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omments45.xml" ContentType="application/vnd.openxmlformats-officedocument.spreadsheetml.comments+xml"/>
  <Override PartName="/xl/comments44.xml" ContentType="application/vnd.openxmlformats-officedocument.spreadsheetml.comments+xml"/>
  <Override PartName="/xl/comments43.xml" ContentType="application/vnd.openxmlformats-officedocument.spreadsheetml.comments+xml"/>
  <Override PartName="/xl/comments42.xml" ContentType="application/vnd.openxmlformats-officedocument.spreadsheetml.comments+xml"/>
  <Override PartName="/xl/comments17.xml" ContentType="application/vnd.openxmlformats-officedocument.spreadsheetml.comments+xml"/>
  <Override PartName="/xl/comments16.xml" ContentType="application/vnd.openxmlformats-officedocument.spreadsheetml.comments+xml"/>
  <Override PartName="/xl/comments14.xml" ContentType="application/vnd.openxmlformats-officedocument.spreadsheetml.comments+xml"/>
  <Override PartName="/xl/comments13.xml" ContentType="application/vnd.openxmlformats-officedocument.spreadsheetml.comments+xml"/>
  <Override PartName="/xl/comments9.xml" ContentType="application/vnd.openxmlformats-officedocument.spreadsheetml.comments+xml"/>
  <Override PartName="/xl/comments8.xml" ContentType="application/vnd.openxmlformats-officedocument.spreadsheetml.comments+xml"/>
  <Override PartName="/xl/comments40.xml" ContentType="application/vnd.openxmlformats-officedocument.spreadsheetml.comments+xml"/>
  <Override PartName="/xl/comments11.xml" ContentType="application/vnd.openxmlformats-officedocument.spreadsheetml.comments+xml"/>
  <Override PartName="/xl/comments7.xml" ContentType="application/vnd.openxmlformats-officedocument.spreadsheetml.comments+xml"/>
  <Override PartName="/xl/comments10.xml" ContentType="application/vnd.openxmlformats-officedocument.spreadsheetml.comments+xml"/>
  <Override PartName="/xl/styles.xml" ContentType="application/vnd.openxmlformats-officedocument.spreadsheetml.styles+xml"/>
  <Override PartName="/xl/comments6.xml" ContentType="application/vnd.openxmlformats-officedocument.spreadsheetml.comments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worksheets/sheet48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_rels/sheet43.xml.rels" ContentType="application/vnd.openxmlformats-package.relationships+xml"/>
  <Override PartName="/xl/worksheets/_rels/sheet42.xml.rels" ContentType="application/vnd.openxmlformats-package.relationships+xml"/>
  <Override PartName="/xl/worksheets/_rels/sheet41.xml.rels" ContentType="application/vnd.openxmlformats-package.relationships+xml"/>
  <Override PartName="/xl/worksheets/_rels/sheet40.xml.rels" ContentType="application/vnd.openxmlformats-package.relationships+xml"/>
  <Override PartName="/xl/worksheets/_rels/sheet38.xml.rels" ContentType="application/vnd.openxmlformats-package.relationships+xml"/>
  <Override PartName="/xl/worksheets/_rels/sheet37.xml.rels" ContentType="application/vnd.openxmlformats-package.relationships+xml"/>
  <Override PartName="/xl/worksheets/_rels/sheet36.xml.rels" ContentType="application/vnd.openxmlformats-package.relationships+xml"/>
  <Override PartName="/xl/worksheets/_rels/sheet35.xml.rels" ContentType="application/vnd.openxmlformats-package.relationships+xml"/>
  <Override PartName="/xl/worksheets/_rels/sheet45.xml.rels" ContentType="application/vnd.openxmlformats-package.relationships+xml"/>
  <Override PartName="/xl/worksheets/_rels/sheet34.xml.rels" ContentType="application/vnd.openxmlformats-package.relationships+xml"/>
  <Override PartName="/xl/worksheets/_rels/sheet44.xml.rels" ContentType="application/vnd.openxmlformats-package.relationships+xml"/>
  <Override PartName="/xl/worksheets/_rels/sheet33.xml.rels" ContentType="application/vnd.openxmlformats-package.relationships+xml"/>
  <Override PartName="/xl/worksheets/_rels/sheet30.xml.rels" ContentType="application/vnd.openxmlformats-package.relationships+xml"/>
  <Override PartName="/xl/worksheets/_rels/sheet26.xml.rels" ContentType="application/vnd.openxmlformats-package.relationships+xml"/>
  <Override PartName="/xl/worksheets/_rels/sheet39.xml.rels" ContentType="application/vnd.openxmlformats-package.relationships+xml"/>
  <Override PartName="/xl/worksheets/_rels/sheet25.xml.rels" ContentType="application/vnd.openxmlformats-package.relationships+xml"/>
  <Override PartName="/xl/worksheets/_rels/sheet24.xml.rels" ContentType="application/vnd.openxmlformats-package.relationships+xml"/>
  <Override PartName="/xl/worksheets/_rels/sheet23.xml.rels" ContentType="application/vnd.openxmlformats-package.relationships+xml"/>
  <Override PartName="/xl/worksheets/_rels/sheet10.xml.rels" ContentType="application/vnd.openxmlformats-package.relationships+xml"/>
  <Override PartName="/xl/worksheets/_rels/sheet17.xml.rels" ContentType="application/vnd.openxmlformats-package.relationships+xml"/>
  <Override PartName="/xl/worksheets/_rels/sheet2.xml.rels" ContentType="application/vnd.openxmlformats-package.relationships+xml"/>
  <Override PartName="/xl/worksheets/_rels/sheet12.xml.rels" ContentType="application/vnd.openxmlformats-package.relationships+xml"/>
  <Override PartName="/xl/worksheets/_rels/sheet9.xml.rels" ContentType="application/vnd.openxmlformats-package.relationships+xml"/>
  <Override PartName="/xl/worksheets/_rels/sheet19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29.xml.rels" ContentType="application/vnd.openxmlformats-package.relationships+xml"/>
  <Override PartName="/xl/worksheets/_rels/sheet5.xml.rels" ContentType="application/vnd.openxmlformats-package.relationships+xml"/>
  <Override PartName="/xl/worksheets/_rels/sheet27.xml.rels" ContentType="application/vnd.openxmlformats-package.relationships+xml"/>
  <Override PartName="/xl/worksheets/_rels/sheet13.xml.rels" ContentType="application/vnd.openxmlformats-package.relationships+xml"/>
  <Override PartName="/xl/worksheets/_rels/sheet3.xml.rels" ContentType="application/vnd.openxmlformats-package.relationships+xml"/>
  <Override PartName="/xl/worksheets/_rels/sheet28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8.xml.rels" ContentType="application/vnd.openxmlformats-package.relationships+xml"/>
  <Override PartName="/xl/worksheets/_rels/sheet18.xml.rels" ContentType="application/vnd.openxmlformats-package.relationships+xml"/>
  <Override PartName="/xl/worksheets/_rels/sheet1.xml.rels" ContentType="application/vnd.openxmlformats-package.relationships+xml"/>
  <Override PartName="/xl/worksheets/_rels/sheet14.xml.rels" ContentType="application/vnd.openxmlformats-package.relationships+xml"/>
  <Override PartName="/xl/worksheets/_rels/sheet22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31.xml.rels" ContentType="application/vnd.openxmlformats-package.relationships+xml"/>
  <Override PartName="/xl/worksheets/_rels/sheet20.xml.rels" ContentType="application/vnd.openxmlformats-package.relationships+xml"/>
  <Override PartName="/xl/worksheets/_rels/sheet32.xml.rels" ContentType="application/vnd.openxmlformats-package.relationships+xml"/>
  <Override PartName="/xl/worksheets/_rels/sheet21.xml.rels" ContentType="application/vnd.openxmlformats-package.relationships+xml"/>
  <Override PartName="/xl/worksheets/sheet3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comments15.xml" ContentType="application/vnd.openxmlformats-officedocument.spreadsheetml.comments+xml"/>
  <Override PartName="/xl/comments41.xml" ContentType="application/vnd.openxmlformats-officedocument.spreadsheetml.comments+xml"/>
  <Override PartName="/xl/workbook.xml" ContentType="application/vnd.openxmlformats-officedocument.spreadsheetml.sheet.main+xml"/>
  <Override PartName="/xl/comments1.xml" ContentType="application/vnd.openxmlformats-officedocument.spreadsheetml.comments+xml"/>
  <Override PartName="/xl/comments3.xml" ContentType="application/vnd.openxmlformats-officedocument.spreadsheetml.comments+xml"/>
  <Override PartName="/xl/comments38.xml" ContentType="application/vnd.openxmlformats-officedocument.spreadsheetml.comments+xml"/>
  <Override PartName="/xl/drawings/vmlDrawing39.vml" ContentType="application/vnd.openxmlformats-officedocument.vmlDrawing"/>
  <Override PartName="/xl/drawings/vmlDrawing38.vml" ContentType="application/vnd.openxmlformats-officedocument.vmlDrawing"/>
  <Override PartName="/xl/drawings/vmlDrawing37.vml" ContentType="application/vnd.openxmlformats-officedocument.vmlDrawing"/>
  <Override PartName="/xl/drawings/vmlDrawing36.vml" ContentType="application/vnd.openxmlformats-officedocument.vmlDrawing"/>
  <Override PartName="/xl/drawings/vmlDrawing35.vml" ContentType="application/vnd.openxmlformats-officedocument.vmlDrawing"/>
  <Override PartName="/xl/drawings/vmlDrawing34.vml" ContentType="application/vnd.openxmlformats-officedocument.vmlDrawing"/>
  <Override PartName="/xl/drawings/vmlDrawing33.vml" ContentType="application/vnd.openxmlformats-officedocument.vmlDrawing"/>
  <Override PartName="/xl/drawings/vmlDrawing32.vml" ContentType="application/vnd.openxmlformats-officedocument.vmlDrawing"/>
  <Override PartName="/xl/drawings/vmlDrawing31.vml" ContentType="application/vnd.openxmlformats-officedocument.vmlDrawing"/>
  <Override PartName="/xl/drawings/vmlDrawing30.vml" ContentType="application/vnd.openxmlformats-officedocument.vmlDrawing"/>
  <Override PartName="/xl/drawings/vmlDrawing29.vml" ContentType="application/vnd.openxmlformats-officedocument.vmlDrawing"/>
  <Override PartName="/xl/drawings/vmlDrawing28.vml" ContentType="application/vnd.openxmlformats-officedocument.vmlDrawing"/>
  <Override PartName="/xl/drawings/vmlDrawing27.vml" ContentType="application/vnd.openxmlformats-officedocument.vmlDrawing"/>
  <Override PartName="/xl/drawings/vmlDrawing26.vml" ContentType="application/vnd.openxmlformats-officedocument.vmlDrawing"/>
  <Override PartName="/xl/drawings/vmlDrawing25.vml" ContentType="application/vnd.openxmlformats-officedocument.vmlDrawing"/>
  <Override PartName="/xl/drawings/vmlDrawing24.vml" ContentType="application/vnd.openxmlformats-officedocument.vmlDrawing"/>
  <Override PartName="/xl/drawings/vmlDrawing23.vml" ContentType="application/vnd.openxmlformats-officedocument.vmlDrawing"/>
  <Override PartName="/xl/drawings/vmlDrawing45.vml" ContentType="application/vnd.openxmlformats-officedocument.vmlDrawing"/>
  <Override PartName="/xl/drawings/vmlDrawing9.vml" ContentType="application/vnd.openxmlformats-officedocument.vmlDrawing"/>
  <Override PartName="/xl/drawings/vmlDrawing44.vml" ContentType="application/vnd.openxmlformats-officedocument.vmlDrawing"/>
  <Override PartName="/xl/drawings/vmlDrawing8.vml" ContentType="application/vnd.openxmlformats-officedocument.vmlDrawing"/>
  <Override PartName="/xl/drawings/vmlDrawing43.vml" ContentType="application/vnd.openxmlformats-officedocument.vmlDrawing"/>
  <Override PartName="/xl/drawings/vmlDrawing7.vml" ContentType="application/vnd.openxmlformats-officedocument.vmlDrawing"/>
  <Override PartName="/xl/drawings/vmlDrawing42.vml" ContentType="application/vnd.openxmlformats-officedocument.vmlDrawing"/>
  <Override PartName="/xl/drawings/vmlDrawing6.vml" ContentType="application/vnd.openxmlformats-officedocument.vmlDrawing"/>
  <Override PartName="/xl/drawings/vmlDrawing22.vml" ContentType="application/vnd.openxmlformats-officedocument.vmlDrawing"/>
  <Override PartName="/xl/drawings/vmlDrawing41.vml" ContentType="application/vnd.openxmlformats-officedocument.vmlDrawing"/>
  <Override PartName="/xl/drawings/vmlDrawing5.vml" ContentType="application/vnd.openxmlformats-officedocument.vmlDrawing"/>
  <Override PartName="/xl/drawings/vmlDrawing21.vml" ContentType="application/vnd.openxmlformats-officedocument.vmlDrawing"/>
  <Override PartName="/xl/drawings/vmlDrawing10.vml" ContentType="application/vnd.openxmlformats-officedocument.vmlDrawing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drawings/vmlDrawing40.vml" ContentType="application/vnd.openxmlformats-officedocument.vmlDrawing"/>
  <Override PartName="/xl/drawings/vmlDrawing4.vml" ContentType="application/vnd.openxmlformats-officedocument.vmlDrawing"/>
  <Override PartName="/xl/drawings/vmlDrawing20.vml" ContentType="application/vnd.openxmlformats-officedocument.vmlDrawing"/>
  <Override PartName="/xl/drawings/vmlDrawing11.vml" ContentType="application/vnd.openxmlformats-officedocument.vmlDrawing"/>
  <Override PartName="/xl/drawings/vmlDrawing12.vml" ContentType="application/vnd.openxmlformats-officedocument.vmlDrawing"/>
  <Override PartName="/xl/drawings/vmlDrawing13.vml" ContentType="application/vnd.openxmlformats-officedocument.vmlDrawing"/>
  <Override PartName="/xl/drawings/vmlDrawing14.vml" ContentType="application/vnd.openxmlformats-officedocument.vmlDrawing"/>
  <Override PartName="/xl/drawings/vmlDrawing15.vml" ContentType="application/vnd.openxmlformats-officedocument.vmlDrawing"/>
  <Override PartName="/xl/drawings/vmlDrawing16.vml" ContentType="application/vnd.openxmlformats-officedocument.vmlDrawing"/>
  <Override PartName="/xl/drawings/vmlDrawing17.vml" ContentType="application/vnd.openxmlformats-officedocument.vmlDrawing"/>
  <Override PartName="/xl/drawings/vmlDrawing18.vml" ContentType="application/vnd.openxmlformats-officedocument.vmlDrawing"/>
  <Override PartName="/xl/drawings/vmlDrawing19.vml" ContentType="application/vnd.openxmlformats-officedocument.vmlDrawing"/>
  <Override PartName="/xl/comments2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9.xml" ContentType="application/vnd.openxmlformats-officedocument.spreadsheetml.comment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2"/>
  </bookViews>
  <sheets>
    <sheet name="2831" sheetId="1" state="visible" r:id="rId2"/>
    <sheet name="2832" sheetId="2" state="visible" r:id="rId3"/>
    <sheet name="2833" sheetId="3" state="visible" r:id="rId4"/>
    <sheet name="2834" sheetId="4" state="visible" r:id="rId5"/>
    <sheet name="2835" sheetId="5" state="visible" r:id="rId6"/>
    <sheet name="2851" sheetId="6" state="visible" r:id="rId7"/>
    <sheet name="2841" sheetId="7" state="visible" r:id="rId8"/>
    <sheet name="2842" sheetId="8" state="visible" r:id="rId9"/>
    <sheet name="2731" sheetId="9" state="visible" r:id="rId10"/>
    <sheet name="2732" sheetId="10" state="visible" r:id="rId11"/>
    <sheet name="2733" sheetId="11" state="visible" r:id="rId12"/>
    <sheet name="2734" sheetId="12" state="visible" r:id="rId13"/>
    <sheet name="2735" sheetId="13" state="visible" r:id="rId14"/>
    <sheet name="2751" sheetId="14" state="visible" r:id="rId15"/>
    <sheet name="2741" sheetId="15" state="visible" r:id="rId16"/>
    <sheet name="2742" sheetId="16" state="visible" r:id="rId17"/>
    <sheet name="2631" sheetId="17" state="visible" r:id="rId18"/>
    <sheet name="2632" sheetId="18" state="visible" r:id="rId19"/>
    <sheet name="2633" sheetId="19" state="visible" r:id="rId20"/>
    <sheet name="2634" sheetId="20" state="visible" r:id="rId21"/>
    <sheet name="2635д" sheetId="21" state="visible" r:id="rId22"/>
    <sheet name="2651" sheetId="22" state="visible" r:id="rId23"/>
    <sheet name="2641" sheetId="23" state="visible" r:id="rId24"/>
    <sheet name="2642" sheetId="24" state="visible" r:id="rId25"/>
    <sheet name="2531" sheetId="25" state="visible" r:id="rId26"/>
    <sheet name="2532" sheetId="26" state="visible" r:id="rId27"/>
    <sheet name="2533" sheetId="27" state="visible" r:id="rId28"/>
    <sheet name="2534" sheetId="28" state="visible" r:id="rId29"/>
    <sheet name="2535д" sheetId="29" state="visible" r:id="rId30"/>
    <sheet name="2551" sheetId="30" state="visible" r:id="rId31"/>
    <sheet name="2541" sheetId="31" state="visible" r:id="rId32"/>
    <sheet name="2542" sheetId="32" state="visible" r:id="rId33"/>
    <sheet name="2543" sheetId="33" state="visible" r:id="rId34"/>
    <sheet name="2592д" sheetId="34" state="visible" r:id="rId35"/>
    <sheet name="2431" sheetId="35" state="visible" r:id="rId36"/>
    <sheet name="2432" sheetId="36" state="visible" r:id="rId37"/>
    <sheet name="2433" sheetId="37" state="visible" r:id="rId38"/>
    <sheet name="2434" sheetId="38" state="visible" r:id="rId39"/>
    <sheet name="2435" sheetId="39" state="visible" r:id="rId40"/>
    <sheet name="2436д" sheetId="40" state="visible" r:id="rId41"/>
    <sheet name="2451" sheetId="41" state="visible" r:id="rId42"/>
    <sheet name="2441" sheetId="42" state="visible" r:id="rId43"/>
    <sheet name="2442" sheetId="43" state="visible" r:id="rId44"/>
    <sheet name="2443" sheetId="44" state="visible" r:id="rId45"/>
    <sheet name="2492д" sheetId="45" state="visible" r:id="rId46"/>
    <sheet name="сводн." sheetId="46" state="visible" r:id="rId47"/>
    <sheet name="27 курс" sheetId="47" state="visible" r:id="rId48"/>
    <sheet name="24 курс" sheetId="48" state="visible" r:id="rId49"/>
  </sheets>
  <definedNames>
    <definedName function="false" hidden="false" localSheetId="34" name="_xlnm.Print_Area" vbProcedure="false">'2431'!$A$1:$AP$45</definedName>
    <definedName function="false" hidden="false" localSheetId="35" name="_xlnm.Print_Area" vbProcedure="false">'2432'!$A$1:$BE$45</definedName>
    <definedName function="false" hidden="false" localSheetId="36" name="_xlnm.Print_Area" vbProcedure="false">'2433'!$A$1:$AS$42</definedName>
    <definedName function="false" hidden="false" localSheetId="37" name="_xlnm.Print_Area" vbProcedure="false">'2434'!$A$1:$AR$45</definedName>
    <definedName function="false" hidden="false" localSheetId="38" name="_xlnm.Print_Area" vbProcedure="false">'2435'!$A$1:$AD$45</definedName>
    <definedName function="false" hidden="false" localSheetId="39" name="_xlnm.Print_Area" vbProcedure="false">2436д!$A$1:$CO$51</definedName>
    <definedName function="false" hidden="false" localSheetId="41" name="_xlnm.Print_Area" vbProcedure="false">'2441'!$A$1:$AV$45</definedName>
    <definedName function="false" hidden="false" localSheetId="42" name="_xlnm.Print_Area" vbProcedure="false">'2442'!$A$1:$AW$45</definedName>
    <definedName function="false" hidden="false" localSheetId="43" name="_xlnm.Print_Area" vbProcedure="false">'2443'!$A$1:$AR$45</definedName>
    <definedName function="false" hidden="false" localSheetId="40" name="_xlnm.Print_Area" vbProcedure="false">'2451'!$A$1:$AW$44</definedName>
    <definedName function="false" hidden="false" localSheetId="44" name="_xlnm.Print_Area" vbProcedure="false">2492д!$A$1:$CS$29</definedName>
    <definedName function="false" hidden="false" localSheetId="28" name="_xlnm.Print_Area" vbProcedure="false">2535д!$A$1:$BX$45</definedName>
    <definedName function="false" hidden="false" localSheetId="16" name="_xlnm.Print_Area" vbProcedure="false">'2631'!$A$1:$AU$46</definedName>
    <definedName function="false" hidden="false" localSheetId="18" name="_xlnm.Print_Area" vbProcedure="false">'2633'!$A$1:$AW$46</definedName>
    <definedName function="false" hidden="false" localSheetId="19" name="_xlnm.Print_Area" vbProcedure="false">'2634'!$A$1:$AW$41</definedName>
    <definedName function="false" hidden="false" localSheetId="20" name="_xlnm.Print_Area" vbProcedure="false">2635д!$A$1:$BY$39</definedName>
    <definedName function="false" hidden="false" localSheetId="22" name="_xlnm.Print_Area" vbProcedure="false">'2641'!$A$1:$AW$45</definedName>
    <definedName function="false" hidden="false" localSheetId="23" name="_xlnm.Print_Area" vbProcedure="false">'2642'!$A$1:$AO$45</definedName>
    <definedName function="false" hidden="false" localSheetId="21" name="_xlnm.Print_Area" vbProcedure="false">'2651'!$A$1:$AD$45</definedName>
    <definedName function="false" hidden="false" localSheetId="8" name="_xlnm.Print_Area" vbProcedure="false">'2731'!$A$1:$CG$45</definedName>
    <definedName function="false" hidden="false" localSheetId="9" name="_xlnm.Print_Area" vbProcedure="false">'2732'!$A$1:$CJ$45</definedName>
    <definedName function="false" hidden="false" localSheetId="10" name="_xlnm.Print_Area" vbProcedure="false">'2733'!$A$1:$CL$45</definedName>
    <definedName function="false" hidden="false" localSheetId="11" name="_xlnm.Print_Area" vbProcedure="false">'2734'!$A$1:$CC$45</definedName>
    <definedName function="false" hidden="false" localSheetId="12" name="_xlnm.Print_Area" vbProcedure="false">'2735'!$A$1:$AD$45</definedName>
    <definedName function="false" hidden="false" localSheetId="14" name="_xlnm.Print_Area" vbProcedure="false">'2741'!$A$1:$AM$45</definedName>
    <definedName function="false" hidden="false" localSheetId="15" name="_xlnm.Print_Area" vbProcedure="false">'2742'!$A$1:$AO$45</definedName>
    <definedName function="false" hidden="false" localSheetId="13" name="_xlnm.Print_Area" vbProcedure="false">'2751'!$A$1:$AW$45</definedName>
    <definedName function="false" hidden="false" localSheetId="0" name="_xlnm.Print_Area" vbProcedure="false">'2831'!$A$1:$CT$45</definedName>
    <definedName function="false" hidden="false" localSheetId="1" name="_xlnm.Print_Area" vbProcedure="false">'2832'!$A$1:$CK$45</definedName>
    <definedName function="false" hidden="false" localSheetId="2" name="_xlnm.Print_Area" vbProcedure="false">'2833'!$A$1:$CF$45</definedName>
    <definedName function="false" hidden="false" localSheetId="3" name="_xlnm.Print_Area" vbProcedure="false">'2834'!$A$1:$BZ$45</definedName>
    <definedName function="false" hidden="false" localSheetId="4" name="_xlnm.Print_Area" vbProcedure="false">'2835'!$A$1:$CD$45</definedName>
    <definedName function="false" hidden="false" localSheetId="6" name="_xlnm.Print_Area" vbProcedure="false">'2841'!$A$1:$BV$45</definedName>
    <definedName function="false" hidden="false" localSheetId="7" name="_xlnm.Print_Area" vbProcedure="false">'2842'!$A$1:$BX$45</definedName>
    <definedName function="false" hidden="false" localSheetId="5" name="_xlnm.Print_Area" vbProcedure="false">'2851'!$A$1:$CE$45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4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4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4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4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4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4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sharedStrings.xml><?xml version="1.0" encoding="utf-8"?>
<sst xmlns="http://schemas.openxmlformats.org/spreadsheetml/2006/main" count="6211" uniqueCount="1331">
  <si>
    <t xml:space="preserve">Зач. Б. Оц.</t>
  </si>
  <si>
    <t xml:space="preserve">Зач с оц.</t>
  </si>
  <si>
    <t xml:space="preserve">Экзамены</t>
  </si>
  <si>
    <t xml:space="preserve">дата
</t>
  </si>
  <si>
    <t xml:space="preserve">ср.балл</t>
  </si>
  <si>
    <t xml:space="preserve">кафедра.</t>
  </si>
  <si>
    <t xml:space="preserve">Д-0701-1</t>
  </si>
  <si>
    <t xml:space="preserve">Д-0301-1</t>
  </si>
  <si>
    <t xml:space="preserve">Д-0601-1</t>
  </si>
  <si>
    <t xml:space="preserve">Д-0901-1</t>
  </si>
  <si>
    <t xml:space="preserve">Д-3101-1</t>
  </si>
  <si>
    <t xml:space="preserve">№ п/п</t>
  </si>
  <si>
    <t xml:space="preserve">должн.</t>
  </si>
  <si>
    <t xml:space="preserve">звание</t>
  </si>
  <si>
    <t xml:space="preserve">Фамилия И.О.</t>
  </si>
  <si>
    <t xml:space="preserve">группа</t>
  </si>
  <si>
    <t xml:space="preserve">Ин.яз</t>
  </si>
  <si>
    <t xml:space="preserve">Математика</t>
  </si>
  <si>
    <t xml:space="preserve">Физическая подготовка</t>
  </si>
  <si>
    <t xml:space="preserve">Общая Физика</t>
  </si>
  <si>
    <t xml:space="preserve">ОВП</t>
  </si>
  <si>
    <t xml:space="preserve">Информатика</t>
  </si>
  <si>
    <t xml:space="preserve">общ.оценка 277 пр</t>
  </si>
  <si>
    <t xml:space="preserve">Б</t>
  </si>
  <si>
    <t xml:space="preserve">НД</t>
  </si>
  <si>
    <t xml:space="preserve">2 и н\з</t>
  </si>
  <si>
    <t xml:space="preserve">Сумма оц - к</t>
  </si>
  <si>
    <t xml:space="preserve">Процент премии</t>
  </si>
  <si>
    <t xml:space="preserve">минималиная оценка</t>
  </si>
  <si>
    <t xml:space="preserve">курсант</t>
  </si>
  <si>
    <t xml:space="preserve">рядовой</t>
  </si>
  <si>
    <t xml:space="preserve">Алиев Рамиз Абдулла оглы</t>
  </si>
  <si>
    <t xml:space="preserve">зачет</t>
  </si>
  <si>
    <t xml:space="preserve">Альдеркот Артём Евгеньевич</t>
  </si>
  <si>
    <t xml:space="preserve">Белоусов Артём Александрович</t>
  </si>
  <si>
    <t xml:space="preserve">Брандт Максим Дмитриевич</t>
  </si>
  <si>
    <t xml:space="preserve">2;2;3</t>
  </si>
  <si>
    <t xml:space="preserve">Геращенко Павел Александрович</t>
  </si>
  <si>
    <t xml:space="preserve">ан;3</t>
  </si>
  <si>
    <t xml:space="preserve">Данилин Владимир Андреевич</t>
  </si>
  <si>
    <t xml:space="preserve">пр-к</t>
  </si>
  <si>
    <t xml:space="preserve">Дяченко Юрий Сергеевич</t>
  </si>
  <si>
    <t xml:space="preserve">Жуковский Сергей Дмитриевич</t>
  </si>
  <si>
    <t xml:space="preserve">Зиновьев Кирилл Владимирович</t>
  </si>
  <si>
    <t xml:space="preserve">Идиятдинов Тимур Фанисович</t>
  </si>
  <si>
    <t xml:space="preserve">2;3</t>
  </si>
  <si>
    <t xml:space="preserve">Калмыков Денис Александрович</t>
  </si>
  <si>
    <t xml:space="preserve">Костин Денис Сергеевич</t>
  </si>
  <si>
    <t xml:space="preserve">Маслов Артём Эдуардович</t>
  </si>
  <si>
    <t xml:space="preserve">Незгода Алексей Александрович</t>
  </si>
  <si>
    <t xml:space="preserve">Озроков Мурат Ибрагимович</t>
  </si>
  <si>
    <t xml:space="preserve">Пархоменко Григорий Сергеевич</t>
  </si>
  <si>
    <t xml:space="preserve">Пименов Андрей Михайлович</t>
  </si>
  <si>
    <t xml:space="preserve">Полухин Дмитрий Сергеевич</t>
  </si>
  <si>
    <t xml:space="preserve">Расулов Ренат Валерьевич</t>
  </si>
  <si>
    <t xml:space="preserve">Рожков Максим Владимирович</t>
  </si>
  <si>
    <t xml:space="preserve">Скрыпников Илья Дмитриевич</t>
  </si>
  <si>
    <t xml:space="preserve">Степанюк Александр Владимирович</t>
  </si>
  <si>
    <t xml:space="preserve">Токсанбаев Радмир Уразалиевич</t>
  </si>
  <si>
    <t xml:space="preserve">Федин Олег Денисович</t>
  </si>
  <si>
    <t xml:space="preserve">Халиуллин Ильдар Русланович</t>
  </si>
  <si>
    <t xml:space="preserve">Яговкин Антон Павлович</t>
  </si>
  <si>
    <t xml:space="preserve">средний балл группы</t>
  </si>
  <si>
    <t xml:space="preserve">отлично</t>
  </si>
  <si>
    <t xml:space="preserve">хорошо</t>
  </si>
  <si>
    <t xml:space="preserve">удовлетворительно</t>
  </si>
  <si>
    <t xml:space="preserve">неудовлетворительно</t>
  </si>
  <si>
    <t xml:space="preserve">неаттестопредметны</t>
  </si>
  <si>
    <t xml:space="preserve">зачёт</t>
  </si>
  <si>
    <t xml:space="preserve">незачёт</t>
  </si>
  <si>
    <t xml:space="preserve">Аббасов Беслан Фиргатович</t>
  </si>
  <si>
    <t xml:space="preserve">Ананьев Александр Владимирович</t>
  </si>
  <si>
    <t xml:space="preserve">Беляев Виктор Сергеевич</t>
  </si>
  <si>
    <r>
      <rPr>
        <sz val="12"/>
        <color rgb="FF000000"/>
        <rFont val="Times New Roman"/>
        <family val="1"/>
        <charset val="204"/>
      </rPr>
      <t xml:space="preserve">Брехин Сергей Владимиров</t>
    </r>
    <r>
      <rPr>
        <b val="true"/>
        <sz val="12"/>
        <color rgb="FF000000"/>
        <rFont val="Times New Roman"/>
        <family val="1"/>
        <charset val="204"/>
      </rPr>
      <t xml:space="preserve">и</t>
    </r>
    <r>
      <rPr>
        <sz val="12"/>
        <color rgb="FF000000"/>
        <rFont val="Times New Roman"/>
        <family val="1"/>
        <charset val="204"/>
      </rPr>
      <t xml:space="preserve">ч</t>
    </r>
  </si>
  <si>
    <t xml:space="preserve">Гурулев Антон Алексеевич</t>
  </si>
  <si>
    <t xml:space="preserve">Девятов Александр Владимирович</t>
  </si>
  <si>
    <t xml:space="preserve">Дорошенко Никита Витальевич</t>
  </si>
  <si>
    <t xml:space="preserve">Зауральских Никита Александрович</t>
  </si>
  <si>
    <t xml:space="preserve">Исламов Рахим Мусейпович</t>
  </si>
  <si>
    <t xml:space="preserve">Кайвалдиев Айгали Ертаевич</t>
  </si>
  <si>
    <t xml:space="preserve">Катунин Владислав Владимирович</t>
  </si>
  <si>
    <t xml:space="preserve">Колегов Илья Юрьевич</t>
  </si>
  <si>
    <t xml:space="preserve">мл.с-т</t>
  </si>
  <si>
    <t xml:space="preserve">Маляшов Иван Андреевич</t>
  </si>
  <si>
    <t xml:space="preserve">Намётышев Данил Алексеевич</t>
  </si>
  <si>
    <t xml:space="preserve">Неупокоев Алексей Русланович</t>
  </si>
  <si>
    <t xml:space="preserve">Пасхалиди Платон Владимирович</t>
  </si>
  <si>
    <t xml:space="preserve">Петров Вячеслав Андреевич</t>
  </si>
  <si>
    <t xml:space="preserve">Попов Константин Александрович</t>
  </si>
  <si>
    <t xml:space="preserve">Савенко Николай Дмитриевич</t>
  </si>
  <si>
    <t xml:space="preserve">Семенов Дмитрий Алексеевич</t>
  </si>
  <si>
    <t xml:space="preserve">Смирнов Сергей Александрович</t>
  </si>
  <si>
    <t xml:space="preserve">Тимофеев Данила Юрьевич</t>
  </si>
  <si>
    <t xml:space="preserve">Федченко Владислав Витальевич</t>
  </si>
  <si>
    <t xml:space="preserve">Харитонов Олег Олегович</t>
  </si>
  <si>
    <t xml:space="preserve">Шост Ярослав Александрович</t>
  </si>
  <si>
    <t xml:space="preserve">Авсеенко Игорь Вадимович</t>
  </si>
  <si>
    <t xml:space="preserve">Апиков Идар Юрьевич</t>
  </si>
  <si>
    <t xml:space="preserve">Беляков Александр Николаевич</t>
  </si>
  <si>
    <t xml:space="preserve">Бусыгин Владислав Алексеевич</t>
  </si>
  <si>
    <t xml:space="preserve">Демин Илья Геннадьевич</t>
  </si>
  <si>
    <t xml:space="preserve">Дорошков Константин Николаевич</t>
  </si>
  <si>
    <t xml:space="preserve">Зиновеев Павел Евгеньевич</t>
  </si>
  <si>
    <t xml:space="preserve">Зыков Константин Олегович</t>
  </si>
  <si>
    <t xml:space="preserve">Калашников Максим Сергеевич</t>
  </si>
  <si>
    <t xml:space="preserve">Крюков Никита Олегович</t>
  </si>
  <si>
    <t xml:space="preserve">Курбанов Анвар Джамалутдинович</t>
  </si>
  <si>
    <t xml:space="preserve">Мирошниченко Егор Витальевич</t>
  </si>
  <si>
    <t xml:space="preserve">Нагорный Игорь Алексеевич</t>
  </si>
  <si>
    <t xml:space="preserve">Никитин Николай Сергеевич</t>
  </si>
  <si>
    <t xml:space="preserve">Остроумов Иван Николаевич</t>
  </si>
  <si>
    <t xml:space="preserve">Перевозчиков Николай Сергеевич</t>
  </si>
  <si>
    <t xml:space="preserve">Пиголев Евгений Александрович</t>
  </si>
  <si>
    <t xml:space="preserve">Прокудин Святослав Олегович</t>
  </si>
  <si>
    <t xml:space="preserve">Разоренов Дмитрий Алексеевич</t>
  </si>
  <si>
    <t xml:space="preserve">с-т</t>
  </si>
  <si>
    <t xml:space="preserve">Расулов Теймур Саламович</t>
  </si>
  <si>
    <t xml:space="preserve">Сафонов Андрей Евгеньевич</t>
  </si>
  <si>
    <t xml:space="preserve">Спиридонов Владислав Романович</t>
  </si>
  <si>
    <t xml:space="preserve">Тумбусов Роман Юрьевич</t>
  </si>
  <si>
    <t xml:space="preserve">Шершнев Роман Владимирович</t>
  </si>
  <si>
    <t xml:space="preserve">Щукин Илья Владимирович</t>
  </si>
  <si>
    <t xml:space="preserve">Андрюшенков Михаил Эдуардович</t>
  </si>
  <si>
    <t xml:space="preserve">Байрамов Магомед Гусейбалаевич</t>
  </si>
  <si>
    <t xml:space="preserve">Болгов Никита Александрович</t>
  </si>
  <si>
    <t xml:space="preserve">Дерябин Никита Романович</t>
  </si>
  <si>
    <t xml:space="preserve">Ерёмин Дмитрий Алексеевич</t>
  </si>
  <si>
    <t xml:space="preserve">Журавлев Станислав Викторович</t>
  </si>
  <si>
    <t xml:space="preserve">ефр-р</t>
  </si>
  <si>
    <t xml:space="preserve">Иванюк Никита Дмитриевич</t>
  </si>
  <si>
    <t xml:space="preserve">Капавов Рашитбек Абдуразакович</t>
  </si>
  <si>
    <t xml:space="preserve">Ковальчук Александр Александрович</t>
  </si>
  <si>
    <t xml:space="preserve">Корнишин Владислав Сергеевич</t>
  </si>
  <si>
    <t xml:space="preserve">Кузяхметов Амир Наилевич</t>
  </si>
  <si>
    <t xml:space="preserve">ан;4</t>
  </si>
  <si>
    <t xml:space="preserve">Лобанов Алексей Сергеевич</t>
  </si>
  <si>
    <t xml:space="preserve">Махаматкулов Азиз Даниилович</t>
  </si>
  <si>
    <t xml:space="preserve">Негребов Даниил Романович</t>
  </si>
  <si>
    <t xml:space="preserve">Никитин Денис Дмитриевич</t>
  </si>
  <si>
    <t xml:space="preserve">Полухин Дмитрий Александрович</t>
  </si>
  <si>
    <t xml:space="preserve">Помазов Данил Александрович</t>
  </si>
  <si>
    <t xml:space="preserve">Рыжов Алексей Николаевич</t>
  </si>
  <si>
    <t xml:space="preserve">Скрипкин Илья Алексеевич</t>
  </si>
  <si>
    <t xml:space="preserve">Соколов Никита Витальевич</t>
  </si>
  <si>
    <t xml:space="preserve">Тюменцев Егор Константинович</t>
  </si>
  <si>
    <t xml:space="preserve">ан</t>
  </si>
  <si>
    <t xml:space="preserve">Хамуков Кантемир Анзорович</t>
  </si>
  <si>
    <t xml:space="preserve">Чернышов Юрий Станиславович</t>
  </si>
  <si>
    <t xml:space="preserve">Шеттле Павел Валентинович</t>
  </si>
  <si>
    <t xml:space="preserve">Щербаков Сергей Александрович</t>
  </si>
  <si>
    <t xml:space="preserve">Алюкин Ярослав Алексеевич</t>
  </si>
  <si>
    <t xml:space="preserve">Артемьев Илья Николаевич</t>
  </si>
  <si>
    <t xml:space="preserve">Беломестнов Александр Андреевич</t>
  </si>
  <si>
    <t xml:space="preserve">Бочков Александр Евгеньевич</t>
  </si>
  <si>
    <t xml:space="preserve">Велюханов Дмитрий Александрович</t>
  </si>
  <si>
    <t xml:space="preserve">Гаджиев Вагаб Билалович</t>
  </si>
  <si>
    <t xml:space="preserve">Жаглин Сергей Александрович</t>
  </si>
  <si>
    <t xml:space="preserve">Зубков Ярослав Сергеевич</t>
  </si>
  <si>
    <t xml:space="preserve">Илларионов Сергей Сергеевич</t>
  </si>
  <si>
    <t xml:space="preserve">Испалаев Руслан Сирекович</t>
  </si>
  <si>
    <t xml:space="preserve">Корецкий Виталий Борисович</t>
  </si>
  <si>
    <t xml:space="preserve">Корсаков Александр Олегович</t>
  </si>
  <si>
    <t xml:space="preserve">Маратаев Данил Игоревич </t>
  </si>
  <si>
    <t xml:space="preserve">Моик Андрей Юрьевич</t>
  </si>
  <si>
    <t xml:space="preserve">Муравьев Александр Александрович</t>
  </si>
  <si>
    <t xml:space="preserve">Нестройный Владислав Игоревич</t>
  </si>
  <si>
    <t xml:space="preserve">Пантюхин Данил Алексеевич</t>
  </si>
  <si>
    <t xml:space="preserve">Радзивильчук Святослав Александрович</t>
  </si>
  <si>
    <t xml:space="preserve">Рысин Иван Сергеевич</t>
  </si>
  <si>
    <t xml:space="preserve">Савков Артём Андреевич</t>
  </si>
  <si>
    <t xml:space="preserve">Тарабыкин Михаил Александрович</t>
  </si>
  <si>
    <t xml:space="preserve">Тарасов Андрей Александрович</t>
  </si>
  <si>
    <t xml:space="preserve">Фролов Александр Юрьевич</t>
  </si>
  <si>
    <t xml:space="preserve">Хрулев Евгений Сергеевич</t>
  </si>
  <si>
    <t xml:space="preserve">Шишкин Олег Алексеевич</t>
  </si>
  <si>
    <t xml:space="preserve">Белецкий Николай Александрович </t>
  </si>
  <si>
    <t xml:space="preserve">Беспалов Виталий Андреевич</t>
  </si>
  <si>
    <t xml:space="preserve">Бойко Денис Андреевич</t>
  </si>
  <si>
    <t xml:space="preserve">Войнов Павел Олегович</t>
  </si>
  <si>
    <t xml:space="preserve">Голубев Сергей Сергеевич</t>
  </si>
  <si>
    <t xml:space="preserve">Долбилов Алексей Дмитриевич</t>
  </si>
  <si>
    <t xml:space="preserve">Журавлёв Дмитрий Алексеевич</t>
  </si>
  <si>
    <t xml:space="preserve">Загайнов Никита Эрикович</t>
  </si>
  <si>
    <t xml:space="preserve">Иванченко Константин Сергеевич</t>
  </si>
  <si>
    <t xml:space="preserve">Китов Андрей Андреевич</t>
  </si>
  <si>
    <t xml:space="preserve">Ковалев Александр Дмитриевич</t>
  </si>
  <si>
    <t xml:space="preserve">Конышев Лев Александрович</t>
  </si>
  <si>
    <t xml:space="preserve">Ногаев Антон Эльгарович</t>
  </si>
  <si>
    <t xml:space="preserve">Носков Александр Олегович</t>
  </si>
  <si>
    <t xml:space="preserve">Павлов Динар Альфредович</t>
  </si>
  <si>
    <t xml:space="preserve">Правдивый Святослав Игоревич</t>
  </si>
  <si>
    <t xml:space="preserve">Протопопов Никита Александрович</t>
  </si>
  <si>
    <t xml:space="preserve">Сабирзанов Илья Андреевич</t>
  </si>
  <si>
    <t xml:space="preserve">Санников Егор Алексеевич</t>
  </si>
  <si>
    <t xml:space="preserve">Субота Илья Русланович</t>
  </si>
  <si>
    <t xml:space="preserve">Таратынов Олег Владиславович</t>
  </si>
  <si>
    <t xml:space="preserve">2851 уч.группы</t>
  </si>
  <si>
    <t xml:space="preserve">Трихлеб Даниил Владимирович </t>
  </si>
  <si>
    <t xml:space="preserve">Хлопунов Егор Игоревич</t>
  </si>
  <si>
    <t xml:space="preserve">Черненко Сергей Дмитриевич</t>
  </si>
  <si>
    <t xml:space="preserve">Якименко Максим Алексеевич</t>
  </si>
  <si>
    <t xml:space="preserve">Абрамов Егор Евгеньевич</t>
  </si>
  <si>
    <t xml:space="preserve">Акатьев Андрей Александрович</t>
  </si>
  <si>
    <t xml:space="preserve">Бежиков Александр Александрович</t>
  </si>
  <si>
    <t xml:space="preserve">Бортников Владислав Александрович</t>
  </si>
  <si>
    <t xml:space="preserve">Вангонин Артемий Владимирович</t>
  </si>
  <si>
    <t xml:space="preserve">Галеев Руслан Ильдарович</t>
  </si>
  <si>
    <t xml:space="preserve">Гвоздевский Александр Александрович</t>
  </si>
  <si>
    <t xml:space="preserve">Григорян Илья Леонидович</t>
  </si>
  <si>
    <t xml:space="preserve">Жиленко Дмитрий Сергеевич</t>
  </si>
  <si>
    <t xml:space="preserve">Занченко Константин Александрович</t>
  </si>
  <si>
    <t xml:space="preserve">Кантауров Никита Юрьевич</t>
  </si>
  <si>
    <t xml:space="preserve">Карагулин Ильдар Ергалиевич</t>
  </si>
  <si>
    <t xml:space="preserve">Котышев Артём Александрович</t>
  </si>
  <si>
    <t xml:space="preserve">Куксов Иван Андреевич</t>
  </si>
  <si>
    <t xml:space="preserve">Макиенко Сергей Андреевич</t>
  </si>
  <si>
    <t xml:space="preserve">Матрипула Никита Андреевич</t>
  </si>
  <si>
    <t xml:space="preserve">Михайлин Артём Денисович</t>
  </si>
  <si>
    <t xml:space="preserve">Поручиков Александр Алексеевич</t>
  </si>
  <si>
    <t xml:space="preserve">Проценко Данила Тимофеевич</t>
  </si>
  <si>
    <t xml:space="preserve">Резаев Владислав Александрович</t>
  </si>
  <si>
    <t xml:space="preserve">Рыбьяков Семён Александрович</t>
  </si>
  <si>
    <t xml:space="preserve">Савенко Максим Андреевич</t>
  </si>
  <si>
    <t xml:space="preserve">Сагитов Айдар Тальгатевич</t>
  </si>
  <si>
    <t xml:space="preserve">Соловьев Глеб Евгеньевич</t>
  </si>
  <si>
    <t xml:space="preserve">Сутугин Иван Владиславович</t>
  </si>
  <si>
    <t xml:space="preserve">Толстихин Сергей Александрович</t>
  </si>
  <si>
    <t xml:space="preserve">Федоров Данил Павлович</t>
  </si>
  <si>
    <t xml:space="preserve">Чеботарев Константин Теймуразович</t>
  </si>
  <si>
    <t xml:space="preserve">Юн Виталий Сергеевич</t>
  </si>
  <si>
    <t xml:space="preserve">Авдеев Данила Николаевич</t>
  </si>
  <si>
    <t xml:space="preserve">Алькаев Владислав Сергеевич</t>
  </si>
  <si>
    <t xml:space="preserve">Борисов Александр Геннадьевич</t>
  </si>
  <si>
    <t xml:space="preserve">Бурыкин Сергей Сергеевич</t>
  </si>
  <si>
    <t xml:space="preserve">ан;зач</t>
  </si>
  <si>
    <t xml:space="preserve">Васильев Никита Дмитриевич</t>
  </si>
  <si>
    <t xml:space="preserve">Водолага Владислав Васильевич</t>
  </si>
  <si>
    <t xml:space="preserve">Герасименко Олег Станиславович</t>
  </si>
  <si>
    <t xml:space="preserve">Дуванов Владислав Константинович</t>
  </si>
  <si>
    <t xml:space="preserve">Закиров Салават Зульфатович</t>
  </si>
  <si>
    <t xml:space="preserve">Казаков Вячеслав Сергеевич</t>
  </si>
  <si>
    <t xml:space="preserve">Коновалов Сергей Евгеньевич</t>
  </si>
  <si>
    <t xml:space="preserve">Котлов Илья Андреевич</t>
  </si>
  <si>
    <t xml:space="preserve">Куксенко Егор Юрьевич</t>
  </si>
  <si>
    <t xml:space="preserve">Леонтьев Герман Олегович</t>
  </si>
  <si>
    <t xml:space="preserve">Марнов Никита Андреевич</t>
  </si>
  <si>
    <t xml:space="preserve">Мирошниченко Даниил Валерьевич</t>
  </si>
  <si>
    <t xml:space="preserve">Муканалиев Аман Амантаевич</t>
  </si>
  <si>
    <t xml:space="preserve">Поляков Максим Андреевич </t>
  </si>
  <si>
    <t xml:space="preserve">Пузощатов Александр Анатольевич</t>
  </si>
  <si>
    <t xml:space="preserve">Пушков Лев Андреевич</t>
  </si>
  <si>
    <t xml:space="preserve">Савчук Дмитрий Александрович</t>
  </si>
  <si>
    <t xml:space="preserve">Селезнев Максим Сергеевич</t>
  </si>
  <si>
    <t xml:space="preserve">Солонин Илья Анатольевич</t>
  </si>
  <si>
    <t xml:space="preserve">Ступников Лев Олегович</t>
  </si>
  <si>
    <t xml:space="preserve">Терехов Константин Александрович</t>
  </si>
  <si>
    <t xml:space="preserve">Трапезников Артём Евгеньевич</t>
  </si>
  <si>
    <t xml:space="preserve">Холод Александр Александрович</t>
  </si>
  <si>
    <t xml:space="preserve">Шаженов Адильхан Нурланович</t>
  </si>
  <si>
    <t xml:space="preserve">Щеголев Владислав Евгеньевич</t>
  </si>
  <si>
    <t xml:space="preserve">Яранцев Вадим Сергеевич</t>
  </si>
  <si>
    <t xml:space="preserve">ЭКЗ</t>
  </si>
  <si>
    <t xml:space="preserve">КП</t>
  </si>
  <si>
    <t xml:space="preserve">Д-0107-1</t>
  </si>
  <si>
    <t xml:space="preserve">Д-0902-1</t>
  </si>
  <si>
    <t xml:space="preserve">Д-0202-1</t>
  </si>
  <si>
    <t xml:space="preserve">Д-4201-1</t>
  </si>
  <si>
    <t xml:space="preserve">Д-0201-1</t>
  </si>
  <si>
    <t xml:space="preserve">Политология</t>
  </si>
  <si>
    <t xml:space="preserve">ФМИКТС</t>
  </si>
  <si>
    <t xml:space="preserve">Электроника и схемотехника</t>
  </si>
  <si>
    <t xml:space="preserve">Автомобильная подготовка</t>
  </si>
  <si>
    <t xml:space="preserve">ОТЦ</t>
  </si>
  <si>
    <t xml:space="preserve">Алботов Заурбек Валерьевич</t>
  </si>
  <si>
    <t xml:space="preserve">Бахвалов Виктор Васильевич</t>
  </si>
  <si>
    <t xml:space="preserve">Башкиров Данила Романович</t>
  </si>
  <si>
    <t xml:space="preserve">Босенко Виктор Сергеевич</t>
  </si>
  <si>
    <t xml:space="preserve">Григорян Сергей Суренович</t>
  </si>
  <si>
    <t xml:space="preserve">Евтушенко Артем Игоревич</t>
  </si>
  <si>
    <t xml:space="preserve">Егоров Глеб Анатольевич</t>
  </si>
  <si>
    <t xml:space="preserve">Зеленцов Александр Александрович</t>
  </si>
  <si>
    <t xml:space="preserve">Карабанов Дмитрий Сергеевич</t>
  </si>
  <si>
    <t xml:space="preserve">Маевский Владислав Владимирович</t>
  </si>
  <si>
    <t xml:space="preserve">Матвеев Алексей Николаевич</t>
  </si>
  <si>
    <t xml:space="preserve">мл.сержант</t>
  </si>
  <si>
    <t xml:space="preserve">Мустафин Равиль Фаритович</t>
  </si>
  <si>
    <t xml:space="preserve">Огородников Илья Алексеевич</t>
  </si>
  <si>
    <t xml:space="preserve">Погребняк Максим Константинович</t>
  </si>
  <si>
    <t xml:space="preserve">Раевских Владислав Андреевич</t>
  </si>
  <si>
    <t xml:space="preserve">Ременников Александр Сергеевич</t>
  </si>
  <si>
    <t xml:space="preserve">Салищев Кирилл Владимирович</t>
  </si>
  <si>
    <t xml:space="preserve">Сарычев Сергей Владимирович</t>
  </si>
  <si>
    <t xml:space="preserve">Сафин Азат Рашидович</t>
  </si>
  <si>
    <t xml:space="preserve">Степакин Василий Александрович</t>
  </si>
  <si>
    <t xml:space="preserve">Уйманов Роман Андреевич</t>
  </si>
  <si>
    <t xml:space="preserve">Хнкоян Нарек Мартинович</t>
  </si>
  <si>
    <t xml:space="preserve">Чомаев Алим Русланович</t>
  </si>
  <si>
    <t xml:space="preserve">Яковлев Егор Александрович</t>
  </si>
  <si>
    <t xml:space="preserve">Барсуков Максим Дмитриевич</t>
  </si>
  <si>
    <t xml:space="preserve">Белов Денис Алексеевич</t>
  </si>
  <si>
    <t xml:space="preserve">Гавриляко В.Е.</t>
  </si>
  <si>
    <t xml:space="preserve">Галета Владимир Анатольевич</t>
  </si>
  <si>
    <t xml:space="preserve">Голубов Эдуард Игоревич</t>
  </si>
  <si>
    <t xml:space="preserve">Даракчян Сергей Эребуниевич</t>
  </si>
  <si>
    <t xml:space="preserve">Деркачев Роман Сергеевич</t>
  </si>
  <si>
    <t xml:space="preserve">Догадин Антон Иванович</t>
  </si>
  <si>
    <t xml:space="preserve">Иванов Павел Андреевич</t>
  </si>
  <si>
    <t xml:space="preserve">мл. сержант</t>
  </si>
  <si>
    <t xml:space="preserve">Инжаев Абдулла Алиевич</t>
  </si>
  <si>
    <t xml:space="preserve">Карнаух Семен Сергеевич</t>
  </si>
  <si>
    <t xml:space="preserve">Квитка Илья Дмитриевич</t>
  </si>
  <si>
    <t xml:space="preserve">Коротаев Егор Дмитриевич</t>
  </si>
  <si>
    <t xml:space="preserve">Лебеденко Виталий Валерьевич</t>
  </si>
  <si>
    <t xml:space="preserve">Леонов Сергей Евгеньевич</t>
  </si>
  <si>
    <t xml:space="preserve">Магомедов Амирхан Муртазалиевич</t>
  </si>
  <si>
    <t xml:space="preserve">Маслов Виктор Сергеевич</t>
  </si>
  <si>
    <t xml:space="preserve">Муслимов Игорь Рафикович</t>
  </si>
  <si>
    <t xml:space="preserve">Овечкин Никита Александрович</t>
  </si>
  <si>
    <t xml:space="preserve">Петрашенко Денис Евгеньевич</t>
  </si>
  <si>
    <t xml:space="preserve">Рюмин Сергей Сергеевич</t>
  </si>
  <si>
    <t xml:space="preserve">Седов Алексей Анатольевич</t>
  </si>
  <si>
    <t xml:space="preserve">Славнов Александр Сергеевич</t>
  </si>
  <si>
    <t xml:space="preserve">Чабанов Дмитрий Сергеевич</t>
  </si>
  <si>
    <t xml:space="preserve">Эмиргамзаев Курбан Русланович</t>
  </si>
  <si>
    <t xml:space="preserve">Багиров Даниил Дмитриевич</t>
  </si>
  <si>
    <t xml:space="preserve">Белоусов Александр Андреевич</t>
  </si>
  <si>
    <t xml:space="preserve">Вершинин Никита Владимирович</t>
  </si>
  <si>
    <t xml:space="preserve">Ворожищев Илья Денисович</t>
  </si>
  <si>
    <t xml:space="preserve">Ганиев Рашид Фазилович</t>
  </si>
  <si>
    <t xml:space="preserve">Гришин Роман Алексеевич</t>
  </si>
  <si>
    <t xml:space="preserve">Гудовских Игорь Олегович</t>
  </si>
  <si>
    <t xml:space="preserve">Гурский Сергей Александрович</t>
  </si>
  <si>
    <t xml:space="preserve">Зинин Александр Андреевич</t>
  </si>
  <si>
    <t xml:space="preserve">Кардашов Михаил Александрович</t>
  </si>
  <si>
    <t xml:space="preserve">Кащеев Кирилл Олегович</t>
  </si>
  <si>
    <t xml:space="preserve">Кладов Владислав Андреевич</t>
  </si>
  <si>
    <t xml:space="preserve">Королев Илья Владиславович</t>
  </si>
  <si>
    <t xml:space="preserve">Кулешов Илья Андреевич</t>
  </si>
  <si>
    <t xml:space="preserve">2;4</t>
  </si>
  <si>
    <t xml:space="preserve">Липатов Сергей Александрович</t>
  </si>
  <si>
    <t xml:space="preserve">Михеев Егор Павлович</t>
  </si>
  <si>
    <t xml:space="preserve">Наумов Евгений Валерьевич</t>
  </si>
  <si>
    <t xml:space="preserve">Никишин Дмитрий Михайлович</t>
  </si>
  <si>
    <t xml:space="preserve">Носалев Павел Анатольевич</t>
  </si>
  <si>
    <t xml:space="preserve">Пестовский Георгий Игоревич</t>
  </si>
  <si>
    <t xml:space="preserve">Рачко Максим Михайлович</t>
  </si>
  <si>
    <t xml:space="preserve">Савченко Артем Александрович</t>
  </si>
  <si>
    <t xml:space="preserve">Стецун Дмитрий Иванович</t>
  </si>
  <si>
    <t xml:space="preserve">Фадин Александр Иванович</t>
  </si>
  <si>
    <t xml:space="preserve">Штейн-Миллер Никита Дмитриевич</t>
  </si>
  <si>
    <t xml:space="preserve">Абакумов Владимир Анатольевич</t>
  </si>
  <si>
    <t xml:space="preserve">Авдеев Евгений Андреевич</t>
  </si>
  <si>
    <t xml:space="preserve">Акимов Данила Владимирович</t>
  </si>
  <si>
    <t xml:space="preserve">Барамыков Эмиль Нариманович</t>
  </si>
  <si>
    <t xml:space="preserve">Былинин Александр Дмитриевич</t>
  </si>
  <si>
    <t xml:space="preserve">Волков Илья Вячеславович</t>
  </si>
  <si>
    <t xml:space="preserve">Гавриш Анатолий Алексеевич</t>
  </si>
  <si>
    <t xml:space="preserve">Жирнов Даниил Владимирович</t>
  </si>
  <si>
    <t xml:space="preserve">Кирсанов Алексей Артёмович</t>
  </si>
  <si>
    <t xml:space="preserve">Колышкин Игорь Сергеевич</t>
  </si>
  <si>
    <t xml:space="preserve">Кравченко Павел Андреевич</t>
  </si>
  <si>
    <t xml:space="preserve">Маргушев Тимур Гисович</t>
  </si>
  <si>
    <t xml:space="preserve">Михеев Николай Дмитриевич</t>
  </si>
  <si>
    <t xml:space="preserve">Мысаков Владислав Николаевич</t>
  </si>
  <si>
    <t xml:space="preserve">Орехов Сергей Сергеевич</t>
  </si>
  <si>
    <t xml:space="preserve">Панасенко Вадим Анатольевич</t>
  </si>
  <si>
    <t xml:space="preserve">Пустобаев Максим Игоревич</t>
  </si>
  <si>
    <t xml:space="preserve">Сивков Данил Сергеевич</t>
  </si>
  <si>
    <t xml:space="preserve">Смирнов Виталий Юрьевич</t>
  </si>
  <si>
    <t xml:space="preserve">2;2;4</t>
  </si>
  <si>
    <t xml:space="preserve">Степаненко Виктор Дмитриевич</t>
  </si>
  <si>
    <t xml:space="preserve">Феоктистов Владислав Олегович</t>
  </si>
  <si>
    <t xml:space="preserve">Штанько Сергей Петрович</t>
  </si>
  <si>
    <t xml:space="preserve">Ямнов Олег Русланович</t>
  </si>
  <si>
    <t xml:space="preserve">Андреев Александр Юрьевич</t>
  </si>
  <si>
    <t xml:space="preserve">Атепалихин Максим Константинович</t>
  </si>
  <si>
    <t xml:space="preserve">Брагин Сергей Александрович</t>
  </si>
  <si>
    <t xml:space="preserve">Букатка Константин Григорьевич</t>
  </si>
  <si>
    <t xml:space="preserve">Васильев Андрей Васильевич</t>
  </si>
  <si>
    <t xml:space="preserve">Галкин Виктор Андреевич</t>
  </si>
  <si>
    <t xml:space="preserve">Голубенко Никита Сергеевич</t>
  </si>
  <si>
    <t xml:space="preserve">Гришин Константин Дмитриевич</t>
  </si>
  <si>
    <t xml:space="preserve">Егоров Илья Сергеевич</t>
  </si>
  <si>
    <t xml:space="preserve">Емелин Павел Александрович</t>
  </si>
  <si>
    <t xml:space="preserve">Лесняков Сергей Николаевич</t>
  </si>
  <si>
    <t xml:space="preserve">Мамоненков Алексей Денисович</t>
  </si>
  <si>
    <t xml:space="preserve">Морозов Никита Тимофеевич</t>
  </si>
  <si>
    <t xml:space="preserve">Мутафов Божидар Пенков</t>
  </si>
  <si>
    <t xml:space="preserve">Назарцев Александр Сергеевич</t>
  </si>
  <si>
    <t xml:space="preserve">Николаев Дмитрий Витальевич</t>
  </si>
  <si>
    <t xml:space="preserve">Полищук Никита Константинович</t>
  </si>
  <si>
    <t xml:space="preserve">Савельев Игорь Вячеславович</t>
  </si>
  <si>
    <t xml:space="preserve">Туний Василий Иванович</t>
  </si>
  <si>
    <t xml:space="preserve">Фуфин Роман Викторович</t>
  </si>
  <si>
    <t xml:space="preserve">Халтурин Дмитрий Сергеевич</t>
  </si>
  <si>
    <t xml:space="preserve">Хамдамов Рустамжон Абдукаримович</t>
  </si>
  <si>
    <t xml:space="preserve">Хамдамов Сохибжон Абдукаримович</t>
  </si>
  <si>
    <t xml:space="preserve">Храпков Вадим Александрович</t>
  </si>
  <si>
    <t xml:space="preserve">Шамурзаев Ибрагим Эльбрусович</t>
  </si>
  <si>
    <t xml:space="preserve">Шихмагомедов Магомед Султанбекович</t>
  </si>
  <si>
    <t xml:space="preserve">Зачет с оценкой</t>
  </si>
  <si>
    <t xml:space="preserve">Д- 4201-1</t>
  </si>
  <si>
    <t xml:space="preserve">Физическая культура</t>
  </si>
  <si>
    <t xml:space="preserve">Балябин Павел Вадимович</t>
  </si>
  <si>
    <t xml:space="preserve">Бухтияров Дмитрий Вячеславович</t>
  </si>
  <si>
    <t xml:space="preserve">Васютенко Игорь Анатольевич</t>
  </si>
  <si>
    <t xml:space="preserve">Ерлыченко Сергей Сергеевич</t>
  </si>
  <si>
    <t xml:space="preserve">Зубков Максим Станиславович</t>
  </si>
  <si>
    <t xml:space="preserve">Калентьев Глеб Викторович</t>
  </si>
  <si>
    <t xml:space="preserve">Колычев Илья Владимирович</t>
  </si>
  <si>
    <t xml:space="preserve">Костенко Дмитрий Игоревич</t>
  </si>
  <si>
    <t xml:space="preserve">Коханюк Максим Сергеевич</t>
  </si>
  <si>
    <t xml:space="preserve">Круглик Антон Андреевич</t>
  </si>
  <si>
    <t xml:space="preserve">Кудрявец Владислав Андреевич</t>
  </si>
  <si>
    <t xml:space="preserve">Любицкий Алексей Сергеевич</t>
  </si>
  <si>
    <t xml:space="preserve">Марков Николай Михайлович</t>
  </si>
  <si>
    <t xml:space="preserve">Миначетдинов Максут Ильсурович</t>
  </si>
  <si>
    <t xml:space="preserve">Миронов Андрей Андреевич</t>
  </si>
  <si>
    <t xml:space="preserve">Мурашкин Семен Федорович</t>
  </si>
  <si>
    <t xml:space="preserve">Песков Артем Витальевич</t>
  </si>
  <si>
    <t xml:space="preserve">Пономарев Дмитрий Николаевич</t>
  </si>
  <si>
    <t xml:space="preserve">Стародуб Олег Станиславович</t>
  </si>
  <si>
    <t xml:space="preserve">Таран Андрей Олегович</t>
  </si>
  <si>
    <t xml:space="preserve">Уваров Анатолий Алексеевич</t>
  </si>
  <si>
    <t xml:space="preserve">Хусаинов Каирбек Турлыбекович</t>
  </si>
  <si>
    <t xml:space="preserve">Чупров Денис Сергеевич</t>
  </si>
  <si>
    <t xml:space="preserve">Щербина Дмитрий Геннадьевич</t>
  </si>
  <si>
    <t xml:space="preserve">Абдуллаев Арсен Рафикович</t>
  </si>
  <si>
    <t xml:space="preserve">Беседин Никита Александрович</t>
  </si>
  <si>
    <t xml:space="preserve">Богданец Александр Викторович</t>
  </si>
  <si>
    <t xml:space="preserve">Бушуев Роман Дмитриевич</t>
  </si>
  <si>
    <t xml:space="preserve">Винников Павел Васильевич</t>
  </si>
  <si>
    <t xml:space="preserve">Воробьев Дмитрий Анатольевич</t>
  </si>
  <si>
    <t xml:space="preserve">Галкин Николай Олегович</t>
  </si>
  <si>
    <t xml:space="preserve">Джубуев Сеит Мурадинович</t>
  </si>
  <si>
    <t xml:space="preserve">Диженков Вадим Евгеньевич</t>
  </si>
  <si>
    <t xml:space="preserve">Жанков Дмитрий Павлович</t>
  </si>
  <si>
    <t xml:space="preserve">Клищ Владислав Сергеевич</t>
  </si>
  <si>
    <t xml:space="preserve">Ковалев Владимир Евгеньевич</t>
  </si>
  <si>
    <t xml:space="preserve">Кожокарь Иван Михайлович</t>
  </si>
  <si>
    <t xml:space="preserve">Крючков Анатолий Александрович</t>
  </si>
  <si>
    <t xml:space="preserve">Кудлаев Сергей Николаевич</t>
  </si>
  <si>
    <t xml:space="preserve">Куликов Сергей Романович</t>
  </si>
  <si>
    <t xml:space="preserve">Лактионов Кирилл Игоревич</t>
  </si>
  <si>
    <t xml:space="preserve">Мифтяхов Динар Альбертович</t>
  </si>
  <si>
    <t xml:space="preserve">Михайлов Даниил Александрович</t>
  </si>
  <si>
    <t xml:space="preserve">2;5</t>
  </si>
  <si>
    <t xml:space="preserve">Михайлов Михаил Михайлович</t>
  </si>
  <si>
    <t xml:space="preserve">Мицкий Егор Александрович</t>
  </si>
  <si>
    <t xml:space="preserve">Никульцев Илья Русланович</t>
  </si>
  <si>
    <t xml:space="preserve">Новиков  Михаил Павлович</t>
  </si>
  <si>
    <t xml:space="preserve">Павлов Николай Александрович</t>
  </si>
  <si>
    <t xml:space="preserve">Панин Максим Юрьевич</t>
  </si>
  <si>
    <t xml:space="preserve">Прозоров Владислав Игоревич</t>
  </si>
  <si>
    <t xml:space="preserve">Рублевский Кирилл Романович</t>
  </si>
  <si>
    <t xml:space="preserve">Сизов Кирилл Александрович</t>
  </si>
  <si>
    <t xml:space="preserve">Чечулин Антон Романович</t>
  </si>
  <si>
    <t xml:space="preserve">Шорин Сергей Сергеевич</t>
  </si>
  <si>
    <t xml:space="preserve">Васиков Гумар Маратович</t>
  </si>
  <si>
    <t xml:space="preserve">Гаджиев Г.И.</t>
  </si>
  <si>
    <t xml:space="preserve">ан;2;2</t>
  </si>
  <si>
    <t xml:space="preserve">Захаров Данила Юрьевич</t>
  </si>
  <si>
    <t xml:space="preserve">Злыднев Александр Александрович</t>
  </si>
  <si>
    <t xml:space="preserve">Ивкин Александр Дмитриевич</t>
  </si>
  <si>
    <t xml:space="preserve">Казанцев Владимир Владимирович</t>
  </si>
  <si>
    <t xml:space="preserve">Калинин Денис Вячеславович</t>
  </si>
  <si>
    <t xml:space="preserve">Кальнев Дмитрий Вячеславович</t>
  </si>
  <si>
    <t xml:space="preserve">Калякин Егор Игоревич</t>
  </si>
  <si>
    <t xml:space="preserve">Кобзев Виталий Михайлович</t>
  </si>
  <si>
    <t xml:space="preserve">Никаноров Алексей Сергеевич</t>
  </si>
  <si>
    <t xml:space="preserve">Олейников Юрий Игоревич</t>
  </si>
  <si>
    <t xml:space="preserve">Островский Денис Андреевич</t>
  </si>
  <si>
    <t xml:space="preserve">Первых Данил Михайлович</t>
  </si>
  <si>
    <t xml:space="preserve">Плотников Андрей Алексеевич</t>
  </si>
  <si>
    <t xml:space="preserve">Принев Артем Юрьевич</t>
  </si>
  <si>
    <t xml:space="preserve">Рудик Роман Андреевич</t>
  </si>
  <si>
    <t xml:space="preserve">Семенов Николай Вячеславович</t>
  </si>
  <si>
    <t xml:space="preserve">Сенин Максим Владимирович</t>
  </si>
  <si>
    <t xml:space="preserve">Скляр Никита Сергеевич</t>
  </si>
  <si>
    <t xml:space="preserve">Фатин Юрий Дмитриевич</t>
  </si>
  <si>
    <t xml:space="preserve">Федотов Артем Витальевич</t>
  </si>
  <si>
    <t xml:space="preserve">Хугаев Тимур Олегович</t>
  </si>
  <si>
    <t xml:space="preserve">Хурсинов Аскер Муаедович</t>
  </si>
  <si>
    <t xml:space="preserve">Чабанов Виталий Сергеевич</t>
  </si>
  <si>
    <t xml:space="preserve">Чернышев Аркадий Витальевич</t>
  </si>
  <si>
    <t xml:space="preserve">Чесноков Антон Олегович</t>
  </si>
  <si>
    <t xml:space="preserve">Шаронин Артем Игоревич</t>
  </si>
  <si>
    <t xml:space="preserve">Шипилевский Алексей Альбертович</t>
  </si>
  <si>
    <t xml:space="preserve">Юрченко Владислав Николаевич</t>
  </si>
  <si>
    <t xml:space="preserve">Зачет</t>
  </si>
  <si>
    <t xml:space="preserve">Д-3201-1</t>
  </si>
  <si>
    <t xml:space="preserve">Д-1102-1</t>
  </si>
  <si>
    <t xml:space="preserve">Д-0504-1</t>
  </si>
  <si>
    <t xml:space="preserve">Д-1202-1</t>
  </si>
  <si>
    <t xml:space="preserve">Д-0206-1</t>
  </si>
  <si>
    <t xml:space="preserve">Д-2208-1</t>
  </si>
  <si>
    <t xml:space="preserve">ОКЗИ</t>
  </si>
  <si>
    <t xml:space="preserve">АФУ воен.ср и компл. в р.связи</t>
  </si>
  <si>
    <t xml:space="preserve">ВИП</t>
  </si>
  <si>
    <t xml:space="preserve">РРиССПС</t>
  </si>
  <si>
    <t xml:space="preserve">ТЭС</t>
  </si>
  <si>
    <t xml:space="preserve">Сети связи и системы коммутации</t>
  </si>
  <si>
    <t xml:space="preserve">Айзатуллин Т.А.</t>
  </si>
  <si>
    <t xml:space="preserve">Артёменко Д.К.</t>
  </si>
  <si>
    <t xml:space="preserve">ан;5</t>
  </si>
  <si>
    <t xml:space="preserve">Билалов И.Э.</t>
  </si>
  <si>
    <t xml:space="preserve">Вдовенко Д.В.</t>
  </si>
  <si>
    <t xml:space="preserve">Гармонин А.Э.</t>
  </si>
  <si>
    <t xml:space="preserve">Гладков А.Г.</t>
  </si>
  <si>
    <t xml:space="preserve">Грачев В.В</t>
  </si>
  <si>
    <t xml:space="preserve">Дёмочкин Д.В.</t>
  </si>
  <si>
    <t xml:space="preserve">Западнов А.О.</t>
  </si>
  <si>
    <t xml:space="preserve">Идрисов Г.С.</t>
  </si>
  <si>
    <t xml:space="preserve">Калачиков В.С.</t>
  </si>
  <si>
    <t xml:space="preserve">Калистов О.Д.</t>
  </si>
  <si>
    <t xml:space="preserve">Клименко А.Д.</t>
  </si>
  <si>
    <t xml:space="preserve">Колбасин Я.В.</t>
  </si>
  <si>
    <t xml:space="preserve">Косинцев В.В.</t>
  </si>
  <si>
    <t xml:space="preserve">ефрейтор</t>
  </si>
  <si>
    <t xml:space="preserve">Кузнецов Г.В.</t>
  </si>
  <si>
    <t xml:space="preserve">Левченко В.С.</t>
  </si>
  <si>
    <t xml:space="preserve">Макушин А.В.</t>
  </si>
  <si>
    <t xml:space="preserve">Мальцев А.М.</t>
  </si>
  <si>
    <t xml:space="preserve">Марченко И.А.</t>
  </si>
  <si>
    <t xml:space="preserve">Мустонен П.А.</t>
  </si>
  <si>
    <t xml:space="preserve">Ностаев Э.Н.</t>
  </si>
  <si>
    <t xml:space="preserve">Федоров Е.П.</t>
  </si>
  <si>
    <t xml:space="preserve">Шакиров Д.И.</t>
  </si>
  <si>
    <t xml:space="preserve">Шевцов А.Н.</t>
  </si>
  <si>
    <t xml:space="preserve">Шуватов В.В.</t>
  </si>
  <si>
    <t xml:space="preserve">Шугаипов Д.В.</t>
  </si>
  <si>
    <t xml:space="preserve">Арестанов М.Д.</t>
  </si>
  <si>
    <t xml:space="preserve">Асадуллин Р.У.</t>
  </si>
  <si>
    <t xml:space="preserve">н;зач</t>
  </si>
  <si>
    <t xml:space="preserve">Бабкин А.А.</t>
  </si>
  <si>
    <t xml:space="preserve">Барабаш И.С.</t>
  </si>
  <si>
    <t xml:space="preserve">Барсуков В.В.</t>
  </si>
  <si>
    <t xml:space="preserve">Бородинов В.В.</t>
  </si>
  <si>
    <t xml:space="preserve">Бутенко В.С.</t>
  </si>
  <si>
    <t xml:space="preserve">Гагаев А.А.</t>
  </si>
  <si>
    <t xml:space="preserve">Глушков К.М.</t>
  </si>
  <si>
    <t xml:space="preserve">Голяков Д.А.</t>
  </si>
  <si>
    <t xml:space="preserve">Древалев М.И.</t>
  </si>
  <si>
    <t xml:space="preserve">Душинин С.А.</t>
  </si>
  <si>
    <t xml:space="preserve">Жариков Т.С.</t>
  </si>
  <si>
    <t xml:space="preserve">Костяев В.С.</t>
  </si>
  <si>
    <t xml:space="preserve">Кочергин А.С.</t>
  </si>
  <si>
    <t xml:space="preserve">Мокин А.Э.</t>
  </si>
  <si>
    <t xml:space="preserve">Молотов П.С.</t>
  </si>
  <si>
    <t xml:space="preserve">Намазов Д.П.</t>
  </si>
  <si>
    <t xml:space="preserve">Подгорнов В.А.</t>
  </si>
  <si>
    <t xml:space="preserve">Рубцов Р.С.</t>
  </si>
  <si>
    <t xml:space="preserve">Семенов Д.Э.</t>
  </si>
  <si>
    <t xml:space="preserve">Семушин Д.С.</t>
  </si>
  <si>
    <t xml:space="preserve">Чупров И.В.</t>
  </si>
  <si>
    <t xml:space="preserve">Шаповалов Д.И.</t>
  </si>
  <si>
    <t xml:space="preserve">Шашков К.В.</t>
  </si>
  <si>
    <t xml:space="preserve">Янабердин А.А.</t>
  </si>
  <si>
    <t xml:space="preserve">Архипов Д.О.</t>
  </si>
  <si>
    <t xml:space="preserve">Ахадов М.Р.</t>
  </si>
  <si>
    <t xml:space="preserve">Бендер Е.Г.</t>
  </si>
  <si>
    <t xml:space="preserve">Вакульчик П.А.</t>
  </si>
  <si>
    <t xml:space="preserve">Гайсов Р.Р.</t>
  </si>
  <si>
    <t xml:space="preserve">Герасименко Д.Е.</t>
  </si>
  <si>
    <t xml:space="preserve">Екимов Е.С.</t>
  </si>
  <si>
    <t xml:space="preserve">сержант</t>
  </si>
  <si>
    <t xml:space="preserve">Еркин С.И.</t>
  </si>
  <si>
    <t xml:space="preserve">ан,4</t>
  </si>
  <si>
    <t xml:space="preserve">Иванченко В.А.</t>
  </si>
  <si>
    <t xml:space="preserve">Исаков Е.В.</t>
  </si>
  <si>
    <t xml:space="preserve">Комбаров В.Ю.</t>
  </si>
  <si>
    <t xml:space="preserve">Коноваленко Н.Д.</t>
  </si>
  <si>
    <t xml:space="preserve">Коротыч А.О.</t>
  </si>
  <si>
    <t xml:space="preserve">Ластовецкий М.Ю.</t>
  </si>
  <si>
    <t xml:space="preserve">Логунов С.В.</t>
  </si>
  <si>
    <t xml:space="preserve">Новак О.В.</t>
  </si>
  <si>
    <t xml:space="preserve">Осокин А.А.</t>
  </si>
  <si>
    <t xml:space="preserve">Пискунов В.В.</t>
  </si>
  <si>
    <t xml:space="preserve">Пустыльников Н.И.</t>
  </si>
  <si>
    <t xml:space="preserve">Разумов А.В.</t>
  </si>
  <si>
    <t xml:space="preserve">Ревегук А.А.</t>
  </si>
  <si>
    <t xml:space="preserve">Сархатов А.М.</t>
  </si>
  <si>
    <t xml:space="preserve">Смороденцев П.Г.</t>
  </si>
  <si>
    <t xml:space="preserve">Тодоров Н.С.</t>
  </si>
  <si>
    <t xml:space="preserve">Уницаев А.Б.</t>
  </si>
  <si>
    <t xml:space="preserve">Хрусталев А.И.</t>
  </si>
  <si>
    <t xml:space="preserve">Якунин А.И.</t>
  </si>
  <si>
    <t xml:space="preserve">Бессарабов А.А.</t>
  </si>
  <si>
    <t xml:space="preserve">Гузик А.С.</t>
  </si>
  <si>
    <t xml:space="preserve">Джанбеков Р.М.</t>
  </si>
  <si>
    <t xml:space="preserve">Иванов К.А.</t>
  </si>
  <si>
    <t xml:space="preserve">Исрафилов И.Г.</t>
  </si>
  <si>
    <t xml:space="preserve">Карпенко Э.О.</t>
  </si>
  <si>
    <t xml:space="preserve">Керимов З.Р.</t>
  </si>
  <si>
    <t xml:space="preserve">Куиз Б.А.</t>
  </si>
  <si>
    <t xml:space="preserve">Масленников М.В.</t>
  </si>
  <si>
    <t xml:space="preserve">Насрулаев Э.И.</t>
  </si>
  <si>
    <t xml:space="preserve">Некрасов С.А.</t>
  </si>
  <si>
    <t xml:space="preserve">Охремчук А.А.</t>
  </si>
  <si>
    <t xml:space="preserve">Петухов А.А.</t>
  </si>
  <si>
    <t xml:space="preserve">Пунгин А.А.</t>
  </si>
  <si>
    <t xml:space="preserve">Ракитин Д.А.</t>
  </si>
  <si>
    <t xml:space="preserve">Рыбаков А.Д.</t>
  </si>
  <si>
    <t xml:space="preserve">Салов Е.В.</t>
  </si>
  <si>
    <t xml:space="preserve">Сапожников В.В.</t>
  </si>
  <si>
    <t xml:space="preserve">Тедеев В.С.</t>
  </si>
  <si>
    <t xml:space="preserve">ан; 4</t>
  </si>
  <si>
    <t xml:space="preserve">Тупарев А.В.</t>
  </si>
  <si>
    <t xml:space="preserve">Форманюк В.В.</t>
  </si>
  <si>
    <t xml:space="preserve">Фролов И.О.</t>
  </si>
  <si>
    <t xml:space="preserve">Чепурнов К.А.</t>
  </si>
  <si>
    <t xml:space="preserve">Чурбанов К.Н.</t>
  </si>
  <si>
    <t xml:space="preserve">Шатохин А.А.</t>
  </si>
  <si>
    <t xml:space="preserve">Ширямин А.С.</t>
  </si>
  <si>
    <t xml:space="preserve">Бакмаева К.Р.</t>
  </si>
  <si>
    <t xml:space="preserve">Бородина К.А.</t>
  </si>
  <si>
    <t xml:space="preserve">Бородина М.А.</t>
  </si>
  <si>
    <t xml:space="preserve">Быстрова А.О.</t>
  </si>
  <si>
    <t xml:space="preserve">Григорьева А.В.</t>
  </si>
  <si>
    <t xml:space="preserve">Данилова С.А.</t>
  </si>
  <si>
    <t xml:space="preserve">Жбанова В.В.</t>
  </si>
  <si>
    <t xml:space="preserve">Корепанова Е.А.</t>
  </si>
  <si>
    <t xml:space="preserve">Красильникова А.С.</t>
  </si>
  <si>
    <t xml:space="preserve">Летунова А.С.</t>
  </si>
  <si>
    <t xml:space="preserve">Любовцова Д.А.</t>
  </si>
  <si>
    <t xml:space="preserve">Матвеева В.А.</t>
  </si>
  <si>
    <t xml:space="preserve">Минеева Е.В.</t>
  </si>
  <si>
    <t xml:space="preserve">Минеева Н.В.</t>
  </si>
  <si>
    <t xml:space="preserve">Палилова Е.И.</t>
  </si>
  <si>
    <t xml:space="preserve">Плотникова А.Ю.</t>
  </si>
  <si>
    <t xml:space="preserve">Полищук Д.А.</t>
  </si>
  <si>
    <t xml:space="preserve">Прояева А.Е.</t>
  </si>
  <si>
    <t xml:space="preserve">Самарская В.Э.</t>
  </si>
  <si>
    <t xml:space="preserve">Утяшева А.А.</t>
  </si>
  <si>
    <t xml:space="preserve">Харченко П.Е.</t>
  </si>
  <si>
    <t xml:space="preserve">Чакина А.А.</t>
  </si>
  <si>
    <t xml:space="preserve">Баймурзин В.С.</t>
  </si>
  <si>
    <t xml:space="preserve">Басулин Д.В.</t>
  </si>
  <si>
    <t xml:space="preserve">Белокаменский О.Г.</t>
  </si>
  <si>
    <t xml:space="preserve">Букшин А.А.</t>
  </si>
  <si>
    <t xml:space="preserve">Витовский П.М.</t>
  </si>
  <si>
    <t xml:space="preserve">Гущин Л.В.</t>
  </si>
  <si>
    <t xml:space="preserve">Дудырев И.А.</t>
  </si>
  <si>
    <t xml:space="preserve">Колесников П.В.</t>
  </si>
  <si>
    <t xml:space="preserve">Костромин И.Н.</t>
  </si>
  <si>
    <t xml:space="preserve">Марченко Р.Ю.</t>
  </si>
  <si>
    <t xml:space="preserve">Мосягин А.Е.</t>
  </si>
  <si>
    <t xml:space="preserve">Нуждин А.А.</t>
  </si>
  <si>
    <t xml:space="preserve">Панов Д.М.</t>
  </si>
  <si>
    <t xml:space="preserve">Пилипюк Ю.А.</t>
  </si>
  <si>
    <t xml:space="preserve">Раецкий Е.В.</t>
  </si>
  <si>
    <t xml:space="preserve">Рыбаков Р.В.</t>
  </si>
  <si>
    <t xml:space="preserve">Сергачев П.Г.</t>
  </si>
  <si>
    <t xml:space="preserve">Смольский И.Д.</t>
  </si>
  <si>
    <t xml:space="preserve">Степанов А.А.</t>
  </si>
  <si>
    <t xml:space="preserve">Степанов С.Ю.</t>
  </si>
  <si>
    <t xml:space="preserve">Тарасов С.Н.</t>
  </si>
  <si>
    <t xml:space="preserve">Тимошенко И.В.</t>
  </si>
  <si>
    <t xml:space="preserve">Царев П.П.</t>
  </si>
  <si>
    <t xml:space="preserve">Щепетов М.Р.</t>
  </si>
  <si>
    <t xml:space="preserve">Д-1201-1</t>
  </si>
  <si>
    <t xml:space="preserve">АФУ воен.ср и компл. в Р.связи</t>
  </si>
  <si>
    <t xml:space="preserve">Бородин К.А.</t>
  </si>
  <si>
    <t xml:space="preserve">Веденькин Р.В.</t>
  </si>
  <si>
    <t xml:space="preserve">Гафиятуллин Б.В.</t>
  </si>
  <si>
    <t xml:space="preserve">Голубенко Е.С.</t>
  </si>
  <si>
    <t xml:space="preserve">Зайцев П.В.</t>
  </si>
  <si>
    <t xml:space="preserve">Захаров В.В.</t>
  </si>
  <si>
    <t xml:space="preserve">ан;2;3</t>
  </si>
  <si>
    <t xml:space="preserve">Иванов В.С.</t>
  </si>
  <si>
    <t xml:space="preserve">Карнаухов А.А.</t>
  </si>
  <si>
    <t xml:space="preserve">Котенко М.А.</t>
  </si>
  <si>
    <t xml:space="preserve">Кравцов Р.В.</t>
  </si>
  <si>
    <t xml:space="preserve">Крюков Н.А.</t>
  </si>
  <si>
    <t xml:space="preserve">Лялин Р.Ф.</t>
  </si>
  <si>
    <t xml:space="preserve">Макоев Б.Б.</t>
  </si>
  <si>
    <t xml:space="preserve">Малюков К.А.</t>
  </si>
  <si>
    <t xml:space="preserve">Молчанов С.А.</t>
  </si>
  <si>
    <t xml:space="preserve">Мотькин А.А.</t>
  </si>
  <si>
    <t xml:space="preserve">Репин А.В.</t>
  </si>
  <si>
    <t xml:space="preserve">Рузов Ю.Р.</t>
  </si>
  <si>
    <t xml:space="preserve">Рябцев Р.В.</t>
  </si>
  <si>
    <t xml:space="preserve">Самков А.И.</t>
  </si>
  <si>
    <t xml:space="preserve">Седых В.Л.</t>
  </si>
  <si>
    <t xml:space="preserve">Сотников Н.И.</t>
  </si>
  <si>
    <t xml:space="preserve">Сундетов А.А.</t>
  </si>
  <si>
    <t xml:space="preserve">Сухоплюев А.К.</t>
  </si>
  <si>
    <t xml:space="preserve">Тютерев В.И.</t>
  </si>
  <si>
    <t xml:space="preserve">Уянаев О.Р.</t>
  </si>
  <si>
    <t xml:space="preserve">Халиков А.А.</t>
  </si>
  <si>
    <t xml:space="preserve">Харитонов В.С.</t>
  </si>
  <si>
    <t xml:space="preserve">Шомахов Р.М.</t>
  </si>
  <si>
    <t xml:space="preserve">31.1.</t>
  </si>
  <si>
    <t xml:space="preserve">Баскаков П.А.</t>
  </si>
  <si>
    <t xml:space="preserve">Богданов А.А.</t>
  </si>
  <si>
    <t xml:space="preserve">Винокуров А.В.</t>
  </si>
  <si>
    <t xml:space="preserve">Демаков Д.А.</t>
  </si>
  <si>
    <t xml:space="preserve">Деменюков А.В.</t>
  </si>
  <si>
    <t xml:space="preserve">Евдокимов Н.С.</t>
  </si>
  <si>
    <t xml:space="preserve">Егоров И.В.</t>
  </si>
  <si>
    <t xml:space="preserve">Загудаев Д.А.</t>
  </si>
  <si>
    <t xml:space="preserve">Заев В.А.</t>
  </si>
  <si>
    <t xml:space="preserve">Кабликов А.Р.</t>
  </si>
  <si>
    <t xml:space="preserve">Кабышев Б.А.</t>
  </si>
  <si>
    <t xml:space="preserve">Кудряшов А.Е.</t>
  </si>
  <si>
    <t xml:space="preserve">Кусаев В.А.</t>
  </si>
  <si>
    <t xml:space="preserve">Кутейкин С.Д.</t>
  </si>
  <si>
    <t xml:space="preserve">Лыков Р.А.</t>
  </si>
  <si>
    <t xml:space="preserve">Маленкин А.О.</t>
  </si>
  <si>
    <t xml:space="preserve">Мудрук Г.О.</t>
  </si>
  <si>
    <t xml:space="preserve">Осипов Д.А.</t>
  </si>
  <si>
    <t xml:space="preserve">Рогожин Р.А.</t>
  </si>
  <si>
    <t xml:space="preserve">Савельев А.Ю.</t>
  </si>
  <si>
    <t xml:space="preserve">Смотрицкий Н.Д.</t>
  </si>
  <si>
    <t xml:space="preserve">Ткаченко Е.О.</t>
  </si>
  <si>
    <t xml:space="preserve">Тузов В.С.</t>
  </si>
  <si>
    <t xml:space="preserve">Тюкавкин Н.Ю.</t>
  </si>
  <si>
    <t xml:space="preserve">Фурсов А.С.</t>
  </si>
  <si>
    <t xml:space="preserve">Хуламханов М.Б.</t>
  </si>
  <si>
    <t xml:space="preserve">Черников М.М.</t>
  </si>
  <si>
    <t xml:space="preserve">Шафеев А.А.</t>
  </si>
  <si>
    <t xml:space="preserve">Якубович В.Р.</t>
  </si>
  <si>
    <t xml:space="preserve">ЗБО</t>
  </si>
  <si>
    <t xml:space="preserve">Д-0105-1</t>
  </si>
  <si>
    <t xml:space="preserve">Д-4101-1</t>
  </si>
  <si>
    <t xml:space="preserve">Д-2207-1</t>
  </si>
  <si>
    <t xml:space="preserve">Д-4205-1</t>
  </si>
  <si>
    <t xml:space="preserve">Д-3102-1</t>
  </si>
  <si>
    <t xml:space="preserve">Д-4204-1</t>
  </si>
  <si>
    <t xml:space="preserve">Д-0404-1</t>
  </si>
  <si>
    <t xml:space="preserve">Правоведение</t>
  </si>
  <si>
    <t xml:space="preserve">ТСП</t>
  </si>
  <si>
    <t xml:space="preserve">ЭИССН</t>
  </si>
  <si>
    <t xml:space="preserve">ФП</t>
  </si>
  <si>
    <t xml:space="preserve">ОНСС</t>
  </si>
  <si>
    <t xml:space="preserve"> АСУВ</t>
  </si>
  <si>
    <t xml:space="preserve">ЭУИСТ</t>
  </si>
  <si>
    <t xml:space="preserve">БЖД</t>
  </si>
  <si>
    <t xml:space="preserve">РРиССПСН</t>
  </si>
  <si>
    <t xml:space="preserve">Бойко Данил Вадимович</t>
  </si>
  <si>
    <t xml:space="preserve">Волгушев Владислав Олегович</t>
  </si>
  <si>
    <t xml:space="preserve">Горлов Валерий Александрович</t>
  </si>
  <si>
    <t xml:space="preserve">Данилов Александр Вячеславович</t>
  </si>
  <si>
    <t xml:space="preserve">Евлоев Хизир Борисович</t>
  </si>
  <si>
    <t xml:space="preserve">Елизаров Владислав Анатольевич</t>
  </si>
  <si>
    <t xml:space="preserve">Жуков (Демедюк) Игорь Владимирович</t>
  </si>
  <si>
    <t xml:space="preserve">Искаков Мирлан Русланович</t>
  </si>
  <si>
    <t xml:space="preserve">Кириченко Виктор Витальевич</t>
  </si>
  <si>
    <t xml:space="preserve">Ковалев Кирилл Александрович</t>
  </si>
  <si>
    <t xml:space="preserve">Кураков Иван Алексеевич</t>
  </si>
  <si>
    <t xml:space="preserve">Леонтьев Максим Ильич</t>
  </si>
  <si>
    <t xml:space="preserve">Львов Артем Вячеславович</t>
  </si>
  <si>
    <t xml:space="preserve">Мельников Никита Андреевич</t>
  </si>
  <si>
    <t xml:space="preserve">Милюк Никита Романович</t>
  </si>
  <si>
    <t xml:space="preserve">Москаленко Даниил Денисович</t>
  </si>
  <si>
    <t xml:space="preserve">Наказной Виталий Сергеевич</t>
  </si>
  <si>
    <t xml:space="preserve">Орлов Кирилл Сергеевич</t>
  </si>
  <si>
    <t xml:space="preserve">Поташов Данила Сергеевич </t>
  </si>
  <si>
    <t xml:space="preserve">Сальников Александр Андреевич</t>
  </si>
  <si>
    <t xml:space="preserve">Селянин Максим Николаевич</t>
  </si>
  <si>
    <t xml:space="preserve">Силлер Антон Констанинович</t>
  </si>
  <si>
    <t xml:space="preserve">Сысуев Денис Михайлович</t>
  </si>
  <si>
    <t xml:space="preserve">Толстых Максим Александрович</t>
  </si>
  <si>
    <t xml:space="preserve">Фабричнов Ярослав Сергеевич</t>
  </si>
  <si>
    <t xml:space="preserve">Хадзиев Геланий Лом-Алиевич</t>
  </si>
  <si>
    <t xml:space="preserve">Черняев Артем Романович</t>
  </si>
  <si>
    <t xml:space="preserve">Шимкин Олег Владимирович</t>
  </si>
  <si>
    <t xml:space="preserve">Шингарев Василий Федорович</t>
  </si>
  <si>
    <t xml:space="preserve">Шихатаров Виталий Витальевич</t>
  </si>
  <si>
    <t xml:space="preserve">Шляев Илья Валерьевич</t>
  </si>
  <si>
    <t xml:space="preserve">Абукаев Анвар Муратович</t>
  </si>
  <si>
    <t xml:space="preserve">Агабубаев Дамир Исмаилович</t>
  </si>
  <si>
    <t xml:space="preserve">Васильев Антон Владимирович</t>
  </si>
  <si>
    <t xml:space="preserve">Гамзатов Марат Алиевич</t>
  </si>
  <si>
    <t xml:space="preserve">Глазов Александр Евгеньевич</t>
  </si>
  <si>
    <t xml:space="preserve">Гончаров Владислав Сергеевич</t>
  </si>
  <si>
    <t xml:space="preserve">Горшков Владислав Алексеевич</t>
  </si>
  <si>
    <t xml:space="preserve">Гурбанов Тимур Керимович</t>
  </si>
  <si>
    <t xml:space="preserve">ЗАйцев Владислав Давидович</t>
  </si>
  <si>
    <t xml:space="preserve">Исмаилов Магомедали Русланович</t>
  </si>
  <si>
    <t xml:space="preserve">Калюжный Виктор Владимирович</t>
  </si>
  <si>
    <t xml:space="preserve">Кудлай Алексей Андреевич</t>
  </si>
  <si>
    <t xml:space="preserve">Летунов Михаил Сергеевич</t>
  </si>
  <si>
    <t xml:space="preserve">Лычаков Павел Александрович</t>
  </si>
  <si>
    <t xml:space="preserve">Маковкин Эдуард Андреевич</t>
  </si>
  <si>
    <t xml:space="preserve">Михальчик Сергей Андреевич</t>
  </si>
  <si>
    <t xml:space="preserve">Нетужилов Дмитрий Алексеевич</t>
  </si>
  <si>
    <t xml:space="preserve">Паничевский Александр Николаевич</t>
  </si>
  <si>
    <t xml:space="preserve">Панков Андрей Евгеньевич</t>
  </si>
  <si>
    <t xml:space="preserve">Пеняков Олег Александрович</t>
  </si>
  <si>
    <t xml:space="preserve">Пшеничный Евгений Андреевич</t>
  </si>
  <si>
    <t xml:space="preserve">Середа Денис Александрович</t>
  </si>
  <si>
    <t xml:space="preserve">Середа Михаил Геннадьевич</t>
  </si>
  <si>
    <t xml:space="preserve">Сидоров Егор Сергеевич</t>
  </si>
  <si>
    <t xml:space="preserve">Тарасенко Станислав Евгеньевич</t>
  </si>
  <si>
    <t xml:space="preserve">Техтелёв  Алексей Александрович</t>
  </si>
  <si>
    <t xml:space="preserve">Филинков Дмитрий Игоревич</t>
  </si>
  <si>
    <t xml:space="preserve">Хаюмов Максим Олегович</t>
  </si>
  <si>
    <t xml:space="preserve">Царегородцев Александр Сергеевич</t>
  </si>
  <si>
    <t xml:space="preserve">Шахурин Степан Сергеевич</t>
  </si>
  <si>
    <t xml:space="preserve">Юферов Григорий Михайлович</t>
  </si>
  <si>
    <t xml:space="preserve">Алёшкин Александр Владимирович</t>
  </si>
  <si>
    <t xml:space="preserve">Белоног Владислав Игоревич</t>
  </si>
  <si>
    <t xml:space="preserve">Блажиевский Вячеслав Валерьевич</t>
  </si>
  <si>
    <t xml:space="preserve">Борисов Леонид Ильич </t>
  </si>
  <si>
    <t xml:space="preserve">Бузукашвили Анзор Семенович</t>
  </si>
  <si>
    <t xml:space="preserve">Гатауллин Динар Ринатович</t>
  </si>
  <si>
    <t xml:space="preserve">Гусейнов Самир Эльханович </t>
  </si>
  <si>
    <t xml:space="preserve">Дисков Алексей Николаевич</t>
  </si>
  <si>
    <t xml:space="preserve">Еременко Владислав Сергеевич</t>
  </si>
  <si>
    <t xml:space="preserve">Заглубоцкий Андрей Александрович</t>
  </si>
  <si>
    <t xml:space="preserve">Захаренко Петр Владимирович</t>
  </si>
  <si>
    <t xml:space="preserve">Золотарёв Артут Оганесович</t>
  </si>
  <si>
    <t xml:space="preserve">Мальцев Александр Александрович</t>
  </si>
  <si>
    <t xml:space="preserve">Марков Сергей Дмитриевич</t>
  </si>
  <si>
    <t xml:space="preserve">Минин Вадим Александрович</t>
  </si>
  <si>
    <t xml:space="preserve">Мирошниченко Виталий Алексеевич</t>
  </si>
  <si>
    <t xml:space="preserve">Набойченко Илья Сергеевич</t>
  </si>
  <si>
    <t xml:space="preserve">Нежданов В.И.</t>
  </si>
  <si>
    <t xml:space="preserve">Овчинников Павел павлович</t>
  </si>
  <si>
    <t xml:space="preserve">Панченко Артем Юрьевич</t>
  </si>
  <si>
    <t xml:space="preserve">Попыванов Максим Владимирович</t>
  </si>
  <si>
    <t xml:space="preserve">Пятенко Артем Юрьевич</t>
  </si>
  <si>
    <t xml:space="preserve">Романов Игорь Павлович</t>
  </si>
  <si>
    <t xml:space="preserve">Сахаутдинов Нияз Науфатович</t>
  </si>
  <si>
    <t xml:space="preserve">Скоробогатов Константин Иванович</t>
  </si>
  <si>
    <t xml:space="preserve">Фирсов Павел Олегович</t>
  </si>
  <si>
    <t xml:space="preserve">Чочаев Зейтун Хызырович</t>
  </si>
  <si>
    <t xml:space="preserve">Шатохин Павел Юрьевич</t>
  </si>
  <si>
    <t xml:space="preserve">Швецов Иван Дмитриевич</t>
  </si>
  <si>
    <t xml:space="preserve">Шелякин Роман Владимирович</t>
  </si>
  <si>
    <t xml:space="preserve">отч</t>
  </si>
  <si>
    <t xml:space="preserve">Ядов Николай Алексеевич</t>
  </si>
  <si>
    <t xml:space="preserve">Ян Александр Евгеньевич</t>
  </si>
  <si>
    <t xml:space="preserve">Аверьянов Павел Владимирович</t>
  </si>
  <si>
    <t xml:space="preserve">Александров Дмитрий Владимирович</t>
  </si>
  <si>
    <t xml:space="preserve">Бакланов Алексей Анатольевич</t>
  </si>
  <si>
    <t xml:space="preserve">Бекетов Артем Валериевич</t>
  </si>
  <si>
    <t xml:space="preserve">Валетов Никита Алексеевич</t>
  </si>
  <si>
    <t xml:space="preserve">Васильев Денис Витальевич</t>
  </si>
  <si>
    <t xml:space="preserve">Галицкий Владислав Леонидович</t>
  </si>
  <si>
    <t xml:space="preserve">Жуков Семен Евгеньевич</t>
  </si>
  <si>
    <t xml:space="preserve">Жура Дмитрий Игоревич</t>
  </si>
  <si>
    <t xml:space="preserve">Заборский Николай Алексеевич</t>
  </si>
  <si>
    <t xml:space="preserve">Зубаиров Гаджимурад Рустамович</t>
  </si>
  <si>
    <t xml:space="preserve">Игнатьев Никита Олегович</t>
  </si>
  <si>
    <t xml:space="preserve">Карабанов Дмитрий Иванович</t>
  </si>
  <si>
    <t xml:space="preserve">Клименко Кирилл Владимирович</t>
  </si>
  <si>
    <t xml:space="preserve">Куринной Дмитрий Сергеевич</t>
  </si>
  <si>
    <t xml:space="preserve">Лебедев Сергей Эдуардович</t>
  </si>
  <si>
    <t xml:space="preserve">Макаренко Иван Иванович</t>
  </si>
  <si>
    <t xml:space="preserve">Мальцев Виталий Алексеевич</t>
  </si>
  <si>
    <t xml:space="preserve">Москаленко Виталий Викторович</t>
  </si>
  <si>
    <t xml:space="preserve">Мустафин Ильдар Ильясович</t>
  </si>
  <si>
    <t xml:space="preserve">Невядомский Алексей Евгеньевич</t>
  </si>
  <si>
    <t xml:space="preserve">Павлов Артем Дмитриевич</t>
  </si>
  <si>
    <t xml:space="preserve">Панчишкин Роман Сергеевич</t>
  </si>
  <si>
    <t xml:space="preserve">Попов Кирилл Витальевич</t>
  </si>
  <si>
    <t xml:space="preserve">Путинцев Владимир Владимирович</t>
  </si>
  <si>
    <t xml:space="preserve">Сардак Артем Васильевич</t>
  </si>
  <si>
    <t xml:space="preserve">Сибгатуллин Дмитрий Айратович</t>
  </si>
  <si>
    <t xml:space="preserve">Стрельников Николай Витальевич</t>
  </si>
  <si>
    <t xml:space="preserve">Теценко Михаил Витальевич</t>
  </si>
  <si>
    <t xml:space="preserve">Усолкин Денис Николаевич</t>
  </si>
  <si>
    <t xml:space="preserve">Шевченко Богдан Петрович</t>
  </si>
  <si>
    <t xml:space="preserve">Алексеенко Н.С.</t>
  </si>
  <si>
    <t xml:space="preserve">Андриенко Е.А.</t>
  </si>
  <si>
    <t xml:space="preserve">Бабак В.В.</t>
  </si>
  <si>
    <t xml:space="preserve">Баловнева К.С.</t>
  </si>
  <si>
    <t xml:space="preserve">Баранова Ю.В.</t>
  </si>
  <si>
    <t xml:space="preserve">Вольская А.Ю</t>
  </si>
  <si>
    <t xml:space="preserve">Жданова И.М.</t>
  </si>
  <si>
    <t xml:space="preserve">Канцерова С.М.</t>
  </si>
  <si>
    <t xml:space="preserve">Касаткина К.А.</t>
  </si>
  <si>
    <t xml:space="preserve">Коровина М.П.</t>
  </si>
  <si>
    <t xml:space="preserve">Кремлева А.И.</t>
  </si>
  <si>
    <t xml:space="preserve">Лебедева Е.Д.</t>
  </si>
  <si>
    <t xml:space="preserve">Мазикина А.В.</t>
  </si>
  <si>
    <t xml:space="preserve">Мартос О.В.</t>
  </si>
  <si>
    <t xml:space="preserve">Пеганова А.К.</t>
  </si>
  <si>
    <t xml:space="preserve">Рахимова К.А.</t>
  </si>
  <si>
    <t xml:space="preserve">Ромашкина Е.А.</t>
  </si>
  <si>
    <t xml:space="preserve">Сатимова А.Ш.</t>
  </si>
  <si>
    <t xml:space="preserve">Симонова К.О. (Целуйко К.О.)</t>
  </si>
  <si>
    <t xml:space="preserve">Федяева Е.А.</t>
  </si>
  <si>
    <t xml:space="preserve">Фоменко С.О.</t>
  </si>
  <si>
    <t xml:space="preserve">Хохлачева Е.А.</t>
  </si>
  <si>
    <t xml:space="preserve">Цуркина С.В.</t>
  </si>
  <si>
    <t xml:space="preserve">Шакирзянова А.И.</t>
  </si>
  <si>
    <t xml:space="preserve">Широбокова А.П.</t>
  </si>
  <si>
    <t xml:space="preserve">РИССПСН</t>
  </si>
  <si>
    <t xml:space="preserve">Андреев Андрей Анатольевич</t>
  </si>
  <si>
    <t xml:space="preserve">Базаров Николай Николаевич</t>
  </si>
  <si>
    <t xml:space="preserve">Варламов Александр Вадимович</t>
  </si>
  <si>
    <t xml:space="preserve">Васильев Алексей Игоревич</t>
  </si>
  <si>
    <t xml:space="preserve">Говоруха Андрей Валерьевич</t>
  </si>
  <si>
    <t xml:space="preserve">Гулин Дмитрий Витальевич</t>
  </si>
  <si>
    <t xml:space="preserve">Дергач Виктор Андреевич</t>
  </si>
  <si>
    <t xml:space="preserve">Еремеев Максим Олегович</t>
  </si>
  <si>
    <t xml:space="preserve">Жданов Павел Тимофеевич</t>
  </si>
  <si>
    <t xml:space="preserve">Качурин Вячеслав Вадимович</t>
  </si>
  <si>
    <t xml:space="preserve">Кикенин Василий Алексеевич</t>
  </si>
  <si>
    <t xml:space="preserve">Козулин Антон Викторович</t>
  </si>
  <si>
    <t xml:space="preserve">Крестьянкин Илья Дмитриевич</t>
  </si>
  <si>
    <t xml:space="preserve">Лим Александр Павлович</t>
  </si>
  <si>
    <t xml:space="preserve">Лим В Павлович</t>
  </si>
  <si>
    <t xml:space="preserve">Масалов Владимир Александрович</t>
  </si>
  <si>
    <t xml:space="preserve">Мещеряков Богдан Сергеевич</t>
  </si>
  <si>
    <t xml:space="preserve">Назаренко Дмитрий Олегович</t>
  </si>
  <si>
    <t xml:space="preserve">Настаев Расул Назирович</t>
  </si>
  <si>
    <t xml:space="preserve">Новоселов Дмитрий Александрович</t>
  </si>
  <si>
    <t xml:space="preserve">Пономаренко Денис Андреевич</t>
  </si>
  <si>
    <t xml:space="preserve">Рябко Даниил Игоревич</t>
  </si>
  <si>
    <t xml:space="preserve">Таранов Макисм Андреевич</t>
  </si>
  <si>
    <t xml:space="preserve">Цветков Александр Вадимович</t>
  </si>
  <si>
    <t xml:space="preserve">Шиляев Роман Станиславович</t>
  </si>
  <si>
    <t xml:space="preserve">Щекутьев Леонид Михайлович</t>
  </si>
  <si>
    <t xml:space="preserve">29.12.20198</t>
  </si>
  <si>
    <t xml:space="preserve">Аннин Павел Николаевич</t>
  </si>
  <si>
    <t xml:space="preserve">Бабий Роман Юрьевич</t>
  </si>
  <si>
    <t xml:space="preserve">Буланов Игорь Сергеевич</t>
  </si>
  <si>
    <t xml:space="preserve">ст.сержант</t>
  </si>
  <si>
    <t xml:space="preserve">Ведшев Сергей Викторович</t>
  </si>
  <si>
    <t xml:space="preserve">Водянов Андрей Андреевич</t>
  </si>
  <si>
    <t xml:space="preserve">Гончарук Алексей Игоревич</t>
  </si>
  <si>
    <t xml:space="preserve">Жежеря Денис Витальевич</t>
  </si>
  <si>
    <t xml:space="preserve">Желнин Роман Дмитриевич</t>
  </si>
  <si>
    <t xml:space="preserve">Логинов семен Андреевич</t>
  </si>
  <si>
    <t xml:space="preserve">Машляев Николай Игоревич</t>
  </si>
  <si>
    <t xml:space="preserve">Миндовский Александр Константинович</t>
  </si>
  <si>
    <t xml:space="preserve">Несмачный Александр Андреевич</t>
  </si>
  <si>
    <t xml:space="preserve">Петроченко Александр Михайлович</t>
  </si>
  <si>
    <t xml:space="preserve">Печенкин Алексей Евгеньевич</t>
  </si>
  <si>
    <t xml:space="preserve">Пометун Дмитрий Константинович</t>
  </si>
  <si>
    <t xml:space="preserve">Пяро Артем Витальевич</t>
  </si>
  <si>
    <t xml:space="preserve">Рысаев Илья Евгеньевич</t>
  </si>
  <si>
    <t xml:space="preserve">Сизов Дмитрий Андреевич</t>
  </si>
  <si>
    <t xml:space="preserve">Сусло Александр Андреевич</t>
  </si>
  <si>
    <t xml:space="preserve">Чернов Алексей Вячеславович</t>
  </si>
  <si>
    <t xml:space="preserve">Яндыганов Андрей Владимирович</t>
  </si>
  <si>
    <t xml:space="preserve">2.2.</t>
  </si>
  <si>
    <t xml:space="preserve">Абашин Андрей Александрович</t>
  </si>
  <si>
    <t xml:space="preserve">Акользин Иван Александрович</t>
  </si>
  <si>
    <t xml:space="preserve">Афанасьев Илья Андреевич</t>
  </si>
  <si>
    <t xml:space="preserve">Байрамов Расим Гусейбалаевич</t>
  </si>
  <si>
    <t xml:space="preserve">Бароев Станислав Викторович</t>
  </si>
  <si>
    <t xml:space="preserve">Бауков Евгений Олегович</t>
  </si>
  <si>
    <t xml:space="preserve">Виниченко Даниил Георгиевич</t>
  </si>
  <si>
    <t xml:space="preserve">Горелов Максим Сергеевич</t>
  </si>
  <si>
    <t xml:space="preserve">Гречко Николай Михайлович</t>
  </si>
  <si>
    <t xml:space="preserve">Григорьев Дмитрий Анатольевич</t>
  </si>
  <si>
    <t xml:space="preserve">Кобяков Георгий Андреевич</t>
  </si>
  <si>
    <t xml:space="preserve">Корнийчук Григорий Владимирович</t>
  </si>
  <si>
    <t xml:space="preserve">Кузьмин Владислав Евгеньевич</t>
  </si>
  <si>
    <t xml:space="preserve">Левин Алексей Валерьевич</t>
  </si>
  <si>
    <t xml:space="preserve">Павлов Иван Сергеевич </t>
  </si>
  <si>
    <t xml:space="preserve">Приходченко Иван Романович</t>
  </si>
  <si>
    <t xml:space="preserve">Саламов Рустам Русланович</t>
  </si>
  <si>
    <t xml:space="preserve">Самсонов Дмитрий Игоревич</t>
  </si>
  <si>
    <t xml:space="preserve">Сергеев Максим Альбертович</t>
  </si>
  <si>
    <t xml:space="preserve">Сильчев Артем Алксеевич</t>
  </si>
  <si>
    <t xml:space="preserve">Сташко максим Александрович</t>
  </si>
  <si>
    <t xml:space="preserve">Терземан Владислав Иванович</t>
  </si>
  <si>
    <t xml:space="preserve">Ахмедов Рамазан Жамалович</t>
  </si>
  <si>
    <t xml:space="preserve">Бакин Алексей Сергеевич</t>
  </si>
  <si>
    <t xml:space="preserve">Боровиков Антон Владимирович</t>
  </si>
  <si>
    <t xml:space="preserve">Вершинин Игорь Дмитриевич</t>
  </si>
  <si>
    <t xml:space="preserve">Воробьев Павел Алексеевич</t>
  </si>
  <si>
    <t xml:space="preserve">Галандин Матвей Витальевич</t>
  </si>
  <si>
    <t xml:space="preserve">Зайдуллин Азамат Рушанович</t>
  </si>
  <si>
    <t xml:space="preserve">Король Евгений Васильевич</t>
  </si>
  <si>
    <t xml:space="preserve">Кравченко Сергей Александрович</t>
  </si>
  <si>
    <t xml:space="preserve">Криволапов Андрей Андреевич</t>
  </si>
  <si>
    <t xml:space="preserve">Маликов Дмитрий Васильевич</t>
  </si>
  <si>
    <t xml:space="preserve">Минин Андрей Алексеевич</t>
  </si>
  <si>
    <t xml:space="preserve">Мокин Антон Леонидович</t>
  </si>
  <si>
    <t xml:space="preserve">Осипов А.В.</t>
  </si>
  <si>
    <t xml:space="preserve">Пьянков Иван Игоревич</t>
  </si>
  <si>
    <t xml:space="preserve">Саттаров Ренат Рашидович</t>
  </si>
  <si>
    <t xml:space="preserve">Старинцев Иван Владимирович</t>
  </si>
  <si>
    <t xml:space="preserve">Шапиро Александр Борисович</t>
  </si>
  <si>
    <t xml:space="preserve">Шаульский Макисм Владимирович</t>
  </si>
  <si>
    <t xml:space="preserve">Юричев Алексей Иванович</t>
  </si>
  <si>
    <t xml:space="preserve">Д-4103-1</t>
  </si>
  <si>
    <t xml:space="preserve">Орг. и обеспеч. ФПС            в ВС РФ</t>
  </si>
  <si>
    <t xml:space="preserve">Гаврилова А.Н.</t>
  </si>
  <si>
    <t xml:space="preserve">Говорова В.В.</t>
  </si>
  <si>
    <t xml:space="preserve">Дюкарева А.В.</t>
  </si>
  <si>
    <t xml:space="preserve">Иванова Н.А.</t>
  </si>
  <si>
    <t xml:space="preserve">Кийко Е.С.</t>
  </si>
  <si>
    <t xml:space="preserve">Ким Е.С.</t>
  </si>
  <si>
    <t xml:space="preserve">Мехдиева И.А.</t>
  </si>
  <si>
    <t xml:space="preserve">Перегеря Е.С.</t>
  </si>
  <si>
    <t xml:space="preserve">Суходолова Д.А.</t>
  </si>
  <si>
    <t xml:space="preserve">Черницкая Ю.В.</t>
  </si>
  <si>
    <t xml:space="preserve">Экзамен</t>
  </si>
  <si>
    <t xml:space="preserve">Д-0402-1</t>
  </si>
  <si>
    <t xml:space="preserve">Д-0503-1</t>
  </si>
  <si>
    <t xml:space="preserve">Д-4104-1</t>
  </si>
  <si>
    <t xml:space="preserve">Д-0401-1</t>
  </si>
  <si>
    <t xml:space="preserve">Д-4102-1</t>
  </si>
  <si>
    <t xml:space="preserve">Д-3202-1</t>
  </si>
  <si>
    <t xml:space="preserve">Д-0104-1</t>
  </si>
  <si>
    <t xml:space="preserve">Д-0403-1</t>
  </si>
  <si>
    <t xml:space="preserve">Д-2203-1</t>
  </si>
  <si>
    <t xml:space="preserve">Д-2202-1</t>
  </si>
  <si>
    <t xml:space="preserve">ВС</t>
  </si>
  <si>
    <t xml:space="preserve">Строевая подготовка</t>
  </si>
  <si>
    <t xml:space="preserve">Огневая подготтовка</t>
  </si>
  <si>
    <t xml:space="preserve">Эксплуатационная практика</t>
  </si>
  <si>
    <t xml:space="preserve">ОВУ</t>
  </si>
  <si>
    <t xml:space="preserve">Менеджмент</t>
  </si>
  <si>
    <t xml:space="preserve">ЗИССН</t>
  </si>
  <si>
    <t xml:space="preserve">ОВПДО</t>
  </si>
  <si>
    <t xml:space="preserve">УПМВ</t>
  </si>
  <si>
    <t xml:space="preserve">СТСВ</t>
  </si>
  <si>
    <t xml:space="preserve">СЦКШ</t>
  </si>
  <si>
    <t xml:space="preserve">Басараб Евгений Владимирович </t>
  </si>
  <si>
    <t xml:space="preserve">Болошенко Данила Михайлович </t>
  </si>
  <si>
    <t xml:space="preserve">Болтаев Вильдан Анварович</t>
  </si>
  <si>
    <t xml:space="preserve">Галаев Сергей Александрович </t>
  </si>
  <si>
    <t xml:space="preserve">Гурьев Андрей Вадимович </t>
  </si>
  <si>
    <t xml:space="preserve">Давлетмурзаев Апти Ахмедович</t>
  </si>
  <si>
    <t xml:space="preserve">Долгополов Василий Васильевич </t>
  </si>
  <si>
    <t xml:space="preserve">Дудин Василий Олегович</t>
  </si>
  <si>
    <t xml:space="preserve">Кешишян Карэн Карпович</t>
  </si>
  <si>
    <t xml:space="preserve">Корнюшенко Роман Александрович </t>
  </si>
  <si>
    <t xml:space="preserve">Кузницын Николай Александрович </t>
  </si>
  <si>
    <t xml:space="preserve">Макаров Владислав Сергеевич </t>
  </si>
  <si>
    <t xml:space="preserve">Митрофанов Виталий Дмитриевич </t>
  </si>
  <si>
    <t xml:space="preserve">Пономаренко Андрей Олегович </t>
  </si>
  <si>
    <t xml:space="preserve">Сахаров Виталий Олегович </t>
  </si>
  <si>
    <t xml:space="preserve">Соколов Иван Александрович </t>
  </si>
  <si>
    <t xml:space="preserve">Соколов Сергей Сергеевич </t>
  </si>
  <si>
    <t xml:space="preserve">Фомичев Егор Денисович </t>
  </si>
  <si>
    <t xml:space="preserve">Фуфаев Антон Владимирович </t>
  </si>
  <si>
    <t xml:space="preserve">Хованов Алексей Дмитриевич </t>
  </si>
  <si>
    <t xml:space="preserve">Шабодо Алексей Андреевич </t>
  </si>
  <si>
    <t xml:space="preserve">Шаповал Олег Александрович </t>
  </si>
  <si>
    <t xml:space="preserve">Шмаков Дмитрий Сергеевич </t>
  </si>
  <si>
    <t xml:space="preserve">Ярапов Евгений Юрьевич </t>
  </si>
  <si>
    <t xml:space="preserve">Барабанов Сергей Александрович </t>
  </si>
  <si>
    <t xml:space="preserve">Бархатов Николай Александрович </t>
  </si>
  <si>
    <t xml:space="preserve">Булаткин Иван Владимирович </t>
  </si>
  <si>
    <t xml:space="preserve">Власовец Иван Владимирович </t>
  </si>
  <si>
    <t xml:space="preserve">Гайниев Александр Владимирович </t>
  </si>
  <si>
    <t xml:space="preserve">Груданов  Дмитрий Валерьевич </t>
  </si>
  <si>
    <t xml:space="preserve">Гусейнов Мирзагусейн Рагимович</t>
  </si>
  <si>
    <t xml:space="preserve">Демкин Алексей Александрович </t>
  </si>
  <si>
    <t xml:space="preserve">Дремлюга Дмитрий Геннадьевич </t>
  </si>
  <si>
    <t xml:space="preserve">Загидуллин Эрик Дамирович</t>
  </si>
  <si>
    <t xml:space="preserve">Исаев Дмитрий Сергеевич </t>
  </si>
  <si>
    <t xml:space="preserve">Исаченко Александр Викторович</t>
  </si>
  <si>
    <t xml:space="preserve">Курчанов Владислав Викторович </t>
  </si>
  <si>
    <t xml:space="preserve">Мамерзаев Марат Шамильевич </t>
  </si>
  <si>
    <t xml:space="preserve">Нугис Александр Юрьевич </t>
  </si>
  <si>
    <t xml:space="preserve">Поправкин Вадим Викторович </t>
  </si>
  <si>
    <t xml:space="preserve">Прокофьев Олег Дмитриевич </t>
  </si>
  <si>
    <t xml:space="preserve">Рекунов Максим Васильевич </t>
  </si>
  <si>
    <t xml:space="preserve">Серманов Даулет Амангельдыевич</t>
  </si>
  <si>
    <t xml:space="preserve">Сорокин Илья Александрович </t>
  </si>
  <si>
    <t xml:space="preserve">Сыров Кирилл Михайлович </t>
  </si>
  <si>
    <t xml:space="preserve">Халзанов Зорикто Тумэнович</t>
  </si>
  <si>
    <t xml:space="preserve">Халифатов Эфенди Джахангирович</t>
  </si>
  <si>
    <t xml:space="preserve">Хамитов Максим Игоревич </t>
  </si>
  <si>
    <t xml:space="preserve">Хусенов Олим Музаффарович</t>
  </si>
  <si>
    <t xml:space="preserve">Шаронов Сергей Александрович </t>
  </si>
  <si>
    <t xml:space="preserve">Абдуллин Ирек Альбертович </t>
  </si>
  <si>
    <t xml:space="preserve">Антипин Владимир Алексеевич </t>
  </si>
  <si>
    <t xml:space="preserve">Ахмадиев Ильяс Ражабович</t>
  </si>
  <si>
    <t xml:space="preserve">Голобородько Дмитрий Иванович </t>
  </si>
  <si>
    <t xml:space="preserve">Горячев Даниил Валерьевич </t>
  </si>
  <si>
    <t xml:space="preserve">Девицын Александр Сергеевич </t>
  </si>
  <si>
    <t xml:space="preserve">Дмитриев Олег Денисович</t>
  </si>
  <si>
    <t xml:space="preserve">Долгушев Андрей Алексеевич </t>
  </si>
  <si>
    <t xml:space="preserve">Камаев Виктор Валентинович </t>
  </si>
  <si>
    <t xml:space="preserve">Ковтун Иван Андреевич </t>
  </si>
  <si>
    <t xml:space="preserve">Кузькин Эдуард Андреевич </t>
  </si>
  <si>
    <t xml:space="preserve">Маркисов Константин Игоревич </t>
  </si>
  <si>
    <t xml:space="preserve">Нерсесян Арсен Давидович </t>
  </si>
  <si>
    <t xml:space="preserve">Плешко Никита Романович </t>
  </si>
  <si>
    <t xml:space="preserve">Радченко Владислав Игоревич </t>
  </si>
  <si>
    <t xml:space="preserve">Соловьев Дмитрий Алексеевич </t>
  </si>
  <si>
    <t xml:space="preserve">Сутормин Денис Николаевич </t>
  </si>
  <si>
    <t xml:space="preserve">Фарапонов Павел Константинович </t>
  </si>
  <si>
    <t xml:space="preserve">Хасанов Рустам Дамирович</t>
  </si>
  <si>
    <t xml:space="preserve">Чернышев Александр Максимович </t>
  </si>
  <si>
    <t xml:space="preserve">Шварц Евгений Вячеславович </t>
  </si>
  <si>
    <t xml:space="preserve">Шувалов Владислав Витальевич</t>
  </si>
  <si>
    <t xml:space="preserve">Абузяров Рустем Зинятович</t>
  </si>
  <si>
    <t xml:space="preserve">Амосов Дмитрий Александрович </t>
  </si>
  <si>
    <t xml:space="preserve">Глухов Максим Игоревич</t>
  </si>
  <si>
    <t xml:space="preserve">Гусейнов Руслан Рамазанович</t>
  </si>
  <si>
    <t xml:space="preserve">Дедушев Лев Львович</t>
  </si>
  <si>
    <t xml:space="preserve">Дубовой Денис Геннадьевич </t>
  </si>
  <si>
    <t xml:space="preserve">Иванченко Владислав Витальевич </t>
  </si>
  <si>
    <t xml:space="preserve">Ильченко Дмитрий Александрович </t>
  </si>
  <si>
    <t xml:space="preserve">Ковальчук Никита Владимирович </t>
  </si>
  <si>
    <t xml:space="preserve">Кожанов Владислав Геннадьевич </t>
  </si>
  <si>
    <t xml:space="preserve">Корогодов Никита Алексеевич </t>
  </si>
  <si>
    <t xml:space="preserve">Кулапов Артем Вадимович </t>
  </si>
  <si>
    <t xml:space="preserve">Курочкин Антон Игоревич </t>
  </si>
  <si>
    <t xml:space="preserve">Макаров Александр Юрьевич </t>
  </si>
  <si>
    <t xml:space="preserve">Матюк Роман Сергеевич </t>
  </si>
  <si>
    <t xml:space="preserve">Новоселов Иван Сергеевич </t>
  </si>
  <si>
    <t xml:space="preserve">Петров Дмитрий Витальевич </t>
  </si>
  <si>
    <t xml:space="preserve">Печенкин Аркадий Евгеньевич </t>
  </si>
  <si>
    <t xml:space="preserve">Прилепский Артем Владимирович </t>
  </si>
  <si>
    <t xml:space="preserve">Разумов Сергей Сергеевич </t>
  </si>
  <si>
    <t xml:space="preserve">Рожков Александр Владимирович </t>
  </si>
  <si>
    <t xml:space="preserve">Симонов Илья Сергеевич</t>
  </si>
  <si>
    <t xml:space="preserve">Эрзиханов Тарлан Арсенович</t>
  </si>
  <si>
    <t xml:space="preserve">Абдулкадыров Камиль Саидович</t>
  </si>
  <si>
    <t xml:space="preserve">Алексеев Евгений Александрович </t>
  </si>
  <si>
    <t xml:space="preserve">Антоненко Иван Дмитриевич </t>
  </si>
  <si>
    <t xml:space="preserve">Гура Дмитрий Валерьевич </t>
  </si>
  <si>
    <t xml:space="preserve">Долгополов Владимир Васильевич</t>
  </si>
  <si>
    <t xml:space="preserve">Есенов Амиржан Аманжолович</t>
  </si>
  <si>
    <t xml:space="preserve">Жаринов Евгений Дмитриевич </t>
  </si>
  <si>
    <t xml:space="preserve">Зданюков Дмитрий Сергеевич </t>
  </si>
  <si>
    <t xml:space="preserve">Китов Павел Федорович </t>
  </si>
  <si>
    <t xml:space="preserve">Кононов Алексей Алексеевич </t>
  </si>
  <si>
    <t xml:space="preserve">Куксов Данила Андреевич </t>
  </si>
  <si>
    <t xml:space="preserve">Куликов Александр Игоревич </t>
  </si>
  <si>
    <t xml:space="preserve">Логуш Александр Валерьевич </t>
  </si>
  <si>
    <t xml:space="preserve">Макаров Константин Юрьевич </t>
  </si>
  <si>
    <t xml:space="preserve">Миронов Антон Сергеевич </t>
  </si>
  <si>
    <t xml:space="preserve">Овчинников Роман Михайлович </t>
  </si>
  <si>
    <t xml:space="preserve">Павлов Роман Павлович </t>
  </si>
  <si>
    <t xml:space="preserve">Пороло Александр Вячеславович </t>
  </si>
  <si>
    <t xml:space="preserve">Рахманов Вадим Русланович </t>
  </si>
  <si>
    <t xml:space="preserve">Тавалюк Святослав Викторович </t>
  </si>
  <si>
    <t xml:space="preserve">Фесенко Дмитрий Андреевич </t>
  </si>
  <si>
    <t xml:space="preserve">Швагериус Константин Сергеевич </t>
  </si>
  <si>
    <t xml:space="preserve">Шейдт Сергей Викторович </t>
  </si>
  <si>
    <t xml:space="preserve">Шувалов Артем Сергеевич </t>
  </si>
  <si>
    <t xml:space="preserve">Щетинин Александр Иванович </t>
  </si>
  <si>
    <t xml:space="preserve">Артемова (Кравченко И.Г.)</t>
  </si>
  <si>
    <t xml:space="preserve">Губина Т.Ю.</t>
  </si>
  <si>
    <t xml:space="preserve">Далбаева М.А.</t>
  </si>
  <si>
    <t xml:space="preserve">Запалова А.С. (Сухович)</t>
  </si>
  <si>
    <t xml:space="preserve">Карабановская А.Е. (Басырова)</t>
  </si>
  <si>
    <t xml:space="preserve">Кнейбель Д.Е.</t>
  </si>
  <si>
    <t xml:space="preserve">Кохановская Е.Ю.</t>
  </si>
  <si>
    <t xml:space="preserve">Кузнецова Д.А.</t>
  </si>
  <si>
    <t xml:space="preserve">Лащенко Е.О.</t>
  </si>
  <si>
    <t xml:space="preserve">Луценко (Спиридонова В.К.)</t>
  </si>
  <si>
    <t xml:space="preserve">Макушенко А.А.</t>
  </si>
  <si>
    <t xml:space="preserve">Мамаджанова Ш.В.</t>
  </si>
  <si>
    <t xml:space="preserve">Мулдашева (Испалаева А.С.)</t>
  </si>
  <si>
    <t xml:space="preserve">Незгода (Чекунова О.Е.)</t>
  </si>
  <si>
    <t xml:space="preserve">Нэхина (Мустафина Д.Р.)</t>
  </si>
  <si>
    <t xml:space="preserve">Савченко А.С.</t>
  </si>
  <si>
    <t xml:space="preserve">Самойлова Д.М. (Максимова)</t>
  </si>
  <si>
    <t xml:space="preserve">Смык А.А.</t>
  </si>
  <si>
    <t xml:space="preserve">Трапезникова Т.П. (Смирнова)</t>
  </si>
  <si>
    <t xml:space="preserve">Фомина (Кубрак З.А.)</t>
  </si>
  <si>
    <t xml:space="preserve">Черепнева Е.С.</t>
  </si>
  <si>
    <t xml:space="preserve">Чернова Т.В.(Калентьева Т.В.)</t>
  </si>
  <si>
    <t xml:space="preserve">Шатлова В.С.</t>
  </si>
  <si>
    <t xml:space="preserve">Шевцова М.А.</t>
  </si>
  <si>
    <t xml:space="preserve">Экз.</t>
  </si>
  <si>
    <t xml:space="preserve">Д-2104-1</t>
  </si>
  <si>
    <t xml:space="preserve">Д-2105-1</t>
  </si>
  <si>
    <t xml:space="preserve">Эксплуатац.практика</t>
  </si>
  <si>
    <t xml:space="preserve">Физическая          подготовка </t>
  </si>
  <si>
    <t xml:space="preserve">ЦСП</t>
  </si>
  <si>
    <t xml:space="preserve">ОСП</t>
  </si>
  <si>
    <t xml:space="preserve">Оптические системы передачи</t>
  </si>
  <si>
    <t xml:space="preserve">Барабаш Даниил Юрьевич </t>
  </si>
  <si>
    <t xml:space="preserve">Верещагин Антон Александрович </t>
  </si>
  <si>
    <t xml:space="preserve">Веснин Владислав Владимирович </t>
  </si>
  <si>
    <t xml:space="preserve">Гапотов Владимир Васильевич </t>
  </si>
  <si>
    <t xml:space="preserve">Дворяков Роман Витальевич </t>
  </si>
  <si>
    <t xml:space="preserve">Дидиченко Андрей Владимирович </t>
  </si>
  <si>
    <t xml:space="preserve">Захаров Николай Алексеевич </t>
  </si>
  <si>
    <t xml:space="preserve">Козлов Алексей Васильевич </t>
  </si>
  <si>
    <t xml:space="preserve">Комлев Илья Евгеньевич </t>
  </si>
  <si>
    <t xml:space="preserve">Кравченко Дмитрий Сергеевич </t>
  </si>
  <si>
    <t xml:space="preserve">Крайненко Сергей Сергеевич </t>
  </si>
  <si>
    <t xml:space="preserve">Кувиков Максим Игоревич </t>
  </si>
  <si>
    <t xml:space="preserve">Лацуновский Кирилл Александрович </t>
  </si>
  <si>
    <t xml:space="preserve">Малинко Антон Александрович </t>
  </si>
  <si>
    <t xml:space="preserve">Настенко Владислав Сергеевич </t>
  </si>
  <si>
    <t xml:space="preserve">Осипов Артем Александрович </t>
  </si>
  <si>
    <t xml:space="preserve">Панченко Максим Викторович </t>
  </si>
  <si>
    <t xml:space="preserve">Попов Назар Сергеевич </t>
  </si>
  <si>
    <t xml:space="preserve">Родимов Игорь Александрович </t>
  </si>
  <si>
    <t xml:space="preserve">Сергеев Андрей Николаевич </t>
  </si>
  <si>
    <t xml:space="preserve">Солгалов Павел Александрович </t>
  </si>
  <si>
    <t xml:space="preserve">Сухов Вадим Александрович </t>
  </si>
  <si>
    <t xml:space="preserve">Темкин Дмитрий Андреевич </t>
  </si>
  <si>
    <t xml:space="preserve">Титов Александр Сергеевич </t>
  </si>
  <si>
    <t xml:space="preserve">Урдабаев Жандархан Бегежанович</t>
  </si>
  <si>
    <t xml:space="preserve">Чернышев Андрей Андреевич </t>
  </si>
  <si>
    <t xml:space="preserve"> Ягодин Артем Алексеевич</t>
  </si>
  <si>
    <t xml:space="preserve">Д-2103-1</t>
  </si>
  <si>
    <t xml:space="preserve">Д-2102-1</t>
  </si>
  <si>
    <t xml:space="preserve">Физическая                          подготовка</t>
  </si>
  <si>
    <t xml:space="preserve">АСП</t>
  </si>
  <si>
    <t xml:space="preserve">Александров Кирилл Александрович </t>
  </si>
  <si>
    <t xml:space="preserve">Барт Иосиф Владимирович </t>
  </si>
  <si>
    <t xml:space="preserve">Биянов Георгий Валерьевич </t>
  </si>
  <si>
    <t xml:space="preserve">Богданов Константин Алексеевич </t>
  </si>
  <si>
    <t xml:space="preserve">Гасанов Руслан Валехович</t>
  </si>
  <si>
    <t xml:space="preserve">Головков Роман Евгеньевич </t>
  </si>
  <si>
    <t xml:space="preserve">Гордиенко Савелий Владимирович </t>
  </si>
  <si>
    <t xml:space="preserve">Демьяненко Никита Олегович </t>
  </si>
  <si>
    <t xml:space="preserve">Демьяненко Павел Андреевич </t>
  </si>
  <si>
    <t xml:space="preserve">Карабановский Денис Дмитриевич </t>
  </si>
  <si>
    <t xml:space="preserve">Кожевников Алексей Владимирович </t>
  </si>
  <si>
    <t xml:space="preserve">Кунщиков Сергей Евгеньевич </t>
  </si>
  <si>
    <t xml:space="preserve">Магамедов Гаджимагамед Магамедтагирович</t>
  </si>
  <si>
    <t xml:space="preserve">Матвеев Владимир Евгеньевич </t>
  </si>
  <si>
    <t xml:space="preserve">Момотов Илья Евгеньевич </t>
  </si>
  <si>
    <t xml:space="preserve">Морозов Игорь Валериевич </t>
  </si>
  <si>
    <t xml:space="preserve">Парамонов Денис Владимирович </t>
  </si>
  <si>
    <t xml:space="preserve">Петухов Евгений Вячеславович </t>
  </si>
  <si>
    <t xml:space="preserve">Плешаков Сергей Витальевич </t>
  </si>
  <si>
    <t xml:space="preserve">Победкин Сергей Сергеевич </t>
  </si>
  <si>
    <t xml:space="preserve">Савушкин Никита Александрович </t>
  </si>
  <si>
    <t xml:space="preserve">Спиридович Алексей Владимирович </t>
  </si>
  <si>
    <t xml:space="preserve">Шестаков Евгений Игоревич</t>
  </si>
  <si>
    <t xml:space="preserve">Шигильдеев Илья Васильевич </t>
  </si>
  <si>
    <t xml:space="preserve">Юрин Дмитрий Максимович </t>
  </si>
  <si>
    <t xml:space="preserve">Архестов Руслан Султанович</t>
  </si>
  <si>
    <t xml:space="preserve">Бавуков Астемир Заурбекович</t>
  </si>
  <si>
    <t xml:space="preserve">Байбурин Азамат Азатович</t>
  </si>
  <si>
    <t xml:space="preserve">Блоха Александр Викторович </t>
  </si>
  <si>
    <t xml:space="preserve">Буцких Илья Игоревич </t>
  </si>
  <si>
    <t xml:space="preserve">Вартанов Михаил Артурович </t>
  </si>
  <si>
    <t xml:space="preserve">Востриков Денис Игоревич </t>
  </si>
  <si>
    <t xml:space="preserve">Гороховский Иван Сергеевич </t>
  </si>
  <si>
    <t xml:space="preserve">Коробкин Дмитрий Сергеевич </t>
  </si>
  <si>
    <t xml:space="preserve">Куракин Илья Вячеславович </t>
  </si>
  <si>
    <t xml:space="preserve">Маркидонов Александр Сергеевич </t>
  </si>
  <si>
    <t xml:space="preserve">Нуртазин Куаныш Ауесович</t>
  </si>
  <si>
    <t xml:space="preserve">Папонов Владислав Александрович </t>
  </si>
  <si>
    <t xml:space="preserve">Петров Константин Андреевич </t>
  </si>
  <si>
    <t xml:space="preserve">Платонов Андрей Вячеславович </t>
  </si>
  <si>
    <t xml:space="preserve">Поваров Константин Анатольевич </t>
  </si>
  <si>
    <t xml:space="preserve">Савченко Дмитрий Игоревич </t>
  </si>
  <si>
    <t xml:space="preserve">Худяков Александр Олегович </t>
  </si>
  <si>
    <t xml:space="preserve">Черников Александр Вячеславович </t>
  </si>
  <si>
    <t xml:space="preserve">Эльтемеров Сергей Альбертович </t>
  </si>
  <si>
    <t xml:space="preserve">Якубов Энвер Эскендерович</t>
  </si>
  <si>
    <t xml:space="preserve">Белянин Иван Александрович </t>
  </si>
  <si>
    <t xml:space="preserve">Глушков Дмитрий Михайлович </t>
  </si>
  <si>
    <t xml:space="preserve">Дерев Андрей Евгеньевич </t>
  </si>
  <si>
    <t xml:space="preserve">Дмитренко Владимир Дмитриевич </t>
  </si>
  <si>
    <t xml:space="preserve">Еремеев Алексей Владимирович </t>
  </si>
  <si>
    <t xml:space="preserve">Зеленый Александр Александрович </t>
  </si>
  <si>
    <t xml:space="preserve">Иванов Павел Олегович </t>
  </si>
  <si>
    <t xml:space="preserve">Карасев Владимир Николаевич </t>
  </si>
  <si>
    <t xml:space="preserve">Карпейкин Николай Дмитриевич </t>
  </si>
  <si>
    <t xml:space="preserve">Кузьменко Тимофей Сергеевич </t>
  </si>
  <si>
    <t xml:space="preserve">Лысенко Евгений Олегович </t>
  </si>
  <si>
    <t xml:space="preserve">Майер Владимир Алексеевич</t>
  </si>
  <si>
    <t xml:space="preserve">Макаров Владислав Николаевич </t>
  </si>
  <si>
    <t xml:space="preserve">Макаров Илья Алексеевич </t>
  </si>
  <si>
    <t xml:space="preserve">Масленсков Данил Игоревич </t>
  </si>
  <si>
    <t xml:space="preserve">Мурманцев Степан Александрович </t>
  </si>
  <si>
    <t xml:space="preserve">Нестеров Виталий Александрович</t>
  </si>
  <si>
    <t xml:space="preserve">Никонов Алексей Сергеевич </t>
  </si>
  <si>
    <t xml:space="preserve">Нэхин Кирилл Игоревич </t>
  </si>
  <si>
    <t xml:space="preserve">Обухов Георгий Дмитриевич </t>
  </si>
  <si>
    <t xml:space="preserve">Пашинин Егор Дмитриевич </t>
  </si>
  <si>
    <t xml:space="preserve">Рагулин Александр Сергеевич </t>
  </si>
  <si>
    <t xml:space="preserve">Соколов Георгий Михайлович </t>
  </si>
  <si>
    <t xml:space="preserve">Юриков Александр Сергеевич </t>
  </si>
  <si>
    <t xml:space="preserve">Физическая          подготовка</t>
  </si>
  <si>
    <t xml:space="preserve">Организация и обеспнчение ФПС</t>
  </si>
  <si>
    <t xml:space="preserve">Великанова К.А.</t>
  </si>
  <si>
    <t xml:space="preserve">Гречкова К.А.</t>
  </si>
  <si>
    <t xml:space="preserve">Лебедева Н.Н.</t>
  </si>
  <si>
    <t xml:space="preserve">Миронова А.С.</t>
  </si>
  <si>
    <t xml:space="preserve">Обрезко А.С.</t>
  </si>
  <si>
    <t xml:space="preserve">Ракомина В.С.</t>
  </si>
  <si>
    <t xml:space="preserve">Самойловская В.В.</t>
  </si>
  <si>
    <t xml:space="preserve">Шишкова Д.А.</t>
  </si>
  <si>
    <t xml:space="preserve">Щичко Е.Ю.</t>
  </si>
  <si>
    <t xml:space="preserve">РЕЗУЛЬТАТЫ</t>
  </si>
  <si>
    <t xml:space="preserve">успеваемости  курсантов 2 факультета Военной академии связи</t>
  </si>
  <si>
    <t xml:space="preserve">в зимнем семестре  2018/2019 учебного года </t>
  </si>
  <si>
    <t xml:space="preserve">Подразделение</t>
  </si>
  <si>
    <t xml:space="preserve">Ко-во л/с</t>
  </si>
  <si>
    <t xml:space="preserve">Количество оценок получ.в уч. взводе</t>
  </si>
  <si>
    <t xml:space="preserve">Общее кол-во  оценок</t>
  </si>
  <si>
    <t xml:space="preserve"> Успеваемость обучаемых</t>
  </si>
  <si>
    <t xml:space="preserve">Ср. балл</t>
  </si>
  <si>
    <t xml:space="preserve">Оценка</t>
  </si>
  <si>
    <t xml:space="preserve">место</t>
  </si>
  <si>
    <t xml:space="preserve">Б(НА)</t>
  </si>
  <si>
    <t xml:space="preserve">нд</t>
  </si>
  <si>
    <t xml:space="preserve">%</t>
  </si>
  <si>
    <t xml:space="preserve">всего</t>
  </si>
  <si>
    <t xml:space="preserve">28 курс</t>
  </si>
  <si>
    <t xml:space="preserve">27 курс</t>
  </si>
  <si>
    <t xml:space="preserve">26 курс</t>
  </si>
  <si>
    <t xml:space="preserve">25 курс</t>
  </si>
  <si>
    <t xml:space="preserve">24 курс</t>
  </si>
  <si>
    <t xml:space="preserve">24 курс девушки</t>
  </si>
  <si>
    <t xml:space="preserve">25 курс девушки</t>
  </si>
  <si>
    <t xml:space="preserve">26 курс девушки</t>
  </si>
  <si>
    <t xml:space="preserve">2 фак.            </t>
  </si>
  <si>
    <t xml:space="preserve">№ учебной группы</t>
  </si>
  <si>
    <t xml:space="preserve">Дисциплины</t>
  </si>
  <si>
    <t xml:space="preserve">Д-0108-1</t>
  </si>
  <si>
    <t xml:space="preserve">Д-0102-1</t>
  </si>
  <si>
    <t xml:space="preserve">Д-0101-1</t>
  </si>
  <si>
    <t xml:space="preserve">Д-0303-1</t>
  </si>
  <si>
    <t xml:space="preserve">Социология</t>
  </si>
  <si>
    <t xml:space="preserve">Философия</t>
  </si>
  <si>
    <t xml:space="preserve">История</t>
  </si>
  <si>
    <t xml:space="preserve">ИиКГ</t>
  </si>
  <si>
    <t xml:space="preserve">СП</t>
  </si>
  <si>
    <t xml:space="preserve">Физика</t>
  </si>
  <si>
    <t xml:space="preserve">ср. балл курса 
за дисциплину</t>
  </si>
  <si>
    <t xml:space="preserve">ср. балл курса 
за сессию</t>
  </si>
  <si>
    <t xml:space="preserve">Д-0405-1</t>
  </si>
  <si>
    <t xml:space="preserve">Д-1204-1</t>
  </si>
  <si>
    <t xml:space="preserve">Д-4203-1</t>
  </si>
  <si>
    <t xml:space="preserve">Д0601-1</t>
  </si>
  <si>
    <t xml:space="preserve">Д-1203-1</t>
  </si>
  <si>
    <t xml:space="preserve">Экология</t>
  </si>
  <si>
    <t xml:space="preserve">ВИСНСИУ</t>
  </si>
  <si>
    <t xml:space="preserve">ТОС и А</t>
  </si>
  <si>
    <t xml:space="preserve">ОиОФПСвВСРФ</t>
  </si>
  <si>
    <t xml:space="preserve">СиКСВН</t>
  </si>
  <si>
    <t xml:space="preserve">АСУВ</t>
  </si>
  <si>
    <t xml:space="preserve">-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</si>
</sst>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"/>
    <numFmt numFmtId="166" formatCode="DD\ MMM\ YY"/>
    <numFmt numFmtId="167" formatCode="DD/MMM"/>
    <numFmt numFmtId="168" formatCode="D\ MMM"/>
    <numFmt numFmtId="169" formatCode="0.00"/>
    <numFmt numFmtId="170" formatCode="0%"/>
  </numFmts>
  <fonts count="56">
    <font>
      <sz val="10"/>
      <name val="Arial Cyr"/>
      <family val="0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Times New Roman"/>
      <family val="1"/>
      <charset val="204"/>
    </font>
    <font>
      <b val="true"/>
      <sz val="11"/>
      <name val="Times New Roman"/>
      <family val="1"/>
      <charset val="204"/>
    </font>
    <font>
      <sz val="11"/>
      <name val="Times New Roman"/>
      <family val="1"/>
      <charset val="204"/>
    </font>
    <font>
      <b val="true"/>
      <sz val="11"/>
      <color rgb="FF0000FF"/>
      <name val="Times New Roman"/>
      <family val="1"/>
      <charset val="204"/>
    </font>
    <font>
      <b val="true"/>
      <sz val="11"/>
      <color rgb="FFFF0000"/>
      <name val="Times New Roman"/>
      <family val="1"/>
      <charset val="204"/>
    </font>
    <font>
      <b val="true"/>
      <sz val="10.5"/>
      <color rgb="FF008000"/>
      <name val="Times New Roman"/>
      <family val="1"/>
      <charset val="204"/>
    </font>
    <font>
      <b val="true"/>
      <sz val="26"/>
      <name val="Times New Roman"/>
      <family val="1"/>
      <charset val="1"/>
    </font>
    <font>
      <sz val="10"/>
      <name val="Times New Roman"/>
      <family val="1"/>
      <charset val="204"/>
    </font>
    <font>
      <i val="true"/>
      <sz val="10"/>
      <name val="Times New Roman"/>
      <family val="1"/>
      <charset val="1"/>
    </font>
    <font>
      <i val="true"/>
      <sz val="8"/>
      <name val="Times New Roman"/>
      <family val="1"/>
      <charset val="204"/>
    </font>
    <font>
      <sz val="8"/>
      <name val="Arial Cyr"/>
      <family val="2"/>
      <charset val="204"/>
    </font>
    <font>
      <sz val="10"/>
      <name val="Times New Roman"/>
      <family val="1"/>
      <charset val="1"/>
    </font>
    <font>
      <i val="true"/>
      <sz val="10"/>
      <name val="Times New Roman"/>
      <family val="1"/>
      <charset val="204"/>
    </font>
    <font>
      <sz val="14"/>
      <name val="Times New Roman"/>
      <family val="1"/>
      <charset val="1"/>
    </font>
    <font>
      <sz val="10"/>
      <color rgb="FF000000"/>
      <name val="Times New Roman"/>
      <family val="1"/>
      <charset val="1"/>
    </font>
    <font>
      <sz val="8"/>
      <name val="Times New Roman"/>
      <family val="1"/>
      <charset val="1"/>
    </font>
    <font>
      <b val="true"/>
      <sz val="10"/>
      <name val="Times New Roman"/>
      <family val="1"/>
      <charset val="1"/>
    </font>
    <font>
      <b val="true"/>
      <sz val="14"/>
      <name val="Times New Roman"/>
      <family val="1"/>
      <charset val="1"/>
    </font>
    <font>
      <sz val="12"/>
      <name val="Times New Roman"/>
      <family val="1"/>
      <charset val="204"/>
    </font>
    <font>
      <sz val="14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 val="true"/>
      <i val="true"/>
      <sz val="10"/>
      <name val="Times New Roman"/>
      <family val="1"/>
      <charset val="1"/>
    </font>
    <font>
      <b val="true"/>
      <i val="true"/>
      <sz val="12"/>
      <name val="Times New Roman"/>
      <family val="1"/>
      <charset val="204"/>
    </font>
    <font>
      <sz val="10"/>
      <color rgb="FF000000"/>
      <name val="Arial Cyr"/>
      <family val="0"/>
      <charset val="204"/>
    </font>
    <font>
      <b val="true"/>
      <i val="true"/>
      <sz val="12"/>
      <name val="Times New Roman"/>
      <family val="1"/>
      <charset val="1"/>
    </font>
    <font>
      <sz val="10"/>
      <color rgb="FFFF0000"/>
      <name val="Times New Roman"/>
      <family val="1"/>
      <charset val="1"/>
    </font>
    <font>
      <i val="true"/>
      <sz val="10"/>
      <color rgb="FFFF0000"/>
      <name val="Times New Roman"/>
      <family val="1"/>
      <charset val="1"/>
    </font>
    <font>
      <b val="true"/>
      <sz val="10"/>
      <color rgb="FFFF0000"/>
      <name val="Times New Roman"/>
      <family val="1"/>
      <charset val="1"/>
    </font>
    <font>
      <b val="true"/>
      <sz val="10"/>
      <color rgb="FFFF0000"/>
      <name val="Times New Roman"/>
      <family val="1"/>
      <charset val="204"/>
    </font>
    <font>
      <sz val="10"/>
      <color rgb="FF008000"/>
      <name val="Times New Roman"/>
      <family val="1"/>
      <charset val="1"/>
    </font>
    <font>
      <i val="true"/>
      <sz val="10"/>
      <color rgb="FF008000"/>
      <name val="Times New Roman"/>
      <family val="1"/>
      <charset val="1"/>
    </font>
    <font>
      <b val="true"/>
      <sz val="10"/>
      <color rgb="FF008000"/>
      <name val="Times New Roman"/>
      <family val="1"/>
      <charset val="1"/>
    </font>
    <font>
      <b val="true"/>
      <sz val="10"/>
      <color rgb="FF008000"/>
      <name val="Times New Roman"/>
      <family val="1"/>
      <charset val="204"/>
    </font>
    <font>
      <sz val="10"/>
      <color rgb="FF0000FF"/>
      <name val="Times New Roman"/>
      <family val="1"/>
      <charset val="1"/>
    </font>
    <font>
      <i val="true"/>
      <sz val="10"/>
      <color rgb="FF0000FF"/>
      <name val="Times New Roman"/>
      <family val="1"/>
      <charset val="1"/>
    </font>
    <font>
      <b val="true"/>
      <sz val="10"/>
      <color rgb="FF0000FF"/>
      <name val="Times New Roman"/>
      <family val="1"/>
      <charset val="1"/>
    </font>
    <font>
      <b val="true"/>
      <sz val="10"/>
      <color rgb="FF0000FF"/>
      <name val="Times New Roman"/>
      <family val="1"/>
      <charset val="204"/>
    </font>
    <font>
      <b val="true"/>
      <i val="true"/>
      <sz val="10"/>
      <color rgb="FF000000"/>
      <name val="Tahoma"/>
      <family val="2"/>
      <charset val="204"/>
    </font>
    <font>
      <b val="true"/>
      <sz val="12"/>
      <color rgb="FF000000"/>
      <name val="Times New Roman"/>
      <family val="1"/>
      <charset val="204"/>
    </font>
    <font>
      <b val="true"/>
      <sz val="12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 val="true"/>
      <sz val="10"/>
      <name val="Arial Cyr"/>
      <family val="0"/>
      <charset val="204"/>
    </font>
    <font>
      <sz val="14"/>
      <color rgb="FF000000"/>
      <name val="Times New Roman"/>
      <family val="1"/>
      <charset val="204"/>
    </font>
    <font>
      <b val="true"/>
      <sz val="14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1"/>
      <name val="Times New Roman"/>
      <family val="1"/>
      <charset val="1"/>
    </font>
    <font>
      <b val="true"/>
      <sz val="10"/>
      <color rgb="FF4F6228"/>
      <name val="Times New Roman"/>
      <family val="1"/>
      <charset val="204"/>
    </font>
    <font>
      <sz val="14"/>
      <name val="Arial Cyr"/>
      <family val="2"/>
      <charset val="204"/>
    </font>
    <font>
      <b val="true"/>
      <sz val="14"/>
      <name val="Arial Cyr"/>
      <family val="0"/>
      <charset val="204"/>
    </font>
    <font>
      <sz val="24"/>
      <name val="Arial Cyr"/>
      <family val="0"/>
      <charset val="204"/>
    </font>
    <font>
      <sz val="26"/>
      <name val="Arial Cyr"/>
      <family val="2"/>
      <charset val="204"/>
    </font>
    <font>
      <sz val="16"/>
      <color rgb="FFFF0000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200"/>
      </patternFill>
    </fill>
    <fill>
      <patternFill patternType="solid">
        <fgColor rgb="FFFFF200"/>
        <bgColor rgb="FFFFFF00"/>
      </patternFill>
    </fill>
    <fill>
      <patternFill patternType="solid">
        <fgColor rgb="FF00B0F0"/>
        <bgColor rgb="FF33CCCC"/>
      </patternFill>
    </fill>
  </fills>
  <borders count="37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true">
      <left style="thin"/>
      <right style="thin"/>
      <top style="thin"/>
      <bottom style="thin"/>
      <diagonal style="thin"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 style="medium"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 style="medium"/>
      <top style="medium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 style="thin"/>
      <top style="thin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5" fontId="5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true"/>
    </xf>
    <xf numFmtId="166" fontId="6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true"/>
    </xf>
    <xf numFmtId="164" fontId="5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true"/>
    </xf>
    <xf numFmtId="164" fontId="7" fillId="2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5" fillId="2" borderId="0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4" fontId="8" fillId="2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5" fillId="2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9" fillId="2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9" fillId="2" borderId="0" xfId="0" applyFont="true" applyBorder="false" applyAlignment="true" applyProtection="true">
      <alignment horizontal="left" vertical="bottom" textRotation="0" wrapText="false" indent="0" shrinkToFit="false"/>
      <protection locked="false" hidden="true"/>
    </xf>
    <xf numFmtId="164" fontId="5" fillId="2" borderId="0" xfId="0" applyFont="true" applyBorder="false" applyAlignment="false" applyProtection="true">
      <alignment horizontal="general" vertical="bottom" textRotation="0" wrapText="false" indent="0" shrinkToFit="false"/>
      <protection locked="false" hidden="true"/>
    </xf>
    <xf numFmtId="164" fontId="5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5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2" borderId="0" xfId="0" applyFont="fals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2" borderId="0" xfId="0" applyFont="fals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0" fillId="2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2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5" fillId="2" borderId="1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5" fillId="2" borderId="2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5" fillId="2" borderId="3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5" fillId="0" borderId="3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5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5" fillId="0" borderId="4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4" fontId="0" fillId="0" borderId="4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5" fillId="2" borderId="5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4" fontId="10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1" fillId="0" borderId="6" xfId="0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11" fillId="0" borderId="4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7" fontId="12" fillId="2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2" fillId="2" borderId="7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2" fillId="0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8" fontId="12" fillId="0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3" fillId="2" borderId="3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7" fontId="14" fillId="2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" borderId="4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2" borderId="4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2" borderId="4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2" borderId="4" xfId="0" applyFont="fals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5" fillId="2" borderId="4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0" fillId="2" borderId="8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2" borderId="0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4" fontId="11" fillId="0" borderId="4" xfId="0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12" fillId="2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2" fillId="0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5" fontId="12" fillId="0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1" fillId="2" borderId="4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7" fontId="16" fillId="2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4" fillId="2" borderId="4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4" fillId="2" borderId="9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7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5" fillId="0" borderId="5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7" fillId="0" borderId="5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7" fillId="0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5" fillId="0" borderId="4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15" fillId="0" borderId="4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8" fillId="0" borderId="4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5" fillId="0" borderId="4" xfId="0" applyFont="tru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1" fillId="2" borderId="4" xfId="0" applyFont="true" applyBorder="true" applyAlignment="true" applyProtection="true">
      <alignment horizontal="general" vertical="bottom" textRotation="90" wrapText="true" indent="0" shrinkToFit="false"/>
      <protection locked="true" hidden="true"/>
    </xf>
    <xf numFmtId="164" fontId="15" fillId="2" borderId="4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9" fillId="2" borderId="4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19" fillId="2" borderId="4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15" fillId="2" borderId="4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20" fillId="2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0" fillId="2" borderId="4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15" fillId="2" borderId="10" xfId="0" applyFont="tru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5" fillId="2" borderId="0" xfId="0" applyFont="true" applyBorder="false" applyAlignment="true" applyProtection="true">
      <alignment horizontal="general" vertical="bottom" textRotation="90" wrapText="true" indent="0" shrinkToFit="false"/>
      <protection locked="true" hidden="true"/>
    </xf>
    <xf numFmtId="164" fontId="15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5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5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1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21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2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" fillId="0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5" fillId="0" borderId="3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2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2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2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9" fontId="0" fillId="2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0" fontId="0" fillId="2" borderId="11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2" borderId="0" xfId="0" applyFont="false" applyBorder="false" applyAlignment="true" applyProtection="true">
      <alignment horizontal="general" vertical="center" textRotation="0" wrapText="false" indent="0" shrinkToFit="false"/>
      <protection locked="true" hidden="true"/>
    </xf>
    <xf numFmtId="164" fontId="4" fillId="2" borderId="1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2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2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2" borderId="0" xfId="0" applyFont="fals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true"/>
    </xf>
    <xf numFmtId="170" fontId="0" fillId="0" borderId="11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4" fillId="0" borderId="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4" fillId="2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9" fontId="0" fillId="2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0" fillId="2" borderId="11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2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2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6" fillId="0" borderId="7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27" fillId="2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1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3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23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8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4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5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0" fillId="2" borderId="15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6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9" fontId="4" fillId="2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4" fillId="0" borderId="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9" fontId="4" fillId="2" borderId="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5" fontId="0" fillId="2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0" fillId="2" borderId="1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9" fontId="4" fillId="2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9" fontId="4" fillId="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9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0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1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2" fillId="2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2" fillId="2" borderId="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2" fillId="2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1" fillId="2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9" fillId="2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29" fillId="2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9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1" fillId="2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1" fillId="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29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9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9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3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4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5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6" fillId="2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6" fillId="2" borderId="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6" fillId="2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5" fillId="2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5" fillId="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3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3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3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3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3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7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8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9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0" fillId="2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0" fillId="2" borderId="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40" fillId="2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9" fillId="2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9" fillId="2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9" fillId="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7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7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7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7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4" fillId="2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2" borderId="16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5" fillId="2" borderId="4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21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6" fillId="0" borderId="4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7" fontId="12" fillId="0" borderId="7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22" fillId="0" borderId="4" xfId="0" applyFont="true" applyBorder="true" applyAlignment="true" applyProtection="false">
      <alignment horizontal="left" vertical="center" textRotation="0" wrapText="false" indent="6" shrinkToFit="false"/>
      <protection locked="true" hidden="false"/>
    </xf>
    <xf numFmtId="164" fontId="0" fillId="2" borderId="4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5" fillId="2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3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0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1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2" fillId="2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4" fillId="2" borderId="4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5" fillId="2" borderId="3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23" fillId="3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3" fillId="2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22" fillId="0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4" fillId="0" borderId="2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4" fillId="0" borderId="3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4" fillId="0" borderId="4" xfId="0" applyFont="true" applyBorder="true" applyAlignment="true" applyProtection="true">
      <alignment horizontal="center" vertical="bottom" textRotation="0" wrapText="false" indent="0" shrinkToFit="false"/>
      <protection locked="false" hidden="true"/>
    </xf>
    <xf numFmtId="164" fontId="5" fillId="2" borderId="4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8" fontId="30" fillId="0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3" fillId="2" borderId="4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4" fontId="11" fillId="0" borderId="0" xfId="0" applyFont="true" applyBorder="true" applyAlignment="true" applyProtection="false">
      <alignment horizontal="center" vertical="bottom" textRotation="90" wrapText="true" indent="0" shrinkToFit="false"/>
      <protection locked="true" hidden="false"/>
    </xf>
    <xf numFmtId="164" fontId="23" fillId="0" borderId="4" xfId="0" applyFont="true" applyBorder="true" applyAlignment="true" applyProtection="false">
      <alignment horizontal="left" vertical="center" textRotation="0" wrapText="false" indent="6" shrinkToFit="false"/>
      <protection locked="true" hidden="false"/>
    </xf>
    <xf numFmtId="164" fontId="43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4" fillId="0" borderId="1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15" fillId="0" borderId="5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11" fillId="0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25" fillId="0" borderId="13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9" fontId="0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0" fillId="0" borderId="11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1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7" fillId="0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4" fontId="8" fillId="0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5" fillId="0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9" fillId="0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9" fillId="0" borderId="0" xfId="0" applyFont="true" applyBorder="false" applyAlignment="true" applyProtection="true">
      <alignment horizontal="left" vertical="bottom" textRotation="0" wrapText="false" indent="0" shrinkToFit="false"/>
      <protection locked="false" hidden="true"/>
    </xf>
    <xf numFmtId="164" fontId="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4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5" fillId="0" borderId="4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8" fontId="12" fillId="0" borderId="1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2" fillId="0" borderId="1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4" fillId="0" borderId="4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5" fontId="0" fillId="0" borderId="4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0" borderId="4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4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0" borderId="4" xfId="0" applyFont="fals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5" fillId="0" borderId="4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0" fillId="0" borderId="8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7" fontId="16" fillId="0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4" fillId="0" borderId="9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5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9" fillId="0" borderId="4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19" fillId="0" borderId="4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15" fillId="0" borderId="4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20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0" fillId="0" borderId="4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15" fillId="0" borderId="10" xfId="0" applyFont="tru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5" fillId="0" borderId="0" xfId="0" applyFont="true" applyBorder="false" applyAlignment="true" applyProtection="true">
      <alignment horizontal="general" vertical="bottom" textRotation="90" wrapText="true" indent="0" shrinkToFit="false"/>
      <protection locked="true" hidden="true"/>
    </xf>
    <xf numFmtId="164" fontId="1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5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9" fontId="0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2" fillId="0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6" fillId="0" borderId="14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9" fontId="4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0" fillId="0" borderId="1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9" fontId="4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9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2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2" fillId="0" borderId="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2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9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29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1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1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2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9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6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6" fillId="0" borderId="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6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5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5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3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3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3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0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0" fillId="0" borderId="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40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9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9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9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0" borderId="16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5" fillId="2" borderId="4" xfId="0" applyFont="true" applyBorder="true" applyAlignment="true" applyProtection="true">
      <alignment horizontal="center" vertical="bottom" textRotation="0" wrapText="false" indent="0" shrinkToFit="false"/>
      <protection locked="false" hidden="true"/>
    </xf>
    <xf numFmtId="164" fontId="15" fillId="2" borderId="4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4" fillId="0" borderId="1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5" fillId="0" borderId="3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5" fillId="0" borderId="5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7" fontId="13" fillId="0" borderId="4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4" fontId="15" fillId="0" borderId="4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24" fillId="0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0" fillId="0" borderId="15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5" fillId="0" borderId="4" xfId="0" applyFont="true" applyBorder="true" applyAlignment="true" applyProtection="true">
      <alignment horizontal="center" vertical="bottom" textRotation="0" wrapText="false" indent="0" shrinkToFit="false"/>
      <protection locked="false" hidden="true"/>
    </xf>
    <xf numFmtId="164" fontId="4" fillId="0" borderId="1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1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22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0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45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" fillId="0" borderId="17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4" fillId="0" borderId="4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4" fillId="0" borderId="1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17" fillId="0" borderId="4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46" fillId="0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5" fillId="0" borderId="4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4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4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2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2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6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6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0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0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6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" fillId="0" borderId="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0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0" borderId="1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0" borderId="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0" borderId="1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0" borderId="1" xfId="0" applyFont="true" applyBorder="true" applyAlignment="true" applyProtection="true">
      <alignment horizontal="general" vertical="center" textRotation="0" wrapText="true" indent="0" shrinkToFit="false"/>
      <protection locked="false" hidden="true"/>
    </xf>
    <xf numFmtId="164" fontId="4" fillId="0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4" fillId="0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4" fillId="0" borderId="2" xfId="0" applyFont="true" applyBorder="true" applyAlignment="true" applyProtection="true">
      <alignment horizontal="general" vertical="center" textRotation="0" wrapText="true" indent="0" shrinkToFit="false"/>
      <protection locked="false" hidden="true"/>
    </xf>
    <xf numFmtId="164" fontId="4" fillId="0" borderId="3" xfId="0" applyFont="true" applyBorder="true" applyAlignment="true" applyProtection="true">
      <alignment horizontal="general" vertical="center" textRotation="0" wrapText="true" indent="0" shrinkToFit="false"/>
      <protection locked="false" hidden="true"/>
    </xf>
    <xf numFmtId="164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5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5" fillId="0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4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7" fontId="13" fillId="0" borderId="3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5" fontId="0" fillId="0" borderId="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4" fillId="0" borderId="3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9" fillId="0" borderId="3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22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5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7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8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4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9" fillId="0" borderId="4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5" fillId="0" borderId="4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22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true"/>
    </xf>
    <xf numFmtId="164" fontId="25" fillId="0" borderId="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4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7" fontId="16" fillId="0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24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6" fillId="0" borderId="3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4" fontId="44" fillId="0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true" indent="0" shrinkToFit="false"/>
      <protection locked="false" hidden="true"/>
    </xf>
    <xf numFmtId="167" fontId="32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0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4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2" borderId="4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4" fillId="2" borderId="1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18" fillId="2" borderId="4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5" fillId="2" borderId="4" xfId="0" applyFont="true" applyBorder="true" applyAlignment="true" applyProtection="true">
      <alignment horizontal="center" vertical="bottom" textRotation="90" wrapText="true" indent="0" shrinkToFit="false"/>
      <protection locked="true" hidden="true"/>
    </xf>
    <xf numFmtId="164" fontId="24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3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2" fillId="2" borderId="1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5" fillId="0" borderId="0" xfId="0" applyFont="true" applyBorder="false" applyAlignment="true" applyProtection="true">
      <alignment horizontal="center" vertical="bottom" textRotation="90" wrapText="true" indent="0" shrinkToFit="false"/>
      <protection locked="true" hidden="true"/>
    </xf>
    <xf numFmtId="164" fontId="46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9" fillId="2" borderId="4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44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4" fillId="3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5" fontId="5" fillId="2" borderId="0" xfId="0" applyFont="true" applyBorder="false" applyAlignment="false" applyProtection="true">
      <alignment horizontal="general" vertical="bottom" textRotation="0" wrapText="false" indent="0" shrinkToFit="false"/>
      <protection locked="false" hidden="true"/>
    </xf>
    <xf numFmtId="166" fontId="6" fillId="2" borderId="0" xfId="0" applyFont="true" applyBorder="false" applyAlignment="true" applyProtection="true">
      <alignment horizontal="center" vertical="bottom" textRotation="0" wrapText="false" indent="0" shrinkToFit="false"/>
      <protection locked="false" hidden="true"/>
    </xf>
    <xf numFmtId="164" fontId="10" fillId="2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1" fillId="2" borderId="6" xfId="0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11" fillId="2" borderId="4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11" fillId="2" borderId="4" xfId="0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17" fillId="2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5" fillId="2" borderId="5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7" fillId="2" borderId="5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7" fillId="2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5" fillId="2" borderId="4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21" fillId="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2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4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4" fillId="2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2" borderId="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0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2" fillId="2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6" fillId="2" borderId="14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2" borderId="4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2" borderId="4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2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2" borderId="3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2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5" fillId="2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2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6" fillId="2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9" fillId="2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0" fillId="2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3" fillId="2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4" fillId="2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5" fillId="2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7" fillId="2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8" fillId="2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9" fillId="2" borderId="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12" fillId="0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5" fontId="0" fillId="2" borderId="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16" fillId="2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4" fillId="2" borderId="3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5" fillId="0" borderId="3" xfId="0" applyFont="tru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9" fillId="2" borderId="3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7" fontId="13" fillId="2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24" fillId="3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2" fillId="0" borderId="4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4" fillId="2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5" fillId="2" borderId="4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6" fontId="6" fillId="2" borderId="4" xfId="0" applyFont="true" applyBorder="true" applyAlignment="true" applyProtection="true">
      <alignment horizontal="center" vertical="bottom" textRotation="0" wrapText="false" indent="0" shrinkToFit="false"/>
      <protection locked="false" hidden="true"/>
    </xf>
    <xf numFmtId="164" fontId="5" fillId="2" borderId="4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4" fontId="11" fillId="0" borderId="4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1" fillId="0" borderId="4" xfId="0" applyFont="true" applyBorder="true" applyAlignment="true" applyProtection="true">
      <alignment horizontal="center" vertical="bottom" textRotation="90" wrapText="true" indent="0" shrinkToFit="false"/>
      <protection locked="true" hidden="true"/>
    </xf>
    <xf numFmtId="164" fontId="0" fillId="2" borderId="14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5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1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1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2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1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1" fillId="0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9" fontId="51" fillId="0" borderId="4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51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1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1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51" fillId="3" borderId="4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51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3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4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4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4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51" fillId="5" borderId="4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5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1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5" fillId="3" borderId="19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0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16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2" fillId="0" borderId="21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5" fillId="0" borderId="22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15" fillId="0" borderId="23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8" fillId="0" borderId="23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5" fillId="0" borderId="23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15" fillId="0" borderId="24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44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4" fillId="0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3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21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5" fillId="0" borderId="22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5" fillId="2" borderId="23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8" fillId="2" borderId="23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5" fillId="0" borderId="34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9" fontId="44" fillId="0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811"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4F6228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2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6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8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9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0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vmlDrawing" Target="../drawings/vmlDrawing11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12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13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4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15.v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vmlDrawing" Target="../drawings/vmlDrawing16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vmlDrawing" Target="../drawings/vmlDrawing17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18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19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vmlDrawing" Target="../drawings/vmlDrawing20.v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21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vmlDrawing" Target="../drawings/vmlDrawing22.v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vmlDrawing" Target="../drawings/vmlDrawing23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vmlDrawing" Target="../drawings/vmlDrawing24.v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25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vmlDrawing" Target="../drawings/vmlDrawing26.v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vmlDrawing" Target="../drawings/vmlDrawing27.v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vmlDrawing" Target="../drawings/vmlDrawing28.v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vmlDrawing" Target="../drawings/vmlDrawing29.v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vmlDrawing" Target="../drawings/vmlDrawing30.v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vmlDrawing" Target="../drawings/vmlDrawing31.v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vmlDrawing" Target="../drawings/vmlDrawing32.v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vmlDrawing" Target="../drawings/vmlDrawing33.v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vmlDrawing" Target="../drawings/vmlDrawing34.v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vmlDrawing" Target="../drawings/vmlDrawing35.v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vmlDrawing" Target="../drawings/vmlDrawing36.v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vmlDrawing" Target="../drawings/vmlDrawing37.v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vmlDrawing" Target="../drawings/vmlDrawing38.v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vmlDrawing" Target="../drawings/vmlDrawing39.v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vmlDrawing" Target="../drawings/vmlDrawing40.v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comments" Target="../comments41.xml"/><Relationship Id="rId2" Type="http://schemas.openxmlformats.org/officeDocument/2006/relationships/vmlDrawing" Target="../drawings/vmlDrawing41.vm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comments" Target="../comments42.xml"/><Relationship Id="rId2" Type="http://schemas.openxmlformats.org/officeDocument/2006/relationships/vmlDrawing" Target="../drawings/vmlDrawing42.v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comments" Target="../comments43.xml"/><Relationship Id="rId2" Type="http://schemas.openxmlformats.org/officeDocument/2006/relationships/vmlDrawing" Target="../drawings/vmlDrawing43.v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comments" Target="../comments44.xml"/><Relationship Id="rId2" Type="http://schemas.openxmlformats.org/officeDocument/2006/relationships/vmlDrawing" Target="../drawings/vmlDrawing44.v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comments" Target="../comments45.xml"/><Relationship Id="rId2" Type="http://schemas.openxmlformats.org/officeDocument/2006/relationships/vmlDrawing" Target="../drawings/vmlDrawing45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H53" activeCellId="0" sqref="H53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2" min="12" style="0" width="7.87"/>
    <col collapsed="false" customWidth="true" hidden="true" outlineLevel="0" max="13" min="13" style="0" width="7.87"/>
    <col collapsed="false" customWidth="true" hidden="true" outlineLevel="0" max="16" min="14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101" min="86" style="2" width="8"/>
    <col collapsed="false" customWidth="true" hidden="false" outlineLevel="0" max="102" min="102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43901.6335628613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1"/>
      <c r="H2" s="21" t="s">
        <v>1</v>
      </c>
      <c r="I2" s="22"/>
      <c r="J2" s="23"/>
      <c r="K2" s="21" t="s">
        <v>2</v>
      </c>
      <c r="L2" s="22"/>
      <c r="M2" s="24"/>
      <c r="N2" s="25"/>
      <c r="O2" s="25"/>
      <c r="P2" s="26"/>
      <c r="Q2" s="22"/>
      <c r="R2" s="23"/>
      <c r="S2" s="27"/>
      <c r="T2" s="23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2831</v>
      </c>
      <c r="B3" s="29"/>
      <c r="C3" s="29"/>
      <c r="D3" s="30" t="s">
        <v>3</v>
      </c>
      <c r="E3" s="31"/>
      <c r="F3" s="32" t="n">
        <v>43451</v>
      </c>
      <c r="G3" s="32" t="n">
        <v>43455</v>
      </c>
      <c r="H3" s="32" t="n">
        <v>43453</v>
      </c>
      <c r="I3" s="32" t="n">
        <v>43452</v>
      </c>
      <c r="J3" s="33" t="n">
        <v>43456</v>
      </c>
      <c r="K3" s="32" t="n">
        <v>43336</v>
      </c>
      <c r="L3" s="32" t="n">
        <v>43461</v>
      </c>
      <c r="M3" s="34"/>
      <c r="N3" s="34"/>
      <c r="O3" s="35"/>
      <c r="P3" s="35"/>
      <c r="Q3" s="32"/>
      <c r="R3" s="32"/>
      <c r="S3" s="32"/>
      <c r="T3" s="36"/>
      <c r="U3" s="37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9"/>
      <c r="B4" s="29"/>
      <c r="C4" s="29"/>
      <c r="D4" s="45" t="s">
        <v>5</v>
      </c>
      <c r="E4" s="31"/>
      <c r="F4" s="46" t="s">
        <v>6</v>
      </c>
      <c r="G4" s="46" t="s">
        <v>7</v>
      </c>
      <c r="H4" s="46" t="s">
        <v>8</v>
      </c>
      <c r="I4" s="46" t="s">
        <v>9</v>
      </c>
      <c r="J4" s="46" t="s">
        <v>7</v>
      </c>
      <c r="K4" s="46"/>
      <c r="L4" s="46" t="s">
        <v>10</v>
      </c>
      <c r="M4" s="47"/>
      <c r="N4" s="47"/>
      <c r="O4" s="47"/>
      <c r="P4" s="48"/>
      <c r="Q4" s="46"/>
      <c r="R4" s="47"/>
      <c r="S4" s="49"/>
      <c r="T4" s="46"/>
      <c r="U4" s="50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16</v>
      </c>
      <c r="G5" s="59" t="s">
        <v>17</v>
      </c>
      <c r="H5" s="58" t="s">
        <v>18</v>
      </c>
      <c r="I5" s="58" t="s">
        <v>19</v>
      </c>
      <c r="J5" s="59" t="s">
        <v>17</v>
      </c>
      <c r="K5" s="60" t="s">
        <v>20</v>
      </c>
      <c r="L5" s="60" t="s">
        <v>21</v>
      </c>
      <c r="M5" s="60"/>
      <c r="N5" s="58"/>
      <c r="O5" s="60"/>
      <c r="P5" s="58"/>
      <c r="Q5" s="60"/>
      <c r="R5" s="60"/>
      <c r="S5" s="61"/>
      <c r="T5" s="58"/>
      <c r="U5" s="62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77" t="s">
        <v>30</v>
      </c>
      <c r="D6" s="78" t="s">
        <v>31</v>
      </c>
      <c r="E6" s="79" t="n">
        <v>2831</v>
      </c>
      <c r="F6" s="80" t="s">
        <v>32</v>
      </c>
      <c r="G6" s="80" t="s">
        <v>32</v>
      </c>
      <c r="H6" s="80" t="n">
        <v>5</v>
      </c>
      <c r="I6" s="80" t="n">
        <v>4</v>
      </c>
      <c r="J6" s="80" t="n">
        <v>3</v>
      </c>
      <c r="K6" s="80" t="n">
        <v>4</v>
      </c>
      <c r="L6" s="80" t="n">
        <v>3</v>
      </c>
      <c r="M6" s="80"/>
      <c r="N6" s="80"/>
      <c r="O6" s="80"/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2</v>
      </c>
      <c r="AA6" s="83" t="n">
        <f aca="false">COUNTIF(AG6:AV6,AA$5)</f>
        <v>2</v>
      </c>
      <c r="AB6" s="83" t="n">
        <f aca="false">COUNTIF(AG6:AV6,AB$5)</f>
        <v>1</v>
      </c>
      <c r="AC6" s="83" t="n">
        <f aca="false">SUM(X6:AB6)</f>
        <v>5</v>
      </c>
      <c r="AD6" s="84" t="n">
        <f aca="false">IF(ISERROR(((X6+Y6)*2+Z6*3+AA6*4+AB6*5)/SUM(X6,Y6:AB6)),"",((X6+Y6)*2+Z6*3+AA6*4+AB6*5)/SUM(X6,Y6:AB6))</f>
        <v>3.8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>з</v>
      </c>
      <c r="AH6" s="87" t="str">
        <f aca="false">IF(ISERROR(VALUE(LEFT(G6))),LEFT(G6),VALUE(LEFT(G6)))</f>
        <v>з</v>
      </c>
      <c r="AI6" s="87" t="n">
        <f aca="false">IF(ISERROR(VALUE(LEFT(H6))),LEFT(H6),VALUE(LEFT(H6)))</f>
        <v>5</v>
      </c>
      <c r="AJ6" s="87" t="n">
        <f aca="false">IF(ISERROR(VALUE(LEFT(I6))),LEFT(I6),VALUE(LEFT(I6)))</f>
        <v>4</v>
      </c>
      <c r="AK6" s="87" t="n">
        <f aca="false">IF(ISERROR(VALUE(LEFT(J6))),LEFT(J6),VALUE(LEFT(J6)))</f>
        <v>3</v>
      </c>
      <c r="AL6" s="87" t="n">
        <f aca="false">IF(ISERROR(VALUE(LEFT(K6))),LEFT(K6),VALUE(LEFT(K6)))</f>
        <v>4</v>
      </c>
      <c r="AM6" s="87" t="n">
        <f aca="false">IF(ISERROR(VALUE(LEFT(L6))),LEFT(L6),VALUE(LEFT(L6)))</f>
        <v>3</v>
      </c>
      <c r="AN6" s="87" t="str">
        <f aca="false">IF(ISERROR(VALUE(LEFT(M6))),LEFT(M6),VALUE(LEFT(M6)))</f>
        <v/>
      </c>
      <c r="AO6" s="87" t="str">
        <f aca="false">IF(ISERROR(VALUE(LEFT(N6))),LEFT(N6),VALUE(LEFT(N6)))</f>
        <v/>
      </c>
      <c r="AP6" s="87" t="str">
        <f aca="false">IF(ISERROR(VALUE(LEFT(O6))),LEFT(O6),VALUE(LEFT(O6)))</f>
        <v/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2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77" t="s">
        <v>30</v>
      </c>
      <c r="D7" s="78" t="s">
        <v>33</v>
      </c>
      <c r="E7" s="79" t="n">
        <v>2831</v>
      </c>
      <c r="F7" s="80" t="s">
        <v>32</v>
      </c>
      <c r="G7" s="80" t="s">
        <v>32</v>
      </c>
      <c r="H7" s="80" t="n">
        <v>5</v>
      </c>
      <c r="I7" s="80" t="n">
        <v>4</v>
      </c>
      <c r="J7" s="80" t="n">
        <v>3</v>
      </c>
      <c r="K7" s="80" t="n">
        <v>4</v>
      </c>
      <c r="L7" s="80" t="n">
        <v>3</v>
      </c>
      <c r="M7" s="80"/>
      <c r="N7" s="80"/>
      <c r="O7" s="80"/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2</v>
      </c>
      <c r="AA7" s="83" t="n">
        <f aca="false">COUNTIF(AG7:AV7,AA$5)</f>
        <v>2</v>
      </c>
      <c r="AB7" s="83" t="n">
        <f aca="false">COUNTIF(AG7:AV7,AB$5)</f>
        <v>1</v>
      </c>
      <c r="AC7" s="83" t="n">
        <f aca="false">SUM(X7:AB7)</f>
        <v>5</v>
      </c>
      <c r="AD7" s="84" t="n">
        <f aca="false">IF(ISERROR(((X7+Y7)*2+Z7*3+AA7*4+AB7*5)/SUM(X7,Y7:AB7)),"",((X7+Y7)*2+Z7*3+AA7*4+AB7*5)/SUM(X7,Y7:AB7))</f>
        <v>3.8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>з</v>
      </c>
      <c r="AH7" s="87" t="str">
        <f aca="false">IF(ISERROR(VALUE(LEFT(G7))),LEFT(G7),VALUE(LEFT(G7)))</f>
        <v>з</v>
      </c>
      <c r="AI7" s="87" t="n">
        <f aca="false">IF(ISERROR(VALUE(LEFT(H7))),LEFT(H7),VALUE(LEFT(H7)))</f>
        <v>5</v>
      </c>
      <c r="AJ7" s="87" t="n">
        <f aca="false">IF(ISERROR(VALUE(LEFT(I7))),LEFT(I7),VALUE(LEFT(I7)))</f>
        <v>4</v>
      </c>
      <c r="AK7" s="87" t="n">
        <f aca="false">IF(ISERROR(VALUE(LEFT(J7))),LEFT(J7),VALUE(LEFT(J7)))</f>
        <v>3</v>
      </c>
      <c r="AL7" s="87" t="n">
        <f aca="false">IF(ISERROR(VALUE(LEFT(K7))),LEFT(K7),VALUE(LEFT(K7)))</f>
        <v>4</v>
      </c>
      <c r="AM7" s="87" t="n">
        <f aca="false">IF(ISERROR(VALUE(LEFT(L7))),LEFT(L7),VALUE(LEFT(L7)))</f>
        <v>3</v>
      </c>
      <c r="AN7" s="87" t="str">
        <f aca="false">IF(ISERROR(VALUE(LEFT(M7))),LEFT(M7),VALUE(LEFT(M7)))</f>
        <v/>
      </c>
      <c r="AO7" s="87" t="str">
        <f aca="false">IF(ISERROR(VALUE(LEFT(N7))),LEFT(N7),VALUE(LEFT(N7)))</f>
        <v/>
      </c>
      <c r="AP7" s="87" t="str">
        <f aca="false">IF(ISERROR(VALUE(LEFT(O7))),LEFT(O7),VALUE(LEFT(O7)))</f>
        <v/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2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77" t="s">
        <v>30</v>
      </c>
      <c r="D8" s="78" t="s">
        <v>34</v>
      </c>
      <c r="E8" s="79" t="n">
        <v>2831</v>
      </c>
      <c r="F8" s="80" t="s">
        <v>32</v>
      </c>
      <c r="G8" s="80" t="s">
        <v>32</v>
      </c>
      <c r="H8" s="80" t="n">
        <v>4</v>
      </c>
      <c r="I8" s="80" t="n">
        <v>3</v>
      </c>
      <c r="J8" s="80" t="n">
        <v>3</v>
      </c>
      <c r="K8" s="80" t="n">
        <v>4</v>
      </c>
      <c r="L8" s="80" t="n">
        <v>3</v>
      </c>
      <c r="M8" s="80"/>
      <c r="N8" s="80"/>
      <c r="O8" s="80"/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3</v>
      </c>
      <c r="AA8" s="83" t="n">
        <f aca="false">COUNTIF(AG8:AV8,AA$5)</f>
        <v>2</v>
      </c>
      <c r="AB8" s="83" t="n">
        <f aca="false">COUNTIF(AG8:AV8,AB$5)</f>
        <v>0</v>
      </c>
      <c r="AC8" s="83" t="n">
        <f aca="false">SUM(X8:AB8)</f>
        <v>5</v>
      </c>
      <c r="AD8" s="84" t="n">
        <f aca="false">IF(ISERROR(((X8+Y8)*2+Z8*3+AA8*4+AB8*5)/SUM(X8,Y8:AB8)),"",((X8+Y8)*2+Z8*3+AA8*4+AB8*5)/SUM(X8,Y8:AB8))</f>
        <v>3.4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>з</v>
      </c>
      <c r="AH8" s="87" t="str">
        <f aca="false">IF(ISERROR(VALUE(LEFT(G8))),LEFT(G8),VALUE(LEFT(G8)))</f>
        <v>з</v>
      </c>
      <c r="AI8" s="87" t="n">
        <f aca="false">IF(ISERROR(VALUE(LEFT(H8))),LEFT(H8),VALUE(LEFT(H8)))</f>
        <v>4</v>
      </c>
      <c r="AJ8" s="87" t="n">
        <f aca="false">IF(ISERROR(VALUE(LEFT(I8))),LEFT(I8),VALUE(LEFT(I8)))</f>
        <v>3</v>
      </c>
      <c r="AK8" s="87" t="n">
        <f aca="false">IF(ISERROR(VALUE(LEFT(J8))),LEFT(J8),VALUE(LEFT(J8)))</f>
        <v>3</v>
      </c>
      <c r="AL8" s="87" t="n">
        <f aca="false">IF(ISERROR(VALUE(LEFT(K8))),LEFT(K8),VALUE(LEFT(K8)))</f>
        <v>4</v>
      </c>
      <c r="AM8" s="87" t="n">
        <f aca="false">IF(ISERROR(VALUE(LEFT(L8))),LEFT(L8),VALUE(LEFT(L8)))</f>
        <v>3</v>
      </c>
      <c r="AN8" s="87" t="str">
        <f aca="false">IF(ISERROR(VALUE(LEFT(M8))),LEFT(M8),VALUE(LEFT(M8)))</f>
        <v/>
      </c>
      <c r="AO8" s="87" t="str">
        <f aca="false">IF(ISERROR(VALUE(LEFT(N8))),LEFT(N8),VALUE(LEFT(N8)))</f>
        <v/>
      </c>
      <c r="AP8" s="87" t="str">
        <f aca="false">IF(ISERROR(VALUE(LEFT(O8))),LEFT(O8),VALUE(LEFT(O8)))</f>
        <v/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2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77" t="s">
        <v>30</v>
      </c>
      <c r="D9" s="78" t="s">
        <v>35</v>
      </c>
      <c r="E9" s="79" t="n">
        <v>2831</v>
      </c>
      <c r="F9" s="80" t="s">
        <v>32</v>
      </c>
      <c r="G9" s="80" t="s">
        <v>32</v>
      </c>
      <c r="H9" s="80" t="n">
        <v>5</v>
      </c>
      <c r="I9" s="80" t="n">
        <v>3</v>
      </c>
      <c r="J9" s="80" t="s">
        <v>36</v>
      </c>
      <c r="K9" s="80" t="n">
        <v>3</v>
      </c>
      <c r="L9" s="80" t="n">
        <v>3</v>
      </c>
      <c r="M9" s="80"/>
      <c r="N9" s="80"/>
      <c r="O9" s="80"/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2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1</v>
      </c>
      <c r="Z9" s="83" t="n">
        <f aca="false">COUNTIF(AG9:AV9,Z$5)</f>
        <v>3</v>
      </c>
      <c r="AA9" s="83" t="n">
        <f aca="false">COUNTIF(AG9:AV9,AA$5)</f>
        <v>0</v>
      </c>
      <c r="AB9" s="83" t="n">
        <f aca="false">COUNTIF(AG9:AV9,AB$5)</f>
        <v>1</v>
      </c>
      <c r="AC9" s="83" t="n">
        <f aca="false">SUM(X9:AB9)</f>
        <v>5</v>
      </c>
      <c r="AD9" s="84" t="n">
        <f aca="false">IF(ISERROR(((X9+Y9)*2+Z9*3+AA9*4+AB9*5)/SUM(X9,Y9:AB9)),"",((X9+Y9)*2+Z9*3+AA9*4+AB9*5)/SUM(X9,Y9:AB9))</f>
        <v>3.2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>з</v>
      </c>
      <c r="AH9" s="87" t="str">
        <f aca="false">IF(ISERROR(VALUE(LEFT(G9))),LEFT(G9),VALUE(LEFT(G9)))</f>
        <v>з</v>
      </c>
      <c r="AI9" s="87" t="n">
        <f aca="false">IF(ISERROR(VALUE(LEFT(H9))),LEFT(H9),VALUE(LEFT(H9)))</f>
        <v>5</v>
      </c>
      <c r="AJ9" s="87" t="n">
        <f aca="false">IF(ISERROR(VALUE(LEFT(I9))),LEFT(I9),VALUE(LEFT(I9)))</f>
        <v>3</v>
      </c>
      <c r="AK9" s="87" t="n">
        <f aca="false">IF(ISERROR(VALUE(LEFT(J9))),LEFT(J9),VALUE(LEFT(J9)))</f>
        <v>2</v>
      </c>
      <c r="AL9" s="87" t="n">
        <f aca="false">IF(ISERROR(VALUE(LEFT(K9))),LEFT(K9),VALUE(LEFT(K9)))</f>
        <v>3</v>
      </c>
      <c r="AM9" s="87" t="n">
        <f aca="false">IF(ISERROR(VALUE(LEFT(L9))),LEFT(L9),VALUE(LEFT(L9)))</f>
        <v>3</v>
      </c>
      <c r="AN9" s="87" t="str">
        <f aca="false">IF(ISERROR(VALUE(LEFT(M9))),LEFT(M9),VALUE(LEFT(M9)))</f>
        <v/>
      </c>
      <c r="AO9" s="87" t="str">
        <f aca="false">IF(ISERROR(VALUE(LEFT(N9))),LEFT(N9),VALUE(LEFT(N9)))</f>
        <v/>
      </c>
      <c r="AP9" s="87" t="str">
        <f aca="false">IF(ISERROR(VALUE(LEFT(O9))),LEFT(O9),VALUE(LEFT(O9)))</f>
        <v/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2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77" t="s">
        <v>30</v>
      </c>
      <c r="D10" s="78" t="s">
        <v>37</v>
      </c>
      <c r="E10" s="79" t="n">
        <v>2831</v>
      </c>
      <c r="F10" s="80" t="s">
        <v>32</v>
      </c>
      <c r="G10" s="80" t="s">
        <v>32</v>
      </c>
      <c r="H10" s="80" t="n">
        <v>4</v>
      </c>
      <c r="I10" s="80" t="n">
        <v>3</v>
      </c>
      <c r="J10" s="80" t="n">
        <v>3</v>
      </c>
      <c r="K10" s="80" t="s">
        <v>38</v>
      </c>
      <c r="L10" s="80" t="n">
        <v>5</v>
      </c>
      <c r="M10" s="80"/>
      <c r="N10" s="80"/>
      <c r="O10" s="80"/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2</v>
      </c>
      <c r="AA10" s="83" t="n">
        <f aca="false">COUNTIF(AG10:AV10,AA$5)</f>
        <v>1</v>
      </c>
      <c r="AB10" s="83" t="n">
        <f aca="false">COUNTIF(AG10:AV10,AB$5)</f>
        <v>1</v>
      </c>
      <c r="AC10" s="83" t="n">
        <f aca="false">SUM(X10:AB10)</f>
        <v>4</v>
      </c>
      <c r="AD10" s="84" t="n">
        <f aca="false">IF(ISERROR(((X10+Y10)*2+Z10*3+AA10*4+AB10*5)/SUM(X10,Y10:AB10)),"",((X10+Y10)*2+Z10*3+AA10*4+AB10*5)/SUM(X10,Y10:AB10))</f>
        <v>3.75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>з</v>
      </c>
      <c r="AH10" s="87" t="str">
        <f aca="false">IF(ISERROR(VALUE(LEFT(G10))),LEFT(G10),VALUE(LEFT(G10)))</f>
        <v>з</v>
      </c>
      <c r="AI10" s="87" t="n">
        <f aca="false">IF(ISERROR(VALUE(LEFT(H10))),LEFT(H10),VALUE(LEFT(H10)))</f>
        <v>4</v>
      </c>
      <c r="AJ10" s="87" t="n">
        <f aca="false">IF(ISERROR(VALUE(LEFT(I10))),LEFT(I10),VALUE(LEFT(I10)))</f>
        <v>3</v>
      </c>
      <c r="AK10" s="87" t="n">
        <f aca="false">IF(ISERROR(VALUE(LEFT(J10))),LEFT(J10),VALUE(LEFT(J10)))</f>
        <v>3</v>
      </c>
      <c r="AL10" s="87" t="str">
        <f aca="false">IF(ISERROR(VALUE(LEFT(K10))),LEFT(K10),VALUE(LEFT(K10)))</f>
        <v>а</v>
      </c>
      <c r="AM10" s="87" t="n">
        <f aca="false">IF(ISERROR(VALUE(LEFT(L10))),LEFT(L10),VALUE(LEFT(L10)))</f>
        <v>5</v>
      </c>
      <c r="AN10" s="87" t="str">
        <f aca="false">IF(ISERROR(VALUE(LEFT(M10))),LEFT(M10),VALUE(LEFT(M10)))</f>
        <v/>
      </c>
      <c r="AO10" s="87" t="str">
        <f aca="false">IF(ISERROR(VALUE(LEFT(N10))),LEFT(N10),VALUE(LEFT(N10)))</f>
        <v/>
      </c>
      <c r="AP10" s="87" t="str">
        <f aca="false">IF(ISERROR(VALUE(LEFT(O10))),LEFT(O10),VALUE(LEFT(O10)))</f>
        <v/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2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77" t="s">
        <v>30</v>
      </c>
      <c r="D11" s="78" t="s">
        <v>39</v>
      </c>
      <c r="E11" s="79" t="n">
        <v>2831</v>
      </c>
      <c r="F11" s="80" t="s">
        <v>32</v>
      </c>
      <c r="G11" s="80" t="s">
        <v>32</v>
      </c>
      <c r="H11" s="80" t="n">
        <v>5</v>
      </c>
      <c r="I11" s="80" t="n">
        <v>4</v>
      </c>
      <c r="J11" s="80" t="n">
        <v>4</v>
      </c>
      <c r="K11" s="80" t="n">
        <v>3</v>
      </c>
      <c r="L11" s="80" t="n">
        <v>5</v>
      </c>
      <c r="M11" s="80"/>
      <c r="N11" s="80"/>
      <c r="O11" s="80"/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3</v>
      </c>
      <c r="W11" s="83" t="n">
        <f aca="false">COUNTIF(AG11:AV11,"б")</f>
        <v>0</v>
      </c>
      <c r="X11" s="83" t="n">
        <f aca="false">COUNTIF(AG11:AV11,"д")</f>
        <v>0</v>
      </c>
      <c r="Y11" s="83" t="n">
        <f aca="false">COUNTIF(AG11:AV11,2)+COUNTIF(AG11:AV11,"н")+COUNTIF(AG11:AV11,"д")</f>
        <v>0</v>
      </c>
      <c r="Z11" s="83" t="n">
        <f aca="false">COUNTIF(AG11:AV11,Z$5)</f>
        <v>1</v>
      </c>
      <c r="AA11" s="83" t="n">
        <f aca="false">COUNTIF(AG11:AV11,AA$5)</f>
        <v>2</v>
      </c>
      <c r="AB11" s="83" t="n">
        <f aca="false">COUNTIF(AG11:AV11,AB$5)</f>
        <v>2</v>
      </c>
      <c r="AC11" s="83" t="n">
        <f aca="false">SUM(X11:AB11)</f>
        <v>5</v>
      </c>
      <c r="AD11" s="84" t="n">
        <f aca="false">IF(ISERROR(((X11+Y11)*2+Z11*3+AA11*4+AB11*5)/SUM(X11,Y11:AB11)),"",((X11+Y11)*2+Z11*3+AA11*4+AB11*5)/SUM(X11,Y11:AB11))</f>
        <v>4.2</v>
      </c>
      <c r="AE11" s="93" t="n">
        <f aca="false">IF(AX11=5,0.5,IF(AX11=4,0.25,IF(AX11&lt;=3,0)))</f>
        <v>0</v>
      </c>
      <c r="AG11" s="87" t="str">
        <f aca="false">IF(ISERROR(VALUE(LEFT(F11))),LEFT(F11),VALUE(LEFT(F11)))</f>
        <v>з</v>
      </c>
      <c r="AH11" s="87" t="str">
        <f aca="false">IF(ISERROR(VALUE(LEFT(G11))),LEFT(G11),VALUE(LEFT(G11)))</f>
        <v>з</v>
      </c>
      <c r="AI11" s="87" t="n">
        <f aca="false">IF(ISERROR(VALUE(LEFT(H11))),LEFT(H11),VALUE(LEFT(H11)))</f>
        <v>5</v>
      </c>
      <c r="AJ11" s="87" t="n">
        <f aca="false">IF(ISERROR(VALUE(LEFT(I11))),LEFT(I11),VALUE(LEFT(I11)))</f>
        <v>4</v>
      </c>
      <c r="AK11" s="87" t="n">
        <f aca="false">IF(ISERROR(VALUE(LEFT(J11))),LEFT(J11),VALUE(LEFT(J11)))</f>
        <v>4</v>
      </c>
      <c r="AL11" s="87" t="n">
        <f aca="false">IF(ISERROR(VALUE(LEFT(K11))),LEFT(K11),VALUE(LEFT(K11)))</f>
        <v>3</v>
      </c>
      <c r="AM11" s="87" t="n">
        <f aca="false">IF(ISERROR(VALUE(LEFT(L11))),LEFT(L11),VALUE(LEFT(L11)))</f>
        <v>5</v>
      </c>
      <c r="AN11" s="87" t="str">
        <f aca="false">IF(ISERROR(VALUE(LEFT(M11))),LEFT(M11),VALUE(LEFT(M11)))</f>
        <v/>
      </c>
      <c r="AO11" s="87" t="str">
        <f aca="false">IF(ISERROR(VALUE(LEFT(N11))),LEFT(N11),VALUE(LEFT(N11)))</f>
        <v/>
      </c>
      <c r="AP11" s="87" t="str">
        <f aca="false">IF(ISERROR(VALUE(LEFT(O11))),LEFT(O11),VALUE(LEFT(O11)))</f>
        <v/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2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77" t="s">
        <v>40</v>
      </c>
      <c r="D12" s="78" t="s">
        <v>41</v>
      </c>
      <c r="E12" s="79" t="n">
        <v>2831</v>
      </c>
      <c r="F12" s="80" t="s">
        <v>32</v>
      </c>
      <c r="G12" s="80" t="s">
        <v>32</v>
      </c>
      <c r="H12" s="80" t="n">
        <v>5</v>
      </c>
      <c r="I12" s="80" t="n">
        <v>5</v>
      </c>
      <c r="J12" s="80" t="n">
        <v>3</v>
      </c>
      <c r="K12" s="80" t="n">
        <v>5</v>
      </c>
      <c r="L12" s="80" t="n">
        <v>5</v>
      </c>
      <c r="M12" s="80"/>
      <c r="N12" s="80"/>
      <c r="O12" s="80"/>
      <c r="P12" s="80"/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1</v>
      </c>
      <c r="AA12" s="83" t="n">
        <f aca="false">COUNTIF(AG12:AV12,AA$5)</f>
        <v>0</v>
      </c>
      <c r="AB12" s="83" t="n">
        <f aca="false">COUNTIF(AG12:AV12,AB$5)</f>
        <v>4</v>
      </c>
      <c r="AC12" s="83" t="n">
        <f aca="false">SUM(X12:AB12)</f>
        <v>5</v>
      </c>
      <c r="AD12" s="84" t="n">
        <f aca="false">IF(ISERROR(((X12+Y12)*2+Z12*3+AA12*4+AB12*5)/SUM(X12,Y12:AB12)),"",((X12+Y12)*2+Z12*3+AA12*4+AB12*5)/SUM(X12,Y12:AB12))</f>
        <v>4.6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>з</v>
      </c>
      <c r="AH12" s="87" t="str">
        <f aca="false">IF(ISERROR(VALUE(LEFT(G12))),LEFT(G12),VALUE(LEFT(G12)))</f>
        <v>з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5</v>
      </c>
      <c r="AK12" s="87" t="n">
        <f aca="false">IF(ISERROR(VALUE(LEFT(J12))),LEFT(J12),VALUE(LEFT(J12)))</f>
        <v>3</v>
      </c>
      <c r="AL12" s="87" t="n">
        <f aca="false">IF(ISERROR(VALUE(LEFT(K12))),LEFT(K12),VALUE(LEFT(K12)))</f>
        <v>5</v>
      </c>
      <c r="AM12" s="87" t="n">
        <f aca="false">IF(ISERROR(VALUE(LEFT(L12))),LEFT(L12),VALUE(LEFT(L12)))</f>
        <v>5</v>
      </c>
      <c r="AN12" s="87" t="str">
        <f aca="false">IF(ISERROR(VALUE(LEFT(M12))),LEFT(M12),VALUE(LEFT(M12)))</f>
        <v/>
      </c>
      <c r="AO12" s="87" t="str">
        <f aca="false">IF(ISERROR(VALUE(LEFT(N12))),LEFT(N12),VALUE(LEFT(N12)))</f>
        <v/>
      </c>
      <c r="AP12" s="87" t="str">
        <f aca="false">IF(ISERROR(VALUE(LEFT(O12))),LEFT(O12),VALUE(LEFT(O12)))</f>
        <v/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2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77" t="s">
        <v>30</v>
      </c>
      <c r="D13" s="78" t="s">
        <v>42</v>
      </c>
      <c r="E13" s="79" t="n">
        <v>2831</v>
      </c>
      <c r="F13" s="80" t="s">
        <v>32</v>
      </c>
      <c r="G13" s="80" t="s">
        <v>32</v>
      </c>
      <c r="H13" s="80" t="n">
        <v>3</v>
      </c>
      <c r="I13" s="80" t="n">
        <v>3</v>
      </c>
      <c r="J13" s="80" t="n">
        <v>3</v>
      </c>
      <c r="K13" s="80" t="n">
        <v>3</v>
      </c>
      <c r="L13" s="80" t="n">
        <v>3</v>
      </c>
      <c r="M13" s="80"/>
      <c r="N13" s="80"/>
      <c r="O13" s="80"/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5</v>
      </c>
      <c r="AA13" s="83" t="n">
        <f aca="false">COUNTIF(AG13:AV13,AA$5)</f>
        <v>0</v>
      </c>
      <c r="AB13" s="83" t="n">
        <f aca="false">COUNTIF(AG13:AV13,AB$5)</f>
        <v>0</v>
      </c>
      <c r="AC13" s="83" t="n">
        <f aca="false">SUM(X13:AB13)</f>
        <v>5</v>
      </c>
      <c r="AD13" s="84" t="n">
        <f aca="false">IF(ISERROR(((X13+Y13)*2+Z13*3+AA13*4+AB13*5)/SUM(X13,Y13:AB13)),"",((X13+Y13)*2+Z13*3+AA13*4+AB13*5)/SUM(X13,Y13:AB13))</f>
        <v>3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>з</v>
      </c>
      <c r="AH13" s="87" t="str">
        <f aca="false">IF(ISERROR(VALUE(LEFT(G13))),LEFT(G13),VALUE(LEFT(G13)))</f>
        <v>з</v>
      </c>
      <c r="AI13" s="87" t="n">
        <f aca="false">IF(ISERROR(VALUE(LEFT(H13))),LEFT(H13),VALUE(LEFT(H13)))</f>
        <v>3</v>
      </c>
      <c r="AJ13" s="87" t="n">
        <f aca="false">IF(ISERROR(VALUE(LEFT(I13))),LEFT(I13),VALUE(LEFT(I13)))</f>
        <v>3</v>
      </c>
      <c r="AK13" s="87" t="n">
        <f aca="false">IF(ISERROR(VALUE(LEFT(J13))),LEFT(J13),VALUE(LEFT(J13)))</f>
        <v>3</v>
      </c>
      <c r="AL13" s="87" t="n">
        <f aca="false">IF(ISERROR(VALUE(LEFT(K13))),LEFT(K13),VALUE(LEFT(K13)))</f>
        <v>3</v>
      </c>
      <c r="AM13" s="87" t="n">
        <f aca="false">IF(ISERROR(VALUE(LEFT(L13))),LEFT(L13),VALUE(LEFT(L13)))</f>
        <v>3</v>
      </c>
      <c r="AN13" s="87" t="str">
        <f aca="false">IF(ISERROR(VALUE(LEFT(M13))),LEFT(M13),VALUE(LEFT(M13)))</f>
        <v/>
      </c>
      <c r="AO13" s="87" t="str">
        <f aca="false">IF(ISERROR(VALUE(LEFT(N13))),LEFT(N13),VALUE(LEFT(N13)))</f>
        <v/>
      </c>
      <c r="AP13" s="87" t="str">
        <f aca="false">IF(ISERROR(VALUE(LEFT(O13))),LEFT(O13),VALUE(LEFT(O13)))</f>
        <v/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2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76"/>
      <c r="C14" s="77" t="s">
        <v>30</v>
      </c>
      <c r="D14" s="78" t="s">
        <v>43</v>
      </c>
      <c r="E14" s="79" t="n">
        <v>2831</v>
      </c>
      <c r="F14" s="80" t="s">
        <v>32</v>
      </c>
      <c r="G14" s="80" t="s">
        <v>32</v>
      </c>
      <c r="H14" s="80" t="n">
        <v>5</v>
      </c>
      <c r="I14" s="80" t="n">
        <v>4</v>
      </c>
      <c r="J14" s="80" t="n">
        <v>4</v>
      </c>
      <c r="K14" s="80" t="n">
        <v>4</v>
      </c>
      <c r="L14" s="80" t="n">
        <v>4</v>
      </c>
      <c r="M14" s="80"/>
      <c r="N14" s="80"/>
      <c r="O14" s="80"/>
      <c r="P14" s="80"/>
      <c r="Q14" s="80"/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4</v>
      </c>
      <c r="W14" s="83" t="n">
        <f aca="false">COUNTIF(AG14:AV14,"б")</f>
        <v>0</v>
      </c>
      <c r="X14" s="83" t="n">
        <f aca="false">COUNTIF(AG14:AV14,"д")</f>
        <v>0</v>
      </c>
      <c r="Y14" s="83" t="n">
        <f aca="false">COUNTIF(AG14:AV14,2)+COUNTIF(AG14:AV14,"н")+COUNTIF(AG14:AV14,"д")</f>
        <v>0</v>
      </c>
      <c r="Z14" s="83" t="n">
        <f aca="false">COUNTIF(AG14:AV14,Z$5)</f>
        <v>0</v>
      </c>
      <c r="AA14" s="83" t="n">
        <f aca="false">COUNTIF(AG14:AV14,AA$5)</f>
        <v>4</v>
      </c>
      <c r="AB14" s="83" t="n">
        <f aca="false">COUNTIF(AG14:AV14,AB$5)</f>
        <v>1</v>
      </c>
      <c r="AC14" s="83" t="n">
        <f aca="false">SUM(X14:AB14)</f>
        <v>5</v>
      </c>
      <c r="AD14" s="98" t="n">
        <f aca="false">IF(ISERROR(((X14+Y14)*2+Z14*3+AA14*4+AB14*5)/SUM(X14,Y14:AB14)),"",((X14+Y14)*2+Z14*3+AA14*4+AB14*5)/SUM(X14,Y14:AB14))</f>
        <v>4.2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>з</v>
      </c>
      <c r="AH14" s="87" t="str">
        <f aca="false">IF(ISERROR(VALUE(LEFT(G14))),LEFT(G14),VALUE(LEFT(G14)))</f>
        <v>з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4</v>
      </c>
      <c r="AK14" s="87" t="n">
        <f aca="false">IF(ISERROR(VALUE(LEFT(J14))),LEFT(J14),VALUE(LEFT(J14)))</f>
        <v>4</v>
      </c>
      <c r="AL14" s="87" t="n">
        <f aca="false">IF(ISERROR(VALUE(LEFT(K14))),LEFT(K14),VALUE(LEFT(K14)))</f>
        <v>4</v>
      </c>
      <c r="AM14" s="87" t="n">
        <f aca="false">IF(ISERROR(VALUE(LEFT(L14))),LEFT(L14),VALUE(LEFT(L14)))</f>
        <v>4</v>
      </c>
      <c r="AN14" s="87" t="str">
        <f aca="false">IF(ISERROR(VALUE(LEFT(M14))),LEFT(M14),VALUE(LEFT(M14)))</f>
        <v/>
      </c>
      <c r="AO14" s="87" t="str">
        <f aca="false">IF(ISERROR(VALUE(LEFT(N14))),LEFT(N14),VALUE(LEFT(N14)))</f>
        <v/>
      </c>
      <c r="AP14" s="87" t="str">
        <f aca="false">IF(ISERROR(VALUE(LEFT(O14))),LEFT(O14),VALUE(LEFT(O14)))</f>
        <v/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2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76"/>
      <c r="C15" s="77" t="s">
        <v>30</v>
      </c>
      <c r="D15" s="78" t="s">
        <v>44</v>
      </c>
      <c r="E15" s="79" t="n">
        <v>2831</v>
      </c>
      <c r="F15" s="80" t="s">
        <v>32</v>
      </c>
      <c r="G15" s="80" t="s">
        <v>32</v>
      </c>
      <c r="H15" s="80" t="s">
        <v>45</v>
      </c>
      <c r="I15" s="80" t="n">
        <v>3</v>
      </c>
      <c r="J15" s="80" t="n">
        <v>3</v>
      </c>
      <c r="K15" s="80" t="n">
        <v>3</v>
      </c>
      <c r="L15" s="80" t="n">
        <v>3</v>
      </c>
      <c r="M15" s="80"/>
      <c r="N15" s="80"/>
      <c r="O15" s="80"/>
      <c r="P15" s="80"/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2</v>
      </c>
      <c r="W15" s="83" t="n">
        <f aca="false">COUNTIF(AG15:AV15,"б")</f>
        <v>0</v>
      </c>
      <c r="X15" s="83" t="n">
        <f aca="false">COUNTIF(AG15:AV15,"д")</f>
        <v>0</v>
      </c>
      <c r="Y15" s="83" t="n">
        <f aca="false">COUNTIF(AG15:AV15,2)+COUNTIF(AG15:AV15,"н")+COUNTIF(AG15:AV15,"д")</f>
        <v>1</v>
      </c>
      <c r="Z15" s="83" t="n">
        <f aca="false">COUNTIF(AG15:AV15,Z$5)</f>
        <v>4</v>
      </c>
      <c r="AA15" s="83" t="n">
        <f aca="false">COUNTIF(AG15:AV15,AA$5)</f>
        <v>0</v>
      </c>
      <c r="AB15" s="83" t="n">
        <f aca="false">COUNTIF(AG15:AV15,AB$5)</f>
        <v>0</v>
      </c>
      <c r="AC15" s="83" t="n">
        <f aca="false">SUM(X15:AB15)</f>
        <v>5</v>
      </c>
      <c r="AD15" s="98" t="n">
        <f aca="false">IF(ISERROR(((X15+Y15)*2+Z15*3+AA15*4+AB15*5)/SUM(X15,Y15:AB15)),"",((X15+Y15)*2+Z15*3+AA15*4+AB15*5)/SUM(X15,Y15:AB15))</f>
        <v>2.8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>з</v>
      </c>
      <c r="AH15" s="87" t="str">
        <f aca="false">IF(ISERROR(VALUE(LEFT(G15))),LEFT(G15),VALUE(LEFT(G15)))</f>
        <v>з</v>
      </c>
      <c r="AI15" s="87" t="n">
        <f aca="false">IF(ISERROR(VALUE(LEFT(H15))),LEFT(H15),VALUE(LEFT(H15)))</f>
        <v>2</v>
      </c>
      <c r="AJ15" s="87" t="n">
        <f aca="false">IF(ISERROR(VALUE(LEFT(I15))),LEFT(I15),VALUE(LEFT(I15)))</f>
        <v>3</v>
      </c>
      <c r="AK15" s="87" t="n">
        <f aca="false">IF(ISERROR(VALUE(LEFT(J15))),LEFT(J15),VALUE(LEFT(J15)))</f>
        <v>3</v>
      </c>
      <c r="AL15" s="87" t="n">
        <f aca="false">IF(ISERROR(VALUE(LEFT(K15))),LEFT(K15),VALUE(LEFT(K15)))</f>
        <v>3</v>
      </c>
      <c r="AM15" s="87" t="n">
        <f aca="false">IF(ISERROR(VALUE(LEFT(L15))),LEFT(L15),VALUE(LEFT(L15)))</f>
        <v>3</v>
      </c>
      <c r="AN15" s="87" t="str">
        <f aca="false">IF(ISERROR(VALUE(LEFT(M15))),LEFT(M15),VALUE(LEFT(M15)))</f>
        <v/>
      </c>
      <c r="AO15" s="87" t="str">
        <f aca="false">IF(ISERROR(VALUE(LEFT(N15))),LEFT(N15),VALUE(LEFT(N15)))</f>
        <v/>
      </c>
      <c r="AP15" s="87" t="str">
        <f aca="false">IF(ISERROR(VALUE(LEFT(O15))),LEFT(O15),VALUE(LEFT(O15)))</f>
        <v/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2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76"/>
      <c r="C16" s="77" t="s">
        <v>30</v>
      </c>
      <c r="D16" s="78" t="s">
        <v>46</v>
      </c>
      <c r="E16" s="79" t="n">
        <v>2831</v>
      </c>
      <c r="F16" s="80" t="s">
        <v>32</v>
      </c>
      <c r="G16" s="80" t="s">
        <v>32</v>
      </c>
      <c r="H16" s="80" t="n">
        <v>5</v>
      </c>
      <c r="I16" s="80" t="n">
        <v>4</v>
      </c>
      <c r="J16" s="80" t="s">
        <v>45</v>
      </c>
      <c r="K16" s="80" t="n">
        <v>4</v>
      </c>
      <c r="L16" s="80" t="n">
        <v>3</v>
      </c>
      <c r="M16" s="80"/>
      <c r="N16" s="80"/>
      <c r="O16" s="80"/>
      <c r="P16" s="80"/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2</v>
      </c>
      <c r="W16" s="83" t="n">
        <f aca="false">COUNTIF(AG16:AV16,"б")</f>
        <v>0</v>
      </c>
      <c r="X16" s="83" t="n">
        <f aca="false">COUNTIF(AG16:AV16,"д")</f>
        <v>0</v>
      </c>
      <c r="Y16" s="83" t="n">
        <f aca="false">COUNTIF(AG16:AV16,2)+COUNTIF(AG16:AV16,"н")+COUNTIF(AG16:AV16,"д")</f>
        <v>1</v>
      </c>
      <c r="Z16" s="83" t="n">
        <f aca="false">COUNTIF(AG16:AV16,Z$5)</f>
        <v>1</v>
      </c>
      <c r="AA16" s="83" t="n">
        <f aca="false">COUNTIF(AG16:AV16,AA$5)</f>
        <v>2</v>
      </c>
      <c r="AB16" s="83" t="n">
        <f aca="false">COUNTIF(AG16:AV16,AB$5)</f>
        <v>1</v>
      </c>
      <c r="AC16" s="83" t="n">
        <f aca="false">SUM(X16:AB16)</f>
        <v>5</v>
      </c>
      <c r="AD16" s="98" t="n">
        <f aca="false">IF(ISERROR(((X16+Y16)*2+Z16*3+AA16*4+AB16*5)/SUM(X16,Y16:AB16)),"",((X16+Y16)*2+Z16*3+AA16*4+AB16*5)/SUM(X16,Y16:AB16))</f>
        <v>3.6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>з</v>
      </c>
      <c r="AH16" s="87" t="str">
        <f aca="false">IF(ISERROR(VALUE(LEFT(G16))),LEFT(G16),VALUE(LEFT(G16)))</f>
        <v>з</v>
      </c>
      <c r="AI16" s="87" t="n">
        <f aca="false">IF(ISERROR(VALUE(LEFT(H16))),LEFT(H16),VALUE(LEFT(H16)))</f>
        <v>5</v>
      </c>
      <c r="AJ16" s="87" t="n">
        <f aca="false">IF(ISERROR(VALUE(LEFT(I16))),LEFT(I16),VALUE(LEFT(I16)))</f>
        <v>4</v>
      </c>
      <c r="AK16" s="87" t="n">
        <f aca="false">IF(ISERROR(VALUE(LEFT(J16))),LEFT(J16),VALUE(LEFT(J16)))</f>
        <v>2</v>
      </c>
      <c r="AL16" s="87" t="n">
        <f aca="false">IF(ISERROR(VALUE(LEFT(K16))),LEFT(K16),VALUE(LEFT(K16)))</f>
        <v>4</v>
      </c>
      <c r="AM16" s="87" t="n">
        <f aca="false">IF(ISERROR(VALUE(LEFT(L16))),LEFT(L16),VALUE(LEFT(L16)))</f>
        <v>3</v>
      </c>
      <c r="AN16" s="87" t="str">
        <f aca="false">IF(ISERROR(VALUE(LEFT(M16))),LEFT(M16),VALUE(LEFT(M16)))</f>
        <v/>
      </c>
      <c r="AO16" s="87" t="str">
        <f aca="false">IF(ISERROR(VALUE(LEFT(N16))),LEFT(N16),VALUE(LEFT(N16)))</f>
        <v/>
      </c>
      <c r="AP16" s="87" t="str">
        <f aca="false">IF(ISERROR(VALUE(LEFT(O16))),LEFT(O16),VALUE(LEFT(O16)))</f>
        <v/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2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102"/>
      <c r="C17" s="77" t="s">
        <v>30</v>
      </c>
      <c r="D17" s="78" t="s">
        <v>47</v>
      </c>
      <c r="E17" s="79" t="n">
        <v>2831</v>
      </c>
      <c r="F17" s="80" t="s">
        <v>32</v>
      </c>
      <c r="G17" s="80" t="s">
        <v>32</v>
      </c>
      <c r="H17" s="80" t="n">
        <v>3</v>
      </c>
      <c r="I17" s="80" t="n">
        <v>3</v>
      </c>
      <c r="J17" s="80" t="n">
        <v>3</v>
      </c>
      <c r="K17" s="80" t="n">
        <v>4</v>
      </c>
      <c r="L17" s="80" t="n">
        <v>3</v>
      </c>
      <c r="M17" s="80"/>
      <c r="N17" s="80"/>
      <c r="O17" s="80"/>
      <c r="P17" s="80"/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3</v>
      </c>
      <c r="W17" s="83" t="n">
        <f aca="false">COUNTIF(AG17:AV17,"б")</f>
        <v>0</v>
      </c>
      <c r="X17" s="83" t="n">
        <f aca="false">COUNTIF(AG17:AV17,"д")</f>
        <v>0</v>
      </c>
      <c r="Y17" s="83" t="n">
        <f aca="false">COUNTIF(AG17:AV17,2)+COUNTIF(AG17:AV17,"н")+COUNTIF(AG17:AV17,"д")</f>
        <v>0</v>
      </c>
      <c r="Z17" s="83" t="n">
        <f aca="false">COUNTIF(AG17:AV17,Z$5)</f>
        <v>4</v>
      </c>
      <c r="AA17" s="83" t="n">
        <f aca="false">COUNTIF(AG17:AV17,AA$5)</f>
        <v>1</v>
      </c>
      <c r="AB17" s="83" t="n">
        <f aca="false">COUNTIF(AG17:AV17,AB$5)</f>
        <v>0</v>
      </c>
      <c r="AC17" s="83" t="n">
        <f aca="false">SUM(X17:AB17)</f>
        <v>5</v>
      </c>
      <c r="AD17" s="98" t="n">
        <f aca="false">IF(ISERROR(((X17+Y17)*2+Z17*3+AA17*4+AB17*5)/SUM(X17,Y17:AB17)),"",((X17+Y17)*2+Z17*3+AA17*4+AB17*5)/SUM(X17,Y17:AB17))</f>
        <v>3.2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>з</v>
      </c>
      <c r="AH17" s="87" t="str">
        <f aca="false">IF(ISERROR(VALUE(LEFT(G17))),LEFT(G17),VALUE(LEFT(G17)))</f>
        <v>з</v>
      </c>
      <c r="AI17" s="87" t="n">
        <f aca="false">IF(ISERROR(VALUE(LEFT(H17))),LEFT(H17),VALUE(LEFT(H17)))</f>
        <v>3</v>
      </c>
      <c r="AJ17" s="87" t="n">
        <f aca="false">IF(ISERROR(VALUE(LEFT(I17))),LEFT(I17),VALUE(LEFT(I17)))</f>
        <v>3</v>
      </c>
      <c r="AK17" s="87" t="n">
        <f aca="false">IF(ISERROR(VALUE(LEFT(J17))),LEFT(J17),VALUE(LEFT(J17)))</f>
        <v>3</v>
      </c>
      <c r="AL17" s="87" t="n">
        <f aca="false">IF(ISERROR(VALUE(LEFT(K17))),LEFT(K17),VALUE(LEFT(K17)))</f>
        <v>4</v>
      </c>
      <c r="AM17" s="87" t="n">
        <f aca="false">IF(ISERROR(VALUE(LEFT(L17))),LEFT(L17),VALUE(LEFT(L17)))</f>
        <v>3</v>
      </c>
      <c r="AN17" s="87" t="str">
        <f aca="false">IF(ISERROR(VALUE(LEFT(M17))),LEFT(M17),VALUE(LEFT(M17)))</f>
        <v/>
      </c>
      <c r="AO17" s="87" t="str">
        <f aca="false">IF(ISERROR(VALUE(LEFT(N17))),LEFT(N17),VALUE(LEFT(N17)))</f>
        <v/>
      </c>
      <c r="AP17" s="87" t="str">
        <f aca="false">IF(ISERROR(VALUE(LEFT(O17))),LEFT(O17),VALUE(LEFT(O17)))</f>
        <v/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2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03"/>
      <c r="C18" s="77" t="s">
        <v>30</v>
      </c>
      <c r="D18" s="78" t="s">
        <v>48</v>
      </c>
      <c r="E18" s="79" t="n">
        <v>2831</v>
      </c>
      <c r="F18" s="80" t="s">
        <v>32</v>
      </c>
      <c r="G18" s="80" t="s">
        <v>32</v>
      </c>
      <c r="H18" s="80" t="s">
        <v>36</v>
      </c>
      <c r="I18" s="80" t="n">
        <v>3</v>
      </c>
      <c r="J18" s="80" t="n">
        <v>3</v>
      </c>
      <c r="K18" s="80" t="s">
        <v>38</v>
      </c>
      <c r="L18" s="80" t="n">
        <v>3</v>
      </c>
      <c r="M18" s="80"/>
      <c r="N18" s="80"/>
      <c r="O18" s="80"/>
      <c r="P18" s="80"/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2</v>
      </c>
      <c r="W18" s="83" t="n">
        <f aca="false">COUNTIF(AG18:AV18,"б")</f>
        <v>0</v>
      </c>
      <c r="X18" s="83" t="n">
        <f aca="false">COUNTIF(AG18:AV18,"д")</f>
        <v>0</v>
      </c>
      <c r="Y18" s="83" t="n">
        <f aca="false">COUNTIF(AG18:AV18,2)+COUNTIF(AG18:AV18,"н")+COUNTIF(AG18:AV18,"д")</f>
        <v>1</v>
      </c>
      <c r="Z18" s="83" t="n">
        <f aca="false">COUNTIF(AG18:AV18,Z$5)</f>
        <v>3</v>
      </c>
      <c r="AA18" s="83" t="n">
        <f aca="false">COUNTIF(AG18:AV18,AA$5)</f>
        <v>0</v>
      </c>
      <c r="AB18" s="83" t="n">
        <f aca="false">COUNTIF(AG18:AV18,AB$5)</f>
        <v>0</v>
      </c>
      <c r="AC18" s="83" t="n">
        <f aca="false">SUM(X18:AB18)</f>
        <v>4</v>
      </c>
      <c r="AD18" s="98" t="n">
        <f aca="false">IF(ISERROR(((X18+Y18)*2+Z18*3+AA18*4+AB18*5)/SUM(X18,Y18:AB18)),"",((X18+Y18)*2+Z18*3+AA18*4+AB18*5)/SUM(X18,Y18:AB18))</f>
        <v>2.75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>з</v>
      </c>
      <c r="AH18" s="87" t="str">
        <f aca="false">IF(ISERROR(VALUE(LEFT(G18))),LEFT(G18),VALUE(LEFT(G18)))</f>
        <v>з</v>
      </c>
      <c r="AI18" s="87" t="n">
        <f aca="false">IF(ISERROR(VALUE(LEFT(H18))),LEFT(H18),VALUE(LEFT(H18)))</f>
        <v>2</v>
      </c>
      <c r="AJ18" s="87" t="n">
        <f aca="false">IF(ISERROR(VALUE(LEFT(I18))),LEFT(I18),VALUE(LEFT(I18)))</f>
        <v>3</v>
      </c>
      <c r="AK18" s="87" t="n">
        <f aca="false">IF(ISERROR(VALUE(LEFT(J18))),LEFT(J18),VALUE(LEFT(J18)))</f>
        <v>3</v>
      </c>
      <c r="AL18" s="87" t="str">
        <f aca="false">IF(ISERROR(VALUE(LEFT(K18))),LEFT(K18),VALUE(LEFT(K18)))</f>
        <v>а</v>
      </c>
      <c r="AM18" s="87" t="n">
        <f aca="false">IF(ISERROR(VALUE(LEFT(L18))),LEFT(L18),VALUE(LEFT(L18)))</f>
        <v>3</v>
      </c>
      <c r="AN18" s="87" t="str">
        <f aca="false">IF(ISERROR(VALUE(LEFT(M18))),LEFT(M18),VALUE(LEFT(M18)))</f>
        <v/>
      </c>
      <c r="AO18" s="87" t="str">
        <f aca="false">IF(ISERROR(VALUE(LEFT(N18))),LEFT(N18),VALUE(LEFT(N18)))</f>
        <v/>
      </c>
      <c r="AP18" s="87" t="str">
        <f aca="false">IF(ISERROR(VALUE(LEFT(O18))),LEFT(O18),VALUE(LEFT(O18)))</f>
        <v/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2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03"/>
      <c r="C19" s="77" t="s">
        <v>30</v>
      </c>
      <c r="D19" s="78" t="s">
        <v>49</v>
      </c>
      <c r="E19" s="79" t="n">
        <v>2831</v>
      </c>
      <c r="F19" s="80" t="s">
        <v>32</v>
      </c>
      <c r="G19" s="80" t="s">
        <v>32</v>
      </c>
      <c r="H19" s="80" t="n">
        <v>4</v>
      </c>
      <c r="I19" s="80" t="n">
        <v>4</v>
      </c>
      <c r="J19" s="80" t="n">
        <v>3</v>
      </c>
      <c r="K19" s="80" t="n">
        <v>3</v>
      </c>
      <c r="L19" s="80" t="n">
        <v>3</v>
      </c>
      <c r="M19" s="80"/>
      <c r="N19" s="80"/>
      <c r="O19" s="80"/>
      <c r="P19" s="80"/>
      <c r="Q19" s="80"/>
      <c r="R19" s="80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3</v>
      </c>
      <c r="W19" s="83" t="n">
        <f aca="false">COUNTIF(AG19:AV19,"б")</f>
        <v>0</v>
      </c>
      <c r="X19" s="83" t="n">
        <f aca="false">COUNTIF(AG19:AV19,"д")</f>
        <v>0</v>
      </c>
      <c r="Y19" s="83" t="n">
        <f aca="false">COUNTIF(AG19:AV19,2)+COUNTIF(AG19:AV19,"н")+COUNTIF(AG19:AV19,"д")</f>
        <v>0</v>
      </c>
      <c r="Z19" s="83" t="n">
        <f aca="false">COUNTIF(AG19:AV19,Z$5)</f>
        <v>3</v>
      </c>
      <c r="AA19" s="83" t="n">
        <f aca="false">COUNTIF(AG19:AV19,AA$5)</f>
        <v>2</v>
      </c>
      <c r="AB19" s="83" t="n">
        <f aca="false">COUNTIF(AG19:AV19,AB$5)</f>
        <v>0</v>
      </c>
      <c r="AC19" s="83" t="n">
        <f aca="false">SUM(X19:AB19)</f>
        <v>5</v>
      </c>
      <c r="AD19" s="98" t="n">
        <f aca="false">IF(ISERROR(((X19+Y19)*2+Z19*3+AA19*4+AB19*5)/SUM(X19,Y19:AB19)),"",((X19+Y19)*2+Z19*3+AA19*4+AB19*5)/SUM(X19,Y19:AB19))</f>
        <v>3.4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>з</v>
      </c>
      <c r="AH19" s="87" t="str">
        <f aca="false">IF(ISERROR(VALUE(LEFT(G19))),LEFT(G19),VALUE(LEFT(G19)))</f>
        <v>з</v>
      </c>
      <c r="AI19" s="87" t="n">
        <f aca="false">IF(ISERROR(VALUE(LEFT(H19))),LEFT(H19),VALUE(LEFT(H19)))</f>
        <v>4</v>
      </c>
      <c r="AJ19" s="87" t="n">
        <f aca="false">IF(ISERROR(VALUE(LEFT(I19))),LEFT(I19),VALUE(LEFT(I19)))</f>
        <v>4</v>
      </c>
      <c r="AK19" s="87" t="n">
        <f aca="false">IF(ISERROR(VALUE(LEFT(J19))),LEFT(J19),VALUE(LEFT(J19)))</f>
        <v>3</v>
      </c>
      <c r="AL19" s="87" t="n">
        <f aca="false">IF(ISERROR(VALUE(LEFT(K19))),LEFT(K19),VALUE(LEFT(K19)))</f>
        <v>3</v>
      </c>
      <c r="AM19" s="87" t="n">
        <f aca="false">IF(ISERROR(VALUE(LEFT(L19))),LEFT(L19),VALUE(LEFT(L19)))</f>
        <v>3</v>
      </c>
      <c r="AN19" s="87" t="str">
        <f aca="false">IF(ISERROR(VALUE(LEFT(M19))),LEFT(M19),VALUE(LEFT(M19)))</f>
        <v/>
      </c>
      <c r="AO19" s="87" t="str">
        <f aca="false">IF(ISERROR(VALUE(LEFT(N19))),LEFT(N19),VALUE(LEFT(N19)))</f>
        <v/>
      </c>
      <c r="AP19" s="87" t="str">
        <f aca="false">IF(ISERROR(VALUE(LEFT(O19))),LEFT(O19),VALUE(LEFT(O19)))</f>
        <v/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2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03"/>
      <c r="C20" s="77" t="s">
        <v>30</v>
      </c>
      <c r="D20" s="78" t="s">
        <v>50</v>
      </c>
      <c r="E20" s="79" t="n">
        <v>2831</v>
      </c>
      <c r="F20" s="80" t="s">
        <v>32</v>
      </c>
      <c r="G20" s="80" t="s">
        <v>32</v>
      </c>
      <c r="H20" s="80" t="n">
        <v>5</v>
      </c>
      <c r="I20" s="80" t="n">
        <v>4</v>
      </c>
      <c r="J20" s="80" t="n">
        <v>3</v>
      </c>
      <c r="K20" s="80" t="n">
        <v>4</v>
      </c>
      <c r="L20" s="80" t="n">
        <v>3</v>
      </c>
      <c r="M20" s="80"/>
      <c r="N20" s="80"/>
      <c r="O20" s="80"/>
      <c r="P20" s="80"/>
      <c r="Q20" s="80"/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3</v>
      </c>
      <c r="W20" s="83" t="n">
        <f aca="false">COUNTIF(AG20:AV20,"б")</f>
        <v>0</v>
      </c>
      <c r="X20" s="83" t="n">
        <f aca="false">COUNTIF(AG20:AV20,"д")</f>
        <v>0</v>
      </c>
      <c r="Y20" s="83" t="n">
        <f aca="false">COUNTIF(AG20:AV20,2)+COUNTIF(AG20:AV20,"н")+COUNTIF(AG20:AV20,"д")</f>
        <v>0</v>
      </c>
      <c r="Z20" s="83" t="n">
        <f aca="false">COUNTIF(AG20:AV20,Z$5)</f>
        <v>2</v>
      </c>
      <c r="AA20" s="83" t="n">
        <f aca="false">COUNTIF(AG20:AV20,AA$5)</f>
        <v>2</v>
      </c>
      <c r="AB20" s="83" t="n">
        <f aca="false">COUNTIF(AG20:AV20,AB$5)</f>
        <v>1</v>
      </c>
      <c r="AC20" s="83" t="n">
        <f aca="false">SUM(X20:AB20)</f>
        <v>5</v>
      </c>
      <c r="AD20" s="98" t="n">
        <f aca="false">IF(ISERROR(((X20+Y20)*2+Z20*3+AA20*4+AB20*5)/SUM(X20,Y20:AB20)),"",((X20+Y20)*2+Z20*3+AA20*4+AB20*5)/SUM(X20,Y20:AB20))</f>
        <v>3.8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>з</v>
      </c>
      <c r="AH20" s="87" t="str">
        <f aca="false">IF(ISERROR(VALUE(LEFT(G20))),LEFT(G20),VALUE(LEFT(G20)))</f>
        <v>з</v>
      </c>
      <c r="AI20" s="87" t="n">
        <f aca="false">IF(ISERROR(VALUE(LEFT(H20))),LEFT(H20),VALUE(LEFT(H20)))</f>
        <v>5</v>
      </c>
      <c r="AJ20" s="87" t="n">
        <f aca="false">IF(ISERROR(VALUE(LEFT(I20))),LEFT(I20),VALUE(LEFT(I20)))</f>
        <v>4</v>
      </c>
      <c r="AK20" s="87" t="n">
        <f aca="false">IF(ISERROR(VALUE(LEFT(J20))),LEFT(J20),VALUE(LEFT(J20)))</f>
        <v>3</v>
      </c>
      <c r="AL20" s="87" t="n">
        <f aca="false">IF(ISERROR(VALUE(LEFT(K20))),LEFT(K20),VALUE(LEFT(K20)))</f>
        <v>4</v>
      </c>
      <c r="AM20" s="87" t="n">
        <f aca="false">IF(ISERROR(VALUE(LEFT(L20))),LEFT(L20),VALUE(LEFT(L20)))</f>
        <v>3</v>
      </c>
      <c r="AN20" s="87" t="str">
        <f aca="false">IF(ISERROR(VALUE(LEFT(M20))),LEFT(M20),VALUE(LEFT(M20)))</f>
        <v/>
      </c>
      <c r="AO20" s="87" t="str">
        <f aca="false">IF(ISERROR(VALUE(LEFT(N20))),LEFT(N20),VALUE(LEFT(N20)))</f>
        <v/>
      </c>
      <c r="AP20" s="87" t="str">
        <f aca="false">IF(ISERROR(VALUE(LEFT(O20))),LEFT(O20),VALUE(LEFT(O20)))</f>
        <v/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2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03"/>
      <c r="C21" s="77" t="s">
        <v>30</v>
      </c>
      <c r="D21" s="104" t="s">
        <v>51</v>
      </c>
      <c r="E21" s="79" t="n">
        <v>2831</v>
      </c>
      <c r="F21" s="80" t="s">
        <v>32</v>
      </c>
      <c r="G21" s="80" t="s">
        <v>32</v>
      </c>
      <c r="H21" s="80" t="n">
        <v>5</v>
      </c>
      <c r="I21" s="80" t="n">
        <v>3</v>
      </c>
      <c r="J21" s="80" t="s">
        <v>45</v>
      </c>
      <c r="K21" s="80" t="n">
        <v>3</v>
      </c>
      <c r="L21" s="80" t="n">
        <v>4</v>
      </c>
      <c r="M21" s="80"/>
      <c r="N21" s="80"/>
      <c r="O21" s="80"/>
      <c r="P21" s="80"/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2</v>
      </c>
      <c r="W21" s="83" t="n">
        <f aca="false">COUNTIF(AG21:AV21,"б")</f>
        <v>0</v>
      </c>
      <c r="X21" s="83" t="n">
        <f aca="false">COUNTIF(AG21:AV21,"д")</f>
        <v>0</v>
      </c>
      <c r="Y21" s="83" t="n">
        <f aca="false">COUNTIF(AG21:AV21,2)+COUNTIF(AG21:AV21,"н")+COUNTIF(AG21:AV21,"д")</f>
        <v>1</v>
      </c>
      <c r="Z21" s="83" t="n">
        <f aca="false">COUNTIF(AG21:AV21,Z$5)</f>
        <v>2</v>
      </c>
      <c r="AA21" s="83" t="n">
        <f aca="false">COUNTIF(AG21:AV21,AA$5)</f>
        <v>1</v>
      </c>
      <c r="AB21" s="83" t="n">
        <f aca="false">COUNTIF(AG21:AV21,AB$5)</f>
        <v>1</v>
      </c>
      <c r="AC21" s="83" t="n">
        <f aca="false">SUM(X21:AB21)</f>
        <v>5</v>
      </c>
      <c r="AD21" s="98" t="n">
        <f aca="false">IF(ISERROR(((X21+Y21)*2+Z21*3+AA21*4+AB21*5)/SUM(X21,Y21:AB21)),"",((X21+Y21)*2+Z21*3+AA21*4+AB21*5)/SUM(X21,Y21:AB21))</f>
        <v>3.4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>з</v>
      </c>
      <c r="AH21" s="87" t="str">
        <f aca="false">IF(ISERROR(VALUE(LEFT(G21))),LEFT(G21),VALUE(LEFT(G21)))</f>
        <v>з</v>
      </c>
      <c r="AI21" s="87" t="n">
        <f aca="false">IF(ISERROR(VALUE(LEFT(H21))),LEFT(H21),VALUE(LEFT(H21)))</f>
        <v>5</v>
      </c>
      <c r="AJ21" s="87" t="n">
        <f aca="false">IF(ISERROR(VALUE(LEFT(I21))),LEFT(I21),VALUE(LEFT(I21)))</f>
        <v>3</v>
      </c>
      <c r="AK21" s="87" t="n">
        <f aca="false">IF(ISERROR(VALUE(LEFT(J21))),LEFT(J21),VALUE(LEFT(J21)))</f>
        <v>2</v>
      </c>
      <c r="AL21" s="87" t="n">
        <f aca="false">IF(ISERROR(VALUE(LEFT(K21))),LEFT(K21),VALUE(LEFT(K21)))</f>
        <v>3</v>
      </c>
      <c r="AM21" s="87" t="n">
        <f aca="false">IF(ISERROR(VALUE(LEFT(L21))),LEFT(L21),VALUE(LEFT(L21)))</f>
        <v>4</v>
      </c>
      <c r="AN21" s="87" t="str">
        <f aca="false">IF(ISERROR(VALUE(LEFT(M21))),LEFT(M21),VALUE(LEFT(M21)))</f>
        <v/>
      </c>
      <c r="AO21" s="87" t="str">
        <f aca="false">IF(ISERROR(VALUE(LEFT(N21))),LEFT(N21),VALUE(LEFT(N21)))</f>
        <v/>
      </c>
      <c r="AP21" s="87" t="str">
        <f aca="false">IF(ISERROR(VALUE(LEFT(O21))),LEFT(O21),VALUE(LEFT(O21)))</f>
        <v/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2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03"/>
      <c r="C22" s="77" t="s">
        <v>30</v>
      </c>
      <c r="D22" s="104" t="s">
        <v>52</v>
      </c>
      <c r="E22" s="79" t="n">
        <v>2831</v>
      </c>
      <c r="F22" s="80" t="s">
        <v>32</v>
      </c>
      <c r="G22" s="80" t="s">
        <v>32</v>
      </c>
      <c r="H22" s="80" t="n">
        <v>5</v>
      </c>
      <c r="I22" s="80" t="n">
        <v>4</v>
      </c>
      <c r="J22" s="80" t="n">
        <v>3</v>
      </c>
      <c r="K22" s="80" t="n">
        <v>3</v>
      </c>
      <c r="L22" s="80" t="n">
        <v>3</v>
      </c>
      <c r="M22" s="80"/>
      <c r="N22" s="80"/>
      <c r="O22" s="80"/>
      <c r="P22" s="80"/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3</v>
      </c>
      <c r="W22" s="83" t="n">
        <f aca="false">COUNTIF(AG22:AV22,"б")</f>
        <v>0</v>
      </c>
      <c r="X22" s="83" t="n">
        <f aca="false">COUNTIF(AG22:AV22,"д")</f>
        <v>0</v>
      </c>
      <c r="Y22" s="83" t="n">
        <f aca="false">COUNTIF(AG22:AV22,2)+COUNTIF(AG22:AV22,"н")+COUNTIF(AG22:AV22,"д")</f>
        <v>0</v>
      </c>
      <c r="Z22" s="83" t="n">
        <f aca="false">COUNTIF(AG22:AV22,Z$5)</f>
        <v>3</v>
      </c>
      <c r="AA22" s="83" t="n">
        <f aca="false">COUNTIF(AG22:AV22,AA$5)</f>
        <v>1</v>
      </c>
      <c r="AB22" s="83" t="n">
        <f aca="false">COUNTIF(AG22:AV22,AB$5)</f>
        <v>1</v>
      </c>
      <c r="AC22" s="83" t="n">
        <f aca="false">SUM(X22:AB22)</f>
        <v>5</v>
      </c>
      <c r="AD22" s="98" t="n">
        <f aca="false">IF(ISERROR(((X22+Y22)*2+Z22*3+AA22*4+AB22*5)/SUM(X22,Y22:AB22)),"",((X22+Y22)*2+Z22*3+AA22*4+AB22*5)/SUM(X22,Y22:AB22))</f>
        <v>3.6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>з</v>
      </c>
      <c r="AH22" s="87" t="str">
        <f aca="false">IF(ISERROR(VALUE(LEFT(G22))),LEFT(G22),VALUE(LEFT(G22)))</f>
        <v>з</v>
      </c>
      <c r="AI22" s="87" t="n">
        <f aca="false">IF(ISERROR(VALUE(LEFT(H22))),LEFT(H22),VALUE(LEFT(H22)))</f>
        <v>5</v>
      </c>
      <c r="AJ22" s="87" t="n">
        <f aca="false">IF(ISERROR(VALUE(LEFT(I22))),LEFT(I22),VALUE(LEFT(I22)))</f>
        <v>4</v>
      </c>
      <c r="AK22" s="87" t="n">
        <f aca="false">IF(ISERROR(VALUE(LEFT(J22))),LEFT(J22),VALUE(LEFT(J22)))</f>
        <v>3</v>
      </c>
      <c r="AL22" s="87" t="n">
        <f aca="false">IF(ISERROR(VALUE(LEFT(K22))),LEFT(K22),VALUE(LEFT(K22)))</f>
        <v>3</v>
      </c>
      <c r="AM22" s="87" t="n">
        <f aca="false">IF(ISERROR(VALUE(LEFT(L22))),LEFT(L22),VALUE(LEFT(L22)))</f>
        <v>3</v>
      </c>
      <c r="AN22" s="87" t="str">
        <f aca="false">IF(ISERROR(VALUE(LEFT(M22))),LEFT(M22),VALUE(LEFT(M22)))</f>
        <v/>
      </c>
      <c r="AO22" s="87" t="str">
        <f aca="false">IF(ISERROR(VALUE(LEFT(N22))),LEFT(N22),VALUE(LEFT(N22)))</f>
        <v/>
      </c>
      <c r="AP22" s="87" t="str">
        <f aca="false">IF(ISERROR(VALUE(LEFT(O22))),LEFT(O22),VALUE(LEFT(O22)))</f>
        <v/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2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03"/>
      <c r="C23" s="77" t="s">
        <v>30</v>
      </c>
      <c r="D23" s="104" t="s">
        <v>53</v>
      </c>
      <c r="E23" s="79" t="n">
        <v>2831</v>
      </c>
      <c r="F23" s="80" t="s">
        <v>32</v>
      </c>
      <c r="G23" s="80" t="s">
        <v>32</v>
      </c>
      <c r="H23" s="80" t="n">
        <v>3</v>
      </c>
      <c r="I23" s="80" t="n">
        <v>3</v>
      </c>
      <c r="J23" s="80" t="n">
        <v>3</v>
      </c>
      <c r="K23" s="80" t="n">
        <v>3</v>
      </c>
      <c r="L23" s="80" t="n">
        <v>3</v>
      </c>
      <c r="M23" s="80"/>
      <c r="N23" s="80"/>
      <c r="O23" s="80"/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3</v>
      </c>
      <c r="W23" s="83" t="n">
        <f aca="false">COUNTIF(AG23:AV23,"б")</f>
        <v>0</v>
      </c>
      <c r="X23" s="83" t="n">
        <f aca="false">COUNTIF(AG23:AV23,"д")</f>
        <v>0</v>
      </c>
      <c r="Y23" s="83" t="n">
        <f aca="false">COUNTIF(AG23:AV23,2)+COUNTIF(AG23:AV23,"н")+COUNTIF(AG23:AV23,"д")</f>
        <v>0</v>
      </c>
      <c r="Z23" s="83" t="n">
        <f aca="false">COUNTIF(AG23:AV23,Z$5)</f>
        <v>5</v>
      </c>
      <c r="AA23" s="83" t="n">
        <f aca="false">COUNTIF(AG23:AV23,AA$5)</f>
        <v>0</v>
      </c>
      <c r="AB23" s="83" t="n">
        <f aca="false">COUNTIF(AG23:AV23,AB$5)</f>
        <v>0</v>
      </c>
      <c r="AC23" s="83" t="n">
        <f aca="false">SUM(X23:AB23)</f>
        <v>5</v>
      </c>
      <c r="AD23" s="98" t="n">
        <f aca="false">IF(ISERROR(((X23+Y23)*2+Z23*3+AA23*4+AB23*5)/SUM(X23,Y23:AB23)),"",((X23+Y23)*2+Z23*3+AA23*4+AB23*5)/SUM(X23,Y23:AB23))</f>
        <v>3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>з</v>
      </c>
      <c r="AH23" s="87" t="str">
        <f aca="false">IF(ISERROR(VALUE(LEFT(G23))),LEFT(G23),VALUE(LEFT(G23)))</f>
        <v>з</v>
      </c>
      <c r="AI23" s="87" t="n">
        <f aca="false">IF(ISERROR(VALUE(LEFT(H23))),LEFT(H23),VALUE(LEFT(H23)))</f>
        <v>3</v>
      </c>
      <c r="AJ23" s="87" t="n">
        <f aca="false">IF(ISERROR(VALUE(LEFT(I23))),LEFT(I23),VALUE(LEFT(I23)))</f>
        <v>3</v>
      </c>
      <c r="AK23" s="87" t="n">
        <f aca="false">IF(ISERROR(VALUE(LEFT(J23))),LEFT(J23),VALUE(LEFT(J23)))</f>
        <v>3</v>
      </c>
      <c r="AL23" s="87" t="n">
        <f aca="false">IF(ISERROR(VALUE(LEFT(K23))),LEFT(K23),VALUE(LEFT(K23)))</f>
        <v>3</v>
      </c>
      <c r="AM23" s="87" t="n">
        <f aca="false">IF(ISERROR(VALUE(LEFT(L23))),LEFT(L23),VALUE(LEFT(L23)))</f>
        <v>3</v>
      </c>
      <c r="AN23" s="87" t="str">
        <f aca="false">IF(ISERROR(VALUE(LEFT(M23))),LEFT(M23),VALUE(LEFT(M23)))</f>
        <v/>
      </c>
      <c r="AO23" s="87" t="str">
        <f aca="false">IF(ISERROR(VALUE(LEFT(N23))),LEFT(N23),VALUE(LEFT(N23)))</f>
        <v/>
      </c>
      <c r="AP23" s="87" t="str">
        <f aca="false">IF(ISERROR(VALUE(LEFT(O23))),LEFT(O23),VALUE(LEFT(O23)))</f>
        <v/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2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03"/>
      <c r="C24" s="77" t="s">
        <v>30</v>
      </c>
      <c r="D24" s="104" t="s">
        <v>54</v>
      </c>
      <c r="E24" s="79" t="n">
        <v>2831</v>
      </c>
      <c r="F24" s="80" t="s">
        <v>32</v>
      </c>
      <c r="G24" s="80" t="s">
        <v>32</v>
      </c>
      <c r="H24" s="80" t="n">
        <v>5</v>
      </c>
      <c r="I24" s="80" t="n">
        <v>4</v>
      </c>
      <c r="J24" s="80" t="n">
        <v>3</v>
      </c>
      <c r="K24" s="80" t="n">
        <v>3</v>
      </c>
      <c r="L24" s="80" t="n">
        <v>3</v>
      </c>
      <c r="M24" s="80"/>
      <c r="N24" s="80"/>
      <c r="O24" s="80"/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3</v>
      </c>
      <c r="W24" s="83" t="n">
        <f aca="false">COUNTIF(AG24:AV24,"б")</f>
        <v>0</v>
      </c>
      <c r="X24" s="83" t="n">
        <f aca="false">COUNTIF(AG24:AV24,"д")</f>
        <v>0</v>
      </c>
      <c r="Y24" s="83" t="n">
        <f aca="false">COUNTIF(AG24:AV24,2)+COUNTIF(AG24:AV24,"н")+COUNTIF(AG24:AV24,"д")</f>
        <v>0</v>
      </c>
      <c r="Z24" s="83" t="n">
        <f aca="false">COUNTIF(AG24:AV24,Z$5)</f>
        <v>3</v>
      </c>
      <c r="AA24" s="83" t="n">
        <f aca="false">COUNTIF(AG24:AV24,AA$5)</f>
        <v>1</v>
      </c>
      <c r="AB24" s="83" t="n">
        <f aca="false">COUNTIF(AG24:AV24,AB$5)</f>
        <v>1</v>
      </c>
      <c r="AC24" s="83" t="n">
        <f aca="false">SUM(X24:AB24)</f>
        <v>5</v>
      </c>
      <c r="AD24" s="98" t="n">
        <f aca="false">IF(ISERROR(((X24+Y24)*2+Z24*3+AA24*4+AB24*5)/SUM(X24,Y24:AB24)),"",((X24+Y24)*2+Z24*3+AA24*4+AB24*5)/SUM(X24,Y24:AB24))</f>
        <v>3.6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>з</v>
      </c>
      <c r="AH24" s="87" t="str">
        <f aca="false">IF(ISERROR(VALUE(LEFT(G24))),LEFT(G24),VALUE(LEFT(G24)))</f>
        <v>з</v>
      </c>
      <c r="AI24" s="87" t="n">
        <f aca="false">IF(ISERROR(VALUE(LEFT(H24))),LEFT(H24),VALUE(LEFT(H24)))</f>
        <v>5</v>
      </c>
      <c r="AJ24" s="87" t="n">
        <f aca="false">IF(ISERROR(VALUE(LEFT(I24))),LEFT(I24),VALUE(LEFT(I24)))</f>
        <v>4</v>
      </c>
      <c r="AK24" s="87" t="n">
        <f aca="false">IF(ISERROR(VALUE(LEFT(J24))),LEFT(J24),VALUE(LEFT(J24)))</f>
        <v>3</v>
      </c>
      <c r="AL24" s="87" t="n">
        <f aca="false">IF(ISERROR(VALUE(LEFT(K24))),LEFT(K24),VALUE(LEFT(K24)))</f>
        <v>3</v>
      </c>
      <c r="AM24" s="87" t="n">
        <f aca="false">IF(ISERROR(VALUE(LEFT(L24))),LEFT(L24),VALUE(LEFT(L24)))</f>
        <v>3</v>
      </c>
      <c r="AN24" s="87" t="str">
        <f aca="false">IF(ISERROR(VALUE(LEFT(M24))),LEFT(M24),VALUE(LEFT(M24)))</f>
        <v/>
      </c>
      <c r="AO24" s="87" t="str">
        <f aca="false">IF(ISERROR(VALUE(LEFT(N24))),LEFT(N24),VALUE(LEFT(N24)))</f>
        <v/>
      </c>
      <c r="AP24" s="87" t="str">
        <f aca="false">IF(ISERROR(VALUE(LEFT(O24))),LEFT(O24),VALUE(LEFT(O24)))</f>
        <v/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2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03"/>
      <c r="C25" s="77" t="s">
        <v>30</v>
      </c>
      <c r="D25" s="104" t="s">
        <v>55</v>
      </c>
      <c r="E25" s="79" t="n">
        <v>2831</v>
      </c>
      <c r="F25" s="80" t="s">
        <v>32</v>
      </c>
      <c r="G25" s="80" t="s">
        <v>32</v>
      </c>
      <c r="H25" s="80" t="n">
        <v>4</v>
      </c>
      <c r="I25" s="80" t="n">
        <v>4</v>
      </c>
      <c r="J25" s="80" t="n">
        <v>3</v>
      </c>
      <c r="K25" s="80" t="n">
        <v>4</v>
      </c>
      <c r="L25" s="80" t="n">
        <v>4</v>
      </c>
      <c r="M25" s="80"/>
      <c r="N25" s="80"/>
      <c r="O25" s="80"/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3</v>
      </c>
      <c r="W25" s="83" t="n">
        <f aca="false">COUNTIF(AG25:AV25,"б")</f>
        <v>0</v>
      </c>
      <c r="X25" s="83" t="n">
        <f aca="false">COUNTIF(AG25:AV25,"д")</f>
        <v>0</v>
      </c>
      <c r="Y25" s="83" t="n">
        <f aca="false">COUNTIF(AG25:AV25,2)+COUNTIF(AG25:AV25,"н")+COUNTIF(AG25:AV25,"д")</f>
        <v>0</v>
      </c>
      <c r="Z25" s="83" t="n">
        <f aca="false">COUNTIF(AG25:AV25,Z$5)</f>
        <v>1</v>
      </c>
      <c r="AA25" s="83" t="n">
        <f aca="false">COUNTIF(AG25:AV25,AA$5)</f>
        <v>4</v>
      </c>
      <c r="AB25" s="83" t="n">
        <f aca="false">COUNTIF(AG25:AV25,AB$5)</f>
        <v>0</v>
      </c>
      <c r="AC25" s="83" t="n">
        <f aca="false">SUM(X25:AB25)</f>
        <v>5</v>
      </c>
      <c r="AD25" s="98" t="n">
        <f aca="false">IF(ISERROR(((X25+Y25)*2+Z25*3+AA25*4+AB25*5)/SUM(X25,Y25:AB25)),"",((X25+Y25)*2+Z25*3+AA25*4+AB25*5)/SUM(X25,Y25:AB25))</f>
        <v>3.8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>з</v>
      </c>
      <c r="AH25" s="87" t="str">
        <f aca="false">IF(ISERROR(VALUE(LEFT(G25))),LEFT(G25),VALUE(LEFT(G25)))</f>
        <v>з</v>
      </c>
      <c r="AI25" s="87" t="n">
        <f aca="false">IF(ISERROR(VALUE(LEFT(H25))),LEFT(H25),VALUE(LEFT(H25)))</f>
        <v>4</v>
      </c>
      <c r="AJ25" s="87" t="n">
        <f aca="false">IF(ISERROR(VALUE(LEFT(I25))),LEFT(I25),VALUE(LEFT(I25)))</f>
        <v>4</v>
      </c>
      <c r="AK25" s="87" t="n">
        <f aca="false">IF(ISERROR(VALUE(LEFT(J25))),LEFT(J25),VALUE(LEFT(J25)))</f>
        <v>3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4</v>
      </c>
      <c r="AN25" s="87" t="str">
        <f aca="false">IF(ISERROR(VALUE(LEFT(M25))),LEFT(M25),VALUE(LEFT(M25)))</f>
        <v/>
      </c>
      <c r="AO25" s="87" t="str">
        <f aca="false">IF(ISERROR(VALUE(LEFT(N25))),LEFT(N25),VALUE(LEFT(N25)))</f>
        <v/>
      </c>
      <c r="AP25" s="87" t="str">
        <f aca="false">IF(ISERROR(VALUE(LEFT(O25))),LEFT(O25),VALUE(LEFT(O25)))</f>
        <v/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2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03"/>
      <c r="C26" s="77" t="s">
        <v>30</v>
      </c>
      <c r="D26" s="104" t="s">
        <v>56</v>
      </c>
      <c r="E26" s="79" t="n">
        <v>2831</v>
      </c>
      <c r="F26" s="80" t="s">
        <v>32</v>
      </c>
      <c r="G26" s="80" t="s">
        <v>32</v>
      </c>
      <c r="H26" s="80" t="s">
        <v>45</v>
      </c>
      <c r="I26" s="80" t="n">
        <v>4</v>
      </c>
      <c r="J26" s="80" t="n">
        <v>3</v>
      </c>
      <c r="K26" s="80" t="n">
        <v>3</v>
      </c>
      <c r="L26" s="80" t="n">
        <v>4</v>
      </c>
      <c r="M26" s="80"/>
      <c r="N26" s="80"/>
      <c r="O26" s="80"/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2</v>
      </c>
      <c r="W26" s="83" t="n">
        <f aca="false">COUNTIF(AG26:AV26,"б")</f>
        <v>0</v>
      </c>
      <c r="X26" s="83" t="n">
        <f aca="false">COUNTIF(AG26:AV26,"д")</f>
        <v>0</v>
      </c>
      <c r="Y26" s="83" t="n">
        <f aca="false">COUNTIF(AG26:AV26,2)+COUNTIF(AG26:AV26,"н")+COUNTIF(AG26:AV26,"д")</f>
        <v>1</v>
      </c>
      <c r="Z26" s="83" t="n">
        <f aca="false">COUNTIF(AG26:AV26,Z$5)</f>
        <v>2</v>
      </c>
      <c r="AA26" s="83" t="n">
        <f aca="false">COUNTIF(AG26:AV26,AA$5)</f>
        <v>2</v>
      </c>
      <c r="AB26" s="83" t="n">
        <f aca="false">COUNTIF(AG26:AV26,AB$5)</f>
        <v>0</v>
      </c>
      <c r="AC26" s="83" t="n">
        <f aca="false">SUM(X26:AB26)</f>
        <v>5</v>
      </c>
      <c r="AD26" s="98" t="n">
        <f aca="false">IF(ISERROR(((X26+Y26)*2+Z26*3+AA26*4+AB26*5)/SUM(X26,Y26:AB26)),"",((X26+Y26)*2+Z26*3+AA26*4+AB26*5)/SUM(X26,Y26:AB26))</f>
        <v>3.2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>з</v>
      </c>
      <c r="AH26" s="87" t="str">
        <f aca="false">IF(ISERROR(VALUE(LEFT(G26))),LEFT(G26),VALUE(LEFT(G26)))</f>
        <v>з</v>
      </c>
      <c r="AI26" s="87" t="n">
        <f aca="false">IF(ISERROR(VALUE(LEFT(H26))),LEFT(H26),VALUE(LEFT(H26)))</f>
        <v>2</v>
      </c>
      <c r="AJ26" s="87" t="n">
        <f aca="false">IF(ISERROR(VALUE(LEFT(I26))),LEFT(I26),VALUE(LEFT(I26)))</f>
        <v>4</v>
      </c>
      <c r="AK26" s="87" t="n">
        <f aca="false">IF(ISERROR(VALUE(LEFT(J26))),LEFT(J26),VALUE(LEFT(J26)))</f>
        <v>3</v>
      </c>
      <c r="AL26" s="87" t="n">
        <f aca="false">IF(ISERROR(VALUE(LEFT(K26))),LEFT(K26),VALUE(LEFT(K26)))</f>
        <v>3</v>
      </c>
      <c r="AM26" s="87" t="n">
        <f aca="false">IF(ISERROR(VALUE(LEFT(L26))),LEFT(L26),VALUE(LEFT(L26)))</f>
        <v>4</v>
      </c>
      <c r="AN26" s="87" t="str">
        <f aca="false">IF(ISERROR(VALUE(LEFT(M26))),LEFT(M26),VALUE(LEFT(M26)))</f>
        <v/>
      </c>
      <c r="AO26" s="87" t="str">
        <f aca="false">IF(ISERROR(VALUE(LEFT(N26))),LEFT(N26),VALUE(LEFT(N26)))</f>
        <v/>
      </c>
      <c r="AP26" s="87" t="str">
        <f aca="false">IF(ISERROR(VALUE(LEFT(O26))),LEFT(O26),VALUE(LEFT(O26)))</f>
        <v/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2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03"/>
      <c r="C27" s="77" t="s">
        <v>30</v>
      </c>
      <c r="D27" s="104" t="s">
        <v>57</v>
      </c>
      <c r="E27" s="79" t="n">
        <v>2831</v>
      </c>
      <c r="F27" s="80" t="s">
        <v>32</v>
      </c>
      <c r="G27" s="80" t="s">
        <v>32</v>
      </c>
      <c r="H27" s="80" t="n">
        <v>5</v>
      </c>
      <c r="I27" s="80" t="n">
        <v>4</v>
      </c>
      <c r="J27" s="80" t="n">
        <v>3</v>
      </c>
      <c r="K27" s="80" t="n">
        <v>3</v>
      </c>
      <c r="L27" s="80" t="n">
        <v>3</v>
      </c>
      <c r="M27" s="80"/>
      <c r="N27" s="80"/>
      <c r="O27" s="80"/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3</v>
      </c>
      <c r="W27" s="83" t="n">
        <f aca="false">COUNTIF(AG27:AV27,"б")</f>
        <v>0</v>
      </c>
      <c r="X27" s="83" t="n">
        <f aca="false">COUNTIF(AG27:AV27,"д")</f>
        <v>0</v>
      </c>
      <c r="Y27" s="83" t="n">
        <f aca="false">COUNTIF(AG27:AV27,2)+COUNTIF(AG27:AV27,"н")+COUNTIF(AG27:AV27,"д")</f>
        <v>0</v>
      </c>
      <c r="Z27" s="83" t="n">
        <f aca="false">COUNTIF(AG27:AV27,Z$5)</f>
        <v>3</v>
      </c>
      <c r="AA27" s="83" t="n">
        <f aca="false">COUNTIF(AG27:AV27,AA$5)</f>
        <v>1</v>
      </c>
      <c r="AB27" s="83" t="n">
        <f aca="false">COUNTIF(AG27:AV27,AB$5)</f>
        <v>1</v>
      </c>
      <c r="AC27" s="83" t="n">
        <f aca="false">SUM(X27:AB27)</f>
        <v>5</v>
      </c>
      <c r="AD27" s="98" t="n">
        <f aca="false">IF(ISERROR(((X27+Y27)*2+Z27*3+AA27*4+AB27*5)/SUM(X27,Y27:AB27)),"",((X27+Y27)*2+Z27*3+AA27*4+AB27*5)/SUM(X27,Y27:AB27))</f>
        <v>3.6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>з</v>
      </c>
      <c r="AH27" s="87" t="str">
        <f aca="false">IF(ISERROR(VALUE(LEFT(G27))),LEFT(G27),VALUE(LEFT(G27)))</f>
        <v>з</v>
      </c>
      <c r="AI27" s="87" t="n">
        <f aca="false">IF(ISERROR(VALUE(LEFT(H27))),LEFT(H27),VALUE(LEFT(H27)))</f>
        <v>5</v>
      </c>
      <c r="AJ27" s="87" t="n">
        <f aca="false">IF(ISERROR(VALUE(LEFT(I27))),LEFT(I27),VALUE(LEFT(I27)))</f>
        <v>4</v>
      </c>
      <c r="AK27" s="87" t="n">
        <f aca="false">IF(ISERROR(VALUE(LEFT(J27))),LEFT(J27),VALUE(LEFT(J27)))</f>
        <v>3</v>
      </c>
      <c r="AL27" s="87" t="n">
        <f aca="false">IF(ISERROR(VALUE(LEFT(K27))),LEFT(K27),VALUE(LEFT(K27)))</f>
        <v>3</v>
      </c>
      <c r="AM27" s="87" t="n">
        <f aca="false">IF(ISERROR(VALUE(LEFT(L27))),LEFT(L27),VALUE(LEFT(L27)))</f>
        <v>3</v>
      </c>
      <c r="AN27" s="87" t="str">
        <f aca="false">IF(ISERROR(VALUE(LEFT(M27))),LEFT(M27),VALUE(LEFT(M27)))</f>
        <v/>
      </c>
      <c r="AO27" s="87" t="str">
        <f aca="false">IF(ISERROR(VALUE(LEFT(N27))),LEFT(N27),VALUE(LEFT(N27)))</f>
        <v/>
      </c>
      <c r="AP27" s="87" t="str">
        <f aca="false">IF(ISERROR(VALUE(LEFT(O27))),LEFT(O27),VALUE(LEFT(O27)))</f>
        <v/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2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5" t="n">
        <v>23</v>
      </c>
      <c r="B28" s="103"/>
      <c r="C28" s="77" t="s">
        <v>30</v>
      </c>
      <c r="D28" s="104" t="s">
        <v>58</v>
      </c>
      <c r="E28" s="79" t="n">
        <v>2831</v>
      </c>
      <c r="F28" s="80" t="s">
        <v>32</v>
      </c>
      <c r="G28" s="80" t="s">
        <v>32</v>
      </c>
      <c r="H28" s="80" t="n">
        <v>5</v>
      </c>
      <c r="I28" s="80" t="n">
        <v>4</v>
      </c>
      <c r="J28" s="80" t="n">
        <v>3</v>
      </c>
      <c r="K28" s="80" t="n">
        <v>3</v>
      </c>
      <c r="L28" s="80" t="n">
        <v>4</v>
      </c>
      <c r="M28" s="80"/>
      <c r="N28" s="80"/>
      <c r="O28" s="80"/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3</v>
      </c>
      <c r="W28" s="83" t="n">
        <f aca="false">COUNTIF(AG28:AV28,"б")</f>
        <v>0</v>
      </c>
      <c r="X28" s="83" t="n">
        <f aca="false">COUNTIF(AG28:AV28,"д")</f>
        <v>0</v>
      </c>
      <c r="Y28" s="83" t="n">
        <f aca="false">COUNTIF(AG28:AV28,2)+COUNTIF(AG28:AV28,"н")+COUNTIF(AG28:AV28,"д")</f>
        <v>0</v>
      </c>
      <c r="Z28" s="83" t="n">
        <f aca="false">COUNTIF(AG28:AV28,Z$5)</f>
        <v>2</v>
      </c>
      <c r="AA28" s="83" t="n">
        <f aca="false">COUNTIF(AG28:AV28,AA$5)</f>
        <v>2</v>
      </c>
      <c r="AB28" s="83" t="n">
        <f aca="false">COUNTIF(AG28:AV28,AB$5)</f>
        <v>1</v>
      </c>
      <c r="AC28" s="83" t="n">
        <f aca="false">SUM(X28:AB28)</f>
        <v>5</v>
      </c>
      <c r="AD28" s="98" t="n">
        <f aca="false">IF(ISERROR(((X28+Y28)*2+Z28*3+AA28*4+AB28*5)/SUM(X28,Y28:AB28)),"",((X28+Y28)*2+Z28*3+AA28*4+AB28*5)/SUM(X28,Y28:AB28))</f>
        <v>3.8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>з</v>
      </c>
      <c r="AH28" s="87" t="str">
        <f aca="false">IF(ISERROR(VALUE(LEFT(G28))),LEFT(G28),VALUE(LEFT(G28)))</f>
        <v>з</v>
      </c>
      <c r="AI28" s="87" t="n">
        <f aca="false">IF(ISERROR(VALUE(LEFT(H28))),LEFT(H28),VALUE(LEFT(H28)))</f>
        <v>5</v>
      </c>
      <c r="AJ28" s="87" t="n">
        <f aca="false">IF(ISERROR(VALUE(LEFT(I28))),LEFT(I28),VALUE(LEFT(I28)))</f>
        <v>4</v>
      </c>
      <c r="AK28" s="87" t="n">
        <f aca="false">IF(ISERROR(VALUE(LEFT(J28))),LEFT(J28),VALUE(LEFT(J28)))</f>
        <v>3</v>
      </c>
      <c r="AL28" s="87" t="n">
        <f aca="false">IF(ISERROR(VALUE(LEFT(K28))),LEFT(K28),VALUE(LEFT(K28)))</f>
        <v>3</v>
      </c>
      <c r="AM28" s="87" t="n">
        <f aca="false">IF(ISERROR(VALUE(LEFT(L28))),LEFT(L28),VALUE(LEFT(L28)))</f>
        <v>4</v>
      </c>
      <c r="AN28" s="87" t="str">
        <f aca="false">IF(ISERROR(VALUE(LEFT(M28))),LEFT(M28),VALUE(LEFT(M28)))</f>
        <v/>
      </c>
      <c r="AO28" s="87" t="str">
        <f aca="false">IF(ISERROR(VALUE(LEFT(N28))),LEFT(N28),VALUE(LEFT(N28)))</f>
        <v/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2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5" t="n">
        <v>24</v>
      </c>
      <c r="B29" s="103"/>
      <c r="C29" s="77" t="s">
        <v>30</v>
      </c>
      <c r="D29" s="104" t="s">
        <v>59</v>
      </c>
      <c r="E29" s="79" t="n">
        <v>2831</v>
      </c>
      <c r="F29" s="80" t="s">
        <v>32</v>
      </c>
      <c r="G29" s="80" t="s">
        <v>32</v>
      </c>
      <c r="H29" s="80" t="n">
        <v>5</v>
      </c>
      <c r="I29" s="80" t="n">
        <v>3</v>
      </c>
      <c r="J29" s="80" t="n">
        <v>3</v>
      </c>
      <c r="K29" s="80" t="n">
        <v>4</v>
      </c>
      <c r="L29" s="80" t="n">
        <v>4</v>
      </c>
      <c r="M29" s="80"/>
      <c r="N29" s="80"/>
      <c r="O29" s="80"/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3</v>
      </c>
      <c r="W29" s="83" t="n">
        <f aca="false">COUNTIF(AG29:AV29,"б")</f>
        <v>0</v>
      </c>
      <c r="X29" s="83" t="n">
        <f aca="false">COUNTIF(AG29:AV29,"д")</f>
        <v>0</v>
      </c>
      <c r="Y29" s="83" t="n">
        <f aca="false">COUNTIF(AG29:AV29,2)+COUNTIF(AG29:AV29,"н")+COUNTIF(AG29:AV29,"д")</f>
        <v>0</v>
      </c>
      <c r="Z29" s="83" t="n">
        <f aca="false">COUNTIF(AG29:AV29,Z$5)</f>
        <v>2</v>
      </c>
      <c r="AA29" s="83" t="n">
        <f aca="false">COUNTIF(AG29:AV29,AA$5)</f>
        <v>2</v>
      </c>
      <c r="AB29" s="83" t="n">
        <f aca="false">COUNTIF(AG29:AV29,AB$5)</f>
        <v>1</v>
      </c>
      <c r="AC29" s="83" t="n">
        <f aca="false">SUM(X29:AB29)</f>
        <v>5</v>
      </c>
      <c r="AD29" s="105" t="n">
        <f aca="false">IF(ISERROR(((X29+Y29)*2+Z29*3+AA29*4+AB29*5)/SUM(X29,Y29:AB29)),"",((X29+Y29)*2+Z29*3+AA29*4+AB29*5)/SUM(X29,Y29:AB29))</f>
        <v>3.8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>з</v>
      </c>
      <c r="AH29" s="87" t="str">
        <f aca="false">IF(ISERROR(VALUE(LEFT(G29))),LEFT(G29),VALUE(LEFT(G29)))</f>
        <v>з</v>
      </c>
      <c r="AI29" s="87" t="n">
        <f aca="false">IF(ISERROR(VALUE(LEFT(H29))),LEFT(H29),VALUE(LEFT(H29)))</f>
        <v>5</v>
      </c>
      <c r="AJ29" s="87" t="n">
        <f aca="false">IF(ISERROR(VALUE(LEFT(I29))),LEFT(I29),VALUE(LEFT(I29)))</f>
        <v>3</v>
      </c>
      <c r="AK29" s="87" t="n">
        <f aca="false">IF(ISERROR(VALUE(LEFT(J29))),LEFT(J29),VALUE(LEFT(J29)))</f>
        <v>3</v>
      </c>
      <c r="AL29" s="87" t="n">
        <f aca="false">IF(ISERROR(VALUE(LEFT(K29))),LEFT(K29),VALUE(LEFT(K29)))</f>
        <v>4</v>
      </c>
      <c r="AM29" s="87" t="n">
        <f aca="false">IF(ISERROR(VALUE(LEFT(L29))),LEFT(L29),VALUE(LEFT(L29)))</f>
        <v>4</v>
      </c>
      <c r="AN29" s="87" t="str">
        <f aca="false">IF(ISERROR(VALUE(LEFT(M29))),LEFT(M29),VALUE(LEFT(M29)))</f>
        <v/>
      </c>
      <c r="AO29" s="87" t="str">
        <f aca="false">IF(ISERROR(VALUE(LEFT(N29))),LEFT(N29),VALUE(LEFT(N29)))</f>
        <v/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2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5" t="n">
        <v>25</v>
      </c>
      <c r="B30" s="103"/>
      <c r="C30" s="77" t="s">
        <v>30</v>
      </c>
      <c r="D30" s="104" t="s">
        <v>60</v>
      </c>
      <c r="E30" s="79" t="n">
        <v>2831</v>
      </c>
      <c r="F30" s="80" t="s">
        <v>32</v>
      </c>
      <c r="G30" s="80" t="s">
        <v>32</v>
      </c>
      <c r="H30" s="80" t="n">
        <v>5</v>
      </c>
      <c r="I30" s="80" t="n">
        <v>5</v>
      </c>
      <c r="J30" s="80" t="n">
        <v>4</v>
      </c>
      <c r="K30" s="80" t="n">
        <v>3</v>
      </c>
      <c r="L30" s="80" t="n">
        <v>4</v>
      </c>
      <c r="M30" s="80"/>
      <c r="N30" s="80"/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3</v>
      </c>
      <c r="W30" s="83" t="n">
        <f aca="false">COUNTIF(AG30:AV30,"б")</f>
        <v>0</v>
      </c>
      <c r="X30" s="83" t="n">
        <f aca="false">COUNTIF(AG30:AV30,"д")</f>
        <v>0</v>
      </c>
      <c r="Y30" s="83" t="n">
        <f aca="false">COUNTIF(AG30:AV30,2)+COUNTIF(AG30:AV30,"н")+COUNTIF(AG30:AV30,"д")</f>
        <v>0</v>
      </c>
      <c r="Z30" s="83" t="n">
        <f aca="false">COUNTIF(AG30:AV30,Z$5)</f>
        <v>1</v>
      </c>
      <c r="AA30" s="83" t="n">
        <f aca="false">COUNTIF(AG30:AV30,AA$5)</f>
        <v>2</v>
      </c>
      <c r="AB30" s="83" t="n">
        <f aca="false">COUNTIF(AG30:AV30,AB$5)</f>
        <v>2</v>
      </c>
      <c r="AC30" s="83" t="n">
        <f aca="false">SUM(X30:AB30)</f>
        <v>5</v>
      </c>
      <c r="AD30" s="98" t="n">
        <f aca="false">IF(ISERROR(((X30+Y30)*2+Z30*3+AA30*4+AB30*5)/SUM(X30,Y30:AB30)),"",((X30+Y30)*2+Z30*3+AA30*4+AB30*5)/SUM(X30,Y30:AB30))</f>
        <v>4.2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>з</v>
      </c>
      <c r="AH30" s="87" t="str">
        <f aca="false">IF(ISERROR(VALUE(LEFT(G30))),LEFT(G30),VALUE(LEFT(G30)))</f>
        <v>з</v>
      </c>
      <c r="AI30" s="87" t="n">
        <f aca="false">IF(ISERROR(VALUE(LEFT(H30))),LEFT(H30),VALUE(LEFT(H30)))</f>
        <v>5</v>
      </c>
      <c r="AJ30" s="87" t="n">
        <f aca="false">IF(ISERROR(VALUE(LEFT(I30))),LEFT(I30),VALUE(LEFT(I30)))</f>
        <v>5</v>
      </c>
      <c r="AK30" s="87" t="n">
        <f aca="false">IF(ISERROR(VALUE(LEFT(J30))),LEFT(J30),VALUE(LEFT(J30)))</f>
        <v>4</v>
      </c>
      <c r="AL30" s="87" t="n">
        <f aca="false">IF(ISERROR(VALUE(LEFT(K30))),LEFT(K30),VALUE(LEFT(K30)))</f>
        <v>3</v>
      </c>
      <c r="AM30" s="87" t="n">
        <f aca="false">IF(ISERROR(VALUE(LEFT(L30))),LEFT(L30),VALUE(LEFT(L30)))</f>
        <v>4</v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2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false" customHeight="true" outlineLevel="0" collapsed="false">
      <c r="A31" s="75" t="n">
        <v>26</v>
      </c>
      <c r="B31" s="103"/>
      <c r="C31" s="77" t="s">
        <v>30</v>
      </c>
      <c r="D31" s="104" t="s">
        <v>61</v>
      </c>
      <c r="E31" s="79" t="n">
        <v>2831</v>
      </c>
      <c r="F31" s="80" t="s">
        <v>32</v>
      </c>
      <c r="G31" s="80" t="s">
        <v>32</v>
      </c>
      <c r="H31" s="80" t="n">
        <v>5</v>
      </c>
      <c r="I31" s="80" t="n">
        <v>5</v>
      </c>
      <c r="J31" s="80" t="n">
        <v>5</v>
      </c>
      <c r="K31" s="80" t="n">
        <v>3</v>
      </c>
      <c r="L31" s="80" t="n">
        <v>5</v>
      </c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3</v>
      </c>
      <c r="W31" s="83" t="n">
        <f aca="false">COUNTIF(AG31:AV31,"б")</f>
        <v>0</v>
      </c>
      <c r="X31" s="83" t="n">
        <f aca="false">COUNTIF(AG31:AV31,"д")</f>
        <v>0</v>
      </c>
      <c r="Y31" s="83" t="n">
        <f aca="false">COUNTIF(AG31:AV31,2)+COUNTIF(AG31:AV31,"н")+COUNTIF(AG31:AV31,"д")</f>
        <v>0</v>
      </c>
      <c r="Z31" s="83" t="n">
        <f aca="false">COUNTIF(AG31:AV31,Z$5)</f>
        <v>1</v>
      </c>
      <c r="AA31" s="83" t="n">
        <f aca="false">COUNTIF(AG31:AV31,AA$5)</f>
        <v>0</v>
      </c>
      <c r="AB31" s="83" t="n">
        <f aca="false">COUNTIF(AG31:AV31,AB$5)</f>
        <v>4</v>
      </c>
      <c r="AC31" s="83" t="n">
        <f aca="false">SUM(X31:AB31)</f>
        <v>5</v>
      </c>
      <c r="AD31" s="98" t="n">
        <f aca="false">IF(ISERROR(((X31+Y31)*2+Z31*3+AA31*4+AB31*5)/SUM(X31,Y31:AB31)),"",((X31+Y31)*2+Z31*3+AA31*4+AB31*5)/SUM(X31,Y31:AB31))</f>
        <v>4.6</v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>з</v>
      </c>
      <c r="AH31" s="87" t="str">
        <f aca="false">IF(ISERROR(VALUE(LEFT(G31))),LEFT(G31),VALUE(LEFT(G31)))</f>
        <v>з</v>
      </c>
      <c r="AI31" s="87" t="n">
        <f aca="false">IF(ISERROR(VALUE(LEFT(H31))),LEFT(H31),VALUE(LEFT(H31)))</f>
        <v>5</v>
      </c>
      <c r="AJ31" s="87" t="n">
        <f aca="false">IF(ISERROR(VALUE(LEFT(I31))),LEFT(I31),VALUE(LEFT(I31)))</f>
        <v>5</v>
      </c>
      <c r="AK31" s="87" t="n">
        <f aca="false">IF(ISERROR(VALUE(LEFT(J31))),LEFT(J31),VALUE(LEFT(J31)))</f>
        <v>5</v>
      </c>
      <c r="AL31" s="87" t="n">
        <f aca="false">IF(ISERROR(VALUE(LEFT(K31))),LEFT(K31),VALUE(LEFT(K31)))</f>
        <v>3</v>
      </c>
      <c r="AM31" s="87" t="n">
        <f aca="false">IF(ISERROR(VALUE(LEFT(L31))),LEFT(L31),VALUE(LEFT(L31)))</f>
        <v>5</v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2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5" t="n">
        <v>27</v>
      </c>
      <c r="B32" s="106"/>
      <c r="C32" s="107"/>
      <c r="D32" s="108"/>
      <c r="E32" s="79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83" t="n">
        <f aca="false">COUNTIF(AG32:AV32,"б")</f>
        <v>0</v>
      </c>
      <c r="X32" s="83" t="n">
        <f aca="false">COUNTIF(AG32:AV32,"д")</f>
        <v>0</v>
      </c>
      <c r="Y32" s="83" t="n">
        <f aca="false">COUNTIF(AG32:AV32,2)+COUNTIF(AG32:AV32,"н")+COUNTIF(AG32:AV32,"д")</f>
        <v>0</v>
      </c>
      <c r="Z32" s="83" t="n">
        <f aca="false">COUNTIF(AG32:AV32,Z$5)</f>
        <v>0</v>
      </c>
      <c r="AA32" s="83" t="n">
        <f aca="false">COUNTIF(AG32:AV32,AA$5)</f>
        <v>0</v>
      </c>
      <c r="AB32" s="83" t="n">
        <f aca="false">COUNTIF(AG32:AV32,AB$5)</f>
        <v>0</v>
      </c>
      <c r="AC32" s="83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87" t="str">
        <f aca="false">IF(ISERROR(VALUE(LEFT(F32))),LEFT(F32),VALUE(LEFT(F32)))</f>
        <v/>
      </c>
      <c r="AH32" s="87" t="str">
        <f aca="false">IF(ISERROR(VALUE(LEFT(G32))),LEFT(G32),VALUE(LEFT(G32)))</f>
        <v/>
      </c>
      <c r="AI32" s="87" t="str">
        <f aca="false">IF(ISERROR(VALUE(LEFT(H32))),LEFT(H32),VALUE(LEFT(H32)))</f>
        <v/>
      </c>
      <c r="AJ32" s="87" t="str">
        <f aca="false">IF(ISERROR(VALUE(LEFT(I32))),LEFT(I32),VALUE(LEFT(I32)))</f>
        <v/>
      </c>
      <c r="AK32" s="87" t="str">
        <f aca="false">IF(ISERROR(VALUE(LEFT(J32))),LEFT(J32),VALUE(LEFT(J32)))</f>
        <v/>
      </c>
      <c r="AL32" s="87" t="str">
        <f aca="false">IF(ISERROR(VALUE(LEFT(K32))),LEFT(K32),VALUE(LEFT(K32)))</f>
        <v/>
      </c>
      <c r="AM32" s="87" t="str">
        <f aca="false">IF(ISERROR(VALUE(LEFT(L32))),LEFT(L32),VALUE(LEFT(L32)))</f>
        <v/>
      </c>
      <c r="AN32" s="87" t="str">
        <f aca="false">IF(ISERROR(VALUE(LEFT(M32))),LEFT(M32),VALUE(LEFT(M32)))</f>
        <v/>
      </c>
      <c r="AO32" s="87" t="str">
        <f aca="false">IF(ISERROR(VALUE(LEFT(N32))),LEFT(N32),VALUE(LEFT(N32)))</f>
        <v/>
      </c>
      <c r="AP32" s="87" t="str">
        <f aca="false">IF(ISERROR(VALUE(LEFT(O32))),LEFT(O32),VALUE(LEFT(O32)))</f>
        <v/>
      </c>
      <c r="AQ32" s="87" t="str">
        <f aca="false">IF(ISERROR(VALUE(LEFT(P32))),LEFT(P32),VALUE(LEFT(P32)))</f>
        <v/>
      </c>
      <c r="AR32" s="87" t="str">
        <f aca="false">IF(ISERROR(VALUE(LEFT(Q32))),LEFT(Q32),VALUE(LEFT(Q32)))</f>
        <v/>
      </c>
      <c r="AS32" s="87" t="str">
        <f aca="false">IF(ISERROR(VALUE(LEFT(R32))),LEFT(R32),VALUE(LEFT(R32)))</f>
        <v/>
      </c>
      <c r="AT32" s="87" t="str">
        <f aca="false">IF(ISERROR(VALUE(LEFT(S32))),LEFT(S32),VALUE(LEFT(S32)))</f>
        <v/>
      </c>
      <c r="AU32" s="87" t="str">
        <f aca="false">IF(ISERROR(VALUE(LEFT(T32))),LEFT(T32),VALUE(LEFT(T32)))</f>
        <v/>
      </c>
      <c r="AV32" s="87" t="str">
        <f aca="false">IF(ISERROR(VALUE(LEFT(U32))),LEFT(U32),VALUE(LEFT(U32)))</f>
        <v/>
      </c>
      <c r="AW32" s="82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5" t="n">
        <v>28</v>
      </c>
      <c r="B33" s="106"/>
      <c r="C33" s="107"/>
      <c r="D33" s="111"/>
      <c r="E33" s="79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83" t="n">
        <f aca="false">COUNTIF(AG33:AV33,"б")</f>
        <v>0</v>
      </c>
      <c r="X33" s="83" t="n">
        <f aca="false">COUNTIF(AG33:AV33,"д")</f>
        <v>0</v>
      </c>
      <c r="Y33" s="83" t="n">
        <f aca="false">COUNTIF(AG33:AV33,2)+COUNTIF(AG33:AV33,"н")+COUNTIF(AG33:AV33,"д")</f>
        <v>0</v>
      </c>
      <c r="Z33" s="83" t="n">
        <f aca="false">COUNTIF(AG33:AV33,Z$5)</f>
        <v>0</v>
      </c>
      <c r="AA33" s="83" t="n">
        <f aca="false">COUNTIF(AG33:AV33,AA$5)</f>
        <v>0</v>
      </c>
      <c r="AB33" s="83" t="n">
        <f aca="false">COUNTIF(AG33:AV33,AB$5)</f>
        <v>0</v>
      </c>
      <c r="AC33" s="83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87" t="str">
        <f aca="false">IF(ISERROR(VALUE(LEFT(F33))),LEFT(F33),VALUE(LEFT(F33)))</f>
        <v/>
      </c>
      <c r="AH33" s="87" t="str">
        <f aca="false">IF(ISERROR(VALUE(LEFT(G33))),LEFT(G33),VALUE(LEFT(G33)))</f>
        <v/>
      </c>
      <c r="AI33" s="87" t="str">
        <f aca="false">IF(ISERROR(VALUE(LEFT(H33))),LEFT(H33),VALUE(LEFT(H33)))</f>
        <v/>
      </c>
      <c r="AJ33" s="87" t="str">
        <f aca="false">IF(ISERROR(VALUE(LEFT(I33))),LEFT(I33),VALUE(LEFT(I33)))</f>
        <v/>
      </c>
      <c r="AK33" s="87" t="str">
        <f aca="false">IF(ISERROR(VALUE(LEFT(J33))),LEFT(J33),VALUE(LEFT(J33)))</f>
        <v/>
      </c>
      <c r="AL33" s="87" t="str">
        <f aca="false">IF(ISERROR(VALUE(LEFT(K33))),LEFT(K33),VALUE(LEFT(K33)))</f>
        <v/>
      </c>
      <c r="AM33" s="87" t="str">
        <f aca="false">IF(ISERROR(VALUE(LEFT(L33))),LEFT(L33),VALUE(LEFT(L33)))</f>
        <v/>
      </c>
      <c r="AN33" s="87" t="str">
        <f aca="false">IF(ISERROR(VALUE(LEFT(M33))),LEFT(M33),VALUE(LEFT(M33)))</f>
        <v/>
      </c>
      <c r="AO33" s="87" t="str">
        <f aca="false">IF(ISERROR(VALUE(LEFT(N33))),LEFT(N33),VALUE(LEFT(N33)))</f>
        <v/>
      </c>
      <c r="AP33" s="87" t="str">
        <f aca="false">IF(ISERROR(VALUE(LEFT(O33))),LEFT(O33),VALUE(LEFT(O33)))</f>
        <v/>
      </c>
      <c r="AQ33" s="87" t="str">
        <f aca="false">IF(ISERROR(VALUE(LEFT(P33))),LEFT(P33),VALUE(LEFT(P33)))</f>
        <v/>
      </c>
      <c r="AR33" s="87" t="str">
        <f aca="false">IF(ISERROR(VALUE(LEFT(Q33))),LEFT(Q33),VALUE(LEFT(Q33)))</f>
        <v/>
      </c>
      <c r="AS33" s="87" t="str">
        <f aca="false">IF(ISERROR(VALUE(LEFT(R33))),LEFT(R33),VALUE(LEFT(R33)))</f>
        <v/>
      </c>
      <c r="AT33" s="87" t="str">
        <f aca="false">IF(ISERROR(VALUE(LEFT(S33))),LEFT(S33),VALUE(LEFT(S33)))</f>
        <v/>
      </c>
      <c r="AU33" s="87" t="str">
        <f aca="false">IF(ISERROR(VALUE(LEFT(T33))),LEFT(T33),VALUE(LEFT(T33)))</f>
        <v/>
      </c>
      <c r="AV33" s="87" t="str">
        <f aca="false">IF(ISERROR(VALUE(LEFT(U33))),LEFT(U33),VALUE(LEFT(U33)))</f>
        <v/>
      </c>
      <c r="AW33" s="82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5" t="n">
        <v>29</v>
      </c>
      <c r="B34" s="112"/>
      <c r="C34" s="107"/>
      <c r="D34" s="111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83" t="n">
        <f aca="false">COUNTIF(AG34:AV34,"б")</f>
        <v>0</v>
      </c>
      <c r="X34" s="83" t="n">
        <f aca="false">COUNTIF(AG34:AV34,"д")</f>
        <v>0</v>
      </c>
      <c r="Y34" s="83" t="n">
        <f aca="false">COUNTIF(AG34:AV34,2)+COUNTIF(AG34:AV34,"н")+COUNTIF(AG34:AV34,"д")</f>
        <v>0</v>
      </c>
      <c r="Z34" s="83" t="n">
        <f aca="false">COUNTIF(AG34:AV34,Z$5)</f>
        <v>0</v>
      </c>
      <c r="AA34" s="83" t="n">
        <f aca="false">COUNTIF(AG34:AV34,AA$5)</f>
        <v>0</v>
      </c>
      <c r="AB34" s="83" t="n">
        <f aca="false">COUNTIF(AG34:AV34,AB$5)</f>
        <v>0</v>
      </c>
      <c r="AC34" s="83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87" t="str">
        <f aca="false">IF(ISERROR(VALUE(LEFT(F34))),LEFT(F34),VALUE(LEFT(F34)))</f>
        <v/>
      </c>
      <c r="AH34" s="87" t="str">
        <f aca="false">IF(ISERROR(VALUE(LEFT(G34))),LEFT(G34),VALUE(LEFT(G34)))</f>
        <v/>
      </c>
      <c r="AI34" s="87" t="str">
        <f aca="false">IF(ISERROR(VALUE(LEFT(H34))),LEFT(H34),VALUE(LEFT(H34)))</f>
        <v/>
      </c>
      <c r="AJ34" s="87" t="str">
        <f aca="false">IF(ISERROR(VALUE(LEFT(I34))),LEFT(I34),VALUE(LEFT(I34)))</f>
        <v/>
      </c>
      <c r="AK34" s="87" t="str">
        <f aca="false">IF(ISERROR(VALUE(LEFT(J34))),LEFT(J34),VALUE(LEFT(J34)))</f>
        <v/>
      </c>
      <c r="AL34" s="87" t="str">
        <f aca="false">IF(ISERROR(VALUE(LEFT(K34))),LEFT(K34),VALUE(LEFT(K34)))</f>
        <v/>
      </c>
      <c r="AM34" s="87" t="str">
        <f aca="false">IF(ISERROR(VALUE(LEFT(L34))),LEFT(L34),VALUE(LEFT(L34)))</f>
        <v/>
      </c>
      <c r="AN34" s="87" t="str">
        <f aca="false">IF(ISERROR(VALUE(LEFT(M34))),LEFT(M34),VALUE(LEFT(M34)))</f>
        <v/>
      </c>
      <c r="AO34" s="87" t="str">
        <f aca="false">IF(ISERROR(VALUE(LEFT(N34))),LEFT(N34),VALUE(LEFT(N34)))</f>
        <v/>
      </c>
      <c r="AP34" s="87" t="str">
        <f aca="false">IF(ISERROR(VALUE(LEFT(O34))),LEFT(O34),VALUE(LEFT(O34)))</f>
        <v/>
      </c>
      <c r="AQ34" s="87" t="str">
        <f aca="false">IF(ISERROR(VALUE(LEFT(P34))),LEFT(P34),VALUE(LEFT(P34)))</f>
        <v/>
      </c>
      <c r="AR34" s="87" t="str">
        <f aca="false">IF(ISERROR(VALUE(LEFT(Q34))),LEFT(Q34),VALUE(LEFT(Q34)))</f>
        <v/>
      </c>
      <c r="AS34" s="87" t="str">
        <f aca="false">IF(ISERROR(VALUE(LEFT(R34))),LEFT(R34),VALUE(LEFT(R34)))</f>
        <v/>
      </c>
      <c r="AT34" s="87" t="str">
        <f aca="false">IF(ISERROR(VALUE(LEFT(S34))),LEFT(S34),VALUE(LEFT(S34)))</f>
        <v/>
      </c>
      <c r="AU34" s="87" t="str">
        <f aca="false">IF(ISERROR(VALUE(LEFT(T34))),LEFT(T34),VALUE(LEFT(T34)))</f>
        <v/>
      </c>
      <c r="AV34" s="87" t="str">
        <f aca="false">IF(ISERROR(VALUE(LEFT(U34))),LEFT(U34),VALUE(LEFT(U34)))</f>
        <v/>
      </c>
      <c r="AW34" s="82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5" t="n">
        <v>30</v>
      </c>
      <c r="B35" s="113"/>
      <c r="C35" s="114"/>
      <c r="D35" s="115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83" t="n">
        <f aca="false">COUNTIF(AG35:AV35,"б")</f>
        <v>0</v>
      </c>
      <c r="X35" s="83" t="n">
        <f aca="false">COUNTIF(AG35:AV35,"д")</f>
        <v>0</v>
      </c>
      <c r="Y35" s="83" t="n">
        <f aca="false">COUNTIF(AG35:AV35,2)+COUNTIF(AG35:AV35,"н")+COUNTIF(AG35:AV35,"д")</f>
        <v>0</v>
      </c>
      <c r="Z35" s="83" t="n">
        <f aca="false">COUNTIF(AG35:AV35,Z$5)</f>
        <v>0</v>
      </c>
      <c r="AA35" s="83" t="n">
        <f aca="false">COUNTIF(AG35:AV35,AA$5)</f>
        <v>0</v>
      </c>
      <c r="AB35" s="83" t="n">
        <f aca="false">COUNTIF(AG35:AV35,AB$5)</f>
        <v>0</v>
      </c>
      <c r="AC35" s="83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87" t="str">
        <f aca="false">IF(ISERROR(VALUE(LEFT(F35))),LEFT(F35),VALUE(LEFT(F35)))</f>
        <v/>
      </c>
      <c r="AH35" s="87" t="str">
        <f aca="false">IF(ISERROR(VALUE(LEFT(G35))),LEFT(G35),VALUE(LEFT(G35)))</f>
        <v/>
      </c>
      <c r="AI35" s="87" t="str">
        <f aca="false">IF(ISERROR(VALUE(LEFT(H35))),LEFT(H35),VALUE(LEFT(H35)))</f>
        <v/>
      </c>
      <c r="AJ35" s="87" t="str">
        <f aca="false">IF(ISERROR(VALUE(LEFT(I35))),LEFT(I35),VALUE(LEFT(I35)))</f>
        <v/>
      </c>
      <c r="AK35" s="87" t="str">
        <f aca="false">IF(ISERROR(VALUE(LEFT(J35))),LEFT(J35),VALUE(LEFT(J35)))</f>
        <v/>
      </c>
      <c r="AL35" s="87" t="str">
        <f aca="false">IF(ISERROR(VALUE(LEFT(K35))),LEFT(K35),VALUE(LEFT(K35)))</f>
        <v/>
      </c>
      <c r="AM35" s="87" t="str">
        <f aca="false">IF(ISERROR(VALUE(LEFT(L35))),LEFT(L35),VALUE(LEFT(L35)))</f>
        <v/>
      </c>
      <c r="AN35" s="87" t="str">
        <f aca="false">IF(ISERROR(VALUE(LEFT(M35))),LEFT(M35),VALUE(LEFT(M35)))</f>
        <v/>
      </c>
      <c r="AO35" s="87" t="str">
        <f aca="false">IF(ISERROR(VALUE(LEFT(N35))),LEFT(N35),VALUE(LEFT(N35)))</f>
        <v/>
      </c>
      <c r="AP35" s="87" t="str">
        <f aca="false">IF(ISERROR(VALUE(LEFT(O35))),LEFT(O35),VALUE(LEFT(O35)))</f>
        <v/>
      </c>
      <c r="AQ35" s="87" t="str">
        <f aca="false">IF(ISERROR(VALUE(LEFT(P35))),LEFT(P35),VALUE(LEFT(P35)))</f>
        <v/>
      </c>
      <c r="AR35" s="87" t="str">
        <f aca="false">IF(ISERROR(VALUE(LEFT(Q35))),LEFT(Q35),VALUE(LEFT(Q35)))</f>
        <v/>
      </c>
      <c r="AS35" s="87" t="str">
        <f aca="false">IF(ISERROR(VALUE(LEFT(R35))),LEFT(R35),VALUE(LEFT(R35)))</f>
        <v/>
      </c>
      <c r="AT35" s="87" t="str">
        <f aca="false">IF(ISERROR(VALUE(LEFT(S35))),LEFT(S35),VALUE(LEFT(S35)))</f>
        <v/>
      </c>
      <c r="AU35" s="87" t="str">
        <f aca="false">IF(ISERROR(VALUE(LEFT(T35))),LEFT(T35),VALUE(LEFT(T35)))</f>
        <v/>
      </c>
      <c r="AV35" s="87" t="str">
        <f aca="false">IF(ISERROR(VALUE(LEFT(U35))),LEFT(U35),VALUE(LEFT(U35)))</f>
        <v/>
      </c>
      <c r="AW35" s="82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83" t="n">
        <f aca="false">COUNTIF(AG36:AV36,"б")</f>
        <v>0</v>
      </c>
      <c r="X36" s="83" t="n">
        <f aca="false">COUNTIF(AG36:AV36,"д")</f>
        <v>0</v>
      </c>
      <c r="Y36" s="83" t="n">
        <f aca="false">COUNTIF(AG36:AV36,2)+COUNTIF(AG36:AV36,"н")+COUNTIF(AG36:AV36,"д")</f>
        <v>0</v>
      </c>
      <c r="Z36" s="83" t="n">
        <f aca="false">COUNTIF(AG36:AV36,Z$5)</f>
        <v>0</v>
      </c>
      <c r="AA36" s="83" t="n">
        <f aca="false">COUNTIF(AG36:AV36,AA$5)</f>
        <v>0</v>
      </c>
      <c r="AB36" s="83" t="n">
        <f aca="false">COUNTIF(AG36:AV36,AB$5)</f>
        <v>0</v>
      </c>
      <c r="AC36" s="83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87" t="str">
        <f aca="false">IF(ISERROR(VALUE(LEFT(F36))),LEFT(F36),VALUE(LEFT(F36)))</f>
        <v/>
      </c>
      <c r="AH36" s="87" t="str">
        <f aca="false">IF(ISERROR(VALUE(LEFT(G36))),LEFT(G36),VALUE(LEFT(G36)))</f>
        <v/>
      </c>
      <c r="AI36" s="87" t="str">
        <f aca="false">IF(ISERROR(VALUE(LEFT(H36))),LEFT(H36),VALUE(LEFT(H36)))</f>
        <v/>
      </c>
      <c r="AJ36" s="87" t="str">
        <f aca="false">IF(ISERROR(VALUE(LEFT(I36))),LEFT(I36),VALUE(LEFT(I36)))</f>
        <v/>
      </c>
      <c r="AK36" s="87" t="str">
        <f aca="false">IF(ISERROR(VALUE(LEFT(J36))),LEFT(J36),VALUE(LEFT(J36)))</f>
        <v/>
      </c>
      <c r="AL36" s="87" t="str">
        <f aca="false">IF(ISERROR(VALUE(LEFT(K36))),LEFT(K36),VALUE(LEFT(K36)))</f>
        <v/>
      </c>
      <c r="AM36" s="87" t="str">
        <f aca="false">IF(ISERROR(VALUE(LEFT(L36))),LEFT(L36),VALUE(LEFT(L36)))</f>
        <v/>
      </c>
      <c r="AN36" s="87" t="str">
        <f aca="false">IF(ISERROR(VALUE(LEFT(M36))),LEFT(M36),VALUE(LEFT(M36)))</f>
        <v/>
      </c>
      <c r="AO36" s="87" t="str">
        <f aca="false">IF(ISERROR(VALUE(LEFT(N36))),LEFT(N36),VALUE(LEFT(N36)))</f>
        <v/>
      </c>
      <c r="AP36" s="87" t="str">
        <f aca="false">IF(ISERROR(VALUE(LEFT(O36))),LEFT(O36),VALUE(LEFT(O36)))</f>
        <v/>
      </c>
      <c r="AQ36" s="87" t="str">
        <f aca="false">IF(ISERROR(VALUE(LEFT(P36))),LEFT(P36),VALUE(LEFT(P36)))</f>
        <v/>
      </c>
      <c r="AR36" s="87" t="str">
        <f aca="false">IF(ISERROR(VALUE(LEFT(Q36))),LEFT(Q36),VALUE(LEFT(Q36)))</f>
        <v/>
      </c>
      <c r="AS36" s="87" t="str">
        <f aca="false">IF(ISERROR(VALUE(LEFT(R36))),LEFT(R36),VALUE(LEFT(R36)))</f>
        <v/>
      </c>
      <c r="AT36" s="87" t="str">
        <f aca="false">IF(ISERROR(VALUE(LEFT(S36))),LEFT(S36),VALUE(LEFT(S36)))</f>
        <v/>
      </c>
      <c r="AU36" s="87" t="str">
        <f aca="false">IF(ISERROR(VALUE(LEFT(T36))),LEFT(T36),VALUE(LEFT(T36)))</f>
        <v/>
      </c>
      <c r="AV36" s="87" t="str">
        <f aca="false">IF(ISERROR(VALUE(LEFT(U36))),LEFT(U36),VALUE(LEFT(U36)))</f>
        <v/>
      </c>
      <c r="AW36" s="82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COUNTIF(E6:E36,"2831")</f>
        <v>26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83" t="n">
        <f aca="false">COUNTIF(AG37:AV37,"б")</f>
        <v>0</v>
      </c>
      <c r="X37" s="83" t="n">
        <f aca="false">COUNTIF(AG37:AV37,"д")</f>
        <v>0</v>
      </c>
      <c r="Y37" s="83" t="n">
        <f aca="false">COUNTIF(AG37:AV37,2)+COUNTIF(AG37:AV37,"н")+COUNTIF(AG37:AV37,"д")</f>
        <v>0</v>
      </c>
      <c r="Z37" s="83" t="n">
        <f aca="false">COUNTIF(AG37:AV37,Z$5)</f>
        <v>0</v>
      </c>
      <c r="AA37" s="83" t="n">
        <f aca="false">COUNTIF(AG37:AV37,AA$5)</f>
        <v>0</v>
      </c>
      <c r="AB37" s="83" t="n">
        <f aca="false">COUNTIF(AG37:AV37,AB$5)</f>
        <v>0</v>
      </c>
      <c r="AC37" s="83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87" t="str">
        <f aca="false">IF(ISERROR(VALUE(LEFT(F37))),LEFT(F37),VALUE(LEFT(F37)))</f>
        <v/>
      </c>
      <c r="AH37" s="87" t="str">
        <f aca="false">IF(ISERROR(VALUE(LEFT(G37))),LEFT(G37),VALUE(LEFT(G37)))</f>
        <v/>
      </c>
      <c r="AI37" s="87" t="str">
        <f aca="false">IF(ISERROR(VALUE(LEFT(H37))),LEFT(H37),VALUE(LEFT(H37)))</f>
        <v/>
      </c>
      <c r="AJ37" s="87" t="str">
        <f aca="false">IF(ISERROR(VALUE(LEFT(I37))),LEFT(I37),VALUE(LEFT(I37)))</f>
        <v/>
      </c>
      <c r="AK37" s="87" t="str">
        <f aca="false">IF(ISERROR(VALUE(LEFT(J37))),LEFT(J37),VALUE(LEFT(J37)))</f>
        <v/>
      </c>
      <c r="AL37" s="87" t="str">
        <f aca="false">IF(ISERROR(VALUE(LEFT(K37))),LEFT(K37),VALUE(LEFT(K37)))</f>
        <v/>
      </c>
      <c r="AM37" s="87" t="str">
        <f aca="false">IF(ISERROR(VALUE(LEFT(L37))),LEFT(L37),VALUE(LEFT(L37)))</f>
        <v/>
      </c>
      <c r="AN37" s="87" t="str">
        <f aca="false">IF(ISERROR(VALUE(LEFT(M37))),LEFT(M37),VALUE(LEFT(M37)))</f>
        <v/>
      </c>
      <c r="AO37" s="87" t="str">
        <f aca="false">IF(ISERROR(VALUE(LEFT(N37))),LEFT(N37),VALUE(LEFT(N37)))</f>
        <v/>
      </c>
      <c r="AP37" s="87" t="str">
        <f aca="false">IF(ISERROR(VALUE(LEFT(O37))),LEFT(O37),VALUE(LEFT(O37)))</f>
        <v/>
      </c>
      <c r="AQ37" s="87" t="str">
        <f aca="false">IF(ISERROR(VALUE(LEFT(P37))),LEFT(P37),VALUE(LEFT(P37)))</f>
        <v/>
      </c>
      <c r="AR37" s="87" t="str">
        <f aca="false">IF(ISERROR(VALUE(LEFT(Q37))),LEFT(Q37),VALUE(LEFT(Q37)))</f>
        <v/>
      </c>
      <c r="AS37" s="87" t="str">
        <f aca="false">IF(ISERROR(VALUE(LEFT(R37))),LEFT(R37),VALUE(LEFT(R37)))</f>
        <v/>
      </c>
      <c r="AT37" s="87" t="str">
        <f aca="false">IF(ISERROR(VALUE(LEFT(S37))),LEFT(S37),VALUE(LEFT(S37)))</f>
        <v/>
      </c>
      <c r="AU37" s="87" t="str">
        <f aca="false">IF(ISERROR(VALUE(LEFT(T37))),LEFT(T37),VALUE(LEFT(T37)))</f>
        <v/>
      </c>
      <c r="AV37" s="87" t="str">
        <f aca="false">IF(ISERROR(VALUE(LEFT(U37))),LEFT(U37),VALUE(LEFT(U37)))</f>
        <v/>
      </c>
      <c r="AW37" s="82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n">
        <v>4.26923076923077</v>
      </c>
      <c r="I38" s="124" t="n">
        <v>3.73076923076923</v>
      </c>
      <c r="J38" s="124" t="n">
        <v>3.07692307692308</v>
      </c>
      <c r="K38" s="124" t="n">
        <v>3.45833333333333</v>
      </c>
      <c r="L38" s="124" t="n">
        <v>3.57692307692308</v>
      </c>
      <c r="M38" s="124" t="str">
        <v> </v>
      </c>
      <c r="N38" s="124" t="str">
        <v> </v>
      </c>
      <c r="O38" s="125" t="str">
        <v> 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сводн.!t7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6</v>
      </c>
      <c r="Z38" s="127" t="n">
        <f aca="false">SUM(Z6:Z37)</f>
        <v>61</v>
      </c>
      <c r="AA38" s="127" t="n">
        <f aca="false">SUM(AA6:AA37)</f>
        <v>36</v>
      </c>
      <c r="AB38" s="127" t="n">
        <f aca="false">SUM(AB6:AB37)</f>
        <v>25</v>
      </c>
      <c r="AC38" s="127" t="n">
        <f aca="false">SUM(X38:AB38)</f>
        <v>128</v>
      </c>
      <c r="AD38" s="98" t="n">
        <f aca="false">IF(ISERROR(((X38+Y38)*2+Z38*3+AA38*4+AB38*5)/SUM(X38,Y38:AB38)),"",((X38+Y38)*2+Z38*3+AA38*4+AB38*5)/SUM(X38,Y38:AB38))</f>
        <v>3.625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n">
        <f aca="false">IF(COUNT(AI6:AI37)=0," ",SUM(AI6:AI37)/COUNT(AI6:AI37))</f>
        <v>4.26923076923077</v>
      </c>
      <c r="AJ38" s="129" t="n">
        <f aca="false">IF(COUNT(AJ6:AJ37)=0," ",SUM(AJ6:AJ37)/COUNT(AJ6:AJ37))</f>
        <v>3.73076923076923</v>
      </c>
      <c r="AK38" s="129" t="n">
        <f aca="false">IF(COUNT(AK6:AK37)=0," ",SUM(AK6:AK37)/COUNT(AK6:AK37))</f>
        <v>3.07692307692308</v>
      </c>
      <c r="AL38" s="129" t="n">
        <f aca="false">IF(COUNT(AL6:AL37)=0," ",SUM(AL6:AL37)/COUNT(AL6:AL37))</f>
        <v>3.45833333333333</v>
      </c>
      <c r="AM38" s="129" t="n">
        <f aca="false">IF(COUNT(AM6:AM37)=0," ",SUM(AM6:AM37)/COUNT(AM6:AM37))</f>
        <v>3.57692307692308</v>
      </c>
      <c r="AN38" s="129" t="str">
        <f aca="false">IF(COUNT(AN6:AN37)=0," ",SUM(AN6:AN37)/COUNT(AN6:AN37))</f>
        <v> </v>
      </c>
      <c r="AO38" s="129" t="str">
        <f aca="false">IF(COUNT(AO6:AO37)=0," ",SUM(AO6:AO37)/COUNT(AO6:AO37))</f>
        <v> </v>
      </c>
      <c r="AP38" s="129" t="str">
        <f aca="false">IF(COUNT(AP6:AP37)=0," ",SUM(AP6:AP37)/COUNT(AP6:AP37))</f>
        <v> 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n">
        <v>16</v>
      </c>
      <c r="I39" s="134" t="n">
        <v>3</v>
      </c>
      <c r="J39" s="134" t="n">
        <v>1</v>
      </c>
      <c r="K39" s="134" t="n">
        <v>1</v>
      </c>
      <c r="L39" s="134" t="n">
        <v>4</v>
      </c>
      <c r="M39" s="134" t="str">
        <v>0</v>
      </c>
      <c r="N39" s="134" t="str">
        <v>0</v>
      </c>
      <c r="O39" s="135" t="str">
        <v>0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str">
        <f aca="false">IF(COUNTIF(V6:V37,5)=0,"0",COUNTIF(V6:V37,5))</f>
        <v>0</v>
      </c>
      <c r="W39" s="137"/>
      <c r="X39" s="138" t="n">
        <f aca="false">SUM(X38:AB38)</f>
        <v>128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n">
        <f aca="false">IF(COUNTIF(AI6:AI37,5)=0,"0",COUNTIF(AI6:AI37,5))</f>
        <v>16</v>
      </c>
      <c r="AJ39" s="141" t="n">
        <f aca="false">IF(COUNTIF(AJ6:AJ37,5)=0,"0",COUNTIF(AJ6:AJ37,5))</f>
        <v>3</v>
      </c>
      <c r="AK39" s="141" t="n">
        <f aca="false">IF(COUNTIF(AK6:AK37,5)=0,"0",COUNTIF(AK6:AK37,5))</f>
        <v>1</v>
      </c>
      <c r="AL39" s="141" t="n">
        <f aca="false">IF(COUNTIF(AL6:AL37,5)=0,"0",COUNTIF(AL6:AL37,5))</f>
        <v>1</v>
      </c>
      <c r="AM39" s="141" t="n">
        <f aca="false">IF(COUNTIF(AM6:AM37,5)=0,"0",COUNTIF(AM6:AM37,5))</f>
        <v>4</v>
      </c>
      <c r="AN39" s="141" t="str">
        <f aca="false">IF(COUNTIF(AN6:AN37,5)=0,"0",COUNTIF(AN6:AN37,5))</f>
        <v>0</v>
      </c>
      <c r="AO39" s="141" t="str">
        <f aca="false">IF(COUNTIF(AO6:AO37,5)=0,"0",COUNTIF(AO6:AO37,5))</f>
        <v>0</v>
      </c>
      <c r="AP39" s="141" t="str">
        <f aca="false">IF(COUNTIF(AP6:AP37,5)=0,"0",COUNTIF(AP6:AP37,5))</f>
        <v>0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n">
        <v>4</v>
      </c>
      <c r="I40" s="150" t="n">
        <v>13</v>
      </c>
      <c r="J40" s="150" t="n">
        <v>3</v>
      </c>
      <c r="K40" s="150" t="n">
        <v>9</v>
      </c>
      <c r="L40" s="150" t="n">
        <v>7</v>
      </c>
      <c r="M40" s="150" t="str">
        <v>0</v>
      </c>
      <c r="N40" s="150" t="str">
        <v>0</v>
      </c>
      <c r="O40" s="151" t="str">
        <v>0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1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2</v>
      </c>
      <c r="AA40" s="153" t="n">
        <f aca="false">IF(COUNTIF(AA6:AA37,4)=0," ",COUNTIF(AA6:AA37,4))</f>
        <v>2</v>
      </c>
      <c r="AB40" s="153" t="n">
        <f aca="false">IF(COUNTIF(AB6:AB37,4)=0," ",COUNTIF(AB6:AB37,4))</f>
        <v>2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n">
        <f aca="false">IF(COUNTIF(AI6:AI37,4)=0,"0",COUNTIF(AI6:AI37,4))</f>
        <v>4</v>
      </c>
      <c r="AJ40" s="153" t="n">
        <f aca="false">IF(COUNTIF(AJ6:AJ37,4)=0,"0",COUNTIF(AJ6:AJ37,4))</f>
        <v>13</v>
      </c>
      <c r="AK40" s="153" t="n">
        <f aca="false">IF(COUNTIF(AK6:AK37,4)=0,"0",COUNTIF(AK6:AK37,4))</f>
        <v>3</v>
      </c>
      <c r="AL40" s="153" t="n">
        <f aca="false">IF(COUNTIF(AL6:AL37,4)=0,"0",COUNTIF(AL6:AL37,4))</f>
        <v>9</v>
      </c>
      <c r="AM40" s="153" t="n">
        <f aca="false">IF(COUNTIF(AM6:AM37,4)=0,"0",COUNTIF(AM6:AM37,4))</f>
        <v>7</v>
      </c>
      <c r="AN40" s="153" t="str">
        <f aca="false">IF(COUNTIF(AN6:AN37,4)=0,"0",COUNTIF(AN6:AN37,4))</f>
        <v>0</v>
      </c>
      <c r="AO40" s="153" t="str">
        <f aca="false">IF(COUNTIF(AO6:AO37,4)=0,"0",COUNTIF(AO6:AO37,4))</f>
        <v>0</v>
      </c>
      <c r="AP40" s="153" t="str">
        <f aca="false">IF(COUNTIF(AP6:AP37,4)=0,"0",COUNTIF(AP6:AP37,4))</f>
        <v>0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3</v>
      </c>
      <c r="I41" s="164" t="n">
        <v>10</v>
      </c>
      <c r="J41" s="164" t="n">
        <v>19</v>
      </c>
      <c r="K41" s="164" t="n">
        <v>14</v>
      </c>
      <c r="L41" s="164" t="n">
        <v>15</v>
      </c>
      <c r="M41" s="164" t="str">
        <v>0</v>
      </c>
      <c r="N41" s="164" t="str">
        <v>0</v>
      </c>
      <c r="O41" s="165" t="str">
        <v>0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19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7</v>
      </c>
      <c r="AA41" s="167" t="str">
        <f aca="false">IF(COUNTIF(AA6:AA37,3)=0," ",COUNTIF(AA6:AA37,3))</f>
        <v> </v>
      </c>
      <c r="AB41" s="167" t="str">
        <f aca="false">IF(COUNTIF(AB6:AB37,3)=0," ",COUNTIF(AB6:AB37,3))</f>
        <v> 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3</v>
      </c>
      <c r="AJ41" s="167" t="n">
        <f aca="false">IF(COUNTIF(AJ6:AJ37,3)=0,"0",COUNTIF(AJ6:AJ37,3))</f>
        <v>10</v>
      </c>
      <c r="AK41" s="167" t="n">
        <f aca="false">IF(COUNTIF(AK6:AK37,3)=0,"0",COUNTIF(AK6:AK37,3))</f>
        <v>19</v>
      </c>
      <c r="AL41" s="167" t="n">
        <f aca="false">IF(COUNTIF(AL6:AL37,3)=0,"0",COUNTIF(AL6:AL37,3))</f>
        <v>14</v>
      </c>
      <c r="AM41" s="167" t="n">
        <f aca="false">IF(COUNTIF(AM6:AM37,3)=0,"0",COUNTIF(AM6:AM37,3))</f>
        <v>15</v>
      </c>
      <c r="AN41" s="167" t="str">
        <f aca="false">IF(COUNTIF(AN6:AN37,3)=0,"0",COUNTIF(AN6:AN37,3))</f>
        <v>0</v>
      </c>
      <c r="AO41" s="167" t="str">
        <f aca="false">IF(COUNTIF(AO6:AO37,3)=0,"0",COUNTIF(AO6:AO37,3))</f>
        <v>0</v>
      </c>
      <c r="AP41" s="167" t="str">
        <f aca="false">IF(COUNTIF(AP6:AP37,3)=0,"0",COUNTIF(AP6:AP37,3))</f>
        <v>0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3</v>
      </c>
      <c r="I42" s="81" t="n">
        <v>0</v>
      </c>
      <c r="J42" s="81" t="n">
        <v>3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6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8</v>
      </c>
      <c r="AA42" s="82" t="n">
        <f aca="false">IF(COUNTIF(AA6:AA37,2)=0," ",COUNTIF(AA6:AA37,2))</f>
        <v>11</v>
      </c>
      <c r="AB42" s="82" t="n">
        <f aca="false">IF(COUNTIF(AB6:AB37,2)=0," ",COUNTIF(AB6:AB37,2))</f>
        <v>2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3</v>
      </c>
      <c r="AJ42" s="82" t="n">
        <f aca="false">COUNTIF(AJ6:AJ36,2)+COUNTIF(AJ6:AJ36,"д")</f>
        <v>0</v>
      </c>
      <c r="AK42" s="82" t="n">
        <f aca="false">COUNTIF(AK6:AK36,2)+COUNTIF(AK6:AK36,"д")</f>
        <v>3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str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str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n">
        <v>26</v>
      </c>
      <c r="G44" s="81" t="n">
        <v>26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n">
        <f aca="false">IF(COUNTIF(AG6:AG37,"з")=0,"0",COUNTIF(AG6:AG37,"з"))</f>
        <v>26</v>
      </c>
      <c r="AH44" s="82" t="n">
        <f aca="false">IF(COUNTIF(AH6:AH37,"з")=0,"0",COUNTIF(AH6:AH37,"з"))</f>
        <v>26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N2:O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Q6:Q31 AG6:AW42 F6:F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N3:P3">
    <cfRule type="expression" priority="43" aboveAverage="0" equalAverage="0" bottom="0" percent="0" rank="0" text="" dxfId="41">
      <formula>$D$1&lt;N3</formula>
    </cfRule>
    <cfRule type="expression" priority="44" aboveAverage="0" equalAverage="0" bottom="0" percent="0" rank="0" text="" dxfId="42">
      <formula>$D$1&gt;N3</formula>
    </cfRule>
  </conditionalFormatting>
  <conditionalFormatting sqref="M3">
    <cfRule type="expression" priority="45" aboveAverage="0" equalAverage="0" bottom="0" percent="0" rank="0" text="" dxfId="43">
      <formula>$D$1&lt;M3</formula>
    </cfRule>
    <cfRule type="expression" priority="46" aboveAverage="0" equalAverage="0" bottom="0" percent="0" rank="0" text="" dxfId="44">
      <formula>$D$1&gt;M3</formula>
    </cfRule>
  </conditionalFormatting>
  <conditionalFormatting sqref="J34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O4">
    <cfRule type="expression" priority="50" aboveAverage="0" equalAverage="0" bottom="0" percent="0" rank="0" text="" dxfId="48">
      <formula>$D$1&lt;O4</formula>
    </cfRule>
    <cfRule type="expression" priority="51" aboveAverage="0" equalAverage="0" bottom="0" percent="0" rank="0" text="" dxfId="49">
      <formula>$D$1&gt;O4</formula>
    </cfRule>
  </conditionalFormatting>
  <conditionalFormatting sqref="O4">
    <cfRule type="expression" priority="52" aboveAverage="0" equalAverage="0" bottom="0" percent="0" rank="0" text="" dxfId="50">
      <formula>$D$1&lt;O4</formula>
    </cfRule>
    <cfRule type="expression" priority="53" aboveAverage="0" equalAverage="0" bottom="0" percent="0" rank="0" text="" dxfId="51">
      <formula>$D$1&gt;O4</formula>
    </cfRule>
  </conditionalFormatting>
  <conditionalFormatting sqref="P4">
    <cfRule type="expression" priority="54" aboveAverage="0" equalAverage="0" bottom="0" percent="0" rank="0" text="" dxfId="52">
      <formula>$D$1&lt;P4</formula>
    </cfRule>
    <cfRule type="expression" priority="55" aboveAverage="0" equalAverage="0" bottom="0" percent="0" rank="0" text="" dxfId="53">
      <formula>$D$1&gt;P4</formula>
    </cfRule>
  </conditionalFormatting>
  <conditionalFormatting sqref="R4">
    <cfRule type="expression" priority="56" aboveAverage="0" equalAverage="0" bottom="0" percent="0" rank="0" text="" dxfId="54">
      <formula>$D$1&lt;R4</formula>
    </cfRule>
    <cfRule type="expression" priority="57" aboveAverage="0" equalAverage="0" bottom="0" percent="0" rank="0" text="" dxfId="55">
      <formula>$D$1&gt;R4</formula>
    </cfRule>
  </conditionalFormatting>
  <conditionalFormatting sqref="R4">
    <cfRule type="expression" priority="58" aboveAverage="0" equalAverage="0" bottom="0" percent="0" rank="0" text="" dxfId="56">
      <formula>$D$1&lt;R4</formula>
    </cfRule>
    <cfRule type="expression" priority="59" aboveAverage="0" equalAverage="0" bottom="0" percent="0" rank="0" text="" dxfId="57">
      <formula>$D$1&gt;R4</formula>
    </cfRule>
  </conditionalFormatting>
  <conditionalFormatting sqref="R5">
    <cfRule type="cellIs" priority="60" operator="equal" aboveAverage="0" equalAverage="0" bottom="0" percent="0" rank="0" text="" dxfId="58">
      <formula>5</formula>
    </cfRule>
    <cfRule type="cellIs" priority="61" operator="equal" aboveAverage="0" equalAverage="0" bottom="0" percent="0" rank="0" text="" dxfId="59">
      <formula>4</formula>
    </cfRule>
    <cfRule type="cellIs" priority="62" operator="equal" aboveAverage="0" equalAverage="0" bottom="0" percent="0" rank="0" text="" dxfId="60">
      <formula>3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R4">
    <cfRule type="expression" priority="65" aboveAverage="0" equalAverage="0" bottom="0" percent="0" rank="0" text="" dxfId="63">
      <formula>$D$1&lt;R4</formula>
    </cfRule>
    <cfRule type="expression" priority="66" aboveAverage="0" equalAverage="0" bottom="0" percent="0" rank="0" text="" dxfId="64">
      <formula>$D$1&gt;R4</formula>
    </cfRule>
  </conditionalFormatting>
  <conditionalFormatting sqref="R4">
    <cfRule type="expression" priority="67" aboveAverage="0" equalAverage="0" bottom="0" percent="0" rank="0" text="" dxfId="65">
      <formula>$D$1&lt;R4</formula>
    </cfRule>
    <cfRule type="expression" priority="68" aboveAverage="0" equalAverage="0" bottom="0" percent="0" rank="0" text="" dxfId="66">
      <formula>$D$1&gt;R4</formula>
    </cfRule>
  </conditionalFormatting>
  <conditionalFormatting sqref="R4">
    <cfRule type="expression" priority="69" aboveAverage="0" equalAverage="0" bottom="0" percent="0" rank="0" text="" dxfId="67">
      <formula>$D$1&lt;R4</formula>
    </cfRule>
    <cfRule type="expression" priority="70" aboveAverage="0" equalAverage="0" bottom="0" percent="0" rank="0" text="" dxfId="68">
      <formula>$D$1&gt;R4</formula>
    </cfRule>
  </conditionalFormatting>
  <conditionalFormatting sqref="R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R4">
    <cfRule type="expression" priority="74" aboveAverage="0" equalAverage="0" bottom="0" percent="0" rank="0" text="" dxfId="72">
      <formula>$D$1&lt;R4</formula>
    </cfRule>
    <cfRule type="expression" priority="75" aboveAverage="0" equalAverage="0" bottom="0" percent="0" rank="0" text="" dxfId="73">
      <formula>$D$1&gt;R4</formula>
    </cfRule>
  </conditionalFormatting>
  <conditionalFormatting sqref="J32:J33 H12:P12 M13:P31 G32:H33 L13:L33 M6:P10 I6:K10 H11:I11 H12:L31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K6:K10 M6:M10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K32:K33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I33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I32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G6:G31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M33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M32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H6:H10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N4">
    <cfRule type="expression" priority="103" aboveAverage="0" equalAverage="0" bottom="0" percent="0" rank="0" text="" dxfId="101">
      <formula>$D$1&lt;N4</formula>
    </cfRule>
    <cfRule type="expression" priority="104" aboveAverage="0" equalAverage="0" bottom="0" percent="0" rank="0" text="" dxfId="102">
      <formula>$D$1&gt;N4</formula>
    </cfRule>
  </conditionalFormatting>
  <conditionalFormatting sqref="O32:O33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N32:N33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P32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P33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O4">
    <cfRule type="expression" priority="117" aboveAverage="0" equalAverage="0" bottom="0" percent="0" rank="0" text="" dxfId="115">
      <formula>$D$1&lt;O4</formula>
    </cfRule>
    <cfRule type="expression" priority="118" aboveAverage="0" equalAverage="0" bottom="0" percent="0" rank="0" text="" dxfId="116">
      <formula>$D$1&gt;O4</formula>
    </cfRule>
  </conditionalFormatting>
  <conditionalFormatting sqref="O4">
    <cfRule type="expression" priority="119" aboveAverage="0" equalAverage="0" bottom="0" percent="0" rank="0" text="" dxfId="117">
      <formula>$D$1&lt;O4</formula>
    </cfRule>
    <cfRule type="expression" priority="120" aboveAverage="0" equalAverage="0" bottom="0" percent="0" rank="0" text="" dxfId="118">
      <formula>$D$1&gt;O4</formula>
    </cfRule>
  </conditionalFormatting>
  <conditionalFormatting sqref="O4">
    <cfRule type="expression" priority="121" aboveAverage="0" equalAverage="0" bottom="0" percent="0" rank="0" text="" dxfId="119">
      <formula>$D$1&lt;O4</formula>
    </cfRule>
    <cfRule type="expression" priority="122" aboveAverage="0" equalAverage="0" bottom="0" percent="0" rank="0" text="" dxfId="120">
      <formula>$D$1&gt;O4</formula>
    </cfRule>
  </conditionalFormatting>
  <conditionalFormatting sqref="M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M4">
    <cfRule type="expression" priority="126" aboveAverage="0" equalAverage="0" bottom="0" percent="0" rank="0" text="" dxfId="124">
      <formula>$D$1&lt;M4</formula>
    </cfRule>
    <cfRule type="expression" priority="127" aboveAverage="0" equalAverage="0" bottom="0" percent="0" rank="0" text="" dxfId="125">
      <formula>$D$1&gt;M4</formula>
    </cfRule>
  </conditionalFormatting>
  <conditionalFormatting sqref="N3:N4">
    <cfRule type="expression" priority="128" aboveAverage="0" equalAverage="0" bottom="0" percent="0" rank="0" text="" dxfId="126">
      <formula>$D$1&lt;N3</formula>
    </cfRule>
    <cfRule type="expression" priority="129" aboveAverage="0" equalAverage="0" bottom="0" percent="0" rank="0" text="" dxfId="127">
      <formula>$D$1&gt;N3</formula>
    </cfRule>
  </conditionalFormatting>
  <conditionalFormatting sqref="O5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O4">
    <cfRule type="expression" priority="133" aboveAverage="0" equalAverage="0" bottom="0" percent="0" rank="0" text="" dxfId="131">
      <formula>$D$1&lt;O4</formula>
    </cfRule>
    <cfRule type="expression" priority="134" aboveAverage="0" equalAverage="0" bottom="0" percent="0" rank="0" text="" dxfId="132">
      <formula>$D$1&gt;O4</formula>
    </cfRule>
  </conditionalFormatting>
  <conditionalFormatting sqref="L6:L10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M11:P11 I11:K11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K11 M11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L11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L6:L10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L33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L32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N32:N33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P32:P33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M32:M33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O32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O33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P3">
    <cfRule type="expression" priority="171" aboveAverage="0" equalAverage="0" bottom="0" percent="0" rank="0" text="" dxfId="169">
      <formula>$D$1&lt;P3</formula>
    </cfRule>
    <cfRule type="expression" priority="172" aboveAverage="0" equalAverage="0" bottom="0" percent="0" rank="0" text="" dxfId="170">
      <formula>$D$1&gt;P3</formula>
    </cfRule>
  </conditionalFormatting>
  <conditionalFormatting sqref="O4">
    <cfRule type="expression" priority="173" aboveAverage="0" equalAverage="0" bottom="0" percent="0" rank="0" text="" dxfId="171">
      <formula>$D$1&lt;O4</formula>
    </cfRule>
    <cfRule type="expression" priority="174" aboveAverage="0" equalAverage="0" bottom="0" percent="0" rank="0" text="" dxfId="172">
      <formula>$D$1&gt;O4</formula>
    </cfRule>
  </conditionalFormatting>
  <conditionalFormatting sqref="N4">
    <cfRule type="expression" priority="175" aboveAverage="0" equalAverage="0" bottom="0" percent="0" rank="0" text="" dxfId="173">
      <formula>$D$1&lt;N4</formula>
    </cfRule>
    <cfRule type="expression" priority="176" aboveAverage="0" equalAverage="0" bottom="0" percent="0" rank="0" text="" dxfId="174">
      <formula>$D$1&gt;N4</formula>
    </cfRule>
  </conditionalFormatting>
  <conditionalFormatting sqref="N4">
    <cfRule type="expression" priority="177" aboveAverage="0" equalAverage="0" bottom="0" percent="0" rank="0" text="" dxfId="175">
      <formula>$D$1&lt;N4</formula>
    </cfRule>
    <cfRule type="expression" priority="178" aboveAverage="0" equalAverage="0" bottom="0" percent="0" rank="0" text="" dxfId="176">
      <formula>$D$1&gt;N4</formula>
    </cfRule>
  </conditionalFormatting>
  <conditionalFormatting sqref="N4">
    <cfRule type="expression" priority="179" aboveAverage="0" equalAverage="0" bottom="0" percent="0" rank="0" text="" dxfId="177">
      <formula>$D$1&lt;N4</formula>
    </cfRule>
    <cfRule type="expression" priority="180" aboveAverage="0" equalAverage="0" bottom="0" percent="0" rank="0" text="" dxfId="178">
      <formula>$D$1&gt;N4</formula>
    </cfRule>
  </conditionalFormatting>
  <conditionalFormatting sqref="N4">
    <cfRule type="expression" priority="181" aboveAverage="0" equalAverage="0" bottom="0" percent="0" rank="0" text="" dxfId="179">
      <formula>$D$1&lt;N4</formula>
    </cfRule>
    <cfRule type="expression" priority="182" aboveAverage="0" equalAverage="0" bottom="0" percent="0" rank="0" text="" dxfId="180">
      <formula>$D$1&gt;N4</formula>
    </cfRule>
  </conditionalFormatting>
  <conditionalFormatting sqref="H4">
    <cfRule type="expression" priority="183" aboveAverage="0" equalAverage="0" bottom="0" percent="0" rank="0" text="" dxfId="181">
      <formula>$D$1&lt;H4</formula>
    </cfRule>
    <cfRule type="expression" priority="184" aboveAverage="0" equalAverage="0" bottom="0" percent="0" rank="0" text="" dxfId="182">
      <formula>$D$1&gt;H4</formula>
    </cfRule>
  </conditionalFormatting>
  <conditionalFormatting sqref="P3">
    <cfRule type="expression" priority="185" aboveAverage="0" equalAverage="0" bottom="0" percent="0" rank="0" text="" dxfId="183">
      <formula>$D$4&lt;P3</formula>
    </cfRule>
    <cfRule type="expression" priority="186" aboveAverage="0" equalAverage="0" bottom="0" percent="0" rank="0" text="" dxfId="184">
      <formula>$D$4&gt;P3</formula>
    </cfRule>
  </conditionalFormatting>
  <conditionalFormatting sqref="P4">
    <cfRule type="expression" priority="187" aboveAverage="0" equalAverage="0" bottom="0" percent="0" rank="0" text="" dxfId="185">
      <formula>$D$4&lt;P4</formula>
    </cfRule>
    <cfRule type="expression" priority="188" aboveAverage="0" equalAverage="0" bottom="0" percent="0" rank="0" text="" dxfId="186">
      <formula>$D$4&gt;P4</formula>
    </cfRule>
  </conditionalFormatting>
  <conditionalFormatting sqref="P4">
    <cfRule type="expression" priority="189" aboveAverage="0" equalAverage="0" bottom="0" percent="0" rank="0" text="" dxfId="187">
      <formula>$D$1&lt;P4</formula>
    </cfRule>
    <cfRule type="expression" priority="190" aboveAverage="0" equalAverage="0" bottom="0" percent="0" rank="0" text="" dxfId="188">
      <formula>$D$1&gt;P4</formula>
    </cfRule>
  </conditionalFormatting>
  <conditionalFormatting sqref="P4">
    <cfRule type="expression" priority="191" aboveAverage="0" equalAverage="0" bottom="0" percent="0" rank="0" text="" dxfId="189">
      <formula>$D$4&lt;P4</formula>
    </cfRule>
    <cfRule type="expression" priority="192" aboveAverage="0" equalAverage="0" bottom="0" percent="0" rank="0" text="" dxfId="190">
      <formula>$D$4&gt;P4</formula>
    </cfRule>
  </conditionalFormatting>
  <conditionalFormatting sqref="P5">
    <cfRule type="cellIs" priority="193" operator="equal" aboveAverage="0" equalAverage="0" bottom="0" percent="0" rank="0" text="" dxfId="191">
      <formula>5</formula>
    </cfRule>
    <cfRule type="cellIs" priority="194" operator="equal" aboveAverage="0" equalAverage="0" bottom="0" percent="0" rank="0" text="" dxfId="192">
      <formula>4</formula>
    </cfRule>
    <cfRule type="cellIs" priority="195" operator="equal" aboveAverage="0" equalAverage="0" bottom="0" percent="0" rank="0" text="" dxfId="193">
      <formula>3</formula>
    </cfRule>
  </conditionalFormatting>
  <conditionalFormatting sqref="M3:M4">
    <cfRule type="expression" priority="196" aboveAverage="0" equalAverage="0" bottom="0" percent="0" rank="0" text="" dxfId="194">
      <formula>$D$1&lt;M3</formula>
    </cfRule>
    <cfRule type="expression" priority="197" aboveAverage="0" equalAverage="0" bottom="0" percent="0" rank="0" text="" dxfId="195">
      <formula>$D$1&gt;M3</formula>
    </cfRule>
  </conditionalFormatting>
  <conditionalFormatting sqref="N5">
    <cfRule type="cellIs" priority="198" operator="equal" aboveAverage="0" equalAverage="0" bottom="0" percent="0" rank="0" text="" dxfId="196">
      <formula>5</formula>
    </cfRule>
    <cfRule type="cellIs" priority="199" operator="equal" aboveAverage="0" equalAverage="0" bottom="0" percent="0" rank="0" text="" dxfId="197">
      <formula>4</formula>
    </cfRule>
    <cfRule type="cellIs" priority="200" operator="equal" aboveAverage="0" equalAverage="0" bottom="0" percent="0" rank="0" text="" dxfId="198">
      <formula>3</formula>
    </cfRule>
  </conditionalFormatting>
  <conditionalFormatting sqref="N4">
    <cfRule type="expression" priority="201" aboveAverage="0" equalAverage="0" bottom="0" percent="0" rank="0" text="" dxfId="199">
      <formula>$D$1&lt;N4</formula>
    </cfRule>
    <cfRule type="expression" priority="202" aboveAverage="0" equalAverage="0" bottom="0" percent="0" rank="0" text="" dxfId="200">
      <formula>$D$1&gt;N4</formula>
    </cfRule>
  </conditionalFormatting>
  <conditionalFormatting sqref="L11">
    <cfRule type="cellIs" priority="203" operator="equal" aboveAverage="0" equalAverage="0" bottom="0" percent="0" rank="0" text="" dxfId="201">
      <formula>5</formula>
    </cfRule>
    <cfRule type="cellIs" priority="204" operator="equal" aboveAverage="0" equalAverage="0" bottom="0" percent="0" rank="0" text="" dxfId="202">
      <formula>4</formula>
    </cfRule>
    <cfRule type="cellIs" priority="205" operator="equal" aboveAverage="0" equalAverage="0" bottom="0" percent="0" rank="0" text="" dxfId="203">
      <formula>3</formula>
    </cfRule>
  </conditionalFormatting>
  <conditionalFormatting sqref="G3:I3 H3:J4">
    <cfRule type="expression" priority="206" aboveAverage="0" equalAverage="0" bottom="0" percent="0" rank="0" text="" dxfId="204">
      <formula>$D$1&lt;G3</formula>
    </cfRule>
    <cfRule type="expression" priority="207" aboveAverage="0" equalAverage="0" bottom="0" percent="0" rank="0" text="" dxfId="205">
      <formula>$D$1&gt;G3</formula>
    </cfRule>
  </conditionalFormatting>
  <conditionalFormatting sqref="I3:I4">
    <cfRule type="expression" priority="208" aboveAverage="0" equalAverage="0" bottom="0" percent="0" rank="0" text="" dxfId="206">
      <formula>$D$1&lt;I3</formula>
    </cfRule>
    <cfRule type="expression" priority="209" aboveAverage="0" equalAverage="0" bottom="0" percent="0" rank="0" text="" dxfId="207">
      <formula>$D$1&gt;I3</formula>
    </cfRule>
  </conditionalFormatting>
  <conditionalFormatting sqref="I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I5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I4">
    <cfRule type="expression" priority="216" aboveAverage="0" equalAverage="0" bottom="0" percent="0" rank="0" text="" dxfId="214">
      <formula>$D$1&lt;I4</formula>
    </cfRule>
    <cfRule type="expression" priority="217" aboveAverage="0" equalAverage="0" bottom="0" percent="0" rank="0" text="" dxfId="215">
      <formula>$D$1&gt;I4</formula>
    </cfRule>
  </conditionalFormatting>
  <conditionalFormatting sqref="I5">
    <cfRule type="cellIs" priority="218" operator="equal" aboveAverage="0" equalAverage="0" bottom="0" percent="0" rank="0" text="" dxfId="216">
      <formula>5</formula>
    </cfRule>
    <cfRule type="cellIs" priority="219" operator="equal" aboveAverage="0" equalAverage="0" bottom="0" percent="0" rank="0" text="" dxfId="217">
      <formula>4</formula>
    </cfRule>
    <cfRule type="cellIs" priority="220" operator="equal" aboveAverage="0" equalAverage="0" bottom="0" percent="0" rank="0" text="" dxfId="218">
      <formula>3</formula>
    </cfRule>
  </conditionalFormatting>
  <conditionalFormatting sqref="I4">
    <cfRule type="expression" priority="221" aboveAverage="0" equalAverage="0" bottom="0" percent="0" rank="0" text="" dxfId="219">
      <formula>$D$1&lt;I4</formula>
    </cfRule>
    <cfRule type="expression" priority="222" aboveAverage="0" equalAverage="0" bottom="0" percent="0" rank="0" text="" dxfId="220">
      <formula>$D$1&gt;I4</formula>
    </cfRule>
  </conditionalFormatting>
  <conditionalFormatting sqref="I4">
    <cfRule type="expression" priority="223" aboveAverage="0" equalAverage="0" bottom="0" percent="0" rank="0" text="" dxfId="221">
      <formula>$D$1&lt;I4</formula>
    </cfRule>
    <cfRule type="expression" priority="224" aboveAverage="0" equalAverage="0" bottom="0" percent="0" rank="0" text="" dxfId="222">
      <formula>$D$1&gt;I4</formula>
    </cfRule>
  </conditionalFormatting>
  <conditionalFormatting sqref="I5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I3:I4">
    <cfRule type="expression" priority="228" aboveAverage="0" equalAverage="0" bottom="0" percent="0" rank="0" text="" dxfId="226">
      <formula>$D$1&lt;I3</formula>
    </cfRule>
    <cfRule type="expression" priority="229" aboveAverage="0" equalAverage="0" bottom="0" percent="0" rank="0" text="" dxfId="227">
      <formula>$D$1&gt;I3</formula>
    </cfRule>
  </conditionalFormatting>
  <conditionalFormatting sqref="I5">
    <cfRule type="cellIs" priority="230" operator="equal" aboveAverage="0" equalAverage="0" bottom="0" percent="0" rank="0" text="" dxfId="228">
      <formula>5</formula>
    </cfRule>
    <cfRule type="cellIs" priority="231" operator="equal" aboveAverage="0" equalAverage="0" bottom="0" percent="0" rank="0" text="" dxfId="229">
      <formula>4</formula>
    </cfRule>
    <cfRule type="cellIs" priority="232" operator="equal" aboveAverage="0" equalAverage="0" bottom="0" percent="0" rank="0" text="" dxfId="230">
      <formula>3</formula>
    </cfRule>
  </conditionalFormatting>
  <conditionalFormatting sqref="I3:I4">
    <cfRule type="expression" priority="233" aboveAverage="0" equalAverage="0" bottom="0" percent="0" rank="0" text="" dxfId="231">
      <formula>$D$1&lt;I3</formula>
    </cfRule>
    <cfRule type="expression" priority="234" aboveAverage="0" equalAverage="0" bottom="0" percent="0" rank="0" text="" dxfId="232">
      <formula>$D$1&gt;I3</formula>
    </cfRule>
  </conditionalFormatting>
  <conditionalFormatting sqref="G3">
    <cfRule type="expression" priority="235" aboveAverage="0" equalAverage="0" bottom="0" percent="0" rank="0" text="" dxfId="233">
      <formula>$D$1&lt;G3</formula>
    </cfRule>
    <cfRule type="expression" priority="236" aboveAverage="0" equalAverage="0" bottom="0" percent="0" rank="0" text="" dxfId="234">
      <formula>$D$1&gt;G3</formula>
    </cfRule>
  </conditionalFormatting>
  <conditionalFormatting sqref="J3:L3 J4:K4 K3:L4">
    <cfRule type="expression" priority="237" aboveAverage="0" equalAverage="0" bottom="0" percent="0" rank="0" text="" dxfId="235">
      <formula>$D$1&lt;J3</formula>
    </cfRule>
    <cfRule type="expression" priority="238" aboveAverage="0" equalAverage="0" bottom="0" percent="0" rank="0" text="" dxfId="236">
      <formula>$D$1&gt;J3</formula>
    </cfRule>
  </conditionalFormatting>
  <conditionalFormatting sqref="J4">
    <cfRule type="expression" priority="239" aboveAverage="0" equalAverage="0" bottom="0" percent="0" rank="0" text="" dxfId="237">
      <formula>$D$1&lt;J4</formula>
    </cfRule>
    <cfRule type="expression" priority="240" aboveAverage="0" equalAverage="0" bottom="0" percent="0" rank="0" text="" dxfId="238">
      <formula>$D$1&gt;J4</formula>
    </cfRule>
  </conditionalFormatting>
  <conditionalFormatting sqref="J5">
    <cfRule type="cellIs" priority="241" operator="equal" aboveAverage="0" equalAverage="0" bottom="0" percent="0" rank="0" text="" dxfId="239">
      <formula>5</formula>
    </cfRule>
    <cfRule type="cellIs" priority="242" operator="equal" aboveAverage="0" equalAverage="0" bottom="0" percent="0" rank="0" text="" dxfId="240">
      <formula>4</formula>
    </cfRule>
    <cfRule type="cellIs" priority="243" operator="equal" aboveAverage="0" equalAverage="0" bottom="0" percent="0" rank="0" text="" dxfId="241">
      <formula>3</formula>
    </cfRule>
  </conditionalFormatting>
  <conditionalFormatting sqref="J4">
    <cfRule type="expression" priority="244" aboveAverage="0" equalAverage="0" bottom="0" percent="0" rank="0" text="" dxfId="242">
      <formula>$D$1&lt;J4</formula>
    </cfRule>
    <cfRule type="expression" priority="245" aboveAverage="0" equalAverage="0" bottom="0" percent="0" rank="0" text="" dxfId="243">
      <formula>$D$1&gt;J4</formula>
    </cfRule>
  </conditionalFormatting>
  <conditionalFormatting sqref="J4">
    <cfRule type="expression" priority="246" aboveAverage="0" equalAverage="0" bottom="0" percent="0" rank="0" text="" dxfId="244">
      <formula>$D$1&lt;J4</formula>
    </cfRule>
    <cfRule type="expression" priority="247" aboveAverage="0" equalAverage="0" bottom="0" percent="0" rank="0" text="" dxfId="245">
      <formula>$D$1&gt;J4</formula>
    </cfRule>
  </conditionalFormatting>
  <conditionalFormatting sqref="K5">
    <cfRule type="cellIs" priority="248" operator="equal" aboveAverage="0" equalAverage="0" bottom="0" percent="0" rank="0" text="" dxfId="246">
      <formula>5</formula>
    </cfRule>
    <cfRule type="cellIs" priority="249" operator="equal" aboveAverage="0" equalAverage="0" bottom="0" percent="0" rank="0" text="" dxfId="247">
      <formula>4</formula>
    </cfRule>
    <cfRule type="cellIs" priority="250" operator="equal" aboveAverage="0" equalAverage="0" bottom="0" percent="0" rank="0" text="" dxfId="248">
      <formula>3</formula>
    </cfRule>
  </conditionalFormatting>
  <conditionalFormatting sqref="K4">
    <cfRule type="expression" priority="251" aboveAverage="0" equalAverage="0" bottom="0" percent="0" rank="0" text="" dxfId="249">
      <formula>$D$1&lt;K4</formula>
    </cfRule>
    <cfRule type="expression" priority="252" aboveAverage="0" equalAverage="0" bottom="0" percent="0" rank="0" text="" dxfId="250">
      <formula>$D$1&gt;K4</formula>
    </cfRule>
  </conditionalFormatting>
  <conditionalFormatting sqref="K4">
    <cfRule type="expression" priority="253" aboveAverage="0" equalAverage="0" bottom="0" percent="0" rank="0" text="" dxfId="251">
      <formula>$D$1&lt;K4</formula>
    </cfRule>
    <cfRule type="expression" priority="254" aboveAverage="0" equalAverage="0" bottom="0" percent="0" rank="0" text="" dxfId="252">
      <formula>$D$1&gt;K4</formula>
    </cfRule>
  </conditionalFormatting>
  <conditionalFormatting sqref="J3:J4">
    <cfRule type="expression" priority="255" aboveAverage="0" equalAverage="0" bottom="0" percent="0" rank="0" text="" dxfId="253">
      <formula>$D$1&lt;J3</formula>
    </cfRule>
    <cfRule type="expression" priority="256" aboveAverage="0" equalAverage="0" bottom="0" percent="0" rank="0" text="" dxfId="254">
      <formula>$D$1&gt;J3</formula>
    </cfRule>
  </conditionalFormatting>
  <conditionalFormatting sqref="J4">
    <cfRule type="expression" priority="257" aboveAverage="0" equalAverage="0" bottom="0" percent="0" rank="0" text="" dxfId="255">
      <formula>$D$1&lt;J4</formula>
    </cfRule>
    <cfRule type="expression" priority="258" aboveAverage="0" equalAverage="0" bottom="0" percent="0" rank="0" text="" dxfId="256">
      <formula>$D$1&gt;J4</formula>
    </cfRule>
  </conditionalFormatting>
  <conditionalFormatting sqref="J5">
    <cfRule type="cellIs" priority="259" operator="equal" aboveAverage="0" equalAverage="0" bottom="0" percent="0" rank="0" text="" dxfId="257">
      <formula>5</formula>
    </cfRule>
    <cfRule type="cellIs" priority="260" operator="equal" aboveAverage="0" equalAverage="0" bottom="0" percent="0" rank="0" text="" dxfId="258">
      <formula>4</formula>
    </cfRule>
    <cfRule type="cellIs" priority="261" operator="equal" aboveAverage="0" equalAverage="0" bottom="0" percent="0" rank="0" text="" dxfId="259">
      <formula>3</formula>
    </cfRule>
  </conditionalFormatting>
  <conditionalFormatting sqref="J4">
    <cfRule type="expression" priority="262" aboveAverage="0" equalAverage="0" bottom="0" percent="0" rank="0" text="" dxfId="260">
      <formula>$D$1&lt;J4</formula>
    </cfRule>
    <cfRule type="expression" priority="263" aboveAverage="0" equalAverage="0" bottom="0" percent="0" rank="0" text="" dxfId="261">
      <formula>$D$1&gt;J4</formula>
    </cfRule>
  </conditionalFormatting>
  <conditionalFormatting sqref="J4">
    <cfRule type="expression" priority="264" aboveAverage="0" equalAverage="0" bottom="0" percent="0" rank="0" text="" dxfId="262">
      <formula>$D$1&lt;J4</formula>
    </cfRule>
    <cfRule type="expression" priority="265" aboveAverage="0" equalAverage="0" bottom="0" percent="0" rank="0" text="" dxfId="263">
      <formula>$D$1&gt;J4</formula>
    </cfRule>
  </conditionalFormatting>
  <conditionalFormatting sqref="H5">
    <cfRule type="cellIs" priority="266" operator="equal" aboveAverage="0" equalAverage="0" bottom="0" percent="0" rank="0" text="" dxfId="264">
      <formula>5</formula>
    </cfRule>
    <cfRule type="cellIs" priority="267" operator="equal" aboveAverage="0" equalAverage="0" bottom="0" percent="0" rank="0" text="" dxfId="265">
      <formula>4</formula>
    </cfRule>
    <cfRule type="cellIs" priority="268" operator="equal" aboveAverage="0" equalAverage="0" bottom="0" percent="0" rank="0" text="" dxfId="266">
      <formula>3</formula>
    </cfRule>
  </conditionalFormatting>
  <conditionalFormatting sqref="H4">
    <cfRule type="expression" priority="269" aboveAverage="0" equalAverage="0" bottom="0" percent="0" rank="0" text="" dxfId="267">
      <formula>$D$1&lt;H4</formula>
    </cfRule>
    <cfRule type="expression" priority="270" aboveAverage="0" equalAverage="0" bottom="0" percent="0" rank="0" text="" dxfId="268">
      <formula>$D$1&gt;H4</formula>
    </cfRule>
  </conditionalFormatting>
  <conditionalFormatting sqref="H4">
    <cfRule type="expression" priority="271" aboveAverage="0" equalAverage="0" bottom="0" percent="0" rank="0" text="" dxfId="269">
      <formula>$D$1&lt;H4</formula>
    </cfRule>
    <cfRule type="expression" priority="272" aboveAverage="0" equalAverage="0" bottom="0" percent="0" rank="0" text="" dxfId="270">
      <formula>$D$1&gt;H4</formula>
    </cfRule>
  </conditionalFormatting>
  <conditionalFormatting sqref="H4">
    <cfRule type="expression" priority="273" aboveAverage="0" equalAverage="0" bottom="0" percent="0" rank="0" text="" dxfId="271">
      <formula>$D$1&lt;H4</formula>
    </cfRule>
    <cfRule type="expression" priority="274" aboveAverage="0" equalAverage="0" bottom="0" percent="0" rank="0" text="" dxfId="272">
      <formula>$D$1&gt;H4</formula>
    </cfRule>
  </conditionalFormatting>
  <conditionalFormatting sqref="H4">
    <cfRule type="expression" priority="275" aboveAverage="0" equalAverage="0" bottom="0" percent="0" rank="0" text="" dxfId="273">
      <formula>$D$1&lt;H4</formula>
    </cfRule>
    <cfRule type="expression" priority="276" aboveAverage="0" equalAverage="0" bottom="0" percent="0" rank="0" text="" dxfId="274">
      <formula>$D$1&gt;H4</formula>
    </cfRule>
  </conditionalFormatting>
  <conditionalFormatting sqref="H4">
    <cfRule type="expression" priority="277" aboveAverage="0" equalAverage="0" bottom="0" percent="0" rank="0" text="" dxfId="275">
      <formula>$D$1&lt;H4</formula>
    </cfRule>
    <cfRule type="expression" priority="278" aboveAverage="0" equalAverage="0" bottom="0" percent="0" rank="0" text="" dxfId="276">
      <formula>$D$1&gt;H4</formula>
    </cfRule>
  </conditionalFormatting>
  <conditionalFormatting sqref="F5">
    <cfRule type="cellIs" priority="279" operator="equal" aboveAverage="0" equalAverage="0" bottom="0" percent="0" rank="0" text="" dxfId="277">
      <formula>5</formula>
    </cfRule>
    <cfRule type="cellIs" priority="280" operator="equal" aboveAverage="0" equalAverage="0" bottom="0" percent="0" rank="0" text="" dxfId="278">
      <formula>4</formula>
    </cfRule>
    <cfRule type="cellIs" priority="281" operator="equal" aboveAverage="0" equalAverage="0" bottom="0" percent="0" rank="0" text="" dxfId="279">
      <formula>3</formula>
    </cfRule>
  </conditionalFormatting>
  <conditionalFormatting sqref="F3">
    <cfRule type="expression" priority="282" aboveAverage="0" equalAverage="0" bottom="0" percent="0" rank="0" text="" dxfId="280">
      <formula>$D$1&lt;F3</formula>
    </cfRule>
    <cfRule type="expression" priority="283" aboveAverage="0" equalAverage="0" bottom="0" percent="0" rank="0" text="" dxfId="281">
      <formula>$D$1&gt;F3</formula>
    </cfRule>
  </conditionalFormatting>
  <conditionalFormatting sqref="F4">
    <cfRule type="expression" priority="284" aboveAverage="0" equalAverage="0" bottom="0" percent="0" rank="0" text="" dxfId="282">
      <formula>$D$1&lt;F4</formula>
    </cfRule>
    <cfRule type="expression" priority="285" aboveAverage="0" equalAverage="0" bottom="0" percent="0" rank="0" text="" dxfId="283">
      <formula>$D$1&gt;F4</formula>
    </cfRule>
  </conditionalFormatting>
  <conditionalFormatting sqref="L4">
    <cfRule type="expression" priority="286" aboveAverage="0" equalAverage="0" bottom="0" percent="0" rank="0" text="" dxfId="284">
      <formula>$D$1&lt;L4</formula>
    </cfRule>
    <cfRule type="expression" priority="287" aboveAverage="0" equalAverage="0" bottom="0" percent="0" rank="0" text="" dxfId="285">
      <formula>$D$1&gt;L4</formula>
    </cfRule>
  </conditionalFormatting>
  <conditionalFormatting sqref="L4">
    <cfRule type="expression" priority="288" aboveAverage="0" equalAverage="0" bottom="0" percent="0" rank="0" text="" dxfId="286">
      <formula>$D$1&lt;L4</formula>
    </cfRule>
    <cfRule type="expression" priority="289" aboveAverage="0" equalAverage="0" bottom="0" percent="0" rank="0" text="" dxfId="287">
      <formula>$D$1&gt;L4</formula>
    </cfRule>
  </conditionalFormatting>
  <conditionalFormatting sqref="L5">
    <cfRule type="cellIs" priority="290" operator="equal" aboveAverage="0" equalAverage="0" bottom="0" percent="0" rank="0" text="" dxfId="288">
      <formula>5</formula>
    </cfRule>
    <cfRule type="cellIs" priority="291" operator="equal" aboveAverage="0" equalAverage="0" bottom="0" percent="0" rank="0" text="" dxfId="289">
      <formula>4</formula>
    </cfRule>
    <cfRule type="cellIs" priority="292" operator="equal" aboveAverage="0" equalAverage="0" bottom="0" percent="0" rank="0" text="" dxfId="290">
      <formula>3</formula>
    </cfRule>
  </conditionalFormatting>
  <conditionalFormatting sqref="L5">
    <cfRule type="cellIs" priority="293" operator="equal" aboveAverage="0" equalAverage="0" bottom="0" percent="0" rank="0" text="" dxfId="291">
      <formula>5</formula>
    </cfRule>
    <cfRule type="cellIs" priority="294" operator="equal" aboveAverage="0" equalAverage="0" bottom="0" percent="0" rank="0" text="" dxfId="292">
      <formula>4</formula>
    </cfRule>
    <cfRule type="cellIs" priority="295" operator="equal" aboveAverage="0" equalAverage="0" bottom="0" percent="0" rank="0" text="" dxfId="293">
      <formula>3</formula>
    </cfRule>
  </conditionalFormatting>
  <conditionalFormatting sqref="L4">
    <cfRule type="expression" priority="296" aboveAverage="0" equalAverage="0" bottom="0" percent="0" rank="0" text="" dxfId="294">
      <formula>$D$1&lt;L4</formula>
    </cfRule>
    <cfRule type="expression" priority="297" aboveAverage="0" equalAverage="0" bottom="0" percent="0" rank="0" text="" dxfId="295">
      <formula>$D$1&gt;L4</formula>
    </cfRule>
  </conditionalFormatting>
  <conditionalFormatting sqref="L5">
    <cfRule type="cellIs" priority="298" operator="equal" aboveAverage="0" equalAverage="0" bottom="0" percent="0" rank="0" text="" dxfId="296">
      <formula>5</formula>
    </cfRule>
    <cfRule type="cellIs" priority="299" operator="equal" aboveAverage="0" equalAverage="0" bottom="0" percent="0" rank="0" text="" dxfId="297">
      <formula>4</formula>
    </cfRule>
    <cfRule type="cellIs" priority="300" operator="equal" aboveAverage="0" equalAverage="0" bottom="0" percent="0" rank="0" text="" dxfId="298">
      <formula>3</formula>
    </cfRule>
  </conditionalFormatting>
  <conditionalFormatting sqref="L4">
    <cfRule type="expression" priority="301" aboveAverage="0" equalAverage="0" bottom="0" percent="0" rank="0" text="" dxfId="299">
      <formula>$D$1&lt;L4</formula>
    </cfRule>
    <cfRule type="expression" priority="302" aboveAverage="0" equalAverage="0" bottom="0" percent="0" rank="0" text="" dxfId="300">
      <formula>$D$1&gt;L4</formula>
    </cfRule>
  </conditionalFormatting>
  <conditionalFormatting sqref="L4">
    <cfRule type="expression" priority="303" aboveAverage="0" equalAverage="0" bottom="0" percent="0" rank="0" text="" dxfId="301">
      <formula>$D$1&lt;L4</formula>
    </cfRule>
    <cfRule type="expression" priority="304" aboveAverage="0" equalAverage="0" bottom="0" percent="0" rank="0" text="" dxfId="302">
      <formula>$D$1&gt;L4</formula>
    </cfRule>
  </conditionalFormatting>
  <conditionalFormatting sqref="L5">
    <cfRule type="cellIs" priority="305" operator="equal" aboveAverage="0" equalAverage="0" bottom="0" percent="0" rank="0" text="" dxfId="303">
      <formula>5</formula>
    </cfRule>
    <cfRule type="cellIs" priority="306" operator="equal" aboveAverage="0" equalAverage="0" bottom="0" percent="0" rank="0" text="" dxfId="304">
      <formula>4</formula>
    </cfRule>
    <cfRule type="cellIs" priority="307" operator="equal" aboveAverage="0" equalAverage="0" bottom="0" percent="0" rank="0" text="" dxfId="305">
      <formula>3</formula>
    </cfRule>
  </conditionalFormatting>
  <conditionalFormatting sqref="L4">
    <cfRule type="expression" priority="308" aboveAverage="0" equalAverage="0" bottom="0" percent="0" rank="0" text="" dxfId="306">
      <formula>$D$1&lt;L4</formula>
    </cfRule>
    <cfRule type="expression" priority="309" aboveAverage="0" equalAverage="0" bottom="0" percent="0" rank="0" text="" dxfId="307">
      <formula>$D$1&gt;L4</formula>
    </cfRule>
  </conditionalFormatting>
  <conditionalFormatting sqref="L5">
    <cfRule type="cellIs" priority="310" operator="equal" aboveAverage="0" equalAverage="0" bottom="0" percent="0" rank="0" text="" dxfId="308">
      <formula>5</formula>
    </cfRule>
    <cfRule type="cellIs" priority="311" operator="equal" aboveAverage="0" equalAverage="0" bottom="0" percent="0" rank="0" text="" dxfId="309">
      <formula>4</formula>
    </cfRule>
    <cfRule type="cellIs" priority="312" operator="equal" aboveAverage="0" equalAverage="0" bottom="0" percent="0" rank="0" text="" dxfId="310">
      <formula>3</formula>
    </cfRule>
  </conditionalFormatting>
  <conditionalFormatting sqref="L4">
    <cfRule type="expression" priority="313" aboveAverage="0" equalAverage="0" bottom="0" percent="0" rank="0" text="" dxfId="311">
      <formula>$D$1&lt;L4</formula>
    </cfRule>
    <cfRule type="expression" priority="314" aboveAverage="0" equalAverage="0" bottom="0" percent="0" rank="0" text="" dxfId="312">
      <formula>$D$1&gt;L4</formula>
    </cfRule>
  </conditionalFormatting>
  <conditionalFormatting sqref="L6:L10">
    <cfRule type="cellIs" priority="315" operator="equal" aboveAverage="0" equalAverage="0" bottom="0" percent="0" rank="0" text="" dxfId="313">
      <formula>5</formula>
    </cfRule>
    <cfRule type="cellIs" priority="316" operator="equal" aboveAverage="0" equalAverage="0" bottom="0" percent="0" rank="0" text="" dxfId="314">
      <formula>4</formula>
    </cfRule>
    <cfRule type="cellIs" priority="317" operator="equal" aboveAverage="0" equalAverage="0" bottom="0" percent="0" rank="0" text="" dxfId="315">
      <formula>3</formula>
    </cfRule>
  </conditionalFormatting>
  <conditionalFormatting sqref="H6:H10">
    <cfRule type="cellIs" priority="318" operator="equal" aboveAverage="0" equalAverage="0" bottom="0" percent="0" rank="0" text="" dxfId="316">
      <formula>5</formula>
    </cfRule>
    <cfRule type="cellIs" priority="319" operator="equal" aboveAverage="0" equalAverage="0" bottom="0" percent="0" rank="0" text="" dxfId="317">
      <formula>4</formula>
    </cfRule>
    <cfRule type="cellIs" priority="320" operator="equal" aboveAverage="0" equalAverage="0" bottom="0" percent="0" rank="0" text="" dxfId="318">
      <formula>3</formula>
    </cfRule>
  </conditionalFormatting>
  <conditionalFormatting sqref="I6:I10">
    <cfRule type="cellIs" priority="321" operator="equal" aboveAverage="0" equalAverage="0" bottom="0" percent="0" rank="0" text="" dxfId="319">
      <formula>5</formula>
    </cfRule>
    <cfRule type="cellIs" priority="322" operator="equal" aboveAverage="0" equalAverage="0" bottom="0" percent="0" rank="0" text="" dxfId="320">
      <formula>4</formula>
    </cfRule>
    <cfRule type="cellIs" priority="323" operator="equal" aboveAverage="0" equalAverage="0" bottom="0" percent="0" rank="0" text="" dxfId="321">
      <formula>3</formula>
    </cfRule>
  </conditionalFormatting>
  <conditionalFormatting sqref="L11">
    <cfRule type="cellIs" priority="324" operator="equal" aboveAverage="0" equalAverage="0" bottom="0" percent="0" rank="0" text="" dxfId="322">
      <formula>5</formula>
    </cfRule>
    <cfRule type="cellIs" priority="325" operator="equal" aboveAverage="0" equalAverage="0" bottom="0" percent="0" rank="0" text="" dxfId="323">
      <formula>4</formula>
    </cfRule>
    <cfRule type="cellIs" priority="326" operator="equal" aboveAverage="0" equalAverage="0" bottom="0" percent="0" rank="0" text="" dxfId="324">
      <formula>3</formula>
    </cfRule>
  </conditionalFormatting>
  <conditionalFormatting sqref="I4">
    <cfRule type="expression" priority="327" aboveAverage="0" equalAverage="0" bottom="0" percent="0" rank="0" text="" dxfId="325">
      <formula>$D$1&lt;I4</formula>
    </cfRule>
    <cfRule type="expression" priority="328" aboveAverage="0" equalAverage="0" bottom="0" percent="0" rank="0" text="" dxfId="326">
      <formula>$D$1&gt;I4</formula>
    </cfRule>
  </conditionalFormatting>
  <conditionalFormatting sqref="H5">
    <cfRule type="cellIs" priority="329" operator="equal" aboveAverage="0" equalAverage="0" bottom="0" percent="0" rank="0" text="" dxfId="327">
      <formula>5</formula>
    </cfRule>
    <cfRule type="cellIs" priority="330" operator="equal" aboveAverage="0" equalAverage="0" bottom="0" percent="0" rank="0" text="" dxfId="328">
      <formula>4</formula>
    </cfRule>
    <cfRule type="cellIs" priority="331" operator="equal" aboveAverage="0" equalAverage="0" bottom="0" percent="0" rank="0" text="" dxfId="329">
      <formula>3</formula>
    </cfRule>
  </conditionalFormatting>
  <conditionalFormatting sqref="J3:J4">
    <cfRule type="expression" priority="332" aboveAverage="0" equalAverage="0" bottom="0" percent="0" rank="0" text="" dxfId="330">
      <formula>$D$1&lt;J3</formula>
    </cfRule>
    <cfRule type="expression" priority="333" aboveAverage="0" equalAverage="0" bottom="0" percent="0" rank="0" text="" dxfId="331">
      <formula>$D$1&gt;J3</formula>
    </cfRule>
  </conditionalFormatting>
  <conditionalFormatting sqref="J5">
    <cfRule type="cellIs" priority="334" operator="equal" aboveAverage="0" equalAverage="0" bottom="0" percent="0" rank="0" text="" dxfId="332">
      <formula>5</formula>
    </cfRule>
    <cfRule type="cellIs" priority="335" operator="equal" aboveAverage="0" equalAverage="0" bottom="0" percent="0" rank="0" text="" dxfId="333">
      <formula>4</formula>
    </cfRule>
    <cfRule type="cellIs" priority="336" operator="equal" aboveAverage="0" equalAverage="0" bottom="0" percent="0" rank="0" text="" dxfId="334">
      <formula>3</formula>
    </cfRule>
  </conditionalFormatting>
  <conditionalFormatting sqref="J5">
    <cfRule type="cellIs" priority="337" operator="equal" aboveAverage="0" equalAverage="0" bottom="0" percent="0" rank="0" text="" dxfId="335">
      <formula>5</formula>
    </cfRule>
    <cfRule type="cellIs" priority="338" operator="equal" aboveAverage="0" equalAverage="0" bottom="0" percent="0" rank="0" text="" dxfId="336">
      <formula>4</formula>
    </cfRule>
    <cfRule type="cellIs" priority="339" operator="equal" aboveAverage="0" equalAverage="0" bottom="0" percent="0" rank="0" text="" dxfId="337">
      <formula>3</formula>
    </cfRule>
  </conditionalFormatting>
  <conditionalFormatting sqref="J4">
    <cfRule type="expression" priority="340" aboveAverage="0" equalAverage="0" bottom="0" percent="0" rank="0" text="" dxfId="338">
      <formula>$D$1&lt;J4</formula>
    </cfRule>
    <cfRule type="expression" priority="341" aboveAverage="0" equalAverage="0" bottom="0" percent="0" rank="0" text="" dxfId="339">
      <formula>$D$1&gt;J4</formula>
    </cfRule>
  </conditionalFormatting>
  <conditionalFormatting sqref="J5">
    <cfRule type="cellIs" priority="342" operator="equal" aboveAverage="0" equalAverage="0" bottom="0" percent="0" rank="0" text="" dxfId="340">
      <formula>5</formula>
    </cfRule>
    <cfRule type="cellIs" priority="343" operator="equal" aboveAverage="0" equalAverage="0" bottom="0" percent="0" rank="0" text="" dxfId="341">
      <formula>4</formula>
    </cfRule>
    <cfRule type="cellIs" priority="344" operator="equal" aboveAverage="0" equalAverage="0" bottom="0" percent="0" rank="0" text="" dxfId="342">
      <formula>3</formula>
    </cfRule>
  </conditionalFormatting>
  <conditionalFormatting sqref="J4">
    <cfRule type="expression" priority="345" aboveAverage="0" equalAverage="0" bottom="0" percent="0" rank="0" text="" dxfId="343">
      <formula>$D$1&lt;J4</formula>
    </cfRule>
    <cfRule type="expression" priority="346" aboveAverage="0" equalAverage="0" bottom="0" percent="0" rank="0" text="" dxfId="344">
      <formula>$D$1&gt;J4</formula>
    </cfRule>
  </conditionalFormatting>
  <conditionalFormatting sqref="J4">
    <cfRule type="expression" priority="347" aboveAverage="0" equalAverage="0" bottom="0" percent="0" rank="0" text="" dxfId="345">
      <formula>$D$1&lt;J4</formula>
    </cfRule>
    <cfRule type="expression" priority="348" aboveAverage="0" equalAverage="0" bottom="0" percent="0" rank="0" text="" dxfId="346">
      <formula>$D$1&gt;J4</formula>
    </cfRule>
  </conditionalFormatting>
  <conditionalFormatting sqref="J5">
    <cfRule type="cellIs" priority="349" operator="equal" aboveAverage="0" equalAverage="0" bottom="0" percent="0" rank="0" text="" dxfId="347">
      <formula>5</formula>
    </cfRule>
    <cfRule type="cellIs" priority="350" operator="equal" aboveAverage="0" equalAverage="0" bottom="0" percent="0" rank="0" text="" dxfId="348">
      <formula>4</formula>
    </cfRule>
    <cfRule type="cellIs" priority="351" operator="equal" aboveAverage="0" equalAverage="0" bottom="0" percent="0" rank="0" text="" dxfId="349">
      <formula>3</formula>
    </cfRule>
  </conditionalFormatting>
  <conditionalFormatting sqref="J3:J4">
    <cfRule type="expression" priority="352" aboveAverage="0" equalAverage="0" bottom="0" percent="0" rank="0" text="" dxfId="350">
      <formula>$D$1&lt;J3</formula>
    </cfRule>
    <cfRule type="expression" priority="353" aboveAverage="0" equalAverage="0" bottom="0" percent="0" rank="0" text="" dxfId="351">
      <formula>$D$1&gt;J3</formula>
    </cfRule>
  </conditionalFormatting>
  <conditionalFormatting sqref="J5">
    <cfRule type="cellIs" priority="354" operator="equal" aboveAverage="0" equalAverage="0" bottom="0" percent="0" rank="0" text="" dxfId="352">
      <formula>5</formula>
    </cfRule>
    <cfRule type="cellIs" priority="355" operator="equal" aboveAverage="0" equalAverage="0" bottom="0" percent="0" rank="0" text="" dxfId="353">
      <formula>4</formula>
    </cfRule>
    <cfRule type="cellIs" priority="356" operator="equal" aboveAverage="0" equalAverage="0" bottom="0" percent="0" rank="0" text="" dxfId="354">
      <formula>3</formula>
    </cfRule>
  </conditionalFormatting>
  <conditionalFormatting sqref="J3:J4">
    <cfRule type="expression" priority="357" aboveAverage="0" equalAverage="0" bottom="0" percent="0" rank="0" text="" dxfId="355">
      <formula>$D$1&lt;J3</formula>
    </cfRule>
    <cfRule type="expression" priority="358" aboveAverage="0" equalAverage="0" bottom="0" percent="0" rank="0" text="" dxfId="356">
      <formula>$D$1&gt;J3</formula>
    </cfRule>
  </conditionalFormatting>
  <conditionalFormatting sqref="H3:H4">
    <cfRule type="expression" priority="359" aboveAverage="0" equalAverage="0" bottom="0" percent="0" rank="0" text="" dxfId="357">
      <formula>$D$1&lt;H3</formula>
    </cfRule>
    <cfRule type="expression" priority="360" aboveAverage="0" equalAverage="0" bottom="0" percent="0" rank="0" text="" dxfId="358">
      <formula>$D$1&gt;H3</formula>
    </cfRule>
  </conditionalFormatting>
  <conditionalFormatting sqref="K4">
    <cfRule type="expression" priority="361" aboveAverage="0" equalAverage="0" bottom="0" percent="0" rank="0" text="" dxfId="359">
      <formula>$D$1&lt;K4</formula>
    </cfRule>
    <cfRule type="expression" priority="362" aboveAverage="0" equalAverage="0" bottom="0" percent="0" rank="0" text="" dxfId="360">
      <formula>$D$1&gt;K4</formula>
    </cfRule>
  </conditionalFormatting>
  <conditionalFormatting sqref="K5">
    <cfRule type="cellIs" priority="363" operator="equal" aboveAverage="0" equalAverage="0" bottom="0" percent="0" rank="0" text="" dxfId="361">
      <formula>5</formula>
    </cfRule>
    <cfRule type="cellIs" priority="364" operator="equal" aboveAverage="0" equalAverage="0" bottom="0" percent="0" rank="0" text="" dxfId="362">
      <formula>4</formula>
    </cfRule>
    <cfRule type="cellIs" priority="365" operator="equal" aboveAverage="0" equalAverage="0" bottom="0" percent="0" rank="0" text="" dxfId="363">
      <formula>3</formula>
    </cfRule>
  </conditionalFormatting>
  <conditionalFormatting sqref="K4">
    <cfRule type="expression" priority="366" aboveAverage="0" equalAverage="0" bottom="0" percent="0" rank="0" text="" dxfId="364">
      <formula>$D$1&lt;K4</formula>
    </cfRule>
    <cfRule type="expression" priority="367" aboveAverage="0" equalAverage="0" bottom="0" percent="0" rank="0" text="" dxfId="365">
      <formula>$D$1&gt;K4</formula>
    </cfRule>
  </conditionalFormatting>
  <conditionalFormatting sqref="K4">
    <cfRule type="expression" priority="368" aboveAverage="0" equalAverage="0" bottom="0" percent="0" rank="0" text="" dxfId="366">
      <formula>$D$1&lt;K4</formula>
    </cfRule>
    <cfRule type="expression" priority="369" aboveAverage="0" equalAverage="0" bottom="0" percent="0" rank="0" text="" dxfId="367">
      <formula>$D$1&gt;K4</formula>
    </cfRule>
  </conditionalFormatting>
  <conditionalFormatting sqref="L5">
    <cfRule type="cellIs" priority="370" operator="equal" aboveAverage="0" equalAverage="0" bottom="0" percent="0" rank="0" text="" dxfId="368">
      <formula>5</formula>
    </cfRule>
    <cfRule type="cellIs" priority="371" operator="equal" aboveAverage="0" equalAverage="0" bottom="0" percent="0" rank="0" text="" dxfId="369">
      <formula>4</formula>
    </cfRule>
    <cfRule type="cellIs" priority="372" operator="equal" aboveAverage="0" equalAverage="0" bottom="0" percent="0" rank="0" text="" dxfId="370">
      <formula>3</formula>
    </cfRule>
  </conditionalFormatting>
  <conditionalFormatting sqref="L4">
    <cfRule type="expression" priority="373" aboveAverage="0" equalAverage="0" bottom="0" percent="0" rank="0" text="" dxfId="371">
      <formula>$D$1&lt;L4</formula>
    </cfRule>
    <cfRule type="expression" priority="374" aboveAverage="0" equalAverage="0" bottom="0" percent="0" rank="0" text="" dxfId="372">
      <formula>$D$1&gt;L4</formula>
    </cfRule>
  </conditionalFormatting>
  <conditionalFormatting sqref="L4">
    <cfRule type="expression" priority="375" aboveAverage="0" equalAverage="0" bottom="0" percent="0" rank="0" text="" dxfId="373">
      <formula>$D$1&lt;L4</formula>
    </cfRule>
    <cfRule type="expression" priority="376" aboveAverage="0" equalAverage="0" bottom="0" percent="0" rank="0" text="" dxfId="374">
      <formula>$D$1&gt;L4</formula>
    </cfRule>
  </conditionalFormatting>
  <conditionalFormatting sqref="K3:K4">
    <cfRule type="expression" priority="377" aboveAverage="0" equalAverage="0" bottom="0" percent="0" rank="0" text="" dxfId="375">
      <formula>$D$1&lt;K3</formula>
    </cfRule>
    <cfRule type="expression" priority="378" aboveAverage="0" equalAverage="0" bottom="0" percent="0" rank="0" text="" dxfId="376">
      <formula>$D$1&gt;K3</formula>
    </cfRule>
  </conditionalFormatting>
  <conditionalFormatting sqref="K4">
    <cfRule type="expression" priority="379" aboveAverage="0" equalAverage="0" bottom="0" percent="0" rank="0" text="" dxfId="377">
      <formula>$D$1&lt;K4</formula>
    </cfRule>
    <cfRule type="expression" priority="380" aboveAverage="0" equalAverage="0" bottom="0" percent="0" rank="0" text="" dxfId="378">
      <formula>$D$1&gt;K4</formula>
    </cfRule>
  </conditionalFormatting>
  <conditionalFormatting sqref="K5">
    <cfRule type="cellIs" priority="381" operator="equal" aboveAverage="0" equalAverage="0" bottom="0" percent="0" rank="0" text="" dxfId="379">
      <formula>5</formula>
    </cfRule>
    <cfRule type="cellIs" priority="382" operator="equal" aboveAverage="0" equalAverage="0" bottom="0" percent="0" rank="0" text="" dxfId="380">
      <formula>4</formula>
    </cfRule>
    <cfRule type="cellIs" priority="383" operator="equal" aboveAverage="0" equalAverage="0" bottom="0" percent="0" rank="0" text="" dxfId="381">
      <formula>3</formula>
    </cfRule>
  </conditionalFormatting>
  <conditionalFormatting sqref="K4">
    <cfRule type="expression" priority="384" aboveAverage="0" equalAverage="0" bottom="0" percent="0" rank="0" text="" dxfId="382">
      <formula>$D$1&lt;K4</formula>
    </cfRule>
    <cfRule type="expression" priority="385" aboveAverage="0" equalAverage="0" bottom="0" percent="0" rank="0" text="" dxfId="383">
      <formula>$D$1&gt;K4</formula>
    </cfRule>
  </conditionalFormatting>
  <conditionalFormatting sqref="K4">
    <cfRule type="expression" priority="386" aboveAverage="0" equalAverage="0" bottom="0" percent="0" rank="0" text="" dxfId="384">
      <formula>$D$1&lt;K4</formula>
    </cfRule>
    <cfRule type="expression" priority="387" aboveAverage="0" equalAverage="0" bottom="0" percent="0" rank="0" text="" dxfId="385">
      <formula>$D$1&gt;K4</formula>
    </cfRule>
  </conditionalFormatting>
  <conditionalFormatting sqref="I5">
    <cfRule type="cellIs" priority="388" operator="equal" aboveAverage="0" equalAverage="0" bottom="0" percent="0" rank="0" text="" dxfId="386">
      <formula>5</formula>
    </cfRule>
    <cfRule type="cellIs" priority="389" operator="equal" aboveAverage="0" equalAverage="0" bottom="0" percent="0" rank="0" text="" dxfId="387">
      <formula>4</formula>
    </cfRule>
    <cfRule type="cellIs" priority="390" operator="equal" aboveAverage="0" equalAverage="0" bottom="0" percent="0" rank="0" text="" dxfId="388">
      <formula>3</formula>
    </cfRule>
  </conditionalFormatting>
  <conditionalFormatting sqref="I4">
    <cfRule type="expression" priority="391" aboveAverage="0" equalAverage="0" bottom="0" percent="0" rank="0" text="" dxfId="389">
      <formula>$D$1&lt;I4</formula>
    </cfRule>
    <cfRule type="expression" priority="392" aboveAverage="0" equalAverage="0" bottom="0" percent="0" rank="0" text="" dxfId="390">
      <formula>$D$1&gt;I4</formula>
    </cfRule>
  </conditionalFormatting>
  <conditionalFormatting sqref="I4">
    <cfRule type="expression" priority="393" aboveAverage="0" equalAverage="0" bottom="0" percent="0" rank="0" text="" dxfId="391">
      <formula>$D$1&lt;I4</formula>
    </cfRule>
    <cfRule type="expression" priority="394" aboveAverage="0" equalAverage="0" bottom="0" percent="0" rank="0" text="" dxfId="392">
      <formula>$D$1&gt;I4</formula>
    </cfRule>
  </conditionalFormatting>
  <conditionalFormatting sqref="I4">
    <cfRule type="expression" priority="395" aboveAverage="0" equalAverage="0" bottom="0" percent="0" rank="0" text="" dxfId="393">
      <formula>$D$1&lt;I4</formula>
    </cfRule>
    <cfRule type="expression" priority="396" aboveAverage="0" equalAverage="0" bottom="0" percent="0" rank="0" text="" dxfId="394">
      <formula>$D$1&gt;I4</formula>
    </cfRule>
  </conditionalFormatting>
  <conditionalFormatting sqref="I4">
    <cfRule type="expression" priority="397" aboveAverage="0" equalAverage="0" bottom="0" percent="0" rank="0" text="" dxfId="395">
      <formula>$D$1&lt;I4</formula>
    </cfRule>
    <cfRule type="expression" priority="398" aboveAverage="0" equalAverage="0" bottom="0" percent="0" rank="0" text="" dxfId="396">
      <formula>$D$1&gt;I4</formula>
    </cfRule>
  </conditionalFormatting>
  <conditionalFormatting sqref="I4">
    <cfRule type="expression" priority="399" aboveAverage="0" equalAverage="0" bottom="0" percent="0" rank="0" text="" dxfId="397">
      <formula>$D$1&lt;I4</formula>
    </cfRule>
    <cfRule type="expression" priority="400" aboveAverage="0" equalAverage="0" bottom="0" percent="0" rank="0" text="" dxfId="398">
      <formula>$D$1&gt;I4</formula>
    </cfRule>
  </conditionalFormatting>
  <conditionalFormatting sqref="G4">
    <cfRule type="expression" priority="401" aboveAverage="0" equalAverage="0" bottom="0" percent="0" rank="0" text="" dxfId="399">
      <formula>$D$1&lt;G4</formula>
    </cfRule>
    <cfRule type="expression" priority="402" aboveAverage="0" equalAverage="0" bottom="0" percent="0" rank="0" text="" dxfId="400">
      <formula>$D$1&gt;G4</formula>
    </cfRule>
  </conditionalFormatting>
  <conditionalFormatting sqref="G4">
    <cfRule type="expression" priority="403" aboveAverage="0" equalAverage="0" bottom="0" percent="0" rank="0" text="" dxfId="401">
      <formula>$D$1&lt;G4</formula>
    </cfRule>
    <cfRule type="expression" priority="404" aboveAverage="0" equalAverage="0" bottom="0" percent="0" rank="0" text="" dxfId="402">
      <formula>$D$1&gt;G4</formula>
    </cfRule>
  </conditionalFormatting>
  <conditionalFormatting sqref="G4">
    <cfRule type="expression" priority="405" aboveAverage="0" equalAverage="0" bottom="0" percent="0" rank="0" text="" dxfId="403">
      <formula>$D$1&lt;G4</formula>
    </cfRule>
    <cfRule type="expression" priority="406" aboveAverage="0" equalAverage="0" bottom="0" percent="0" rank="0" text="" dxfId="404">
      <formula>$D$1&gt;G4</formula>
    </cfRule>
  </conditionalFormatting>
  <conditionalFormatting sqref="G5">
    <cfRule type="cellIs" priority="407" operator="equal" aboveAverage="0" equalAverage="0" bottom="0" percent="0" rank="0" text="" dxfId="405">
      <formula>5</formula>
    </cfRule>
    <cfRule type="cellIs" priority="408" operator="equal" aboveAverage="0" equalAverage="0" bottom="0" percent="0" rank="0" text="" dxfId="406">
      <formula>4</formula>
    </cfRule>
    <cfRule type="cellIs" priority="409" operator="equal" aboveAverage="0" equalAverage="0" bottom="0" percent="0" rank="0" text="" dxfId="407">
      <formula>3</formula>
    </cfRule>
  </conditionalFormatting>
  <conditionalFormatting sqref="G4">
    <cfRule type="expression" priority="410" aboveAverage="0" equalAverage="0" bottom="0" percent="0" rank="0" text="" dxfId="408">
      <formula>$D$1&lt;G4</formula>
    </cfRule>
    <cfRule type="expression" priority="411" aboveAverage="0" equalAverage="0" bottom="0" percent="0" rank="0" text="" dxfId="409">
      <formula>$D$1&gt;G4</formula>
    </cfRule>
  </conditionalFormatting>
  <conditionalFormatting sqref="G4">
    <cfRule type="expression" priority="412" aboveAverage="0" equalAverage="0" bottom="0" percent="0" rank="0" text="" dxfId="410">
      <formula>$D$1&lt;G4</formula>
    </cfRule>
    <cfRule type="expression" priority="413" aboveAverage="0" equalAverage="0" bottom="0" percent="0" rank="0" text="" dxfId="411">
      <formula>$D$1&gt;G4</formula>
    </cfRule>
  </conditionalFormatting>
  <conditionalFormatting sqref="G4">
    <cfRule type="expression" priority="414" aboveAverage="0" equalAverage="0" bottom="0" percent="0" rank="0" text="" dxfId="412">
      <formula>$D$1&lt;G4</formula>
    </cfRule>
    <cfRule type="expression" priority="415" aboveAverage="0" equalAverage="0" bottom="0" percent="0" rank="0" text="" dxfId="413">
      <formula>$D$1&gt;G4</formula>
    </cfRule>
  </conditionalFormatting>
  <conditionalFormatting sqref="G4">
    <cfRule type="expression" priority="416" aboveAverage="0" equalAverage="0" bottom="0" percent="0" rank="0" text="" dxfId="414">
      <formula>$D$1&lt;G4</formula>
    </cfRule>
    <cfRule type="expression" priority="417" aboveAverage="0" equalAverage="0" bottom="0" percent="0" rank="0" text="" dxfId="415">
      <formula>$D$1&gt;G4</formula>
    </cfRule>
  </conditionalFormatting>
  <conditionalFormatting sqref="G5">
    <cfRule type="cellIs" priority="418" operator="equal" aboveAverage="0" equalAverage="0" bottom="0" percent="0" rank="0" text="" dxfId="416">
      <formula>5</formula>
    </cfRule>
    <cfRule type="cellIs" priority="419" operator="equal" aboveAverage="0" equalAverage="0" bottom="0" percent="0" rank="0" text="" dxfId="417">
      <formula>4</formula>
    </cfRule>
    <cfRule type="cellIs" priority="420" operator="equal" aboveAverage="0" equalAverage="0" bottom="0" percent="0" rank="0" text="" dxfId="418">
      <formula>3</formula>
    </cfRule>
  </conditionalFormatting>
  <conditionalFormatting sqref="G4">
    <cfRule type="expression" priority="421" aboveAverage="0" equalAverage="0" bottom="0" percent="0" rank="0" text="" dxfId="419">
      <formula>$D$1&lt;G4</formula>
    </cfRule>
    <cfRule type="expression" priority="422" aboveAverage="0" equalAverage="0" bottom="0" percent="0" rank="0" text="" dxfId="420">
      <formula>$D$1&gt;G4</formula>
    </cfRule>
  </conditionalFormatting>
  <conditionalFormatting sqref="G4">
    <cfRule type="expression" priority="423" aboveAverage="0" equalAverage="0" bottom="0" percent="0" rank="0" text="" dxfId="421">
      <formula>$D$1&lt;G4</formula>
    </cfRule>
    <cfRule type="expression" priority="424" aboveAverage="0" equalAverage="0" bottom="0" percent="0" rank="0" text="" dxfId="422">
      <formula>$D$1&gt;G4</formula>
    </cfRule>
  </conditionalFormatting>
  <conditionalFormatting sqref="G4">
    <cfRule type="expression" priority="425" aboveAverage="0" equalAverage="0" bottom="0" percent="0" rank="0" text="" dxfId="423">
      <formula>$D$1&lt;G4</formula>
    </cfRule>
    <cfRule type="expression" priority="426" aboveAverage="0" equalAverage="0" bottom="0" percent="0" rank="0" text="" dxfId="424">
      <formula>$D$1&gt;G4</formula>
    </cfRule>
  </conditionalFormatting>
  <conditionalFormatting sqref="G5">
    <cfRule type="cellIs" priority="427" operator="equal" aboveAverage="0" equalAverage="0" bottom="0" percent="0" rank="0" text="" dxfId="425">
      <formula>5</formula>
    </cfRule>
    <cfRule type="cellIs" priority="428" operator="equal" aboveAverage="0" equalAverage="0" bottom="0" percent="0" rank="0" text="" dxfId="426">
      <formula>4</formula>
    </cfRule>
    <cfRule type="cellIs" priority="429" operator="equal" aboveAverage="0" equalAverage="0" bottom="0" percent="0" rank="0" text="" dxfId="427">
      <formula>3</formula>
    </cfRule>
  </conditionalFormatting>
  <conditionalFormatting sqref="G5">
    <cfRule type="cellIs" priority="430" operator="equal" aboveAverage="0" equalAverage="0" bottom="0" percent="0" rank="0" text="" dxfId="428">
      <formula>5</formula>
    </cfRule>
    <cfRule type="cellIs" priority="431" operator="equal" aboveAverage="0" equalAverage="0" bottom="0" percent="0" rank="0" text="" dxfId="429">
      <formula>4</formula>
    </cfRule>
    <cfRule type="cellIs" priority="432" operator="equal" aboveAverage="0" equalAverage="0" bottom="0" percent="0" rank="0" text="" dxfId="430">
      <formula>3</formula>
    </cfRule>
  </conditionalFormatting>
  <conditionalFormatting sqref="G4">
    <cfRule type="expression" priority="433" aboveAverage="0" equalAverage="0" bottom="0" percent="0" rank="0" text="" dxfId="431">
      <formula>$D$1&lt;G4</formula>
    </cfRule>
    <cfRule type="expression" priority="434" aboveAverage="0" equalAverage="0" bottom="0" percent="0" rank="0" text="" dxfId="432">
      <formula>$D$1&gt;G4</formula>
    </cfRule>
  </conditionalFormatting>
  <conditionalFormatting sqref="G5">
    <cfRule type="cellIs" priority="435" operator="equal" aboveAverage="0" equalAverage="0" bottom="0" percent="0" rank="0" text="" dxfId="433">
      <formula>5</formula>
    </cfRule>
    <cfRule type="cellIs" priority="436" operator="equal" aboveAverage="0" equalAverage="0" bottom="0" percent="0" rank="0" text="" dxfId="434">
      <formula>4</formula>
    </cfRule>
    <cfRule type="cellIs" priority="437" operator="equal" aboveAverage="0" equalAverage="0" bottom="0" percent="0" rank="0" text="" dxfId="435">
      <formula>3</formula>
    </cfRule>
  </conditionalFormatting>
  <conditionalFormatting sqref="G4">
    <cfRule type="expression" priority="438" aboveAverage="0" equalAverage="0" bottom="0" percent="0" rank="0" text="" dxfId="436">
      <formula>$D$1&lt;G4</formula>
    </cfRule>
    <cfRule type="expression" priority="439" aboveAverage="0" equalAverage="0" bottom="0" percent="0" rank="0" text="" dxfId="437">
      <formula>$D$1&gt;G4</formula>
    </cfRule>
  </conditionalFormatting>
  <conditionalFormatting sqref="G4">
    <cfRule type="expression" priority="440" aboveAverage="0" equalAverage="0" bottom="0" percent="0" rank="0" text="" dxfId="438">
      <formula>$D$1&lt;G4</formula>
    </cfRule>
    <cfRule type="expression" priority="441" aboveAverage="0" equalAverage="0" bottom="0" percent="0" rank="0" text="" dxfId="439">
      <formula>$D$1&gt;G4</formula>
    </cfRule>
  </conditionalFormatting>
  <conditionalFormatting sqref="G5">
    <cfRule type="cellIs" priority="442" operator="equal" aboveAverage="0" equalAverage="0" bottom="0" percent="0" rank="0" text="" dxfId="440">
      <formula>5</formula>
    </cfRule>
    <cfRule type="cellIs" priority="443" operator="equal" aboveAverage="0" equalAverage="0" bottom="0" percent="0" rank="0" text="" dxfId="441">
      <formula>4</formula>
    </cfRule>
    <cfRule type="cellIs" priority="444" operator="equal" aboveAverage="0" equalAverage="0" bottom="0" percent="0" rank="0" text="" dxfId="442">
      <formula>3</formula>
    </cfRule>
  </conditionalFormatting>
  <conditionalFormatting sqref="G4">
    <cfRule type="expression" priority="445" aboveAverage="0" equalAverage="0" bottom="0" percent="0" rank="0" text="" dxfId="443">
      <formula>$D$1&lt;G4</formula>
    </cfRule>
    <cfRule type="expression" priority="446" aboveAverage="0" equalAverage="0" bottom="0" percent="0" rank="0" text="" dxfId="444">
      <formula>$D$1&gt;G4</formula>
    </cfRule>
  </conditionalFormatting>
  <conditionalFormatting sqref="G5">
    <cfRule type="cellIs" priority="447" operator="equal" aboveAverage="0" equalAverage="0" bottom="0" percent="0" rank="0" text="" dxfId="445">
      <formula>5</formula>
    </cfRule>
    <cfRule type="cellIs" priority="448" operator="equal" aboveAverage="0" equalAverage="0" bottom="0" percent="0" rank="0" text="" dxfId="446">
      <formula>4</formula>
    </cfRule>
    <cfRule type="cellIs" priority="449" operator="equal" aboveAverage="0" equalAverage="0" bottom="0" percent="0" rank="0" text="" dxfId="447">
      <formula>3</formula>
    </cfRule>
  </conditionalFormatting>
  <conditionalFormatting sqref="G4">
    <cfRule type="expression" priority="450" aboveAverage="0" equalAverage="0" bottom="0" percent="0" rank="0" text="" dxfId="448">
      <formula>$D$1&lt;G4</formula>
    </cfRule>
    <cfRule type="expression" priority="451" aboveAverage="0" equalAverage="0" bottom="0" percent="0" rank="0" text="" dxfId="449">
      <formula>$D$1&gt;G4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7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4" colorId="64" zoomScale="100" zoomScaleNormal="61" zoomScalePageLayoutView="100" workbookViewId="0">
      <selection pane="topLeft" activeCell="H15" activeCellId="0" sqref="H15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2" min="12" style="0" width="7.87"/>
    <col collapsed="false" customWidth="true" hidden="true" outlineLevel="0" max="13" min="13" style="0" width="7.87"/>
    <col collapsed="false" customWidth="true" hidden="true" outlineLevel="0" max="16" min="14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9" min="86" style="2" width="8"/>
    <col collapsed="false" customWidth="true" hidden="false" outlineLevel="0" max="102" min="90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43901.6335630243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1"/>
      <c r="H2" s="21" t="s">
        <v>1</v>
      </c>
      <c r="I2" s="22"/>
      <c r="J2" s="23"/>
      <c r="K2" s="21" t="s">
        <v>2</v>
      </c>
      <c r="L2" s="22"/>
      <c r="M2" s="24"/>
      <c r="N2" s="25"/>
      <c r="O2" s="25"/>
      <c r="P2" s="26"/>
      <c r="Q2" s="22"/>
      <c r="R2" s="23"/>
      <c r="S2" s="27"/>
      <c r="T2" s="23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2832</v>
      </c>
      <c r="B3" s="29"/>
      <c r="C3" s="29"/>
      <c r="D3" s="30" t="s">
        <v>3</v>
      </c>
      <c r="E3" s="31"/>
      <c r="F3" s="32" t="n">
        <v>43451</v>
      </c>
      <c r="G3" s="32" t="n">
        <v>43456</v>
      </c>
      <c r="H3" s="32" t="n">
        <v>43453</v>
      </c>
      <c r="I3" s="32" t="n">
        <v>43454</v>
      </c>
      <c r="J3" s="33" t="n">
        <v>43455</v>
      </c>
      <c r="K3" s="32" t="n">
        <v>43336</v>
      </c>
      <c r="L3" s="32" t="n">
        <v>43462</v>
      </c>
      <c r="M3" s="34"/>
      <c r="N3" s="34"/>
      <c r="O3" s="35"/>
      <c r="P3" s="35"/>
      <c r="Q3" s="32"/>
      <c r="R3" s="32"/>
      <c r="S3" s="32"/>
      <c r="T3" s="36"/>
      <c r="U3" s="37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9"/>
      <c r="B4" s="29"/>
      <c r="C4" s="29"/>
      <c r="D4" s="45" t="s">
        <v>5</v>
      </c>
      <c r="E4" s="31"/>
      <c r="F4" s="46" t="s">
        <v>6</v>
      </c>
      <c r="G4" s="46" t="s">
        <v>7</v>
      </c>
      <c r="H4" s="46" t="s">
        <v>8</v>
      </c>
      <c r="I4" s="46" t="s">
        <v>9</v>
      </c>
      <c r="J4" s="46" t="s">
        <v>7</v>
      </c>
      <c r="K4" s="46"/>
      <c r="L4" s="46" t="s">
        <v>10</v>
      </c>
      <c r="M4" s="47"/>
      <c r="N4" s="47"/>
      <c r="O4" s="47"/>
      <c r="P4" s="48"/>
      <c r="Q4" s="46"/>
      <c r="R4" s="47"/>
      <c r="S4" s="49"/>
      <c r="T4" s="46"/>
      <c r="U4" s="50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16</v>
      </c>
      <c r="G5" s="59" t="s">
        <v>17</v>
      </c>
      <c r="H5" s="58" t="s">
        <v>18</v>
      </c>
      <c r="I5" s="58" t="s">
        <v>19</v>
      </c>
      <c r="J5" s="59" t="s">
        <v>17</v>
      </c>
      <c r="K5" s="60" t="s">
        <v>20</v>
      </c>
      <c r="L5" s="60" t="s">
        <v>21</v>
      </c>
      <c r="M5" s="60"/>
      <c r="N5" s="58"/>
      <c r="O5" s="60"/>
      <c r="P5" s="58"/>
      <c r="Q5" s="60"/>
      <c r="R5" s="60"/>
      <c r="S5" s="61"/>
      <c r="T5" s="58"/>
      <c r="U5" s="62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77" t="s">
        <v>30</v>
      </c>
      <c r="D6" s="78" t="s">
        <v>70</v>
      </c>
      <c r="E6" s="79" t="n">
        <v>2832</v>
      </c>
      <c r="F6" s="80" t="s">
        <v>32</v>
      </c>
      <c r="G6" s="80" t="s">
        <v>32</v>
      </c>
      <c r="H6" s="80" t="n">
        <v>4</v>
      </c>
      <c r="I6" s="80" t="n">
        <v>4</v>
      </c>
      <c r="J6" s="80" t="n">
        <v>3</v>
      </c>
      <c r="K6" s="80" t="n">
        <v>3</v>
      </c>
      <c r="L6" s="80" t="n">
        <v>5</v>
      </c>
      <c r="M6" s="80"/>
      <c r="N6" s="80"/>
      <c r="O6" s="80"/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2</v>
      </c>
      <c r="AA6" s="83" t="n">
        <f aca="false">COUNTIF(AG6:AV6,AA$5)</f>
        <v>2</v>
      </c>
      <c r="AB6" s="83" t="n">
        <f aca="false">COUNTIF(AG6:AV6,AB$5)</f>
        <v>1</v>
      </c>
      <c r="AC6" s="83" t="n">
        <f aca="false">SUM(X6:AB6)</f>
        <v>5</v>
      </c>
      <c r="AD6" s="84" t="n">
        <f aca="false">IF(ISERROR(((X6+Y6)*2+Z6*3+AA6*4+AB6*5)/SUM(X6,Y6:AB6)),"",((X6+Y6)*2+Z6*3+AA6*4+AB6*5)/SUM(X6,Y6:AB6))</f>
        <v>3.8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>з</v>
      </c>
      <c r="AH6" s="87" t="str">
        <f aca="false">IF(ISERROR(VALUE(LEFT(G6))),LEFT(G6),VALUE(LEFT(G6)))</f>
        <v>з</v>
      </c>
      <c r="AI6" s="87" t="n">
        <f aca="false">IF(ISERROR(VALUE(LEFT(H6))),LEFT(H6),VALUE(LEFT(H6)))</f>
        <v>4</v>
      </c>
      <c r="AJ6" s="87" t="n">
        <f aca="false">IF(ISERROR(VALUE(LEFT(I6))),LEFT(I6),VALUE(LEFT(I6)))</f>
        <v>4</v>
      </c>
      <c r="AK6" s="87" t="n">
        <f aca="false">IF(ISERROR(VALUE(LEFT(J6))),LEFT(J6),VALUE(LEFT(J6)))</f>
        <v>3</v>
      </c>
      <c r="AL6" s="87" t="n">
        <f aca="false">IF(ISERROR(VALUE(LEFT(K6))),LEFT(K6),VALUE(LEFT(K6)))</f>
        <v>3</v>
      </c>
      <c r="AM6" s="87" t="n">
        <f aca="false">IF(ISERROR(VALUE(LEFT(L6))),LEFT(L6),VALUE(LEFT(L6)))</f>
        <v>5</v>
      </c>
      <c r="AN6" s="87" t="str">
        <f aca="false">IF(ISERROR(VALUE(LEFT(M6))),LEFT(M6),VALUE(LEFT(M6)))</f>
        <v/>
      </c>
      <c r="AO6" s="87" t="str">
        <f aca="false">IF(ISERROR(VALUE(LEFT(N6))),LEFT(N6),VALUE(LEFT(N6)))</f>
        <v/>
      </c>
      <c r="AP6" s="87" t="str">
        <f aca="false">IF(ISERROR(VALUE(LEFT(O6))),LEFT(O6),VALUE(LEFT(O6)))</f>
        <v/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2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77" t="s">
        <v>30</v>
      </c>
      <c r="D7" s="78" t="s">
        <v>71</v>
      </c>
      <c r="E7" s="79" t="n">
        <v>2832</v>
      </c>
      <c r="F7" s="80" t="s">
        <v>32</v>
      </c>
      <c r="G7" s="80" t="s">
        <v>32</v>
      </c>
      <c r="H7" s="80" t="n">
        <v>3</v>
      </c>
      <c r="I7" s="80" t="n">
        <v>3</v>
      </c>
      <c r="J7" s="80" t="n">
        <v>3</v>
      </c>
      <c r="K7" s="80" t="n">
        <v>4</v>
      </c>
      <c r="L7" s="80" t="n">
        <v>4</v>
      </c>
      <c r="M7" s="80"/>
      <c r="N7" s="80"/>
      <c r="O7" s="80"/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3</v>
      </c>
      <c r="AA7" s="83" t="n">
        <f aca="false">COUNTIF(AG7:AV7,AA$5)</f>
        <v>2</v>
      </c>
      <c r="AB7" s="83" t="n">
        <f aca="false">COUNTIF(AG7:AV7,AB$5)</f>
        <v>0</v>
      </c>
      <c r="AC7" s="83" t="n">
        <f aca="false">SUM(X7:AB7)</f>
        <v>5</v>
      </c>
      <c r="AD7" s="84" t="n">
        <f aca="false">IF(ISERROR(((X7+Y7)*2+Z7*3+AA7*4+AB7*5)/SUM(X7,Y7:AB7)),"",((X7+Y7)*2+Z7*3+AA7*4+AB7*5)/SUM(X7,Y7:AB7))</f>
        <v>3.4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>з</v>
      </c>
      <c r="AH7" s="87" t="str">
        <f aca="false">IF(ISERROR(VALUE(LEFT(G7))),LEFT(G7),VALUE(LEFT(G7)))</f>
        <v>з</v>
      </c>
      <c r="AI7" s="87" t="n">
        <f aca="false">IF(ISERROR(VALUE(LEFT(H7))),LEFT(H7),VALUE(LEFT(H7)))</f>
        <v>3</v>
      </c>
      <c r="AJ7" s="87" t="n">
        <f aca="false">IF(ISERROR(VALUE(LEFT(I7))),LEFT(I7),VALUE(LEFT(I7)))</f>
        <v>3</v>
      </c>
      <c r="AK7" s="87" t="n">
        <f aca="false">IF(ISERROR(VALUE(LEFT(J7))),LEFT(J7),VALUE(LEFT(J7)))</f>
        <v>3</v>
      </c>
      <c r="AL7" s="87" t="n">
        <f aca="false">IF(ISERROR(VALUE(LEFT(K7))),LEFT(K7),VALUE(LEFT(K7)))</f>
        <v>4</v>
      </c>
      <c r="AM7" s="87" t="n">
        <f aca="false">IF(ISERROR(VALUE(LEFT(L7))),LEFT(L7),VALUE(LEFT(L7)))</f>
        <v>4</v>
      </c>
      <c r="AN7" s="87" t="str">
        <f aca="false">IF(ISERROR(VALUE(LEFT(M7))),LEFT(M7),VALUE(LEFT(M7)))</f>
        <v/>
      </c>
      <c r="AO7" s="87" t="str">
        <f aca="false">IF(ISERROR(VALUE(LEFT(N7))),LEFT(N7),VALUE(LEFT(N7)))</f>
        <v/>
      </c>
      <c r="AP7" s="87" t="str">
        <f aca="false">IF(ISERROR(VALUE(LEFT(O7))),LEFT(O7),VALUE(LEFT(O7)))</f>
        <v/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2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77" t="s">
        <v>30</v>
      </c>
      <c r="D8" s="78" t="s">
        <v>72</v>
      </c>
      <c r="E8" s="79" t="n">
        <v>2832</v>
      </c>
      <c r="F8" s="80" t="s">
        <v>32</v>
      </c>
      <c r="G8" s="80" t="s">
        <v>32</v>
      </c>
      <c r="H8" s="80" t="n">
        <v>5</v>
      </c>
      <c r="I8" s="80" t="n">
        <v>4</v>
      </c>
      <c r="J8" s="80" t="n">
        <v>4</v>
      </c>
      <c r="K8" s="80" t="n">
        <v>4</v>
      </c>
      <c r="L8" s="80" t="n">
        <v>5</v>
      </c>
      <c r="M8" s="80"/>
      <c r="N8" s="80"/>
      <c r="O8" s="80"/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4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0</v>
      </c>
      <c r="AA8" s="83" t="n">
        <f aca="false">COUNTIF(AG8:AV8,AA$5)</f>
        <v>3</v>
      </c>
      <c r="AB8" s="83" t="n">
        <f aca="false">COUNTIF(AG8:AV8,AB$5)</f>
        <v>2</v>
      </c>
      <c r="AC8" s="83" t="n">
        <f aca="false">SUM(X8:AB8)</f>
        <v>5</v>
      </c>
      <c r="AD8" s="84" t="n">
        <f aca="false">IF(ISERROR(((X8+Y8)*2+Z8*3+AA8*4+AB8*5)/SUM(X8,Y8:AB8)),"",((X8+Y8)*2+Z8*3+AA8*4+AB8*5)/SUM(X8,Y8:AB8))</f>
        <v>4.4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>з</v>
      </c>
      <c r="AH8" s="87" t="str">
        <f aca="false">IF(ISERROR(VALUE(LEFT(G8))),LEFT(G8),VALUE(LEFT(G8)))</f>
        <v>з</v>
      </c>
      <c r="AI8" s="87" t="n">
        <f aca="false">IF(ISERROR(VALUE(LEFT(H8))),LEFT(H8),VALUE(LEFT(H8)))</f>
        <v>5</v>
      </c>
      <c r="AJ8" s="87" t="n">
        <f aca="false">IF(ISERROR(VALUE(LEFT(I8))),LEFT(I8),VALUE(LEFT(I8)))</f>
        <v>4</v>
      </c>
      <c r="AK8" s="87" t="n">
        <f aca="false">IF(ISERROR(VALUE(LEFT(J8))),LEFT(J8),VALUE(LEFT(J8)))</f>
        <v>4</v>
      </c>
      <c r="AL8" s="87" t="n">
        <f aca="false">IF(ISERROR(VALUE(LEFT(K8))),LEFT(K8),VALUE(LEFT(K8)))</f>
        <v>4</v>
      </c>
      <c r="AM8" s="87" t="n">
        <f aca="false">IF(ISERROR(VALUE(LEFT(L8))),LEFT(L8),VALUE(LEFT(L8)))</f>
        <v>5</v>
      </c>
      <c r="AN8" s="87" t="str">
        <f aca="false">IF(ISERROR(VALUE(LEFT(M8))),LEFT(M8),VALUE(LEFT(M8)))</f>
        <v/>
      </c>
      <c r="AO8" s="87" t="str">
        <f aca="false">IF(ISERROR(VALUE(LEFT(N8))),LEFT(N8),VALUE(LEFT(N8)))</f>
        <v/>
      </c>
      <c r="AP8" s="87" t="str">
        <f aca="false">IF(ISERROR(VALUE(LEFT(O8))),LEFT(O8),VALUE(LEFT(O8)))</f>
        <v/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2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77" t="s">
        <v>30</v>
      </c>
      <c r="D9" s="78" t="s">
        <v>73</v>
      </c>
      <c r="E9" s="79" t="n">
        <v>2832</v>
      </c>
      <c r="F9" s="80" t="s">
        <v>32</v>
      </c>
      <c r="G9" s="80" t="s">
        <v>32</v>
      </c>
      <c r="H9" s="80" t="n">
        <v>4</v>
      </c>
      <c r="I9" s="80" t="n">
        <v>4</v>
      </c>
      <c r="J9" s="80" t="n">
        <v>3</v>
      </c>
      <c r="K9" s="80" t="n">
        <v>3</v>
      </c>
      <c r="L9" s="80" t="n">
        <v>5</v>
      </c>
      <c r="M9" s="80"/>
      <c r="N9" s="80"/>
      <c r="O9" s="80"/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2</v>
      </c>
      <c r="AA9" s="83" t="n">
        <f aca="false">COUNTIF(AG9:AV9,AA$5)</f>
        <v>2</v>
      </c>
      <c r="AB9" s="83" t="n">
        <f aca="false">COUNTIF(AG9:AV9,AB$5)</f>
        <v>1</v>
      </c>
      <c r="AC9" s="83" t="n">
        <f aca="false">SUM(X9:AB9)</f>
        <v>5</v>
      </c>
      <c r="AD9" s="84" t="n">
        <f aca="false">IF(ISERROR(((X9+Y9)*2+Z9*3+AA9*4+AB9*5)/SUM(X9,Y9:AB9)),"",((X9+Y9)*2+Z9*3+AA9*4+AB9*5)/SUM(X9,Y9:AB9))</f>
        <v>3.8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>з</v>
      </c>
      <c r="AH9" s="87" t="str">
        <f aca="false">IF(ISERROR(VALUE(LEFT(G9))),LEFT(G9),VALUE(LEFT(G9)))</f>
        <v>з</v>
      </c>
      <c r="AI9" s="87" t="n">
        <f aca="false">IF(ISERROR(VALUE(LEFT(H9))),LEFT(H9),VALUE(LEFT(H9)))</f>
        <v>4</v>
      </c>
      <c r="AJ9" s="87" t="n">
        <f aca="false">IF(ISERROR(VALUE(LEFT(I9))),LEFT(I9),VALUE(LEFT(I9)))</f>
        <v>4</v>
      </c>
      <c r="AK9" s="87" t="n">
        <f aca="false">IF(ISERROR(VALUE(LEFT(J9))),LEFT(J9),VALUE(LEFT(J9)))</f>
        <v>3</v>
      </c>
      <c r="AL9" s="87" t="n">
        <f aca="false">IF(ISERROR(VALUE(LEFT(K9))),LEFT(K9),VALUE(LEFT(K9)))</f>
        <v>3</v>
      </c>
      <c r="AM9" s="87" t="n">
        <f aca="false">IF(ISERROR(VALUE(LEFT(L9))),LEFT(L9),VALUE(LEFT(L9)))</f>
        <v>5</v>
      </c>
      <c r="AN9" s="87" t="str">
        <f aca="false">IF(ISERROR(VALUE(LEFT(M9))),LEFT(M9),VALUE(LEFT(M9)))</f>
        <v/>
      </c>
      <c r="AO9" s="87" t="str">
        <f aca="false">IF(ISERROR(VALUE(LEFT(N9))),LEFT(N9),VALUE(LEFT(N9)))</f>
        <v/>
      </c>
      <c r="AP9" s="87" t="str">
        <f aca="false">IF(ISERROR(VALUE(LEFT(O9))),LEFT(O9),VALUE(LEFT(O9)))</f>
        <v/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2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77" t="s">
        <v>30</v>
      </c>
      <c r="D10" s="78" t="s">
        <v>74</v>
      </c>
      <c r="E10" s="79" t="n">
        <v>2832</v>
      </c>
      <c r="F10" s="80" t="s">
        <v>32</v>
      </c>
      <c r="G10" s="80" t="s">
        <v>32</v>
      </c>
      <c r="H10" s="80" t="n">
        <v>5</v>
      </c>
      <c r="I10" s="80" t="n">
        <v>4</v>
      </c>
      <c r="J10" s="80" t="n">
        <v>3</v>
      </c>
      <c r="K10" s="80" t="n">
        <v>3</v>
      </c>
      <c r="L10" s="80" t="n">
        <v>3</v>
      </c>
      <c r="M10" s="80"/>
      <c r="N10" s="80"/>
      <c r="O10" s="80"/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3</v>
      </c>
      <c r="AA10" s="83" t="n">
        <f aca="false">COUNTIF(AG10:AV10,AA$5)</f>
        <v>1</v>
      </c>
      <c r="AB10" s="83" t="n">
        <f aca="false">COUNTIF(AG10:AV10,AB$5)</f>
        <v>1</v>
      </c>
      <c r="AC10" s="83" t="n">
        <f aca="false">SUM(X10:AB10)</f>
        <v>5</v>
      </c>
      <c r="AD10" s="84" t="n">
        <f aca="false">IF(ISERROR(((X10+Y10)*2+Z10*3+AA10*4+AB10*5)/SUM(X10,Y10:AB10)),"",((X10+Y10)*2+Z10*3+AA10*4+AB10*5)/SUM(X10,Y10:AB10))</f>
        <v>3.6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>з</v>
      </c>
      <c r="AH10" s="87" t="str">
        <f aca="false">IF(ISERROR(VALUE(LEFT(G10))),LEFT(G10),VALUE(LEFT(G10)))</f>
        <v>з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4</v>
      </c>
      <c r="AK10" s="87" t="n">
        <f aca="false">IF(ISERROR(VALUE(LEFT(J10))),LEFT(J10),VALUE(LEFT(J10)))</f>
        <v>3</v>
      </c>
      <c r="AL10" s="87" t="n">
        <f aca="false">IF(ISERROR(VALUE(LEFT(K10))),LEFT(K10),VALUE(LEFT(K10)))</f>
        <v>3</v>
      </c>
      <c r="AM10" s="87" t="n">
        <f aca="false">IF(ISERROR(VALUE(LEFT(L10))),LEFT(L10),VALUE(LEFT(L10)))</f>
        <v>3</v>
      </c>
      <c r="AN10" s="87" t="str">
        <f aca="false">IF(ISERROR(VALUE(LEFT(M10))),LEFT(M10),VALUE(LEFT(M10)))</f>
        <v/>
      </c>
      <c r="AO10" s="87" t="str">
        <f aca="false">IF(ISERROR(VALUE(LEFT(N10))),LEFT(N10),VALUE(LEFT(N10)))</f>
        <v/>
      </c>
      <c r="AP10" s="87" t="str">
        <f aca="false">IF(ISERROR(VALUE(LEFT(O10))),LEFT(O10),VALUE(LEFT(O10)))</f>
        <v/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2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77" t="s">
        <v>30</v>
      </c>
      <c r="D11" s="78" t="s">
        <v>75</v>
      </c>
      <c r="E11" s="79" t="n">
        <v>2832</v>
      </c>
      <c r="F11" s="80" t="s">
        <v>32</v>
      </c>
      <c r="G11" s="80" t="s">
        <v>32</v>
      </c>
      <c r="H11" s="80" t="n">
        <v>5</v>
      </c>
      <c r="I11" s="80" t="n">
        <v>4</v>
      </c>
      <c r="J11" s="80" t="n">
        <v>3</v>
      </c>
      <c r="K11" s="80" t="n">
        <v>4</v>
      </c>
      <c r="L11" s="80" t="n">
        <v>4</v>
      </c>
      <c r="M11" s="80"/>
      <c r="N11" s="80"/>
      <c r="O11" s="80"/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1</v>
      </c>
      <c r="AA11" s="177" t="n">
        <f aca="false">COUNTIF(AG11:AV11,AA$5)</f>
        <v>3</v>
      </c>
      <c r="AB11" s="177" t="n">
        <f aca="false">COUNTIF(AG11:AV11,AB$5)</f>
        <v>1</v>
      </c>
      <c r="AC11" s="83" t="n">
        <f aca="false">SUM(X11:AB11)</f>
        <v>5</v>
      </c>
      <c r="AD11" s="84" t="n">
        <f aca="false">IF(ISERROR(((X11+Y11)*2+Z11*3+AA11*4+AB11*5)/SUM(X11,Y11:AB11)),"",((X11+Y11)*2+Z11*3+AA11*4+AB11*5)/SUM(X11,Y11:AB11))</f>
        <v>4</v>
      </c>
      <c r="AE11" s="93" t="n">
        <f aca="false">IF(AX11=5,0.5,IF(AX11=4,0.25,IF(AX11&lt;=3,0)))</f>
        <v>0</v>
      </c>
      <c r="AG11" s="87" t="str">
        <f aca="false">IF(ISERROR(VALUE(LEFT(F11))),LEFT(F11),VALUE(LEFT(F11)))</f>
        <v>з</v>
      </c>
      <c r="AH11" s="87" t="str">
        <f aca="false">IF(ISERROR(VALUE(LEFT(G11))),LEFT(G11),VALUE(LEFT(G11)))</f>
        <v>з</v>
      </c>
      <c r="AI11" s="87" t="n">
        <f aca="false">IF(ISERROR(VALUE(LEFT(H11))),LEFT(H11),VALUE(LEFT(H11)))</f>
        <v>5</v>
      </c>
      <c r="AJ11" s="87" t="n">
        <f aca="false">IF(ISERROR(VALUE(LEFT(I11))),LEFT(I11),VALUE(LEFT(I11)))</f>
        <v>4</v>
      </c>
      <c r="AK11" s="87" t="n">
        <f aca="false">IF(ISERROR(VALUE(LEFT(J11))),LEFT(J11),VALUE(LEFT(J11)))</f>
        <v>3</v>
      </c>
      <c r="AL11" s="87" t="n">
        <f aca="false">IF(ISERROR(VALUE(LEFT(K11))),LEFT(K11),VALUE(LEFT(K11)))</f>
        <v>4</v>
      </c>
      <c r="AM11" s="87" t="n">
        <f aca="false">IF(ISERROR(VALUE(LEFT(L11))),LEFT(L11),VALUE(LEFT(L11)))</f>
        <v>4</v>
      </c>
      <c r="AN11" s="87" t="str">
        <f aca="false">IF(ISERROR(VALUE(LEFT(M11))),LEFT(M11),VALUE(LEFT(M11)))</f>
        <v/>
      </c>
      <c r="AO11" s="87" t="str">
        <f aca="false">IF(ISERROR(VALUE(LEFT(N11))),LEFT(N11),VALUE(LEFT(N11)))</f>
        <v/>
      </c>
      <c r="AP11" s="87" t="str">
        <f aca="false">IF(ISERROR(VALUE(LEFT(O11))),LEFT(O11),VALUE(LEFT(O11)))</f>
        <v/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2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77" t="s">
        <v>30</v>
      </c>
      <c r="D12" s="104" t="s">
        <v>76</v>
      </c>
      <c r="E12" s="79" t="n">
        <v>2832</v>
      </c>
      <c r="F12" s="80" t="s">
        <v>32</v>
      </c>
      <c r="G12" s="80" t="s">
        <v>32</v>
      </c>
      <c r="H12" s="80" t="n">
        <v>5</v>
      </c>
      <c r="I12" s="80" t="n">
        <v>4</v>
      </c>
      <c r="J12" s="80" t="n">
        <v>3</v>
      </c>
      <c r="K12" s="80" t="n">
        <v>4</v>
      </c>
      <c r="L12" s="80" t="n">
        <v>4</v>
      </c>
      <c r="M12" s="80"/>
      <c r="N12" s="80"/>
      <c r="O12" s="80"/>
      <c r="P12" s="80"/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1</v>
      </c>
      <c r="AA12" s="83" t="n">
        <f aca="false">COUNTIF(AG12:AV12,AA$5)</f>
        <v>3</v>
      </c>
      <c r="AB12" s="83" t="n">
        <f aca="false">COUNTIF(AG12:AV12,AB$5)</f>
        <v>1</v>
      </c>
      <c r="AC12" s="83" t="n">
        <f aca="false">SUM(X12:AB12)</f>
        <v>5</v>
      </c>
      <c r="AD12" s="84" t="n">
        <f aca="false">IF(ISERROR(((X12+Y12)*2+Z12*3+AA12*4+AB12*5)/SUM(X12,Y12:AB12)),"",((X12+Y12)*2+Z12*3+AA12*4+AB12*5)/SUM(X12,Y12:AB12))</f>
        <v>4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>з</v>
      </c>
      <c r="AH12" s="87" t="str">
        <f aca="false">IF(ISERROR(VALUE(LEFT(G12))),LEFT(G12),VALUE(LEFT(G12)))</f>
        <v>з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4</v>
      </c>
      <c r="AK12" s="87" t="n">
        <f aca="false">IF(ISERROR(VALUE(LEFT(J12))),LEFT(J12),VALUE(LEFT(J12)))</f>
        <v>3</v>
      </c>
      <c r="AL12" s="87" t="n">
        <f aca="false">IF(ISERROR(VALUE(LEFT(K12))),LEFT(K12),VALUE(LEFT(K12)))</f>
        <v>4</v>
      </c>
      <c r="AM12" s="87" t="n">
        <f aca="false">IF(ISERROR(VALUE(LEFT(L12))),LEFT(L12),VALUE(LEFT(L12)))</f>
        <v>4</v>
      </c>
      <c r="AN12" s="87" t="str">
        <f aca="false">IF(ISERROR(VALUE(LEFT(M12))),LEFT(M12),VALUE(LEFT(M12)))</f>
        <v/>
      </c>
      <c r="AO12" s="87" t="str">
        <f aca="false">IF(ISERROR(VALUE(LEFT(N12))),LEFT(N12),VALUE(LEFT(N12)))</f>
        <v/>
      </c>
      <c r="AP12" s="87" t="str">
        <f aca="false">IF(ISERROR(VALUE(LEFT(O12))),LEFT(O12),VALUE(LEFT(O12)))</f>
        <v/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2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77" t="s">
        <v>30</v>
      </c>
      <c r="D13" s="78" t="s">
        <v>77</v>
      </c>
      <c r="E13" s="79" t="n">
        <v>2832</v>
      </c>
      <c r="F13" s="80" t="s">
        <v>32</v>
      </c>
      <c r="G13" s="80" t="s">
        <v>32</v>
      </c>
      <c r="H13" s="80" t="n">
        <v>5</v>
      </c>
      <c r="I13" s="80" t="n">
        <v>4</v>
      </c>
      <c r="J13" s="80" t="n">
        <v>3</v>
      </c>
      <c r="K13" s="80" t="n">
        <v>3</v>
      </c>
      <c r="L13" s="80" t="n">
        <v>4</v>
      </c>
      <c r="M13" s="80"/>
      <c r="N13" s="80"/>
      <c r="O13" s="80"/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2</v>
      </c>
      <c r="AA13" s="83" t="n">
        <f aca="false">COUNTIF(AG13:AV13,AA$5)</f>
        <v>2</v>
      </c>
      <c r="AB13" s="83" t="n">
        <f aca="false">COUNTIF(AG13:AV13,AB$5)</f>
        <v>1</v>
      </c>
      <c r="AC13" s="83" t="n">
        <f aca="false">SUM(X13:AB13)</f>
        <v>5</v>
      </c>
      <c r="AD13" s="84" t="n">
        <f aca="false">IF(ISERROR(((X13+Y13)*2+Z13*3+AA13*4+AB13*5)/SUM(X13,Y13:AB13)),"",((X13+Y13)*2+Z13*3+AA13*4+AB13*5)/SUM(X13,Y13:AB13))</f>
        <v>3.8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>з</v>
      </c>
      <c r="AH13" s="87" t="str">
        <f aca="false">IF(ISERROR(VALUE(LEFT(G13))),LEFT(G13),VALUE(LEFT(G13)))</f>
        <v>з</v>
      </c>
      <c r="AI13" s="87" t="n">
        <f aca="false">IF(ISERROR(VALUE(LEFT(H13))),LEFT(H13),VALUE(LEFT(H13)))</f>
        <v>5</v>
      </c>
      <c r="AJ13" s="87" t="n">
        <f aca="false">IF(ISERROR(VALUE(LEFT(I13))),LEFT(I13),VALUE(LEFT(I13)))</f>
        <v>4</v>
      </c>
      <c r="AK13" s="87" t="n">
        <f aca="false">IF(ISERROR(VALUE(LEFT(J13))),LEFT(J13),VALUE(LEFT(J13)))</f>
        <v>3</v>
      </c>
      <c r="AL13" s="87" t="n">
        <f aca="false">IF(ISERROR(VALUE(LEFT(K13))),LEFT(K13),VALUE(LEFT(K13)))</f>
        <v>3</v>
      </c>
      <c r="AM13" s="87" t="n">
        <f aca="false">IF(ISERROR(VALUE(LEFT(L13))),LEFT(L13),VALUE(LEFT(L13)))</f>
        <v>4</v>
      </c>
      <c r="AN13" s="87" t="str">
        <f aca="false">IF(ISERROR(VALUE(LEFT(M13))),LEFT(M13),VALUE(LEFT(M13)))</f>
        <v/>
      </c>
      <c r="AO13" s="87" t="str">
        <f aca="false">IF(ISERROR(VALUE(LEFT(N13))),LEFT(N13),VALUE(LEFT(N13)))</f>
        <v/>
      </c>
      <c r="AP13" s="87" t="str">
        <f aca="false">IF(ISERROR(VALUE(LEFT(O13))),LEFT(O13),VALUE(LEFT(O13)))</f>
        <v/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2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76"/>
      <c r="C14" s="77" t="s">
        <v>30</v>
      </c>
      <c r="D14" s="78" t="s">
        <v>78</v>
      </c>
      <c r="E14" s="79" t="n">
        <v>2832</v>
      </c>
      <c r="F14" s="80" t="s">
        <v>32</v>
      </c>
      <c r="G14" s="80" t="s">
        <v>32</v>
      </c>
      <c r="H14" s="80" t="n">
        <v>5</v>
      </c>
      <c r="I14" s="80" t="n">
        <v>4</v>
      </c>
      <c r="J14" s="80" t="n">
        <v>3</v>
      </c>
      <c r="K14" s="80" t="n">
        <v>3</v>
      </c>
      <c r="L14" s="80" t="n">
        <v>3</v>
      </c>
      <c r="M14" s="80"/>
      <c r="N14" s="80"/>
      <c r="O14" s="80"/>
      <c r="P14" s="80"/>
      <c r="Q14" s="80"/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3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3</v>
      </c>
      <c r="AA14" s="127" t="n">
        <f aca="false">COUNTIF(AG14:AV14,AA$5)</f>
        <v>1</v>
      </c>
      <c r="AB14" s="127" t="n">
        <f aca="false">COUNTIF(AG14:AV14,AB$5)</f>
        <v>1</v>
      </c>
      <c r="AC14" s="127" t="n">
        <f aca="false">SUM(X14:AB14)</f>
        <v>5</v>
      </c>
      <c r="AD14" s="98" t="n">
        <f aca="false">IF(ISERROR(((X14+Y14)*2+Z14*3+AA14*4+AB14*5)/SUM(X14,Y14:AB14)),"",((X14+Y14)*2+Z14*3+AA14*4+AB14*5)/SUM(X14,Y14:AB14))</f>
        <v>3.6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>з</v>
      </c>
      <c r="AH14" s="87" t="str">
        <f aca="false">IF(ISERROR(VALUE(LEFT(G14))),LEFT(G14),VALUE(LEFT(G14)))</f>
        <v>з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4</v>
      </c>
      <c r="AK14" s="87" t="n">
        <f aca="false">IF(ISERROR(VALUE(LEFT(J14))),LEFT(J14),VALUE(LEFT(J14)))</f>
        <v>3</v>
      </c>
      <c r="AL14" s="87" t="n">
        <f aca="false">IF(ISERROR(VALUE(LEFT(K14))),LEFT(K14),VALUE(LEFT(K14)))</f>
        <v>3</v>
      </c>
      <c r="AM14" s="87" t="n">
        <f aca="false">IF(ISERROR(VALUE(LEFT(L14))),LEFT(L14),VALUE(LEFT(L14)))</f>
        <v>3</v>
      </c>
      <c r="AN14" s="87" t="str">
        <f aca="false">IF(ISERROR(VALUE(LEFT(M14))),LEFT(M14),VALUE(LEFT(M14)))</f>
        <v/>
      </c>
      <c r="AO14" s="87" t="str">
        <f aca="false">IF(ISERROR(VALUE(LEFT(N14))),LEFT(N14),VALUE(LEFT(N14)))</f>
        <v/>
      </c>
      <c r="AP14" s="87" t="str">
        <f aca="false">IF(ISERROR(VALUE(LEFT(O14))),LEFT(O14),VALUE(LEFT(O14)))</f>
        <v/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2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76"/>
      <c r="C15" s="77" t="s">
        <v>30</v>
      </c>
      <c r="D15" s="78" t="s">
        <v>79</v>
      </c>
      <c r="E15" s="79" t="n">
        <v>2832</v>
      </c>
      <c r="F15" s="80" t="s">
        <v>32</v>
      </c>
      <c r="G15" s="80" t="s">
        <v>32</v>
      </c>
      <c r="H15" s="80" t="s">
        <v>38</v>
      </c>
      <c r="I15" s="80" t="n">
        <v>3</v>
      </c>
      <c r="J15" s="80" t="n">
        <v>3</v>
      </c>
      <c r="K15" s="80" t="s">
        <v>38</v>
      </c>
      <c r="L15" s="80" t="n">
        <v>4</v>
      </c>
      <c r="M15" s="80"/>
      <c r="N15" s="80"/>
      <c r="O15" s="80"/>
      <c r="P15" s="80"/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3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2</v>
      </c>
      <c r="AA15" s="127" t="n">
        <f aca="false">COUNTIF(AG15:AV15,AA$5)</f>
        <v>1</v>
      </c>
      <c r="AB15" s="127" t="n">
        <f aca="false">COUNTIF(AG15:AV15,AB$5)</f>
        <v>0</v>
      </c>
      <c r="AC15" s="127" t="n">
        <f aca="false">SUM(X15:AB15)</f>
        <v>3</v>
      </c>
      <c r="AD15" s="98" t="n">
        <f aca="false">IF(ISERROR(((X15+Y15)*2+Z15*3+AA15*4+AB15*5)/SUM(X15,Y15:AB15)),"",((X15+Y15)*2+Z15*3+AA15*4+AB15*5)/SUM(X15,Y15:AB15))</f>
        <v>3.33333333333333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>з</v>
      </c>
      <c r="AH15" s="87" t="str">
        <f aca="false">IF(ISERROR(VALUE(LEFT(G15))),LEFT(G15),VALUE(LEFT(G15)))</f>
        <v>з</v>
      </c>
      <c r="AI15" s="87" t="str">
        <f aca="false">IF(ISERROR(VALUE(LEFT(H15))),LEFT(H15),VALUE(LEFT(H15)))</f>
        <v>а</v>
      </c>
      <c r="AJ15" s="87" t="n">
        <f aca="false">IF(ISERROR(VALUE(LEFT(I15))),LEFT(I15),VALUE(LEFT(I15)))</f>
        <v>3</v>
      </c>
      <c r="AK15" s="87" t="n">
        <f aca="false">IF(ISERROR(VALUE(LEFT(J15))),LEFT(J15),VALUE(LEFT(J15)))</f>
        <v>3</v>
      </c>
      <c r="AL15" s="87" t="str">
        <f aca="false">IF(ISERROR(VALUE(LEFT(K15))),LEFT(K15),VALUE(LEFT(K15)))</f>
        <v>а</v>
      </c>
      <c r="AM15" s="87" t="n">
        <f aca="false">IF(ISERROR(VALUE(LEFT(L15))),LEFT(L15),VALUE(LEFT(L15)))</f>
        <v>4</v>
      </c>
      <c r="AN15" s="87" t="str">
        <f aca="false">IF(ISERROR(VALUE(LEFT(M15))),LEFT(M15),VALUE(LEFT(M15)))</f>
        <v/>
      </c>
      <c r="AO15" s="87" t="str">
        <f aca="false">IF(ISERROR(VALUE(LEFT(N15))),LEFT(N15),VALUE(LEFT(N15)))</f>
        <v/>
      </c>
      <c r="AP15" s="87" t="str">
        <f aca="false">IF(ISERROR(VALUE(LEFT(O15))),LEFT(O15),VALUE(LEFT(O15)))</f>
        <v/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2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76"/>
      <c r="C16" s="77" t="s">
        <v>30</v>
      </c>
      <c r="D16" s="78" t="s">
        <v>80</v>
      </c>
      <c r="E16" s="79" t="n">
        <v>2832</v>
      </c>
      <c r="F16" s="80" t="s">
        <v>32</v>
      </c>
      <c r="G16" s="80" t="s">
        <v>32</v>
      </c>
      <c r="H16" s="80" t="n">
        <v>5</v>
      </c>
      <c r="I16" s="80" t="n">
        <v>5</v>
      </c>
      <c r="J16" s="80" t="s">
        <v>45</v>
      </c>
      <c r="K16" s="80" t="n">
        <v>4</v>
      </c>
      <c r="L16" s="80" t="n">
        <v>4</v>
      </c>
      <c r="M16" s="80"/>
      <c r="N16" s="80"/>
      <c r="O16" s="80"/>
      <c r="P16" s="80"/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2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1</v>
      </c>
      <c r="Z16" s="127" t="n">
        <f aca="false">COUNTIF(AG16:AV16,Z$5)</f>
        <v>0</v>
      </c>
      <c r="AA16" s="127" t="n">
        <f aca="false">COUNTIF(AG16:AV16,AA$5)</f>
        <v>2</v>
      </c>
      <c r="AB16" s="127" t="n">
        <f aca="false">COUNTIF(AG16:AV16,AB$5)</f>
        <v>2</v>
      </c>
      <c r="AC16" s="127" t="n">
        <f aca="false">SUM(X16:AB16)</f>
        <v>5</v>
      </c>
      <c r="AD16" s="98" t="n">
        <f aca="false">IF(ISERROR(((X16+Y16)*2+Z16*3+AA16*4+AB16*5)/SUM(X16,Y16:AB16)),"",((X16+Y16)*2+Z16*3+AA16*4+AB16*5)/SUM(X16,Y16:AB16))</f>
        <v>4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>з</v>
      </c>
      <c r="AH16" s="87" t="str">
        <f aca="false">IF(ISERROR(VALUE(LEFT(G16))),LEFT(G16),VALUE(LEFT(G16)))</f>
        <v>з</v>
      </c>
      <c r="AI16" s="87" t="n">
        <f aca="false">IF(ISERROR(VALUE(LEFT(H16))),LEFT(H16),VALUE(LEFT(H16)))</f>
        <v>5</v>
      </c>
      <c r="AJ16" s="87" t="n">
        <f aca="false">IF(ISERROR(VALUE(LEFT(I16))),LEFT(I16),VALUE(LEFT(I16)))</f>
        <v>5</v>
      </c>
      <c r="AK16" s="87" t="n">
        <f aca="false">IF(ISERROR(VALUE(LEFT(J16))),LEFT(J16),VALUE(LEFT(J16)))</f>
        <v>2</v>
      </c>
      <c r="AL16" s="87" t="n">
        <f aca="false">IF(ISERROR(VALUE(LEFT(K16))),LEFT(K16),VALUE(LEFT(K16)))</f>
        <v>4</v>
      </c>
      <c r="AM16" s="87" t="n">
        <f aca="false">IF(ISERROR(VALUE(LEFT(L16))),LEFT(L16),VALUE(LEFT(L16)))</f>
        <v>4</v>
      </c>
      <c r="AN16" s="87" t="str">
        <f aca="false">IF(ISERROR(VALUE(LEFT(M16))),LEFT(M16),VALUE(LEFT(M16)))</f>
        <v/>
      </c>
      <c r="AO16" s="87" t="str">
        <f aca="false">IF(ISERROR(VALUE(LEFT(N16))),LEFT(N16),VALUE(LEFT(N16)))</f>
        <v/>
      </c>
      <c r="AP16" s="87" t="str">
        <f aca="false">IF(ISERROR(VALUE(LEFT(O16))),LEFT(O16),VALUE(LEFT(O16)))</f>
        <v/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2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102"/>
      <c r="C17" s="77" t="s">
        <v>30</v>
      </c>
      <c r="D17" s="78" t="s">
        <v>81</v>
      </c>
      <c r="E17" s="79" t="n">
        <v>2832</v>
      </c>
      <c r="F17" s="80" t="s">
        <v>32</v>
      </c>
      <c r="G17" s="80" t="s">
        <v>32</v>
      </c>
      <c r="H17" s="80" t="n">
        <v>3</v>
      </c>
      <c r="I17" s="80" t="n">
        <v>4</v>
      </c>
      <c r="J17" s="80" t="n">
        <v>3</v>
      </c>
      <c r="K17" s="80" t="n">
        <v>3</v>
      </c>
      <c r="L17" s="80" t="n">
        <v>3</v>
      </c>
      <c r="M17" s="80"/>
      <c r="N17" s="80"/>
      <c r="O17" s="80"/>
      <c r="P17" s="80"/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3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4</v>
      </c>
      <c r="AA17" s="127" t="n">
        <f aca="false">COUNTIF(AG17:AV17,AA$5)</f>
        <v>1</v>
      </c>
      <c r="AB17" s="127" t="n">
        <f aca="false">COUNTIF(AG17:AV17,AB$5)</f>
        <v>0</v>
      </c>
      <c r="AC17" s="127" t="n">
        <f aca="false">SUM(X17:AB17)</f>
        <v>5</v>
      </c>
      <c r="AD17" s="98" t="n">
        <f aca="false">IF(ISERROR(((X17+Y17)*2+Z17*3+AA17*4+AB17*5)/SUM(X17,Y17:AB17)),"",((X17+Y17)*2+Z17*3+AA17*4+AB17*5)/SUM(X17,Y17:AB17))</f>
        <v>3.2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>з</v>
      </c>
      <c r="AH17" s="87" t="str">
        <f aca="false">IF(ISERROR(VALUE(LEFT(G17))),LEFT(G17),VALUE(LEFT(G17)))</f>
        <v>з</v>
      </c>
      <c r="AI17" s="87" t="n">
        <f aca="false">IF(ISERROR(VALUE(LEFT(H17))),LEFT(H17),VALUE(LEFT(H17)))</f>
        <v>3</v>
      </c>
      <c r="AJ17" s="87" t="n">
        <f aca="false">IF(ISERROR(VALUE(LEFT(I17))),LEFT(I17),VALUE(LEFT(I17)))</f>
        <v>4</v>
      </c>
      <c r="AK17" s="87" t="n">
        <f aca="false">IF(ISERROR(VALUE(LEFT(J17))),LEFT(J17),VALUE(LEFT(J17)))</f>
        <v>3</v>
      </c>
      <c r="AL17" s="87" t="n">
        <f aca="false">IF(ISERROR(VALUE(LEFT(K17))),LEFT(K17),VALUE(LEFT(K17)))</f>
        <v>3</v>
      </c>
      <c r="AM17" s="87" t="n">
        <f aca="false">IF(ISERROR(VALUE(LEFT(L17))),LEFT(L17),VALUE(LEFT(L17)))</f>
        <v>3</v>
      </c>
      <c r="AN17" s="87" t="str">
        <f aca="false">IF(ISERROR(VALUE(LEFT(M17))),LEFT(M17),VALUE(LEFT(M17)))</f>
        <v/>
      </c>
      <c r="AO17" s="87" t="str">
        <f aca="false">IF(ISERROR(VALUE(LEFT(N17))),LEFT(N17),VALUE(LEFT(N17)))</f>
        <v/>
      </c>
      <c r="AP17" s="87" t="str">
        <f aca="false">IF(ISERROR(VALUE(LEFT(O17))),LEFT(O17),VALUE(LEFT(O17)))</f>
        <v/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2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03"/>
      <c r="C18" s="77" t="s">
        <v>82</v>
      </c>
      <c r="D18" s="78" t="s">
        <v>83</v>
      </c>
      <c r="E18" s="79" t="n">
        <v>2832</v>
      </c>
      <c r="F18" s="80" t="s">
        <v>32</v>
      </c>
      <c r="G18" s="80" t="s">
        <v>32</v>
      </c>
      <c r="H18" s="80" t="n">
        <v>5</v>
      </c>
      <c r="I18" s="80" t="n">
        <v>5</v>
      </c>
      <c r="J18" s="80" t="n">
        <v>3</v>
      </c>
      <c r="K18" s="80" t="n">
        <v>5</v>
      </c>
      <c r="L18" s="80" t="n">
        <v>4</v>
      </c>
      <c r="M18" s="80"/>
      <c r="N18" s="80"/>
      <c r="O18" s="80"/>
      <c r="P18" s="80"/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1</v>
      </c>
      <c r="AA18" s="127" t="n">
        <f aca="false">COUNTIF(AG18:AV18,AA$5)</f>
        <v>1</v>
      </c>
      <c r="AB18" s="127" t="n">
        <f aca="false">COUNTIF(AG18:AV18,AB$5)</f>
        <v>3</v>
      </c>
      <c r="AC18" s="127" t="n">
        <f aca="false">SUM(X18:AB18)</f>
        <v>5</v>
      </c>
      <c r="AD18" s="98" t="n">
        <f aca="false">IF(ISERROR(((X18+Y18)*2+Z18*3+AA18*4+AB18*5)/SUM(X18,Y18:AB18)),"",((X18+Y18)*2+Z18*3+AA18*4+AB18*5)/SUM(X18,Y18:AB18))</f>
        <v>4.4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>з</v>
      </c>
      <c r="AH18" s="87" t="str">
        <f aca="false">IF(ISERROR(VALUE(LEFT(G18))),LEFT(G18),VALUE(LEFT(G18)))</f>
        <v>з</v>
      </c>
      <c r="AI18" s="87" t="n">
        <f aca="false">IF(ISERROR(VALUE(LEFT(H18))),LEFT(H18),VALUE(LEFT(H18)))</f>
        <v>5</v>
      </c>
      <c r="AJ18" s="87" t="n">
        <f aca="false">IF(ISERROR(VALUE(LEFT(I18))),LEFT(I18),VALUE(LEFT(I18)))</f>
        <v>5</v>
      </c>
      <c r="AK18" s="87" t="n">
        <f aca="false">IF(ISERROR(VALUE(LEFT(J18))),LEFT(J18),VALUE(LEFT(J18)))</f>
        <v>3</v>
      </c>
      <c r="AL18" s="87" t="n">
        <f aca="false">IF(ISERROR(VALUE(LEFT(K18))),LEFT(K18),VALUE(LEFT(K18)))</f>
        <v>5</v>
      </c>
      <c r="AM18" s="87" t="n">
        <f aca="false">IF(ISERROR(VALUE(LEFT(L18))),LEFT(L18),VALUE(LEFT(L18)))</f>
        <v>4</v>
      </c>
      <c r="AN18" s="87" t="str">
        <f aca="false">IF(ISERROR(VALUE(LEFT(M18))),LEFT(M18),VALUE(LEFT(M18)))</f>
        <v/>
      </c>
      <c r="AO18" s="87" t="str">
        <f aca="false">IF(ISERROR(VALUE(LEFT(N18))),LEFT(N18),VALUE(LEFT(N18)))</f>
        <v/>
      </c>
      <c r="AP18" s="87" t="str">
        <f aca="false">IF(ISERROR(VALUE(LEFT(O18))),LEFT(O18),VALUE(LEFT(O18)))</f>
        <v/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2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03"/>
      <c r="C19" s="77" t="s">
        <v>30</v>
      </c>
      <c r="D19" s="78" t="s">
        <v>84</v>
      </c>
      <c r="E19" s="79" t="n">
        <v>2832</v>
      </c>
      <c r="F19" s="80" t="s">
        <v>32</v>
      </c>
      <c r="G19" s="80" t="s">
        <v>32</v>
      </c>
      <c r="H19" s="80" t="n">
        <v>5</v>
      </c>
      <c r="I19" s="80" t="n">
        <v>5</v>
      </c>
      <c r="J19" s="80" t="n">
        <v>3</v>
      </c>
      <c r="K19" s="80" t="n">
        <v>4</v>
      </c>
      <c r="L19" s="80" t="n">
        <v>3</v>
      </c>
      <c r="M19" s="80"/>
      <c r="N19" s="80"/>
      <c r="O19" s="80"/>
      <c r="P19" s="80"/>
      <c r="Q19" s="80"/>
      <c r="R19" s="80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3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2</v>
      </c>
      <c r="AA19" s="127" t="n">
        <f aca="false">COUNTIF(AG19:AV19,AA$5)</f>
        <v>1</v>
      </c>
      <c r="AB19" s="127" t="n">
        <f aca="false">COUNTIF(AG19:AV19,AB$5)</f>
        <v>2</v>
      </c>
      <c r="AC19" s="127" t="n">
        <f aca="false">SUM(X19:AB19)</f>
        <v>5</v>
      </c>
      <c r="AD19" s="98" t="n">
        <f aca="false">IF(ISERROR(((X19+Y19)*2+Z19*3+AA19*4+AB19*5)/SUM(X19,Y19:AB19)),"",((X19+Y19)*2+Z19*3+AA19*4+AB19*5)/SUM(X19,Y19:AB19))</f>
        <v>4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>з</v>
      </c>
      <c r="AH19" s="87" t="str">
        <f aca="false">IF(ISERROR(VALUE(LEFT(G19))),LEFT(G19),VALUE(LEFT(G19)))</f>
        <v>з</v>
      </c>
      <c r="AI19" s="87" t="n">
        <f aca="false">IF(ISERROR(VALUE(LEFT(H19))),LEFT(H19),VALUE(LEFT(H19)))</f>
        <v>5</v>
      </c>
      <c r="AJ19" s="87" t="n">
        <f aca="false">IF(ISERROR(VALUE(LEFT(I19))),LEFT(I19),VALUE(LEFT(I19)))</f>
        <v>5</v>
      </c>
      <c r="AK19" s="87" t="n">
        <f aca="false">IF(ISERROR(VALUE(LEFT(J19))),LEFT(J19),VALUE(LEFT(J19)))</f>
        <v>3</v>
      </c>
      <c r="AL19" s="87" t="n">
        <f aca="false">IF(ISERROR(VALUE(LEFT(K19))),LEFT(K19),VALUE(LEFT(K19)))</f>
        <v>4</v>
      </c>
      <c r="AM19" s="87" t="n">
        <f aca="false">IF(ISERROR(VALUE(LEFT(L19))),LEFT(L19),VALUE(LEFT(L19)))</f>
        <v>3</v>
      </c>
      <c r="AN19" s="87" t="str">
        <f aca="false">IF(ISERROR(VALUE(LEFT(M19))),LEFT(M19),VALUE(LEFT(M19)))</f>
        <v/>
      </c>
      <c r="AO19" s="87" t="str">
        <f aca="false">IF(ISERROR(VALUE(LEFT(N19))),LEFT(N19),VALUE(LEFT(N19)))</f>
        <v/>
      </c>
      <c r="AP19" s="87" t="str">
        <f aca="false">IF(ISERROR(VALUE(LEFT(O19))),LEFT(O19),VALUE(LEFT(O19)))</f>
        <v/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2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03"/>
      <c r="C20" s="77" t="s">
        <v>30</v>
      </c>
      <c r="D20" s="78" t="s">
        <v>85</v>
      </c>
      <c r="E20" s="79" t="n">
        <v>2832</v>
      </c>
      <c r="F20" s="80" t="s">
        <v>32</v>
      </c>
      <c r="G20" s="80" t="s">
        <v>32</v>
      </c>
      <c r="H20" s="80" t="n">
        <v>5</v>
      </c>
      <c r="I20" s="80" t="n">
        <v>4</v>
      </c>
      <c r="J20" s="80" t="n">
        <v>4</v>
      </c>
      <c r="K20" s="80" t="n">
        <v>4</v>
      </c>
      <c r="L20" s="80" t="n">
        <v>3</v>
      </c>
      <c r="M20" s="80"/>
      <c r="N20" s="80"/>
      <c r="O20" s="80"/>
      <c r="P20" s="80"/>
      <c r="Q20" s="80"/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3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1</v>
      </c>
      <c r="AA20" s="127" t="n">
        <f aca="false">COUNTIF(AG20:AV20,AA$5)</f>
        <v>3</v>
      </c>
      <c r="AB20" s="127" t="n">
        <f aca="false">COUNTIF(AG20:AV20,AB$5)</f>
        <v>1</v>
      </c>
      <c r="AC20" s="127" t="n">
        <f aca="false">SUM(X20:AB20)</f>
        <v>5</v>
      </c>
      <c r="AD20" s="98" t="n">
        <f aca="false">IF(ISERROR(((X20+Y20)*2+Z20*3+AA20*4+AB20*5)/SUM(X20,Y20:AB20)),"",((X20+Y20)*2+Z20*3+AA20*4+AB20*5)/SUM(X20,Y20:AB20))</f>
        <v>4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>з</v>
      </c>
      <c r="AH20" s="87" t="str">
        <f aca="false">IF(ISERROR(VALUE(LEFT(G20))),LEFT(G20),VALUE(LEFT(G20)))</f>
        <v>з</v>
      </c>
      <c r="AI20" s="87" t="n">
        <f aca="false">IF(ISERROR(VALUE(LEFT(H20))),LEFT(H20),VALUE(LEFT(H20)))</f>
        <v>5</v>
      </c>
      <c r="AJ20" s="87" t="n">
        <f aca="false">IF(ISERROR(VALUE(LEFT(I20))),LEFT(I20),VALUE(LEFT(I20)))</f>
        <v>4</v>
      </c>
      <c r="AK20" s="87" t="n">
        <f aca="false">IF(ISERROR(VALUE(LEFT(J20))),LEFT(J20),VALUE(LEFT(J20)))</f>
        <v>4</v>
      </c>
      <c r="AL20" s="87" t="n">
        <f aca="false">IF(ISERROR(VALUE(LEFT(K20))),LEFT(K20),VALUE(LEFT(K20)))</f>
        <v>4</v>
      </c>
      <c r="AM20" s="87" t="n">
        <f aca="false">IF(ISERROR(VALUE(LEFT(L20))),LEFT(L20),VALUE(LEFT(L20)))</f>
        <v>3</v>
      </c>
      <c r="AN20" s="87" t="str">
        <f aca="false">IF(ISERROR(VALUE(LEFT(M20))),LEFT(M20),VALUE(LEFT(M20)))</f>
        <v/>
      </c>
      <c r="AO20" s="87" t="str">
        <f aca="false">IF(ISERROR(VALUE(LEFT(N20))),LEFT(N20),VALUE(LEFT(N20)))</f>
        <v/>
      </c>
      <c r="AP20" s="87" t="str">
        <f aca="false">IF(ISERROR(VALUE(LEFT(O20))),LEFT(O20),VALUE(LEFT(O20)))</f>
        <v/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2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03"/>
      <c r="C21" s="77" t="s">
        <v>30</v>
      </c>
      <c r="D21" s="104" t="s">
        <v>86</v>
      </c>
      <c r="E21" s="79" t="n">
        <v>2832</v>
      </c>
      <c r="F21" s="80" t="s">
        <v>32</v>
      </c>
      <c r="G21" s="80" t="s">
        <v>32</v>
      </c>
      <c r="H21" s="80" t="n">
        <v>5</v>
      </c>
      <c r="I21" s="80" t="n">
        <v>4</v>
      </c>
      <c r="J21" s="80" t="s">
        <v>45</v>
      </c>
      <c r="K21" s="80" t="n">
        <v>3</v>
      </c>
      <c r="L21" s="80" t="n">
        <v>3</v>
      </c>
      <c r="M21" s="80"/>
      <c r="N21" s="80"/>
      <c r="O21" s="80"/>
      <c r="P21" s="80"/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2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1</v>
      </c>
      <c r="Z21" s="127" t="n">
        <f aca="false">COUNTIF(AG21:AV21,Z$5)</f>
        <v>2</v>
      </c>
      <c r="AA21" s="127" t="n">
        <f aca="false">COUNTIF(AG21:AV21,AA$5)</f>
        <v>1</v>
      </c>
      <c r="AB21" s="127" t="n">
        <f aca="false">COUNTIF(AG21:AV21,AB$5)</f>
        <v>1</v>
      </c>
      <c r="AC21" s="127" t="n">
        <f aca="false">SUM(X21:AB21)</f>
        <v>5</v>
      </c>
      <c r="AD21" s="98" t="n">
        <f aca="false">IF(ISERROR(((X21+Y21)*2+Z21*3+AA21*4+AB21*5)/SUM(X21,Y21:AB21)),"",((X21+Y21)*2+Z21*3+AA21*4+AB21*5)/SUM(X21,Y21:AB21))</f>
        <v>3.4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>з</v>
      </c>
      <c r="AH21" s="87" t="str">
        <f aca="false">IF(ISERROR(VALUE(LEFT(G21))),LEFT(G21),VALUE(LEFT(G21)))</f>
        <v>з</v>
      </c>
      <c r="AI21" s="87" t="n">
        <f aca="false">IF(ISERROR(VALUE(LEFT(H21))),LEFT(H21),VALUE(LEFT(H21)))</f>
        <v>5</v>
      </c>
      <c r="AJ21" s="87" t="n">
        <f aca="false">IF(ISERROR(VALUE(LEFT(I21))),LEFT(I21),VALUE(LEFT(I21)))</f>
        <v>4</v>
      </c>
      <c r="AK21" s="87" t="n">
        <f aca="false">IF(ISERROR(VALUE(LEFT(J21))),LEFT(J21),VALUE(LEFT(J21)))</f>
        <v>2</v>
      </c>
      <c r="AL21" s="87" t="n">
        <f aca="false">IF(ISERROR(VALUE(LEFT(K21))),LEFT(K21),VALUE(LEFT(K21)))</f>
        <v>3</v>
      </c>
      <c r="AM21" s="87" t="n">
        <f aca="false">IF(ISERROR(VALUE(LEFT(L21))),LEFT(L21),VALUE(LEFT(L21)))</f>
        <v>3</v>
      </c>
      <c r="AN21" s="87" t="str">
        <f aca="false">IF(ISERROR(VALUE(LEFT(M21))),LEFT(M21),VALUE(LEFT(M21)))</f>
        <v/>
      </c>
      <c r="AO21" s="87" t="str">
        <f aca="false">IF(ISERROR(VALUE(LEFT(N21))),LEFT(N21),VALUE(LEFT(N21)))</f>
        <v/>
      </c>
      <c r="AP21" s="87" t="str">
        <f aca="false">IF(ISERROR(VALUE(LEFT(O21))),LEFT(O21),VALUE(LEFT(O21)))</f>
        <v/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2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03"/>
      <c r="C22" s="77" t="s">
        <v>30</v>
      </c>
      <c r="D22" s="104" t="s">
        <v>87</v>
      </c>
      <c r="E22" s="79" t="n">
        <v>2832</v>
      </c>
      <c r="F22" s="80" t="s">
        <v>32</v>
      </c>
      <c r="G22" s="80" t="s">
        <v>32</v>
      </c>
      <c r="H22" s="80" t="n">
        <v>3</v>
      </c>
      <c r="I22" s="80" t="n">
        <v>4</v>
      </c>
      <c r="J22" s="80" t="n">
        <v>3</v>
      </c>
      <c r="K22" s="80" t="n">
        <v>3</v>
      </c>
      <c r="L22" s="80" t="n">
        <v>5</v>
      </c>
      <c r="M22" s="80"/>
      <c r="N22" s="80"/>
      <c r="O22" s="80"/>
      <c r="P22" s="80"/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3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3</v>
      </c>
      <c r="AA22" s="127" t="n">
        <f aca="false">COUNTIF(AG22:AV22,AA$5)</f>
        <v>1</v>
      </c>
      <c r="AB22" s="127" t="n">
        <f aca="false">COUNTIF(AG22:AV22,AB$5)</f>
        <v>1</v>
      </c>
      <c r="AC22" s="127" t="n">
        <f aca="false">SUM(X22:AB22)</f>
        <v>5</v>
      </c>
      <c r="AD22" s="98" t="n">
        <f aca="false">IF(ISERROR(((X22+Y22)*2+Z22*3+AA22*4+AB22*5)/SUM(X22,Y22:AB22)),"",((X22+Y22)*2+Z22*3+AA22*4+AB22*5)/SUM(X22,Y22:AB22))</f>
        <v>3.6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>з</v>
      </c>
      <c r="AH22" s="87" t="str">
        <f aca="false">IF(ISERROR(VALUE(LEFT(G22))),LEFT(G22),VALUE(LEFT(G22)))</f>
        <v>з</v>
      </c>
      <c r="AI22" s="87" t="n">
        <f aca="false">IF(ISERROR(VALUE(LEFT(H22))),LEFT(H22),VALUE(LEFT(H22)))</f>
        <v>3</v>
      </c>
      <c r="AJ22" s="87" t="n">
        <f aca="false">IF(ISERROR(VALUE(LEFT(I22))),LEFT(I22),VALUE(LEFT(I22)))</f>
        <v>4</v>
      </c>
      <c r="AK22" s="87" t="n">
        <f aca="false">IF(ISERROR(VALUE(LEFT(J22))),LEFT(J22),VALUE(LEFT(J22)))</f>
        <v>3</v>
      </c>
      <c r="AL22" s="87" t="n">
        <f aca="false">IF(ISERROR(VALUE(LEFT(K22))),LEFT(K22),VALUE(LEFT(K22)))</f>
        <v>3</v>
      </c>
      <c r="AM22" s="87" t="n">
        <f aca="false">IF(ISERROR(VALUE(LEFT(L22))),LEFT(L22),VALUE(LEFT(L22)))</f>
        <v>5</v>
      </c>
      <c r="AN22" s="87" t="str">
        <f aca="false">IF(ISERROR(VALUE(LEFT(M22))),LEFT(M22),VALUE(LEFT(M22)))</f>
        <v/>
      </c>
      <c r="AO22" s="87" t="str">
        <f aca="false">IF(ISERROR(VALUE(LEFT(N22))),LEFT(N22),VALUE(LEFT(N22)))</f>
        <v/>
      </c>
      <c r="AP22" s="87" t="str">
        <f aca="false">IF(ISERROR(VALUE(LEFT(O22))),LEFT(O22),VALUE(LEFT(O22)))</f>
        <v/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2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03"/>
      <c r="C23" s="77" t="s">
        <v>30</v>
      </c>
      <c r="D23" s="104" t="s">
        <v>88</v>
      </c>
      <c r="E23" s="79" t="n">
        <v>2832</v>
      </c>
      <c r="F23" s="80" t="s">
        <v>32</v>
      </c>
      <c r="G23" s="80" t="s">
        <v>32</v>
      </c>
      <c r="H23" s="80" t="n">
        <v>5</v>
      </c>
      <c r="I23" s="80" t="n">
        <v>5</v>
      </c>
      <c r="J23" s="80" t="n">
        <v>3</v>
      </c>
      <c r="K23" s="80" t="n">
        <v>4</v>
      </c>
      <c r="L23" s="80" t="n">
        <v>4</v>
      </c>
      <c r="M23" s="80"/>
      <c r="N23" s="80"/>
      <c r="O23" s="80"/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3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1</v>
      </c>
      <c r="AA23" s="127" t="n">
        <f aca="false">COUNTIF(AG23:AV23,AA$5)</f>
        <v>2</v>
      </c>
      <c r="AB23" s="127" t="n">
        <f aca="false">COUNTIF(AG23:AV23,AB$5)</f>
        <v>2</v>
      </c>
      <c r="AC23" s="127" t="n">
        <f aca="false">SUM(X23:AB23)</f>
        <v>5</v>
      </c>
      <c r="AD23" s="98" t="n">
        <f aca="false">IF(ISERROR(((X23+Y23)*2+Z23*3+AA23*4+AB23*5)/SUM(X23,Y23:AB23)),"",((X23+Y23)*2+Z23*3+AA23*4+AB23*5)/SUM(X23,Y23:AB23))</f>
        <v>4.2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>з</v>
      </c>
      <c r="AH23" s="87" t="str">
        <f aca="false">IF(ISERROR(VALUE(LEFT(G23))),LEFT(G23),VALUE(LEFT(G23)))</f>
        <v>з</v>
      </c>
      <c r="AI23" s="87" t="n">
        <f aca="false">IF(ISERROR(VALUE(LEFT(H23))),LEFT(H23),VALUE(LEFT(H23)))</f>
        <v>5</v>
      </c>
      <c r="AJ23" s="87" t="n">
        <f aca="false">IF(ISERROR(VALUE(LEFT(I23))),LEFT(I23),VALUE(LEFT(I23)))</f>
        <v>5</v>
      </c>
      <c r="AK23" s="87" t="n">
        <f aca="false">IF(ISERROR(VALUE(LEFT(J23))),LEFT(J23),VALUE(LEFT(J23)))</f>
        <v>3</v>
      </c>
      <c r="AL23" s="87" t="n">
        <f aca="false">IF(ISERROR(VALUE(LEFT(K23))),LEFT(K23),VALUE(LEFT(K23)))</f>
        <v>4</v>
      </c>
      <c r="AM23" s="87" t="n">
        <f aca="false">IF(ISERROR(VALUE(LEFT(L23))),LEFT(L23),VALUE(LEFT(L23)))</f>
        <v>4</v>
      </c>
      <c r="AN23" s="87" t="str">
        <f aca="false">IF(ISERROR(VALUE(LEFT(M23))),LEFT(M23),VALUE(LEFT(M23)))</f>
        <v/>
      </c>
      <c r="AO23" s="87" t="str">
        <f aca="false">IF(ISERROR(VALUE(LEFT(N23))),LEFT(N23),VALUE(LEFT(N23)))</f>
        <v/>
      </c>
      <c r="AP23" s="87" t="str">
        <f aca="false">IF(ISERROR(VALUE(LEFT(O23))),LEFT(O23),VALUE(LEFT(O23)))</f>
        <v/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2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03"/>
      <c r="C24" s="77" t="s">
        <v>30</v>
      </c>
      <c r="D24" s="78" t="s">
        <v>89</v>
      </c>
      <c r="E24" s="79" t="n">
        <v>2832</v>
      </c>
      <c r="F24" s="80" t="s">
        <v>32</v>
      </c>
      <c r="G24" s="80" t="s">
        <v>32</v>
      </c>
      <c r="H24" s="80" t="n">
        <v>5</v>
      </c>
      <c r="I24" s="80" t="n">
        <v>5</v>
      </c>
      <c r="J24" s="80" t="n">
        <v>3</v>
      </c>
      <c r="K24" s="80" t="n">
        <v>3</v>
      </c>
      <c r="L24" s="80" t="n">
        <v>4</v>
      </c>
      <c r="M24" s="80"/>
      <c r="N24" s="80"/>
      <c r="O24" s="80"/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2</v>
      </c>
      <c r="AA24" s="127" t="n">
        <f aca="false">COUNTIF(AG24:AV24,AA$5)</f>
        <v>1</v>
      </c>
      <c r="AB24" s="127" t="n">
        <f aca="false">COUNTIF(AG24:AV24,AB$5)</f>
        <v>2</v>
      </c>
      <c r="AC24" s="127" t="n">
        <f aca="false">SUM(X24:AB24)</f>
        <v>5</v>
      </c>
      <c r="AD24" s="98" t="n">
        <f aca="false">IF(ISERROR(((X24+Y24)*2+Z24*3+AA24*4+AB24*5)/SUM(X24,Y24:AB24)),"",((X24+Y24)*2+Z24*3+AA24*4+AB24*5)/SUM(X24,Y24:AB24))</f>
        <v>4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>з</v>
      </c>
      <c r="AH24" s="87" t="str">
        <f aca="false">IF(ISERROR(VALUE(LEFT(G24))),LEFT(G24),VALUE(LEFT(G24)))</f>
        <v>з</v>
      </c>
      <c r="AI24" s="87" t="n">
        <f aca="false">IF(ISERROR(VALUE(LEFT(H24))),LEFT(H24),VALUE(LEFT(H24)))</f>
        <v>5</v>
      </c>
      <c r="AJ24" s="87" t="n">
        <f aca="false">IF(ISERROR(VALUE(LEFT(I24))),LEFT(I24),VALUE(LEFT(I24)))</f>
        <v>5</v>
      </c>
      <c r="AK24" s="87" t="n">
        <f aca="false">IF(ISERROR(VALUE(LEFT(J24))),LEFT(J24),VALUE(LEFT(J24)))</f>
        <v>3</v>
      </c>
      <c r="AL24" s="87" t="n">
        <f aca="false">IF(ISERROR(VALUE(LEFT(K24))),LEFT(K24),VALUE(LEFT(K24)))</f>
        <v>3</v>
      </c>
      <c r="AM24" s="87" t="n">
        <f aca="false">IF(ISERROR(VALUE(LEFT(L24))),LEFT(L24),VALUE(LEFT(L24)))</f>
        <v>4</v>
      </c>
      <c r="AN24" s="87" t="str">
        <f aca="false">IF(ISERROR(VALUE(LEFT(M24))),LEFT(M24),VALUE(LEFT(M24)))</f>
        <v/>
      </c>
      <c r="AO24" s="87" t="str">
        <f aca="false">IF(ISERROR(VALUE(LEFT(N24))),LEFT(N24),VALUE(LEFT(N24)))</f>
        <v/>
      </c>
      <c r="AP24" s="87" t="str">
        <f aca="false">IF(ISERROR(VALUE(LEFT(O24))),LEFT(O24),VALUE(LEFT(O24)))</f>
        <v/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2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03"/>
      <c r="C25" s="77" t="s">
        <v>30</v>
      </c>
      <c r="D25" s="104" t="s">
        <v>90</v>
      </c>
      <c r="E25" s="79" t="n">
        <v>2832</v>
      </c>
      <c r="F25" s="80" t="s">
        <v>32</v>
      </c>
      <c r="G25" s="80" t="s">
        <v>32</v>
      </c>
      <c r="H25" s="80" t="n">
        <v>5</v>
      </c>
      <c r="I25" s="80" t="n">
        <v>4</v>
      </c>
      <c r="J25" s="80" t="n">
        <v>3</v>
      </c>
      <c r="K25" s="80" t="n">
        <v>3</v>
      </c>
      <c r="L25" s="80" t="n">
        <v>5</v>
      </c>
      <c r="M25" s="80"/>
      <c r="N25" s="80"/>
      <c r="O25" s="80"/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3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2</v>
      </c>
      <c r="AA25" s="127" t="n">
        <f aca="false">COUNTIF(AG25:AV25,AA$5)</f>
        <v>1</v>
      </c>
      <c r="AB25" s="127" t="n">
        <f aca="false">COUNTIF(AG25:AV25,AB$5)</f>
        <v>2</v>
      </c>
      <c r="AC25" s="127" t="n">
        <f aca="false">SUM(X25:AB25)</f>
        <v>5</v>
      </c>
      <c r="AD25" s="98" t="n">
        <f aca="false">IF(ISERROR(((X25+Y25)*2+Z25*3+AA25*4+AB25*5)/SUM(X25,Y25:AB25)),"",((X25+Y25)*2+Z25*3+AA25*4+AB25*5)/SUM(X25,Y25:AB25))</f>
        <v>4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>з</v>
      </c>
      <c r="AH25" s="87" t="str">
        <f aca="false">IF(ISERROR(VALUE(LEFT(G25))),LEFT(G25),VALUE(LEFT(G25)))</f>
        <v>з</v>
      </c>
      <c r="AI25" s="87" t="n">
        <f aca="false">IF(ISERROR(VALUE(LEFT(H25))),LEFT(H25),VALUE(LEFT(H25)))</f>
        <v>5</v>
      </c>
      <c r="AJ25" s="87" t="n">
        <f aca="false">IF(ISERROR(VALUE(LEFT(I25))),LEFT(I25),VALUE(LEFT(I25)))</f>
        <v>4</v>
      </c>
      <c r="AK25" s="87" t="n">
        <f aca="false">IF(ISERROR(VALUE(LEFT(J25))),LEFT(J25),VALUE(LEFT(J25)))</f>
        <v>3</v>
      </c>
      <c r="AL25" s="87" t="n">
        <f aca="false">IF(ISERROR(VALUE(LEFT(K25))),LEFT(K25),VALUE(LEFT(K25)))</f>
        <v>3</v>
      </c>
      <c r="AM25" s="87" t="n">
        <f aca="false">IF(ISERROR(VALUE(LEFT(L25))),LEFT(L25),VALUE(LEFT(L25)))</f>
        <v>5</v>
      </c>
      <c r="AN25" s="87" t="str">
        <f aca="false">IF(ISERROR(VALUE(LEFT(M25))),LEFT(M25),VALUE(LEFT(M25)))</f>
        <v/>
      </c>
      <c r="AO25" s="87" t="str">
        <f aca="false">IF(ISERROR(VALUE(LEFT(N25))),LEFT(N25),VALUE(LEFT(N25)))</f>
        <v/>
      </c>
      <c r="AP25" s="87" t="str">
        <f aca="false">IF(ISERROR(VALUE(LEFT(O25))),LEFT(O25),VALUE(LEFT(O25)))</f>
        <v/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2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03"/>
      <c r="C26" s="77" t="s">
        <v>30</v>
      </c>
      <c r="D26" s="104" t="s">
        <v>91</v>
      </c>
      <c r="E26" s="79" t="n">
        <v>2832</v>
      </c>
      <c r="F26" s="80" t="s">
        <v>32</v>
      </c>
      <c r="G26" s="80" t="s">
        <v>32</v>
      </c>
      <c r="H26" s="80" t="n">
        <v>5</v>
      </c>
      <c r="I26" s="80" t="n">
        <v>4</v>
      </c>
      <c r="J26" s="80" t="s">
        <v>45</v>
      </c>
      <c r="K26" s="80" t="n">
        <v>4</v>
      </c>
      <c r="L26" s="80" t="n">
        <v>4</v>
      </c>
      <c r="M26" s="80"/>
      <c r="N26" s="80"/>
      <c r="O26" s="80"/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2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1</v>
      </c>
      <c r="Z26" s="127" t="n">
        <f aca="false">COUNTIF(AG26:AV26,Z$5)</f>
        <v>0</v>
      </c>
      <c r="AA26" s="127" t="n">
        <f aca="false">COUNTIF(AG26:AV26,AA$5)</f>
        <v>3</v>
      </c>
      <c r="AB26" s="127" t="n">
        <f aca="false">COUNTIF(AG26:AV26,AB$5)</f>
        <v>1</v>
      </c>
      <c r="AC26" s="127" t="n">
        <f aca="false">SUM(X26:AB26)</f>
        <v>5</v>
      </c>
      <c r="AD26" s="98" t="n">
        <f aca="false">IF(ISERROR(((X26+Y26)*2+Z26*3+AA26*4+AB26*5)/SUM(X26,Y26:AB26)),"",((X26+Y26)*2+Z26*3+AA26*4+AB26*5)/SUM(X26,Y26:AB26))</f>
        <v>3.8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>з</v>
      </c>
      <c r="AH26" s="87" t="str">
        <f aca="false">IF(ISERROR(VALUE(LEFT(G26))),LEFT(G26),VALUE(LEFT(G26)))</f>
        <v>з</v>
      </c>
      <c r="AI26" s="87" t="n">
        <f aca="false">IF(ISERROR(VALUE(LEFT(H26))),LEFT(H26),VALUE(LEFT(H26)))</f>
        <v>5</v>
      </c>
      <c r="AJ26" s="87" t="n">
        <f aca="false">IF(ISERROR(VALUE(LEFT(I26))),LEFT(I26),VALUE(LEFT(I26)))</f>
        <v>4</v>
      </c>
      <c r="AK26" s="87" t="n">
        <f aca="false">IF(ISERROR(VALUE(LEFT(J26))),LEFT(J26),VALUE(LEFT(J26)))</f>
        <v>2</v>
      </c>
      <c r="AL26" s="87" t="n">
        <f aca="false">IF(ISERROR(VALUE(LEFT(K26))),LEFT(K26),VALUE(LEFT(K26)))</f>
        <v>4</v>
      </c>
      <c r="AM26" s="87" t="n">
        <f aca="false">IF(ISERROR(VALUE(LEFT(L26))),LEFT(L26),VALUE(LEFT(L26)))</f>
        <v>4</v>
      </c>
      <c r="AN26" s="87" t="str">
        <f aca="false">IF(ISERROR(VALUE(LEFT(M26))),LEFT(M26),VALUE(LEFT(M26)))</f>
        <v/>
      </c>
      <c r="AO26" s="87" t="str">
        <f aca="false">IF(ISERROR(VALUE(LEFT(N26))),LEFT(N26),VALUE(LEFT(N26)))</f>
        <v/>
      </c>
      <c r="AP26" s="87" t="str">
        <f aca="false">IF(ISERROR(VALUE(LEFT(O26))),LEFT(O26),VALUE(LEFT(O26)))</f>
        <v/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2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03"/>
      <c r="C27" s="77" t="s">
        <v>30</v>
      </c>
      <c r="D27" s="104" t="s">
        <v>92</v>
      </c>
      <c r="E27" s="79" t="n">
        <v>2832</v>
      </c>
      <c r="F27" s="80" t="s">
        <v>32</v>
      </c>
      <c r="G27" s="80" t="s">
        <v>32</v>
      </c>
      <c r="H27" s="80" t="n">
        <v>5</v>
      </c>
      <c r="I27" s="80" t="n">
        <v>4</v>
      </c>
      <c r="J27" s="80" t="n">
        <v>3</v>
      </c>
      <c r="K27" s="80" t="n">
        <v>3</v>
      </c>
      <c r="L27" s="80" t="n">
        <v>3</v>
      </c>
      <c r="M27" s="80"/>
      <c r="N27" s="80"/>
      <c r="O27" s="80"/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3</v>
      </c>
      <c r="AA27" s="127" t="n">
        <f aca="false">COUNTIF(AG27:AV27,AA$5)</f>
        <v>1</v>
      </c>
      <c r="AB27" s="127" t="n">
        <f aca="false">COUNTIF(AG27:AV27,AB$5)</f>
        <v>1</v>
      </c>
      <c r="AC27" s="127" t="n">
        <f aca="false">SUM(X27:AB27)</f>
        <v>5</v>
      </c>
      <c r="AD27" s="98" t="n">
        <f aca="false">IF(ISERROR(((X27+Y27)*2+Z27*3+AA27*4+AB27*5)/SUM(X27,Y27:AB27)),"",((X27+Y27)*2+Z27*3+AA27*4+AB27*5)/SUM(X27,Y27:AB27))</f>
        <v>3.6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>з</v>
      </c>
      <c r="AH27" s="87" t="str">
        <f aca="false">IF(ISERROR(VALUE(LEFT(G27))),LEFT(G27),VALUE(LEFT(G27)))</f>
        <v>з</v>
      </c>
      <c r="AI27" s="87" t="n">
        <f aca="false">IF(ISERROR(VALUE(LEFT(H27))),LEFT(H27),VALUE(LEFT(H27)))</f>
        <v>5</v>
      </c>
      <c r="AJ27" s="87" t="n">
        <f aca="false">IF(ISERROR(VALUE(LEFT(I27))),LEFT(I27),VALUE(LEFT(I27)))</f>
        <v>4</v>
      </c>
      <c r="AK27" s="87" t="n">
        <f aca="false">IF(ISERROR(VALUE(LEFT(J27))),LEFT(J27),VALUE(LEFT(J27)))</f>
        <v>3</v>
      </c>
      <c r="AL27" s="87" t="n">
        <f aca="false">IF(ISERROR(VALUE(LEFT(K27))),LEFT(K27),VALUE(LEFT(K27)))</f>
        <v>3</v>
      </c>
      <c r="AM27" s="87" t="n">
        <f aca="false">IF(ISERROR(VALUE(LEFT(L27))),LEFT(L27),VALUE(LEFT(L27)))</f>
        <v>3</v>
      </c>
      <c r="AN27" s="87" t="str">
        <f aca="false">IF(ISERROR(VALUE(LEFT(M27))),LEFT(M27),VALUE(LEFT(M27)))</f>
        <v/>
      </c>
      <c r="AO27" s="87" t="str">
        <f aca="false">IF(ISERROR(VALUE(LEFT(N27))),LEFT(N27),VALUE(LEFT(N27)))</f>
        <v/>
      </c>
      <c r="AP27" s="87" t="str">
        <f aca="false">IF(ISERROR(VALUE(LEFT(O27))),LEFT(O27),VALUE(LEFT(O27)))</f>
        <v/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2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5" t="n">
        <v>23</v>
      </c>
      <c r="B28" s="103"/>
      <c r="C28" s="77" t="s">
        <v>30</v>
      </c>
      <c r="D28" s="104" t="s">
        <v>93</v>
      </c>
      <c r="E28" s="79" t="n">
        <v>2832</v>
      </c>
      <c r="F28" s="80" t="s">
        <v>32</v>
      </c>
      <c r="G28" s="80" t="s">
        <v>32</v>
      </c>
      <c r="H28" s="80" t="n">
        <v>5</v>
      </c>
      <c r="I28" s="80" t="n">
        <v>4</v>
      </c>
      <c r="J28" s="80" t="n">
        <v>3</v>
      </c>
      <c r="K28" s="80" t="n">
        <v>4</v>
      </c>
      <c r="L28" s="80" t="n">
        <v>4</v>
      </c>
      <c r="M28" s="80"/>
      <c r="N28" s="80"/>
      <c r="O28" s="80"/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3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1</v>
      </c>
      <c r="AA28" s="127" t="n">
        <f aca="false">COUNTIF(AG28:AV28,AA$5)</f>
        <v>3</v>
      </c>
      <c r="AB28" s="127" t="n">
        <f aca="false">COUNTIF(AG28:AV28,AB$5)</f>
        <v>1</v>
      </c>
      <c r="AC28" s="127" t="n">
        <f aca="false">SUM(X28:AB28)</f>
        <v>5</v>
      </c>
      <c r="AD28" s="98" t="n">
        <f aca="false">IF(ISERROR(((X28+Y28)*2+Z28*3+AA28*4+AB28*5)/SUM(X28,Y28:AB28)),"",((X28+Y28)*2+Z28*3+AA28*4+AB28*5)/SUM(X28,Y28:AB28))</f>
        <v>4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>з</v>
      </c>
      <c r="AH28" s="87" t="str">
        <f aca="false">IF(ISERROR(VALUE(LEFT(G28))),LEFT(G28),VALUE(LEFT(G28)))</f>
        <v>з</v>
      </c>
      <c r="AI28" s="87" t="n">
        <f aca="false">IF(ISERROR(VALUE(LEFT(H28))),LEFT(H28),VALUE(LEFT(H28)))</f>
        <v>5</v>
      </c>
      <c r="AJ28" s="87" t="n">
        <f aca="false">IF(ISERROR(VALUE(LEFT(I28))),LEFT(I28),VALUE(LEFT(I28)))</f>
        <v>4</v>
      </c>
      <c r="AK28" s="87" t="n">
        <f aca="false">IF(ISERROR(VALUE(LEFT(J28))),LEFT(J28),VALUE(LEFT(J28)))</f>
        <v>3</v>
      </c>
      <c r="AL28" s="87" t="n">
        <f aca="false">IF(ISERROR(VALUE(LEFT(K28))),LEFT(K28),VALUE(LEFT(K28)))</f>
        <v>4</v>
      </c>
      <c r="AM28" s="87" t="n">
        <f aca="false">IF(ISERROR(VALUE(LEFT(L28))),LEFT(L28),VALUE(LEFT(L28)))</f>
        <v>4</v>
      </c>
      <c r="AN28" s="87" t="str">
        <f aca="false">IF(ISERROR(VALUE(LEFT(M28))),LEFT(M28),VALUE(LEFT(M28)))</f>
        <v/>
      </c>
      <c r="AO28" s="87" t="str">
        <f aca="false">IF(ISERROR(VALUE(LEFT(N28))),LEFT(N28),VALUE(LEFT(N28)))</f>
        <v/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2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5" t="n">
        <v>24</v>
      </c>
      <c r="B29" s="103"/>
      <c r="C29" s="77" t="s">
        <v>30</v>
      </c>
      <c r="D29" s="104" t="s">
        <v>94</v>
      </c>
      <c r="E29" s="79" t="n">
        <v>2832</v>
      </c>
      <c r="F29" s="80" t="s">
        <v>32</v>
      </c>
      <c r="G29" s="80" t="s">
        <v>32</v>
      </c>
      <c r="H29" s="80" t="n">
        <v>5</v>
      </c>
      <c r="I29" s="80" t="n">
        <v>4</v>
      </c>
      <c r="J29" s="80" t="n">
        <v>3</v>
      </c>
      <c r="K29" s="80" t="n">
        <v>3</v>
      </c>
      <c r="L29" s="80" t="n">
        <v>4</v>
      </c>
      <c r="M29" s="80"/>
      <c r="N29" s="80"/>
      <c r="O29" s="80"/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3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2</v>
      </c>
      <c r="AA29" s="127" t="n">
        <f aca="false">COUNTIF(AG29:AV29,AA$5)</f>
        <v>2</v>
      </c>
      <c r="AB29" s="127" t="n">
        <f aca="false">COUNTIF(AG29:AV29,AB$5)</f>
        <v>1</v>
      </c>
      <c r="AC29" s="127" t="n">
        <f aca="false">SUM(X29:AB29)</f>
        <v>5</v>
      </c>
      <c r="AD29" s="105" t="n">
        <f aca="false">IF(ISERROR(((X29+Y29)*2+Z29*3+AA29*4+AB29*5)/SUM(X29,Y29:AB29)),"",((X29+Y29)*2+Z29*3+AA29*4+AB29*5)/SUM(X29,Y29:AB29))</f>
        <v>3.8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>з</v>
      </c>
      <c r="AH29" s="87" t="str">
        <f aca="false">IF(ISERROR(VALUE(LEFT(G29))),LEFT(G29),VALUE(LEFT(G29)))</f>
        <v>з</v>
      </c>
      <c r="AI29" s="87" t="n">
        <f aca="false">IF(ISERROR(VALUE(LEFT(H29))),LEFT(H29),VALUE(LEFT(H29)))</f>
        <v>5</v>
      </c>
      <c r="AJ29" s="87" t="n">
        <f aca="false">IF(ISERROR(VALUE(LEFT(I29))),LEFT(I29),VALUE(LEFT(I29)))</f>
        <v>4</v>
      </c>
      <c r="AK29" s="87" t="n">
        <f aca="false">IF(ISERROR(VALUE(LEFT(J29))),LEFT(J29),VALUE(LEFT(J29)))</f>
        <v>3</v>
      </c>
      <c r="AL29" s="87" t="n">
        <f aca="false">IF(ISERROR(VALUE(LEFT(K29))),LEFT(K29),VALUE(LEFT(K29)))</f>
        <v>3</v>
      </c>
      <c r="AM29" s="87" t="n">
        <f aca="false">IF(ISERROR(VALUE(LEFT(L29))),LEFT(L29),VALUE(LEFT(L29)))</f>
        <v>4</v>
      </c>
      <c r="AN29" s="87" t="str">
        <f aca="false">IF(ISERROR(VALUE(LEFT(M29))),LEFT(M29),VALUE(LEFT(M29)))</f>
        <v/>
      </c>
      <c r="AO29" s="87" t="str">
        <f aca="false">IF(ISERROR(VALUE(LEFT(N29))),LEFT(N29),VALUE(LEFT(N29)))</f>
        <v/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2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5" t="n">
        <v>25</v>
      </c>
      <c r="B30" s="103"/>
      <c r="C30" s="77" t="s">
        <v>30</v>
      </c>
      <c r="D30" s="104" t="s">
        <v>95</v>
      </c>
      <c r="E30" s="79" t="n">
        <v>2832</v>
      </c>
      <c r="F30" s="80" t="s">
        <v>32</v>
      </c>
      <c r="G30" s="80" t="s">
        <v>32</v>
      </c>
      <c r="H30" s="80" t="n">
        <v>3</v>
      </c>
      <c r="I30" s="80" t="n">
        <v>5</v>
      </c>
      <c r="J30" s="80" t="n">
        <v>3</v>
      </c>
      <c r="K30" s="80" t="n">
        <v>3</v>
      </c>
      <c r="L30" s="80" t="n">
        <v>3</v>
      </c>
      <c r="M30" s="80"/>
      <c r="N30" s="80"/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3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4</v>
      </c>
      <c r="AA30" s="127" t="n">
        <f aca="false">COUNTIF(AG30:AV30,AA$5)</f>
        <v>0</v>
      </c>
      <c r="AB30" s="127" t="n">
        <f aca="false">COUNTIF(AG30:AV30,AB$5)</f>
        <v>1</v>
      </c>
      <c r="AC30" s="127" t="n">
        <f aca="false">SUM(X30:AB30)</f>
        <v>5</v>
      </c>
      <c r="AD30" s="98" t="n">
        <f aca="false">IF(ISERROR(((X30+Y30)*2+Z30*3+AA30*4+AB30*5)/SUM(X30,Y30:AB30)),"",((X30+Y30)*2+Z30*3+AA30*4+AB30*5)/SUM(X30,Y30:AB30))</f>
        <v>3.4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>з</v>
      </c>
      <c r="AH30" s="87" t="str">
        <f aca="false">IF(ISERROR(VALUE(LEFT(G30))),LEFT(G30),VALUE(LEFT(G30)))</f>
        <v>з</v>
      </c>
      <c r="AI30" s="87" t="n">
        <f aca="false">IF(ISERROR(VALUE(LEFT(H30))),LEFT(H30),VALUE(LEFT(H30)))</f>
        <v>3</v>
      </c>
      <c r="AJ30" s="87" t="n">
        <f aca="false">IF(ISERROR(VALUE(LEFT(I30))),LEFT(I30),VALUE(LEFT(I30)))</f>
        <v>5</v>
      </c>
      <c r="AK30" s="87" t="n">
        <f aca="false">IF(ISERROR(VALUE(LEFT(J30))),LEFT(J30),VALUE(LEFT(J30)))</f>
        <v>3</v>
      </c>
      <c r="AL30" s="87" t="n">
        <f aca="false">IF(ISERROR(VALUE(LEFT(K30))),LEFT(K30),VALUE(LEFT(K30)))</f>
        <v>3</v>
      </c>
      <c r="AM30" s="87" t="n">
        <f aca="false">IF(ISERROR(VALUE(LEFT(L30))),LEFT(L30),VALUE(LEFT(L30)))</f>
        <v>3</v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2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5" t="n">
        <v>26</v>
      </c>
      <c r="B31" s="103"/>
      <c r="C31" s="107"/>
      <c r="D31" s="108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5" t="n">
        <v>27</v>
      </c>
      <c r="B32" s="106"/>
      <c r="C32" s="107"/>
      <c r="D32" s="111"/>
      <c r="E32" s="79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87" t="str">
        <f aca="false">IF(ISERROR(VALUE(LEFT(F32))),LEFT(F32),VALUE(LEFT(F32)))</f>
        <v/>
      </c>
      <c r="AH32" s="87" t="str">
        <f aca="false">IF(ISERROR(VALUE(LEFT(G32))),LEFT(G32),VALUE(LEFT(G32)))</f>
        <v/>
      </c>
      <c r="AI32" s="87" t="str">
        <f aca="false">IF(ISERROR(VALUE(LEFT(H32))),LEFT(H32),VALUE(LEFT(H32)))</f>
        <v/>
      </c>
      <c r="AJ32" s="87" t="str">
        <f aca="false">IF(ISERROR(VALUE(LEFT(I32))),LEFT(I32),VALUE(LEFT(I32)))</f>
        <v/>
      </c>
      <c r="AK32" s="87" t="str">
        <f aca="false">IF(ISERROR(VALUE(LEFT(J32))),LEFT(J32),VALUE(LEFT(J32)))</f>
        <v/>
      </c>
      <c r="AL32" s="87" t="str">
        <f aca="false">IF(ISERROR(VALUE(LEFT(K32))),LEFT(K32),VALUE(LEFT(K32)))</f>
        <v/>
      </c>
      <c r="AM32" s="87" t="str">
        <f aca="false">IF(ISERROR(VALUE(LEFT(L32))),LEFT(L32),VALUE(LEFT(L32)))</f>
        <v/>
      </c>
      <c r="AN32" s="87" t="str">
        <f aca="false">IF(ISERROR(VALUE(LEFT(M32))),LEFT(M32),VALUE(LEFT(M32)))</f>
        <v/>
      </c>
      <c r="AO32" s="87" t="str">
        <f aca="false">IF(ISERROR(VALUE(LEFT(N32))),LEFT(N32),VALUE(LEFT(N32)))</f>
        <v/>
      </c>
      <c r="AP32" s="87" t="str">
        <f aca="false">IF(ISERROR(VALUE(LEFT(O32))),LEFT(O32),VALUE(LEFT(O32)))</f>
        <v/>
      </c>
      <c r="AQ32" s="87" t="str">
        <f aca="false">IF(ISERROR(VALUE(LEFT(P32))),LEFT(P32),VALUE(LEFT(P32)))</f>
        <v/>
      </c>
      <c r="AR32" s="87" t="str">
        <f aca="false">IF(ISERROR(VALUE(LEFT(Q32))),LEFT(Q32),VALUE(LEFT(Q32)))</f>
        <v/>
      </c>
      <c r="AS32" s="87" t="str">
        <f aca="false">IF(ISERROR(VALUE(LEFT(R32))),LEFT(R32),VALUE(LEFT(R32)))</f>
        <v/>
      </c>
      <c r="AT32" s="87" t="str">
        <f aca="false">IF(ISERROR(VALUE(LEFT(S32))),LEFT(S32),VALUE(LEFT(S32)))</f>
        <v/>
      </c>
      <c r="AU32" s="87" t="str">
        <f aca="false">IF(ISERROR(VALUE(LEFT(T32))),LEFT(T32),VALUE(LEFT(T32)))</f>
        <v/>
      </c>
      <c r="AV32" s="87" t="str">
        <f aca="false">IF(ISERROR(VALUE(LEFT(U32))),LEFT(U32),VALUE(LEFT(U32)))</f>
        <v/>
      </c>
      <c r="AW32" s="82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5" t="n">
        <v>28</v>
      </c>
      <c r="B33" s="106"/>
      <c r="C33" s="107"/>
      <c r="D33" s="111"/>
      <c r="E33" s="79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87" t="str">
        <f aca="false">IF(ISERROR(VALUE(LEFT(F33))),LEFT(F33),VALUE(LEFT(F33)))</f>
        <v/>
      </c>
      <c r="AH33" s="87" t="str">
        <f aca="false">IF(ISERROR(VALUE(LEFT(G33))),LEFT(G33),VALUE(LEFT(G33)))</f>
        <v/>
      </c>
      <c r="AI33" s="87" t="str">
        <f aca="false">IF(ISERROR(VALUE(LEFT(H33))),LEFT(H33),VALUE(LEFT(H33)))</f>
        <v/>
      </c>
      <c r="AJ33" s="87" t="str">
        <f aca="false">IF(ISERROR(VALUE(LEFT(I33))),LEFT(I33),VALUE(LEFT(I33)))</f>
        <v/>
      </c>
      <c r="AK33" s="87" t="str">
        <f aca="false">IF(ISERROR(VALUE(LEFT(J33))),LEFT(J33),VALUE(LEFT(J33)))</f>
        <v/>
      </c>
      <c r="AL33" s="87" t="str">
        <f aca="false">IF(ISERROR(VALUE(LEFT(K33))),LEFT(K33),VALUE(LEFT(K33)))</f>
        <v/>
      </c>
      <c r="AM33" s="87" t="str">
        <f aca="false">IF(ISERROR(VALUE(LEFT(L33))),LEFT(L33),VALUE(LEFT(L33)))</f>
        <v/>
      </c>
      <c r="AN33" s="87" t="str">
        <f aca="false">IF(ISERROR(VALUE(LEFT(M33))),LEFT(M33),VALUE(LEFT(M33)))</f>
        <v/>
      </c>
      <c r="AO33" s="87" t="str">
        <f aca="false">IF(ISERROR(VALUE(LEFT(N33))),LEFT(N33),VALUE(LEFT(N33)))</f>
        <v/>
      </c>
      <c r="AP33" s="87" t="str">
        <f aca="false">IF(ISERROR(VALUE(LEFT(O33))),LEFT(O33),VALUE(LEFT(O33)))</f>
        <v/>
      </c>
      <c r="AQ33" s="87" t="str">
        <f aca="false">IF(ISERROR(VALUE(LEFT(P33))),LEFT(P33),VALUE(LEFT(P33)))</f>
        <v/>
      </c>
      <c r="AR33" s="87" t="str">
        <f aca="false">IF(ISERROR(VALUE(LEFT(Q33))),LEFT(Q33),VALUE(LEFT(Q33)))</f>
        <v/>
      </c>
      <c r="AS33" s="87" t="str">
        <f aca="false">IF(ISERROR(VALUE(LEFT(R33))),LEFT(R33),VALUE(LEFT(R33)))</f>
        <v/>
      </c>
      <c r="AT33" s="87" t="str">
        <f aca="false">IF(ISERROR(VALUE(LEFT(S33))),LEFT(S33),VALUE(LEFT(S33)))</f>
        <v/>
      </c>
      <c r="AU33" s="87" t="str">
        <f aca="false">IF(ISERROR(VALUE(LEFT(T33))),LEFT(T33),VALUE(LEFT(T33)))</f>
        <v/>
      </c>
      <c r="AV33" s="87" t="str">
        <f aca="false">IF(ISERROR(VALUE(LEFT(U33))),LEFT(U33),VALUE(LEFT(U33)))</f>
        <v/>
      </c>
      <c r="AW33" s="82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5" t="n">
        <v>29</v>
      </c>
      <c r="B34" s="112"/>
      <c r="C34" s="107"/>
      <c r="D34" s="111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87" t="str">
        <f aca="false">IF(ISERROR(VALUE(LEFT(F34))),LEFT(F34),VALUE(LEFT(F34)))</f>
        <v/>
      </c>
      <c r="AH34" s="87" t="str">
        <f aca="false">IF(ISERROR(VALUE(LEFT(G34))),LEFT(G34),VALUE(LEFT(G34)))</f>
        <v/>
      </c>
      <c r="AI34" s="87" t="str">
        <f aca="false">IF(ISERROR(VALUE(LEFT(H34))),LEFT(H34),VALUE(LEFT(H34)))</f>
        <v/>
      </c>
      <c r="AJ34" s="87" t="str">
        <f aca="false">IF(ISERROR(VALUE(LEFT(I34))),LEFT(I34),VALUE(LEFT(I34)))</f>
        <v/>
      </c>
      <c r="AK34" s="87" t="str">
        <f aca="false">IF(ISERROR(VALUE(LEFT(J34))),LEFT(J34),VALUE(LEFT(J34)))</f>
        <v/>
      </c>
      <c r="AL34" s="87" t="str">
        <f aca="false">IF(ISERROR(VALUE(LEFT(K34))),LEFT(K34),VALUE(LEFT(K34)))</f>
        <v/>
      </c>
      <c r="AM34" s="87" t="str">
        <f aca="false">IF(ISERROR(VALUE(LEFT(L34))),LEFT(L34),VALUE(LEFT(L34)))</f>
        <v/>
      </c>
      <c r="AN34" s="87" t="str">
        <f aca="false">IF(ISERROR(VALUE(LEFT(M34))),LEFT(M34),VALUE(LEFT(M34)))</f>
        <v/>
      </c>
      <c r="AO34" s="87" t="str">
        <f aca="false">IF(ISERROR(VALUE(LEFT(N34))),LEFT(N34),VALUE(LEFT(N34)))</f>
        <v/>
      </c>
      <c r="AP34" s="87" t="str">
        <f aca="false">IF(ISERROR(VALUE(LEFT(O34))),LEFT(O34),VALUE(LEFT(O34)))</f>
        <v/>
      </c>
      <c r="AQ34" s="87" t="str">
        <f aca="false">IF(ISERROR(VALUE(LEFT(P34))),LEFT(P34),VALUE(LEFT(P34)))</f>
        <v/>
      </c>
      <c r="AR34" s="87" t="str">
        <f aca="false">IF(ISERROR(VALUE(LEFT(Q34))),LEFT(Q34),VALUE(LEFT(Q34)))</f>
        <v/>
      </c>
      <c r="AS34" s="87" t="str">
        <f aca="false">IF(ISERROR(VALUE(LEFT(R34))),LEFT(R34),VALUE(LEFT(R34)))</f>
        <v/>
      </c>
      <c r="AT34" s="87" t="str">
        <f aca="false">IF(ISERROR(VALUE(LEFT(S34))),LEFT(S34),VALUE(LEFT(S34)))</f>
        <v/>
      </c>
      <c r="AU34" s="87" t="str">
        <f aca="false">IF(ISERROR(VALUE(LEFT(T34))),LEFT(T34),VALUE(LEFT(T34)))</f>
        <v/>
      </c>
      <c r="AV34" s="87" t="str">
        <f aca="false">IF(ISERROR(VALUE(LEFT(U34))),LEFT(U34),VALUE(LEFT(U34)))</f>
        <v/>
      </c>
      <c r="AW34" s="82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5" t="n">
        <v>30</v>
      </c>
      <c r="B35" s="113"/>
      <c r="C35" s="114"/>
      <c r="D35" s="115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87" t="str">
        <f aca="false">IF(ISERROR(VALUE(LEFT(F35))),LEFT(F35),VALUE(LEFT(F35)))</f>
        <v/>
      </c>
      <c r="AH35" s="87" t="str">
        <f aca="false">IF(ISERROR(VALUE(LEFT(G35))),LEFT(G35),VALUE(LEFT(G35)))</f>
        <v/>
      </c>
      <c r="AI35" s="87" t="str">
        <f aca="false">IF(ISERROR(VALUE(LEFT(H35))),LEFT(H35),VALUE(LEFT(H35)))</f>
        <v/>
      </c>
      <c r="AJ35" s="87" t="str">
        <f aca="false">IF(ISERROR(VALUE(LEFT(I35))),LEFT(I35),VALUE(LEFT(I35)))</f>
        <v/>
      </c>
      <c r="AK35" s="87" t="str">
        <f aca="false">IF(ISERROR(VALUE(LEFT(J35))),LEFT(J35),VALUE(LEFT(J35)))</f>
        <v/>
      </c>
      <c r="AL35" s="87" t="str">
        <f aca="false">IF(ISERROR(VALUE(LEFT(K35))),LEFT(K35),VALUE(LEFT(K35)))</f>
        <v/>
      </c>
      <c r="AM35" s="87" t="str">
        <f aca="false">IF(ISERROR(VALUE(LEFT(L35))),LEFT(L35),VALUE(LEFT(L35)))</f>
        <v/>
      </c>
      <c r="AN35" s="87" t="str">
        <f aca="false">IF(ISERROR(VALUE(LEFT(M35))),LEFT(M35),VALUE(LEFT(M35)))</f>
        <v/>
      </c>
      <c r="AO35" s="87" t="str">
        <f aca="false">IF(ISERROR(VALUE(LEFT(N35))),LEFT(N35),VALUE(LEFT(N35)))</f>
        <v/>
      </c>
      <c r="AP35" s="87" t="str">
        <f aca="false">IF(ISERROR(VALUE(LEFT(O35))),LEFT(O35),VALUE(LEFT(O35)))</f>
        <v/>
      </c>
      <c r="AQ35" s="87" t="str">
        <f aca="false">IF(ISERROR(VALUE(LEFT(P35))),LEFT(P35),VALUE(LEFT(P35)))</f>
        <v/>
      </c>
      <c r="AR35" s="87" t="str">
        <f aca="false">IF(ISERROR(VALUE(LEFT(Q35))),LEFT(Q35),VALUE(LEFT(Q35)))</f>
        <v/>
      </c>
      <c r="AS35" s="87" t="str">
        <f aca="false">IF(ISERROR(VALUE(LEFT(R35))),LEFT(R35),VALUE(LEFT(R35)))</f>
        <v/>
      </c>
      <c r="AT35" s="87" t="str">
        <f aca="false">IF(ISERROR(VALUE(LEFT(S35))),LEFT(S35),VALUE(LEFT(S35)))</f>
        <v/>
      </c>
      <c r="AU35" s="87" t="str">
        <f aca="false">IF(ISERROR(VALUE(LEFT(T35))),LEFT(T35),VALUE(LEFT(T35)))</f>
        <v/>
      </c>
      <c r="AV35" s="87" t="str">
        <f aca="false">IF(ISERROR(VALUE(LEFT(U35))),LEFT(U35),VALUE(LEFT(U35)))</f>
        <v/>
      </c>
      <c r="AW35" s="82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87" t="str">
        <f aca="false">IF(ISERROR(VALUE(LEFT(F36))),LEFT(F36),VALUE(LEFT(F36)))</f>
        <v/>
      </c>
      <c r="AH36" s="87" t="str">
        <f aca="false">IF(ISERROR(VALUE(LEFT(G36))),LEFT(G36),VALUE(LEFT(G36)))</f>
        <v/>
      </c>
      <c r="AI36" s="87" t="str">
        <f aca="false">IF(ISERROR(VALUE(LEFT(H36))),LEFT(H36),VALUE(LEFT(H36)))</f>
        <v/>
      </c>
      <c r="AJ36" s="87" t="str">
        <f aca="false">IF(ISERROR(VALUE(LEFT(I36))),LEFT(I36),VALUE(LEFT(I36)))</f>
        <v/>
      </c>
      <c r="AK36" s="87" t="str">
        <f aca="false">IF(ISERROR(VALUE(LEFT(J36))),LEFT(J36),VALUE(LEFT(J36)))</f>
        <v/>
      </c>
      <c r="AL36" s="87" t="str">
        <f aca="false">IF(ISERROR(VALUE(LEFT(K36))),LEFT(K36),VALUE(LEFT(K36)))</f>
        <v/>
      </c>
      <c r="AM36" s="87" t="str">
        <f aca="false">IF(ISERROR(VALUE(LEFT(L36))),LEFT(L36),VALUE(LEFT(L36)))</f>
        <v/>
      </c>
      <c r="AN36" s="87" t="str">
        <f aca="false">IF(ISERROR(VALUE(LEFT(M36))),LEFT(M36),VALUE(LEFT(M36)))</f>
        <v/>
      </c>
      <c r="AO36" s="87" t="str">
        <f aca="false">IF(ISERROR(VALUE(LEFT(N36))),LEFT(N36),VALUE(LEFT(N36)))</f>
        <v/>
      </c>
      <c r="AP36" s="87" t="str">
        <f aca="false">IF(ISERROR(VALUE(LEFT(O36))),LEFT(O36),VALUE(LEFT(O36)))</f>
        <v/>
      </c>
      <c r="AQ36" s="87" t="str">
        <f aca="false">IF(ISERROR(VALUE(LEFT(P36))),LEFT(P36),VALUE(LEFT(P36)))</f>
        <v/>
      </c>
      <c r="AR36" s="87" t="str">
        <f aca="false">IF(ISERROR(VALUE(LEFT(Q36))),LEFT(Q36),VALUE(LEFT(Q36)))</f>
        <v/>
      </c>
      <c r="AS36" s="87" t="str">
        <f aca="false">IF(ISERROR(VALUE(LEFT(R36))),LEFT(R36),VALUE(LEFT(R36)))</f>
        <v/>
      </c>
      <c r="AT36" s="87" t="str">
        <f aca="false">IF(ISERROR(VALUE(LEFT(S36))),LEFT(S36),VALUE(LEFT(S36)))</f>
        <v/>
      </c>
      <c r="AU36" s="87" t="str">
        <f aca="false">IF(ISERROR(VALUE(LEFT(T36))),LEFT(T36),VALUE(LEFT(T36)))</f>
        <v/>
      </c>
      <c r="AV36" s="87" t="str">
        <f aca="false">IF(ISERROR(VALUE(LEFT(U36))),LEFT(U36),VALUE(LEFT(U36)))</f>
        <v/>
      </c>
      <c r="AW36" s="82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COUNTIF(E6:E36,"2832")</f>
        <v>25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87" t="str">
        <f aca="false">IF(ISERROR(VALUE(LEFT(F37))),LEFT(F37),VALUE(LEFT(F37)))</f>
        <v/>
      </c>
      <c r="AH37" s="87" t="str">
        <f aca="false">IF(ISERROR(VALUE(LEFT(G37))),LEFT(G37),VALUE(LEFT(G37)))</f>
        <v/>
      </c>
      <c r="AI37" s="87" t="str">
        <f aca="false">IF(ISERROR(VALUE(LEFT(H37))),LEFT(H37),VALUE(LEFT(H37)))</f>
        <v/>
      </c>
      <c r="AJ37" s="87" t="str">
        <f aca="false">IF(ISERROR(VALUE(LEFT(I37))),LEFT(I37),VALUE(LEFT(I37)))</f>
        <v/>
      </c>
      <c r="AK37" s="87" t="str">
        <f aca="false">IF(ISERROR(VALUE(LEFT(J37))),LEFT(J37),VALUE(LEFT(J37)))</f>
        <v/>
      </c>
      <c r="AL37" s="87" t="str">
        <f aca="false">IF(ISERROR(VALUE(LEFT(K37))),LEFT(K37),VALUE(LEFT(K37)))</f>
        <v/>
      </c>
      <c r="AM37" s="87" t="str">
        <f aca="false">IF(ISERROR(VALUE(LEFT(L37))),LEFT(L37),VALUE(LEFT(L37)))</f>
        <v/>
      </c>
      <c r="AN37" s="87" t="str">
        <f aca="false">IF(ISERROR(VALUE(LEFT(M37))),LEFT(M37),VALUE(LEFT(M37)))</f>
        <v/>
      </c>
      <c r="AO37" s="87" t="str">
        <f aca="false">IF(ISERROR(VALUE(LEFT(N37))),LEFT(N37),VALUE(LEFT(N37)))</f>
        <v/>
      </c>
      <c r="AP37" s="87" t="str">
        <f aca="false">IF(ISERROR(VALUE(LEFT(O37))),LEFT(O37),VALUE(LEFT(O37)))</f>
        <v/>
      </c>
      <c r="AQ37" s="87" t="str">
        <f aca="false">IF(ISERROR(VALUE(LEFT(P37))),LEFT(P37),VALUE(LEFT(P37)))</f>
        <v/>
      </c>
      <c r="AR37" s="87" t="str">
        <f aca="false">IF(ISERROR(VALUE(LEFT(Q37))),LEFT(Q37),VALUE(LEFT(Q37)))</f>
        <v/>
      </c>
      <c r="AS37" s="87" t="str">
        <f aca="false">IF(ISERROR(VALUE(LEFT(R37))),LEFT(R37),VALUE(LEFT(R37)))</f>
        <v/>
      </c>
      <c r="AT37" s="87" t="str">
        <f aca="false">IF(ISERROR(VALUE(LEFT(S37))),LEFT(S37),VALUE(LEFT(S37)))</f>
        <v/>
      </c>
      <c r="AU37" s="87" t="str">
        <f aca="false">IF(ISERROR(VALUE(LEFT(T37))),LEFT(T37),VALUE(LEFT(T37)))</f>
        <v/>
      </c>
      <c r="AV37" s="87" t="str">
        <f aca="false">IF(ISERROR(VALUE(LEFT(U37))),LEFT(U37),VALUE(LEFT(U37)))</f>
        <v/>
      </c>
      <c r="AW37" s="82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n">
        <v>4.58333333333333</v>
      </c>
      <c r="I38" s="124" t="n">
        <v>4.16</v>
      </c>
      <c r="J38" s="124" t="n">
        <v>2.96</v>
      </c>
      <c r="K38" s="124" t="n">
        <v>3.5</v>
      </c>
      <c r="L38" s="124" t="n">
        <v>3.88</v>
      </c>
      <c r="M38" s="124" t="str">
        <v> </v>
      </c>
      <c r="N38" s="124" t="str">
        <v> </v>
      </c>
      <c r="O38" s="125" t="str">
        <v> 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сводн.!t8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3</v>
      </c>
      <c r="Z38" s="127" t="n">
        <f aca="false">SUM(Z6:Z37)</f>
        <v>47</v>
      </c>
      <c r="AA38" s="127" t="n">
        <f aca="false">SUM(AA6:AA37)</f>
        <v>43</v>
      </c>
      <c r="AB38" s="127" t="n">
        <f aca="false">SUM(AB6:AB37)</f>
        <v>30</v>
      </c>
      <c r="AC38" s="127" t="n">
        <f aca="false">SUM(X38:AB38)</f>
        <v>123</v>
      </c>
      <c r="AD38" s="98" t="n">
        <f aca="false">IF(ISERROR(((X38+Y38)*2+Z38*3+AA38*4+AB38*5)/SUM(X38,Y38:AB38)),"",((X38+Y38)*2+Z38*3+AA38*4+AB38*5)/SUM(X38,Y38:AB38))</f>
        <v>3.8130081300813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n">
        <f aca="false">IF(COUNT(AI6:AI37)=0," ",SUM(AI6:AI37)/COUNT(AI6:AI37))</f>
        <v>4.58333333333333</v>
      </c>
      <c r="AJ38" s="129" t="n">
        <f aca="false">IF(COUNT(AJ6:AJ37)=0," ",SUM(AJ6:AJ37)/COUNT(AJ6:AJ37))</f>
        <v>4.16</v>
      </c>
      <c r="AK38" s="129" t="n">
        <f aca="false">IF(COUNT(AK6:AK37)=0," ",SUM(AK6:AK37)/COUNT(AK6:AK37))</f>
        <v>2.96</v>
      </c>
      <c r="AL38" s="129" t="n">
        <f aca="false">IF(COUNT(AL6:AL37)=0," ",SUM(AL6:AL37)/COUNT(AL6:AL37))</f>
        <v>3.5</v>
      </c>
      <c r="AM38" s="129" t="n">
        <f aca="false">IF(COUNT(AM6:AM37)=0," ",SUM(AM6:AM37)/COUNT(AM6:AM37))</f>
        <v>3.88</v>
      </c>
      <c r="AN38" s="129" t="str">
        <f aca="false">IF(COUNT(AN6:AN37)=0," ",SUM(AN6:AN37)/COUNT(AN6:AN37))</f>
        <v> </v>
      </c>
      <c r="AO38" s="129" t="str">
        <f aca="false">IF(COUNT(AO6:AO37)=0," ",SUM(AO6:AO37)/COUNT(AO6:AO37))</f>
        <v> </v>
      </c>
      <c r="AP38" s="129" t="str">
        <f aca="false">IF(COUNT(AP6:AP37)=0," ",SUM(AP6:AP37)/COUNT(AP6:AP37))</f>
        <v> 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n">
        <v>18</v>
      </c>
      <c r="I39" s="134" t="n">
        <v>6</v>
      </c>
      <c r="J39" s="134" t="str">
        <v>0</v>
      </c>
      <c r="K39" s="134" t="n">
        <v>1</v>
      </c>
      <c r="L39" s="134" t="n">
        <v>5</v>
      </c>
      <c r="M39" s="134" t="str">
        <v>0</v>
      </c>
      <c r="N39" s="134" t="str">
        <v>0</v>
      </c>
      <c r="O39" s="135" t="str">
        <v>0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str">
        <f aca="false">IF(COUNTIF(V6:V37,5)=0,"0",COUNTIF(V6:V37,5))</f>
        <v>0</v>
      </c>
      <c r="W39" s="137"/>
      <c r="X39" s="138" t="n">
        <f aca="false">SUM(X38:AB38)</f>
        <v>123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n">
        <f aca="false">IF(COUNTIF(AI6:AI37,5)=0,"0",COUNTIF(AI6:AI37,5))</f>
        <v>18</v>
      </c>
      <c r="AJ39" s="141" t="n">
        <f aca="false">IF(COUNTIF(AJ6:AJ37,5)=0,"0",COUNTIF(AJ6:AJ37,5))</f>
        <v>6</v>
      </c>
      <c r="AK39" s="141" t="str">
        <f aca="false">IF(COUNTIF(AK6:AK37,5)=0,"0",COUNTIF(AK6:AK37,5))</f>
        <v>0</v>
      </c>
      <c r="AL39" s="141" t="n">
        <f aca="false">IF(COUNTIF(AL6:AL37,5)=0,"0",COUNTIF(AL6:AL37,5))</f>
        <v>1</v>
      </c>
      <c r="AM39" s="141" t="n">
        <f aca="false">IF(COUNTIF(AM6:AM37,5)=0,"0",COUNTIF(AM6:AM37,5))</f>
        <v>5</v>
      </c>
      <c r="AN39" s="141" t="str">
        <f aca="false">IF(COUNTIF(AN6:AN37,5)=0,"0",COUNTIF(AN6:AN37,5))</f>
        <v>0</v>
      </c>
      <c r="AO39" s="141" t="str">
        <f aca="false">IF(COUNTIF(AO6:AO37,5)=0,"0",COUNTIF(AO6:AO37,5))</f>
        <v>0</v>
      </c>
      <c r="AP39" s="141" t="str">
        <f aca="false">IF(COUNTIF(AP6:AP37,5)=0,"0",COUNTIF(AP6:AP37,5))</f>
        <v>0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n">
        <v>2</v>
      </c>
      <c r="I40" s="150" t="n">
        <v>17</v>
      </c>
      <c r="J40" s="150" t="n">
        <v>2</v>
      </c>
      <c r="K40" s="150" t="n">
        <v>10</v>
      </c>
      <c r="L40" s="150" t="n">
        <v>12</v>
      </c>
      <c r="M40" s="150" t="str">
        <v>0</v>
      </c>
      <c r="N40" s="150" t="str">
        <v>0</v>
      </c>
      <c r="O40" s="151" t="str">
        <v>0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1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2</v>
      </c>
      <c r="AA40" s="153" t="str">
        <f aca="false">IF(COUNTIF(AA6:AA37,4)=0," ",COUNTIF(AA6:AA37,4))</f>
        <v> </v>
      </c>
      <c r="AB40" s="153" t="str">
        <f aca="false">IF(COUNTIF(AB6:AB37,4)=0," ",COUNTIF(AB6:AB37,4))</f>
        <v> 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n">
        <f aca="false">IF(COUNTIF(AI6:AI37,4)=0,"0",COUNTIF(AI6:AI37,4))</f>
        <v>2</v>
      </c>
      <c r="AJ40" s="153" t="n">
        <f aca="false">IF(COUNTIF(AJ6:AJ37,4)=0,"0",COUNTIF(AJ6:AJ37,4))</f>
        <v>17</v>
      </c>
      <c r="AK40" s="153" t="n">
        <f aca="false">IF(COUNTIF(AK6:AK37,4)=0,"0",COUNTIF(AK6:AK37,4))</f>
        <v>2</v>
      </c>
      <c r="AL40" s="153" t="n">
        <f aca="false">IF(COUNTIF(AL6:AL37,4)=0,"0",COUNTIF(AL6:AL37,4))</f>
        <v>10</v>
      </c>
      <c r="AM40" s="153" t="n">
        <f aca="false">IF(COUNTIF(AM6:AM37,4)=0,"0",COUNTIF(AM6:AM37,4))</f>
        <v>12</v>
      </c>
      <c r="AN40" s="153" t="str">
        <f aca="false">IF(COUNTIF(AN6:AN37,4)=0,"0",COUNTIF(AN6:AN37,4))</f>
        <v>0</v>
      </c>
      <c r="AO40" s="153" t="str">
        <f aca="false">IF(COUNTIF(AO6:AO37,4)=0,"0",COUNTIF(AO6:AO37,4))</f>
        <v>0</v>
      </c>
      <c r="AP40" s="153" t="str">
        <f aca="false">IF(COUNTIF(AP6:AP37,4)=0,"0",COUNTIF(AP6:AP37,4))</f>
        <v>0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4</v>
      </c>
      <c r="I41" s="164" t="n">
        <v>2</v>
      </c>
      <c r="J41" s="164" t="n">
        <v>20</v>
      </c>
      <c r="K41" s="164" t="n">
        <v>13</v>
      </c>
      <c r="L41" s="164" t="n">
        <v>8</v>
      </c>
      <c r="M41" s="164" t="str">
        <v>0</v>
      </c>
      <c r="N41" s="164" t="str">
        <v>0</v>
      </c>
      <c r="O41" s="165" t="str">
        <v>0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21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5</v>
      </c>
      <c r="AA41" s="167" t="n">
        <f aca="false">IF(COUNTIF(AA6:AA37,3)=0," ",COUNTIF(AA6:AA37,3))</f>
        <v>6</v>
      </c>
      <c r="AB41" s="167" t="n">
        <f aca="false">IF(COUNTIF(AB6:AB37,3)=0," ",COUNTIF(AB6:AB37,3))</f>
        <v>1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4</v>
      </c>
      <c r="AJ41" s="167" t="n">
        <f aca="false">IF(COUNTIF(AJ6:AJ37,3)=0,"0",COUNTIF(AJ6:AJ37,3))</f>
        <v>2</v>
      </c>
      <c r="AK41" s="167" t="n">
        <f aca="false">IF(COUNTIF(AK6:AK37,3)=0,"0",COUNTIF(AK6:AK37,3))</f>
        <v>20</v>
      </c>
      <c r="AL41" s="167" t="n">
        <f aca="false">IF(COUNTIF(AL6:AL37,3)=0,"0",COUNTIF(AL6:AL37,3))</f>
        <v>13</v>
      </c>
      <c r="AM41" s="167" t="n">
        <f aca="false">IF(COUNTIF(AM6:AM37,3)=0,"0",COUNTIF(AM6:AM37,3))</f>
        <v>8</v>
      </c>
      <c r="AN41" s="167" t="str">
        <f aca="false">IF(COUNTIF(AN6:AN37,3)=0,"0",COUNTIF(AN6:AN37,3))</f>
        <v>0</v>
      </c>
      <c r="AO41" s="167" t="str">
        <f aca="false">IF(COUNTIF(AO6:AO37,3)=0,"0",COUNTIF(AO6:AO37,3))</f>
        <v>0</v>
      </c>
      <c r="AP41" s="167" t="str">
        <f aca="false">IF(COUNTIF(AP6:AP37,3)=0,"0",COUNTIF(AP6:AP37,3))</f>
        <v>0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3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3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9</v>
      </c>
      <c r="AA42" s="82" t="n">
        <f aca="false">IF(COUNTIF(AA6:AA37,2)=0," ",COUNTIF(AA6:AA37,2))</f>
        <v>7</v>
      </c>
      <c r="AB42" s="82" t="n">
        <f aca="false">IF(COUNTIF(AB6:AB37,2)=0," ",COUNTIF(AB6:AB37,2))</f>
        <v>6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3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str">
        <v>0</v>
      </c>
      <c r="I43" s="81" t="n">
        <v>0</v>
      </c>
      <c r="J43" s="81" t="n">
        <v>0</v>
      </c>
      <c r="K43" s="81" t="str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str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str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n">
        <v>25</v>
      </c>
      <c r="G44" s="81" t="n">
        <v>25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n">
        <f aca="false">IF(COUNTIF(AG6:AG37,"з")=0,"0",COUNTIF(AG6:AG37,"з"))</f>
        <v>25</v>
      </c>
      <c r="AH44" s="82" t="n">
        <f aca="false">IF(COUNTIF(AH6:AH37,"з")=0,"0",COUNTIF(AH6:AH37,"з"))</f>
        <v>25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N2:O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AG6:AW42 Q6:Q31 F6:F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N3:P3">
    <cfRule type="expression" priority="43" aboveAverage="0" equalAverage="0" bottom="0" percent="0" rank="0" text="" dxfId="41">
      <formula>$D$1&lt;N3</formula>
    </cfRule>
    <cfRule type="expression" priority="44" aboveAverage="0" equalAverage="0" bottom="0" percent="0" rank="0" text="" dxfId="42">
      <formula>$D$1&gt;N3</formula>
    </cfRule>
  </conditionalFormatting>
  <conditionalFormatting sqref="M3">
    <cfRule type="expression" priority="45" aboveAverage="0" equalAverage="0" bottom="0" percent="0" rank="0" text="" dxfId="43">
      <formula>$D$1&lt;M3</formula>
    </cfRule>
    <cfRule type="expression" priority="46" aboveAverage="0" equalAverage="0" bottom="0" percent="0" rank="0" text="" dxfId="44">
      <formula>$D$1&gt;M3</formula>
    </cfRule>
  </conditionalFormatting>
  <conditionalFormatting sqref="J34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O4">
    <cfRule type="expression" priority="50" aboveAverage="0" equalAverage="0" bottom="0" percent="0" rank="0" text="" dxfId="48">
      <formula>$D$1&lt;O4</formula>
    </cfRule>
    <cfRule type="expression" priority="51" aboveAverage="0" equalAverage="0" bottom="0" percent="0" rank="0" text="" dxfId="49">
      <formula>$D$1&gt;O4</formula>
    </cfRule>
  </conditionalFormatting>
  <conditionalFormatting sqref="O4">
    <cfRule type="expression" priority="52" aboveAverage="0" equalAverage="0" bottom="0" percent="0" rank="0" text="" dxfId="50">
      <formula>$D$1&lt;O4</formula>
    </cfRule>
    <cfRule type="expression" priority="53" aboveAverage="0" equalAverage="0" bottom="0" percent="0" rank="0" text="" dxfId="51">
      <formula>$D$1&gt;O4</formula>
    </cfRule>
  </conditionalFormatting>
  <conditionalFormatting sqref="P4">
    <cfRule type="expression" priority="54" aboveAverage="0" equalAverage="0" bottom="0" percent="0" rank="0" text="" dxfId="52">
      <formula>$D$1&lt;P4</formula>
    </cfRule>
    <cfRule type="expression" priority="55" aboveAverage="0" equalAverage="0" bottom="0" percent="0" rank="0" text="" dxfId="53">
      <formula>$D$1&gt;P4</formula>
    </cfRule>
  </conditionalFormatting>
  <conditionalFormatting sqref="R4">
    <cfRule type="expression" priority="56" aboveAverage="0" equalAverage="0" bottom="0" percent="0" rank="0" text="" dxfId="54">
      <formula>$D$1&lt;R4</formula>
    </cfRule>
    <cfRule type="expression" priority="57" aboveAverage="0" equalAverage="0" bottom="0" percent="0" rank="0" text="" dxfId="55">
      <formula>$D$1&gt;R4</formula>
    </cfRule>
  </conditionalFormatting>
  <conditionalFormatting sqref="R4">
    <cfRule type="expression" priority="58" aboveAverage="0" equalAverage="0" bottom="0" percent="0" rank="0" text="" dxfId="56">
      <formula>$D$1&lt;R4</formula>
    </cfRule>
    <cfRule type="expression" priority="59" aboveAverage="0" equalAverage="0" bottom="0" percent="0" rank="0" text="" dxfId="57">
      <formula>$D$1&gt;R4</formula>
    </cfRule>
  </conditionalFormatting>
  <conditionalFormatting sqref="R5">
    <cfRule type="cellIs" priority="60" operator="equal" aboveAverage="0" equalAverage="0" bottom="0" percent="0" rank="0" text="" dxfId="58">
      <formula>5</formula>
    </cfRule>
    <cfRule type="cellIs" priority="61" operator="equal" aboveAverage="0" equalAverage="0" bottom="0" percent="0" rank="0" text="" dxfId="59">
      <formula>4</formula>
    </cfRule>
    <cfRule type="cellIs" priority="62" operator="equal" aboveAverage="0" equalAverage="0" bottom="0" percent="0" rank="0" text="" dxfId="60">
      <formula>3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R4">
    <cfRule type="expression" priority="65" aboveAverage="0" equalAverage="0" bottom="0" percent="0" rank="0" text="" dxfId="63">
      <formula>$D$1&lt;R4</formula>
    </cfRule>
    <cfRule type="expression" priority="66" aboveAverage="0" equalAverage="0" bottom="0" percent="0" rank="0" text="" dxfId="64">
      <formula>$D$1&gt;R4</formula>
    </cfRule>
  </conditionalFormatting>
  <conditionalFormatting sqref="R4">
    <cfRule type="expression" priority="67" aboveAverage="0" equalAverage="0" bottom="0" percent="0" rank="0" text="" dxfId="65">
      <formula>$D$1&lt;R4</formula>
    </cfRule>
    <cfRule type="expression" priority="68" aboveAverage="0" equalAverage="0" bottom="0" percent="0" rank="0" text="" dxfId="66">
      <formula>$D$1&gt;R4</formula>
    </cfRule>
  </conditionalFormatting>
  <conditionalFormatting sqref="R4">
    <cfRule type="expression" priority="69" aboveAverage="0" equalAverage="0" bottom="0" percent="0" rank="0" text="" dxfId="67">
      <formula>$D$1&lt;R4</formula>
    </cfRule>
    <cfRule type="expression" priority="70" aboveAverage="0" equalAverage="0" bottom="0" percent="0" rank="0" text="" dxfId="68">
      <formula>$D$1&gt;R4</formula>
    </cfRule>
  </conditionalFormatting>
  <conditionalFormatting sqref="R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R4">
    <cfRule type="expression" priority="74" aboveAverage="0" equalAverage="0" bottom="0" percent="0" rank="0" text="" dxfId="72">
      <formula>$D$1&lt;R4</formula>
    </cfRule>
    <cfRule type="expression" priority="75" aboveAverage="0" equalAverage="0" bottom="0" percent="0" rank="0" text="" dxfId="73">
      <formula>$D$1&gt;R4</formula>
    </cfRule>
  </conditionalFormatting>
  <conditionalFormatting sqref="J32:J33 H12:P12 M13:P31 I13:K31 G31:H33 L13:L33 M6:P10 I6:K10 H11:I11 H12:L30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K6:K10 M6:M10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K32:K33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I33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I32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M33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M32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H6:H10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N4">
    <cfRule type="expression" priority="100" aboveAverage="0" equalAverage="0" bottom="0" percent="0" rank="0" text="" dxfId="98">
      <formula>$D$1&lt;N4</formula>
    </cfRule>
    <cfRule type="expression" priority="101" aboveAverage="0" equalAverage="0" bottom="0" percent="0" rank="0" text="" dxfId="99">
      <formula>$D$1&gt;N4</formula>
    </cfRule>
  </conditionalFormatting>
  <conditionalFormatting sqref="O32:O33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N32:N33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P32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P33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O4">
    <cfRule type="expression" priority="114" aboveAverage="0" equalAverage="0" bottom="0" percent="0" rank="0" text="" dxfId="112">
      <formula>$D$1&lt;O4</formula>
    </cfRule>
    <cfRule type="expression" priority="115" aboveAverage="0" equalAverage="0" bottom="0" percent="0" rank="0" text="" dxfId="113">
      <formula>$D$1&gt;O4</formula>
    </cfRule>
  </conditionalFormatting>
  <conditionalFormatting sqref="O4">
    <cfRule type="expression" priority="116" aboveAverage="0" equalAverage="0" bottom="0" percent="0" rank="0" text="" dxfId="114">
      <formula>$D$1&lt;O4</formula>
    </cfRule>
    <cfRule type="expression" priority="117" aboveAverage="0" equalAverage="0" bottom="0" percent="0" rank="0" text="" dxfId="115">
      <formula>$D$1&gt;O4</formula>
    </cfRule>
  </conditionalFormatting>
  <conditionalFormatting sqref="O4">
    <cfRule type="expression" priority="118" aboveAverage="0" equalAverage="0" bottom="0" percent="0" rank="0" text="" dxfId="116">
      <formula>$D$1&lt;O4</formula>
    </cfRule>
    <cfRule type="expression" priority="119" aboveAverage="0" equalAverage="0" bottom="0" percent="0" rank="0" text="" dxfId="117">
      <formula>$D$1&gt;O4</formula>
    </cfRule>
  </conditionalFormatting>
  <conditionalFormatting sqref="M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M4">
    <cfRule type="expression" priority="123" aboveAverage="0" equalAverage="0" bottom="0" percent="0" rank="0" text="" dxfId="121">
      <formula>$D$1&lt;M4</formula>
    </cfRule>
    <cfRule type="expression" priority="124" aboveAverage="0" equalAverage="0" bottom="0" percent="0" rank="0" text="" dxfId="122">
      <formula>$D$1&gt;M4</formula>
    </cfRule>
  </conditionalFormatting>
  <conditionalFormatting sqref="N3:N4">
    <cfRule type="expression" priority="125" aboveAverage="0" equalAverage="0" bottom="0" percent="0" rank="0" text="" dxfId="123">
      <formula>$D$1&lt;N3</formula>
    </cfRule>
    <cfRule type="expression" priority="126" aboveAverage="0" equalAverage="0" bottom="0" percent="0" rank="0" text="" dxfId="124">
      <formula>$D$1&gt;N3</formula>
    </cfRule>
  </conditionalFormatting>
  <conditionalFormatting sqref="O5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O4">
    <cfRule type="expression" priority="130" aboveAverage="0" equalAverage="0" bottom="0" percent="0" rank="0" text="" dxfId="128">
      <formula>$D$1&lt;O4</formula>
    </cfRule>
    <cfRule type="expression" priority="131" aboveAverage="0" equalAverage="0" bottom="0" percent="0" rank="0" text="" dxfId="129">
      <formula>$D$1&gt;O4</formula>
    </cfRule>
  </conditionalFormatting>
  <conditionalFormatting sqref="L6:L10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M11:P11 I11:K11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K11 M11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L11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L6:L10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L33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L32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N32:N33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P32:P33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M32:M33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O32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O33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P3">
    <cfRule type="expression" priority="168" aboveAverage="0" equalAverage="0" bottom="0" percent="0" rank="0" text="" dxfId="166">
      <formula>$D$1&lt;P3</formula>
    </cfRule>
    <cfRule type="expression" priority="169" aboveAverage="0" equalAverage="0" bottom="0" percent="0" rank="0" text="" dxfId="167">
      <formula>$D$1&gt;P3</formula>
    </cfRule>
  </conditionalFormatting>
  <conditionalFormatting sqref="O4">
    <cfRule type="expression" priority="170" aboveAverage="0" equalAverage="0" bottom="0" percent="0" rank="0" text="" dxfId="168">
      <formula>$D$1&lt;O4</formula>
    </cfRule>
    <cfRule type="expression" priority="171" aboveAverage="0" equalAverage="0" bottom="0" percent="0" rank="0" text="" dxfId="169">
      <formula>$D$1&gt;O4</formula>
    </cfRule>
  </conditionalFormatting>
  <conditionalFormatting sqref="N4">
    <cfRule type="expression" priority="172" aboveAverage="0" equalAverage="0" bottom="0" percent="0" rank="0" text="" dxfId="170">
      <formula>$D$1&lt;N4</formula>
    </cfRule>
    <cfRule type="expression" priority="173" aboveAverage="0" equalAverage="0" bottom="0" percent="0" rank="0" text="" dxfId="171">
      <formula>$D$1&gt;N4</formula>
    </cfRule>
  </conditionalFormatting>
  <conditionalFormatting sqref="N4">
    <cfRule type="expression" priority="174" aboveAverage="0" equalAverage="0" bottom="0" percent="0" rank="0" text="" dxfId="172">
      <formula>$D$1&lt;N4</formula>
    </cfRule>
    <cfRule type="expression" priority="175" aboveAverage="0" equalAverage="0" bottom="0" percent="0" rank="0" text="" dxfId="173">
      <formula>$D$1&gt;N4</formula>
    </cfRule>
  </conditionalFormatting>
  <conditionalFormatting sqref="N4">
    <cfRule type="expression" priority="176" aboveAverage="0" equalAverage="0" bottom="0" percent="0" rank="0" text="" dxfId="174">
      <formula>$D$1&lt;N4</formula>
    </cfRule>
    <cfRule type="expression" priority="177" aboveAverage="0" equalAverage="0" bottom="0" percent="0" rank="0" text="" dxfId="175">
      <formula>$D$1&gt;N4</formula>
    </cfRule>
  </conditionalFormatting>
  <conditionalFormatting sqref="N4">
    <cfRule type="expression" priority="178" aboveAverage="0" equalAverage="0" bottom="0" percent="0" rank="0" text="" dxfId="176">
      <formula>$D$1&lt;N4</formula>
    </cfRule>
    <cfRule type="expression" priority="179" aboveAverage="0" equalAverage="0" bottom="0" percent="0" rank="0" text="" dxfId="177">
      <formula>$D$1&gt;N4</formula>
    </cfRule>
  </conditionalFormatting>
  <conditionalFormatting sqref="H4">
    <cfRule type="expression" priority="180" aboveAverage="0" equalAverage="0" bottom="0" percent="0" rank="0" text="" dxfId="178">
      <formula>$D$1&lt;H4</formula>
    </cfRule>
    <cfRule type="expression" priority="181" aboveAverage="0" equalAverage="0" bottom="0" percent="0" rank="0" text="" dxfId="179">
      <formula>$D$1&gt;H4</formula>
    </cfRule>
  </conditionalFormatting>
  <conditionalFormatting sqref="P3">
    <cfRule type="expression" priority="182" aboveAverage="0" equalAverage="0" bottom="0" percent="0" rank="0" text="" dxfId="180">
      <formula>$D$4&lt;P3</formula>
    </cfRule>
    <cfRule type="expression" priority="183" aboveAverage="0" equalAverage="0" bottom="0" percent="0" rank="0" text="" dxfId="181">
      <formula>$D$4&gt;P3</formula>
    </cfRule>
  </conditionalFormatting>
  <conditionalFormatting sqref="P4">
    <cfRule type="expression" priority="184" aboveAverage="0" equalAverage="0" bottom="0" percent="0" rank="0" text="" dxfId="182">
      <formula>$D$4&lt;P4</formula>
    </cfRule>
    <cfRule type="expression" priority="185" aboveAverage="0" equalAverage="0" bottom="0" percent="0" rank="0" text="" dxfId="183">
      <formula>$D$4&gt;P4</formula>
    </cfRule>
  </conditionalFormatting>
  <conditionalFormatting sqref="P4">
    <cfRule type="expression" priority="186" aboveAverage="0" equalAverage="0" bottom="0" percent="0" rank="0" text="" dxfId="184">
      <formula>$D$1&lt;P4</formula>
    </cfRule>
    <cfRule type="expression" priority="187" aboveAverage="0" equalAverage="0" bottom="0" percent="0" rank="0" text="" dxfId="185">
      <formula>$D$1&gt;P4</formula>
    </cfRule>
  </conditionalFormatting>
  <conditionalFormatting sqref="P4">
    <cfRule type="expression" priority="188" aboveAverage="0" equalAverage="0" bottom="0" percent="0" rank="0" text="" dxfId="186">
      <formula>$D$4&lt;P4</formula>
    </cfRule>
    <cfRule type="expression" priority="189" aboveAverage="0" equalAverage="0" bottom="0" percent="0" rank="0" text="" dxfId="187">
      <formula>$D$4&gt;P4</formula>
    </cfRule>
  </conditionalFormatting>
  <conditionalFormatting sqref="P5">
    <cfRule type="cellIs" priority="190" operator="equal" aboveAverage="0" equalAverage="0" bottom="0" percent="0" rank="0" text="" dxfId="188">
      <formula>5</formula>
    </cfRule>
    <cfRule type="cellIs" priority="191" operator="equal" aboveAverage="0" equalAverage="0" bottom="0" percent="0" rank="0" text="" dxfId="189">
      <formula>4</formula>
    </cfRule>
    <cfRule type="cellIs" priority="192" operator="equal" aboveAverage="0" equalAverage="0" bottom="0" percent="0" rank="0" text="" dxfId="190">
      <formula>3</formula>
    </cfRule>
  </conditionalFormatting>
  <conditionalFormatting sqref="M3:M4">
    <cfRule type="expression" priority="193" aboveAverage="0" equalAverage="0" bottom="0" percent="0" rank="0" text="" dxfId="191">
      <formula>$D$1&lt;M3</formula>
    </cfRule>
    <cfRule type="expression" priority="194" aboveAverage="0" equalAverage="0" bottom="0" percent="0" rank="0" text="" dxfId="192">
      <formula>$D$1&gt;M3</formula>
    </cfRule>
  </conditionalFormatting>
  <conditionalFormatting sqref="N5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N4">
    <cfRule type="expression" priority="198" aboveAverage="0" equalAverage="0" bottom="0" percent="0" rank="0" text="" dxfId="196">
      <formula>$D$1&lt;N4</formula>
    </cfRule>
    <cfRule type="expression" priority="199" aboveAverage="0" equalAverage="0" bottom="0" percent="0" rank="0" text="" dxfId="197">
      <formula>$D$1&gt;N4</formula>
    </cfRule>
  </conditionalFormatting>
  <conditionalFormatting sqref="L11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G3:I3 H3:J4">
    <cfRule type="expression" priority="203" aboveAverage="0" equalAverage="0" bottom="0" percent="0" rank="0" text="" dxfId="201">
      <formula>$D$1&lt;G3</formula>
    </cfRule>
    <cfRule type="expression" priority="204" aboveAverage="0" equalAverage="0" bottom="0" percent="0" rank="0" text="" dxfId="202">
      <formula>$D$1&gt;G3</formula>
    </cfRule>
  </conditionalFormatting>
  <conditionalFormatting sqref="I3:I4">
    <cfRule type="expression" priority="205" aboveAverage="0" equalAverage="0" bottom="0" percent="0" rank="0" text="" dxfId="203">
      <formula>$D$1&lt;I3</formula>
    </cfRule>
    <cfRule type="expression" priority="206" aboveAverage="0" equalAverage="0" bottom="0" percent="0" rank="0" text="" dxfId="204">
      <formula>$D$1&gt;I3</formula>
    </cfRule>
  </conditionalFormatting>
  <conditionalFormatting sqref="I5">
    <cfRule type="cellIs" priority="207" operator="equal" aboveAverage="0" equalAverage="0" bottom="0" percent="0" rank="0" text="" dxfId="205">
      <formula>5</formula>
    </cfRule>
    <cfRule type="cellIs" priority="208" operator="equal" aboveAverage="0" equalAverage="0" bottom="0" percent="0" rank="0" text="" dxfId="206">
      <formula>4</formula>
    </cfRule>
    <cfRule type="cellIs" priority="209" operator="equal" aboveAverage="0" equalAverage="0" bottom="0" percent="0" rank="0" text="" dxfId="207">
      <formula>3</formula>
    </cfRule>
  </conditionalFormatting>
  <conditionalFormatting sqref="I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I4">
    <cfRule type="expression" priority="213" aboveAverage="0" equalAverage="0" bottom="0" percent="0" rank="0" text="" dxfId="211">
      <formula>$D$1&lt;I4</formula>
    </cfRule>
    <cfRule type="expression" priority="214" aboveAverage="0" equalAverage="0" bottom="0" percent="0" rank="0" text="" dxfId="212">
      <formula>$D$1&gt;I4</formula>
    </cfRule>
  </conditionalFormatting>
  <conditionalFormatting sqref="I5">
    <cfRule type="cellIs" priority="215" operator="equal" aboveAverage="0" equalAverage="0" bottom="0" percent="0" rank="0" text="" dxfId="213">
      <formula>5</formula>
    </cfRule>
    <cfRule type="cellIs" priority="216" operator="equal" aboveAverage="0" equalAverage="0" bottom="0" percent="0" rank="0" text="" dxfId="214">
      <formula>4</formula>
    </cfRule>
    <cfRule type="cellIs" priority="217" operator="equal" aboveAverage="0" equalAverage="0" bottom="0" percent="0" rank="0" text="" dxfId="215">
      <formula>3</formula>
    </cfRule>
  </conditionalFormatting>
  <conditionalFormatting sqref="I4">
    <cfRule type="expression" priority="218" aboveAverage="0" equalAverage="0" bottom="0" percent="0" rank="0" text="" dxfId="216">
      <formula>$D$1&lt;I4</formula>
    </cfRule>
    <cfRule type="expression" priority="219" aboveAverage="0" equalAverage="0" bottom="0" percent="0" rank="0" text="" dxfId="217">
      <formula>$D$1&gt;I4</formula>
    </cfRule>
  </conditionalFormatting>
  <conditionalFormatting sqref="I4">
    <cfRule type="expression" priority="220" aboveAverage="0" equalAverage="0" bottom="0" percent="0" rank="0" text="" dxfId="218">
      <formula>$D$1&lt;I4</formula>
    </cfRule>
    <cfRule type="expression" priority="221" aboveAverage="0" equalAverage="0" bottom="0" percent="0" rank="0" text="" dxfId="219">
      <formula>$D$1&gt;I4</formula>
    </cfRule>
  </conditionalFormatting>
  <conditionalFormatting sqref="I5">
    <cfRule type="cellIs" priority="222" operator="equal" aboveAverage="0" equalAverage="0" bottom="0" percent="0" rank="0" text="" dxfId="220">
      <formula>5</formula>
    </cfRule>
    <cfRule type="cellIs" priority="223" operator="equal" aboveAverage="0" equalAverage="0" bottom="0" percent="0" rank="0" text="" dxfId="221">
      <formula>4</formula>
    </cfRule>
    <cfRule type="cellIs" priority="224" operator="equal" aboveAverage="0" equalAverage="0" bottom="0" percent="0" rank="0" text="" dxfId="222">
      <formula>3</formula>
    </cfRule>
  </conditionalFormatting>
  <conditionalFormatting sqref="I3:I4">
    <cfRule type="expression" priority="225" aboveAverage="0" equalAverage="0" bottom="0" percent="0" rank="0" text="" dxfId="223">
      <formula>$D$1&lt;I3</formula>
    </cfRule>
    <cfRule type="expression" priority="226" aboveAverage="0" equalAverage="0" bottom="0" percent="0" rank="0" text="" dxfId="224">
      <formula>$D$1&gt;I3</formula>
    </cfRule>
  </conditionalFormatting>
  <conditionalFormatting sqref="I5">
    <cfRule type="cellIs" priority="227" operator="equal" aboveAverage="0" equalAverage="0" bottom="0" percent="0" rank="0" text="" dxfId="225">
      <formula>5</formula>
    </cfRule>
    <cfRule type="cellIs" priority="228" operator="equal" aboveAverage="0" equalAverage="0" bottom="0" percent="0" rank="0" text="" dxfId="226">
      <formula>4</formula>
    </cfRule>
    <cfRule type="cellIs" priority="229" operator="equal" aboveAverage="0" equalAverage="0" bottom="0" percent="0" rank="0" text="" dxfId="227">
      <formula>3</formula>
    </cfRule>
  </conditionalFormatting>
  <conditionalFormatting sqref="I3:I4">
    <cfRule type="expression" priority="230" aboveAverage="0" equalAverage="0" bottom="0" percent="0" rank="0" text="" dxfId="228">
      <formula>$D$1&lt;I3</formula>
    </cfRule>
    <cfRule type="expression" priority="231" aboveAverage="0" equalAverage="0" bottom="0" percent="0" rank="0" text="" dxfId="229">
      <formula>$D$1&gt;I3</formula>
    </cfRule>
  </conditionalFormatting>
  <conditionalFormatting sqref="G3">
    <cfRule type="expression" priority="232" aboveAverage="0" equalAverage="0" bottom="0" percent="0" rank="0" text="" dxfId="230">
      <formula>$D$1&lt;G3</formula>
    </cfRule>
    <cfRule type="expression" priority="233" aboveAverage="0" equalAverage="0" bottom="0" percent="0" rank="0" text="" dxfId="231">
      <formula>$D$1&gt;G3</formula>
    </cfRule>
  </conditionalFormatting>
  <conditionalFormatting sqref="J3:L3 J4:K4 K3:L4">
    <cfRule type="expression" priority="234" aboveAverage="0" equalAverage="0" bottom="0" percent="0" rank="0" text="" dxfId="232">
      <formula>$D$1&lt;J3</formula>
    </cfRule>
    <cfRule type="expression" priority="235" aboveAverage="0" equalAverage="0" bottom="0" percent="0" rank="0" text="" dxfId="233">
      <formula>$D$1&gt;J3</formula>
    </cfRule>
  </conditionalFormatting>
  <conditionalFormatting sqref="J4">
    <cfRule type="expression" priority="236" aboveAverage="0" equalAverage="0" bottom="0" percent="0" rank="0" text="" dxfId="234">
      <formula>$D$1&lt;J4</formula>
    </cfRule>
    <cfRule type="expression" priority="237" aboveAverage="0" equalAverage="0" bottom="0" percent="0" rank="0" text="" dxfId="235">
      <formula>$D$1&gt;J4</formula>
    </cfRule>
  </conditionalFormatting>
  <conditionalFormatting sqref="J5">
    <cfRule type="cellIs" priority="238" operator="equal" aboveAverage="0" equalAverage="0" bottom="0" percent="0" rank="0" text="" dxfId="236">
      <formula>5</formula>
    </cfRule>
    <cfRule type="cellIs" priority="239" operator="equal" aboveAverage="0" equalAverage="0" bottom="0" percent="0" rank="0" text="" dxfId="237">
      <formula>4</formula>
    </cfRule>
    <cfRule type="cellIs" priority="240" operator="equal" aboveAverage="0" equalAverage="0" bottom="0" percent="0" rank="0" text="" dxfId="238">
      <formula>3</formula>
    </cfRule>
  </conditionalFormatting>
  <conditionalFormatting sqref="J4">
    <cfRule type="expression" priority="241" aboveAverage="0" equalAverage="0" bottom="0" percent="0" rank="0" text="" dxfId="239">
      <formula>$D$1&lt;J4</formula>
    </cfRule>
    <cfRule type="expression" priority="242" aboveAverage="0" equalAverage="0" bottom="0" percent="0" rank="0" text="" dxfId="240">
      <formula>$D$1&gt;J4</formula>
    </cfRule>
  </conditionalFormatting>
  <conditionalFormatting sqref="J4">
    <cfRule type="expression" priority="243" aboveAverage="0" equalAverage="0" bottom="0" percent="0" rank="0" text="" dxfId="241">
      <formula>$D$1&lt;J4</formula>
    </cfRule>
    <cfRule type="expression" priority="244" aboveAverage="0" equalAverage="0" bottom="0" percent="0" rank="0" text="" dxfId="242">
      <formula>$D$1&gt;J4</formula>
    </cfRule>
  </conditionalFormatting>
  <conditionalFormatting sqref="K5">
    <cfRule type="cellIs" priority="245" operator="equal" aboveAverage="0" equalAverage="0" bottom="0" percent="0" rank="0" text="" dxfId="243">
      <formula>5</formula>
    </cfRule>
    <cfRule type="cellIs" priority="246" operator="equal" aboveAverage="0" equalAverage="0" bottom="0" percent="0" rank="0" text="" dxfId="244">
      <formula>4</formula>
    </cfRule>
    <cfRule type="cellIs" priority="247" operator="equal" aboveAverage="0" equalAverage="0" bottom="0" percent="0" rank="0" text="" dxfId="245">
      <formula>3</formula>
    </cfRule>
  </conditionalFormatting>
  <conditionalFormatting sqref="K4">
    <cfRule type="expression" priority="248" aboveAverage="0" equalAverage="0" bottom="0" percent="0" rank="0" text="" dxfId="246">
      <formula>$D$1&lt;K4</formula>
    </cfRule>
    <cfRule type="expression" priority="249" aboveAverage="0" equalAverage="0" bottom="0" percent="0" rank="0" text="" dxfId="247">
      <formula>$D$1&gt;K4</formula>
    </cfRule>
  </conditionalFormatting>
  <conditionalFormatting sqref="K4">
    <cfRule type="expression" priority="250" aboveAverage="0" equalAverage="0" bottom="0" percent="0" rank="0" text="" dxfId="248">
      <formula>$D$1&lt;K4</formula>
    </cfRule>
    <cfRule type="expression" priority="251" aboveAverage="0" equalAverage="0" bottom="0" percent="0" rank="0" text="" dxfId="249">
      <formula>$D$1&gt;K4</formula>
    </cfRule>
  </conditionalFormatting>
  <conditionalFormatting sqref="J3:J4">
    <cfRule type="expression" priority="252" aboveAverage="0" equalAverage="0" bottom="0" percent="0" rank="0" text="" dxfId="250">
      <formula>$D$1&lt;J3</formula>
    </cfRule>
    <cfRule type="expression" priority="253" aboveAverage="0" equalAverage="0" bottom="0" percent="0" rank="0" text="" dxfId="251">
      <formula>$D$1&gt;J3</formula>
    </cfRule>
  </conditionalFormatting>
  <conditionalFormatting sqref="J4">
    <cfRule type="expression" priority="254" aboveAverage="0" equalAverage="0" bottom="0" percent="0" rank="0" text="" dxfId="252">
      <formula>$D$1&lt;J4</formula>
    </cfRule>
    <cfRule type="expression" priority="255" aboveAverage="0" equalAverage="0" bottom="0" percent="0" rank="0" text="" dxfId="253">
      <formula>$D$1&gt;J4</formula>
    </cfRule>
  </conditionalFormatting>
  <conditionalFormatting sqref="J5">
    <cfRule type="cellIs" priority="256" operator="equal" aboveAverage="0" equalAverage="0" bottom="0" percent="0" rank="0" text="" dxfId="254">
      <formula>5</formula>
    </cfRule>
    <cfRule type="cellIs" priority="257" operator="equal" aboveAverage="0" equalAverage="0" bottom="0" percent="0" rank="0" text="" dxfId="255">
      <formula>4</formula>
    </cfRule>
    <cfRule type="cellIs" priority="258" operator="equal" aboveAverage="0" equalAverage="0" bottom="0" percent="0" rank="0" text="" dxfId="256">
      <formula>3</formula>
    </cfRule>
  </conditionalFormatting>
  <conditionalFormatting sqref="J4">
    <cfRule type="expression" priority="259" aboveAverage="0" equalAverage="0" bottom="0" percent="0" rank="0" text="" dxfId="257">
      <formula>$D$1&lt;J4</formula>
    </cfRule>
    <cfRule type="expression" priority="260" aboveAverage="0" equalAverage="0" bottom="0" percent="0" rank="0" text="" dxfId="258">
      <formula>$D$1&gt;J4</formula>
    </cfRule>
  </conditionalFormatting>
  <conditionalFormatting sqref="J4">
    <cfRule type="expression" priority="261" aboveAverage="0" equalAverage="0" bottom="0" percent="0" rank="0" text="" dxfId="259">
      <formula>$D$1&lt;J4</formula>
    </cfRule>
    <cfRule type="expression" priority="262" aboveAverage="0" equalAverage="0" bottom="0" percent="0" rank="0" text="" dxfId="260">
      <formula>$D$1&gt;J4</formula>
    </cfRule>
  </conditionalFormatting>
  <conditionalFormatting sqref="H5">
    <cfRule type="cellIs" priority="263" operator="equal" aboveAverage="0" equalAverage="0" bottom="0" percent="0" rank="0" text="" dxfId="261">
      <formula>5</formula>
    </cfRule>
    <cfRule type="cellIs" priority="264" operator="equal" aboveAverage="0" equalAverage="0" bottom="0" percent="0" rank="0" text="" dxfId="262">
      <formula>4</formula>
    </cfRule>
    <cfRule type="cellIs" priority="265" operator="equal" aboveAverage="0" equalAverage="0" bottom="0" percent="0" rank="0" text="" dxfId="263">
      <formula>3</formula>
    </cfRule>
  </conditionalFormatting>
  <conditionalFormatting sqref="H4">
    <cfRule type="expression" priority="266" aboveAverage="0" equalAverage="0" bottom="0" percent="0" rank="0" text="" dxfId="264">
      <formula>$D$1&lt;H4</formula>
    </cfRule>
    <cfRule type="expression" priority="267" aboveAverage="0" equalAverage="0" bottom="0" percent="0" rank="0" text="" dxfId="265">
      <formula>$D$1&gt;H4</formula>
    </cfRule>
  </conditionalFormatting>
  <conditionalFormatting sqref="H4">
    <cfRule type="expression" priority="268" aboveAverage="0" equalAverage="0" bottom="0" percent="0" rank="0" text="" dxfId="266">
      <formula>$D$1&lt;H4</formula>
    </cfRule>
    <cfRule type="expression" priority="269" aboveAverage="0" equalAverage="0" bottom="0" percent="0" rank="0" text="" dxfId="267">
      <formula>$D$1&gt;H4</formula>
    </cfRule>
  </conditionalFormatting>
  <conditionalFormatting sqref="H4">
    <cfRule type="expression" priority="270" aboveAverage="0" equalAverage="0" bottom="0" percent="0" rank="0" text="" dxfId="268">
      <formula>$D$1&lt;H4</formula>
    </cfRule>
    <cfRule type="expression" priority="271" aboveAverage="0" equalAverage="0" bottom="0" percent="0" rank="0" text="" dxfId="269">
      <formula>$D$1&gt;H4</formula>
    </cfRule>
  </conditionalFormatting>
  <conditionalFormatting sqref="H4">
    <cfRule type="expression" priority="272" aboveAverage="0" equalAverage="0" bottom="0" percent="0" rank="0" text="" dxfId="270">
      <formula>$D$1&lt;H4</formula>
    </cfRule>
    <cfRule type="expression" priority="273" aboveAverage="0" equalAverage="0" bottom="0" percent="0" rank="0" text="" dxfId="271">
      <formula>$D$1&gt;H4</formula>
    </cfRule>
  </conditionalFormatting>
  <conditionalFormatting sqref="H4">
    <cfRule type="expression" priority="274" aboveAverage="0" equalAverage="0" bottom="0" percent="0" rank="0" text="" dxfId="272">
      <formula>$D$1&lt;H4</formula>
    </cfRule>
    <cfRule type="expression" priority="275" aboveAverage="0" equalAverage="0" bottom="0" percent="0" rank="0" text="" dxfId="273">
      <formula>$D$1&gt;H4</formula>
    </cfRule>
  </conditionalFormatting>
  <conditionalFormatting sqref="F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F3">
    <cfRule type="expression" priority="279" aboveAverage="0" equalAverage="0" bottom="0" percent="0" rank="0" text="" dxfId="277">
      <formula>$D$1&lt;F3</formula>
    </cfRule>
    <cfRule type="expression" priority="280" aboveAverage="0" equalAverage="0" bottom="0" percent="0" rank="0" text="" dxfId="278">
      <formula>$D$1&gt;F3</formula>
    </cfRule>
  </conditionalFormatting>
  <conditionalFormatting sqref="F4">
    <cfRule type="expression" priority="281" aboveAverage="0" equalAverage="0" bottom="0" percent="0" rank="0" text="" dxfId="279">
      <formula>$D$1&lt;F4</formula>
    </cfRule>
    <cfRule type="expression" priority="282" aboveAverage="0" equalAverage="0" bottom="0" percent="0" rank="0" text="" dxfId="280">
      <formula>$D$1&gt;F4</formula>
    </cfRule>
  </conditionalFormatting>
  <conditionalFormatting sqref="L4">
    <cfRule type="expression" priority="283" aboveAverage="0" equalAverage="0" bottom="0" percent="0" rank="0" text="" dxfId="281">
      <formula>$D$1&lt;L4</formula>
    </cfRule>
    <cfRule type="expression" priority="284" aboveAverage="0" equalAverage="0" bottom="0" percent="0" rank="0" text="" dxfId="282">
      <formula>$D$1&gt;L4</formula>
    </cfRule>
  </conditionalFormatting>
  <conditionalFormatting sqref="L4">
    <cfRule type="expression" priority="285" aboveAverage="0" equalAverage="0" bottom="0" percent="0" rank="0" text="" dxfId="283">
      <formula>$D$1&lt;L4</formula>
    </cfRule>
    <cfRule type="expression" priority="286" aboveAverage="0" equalAverage="0" bottom="0" percent="0" rank="0" text="" dxfId="284">
      <formula>$D$1&gt;L4</formula>
    </cfRule>
  </conditionalFormatting>
  <conditionalFormatting sqref="L5">
    <cfRule type="cellIs" priority="287" operator="equal" aboveAverage="0" equalAverage="0" bottom="0" percent="0" rank="0" text="" dxfId="285">
      <formula>5</formula>
    </cfRule>
    <cfRule type="cellIs" priority="288" operator="equal" aboveAverage="0" equalAverage="0" bottom="0" percent="0" rank="0" text="" dxfId="286">
      <formula>4</formula>
    </cfRule>
    <cfRule type="cellIs" priority="289" operator="equal" aboveAverage="0" equalAverage="0" bottom="0" percent="0" rank="0" text="" dxfId="287">
      <formula>3</formula>
    </cfRule>
  </conditionalFormatting>
  <conditionalFormatting sqref="L5">
    <cfRule type="cellIs" priority="290" operator="equal" aboveAverage="0" equalAverage="0" bottom="0" percent="0" rank="0" text="" dxfId="288">
      <formula>5</formula>
    </cfRule>
    <cfRule type="cellIs" priority="291" operator="equal" aboveAverage="0" equalAverage="0" bottom="0" percent="0" rank="0" text="" dxfId="289">
      <formula>4</formula>
    </cfRule>
    <cfRule type="cellIs" priority="292" operator="equal" aboveAverage="0" equalAverage="0" bottom="0" percent="0" rank="0" text="" dxfId="290">
      <formula>3</formula>
    </cfRule>
  </conditionalFormatting>
  <conditionalFormatting sqref="L4">
    <cfRule type="expression" priority="293" aboveAverage="0" equalAverage="0" bottom="0" percent="0" rank="0" text="" dxfId="291">
      <formula>$D$1&lt;L4</formula>
    </cfRule>
    <cfRule type="expression" priority="294" aboveAverage="0" equalAverage="0" bottom="0" percent="0" rank="0" text="" dxfId="292">
      <formula>$D$1&gt;L4</formula>
    </cfRule>
  </conditionalFormatting>
  <conditionalFormatting sqref="L5">
    <cfRule type="cellIs" priority="295" operator="equal" aboveAverage="0" equalAverage="0" bottom="0" percent="0" rank="0" text="" dxfId="293">
      <formula>5</formula>
    </cfRule>
    <cfRule type="cellIs" priority="296" operator="equal" aboveAverage="0" equalAverage="0" bottom="0" percent="0" rank="0" text="" dxfId="294">
      <formula>4</formula>
    </cfRule>
    <cfRule type="cellIs" priority="297" operator="equal" aboveAverage="0" equalAverage="0" bottom="0" percent="0" rank="0" text="" dxfId="295">
      <formula>3</formula>
    </cfRule>
  </conditionalFormatting>
  <conditionalFormatting sqref="L4">
    <cfRule type="expression" priority="298" aboveAverage="0" equalAverage="0" bottom="0" percent="0" rank="0" text="" dxfId="296">
      <formula>$D$1&lt;L4</formula>
    </cfRule>
    <cfRule type="expression" priority="299" aboveAverage="0" equalAverage="0" bottom="0" percent="0" rank="0" text="" dxfId="297">
      <formula>$D$1&gt;L4</formula>
    </cfRule>
  </conditionalFormatting>
  <conditionalFormatting sqref="L4">
    <cfRule type="expression" priority="300" aboveAverage="0" equalAverage="0" bottom="0" percent="0" rank="0" text="" dxfId="298">
      <formula>$D$1&lt;L4</formula>
    </cfRule>
    <cfRule type="expression" priority="301" aboveAverage="0" equalAverage="0" bottom="0" percent="0" rank="0" text="" dxfId="299">
      <formula>$D$1&gt;L4</formula>
    </cfRule>
  </conditionalFormatting>
  <conditionalFormatting sqref="L5">
    <cfRule type="cellIs" priority="302" operator="equal" aboveAverage="0" equalAverage="0" bottom="0" percent="0" rank="0" text="" dxfId="300">
      <formula>5</formula>
    </cfRule>
    <cfRule type="cellIs" priority="303" operator="equal" aboveAverage="0" equalAverage="0" bottom="0" percent="0" rank="0" text="" dxfId="301">
      <formula>4</formula>
    </cfRule>
    <cfRule type="cellIs" priority="304" operator="equal" aboveAverage="0" equalAverage="0" bottom="0" percent="0" rank="0" text="" dxfId="302">
      <formula>3</formula>
    </cfRule>
  </conditionalFormatting>
  <conditionalFormatting sqref="L4">
    <cfRule type="expression" priority="305" aboveAverage="0" equalAverage="0" bottom="0" percent="0" rank="0" text="" dxfId="303">
      <formula>$D$1&lt;L4</formula>
    </cfRule>
    <cfRule type="expression" priority="306" aboveAverage="0" equalAverage="0" bottom="0" percent="0" rank="0" text="" dxfId="304">
      <formula>$D$1&gt;L4</formula>
    </cfRule>
  </conditionalFormatting>
  <conditionalFormatting sqref="L5">
    <cfRule type="cellIs" priority="307" operator="equal" aboveAverage="0" equalAverage="0" bottom="0" percent="0" rank="0" text="" dxfId="305">
      <formula>5</formula>
    </cfRule>
    <cfRule type="cellIs" priority="308" operator="equal" aboveAverage="0" equalAverage="0" bottom="0" percent="0" rank="0" text="" dxfId="306">
      <formula>4</formula>
    </cfRule>
    <cfRule type="cellIs" priority="309" operator="equal" aboveAverage="0" equalAverage="0" bottom="0" percent="0" rank="0" text="" dxfId="307">
      <formula>3</formula>
    </cfRule>
  </conditionalFormatting>
  <conditionalFormatting sqref="L4">
    <cfRule type="expression" priority="310" aboveAverage="0" equalAverage="0" bottom="0" percent="0" rank="0" text="" dxfId="308">
      <formula>$D$1&lt;L4</formula>
    </cfRule>
    <cfRule type="expression" priority="311" aboveAverage="0" equalAverage="0" bottom="0" percent="0" rank="0" text="" dxfId="309">
      <formula>$D$1&gt;L4</formula>
    </cfRule>
  </conditionalFormatting>
  <conditionalFormatting sqref="L6:L10">
    <cfRule type="cellIs" priority="312" operator="equal" aboveAverage="0" equalAverage="0" bottom="0" percent="0" rank="0" text="" dxfId="310">
      <formula>5</formula>
    </cfRule>
    <cfRule type="cellIs" priority="313" operator="equal" aboveAverage="0" equalAverage="0" bottom="0" percent="0" rank="0" text="" dxfId="311">
      <formula>4</formula>
    </cfRule>
    <cfRule type="cellIs" priority="314" operator="equal" aboveAverage="0" equalAverage="0" bottom="0" percent="0" rank="0" text="" dxfId="312">
      <formula>3</formula>
    </cfRule>
  </conditionalFormatting>
  <conditionalFormatting sqref="H6:H10">
    <cfRule type="cellIs" priority="315" operator="equal" aboveAverage="0" equalAverage="0" bottom="0" percent="0" rank="0" text="" dxfId="313">
      <formula>5</formula>
    </cfRule>
    <cfRule type="cellIs" priority="316" operator="equal" aboveAverage="0" equalAverage="0" bottom="0" percent="0" rank="0" text="" dxfId="314">
      <formula>4</formula>
    </cfRule>
    <cfRule type="cellIs" priority="317" operator="equal" aboveAverage="0" equalAverage="0" bottom="0" percent="0" rank="0" text="" dxfId="315">
      <formula>3</formula>
    </cfRule>
  </conditionalFormatting>
  <conditionalFormatting sqref="I6:I10">
    <cfRule type="cellIs" priority="318" operator="equal" aboveAverage="0" equalAverage="0" bottom="0" percent="0" rank="0" text="" dxfId="316">
      <formula>5</formula>
    </cfRule>
    <cfRule type="cellIs" priority="319" operator="equal" aboveAverage="0" equalAverage="0" bottom="0" percent="0" rank="0" text="" dxfId="317">
      <formula>4</formula>
    </cfRule>
    <cfRule type="cellIs" priority="320" operator="equal" aboveAverage="0" equalAverage="0" bottom="0" percent="0" rank="0" text="" dxfId="318">
      <formula>3</formula>
    </cfRule>
  </conditionalFormatting>
  <conditionalFormatting sqref="L11">
    <cfRule type="cellIs" priority="321" operator="equal" aboveAverage="0" equalAverage="0" bottom="0" percent="0" rank="0" text="" dxfId="319">
      <formula>5</formula>
    </cfRule>
    <cfRule type="cellIs" priority="322" operator="equal" aboveAverage="0" equalAverage="0" bottom="0" percent="0" rank="0" text="" dxfId="320">
      <formula>4</formula>
    </cfRule>
    <cfRule type="cellIs" priority="323" operator="equal" aboveAverage="0" equalAverage="0" bottom="0" percent="0" rank="0" text="" dxfId="321">
      <formula>3</formula>
    </cfRule>
  </conditionalFormatting>
  <conditionalFormatting sqref="I4">
    <cfRule type="expression" priority="324" aboveAverage="0" equalAverage="0" bottom="0" percent="0" rank="0" text="" dxfId="322">
      <formula>$D$1&lt;I4</formula>
    </cfRule>
    <cfRule type="expression" priority="325" aboveAverage="0" equalAverage="0" bottom="0" percent="0" rank="0" text="" dxfId="323">
      <formula>$D$1&gt;I4</formula>
    </cfRule>
  </conditionalFormatting>
  <conditionalFormatting sqref="H5">
    <cfRule type="cellIs" priority="326" operator="equal" aboveAverage="0" equalAverage="0" bottom="0" percent="0" rank="0" text="" dxfId="324">
      <formula>5</formula>
    </cfRule>
    <cfRule type="cellIs" priority="327" operator="equal" aboveAverage="0" equalAverage="0" bottom="0" percent="0" rank="0" text="" dxfId="325">
      <formula>4</formula>
    </cfRule>
    <cfRule type="cellIs" priority="328" operator="equal" aboveAverage="0" equalAverage="0" bottom="0" percent="0" rank="0" text="" dxfId="326">
      <formula>3</formula>
    </cfRule>
  </conditionalFormatting>
  <conditionalFormatting sqref="J3:J4">
    <cfRule type="expression" priority="329" aboveAverage="0" equalAverage="0" bottom="0" percent="0" rank="0" text="" dxfId="327">
      <formula>$D$1&lt;J3</formula>
    </cfRule>
    <cfRule type="expression" priority="330" aboveAverage="0" equalAverage="0" bottom="0" percent="0" rank="0" text="" dxfId="328">
      <formula>$D$1&gt;J3</formula>
    </cfRule>
  </conditionalFormatting>
  <conditionalFormatting sqref="J5">
    <cfRule type="cellIs" priority="331" operator="equal" aboveAverage="0" equalAverage="0" bottom="0" percent="0" rank="0" text="" dxfId="329">
      <formula>5</formula>
    </cfRule>
    <cfRule type="cellIs" priority="332" operator="equal" aboveAverage="0" equalAverage="0" bottom="0" percent="0" rank="0" text="" dxfId="330">
      <formula>4</formula>
    </cfRule>
    <cfRule type="cellIs" priority="333" operator="equal" aboveAverage="0" equalAverage="0" bottom="0" percent="0" rank="0" text="" dxfId="331">
      <formula>3</formula>
    </cfRule>
  </conditionalFormatting>
  <conditionalFormatting sqref="J5">
    <cfRule type="cellIs" priority="334" operator="equal" aboveAverage="0" equalAverage="0" bottom="0" percent="0" rank="0" text="" dxfId="332">
      <formula>5</formula>
    </cfRule>
    <cfRule type="cellIs" priority="335" operator="equal" aboveAverage="0" equalAverage="0" bottom="0" percent="0" rank="0" text="" dxfId="333">
      <formula>4</formula>
    </cfRule>
    <cfRule type="cellIs" priority="336" operator="equal" aboveAverage="0" equalAverage="0" bottom="0" percent="0" rank="0" text="" dxfId="334">
      <formula>3</formula>
    </cfRule>
  </conditionalFormatting>
  <conditionalFormatting sqref="J4">
    <cfRule type="expression" priority="337" aboveAverage="0" equalAverage="0" bottom="0" percent="0" rank="0" text="" dxfId="335">
      <formula>$D$1&lt;J4</formula>
    </cfRule>
    <cfRule type="expression" priority="338" aboveAverage="0" equalAverage="0" bottom="0" percent="0" rank="0" text="" dxfId="336">
      <formula>$D$1&gt;J4</formula>
    </cfRule>
  </conditionalFormatting>
  <conditionalFormatting sqref="J5">
    <cfRule type="cellIs" priority="339" operator="equal" aboveAverage="0" equalAverage="0" bottom="0" percent="0" rank="0" text="" dxfId="337">
      <formula>5</formula>
    </cfRule>
    <cfRule type="cellIs" priority="340" operator="equal" aboveAverage="0" equalAverage="0" bottom="0" percent="0" rank="0" text="" dxfId="338">
      <formula>4</formula>
    </cfRule>
    <cfRule type="cellIs" priority="341" operator="equal" aboveAverage="0" equalAverage="0" bottom="0" percent="0" rank="0" text="" dxfId="339">
      <formula>3</formula>
    </cfRule>
  </conditionalFormatting>
  <conditionalFormatting sqref="J4">
    <cfRule type="expression" priority="342" aboveAverage="0" equalAverage="0" bottom="0" percent="0" rank="0" text="" dxfId="340">
      <formula>$D$1&lt;J4</formula>
    </cfRule>
    <cfRule type="expression" priority="343" aboveAverage="0" equalAverage="0" bottom="0" percent="0" rank="0" text="" dxfId="341">
      <formula>$D$1&gt;J4</formula>
    </cfRule>
  </conditionalFormatting>
  <conditionalFormatting sqref="J4">
    <cfRule type="expression" priority="344" aboveAverage="0" equalAverage="0" bottom="0" percent="0" rank="0" text="" dxfId="342">
      <formula>$D$1&lt;J4</formula>
    </cfRule>
    <cfRule type="expression" priority="345" aboveAverage="0" equalAverage="0" bottom="0" percent="0" rank="0" text="" dxfId="343">
      <formula>$D$1&gt;J4</formula>
    </cfRule>
  </conditionalFormatting>
  <conditionalFormatting sqref="J5">
    <cfRule type="cellIs" priority="346" operator="equal" aboveAverage="0" equalAverage="0" bottom="0" percent="0" rank="0" text="" dxfId="344">
      <formula>5</formula>
    </cfRule>
    <cfRule type="cellIs" priority="347" operator="equal" aboveAverage="0" equalAverage="0" bottom="0" percent="0" rank="0" text="" dxfId="345">
      <formula>4</formula>
    </cfRule>
    <cfRule type="cellIs" priority="348" operator="equal" aboveAverage="0" equalAverage="0" bottom="0" percent="0" rank="0" text="" dxfId="346">
      <formula>3</formula>
    </cfRule>
  </conditionalFormatting>
  <conditionalFormatting sqref="J3:J4">
    <cfRule type="expression" priority="349" aboveAverage="0" equalAverage="0" bottom="0" percent="0" rank="0" text="" dxfId="347">
      <formula>$D$1&lt;J3</formula>
    </cfRule>
    <cfRule type="expression" priority="350" aboveAverage="0" equalAverage="0" bottom="0" percent="0" rank="0" text="" dxfId="348">
      <formula>$D$1&gt;J3</formula>
    </cfRule>
  </conditionalFormatting>
  <conditionalFormatting sqref="J5">
    <cfRule type="cellIs" priority="351" operator="equal" aboveAverage="0" equalAverage="0" bottom="0" percent="0" rank="0" text="" dxfId="349">
      <formula>5</formula>
    </cfRule>
    <cfRule type="cellIs" priority="352" operator="equal" aboveAverage="0" equalAverage="0" bottom="0" percent="0" rank="0" text="" dxfId="350">
      <formula>4</formula>
    </cfRule>
    <cfRule type="cellIs" priority="353" operator="equal" aboveAverage="0" equalAverage="0" bottom="0" percent="0" rank="0" text="" dxfId="351">
      <formula>3</formula>
    </cfRule>
  </conditionalFormatting>
  <conditionalFormatting sqref="J3:J4">
    <cfRule type="expression" priority="354" aboveAverage="0" equalAverage="0" bottom="0" percent="0" rank="0" text="" dxfId="352">
      <formula>$D$1&lt;J3</formula>
    </cfRule>
    <cfRule type="expression" priority="355" aboveAverage="0" equalAverage="0" bottom="0" percent="0" rank="0" text="" dxfId="353">
      <formula>$D$1&gt;J3</formula>
    </cfRule>
  </conditionalFormatting>
  <conditionalFormatting sqref="H3:H4">
    <cfRule type="expression" priority="356" aboveAverage="0" equalAverage="0" bottom="0" percent="0" rank="0" text="" dxfId="354">
      <formula>$D$1&lt;H3</formula>
    </cfRule>
    <cfRule type="expression" priority="357" aboveAverage="0" equalAverage="0" bottom="0" percent="0" rank="0" text="" dxfId="355">
      <formula>$D$1&gt;H3</formula>
    </cfRule>
  </conditionalFormatting>
  <conditionalFormatting sqref="K4">
    <cfRule type="expression" priority="358" aboveAverage="0" equalAverage="0" bottom="0" percent="0" rank="0" text="" dxfId="356">
      <formula>$D$1&lt;K4</formula>
    </cfRule>
    <cfRule type="expression" priority="359" aboveAverage="0" equalAverage="0" bottom="0" percent="0" rank="0" text="" dxfId="357">
      <formula>$D$1&gt;K4</formula>
    </cfRule>
  </conditionalFormatting>
  <conditionalFormatting sqref="K5">
    <cfRule type="cellIs" priority="360" operator="equal" aboveAverage="0" equalAverage="0" bottom="0" percent="0" rank="0" text="" dxfId="358">
      <formula>5</formula>
    </cfRule>
    <cfRule type="cellIs" priority="361" operator="equal" aboveAverage="0" equalAverage="0" bottom="0" percent="0" rank="0" text="" dxfId="359">
      <formula>4</formula>
    </cfRule>
    <cfRule type="cellIs" priority="362" operator="equal" aboveAverage="0" equalAverage="0" bottom="0" percent="0" rank="0" text="" dxfId="360">
      <formula>3</formula>
    </cfRule>
  </conditionalFormatting>
  <conditionalFormatting sqref="K4">
    <cfRule type="expression" priority="363" aboveAverage="0" equalAverage="0" bottom="0" percent="0" rank="0" text="" dxfId="361">
      <formula>$D$1&lt;K4</formula>
    </cfRule>
    <cfRule type="expression" priority="364" aboveAverage="0" equalAverage="0" bottom="0" percent="0" rank="0" text="" dxfId="362">
      <formula>$D$1&gt;K4</formula>
    </cfRule>
  </conditionalFormatting>
  <conditionalFormatting sqref="K4">
    <cfRule type="expression" priority="365" aboveAverage="0" equalAverage="0" bottom="0" percent="0" rank="0" text="" dxfId="363">
      <formula>$D$1&lt;K4</formula>
    </cfRule>
    <cfRule type="expression" priority="366" aboveAverage="0" equalAverage="0" bottom="0" percent="0" rank="0" text="" dxfId="364">
      <formula>$D$1&gt;K4</formula>
    </cfRule>
  </conditionalFormatting>
  <conditionalFormatting sqref="L5">
    <cfRule type="cellIs" priority="367" operator="equal" aboveAverage="0" equalAverage="0" bottom="0" percent="0" rank="0" text="" dxfId="365">
      <formula>5</formula>
    </cfRule>
    <cfRule type="cellIs" priority="368" operator="equal" aboveAverage="0" equalAverage="0" bottom="0" percent="0" rank="0" text="" dxfId="366">
      <formula>4</formula>
    </cfRule>
    <cfRule type="cellIs" priority="369" operator="equal" aboveAverage="0" equalAverage="0" bottom="0" percent="0" rank="0" text="" dxfId="367">
      <formula>3</formula>
    </cfRule>
  </conditionalFormatting>
  <conditionalFormatting sqref="L4">
    <cfRule type="expression" priority="370" aboveAverage="0" equalAverage="0" bottom="0" percent="0" rank="0" text="" dxfId="368">
      <formula>$D$1&lt;L4</formula>
    </cfRule>
    <cfRule type="expression" priority="371" aboveAverage="0" equalAverage="0" bottom="0" percent="0" rank="0" text="" dxfId="369">
      <formula>$D$1&gt;L4</formula>
    </cfRule>
  </conditionalFormatting>
  <conditionalFormatting sqref="L4">
    <cfRule type="expression" priority="372" aboveAverage="0" equalAverage="0" bottom="0" percent="0" rank="0" text="" dxfId="370">
      <formula>$D$1&lt;L4</formula>
    </cfRule>
    <cfRule type="expression" priority="373" aboveAverage="0" equalAverage="0" bottom="0" percent="0" rank="0" text="" dxfId="371">
      <formula>$D$1&gt;L4</formula>
    </cfRule>
  </conditionalFormatting>
  <conditionalFormatting sqref="K3:K4">
    <cfRule type="expression" priority="374" aboveAverage="0" equalAverage="0" bottom="0" percent="0" rank="0" text="" dxfId="372">
      <formula>$D$1&lt;K3</formula>
    </cfRule>
    <cfRule type="expression" priority="375" aboveAverage="0" equalAverage="0" bottom="0" percent="0" rank="0" text="" dxfId="373">
      <formula>$D$1&gt;K3</formula>
    </cfRule>
  </conditionalFormatting>
  <conditionalFormatting sqref="K4">
    <cfRule type="expression" priority="376" aboveAverage="0" equalAverage="0" bottom="0" percent="0" rank="0" text="" dxfId="374">
      <formula>$D$1&lt;K4</formula>
    </cfRule>
    <cfRule type="expression" priority="377" aboveAverage="0" equalAverage="0" bottom="0" percent="0" rank="0" text="" dxfId="375">
      <formula>$D$1&gt;K4</formula>
    </cfRule>
  </conditionalFormatting>
  <conditionalFormatting sqref="K5">
    <cfRule type="cellIs" priority="378" operator="equal" aboveAverage="0" equalAverage="0" bottom="0" percent="0" rank="0" text="" dxfId="376">
      <formula>5</formula>
    </cfRule>
    <cfRule type="cellIs" priority="379" operator="equal" aboveAverage="0" equalAverage="0" bottom="0" percent="0" rank="0" text="" dxfId="377">
      <formula>4</formula>
    </cfRule>
    <cfRule type="cellIs" priority="380" operator="equal" aboveAverage="0" equalAverage="0" bottom="0" percent="0" rank="0" text="" dxfId="378">
      <formula>3</formula>
    </cfRule>
  </conditionalFormatting>
  <conditionalFormatting sqref="K4">
    <cfRule type="expression" priority="381" aboveAverage="0" equalAverage="0" bottom="0" percent="0" rank="0" text="" dxfId="379">
      <formula>$D$1&lt;K4</formula>
    </cfRule>
    <cfRule type="expression" priority="382" aboveAverage="0" equalAverage="0" bottom="0" percent="0" rank="0" text="" dxfId="380">
      <formula>$D$1&gt;K4</formula>
    </cfRule>
  </conditionalFormatting>
  <conditionalFormatting sqref="K4">
    <cfRule type="expression" priority="383" aboveAverage="0" equalAverage="0" bottom="0" percent="0" rank="0" text="" dxfId="381">
      <formula>$D$1&lt;K4</formula>
    </cfRule>
    <cfRule type="expression" priority="384" aboveAverage="0" equalAverage="0" bottom="0" percent="0" rank="0" text="" dxfId="382">
      <formula>$D$1&gt;K4</formula>
    </cfRule>
  </conditionalFormatting>
  <conditionalFormatting sqref="I5">
    <cfRule type="cellIs" priority="385" operator="equal" aboveAverage="0" equalAverage="0" bottom="0" percent="0" rank="0" text="" dxfId="383">
      <formula>5</formula>
    </cfRule>
    <cfRule type="cellIs" priority="386" operator="equal" aboveAverage="0" equalAverage="0" bottom="0" percent="0" rank="0" text="" dxfId="384">
      <formula>4</formula>
    </cfRule>
    <cfRule type="cellIs" priority="387" operator="equal" aboveAverage="0" equalAverage="0" bottom="0" percent="0" rank="0" text="" dxfId="385">
      <formula>3</formula>
    </cfRule>
  </conditionalFormatting>
  <conditionalFormatting sqref="I4">
    <cfRule type="expression" priority="388" aboveAverage="0" equalAverage="0" bottom="0" percent="0" rank="0" text="" dxfId="386">
      <formula>$D$1&lt;I4</formula>
    </cfRule>
    <cfRule type="expression" priority="389" aboveAverage="0" equalAverage="0" bottom="0" percent="0" rank="0" text="" dxfId="387">
      <formula>$D$1&gt;I4</formula>
    </cfRule>
  </conditionalFormatting>
  <conditionalFormatting sqref="I4">
    <cfRule type="expression" priority="390" aboveAverage="0" equalAverage="0" bottom="0" percent="0" rank="0" text="" dxfId="388">
      <formula>$D$1&lt;I4</formula>
    </cfRule>
    <cfRule type="expression" priority="391" aboveAverage="0" equalAverage="0" bottom="0" percent="0" rank="0" text="" dxfId="389">
      <formula>$D$1&gt;I4</formula>
    </cfRule>
  </conditionalFormatting>
  <conditionalFormatting sqref="I4">
    <cfRule type="expression" priority="392" aboveAverage="0" equalAverage="0" bottom="0" percent="0" rank="0" text="" dxfId="390">
      <formula>$D$1&lt;I4</formula>
    </cfRule>
    <cfRule type="expression" priority="393" aboveAverage="0" equalAverage="0" bottom="0" percent="0" rank="0" text="" dxfId="391">
      <formula>$D$1&gt;I4</formula>
    </cfRule>
  </conditionalFormatting>
  <conditionalFormatting sqref="I4">
    <cfRule type="expression" priority="394" aboveAverage="0" equalAverage="0" bottom="0" percent="0" rank="0" text="" dxfId="392">
      <formula>$D$1&lt;I4</formula>
    </cfRule>
    <cfRule type="expression" priority="395" aboveAverage="0" equalAverage="0" bottom="0" percent="0" rank="0" text="" dxfId="393">
      <formula>$D$1&gt;I4</formula>
    </cfRule>
  </conditionalFormatting>
  <conditionalFormatting sqref="I4">
    <cfRule type="expression" priority="396" aboveAverage="0" equalAverage="0" bottom="0" percent="0" rank="0" text="" dxfId="394">
      <formula>$D$1&lt;I4</formula>
    </cfRule>
    <cfRule type="expression" priority="397" aboveAverage="0" equalAverage="0" bottom="0" percent="0" rank="0" text="" dxfId="395">
      <formula>$D$1&gt;I4</formula>
    </cfRule>
  </conditionalFormatting>
  <conditionalFormatting sqref="G4">
    <cfRule type="expression" priority="398" aboveAverage="0" equalAverage="0" bottom="0" percent="0" rank="0" text="" dxfId="396">
      <formula>$D$1&lt;G4</formula>
    </cfRule>
    <cfRule type="expression" priority="399" aboveAverage="0" equalAverage="0" bottom="0" percent="0" rank="0" text="" dxfId="397">
      <formula>$D$1&gt;G4</formula>
    </cfRule>
  </conditionalFormatting>
  <conditionalFormatting sqref="G4">
    <cfRule type="expression" priority="400" aboveAverage="0" equalAverage="0" bottom="0" percent="0" rank="0" text="" dxfId="398">
      <formula>$D$1&lt;G4</formula>
    </cfRule>
    <cfRule type="expression" priority="401" aboveAverage="0" equalAverage="0" bottom="0" percent="0" rank="0" text="" dxfId="399">
      <formula>$D$1&gt;G4</formula>
    </cfRule>
  </conditionalFormatting>
  <conditionalFormatting sqref="G4">
    <cfRule type="expression" priority="402" aboveAverage="0" equalAverage="0" bottom="0" percent="0" rank="0" text="" dxfId="400">
      <formula>$D$1&lt;G4</formula>
    </cfRule>
    <cfRule type="expression" priority="403" aboveAverage="0" equalAverage="0" bottom="0" percent="0" rank="0" text="" dxfId="401">
      <formula>$D$1&gt;G4</formula>
    </cfRule>
  </conditionalFormatting>
  <conditionalFormatting sqref="G5">
    <cfRule type="cellIs" priority="404" operator="equal" aboveAverage="0" equalAverage="0" bottom="0" percent="0" rank="0" text="" dxfId="402">
      <formula>5</formula>
    </cfRule>
    <cfRule type="cellIs" priority="405" operator="equal" aboveAverage="0" equalAverage="0" bottom="0" percent="0" rank="0" text="" dxfId="403">
      <formula>4</formula>
    </cfRule>
    <cfRule type="cellIs" priority="406" operator="equal" aboveAverage="0" equalAverage="0" bottom="0" percent="0" rank="0" text="" dxfId="404">
      <formula>3</formula>
    </cfRule>
  </conditionalFormatting>
  <conditionalFormatting sqref="G4">
    <cfRule type="expression" priority="407" aboveAverage="0" equalAverage="0" bottom="0" percent="0" rank="0" text="" dxfId="405">
      <formula>$D$1&lt;G4</formula>
    </cfRule>
    <cfRule type="expression" priority="408" aboveAverage="0" equalAverage="0" bottom="0" percent="0" rank="0" text="" dxfId="406">
      <formula>$D$1&gt;G4</formula>
    </cfRule>
  </conditionalFormatting>
  <conditionalFormatting sqref="G4">
    <cfRule type="expression" priority="409" aboveAverage="0" equalAverage="0" bottom="0" percent="0" rank="0" text="" dxfId="407">
      <formula>$D$1&lt;G4</formula>
    </cfRule>
    <cfRule type="expression" priority="410" aboveAverage="0" equalAverage="0" bottom="0" percent="0" rank="0" text="" dxfId="408">
      <formula>$D$1&gt;G4</formula>
    </cfRule>
  </conditionalFormatting>
  <conditionalFormatting sqref="G4">
    <cfRule type="expression" priority="411" aboveAverage="0" equalAverage="0" bottom="0" percent="0" rank="0" text="" dxfId="409">
      <formula>$D$1&lt;G4</formula>
    </cfRule>
    <cfRule type="expression" priority="412" aboveAverage="0" equalAverage="0" bottom="0" percent="0" rank="0" text="" dxfId="410">
      <formula>$D$1&gt;G4</formula>
    </cfRule>
  </conditionalFormatting>
  <conditionalFormatting sqref="G4">
    <cfRule type="expression" priority="413" aboveAverage="0" equalAverage="0" bottom="0" percent="0" rank="0" text="" dxfId="411">
      <formula>$D$1&lt;G4</formula>
    </cfRule>
    <cfRule type="expression" priority="414" aboveAverage="0" equalAverage="0" bottom="0" percent="0" rank="0" text="" dxfId="412">
      <formula>$D$1&gt;G4</formula>
    </cfRule>
  </conditionalFormatting>
  <conditionalFormatting sqref="G5">
    <cfRule type="cellIs" priority="415" operator="equal" aboveAverage="0" equalAverage="0" bottom="0" percent="0" rank="0" text="" dxfId="413">
      <formula>5</formula>
    </cfRule>
    <cfRule type="cellIs" priority="416" operator="equal" aboveAverage="0" equalAverage="0" bottom="0" percent="0" rank="0" text="" dxfId="414">
      <formula>4</formula>
    </cfRule>
    <cfRule type="cellIs" priority="417" operator="equal" aboveAverage="0" equalAverage="0" bottom="0" percent="0" rank="0" text="" dxfId="415">
      <formula>3</formula>
    </cfRule>
  </conditionalFormatting>
  <conditionalFormatting sqref="G4">
    <cfRule type="expression" priority="418" aboveAverage="0" equalAverage="0" bottom="0" percent="0" rank="0" text="" dxfId="416">
      <formula>$D$1&lt;G4</formula>
    </cfRule>
    <cfRule type="expression" priority="419" aboveAverage="0" equalAverage="0" bottom="0" percent="0" rank="0" text="" dxfId="417">
      <formula>$D$1&gt;G4</formula>
    </cfRule>
  </conditionalFormatting>
  <conditionalFormatting sqref="G4">
    <cfRule type="expression" priority="420" aboveAverage="0" equalAverage="0" bottom="0" percent="0" rank="0" text="" dxfId="418">
      <formula>$D$1&lt;G4</formula>
    </cfRule>
    <cfRule type="expression" priority="421" aboveAverage="0" equalAverage="0" bottom="0" percent="0" rank="0" text="" dxfId="419">
      <formula>$D$1&gt;G4</formula>
    </cfRule>
  </conditionalFormatting>
  <conditionalFormatting sqref="G4">
    <cfRule type="expression" priority="422" aboveAverage="0" equalAverage="0" bottom="0" percent="0" rank="0" text="" dxfId="420">
      <formula>$D$1&lt;G4</formula>
    </cfRule>
    <cfRule type="expression" priority="423" aboveAverage="0" equalAverage="0" bottom="0" percent="0" rank="0" text="" dxfId="421">
      <formula>$D$1&gt;G4</formula>
    </cfRule>
  </conditionalFormatting>
  <conditionalFormatting sqref="G5">
    <cfRule type="cellIs" priority="424" operator="equal" aboveAverage="0" equalAverage="0" bottom="0" percent="0" rank="0" text="" dxfId="422">
      <formula>5</formula>
    </cfRule>
    <cfRule type="cellIs" priority="425" operator="equal" aboveAverage="0" equalAverage="0" bottom="0" percent="0" rank="0" text="" dxfId="423">
      <formula>4</formula>
    </cfRule>
    <cfRule type="cellIs" priority="426" operator="equal" aboveAverage="0" equalAverage="0" bottom="0" percent="0" rank="0" text="" dxfId="424">
      <formula>3</formula>
    </cfRule>
  </conditionalFormatting>
  <conditionalFormatting sqref="G5">
    <cfRule type="cellIs" priority="427" operator="equal" aboveAverage="0" equalAverage="0" bottom="0" percent="0" rank="0" text="" dxfId="425">
      <formula>5</formula>
    </cfRule>
    <cfRule type="cellIs" priority="428" operator="equal" aboveAverage="0" equalAverage="0" bottom="0" percent="0" rank="0" text="" dxfId="426">
      <formula>4</formula>
    </cfRule>
    <cfRule type="cellIs" priority="429" operator="equal" aboveAverage="0" equalAverage="0" bottom="0" percent="0" rank="0" text="" dxfId="427">
      <formula>3</formula>
    </cfRule>
  </conditionalFormatting>
  <conditionalFormatting sqref="G4">
    <cfRule type="expression" priority="430" aboveAverage="0" equalAverage="0" bottom="0" percent="0" rank="0" text="" dxfId="428">
      <formula>$D$1&lt;G4</formula>
    </cfRule>
    <cfRule type="expression" priority="431" aboveAverage="0" equalAverage="0" bottom="0" percent="0" rank="0" text="" dxfId="429">
      <formula>$D$1&gt;G4</formula>
    </cfRule>
  </conditionalFormatting>
  <conditionalFormatting sqref="G5">
    <cfRule type="cellIs" priority="432" operator="equal" aboveAverage="0" equalAverage="0" bottom="0" percent="0" rank="0" text="" dxfId="430">
      <formula>5</formula>
    </cfRule>
    <cfRule type="cellIs" priority="433" operator="equal" aboveAverage="0" equalAverage="0" bottom="0" percent="0" rank="0" text="" dxfId="431">
      <formula>4</formula>
    </cfRule>
    <cfRule type="cellIs" priority="434" operator="equal" aboveAverage="0" equalAverage="0" bottom="0" percent="0" rank="0" text="" dxfId="432">
      <formula>3</formula>
    </cfRule>
  </conditionalFormatting>
  <conditionalFormatting sqref="G4">
    <cfRule type="expression" priority="435" aboveAverage="0" equalAverage="0" bottom="0" percent="0" rank="0" text="" dxfId="433">
      <formula>$D$1&lt;G4</formula>
    </cfRule>
    <cfRule type="expression" priority="436" aboveAverage="0" equalAverage="0" bottom="0" percent="0" rank="0" text="" dxfId="434">
      <formula>$D$1&gt;G4</formula>
    </cfRule>
  </conditionalFormatting>
  <conditionalFormatting sqref="G4">
    <cfRule type="expression" priority="437" aboveAverage="0" equalAverage="0" bottom="0" percent="0" rank="0" text="" dxfId="435">
      <formula>$D$1&lt;G4</formula>
    </cfRule>
    <cfRule type="expression" priority="438" aboveAverage="0" equalAverage="0" bottom="0" percent="0" rank="0" text="" dxfId="436">
      <formula>$D$1&gt;G4</formula>
    </cfRule>
  </conditionalFormatting>
  <conditionalFormatting sqref="G5">
    <cfRule type="cellIs" priority="439" operator="equal" aboveAverage="0" equalAverage="0" bottom="0" percent="0" rank="0" text="" dxfId="437">
      <formula>5</formula>
    </cfRule>
    <cfRule type="cellIs" priority="440" operator="equal" aboveAverage="0" equalAverage="0" bottom="0" percent="0" rank="0" text="" dxfId="438">
      <formula>4</formula>
    </cfRule>
    <cfRule type="cellIs" priority="441" operator="equal" aboveAverage="0" equalAverage="0" bottom="0" percent="0" rank="0" text="" dxfId="439">
      <formula>3</formula>
    </cfRule>
  </conditionalFormatting>
  <conditionalFormatting sqref="G4">
    <cfRule type="expression" priority="442" aboveAverage="0" equalAverage="0" bottom="0" percent="0" rank="0" text="" dxfId="440">
      <formula>$D$1&lt;G4</formula>
    </cfRule>
    <cfRule type="expression" priority="443" aboveAverage="0" equalAverage="0" bottom="0" percent="0" rank="0" text="" dxfId="441">
      <formula>$D$1&gt;G4</formula>
    </cfRule>
  </conditionalFormatting>
  <conditionalFormatting sqref="G5">
    <cfRule type="cellIs" priority="444" operator="equal" aboveAverage="0" equalAverage="0" bottom="0" percent="0" rank="0" text="" dxfId="442">
      <formula>5</formula>
    </cfRule>
    <cfRule type="cellIs" priority="445" operator="equal" aboveAverage="0" equalAverage="0" bottom="0" percent="0" rank="0" text="" dxfId="443">
      <formula>4</formula>
    </cfRule>
    <cfRule type="cellIs" priority="446" operator="equal" aboveAverage="0" equalAverage="0" bottom="0" percent="0" rank="0" text="" dxfId="444">
      <formula>3</formula>
    </cfRule>
  </conditionalFormatting>
  <conditionalFormatting sqref="G4">
    <cfRule type="expression" priority="447" aboveAverage="0" equalAverage="0" bottom="0" percent="0" rank="0" text="" dxfId="445">
      <formula>$D$1&lt;G4</formula>
    </cfRule>
    <cfRule type="expression" priority="448" aboveAverage="0" equalAverage="0" bottom="0" percent="0" rank="0" text="" dxfId="446">
      <formula>$D$1&gt;G4</formula>
    </cfRule>
  </conditionalFormatting>
  <conditionalFormatting sqref="G6:G30">
    <cfRule type="cellIs" priority="449" operator="equal" aboveAverage="0" equalAverage="0" bottom="0" percent="0" rank="0" text="" dxfId="447">
      <formula>5</formula>
    </cfRule>
    <cfRule type="cellIs" priority="450" operator="equal" aboveAverage="0" equalAverage="0" bottom="0" percent="0" rank="0" text="" dxfId="448">
      <formula>4</formula>
    </cfRule>
    <cfRule type="cellIs" priority="451" operator="equal" aboveAverage="0" equalAverage="0" bottom="0" percent="0" rank="0" text="" dxfId="449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7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CR13" activeCellId="0" sqref="CR13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2" min="12" style="0" width="7.87"/>
    <col collapsed="false" customWidth="true" hidden="true" outlineLevel="0" max="13" min="13" style="0" width="7.87"/>
    <col collapsed="false" customWidth="true" hidden="true" outlineLevel="0" max="16" min="14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43901.6335631727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1"/>
      <c r="H2" s="178" t="s">
        <v>1</v>
      </c>
      <c r="I2" s="178"/>
      <c r="J2" s="178"/>
      <c r="K2" s="21" t="s">
        <v>2</v>
      </c>
      <c r="L2" s="22"/>
      <c r="M2" s="23"/>
      <c r="N2" s="25"/>
      <c r="O2" s="25"/>
      <c r="P2" s="26"/>
      <c r="Q2" s="22"/>
      <c r="R2" s="23"/>
      <c r="S2" s="27"/>
      <c r="T2" s="23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2833</v>
      </c>
      <c r="B3" s="29"/>
      <c r="C3" s="29"/>
      <c r="D3" s="30" t="s">
        <v>3</v>
      </c>
      <c r="E3" s="31"/>
      <c r="F3" s="32" t="n">
        <v>43453</v>
      </c>
      <c r="G3" s="32" t="n">
        <v>43456</v>
      </c>
      <c r="H3" s="32" t="n">
        <v>43452</v>
      </c>
      <c r="I3" s="32" t="n">
        <v>43455</v>
      </c>
      <c r="J3" s="33" t="n">
        <v>43454</v>
      </c>
      <c r="K3" s="32" t="n">
        <v>43336</v>
      </c>
      <c r="L3" s="32" t="n">
        <v>43828</v>
      </c>
      <c r="M3" s="32"/>
      <c r="N3" s="34"/>
      <c r="O3" s="35"/>
      <c r="P3" s="35"/>
      <c r="Q3" s="32"/>
      <c r="R3" s="32"/>
      <c r="S3" s="32"/>
      <c r="T3" s="36"/>
      <c r="U3" s="37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9"/>
      <c r="B4" s="29"/>
      <c r="C4" s="29"/>
      <c r="D4" s="45" t="s">
        <v>5</v>
      </c>
      <c r="E4" s="31"/>
      <c r="F4" s="46" t="s">
        <v>6</v>
      </c>
      <c r="G4" s="46" t="s">
        <v>7</v>
      </c>
      <c r="H4" s="46" t="s">
        <v>8</v>
      </c>
      <c r="I4" s="46" t="s">
        <v>9</v>
      </c>
      <c r="J4" s="46" t="s">
        <v>7</v>
      </c>
      <c r="K4" s="46"/>
      <c r="L4" s="46" t="s">
        <v>10</v>
      </c>
      <c r="M4" s="46"/>
      <c r="N4" s="47"/>
      <c r="O4" s="47"/>
      <c r="P4" s="48"/>
      <c r="Q4" s="46"/>
      <c r="R4" s="47"/>
      <c r="S4" s="49"/>
      <c r="T4" s="46"/>
      <c r="U4" s="50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16</v>
      </c>
      <c r="G5" s="59" t="s">
        <v>17</v>
      </c>
      <c r="H5" s="58" t="s">
        <v>18</v>
      </c>
      <c r="I5" s="58" t="s">
        <v>19</v>
      </c>
      <c r="J5" s="59" t="s">
        <v>17</v>
      </c>
      <c r="K5" s="60" t="s">
        <v>20</v>
      </c>
      <c r="L5" s="60" t="s">
        <v>21</v>
      </c>
      <c r="M5" s="59"/>
      <c r="N5" s="58"/>
      <c r="O5" s="60"/>
      <c r="P5" s="58"/>
      <c r="Q5" s="60"/>
      <c r="R5" s="60"/>
      <c r="S5" s="61"/>
      <c r="T5" s="58"/>
      <c r="U5" s="62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77" t="s">
        <v>30</v>
      </c>
      <c r="D6" s="78" t="s">
        <v>96</v>
      </c>
      <c r="E6" s="79" t="n">
        <v>2833</v>
      </c>
      <c r="F6" s="80" t="s">
        <v>32</v>
      </c>
      <c r="G6" s="80" t="s">
        <v>32</v>
      </c>
      <c r="H6" s="80" t="n">
        <v>3</v>
      </c>
      <c r="I6" s="80" t="n">
        <v>5</v>
      </c>
      <c r="J6" s="80" t="n">
        <v>3</v>
      </c>
      <c r="K6" s="80" t="n">
        <v>3</v>
      </c>
      <c r="L6" s="80" t="n">
        <v>5</v>
      </c>
      <c r="M6" s="80"/>
      <c r="N6" s="80"/>
      <c r="O6" s="80"/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3</v>
      </c>
      <c r="AA6" s="83" t="n">
        <f aca="false">COUNTIF(AG6:AV6,AA$5)</f>
        <v>0</v>
      </c>
      <c r="AB6" s="83" t="n">
        <f aca="false">COUNTIF(AG6:AV6,AB$5)</f>
        <v>2</v>
      </c>
      <c r="AC6" s="83" t="n">
        <f aca="false">SUM(X6:AB6)</f>
        <v>5</v>
      </c>
      <c r="AD6" s="84" t="n">
        <f aca="false">IF(ISERROR(((X6+Y6)*2+Z6*3+AA6*4+AB6*5)/SUM(X6,Y6:AB6)),"",((X6+Y6)*2+Z6*3+AA6*4+AB6*5)/SUM(X6,Y6:AB6))</f>
        <v>3.8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>з</v>
      </c>
      <c r="AH6" s="87" t="str">
        <f aca="false">IF(ISERROR(VALUE(LEFT(G6))),LEFT(G6),VALUE(LEFT(G6)))</f>
        <v>з</v>
      </c>
      <c r="AI6" s="87" t="n">
        <f aca="false">IF(ISERROR(VALUE(LEFT(H6))),LEFT(H6),VALUE(LEFT(H6)))</f>
        <v>3</v>
      </c>
      <c r="AJ6" s="87" t="n">
        <f aca="false">IF(ISERROR(VALUE(LEFT(I6))),LEFT(I6),VALUE(LEFT(I6)))</f>
        <v>5</v>
      </c>
      <c r="AK6" s="87" t="n">
        <f aca="false">IF(ISERROR(VALUE(LEFT(J6))),LEFT(J6),VALUE(LEFT(J6)))</f>
        <v>3</v>
      </c>
      <c r="AL6" s="87" t="n">
        <f aca="false">IF(ISERROR(VALUE(LEFT(K6))),LEFT(K6),VALUE(LEFT(K6)))</f>
        <v>3</v>
      </c>
      <c r="AM6" s="87" t="n">
        <f aca="false">IF(ISERROR(VALUE(LEFT(L6))),LEFT(L6),VALUE(LEFT(L6)))</f>
        <v>5</v>
      </c>
      <c r="AN6" s="87" t="str">
        <f aca="false">IF(ISERROR(VALUE(LEFT(M6))),LEFT(M6),VALUE(LEFT(M6)))</f>
        <v/>
      </c>
      <c r="AO6" s="87" t="str">
        <f aca="false">IF(ISERROR(VALUE(LEFT(N6))),LEFT(N6),VALUE(LEFT(N6)))</f>
        <v/>
      </c>
      <c r="AP6" s="87" t="str">
        <f aca="false">IF(ISERROR(VALUE(LEFT(O6))),LEFT(O6),VALUE(LEFT(O6)))</f>
        <v/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2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77" t="s">
        <v>30</v>
      </c>
      <c r="D7" s="78" t="s">
        <v>97</v>
      </c>
      <c r="E7" s="79" t="n">
        <v>2833</v>
      </c>
      <c r="F7" s="80" t="s">
        <v>32</v>
      </c>
      <c r="G7" s="80" t="s">
        <v>32</v>
      </c>
      <c r="H7" s="80" t="n">
        <v>5</v>
      </c>
      <c r="I7" s="80" t="n">
        <v>4</v>
      </c>
      <c r="J7" s="80" t="n">
        <v>3</v>
      </c>
      <c r="K7" s="80" t="n">
        <v>4</v>
      </c>
      <c r="L7" s="80" t="n">
        <v>3</v>
      </c>
      <c r="M7" s="80"/>
      <c r="N7" s="80"/>
      <c r="O7" s="80"/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2</v>
      </c>
      <c r="AA7" s="83" t="n">
        <f aca="false">COUNTIF(AG7:AV7,AA$5)</f>
        <v>2</v>
      </c>
      <c r="AB7" s="83" t="n">
        <f aca="false">COUNTIF(AG7:AV7,AB$5)</f>
        <v>1</v>
      </c>
      <c r="AC7" s="83" t="n">
        <f aca="false">SUM(X7:AB7)</f>
        <v>5</v>
      </c>
      <c r="AD7" s="84" t="n">
        <f aca="false">IF(ISERROR(((X7+Y7)*2+Z7*3+AA7*4+AB7*5)/SUM(X7,Y7:AB7)),"",((X7+Y7)*2+Z7*3+AA7*4+AB7*5)/SUM(X7,Y7:AB7))</f>
        <v>3.8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>з</v>
      </c>
      <c r="AH7" s="87" t="str">
        <f aca="false">IF(ISERROR(VALUE(LEFT(G7))),LEFT(G7),VALUE(LEFT(G7)))</f>
        <v>з</v>
      </c>
      <c r="AI7" s="87" t="n">
        <f aca="false">IF(ISERROR(VALUE(LEFT(H7))),LEFT(H7),VALUE(LEFT(H7)))</f>
        <v>5</v>
      </c>
      <c r="AJ7" s="87" t="n">
        <f aca="false">IF(ISERROR(VALUE(LEFT(I7))),LEFT(I7),VALUE(LEFT(I7)))</f>
        <v>4</v>
      </c>
      <c r="AK7" s="87" t="n">
        <f aca="false">IF(ISERROR(VALUE(LEFT(J7))),LEFT(J7),VALUE(LEFT(J7)))</f>
        <v>3</v>
      </c>
      <c r="AL7" s="87" t="n">
        <f aca="false">IF(ISERROR(VALUE(LEFT(K7))),LEFT(K7),VALUE(LEFT(K7)))</f>
        <v>4</v>
      </c>
      <c r="AM7" s="87" t="n">
        <f aca="false">IF(ISERROR(VALUE(LEFT(L7))),LEFT(L7),VALUE(LEFT(L7)))</f>
        <v>3</v>
      </c>
      <c r="AN7" s="87" t="str">
        <f aca="false">IF(ISERROR(VALUE(LEFT(M7))),LEFT(M7),VALUE(LEFT(M7)))</f>
        <v/>
      </c>
      <c r="AO7" s="87" t="str">
        <f aca="false">IF(ISERROR(VALUE(LEFT(N7))),LEFT(N7),VALUE(LEFT(N7)))</f>
        <v/>
      </c>
      <c r="AP7" s="87" t="str">
        <f aca="false">IF(ISERROR(VALUE(LEFT(O7))),LEFT(O7),VALUE(LEFT(O7)))</f>
        <v/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2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77" t="s">
        <v>30</v>
      </c>
      <c r="D8" s="78" t="s">
        <v>98</v>
      </c>
      <c r="E8" s="79" t="n">
        <v>2833</v>
      </c>
      <c r="F8" s="80" t="s">
        <v>32</v>
      </c>
      <c r="G8" s="80" t="s">
        <v>32</v>
      </c>
      <c r="H8" s="80" t="n">
        <v>3</v>
      </c>
      <c r="I8" s="80" t="n">
        <v>3</v>
      </c>
      <c r="J8" s="80" t="n">
        <v>3</v>
      </c>
      <c r="K8" s="80" t="n">
        <v>3</v>
      </c>
      <c r="L8" s="80" t="n">
        <v>4</v>
      </c>
      <c r="M8" s="80"/>
      <c r="N8" s="80"/>
      <c r="O8" s="80"/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4</v>
      </c>
      <c r="AA8" s="83" t="n">
        <f aca="false">COUNTIF(AG8:AV8,AA$5)</f>
        <v>1</v>
      </c>
      <c r="AB8" s="83" t="n">
        <f aca="false">COUNTIF(AG8:AV8,AB$5)</f>
        <v>0</v>
      </c>
      <c r="AC8" s="83" t="n">
        <f aca="false">SUM(X8:AB8)</f>
        <v>5</v>
      </c>
      <c r="AD8" s="84" t="n">
        <f aca="false">IF(ISERROR(((X8+Y8)*2+Z8*3+AA8*4+AB8*5)/SUM(X8,Y8:AB8)),"",((X8+Y8)*2+Z8*3+AA8*4+AB8*5)/SUM(X8,Y8:AB8))</f>
        <v>3.2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>з</v>
      </c>
      <c r="AH8" s="87" t="str">
        <f aca="false">IF(ISERROR(VALUE(LEFT(G8))),LEFT(G8),VALUE(LEFT(G8)))</f>
        <v>з</v>
      </c>
      <c r="AI8" s="87" t="n">
        <f aca="false">IF(ISERROR(VALUE(LEFT(H8))),LEFT(H8),VALUE(LEFT(H8)))</f>
        <v>3</v>
      </c>
      <c r="AJ8" s="87" t="n">
        <f aca="false">IF(ISERROR(VALUE(LEFT(I8))),LEFT(I8),VALUE(LEFT(I8)))</f>
        <v>3</v>
      </c>
      <c r="AK8" s="87" t="n">
        <f aca="false">IF(ISERROR(VALUE(LEFT(J8))),LEFT(J8),VALUE(LEFT(J8)))</f>
        <v>3</v>
      </c>
      <c r="AL8" s="87" t="n">
        <f aca="false">IF(ISERROR(VALUE(LEFT(K8))),LEFT(K8),VALUE(LEFT(K8)))</f>
        <v>3</v>
      </c>
      <c r="AM8" s="87" t="n">
        <f aca="false">IF(ISERROR(VALUE(LEFT(L8))),LEFT(L8),VALUE(LEFT(L8)))</f>
        <v>4</v>
      </c>
      <c r="AN8" s="87" t="str">
        <f aca="false">IF(ISERROR(VALUE(LEFT(M8))),LEFT(M8),VALUE(LEFT(M8)))</f>
        <v/>
      </c>
      <c r="AO8" s="87" t="str">
        <f aca="false">IF(ISERROR(VALUE(LEFT(N8))),LEFT(N8),VALUE(LEFT(N8)))</f>
        <v/>
      </c>
      <c r="AP8" s="87" t="str">
        <f aca="false">IF(ISERROR(VALUE(LEFT(O8))),LEFT(O8),VALUE(LEFT(O8)))</f>
        <v/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2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77" t="s">
        <v>30</v>
      </c>
      <c r="D9" s="78" t="s">
        <v>99</v>
      </c>
      <c r="E9" s="79" t="n">
        <v>2833</v>
      </c>
      <c r="F9" s="80" t="s">
        <v>32</v>
      </c>
      <c r="G9" s="80" t="s">
        <v>32</v>
      </c>
      <c r="H9" s="80" t="n">
        <v>5</v>
      </c>
      <c r="I9" s="80" t="n">
        <v>4</v>
      </c>
      <c r="J9" s="80" t="n">
        <v>3</v>
      </c>
      <c r="K9" s="80" t="n">
        <v>3</v>
      </c>
      <c r="L9" s="80" t="n">
        <v>3</v>
      </c>
      <c r="M9" s="80"/>
      <c r="N9" s="80"/>
      <c r="O9" s="80"/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3</v>
      </c>
      <c r="AA9" s="83" t="n">
        <f aca="false">COUNTIF(AG9:AV9,AA$5)</f>
        <v>1</v>
      </c>
      <c r="AB9" s="83" t="n">
        <f aca="false">COUNTIF(AG9:AV9,AB$5)</f>
        <v>1</v>
      </c>
      <c r="AC9" s="83" t="n">
        <f aca="false">SUM(X9:AB9)</f>
        <v>5</v>
      </c>
      <c r="AD9" s="84" t="n">
        <f aca="false">IF(ISERROR(((X9+Y9)*2+Z9*3+AA9*4+AB9*5)/SUM(X9,Y9:AB9)),"",((X9+Y9)*2+Z9*3+AA9*4+AB9*5)/SUM(X9,Y9:AB9))</f>
        <v>3.6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>з</v>
      </c>
      <c r="AH9" s="87" t="str">
        <f aca="false">IF(ISERROR(VALUE(LEFT(G9))),LEFT(G9),VALUE(LEFT(G9)))</f>
        <v>з</v>
      </c>
      <c r="AI9" s="87" t="n">
        <f aca="false">IF(ISERROR(VALUE(LEFT(H9))),LEFT(H9),VALUE(LEFT(H9)))</f>
        <v>5</v>
      </c>
      <c r="AJ9" s="87" t="n">
        <f aca="false">IF(ISERROR(VALUE(LEFT(I9))),LEFT(I9),VALUE(LEFT(I9)))</f>
        <v>4</v>
      </c>
      <c r="AK9" s="87" t="n">
        <f aca="false">IF(ISERROR(VALUE(LEFT(J9))),LEFT(J9),VALUE(LEFT(J9)))</f>
        <v>3</v>
      </c>
      <c r="AL9" s="87" t="n">
        <f aca="false">IF(ISERROR(VALUE(LEFT(K9))),LEFT(K9),VALUE(LEFT(K9)))</f>
        <v>3</v>
      </c>
      <c r="AM9" s="87" t="n">
        <f aca="false">IF(ISERROR(VALUE(LEFT(L9))),LEFT(L9),VALUE(LEFT(L9)))</f>
        <v>3</v>
      </c>
      <c r="AN9" s="87" t="str">
        <f aca="false">IF(ISERROR(VALUE(LEFT(M9))),LEFT(M9),VALUE(LEFT(M9)))</f>
        <v/>
      </c>
      <c r="AO9" s="87" t="str">
        <f aca="false">IF(ISERROR(VALUE(LEFT(N9))),LEFT(N9),VALUE(LEFT(N9)))</f>
        <v/>
      </c>
      <c r="AP9" s="87" t="str">
        <f aca="false">IF(ISERROR(VALUE(LEFT(O9))),LEFT(O9),VALUE(LEFT(O9)))</f>
        <v/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2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77" t="s">
        <v>30</v>
      </c>
      <c r="D10" s="78" t="s">
        <v>100</v>
      </c>
      <c r="E10" s="79" t="n">
        <v>2833</v>
      </c>
      <c r="F10" s="80" t="s">
        <v>32</v>
      </c>
      <c r="G10" s="80" t="s">
        <v>32</v>
      </c>
      <c r="H10" s="80" t="n">
        <v>5</v>
      </c>
      <c r="I10" s="80" t="n">
        <v>4</v>
      </c>
      <c r="J10" s="80" t="n">
        <v>3</v>
      </c>
      <c r="K10" s="80" t="n">
        <v>3</v>
      </c>
      <c r="L10" s="80" t="n">
        <v>3</v>
      </c>
      <c r="M10" s="80"/>
      <c r="N10" s="80"/>
      <c r="O10" s="80"/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3</v>
      </c>
      <c r="AA10" s="83" t="n">
        <f aca="false">COUNTIF(AG10:AV10,AA$5)</f>
        <v>1</v>
      </c>
      <c r="AB10" s="83" t="n">
        <f aca="false">COUNTIF(AG10:AV10,AB$5)</f>
        <v>1</v>
      </c>
      <c r="AC10" s="83" t="n">
        <f aca="false">SUM(X10:AB10)</f>
        <v>5</v>
      </c>
      <c r="AD10" s="84" t="n">
        <f aca="false">IF(ISERROR(((X10+Y10)*2+Z10*3+AA10*4+AB10*5)/SUM(X10,Y10:AB10)),"",((X10+Y10)*2+Z10*3+AA10*4+AB10*5)/SUM(X10,Y10:AB10))</f>
        <v>3.6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>з</v>
      </c>
      <c r="AH10" s="87" t="str">
        <f aca="false">IF(ISERROR(VALUE(LEFT(G10))),LEFT(G10),VALUE(LEFT(G10)))</f>
        <v>з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4</v>
      </c>
      <c r="AK10" s="87" t="n">
        <f aca="false">IF(ISERROR(VALUE(LEFT(J10))),LEFT(J10),VALUE(LEFT(J10)))</f>
        <v>3</v>
      </c>
      <c r="AL10" s="87" t="n">
        <f aca="false">IF(ISERROR(VALUE(LEFT(K10))),LEFT(K10),VALUE(LEFT(K10)))</f>
        <v>3</v>
      </c>
      <c r="AM10" s="87" t="n">
        <f aca="false">IF(ISERROR(VALUE(LEFT(L10))),LEFT(L10),VALUE(LEFT(L10)))</f>
        <v>3</v>
      </c>
      <c r="AN10" s="87" t="str">
        <f aca="false">IF(ISERROR(VALUE(LEFT(M10))),LEFT(M10),VALUE(LEFT(M10)))</f>
        <v/>
      </c>
      <c r="AO10" s="87" t="str">
        <f aca="false">IF(ISERROR(VALUE(LEFT(N10))),LEFT(N10),VALUE(LEFT(N10)))</f>
        <v/>
      </c>
      <c r="AP10" s="87" t="str">
        <f aca="false">IF(ISERROR(VALUE(LEFT(O10))),LEFT(O10),VALUE(LEFT(O10)))</f>
        <v/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2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77" t="s">
        <v>30</v>
      </c>
      <c r="D11" s="78" t="s">
        <v>101</v>
      </c>
      <c r="E11" s="79" t="n">
        <v>2833</v>
      </c>
      <c r="F11" s="80" t="s">
        <v>32</v>
      </c>
      <c r="G11" s="80" t="s">
        <v>32</v>
      </c>
      <c r="H11" s="80" t="n">
        <v>4</v>
      </c>
      <c r="I11" s="80" t="n">
        <v>4</v>
      </c>
      <c r="J11" s="80" t="n">
        <v>3</v>
      </c>
      <c r="K11" s="80" t="n">
        <v>3</v>
      </c>
      <c r="L11" s="80" t="n">
        <v>4</v>
      </c>
      <c r="M11" s="80"/>
      <c r="N11" s="80"/>
      <c r="O11" s="80"/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2</v>
      </c>
      <c r="AA11" s="177" t="n">
        <f aca="false">COUNTIF(AG11:AV11,AA$5)</f>
        <v>3</v>
      </c>
      <c r="AB11" s="177" t="n">
        <f aca="false">COUNTIF(AG11:AV11,AB$5)</f>
        <v>0</v>
      </c>
      <c r="AC11" s="83" t="n">
        <f aca="false">SUM(X11:AB11)</f>
        <v>5</v>
      </c>
      <c r="AD11" s="84" t="n">
        <f aca="false">IF(ISERROR(((X11+Y11)*2+Z11*3+AA11*4+AB11*5)/SUM(X11,Y11:AB11)),"",((X11+Y11)*2+Z11*3+AA11*4+AB11*5)/SUM(X11,Y11:AB11))</f>
        <v>3.6</v>
      </c>
      <c r="AE11" s="93" t="n">
        <f aca="false">IF(AX11=5,0.5,IF(AX11=4,0.25,IF(AX11&lt;=3,0)))</f>
        <v>0</v>
      </c>
      <c r="AG11" s="87" t="str">
        <f aca="false">IF(ISERROR(VALUE(LEFT(F11))),LEFT(F11),VALUE(LEFT(F11)))</f>
        <v>з</v>
      </c>
      <c r="AH11" s="87" t="str">
        <f aca="false">IF(ISERROR(VALUE(LEFT(G11))),LEFT(G11),VALUE(LEFT(G11)))</f>
        <v>з</v>
      </c>
      <c r="AI11" s="87" t="n">
        <f aca="false">IF(ISERROR(VALUE(LEFT(H11))),LEFT(H11),VALUE(LEFT(H11)))</f>
        <v>4</v>
      </c>
      <c r="AJ11" s="87" t="n">
        <f aca="false">IF(ISERROR(VALUE(LEFT(I11))),LEFT(I11),VALUE(LEFT(I11)))</f>
        <v>4</v>
      </c>
      <c r="AK11" s="87" t="n">
        <f aca="false">IF(ISERROR(VALUE(LEFT(J11))),LEFT(J11),VALUE(LEFT(J11)))</f>
        <v>3</v>
      </c>
      <c r="AL11" s="87" t="n">
        <f aca="false">IF(ISERROR(VALUE(LEFT(K11))),LEFT(K11),VALUE(LEFT(K11)))</f>
        <v>3</v>
      </c>
      <c r="AM11" s="87" t="n">
        <f aca="false">IF(ISERROR(VALUE(LEFT(L11))),LEFT(L11),VALUE(LEFT(L11)))</f>
        <v>4</v>
      </c>
      <c r="AN11" s="87" t="str">
        <f aca="false">IF(ISERROR(VALUE(LEFT(M11))),LEFT(M11),VALUE(LEFT(M11)))</f>
        <v/>
      </c>
      <c r="AO11" s="87" t="str">
        <f aca="false">IF(ISERROR(VALUE(LEFT(N11))),LEFT(N11),VALUE(LEFT(N11)))</f>
        <v/>
      </c>
      <c r="AP11" s="87" t="str">
        <f aca="false">IF(ISERROR(VALUE(LEFT(O11))),LEFT(O11),VALUE(LEFT(O11)))</f>
        <v/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2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77" t="s">
        <v>30</v>
      </c>
      <c r="D12" s="104" t="s">
        <v>102</v>
      </c>
      <c r="E12" s="79" t="n">
        <v>2833</v>
      </c>
      <c r="F12" s="80" t="s">
        <v>32</v>
      </c>
      <c r="G12" s="80" t="s">
        <v>32</v>
      </c>
      <c r="H12" s="80" t="n">
        <v>5</v>
      </c>
      <c r="I12" s="80" t="n">
        <v>5</v>
      </c>
      <c r="J12" s="80" t="n">
        <v>3</v>
      </c>
      <c r="K12" s="80" t="n">
        <v>3</v>
      </c>
      <c r="L12" s="80" t="n">
        <v>3</v>
      </c>
      <c r="M12" s="80"/>
      <c r="N12" s="80"/>
      <c r="O12" s="80"/>
      <c r="P12" s="80"/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3</v>
      </c>
      <c r="AA12" s="83" t="n">
        <f aca="false">COUNTIF(AG12:AV12,AA$5)</f>
        <v>0</v>
      </c>
      <c r="AB12" s="83" t="n">
        <f aca="false">COUNTIF(AG12:AV12,AB$5)</f>
        <v>2</v>
      </c>
      <c r="AC12" s="83" t="n">
        <f aca="false">SUM(X12:AB12)</f>
        <v>5</v>
      </c>
      <c r="AD12" s="84" t="n">
        <f aca="false">IF(ISERROR(((X12+Y12)*2+Z12*3+AA12*4+AB12*5)/SUM(X12,Y12:AB12)),"",((X12+Y12)*2+Z12*3+AA12*4+AB12*5)/SUM(X12,Y12:AB12))</f>
        <v>3.8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>з</v>
      </c>
      <c r="AH12" s="87" t="str">
        <f aca="false">IF(ISERROR(VALUE(LEFT(G12))),LEFT(G12),VALUE(LEFT(G12)))</f>
        <v>з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5</v>
      </c>
      <c r="AK12" s="87" t="n">
        <f aca="false">IF(ISERROR(VALUE(LEFT(J12))),LEFT(J12),VALUE(LEFT(J12)))</f>
        <v>3</v>
      </c>
      <c r="AL12" s="87" t="n">
        <f aca="false">IF(ISERROR(VALUE(LEFT(K12))),LEFT(K12),VALUE(LEFT(K12)))</f>
        <v>3</v>
      </c>
      <c r="AM12" s="87" t="n">
        <f aca="false">IF(ISERROR(VALUE(LEFT(L12))),LEFT(L12),VALUE(LEFT(L12)))</f>
        <v>3</v>
      </c>
      <c r="AN12" s="87" t="str">
        <f aca="false">IF(ISERROR(VALUE(LEFT(M12))),LEFT(M12),VALUE(LEFT(M12)))</f>
        <v/>
      </c>
      <c r="AO12" s="87" t="str">
        <f aca="false">IF(ISERROR(VALUE(LEFT(N12))),LEFT(N12),VALUE(LEFT(N12)))</f>
        <v/>
      </c>
      <c r="AP12" s="87" t="str">
        <f aca="false">IF(ISERROR(VALUE(LEFT(O12))),LEFT(O12),VALUE(LEFT(O12)))</f>
        <v/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2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77" t="s">
        <v>30</v>
      </c>
      <c r="D13" s="78" t="s">
        <v>103</v>
      </c>
      <c r="E13" s="79" t="n">
        <v>2833</v>
      </c>
      <c r="F13" s="80" t="s">
        <v>32</v>
      </c>
      <c r="G13" s="80" t="s">
        <v>32</v>
      </c>
      <c r="H13" s="80" t="n">
        <v>5</v>
      </c>
      <c r="I13" s="80" t="n">
        <v>5</v>
      </c>
      <c r="J13" s="80" t="s">
        <v>45</v>
      </c>
      <c r="K13" s="80" t="n">
        <v>5</v>
      </c>
      <c r="L13" s="80" t="n">
        <v>4</v>
      </c>
      <c r="M13" s="80"/>
      <c r="N13" s="80"/>
      <c r="O13" s="80"/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2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1</v>
      </c>
      <c r="Z13" s="83" t="n">
        <f aca="false">COUNTIF(AG13:AV13,Z$5)</f>
        <v>0</v>
      </c>
      <c r="AA13" s="83" t="n">
        <f aca="false">COUNTIF(AG13:AV13,AA$5)</f>
        <v>1</v>
      </c>
      <c r="AB13" s="83" t="n">
        <f aca="false">COUNTIF(AG13:AV13,AB$5)</f>
        <v>3</v>
      </c>
      <c r="AC13" s="83" t="n">
        <f aca="false">SUM(X13:AB13)</f>
        <v>5</v>
      </c>
      <c r="AD13" s="84" t="n">
        <f aca="false">IF(ISERROR(((X13+Y13)*2+Z13*3+AA13*4+AB13*5)/SUM(X13,Y13:AB13)),"",((X13+Y13)*2+Z13*3+AA13*4+AB13*5)/SUM(X13,Y13:AB13))</f>
        <v>4.2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>з</v>
      </c>
      <c r="AH13" s="87" t="str">
        <f aca="false">IF(ISERROR(VALUE(LEFT(G13))),LEFT(G13),VALUE(LEFT(G13)))</f>
        <v>з</v>
      </c>
      <c r="AI13" s="87" t="n">
        <f aca="false">IF(ISERROR(VALUE(LEFT(H13))),LEFT(H13),VALUE(LEFT(H13)))</f>
        <v>5</v>
      </c>
      <c r="AJ13" s="87" t="n">
        <f aca="false">IF(ISERROR(VALUE(LEFT(I13))),LEFT(I13),VALUE(LEFT(I13)))</f>
        <v>5</v>
      </c>
      <c r="AK13" s="87" t="n">
        <f aca="false">IF(ISERROR(VALUE(LEFT(J13))),LEFT(J13),VALUE(LEFT(J13)))</f>
        <v>2</v>
      </c>
      <c r="AL13" s="87" t="n">
        <f aca="false">IF(ISERROR(VALUE(LEFT(K13))),LEFT(K13),VALUE(LEFT(K13)))</f>
        <v>5</v>
      </c>
      <c r="AM13" s="87" t="n">
        <f aca="false">IF(ISERROR(VALUE(LEFT(L13))),LEFT(L13),VALUE(LEFT(L13)))</f>
        <v>4</v>
      </c>
      <c r="AN13" s="87" t="str">
        <f aca="false">IF(ISERROR(VALUE(LEFT(M13))),LEFT(M13),VALUE(LEFT(M13)))</f>
        <v/>
      </c>
      <c r="AO13" s="87" t="str">
        <f aca="false">IF(ISERROR(VALUE(LEFT(N13))),LEFT(N13),VALUE(LEFT(N13)))</f>
        <v/>
      </c>
      <c r="AP13" s="87" t="str">
        <f aca="false">IF(ISERROR(VALUE(LEFT(O13))),LEFT(O13),VALUE(LEFT(O13)))</f>
        <v/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2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76"/>
      <c r="C14" s="77" t="s">
        <v>30</v>
      </c>
      <c r="D14" s="78" t="s">
        <v>104</v>
      </c>
      <c r="E14" s="79" t="n">
        <v>2833</v>
      </c>
      <c r="F14" s="80" t="s">
        <v>32</v>
      </c>
      <c r="G14" s="80" t="s">
        <v>32</v>
      </c>
      <c r="H14" s="80" t="n">
        <v>5</v>
      </c>
      <c r="I14" s="80" t="n">
        <v>4</v>
      </c>
      <c r="J14" s="80" t="n">
        <v>3</v>
      </c>
      <c r="K14" s="80" t="n">
        <v>3</v>
      </c>
      <c r="L14" s="80" t="n">
        <v>4</v>
      </c>
      <c r="M14" s="80"/>
      <c r="N14" s="80"/>
      <c r="O14" s="80"/>
      <c r="P14" s="80"/>
      <c r="Q14" s="80"/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3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2</v>
      </c>
      <c r="AA14" s="127" t="n">
        <f aca="false">COUNTIF(AG14:AV14,AA$5)</f>
        <v>2</v>
      </c>
      <c r="AB14" s="127" t="n">
        <f aca="false">COUNTIF(AG14:AV14,AB$5)</f>
        <v>1</v>
      </c>
      <c r="AC14" s="127" t="n">
        <f aca="false">SUM(X14:AB14)</f>
        <v>5</v>
      </c>
      <c r="AD14" s="98" t="n">
        <f aca="false">IF(ISERROR(((X14+Y14)*2+Z14*3+AA14*4+AB14*5)/SUM(X14,Y14:AB14)),"",((X14+Y14)*2+Z14*3+AA14*4+AB14*5)/SUM(X14,Y14:AB14))</f>
        <v>3.8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>з</v>
      </c>
      <c r="AH14" s="87" t="str">
        <f aca="false">IF(ISERROR(VALUE(LEFT(G14))),LEFT(G14),VALUE(LEFT(G14)))</f>
        <v>з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4</v>
      </c>
      <c r="AK14" s="87" t="n">
        <f aca="false">IF(ISERROR(VALUE(LEFT(J14))),LEFT(J14),VALUE(LEFT(J14)))</f>
        <v>3</v>
      </c>
      <c r="AL14" s="87" t="n">
        <f aca="false">IF(ISERROR(VALUE(LEFT(K14))),LEFT(K14),VALUE(LEFT(K14)))</f>
        <v>3</v>
      </c>
      <c r="AM14" s="87" t="n">
        <f aca="false">IF(ISERROR(VALUE(LEFT(L14))),LEFT(L14),VALUE(LEFT(L14)))</f>
        <v>4</v>
      </c>
      <c r="AN14" s="87" t="str">
        <f aca="false">IF(ISERROR(VALUE(LEFT(M14))),LEFT(M14),VALUE(LEFT(M14)))</f>
        <v/>
      </c>
      <c r="AO14" s="87" t="str">
        <f aca="false">IF(ISERROR(VALUE(LEFT(N14))),LEFT(N14),VALUE(LEFT(N14)))</f>
        <v/>
      </c>
      <c r="AP14" s="87" t="str">
        <f aca="false">IF(ISERROR(VALUE(LEFT(O14))),LEFT(O14),VALUE(LEFT(O14)))</f>
        <v/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2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76"/>
      <c r="C15" s="77" t="s">
        <v>30</v>
      </c>
      <c r="D15" s="78" t="s">
        <v>105</v>
      </c>
      <c r="E15" s="79" t="n">
        <v>2833</v>
      </c>
      <c r="F15" s="80" t="s">
        <v>32</v>
      </c>
      <c r="G15" s="80" t="s">
        <v>32</v>
      </c>
      <c r="H15" s="80" t="n">
        <v>5</v>
      </c>
      <c r="I15" s="80" t="n">
        <v>5</v>
      </c>
      <c r="J15" s="80" t="n">
        <v>3</v>
      </c>
      <c r="K15" s="80" t="n">
        <v>4</v>
      </c>
      <c r="L15" s="80" t="n">
        <v>4</v>
      </c>
      <c r="M15" s="80"/>
      <c r="N15" s="80"/>
      <c r="O15" s="80"/>
      <c r="P15" s="80"/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3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1</v>
      </c>
      <c r="AA15" s="127" t="n">
        <f aca="false">COUNTIF(AG15:AV15,AA$5)</f>
        <v>2</v>
      </c>
      <c r="AB15" s="127" t="n">
        <f aca="false">COUNTIF(AG15:AV15,AB$5)</f>
        <v>2</v>
      </c>
      <c r="AC15" s="127" t="n">
        <f aca="false">SUM(X15:AB15)</f>
        <v>5</v>
      </c>
      <c r="AD15" s="98" t="n">
        <f aca="false">IF(ISERROR(((X15+Y15)*2+Z15*3+AA15*4+AB15*5)/SUM(X15,Y15:AB15)),"",((X15+Y15)*2+Z15*3+AA15*4+AB15*5)/SUM(X15,Y15:AB15))</f>
        <v>4.2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>з</v>
      </c>
      <c r="AH15" s="87" t="str">
        <f aca="false">IF(ISERROR(VALUE(LEFT(G15))),LEFT(G15),VALUE(LEFT(G15)))</f>
        <v>з</v>
      </c>
      <c r="AI15" s="87" t="n">
        <f aca="false">IF(ISERROR(VALUE(LEFT(H15))),LEFT(H15),VALUE(LEFT(H15)))</f>
        <v>5</v>
      </c>
      <c r="AJ15" s="87" t="n">
        <f aca="false">IF(ISERROR(VALUE(LEFT(I15))),LEFT(I15),VALUE(LEFT(I15)))</f>
        <v>5</v>
      </c>
      <c r="AK15" s="87" t="n">
        <f aca="false">IF(ISERROR(VALUE(LEFT(J15))),LEFT(J15),VALUE(LEFT(J15)))</f>
        <v>3</v>
      </c>
      <c r="AL15" s="87" t="n">
        <f aca="false">IF(ISERROR(VALUE(LEFT(K15))),LEFT(K15),VALUE(LEFT(K15)))</f>
        <v>4</v>
      </c>
      <c r="AM15" s="87" t="n">
        <f aca="false">IF(ISERROR(VALUE(LEFT(L15))),LEFT(L15),VALUE(LEFT(L15)))</f>
        <v>4</v>
      </c>
      <c r="AN15" s="87" t="str">
        <f aca="false">IF(ISERROR(VALUE(LEFT(M15))),LEFT(M15),VALUE(LEFT(M15)))</f>
        <v/>
      </c>
      <c r="AO15" s="87" t="str">
        <f aca="false">IF(ISERROR(VALUE(LEFT(N15))),LEFT(N15),VALUE(LEFT(N15)))</f>
        <v/>
      </c>
      <c r="AP15" s="87" t="str">
        <f aca="false">IF(ISERROR(VALUE(LEFT(O15))),LEFT(O15),VALUE(LEFT(O15)))</f>
        <v/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2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76"/>
      <c r="C16" s="77" t="s">
        <v>30</v>
      </c>
      <c r="D16" s="104" t="s">
        <v>106</v>
      </c>
      <c r="E16" s="79" t="n">
        <v>2833</v>
      </c>
      <c r="F16" s="80" t="s">
        <v>32</v>
      </c>
      <c r="G16" s="80" t="s">
        <v>32</v>
      </c>
      <c r="H16" s="80" t="n">
        <v>3</v>
      </c>
      <c r="I16" s="80" t="n">
        <v>4</v>
      </c>
      <c r="J16" s="80" t="n">
        <v>3</v>
      </c>
      <c r="K16" s="80" t="n">
        <v>3</v>
      </c>
      <c r="L16" s="80" t="n">
        <v>3</v>
      </c>
      <c r="M16" s="80"/>
      <c r="N16" s="80"/>
      <c r="O16" s="80"/>
      <c r="P16" s="80"/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3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4</v>
      </c>
      <c r="AA16" s="127" t="n">
        <f aca="false">COUNTIF(AG16:AV16,AA$5)</f>
        <v>1</v>
      </c>
      <c r="AB16" s="127" t="n">
        <f aca="false">COUNTIF(AG16:AV16,AB$5)</f>
        <v>0</v>
      </c>
      <c r="AC16" s="127" t="n">
        <f aca="false">SUM(X16:AB16)</f>
        <v>5</v>
      </c>
      <c r="AD16" s="98" t="n">
        <f aca="false">IF(ISERROR(((X16+Y16)*2+Z16*3+AA16*4+AB16*5)/SUM(X16,Y16:AB16)),"",((X16+Y16)*2+Z16*3+AA16*4+AB16*5)/SUM(X16,Y16:AB16))</f>
        <v>3.2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>з</v>
      </c>
      <c r="AH16" s="87" t="str">
        <f aca="false">IF(ISERROR(VALUE(LEFT(G16))),LEFT(G16),VALUE(LEFT(G16)))</f>
        <v>з</v>
      </c>
      <c r="AI16" s="87" t="n">
        <f aca="false">IF(ISERROR(VALUE(LEFT(H16))),LEFT(H16),VALUE(LEFT(H16)))</f>
        <v>3</v>
      </c>
      <c r="AJ16" s="87" t="n">
        <f aca="false">IF(ISERROR(VALUE(LEFT(I16))),LEFT(I16),VALUE(LEFT(I16)))</f>
        <v>4</v>
      </c>
      <c r="AK16" s="87" t="n">
        <f aca="false">IF(ISERROR(VALUE(LEFT(J16))),LEFT(J16),VALUE(LEFT(J16)))</f>
        <v>3</v>
      </c>
      <c r="AL16" s="87" t="n">
        <f aca="false">IF(ISERROR(VALUE(LEFT(K16))),LEFT(K16),VALUE(LEFT(K16)))</f>
        <v>3</v>
      </c>
      <c r="AM16" s="87" t="n">
        <f aca="false">IF(ISERROR(VALUE(LEFT(L16))),LEFT(L16),VALUE(LEFT(L16)))</f>
        <v>3</v>
      </c>
      <c r="AN16" s="87" t="str">
        <f aca="false">IF(ISERROR(VALUE(LEFT(M16))),LEFT(M16),VALUE(LEFT(M16)))</f>
        <v/>
      </c>
      <c r="AO16" s="87" t="str">
        <f aca="false">IF(ISERROR(VALUE(LEFT(N16))),LEFT(N16),VALUE(LEFT(N16)))</f>
        <v/>
      </c>
      <c r="AP16" s="87" t="str">
        <f aca="false">IF(ISERROR(VALUE(LEFT(O16))),LEFT(O16),VALUE(LEFT(O16)))</f>
        <v/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2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102"/>
      <c r="C17" s="77" t="s">
        <v>30</v>
      </c>
      <c r="D17" s="78" t="s">
        <v>107</v>
      </c>
      <c r="E17" s="79" t="n">
        <v>2833</v>
      </c>
      <c r="F17" s="80" t="s">
        <v>32</v>
      </c>
      <c r="G17" s="80" t="s">
        <v>32</v>
      </c>
      <c r="H17" s="80" t="n">
        <v>5</v>
      </c>
      <c r="I17" s="80" t="n">
        <v>4</v>
      </c>
      <c r="J17" s="80" t="n">
        <v>3</v>
      </c>
      <c r="K17" s="80" t="n">
        <v>5</v>
      </c>
      <c r="L17" s="80" t="n">
        <v>4</v>
      </c>
      <c r="M17" s="80"/>
      <c r="N17" s="80"/>
      <c r="O17" s="80"/>
      <c r="P17" s="80"/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3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1</v>
      </c>
      <c r="AA17" s="127" t="n">
        <f aca="false">COUNTIF(AG17:AV17,AA$5)</f>
        <v>2</v>
      </c>
      <c r="AB17" s="127" t="n">
        <f aca="false">COUNTIF(AG17:AV17,AB$5)</f>
        <v>2</v>
      </c>
      <c r="AC17" s="127" t="n">
        <f aca="false">SUM(X17:AB17)</f>
        <v>5</v>
      </c>
      <c r="AD17" s="98" t="n">
        <f aca="false">IF(ISERROR(((X17+Y17)*2+Z17*3+AA17*4+AB17*5)/SUM(X17,Y17:AB17)),"",((X17+Y17)*2+Z17*3+AA17*4+AB17*5)/SUM(X17,Y17:AB17))</f>
        <v>4.2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>з</v>
      </c>
      <c r="AH17" s="87" t="str">
        <f aca="false">IF(ISERROR(VALUE(LEFT(G17))),LEFT(G17),VALUE(LEFT(G17)))</f>
        <v>з</v>
      </c>
      <c r="AI17" s="87" t="n">
        <f aca="false">IF(ISERROR(VALUE(LEFT(H17))),LEFT(H17),VALUE(LEFT(H17)))</f>
        <v>5</v>
      </c>
      <c r="AJ17" s="87" t="n">
        <f aca="false">IF(ISERROR(VALUE(LEFT(I17))),LEFT(I17),VALUE(LEFT(I17)))</f>
        <v>4</v>
      </c>
      <c r="AK17" s="87" t="n">
        <f aca="false">IF(ISERROR(VALUE(LEFT(J17))),LEFT(J17),VALUE(LEFT(J17)))</f>
        <v>3</v>
      </c>
      <c r="AL17" s="87" t="n">
        <f aca="false">IF(ISERROR(VALUE(LEFT(K17))),LEFT(K17),VALUE(LEFT(K17)))</f>
        <v>5</v>
      </c>
      <c r="AM17" s="87" t="n">
        <f aca="false">IF(ISERROR(VALUE(LEFT(L17))),LEFT(L17),VALUE(LEFT(L17)))</f>
        <v>4</v>
      </c>
      <c r="AN17" s="87" t="str">
        <f aca="false">IF(ISERROR(VALUE(LEFT(M17))),LEFT(M17),VALUE(LEFT(M17)))</f>
        <v/>
      </c>
      <c r="AO17" s="87" t="str">
        <f aca="false">IF(ISERROR(VALUE(LEFT(N17))),LEFT(N17),VALUE(LEFT(N17)))</f>
        <v/>
      </c>
      <c r="AP17" s="87" t="str">
        <f aca="false">IF(ISERROR(VALUE(LEFT(O17))),LEFT(O17),VALUE(LEFT(O17)))</f>
        <v/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2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03"/>
      <c r="C18" s="77" t="s">
        <v>30</v>
      </c>
      <c r="D18" s="78" t="s">
        <v>108</v>
      </c>
      <c r="E18" s="79" t="n">
        <v>2833</v>
      </c>
      <c r="F18" s="80" t="s">
        <v>32</v>
      </c>
      <c r="G18" s="80" t="s">
        <v>32</v>
      </c>
      <c r="H18" s="80" t="n">
        <v>3</v>
      </c>
      <c r="I18" s="80" t="n">
        <v>4</v>
      </c>
      <c r="J18" s="80" t="n">
        <v>3</v>
      </c>
      <c r="K18" s="80" t="n">
        <v>4</v>
      </c>
      <c r="L18" s="80" t="n">
        <v>3</v>
      </c>
      <c r="M18" s="80"/>
      <c r="N18" s="80"/>
      <c r="O18" s="80"/>
      <c r="P18" s="80"/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3</v>
      </c>
      <c r="AA18" s="127" t="n">
        <f aca="false">COUNTIF(AG18:AV18,AA$5)</f>
        <v>2</v>
      </c>
      <c r="AB18" s="127" t="n">
        <f aca="false">COUNTIF(AG18:AV18,AB$5)</f>
        <v>0</v>
      </c>
      <c r="AC18" s="127" t="n">
        <f aca="false">SUM(X18:AB18)</f>
        <v>5</v>
      </c>
      <c r="AD18" s="98" t="n">
        <f aca="false">IF(ISERROR(((X18+Y18)*2+Z18*3+AA18*4+AB18*5)/SUM(X18,Y18:AB18)),"",((X18+Y18)*2+Z18*3+AA18*4+AB18*5)/SUM(X18,Y18:AB18))</f>
        <v>3.4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>з</v>
      </c>
      <c r="AH18" s="87" t="str">
        <f aca="false">IF(ISERROR(VALUE(LEFT(G18))),LEFT(G18),VALUE(LEFT(G18)))</f>
        <v>з</v>
      </c>
      <c r="AI18" s="87" t="n">
        <f aca="false">IF(ISERROR(VALUE(LEFT(H18))),LEFT(H18),VALUE(LEFT(H18)))</f>
        <v>3</v>
      </c>
      <c r="AJ18" s="87" t="n">
        <f aca="false">IF(ISERROR(VALUE(LEFT(I18))),LEFT(I18),VALUE(LEFT(I18)))</f>
        <v>4</v>
      </c>
      <c r="AK18" s="87" t="n">
        <f aca="false">IF(ISERROR(VALUE(LEFT(J18))),LEFT(J18),VALUE(LEFT(J18)))</f>
        <v>3</v>
      </c>
      <c r="AL18" s="87" t="n">
        <f aca="false">IF(ISERROR(VALUE(LEFT(K18))),LEFT(K18),VALUE(LEFT(K18)))</f>
        <v>4</v>
      </c>
      <c r="AM18" s="87" t="n">
        <f aca="false">IF(ISERROR(VALUE(LEFT(L18))),LEFT(L18),VALUE(LEFT(L18)))</f>
        <v>3</v>
      </c>
      <c r="AN18" s="87" t="str">
        <f aca="false">IF(ISERROR(VALUE(LEFT(M18))),LEFT(M18),VALUE(LEFT(M18)))</f>
        <v/>
      </c>
      <c r="AO18" s="87" t="str">
        <f aca="false">IF(ISERROR(VALUE(LEFT(N18))),LEFT(N18),VALUE(LEFT(N18)))</f>
        <v/>
      </c>
      <c r="AP18" s="87" t="str">
        <f aca="false">IF(ISERROR(VALUE(LEFT(O18))),LEFT(O18),VALUE(LEFT(O18)))</f>
        <v/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2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03"/>
      <c r="C19" s="77" t="s">
        <v>30</v>
      </c>
      <c r="D19" s="78" t="s">
        <v>109</v>
      </c>
      <c r="E19" s="79" t="n">
        <v>2833</v>
      </c>
      <c r="F19" s="80" t="s">
        <v>32</v>
      </c>
      <c r="G19" s="80" t="s">
        <v>32</v>
      </c>
      <c r="H19" s="80" t="n">
        <v>5</v>
      </c>
      <c r="I19" s="80" t="n">
        <v>4</v>
      </c>
      <c r="J19" s="80" t="n">
        <v>4</v>
      </c>
      <c r="K19" s="80" t="n">
        <v>3</v>
      </c>
      <c r="L19" s="80" t="n">
        <v>4</v>
      </c>
      <c r="M19" s="80"/>
      <c r="N19" s="80"/>
      <c r="O19" s="80"/>
      <c r="P19" s="80"/>
      <c r="Q19" s="80"/>
      <c r="R19" s="80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3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1</v>
      </c>
      <c r="AA19" s="127" t="n">
        <f aca="false">COUNTIF(AG19:AV19,AA$5)</f>
        <v>3</v>
      </c>
      <c r="AB19" s="127" t="n">
        <f aca="false">COUNTIF(AG19:AV19,AB$5)</f>
        <v>1</v>
      </c>
      <c r="AC19" s="127" t="n">
        <f aca="false">SUM(X19:AB19)</f>
        <v>5</v>
      </c>
      <c r="AD19" s="98" t="n">
        <f aca="false">IF(ISERROR(((X19+Y19)*2+Z19*3+AA19*4+AB19*5)/SUM(X19,Y19:AB19)),"",((X19+Y19)*2+Z19*3+AA19*4+AB19*5)/SUM(X19,Y19:AB19))</f>
        <v>4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>з</v>
      </c>
      <c r="AH19" s="87" t="str">
        <f aca="false">IF(ISERROR(VALUE(LEFT(G19))),LEFT(G19),VALUE(LEFT(G19)))</f>
        <v>з</v>
      </c>
      <c r="AI19" s="87" t="n">
        <f aca="false">IF(ISERROR(VALUE(LEFT(H19))),LEFT(H19),VALUE(LEFT(H19)))</f>
        <v>5</v>
      </c>
      <c r="AJ19" s="87" t="n">
        <f aca="false">IF(ISERROR(VALUE(LEFT(I19))),LEFT(I19),VALUE(LEFT(I19)))</f>
        <v>4</v>
      </c>
      <c r="AK19" s="87" t="n">
        <f aca="false">IF(ISERROR(VALUE(LEFT(J19))),LEFT(J19),VALUE(LEFT(J19)))</f>
        <v>4</v>
      </c>
      <c r="AL19" s="87" t="n">
        <f aca="false">IF(ISERROR(VALUE(LEFT(K19))),LEFT(K19),VALUE(LEFT(K19)))</f>
        <v>3</v>
      </c>
      <c r="AM19" s="87" t="n">
        <f aca="false">IF(ISERROR(VALUE(LEFT(L19))),LEFT(L19),VALUE(LEFT(L19)))</f>
        <v>4</v>
      </c>
      <c r="AN19" s="87" t="str">
        <f aca="false">IF(ISERROR(VALUE(LEFT(M19))),LEFT(M19),VALUE(LEFT(M19)))</f>
        <v/>
      </c>
      <c r="AO19" s="87" t="str">
        <f aca="false">IF(ISERROR(VALUE(LEFT(N19))),LEFT(N19),VALUE(LEFT(N19)))</f>
        <v/>
      </c>
      <c r="AP19" s="87" t="str">
        <f aca="false">IF(ISERROR(VALUE(LEFT(O19))),LEFT(O19),VALUE(LEFT(O19)))</f>
        <v/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2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03"/>
      <c r="C20" s="77" t="s">
        <v>30</v>
      </c>
      <c r="D20" s="78" t="s">
        <v>110</v>
      </c>
      <c r="E20" s="79" t="n">
        <v>2833</v>
      </c>
      <c r="F20" s="80" t="s">
        <v>32</v>
      </c>
      <c r="G20" s="80" t="s">
        <v>32</v>
      </c>
      <c r="H20" s="80" t="n">
        <v>5</v>
      </c>
      <c r="I20" s="80" t="n">
        <v>4</v>
      </c>
      <c r="J20" s="80" t="s">
        <v>45</v>
      </c>
      <c r="K20" s="80" t="n">
        <v>4</v>
      </c>
      <c r="L20" s="80" t="n">
        <v>3</v>
      </c>
      <c r="M20" s="80"/>
      <c r="N20" s="80"/>
      <c r="O20" s="80"/>
      <c r="P20" s="80"/>
      <c r="Q20" s="80"/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2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1</v>
      </c>
      <c r="Z20" s="127" t="n">
        <f aca="false">COUNTIF(AG20:AV20,Z$5)</f>
        <v>1</v>
      </c>
      <c r="AA20" s="127" t="n">
        <f aca="false">COUNTIF(AG20:AV20,AA$5)</f>
        <v>2</v>
      </c>
      <c r="AB20" s="127" t="n">
        <f aca="false">COUNTIF(AG20:AV20,AB$5)</f>
        <v>1</v>
      </c>
      <c r="AC20" s="127" t="n">
        <f aca="false">SUM(X20:AB20)</f>
        <v>5</v>
      </c>
      <c r="AD20" s="98" t="n">
        <f aca="false">IF(ISERROR(((X20+Y20)*2+Z20*3+AA20*4+AB20*5)/SUM(X20,Y20:AB20)),"",((X20+Y20)*2+Z20*3+AA20*4+AB20*5)/SUM(X20,Y20:AB20))</f>
        <v>3.6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>з</v>
      </c>
      <c r="AH20" s="87" t="str">
        <f aca="false">IF(ISERROR(VALUE(LEFT(G20))),LEFT(G20),VALUE(LEFT(G20)))</f>
        <v>з</v>
      </c>
      <c r="AI20" s="87" t="n">
        <f aca="false">IF(ISERROR(VALUE(LEFT(H20))),LEFT(H20),VALUE(LEFT(H20)))</f>
        <v>5</v>
      </c>
      <c r="AJ20" s="87" t="n">
        <f aca="false">IF(ISERROR(VALUE(LEFT(I20))),LEFT(I20),VALUE(LEFT(I20)))</f>
        <v>4</v>
      </c>
      <c r="AK20" s="87" t="n">
        <f aca="false">IF(ISERROR(VALUE(LEFT(J20))),LEFT(J20),VALUE(LEFT(J20)))</f>
        <v>2</v>
      </c>
      <c r="AL20" s="87" t="n">
        <f aca="false">IF(ISERROR(VALUE(LEFT(K20))),LEFT(K20),VALUE(LEFT(K20)))</f>
        <v>4</v>
      </c>
      <c r="AM20" s="87" t="n">
        <f aca="false">IF(ISERROR(VALUE(LEFT(L20))),LEFT(L20),VALUE(LEFT(L20)))</f>
        <v>3</v>
      </c>
      <c r="AN20" s="87" t="str">
        <f aca="false">IF(ISERROR(VALUE(LEFT(M20))),LEFT(M20),VALUE(LEFT(M20)))</f>
        <v/>
      </c>
      <c r="AO20" s="87" t="str">
        <f aca="false">IF(ISERROR(VALUE(LEFT(N20))),LEFT(N20),VALUE(LEFT(N20)))</f>
        <v/>
      </c>
      <c r="AP20" s="87" t="str">
        <f aca="false">IF(ISERROR(VALUE(LEFT(O20))),LEFT(O20),VALUE(LEFT(O20)))</f>
        <v/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2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03"/>
      <c r="C21" s="77" t="s">
        <v>30</v>
      </c>
      <c r="D21" s="78" t="s">
        <v>111</v>
      </c>
      <c r="E21" s="79" t="n">
        <v>2833</v>
      </c>
      <c r="F21" s="80" t="s">
        <v>32</v>
      </c>
      <c r="G21" s="80" t="s">
        <v>32</v>
      </c>
      <c r="H21" s="80" t="n">
        <v>5</v>
      </c>
      <c r="I21" s="80" t="n">
        <v>4</v>
      </c>
      <c r="J21" s="80" t="n">
        <v>3</v>
      </c>
      <c r="K21" s="80" t="n">
        <v>4</v>
      </c>
      <c r="L21" s="80" t="n">
        <v>3</v>
      </c>
      <c r="M21" s="80"/>
      <c r="N21" s="80"/>
      <c r="O21" s="80"/>
      <c r="P21" s="80"/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3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2</v>
      </c>
      <c r="AA21" s="127" t="n">
        <f aca="false">COUNTIF(AG21:AV21,AA$5)</f>
        <v>2</v>
      </c>
      <c r="AB21" s="127" t="n">
        <f aca="false">COUNTIF(AG21:AV21,AB$5)</f>
        <v>1</v>
      </c>
      <c r="AC21" s="127" t="n">
        <f aca="false">SUM(X21:AB21)</f>
        <v>5</v>
      </c>
      <c r="AD21" s="98" t="n">
        <f aca="false">IF(ISERROR(((X21+Y21)*2+Z21*3+AA21*4+AB21*5)/SUM(X21,Y21:AB21)),"",((X21+Y21)*2+Z21*3+AA21*4+AB21*5)/SUM(X21,Y21:AB21))</f>
        <v>3.8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>з</v>
      </c>
      <c r="AH21" s="87" t="str">
        <f aca="false">IF(ISERROR(VALUE(LEFT(G21))),LEFT(G21),VALUE(LEFT(G21)))</f>
        <v>з</v>
      </c>
      <c r="AI21" s="87" t="n">
        <f aca="false">IF(ISERROR(VALUE(LEFT(H21))),LEFT(H21),VALUE(LEFT(H21)))</f>
        <v>5</v>
      </c>
      <c r="AJ21" s="87" t="n">
        <f aca="false">IF(ISERROR(VALUE(LEFT(I21))),LEFT(I21),VALUE(LEFT(I21)))</f>
        <v>4</v>
      </c>
      <c r="AK21" s="87" t="n">
        <f aca="false">IF(ISERROR(VALUE(LEFT(J21))),LEFT(J21),VALUE(LEFT(J21)))</f>
        <v>3</v>
      </c>
      <c r="AL21" s="87" t="n">
        <f aca="false">IF(ISERROR(VALUE(LEFT(K21))),LEFT(K21),VALUE(LEFT(K21)))</f>
        <v>4</v>
      </c>
      <c r="AM21" s="87" t="n">
        <f aca="false">IF(ISERROR(VALUE(LEFT(L21))),LEFT(L21),VALUE(LEFT(L21)))</f>
        <v>3</v>
      </c>
      <c r="AN21" s="87" t="str">
        <f aca="false">IF(ISERROR(VALUE(LEFT(M21))),LEFT(M21),VALUE(LEFT(M21)))</f>
        <v/>
      </c>
      <c r="AO21" s="87" t="str">
        <f aca="false">IF(ISERROR(VALUE(LEFT(N21))),LEFT(N21),VALUE(LEFT(N21)))</f>
        <v/>
      </c>
      <c r="AP21" s="87" t="str">
        <f aca="false">IF(ISERROR(VALUE(LEFT(O21))),LEFT(O21),VALUE(LEFT(O21)))</f>
        <v/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2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03"/>
      <c r="C22" s="77" t="s">
        <v>30</v>
      </c>
      <c r="D22" s="78" t="s">
        <v>112</v>
      </c>
      <c r="E22" s="79" t="n">
        <v>2833</v>
      </c>
      <c r="F22" s="80" t="s">
        <v>32</v>
      </c>
      <c r="G22" s="80" t="s">
        <v>32</v>
      </c>
      <c r="H22" s="80" t="n">
        <v>3</v>
      </c>
      <c r="I22" s="80" t="n">
        <v>4</v>
      </c>
      <c r="J22" s="80" t="s">
        <v>45</v>
      </c>
      <c r="K22" s="80" t="n">
        <v>5</v>
      </c>
      <c r="L22" s="80" t="n">
        <v>3</v>
      </c>
      <c r="M22" s="80"/>
      <c r="N22" s="80"/>
      <c r="O22" s="80"/>
      <c r="P22" s="80"/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2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1</v>
      </c>
      <c r="Z22" s="127" t="n">
        <f aca="false">COUNTIF(AG22:AV22,Z$5)</f>
        <v>2</v>
      </c>
      <c r="AA22" s="127" t="n">
        <f aca="false">COUNTIF(AG22:AV22,AA$5)</f>
        <v>1</v>
      </c>
      <c r="AB22" s="127" t="n">
        <f aca="false">COUNTIF(AG22:AV22,AB$5)</f>
        <v>1</v>
      </c>
      <c r="AC22" s="127" t="n">
        <f aca="false">SUM(X22:AB22)</f>
        <v>5</v>
      </c>
      <c r="AD22" s="98" t="n">
        <f aca="false">IF(ISERROR(((X22+Y22)*2+Z22*3+AA22*4+AB22*5)/SUM(X22,Y22:AB22)),"",((X22+Y22)*2+Z22*3+AA22*4+AB22*5)/SUM(X22,Y22:AB22))</f>
        <v>3.4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>з</v>
      </c>
      <c r="AH22" s="87" t="str">
        <f aca="false">IF(ISERROR(VALUE(LEFT(G22))),LEFT(G22),VALUE(LEFT(G22)))</f>
        <v>з</v>
      </c>
      <c r="AI22" s="87" t="n">
        <f aca="false">IF(ISERROR(VALUE(LEFT(H22))),LEFT(H22),VALUE(LEFT(H22)))</f>
        <v>3</v>
      </c>
      <c r="AJ22" s="87" t="n">
        <f aca="false">IF(ISERROR(VALUE(LEFT(I22))),LEFT(I22),VALUE(LEFT(I22)))</f>
        <v>4</v>
      </c>
      <c r="AK22" s="87" t="n">
        <f aca="false">IF(ISERROR(VALUE(LEFT(J22))),LEFT(J22),VALUE(LEFT(J22)))</f>
        <v>2</v>
      </c>
      <c r="AL22" s="87" t="n">
        <f aca="false">IF(ISERROR(VALUE(LEFT(K22))),LEFT(K22),VALUE(LEFT(K22)))</f>
        <v>5</v>
      </c>
      <c r="AM22" s="87" t="n">
        <f aca="false">IF(ISERROR(VALUE(LEFT(L22))),LEFT(L22),VALUE(LEFT(L22)))</f>
        <v>3</v>
      </c>
      <c r="AN22" s="87" t="str">
        <f aca="false">IF(ISERROR(VALUE(LEFT(M22))),LEFT(M22),VALUE(LEFT(M22)))</f>
        <v/>
      </c>
      <c r="AO22" s="87" t="str">
        <f aca="false">IF(ISERROR(VALUE(LEFT(N22))),LEFT(N22),VALUE(LEFT(N22)))</f>
        <v/>
      </c>
      <c r="AP22" s="87" t="str">
        <f aca="false">IF(ISERROR(VALUE(LEFT(O22))),LEFT(O22),VALUE(LEFT(O22)))</f>
        <v/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2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03"/>
      <c r="C23" s="77" t="s">
        <v>30</v>
      </c>
      <c r="D23" s="78" t="s">
        <v>113</v>
      </c>
      <c r="E23" s="79" t="n">
        <v>2833</v>
      </c>
      <c r="F23" s="80" t="s">
        <v>32</v>
      </c>
      <c r="G23" s="80" t="s">
        <v>32</v>
      </c>
      <c r="H23" s="80" t="n">
        <v>4</v>
      </c>
      <c r="I23" s="80" t="n">
        <v>4</v>
      </c>
      <c r="J23" s="80" t="n">
        <v>3</v>
      </c>
      <c r="K23" s="80" t="n">
        <v>3</v>
      </c>
      <c r="L23" s="80" t="n">
        <v>4</v>
      </c>
      <c r="M23" s="80"/>
      <c r="N23" s="80"/>
      <c r="O23" s="80"/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3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2</v>
      </c>
      <c r="AA23" s="127" t="n">
        <f aca="false">COUNTIF(AG23:AV23,AA$5)</f>
        <v>3</v>
      </c>
      <c r="AB23" s="127" t="n">
        <f aca="false">COUNTIF(AG23:AV23,AB$5)</f>
        <v>0</v>
      </c>
      <c r="AC23" s="127" t="n">
        <f aca="false">SUM(X23:AB23)</f>
        <v>5</v>
      </c>
      <c r="AD23" s="98" t="n">
        <f aca="false">IF(ISERROR(((X23+Y23)*2+Z23*3+AA23*4+AB23*5)/SUM(X23,Y23:AB23)),"",((X23+Y23)*2+Z23*3+AA23*4+AB23*5)/SUM(X23,Y23:AB23))</f>
        <v>3.6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>з</v>
      </c>
      <c r="AH23" s="87" t="str">
        <f aca="false">IF(ISERROR(VALUE(LEFT(G23))),LEFT(G23),VALUE(LEFT(G23)))</f>
        <v>з</v>
      </c>
      <c r="AI23" s="87" t="n">
        <f aca="false">IF(ISERROR(VALUE(LEFT(H23))),LEFT(H23),VALUE(LEFT(H23)))</f>
        <v>4</v>
      </c>
      <c r="AJ23" s="87" t="n">
        <f aca="false">IF(ISERROR(VALUE(LEFT(I23))),LEFT(I23),VALUE(LEFT(I23)))</f>
        <v>4</v>
      </c>
      <c r="AK23" s="87" t="n">
        <f aca="false">IF(ISERROR(VALUE(LEFT(J23))),LEFT(J23),VALUE(LEFT(J23)))</f>
        <v>3</v>
      </c>
      <c r="AL23" s="87" t="n">
        <f aca="false">IF(ISERROR(VALUE(LEFT(K23))),LEFT(K23),VALUE(LEFT(K23)))</f>
        <v>3</v>
      </c>
      <c r="AM23" s="87" t="n">
        <f aca="false">IF(ISERROR(VALUE(LEFT(L23))),LEFT(L23),VALUE(LEFT(L23)))</f>
        <v>4</v>
      </c>
      <c r="AN23" s="87" t="str">
        <f aca="false">IF(ISERROR(VALUE(LEFT(M23))),LEFT(M23),VALUE(LEFT(M23)))</f>
        <v/>
      </c>
      <c r="AO23" s="87" t="str">
        <f aca="false">IF(ISERROR(VALUE(LEFT(N23))),LEFT(N23),VALUE(LEFT(N23)))</f>
        <v/>
      </c>
      <c r="AP23" s="87" t="str">
        <f aca="false">IF(ISERROR(VALUE(LEFT(O23))),LEFT(O23),VALUE(LEFT(O23)))</f>
        <v/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2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03"/>
      <c r="C24" s="77" t="s">
        <v>30</v>
      </c>
      <c r="D24" s="104" t="s">
        <v>114</v>
      </c>
      <c r="E24" s="79" t="n">
        <v>2833</v>
      </c>
      <c r="F24" s="80" t="s">
        <v>32</v>
      </c>
      <c r="G24" s="80" t="s">
        <v>32</v>
      </c>
      <c r="H24" s="80" t="n">
        <v>5</v>
      </c>
      <c r="I24" s="80" t="n">
        <v>4</v>
      </c>
      <c r="J24" s="80" t="n">
        <v>3</v>
      </c>
      <c r="K24" s="80" t="n">
        <v>3</v>
      </c>
      <c r="L24" s="80" t="n">
        <v>4</v>
      </c>
      <c r="M24" s="80"/>
      <c r="N24" s="80"/>
      <c r="O24" s="80"/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2</v>
      </c>
      <c r="AA24" s="127" t="n">
        <f aca="false">COUNTIF(AG24:AV24,AA$5)</f>
        <v>2</v>
      </c>
      <c r="AB24" s="127" t="n">
        <f aca="false">COUNTIF(AG24:AV24,AB$5)</f>
        <v>1</v>
      </c>
      <c r="AC24" s="127" t="n">
        <f aca="false">SUM(X24:AB24)</f>
        <v>5</v>
      </c>
      <c r="AD24" s="98" t="n">
        <f aca="false">IF(ISERROR(((X24+Y24)*2+Z24*3+AA24*4+AB24*5)/SUM(X24,Y24:AB24)),"",((X24+Y24)*2+Z24*3+AA24*4+AB24*5)/SUM(X24,Y24:AB24))</f>
        <v>3.8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>з</v>
      </c>
      <c r="AH24" s="87" t="str">
        <f aca="false">IF(ISERROR(VALUE(LEFT(G24))),LEFT(G24),VALUE(LEFT(G24)))</f>
        <v>з</v>
      </c>
      <c r="AI24" s="87" t="n">
        <f aca="false">IF(ISERROR(VALUE(LEFT(H24))),LEFT(H24),VALUE(LEFT(H24)))</f>
        <v>5</v>
      </c>
      <c r="AJ24" s="87" t="n">
        <f aca="false">IF(ISERROR(VALUE(LEFT(I24))),LEFT(I24),VALUE(LEFT(I24)))</f>
        <v>4</v>
      </c>
      <c r="AK24" s="87" t="n">
        <f aca="false">IF(ISERROR(VALUE(LEFT(J24))),LEFT(J24),VALUE(LEFT(J24)))</f>
        <v>3</v>
      </c>
      <c r="AL24" s="87" t="n">
        <f aca="false">IF(ISERROR(VALUE(LEFT(K24))),LEFT(K24),VALUE(LEFT(K24)))</f>
        <v>3</v>
      </c>
      <c r="AM24" s="87" t="n">
        <f aca="false">IF(ISERROR(VALUE(LEFT(L24))),LEFT(L24),VALUE(LEFT(L24)))</f>
        <v>4</v>
      </c>
      <c r="AN24" s="87" t="str">
        <f aca="false">IF(ISERROR(VALUE(LEFT(M24))),LEFT(M24),VALUE(LEFT(M24)))</f>
        <v/>
      </c>
      <c r="AO24" s="87" t="str">
        <f aca="false">IF(ISERROR(VALUE(LEFT(N24))),LEFT(N24),VALUE(LEFT(N24)))</f>
        <v/>
      </c>
      <c r="AP24" s="87" t="str">
        <f aca="false">IF(ISERROR(VALUE(LEFT(O24))),LEFT(O24),VALUE(LEFT(O24)))</f>
        <v/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2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03"/>
      <c r="C25" s="77" t="s">
        <v>115</v>
      </c>
      <c r="D25" s="104" t="s">
        <v>116</v>
      </c>
      <c r="E25" s="79" t="n">
        <v>2833</v>
      </c>
      <c r="F25" s="80" t="s">
        <v>32</v>
      </c>
      <c r="G25" s="80" t="s">
        <v>32</v>
      </c>
      <c r="H25" s="80" t="n">
        <v>5</v>
      </c>
      <c r="I25" s="80" t="n">
        <v>5</v>
      </c>
      <c r="J25" s="80" t="n">
        <v>3</v>
      </c>
      <c r="K25" s="80" t="n">
        <v>4</v>
      </c>
      <c r="L25" s="80" t="n">
        <v>4</v>
      </c>
      <c r="M25" s="80"/>
      <c r="N25" s="80"/>
      <c r="O25" s="80"/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3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1</v>
      </c>
      <c r="AA25" s="127" t="n">
        <f aca="false">COUNTIF(AG25:AV25,AA$5)</f>
        <v>2</v>
      </c>
      <c r="AB25" s="127" t="n">
        <f aca="false">COUNTIF(AG25:AV25,AB$5)</f>
        <v>2</v>
      </c>
      <c r="AC25" s="127" t="n">
        <f aca="false">SUM(X25:AB25)</f>
        <v>5</v>
      </c>
      <c r="AD25" s="98" t="n">
        <f aca="false">IF(ISERROR(((X25+Y25)*2+Z25*3+AA25*4+AB25*5)/SUM(X25,Y25:AB25)),"",((X25+Y25)*2+Z25*3+AA25*4+AB25*5)/SUM(X25,Y25:AB25))</f>
        <v>4.2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>з</v>
      </c>
      <c r="AH25" s="87" t="str">
        <f aca="false">IF(ISERROR(VALUE(LEFT(G25))),LEFT(G25),VALUE(LEFT(G25)))</f>
        <v>з</v>
      </c>
      <c r="AI25" s="87" t="n">
        <f aca="false">IF(ISERROR(VALUE(LEFT(H25))),LEFT(H25),VALUE(LEFT(H25)))</f>
        <v>5</v>
      </c>
      <c r="AJ25" s="87" t="n">
        <f aca="false">IF(ISERROR(VALUE(LEFT(I25))),LEFT(I25),VALUE(LEFT(I25)))</f>
        <v>5</v>
      </c>
      <c r="AK25" s="87" t="n">
        <f aca="false">IF(ISERROR(VALUE(LEFT(J25))),LEFT(J25),VALUE(LEFT(J25)))</f>
        <v>3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4</v>
      </c>
      <c r="AN25" s="87" t="str">
        <f aca="false">IF(ISERROR(VALUE(LEFT(M25))),LEFT(M25),VALUE(LEFT(M25)))</f>
        <v/>
      </c>
      <c r="AO25" s="87" t="str">
        <f aca="false">IF(ISERROR(VALUE(LEFT(N25))),LEFT(N25),VALUE(LEFT(N25)))</f>
        <v/>
      </c>
      <c r="AP25" s="87" t="str">
        <f aca="false">IF(ISERROR(VALUE(LEFT(O25))),LEFT(O25),VALUE(LEFT(O25)))</f>
        <v/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2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03"/>
      <c r="C26" s="77" t="s">
        <v>30</v>
      </c>
      <c r="D26" s="104" t="s">
        <v>117</v>
      </c>
      <c r="E26" s="79" t="n">
        <v>2833</v>
      </c>
      <c r="F26" s="80" t="s">
        <v>32</v>
      </c>
      <c r="G26" s="80" t="s">
        <v>32</v>
      </c>
      <c r="H26" s="80" t="n">
        <v>3</v>
      </c>
      <c r="I26" s="80" t="n">
        <v>4</v>
      </c>
      <c r="J26" s="80" t="n">
        <v>3</v>
      </c>
      <c r="K26" s="80" t="n">
        <v>3</v>
      </c>
      <c r="L26" s="80" t="n">
        <v>4</v>
      </c>
      <c r="M26" s="80"/>
      <c r="N26" s="80"/>
      <c r="O26" s="80"/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3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3</v>
      </c>
      <c r="AA26" s="127" t="n">
        <f aca="false">COUNTIF(AG26:AV26,AA$5)</f>
        <v>2</v>
      </c>
      <c r="AB26" s="127" t="n">
        <f aca="false">COUNTIF(AG26:AV26,AB$5)</f>
        <v>0</v>
      </c>
      <c r="AC26" s="127" t="n">
        <f aca="false">SUM(X26:AB26)</f>
        <v>5</v>
      </c>
      <c r="AD26" s="98" t="n">
        <f aca="false">IF(ISERROR(((X26+Y26)*2+Z26*3+AA26*4+AB26*5)/SUM(X26,Y26:AB26)),"",((X26+Y26)*2+Z26*3+AA26*4+AB26*5)/SUM(X26,Y26:AB26))</f>
        <v>3.4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>з</v>
      </c>
      <c r="AH26" s="87" t="str">
        <f aca="false">IF(ISERROR(VALUE(LEFT(G26))),LEFT(G26),VALUE(LEFT(G26)))</f>
        <v>з</v>
      </c>
      <c r="AI26" s="87" t="n">
        <f aca="false">IF(ISERROR(VALUE(LEFT(H26))),LEFT(H26),VALUE(LEFT(H26)))</f>
        <v>3</v>
      </c>
      <c r="AJ26" s="87" t="n">
        <f aca="false">IF(ISERROR(VALUE(LEFT(I26))),LEFT(I26),VALUE(LEFT(I26)))</f>
        <v>4</v>
      </c>
      <c r="AK26" s="87" t="n">
        <f aca="false">IF(ISERROR(VALUE(LEFT(J26))),LEFT(J26),VALUE(LEFT(J26)))</f>
        <v>3</v>
      </c>
      <c r="AL26" s="87" t="n">
        <f aca="false">IF(ISERROR(VALUE(LEFT(K26))),LEFT(K26),VALUE(LEFT(K26)))</f>
        <v>3</v>
      </c>
      <c r="AM26" s="87" t="n">
        <f aca="false">IF(ISERROR(VALUE(LEFT(L26))),LEFT(L26),VALUE(LEFT(L26)))</f>
        <v>4</v>
      </c>
      <c r="AN26" s="87" t="str">
        <f aca="false">IF(ISERROR(VALUE(LEFT(M26))),LEFT(M26),VALUE(LEFT(M26)))</f>
        <v/>
      </c>
      <c r="AO26" s="87" t="str">
        <f aca="false">IF(ISERROR(VALUE(LEFT(N26))),LEFT(N26),VALUE(LEFT(N26)))</f>
        <v/>
      </c>
      <c r="AP26" s="87" t="str">
        <f aca="false">IF(ISERROR(VALUE(LEFT(O26))),LEFT(O26),VALUE(LEFT(O26)))</f>
        <v/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2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03"/>
      <c r="C27" s="77" t="s">
        <v>30</v>
      </c>
      <c r="D27" s="104" t="s">
        <v>118</v>
      </c>
      <c r="E27" s="79" t="n">
        <v>2833</v>
      </c>
      <c r="F27" s="80" t="s">
        <v>32</v>
      </c>
      <c r="G27" s="80" t="s">
        <v>32</v>
      </c>
      <c r="H27" s="80" t="n">
        <v>3</v>
      </c>
      <c r="I27" s="80" t="n">
        <v>4</v>
      </c>
      <c r="J27" s="80" t="n">
        <v>3</v>
      </c>
      <c r="K27" s="80" t="n">
        <v>3</v>
      </c>
      <c r="L27" s="80" t="n">
        <v>3</v>
      </c>
      <c r="M27" s="80"/>
      <c r="N27" s="80"/>
      <c r="O27" s="80"/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4</v>
      </c>
      <c r="AA27" s="127" t="n">
        <f aca="false">COUNTIF(AG27:AV27,AA$5)</f>
        <v>1</v>
      </c>
      <c r="AB27" s="127" t="n">
        <f aca="false">COUNTIF(AG27:AV27,AB$5)</f>
        <v>0</v>
      </c>
      <c r="AC27" s="127" t="n">
        <f aca="false">SUM(X27:AB27)</f>
        <v>5</v>
      </c>
      <c r="AD27" s="98" t="n">
        <f aca="false">IF(ISERROR(((X27+Y27)*2+Z27*3+AA27*4+AB27*5)/SUM(X27,Y27:AB27)),"",((X27+Y27)*2+Z27*3+AA27*4+AB27*5)/SUM(X27,Y27:AB27))</f>
        <v>3.2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>з</v>
      </c>
      <c r="AH27" s="87" t="str">
        <f aca="false">IF(ISERROR(VALUE(LEFT(G27))),LEFT(G27),VALUE(LEFT(G27)))</f>
        <v>з</v>
      </c>
      <c r="AI27" s="87" t="n">
        <f aca="false">IF(ISERROR(VALUE(LEFT(H27))),LEFT(H27),VALUE(LEFT(H27)))</f>
        <v>3</v>
      </c>
      <c r="AJ27" s="87" t="n">
        <f aca="false">IF(ISERROR(VALUE(LEFT(I27))),LEFT(I27),VALUE(LEFT(I27)))</f>
        <v>4</v>
      </c>
      <c r="AK27" s="87" t="n">
        <f aca="false">IF(ISERROR(VALUE(LEFT(J27))),LEFT(J27),VALUE(LEFT(J27)))</f>
        <v>3</v>
      </c>
      <c r="AL27" s="87" t="n">
        <f aca="false">IF(ISERROR(VALUE(LEFT(K27))),LEFT(K27),VALUE(LEFT(K27)))</f>
        <v>3</v>
      </c>
      <c r="AM27" s="87" t="n">
        <f aca="false">IF(ISERROR(VALUE(LEFT(L27))),LEFT(L27),VALUE(LEFT(L27)))</f>
        <v>3</v>
      </c>
      <c r="AN27" s="87" t="str">
        <f aca="false">IF(ISERROR(VALUE(LEFT(M27))),LEFT(M27),VALUE(LEFT(M27)))</f>
        <v/>
      </c>
      <c r="AO27" s="87" t="str">
        <f aca="false">IF(ISERROR(VALUE(LEFT(N27))),LEFT(N27),VALUE(LEFT(N27)))</f>
        <v/>
      </c>
      <c r="AP27" s="87" t="str">
        <f aca="false">IF(ISERROR(VALUE(LEFT(O27))),LEFT(O27),VALUE(LEFT(O27)))</f>
        <v/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2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5" t="n">
        <v>23</v>
      </c>
      <c r="B28" s="103"/>
      <c r="C28" s="77" t="s">
        <v>30</v>
      </c>
      <c r="D28" s="104" t="s">
        <v>119</v>
      </c>
      <c r="E28" s="79" t="n">
        <v>2833</v>
      </c>
      <c r="F28" s="80" t="s">
        <v>32</v>
      </c>
      <c r="G28" s="80" t="s">
        <v>32</v>
      </c>
      <c r="H28" s="80" t="n">
        <v>5</v>
      </c>
      <c r="I28" s="80" t="n">
        <v>5</v>
      </c>
      <c r="J28" s="80" t="n">
        <v>4</v>
      </c>
      <c r="K28" s="80" t="n">
        <v>3</v>
      </c>
      <c r="L28" s="80" t="n">
        <v>4</v>
      </c>
      <c r="M28" s="80"/>
      <c r="N28" s="80"/>
      <c r="O28" s="80"/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3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1</v>
      </c>
      <c r="AA28" s="127" t="n">
        <f aca="false">COUNTIF(AG28:AV28,AA$5)</f>
        <v>2</v>
      </c>
      <c r="AB28" s="127" t="n">
        <f aca="false">COUNTIF(AG28:AV28,AB$5)</f>
        <v>2</v>
      </c>
      <c r="AC28" s="127" t="n">
        <f aca="false">SUM(X28:AB28)</f>
        <v>5</v>
      </c>
      <c r="AD28" s="98" t="n">
        <f aca="false">IF(ISERROR(((X28+Y28)*2+Z28*3+AA28*4+AB28*5)/SUM(X28,Y28:AB28)),"",((X28+Y28)*2+Z28*3+AA28*4+AB28*5)/SUM(X28,Y28:AB28))</f>
        <v>4.2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>з</v>
      </c>
      <c r="AH28" s="87" t="str">
        <f aca="false">IF(ISERROR(VALUE(LEFT(G28))),LEFT(G28),VALUE(LEFT(G28)))</f>
        <v>з</v>
      </c>
      <c r="AI28" s="87" t="n">
        <f aca="false">IF(ISERROR(VALUE(LEFT(H28))),LEFT(H28),VALUE(LEFT(H28)))</f>
        <v>5</v>
      </c>
      <c r="AJ28" s="87" t="n">
        <f aca="false">IF(ISERROR(VALUE(LEFT(I28))),LEFT(I28),VALUE(LEFT(I28)))</f>
        <v>5</v>
      </c>
      <c r="AK28" s="87" t="n">
        <f aca="false">IF(ISERROR(VALUE(LEFT(J28))),LEFT(J28),VALUE(LEFT(J28)))</f>
        <v>4</v>
      </c>
      <c r="AL28" s="87" t="n">
        <f aca="false">IF(ISERROR(VALUE(LEFT(K28))),LEFT(K28),VALUE(LEFT(K28)))</f>
        <v>3</v>
      </c>
      <c r="AM28" s="87" t="n">
        <f aca="false">IF(ISERROR(VALUE(LEFT(L28))),LEFT(L28),VALUE(LEFT(L28)))</f>
        <v>4</v>
      </c>
      <c r="AN28" s="87" t="str">
        <f aca="false">IF(ISERROR(VALUE(LEFT(M28))),LEFT(M28),VALUE(LEFT(M28)))</f>
        <v/>
      </c>
      <c r="AO28" s="87" t="str">
        <f aca="false">IF(ISERROR(VALUE(LEFT(N28))),LEFT(N28),VALUE(LEFT(N28)))</f>
        <v/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2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5" t="n">
        <v>24</v>
      </c>
      <c r="B29" s="103"/>
      <c r="C29" s="77" t="s">
        <v>30</v>
      </c>
      <c r="D29" s="104" t="s">
        <v>120</v>
      </c>
      <c r="E29" s="79" t="n">
        <v>2833</v>
      </c>
      <c r="F29" s="80" t="s">
        <v>32</v>
      </c>
      <c r="G29" s="80" t="s">
        <v>32</v>
      </c>
      <c r="H29" s="80" t="n">
        <v>5</v>
      </c>
      <c r="I29" s="80" t="n">
        <v>4</v>
      </c>
      <c r="J29" s="80" t="n">
        <v>4</v>
      </c>
      <c r="K29" s="80" t="n">
        <v>3</v>
      </c>
      <c r="L29" s="80" t="n">
        <v>5</v>
      </c>
      <c r="M29" s="80"/>
      <c r="N29" s="80"/>
      <c r="O29" s="80"/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3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1</v>
      </c>
      <c r="AA29" s="127" t="n">
        <f aca="false">COUNTIF(AG29:AV29,AA$5)</f>
        <v>2</v>
      </c>
      <c r="AB29" s="127" t="n">
        <f aca="false">COUNTIF(AG29:AV29,AB$5)</f>
        <v>2</v>
      </c>
      <c r="AC29" s="127" t="n">
        <f aca="false">SUM(X29:AB29)</f>
        <v>5</v>
      </c>
      <c r="AD29" s="105" t="n">
        <f aca="false">IF(ISERROR(((X29+Y29)*2+Z29*3+AA29*4+AB29*5)/SUM(X29,Y29:AB29)),"",((X29+Y29)*2+Z29*3+AA29*4+AB29*5)/SUM(X29,Y29:AB29))</f>
        <v>4.2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>з</v>
      </c>
      <c r="AH29" s="87" t="str">
        <f aca="false">IF(ISERROR(VALUE(LEFT(G29))),LEFT(G29),VALUE(LEFT(G29)))</f>
        <v>з</v>
      </c>
      <c r="AI29" s="87" t="n">
        <f aca="false">IF(ISERROR(VALUE(LEFT(H29))),LEFT(H29),VALUE(LEFT(H29)))</f>
        <v>5</v>
      </c>
      <c r="AJ29" s="87" t="n">
        <f aca="false">IF(ISERROR(VALUE(LEFT(I29))),LEFT(I29),VALUE(LEFT(I29)))</f>
        <v>4</v>
      </c>
      <c r="AK29" s="87" t="n">
        <f aca="false">IF(ISERROR(VALUE(LEFT(J29))),LEFT(J29),VALUE(LEFT(J29)))</f>
        <v>4</v>
      </c>
      <c r="AL29" s="87" t="n">
        <f aca="false">IF(ISERROR(VALUE(LEFT(K29))),LEFT(K29),VALUE(LEFT(K29)))</f>
        <v>3</v>
      </c>
      <c r="AM29" s="87" t="n">
        <f aca="false">IF(ISERROR(VALUE(LEFT(L29))),LEFT(L29),VALUE(LEFT(L29)))</f>
        <v>5</v>
      </c>
      <c r="AN29" s="87" t="str">
        <f aca="false">IF(ISERROR(VALUE(LEFT(M29))),LEFT(M29),VALUE(LEFT(M29)))</f>
        <v/>
      </c>
      <c r="AO29" s="87" t="str">
        <f aca="false">IF(ISERROR(VALUE(LEFT(N29))),LEFT(N29),VALUE(LEFT(N29)))</f>
        <v/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2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5" t="n">
        <v>25</v>
      </c>
      <c r="B30" s="103"/>
      <c r="C30" s="77" t="s">
        <v>30</v>
      </c>
      <c r="D30" s="104" t="s">
        <v>121</v>
      </c>
      <c r="E30" s="79" t="n">
        <v>2833</v>
      </c>
      <c r="F30" s="80" t="s">
        <v>32</v>
      </c>
      <c r="G30" s="80" t="s">
        <v>32</v>
      </c>
      <c r="H30" s="80" t="n">
        <v>5</v>
      </c>
      <c r="I30" s="80" t="n">
        <v>4</v>
      </c>
      <c r="J30" s="80" t="n">
        <v>3</v>
      </c>
      <c r="K30" s="80" t="n">
        <v>3</v>
      </c>
      <c r="L30" s="80" t="n">
        <v>3</v>
      </c>
      <c r="M30" s="80"/>
      <c r="N30" s="80"/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3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3</v>
      </c>
      <c r="AA30" s="127" t="n">
        <f aca="false">COUNTIF(AG30:AV30,AA$5)</f>
        <v>1</v>
      </c>
      <c r="AB30" s="127" t="n">
        <f aca="false">COUNTIF(AG30:AV30,AB$5)</f>
        <v>1</v>
      </c>
      <c r="AC30" s="127" t="n">
        <f aca="false">SUM(X30:AB30)</f>
        <v>5</v>
      </c>
      <c r="AD30" s="98" t="n">
        <f aca="false">IF(ISERROR(((X30+Y30)*2+Z30*3+AA30*4+AB30*5)/SUM(X30,Y30:AB30)),"",((X30+Y30)*2+Z30*3+AA30*4+AB30*5)/SUM(X30,Y30:AB30))</f>
        <v>3.6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>з</v>
      </c>
      <c r="AH30" s="87" t="str">
        <f aca="false">IF(ISERROR(VALUE(LEFT(G30))),LEFT(G30),VALUE(LEFT(G30)))</f>
        <v>з</v>
      </c>
      <c r="AI30" s="87" t="n">
        <f aca="false">IF(ISERROR(VALUE(LEFT(H30))),LEFT(H30),VALUE(LEFT(H30)))</f>
        <v>5</v>
      </c>
      <c r="AJ30" s="87" t="n">
        <f aca="false">IF(ISERROR(VALUE(LEFT(I30))),LEFT(I30),VALUE(LEFT(I30)))</f>
        <v>4</v>
      </c>
      <c r="AK30" s="87" t="n">
        <f aca="false">IF(ISERROR(VALUE(LEFT(J30))),LEFT(J30),VALUE(LEFT(J30)))</f>
        <v>3</v>
      </c>
      <c r="AL30" s="87" t="n">
        <f aca="false">IF(ISERROR(VALUE(LEFT(K30))),LEFT(K30),VALUE(LEFT(K30)))</f>
        <v>3</v>
      </c>
      <c r="AM30" s="87" t="n">
        <f aca="false">IF(ISERROR(VALUE(LEFT(L30))),LEFT(L30),VALUE(LEFT(L30)))</f>
        <v>3</v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2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5" t="n">
        <v>26</v>
      </c>
      <c r="B31" s="103"/>
      <c r="C31" s="107"/>
      <c r="D31" s="108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5" t="n">
        <v>27</v>
      </c>
      <c r="B32" s="106"/>
      <c r="C32" s="107"/>
      <c r="D32" s="111"/>
      <c r="E32" s="79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87" t="str">
        <f aca="false">IF(ISERROR(VALUE(LEFT(F32))),LEFT(F32),VALUE(LEFT(F32)))</f>
        <v/>
      </c>
      <c r="AH32" s="87" t="str">
        <f aca="false">IF(ISERROR(VALUE(LEFT(G32))),LEFT(G32),VALUE(LEFT(G32)))</f>
        <v/>
      </c>
      <c r="AI32" s="87" t="str">
        <f aca="false">IF(ISERROR(VALUE(LEFT(H32))),LEFT(H32),VALUE(LEFT(H32)))</f>
        <v/>
      </c>
      <c r="AJ32" s="87" t="str">
        <f aca="false">IF(ISERROR(VALUE(LEFT(I32))),LEFT(I32),VALUE(LEFT(I32)))</f>
        <v/>
      </c>
      <c r="AK32" s="87" t="str">
        <f aca="false">IF(ISERROR(VALUE(LEFT(J32))),LEFT(J32),VALUE(LEFT(J32)))</f>
        <v/>
      </c>
      <c r="AL32" s="87" t="str">
        <f aca="false">IF(ISERROR(VALUE(LEFT(K32))),LEFT(K32),VALUE(LEFT(K32)))</f>
        <v/>
      </c>
      <c r="AM32" s="87" t="str">
        <f aca="false">IF(ISERROR(VALUE(LEFT(L32))),LEFT(L32),VALUE(LEFT(L32)))</f>
        <v/>
      </c>
      <c r="AN32" s="87" t="str">
        <f aca="false">IF(ISERROR(VALUE(LEFT(M32))),LEFT(M32),VALUE(LEFT(M32)))</f>
        <v/>
      </c>
      <c r="AO32" s="87" t="str">
        <f aca="false">IF(ISERROR(VALUE(LEFT(N32))),LEFT(N32),VALUE(LEFT(N32)))</f>
        <v/>
      </c>
      <c r="AP32" s="87" t="str">
        <f aca="false">IF(ISERROR(VALUE(LEFT(O32))),LEFT(O32),VALUE(LEFT(O32)))</f>
        <v/>
      </c>
      <c r="AQ32" s="87" t="str">
        <f aca="false">IF(ISERROR(VALUE(LEFT(P32))),LEFT(P32),VALUE(LEFT(P32)))</f>
        <v/>
      </c>
      <c r="AR32" s="87" t="str">
        <f aca="false">IF(ISERROR(VALUE(LEFT(Q32))),LEFT(Q32),VALUE(LEFT(Q32)))</f>
        <v/>
      </c>
      <c r="AS32" s="87" t="str">
        <f aca="false">IF(ISERROR(VALUE(LEFT(R32))),LEFT(R32),VALUE(LEFT(R32)))</f>
        <v/>
      </c>
      <c r="AT32" s="87" t="str">
        <f aca="false">IF(ISERROR(VALUE(LEFT(S32))),LEFT(S32),VALUE(LEFT(S32)))</f>
        <v/>
      </c>
      <c r="AU32" s="87" t="str">
        <f aca="false">IF(ISERROR(VALUE(LEFT(T32))),LEFT(T32),VALUE(LEFT(T32)))</f>
        <v/>
      </c>
      <c r="AV32" s="87" t="str">
        <f aca="false">IF(ISERROR(VALUE(LEFT(U32))),LEFT(U32),VALUE(LEFT(U32)))</f>
        <v/>
      </c>
      <c r="AW32" s="82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5" t="n">
        <v>28</v>
      </c>
      <c r="B33" s="106"/>
      <c r="C33" s="107"/>
      <c r="D33" s="111"/>
      <c r="E33" s="79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87" t="str">
        <f aca="false">IF(ISERROR(VALUE(LEFT(F33))),LEFT(F33),VALUE(LEFT(F33)))</f>
        <v/>
      </c>
      <c r="AH33" s="87" t="str">
        <f aca="false">IF(ISERROR(VALUE(LEFT(G33))),LEFT(G33),VALUE(LEFT(G33)))</f>
        <v/>
      </c>
      <c r="AI33" s="87" t="str">
        <f aca="false">IF(ISERROR(VALUE(LEFT(H33))),LEFT(H33),VALUE(LEFT(H33)))</f>
        <v/>
      </c>
      <c r="AJ33" s="87" t="str">
        <f aca="false">IF(ISERROR(VALUE(LEFT(I33))),LEFT(I33),VALUE(LEFT(I33)))</f>
        <v/>
      </c>
      <c r="AK33" s="87" t="str">
        <f aca="false">IF(ISERROR(VALUE(LEFT(J33))),LEFT(J33),VALUE(LEFT(J33)))</f>
        <v/>
      </c>
      <c r="AL33" s="87" t="str">
        <f aca="false">IF(ISERROR(VALUE(LEFT(K33))),LEFT(K33),VALUE(LEFT(K33)))</f>
        <v/>
      </c>
      <c r="AM33" s="87" t="str">
        <f aca="false">IF(ISERROR(VALUE(LEFT(L33))),LEFT(L33),VALUE(LEFT(L33)))</f>
        <v/>
      </c>
      <c r="AN33" s="87" t="str">
        <f aca="false">IF(ISERROR(VALUE(LEFT(M33))),LEFT(M33),VALUE(LEFT(M33)))</f>
        <v/>
      </c>
      <c r="AO33" s="87" t="str">
        <f aca="false">IF(ISERROR(VALUE(LEFT(N33))),LEFT(N33),VALUE(LEFT(N33)))</f>
        <v/>
      </c>
      <c r="AP33" s="87" t="str">
        <f aca="false">IF(ISERROR(VALUE(LEFT(O33))),LEFT(O33),VALUE(LEFT(O33)))</f>
        <v/>
      </c>
      <c r="AQ33" s="87" t="str">
        <f aca="false">IF(ISERROR(VALUE(LEFT(P33))),LEFT(P33),VALUE(LEFT(P33)))</f>
        <v/>
      </c>
      <c r="AR33" s="87" t="str">
        <f aca="false">IF(ISERROR(VALUE(LEFT(Q33))),LEFT(Q33),VALUE(LEFT(Q33)))</f>
        <v/>
      </c>
      <c r="AS33" s="87" t="str">
        <f aca="false">IF(ISERROR(VALUE(LEFT(R33))),LEFT(R33),VALUE(LEFT(R33)))</f>
        <v/>
      </c>
      <c r="AT33" s="87" t="str">
        <f aca="false">IF(ISERROR(VALUE(LEFT(S33))),LEFT(S33),VALUE(LEFT(S33)))</f>
        <v/>
      </c>
      <c r="AU33" s="87" t="str">
        <f aca="false">IF(ISERROR(VALUE(LEFT(T33))),LEFT(T33),VALUE(LEFT(T33)))</f>
        <v/>
      </c>
      <c r="AV33" s="87" t="str">
        <f aca="false">IF(ISERROR(VALUE(LEFT(U33))),LEFT(U33),VALUE(LEFT(U33)))</f>
        <v/>
      </c>
      <c r="AW33" s="82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5" t="n">
        <v>29</v>
      </c>
      <c r="B34" s="112"/>
      <c r="C34" s="107"/>
      <c r="D34" s="111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87" t="str">
        <f aca="false">IF(ISERROR(VALUE(LEFT(F34))),LEFT(F34),VALUE(LEFT(F34)))</f>
        <v/>
      </c>
      <c r="AH34" s="87" t="str">
        <f aca="false">IF(ISERROR(VALUE(LEFT(G34))),LEFT(G34),VALUE(LEFT(G34)))</f>
        <v/>
      </c>
      <c r="AI34" s="87" t="str">
        <f aca="false">IF(ISERROR(VALUE(LEFT(H34))),LEFT(H34),VALUE(LEFT(H34)))</f>
        <v/>
      </c>
      <c r="AJ34" s="87" t="str">
        <f aca="false">IF(ISERROR(VALUE(LEFT(I34))),LEFT(I34),VALUE(LEFT(I34)))</f>
        <v/>
      </c>
      <c r="AK34" s="87" t="str">
        <f aca="false">IF(ISERROR(VALUE(LEFT(J34))),LEFT(J34),VALUE(LEFT(J34)))</f>
        <v/>
      </c>
      <c r="AL34" s="87" t="str">
        <f aca="false">IF(ISERROR(VALUE(LEFT(K34))),LEFT(K34),VALUE(LEFT(K34)))</f>
        <v/>
      </c>
      <c r="AM34" s="87" t="str">
        <f aca="false">IF(ISERROR(VALUE(LEFT(L34))),LEFT(L34),VALUE(LEFT(L34)))</f>
        <v/>
      </c>
      <c r="AN34" s="87" t="str">
        <f aca="false">IF(ISERROR(VALUE(LEFT(M34))),LEFT(M34),VALUE(LEFT(M34)))</f>
        <v/>
      </c>
      <c r="AO34" s="87" t="str">
        <f aca="false">IF(ISERROR(VALUE(LEFT(N34))),LEFT(N34),VALUE(LEFT(N34)))</f>
        <v/>
      </c>
      <c r="AP34" s="87" t="str">
        <f aca="false">IF(ISERROR(VALUE(LEFT(O34))),LEFT(O34),VALUE(LEFT(O34)))</f>
        <v/>
      </c>
      <c r="AQ34" s="87" t="str">
        <f aca="false">IF(ISERROR(VALUE(LEFT(P34))),LEFT(P34),VALUE(LEFT(P34)))</f>
        <v/>
      </c>
      <c r="AR34" s="87" t="str">
        <f aca="false">IF(ISERROR(VALUE(LEFT(Q34))),LEFT(Q34),VALUE(LEFT(Q34)))</f>
        <v/>
      </c>
      <c r="AS34" s="87" t="str">
        <f aca="false">IF(ISERROR(VALUE(LEFT(R34))),LEFT(R34),VALUE(LEFT(R34)))</f>
        <v/>
      </c>
      <c r="AT34" s="87" t="str">
        <f aca="false">IF(ISERROR(VALUE(LEFT(S34))),LEFT(S34),VALUE(LEFT(S34)))</f>
        <v/>
      </c>
      <c r="AU34" s="87" t="str">
        <f aca="false">IF(ISERROR(VALUE(LEFT(T34))),LEFT(T34),VALUE(LEFT(T34)))</f>
        <v/>
      </c>
      <c r="AV34" s="87" t="str">
        <f aca="false">IF(ISERROR(VALUE(LEFT(U34))),LEFT(U34),VALUE(LEFT(U34)))</f>
        <v/>
      </c>
      <c r="AW34" s="82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5" t="n">
        <v>30</v>
      </c>
      <c r="B35" s="113"/>
      <c r="C35" s="114"/>
      <c r="D35" s="115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87" t="str">
        <f aca="false">IF(ISERROR(VALUE(LEFT(F35))),LEFT(F35),VALUE(LEFT(F35)))</f>
        <v/>
      </c>
      <c r="AH35" s="87" t="str">
        <f aca="false">IF(ISERROR(VALUE(LEFT(G35))),LEFT(G35),VALUE(LEFT(G35)))</f>
        <v/>
      </c>
      <c r="AI35" s="87" t="str">
        <f aca="false">IF(ISERROR(VALUE(LEFT(H35))),LEFT(H35),VALUE(LEFT(H35)))</f>
        <v/>
      </c>
      <c r="AJ35" s="87" t="str">
        <f aca="false">IF(ISERROR(VALUE(LEFT(I35))),LEFT(I35),VALUE(LEFT(I35)))</f>
        <v/>
      </c>
      <c r="AK35" s="87" t="str">
        <f aca="false">IF(ISERROR(VALUE(LEFT(J35))),LEFT(J35),VALUE(LEFT(J35)))</f>
        <v/>
      </c>
      <c r="AL35" s="87" t="str">
        <f aca="false">IF(ISERROR(VALUE(LEFT(K35))),LEFT(K35),VALUE(LEFT(K35)))</f>
        <v/>
      </c>
      <c r="AM35" s="87" t="str">
        <f aca="false">IF(ISERROR(VALUE(LEFT(L35))),LEFT(L35),VALUE(LEFT(L35)))</f>
        <v/>
      </c>
      <c r="AN35" s="87" t="str">
        <f aca="false">IF(ISERROR(VALUE(LEFT(M35))),LEFT(M35),VALUE(LEFT(M35)))</f>
        <v/>
      </c>
      <c r="AO35" s="87" t="str">
        <f aca="false">IF(ISERROR(VALUE(LEFT(N35))),LEFT(N35),VALUE(LEFT(N35)))</f>
        <v/>
      </c>
      <c r="AP35" s="87" t="str">
        <f aca="false">IF(ISERROR(VALUE(LEFT(O35))),LEFT(O35),VALUE(LEFT(O35)))</f>
        <v/>
      </c>
      <c r="AQ35" s="87" t="str">
        <f aca="false">IF(ISERROR(VALUE(LEFT(P35))),LEFT(P35),VALUE(LEFT(P35)))</f>
        <v/>
      </c>
      <c r="AR35" s="87" t="str">
        <f aca="false">IF(ISERROR(VALUE(LEFT(Q35))),LEFT(Q35),VALUE(LEFT(Q35)))</f>
        <v/>
      </c>
      <c r="AS35" s="87" t="str">
        <f aca="false">IF(ISERROR(VALUE(LEFT(R35))),LEFT(R35),VALUE(LEFT(R35)))</f>
        <v/>
      </c>
      <c r="AT35" s="87" t="str">
        <f aca="false">IF(ISERROR(VALUE(LEFT(S35))),LEFT(S35),VALUE(LEFT(S35)))</f>
        <v/>
      </c>
      <c r="AU35" s="87" t="str">
        <f aca="false">IF(ISERROR(VALUE(LEFT(T35))),LEFT(T35),VALUE(LEFT(T35)))</f>
        <v/>
      </c>
      <c r="AV35" s="87" t="str">
        <f aca="false">IF(ISERROR(VALUE(LEFT(U35))),LEFT(U35),VALUE(LEFT(U35)))</f>
        <v/>
      </c>
      <c r="AW35" s="82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87" t="str">
        <f aca="false">IF(ISERROR(VALUE(LEFT(F36))),LEFT(F36),VALUE(LEFT(F36)))</f>
        <v/>
      </c>
      <c r="AH36" s="87" t="str">
        <f aca="false">IF(ISERROR(VALUE(LEFT(G36))),LEFT(G36),VALUE(LEFT(G36)))</f>
        <v/>
      </c>
      <c r="AI36" s="87" t="str">
        <f aca="false">IF(ISERROR(VALUE(LEFT(H36))),LEFT(H36),VALUE(LEFT(H36)))</f>
        <v/>
      </c>
      <c r="AJ36" s="87" t="str">
        <f aca="false">IF(ISERROR(VALUE(LEFT(I36))),LEFT(I36),VALUE(LEFT(I36)))</f>
        <v/>
      </c>
      <c r="AK36" s="87" t="str">
        <f aca="false">IF(ISERROR(VALUE(LEFT(J36))),LEFT(J36),VALUE(LEFT(J36)))</f>
        <v/>
      </c>
      <c r="AL36" s="87" t="str">
        <f aca="false">IF(ISERROR(VALUE(LEFT(K36))),LEFT(K36),VALUE(LEFT(K36)))</f>
        <v/>
      </c>
      <c r="AM36" s="87" t="str">
        <f aca="false">IF(ISERROR(VALUE(LEFT(L36))),LEFT(L36),VALUE(LEFT(L36)))</f>
        <v/>
      </c>
      <c r="AN36" s="87" t="str">
        <f aca="false">IF(ISERROR(VALUE(LEFT(M36))),LEFT(M36),VALUE(LEFT(M36)))</f>
        <v/>
      </c>
      <c r="AO36" s="87" t="str">
        <f aca="false">IF(ISERROR(VALUE(LEFT(N36))),LEFT(N36),VALUE(LEFT(N36)))</f>
        <v/>
      </c>
      <c r="AP36" s="87" t="str">
        <f aca="false">IF(ISERROR(VALUE(LEFT(O36))),LEFT(O36),VALUE(LEFT(O36)))</f>
        <v/>
      </c>
      <c r="AQ36" s="87" t="str">
        <f aca="false">IF(ISERROR(VALUE(LEFT(P36))),LEFT(P36),VALUE(LEFT(P36)))</f>
        <v/>
      </c>
      <c r="AR36" s="87" t="str">
        <f aca="false">IF(ISERROR(VALUE(LEFT(Q36))),LEFT(Q36),VALUE(LEFT(Q36)))</f>
        <v/>
      </c>
      <c r="AS36" s="87" t="str">
        <f aca="false">IF(ISERROR(VALUE(LEFT(R36))),LEFT(R36),VALUE(LEFT(R36)))</f>
        <v/>
      </c>
      <c r="AT36" s="87" t="str">
        <f aca="false">IF(ISERROR(VALUE(LEFT(S36))),LEFT(S36),VALUE(LEFT(S36)))</f>
        <v/>
      </c>
      <c r="AU36" s="87" t="str">
        <f aca="false">IF(ISERROR(VALUE(LEFT(T36))),LEFT(T36),VALUE(LEFT(T36)))</f>
        <v/>
      </c>
      <c r="AV36" s="87" t="str">
        <f aca="false">IF(ISERROR(VALUE(LEFT(U36))),LEFT(U36),VALUE(LEFT(U36)))</f>
        <v/>
      </c>
      <c r="AW36" s="82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COUNTIF(E6:E36,"2833")</f>
        <v>25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87" t="str">
        <f aca="false">IF(ISERROR(VALUE(LEFT(F37))),LEFT(F37),VALUE(LEFT(F37)))</f>
        <v/>
      </c>
      <c r="AH37" s="87" t="str">
        <f aca="false">IF(ISERROR(VALUE(LEFT(G37))),LEFT(G37),VALUE(LEFT(G37)))</f>
        <v/>
      </c>
      <c r="AI37" s="87" t="str">
        <f aca="false">IF(ISERROR(VALUE(LEFT(H37))),LEFT(H37),VALUE(LEFT(H37)))</f>
        <v/>
      </c>
      <c r="AJ37" s="87" t="str">
        <f aca="false">IF(ISERROR(VALUE(LEFT(I37))),LEFT(I37),VALUE(LEFT(I37)))</f>
        <v/>
      </c>
      <c r="AK37" s="87" t="str">
        <f aca="false">IF(ISERROR(VALUE(LEFT(J37))),LEFT(J37),VALUE(LEFT(J37)))</f>
        <v/>
      </c>
      <c r="AL37" s="87" t="str">
        <f aca="false">IF(ISERROR(VALUE(LEFT(K37))),LEFT(K37),VALUE(LEFT(K37)))</f>
        <v/>
      </c>
      <c r="AM37" s="87" t="str">
        <f aca="false">IF(ISERROR(VALUE(LEFT(L37))),LEFT(L37),VALUE(LEFT(L37)))</f>
        <v/>
      </c>
      <c r="AN37" s="87" t="str">
        <f aca="false">IF(ISERROR(VALUE(LEFT(M37))),LEFT(M37),VALUE(LEFT(M37)))</f>
        <v/>
      </c>
      <c r="AO37" s="87" t="str">
        <f aca="false">IF(ISERROR(VALUE(LEFT(N37))),LEFT(N37),VALUE(LEFT(N37)))</f>
        <v/>
      </c>
      <c r="AP37" s="87" t="str">
        <f aca="false">IF(ISERROR(VALUE(LEFT(O37))),LEFT(O37),VALUE(LEFT(O37)))</f>
        <v/>
      </c>
      <c r="AQ37" s="87" t="str">
        <f aca="false">IF(ISERROR(VALUE(LEFT(P37))),LEFT(P37),VALUE(LEFT(P37)))</f>
        <v/>
      </c>
      <c r="AR37" s="87" t="str">
        <f aca="false">IF(ISERROR(VALUE(LEFT(Q37))),LEFT(Q37),VALUE(LEFT(Q37)))</f>
        <v/>
      </c>
      <c r="AS37" s="87" t="str">
        <f aca="false">IF(ISERROR(VALUE(LEFT(R37))),LEFT(R37),VALUE(LEFT(R37)))</f>
        <v/>
      </c>
      <c r="AT37" s="87" t="str">
        <f aca="false">IF(ISERROR(VALUE(LEFT(S37))),LEFT(S37),VALUE(LEFT(S37)))</f>
        <v/>
      </c>
      <c r="AU37" s="87" t="str">
        <f aca="false">IF(ISERROR(VALUE(LEFT(T37))),LEFT(T37),VALUE(LEFT(T37)))</f>
        <v/>
      </c>
      <c r="AV37" s="87" t="str">
        <f aca="false">IF(ISERROR(VALUE(LEFT(U37))),LEFT(U37),VALUE(LEFT(U37)))</f>
        <v/>
      </c>
      <c r="AW37" s="82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n">
        <v>4.36</v>
      </c>
      <c r="I38" s="124" t="n">
        <v>4.2</v>
      </c>
      <c r="J38" s="124" t="n">
        <v>3</v>
      </c>
      <c r="K38" s="124" t="n">
        <v>3.48</v>
      </c>
      <c r="L38" s="124" t="n">
        <v>3.64</v>
      </c>
      <c r="M38" s="124" t="str">
        <v> </v>
      </c>
      <c r="N38" s="124" t="str">
        <v> </v>
      </c>
      <c r="O38" s="125" t="str">
        <v> 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сводн.!t9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3</v>
      </c>
      <c r="Z38" s="127" t="n">
        <f aca="false">SUM(Z6:Z37)</f>
        <v>54</v>
      </c>
      <c r="AA38" s="127" t="n">
        <f aca="false">SUM(AA6:AA37)</f>
        <v>41</v>
      </c>
      <c r="AB38" s="127" t="n">
        <f aca="false">SUM(AB6:AB37)</f>
        <v>27</v>
      </c>
      <c r="AC38" s="127" t="n">
        <f aca="false">SUM(X38:AB38)</f>
        <v>125</v>
      </c>
      <c r="AD38" s="98" t="n">
        <f aca="false">IF(ISERROR(((X38+Y38)*2+Z38*3+AA38*4+AB38*5)/SUM(X38,Y38:AB38)),"",((X38+Y38)*2+Z38*3+AA38*4+AB38*5)/SUM(X38,Y38:AB38))</f>
        <v>3.736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n">
        <f aca="false">IF(COUNT(AI6:AI37)=0," ",SUM(AI6:AI37)/COUNT(AI6:AI37))</f>
        <v>4.36</v>
      </c>
      <c r="AJ38" s="129" t="n">
        <f aca="false">IF(COUNT(AJ6:AJ37)=0," ",SUM(AJ6:AJ37)/COUNT(AJ6:AJ37))</f>
        <v>4.2</v>
      </c>
      <c r="AK38" s="129" t="n">
        <f aca="false">IF(COUNT(AK6:AK37)=0," ",SUM(AK6:AK37)/COUNT(AK6:AK37))</f>
        <v>3</v>
      </c>
      <c r="AL38" s="129" t="n">
        <f aca="false">IF(COUNT(AL6:AL37)=0," ",SUM(AL6:AL37)/COUNT(AL6:AL37))</f>
        <v>3.48</v>
      </c>
      <c r="AM38" s="129" t="n">
        <f aca="false">IF(COUNT(AM6:AM37)=0," ",SUM(AM6:AM37)/COUNT(AM6:AM37))</f>
        <v>3.64</v>
      </c>
      <c r="AN38" s="129" t="str">
        <f aca="false">IF(COUNT(AN6:AN37)=0," ",SUM(AN6:AN37)/COUNT(AN6:AN37))</f>
        <v> </v>
      </c>
      <c r="AO38" s="129" t="str">
        <f aca="false">IF(COUNT(AO6:AO37)=0," ",SUM(AO6:AO37)/COUNT(AO6:AO37))</f>
        <v> </v>
      </c>
      <c r="AP38" s="129" t="str">
        <f aca="false">IF(COUNT(AP6:AP37)=0," ",SUM(AP6:AP37)/COUNT(AP6:AP37))</f>
        <v> 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n">
        <v>16</v>
      </c>
      <c r="I39" s="134" t="n">
        <v>6</v>
      </c>
      <c r="J39" s="134" t="str">
        <v>0</v>
      </c>
      <c r="K39" s="134" t="n">
        <v>3</v>
      </c>
      <c r="L39" s="134" t="n">
        <v>2</v>
      </c>
      <c r="M39" s="134" t="str">
        <v>0</v>
      </c>
      <c r="N39" s="134" t="str">
        <v>0</v>
      </c>
      <c r="O39" s="135" t="str">
        <v>0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str">
        <f aca="false">IF(COUNTIF(V6:V37,5)=0,"0",COUNTIF(V6:V37,5))</f>
        <v>0</v>
      </c>
      <c r="W39" s="137"/>
      <c r="X39" s="138" t="n">
        <f aca="false">SUM(X38:AB38)</f>
        <v>125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n">
        <f aca="false">IF(COUNTIF(AI6:AI37,5)=0,"0",COUNTIF(AI6:AI37,5))</f>
        <v>16</v>
      </c>
      <c r="AJ39" s="141" t="n">
        <f aca="false">IF(COUNTIF(AJ6:AJ37,5)=0,"0",COUNTIF(AJ6:AJ37,5))</f>
        <v>6</v>
      </c>
      <c r="AK39" s="141" t="str">
        <f aca="false">IF(COUNTIF(AK6:AK37,5)=0,"0",COUNTIF(AK6:AK37,5))</f>
        <v>0</v>
      </c>
      <c r="AL39" s="141" t="n">
        <f aca="false">IF(COUNTIF(AL6:AL37,5)=0,"0",COUNTIF(AL6:AL37,5))</f>
        <v>3</v>
      </c>
      <c r="AM39" s="141" t="n">
        <f aca="false">IF(COUNTIF(AM6:AM37,5)=0,"0",COUNTIF(AM6:AM37,5))</f>
        <v>2</v>
      </c>
      <c r="AN39" s="141" t="str">
        <f aca="false">IF(COUNTIF(AN6:AN37,5)=0,"0",COUNTIF(AN6:AN37,5))</f>
        <v>0</v>
      </c>
      <c r="AO39" s="141" t="str">
        <f aca="false">IF(COUNTIF(AO6:AO37,5)=0,"0",COUNTIF(AO6:AO37,5))</f>
        <v>0</v>
      </c>
      <c r="AP39" s="141" t="str">
        <f aca="false">IF(COUNTIF(AP6:AP37,5)=0,"0",COUNTIF(AP6:AP37,5))</f>
        <v>0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n">
        <v>2</v>
      </c>
      <c r="I40" s="150" t="n">
        <v>18</v>
      </c>
      <c r="J40" s="150" t="n">
        <v>3</v>
      </c>
      <c r="K40" s="150" t="n">
        <v>6</v>
      </c>
      <c r="L40" s="150" t="n">
        <v>12</v>
      </c>
      <c r="M40" s="150" t="str">
        <v>0</v>
      </c>
      <c r="N40" s="150" t="str">
        <v>0</v>
      </c>
      <c r="O40" s="151" t="str">
        <v>0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str">
        <f aca="false">IF(COUNTIF(V6:V37,4)=0,"0",COUNTIF(V6:V37,4))</f>
        <v>0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3</v>
      </c>
      <c r="AA40" s="153" t="str">
        <f aca="false">IF(COUNTIF(AA6:AA37,4)=0," ",COUNTIF(AA6:AA37,4))</f>
        <v> </v>
      </c>
      <c r="AB40" s="153" t="str">
        <f aca="false">IF(COUNTIF(AB6:AB37,4)=0," ",COUNTIF(AB6:AB37,4))</f>
        <v> 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n">
        <f aca="false">IF(COUNTIF(AI6:AI37,4)=0,"0",COUNTIF(AI6:AI37,4))</f>
        <v>2</v>
      </c>
      <c r="AJ40" s="153" t="n">
        <f aca="false">IF(COUNTIF(AJ6:AJ37,4)=0,"0",COUNTIF(AJ6:AJ37,4))</f>
        <v>18</v>
      </c>
      <c r="AK40" s="153" t="n">
        <f aca="false">IF(COUNTIF(AK6:AK37,4)=0,"0",COUNTIF(AK6:AK37,4))</f>
        <v>3</v>
      </c>
      <c r="AL40" s="153" t="n">
        <f aca="false">IF(COUNTIF(AL6:AL37,4)=0,"0",COUNTIF(AL6:AL37,4))</f>
        <v>6</v>
      </c>
      <c r="AM40" s="153" t="n">
        <f aca="false">IF(COUNTIF(AM6:AM37,4)=0,"0",COUNTIF(AM6:AM37,4))</f>
        <v>12</v>
      </c>
      <c r="AN40" s="153" t="str">
        <f aca="false">IF(COUNTIF(AN6:AN37,4)=0,"0",COUNTIF(AN6:AN37,4))</f>
        <v>0</v>
      </c>
      <c r="AO40" s="153" t="str">
        <f aca="false">IF(COUNTIF(AO6:AO37,4)=0,"0",COUNTIF(AO6:AO37,4))</f>
        <v>0</v>
      </c>
      <c r="AP40" s="153" t="str">
        <f aca="false">IF(COUNTIF(AP6:AP37,4)=0,"0",COUNTIF(AP6:AP37,4))</f>
        <v>0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7</v>
      </c>
      <c r="I41" s="164" t="n">
        <v>1</v>
      </c>
      <c r="J41" s="164" t="n">
        <v>19</v>
      </c>
      <c r="K41" s="164" t="n">
        <v>16</v>
      </c>
      <c r="L41" s="164" t="n">
        <v>11</v>
      </c>
      <c r="M41" s="164" t="str">
        <v>0</v>
      </c>
      <c r="N41" s="164" t="str">
        <v>0</v>
      </c>
      <c r="O41" s="165" t="str">
        <v>0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22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7</v>
      </c>
      <c r="AA41" s="167" t="n">
        <f aca="false">IF(COUNTIF(AA6:AA37,3)=0," ",COUNTIF(AA6:AA37,3))</f>
        <v>3</v>
      </c>
      <c r="AB41" s="167" t="n">
        <f aca="false">IF(COUNTIF(AB6:AB37,3)=0," ",COUNTIF(AB6:AB37,3))</f>
        <v>1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7</v>
      </c>
      <c r="AJ41" s="167" t="n">
        <f aca="false">IF(COUNTIF(AJ6:AJ37,3)=0,"0",COUNTIF(AJ6:AJ37,3))</f>
        <v>1</v>
      </c>
      <c r="AK41" s="167" t="n">
        <f aca="false">IF(COUNTIF(AK6:AK37,3)=0,"0",COUNTIF(AK6:AK37,3))</f>
        <v>19</v>
      </c>
      <c r="AL41" s="167" t="n">
        <f aca="false">IF(COUNTIF(AL6:AL37,3)=0,"0",COUNTIF(AL6:AL37,3))</f>
        <v>16</v>
      </c>
      <c r="AM41" s="167" t="n">
        <f aca="false">IF(COUNTIF(AM6:AM37,3)=0,"0",COUNTIF(AM6:AM37,3))</f>
        <v>11</v>
      </c>
      <c r="AN41" s="167" t="str">
        <f aca="false">IF(COUNTIF(AN6:AN37,3)=0,"0",COUNTIF(AN6:AN37,3))</f>
        <v>0</v>
      </c>
      <c r="AO41" s="167" t="str">
        <f aca="false">IF(COUNTIF(AO6:AO37,3)=0,"0",COUNTIF(AO6:AO37,3))</f>
        <v>0</v>
      </c>
      <c r="AP41" s="167" t="str">
        <f aca="false">IF(COUNTIF(AP6:AP37,3)=0,"0",COUNTIF(AP6:AP37,3))</f>
        <v>0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3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3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7</v>
      </c>
      <c r="AA42" s="82" t="n">
        <f aca="false">IF(COUNTIF(AA6:AA37,2)=0," ",COUNTIF(AA6:AA37,2))</f>
        <v>12</v>
      </c>
      <c r="AB42" s="82" t="n">
        <f aca="false">IF(COUNTIF(AB6:AB37,2)=0," ",COUNTIF(AB6:AB37,2))</f>
        <v>7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3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n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n">
        <v>25</v>
      </c>
      <c r="G44" s="81" t="n">
        <v>25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n">
        <f aca="false">IF(COUNTIF(AG6:AG37,"з")=0,"0",COUNTIF(AG6:AG37,"з"))</f>
        <v>25</v>
      </c>
      <c r="AH44" s="82" t="n">
        <f aca="false">IF(COUNTIF(AH6:AH37,"з")=0,"0",COUNTIF(AH6:AH37,"з"))</f>
        <v>25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H2:J2"/>
    <mergeCell ref="N2:O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AG6:AW42 Q6:Q31 F6:F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N3:P3">
    <cfRule type="expression" priority="43" aboveAverage="0" equalAverage="0" bottom="0" percent="0" rank="0" text="" dxfId="41">
      <formula>$D$1&lt;N3</formula>
    </cfRule>
    <cfRule type="expression" priority="44" aboveAverage="0" equalAverage="0" bottom="0" percent="0" rank="0" text="" dxfId="42">
      <formula>$D$1&gt;N3</formula>
    </cfRule>
  </conditionalFormatting>
  <conditionalFormatting sqref="M3">
    <cfRule type="expression" priority="45" aboveAverage="0" equalAverage="0" bottom="0" percent="0" rank="0" text="" dxfId="43">
      <formula>$D$1&lt;M3</formula>
    </cfRule>
    <cfRule type="expression" priority="46" aboveAverage="0" equalAverage="0" bottom="0" percent="0" rank="0" text="" dxfId="44">
      <formula>$D$1&gt;M3</formula>
    </cfRule>
  </conditionalFormatting>
  <conditionalFormatting sqref="J34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O4">
    <cfRule type="expression" priority="50" aboveAverage="0" equalAverage="0" bottom="0" percent="0" rank="0" text="" dxfId="48">
      <formula>$D$1&lt;O4</formula>
    </cfRule>
    <cfRule type="expression" priority="51" aboveAverage="0" equalAverage="0" bottom="0" percent="0" rank="0" text="" dxfId="49">
      <formula>$D$1&gt;O4</formula>
    </cfRule>
  </conditionalFormatting>
  <conditionalFormatting sqref="O4">
    <cfRule type="expression" priority="52" aboveAverage="0" equalAverage="0" bottom="0" percent="0" rank="0" text="" dxfId="50">
      <formula>$D$1&lt;O4</formula>
    </cfRule>
    <cfRule type="expression" priority="53" aboveAverage="0" equalAverage="0" bottom="0" percent="0" rank="0" text="" dxfId="51">
      <formula>$D$1&gt;O4</formula>
    </cfRule>
  </conditionalFormatting>
  <conditionalFormatting sqref="P4">
    <cfRule type="expression" priority="54" aboveAverage="0" equalAverage="0" bottom="0" percent="0" rank="0" text="" dxfId="52">
      <formula>$D$1&lt;P4</formula>
    </cfRule>
    <cfRule type="expression" priority="55" aboveAverage="0" equalAverage="0" bottom="0" percent="0" rank="0" text="" dxfId="53">
      <formula>$D$1&gt;P4</formula>
    </cfRule>
  </conditionalFormatting>
  <conditionalFormatting sqref="R4">
    <cfRule type="expression" priority="56" aboveAverage="0" equalAverage="0" bottom="0" percent="0" rank="0" text="" dxfId="54">
      <formula>$D$1&lt;R4</formula>
    </cfRule>
    <cfRule type="expression" priority="57" aboveAverage="0" equalAverage="0" bottom="0" percent="0" rank="0" text="" dxfId="55">
      <formula>$D$1&gt;R4</formula>
    </cfRule>
  </conditionalFormatting>
  <conditionalFormatting sqref="R4">
    <cfRule type="expression" priority="58" aboveAverage="0" equalAverage="0" bottom="0" percent="0" rank="0" text="" dxfId="56">
      <formula>$D$1&lt;R4</formula>
    </cfRule>
    <cfRule type="expression" priority="59" aboveAverage="0" equalAverage="0" bottom="0" percent="0" rank="0" text="" dxfId="57">
      <formula>$D$1&gt;R4</formula>
    </cfRule>
  </conditionalFormatting>
  <conditionalFormatting sqref="R5">
    <cfRule type="cellIs" priority="60" operator="equal" aboveAverage="0" equalAverage="0" bottom="0" percent="0" rank="0" text="" dxfId="58">
      <formula>5</formula>
    </cfRule>
    <cfRule type="cellIs" priority="61" operator="equal" aboveAverage="0" equalAverage="0" bottom="0" percent="0" rank="0" text="" dxfId="59">
      <formula>4</formula>
    </cfRule>
    <cfRule type="cellIs" priority="62" operator="equal" aboveAverage="0" equalAverage="0" bottom="0" percent="0" rank="0" text="" dxfId="60">
      <formula>3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R4">
    <cfRule type="expression" priority="65" aboveAverage="0" equalAverage="0" bottom="0" percent="0" rank="0" text="" dxfId="63">
      <formula>$D$1&lt;R4</formula>
    </cfRule>
    <cfRule type="expression" priority="66" aboveAverage="0" equalAverage="0" bottom="0" percent="0" rank="0" text="" dxfId="64">
      <formula>$D$1&gt;R4</formula>
    </cfRule>
  </conditionalFormatting>
  <conditionalFormatting sqref="R4">
    <cfRule type="expression" priority="67" aboveAverage="0" equalAverage="0" bottom="0" percent="0" rank="0" text="" dxfId="65">
      <formula>$D$1&lt;R4</formula>
    </cfRule>
    <cfRule type="expression" priority="68" aboveAverage="0" equalAverage="0" bottom="0" percent="0" rank="0" text="" dxfId="66">
      <formula>$D$1&gt;R4</formula>
    </cfRule>
  </conditionalFormatting>
  <conditionalFormatting sqref="R4">
    <cfRule type="expression" priority="69" aboveAverage="0" equalAverage="0" bottom="0" percent="0" rank="0" text="" dxfId="67">
      <formula>$D$1&lt;R4</formula>
    </cfRule>
    <cfRule type="expression" priority="70" aboveAverage="0" equalAverage="0" bottom="0" percent="0" rank="0" text="" dxfId="68">
      <formula>$D$1&gt;R4</formula>
    </cfRule>
  </conditionalFormatting>
  <conditionalFormatting sqref="R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R4">
    <cfRule type="expression" priority="74" aboveAverage="0" equalAverage="0" bottom="0" percent="0" rank="0" text="" dxfId="72">
      <formula>$D$1&lt;R4</formula>
    </cfRule>
    <cfRule type="expression" priority="75" aboveAverage="0" equalAverage="0" bottom="0" percent="0" rank="0" text="" dxfId="73">
      <formula>$D$1&gt;R4</formula>
    </cfRule>
  </conditionalFormatting>
  <conditionalFormatting sqref="J32:J33 H12:P12 M13:P31 I13:K31 G31:H33 L13:L33 M6:P10 I6:K10 H11:I11 H12:M30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K6:K10 M6:M10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K32:K33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I33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I32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G6:G30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M33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M32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H6:H10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N4">
    <cfRule type="expression" priority="103" aboveAverage="0" equalAverage="0" bottom="0" percent="0" rank="0" text="" dxfId="101">
      <formula>$D$1&lt;N4</formula>
    </cfRule>
    <cfRule type="expression" priority="104" aboveAverage="0" equalAverage="0" bottom="0" percent="0" rank="0" text="" dxfId="102">
      <formula>$D$1&gt;N4</formula>
    </cfRule>
  </conditionalFormatting>
  <conditionalFormatting sqref="O32:O33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N32:N33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P32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P33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O4">
    <cfRule type="expression" priority="117" aboveAverage="0" equalAverage="0" bottom="0" percent="0" rank="0" text="" dxfId="115">
      <formula>$D$1&lt;O4</formula>
    </cfRule>
    <cfRule type="expression" priority="118" aboveAverage="0" equalAverage="0" bottom="0" percent="0" rank="0" text="" dxfId="116">
      <formula>$D$1&gt;O4</formula>
    </cfRule>
  </conditionalFormatting>
  <conditionalFormatting sqref="O4">
    <cfRule type="expression" priority="119" aboveAverage="0" equalAverage="0" bottom="0" percent="0" rank="0" text="" dxfId="117">
      <formula>$D$1&lt;O4</formula>
    </cfRule>
    <cfRule type="expression" priority="120" aboveAverage="0" equalAverage="0" bottom="0" percent="0" rank="0" text="" dxfId="118">
      <formula>$D$1&gt;O4</formula>
    </cfRule>
  </conditionalFormatting>
  <conditionalFormatting sqref="O4">
    <cfRule type="expression" priority="121" aboveAverage="0" equalAverage="0" bottom="0" percent="0" rank="0" text="" dxfId="119">
      <formula>$D$1&lt;O4</formula>
    </cfRule>
    <cfRule type="expression" priority="122" aboveAverage="0" equalAverage="0" bottom="0" percent="0" rank="0" text="" dxfId="120">
      <formula>$D$1&gt;O4</formula>
    </cfRule>
  </conditionalFormatting>
  <conditionalFormatting sqref="M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M4">
    <cfRule type="expression" priority="126" aboveAverage="0" equalAverage="0" bottom="0" percent="0" rank="0" text="" dxfId="124">
      <formula>$D$1&lt;M4</formula>
    </cfRule>
    <cfRule type="expression" priority="127" aboveAverage="0" equalAverage="0" bottom="0" percent="0" rank="0" text="" dxfId="125">
      <formula>$D$1&gt;M4</formula>
    </cfRule>
  </conditionalFormatting>
  <conditionalFormatting sqref="N3:N4">
    <cfRule type="expression" priority="128" aboveAverage="0" equalAverage="0" bottom="0" percent="0" rank="0" text="" dxfId="126">
      <formula>$D$1&lt;N3</formula>
    </cfRule>
    <cfRule type="expression" priority="129" aboveAverage="0" equalAverage="0" bottom="0" percent="0" rank="0" text="" dxfId="127">
      <formula>$D$1&gt;N3</formula>
    </cfRule>
  </conditionalFormatting>
  <conditionalFormatting sqref="O5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O4">
    <cfRule type="expression" priority="133" aboveAverage="0" equalAverage="0" bottom="0" percent="0" rank="0" text="" dxfId="131">
      <formula>$D$1&lt;O4</formula>
    </cfRule>
    <cfRule type="expression" priority="134" aboveAverage="0" equalAverage="0" bottom="0" percent="0" rank="0" text="" dxfId="132">
      <formula>$D$1&gt;O4</formula>
    </cfRule>
  </conditionalFormatting>
  <conditionalFormatting sqref="L6:L10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M11:P11 I11:K11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K11 M11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L11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L6:L10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L33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L32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N32:N33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P32:P33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M32:M33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O32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O33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P3">
    <cfRule type="expression" priority="171" aboveAverage="0" equalAverage="0" bottom="0" percent="0" rank="0" text="" dxfId="169">
      <formula>$D$1&lt;P3</formula>
    </cfRule>
    <cfRule type="expression" priority="172" aboveAverage="0" equalAverage="0" bottom="0" percent="0" rank="0" text="" dxfId="170">
      <formula>$D$1&gt;P3</formula>
    </cfRule>
  </conditionalFormatting>
  <conditionalFormatting sqref="O4">
    <cfRule type="expression" priority="173" aboveAverage="0" equalAverage="0" bottom="0" percent="0" rank="0" text="" dxfId="171">
      <formula>$D$1&lt;O4</formula>
    </cfRule>
    <cfRule type="expression" priority="174" aboveAverage="0" equalAverage="0" bottom="0" percent="0" rank="0" text="" dxfId="172">
      <formula>$D$1&gt;O4</formula>
    </cfRule>
  </conditionalFormatting>
  <conditionalFormatting sqref="N4">
    <cfRule type="expression" priority="175" aboveAverage="0" equalAverage="0" bottom="0" percent="0" rank="0" text="" dxfId="173">
      <formula>$D$1&lt;N4</formula>
    </cfRule>
    <cfRule type="expression" priority="176" aboveAverage="0" equalAverage="0" bottom="0" percent="0" rank="0" text="" dxfId="174">
      <formula>$D$1&gt;N4</formula>
    </cfRule>
  </conditionalFormatting>
  <conditionalFormatting sqref="N4">
    <cfRule type="expression" priority="177" aboveAverage="0" equalAverage="0" bottom="0" percent="0" rank="0" text="" dxfId="175">
      <formula>$D$1&lt;N4</formula>
    </cfRule>
    <cfRule type="expression" priority="178" aboveAverage="0" equalAverage="0" bottom="0" percent="0" rank="0" text="" dxfId="176">
      <formula>$D$1&gt;N4</formula>
    </cfRule>
  </conditionalFormatting>
  <conditionalFormatting sqref="N4">
    <cfRule type="expression" priority="179" aboveAverage="0" equalAverage="0" bottom="0" percent="0" rank="0" text="" dxfId="177">
      <formula>$D$1&lt;N4</formula>
    </cfRule>
    <cfRule type="expression" priority="180" aboveAverage="0" equalAverage="0" bottom="0" percent="0" rank="0" text="" dxfId="178">
      <formula>$D$1&gt;N4</formula>
    </cfRule>
  </conditionalFormatting>
  <conditionalFormatting sqref="N4">
    <cfRule type="expression" priority="181" aboveAverage="0" equalAverage="0" bottom="0" percent="0" rank="0" text="" dxfId="179">
      <formula>$D$1&lt;N4</formula>
    </cfRule>
    <cfRule type="expression" priority="182" aboveAverage="0" equalAverage="0" bottom="0" percent="0" rank="0" text="" dxfId="180">
      <formula>$D$1&gt;N4</formula>
    </cfRule>
  </conditionalFormatting>
  <conditionalFormatting sqref="H4">
    <cfRule type="expression" priority="183" aboveAverage="0" equalAverage="0" bottom="0" percent="0" rank="0" text="" dxfId="181">
      <formula>$D$1&lt;H4</formula>
    </cfRule>
    <cfRule type="expression" priority="184" aboveAverage="0" equalAverage="0" bottom="0" percent="0" rank="0" text="" dxfId="182">
      <formula>$D$1&gt;H4</formula>
    </cfRule>
  </conditionalFormatting>
  <conditionalFormatting sqref="P3">
    <cfRule type="expression" priority="185" aboveAverage="0" equalAverage="0" bottom="0" percent="0" rank="0" text="" dxfId="183">
      <formula>$D$4&lt;P3</formula>
    </cfRule>
    <cfRule type="expression" priority="186" aboveAverage="0" equalAverage="0" bottom="0" percent="0" rank="0" text="" dxfId="184">
      <formula>$D$4&gt;P3</formula>
    </cfRule>
  </conditionalFormatting>
  <conditionalFormatting sqref="P4">
    <cfRule type="expression" priority="187" aboveAverage="0" equalAverage="0" bottom="0" percent="0" rank="0" text="" dxfId="185">
      <formula>$D$4&lt;P4</formula>
    </cfRule>
    <cfRule type="expression" priority="188" aboveAverage="0" equalAverage="0" bottom="0" percent="0" rank="0" text="" dxfId="186">
      <formula>$D$4&gt;P4</formula>
    </cfRule>
  </conditionalFormatting>
  <conditionalFormatting sqref="P4">
    <cfRule type="expression" priority="189" aboveAverage="0" equalAverage="0" bottom="0" percent="0" rank="0" text="" dxfId="187">
      <formula>$D$1&lt;P4</formula>
    </cfRule>
    <cfRule type="expression" priority="190" aboveAverage="0" equalAverage="0" bottom="0" percent="0" rank="0" text="" dxfId="188">
      <formula>$D$1&gt;P4</formula>
    </cfRule>
  </conditionalFormatting>
  <conditionalFormatting sqref="P4">
    <cfRule type="expression" priority="191" aboveAverage="0" equalAverage="0" bottom="0" percent="0" rank="0" text="" dxfId="189">
      <formula>$D$4&lt;P4</formula>
    </cfRule>
    <cfRule type="expression" priority="192" aboveAverage="0" equalAverage="0" bottom="0" percent="0" rank="0" text="" dxfId="190">
      <formula>$D$4&gt;P4</formula>
    </cfRule>
  </conditionalFormatting>
  <conditionalFormatting sqref="P5">
    <cfRule type="cellIs" priority="193" operator="equal" aboveAverage="0" equalAverage="0" bottom="0" percent="0" rank="0" text="" dxfId="191">
      <formula>5</formula>
    </cfRule>
    <cfRule type="cellIs" priority="194" operator="equal" aboveAverage="0" equalAverage="0" bottom="0" percent="0" rank="0" text="" dxfId="192">
      <formula>4</formula>
    </cfRule>
    <cfRule type="cellIs" priority="195" operator="equal" aboveAverage="0" equalAverage="0" bottom="0" percent="0" rank="0" text="" dxfId="193">
      <formula>3</formula>
    </cfRule>
  </conditionalFormatting>
  <conditionalFormatting sqref="M3:M4">
    <cfRule type="expression" priority="196" aboveAverage="0" equalAverage="0" bottom="0" percent="0" rank="0" text="" dxfId="194">
      <formula>$D$1&lt;M3</formula>
    </cfRule>
    <cfRule type="expression" priority="197" aboveAverage="0" equalAverage="0" bottom="0" percent="0" rank="0" text="" dxfId="195">
      <formula>$D$1&gt;M3</formula>
    </cfRule>
  </conditionalFormatting>
  <conditionalFormatting sqref="N5">
    <cfRule type="cellIs" priority="198" operator="equal" aboveAverage="0" equalAverage="0" bottom="0" percent="0" rank="0" text="" dxfId="196">
      <formula>5</formula>
    </cfRule>
    <cfRule type="cellIs" priority="199" operator="equal" aboveAverage="0" equalAverage="0" bottom="0" percent="0" rank="0" text="" dxfId="197">
      <formula>4</formula>
    </cfRule>
    <cfRule type="cellIs" priority="200" operator="equal" aboveAverage="0" equalAverage="0" bottom="0" percent="0" rank="0" text="" dxfId="198">
      <formula>3</formula>
    </cfRule>
  </conditionalFormatting>
  <conditionalFormatting sqref="N4">
    <cfRule type="expression" priority="201" aboveAverage="0" equalAverage="0" bottom="0" percent="0" rank="0" text="" dxfId="199">
      <formula>$D$1&lt;N4</formula>
    </cfRule>
    <cfRule type="expression" priority="202" aboveAverage="0" equalAverage="0" bottom="0" percent="0" rank="0" text="" dxfId="200">
      <formula>$D$1&gt;N4</formula>
    </cfRule>
  </conditionalFormatting>
  <conditionalFormatting sqref="L11">
    <cfRule type="cellIs" priority="203" operator="equal" aboveAverage="0" equalAverage="0" bottom="0" percent="0" rank="0" text="" dxfId="201">
      <formula>5</formula>
    </cfRule>
    <cfRule type="cellIs" priority="204" operator="equal" aboveAverage="0" equalAverage="0" bottom="0" percent="0" rank="0" text="" dxfId="202">
      <formula>4</formula>
    </cfRule>
    <cfRule type="cellIs" priority="205" operator="equal" aboveAverage="0" equalAverage="0" bottom="0" percent="0" rank="0" text="" dxfId="203">
      <formula>3</formula>
    </cfRule>
  </conditionalFormatting>
  <conditionalFormatting sqref="G3:I3 H3:J4">
    <cfRule type="expression" priority="206" aboveAverage="0" equalAverage="0" bottom="0" percent="0" rank="0" text="" dxfId="204">
      <formula>$D$1&lt;G3</formula>
    </cfRule>
    <cfRule type="expression" priority="207" aboveAverage="0" equalAverage="0" bottom="0" percent="0" rank="0" text="" dxfId="205">
      <formula>$D$1&gt;G3</formula>
    </cfRule>
  </conditionalFormatting>
  <conditionalFormatting sqref="I3:I4">
    <cfRule type="expression" priority="208" aboveAverage="0" equalAverage="0" bottom="0" percent="0" rank="0" text="" dxfId="206">
      <formula>$D$1&lt;I3</formula>
    </cfRule>
    <cfRule type="expression" priority="209" aboveAverage="0" equalAverage="0" bottom="0" percent="0" rank="0" text="" dxfId="207">
      <formula>$D$1&gt;I3</formula>
    </cfRule>
  </conditionalFormatting>
  <conditionalFormatting sqref="I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I5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I4">
    <cfRule type="expression" priority="216" aboveAverage="0" equalAverage="0" bottom="0" percent="0" rank="0" text="" dxfId="214">
      <formula>$D$1&lt;I4</formula>
    </cfRule>
    <cfRule type="expression" priority="217" aboveAverage="0" equalAverage="0" bottom="0" percent="0" rank="0" text="" dxfId="215">
      <formula>$D$1&gt;I4</formula>
    </cfRule>
  </conditionalFormatting>
  <conditionalFormatting sqref="I5">
    <cfRule type="cellIs" priority="218" operator="equal" aboveAverage="0" equalAverage="0" bottom="0" percent="0" rank="0" text="" dxfId="216">
      <formula>5</formula>
    </cfRule>
    <cfRule type="cellIs" priority="219" operator="equal" aboveAverage="0" equalAverage="0" bottom="0" percent="0" rank="0" text="" dxfId="217">
      <formula>4</formula>
    </cfRule>
    <cfRule type="cellIs" priority="220" operator="equal" aboveAverage="0" equalAverage="0" bottom="0" percent="0" rank="0" text="" dxfId="218">
      <formula>3</formula>
    </cfRule>
  </conditionalFormatting>
  <conditionalFormatting sqref="I4">
    <cfRule type="expression" priority="221" aboveAverage="0" equalAverage="0" bottom="0" percent="0" rank="0" text="" dxfId="219">
      <formula>$D$1&lt;I4</formula>
    </cfRule>
    <cfRule type="expression" priority="222" aboveAverage="0" equalAverage="0" bottom="0" percent="0" rank="0" text="" dxfId="220">
      <formula>$D$1&gt;I4</formula>
    </cfRule>
  </conditionalFormatting>
  <conditionalFormatting sqref="I4">
    <cfRule type="expression" priority="223" aboveAverage="0" equalAverage="0" bottom="0" percent="0" rank="0" text="" dxfId="221">
      <formula>$D$1&lt;I4</formula>
    </cfRule>
    <cfRule type="expression" priority="224" aboveAverage="0" equalAverage="0" bottom="0" percent="0" rank="0" text="" dxfId="222">
      <formula>$D$1&gt;I4</formula>
    </cfRule>
  </conditionalFormatting>
  <conditionalFormatting sqref="I5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I3:I4">
    <cfRule type="expression" priority="228" aboveAverage="0" equalAverage="0" bottom="0" percent="0" rank="0" text="" dxfId="226">
      <formula>$D$1&lt;I3</formula>
    </cfRule>
    <cfRule type="expression" priority="229" aboveAverage="0" equalAverage="0" bottom="0" percent="0" rank="0" text="" dxfId="227">
      <formula>$D$1&gt;I3</formula>
    </cfRule>
  </conditionalFormatting>
  <conditionalFormatting sqref="I5">
    <cfRule type="cellIs" priority="230" operator="equal" aboveAverage="0" equalAverage="0" bottom="0" percent="0" rank="0" text="" dxfId="228">
      <formula>5</formula>
    </cfRule>
    <cfRule type="cellIs" priority="231" operator="equal" aboveAverage="0" equalAverage="0" bottom="0" percent="0" rank="0" text="" dxfId="229">
      <formula>4</formula>
    </cfRule>
    <cfRule type="cellIs" priority="232" operator="equal" aboveAverage="0" equalAverage="0" bottom="0" percent="0" rank="0" text="" dxfId="230">
      <formula>3</formula>
    </cfRule>
  </conditionalFormatting>
  <conditionalFormatting sqref="I3:I4">
    <cfRule type="expression" priority="233" aboveAverage="0" equalAverage="0" bottom="0" percent="0" rank="0" text="" dxfId="231">
      <formula>$D$1&lt;I3</formula>
    </cfRule>
    <cfRule type="expression" priority="234" aboveAverage="0" equalAverage="0" bottom="0" percent="0" rank="0" text="" dxfId="232">
      <formula>$D$1&gt;I3</formula>
    </cfRule>
  </conditionalFormatting>
  <conditionalFormatting sqref="G3">
    <cfRule type="expression" priority="235" aboveAverage="0" equalAverage="0" bottom="0" percent="0" rank="0" text="" dxfId="233">
      <formula>$D$1&lt;G3</formula>
    </cfRule>
    <cfRule type="expression" priority="236" aboveAverage="0" equalAverage="0" bottom="0" percent="0" rank="0" text="" dxfId="234">
      <formula>$D$1&gt;G3</formula>
    </cfRule>
  </conditionalFormatting>
  <conditionalFormatting sqref="K3:M3 J3:L4">
    <cfRule type="expression" priority="237" aboveAverage="0" equalAverage="0" bottom="0" percent="0" rank="0" text="" dxfId="235">
      <formula>$D$1&lt;J3</formula>
    </cfRule>
    <cfRule type="expression" priority="238" aboveAverage="0" equalAverage="0" bottom="0" percent="0" rank="0" text="" dxfId="236">
      <formula>$D$1&gt;J3</formula>
    </cfRule>
  </conditionalFormatting>
  <conditionalFormatting sqref="J4">
    <cfRule type="expression" priority="239" aboveAverage="0" equalAverage="0" bottom="0" percent="0" rank="0" text="" dxfId="237">
      <formula>$D$1&lt;J4</formula>
    </cfRule>
    <cfRule type="expression" priority="240" aboveAverage="0" equalAverage="0" bottom="0" percent="0" rank="0" text="" dxfId="238">
      <formula>$D$1&gt;J4</formula>
    </cfRule>
  </conditionalFormatting>
  <conditionalFormatting sqref="J5">
    <cfRule type="cellIs" priority="241" operator="equal" aboveAverage="0" equalAverage="0" bottom="0" percent="0" rank="0" text="" dxfId="239">
      <formula>5</formula>
    </cfRule>
    <cfRule type="cellIs" priority="242" operator="equal" aboveAverage="0" equalAverage="0" bottom="0" percent="0" rank="0" text="" dxfId="240">
      <formula>4</formula>
    </cfRule>
    <cfRule type="cellIs" priority="243" operator="equal" aboveAverage="0" equalAverage="0" bottom="0" percent="0" rank="0" text="" dxfId="241">
      <formula>3</formula>
    </cfRule>
  </conditionalFormatting>
  <conditionalFormatting sqref="J4">
    <cfRule type="expression" priority="244" aboveAverage="0" equalAverage="0" bottom="0" percent="0" rank="0" text="" dxfId="242">
      <formula>$D$1&lt;J4</formula>
    </cfRule>
    <cfRule type="expression" priority="245" aboveAverage="0" equalAverage="0" bottom="0" percent="0" rank="0" text="" dxfId="243">
      <formula>$D$1&gt;J4</formula>
    </cfRule>
  </conditionalFormatting>
  <conditionalFormatting sqref="J4">
    <cfRule type="expression" priority="246" aboveAverage="0" equalAverage="0" bottom="0" percent="0" rank="0" text="" dxfId="244">
      <formula>$D$1&lt;J4</formula>
    </cfRule>
    <cfRule type="expression" priority="247" aboveAverage="0" equalAverage="0" bottom="0" percent="0" rank="0" text="" dxfId="245">
      <formula>$D$1&gt;J4</formula>
    </cfRule>
  </conditionalFormatting>
  <conditionalFormatting sqref="K5">
    <cfRule type="cellIs" priority="248" operator="equal" aboveAverage="0" equalAverage="0" bottom="0" percent="0" rank="0" text="" dxfId="246">
      <formula>5</formula>
    </cfRule>
    <cfRule type="cellIs" priority="249" operator="equal" aboveAverage="0" equalAverage="0" bottom="0" percent="0" rank="0" text="" dxfId="247">
      <formula>4</formula>
    </cfRule>
    <cfRule type="cellIs" priority="250" operator="equal" aboveAverage="0" equalAverage="0" bottom="0" percent="0" rank="0" text="" dxfId="248">
      <formula>3</formula>
    </cfRule>
  </conditionalFormatting>
  <conditionalFormatting sqref="K4">
    <cfRule type="expression" priority="251" aboveAverage="0" equalAverage="0" bottom="0" percent="0" rank="0" text="" dxfId="249">
      <formula>$D$1&lt;K4</formula>
    </cfRule>
    <cfRule type="expression" priority="252" aboveAverage="0" equalAverage="0" bottom="0" percent="0" rank="0" text="" dxfId="250">
      <formula>$D$1&gt;K4</formula>
    </cfRule>
  </conditionalFormatting>
  <conditionalFormatting sqref="K4">
    <cfRule type="expression" priority="253" aboveAverage="0" equalAverage="0" bottom="0" percent="0" rank="0" text="" dxfId="251">
      <formula>$D$1&lt;K4</formula>
    </cfRule>
    <cfRule type="expression" priority="254" aboveAverage="0" equalAverage="0" bottom="0" percent="0" rank="0" text="" dxfId="252">
      <formula>$D$1&gt;K4</formula>
    </cfRule>
  </conditionalFormatting>
  <conditionalFormatting sqref="J3:J4">
    <cfRule type="expression" priority="255" aboveAverage="0" equalAverage="0" bottom="0" percent="0" rank="0" text="" dxfId="253">
      <formula>$D$1&lt;J3</formula>
    </cfRule>
    <cfRule type="expression" priority="256" aboveAverage="0" equalAverage="0" bottom="0" percent="0" rank="0" text="" dxfId="254">
      <formula>$D$1&gt;J3</formula>
    </cfRule>
  </conditionalFormatting>
  <conditionalFormatting sqref="J4">
    <cfRule type="expression" priority="257" aboveAverage="0" equalAverage="0" bottom="0" percent="0" rank="0" text="" dxfId="255">
      <formula>$D$1&lt;J4</formula>
    </cfRule>
    <cfRule type="expression" priority="258" aboveAverage="0" equalAverage="0" bottom="0" percent="0" rank="0" text="" dxfId="256">
      <formula>$D$1&gt;J4</formula>
    </cfRule>
  </conditionalFormatting>
  <conditionalFormatting sqref="J5">
    <cfRule type="cellIs" priority="259" operator="equal" aboveAverage="0" equalAverage="0" bottom="0" percent="0" rank="0" text="" dxfId="257">
      <formula>5</formula>
    </cfRule>
    <cfRule type="cellIs" priority="260" operator="equal" aboveAverage="0" equalAverage="0" bottom="0" percent="0" rank="0" text="" dxfId="258">
      <formula>4</formula>
    </cfRule>
    <cfRule type="cellIs" priority="261" operator="equal" aboveAverage="0" equalAverage="0" bottom="0" percent="0" rank="0" text="" dxfId="259">
      <formula>3</formula>
    </cfRule>
  </conditionalFormatting>
  <conditionalFormatting sqref="J4">
    <cfRule type="expression" priority="262" aboveAverage="0" equalAverage="0" bottom="0" percent="0" rank="0" text="" dxfId="260">
      <formula>$D$1&lt;J4</formula>
    </cfRule>
    <cfRule type="expression" priority="263" aboveAverage="0" equalAverage="0" bottom="0" percent="0" rank="0" text="" dxfId="261">
      <formula>$D$1&gt;J4</formula>
    </cfRule>
  </conditionalFormatting>
  <conditionalFormatting sqref="J4">
    <cfRule type="expression" priority="264" aboveAverage="0" equalAverage="0" bottom="0" percent="0" rank="0" text="" dxfId="262">
      <formula>$D$1&lt;J4</formula>
    </cfRule>
    <cfRule type="expression" priority="265" aboveAverage="0" equalAverage="0" bottom="0" percent="0" rank="0" text="" dxfId="263">
      <formula>$D$1&gt;J4</formula>
    </cfRule>
  </conditionalFormatting>
  <conditionalFormatting sqref="H5">
    <cfRule type="cellIs" priority="266" operator="equal" aboveAverage="0" equalAverage="0" bottom="0" percent="0" rank="0" text="" dxfId="264">
      <formula>5</formula>
    </cfRule>
    <cfRule type="cellIs" priority="267" operator="equal" aboveAverage="0" equalAverage="0" bottom="0" percent="0" rank="0" text="" dxfId="265">
      <formula>4</formula>
    </cfRule>
    <cfRule type="cellIs" priority="268" operator="equal" aboveAverage="0" equalAverage="0" bottom="0" percent="0" rank="0" text="" dxfId="266">
      <formula>3</formula>
    </cfRule>
  </conditionalFormatting>
  <conditionalFormatting sqref="H4">
    <cfRule type="expression" priority="269" aboveAverage="0" equalAverage="0" bottom="0" percent="0" rank="0" text="" dxfId="267">
      <formula>$D$1&lt;H4</formula>
    </cfRule>
    <cfRule type="expression" priority="270" aboveAverage="0" equalAverage="0" bottom="0" percent="0" rank="0" text="" dxfId="268">
      <formula>$D$1&gt;H4</formula>
    </cfRule>
  </conditionalFormatting>
  <conditionalFormatting sqref="H4">
    <cfRule type="expression" priority="271" aboveAverage="0" equalAverage="0" bottom="0" percent="0" rank="0" text="" dxfId="269">
      <formula>$D$1&lt;H4</formula>
    </cfRule>
    <cfRule type="expression" priority="272" aboveAverage="0" equalAverage="0" bottom="0" percent="0" rank="0" text="" dxfId="270">
      <formula>$D$1&gt;H4</formula>
    </cfRule>
  </conditionalFormatting>
  <conditionalFormatting sqref="H4">
    <cfRule type="expression" priority="273" aboveAverage="0" equalAverage="0" bottom="0" percent="0" rank="0" text="" dxfId="271">
      <formula>$D$1&lt;H4</formula>
    </cfRule>
    <cfRule type="expression" priority="274" aboveAverage="0" equalAverage="0" bottom="0" percent="0" rank="0" text="" dxfId="272">
      <formula>$D$1&gt;H4</formula>
    </cfRule>
  </conditionalFormatting>
  <conditionalFormatting sqref="H4">
    <cfRule type="expression" priority="275" aboveAverage="0" equalAverage="0" bottom="0" percent="0" rank="0" text="" dxfId="273">
      <formula>$D$1&lt;H4</formula>
    </cfRule>
    <cfRule type="expression" priority="276" aboveAverage="0" equalAverage="0" bottom="0" percent="0" rank="0" text="" dxfId="274">
      <formula>$D$1&gt;H4</formula>
    </cfRule>
  </conditionalFormatting>
  <conditionalFormatting sqref="H4">
    <cfRule type="expression" priority="277" aboveAverage="0" equalAverage="0" bottom="0" percent="0" rank="0" text="" dxfId="275">
      <formula>$D$1&lt;H4</formula>
    </cfRule>
    <cfRule type="expression" priority="278" aboveAverage="0" equalAverage="0" bottom="0" percent="0" rank="0" text="" dxfId="276">
      <formula>$D$1&gt;H4</formula>
    </cfRule>
  </conditionalFormatting>
  <conditionalFormatting sqref="F5">
    <cfRule type="cellIs" priority="279" operator="equal" aboveAverage="0" equalAverage="0" bottom="0" percent="0" rank="0" text="" dxfId="277">
      <formula>5</formula>
    </cfRule>
    <cfRule type="cellIs" priority="280" operator="equal" aboveAverage="0" equalAverage="0" bottom="0" percent="0" rank="0" text="" dxfId="278">
      <formula>4</formula>
    </cfRule>
    <cfRule type="cellIs" priority="281" operator="equal" aboveAverage="0" equalAverage="0" bottom="0" percent="0" rank="0" text="" dxfId="279">
      <formula>3</formula>
    </cfRule>
  </conditionalFormatting>
  <conditionalFormatting sqref="F3">
    <cfRule type="expression" priority="282" aboveAverage="0" equalAverage="0" bottom="0" percent="0" rank="0" text="" dxfId="280">
      <formula>$D$1&lt;F3</formula>
    </cfRule>
    <cfRule type="expression" priority="283" aboveAverage="0" equalAverage="0" bottom="0" percent="0" rank="0" text="" dxfId="281">
      <formula>$D$1&gt;F3</formula>
    </cfRule>
  </conditionalFormatting>
  <conditionalFormatting sqref="F4">
    <cfRule type="expression" priority="284" aboveAverage="0" equalAverage="0" bottom="0" percent="0" rank="0" text="" dxfId="282">
      <formula>$D$1&lt;F4</formula>
    </cfRule>
    <cfRule type="expression" priority="285" aboveAverage="0" equalAverage="0" bottom="0" percent="0" rank="0" text="" dxfId="283">
      <formula>$D$1&gt;F4</formula>
    </cfRule>
  </conditionalFormatting>
  <conditionalFormatting sqref="L4">
    <cfRule type="expression" priority="286" aboveAverage="0" equalAverage="0" bottom="0" percent="0" rank="0" text="" dxfId="284">
      <formula>$D$1&lt;L4</formula>
    </cfRule>
    <cfRule type="expression" priority="287" aboveAverage="0" equalAverage="0" bottom="0" percent="0" rank="0" text="" dxfId="285">
      <formula>$D$1&gt;L4</formula>
    </cfRule>
  </conditionalFormatting>
  <conditionalFormatting sqref="L4">
    <cfRule type="expression" priority="288" aboveAverage="0" equalAverage="0" bottom="0" percent="0" rank="0" text="" dxfId="286">
      <formula>$D$1&lt;L4</formula>
    </cfRule>
    <cfRule type="expression" priority="289" aboveAverage="0" equalAverage="0" bottom="0" percent="0" rank="0" text="" dxfId="287">
      <formula>$D$1&gt;L4</formula>
    </cfRule>
  </conditionalFormatting>
  <conditionalFormatting sqref="L5">
    <cfRule type="cellIs" priority="290" operator="equal" aboveAverage="0" equalAverage="0" bottom="0" percent="0" rank="0" text="" dxfId="288">
      <formula>5</formula>
    </cfRule>
    <cfRule type="cellIs" priority="291" operator="equal" aboveAverage="0" equalAverage="0" bottom="0" percent="0" rank="0" text="" dxfId="289">
      <formula>4</formula>
    </cfRule>
    <cfRule type="cellIs" priority="292" operator="equal" aboveAverage="0" equalAverage="0" bottom="0" percent="0" rank="0" text="" dxfId="290">
      <formula>3</formula>
    </cfRule>
  </conditionalFormatting>
  <conditionalFormatting sqref="L5">
    <cfRule type="cellIs" priority="293" operator="equal" aboveAverage="0" equalAverage="0" bottom="0" percent="0" rank="0" text="" dxfId="291">
      <formula>5</formula>
    </cfRule>
    <cfRule type="cellIs" priority="294" operator="equal" aboveAverage="0" equalAverage="0" bottom="0" percent="0" rank="0" text="" dxfId="292">
      <formula>4</formula>
    </cfRule>
    <cfRule type="cellIs" priority="295" operator="equal" aboveAverage="0" equalAverage="0" bottom="0" percent="0" rank="0" text="" dxfId="293">
      <formula>3</formula>
    </cfRule>
  </conditionalFormatting>
  <conditionalFormatting sqref="L4">
    <cfRule type="expression" priority="296" aboveAverage="0" equalAverage="0" bottom="0" percent="0" rank="0" text="" dxfId="294">
      <formula>$D$1&lt;L4</formula>
    </cfRule>
    <cfRule type="expression" priority="297" aboveAverage="0" equalAverage="0" bottom="0" percent="0" rank="0" text="" dxfId="295">
      <formula>$D$1&gt;L4</formula>
    </cfRule>
  </conditionalFormatting>
  <conditionalFormatting sqref="L5">
    <cfRule type="cellIs" priority="298" operator="equal" aboveAverage="0" equalAverage="0" bottom="0" percent="0" rank="0" text="" dxfId="296">
      <formula>5</formula>
    </cfRule>
    <cfRule type="cellIs" priority="299" operator="equal" aboveAverage="0" equalAverage="0" bottom="0" percent="0" rank="0" text="" dxfId="297">
      <formula>4</formula>
    </cfRule>
    <cfRule type="cellIs" priority="300" operator="equal" aboveAverage="0" equalAverage="0" bottom="0" percent="0" rank="0" text="" dxfId="298">
      <formula>3</formula>
    </cfRule>
  </conditionalFormatting>
  <conditionalFormatting sqref="L4">
    <cfRule type="expression" priority="301" aboveAverage="0" equalAverage="0" bottom="0" percent="0" rank="0" text="" dxfId="299">
      <formula>$D$1&lt;L4</formula>
    </cfRule>
    <cfRule type="expression" priority="302" aboveAverage="0" equalAverage="0" bottom="0" percent="0" rank="0" text="" dxfId="300">
      <formula>$D$1&gt;L4</formula>
    </cfRule>
  </conditionalFormatting>
  <conditionalFormatting sqref="L4">
    <cfRule type="expression" priority="303" aboveAverage="0" equalAverage="0" bottom="0" percent="0" rank="0" text="" dxfId="301">
      <formula>$D$1&lt;L4</formula>
    </cfRule>
    <cfRule type="expression" priority="304" aboveAverage="0" equalAverage="0" bottom="0" percent="0" rank="0" text="" dxfId="302">
      <formula>$D$1&gt;L4</formula>
    </cfRule>
  </conditionalFormatting>
  <conditionalFormatting sqref="L5">
    <cfRule type="cellIs" priority="305" operator="equal" aboveAverage="0" equalAverage="0" bottom="0" percent="0" rank="0" text="" dxfId="303">
      <formula>5</formula>
    </cfRule>
    <cfRule type="cellIs" priority="306" operator="equal" aboveAverage="0" equalAverage="0" bottom="0" percent="0" rank="0" text="" dxfId="304">
      <formula>4</formula>
    </cfRule>
    <cfRule type="cellIs" priority="307" operator="equal" aboveAverage="0" equalAverage="0" bottom="0" percent="0" rank="0" text="" dxfId="305">
      <formula>3</formula>
    </cfRule>
  </conditionalFormatting>
  <conditionalFormatting sqref="L4">
    <cfRule type="expression" priority="308" aboveAverage="0" equalAverage="0" bottom="0" percent="0" rank="0" text="" dxfId="306">
      <formula>$D$1&lt;L4</formula>
    </cfRule>
    <cfRule type="expression" priority="309" aboveAverage="0" equalAverage="0" bottom="0" percent="0" rank="0" text="" dxfId="307">
      <formula>$D$1&gt;L4</formula>
    </cfRule>
  </conditionalFormatting>
  <conditionalFormatting sqref="L5">
    <cfRule type="cellIs" priority="310" operator="equal" aboveAverage="0" equalAverage="0" bottom="0" percent="0" rank="0" text="" dxfId="308">
      <formula>5</formula>
    </cfRule>
    <cfRule type="cellIs" priority="311" operator="equal" aboveAverage="0" equalAverage="0" bottom="0" percent="0" rank="0" text="" dxfId="309">
      <formula>4</formula>
    </cfRule>
    <cfRule type="cellIs" priority="312" operator="equal" aboveAverage="0" equalAverage="0" bottom="0" percent="0" rank="0" text="" dxfId="310">
      <formula>3</formula>
    </cfRule>
  </conditionalFormatting>
  <conditionalFormatting sqref="L4">
    <cfRule type="expression" priority="313" aboveAverage="0" equalAverage="0" bottom="0" percent="0" rank="0" text="" dxfId="311">
      <formula>$D$1&lt;L4</formula>
    </cfRule>
    <cfRule type="expression" priority="314" aboveAverage="0" equalAverage="0" bottom="0" percent="0" rank="0" text="" dxfId="312">
      <formula>$D$1&gt;L4</formula>
    </cfRule>
  </conditionalFormatting>
  <conditionalFormatting sqref="L6:L10">
    <cfRule type="cellIs" priority="315" operator="equal" aboveAverage="0" equalAverage="0" bottom="0" percent="0" rank="0" text="" dxfId="313">
      <formula>5</formula>
    </cfRule>
    <cfRule type="cellIs" priority="316" operator="equal" aboveAverage="0" equalAverage="0" bottom="0" percent="0" rank="0" text="" dxfId="314">
      <formula>4</formula>
    </cfRule>
    <cfRule type="cellIs" priority="317" operator="equal" aboveAverage="0" equalAverage="0" bottom="0" percent="0" rank="0" text="" dxfId="315">
      <formula>3</formula>
    </cfRule>
  </conditionalFormatting>
  <conditionalFormatting sqref="H6:H10">
    <cfRule type="cellIs" priority="318" operator="equal" aboveAverage="0" equalAverage="0" bottom="0" percent="0" rank="0" text="" dxfId="316">
      <formula>5</formula>
    </cfRule>
    <cfRule type="cellIs" priority="319" operator="equal" aboveAverage="0" equalAverage="0" bottom="0" percent="0" rank="0" text="" dxfId="317">
      <formula>4</formula>
    </cfRule>
    <cfRule type="cellIs" priority="320" operator="equal" aboveAverage="0" equalAverage="0" bottom="0" percent="0" rank="0" text="" dxfId="318">
      <formula>3</formula>
    </cfRule>
  </conditionalFormatting>
  <conditionalFormatting sqref="I6:I10">
    <cfRule type="cellIs" priority="321" operator="equal" aboveAverage="0" equalAverage="0" bottom="0" percent="0" rank="0" text="" dxfId="319">
      <formula>5</formula>
    </cfRule>
    <cfRule type="cellIs" priority="322" operator="equal" aboveAverage="0" equalAverage="0" bottom="0" percent="0" rank="0" text="" dxfId="320">
      <formula>4</formula>
    </cfRule>
    <cfRule type="cellIs" priority="323" operator="equal" aboveAverage="0" equalAverage="0" bottom="0" percent="0" rank="0" text="" dxfId="321">
      <formula>3</formula>
    </cfRule>
  </conditionalFormatting>
  <conditionalFormatting sqref="M6:M10">
    <cfRule type="cellIs" priority="324" operator="equal" aboveAverage="0" equalAverage="0" bottom="0" percent="0" rank="0" text="" dxfId="322">
      <formula>5</formula>
    </cfRule>
    <cfRule type="cellIs" priority="325" operator="equal" aboveAverage="0" equalAverage="0" bottom="0" percent="0" rank="0" text="" dxfId="323">
      <formula>4</formula>
    </cfRule>
    <cfRule type="cellIs" priority="326" operator="equal" aboveAverage="0" equalAverage="0" bottom="0" percent="0" rank="0" text="" dxfId="324">
      <formula>3</formula>
    </cfRule>
  </conditionalFormatting>
  <conditionalFormatting sqref="L11">
    <cfRule type="cellIs" priority="327" operator="equal" aboveAverage="0" equalAverage="0" bottom="0" percent="0" rank="0" text="" dxfId="325">
      <formula>5</formula>
    </cfRule>
    <cfRule type="cellIs" priority="328" operator="equal" aboveAverage="0" equalAverage="0" bottom="0" percent="0" rank="0" text="" dxfId="326">
      <formula>4</formula>
    </cfRule>
    <cfRule type="cellIs" priority="329" operator="equal" aboveAverage="0" equalAverage="0" bottom="0" percent="0" rank="0" text="" dxfId="327">
      <formula>3</formula>
    </cfRule>
  </conditionalFormatting>
  <conditionalFormatting sqref="M11">
    <cfRule type="cellIs" priority="330" operator="equal" aboveAverage="0" equalAverage="0" bottom="0" percent="0" rank="0" text="" dxfId="328">
      <formula>5</formula>
    </cfRule>
    <cfRule type="cellIs" priority="331" operator="equal" aboveAverage="0" equalAverage="0" bottom="0" percent="0" rank="0" text="" dxfId="329">
      <formula>4</formula>
    </cfRule>
    <cfRule type="cellIs" priority="332" operator="equal" aboveAverage="0" equalAverage="0" bottom="0" percent="0" rank="0" text="" dxfId="330">
      <formula>3</formula>
    </cfRule>
  </conditionalFormatting>
  <conditionalFormatting sqref="M6:M10">
    <cfRule type="cellIs" priority="333" operator="equal" aboveAverage="0" equalAverage="0" bottom="0" percent="0" rank="0" text="" dxfId="331">
      <formula>5</formula>
    </cfRule>
    <cfRule type="cellIs" priority="334" operator="equal" aboveAverage="0" equalAverage="0" bottom="0" percent="0" rank="0" text="" dxfId="332">
      <formula>4</formula>
    </cfRule>
    <cfRule type="cellIs" priority="335" operator="equal" aboveAverage="0" equalAverage="0" bottom="0" percent="0" rank="0" text="" dxfId="333">
      <formula>3</formula>
    </cfRule>
  </conditionalFormatting>
  <conditionalFormatting sqref="I4">
    <cfRule type="expression" priority="336" aboveAverage="0" equalAverage="0" bottom="0" percent="0" rank="0" text="" dxfId="334">
      <formula>$D$1&lt;I4</formula>
    </cfRule>
    <cfRule type="expression" priority="337" aboveAverage="0" equalAverage="0" bottom="0" percent="0" rank="0" text="" dxfId="335">
      <formula>$D$1&gt;I4</formula>
    </cfRule>
  </conditionalFormatting>
  <conditionalFormatting sqref="M11">
    <cfRule type="cellIs" priority="338" operator="equal" aboveAverage="0" equalAverage="0" bottom="0" percent="0" rank="0" text="" dxfId="336">
      <formula>5</formula>
    </cfRule>
    <cfRule type="cellIs" priority="339" operator="equal" aboveAverage="0" equalAverage="0" bottom="0" percent="0" rank="0" text="" dxfId="337">
      <formula>4</formula>
    </cfRule>
    <cfRule type="cellIs" priority="340" operator="equal" aboveAverage="0" equalAverage="0" bottom="0" percent="0" rank="0" text="" dxfId="338">
      <formula>3</formula>
    </cfRule>
  </conditionalFormatting>
  <conditionalFormatting sqref="H5">
    <cfRule type="cellIs" priority="341" operator="equal" aboveAverage="0" equalAverage="0" bottom="0" percent="0" rank="0" text="" dxfId="339">
      <formula>5</formula>
    </cfRule>
    <cfRule type="cellIs" priority="342" operator="equal" aboveAverage="0" equalAverage="0" bottom="0" percent="0" rank="0" text="" dxfId="340">
      <formula>4</formula>
    </cfRule>
    <cfRule type="cellIs" priority="343" operator="equal" aboveAverage="0" equalAverage="0" bottom="0" percent="0" rank="0" text="" dxfId="341">
      <formula>3</formula>
    </cfRule>
  </conditionalFormatting>
  <conditionalFormatting sqref="J3:J4">
    <cfRule type="expression" priority="344" aboveAverage="0" equalAverage="0" bottom="0" percent="0" rank="0" text="" dxfId="342">
      <formula>$D$1&lt;J3</formula>
    </cfRule>
    <cfRule type="expression" priority="345" aboveAverage="0" equalAverage="0" bottom="0" percent="0" rank="0" text="" dxfId="343">
      <formula>$D$1&gt;J3</formula>
    </cfRule>
  </conditionalFormatting>
  <conditionalFormatting sqref="J5">
    <cfRule type="cellIs" priority="346" operator="equal" aboveAverage="0" equalAverage="0" bottom="0" percent="0" rank="0" text="" dxfId="344">
      <formula>5</formula>
    </cfRule>
    <cfRule type="cellIs" priority="347" operator="equal" aboveAverage="0" equalAverage="0" bottom="0" percent="0" rank="0" text="" dxfId="345">
      <formula>4</formula>
    </cfRule>
    <cfRule type="cellIs" priority="348" operator="equal" aboveAverage="0" equalAverage="0" bottom="0" percent="0" rank="0" text="" dxfId="346">
      <formula>3</formula>
    </cfRule>
  </conditionalFormatting>
  <conditionalFormatting sqref="J5">
    <cfRule type="cellIs" priority="349" operator="equal" aboveAverage="0" equalAverage="0" bottom="0" percent="0" rank="0" text="" dxfId="347">
      <formula>5</formula>
    </cfRule>
    <cfRule type="cellIs" priority="350" operator="equal" aboveAverage="0" equalAverage="0" bottom="0" percent="0" rank="0" text="" dxfId="348">
      <formula>4</formula>
    </cfRule>
    <cfRule type="cellIs" priority="351" operator="equal" aboveAverage="0" equalAverage="0" bottom="0" percent="0" rank="0" text="" dxfId="349">
      <formula>3</formula>
    </cfRule>
  </conditionalFormatting>
  <conditionalFormatting sqref="J4">
    <cfRule type="expression" priority="352" aboveAverage="0" equalAverage="0" bottom="0" percent="0" rank="0" text="" dxfId="350">
      <formula>$D$1&lt;J4</formula>
    </cfRule>
    <cfRule type="expression" priority="353" aboveAverage="0" equalAverage="0" bottom="0" percent="0" rank="0" text="" dxfId="351">
      <formula>$D$1&gt;J4</formula>
    </cfRule>
  </conditionalFormatting>
  <conditionalFormatting sqref="J5">
    <cfRule type="cellIs" priority="354" operator="equal" aboveAverage="0" equalAverage="0" bottom="0" percent="0" rank="0" text="" dxfId="352">
      <formula>5</formula>
    </cfRule>
    <cfRule type="cellIs" priority="355" operator="equal" aboveAverage="0" equalAverage="0" bottom="0" percent="0" rank="0" text="" dxfId="353">
      <formula>4</formula>
    </cfRule>
    <cfRule type="cellIs" priority="356" operator="equal" aboveAverage="0" equalAverage="0" bottom="0" percent="0" rank="0" text="" dxfId="354">
      <formula>3</formula>
    </cfRule>
  </conditionalFormatting>
  <conditionalFormatting sqref="J4">
    <cfRule type="expression" priority="357" aboveAverage="0" equalAverage="0" bottom="0" percent="0" rank="0" text="" dxfId="355">
      <formula>$D$1&lt;J4</formula>
    </cfRule>
    <cfRule type="expression" priority="358" aboveAverage="0" equalAverage="0" bottom="0" percent="0" rank="0" text="" dxfId="356">
      <formula>$D$1&gt;J4</formula>
    </cfRule>
  </conditionalFormatting>
  <conditionalFormatting sqref="J4">
    <cfRule type="expression" priority="359" aboveAverage="0" equalAverage="0" bottom="0" percent="0" rank="0" text="" dxfId="357">
      <formula>$D$1&lt;J4</formula>
    </cfRule>
    <cfRule type="expression" priority="360" aboveAverage="0" equalAverage="0" bottom="0" percent="0" rank="0" text="" dxfId="358">
      <formula>$D$1&gt;J4</formula>
    </cfRule>
  </conditionalFormatting>
  <conditionalFormatting sqref="J5">
    <cfRule type="cellIs" priority="361" operator="equal" aboveAverage="0" equalAverage="0" bottom="0" percent="0" rank="0" text="" dxfId="359">
      <formula>5</formula>
    </cfRule>
    <cfRule type="cellIs" priority="362" operator="equal" aboveAverage="0" equalAverage="0" bottom="0" percent="0" rank="0" text="" dxfId="360">
      <formula>4</formula>
    </cfRule>
    <cfRule type="cellIs" priority="363" operator="equal" aboveAverage="0" equalAverage="0" bottom="0" percent="0" rank="0" text="" dxfId="361">
      <formula>3</formula>
    </cfRule>
  </conditionalFormatting>
  <conditionalFormatting sqref="J3:J4">
    <cfRule type="expression" priority="364" aboveAverage="0" equalAverage="0" bottom="0" percent="0" rank="0" text="" dxfId="362">
      <formula>$D$1&lt;J3</formula>
    </cfRule>
    <cfRule type="expression" priority="365" aboveAverage="0" equalAverage="0" bottom="0" percent="0" rank="0" text="" dxfId="363">
      <formula>$D$1&gt;J3</formula>
    </cfRule>
  </conditionalFormatting>
  <conditionalFormatting sqref="J5">
    <cfRule type="cellIs" priority="366" operator="equal" aboveAverage="0" equalAverage="0" bottom="0" percent="0" rank="0" text="" dxfId="364">
      <formula>5</formula>
    </cfRule>
    <cfRule type="cellIs" priority="367" operator="equal" aboveAverage="0" equalAverage="0" bottom="0" percent="0" rank="0" text="" dxfId="365">
      <formula>4</formula>
    </cfRule>
    <cfRule type="cellIs" priority="368" operator="equal" aboveAverage="0" equalAverage="0" bottom="0" percent="0" rank="0" text="" dxfId="366">
      <formula>3</formula>
    </cfRule>
  </conditionalFormatting>
  <conditionalFormatting sqref="J3:J4">
    <cfRule type="expression" priority="369" aboveAverage="0" equalAverage="0" bottom="0" percent="0" rank="0" text="" dxfId="367">
      <formula>$D$1&lt;J3</formula>
    </cfRule>
    <cfRule type="expression" priority="370" aboveAverage="0" equalAverage="0" bottom="0" percent="0" rank="0" text="" dxfId="368">
      <formula>$D$1&gt;J3</formula>
    </cfRule>
  </conditionalFormatting>
  <conditionalFormatting sqref="H3:H4">
    <cfRule type="expression" priority="371" aboveAverage="0" equalAverage="0" bottom="0" percent="0" rank="0" text="" dxfId="369">
      <formula>$D$1&lt;H3</formula>
    </cfRule>
    <cfRule type="expression" priority="372" aboveAverage="0" equalAverage="0" bottom="0" percent="0" rank="0" text="" dxfId="370">
      <formula>$D$1&gt;H3</formula>
    </cfRule>
  </conditionalFormatting>
  <conditionalFormatting sqref="K4">
    <cfRule type="expression" priority="373" aboveAverage="0" equalAverage="0" bottom="0" percent="0" rank="0" text="" dxfId="371">
      <formula>$D$1&lt;K4</formula>
    </cfRule>
    <cfRule type="expression" priority="374" aboveAverage="0" equalAverage="0" bottom="0" percent="0" rank="0" text="" dxfId="372">
      <formula>$D$1&gt;K4</formula>
    </cfRule>
  </conditionalFormatting>
  <conditionalFormatting sqref="K5">
    <cfRule type="cellIs" priority="375" operator="equal" aboveAverage="0" equalAverage="0" bottom="0" percent="0" rank="0" text="" dxfId="373">
      <formula>5</formula>
    </cfRule>
    <cfRule type="cellIs" priority="376" operator="equal" aboveAverage="0" equalAverage="0" bottom="0" percent="0" rank="0" text="" dxfId="374">
      <formula>4</formula>
    </cfRule>
    <cfRule type="cellIs" priority="377" operator="equal" aboveAverage="0" equalAverage="0" bottom="0" percent="0" rank="0" text="" dxfId="375">
      <formula>3</formula>
    </cfRule>
  </conditionalFormatting>
  <conditionalFormatting sqref="K4">
    <cfRule type="expression" priority="378" aboveAverage="0" equalAverage="0" bottom="0" percent="0" rank="0" text="" dxfId="376">
      <formula>$D$1&lt;K4</formula>
    </cfRule>
    <cfRule type="expression" priority="379" aboveAverage="0" equalAverage="0" bottom="0" percent="0" rank="0" text="" dxfId="377">
      <formula>$D$1&gt;K4</formula>
    </cfRule>
  </conditionalFormatting>
  <conditionalFormatting sqref="K4">
    <cfRule type="expression" priority="380" aboveAverage="0" equalAverage="0" bottom="0" percent="0" rank="0" text="" dxfId="378">
      <formula>$D$1&lt;K4</formula>
    </cfRule>
    <cfRule type="expression" priority="381" aboveAverage="0" equalAverage="0" bottom="0" percent="0" rank="0" text="" dxfId="379">
      <formula>$D$1&gt;K4</formula>
    </cfRule>
  </conditionalFormatting>
  <conditionalFormatting sqref="L5">
    <cfRule type="cellIs" priority="382" operator="equal" aboveAverage="0" equalAverage="0" bottom="0" percent="0" rank="0" text="" dxfId="380">
      <formula>5</formula>
    </cfRule>
    <cfRule type="cellIs" priority="383" operator="equal" aboveAverage="0" equalAverage="0" bottom="0" percent="0" rank="0" text="" dxfId="381">
      <formula>4</formula>
    </cfRule>
    <cfRule type="cellIs" priority="384" operator="equal" aboveAverage="0" equalAverage="0" bottom="0" percent="0" rank="0" text="" dxfId="382">
      <formula>3</formula>
    </cfRule>
  </conditionalFormatting>
  <conditionalFormatting sqref="L4">
    <cfRule type="expression" priority="385" aboveAverage="0" equalAverage="0" bottom="0" percent="0" rank="0" text="" dxfId="383">
      <formula>$D$1&lt;L4</formula>
    </cfRule>
    <cfRule type="expression" priority="386" aboveAverage="0" equalAverage="0" bottom="0" percent="0" rank="0" text="" dxfId="384">
      <formula>$D$1&gt;L4</formula>
    </cfRule>
  </conditionalFormatting>
  <conditionalFormatting sqref="L4">
    <cfRule type="expression" priority="387" aboveAverage="0" equalAverage="0" bottom="0" percent="0" rank="0" text="" dxfId="385">
      <formula>$D$1&lt;L4</formula>
    </cfRule>
    <cfRule type="expression" priority="388" aboveAverage="0" equalAverage="0" bottom="0" percent="0" rank="0" text="" dxfId="386">
      <formula>$D$1&gt;L4</formula>
    </cfRule>
  </conditionalFormatting>
  <conditionalFormatting sqref="K3:K4">
    <cfRule type="expression" priority="389" aboveAverage="0" equalAverage="0" bottom="0" percent="0" rank="0" text="" dxfId="387">
      <formula>$D$1&lt;K3</formula>
    </cfRule>
    <cfRule type="expression" priority="390" aboveAverage="0" equalAverage="0" bottom="0" percent="0" rank="0" text="" dxfId="388">
      <formula>$D$1&gt;K3</formula>
    </cfRule>
  </conditionalFormatting>
  <conditionalFormatting sqref="K4">
    <cfRule type="expression" priority="391" aboveAverage="0" equalAverage="0" bottom="0" percent="0" rank="0" text="" dxfId="389">
      <formula>$D$1&lt;K4</formula>
    </cfRule>
    <cfRule type="expression" priority="392" aboveAverage="0" equalAverage="0" bottom="0" percent="0" rank="0" text="" dxfId="390">
      <formula>$D$1&gt;K4</formula>
    </cfRule>
  </conditionalFormatting>
  <conditionalFormatting sqref="K5">
    <cfRule type="cellIs" priority="393" operator="equal" aboveAverage="0" equalAverage="0" bottom="0" percent="0" rank="0" text="" dxfId="391">
      <formula>5</formula>
    </cfRule>
    <cfRule type="cellIs" priority="394" operator="equal" aboveAverage="0" equalAverage="0" bottom="0" percent="0" rank="0" text="" dxfId="392">
      <formula>4</formula>
    </cfRule>
    <cfRule type="cellIs" priority="395" operator="equal" aboveAverage="0" equalAverage="0" bottom="0" percent="0" rank="0" text="" dxfId="393">
      <formula>3</formula>
    </cfRule>
  </conditionalFormatting>
  <conditionalFormatting sqref="K4">
    <cfRule type="expression" priority="396" aboveAverage="0" equalAverage="0" bottom="0" percent="0" rank="0" text="" dxfId="394">
      <formula>$D$1&lt;K4</formula>
    </cfRule>
    <cfRule type="expression" priority="397" aboveAverage="0" equalAverage="0" bottom="0" percent="0" rank="0" text="" dxfId="395">
      <formula>$D$1&gt;K4</formula>
    </cfRule>
  </conditionalFormatting>
  <conditionalFormatting sqref="K4">
    <cfRule type="expression" priority="398" aboveAverage="0" equalAverage="0" bottom="0" percent="0" rank="0" text="" dxfId="396">
      <formula>$D$1&lt;K4</formula>
    </cfRule>
    <cfRule type="expression" priority="399" aboveAverage="0" equalAverage="0" bottom="0" percent="0" rank="0" text="" dxfId="397">
      <formula>$D$1&gt;K4</formula>
    </cfRule>
  </conditionalFormatting>
  <conditionalFormatting sqref="I5">
    <cfRule type="cellIs" priority="400" operator="equal" aboveAverage="0" equalAverage="0" bottom="0" percent="0" rank="0" text="" dxfId="398">
      <formula>5</formula>
    </cfRule>
    <cfRule type="cellIs" priority="401" operator="equal" aboveAverage="0" equalAverage="0" bottom="0" percent="0" rank="0" text="" dxfId="399">
      <formula>4</formula>
    </cfRule>
    <cfRule type="cellIs" priority="402" operator="equal" aboveAverage="0" equalAverage="0" bottom="0" percent="0" rank="0" text="" dxfId="400">
      <formula>3</formula>
    </cfRule>
  </conditionalFormatting>
  <conditionalFormatting sqref="I4">
    <cfRule type="expression" priority="403" aboveAverage="0" equalAverage="0" bottom="0" percent="0" rank="0" text="" dxfId="401">
      <formula>$D$1&lt;I4</formula>
    </cfRule>
    <cfRule type="expression" priority="404" aboveAverage="0" equalAverage="0" bottom="0" percent="0" rank="0" text="" dxfId="402">
      <formula>$D$1&gt;I4</formula>
    </cfRule>
  </conditionalFormatting>
  <conditionalFormatting sqref="I4">
    <cfRule type="expression" priority="405" aboveAverage="0" equalAverage="0" bottom="0" percent="0" rank="0" text="" dxfId="403">
      <formula>$D$1&lt;I4</formula>
    </cfRule>
    <cfRule type="expression" priority="406" aboveAverage="0" equalAverage="0" bottom="0" percent="0" rank="0" text="" dxfId="404">
      <formula>$D$1&gt;I4</formula>
    </cfRule>
  </conditionalFormatting>
  <conditionalFormatting sqref="I4">
    <cfRule type="expression" priority="407" aboveAverage="0" equalAverage="0" bottom="0" percent="0" rank="0" text="" dxfId="405">
      <formula>$D$1&lt;I4</formula>
    </cfRule>
    <cfRule type="expression" priority="408" aboveAverage="0" equalAverage="0" bottom="0" percent="0" rank="0" text="" dxfId="406">
      <formula>$D$1&gt;I4</formula>
    </cfRule>
  </conditionalFormatting>
  <conditionalFormatting sqref="I4">
    <cfRule type="expression" priority="409" aboveAverage="0" equalAverage="0" bottom="0" percent="0" rank="0" text="" dxfId="407">
      <formula>$D$1&lt;I4</formula>
    </cfRule>
    <cfRule type="expression" priority="410" aboveAverage="0" equalAverage="0" bottom="0" percent="0" rank="0" text="" dxfId="408">
      <formula>$D$1&gt;I4</formula>
    </cfRule>
  </conditionalFormatting>
  <conditionalFormatting sqref="I4">
    <cfRule type="expression" priority="411" aboveAverage="0" equalAverage="0" bottom="0" percent="0" rank="0" text="" dxfId="409">
      <formula>$D$1&lt;I4</formula>
    </cfRule>
    <cfRule type="expression" priority="412" aboveAverage="0" equalAverage="0" bottom="0" percent="0" rank="0" text="" dxfId="410">
      <formula>$D$1&gt;I4</formula>
    </cfRule>
  </conditionalFormatting>
  <conditionalFormatting sqref="M4">
    <cfRule type="expression" priority="413" aboveAverage="0" equalAverage="0" bottom="0" percent="0" rank="0" text="" dxfId="411">
      <formula>$D$1&lt;M4</formula>
    </cfRule>
    <cfRule type="expression" priority="414" aboveAverage="0" equalAverage="0" bottom="0" percent="0" rank="0" text="" dxfId="412">
      <formula>$D$1&gt;M4</formula>
    </cfRule>
  </conditionalFormatting>
  <conditionalFormatting sqref="M4">
    <cfRule type="expression" priority="415" aboveAverage="0" equalAverage="0" bottom="0" percent="0" rank="0" text="" dxfId="413">
      <formula>$D$1&lt;M4</formula>
    </cfRule>
    <cfRule type="expression" priority="416" aboveAverage="0" equalAverage="0" bottom="0" percent="0" rank="0" text="" dxfId="414">
      <formula>$D$1&gt;M4</formula>
    </cfRule>
  </conditionalFormatting>
  <conditionalFormatting sqref="M5">
    <cfRule type="cellIs" priority="417" operator="equal" aboveAverage="0" equalAverage="0" bottom="0" percent="0" rank="0" text="" dxfId="415">
      <formula>5</formula>
    </cfRule>
    <cfRule type="cellIs" priority="418" operator="equal" aboveAverage="0" equalAverage="0" bottom="0" percent="0" rank="0" text="" dxfId="416">
      <formula>4</formula>
    </cfRule>
    <cfRule type="cellIs" priority="419" operator="equal" aboveAverage="0" equalAverage="0" bottom="0" percent="0" rank="0" text="" dxfId="417">
      <formula>3</formula>
    </cfRule>
  </conditionalFormatting>
  <conditionalFormatting sqref="M5">
    <cfRule type="cellIs" priority="420" operator="equal" aboveAverage="0" equalAverage="0" bottom="0" percent="0" rank="0" text="" dxfId="418">
      <formula>5</formula>
    </cfRule>
    <cfRule type="cellIs" priority="421" operator="equal" aboveAverage="0" equalAverage="0" bottom="0" percent="0" rank="0" text="" dxfId="419">
      <formula>4</formula>
    </cfRule>
    <cfRule type="cellIs" priority="422" operator="equal" aboveAverage="0" equalAverage="0" bottom="0" percent="0" rank="0" text="" dxfId="420">
      <formula>3</formula>
    </cfRule>
  </conditionalFormatting>
  <conditionalFormatting sqref="M4">
    <cfRule type="expression" priority="423" aboveAverage="0" equalAverage="0" bottom="0" percent="0" rank="0" text="" dxfId="421">
      <formula>$D$1&lt;M4</formula>
    </cfRule>
    <cfRule type="expression" priority="424" aboveAverage="0" equalAverage="0" bottom="0" percent="0" rank="0" text="" dxfId="422">
      <formula>$D$1&gt;M4</formula>
    </cfRule>
  </conditionalFormatting>
  <conditionalFormatting sqref="M5">
    <cfRule type="cellIs" priority="425" operator="equal" aboveAverage="0" equalAverage="0" bottom="0" percent="0" rank="0" text="" dxfId="423">
      <formula>5</formula>
    </cfRule>
    <cfRule type="cellIs" priority="426" operator="equal" aboveAverage="0" equalAverage="0" bottom="0" percent="0" rank="0" text="" dxfId="424">
      <formula>4</formula>
    </cfRule>
    <cfRule type="cellIs" priority="427" operator="equal" aboveAverage="0" equalAverage="0" bottom="0" percent="0" rank="0" text="" dxfId="425">
      <formula>3</formula>
    </cfRule>
  </conditionalFormatting>
  <conditionalFormatting sqref="M4">
    <cfRule type="expression" priority="428" aboveAverage="0" equalAverage="0" bottom="0" percent="0" rank="0" text="" dxfId="426">
      <formula>$D$1&lt;M4</formula>
    </cfRule>
    <cfRule type="expression" priority="429" aboveAverage="0" equalAverage="0" bottom="0" percent="0" rank="0" text="" dxfId="427">
      <formula>$D$1&gt;M4</formula>
    </cfRule>
  </conditionalFormatting>
  <conditionalFormatting sqref="M4">
    <cfRule type="expression" priority="430" aboveAverage="0" equalAverage="0" bottom="0" percent="0" rank="0" text="" dxfId="428">
      <formula>$D$1&lt;M4</formula>
    </cfRule>
    <cfRule type="expression" priority="431" aboveAverage="0" equalAverage="0" bottom="0" percent="0" rank="0" text="" dxfId="429">
      <formula>$D$1&gt;M4</formula>
    </cfRule>
  </conditionalFormatting>
  <conditionalFormatting sqref="M5">
    <cfRule type="cellIs" priority="432" operator="equal" aboveAverage="0" equalAverage="0" bottom="0" percent="0" rank="0" text="" dxfId="430">
      <formula>5</formula>
    </cfRule>
    <cfRule type="cellIs" priority="433" operator="equal" aboveAverage="0" equalAverage="0" bottom="0" percent="0" rank="0" text="" dxfId="431">
      <formula>4</formula>
    </cfRule>
    <cfRule type="cellIs" priority="434" operator="equal" aboveAverage="0" equalAverage="0" bottom="0" percent="0" rank="0" text="" dxfId="432">
      <formula>3</formula>
    </cfRule>
  </conditionalFormatting>
  <conditionalFormatting sqref="M4">
    <cfRule type="expression" priority="435" aboveAverage="0" equalAverage="0" bottom="0" percent="0" rank="0" text="" dxfId="433">
      <formula>$D$1&lt;M4</formula>
    </cfRule>
    <cfRule type="expression" priority="436" aboveAverage="0" equalAverage="0" bottom="0" percent="0" rank="0" text="" dxfId="434">
      <formula>$D$1&gt;M4</formula>
    </cfRule>
  </conditionalFormatting>
  <conditionalFormatting sqref="M5">
    <cfRule type="cellIs" priority="437" operator="equal" aboveAverage="0" equalAverage="0" bottom="0" percent="0" rank="0" text="" dxfId="435">
      <formula>5</formula>
    </cfRule>
    <cfRule type="cellIs" priority="438" operator="equal" aboveAverage="0" equalAverage="0" bottom="0" percent="0" rank="0" text="" dxfId="436">
      <formula>4</formula>
    </cfRule>
    <cfRule type="cellIs" priority="439" operator="equal" aboveAverage="0" equalAverage="0" bottom="0" percent="0" rank="0" text="" dxfId="437">
      <formula>3</formula>
    </cfRule>
  </conditionalFormatting>
  <conditionalFormatting sqref="M4">
    <cfRule type="expression" priority="440" aboveAverage="0" equalAverage="0" bottom="0" percent="0" rank="0" text="" dxfId="438">
      <formula>$D$1&lt;M4</formula>
    </cfRule>
    <cfRule type="expression" priority="441" aboveAverage="0" equalAverage="0" bottom="0" percent="0" rank="0" text="" dxfId="439">
      <formula>$D$1&gt;M4</formula>
    </cfRule>
  </conditionalFormatting>
  <conditionalFormatting sqref="G4">
    <cfRule type="expression" priority="442" aboveAverage="0" equalAverage="0" bottom="0" percent="0" rank="0" text="" dxfId="440">
      <formula>$D$1&lt;G4</formula>
    </cfRule>
    <cfRule type="expression" priority="443" aboveAverage="0" equalAverage="0" bottom="0" percent="0" rank="0" text="" dxfId="441">
      <formula>$D$1&gt;G4</formula>
    </cfRule>
  </conditionalFormatting>
  <conditionalFormatting sqref="G4">
    <cfRule type="expression" priority="444" aboveAverage="0" equalAverage="0" bottom="0" percent="0" rank="0" text="" dxfId="442">
      <formula>$D$1&lt;G4</formula>
    </cfRule>
    <cfRule type="expression" priority="445" aboveAverage="0" equalAverage="0" bottom="0" percent="0" rank="0" text="" dxfId="443">
      <formula>$D$1&gt;G4</formula>
    </cfRule>
  </conditionalFormatting>
  <conditionalFormatting sqref="G4">
    <cfRule type="expression" priority="446" aboveAverage="0" equalAverage="0" bottom="0" percent="0" rank="0" text="" dxfId="444">
      <formula>$D$1&lt;G4</formula>
    </cfRule>
    <cfRule type="expression" priority="447" aboveAverage="0" equalAverage="0" bottom="0" percent="0" rank="0" text="" dxfId="445">
      <formula>$D$1&gt;G4</formula>
    </cfRule>
  </conditionalFormatting>
  <conditionalFormatting sqref="G5">
    <cfRule type="cellIs" priority="448" operator="equal" aboveAverage="0" equalAverage="0" bottom="0" percent="0" rank="0" text="" dxfId="446">
      <formula>5</formula>
    </cfRule>
    <cfRule type="cellIs" priority="449" operator="equal" aboveAverage="0" equalAverage="0" bottom="0" percent="0" rank="0" text="" dxfId="447">
      <formula>4</formula>
    </cfRule>
    <cfRule type="cellIs" priority="450" operator="equal" aboveAverage="0" equalAverage="0" bottom="0" percent="0" rank="0" text="" dxfId="448">
      <formula>3</formula>
    </cfRule>
  </conditionalFormatting>
  <conditionalFormatting sqref="G4">
    <cfRule type="expression" priority="451" aboveAverage="0" equalAverage="0" bottom="0" percent="0" rank="0" text="" dxfId="449">
      <formula>$D$1&lt;G4</formula>
    </cfRule>
    <cfRule type="expression" priority="452" aboveAverage="0" equalAverage="0" bottom="0" percent="0" rank="0" text="" dxfId="0">
      <formula>$D$1&gt;G4</formula>
    </cfRule>
  </conditionalFormatting>
  <conditionalFormatting sqref="G4">
    <cfRule type="expression" priority="453" aboveAverage="0" equalAverage="0" bottom="0" percent="0" rank="0" text="" dxfId="1">
      <formula>$D$1&lt;G4</formula>
    </cfRule>
    <cfRule type="expression" priority="454" aboveAverage="0" equalAverage="0" bottom="0" percent="0" rank="0" text="" dxfId="2">
      <formula>$D$1&gt;G4</formula>
    </cfRule>
  </conditionalFormatting>
  <conditionalFormatting sqref="G4">
    <cfRule type="expression" priority="455" aboveAverage="0" equalAverage="0" bottom="0" percent="0" rank="0" text="" dxfId="3">
      <formula>$D$1&lt;G4</formula>
    </cfRule>
    <cfRule type="expression" priority="456" aboveAverage="0" equalAverage="0" bottom="0" percent="0" rank="0" text="" dxfId="4">
      <formula>$D$1&gt;G4</formula>
    </cfRule>
  </conditionalFormatting>
  <conditionalFormatting sqref="G4">
    <cfRule type="expression" priority="457" aboveAverage="0" equalAverage="0" bottom="0" percent="0" rank="0" text="" dxfId="5">
      <formula>$D$1&lt;G4</formula>
    </cfRule>
    <cfRule type="expression" priority="458" aboveAverage="0" equalAverage="0" bottom="0" percent="0" rank="0" text="" dxfId="6">
      <formula>$D$1&gt;G4</formula>
    </cfRule>
  </conditionalFormatting>
  <conditionalFormatting sqref="G5">
    <cfRule type="cellIs" priority="459" operator="equal" aboveAverage="0" equalAverage="0" bottom="0" percent="0" rank="0" text="" dxfId="7">
      <formula>5</formula>
    </cfRule>
    <cfRule type="cellIs" priority="460" operator="equal" aboveAverage="0" equalAverage="0" bottom="0" percent="0" rank="0" text="" dxfId="8">
      <formula>4</formula>
    </cfRule>
    <cfRule type="cellIs" priority="461" operator="equal" aboveAverage="0" equalAverage="0" bottom="0" percent="0" rank="0" text="" dxfId="9">
      <formula>3</formula>
    </cfRule>
  </conditionalFormatting>
  <conditionalFormatting sqref="G4">
    <cfRule type="expression" priority="462" aboveAverage="0" equalAverage="0" bottom="0" percent="0" rank="0" text="" dxfId="10">
      <formula>$D$1&lt;G4</formula>
    </cfRule>
    <cfRule type="expression" priority="463" aboveAverage="0" equalAverage="0" bottom="0" percent="0" rank="0" text="" dxfId="11">
      <formula>$D$1&gt;G4</formula>
    </cfRule>
  </conditionalFormatting>
  <conditionalFormatting sqref="G4">
    <cfRule type="expression" priority="464" aboveAverage="0" equalAverage="0" bottom="0" percent="0" rank="0" text="" dxfId="12">
      <formula>$D$1&lt;G4</formula>
    </cfRule>
    <cfRule type="expression" priority="465" aboveAverage="0" equalAverage="0" bottom="0" percent="0" rank="0" text="" dxfId="13">
      <formula>$D$1&gt;G4</formula>
    </cfRule>
  </conditionalFormatting>
  <conditionalFormatting sqref="G4">
    <cfRule type="expression" priority="466" aboveAverage="0" equalAverage="0" bottom="0" percent="0" rank="0" text="" dxfId="14">
      <formula>$D$1&lt;G4</formula>
    </cfRule>
    <cfRule type="expression" priority="467" aboveAverage="0" equalAverage="0" bottom="0" percent="0" rank="0" text="" dxfId="15">
      <formula>$D$1&gt;G4</formula>
    </cfRule>
  </conditionalFormatting>
  <conditionalFormatting sqref="G5">
    <cfRule type="cellIs" priority="468" operator="equal" aboveAverage="0" equalAverage="0" bottom="0" percent="0" rank="0" text="" dxfId="16">
      <formula>5</formula>
    </cfRule>
    <cfRule type="cellIs" priority="469" operator="equal" aboveAverage="0" equalAverage="0" bottom="0" percent="0" rank="0" text="" dxfId="17">
      <formula>4</formula>
    </cfRule>
    <cfRule type="cellIs" priority="470" operator="equal" aboveAverage="0" equalAverage="0" bottom="0" percent="0" rank="0" text="" dxfId="18">
      <formula>3</formula>
    </cfRule>
  </conditionalFormatting>
  <conditionalFormatting sqref="G5">
    <cfRule type="cellIs" priority="471" operator="equal" aboveAverage="0" equalAverage="0" bottom="0" percent="0" rank="0" text="" dxfId="19">
      <formula>5</formula>
    </cfRule>
    <cfRule type="cellIs" priority="472" operator="equal" aboveAverage="0" equalAverage="0" bottom="0" percent="0" rank="0" text="" dxfId="20">
      <formula>4</formula>
    </cfRule>
    <cfRule type="cellIs" priority="473" operator="equal" aboveAverage="0" equalAverage="0" bottom="0" percent="0" rank="0" text="" dxfId="21">
      <formula>3</formula>
    </cfRule>
  </conditionalFormatting>
  <conditionalFormatting sqref="G4">
    <cfRule type="expression" priority="474" aboveAverage="0" equalAverage="0" bottom="0" percent="0" rank="0" text="" dxfId="22">
      <formula>$D$1&lt;G4</formula>
    </cfRule>
    <cfRule type="expression" priority="475" aboveAverage="0" equalAverage="0" bottom="0" percent="0" rank="0" text="" dxfId="23">
      <formula>$D$1&gt;G4</formula>
    </cfRule>
  </conditionalFormatting>
  <conditionalFormatting sqref="G5">
    <cfRule type="cellIs" priority="476" operator="equal" aboveAverage="0" equalAverage="0" bottom="0" percent="0" rank="0" text="" dxfId="24">
      <formula>5</formula>
    </cfRule>
    <cfRule type="cellIs" priority="477" operator="equal" aboveAverage="0" equalAverage="0" bottom="0" percent="0" rank="0" text="" dxfId="25">
      <formula>4</formula>
    </cfRule>
    <cfRule type="cellIs" priority="478" operator="equal" aboveAverage="0" equalAverage="0" bottom="0" percent="0" rank="0" text="" dxfId="26">
      <formula>3</formula>
    </cfRule>
  </conditionalFormatting>
  <conditionalFormatting sqref="G4">
    <cfRule type="expression" priority="479" aboveAverage="0" equalAverage="0" bottom="0" percent="0" rank="0" text="" dxfId="27">
      <formula>$D$1&lt;G4</formula>
    </cfRule>
    <cfRule type="expression" priority="480" aboveAverage="0" equalAverage="0" bottom="0" percent="0" rank="0" text="" dxfId="28">
      <formula>$D$1&gt;G4</formula>
    </cfRule>
  </conditionalFormatting>
  <conditionalFormatting sqref="G4">
    <cfRule type="expression" priority="481" aboveAverage="0" equalAverage="0" bottom="0" percent="0" rank="0" text="" dxfId="29">
      <formula>$D$1&lt;G4</formula>
    </cfRule>
    <cfRule type="expression" priority="482" aboveAverage="0" equalAverage="0" bottom="0" percent="0" rank="0" text="" dxfId="30">
      <formula>$D$1&gt;G4</formula>
    </cfRule>
  </conditionalFormatting>
  <conditionalFormatting sqref="G5">
    <cfRule type="cellIs" priority="483" operator="equal" aboveAverage="0" equalAverage="0" bottom="0" percent="0" rank="0" text="" dxfId="31">
      <formula>5</formula>
    </cfRule>
    <cfRule type="cellIs" priority="484" operator="equal" aboveAverage="0" equalAverage="0" bottom="0" percent="0" rank="0" text="" dxfId="32">
      <formula>4</formula>
    </cfRule>
    <cfRule type="cellIs" priority="485" operator="equal" aboveAverage="0" equalAverage="0" bottom="0" percent="0" rank="0" text="" dxfId="33">
      <formula>3</formula>
    </cfRule>
  </conditionalFormatting>
  <conditionalFormatting sqref="G4">
    <cfRule type="expression" priority="486" aboveAverage="0" equalAverage="0" bottom="0" percent="0" rank="0" text="" dxfId="34">
      <formula>$D$1&lt;G4</formula>
    </cfRule>
    <cfRule type="expression" priority="487" aboveAverage="0" equalAverage="0" bottom="0" percent="0" rank="0" text="" dxfId="35">
      <formula>$D$1&gt;G4</formula>
    </cfRule>
  </conditionalFormatting>
  <conditionalFormatting sqref="G5">
    <cfRule type="cellIs" priority="488" operator="equal" aboveAverage="0" equalAverage="0" bottom="0" percent="0" rank="0" text="" dxfId="36">
      <formula>5</formula>
    </cfRule>
    <cfRule type="cellIs" priority="489" operator="equal" aboveAverage="0" equalAverage="0" bottom="0" percent="0" rank="0" text="" dxfId="37">
      <formula>4</formula>
    </cfRule>
    <cfRule type="cellIs" priority="490" operator="equal" aboveAverage="0" equalAverage="0" bottom="0" percent="0" rank="0" text="" dxfId="38">
      <formula>3</formula>
    </cfRule>
  </conditionalFormatting>
  <conditionalFormatting sqref="G4">
    <cfRule type="expression" priority="491" aboveAverage="0" equalAverage="0" bottom="0" percent="0" rank="0" text="" dxfId="39">
      <formula>$D$1&lt;G4</formula>
    </cfRule>
    <cfRule type="expression" priority="492" aboveAverage="0" equalAverage="0" bottom="0" percent="0" rank="0" text="" dxfId="40">
      <formula>$D$1&gt;G4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7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CI15" activeCellId="0" sqref="CI15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2" min="12" style="0" width="7.87"/>
    <col collapsed="false" customWidth="true" hidden="true" outlineLevel="0" max="13" min="13" style="0" width="7.87"/>
    <col collapsed="false" customWidth="true" hidden="true" outlineLevel="0" max="16" min="14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1" min="69" style="2" width="3.42"/>
    <col collapsed="false" customWidth="true" hidden="false" outlineLevel="0" max="84" min="82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43901.6335633254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1"/>
      <c r="H2" s="21" t="s">
        <v>1</v>
      </c>
      <c r="I2" s="22"/>
      <c r="J2" s="23"/>
      <c r="K2" s="21" t="s">
        <v>2</v>
      </c>
      <c r="L2" s="22"/>
      <c r="M2" s="24"/>
      <c r="N2" s="25"/>
      <c r="O2" s="25"/>
      <c r="P2" s="26"/>
      <c r="Q2" s="22"/>
      <c r="R2" s="23"/>
      <c r="S2" s="27"/>
      <c r="T2" s="23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2834</v>
      </c>
      <c r="B3" s="29"/>
      <c r="C3" s="29"/>
      <c r="D3" s="30" t="s">
        <v>3</v>
      </c>
      <c r="E3" s="31"/>
      <c r="F3" s="32" t="n">
        <v>43451</v>
      </c>
      <c r="G3" s="32" t="n">
        <v>43440</v>
      </c>
      <c r="H3" s="32" t="n">
        <v>43453</v>
      </c>
      <c r="I3" s="32" t="n">
        <v>43454</v>
      </c>
      <c r="J3" s="33" t="n">
        <v>43456</v>
      </c>
      <c r="K3" s="32" t="n">
        <v>43336</v>
      </c>
      <c r="L3" s="32" t="n">
        <v>43826</v>
      </c>
      <c r="M3" s="34"/>
      <c r="N3" s="34"/>
      <c r="O3" s="35"/>
      <c r="P3" s="35"/>
      <c r="Q3" s="32"/>
      <c r="R3" s="32"/>
      <c r="S3" s="32"/>
      <c r="T3" s="36"/>
      <c r="U3" s="37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9"/>
      <c r="B4" s="29"/>
      <c r="C4" s="29"/>
      <c r="D4" s="45" t="s">
        <v>5</v>
      </c>
      <c r="E4" s="31"/>
      <c r="F4" s="46" t="s">
        <v>6</v>
      </c>
      <c r="G4" s="46" t="s">
        <v>7</v>
      </c>
      <c r="H4" s="46" t="s">
        <v>8</v>
      </c>
      <c r="I4" s="46" t="s">
        <v>9</v>
      </c>
      <c r="J4" s="46" t="s">
        <v>7</v>
      </c>
      <c r="K4" s="46"/>
      <c r="L4" s="46" t="s">
        <v>10</v>
      </c>
      <c r="M4" s="47"/>
      <c r="N4" s="47"/>
      <c r="O4" s="47"/>
      <c r="P4" s="48"/>
      <c r="Q4" s="46"/>
      <c r="R4" s="47"/>
      <c r="S4" s="49"/>
      <c r="T4" s="46"/>
      <c r="U4" s="50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16</v>
      </c>
      <c r="G5" s="59" t="s">
        <v>17</v>
      </c>
      <c r="H5" s="58" t="s">
        <v>18</v>
      </c>
      <c r="I5" s="58" t="s">
        <v>19</v>
      </c>
      <c r="J5" s="59" t="s">
        <v>17</v>
      </c>
      <c r="K5" s="60" t="s">
        <v>20</v>
      </c>
      <c r="L5" s="60" t="s">
        <v>21</v>
      </c>
      <c r="M5" s="60"/>
      <c r="N5" s="58"/>
      <c r="O5" s="60"/>
      <c r="P5" s="58"/>
      <c r="Q5" s="60"/>
      <c r="R5" s="60"/>
      <c r="S5" s="61"/>
      <c r="T5" s="58"/>
      <c r="U5" s="62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77" t="s">
        <v>30</v>
      </c>
      <c r="D6" s="78" t="s">
        <v>122</v>
      </c>
      <c r="E6" s="79" t="n">
        <v>2834</v>
      </c>
      <c r="F6" s="80" t="s">
        <v>32</v>
      </c>
      <c r="G6" s="80" t="s">
        <v>32</v>
      </c>
      <c r="H6" s="80" t="n">
        <v>3</v>
      </c>
      <c r="I6" s="80" t="n">
        <v>3</v>
      </c>
      <c r="J6" s="80" t="n">
        <v>3</v>
      </c>
      <c r="K6" s="80" t="n">
        <v>3</v>
      </c>
      <c r="L6" s="80" t="n">
        <v>4</v>
      </c>
      <c r="M6" s="80"/>
      <c r="N6" s="80"/>
      <c r="O6" s="80"/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4</v>
      </c>
      <c r="AA6" s="83" t="n">
        <f aca="false">COUNTIF(AG6:AV6,AA$5)</f>
        <v>1</v>
      </c>
      <c r="AB6" s="83" t="n">
        <f aca="false">COUNTIF(AG6:AV6,AB$5)</f>
        <v>0</v>
      </c>
      <c r="AC6" s="83" t="n">
        <f aca="false">SUM(X6:AB6)</f>
        <v>5</v>
      </c>
      <c r="AD6" s="84" t="n">
        <f aca="false">IF(ISERROR(((X6+Y6)*2+Z6*3+AA6*4+AB6*5)/SUM(X6,Y6:AB6)),"",((X6+Y6)*2+Z6*3+AA6*4+AB6*5)/SUM(X6,Y6:AB6))</f>
        <v>3.2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>з</v>
      </c>
      <c r="AH6" s="87" t="str">
        <f aca="false">IF(ISERROR(VALUE(LEFT(G6))),LEFT(G6),VALUE(LEFT(G6)))</f>
        <v>з</v>
      </c>
      <c r="AI6" s="87" t="n">
        <f aca="false">IF(ISERROR(VALUE(LEFT(H6))),LEFT(H6),VALUE(LEFT(H6)))</f>
        <v>3</v>
      </c>
      <c r="AJ6" s="87" t="n">
        <f aca="false">IF(ISERROR(VALUE(LEFT(I6))),LEFT(I6),VALUE(LEFT(I6)))</f>
        <v>3</v>
      </c>
      <c r="AK6" s="87" t="n">
        <f aca="false">IF(ISERROR(VALUE(LEFT(J6))),LEFT(J6),VALUE(LEFT(J6)))</f>
        <v>3</v>
      </c>
      <c r="AL6" s="87" t="n">
        <f aca="false">IF(ISERROR(VALUE(LEFT(K6))),LEFT(K6),VALUE(LEFT(K6)))</f>
        <v>3</v>
      </c>
      <c r="AM6" s="87" t="n">
        <f aca="false">IF(ISERROR(VALUE(LEFT(L6))),LEFT(L6),VALUE(LEFT(L6)))</f>
        <v>4</v>
      </c>
      <c r="AN6" s="87" t="str">
        <f aca="false">IF(ISERROR(VALUE(LEFT(M6))),LEFT(M6),VALUE(LEFT(M6)))</f>
        <v/>
      </c>
      <c r="AO6" s="87" t="str">
        <f aca="false">IF(ISERROR(VALUE(LEFT(N6))),LEFT(N6),VALUE(LEFT(N6)))</f>
        <v/>
      </c>
      <c r="AP6" s="87" t="str">
        <f aca="false">IF(ISERROR(VALUE(LEFT(O6))),LEFT(O6),VALUE(LEFT(O6)))</f>
        <v/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2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77" t="s">
        <v>30</v>
      </c>
      <c r="D7" s="78" t="s">
        <v>123</v>
      </c>
      <c r="E7" s="79" t="n">
        <v>2834</v>
      </c>
      <c r="F7" s="80" t="s">
        <v>32</v>
      </c>
      <c r="G7" s="80" t="s">
        <v>32</v>
      </c>
      <c r="H7" s="80" t="n">
        <v>4</v>
      </c>
      <c r="I7" s="80" t="n">
        <v>3</v>
      </c>
      <c r="J7" s="80" t="n">
        <v>3</v>
      </c>
      <c r="K7" s="80" t="n">
        <v>3</v>
      </c>
      <c r="L7" s="80" t="n">
        <v>3</v>
      </c>
      <c r="M7" s="80"/>
      <c r="N7" s="80"/>
      <c r="O7" s="80"/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4</v>
      </c>
      <c r="AA7" s="83" t="n">
        <f aca="false">COUNTIF(AG7:AV7,AA$5)</f>
        <v>1</v>
      </c>
      <c r="AB7" s="83" t="n">
        <f aca="false">COUNTIF(AG7:AV7,AB$5)</f>
        <v>0</v>
      </c>
      <c r="AC7" s="83" t="n">
        <f aca="false">SUM(X7:AB7)</f>
        <v>5</v>
      </c>
      <c r="AD7" s="84" t="n">
        <f aca="false">IF(ISERROR(((X7+Y7)*2+Z7*3+AA7*4+AB7*5)/SUM(X7,Y7:AB7)),"",((X7+Y7)*2+Z7*3+AA7*4+AB7*5)/SUM(X7,Y7:AB7))</f>
        <v>3.2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>з</v>
      </c>
      <c r="AH7" s="87" t="str">
        <f aca="false">IF(ISERROR(VALUE(LEFT(G7))),LEFT(G7),VALUE(LEFT(G7)))</f>
        <v>з</v>
      </c>
      <c r="AI7" s="87" t="n">
        <f aca="false">IF(ISERROR(VALUE(LEFT(H7))),LEFT(H7),VALUE(LEFT(H7)))</f>
        <v>4</v>
      </c>
      <c r="AJ7" s="87" t="n">
        <f aca="false">IF(ISERROR(VALUE(LEFT(I7))),LEFT(I7),VALUE(LEFT(I7)))</f>
        <v>3</v>
      </c>
      <c r="AK7" s="87" t="n">
        <f aca="false">IF(ISERROR(VALUE(LEFT(J7))),LEFT(J7),VALUE(LEFT(J7)))</f>
        <v>3</v>
      </c>
      <c r="AL7" s="87" t="n">
        <f aca="false">IF(ISERROR(VALUE(LEFT(K7))),LEFT(K7),VALUE(LEFT(K7)))</f>
        <v>3</v>
      </c>
      <c r="AM7" s="87" t="n">
        <f aca="false">IF(ISERROR(VALUE(LEFT(L7))),LEFT(L7),VALUE(LEFT(L7)))</f>
        <v>3</v>
      </c>
      <c r="AN7" s="87" t="str">
        <f aca="false">IF(ISERROR(VALUE(LEFT(M7))),LEFT(M7),VALUE(LEFT(M7)))</f>
        <v/>
      </c>
      <c r="AO7" s="87" t="str">
        <f aca="false">IF(ISERROR(VALUE(LEFT(N7))),LEFT(N7),VALUE(LEFT(N7)))</f>
        <v/>
      </c>
      <c r="AP7" s="87" t="str">
        <f aca="false">IF(ISERROR(VALUE(LEFT(O7))),LEFT(O7),VALUE(LEFT(O7)))</f>
        <v/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2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77" t="s">
        <v>30</v>
      </c>
      <c r="D8" s="78" t="s">
        <v>124</v>
      </c>
      <c r="E8" s="79" t="n">
        <v>2834</v>
      </c>
      <c r="F8" s="80" t="s">
        <v>32</v>
      </c>
      <c r="G8" s="80" t="s">
        <v>32</v>
      </c>
      <c r="H8" s="80" t="n">
        <v>3</v>
      </c>
      <c r="I8" s="80" t="n">
        <v>3</v>
      </c>
      <c r="J8" s="80" t="n">
        <v>3</v>
      </c>
      <c r="K8" s="80" t="n">
        <v>3</v>
      </c>
      <c r="L8" s="80" t="n">
        <v>3</v>
      </c>
      <c r="M8" s="80"/>
      <c r="N8" s="80"/>
      <c r="O8" s="80"/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5</v>
      </c>
      <c r="AA8" s="83" t="n">
        <f aca="false">COUNTIF(AG8:AV8,AA$5)</f>
        <v>0</v>
      </c>
      <c r="AB8" s="83" t="n">
        <f aca="false">COUNTIF(AG8:AV8,AB$5)</f>
        <v>0</v>
      </c>
      <c r="AC8" s="83" t="n">
        <f aca="false">SUM(X8:AB8)</f>
        <v>5</v>
      </c>
      <c r="AD8" s="84" t="n">
        <f aca="false">IF(ISERROR(((X8+Y8)*2+Z8*3+AA8*4+AB8*5)/SUM(X8,Y8:AB8)),"",((X8+Y8)*2+Z8*3+AA8*4+AB8*5)/SUM(X8,Y8:AB8))</f>
        <v>3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>з</v>
      </c>
      <c r="AH8" s="87" t="str">
        <f aca="false">IF(ISERROR(VALUE(LEFT(G8))),LEFT(G8),VALUE(LEFT(G8)))</f>
        <v>з</v>
      </c>
      <c r="AI8" s="87" t="n">
        <f aca="false">IF(ISERROR(VALUE(LEFT(H8))),LEFT(H8),VALUE(LEFT(H8)))</f>
        <v>3</v>
      </c>
      <c r="AJ8" s="87" t="n">
        <f aca="false">IF(ISERROR(VALUE(LEFT(I8))),LEFT(I8),VALUE(LEFT(I8)))</f>
        <v>3</v>
      </c>
      <c r="AK8" s="87" t="n">
        <f aca="false">IF(ISERROR(VALUE(LEFT(J8))),LEFT(J8),VALUE(LEFT(J8)))</f>
        <v>3</v>
      </c>
      <c r="AL8" s="87" t="n">
        <f aca="false">IF(ISERROR(VALUE(LEFT(K8))),LEFT(K8),VALUE(LEFT(K8)))</f>
        <v>3</v>
      </c>
      <c r="AM8" s="87" t="n">
        <f aca="false">IF(ISERROR(VALUE(LEFT(L8))),LEFT(L8),VALUE(LEFT(L8)))</f>
        <v>3</v>
      </c>
      <c r="AN8" s="87" t="str">
        <f aca="false">IF(ISERROR(VALUE(LEFT(M8))),LEFT(M8),VALUE(LEFT(M8)))</f>
        <v/>
      </c>
      <c r="AO8" s="87" t="str">
        <f aca="false">IF(ISERROR(VALUE(LEFT(N8))),LEFT(N8),VALUE(LEFT(N8)))</f>
        <v/>
      </c>
      <c r="AP8" s="87" t="str">
        <f aca="false">IF(ISERROR(VALUE(LEFT(O8))),LEFT(O8),VALUE(LEFT(O8)))</f>
        <v/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2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77" t="s">
        <v>30</v>
      </c>
      <c r="D9" s="78" t="s">
        <v>125</v>
      </c>
      <c r="E9" s="79" t="n">
        <v>2834</v>
      </c>
      <c r="F9" s="80" t="s">
        <v>32</v>
      </c>
      <c r="G9" s="80" t="s">
        <v>32</v>
      </c>
      <c r="H9" s="80" t="n">
        <v>5</v>
      </c>
      <c r="I9" s="80" t="s">
        <v>36</v>
      </c>
      <c r="J9" s="80" t="n">
        <v>3</v>
      </c>
      <c r="K9" s="80" t="n">
        <v>3</v>
      </c>
      <c r="L9" s="80" t="n">
        <v>3</v>
      </c>
      <c r="M9" s="80"/>
      <c r="N9" s="80"/>
      <c r="O9" s="80"/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2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1</v>
      </c>
      <c r="Z9" s="83" t="n">
        <f aca="false">COUNTIF(AG9:AV9,Z$5)</f>
        <v>3</v>
      </c>
      <c r="AA9" s="83" t="n">
        <f aca="false">COUNTIF(AG9:AV9,AA$5)</f>
        <v>0</v>
      </c>
      <c r="AB9" s="83" t="n">
        <f aca="false">COUNTIF(AG9:AV9,AB$5)</f>
        <v>1</v>
      </c>
      <c r="AC9" s="83" t="n">
        <f aca="false">SUM(X9:AB9)</f>
        <v>5</v>
      </c>
      <c r="AD9" s="84" t="n">
        <f aca="false">IF(ISERROR(((X9+Y9)*2+Z9*3+AA9*4+AB9*5)/SUM(X9,Y9:AB9)),"",((X9+Y9)*2+Z9*3+AA9*4+AB9*5)/SUM(X9,Y9:AB9))</f>
        <v>3.2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>з</v>
      </c>
      <c r="AH9" s="87" t="str">
        <f aca="false">IF(ISERROR(VALUE(LEFT(G9))),LEFT(G9),VALUE(LEFT(G9)))</f>
        <v>з</v>
      </c>
      <c r="AI9" s="87" t="n">
        <f aca="false">IF(ISERROR(VALUE(LEFT(H9))),LEFT(H9),VALUE(LEFT(H9)))</f>
        <v>5</v>
      </c>
      <c r="AJ9" s="87" t="n">
        <f aca="false">IF(ISERROR(VALUE(LEFT(I9))),LEFT(I9),VALUE(LEFT(I9)))</f>
        <v>2</v>
      </c>
      <c r="AK9" s="87" t="n">
        <f aca="false">IF(ISERROR(VALUE(LEFT(J9))),LEFT(J9),VALUE(LEFT(J9)))</f>
        <v>3</v>
      </c>
      <c r="AL9" s="87" t="n">
        <f aca="false">IF(ISERROR(VALUE(LEFT(K9))),LEFT(K9),VALUE(LEFT(K9)))</f>
        <v>3</v>
      </c>
      <c r="AM9" s="87" t="n">
        <f aca="false">IF(ISERROR(VALUE(LEFT(L9))),LEFT(L9),VALUE(LEFT(L9)))</f>
        <v>3</v>
      </c>
      <c r="AN9" s="87" t="str">
        <f aca="false">IF(ISERROR(VALUE(LEFT(M9))),LEFT(M9),VALUE(LEFT(M9)))</f>
        <v/>
      </c>
      <c r="AO9" s="87" t="str">
        <f aca="false">IF(ISERROR(VALUE(LEFT(N9))),LEFT(N9),VALUE(LEFT(N9)))</f>
        <v/>
      </c>
      <c r="AP9" s="87" t="str">
        <f aca="false">IF(ISERROR(VALUE(LEFT(O9))),LEFT(O9),VALUE(LEFT(O9)))</f>
        <v/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2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77" t="s">
        <v>30</v>
      </c>
      <c r="D10" s="78" t="s">
        <v>126</v>
      </c>
      <c r="E10" s="79" t="n">
        <v>2834</v>
      </c>
      <c r="F10" s="80" t="s">
        <v>32</v>
      </c>
      <c r="G10" s="80" t="s">
        <v>32</v>
      </c>
      <c r="H10" s="80" t="s">
        <v>45</v>
      </c>
      <c r="I10" s="80" t="n">
        <v>4</v>
      </c>
      <c r="J10" s="80" t="n">
        <v>3</v>
      </c>
      <c r="K10" s="80" t="n">
        <v>3</v>
      </c>
      <c r="L10" s="80" t="n">
        <v>5</v>
      </c>
      <c r="M10" s="80"/>
      <c r="N10" s="80"/>
      <c r="O10" s="80"/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2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1</v>
      </c>
      <c r="Z10" s="83" t="n">
        <f aca="false">COUNTIF(AG10:AV10,Z$5)</f>
        <v>2</v>
      </c>
      <c r="AA10" s="83" t="n">
        <f aca="false">COUNTIF(AG10:AV10,AA$5)</f>
        <v>1</v>
      </c>
      <c r="AB10" s="83" t="n">
        <f aca="false">COUNTIF(AG10:AV10,AB$5)</f>
        <v>1</v>
      </c>
      <c r="AC10" s="83" t="n">
        <f aca="false">SUM(X10:AB10)</f>
        <v>5</v>
      </c>
      <c r="AD10" s="84" t="n">
        <f aca="false">IF(ISERROR(((X10+Y10)*2+Z10*3+AA10*4+AB10*5)/SUM(X10,Y10:AB10)),"",((X10+Y10)*2+Z10*3+AA10*4+AB10*5)/SUM(X10,Y10:AB10))</f>
        <v>3.4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>з</v>
      </c>
      <c r="AH10" s="87" t="str">
        <f aca="false">IF(ISERROR(VALUE(LEFT(G10))),LEFT(G10),VALUE(LEFT(G10)))</f>
        <v>з</v>
      </c>
      <c r="AI10" s="87" t="n">
        <f aca="false">IF(ISERROR(VALUE(LEFT(H10))),LEFT(H10),VALUE(LEFT(H10)))</f>
        <v>2</v>
      </c>
      <c r="AJ10" s="87" t="n">
        <f aca="false">IF(ISERROR(VALUE(LEFT(I10))),LEFT(I10),VALUE(LEFT(I10)))</f>
        <v>4</v>
      </c>
      <c r="AK10" s="87" t="n">
        <f aca="false">IF(ISERROR(VALUE(LEFT(J10))),LEFT(J10),VALUE(LEFT(J10)))</f>
        <v>3</v>
      </c>
      <c r="AL10" s="87" t="n">
        <f aca="false">IF(ISERROR(VALUE(LEFT(K10))),LEFT(K10),VALUE(LEFT(K10)))</f>
        <v>3</v>
      </c>
      <c r="AM10" s="87" t="n">
        <f aca="false">IF(ISERROR(VALUE(LEFT(L10))),LEFT(L10),VALUE(LEFT(L10)))</f>
        <v>5</v>
      </c>
      <c r="AN10" s="87" t="str">
        <f aca="false">IF(ISERROR(VALUE(LEFT(M10))),LEFT(M10),VALUE(LEFT(M10)))</f>
        <v/>
      </c>
      <c r="AO10" s="87" t="str">
        <f aca="false">IF(ISERROR(VALUE(LEFT(N10))),LEFT(N10),VALUE(LEFT(N10)))</f>
        <v/>
      </c>
      <c r="AP10" s="87" t="str">
        <f aca="false">IF(ISERROR(VALUE(LEFT(O10))),LEFT(O10),VALUE(LEFT(O10)))</f>
        <v/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2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77" t="s">
        <v>30</v>
      </c>
      <c r="D11" s="78" t="s">
        <v>127</v>
      </c>
      <c r="E11" s="79" t="n">
        <v>2834</v>
      </c>
      <c r="F11" s="80" t="s">
        <v>32</v>
      </c>
      <c r="G11" s="80" t="s">
        <v>32</v>
      </c>
      <c r="H11" s="80" t="n">
        <v>5</v>
      </c>
      <c r="I11" s="80" t="n">
        <v>3</v>
      </c>
      <c r="J11" s="80" t="n">
        <v>3</v>
      </c>
      <c r="K11" s="80" t="n">
        <v>3</v>
      </c>
      <c r="L11" s="80" t="n">
        <v>3</v>
      </c>
      <c r="M11" s="80"/>
      <c r="N11" s="80"/>
      <c r="O11" s="80"/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4</v>
      </c>
      <c r="AA11" s="177" t="n">
        <f aca="false">COUNTIF(AG11:AV11,AA$5)</f>
        <v>0</v>
      </c>
      <c r="AB11" s="177" t="n">
        <f aca="false">COUNTIF(AG11:AV11,AB$5)</f>
        <v>1</v>
      </c>
      <c r="AC11" s="83" t="n">
        <f aca="false">SUM(X11:AB11)</f>
        <v>5</v>
      </c>
      <c r="AD11" s="84" t="n">
        <f aca="false">IF(ISERROR(((X11+Y11)*2+Z11*3+AA11*4+AB11*5)/SUM(X11,Y11:AB11)),"",((X11+Y11)*2+Z11*3+AA11*4+AB11*5)/SUM(X11,Y11:AB11))</f>
        <v>3.4</v>
      </c>
      <c r="AE11" s="93" t="n">
        <f aca="false">IF(AX11=5,0.5,IF(AX11=4,0.25,IF(AX11&lt;=3,0)))</f>
        <v>0</v>
      </c>
      <c r="AG11" s="87" t="str">
        <f aca="false">IF(ISERROR(VALUE(LEFT(F11))),LEFT(F11),VALUE(LEFT(F11)))</f>
        <v>з</v>
      </c>
      <c r="AH11" s="87" t="str">
        <f aca="false">IF(ISERROR(VALUE(LEFT(G11))),LEFT(G11),VALUE(LEFT(G11)))</f>
        <v>з</v>
      </c>
      <c r="AI11" s="87" t="n">
        <f aca="false">IF(ISERROR(VALUE(LEFT(H11))),LEFT(H11),VALUE(LEFT(H11)))</f>
        <v>5</v>
      </c>
      <c r="AJ11" s="87" t="n">
        <f aca="false">IF(ISERROR(VALUE(LEFT(I11))),LEFT(I11),VALUE(LEFT(I11)))</f>
        <v>3</v>
      </c>
      <c r="AK11" s="87" t="n">
        <f aca="false">IF(ISERROR(VALUE(LEFT(J11))),LEFT(J11),VALUE(LEFT(J11)))</f>
        <v>3</v>
      </c>
      <c r="AL11" s="87" t="n">
        <f aca="false">IF(ISERROR(VALUE(LEFT(K11))),LEFT(K11),VALUE(LEFT(K11)))</f>
        <v>3</v>
      </c>
      <c r="AM11" s="87" t="n">
        <f aca="false">IF(ISERROR(VALUE(LEFT(L11))),LEFT(L11),VALUE(LEFT(L11)))</f>
        <v>3</v>
      </c>
      <c r="AN11" s="87" t="str">
        <f aca="false">IF(ISERROR(VALUE(LEFT(M11))),LEFT(M11),VALUE(LEFT(M11)))</f>
        <v/>
      </c>
      <c r="AO11" s="87" t="str">
        <f aca="false">IF(ISERROR(VALUE(LEFT(N11))),LEFT(N11),VALUE(LEFT(N11)))</f>
        <v/>
      </c>
      <c r="AP11" s="87" t="str">
        <f aca="false">IF(ISERROR(VALUE(LEFT(O11))),LEFT(O11),VALUE(LEFT(O11)))</f>
        <v/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2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77" t="s">
        <v>128</v>
      </c>
      <c r="D12" s="78" t="s">
        <v>129</v>
      </c>
      <c r="E12" s="79" t="n">
        <v>2834</v>
      </c>
      <c r="F12" s="80" t="s">
        <v>32</v>
      </c>
      <c r="G12" s="80" t="s">
        <v>32</v>
      </c>
      <c r="H12" s="80" t="n">
        <v>4</v>
      </c>
      <c r="I12" s="80" t="s">
        <v>36</v>
      </c>
      <c r="J12" s="80" t="n">
        <v>4</v>
      </c>
      <c r="K12" s="80" t="n">
        <v>5</v>
      </c>
      <c r="L12" s="80" t="n">
        <v>5</v>
      </c>
      <c r="M12" s="80"/>
      <c r="N12" s="80"/>
      <c r="O12" s="80"/>
      <c r="P12" s="80"/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2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1</v>
      </c>
      <c r="Z12" s="83" t="n">
        <f aca="false">COUNTIF(AG12:AV12,Z$5)</f>
        <v>0</v>
      </c>
      <c r="AA12" s="83" t="n">
        <f aca="false">COUNTIF(AG12:AV12,AA$5)</f>
        <v>2</v>
      </c>
      <c r="AB12" s="83" t="n">
        <f aca="false">COUNTIF(AG12:AV12,AB$5)</f>
        <v>2</v>
      </c>
      <c r="AC12" s="83" t="n">
        <f aca="false">SUM(X12:AB12)</f>
        <v>5</v>
      </c>
      <c r="AD12" s="84" t="n">
        <f aca="false">IF(ISERROR(((X12+Y12)*2+Z12*3+AA12*4+AB12*5)/SUM(X12,Y12:AB12)),"",((X12+Y12)*2+Z12*3+AA12*4+AB12*5)/SUM(X12,Y12:AB12))</f>
        <v>4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>з</v>
      </c>
      <c r="AH12" s="87" t="str">
        <f aca="false">IF(ISERROR(VALUE(LEFT(G12))),LEFT(G12),VALUE(LEFT(G12)))</f>
        <v>з</v>
      </c>
      <c r="AI12" s="87" t="n">
        <f aca="false">IF(ISERROR(VALUE(LEFT(H12))),LEFT(H12),VALUE(LEFT(H12)))</f>
        <v>4</v>
      </c>
      <c r="AJ12" s="87" t="n">
        <f aca="false">IF(ISERROR(VALUE(LEFT(I12))),LEFT(I12),VALUE(LEFT(I12)))</f>
        <v>2</v>
      </c>
      <c r="AK12" s="87" t="n">
        <f aca="false">IF(ISERROR(VALUE(LEFT(J12))),LEFT(J12),VALUE(LEFT(J12)))</f>
        <v>4</v>
      </c>
      <c r="AL12" s="87" t="n">
        <f aca="false">IF(ISERROR(VALUE(LEFT(K12))),LEFT(K12),VALUE(LEFT(K12)))</f>
        <v>5</v>
      </c>
      <c r="AM12" s="87" t="n">
        <f aca="false">IF(ISERROR(VALUE(LEFT(L12))),LEFT(L12),VALUE(LEFT(L12)))</f>
        <v>5</v>
      </c>
      <c r="AN12" s="87" t="str">
        <f aca="false">IF(ISERROR(VALUE(LEFT(M12))),LEFT(M12),VALUE(LEFT(M12)))</f>
        <v/>
      </c>
      <c r="AO12" s="87" t="str">
        <f aca="false">IF(ISERROR(VALUE(LEFT(N12))),LEFT(N12),VALUE(LEFT(N12)))</f>
        <v/>
      </c>
      <c r="AP12" s="87" t="str">
        <f aca="false">IF(ISERROR(VALUE(LEFT(O12))),LEFT(O12),VALUE(LEFT(O12)))</f>
        <v/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2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77" t="s">
        <v>30</v>
      </c>
      <c r="D13" s="78" t="s">
        <v>130</v>
      </c>
      <c r="E13" s="79" t="n">
        <v>2834</v>
      </c>
      <c r="F13" s="80" t="s">
        <v>32</v>
      </c>
      <c r="G13" s="80" t="s">
        <v>32</v>
      </c>
      <c r="H13" s="80" t="n">
        <v>5</v>
      </c>
      <c r="I13" s="80" t="n">
        <v>3</v>
      </c>
      <c r="J13" s="80" t="n">
        <v>3</v>
      </c>
      <c r="K13" s="80" t="n">
        <v>3</v>
      </c>
      <c r="L13" s="80" t="n">
        <v>3</v>
      </c>
      <c r="M13" s="80"/>
      <c r="N13" s="80"/>
      <c r="O13" s="80"/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4</v>
      </c>
      <c r="AA13" s="83" t="n">
        <f aca="false">COUNTIF(AG13:AV13,AA$5)</f>
        <v>0</v>
      </c>
      <c r="AB13" s="83" t="n">
        <f aca="false">COUNTIF(AG13:AV13,AB$5)</f>
        <v>1</v>
      </c>
      <c r="AC13" s="83" t="n">
        <f aca="false">SUM(X13:AB13)</f>
        <v>5</v>
      </c>
      <c r="AD13" s="84" t="n">
        <f aca="false">IF(ISERROR(((X13+Y13)*2+Z13*3+AA13*4+AB13*5)/SUM(X13,Y13:AB13)),"",((X13+Y13)*2+Z13*3+AA13*4+AB13*5)/SUM(X13,Y13:AB13))</f>
        <v>3.4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>з</v>
      </c>
      <c r="AH13" s="87" t="str">
        <f aca="false">IF(ISERROR(VALUE(LEFT(G13))),LEFT(G13),VALUE(LEFT(G13)))</f>
        <v>з</v>
      </c>
      <c r="AI13" s="87" t="n">
        <f aca="false">IF(ISERROR(VALUE(LEFT(H13))),LEFT(H13),VALUE(LEFT(H13)))</f>
        <v>5</v>
      </c>
      <c r="AJ13" s="87" t="n">
        <f aca="false">IF(ISERROR(VALUE(LEFT(I13))),LEFT(I13),VALUE(LEFT(I13)))</f>
        <v>3</v>
      </c>
      <c r="AK13" s="87" t="n">
        <f aca="false">IF(ISERROR(VALUE(LEFT(J13))),LEFT(J13),VALUE(LEFT(J13)))</f>
        <v>3</v>
      </c>
      <c r="AL13" s="87" t="n">
        <f aca="false">IF(ISERROR(VALUE(LEFT(K13))),LEFT(K13),VALUE(LEFT(K13)))</f>
        <v>3</v>
      </c>
      <c r="AM13" s="87" t="n">
        <f aca="false">IF(ISERROR(VALUE(LEFT(L13))),LEFT(L13),VALUE(LEFT(L13)))</f>
        <v>3</v>
      </c>
      <c r="AN13" s="87" t="str">
        <f aca="false">IF(ISERROR(VALUE(LEFT(M13))),LEFT(M13),VALUE(LEFT(M13)))</f>
        <v/>
      </c>
      <c r="AO13" s="87" t="str">
        <f aca="false">IF(ISERROR(VALUE(LEFT(N13))),LEFT(N13),VALUE(LEFT(N13)))</f>
        <v/>
      </c>
      <c r="AP13" s="87" t="str">
        <f aca="false">IF(ISERROR(VALUE(LEFT(O13))),LEFT(O13),VALUE(LEFT(O13)))</f>
        <v/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2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76"/>
      <c r="C14" s="77" t="s">
        <v>30</v>
      </c>
      <c r="D14" s="78" t="s">
        <v>131</v>
      </c>
      <c r="E14" s="79" t="n">
        <v>2834</v>
      </c>
      <c r="F14" s="80" t="s">
        <v>32</v>
      </c>
      <c r="G14" s="80" t="s">
        <v>32</v>
      </c>
      <c r="H14" s="80" t="n">
        <v>3</v>
      </c>
      <c r="I14" s="80" t="n">
        <v>3</v>
      </c>
      <c r="J14" s="80" t="n">
        <v>3</v>
      </c>
      <c r="K14" s="80" t="n">
        <v>3</v>
      </c>
      <c r="L14" s="80" t="n">
        <v>5</v>
      </c>
      <c r="M14" s="80"/>
      <c r="N14" s="80"/>
      <c r="O14" s="80"/>
      <c r="P14" s="80"/>
      <c r="Q14" s="80"/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3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4</v>
      </c>
      <c r="AA14" s="127" t="n">
        <f aca="false">COUNTIF(AG14:AV14,AA$5)</f>
        <v>0</v>
      </c>
      <c r="AB14" s="127" t="n">
        <f aca="false">COUNTIF(AG14:AV14,AB$5)</f>
        <v>1</v>
      </c>
      <c r="AC14" s="127" t="n">
        <f aca="false">SUM(X14:AB14)</f>
        <v>5</v>
      </c>
      <c r="AD14" s="98" t="n">
        <f aca="false">IF(ISERROR(((X14+Y14)*2+Z14*3+AA14*4+AB14*5)/SUM(X14,Y14:AB14)),"",((X14+Y14)*2+Z14*3+AA14*4+AB14*5)/SUM(X14,Y14:AB14))</f>
        <v>3.4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>з</v>
      </c>
      <c r="AH14" s="87" t="str">
        <f aca="false">IF(ISERROR(VALUE(LEFT(G14))),LEFT(G14),VALUE(LEFT(G14)))</f>
        <v>з</v>
      </c>
      <c r="AI14" s="87" t="n">
        <f aca="false">IF(ISERROR(VALUE(LEFT(H14))),LEFT(H14),VALUE(LEFT(H14)))</f>
        <v>3</v>
      </c>
      <c r="AJ14" s="87" t="n">
        <f aca="false">IF(ISERROR(VALUE(LEFT(I14))),LEFT(I14),VALUE(LEFT(I14)))</f>
        <v>3</v>
      </c>
      <c r="AK14" s="87" t="n">
        <f aca="false">IF(ISERROR(VALUE(LEFT(J14))),LEFT(J14),VALUE(LEFT(J14)))</f>
        <v>3</v>
      </c>
      <c r="AL14" s="87" t="n">
        <f aca="false">IF(ISERROR(VALUE(LEFT(K14))),LEFT(K14),VALUE(LEFT(K14)))</f>
        <v>3</v>
      </c>
      <c r="AM14" s="87" t="n">
        <f aca="false">IF(ISERROR(VALUE(LEFT(L14))),LEFT(L14),VALUE(LEFT(L14)))</f>
        <v>5</v>
      </c>
      <c r="AN14" s="87" t="str">
        <f aca="false">IF(ISERROR(VALUE(LEFT(M14))),LEFT(M14),VALUE(LEFT(M14)))</f>
        <v/>
      </c>
      <c r="AO14" s="87" t="str">
        <f aca="false">IF(ISERROR(VALUE(LEFT(N14))),LEFT(N14),VALUE(LEFT(N14)))</f>
        <v/>
      </c>
      <c r="AP14" s="87" t="str">
        <f aca="false">IF(ISERROR(VALUE(LEFT(O14))),LEFT(O14),VALUE(LEFT(O14)))</f>
        <v/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2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76"/>
      <c r="C15" s="77" t="s">
        <v>30</v>
      </c>
      <c r="D15" s="78" t="s">
        <v>132</v>
      </c>
      <c r="E15" s="79" t="n">
        <v>2834</v>
      </c>
      <c r="F15" s="80" t="s">
        <v>32</v>
      </c>
      <c r="G15" s="80" t="s">
        <v>32</v>
      </c>
      <c r="H15" s="80" t="n">
        <v>5</v>
      </c>
      <c r="I15" s="80" t="n">
        <v>3</v>
      </c>
      <c r="J15" s="80" t="n">
        <v>3</v>
      </c>
      <c r="K15" s="80" t="n">
        <v>4</v>
      </c>
      <c r="L15" s="80" t="n">
        <v>4</v>
      </c>
      <c r="M15" s="80"/>
      <c r="N15" s="80"/>
      <c r="O15" s="80"/>
      <c r="P15" s="80"/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3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2</v>
      </c>
      <c r="AA15" s="127" t="n">
        <f aca="false">COUNTIF(AG15:AV15,AA$5)</f>
        <v>2</v>
      </c>
      <c r="AB15" s="127" t="n">
        <f aca="false">COUNTIF(AG15:AV15,AB$5)</f>
        <v>1</v>
      </c>
      <c r="AC15" s="127" t="n">
        <f aca="false">SUM(X15:AB15)</f>
        <v>5</v>
      </c>
      <c r="AD15" s="98" t="n">
        <f aca="false">IF(ISERROR(((X15+Y15)*2+Z15*3+AA15*4+AB15*5)/SUM(X15,Y15:AB15)),"",((X15+Y15)*2+Z15*3+AA15*4+AB15*5)/SUM(X15,Y15:AB15))</f>
        <v>3.8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>з</v>
      </c>
      <c r="AH15" s="87" t="str">
        <f aca="false">IF(ISERROR(VALUE(LEFT(G15))),LEFT(G15),VALUE(LEFT(G15)))</f>
        <v>з</v>
      </c>
      <c r="AI15" s="87" t="n">
        <f aca="false">IF(ISERROR(VALUE(LEFT(H15))),LEFT(H15),VALUE(LEFT(H15)))</f>
        <v>5</v>
      </c>
      <c r="AJ15" s="87" t="n">
        <f aca="false">IF(ISERROR(VALUE(LEFT(I15))),LEFT(I15),VALUE(LEFT(I15)))</f>
        <v>3</v>
      </c>
      <c r="AK15" s="87" t="n">
        <f aca="false">IF(ISERROR(VALUE(LEFT(J15))),LEFT(J15),VALUE(LEFT(J15)))</f>
        <v>3</v>
      </c>
      <c r="AL15" s="87" t="n">
        <f aca="false">IF(ISERROR(VALUE(LEFT(K15))),LEFT(K15),VALUE(LEFT(K15)))</f>
        <v>4</v>
      </c>
      <c r="AM15" s="87" t="n">
        <f aca="false">IF(ISERROR(VALUE(LEFT(L15))),LEFT(L15),VALUE(LEFT(L15)))</f>
        <v>4</v>
      </c>
      <c r="AN15" s="87" t="str">
        <f aca="false">IF(ISERROR(VALUE(LEFT(M15))),LEFT(M15),VALUE(LEFT(M15)))</f>
        <v/>
      </c>
      <c r="AO15" s="87" t="str">
        <f aca="false">IF(ISERROR(VALUE(LEFT(N15))),LEFT(N15),VALUE(LEFT(N15)))</f>
        <v/>
      </c>
      <c r="AP15" s="87" t="str">
        <f aca="false">IF(ISERROR(VALUE(LEFT(O15))),LEFT(O15),VALUE(LEFT(O15)))</f>
        <v/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2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76"/>
      <c r="C16" s="77" t="s">
        <v>30</v>
      </c>
      <c r="D16" s="78" t="s">
        <v>133</v>
      </c>
      <c r="E16" s="79" t="n">
        <v>2834</v>
      </c>
      <c r="F16" s="80" t="s">
        <v>32</v>
      </c>
      <c r="G16" s="80" t="s">
        <v>32</v>
      </c>
      <c r="H16" s="80" t="s">
        <v>134</v>
      </c>
      <c r="I16" s="80" t="n">
        <v>5</v>
      </c>
      <c r="J16" s="80" t="n">
        <v>4</v>
      </c>
      <c r="K16" s="80" t="n">
        <v>4</v>
      </c>
      <c r="L16" s="80" t="n">
        <v>4</v>
      </c>
      <c r="M16" s="80"/>
      <c r="N16" s="80"/>
      <c r="O16" s="80"/>
      <c r="P16" s="80"/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4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0</v>
      </c>
      <c r="AA16" s="127" t="n">
        <f aca="false">COUNTIF(AG16:AV16,AA$5)</f>
        <v>3</v>
      </c>
      <c r="AB16" s="127" t="n">
        <f aca="false">COUNTIF(AG16:AV16,AB$5)</f>
        <v>1</v>
      </c>
      <c r="AC16" s="127" t="n">
        <f aca="false">SUM(X16:AB16)</f>
        <v>4</v>
      </c>
      <c r="AD16" s="98" t="n">
        <f aca="false">IF(ISERROR(((X16+Y16)*2+Z16*3+AA16*4+AB16*5)/SUM(X16,Y16:AB16)),"",((X16+Y16)*2+Z16*3+AA16*4+AB16*5)/SUM(X16,Y16:AB16))</f>
        <v>4.25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>з</v>
      </c>
      <c r="AH16" s="87" t="str">
        <f aca="false">IF(ISERROR(VALUE(LEFT(G16))),LEFT(G16),VALUE(LEFT(G16)))</f>
        <v>з</v>
      </c>
      <c r="AI16" s="87" t="str">
        <f aca="false">IF(ISERROR(VALUE(LEFT(H16))),LEFT(H16),VALUE(LEFT(H16)))</f>
        <v>а</v>
      </c>
      <c r="AJ16" s="87" t="n">
        <f aca="false">IF(ISERROR(VALUE(LEFT(I16))),LEFT(I16),VALUE(LEFT(I16)))</f>
        <v>5</v>
      </c>
      <c r="AK16" s="87" t="n">
        <f aca="false">IF(ISERROR(VALUE(LEFT(J16))),LEFT(J16),VALUE(LEFT(J16)))</f>
        <v>4</v>
      </c>
      <c r="AL16" s="87" t="n">
        <f aca="false">IF(ISERROR(VALUE(LEFT(K16))),LEFT(K16),VALUE(LEFT(K16)))</f>
        <v>4</v>
      </c>
      <c r="AM16" s="87" t="n">
        <f aca="false">IF(ISERROR(VALUE(LEFT(L16))),LEFT(L16),VALUE(LEFT(L16)))</f>
        <v>4</v>
      </c>
      <c r="AN16" s="87" t="str">
        <f aca="false">IF(ISERROR(VALUE(LEFT(M16))),LEFT(M16),VALUE(LEFT(M16)))</f>
        <v/>
      </c>
      <c r="AO16" s="87" t="str">
        <f aca="false">IF(ISERROR(VALUE(LEFT(N16))),LEFT(N16),VALUE(LEFT(N16)))</f>
        <v/>
      </c>
      <c r="AP16" s="87" t="str">
        <f aca="false">IF(ISERROR(VALUE(LEFT(O16))),LEFT(O16),VALUE(LEFT(O16)))</f>
        <v/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2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102"/>
      <c r="C17" s="77" t="s">
        <v>30</v>
      </c>
      <c r="D17" s="78" t="s">
        <v>135</v>
      </c>
      <c r="E17" s="79" t="n">
        <v>2834</v>
      </c>
      <c r="F17" s="80" t="s">
        <v>32</v>
      </c>
      <c r="G17" s="80" t="s">
        <v>32</v>
      </c>
      <c r="H17" s="80" t="n">
        <v>3</v>
      </c>
      <c r="I17" s="80" t="s">
        <v>45</v>
      </c>
      <c r="J17" s="80" t="n">
        <v>4</v>
      </c>
      <c r="K17" s="80" t="n">
        <v>3</v>
      </c>
      <c r="L17" s="80" t="n">
        <v>4</v>
      </c>
      <c r="M17" s="80"/>
      <c r="N17" s="80"/>
      <c r="O17" s="80"/>
      <c r="P17" s="80"/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2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1</v>
      </c>
      <c r="Z17" s="127" t="n">
        <f aca="false">COUNTIF(AG17:AV17,Z$5)</f>
        <v>2</v>
      </c>
      <c r="AA17" s="127" t="n">
        <f aca="false">COUNTIF(AG17:AV17,AA$5)</f>
        <v>2</v>
      </c>
      <c r="AB17" s="127" t="n">
        <f aca="false">COUNTIF(AG17:AV17,AB$5)</f>
        <v>0</v>
      </c>
      <c r="AC17" s="127" t="n">
        <f aca="false">SUM(X17:AB17)</f>
        <v>5</v>
      </c>
      <c r="AD17" s="98" t="n">
        <f aca="false">IF(ISERROR(((X17+Y17)*2+Z17*3+AA17*4+AB17*5)/SUM(X17,Y17:AB17)),"",((X17+Y17)*2+Z17*3+AA17*4+AB17*5)/SUM(X17,Y17:AB17))</f>
        <v>3.2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>з</v>
      </c>
      <c r="AH17" s="87" t="str">
        <f aca="false">IF(ISERROR(VALUE(LEFT(G17))),LEFT(G17),VALUE(LEFT(G17)))</f>
        <v>з</v>
      </c>
      <c r="AI17" s="87" t="n">
        <f aca="false">IF(ISERROR(VALUE(LEFT(H17))),LEFT(H17),VALUE(LEFT(H17)))</f>
        <v>3</v>
      </c>
      <c r="AJ17" s="87" t="n">
        <f aca="false">IF(ISERROR(VALUE(LEFT(I17))),LEFT(I17),VALUE(LEFT(I17)))</f>
        <v>2</v>
      </c>
      <c r="AK17" s="87" t="n">
        <f aca="false">IF(ISERROR(VALUE(LEFT(J17))),LEFT(J17),VALUE(LEFT(J17)))</f>
        <v>4</v>
      </c>
      <c r="AL17" s="87" t="n">
        <f aca="false">IF(ISERROR(VALUE(LEFT(K17))),LEFT(K17),VALUE(LEFT(K17)))</f>
        <v>3</v>
      </c>
      <c r="AM17" s="87" t="n">
        <f aca="false">IF(ISERROR(VALUE(LEFT(L17))),LEFT(L17),VALUE(LEFT(L17)))</f>
        <v>4</v>
      </c>
      <c r="AN17" s="87" t="str">
        <f aca="false">IF(ISERROR(VALUE(LEFT(M17))),LEFT(M17),VALUE(LEFT(M17)))</f>
        <v/>
      </c>
      <c r="AO17" s="87" t="str">
        <f aca="false">IF(ISERROR(VALUE(LEFT(N17))),LEFT(N17),VALUE(LEFT(N17)))</f>
        <v/>
      </c>
      <c r="AP17" s="87" t="str">
        <f aca="false">IF(ISERROR(VALUE(LEFT(O17))),LEFT(O17),VALUE(LEFT(O17)))</f>
        <v/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2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03"/>
      <c r="C18" s="77" t="s">
        <v>30</v>
      </c>
      <c r="D18" s="78" t="s">
        <v>136</v>
      </c>
      <c r="E18" s="79" t="n">
        <v>2834</v>
      </c>
      <c r="F18" s="80" t="s">
        <v>32</v>
      </c>
      <c r="G18" s="80" t="s">
        <v>32</v>
      </c>
      <c r="H18" s="80" t="n">
        <v>5</v>
      </c>
      <c r="I18" s="80" t="n">
        <v>3</v>
      </c>
      <c r="J18" s="80" t="n">
        <v>4</v>
      </c>
      <c r="K18" s="80" t="n">
        <v>3</v>
      </c>
      <c r="L18" s="80" t="n">
        <v>3</v>
      </c>
      <c r="M18" s="80"/>
      <c r="N18" s="80"/>
      <c r="O18" s="80"/>
      <c r="P18" s="80"/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3</v>
      </c>
      <c r="AA18" s="127" t="n">
        <f aca="false">COUNTIF(AG18:AV18,AA$5)</f>
        <v>1</v>
      </c>
      <c r="AB18" s="127" t="n">
        <f aca="false">COUNTIF(AG18:AV18,AB$5)</f>
        <v>1</v>
      </c>
      <c r="AC18" s="127" t="n">
        <f aca="false">SUM(X18:AB18)</f>
        <v>5</v>
      </c>
      <c r="AD18" s="98" t="n">
        <f aca="false">IF(ISERROR(((X18+Y18)*2+Z18*3+AA18*4+AB18*5)/SUM(X18,Y18:AB18)),"",((X18+Y18)*2+Z18*3+AA18*4+AB18*5)/SUM(X18,Y18:AB18))</f>
        <v>3.6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>з</v>
      </c>
      <c r="AH18" s="87" t="str">
        <f aca="false">IF(ISERROR(VALUE(LEFT(G18))),LEFT(G18),VALUE(LEFT(G18)))</f>
        <v>з</v>
      </c>
      <c r="AI18" s="87" t="n">
        <f aca="false">IF(ISERROR(VALUE(LEFT(H18))),LEFT(H18),VALUE(LEFT(H18)))</f>
        <v>5</v>
      </c>
      <c r="AJ18" s="87" t="n">
        <f aca="false">IF(ISERROR(VALUE(LEFT(I18))),LEFT(I18),VALUE(LEFT(I18)))</f>
        <v>3</v>
      </c>
      <c r="AK18" s="87" t="n">
        <f aca="false">IF(ISERROR(VALUE(LEFT(J18))),LEFT(J18),VALUE(LEFT(J18)))</f>
        <v>4</v>
      </c>
      <c r="AL18" s="87" t="n">
        <f aca="false">IF(ISERROR(VALUE(LEFT(K18))),LEFT(K18),VALUE(LEFT(K18)))</f>
        <v>3</v>
      </c>
      <c r="AM18" s="87" t="n">
        <f aca="false">IF(ISERROR(VALUE(LEFT(L18))),LEFT(L18),VALUE(LEFT(L18)))</f>
        <v>3</v>
      </c>
      <c r="AN18" s="87" t="str">
        <f aca="false">IF(ISERROR(VALUE(LEFT(M18))),LEFT(M18),VALUE(LEFT(M18)))</f>
        <v/>
      </c>
      <c r="AO18" s="87" t="str">
        <f aca="false">IF(ISERROR(VALUE(LEFT(N18))),LEFT(N18),VALUE(LEFT(N18)))</f>
        <v/>
      </c>
      <c r="AP18" s="87" t="str">
        <f aca="false">IF(ISERROR(VALUE(LEFT(O18))),LEFT(O18),VALUE(LEFT(O18)))</f>
        <v/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2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03"/>
      <c r="C19" s="77" t="s">
        <v>30</v>
      </c>
      <c r="D19" s="78" t="s">
        <v>137</v>
      </c>
      <c r="E19" s="79" t="n">
        <v>2834</v>
      </c>
      <c r="F19" s="80" t="s">
        <v>32</v>
      </c>
      <c r="G19" s="80" t="s">
        <v>32</v>
      </c>
      <c r="H19" s="80" t="n">
        <v>5</v>
      </c>
      <c r="I19" s="80" t="n">
        <v>3</v>
      </c>
      <c r="J19" s="80" t="n">
        <v>4</v>
      </c>
      <c r="K19" s="80" t="n">
        <v>3</v>
      </c>
      <c r="L19" s="80" t="n">
        <v>3</v>
      </c>
      <c r="M19" s="80"/>
      <c r="N19" s="80"/>
      <c r="O19" s="80"/>
      <c r="P19" s="80"/>
      <c r="Q19" s="80"/>
      <c r="R19" s="80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3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3</v>
      </c>
      <c r="AA19" s="127" t="n">
        <f aca="false">COUNTIF(AG19:AV19,AA$5)</f>
        <v>1</v>
      </c>
      <c r="AB19" s="127" t="n">
        <f aca="false">COUNTIF(AG19:AV19,AB$5)</f>
        <v>1</v>
      </c>
      <c r="AC19" s="127" t="n">
        <f aca="false">SUM(X19:AB19)</f>
        <v>5</v>
      </c>
      <c r="AD19" s="98" t="n">
        <f aca="false">IF(ISERROR(((X19+Y19)*2+Z19*3+AA19*4+AB19*5)/SUM(X19,Y19:AB19)),"",((X19+Y19)*2+Z19*3+AA19*4+AB19*5)/SUM(X19,Y19:AB19))</f>
        <v>3.6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>з</v>
      </c>
      <c r="AH19" s="87" t="str">
        <f aca="false">IF(ISERROR(VALUE(LEFT(G19))),LEFT(G19),VALUE(LEFT(G19)))</f>
        <v>з</v>
      </c>
      <c r="AI19" s="87" t="n">
        <f aca="false">IF(ISERROR(VALUE(LEFT(H19))),LEFT(H19),VALUE(LEFT(H19)))</f>
        <v>5</v>
      </c>
      <c r="AJ19" s="87" t="n">
        <f aca="false">IF(ISERROR(VALUE(LEFT(I19))),LEFT(I19),VALUE(LEFT(I19)))</f>
        <v>3</v>
      </c>
      <c r="AK19" s="87" t="n">
        <f aca="false">IF(ISERROR(VALUE(LEFT(J19))),LEFT(J19),VALUE(LEFT(J19)))</f>
        <v>4</v>
      </c>
      <c r="AL19" s="87" t="n">
        <f aca="false">IF(ISERROR(VALUE(LEFT(K19))),LEFT(K19),VALUE(LEFT(K19)))</f>
        <v>3</v>
      </c>
      <c r="AM19" s="87" t="n">
        <f aca="false">IF(ISERROR(VALUE(LEFT(L19))),LEFT(L19),VALUE(LEFT(L19)))</f>
        <v>3</v>
      </c>
      <c r="AN19" s="87" t="str">
        <f aca="false">IF(ISERROR(VALUE(LEFT(M19))),LEFT(M19),VALUE(LEFT(M19)))</f>
        <v/>
      </c>
      <c r="AO19" s="87" t="str">
        <f aca="false">IF(ISERROR(VALUE(LEFT(N19))),LEFT(N19),VALUE(LEFT(N19)))</f>
        <v/>
      </c>
      <c r="AP19" s="87" t="str">
        <f aca="false">IF(ISERROR(VALUE(LEFT(O19))),LEFT(O19),VALUE(LEFT(O19)))</f>
        <v/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2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03"/>
      <c r="C20" s="77" t="s">
        <v>30</v>
      </c>
      <c r="D20" s="78" t="s">
        <v>138</v>
      </c>
      <c r="E20" s="79" t="n">
        <v>2834</v>
      </c>
      <c r="F20" s="80" t="s">
        <v>32</v>
      </c>
      <c r="G20" s="80" t="s">
        <v>32</v>
      </c>
      <c r="H20" s="80" t="n">
        <v>3</v>
      </c>
      <c r="I20" s="80" t="n">
        <v>4</v>
      </c>
      <c r="J20" s="80" t="n">
        <v>3</v>
      </c>
      <c r="K20" s="80" t="n">
        <v>5</v>
      </c>
      <c r="L20" s="80" t="n">
        <v>5</v>
      </c>
      <c r="M20" s="80"/>
      <c r="N20" s="80"/>
      <c r="O20" s="80"/>
      <c r="P20" s="80"/>
      <c r="Q20" s="80"/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3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2</v>
      </c>
      <c r="AA20" s="127" t="n">
        <f aca="false">COUNTIF(AG20:AV20,AA$5)</f>
        <v>1</v>
      </c>
      <c r="AB20" s="127" t="n">
        <f aca="false">COUNTIF(AG20:AV20,AB$5)</f>
        <v>2</v>
      </c>
      <c r="AC20" s="127" t="n">
        <f aca="false">SUM(X20:AB20)</f>
        <v>5</v>
      </c>
      <c r="AD20" s="98" t="n">
        <f aca="false">IF(ISERROR(((X20+Y20)*2+Z20*3+AA20*4+AB20*5)/SUM(X20,Y20:AB20)),"",((X20+Y20)*2+Z20*3+AA20*4+AB20*5)/SUM(X20,Y20:AB20))</f>
        <v>4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>з</v>
      </c>
      <c r="AH20" s="87" t="str">
        <f aca="false">IF(ISERROR(VALUE(LEFT(G20))),LEFT(G20),VALUE(LEFT(G20)))</f>
        <v>з</v>
      </c>
      <c r="AI20" s="87" t="n">
        <f aca="false">IF(ISERROR(VALUE(LEFT(H20))),LEFT(H20),VALUE(LEFT(H20)))</f>
        <v>3</v>
      </c>
      <c r="AJ20" s="87" t="n">
        <f aca="false">IF(ISERROR(VALUE(LEFT(I20))),LEFT(I20),VALUE(LEFT(I20)))</f>
        <v>4</v>
      </c>
      <c r="AK20" s="87" t="n">
        <f aca="false">IF(ISERROR(VALUE(LEFT(J20))),LEFT(J20),VALUE(LEFT(J20)))</f>
        <v>3</v>
      </c>
      <c r="AL20" s="87" t="n">
        <f aca="false">IF(ISERROR(VALUE(LEFT(K20))),LEFT(K20),VALUE(LEFT(K20)))</f>
        <v>5</v>
      </c>
      <c r="AM20" s="87" t="n">
        <f aca="false">IF(ISERROR(VALUE(LEFT(L20))),LEFT(L20),VALUE(LEFT(L20)))</f>
        <v>5</v>
      </c>
      <c r="AN20" s="87" t="str">
        <f aca="false">IF(ISERROR(VALUE(LEFT(M20))),LEFT(M20),VALUE(LEFT(M20)))</f>
        <v/>
      </c>
      <c r="AO20" s="87" t="str">
        <f aca="false">IF(ISERROR(VALUE(LEFT(N20))),LEFT(N20),VALUE(LEFT(N20)))</f>
        <v/>
      </c>
      <c r="AP20" s="87" t="str">
        <f aca="false">IF(ISERROR(VALUE(LEFT(O20))),LEFT(O20),VALUE(LEFT(O20)))</f>
        <v/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2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03"/>
      <c r="C21" s="77" t="s">
        <v>30</v>
      </c>
      <c r="D21" s="78" t="s">
        <v>139</v>
      </c>
      <c r="E21" s="79" t="n">
        <v>2834</v>
      </c>
      <c r="F21" s="80" t="s">
        <v>32</v>
      </c>
      <c r="G21" s="80" t="s">
        <v>32</v>
      </c>
      <c r="H21" s="80" t="s">
        <v>36</v>
      </c>
      <c r="I21" s="80" t="n">
        <v>4</v>
      </c>
      <c r="J21" s="80" t="n">
        <v>3</v>
      </c>
      <c r="K21" s="80" t="n">
        <v>3</v>
      </c>
      <c r="L21" s="80" t="n">
        <v>3</v>
      </c>
      <c r="M21" s="80"/>
      <c r="N21" s="80"/>
      <c r="O21" s="80"/>
      <c r="P21" s="80"/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2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1</v>
      </c>
      <c r="Z21" s="127" t="n">
        <f aca="false">COUNTIF(AG21:AV21,Z$5)</f>
        <v>3</v>
      </c>
      <c r="AA21" s="127" t="n">
        <f aca="false">COUNTIF(AG21:AV21,AA$5)</f>
        <v>1</v>
      </c>
      <c r="AB21" s="127" t="n">
        <f aca="false">COUNTIF(AG21:AV21,AB$5)</f>
        <v>0</v>
      </c>
      <c r="AC21" s="127" t="n">
        <f aca="false">SUM(X21:AB21)</f>
        <v>5</v>
      </c>
      <c r="AD21" s="98" t="n">
        <f aca="false">IF(ISERROR(((X21+Y21)*2+Z21*3+AA21*4+AB21*5)/SUM(X21,Y21:AB21)),"",((X21+Y21)*2+Z21*3+AA21*4+AB21*5)/SUM(X21,Y21:AB21))</f>
        <v>3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>з</v>
      </c>
      <c r="AH21" s="87" t="str">
        <f aca="false">IF(ISERROR(VALUE(LEFT(G21))),LEFT(G21),VALUE(LEFT(G21)))</f>
        <v>з</v>
      </c>
      <c r="AI21" s="87" t="n">
        <f aca="false">IF(ISERROR(VALUE(LEFT(H21))),LEFT(H21),VALUE(LEFT(H21)))</f>
        <v>2</v>
      </c>
      <c r="AJ21" s="87" t="n">
        <f aca="false">IF(ISERROR(VALUE(LEFT(I21))),LEFT(I21),VALUE(LEFT(I21)))</f>
        <v>4</v>
      </c>
      <c r="AK21" s="87" t="n">
        <f aca="false">IF(ISERROR(VALUE(LEFT(J21))),LEFT(J21),VALUE(LEFT(J21)))</f>
        <v>3</v>
      </c>
      <c r="AL21" s="87" t="n">
        <f aca="false">IF(ISERROR(VALUE(LEFT(K21))),LEFT(K21),VALUE(LEFT(K21)))</f>
        <v>3</v>
      </c>
      <c r="AM21" s="87" t="n">
        <f aca="false">IF(ISERROR(VALUE(LEFT(L21))),LEFT(L21),VALUE(LEFT(L21)))</f>
        <v>3</v>
      </c>
      <c r="AN21" s="87" t="str">
        <f aca="false">IF(ISERROR(VALUE(LEFT(M21))),LEFT(M21),VALUE(LEFT(M21)))</f>
        <v/>
      </c>
      <c r="AO21" s="87" t="str">
        <f aca="false">IF(ISERROR(VALUE(LEFT(N21))),LEFT(N21),VALUE(LEFT(N21)))</f>
        <v/>
      </c>
      <c r="AP21" s="87" t="str">
        <f aca="false">IF(ISERROR(VALUE(LEFT(O21))),LEFT(O21),VALUE(LEFT(O21)))</f>
        <v/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2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03"/>
      <c r="C22" s="77" t="s">
        <v>128</v>
      </c>
      <c r="D22" s="104" t="s">
        <v>140</v>
      </c>
      <c r="E22" s="79" t="n">
        <v>2834</v>
      </c>
      <c r="F22" s="80" t="s">
        <v>32</v>
      </c>
      <c r="G22" s="80" t="s">
        <v>32</v>
      </c>
      <c r="H22" s="80" t="n">
        <v>3</v>
      </c>
      <c r="I22" s="80" t="n">
        <v>3</v>
      </c>
      <c r="J22" s="80" t="n">
        <v>3</v>
      </c>
      <c r="K22" s="80" t="n">
        <v>5</v>
      </c>
      <c r="L22" s="80" t="n">
        <v>4</v>
      </c>
      <c r="M22" s="80"/>
      <c r="N22" s="80"/>
      <c r="O22" s="80"/>
      <c r="P22" s="80"/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3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3</v>
      </c>
      <c r="AA22" s="127" t="n">
        <f aca="false">COUNTIF(AG22:AV22,AA$5)</f>
        <v>1</v>
      </c>
      <c r="AB22" s="127" t="n">
        <f aca="false">COUNTIF(AG22:AV22,AB$5)</f>
        <v>1</v>
      </c>
      <c r="AC22" s="127" t="n">
        <f aca="false">SUM(X22:AB22)</f>
        <v>5</v>
      </c>
      <c r="AD22" s="98" t="n">
        <f aca="false">IF(ISERROR(((X22+Y22)*2+Z22*3+AA22*4+AB22*5)/SUM(X22,Y22:AB22)),"",((X22+Y22)*2+Z22*3+AA22*4+AB22*5)/SUM(X22,Y22:AB22))</f>
        <v>3.6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>з</v>
      </c>
      <c r="AH22" s="87" t="str">
        <f aca="false">IF(ISERROR(VALUE(LEFT(G22))),LEFT(G22),VALUE(LEFT(G22)))</f>
        <v>з</v>
      </c>
      <c r="AI22" s="87" t="n">
        <f aca="false">IF(ISERROR(VALUE(LEFT(H22))),LEFT(H22),VALUE(LEFT(H22)))</f>
        <v>3</v>
      </c>
      <c r="AJ22" s="87" t="n">
        <f aca="false">IF(ISERROR(VALUE(LEFT(I22))),LEFT(I22),VALUE(LEFT(I22)))</f>
        <v>3</v>
      </c>
      <c r="AK22" s="87" t="n">
        <f aca="false">IF(ISERROR(VALUE(LEFT(J22))),LEFT(J22),VALUE(LEFT(J22)))</f>
        <v>3</v>
      </c>
      <c r="AL22" s="87" t="n">
        <f aca="false">IF(ISERROR(VALUE(LEFT(K22))),LEFT(K22),VALUE(LEFT(K22)))</f>
        <v>5</v>
      </c>
      <c r="AM22" s="87" t="n">
        <f aca="false">IF(ISERROR(VALUE(LEFT(L22))),LEFT(L22),VALUE(LEFT(L22)))</f>
        <v>4</v>
      </c>
      <c r="AN22" s="87" t="str">
        <f aca="false">IF(ISERROR(VALUE(LEFT(M22))),LEFT(M22),VALUE(LEFT(M22)))</f>
        <v/>
      </c>
      <c r="AO22" s="87" t="str">
        <f aca="false">IF(ISERROR(VALUE(LEFT(N22))),LEFT(N22),VALUE(LEFT(N22)))</f>
        <v/>
      </c>
      <c r="AP22" s="87" t="str">
        <f aca="false">IF(ISERROR(VALUE(LEFT(O22))),LEFT(O22),VALUE(LEFT(O22)))</f>
        <v/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2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03"/>
      <c r="C23" s="77" t="s">
        <v>30</v>
      </c>
      <c r="D23" s="104" t="s">
        <v>141</v>
      </c>
      <c r="E23" s="79" t="n">
        <v>2834</v>
      </c>
      <c r="F23" s="80" t="s">
        <v>32</v>
      </c>
      <c r="G23" s="80" t="s">
        <v>32</v>
      </c>
      <c r="H23" s="80" t="n">
        <v>3</v>
      </c>
      <c r="I23" s="80" t="n">
        <v>3</v>
      </c>
      <c r="J23" s="80" t="n">
        <v>3</v>
      </c>
      <c r="K23" s="80" t="n">
        <v>3</v>
      </c>
      <c r="L23" s="80" t="n">
        <v>3</v>
      </c>
      <c r="M23" s="80"/>
      <c r="N23" s="80"/>
      <c r="O23" s="80"/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3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5</v>
      </c>
      <c r="AA23" s="127" t="n">
        <f aca="false">COUNTIF(AG23:AV23,AA$5)</f>
        <v>0</v>
      </c>
      <c r="AB23" s="127" t="n">
        <f aca="false">COUNTIF(AG23:AV23,AB$5)</f>
        <v>0</v>
      </c>
      <c r="AC23" s="127" t="n">
        <f aca="false">SUM(X23:AB23)</f>
        <v>5</v>
      </c>
      <c r="AD23" s="98" t="n">
        <f aca="false">IF(ISERROR(((X23+Y23)*2+Z23*3+AA23*4+AB23*5)/SUM(X23,Y23:AB23)),"",((X23+Y23)*2+Z23*3+AA23*4+AB23*5)/SUM(X23,Y23:AB23))</f>
        <v>3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>з</v>
      </c>
      <c r="AH23" s="87" t="str">
        <f aca="false">IF(ISERROR(VALUE(LEFT(G23))),LEFT(G23),VALUE(LEFT(G23)))</f>
        <v>з</v>
      </c>
      <c r="AI23" s="87" t="n">
        <f aca="false">IF(ISERROR(VALUE(LEFT(H23))),LEFT(H23),VALUE(LEFT(H23)))</f>
        <v>3</v>
      </c>
      <c r="AJ23" s="87" t="n">
        <f aca="false">IF(ISERROR(VALUE(LEFT(I23))),LEFT(I23),VALUE(LEFT(I23)))</f>
        <v>3</v>
      </c>
      <c r="AK23" s="87" t="n">
        <f aca="false">IF(ISERROR(VALUE(LEFT(J23))),LEFT(J23),VALUE(LEFT(J23)))</f>
        <v>3</v>
      </c>
      <c r="AL23" s="87" t="n">
        <f aca="false">IF(ISERROR(VALUE(LEFT(K23))),LEFT(K23),VALUE(LEFT(K23)))</f>
        <v>3</v>
      </c>
      <c r="AM23" s="87" t="n">
        <f aca="false">IF(ISERROR(VALUE(LEFT(L23))),LEFT(L23),VALUE(LEFT(L23)))</f>
        <v>3</v>
      </c>
      <c r="AN23" s="87" t="str">
        <f aca="false">IF(ISERROR(VALUE(LEFT(M23))),LEFT(M23),VALUE(LEFT(M23)))</f>
        <v/>
      </c>
      <c r="AO23" s="87" t="str">
        <f aca="false">IF(ISERROR(VALUE(LEFT(N23))),LEFT(N23),VALUE(LEFT(N23)))</f>
        <v/>
      </c>
      <c r="AP23" s="87" t="str">
        <f aca="false">IF(ISERROR(VALUE(LEFT(O23))),LEFT(O23),VALUE(LEFT(O23)))</f>
        <v/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2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03"/>
      <c r="C24" s="77" t="s">
        <v>30</v>
      </c>
      <c r="D24" s="104" t="s">
        <v>142</v>
      </c>
      <c r="E24" s="79" t="n">
        <v>2834</v>
      </c>
      <c r="F24" s="80" t="s">
        <v>32</v>
      </c>
      <c r="G24" s="80" t="s">
        <v>32</v>
      </c>
      <c r="H24" s="80" t="n">
        <v>5</v>
      </c>
      <c r="I24" s="80" t="n">
        <v>3</v>
      </c>
      <c r="J24" s="80" t="n">
        <v>3</v>
      </c>
      <c r="K24" s="80" t="n">
        <v>3</v>
      </c>
      <c r="L24" s="80" t="n">
        <v>3</v>
      </c>
      <c r="M24" s="80"/>
      <c r="N24" s="80"/>
      <c r="O24" s="80"/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4</v>
      </c>
      <c r="AA24" s="127" t="n">
        <f aca="false">COUNTIF(AG24:AV24,AA$5)</f>
        <v>0</v>
      </c>
      <c r="AB24" s="127" t="n">
        <f aca="false">COUNTIF(AG24:AV24,AB$5)</f>
        <v>1</v>
      </c>
      <c r="AC24" s="127" t="n">
        <f aca="false">SUM(X24:AB24)</f>
        <v>5</v>
      </c>
      <c r="AD24" s="98" t="n">
        <f aca="false">IF(ISERROR(((X24+Y24)*2+Z24*3+AA24*4+AB24*5)/SUM(X24,Y24:AB24)),"",((X24+Y24)*2+Z24*3+AA24*4+AB24*5)/SUM(X24,Y24:AB24))</f>
        <v>3.4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>з</v>
      </c>
      <c r="AH24" s="87" t="str">
        <f aca="false">IF(ISERROR(VALUE(LEFT(G24))),LEFT(G24),VALUE(LEFT(G24)))</f>
        <v>з</v>
      </c>
      <c r="AI24" s="87" t="n">
        <f aca="false">IF(ISERROR(VALUE(LEFT(H24))),LEFT(H24),VALUE(LEFT(H24)))</f>
        <v>5</v>
      </c>
      <c r="AJ24" s="87" t="n">
        <f aca="false">IF(ISERROR(VALUE(LEFT(I24))),LEFT(I24),VALUE(LEFT(I24)))</f>
        <v>3</v>
      </c>
      <c r="AK24" s="87" t="n">
        <f aca="false">IF(ISERROR(VALUE(LEFT(J24))),LEFT(J24),VALUE(LEFT(J24)))</f>
        <v>3</v>
      </c>
      <c r="AL24" s="87" t="n">
        <f aca="false">IF(ISERROR(VALUE(LEFT(K24))),LEFT(K24),VALUE(LEFT(K24)))</f>
        <v>3</v>
      </c>
      <c r="AM24" s="87" t="n">
        <f aca="false">IF(ISERROR(VALUE(LEFT(L24))),LEFT(L24),VALUE(LEFT(L24)))</f>
        <v>3</v>
      </c>
      <c r="AN24" s="87" t="str">
        <f aca="false">IF(ISERROR(VALUE(LEFT(M24))),LEFT(M24),VALUE(LEFT(M24)))</f>
        <v/>
      </c>
      <c r="AO24" s="87" t="str">
        <f aca="false">IF(ISERROR(VALUE(LEFT(N24))),LEFT(N24),VALUE(LEFT(N24)))</f>
        <v/>
      </c>
      <c r="AP24" s="87" t="str">
        <f aca="false">IF(ISERROR(VALUE(LEFT(O24))),LEFT(O24),VALUE(LEFT(O24)))</f>
        <v/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2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03"/>
      <c r="C25" s="77" t="s">
        <v>30</v>
      </c>
      <c r="D25" s="104" t="s">
        <v>143</v>
      </c>
      <c r="E25" s="79" t="n">
        <v>2834</v>
      </c>
      <c r="F25" s="80" t="s">
        <v>32</v>
      </c>
      <c r="G25" s="80" t="s">
        <v>32</v>
      </c>
      <c r="H25" s="80" t="n">
        <v>3</v>
      </c>
      <c r="I25" s="80" t="s">
        <v>45</v>
      </c>
      <c r="J25" s="80" t="n">
        <v>3</v>
      </c>
      <c r="K25" s="80" t="n">
        <v>4</v>
      </c>
      <c r="L25" s="80" t="n">
        <v>3</v>
      </c>
      <c r="M25" s="80"/>
      <c r="N25" s="80"/>
      <c r="O25" s="80"/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2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1</v>
      </c>
      <c r="Z25" s="127" t="n">
        <f aca="false">COUNTIF(AG25:AV25,Z$5)</f>
        <v>3</v>
      </c>
      <c r="AA25" s="127" t="n">
        <f aca="false">COUNTIF(AG25:AV25,AA$5)</f>
        <v>1</v>
      </c>
      <c r="AB25" s="127" t="n">
        <f aca="false">COUNTIF(AG25:AV25,AB$5)</f>
        <v>0</v>
      </c>
      <c r="AC25" s="127" t="n">
        <f aca="false">SUM(X25:AB25)</f>
        <v>5</v>
      </c>
      <c r="AD25" s="98" t="n">
        <f aca="false">IF(ISERROR(((X25+Y25)*2+Z25*3+AA25*4+AB25*5)/SUM(X25,Y25:AB25)),"",((X25+Y25)*2+Z25*3+AA25*4+AB25*5)/SUM(X25,Y25:AB25))</f>
        <v>3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>з</v>
      </c>
      <c r="AH25" s="87" t="str">
        <f aca="false">IF(ISERROR(VALUE(LEFT(G25))),LEFT(G25),VALUE(LEFT(G25)))</f>
        <v>з</v>
      </c>
      <c r="AI25" s="87" t="n">
        <f aca="false">IF(ISERROR(VALUE(LEFT(H25))),LEFT(H25),VALUE(LEFT(H25)))</f>
        <v>3</v>
      </c>
      <c r="AJ25" s="87" t="n">
        <f aca="false">IF(ISERROR(VALUE(LEFT(I25))),LEFT(I25),VALUE(LEFT(I25)))</f>
        <v>2</v>
      </c>
      <c r="AK25" s="87" t="n">
        <f aca="false">IF(ISERROR(VALUE(LEFT(J25))),LEFT(J25),VALUE(LEFT(J25)))</f>
        <v>3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3</v>
      </c>
      <c r="AN25" s="87" t="str">
        <f aca="false">IF(ISERROR(VALUE(LEFT(M25))),LEFT(M25),VALUE(LEFT(M25)))</f>
        <v/>
      </c>
      <c r="AO25" s="87" t="str">
        <f aca="false">IF(ISERROR(VALUE(LEFT(N25))),LEFT(N25),VALUE(LEFT(N25)))</f>
        <v/>
      </c>
      <c r="AP25" s="87" t="str">
        <f aca="false">IF(ISERROR(VALUE(LEFT(O25))),LEFT(O25),VALUE(LEFT(O25)))</f>
        <v/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2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03"/>
      <c r="C26" s="77" t="s">
        <v>40</v>
      </c>
      <c r="D26" s="104" t="s">
        <v>144</v>
      </c>
      <c r="E26" s="79" t="n">
        <v>2834</v>
      </c>
      <c r="F26" s="80" t="s">
        <v>32</v>
      </c>
      <c r="G26" s="80" t="s">
        <v>32</v>
      </c>
      <c r="H26" s="80" t="s">
        <v>145</v>
      </c>
      <c r="I26" s="80" t="n">
        <v>4</v>
      </c>
      <c r="J26" s="80" t="n">
        <v>4</v>
      </c>
      <c r="K26" s="80" t="n">
        <v>5</v>
      </c>
      <c r="L26" s="80" t="n">
        <v>5</v>
      </c>
      <c r="M26" s="80"/>
      <c r="N26" s="80"/>
      <c r="O26" s="80"/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4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0</v>
      </c>
      <c r="AA26" s="127" t="n">
        <f aca="false">COUNTIF(AG26:AV26,AA$5)</f>
        <v>2</v>
      </c>
      <c r="AB26" s="127" t="n">
        <f aca="false">COUNTIF(AG26:AV26,AB$5)</f>
        <v>2</v>
      </c>
      <c r="AC26" s="127" t="n">
        <f aca="false">SUM(X26:AB26)</f>
        <v>4</v>
      </c>
      <c r="AD26" s="98" t="n">
        <f aca="false">IF(ISERROR(((X26+Y26)*2+Z26*3+AA26*4+AB26*5)/SUM(X26,Y26:AB26)),"",((X26+Y26)*2+Z26*3+AA26*4+AB26*5)/SUM(X26,Y26:AB26))</f>
        <v>4.5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>з</v>
      </c>
      <c r="AH26" s="87" t="str">
        <f aca="false">IF(ISERROR(VALUE(LEFT(G26))),LEFT(G26),VALUE(LEFT(G26)))</f>
        <v>з</v>
      </c>
      <c r="AI26" s="87" t="str">
        <f aca="false">IF(ISERROR(VALUE(LEFT(H26))),LEFT(H26),VALUE(LEFT(H26)))</f>
        <v>а</v>
      </c>
      <c r="AJ26" s="87" t="n">
        <f aca="false">IF(ISERROR(VALUE(LEFT(I26))),LEFT(I26),VALUE(LEFT(I26)))</f>
        <v>4</v>
      </c>
      <c r="AK26" s="87" t="n">
        <f aca="false">IF(ISERROR(VALUE(LEFT(J26))),LEFT(J26),VALUE(LEFT(J26)))</f>
        <v>4</v>
      </c>
      <c r="AL26" s="87" t="n">
        <f aca="false">IF(ISERROR(VALUE(LEFT(K26))),LEFT(K26),VALUE(LEFT(K26)))</f>
        <v>5</v>
      </c>
      <c r="AM26" s="87" t="n">
        <f aca="false">IF(ISERROR(VALUE(LEFT(L26))),LEFT(L26),VALUE(LEFT(L26)))</f>
        <v>5</v>
      </c>
      <c r="AN26" s="87" t="str">
        <f aca="false">IF(ISERROR(VALUE(LEFT(M26))),LEFT(M26),VALUE(LEFT(M26)))</f>
        <v/>
      </c>
      <c r="AO26" s="87" t="str">
        <f aca="false">IF(ISERROR(VALUE(LEFT(N26))),LEFT(N26),VALUE(LEFT(N26)))</f>
        <v/>
      </c>
      <c r="AP26" s="87" t="str">
        <f aca="false">IF(ISERROR(VALUE(LEFT(O26))),LEFT(O26),VALUE(LEFT(O26)))</f>
        <v/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2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03"/>
      <c r="C27" s="77" t="s">
        <v>30</v>
      </c>
      <c r="D27" s="104" t="s">
        <v>146</v>
      </c>
      <c r="E27" s="79" t="n">
        <v>2834</v>
      </c>
      <c r="F27" s="80" t="s">
        <v>32</v>
      </c>
      <c r="G27" s="80" t="s">
        <v>32</v>
      </c>
      <c r="H27" s="80" t="n">
        <v>4</v>
      </c>
      <c r="I27" s="80" t="n">
        <v>3</v>
      </c>
      <c r="J27" s="80" t="n">
        <v>3</v>
      </c>
      <c r="K27" s="80" t="n">
        <v>3</v>
      </c>
      <c r="L27" s="80" t="n">
        <v>3</v>
      </c>
      <c r="M27" s="80"/>
      <c r="N27" s="80"/>
      <c r="O27" s="80"/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4</v>
      </c>
      <c r="AA27" s="127" t="n">
        <f aca="false">COUNTIF(AG27:AV27,AA$5)</f>
        <v>1</v>
      </c>
      <c r="AB27" s="127" t="n">
        <f aca="false">COUNTIF(AG27:AV27,AB$5)</f>
        <v>0</v>
      </c>
      <c r="AC27" s="127" t="n">
        <f aca="false">SUM(X27:AB27)</f>
        <v>5</v>
      </c>
      <c r="AD27" s="98" t="n">
        <f aca="false">IF(ISERROR(((X27+Y27)*2+Z27*3+AA27*4+AB27*5)/SUM(X27,Y27:AB27)),"",((X27+Y27)*2+Z27*3+AA27*4+AB27*5)/SUM(X27,Y27:AB27))</f>
        <v>3.2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>з</v>
      </c>
      <c r="AH27" s="87" t="str">
        <f aca="false">IF(ISERROR(VALUE(LEFT(G27))),LEFT(G27),VALUE(LEFT(G27)))</f>
        <v>з</v>
      </c>
      <c r="AI27" s="87" t="n">
        <f aca="false">IF(ISERROR(VALUE(LEFT(H27))),LEFT(H27),VALUE(LEFT(H27)))</f>
        <v>4</v>
      </c>
      <c r="AJ27" s="87" t="n">
        <f aca="false">IF(ISERROR(VALUE(LEFT(I27))),LEFT(I27),VALUE(LEFT(I27)))</f>
        <v>3</v>
      </c>
      <c r="AK27" s="87" t="n">
        <f aca="false">IF(ISERROR(VALUE(LEFT(J27))),LEFT(J27),VALUE(LEFT(J27)))</f>
        <v>3</v>
      </c>
      <c r="AL27" s="87" t="n">
        <f aca="false">IF(ISERROR(VALUE(LEFT(K27))),LEFT(K27),VALUE(LEFT(K27)))</f>
        <v>3</v>
      </c>
      <c r="AM27" s="87" t="n">
        <f aca="false">IF(ISERROR(VALUE(LEFT(L27))),LEFT(L27),VALUE(LEFT(L27)))</f>
        <v>3</v>
      </c>
      <c r="AN27" s="87" t="str">
        <f aca="false">IF(ISERROR(VALUE(LEFT(M27))),LEFT(M27),VALUE(LEFT(M27)))</f>
        <v/>
      </c>
      <c r="AO27" s="87" t="str">
        <f aca="false">IF(ISERROR(VALUE(LEFT(N27))),LEFT(N27),VALUE(LEFT(N27)))</f>
        <v/>
      </c>
      <c r="AP27" s="87" t="str">
        <f aca="false">IF(ISERROR(VALUE(LEFT(O27))),LEFT(O27),VALUE(LEFT(O27)))</f>
        <v/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2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5" t="n">
        <v>23</v>
      </c>
      <c r="B28" s="103"/>
      <c r="C28" s="77" t="s">
        <v>30</v>
      </c>
      <c r="D28" s="104" t="s">
        <v>147</v>
      </c>
      <c r="E28" s="79" t="n">
        <v>2834</v>
      </c>
      <c r="F28" s="80" t="s">
        <v>32</v>
      </c>
      <c r="G28" s="80" t="s">
        <v>32</v>
      </c>
      <c r="H28" s="80" t="n">
        <v>3</v>
      </c>
      <c r="I28" s="80" t="s">
        <v>45</v>
      </c>
      <c r="J28" s="80" t="n">
        <v>3</v>
      </c>
      <c r="K28" s="80" t="n">
        <v>5</v>
      </c>
      <c r="L28" s="80" t="n">
        <v>3</v>
      </c>
      <c r="M28" s="80"/>
      <c r="N28" s="80"/>
      <c r="O28" s="80"/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2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1</v>
      </c>
      <c r="Z28" s="127" t="n">
        <f aca="false">COUNTIF(AG28:AV28,Z$5)</f>
        <v>3</v>
      </c>
      <c r="AA28" s="127" t="n">
        <f aca="false">COUNTIF(AG28:AV28,AA$5)</f>
        <v>0</v>
      </c>
      <c r="AB28" s="127" t="n">
        <f aca="false">COUNTIF(AG28:AV28,AB$5)</f>
        <v>1</v>
      </c>
      <c r="AC28" s="127" t="n">
        <f aca="false">SUM(X28:AB28)</f>
        <v>5</v>
      </c>
      <c r="AD28" s="98" t="n">
        <f aca="false">IF(ISERROR(((X28+Y28)*2+Z28*3+AA28*4+AB28*5)/SUM(X28,Y28:AB28)),"",((X28+Y28)*2+Z28*3+AA28*4+AB28*5)/SUM(X28,Y28:AB28))</f>
        <v>3.2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>з</v>
      </c>
      <c r="AH28" s="87" t="str">
        <f aca="false">IF(ISERROR(VALUE(LEFT(G28))),LEFT(G28),VALUE(LEFT(G28)))</f>
        <v>з</v>
      </c>
      <c r="AI28" s="87" t="n">
        <f aca="false">IF(ISERROR(VALUE(LEFT(H28))),LEFT(H28),VALUE(LEFT(H28)))</f>
        <v>3</v>
      </c>
      <c r="AJ28" s="87" t="n">
        <f aca="false">IF(ISERROR(VALUE(LEFT(I28))),LEFT(I28),VALUE(LEFT(I28)))</f>
        <v>2</v>
      </c>
      <c r="AK28" s="87" t="n">
        <f aca="false">IF(ISERROR(VALUE(LEFT(J28))),LEFT(J28),VALUE(LEFT(J28)))</f>
        <v>3</v>
      </c>
      <c r="AL28" s="87" t="n">
        <f aca="false">IF(ISERROR(VALUE(LEFT(K28))),LEFT(K28),VALUE(LEFT(K28)))</f>
        <v>5</v>
      </c>
      <c r="AM28" s="87" t="n">
        <f aca="false">IF(ISERROR(VALUE(LEFT(L28))),LEFT(L28),VALUE(LEFT(L28)))</f>
        <v>3</v>
      </c>
      <c r="AN28" s="87" t="str">
        <f aca="false">IF(ISERROR(VALUE(LEFT(M28))),LEFT(M28),VALUE(LEFT(M28)))</f>
        <v/>
      </c>
      <c r="AO28" s="87" t="str">
        <f aca="false">IF(ISERROR(VALUE(LEFT(N28))),LEFT(N28),VALUE(LEFT(N28)))</f>
        <v/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2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5" t="n">
        <v>24</v>
      </c>
      <c r="B29" s="103"/>
      <c r="C29" s="77" t="s">
        <v>30</v>
      </c>
      <c r="D29" s="104" t="s">
        <v>148</v>
      </c>
      <c r="E29" s="79" t="n">
        <v>2834</v>
      </c>
      <c r="F29" s="80" t="s">
        <v>32</v>
      </c>
      <c r="G29" s="80" t="s">
        <v>32</v>
      </c>
      <c r="H29" s="80" t="n">
        <v>3</v>
      </c>
      <c r="I29" s="80" t="n">
        <v>3</v>
      </c>
      <c r="J29" s="80" t="n">
        <v>3</v>
      </c>
      <c r="K29" s="80" t="n">
        <v>3</v>
      </c>
      <c r="L29" s="80" t="n">
        <v>4</v>
      </c>
      <c r="M29" s="80"/>
      <c r="N29" s="80"/>
      <c r="O29" s="80"/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3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4</v>
      </c>
      <c r="AA29" s="127" t="n">
        <f aca="false">COUNTIF(AG29:AV29,AA$5)</f>
        <v>1</v>
      </c>
      <c r="AB29" s="127" t="n">
        <f aca="false">COUNTIF(AG29:AV29,AB$5)</f>
        <v>0</v>
      </c>
      <c r="AC29" s="127" t="n">
        <f aca="false">SUM(X29:AB29)</f>
        <v>5</v>
      </c>
      <c r="AD29" s="105" t="n">
        <f aca="false">IF(ISERROR(((X29+Y29)*2+Z29*3+AA29*4+AB29*5)/SUM(X29,Y29:AB29)),"",((X29+Y29)*2+Z29*3+AA29*4+AB29*5)/SUM(X29,Y29:AB29))</f>
        <v>3.2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>з</v>
      </c>
      <c r="AH29" s="87" t="str">
        <f aca="false">IF(ISERROR(VALUE(LEFT(G29))),LEFT(G29),VALUE(LEFT(G29)))</f>
        <v>з</v>
      </c>
      <c r="AI29" s="87" t="n">
        <f aca="false">IF(ISERROR(VALUE(LEFT(H29))),LEFT(H29),VALUE(LEFT(H29)))</f>
        <v>3</v>
      </c>
      <c r="AJ29" s="87" t="n">
        <f aca="false">IF(ISERROR(VALUE(LEFT(I29))),LEFT(I29),VALUE(LEFT(I29)))</f>
        <v>3</v>
      </c>
      <c r="AK29" s="87" t="n">
        <f aca="false">IF(ISERROR(VALUE(LEFT(J29))),LEFT(J29),VALUE(LEFT(J29)))</f>
        <v>3</v>
      </c>
      <c r="AL29" s="87" t="n">
        <f aca="false">IF(ISERROR(VALUE(LEFT(K29))),LEFT(K29),VALUE(LEFT(K29)))</f>
        <v>3</v>
      </c>
      <c r="AM29" s="87" t="n">
        <f aca="false">IF(ISERROR(VALUE(LEFT(L29))),LEFT(L29),VALUE(LEFT(L29)))</f>
        <v>4</v>
      </c>
      <c r="AN29" s="87" t="str">
        <f aca="false">IF(ISERROR(VALUE(LEFT(M29))),LEFT(M29),VALUE(LEFT(M29)))</f>
        <v/>
      </c>
      <c r="AO29" s="87" t="str">
        <f aca="false">IF(ISERROR(VALUE(LEFT(N29))),LEFT(N29),VALUE(LEFT(N29)))</f>
        <v/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2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5" t="n">
        <v>25</v>
      </c>
      <c r="B30" s="103"/>
      <c r="C30" s="77" t="s">
        <v>30</v>
      </c>
      <c r="D30" s="104" t="s">
        <v>149</v>
      </c>
      <c r="E30" s="79" t="n">
        <v>2834</v>
      </c>
      <c r="F30" s="80" t="s">
        <v>32</v>
      </c>
      <c r="G30" s="80" t="s">
        <v>32</v>
      </c>
      <c r="H30" s="80" t="n">
        <v>3</v>
      </c>
      <c r="I30" s="80" t="n">
        <v>3</v>
      </c>
      <c r="J30" s="80" t="n">
        <v>4</v>
      </c>
      <c r="K30" s="80" t="n">
        <v>3</v>
      </c>
      <c r="L30" s="80" t="n">
        <v>5</v>
      </c>
      <c r="M30" s="80"/>
      <c r="N30" s="80"/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3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3</v>
      </c>
      <c r="AA30" s="127" t="n">
        <f aca="false">COUNTIF(AG30:AV30,AA$5)</f>
        <v>1</v>
      </c>
      <c r="AB30" s="127" t="n">
        <f aca="false">COUNTIF(AG30:AV30,AB$5)</f>
        <v>1</v>
      </c>
      <c r="AC30" s="127" t="n">
        <f aca="false">SUM(X30:AB30)</f>
        <v>5</v>
      </c>
      <c r="AD30" s="98" t="n">
        <f aca="false">IF(ISERROR(((X30+Y30)*2+Z30*3+AA30*4+AB30*5)/SUM(X30,Y30:AB30)),"",((X30+Y30)*2+Z30*3+AA30*4+AB30*5)/SUM(X30,Y30:AB30))</f>
        <v>3.6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>з</v>
      </c>
      <c r="AH30" s="87" t="str">
        <f aca="false">IF(ISERROR(VALUE(LEFT(G30))),LEFT(G30),VALUE(LEFT(G30)))</f>
        <v>з</v>
      </c>
      <c r="AI30" s="87" t="n">
        <f aca="false">IF(ISERROR(VALUE(LEFT(H30))),LEFT(H30),VALUE(LEFT(H30)))</f>
        <v>3</v>
      </c>
      <c r="AJ30" s="87" t="n">
        <f aca="false">IF(ISERROR(VALUE(LEFT(I30))),LEFT(I30),VALUE(LEFT(I30)))</f>
        <v>3</v>
      </c>
      <c r="AK30" s="87" t="n">
        <f aca="false">IF(ISERROR(VALUE(LEFT(J30))),LEFT(J30),VALUE(LEFT(J30)))</f>
        <v>4</v>
      </c>
      <c r="AL30" s="87" t="n">
        <f aca="false">IF(ISERROR(VALUE(LEFT(K30))),LEFT(K30),VALUE(LEFT(K30)))</f>
        <v>3</v>
      </c>
      <c r="AM30" s="87" t="n">
        <f aca="false">IF(ISERROR(VALUE(LEFT(L30))),LEFT(L30),VALUE(LEFT(L30)))</f>
        <v>5</v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2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5" t="n">
        <v>26</v>
      </c>
      <c r="B31" s="103"/>
      <c r="C31" s="107"/>
      <c r="D31" s="108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5" t="n">
        <v>27</v>
      </c>
      <c r="B32" s="106"/>
      <c r="C32" s="107"/>
      <c r="D32" s="111"/>
      <c r="E32" s="79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87" t="str">
        <f aca="false">IF(ISERROR(VALUE(LEFT(F32))),LEFT(F32),VALUE(LEFT(F32)))</f>
        <v/>
      </c>
      <c r="AH32" s="87" t="str">
        <f aca="false">IF(ISERROR(VALUE(LEFT(G32))),LEFT(G32),VALUE(LEFT(G32)))</f>
        <v/>
      </c>
      <c r="AI32" s="87" t="str">
        <f aca="false">IF(ISERROR(VALUE(LEFT(H32))),LEFT(H32),VALUE(LEFT(H32)))</f>
        <v/>
      </c>
      <c r="AJ32" s="87" t="str">
        <f aca="false">IF(ISERROR(VALUE(LEFT(I32))),LEFT(I32),VALUE(LEFT(I32)))</f>
        <v/>
      </c>
      <c r="AK32" s="87" t="str">
        <f aca="false">IF(ISERROR(VALUE(LEFT(J32))),LEFT(J32),VALUE(LEFT(J32)))</f>
        <v/>
      </c>
      <c r="AL32" s="87" t="str">
        <f aca="false">IF(ISERROR(VALUE(LEFT(K32))),LEFT(K32),VALUE(LEFT(K32)))</f>
        <v/>
      </c>
      <c r="AM32" s="87" t="str">
        <f aca="false">IF(ISERROR(VALUE(LEFT(L32))),LEFT(L32),VALUE(LEFT(L32)))</f>
        <v/>
      </c>
      <c r="AN32" s="87" t="str">
        <f aca="false">IF(ISERROR(VALUE(LEFT(M32))),LEFT(M32),VALUE(LEFT(M32)))</f>
        <v/>
      </c>
      <c r="AO32" s="87" t="str">
        <f aca="false">IF(ISERROR(VALUE(LEFT(N32))),LEFT(N32),VALUE(LEFT(N32)))</f>
        <v/>
      </c>
      <c r="AP32" s="87" t="str">
        <f aca="false">IF(ISERROR(VALUE(LEFT(O32))),LEFT(O32),VALUE(LEFT(O32)))</f>
        <v/>
      </c>
      <c r="AQ32" s="87" t="str">
        <f aca="false">IF(ISERROR(VALUE(LEFT(P32))),LEFT(P32),VALUE(LEFT(P32)))</f>
        <v/>
      </c>
      <c r="AR32" s="87" t="str">
        <f aca="false">IF(ISERROR(VALUE(LEFT(Q32))),LEFT(Q32),VALUE(LEFT(Q32)))</f>
        <v/>
      </c>
      <c r="AS32" s="87" t="str">
        <f aca="false">IF(ISERROR(VALUE(LEFT(R32))),LEFT(R32),VALUE(LEFT(R32)))</f>
        <v/>
      </c>
      <c r="AT32" s="87" t="str">
        <f aca="false">IF(ISERROR(VALUE(LEFT(S32))),LEFT(S32),VALUE(LEFT(S32)))</f>
        <v/>
      </c>
      <c r="AU32" s="87" t="str">
        <f aca="false">IF(ISERROR(VALUE(LEFT(T32))),LEFT(T32),VALUE(LEFT(T32)))</f>
        <v/>
      </c>
      <c r="AV32" s="87" t="str">
        <f aca="false">IF(ISERROR(VALUE(LEFT(U32))),LEFT(U32),VALUE(LEFT(U32)))</f>
        <v/>
      </c>
      <c r="AW32" s="82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5" t="n">
        <v>28</v>
      </c>
      <c r="B33" s="106"/>
      <c r="C33" s="107"/>
      <c r="D33" s="111"/>
      <c r="E33" s="79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87" t="str">
        <f aca="false">IF(ISERROR(VALUE(LEFT(F33))),LEFT(F33),VALUE(LEFT(F33)))</f>
        <v/>
      </c>
      <c r="AH33" s="87" t="str">
        <f aca="false">IF(ISERROR(VALUE(LEFT(G33))),LEFT(G33),VALUE(LEFT(G33)))</f>
        <v/>
      </c>
      <c r="AI33" s="87" t="str">
        <f aca="false">IF(ISERROR(VALUE(LEFT(H33))),LEFT(H33),VALUE(LEFT(H33)))</f>
        <v/>
      </c>
      <c r="AJ33" s="87" t="str">
        <f aca="false">IF(ISERROR(VALUE(LEFT(I33))),LEFT(I33),VALUE(LEFT(I33)))</f>
        <v/>
      </c>
      <c r="AK33" s="87" t="str">
        <f aca="false">IF(ISERROR(VALUE(LEFT(J33))),LEFT(J33),VALUE(LEFT(J33)))</f>
        <v/>
      </c>
      <c r="AL33" s="87" t="str">
        <f aca="false">IF(ISERROR(VALUE(LEFT(K33))),LEFT(K33),VALUE(LEFT(K33)))</f>
        <v/>
      </c>
      <c r="AM33" s="87" t="str">
        <f aca="false">IF(ISERROR(VALUE(LEFT(L33))),LEFT(L33),VALUE(LEFT(L33)))</f>
        <v/>
      </c>
      <c r="AN33" s="87" t="str">
        <f aca="false">IF(ISERROR(VALUE(LEFT(M33))),LEFT(M33),VALUE(LEFT(M33)))</f>
        <v/>
      </c>
      <c r="AO33" s="87" t="str">
        <f aca="false">IF(ISERROR(VALUE(LEFT(N33))),LEFT(N33),VALUE(LEFT(N33)))</f>
        <v/>
      </c>
      <c r="AP33" s="87" t="str">
        <f aca="false">IF(ISERROR(VALUE(LEFT(O33))),LEFT(O33),VALUE(LEFT(O33)))</f>
        <v/>
      </c>
      <c r="AQ33" s="87" t="str">
        <f aca="false">IF(ISERROR(VALUE(LEFT(P33))),LEFT(P33),VALUE(LEFT(P33)))</f>
        <v/>
      </c>
      <c r="AR33" s="87" t="str">
        <f aca="false">IF(ISERROR(VALUE(LEFT(Q33))),LEFT(Q33),VALUE(LEFT(Q33)))</f>
        <v/>
      </c>
      <c r="AS33" s="87" t="str">
        <f aca="false">IF(ISERROR(VALUE(LEFT(R33))),LEFT(R33),VALUE(LEFT(R33)))</f>
        <v/>
      </c>
      <c r="AT33" s="87" t="str">
        <f aca="false">IF(ISERROR(VALUE(LEFT(S33))),LEFT(S33),VALUE(LEFT(S33)))</f>
        <v/>
      </c>
      <c r="AU33" s="87" t="str">
        <f aca="false">IF(ISERROR(VALUE(LEFT(T33))),LEFT(T33),VALUE(LEFT(T33)))</f>
        <v/>
      </c>
      <c r="AV33" s="87" t="str">
        <f aca="false">IF(ISERROR(VALUE(LEFT(U33))),LEFT(U33),VALUE(LEFT(U33)))</f>
        <v/>
      </c>
      <c r="AW33" s="82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5" t="n">
        <v>29</v>
      </c>
      <c r="B34" s="112"/>
      <c r="C34" s="107"/>
      <c r="D34" s="111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87" t="str">
        <f aca="false">IF(ISERROR(VALUE(LEFT(F34))),LEFT(F34),VALUE(LEFT(F34)))</f>
        <v/>
      </c>
      <c r="AH34" s="87" t="str">
        <f aca="false">IF(ISERROR(VALUE(LEFT(G34))),LEFT(G34),VALUE(LEFT(G34)))</f>
        <v/>
      </c>
      <c r="AI34" s="87" t="str">
        <f aca="false">IF(ISERROR(VALUE(LEFT(H34))),LEFT(H34),VALUE(LEFT(H34)))</f>
        <v/>
      </c>
      <c r="AJ34" s="87" t="str">
        <f aca="false">IF(ISERROR(VALUE(LEFT(I34))),LEFT(I34),VALUE(LEFT(I34)))</f>
        <v/>
      </c>
      <c r="AK34" s="87" t="str">
        <f aca="false">IF(ISERROR(VALUE(LEFT(J34))),LEFT(J34),VALUE(LEFT(J34)))</f>
        <v/>
      </c>
      <c r="AL34" s="87" t="str">
        <f aca="false">IF(ISERROR(VALUE(LEFT(K34))),LEFT(K34),VALUE(LEFT(K34)))</f>
        <v/>
      </c>
      <c r="AM34" s="87" t="str">
        <f aca="false">IF(ISERROR(VALUE(LEFT(L34))),LEFT(L34),VALUE(LEFT(L34)))</f>
        <v/>
      </c>
      <c r="AN34" s="87" t="str">
        <f aca="false">IF(ISERROR(VALUE(LEFT(M34))),LEFT(M34),VALUE(LEFT(M34)))</f>
        <v/>
      </c>
      <c r="AO34" s="87" t="str">
        <f aca="false">IF(ISERROR(VALUE(LEFT(N34))),LEFT(N34),VALUE(LEFT(N34)))</f>
        <v/>
      </c>
      <c r="AP34" s="87" t="str">
        <f aca="false">IF(ISERROR(VALUE(LEFT(O34))),LEFT(O34),VALUE(LEFT(O34)))</f>
        <v/>
      </c>
      <c r="AQ34" s="87" t="str">
        <f aca="false">IF(ISERROR(VALUE(LEFT(P34))),LEFT(P34),VALUE(LEFT(P34)))</f>
        <v/>
      </c>
      <c r="AR34" s="87" t="str">
        <f aca="false">IF(ISERROR(VALUE(LEFT(Q34))),LEFT(Q34),VALUE(LEFT(Q34)))</f>
        <v/>
      </c>
      <c r="AS34" s="87" t="str">
        <f aca="false">IF(ISERROR(VALUE(LEFT(R34))),LEFT(R34),VALUE(LEFT(R34)))</f>
        <v/>
      </c>
      <c r="AT34" s="87" t="str">
        <f aca="false">IF(ISERROR(VALUE(LEFT(S34))),LEFT(S34),VALUE(LEFT(S34)))</f>
        <v/>
      </c>
      <c r="AU34" s="87" t="str">
        <f aca="false">IF(ISERROR(VALUE(LEFT(T34))),LEFT(T34),VALUE(LEFT(T34)))</f>
        <v/>
      </c>
      <c r="AV34" s="87" t="str">
        <f aca="false">IF(ISERROR(VALUE(LEFT(U34))),LEFT(U34),VALUE(LEFT(U34)))</f>
        <v/>
      </c>
      <c r="AW34" s="82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5" t="n">
        <v>30</v>
      </c>
      <c r="B35" s="113"/>
      <c r="C35" s="114"/>
      <c r="D35" s="115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87" t="str">
        <f aca="false">IF(ISERROR(VALUE(LEFT(F35))),LEFT(F35),VALUE(LEFT(F35)))</f>
        <v/>
      </c>
      <c r="AH35" s="87" t="str">
        <f aca="false">IF(ISERROR(VALUE(LEFT(G35))),LEFT(G35),VALUE(LEFT(G35)))</f>
        <v/>
      </c>
      <c r="AI35" s="87" t="str">
        <f aca="false">IF(ISERROR(VALUE(LEFT(H35))),LEFT(H35),VALUE(LEFT(H35)))</f>
        <v/>
      </c>
      <c r="AJ35" s="87" t="str">
        <f aca="false">IF(ISERROR(VALUE(LEFT(I35))),LEFT(I35),VALUE(LEFT(I35)))</f>
        <v/>
      </c>
      <c r="AK35" s="87" t="str">
        <f aca="false">IF(ISERROR(VALUE(LEFT(J35))),LEFT(J35),VALUE(LEFT(J35)))</f>
        <v/>
      </c>
      <c r="AL35" s="87" t="str">
        <f aca="false">IF(ISERROR(VALUE(LEFT(K35))),LEFT(K35),VALUE(LEFT(K35)))</f>
        <v/>
      </c>
      <c r="AM35" s="87" t="str">
        <f aca="false">IF(ISERROR(VALUE(LEFT(L35))),LEFT(L35),VALUE(LEFT(L35)))</f>
        <v/>
      </c>
      <c r="AN35" s="87" t="str">
        <f aca="false">IF(ISERROR(VALUE(LEFT(M35))),LEFT(M35),VALUE(LEFT(M35)))</f>
        <v/>
      </c>
      <c r="AO35" s="87" t="str">
        <f aca="false">IF(ISERROR(VALUE(LEFT(N35))),LEFT(N35),VALUE(LEFT(N35)))</f>
        <v/>
      </c>
      <c r="AP35" s="87" t="str">
        <f aca="false">IF(ISERROR(VALUE(LEFT(O35))),LEFT(O35),VALUE(LEFT(O35)))</f>
        <v/>
      </c>
      <c r="AQ35" s="87" t="str">
        <f aca="false">IF(ISERROR(VALUE(LEFT(P35))),LEFT(P35),VALUE(LEFT(P35)))</f>
        <v/>
      </c>
      <c r="AR35" s="87" t="str">
        <f aca="false">IF(ISERROR(VALUE(LEFT(Q35))),LEFT(Q35),VALUE(LEFT(Q35)))</f>
        <v/>
      </c>
      <c r="AS35" s="87" t="str">
        <f aca="false">IF(ISERROR(VALUE(LEFT(R35))),LEFT(R35),VALUE(LEFT(R35)))</f>
        <v/>
      </c>
      <c r="AT35" s="87" t="str">
        <f aca="false">IF(ISERROR(VALUE(LEFT(S35))),LEFT(S35),VALUE(LEFT(S35)))</f>
        <v/>
      </c>
      <c r="AU35" s="87" t="str">
        <f aca="false">IF(ISERROR(VALUE(LEFT(T35))),LEFT(T35),VALUE(LEFT(T35)))</f>
        <v/>
      </c>
      <c r="AV35" s="87" t="str">
        <f aca="false">IF(ISERROR(VALUE(LEFT(U35))),LEFT(U35),VALUE(LEFT(U35)))</f>
        <v/>
      </c>
      <c r="AW35" s="82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87" t="str">
        <f aca="false">IF(ISERROR(VALUE(LEFT(F36))),LEFT(F36),VALUE(LEFT(F36)))</f>
        <v/>
      </c>
      <c r="AH36" s="87" t="str">
        <f aca="false">IF(ISERROR(VALUE(LEFT(G36))),LEFT(G36),VALUE(LEFT(G36)))</f>
        <v/>
      </c>
      <c r="AI36" s="87" t="str">
        <f aca="false">IF(ISERROR(VALUE(LEFT(H36))),LEFT(H36),VALUE(LEFT(H36)))</f>
        <v/>
      </c>
      <c r="AJ36" s="87" t="str">
        <f aca="false">IF(ISERROR(VALUE(LEFT(I36))),LEFT(I36),VALUE(LEFT(I36)))</f>
        <v/>
      </c>
      <c r="AK36" s="87" t="str">
        <f aca="false">IF(ISERROR(VALUE(LEFT(J36))),LEFT(J36),VALUE(LEFT(J36)))</f>
        <v/>
      </c>
      <c r="AL36" s="87" t="str">
        <f aca="false">IF(ISERROR(VALUE(LEFT(K36))),LEFT(K36),VALUE(LEFT(K36)))</f>
        <v/>
      </c>
      <c r="AM36" s="87" t="str">
        <f aca="false">IF(ISERROR(VALUE(LEFT(L36))),LEFT(L36),VALUE(LEFT(L36)))</f>
        <v/>
      </c>
      <c r="AN36" s="87" t="str">
        <f aca="false">IF(ISERROR(VALUE(LEFT(M36))),LEFT(M36),VALUE(LEFT(M36)))</f>
        <v/>
      </c>
      <c r="AO36" s="87" t="str">
        <f aca="false">IF(ISERROR(VALUE(LEFT(N36))),LEFT(N36),VALUE(LEFT(N36)))</f>
        <v/>
      </c>
      <c r="AP36" s="87" t="str">
        <f aca="false">IF(ISERROR(VALUE(LEFT(O36))),LEFT(O36),VALUE(LEFT(O36)))</f>
        <v/>
      </c>
      <c r="AQ36" s="87" t="str">
        <f aca="false">IF(ISERROR(VALUE(LEFT(P36))),LEFT(P36),VALUE(LEFT(P36)))</f>
        <v/>
      </c>
      <c r="AR36" s="87" t="str">
        <f aca="false">IF(ISERROR(VALUE(LEFT(Q36))),LEFT(Q36),VALUE(LEFT(Q36)))</f>
        <v/>
      </c>
      <c r="AS36" s="87" t="str">
        <f aca="false">IF(ISERROR(VALUE(LEFT(R36))),LEFT(R36),VALUE(LEFT(R36)))</f>
        <v/>
      </c>
      <c r="AT36" s="87" t="str">
        <f aca="false">IF(ISERROR(VALUE(LEFT(S36))),LEFT(S36),VALUE(LEFT(S36)))</f>
        <v/>
      </c>
      <c r="AU36" s="87" t="str">
        <f aca="false">IF(ISERROR(VALUE(LEFT(T36))),LEFT(T36),VALUE(LEFT(T36)))</f>
        <v/>
      </c>
      <c r="AV36" s="87" t="str">
        <f aca="false">IF(ISERROR(VALUE(LEFT(U36))),LEFT(U36),VALUE(LEFT(U36)))</f>
        <v/>
      </c>
      <c r="AW36" s="82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COUNTIF(E6:E36,"2834")</f>
        <v>25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87" t="str">
        <f aca="false">IF(ISERROR(VALUE(LEFT(F37))),LEFT(F37),VALUE(LEFT(F37)))</f>
        <v/>
      </c>
      <c r="AH37" s="87" t="str">
        <f aca="false">IF(ISERROR(VALUE(LEFT(G37))),LEFT(G37),VALUE(LEFT(G37)))</f>
        <v/>
      </c>
      <c r="AI37" s="87" t="str">
        <f aca="false">IF(ISERROR(VALUE(LEFT(H37))),LEFT(H37),VALUE(LEFT(H37)))</f>
        <v/>
      </c>
      <c r="AJ37" s="87" t="str">
        <f aca="false">IF(ISERROR(VALUE(LEFT(I37))),LEFT(I37),VALUE(LEFT(I37)))</f>
        <v/>
      </c>
      <c r="AK37" s="87" t="str">
        <f aca="false">IF(ISERROR(VALUE(LEFT(J37))),LEFT(J37),VALUE(LEFT(J37)))</f>
        <v/>
      </c>
      <c r="AL37" s="87" t="str">
        <f aca="false">IF(ISERROR(VALUE(LEFT(K37))),LEFT(K37),VALUE(LEFT(K37)))</f>
        <v/>
      </c>
      <c r="AM37" s="87" t="str">
        <f aca="false">IF(ISERROR(VALUE(LEFT(L37))),LEFT(L37),VALUE(LEFT(L37)))</f>
        <v/>
      </c>
      <c r="AN37" s="87" t="str">
        <f aca="false">IF(ISERROR(VALUE(LEFT(M37))),LEFT(M37),VALUE(LEFT(M37)))</f>
        <v/>
      </c>
      <c r="AO37" s="87" t="str">
        <f aca="false">IF(ISERROR(VALUE(LEFT(N37))),LEFT(N37),VALUE(LEFT(N37)))</f>
        <v/>
      </c>
      <c r="AP37" s="87" t="str">
        <f aca="false">IF(ISERROR(VALUE(LEFT(O37))),LEFT(O37),VALUE(LEFT(O37)))</f>
        <v/>
      </c>
      <c r="AQ37" s="87" t="str">
        <f aca="false">IF(ISERROR(VALUE(LEFT(P37))),LEFT(P37),VALUE(LEFT(P37)))</f>
        <v/>
      </c>
      <c r="AR37" s="87" t="str">
        <f aca="false">IF(ISERROR(VALUE(LEFT(Q37))),LEFT(Q37),VALUE(LEFT(Q37)))</f>
        <v/>
      </c>
      <c r="AS37" s="87" t="str">
        <f aca="false">IF(ISERROR(VALUE(LEFT(R37))),LEFT(R37),VALUE(LEFT(R37)))</f>
        <v/>
      </c>
      <c r="AT37" s="87" t="str">
        <f aca="false">IF(ISERROR(VALUE(LEFT(S37))),LEFT(S37),VALUE(LEFT(S37)))</f>
        <v/>
      </c>
      <c r="AU37" s="87" t="str">
        <f aca="false">IF(ISERROR(VALUE(LEFT(T37))),LEFT(T37),VALUE(LEFT(T37)))</f>
        <v/>
      </c>
      <c r="AV37" s="87" t="str">
        <f aca="false">IF(ISERROR(VALUE(LEFT(U37))),LEFT(U37),VALUE(LEFT(U37)))</f>
        <v/>
      </c>
      <c r="AW37" s="82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n">
        <v>3.65217391304348</v>
      </c>
      <c r="I38" s="124" t="n">
        <v>3.04</v>
      </c>
      <c r="J38" s="124" t="n">
        <v>3.28</v>
      </c>
      <c r="K38" s="124" t="n">
        <v>3.52</v>
      </c>
      <c r="L38" s="124" t="n">
        <v>3.72</v>
      </c>
      <c r="M38" s="124" t="str">
        <v> </v>
      </c>
      <c r="N38" s="124" t="str">
        <v> </v>
      </c>
      <c r="O38" s="125" t="str">
        <v> 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сводн.!t10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7</v>
      </c>
      <c r="Z38" s="127" t="n">
        <f aca="false">SUM(Z6:Z37)</f>
        <v>74</v>
      </c>
      <c r="AA38" s="127" t="n">
        <f aca="false">SUM(AA6:AA37)</f>
        <v>23</v>
      </c>
      <c r="AB38" s="127" t="n">
        <f aca="false">SUM(AB6:AB37)</f>
        <v>19</v>
      </c>
      <c r="AC38" s="127" t="n">
        <f aca="false">SUM(X38:AB38)</f>
        <v>123</v>
      </c>
      <c r="AD38" s="98" t="n">
        <f aca="false">IF(ISERROR(((X38+Y38)*2+Z38*3+AA38*4+AB38*5)/SUM(X38,Y38:AB38)),"",((X38+Y38)*2+Z38*3+AA38*4+AB38*5)/SUM(X38,Y38:AB38))</f>
        <v>3.4390243902439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n">
        <f aca="false">IF(COUNT(AI6:AI37)=0," ",SUM(AI6:AI37)/COUNT(AI6:AI37))</f>
        <v>3.65217391304348</v>
      </c>
      <c r="AJ38" s="129" t="n">
        <f aca="false">IF(COUNT(AJ6:AJ37)=0," ",SUM(AJ6:AJ37)/COUNT(AJ6:AJ37))</f>
        <v>3.04</v>
      </c>
      <c r="AK38" s="129" t="n">
        <f aca="false">IF(COUNT(AK6:AK37)=0," ",SUM(AK6:AK37)/COUNT(AK6:AK37))</f>
        <v>3.28</v>
      </c>
      <c r="AL38" s="129" t="n">
        <f aca="false">IF(COUNT(AL6:AL37)=0," ",SUM(AL6:AL37)/COUNT(AL6:AL37))</f>
        <v>3.52</v>
      </c>
      <c r="AM38" s="129" t="n">
        <f aca="false">IF(COUNT(AM6:AM37)=0," ",SUM(AM6:AM37)/COUNT(AM6:AM37))</f>
        <v>3.72</v>
      </c>
      <c r="AN38" s="129" t="str">
        <f aca="false">IF(COUNT(AN6:AN37)=0," ",SUM(AN6:AN37)/COUNT(AN6:AN37))</f>
        <v> </v>
      </c>
      <c r="AO38" s="129" t="str">
        <f aca="false">IF(COUNT(AO6:AO37)=0," ",SUM(AO6:AO37)/COUNT(AO6:AO37))</f>
        <v> </v>
      </c>
      <c r="AP38" s="129" t="str">
        <f aca="false">IF(COUNT(AP6:AP37)=0," ",SUM(AP6:AP37)/COUNT(AP6:AP37))</f>
        <v> 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n">
        <v>7</v>
      </c>
      <c r="I39" s="134" t="n">
        <v>1</v>
      </c>
      <c r="J39" s="134" t="str">
        <v>0</v>
      </c>
      <c r="K39" s="134" t="n">
        <v>5</v>
      </c>
      <c r="L39" s="134" t="n">
        <v>6</v>
      </c>
      <c r="M39" s="134" t="str">
        <v>0</v>
      </c>
      <c r="N39" s="134" t="str">
        <v>0</v>
      </c>
      <c r="O39" s="135" t="str">
        <v>0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str">
        <f aca="false">IF(COUNTIF(V6:V37,5)=0,"0",COUNTIF(V6:V37,5))</f>
        <v>0</v>
      </c>
      <c r="W39" s="137"/>
      <c r="X39" s="138" t="n">
        <f aca="false">SUM(X38:AB38)</f>
        <v>123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n">
        <f aca="false">IF(COUNTIF(AI6:AI37,5)=0,"0",COUNTIF(AI6:AI37,5))</f>
        <v>7</v>
      </c>
      <c r="AJ39" s="141" t="n">
        <f aca="false">IF(COUNTIF(AJ6:AJ37,5)=0,"0",COUNTIF(AJ6:AJ37,5))</f>
        <v>1</v>
      </c>
      <c r="AK39" s="141" t="str">
        <f aca="false">IF(COUNTIF(AK6:AK37,5)=0,"0",COUNTIF(AK6:AK37,5))</f>
        <v>0</v>
      </c>
      <c r="AL39" s="141" t="n">
        <f aca="false">IF(COUNTIF(AL6:AL37,5)=0,"0",COUNTIF(AL6:AL37,5))</f>
        <v>5</v>
      </c>
      <c r="AM39" s="141" t="n">
        <f aca="false">IF(COUNTIF(AM6:AM37,5)=0,"0",COUNTIF(AM6:AM37,5))</f>
        <v>6</v>
      </c>
      <c r="AN39" s="141" t="str">
        <f aca="false">IF(COUNTIF(AN6:AN37,5)=0,"0",COUNTIF(AN6:AN37,5))</f>
        <v>0</v>
      </c>
      <c r="AO39" s="141" t="str">
        <f aca="false">IF(COUNTIF(AO6:AO37,5)=0,"0",COUNTIF(AO6:AO37,5))</f>
        <v>0</v>
      </c>
      <c r="AP39" s="141" t="str">
        <f aca="false">IF(COUNTIF(AP6:AP37,5)=0,"0",COUNTIF(AP6:AP37,5))</f>
        <v>0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n">
        <v>3</v>
      </c>
      <c r="I40" s="150" t="n">
        <v>4</v>
      </c>
      <c r="J40" s="150" t="n">
        <v>7</v>
      </c>
      <c r="K40" s="150" t="n">
        <v>3</v>
      </c>
      <c r="L40" s="150" t="n">
        <v>6</v>
      </c>
      <c r="M40" s="150" t="str">
        <v>0</v>
      </c>
      <c r="N40" s="150" t="str">
        <v>0</v>
      </c>
      <c r="O40" s="151" t="str">
        <v>0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2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8</v>
      </c>
      <c r="AA40" s="153" t="str">
        <f aca="false">IF(COUNTIF(AA6:AA37,4)=0," ",COUNTIF(AA6:AA37,4))</f>
        <v> </v>
      </c>
      <c r="AB40" s="153" t="str">
        <f aca="false">IF(COUNTIF(AB6:AB37,4)=0," ",COUNTIF(AB6:AB37,4))</f>
        <v> 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n">
        <f aca="false">IF(COUNTIF(AI6:AI37,4)=0,"0",COUNTIF(AI6:AI37,4))</f>
        <v>3</v>
      </c>
      <c r="AJ40" s="153" t="n">
        <f aca="false">IF(COUNTIF(AJ6:AJ37,4)=0,"0",COUNTIF(AJ6:AJ37,4))</f>
        <v>4</v>
      </c>
      <c r="AK40" s="153" t="n">
        <f aca="false">IF(COUNTIF(AK6:AK37,4)=0,"0",COUNTIF(AK6:AK37,4))</f>
        <v>7</v>
      </c>
      <c r="AL40" s="153" t="n">
        <f aca="false">IF(COUNTIF(AL6:AL37,4)=0,"0",COUNTIF(AL6:AL37,4))</f>
        <v>3</v>
      </c>
      <c r="AM40" s="153" t="n">
        <f aca="false">IF(COUNTIF(AM6:AM37,4)=0,"0",COUNTIF(AM6:AM37,4))</f>
        <v>6</v>
      </c>
      <c r="AN40" s="153" t="str">
        <f aca="false">IF(COUNTIF(AN6:AN37,4)=0,"0",COUNTIF(AN6:AN37,4))</f>
        <v>0</v>
      </c>
      <c r="AO40" s="153" t="str">
        <f aca="false">IF(COUNTIF(AO6:AO37,4)=0,"0",COUNTIF(AO6:AO37,4))</f>
        <v>0</v>
      </c>
      <c r="AP40" s="153" t="str">
        <f aca="false">IF(COUNTIF(AP6:AP37,4)=0,"0",COUNTIF(AP6:AP37,4))</f>
        <v>0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11</v>
      </c>
      <c r="I41" s="164" t="n">
        <v>15</v>
      </c>
      <c r="J41" s="164" t="n">
        <v>18</v>
      </c>
      <c r="K41" s="164" t="n">
        <v>17</v>
      </c>
      <c r="L41" s="164" t="n">
        <v>13</v>
      </c>
      <c r="M41" s="164" t="str">
        <v>0</v>
      </c>
      <c r="N41" s="164" t="str">
        <v>0</v>
      </c>
      <c r="O41" s="165" t="str">
        <v>0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16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8</v>
      </c>
      <c r="AA41" s="167" t="n">
        <f aca="false">IF(COUNTIF(AA6:AA37,3)=0," ",COUNTIF(AA6:AA37,3))</f>
        <v>1</v>
      </c>
      <c r="AB41" s="167" t="str">
        <f aca="false">IF(COUNTIF(AB6:AB37,3)=0," ",COUNTIF(AB6:AB37,3))</f>
        <v> 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11</v>
      </c>
      <c r="AJ41" s="167" t="n">
        <f aca="false">IF(COUNTIF(AJ6:AJ37,3)=0,"0",COUNTIF(AJ6:AJ37,3))</f>
        <v>15</v>
      </c>
      <c r="AK41" s="167" t="n">
        <f aca="false">IF(COUNTIF(AK6:AK37,3)=0,"0",COUNTIF(AK6:AK37,3))</f>
        <v>18</v>
      </c>
      <c r="AL41" s="167" t="n">
        <f aca="false">IF(COUNTIF(AL6:AL37,3)=0,"0",COUNTIF(AL6:AL37,3))</f>
        <v>17</v>
      </c>
      <c r="AM41" s="167" t="n">
        <f aca="false">IF(COUNTIF(AM6:AM37,3)=0,"0",COUNTIF(AM6:AM37,3))</f>
        <v>13</v>
      </c>
      <c r="AN41" s="167" t="str">
        <f aca="false">IF(COUNTIF(AN6:AN37,3)=0,"0",COUNTIF(AN6:AN37,3))</f>
        <v>0</v>
      </c>
      <c r="AO41" s="167" t="str">
        <f aca="false">IF(COUNTIF(AO6:AO37,3)=0,"0",COUNTIF(AO6:AO37,3))</f>
        <v>0</v>
      </c>
      <c r="AP41" s="167" t="str">
        <f aca="false">IF(COUNTIF(AP6:AP37,3)=0,"0",COUNTIF(AP6:AP37,3))</f>
        <v>0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2</v>
      </c>
      <c r="I42" s="81" t="n">
        <v>5</v>
      </c>
      <c r="J42" s="81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7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4</v>
      </c>
      <c r="AA42" s="82" t="n">
        <f aca="false">IF(COUNTIF(AA6:AA37,2)=0," ",COUNTIF(AA6:AA37,2))</f>
        <v>4</v>
      </c>
      <c r="AB42" s="82" t="n">
        <f aca="false">IF(COUNTIF(AB6:AB37,2)=0," ",COUNTIF(AB6:AB37,2))</f>
        <v>3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2</v>
      </c>
      <c r="AJ42" s="82" t="n">
        <f aca="false">COUNTIF(AJ6:AJ36,2)+COUNTIF(AJ6:AJ36,"д")</f>
        <v>5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str">
        <v>0</v>
      </c>
      <c r="I43" s="81" t="n">
        <v>0</v>
      </c>
      <c r="J43" s="81" t="n">
        <v>0</v>
      </c>
      <c r="K43" s="81" t="n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str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n">
        <v>25</v>
      </c>
      <c r="G44" s="81" t="n">
        <v>25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n">
        <f aca="false">IF(COUNTIF(AG6:AG37,"з")=0,"0",COUNTIF(AG6:AG37,"з"))</f>
        <v>25</v>
      </c>
      <c r="AH44" s="82" t="n">
        <f aca="false">IF(COUNTIF(AH6:AH37,"з")=0,"0",COUNTIF(AH6:AH37,"з"))</f>
        <v>25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N2:O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AG6:AW42 Q6:Q31 F6:F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N3:P3">
    <cfRule type="expression" priority="43" aboveAverage="0" equalAverage="0" bottom="0" percent="0" rank="0" text="" dxfId="41">
      <formula>$D$1&lt;N3</formula>
    </cfRule>
    <cfRule type="expression" priority="44" aboveAverage="0" equalAverage="0" bottom="0" percent="0" rank="0" text="" dxfId="42">
      <formula>$D$1&gt;N3</formula>
    </cfRule>
  </conditionalFormatting>
  <conditionalFormatting sqref="M3">
    <cfRule type="expression" priority="45" aboveAverage="0" equalAverage="0" bottom="0" percent="0" rank="0" text="" dxfId="43">
      <formula>$D$1&lt;M3</formula>
    </cfRule>
    <cfRule type="expression" priority="46" aboveAverage="0" equalAverage="0" bottom="0" percent="0" rank="0" text="" dxfId="44">
      <formula>$D$1&gt;M3</formula>
    </cfRule>
  </conditionalFormatting>
  <conditionalFormatting sqref="J34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O4">
    <cfRule type="expression" priority="50" aboveAverage="0" equalAverage="0" bottom="0" percent="0" rank="0" text="" dxfId="48">
      <formula>$D$1&lt;O4</formula>
    </cfRule>
    <cfRule type="expression" priority="51" aboveAverage="0" equalAverage="0" bottom="0" percent="0" rank="0" text="" dxfId="49">
      <formula>$D$1&gt;O4</formula>
    </cfRule>
  </conditionalFormatting>
  <conditionalFormatting sqref="O4">
    <cfRule type="expression" priority="52" aboveAverage="0" equalAverage="0" bottom="0" percent="0" rank="0" text="" dxfId="50">
      <formula>$D$1&lt;O4</formula>
    </cfRule>
    <cfRule type="expression" priority="53" aboveAverage="0" equalAverage="0" bottom="0" percent="0" rank="0" text="" dxfId="51">
      <formula>$D$1&gt;O4</formula>
    </cfRule>
  </conditionalFormatting>
  <conditionalFormatting sqref="P4">
    <cfRule type="expression" priority="54" aboveAverage="0" equalAverage="0" bottom="0" percent="0" rank="0" text="" dxfId="52">
      <formula>$D$1&lt;P4</formula>
    </cfRule>
    <cfRule type="expression" priority="55" aboveAverage="0" equalAverage="0" bottom="0" percent="0" rank="0" text="" dxfId="53">
      <formula>$D$1&gt;P4</formula>
    </cfRule>
  </conditionalFormatting>
  <conditionalFormatting sqref="R4">
    <cfRule type="expression" priority="56" aboveAverage="0" equalAverage="0" bottom="0" percent="0" rank="0" text="" dxfId="54">
      <formula>$D$1&lt;R4</formula>
    </cfRule>
    <cfRule type="expression" priority="57" aboveAverage="0" equalAverage="0" bottom="0" percent="0" rank="0" text="" dxfId="55">
      <formula>$D$1&gt;R4</formula>
    </cfRule>
  </conditionalFormatting>
  <conditionalFormatting sqref="R4">
    <cfRule type="expression" priority="58" aboveAverage="0" equalAverage="0" bottom="0" percent="0" rank="0" text="" dxfId="56">
      <formula>$D$1&lt;R4</formula>
    </cfRule>
    <cfRule type="expression" priority="59" aboveAverage="0" equalAverage="0" bottom="0" percent="0" rank="0" text="" dxfId="57">
      <formula>$D$1&gt;R4</formula>
    </cfRule>
  </conditionalFormatting>
  <conditionalFormatting sqref="R5">
    <cfRule type="cellIs" priority="60" operator="equal" aboveAverage="0" equalAverage="0" bottom="0" percent="0" rank="0" text="" dxfId="58">
      <formula>5</formula>
    </cfRule>
    <cfRule type="cellIs" priority="61" operator="equal" aboveAverage="0" equalAverage="0" bottom="0" percent="0" rank="0" text="" dxfId="59">
      <formula>4</formula>
    </cfRule>
    <cfRule type="cellIs" priority="62" operator="equal" aboveAverage="0" equalAverage="0" bottom="0" percent="0" rank="0" text="" dxfId="60">
      <formula>3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R4">
    <cfRule type="expression" priority="65" aboveAverage="0" equalAverage="0" bottom="0" percent="0" rank="0" text="" dxfId="63">
      <formula>$D$1&lt;R4</formula>
    </cfRule>
    <cfRule type="expression" priority="66" aboveAverage="0" equalAverage="0" bottom="0" percent="0" rank="0" text="" dxfId="64">
      <formula>$D$1&gt;R4</formula>
    </cfRule>
  </conditionalFormatting>
  <conditionalFormatting sqref="R4">
    <cfRule type="expression" priority="67" aboveAverage="0" equalAverage="0" bottom="0" percent="0" rank="0" text="" dxfId="65">
      <formula>$D$1&lt;R4</formula>
    </cfRule>
    <cfRule type="expression" priority="68" aboveAverage="0" equalAverage="0" bottom="0" percent="0" rank="0" text="" dxfId="66">
      <formula>$D$1&gt;R4</formula>
    </cfRule>
  </conditionalFormatting>
  <conditionalFormatting sqref="R4">
    <cfRule type="expression" priority="69" aboveAverage="0" equalAverage="0" bottom="0" percent="0" rank="0" text="" dxfId="67">
      <formula>$D$1&lt;R4</formula>
    </cfRule>
    <cfRule type="expression" priority="70" aboveAverage="0" equalAverage="0" bottom="0" percent="0" rank="0" text="" dxfId="68">
      <formula>$D$1&gt;R4</formula>
    </cfRule>
  </conditionalFormatting>
  <conditionalFormatting sqref="R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R4">
    <cfRule type="expression" priority="74" aboveAverage="0" equalAverage="0" bottom="0" percent="0" rank="0" text="" dxfId="72">
      <formula>$D$1&lt;R4</formula>
    </cfRule>
    <cfRule type="expression" priority="75" aboveAverage="0" equalAverage="0" bottom="0" percent="0" rank="0" text="" dxfId="73">
      <formula>$D$1&gt;R4</formula>
    </cfRule>
  </conditionalFormatting>
  <conditionalFormatting sqref="J32:J33 H12:P12 M13:P31 I13:K31 G31:H33 L13:L33 M6:P10 H11:I11 H12:L30 I6:K10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K6:K10 M6:M10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K32:K33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I33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I32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M33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M32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H6:H10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N4">
    <cfRule type="expression" priority="100" aboveAverage="0" equalAverage="0" bottom="0" percent="0" rank="0" text="" dxfId="98">
      <formula>$D$1&lt;N4</formula>
    </cfRule>
    <cfRule type="expression" priority="101" aboveAverage="0" equalAverage="0" bottom="0" percent="0" rank="0" text="" dxfId="99">
      <formula>$D$1&gt;N4</formula>
    </cfRule>
  </conditionalFormatting>
  <conditionalFormatting sqref="O32:O33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N32:N33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P32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P33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O4">
    <cfRule type="expression" priority="114" aboveAverage="0" equalAverage="0" bottom="0" percent="0" rank="0" text="" dxfId="112">
      <formula>$D$1&lt;O4</formula>
    </cfRule>
    <cfRule type="expression" priority="115" aboveAverage="0" equalAverage="0" bottom="0" percent="0" rank="0" text="" dxfId="113">
      <formula>$D$1&gt;O4</formula>
    </cfRule>
  </conditionalFormatting>
  <conditionalFormatting sqref="O4">
    <cfRule type="expression" priority="116" aboveAverage="0" equalAverage="0" bottom="0" percent="0" rank="0" text="" dxfId="114">
      <formula>$D$1&lt;O4</formula>
    </cfRule>
    <cfRule type="expression" priority="117" aboveAverage="0" equalAverage="0" bottom="0" percent="0" rank="0" text="" dxfId="115">
      <formula>$D$1&gt;O4</formula>
    </cfRule>
  </conditionalFormatting>
  <conditionalFormatting sqref="O4">
    <cfRule type="expression" priority="118" aboveAverage="0" equalAverage="0" bottom="0" percent="0" rank="0" text="" dxfId="116">
      <formula>$D$1&lt;O4</formula>
    </cfRule>
    <cfRule type="expression" priority="119" aboveAverage="0" equalAverage="0" bottom="0" percent="0" rank="0" text="" dxfId="117">
      <formula>$D$1&gt;O4</formula>
    </cfRule>
  </conditionalFormatting>
  <conditionalFormatting sqref="M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M4">
    <cfRule type="expression" priority="123" aboveAverage="0" equalAverage="0" bottom="0" percent="0" rank="0" text="" dxfId="121">
      <formula>$D$1&lt;M4</formula>
    </cfRule>
    <cfRule type="expression" priority="124" aboveAverage="0" equalAverage="0" bottom="0" percent="0" rank="0" text="" dxfId="122">
      <formula>$D$1&gt;M4</formula>
    </cfRule>
  </conditionalFormatting>
  <conditionalFormatting sqref="N3:N4">
    <cfRule type="expression" priority="125" aboveAverage="0" equalAverage="0" bottom="0" percent="0" rank="0" text="" dxfId="123">
      <formula>$D$1&lt;N3</formula>
    </cfRule>
    <cfRule type="expression" priority="126" aboveAverage="0" equalAverage="0" bottom="0" percent="0" rank="0" text="" dxfId="124">
      <formula>$D$1&gt;N3</formula>
    </cfRule>
  </conditionalFormatting>
  <conditionalFormatting sqref="O5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O4">
    <cfRule type="expression" priority="130" aboveAverage="0" equalAverage="0" bottom="0" percent="0" rank="0" text="" dxfId="128">
      <formula>$D$1&lt;O4</formula>
    </cfRule>
    <cfRule type="expression" priority="131" aboveAverage="0" equalAverage="0" bottom="0" percent="0" rank="0" text="" dxfId="129">
      <formula>$D$1&gt;O4</formula>
    </cfRule>
  </conditionalFormatting>
  <conditionalFormatting sqref="L6:L10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M11:P11 I11:K11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K11 M11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L11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L6:L10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L33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L32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N32:N33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P32:P33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M32:M33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O32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O33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P3">
    <cfRule type="expression" priority="168" aboveAverage="0" equalAverage="0" bottom="0" percent="0" rank="0" text="" dxfId="166">
      <formula>$D$1&lt;P3</formula>
    </cfRule>
    <cfRule type="expression" priority="169" aboveAverage="0" equalAverage="0" bottom="0" percent="0" rank="0" text="" dxfId="167">
      <formula>$D$1&gt;P3</formula>
    </cfRule>
  </conditionalFormatting>
  <conditionalFormatting sqref="O4">
    <cfRule type="expression" priority="170" aboveAverage="0" equalAverage="0" bottom="0" percent="0" rank="0" text="" dxfId="168">
      <formula>$D$1&lt;O4</formula>
    </cfRule>
    <cfRule type="expression" priority="171" aboveAverage="0" equalAverage="0" bottom="0" percent="0" rank="0" text="" dxfId="169">
      <formula>$D$1&gt;O4</formula>
    </cfRule>
  </conditionalFormatting>
  <conditionalFormatting sqref="N4">
    <cfRule type="expression" priority="172" aboveAverage="0" equalAverage="0" bottom="0" percent="0" rank="0" text="" dxfId="170">
      <formula>$D$1&lt;N4</formula>
    </cfRule>
    <cfRule type="expression" priority="173" aboveAverage="0" equalAverage="0" bottom="0" percent="0" rank="0" text="" dxfId="171">
      <formula>$D$1&gt;N4</formula>
    </cfRule>
  </conditionalFormatting>
  <conditionalFormatting sqref="N4">
    <cfRule type="expression" priority="174" aboveAverage="0" equalAverage="0" bottom="0" percent="0" rank="0" text="" dxfId="172">
      <formula>$D$1&lt;N4</formula>
    </cfRule>
    <cfRule type="expression" priority="175" aboveAverage="0" equalAverage="0" bottom="0" percent="0" rank="0" text="" dxfId="173">
      <formula>$D$1&gt;N4</formula>
    </cfRule>
  </conditionalFormatting>
  <conditionalFormatting sqref="N4">
    <cfRule type="expression" priority="176" aboveAverage="0" equalAverage="0" bottom="0" percent="0" rank="0" text="" dxfId="174">
      <formula>$D$1&lt;N4</formula>
    </cfRule>
    <cfRule type="expression" priority="177" aboveAverage="0" equalAverage="0" bottom="0" percent="0" rank="0" text="" dxfId="175">
      <formula>$D$1&gt;N4</formula>
    </cfRule>
  </conditionalFormatting>
  <conditionalFormatting sqref="N4">
    <cfRule type="expression" priority="178" aboveAverage="0" equalAverage="0" bottom="0" percent="0" rank="0" text="" dxfId="176">
      <formula>$D$1&lt;N4</formula>
    </cfRule>
    <cfRule type="expression" priority="179" aboveAverage="0" equalAverage="0" bottom="0" percent="0" rank="0" text="" dxfId="177">
      <formula>$D$1&gt;N4</formula>
    </cfRule>
  </conditionalFormatting>
  <conditionalFormatting sqref="H4">
    <cfRule type="expression" priority="180" aboveAverage="0" equalAverage="0" bottom="0" percent="0" rank="0" text="" dxfId="178">
      <formula>$D$1&lt;H4</formula>
    </cfRule>
    <cfRule type="expression" priority="181" aboveAverage="0" equalAverage="0" bottom="0" percent="0" rank="0" text="" dxfId="179">
      <formula>$D$1&gt;H4</formula>
    </cfRule>
  </conditionalFormatting>
  <conditionalFormatting sqref="P3">
    <cfRule type="expression" priority="182" aboveAverage="0" equalAverage="0" bottom="0" percent="0" rank="0" text="" dxfId="180">
      <formula>$D$4&lt;P3</formula>
    </cfRule>
    <cfRule type="expression" priority="183" aboveAverage="0" equalAverage="0" bottom="0" percent="0" rank="0" text="" dxfId="181">
      <formula>$D$4&gt;P3</formula>
    </cfRule>
  </conditionalFormatting>
  <conditionalFormatting sqref="P4">
    <cfRule type="expression" priority="184" aboveAverage="0" equalAverage="0" bottom="0" percent="0" rank="0" text="" dxfId="182">
      <formula>$D$4&lt;P4</formula>
    </cfRule>
    <cfRule type="expression" priority="185" aboveAverage="0" equalAverage="0" bottom="0" percent="0" rank="0" text="" dxfId="183">
      <formula>$D$4&gt;P4</formula>
    </cfRule>
  </conditionalFormatting>
  <conditionalFormatting sqref="P4">
    <cfRule type="expression" priority="186" aboveAverage="0" equalAverage="0" bottom="0" percent="0" rank="0" text="" dxfId="184">
      <formula>$D$1&lt;P4</formula>
    </cfRule>
    <cfRule type="expression" priority="187" aboveAverage="0" equalAverage="0" bottom="0" percent="0" rank="0" text="" dxfId="185">
      <formula>$D$1&gt;P4</formula>
    </cfRule>
  </conditionalFormatting>
  <conditionalFormatting sqref="P4">
    <cfRule type="expression" priority="188" aboveAverage="0" equalAverage="0" bottom="0" percent="0" rank="0" text="" dxfId="186">
      <formula>$D$4&lt;P4</formula>
    </cfRule>
    <cfRule type="expression" priority="189" aboveAverage="0" equalAverage="0" bottom="0" percent="0" rank="0" text="" dxfId="187">
      <formula>$D$4&gt;P4</formula>
    </cfRule>
  </conditionalFormatting>
  <conditionalFormatting sqref="P5">
    <cfRule type="cellIs" priority="190" operator="equal" aboveAverage="0" equalAverage="0" bottom="0" percent="0" rank="0" text="" dxfId="188">
      <formula>5</formula>
    </cfRule>
    <cfRule type="cellIs" priority="191" operator="equal" aboveAverage="0" equalAverage="0" bottom="0" percent="0" rank="0" text="" dxfId="189">
      <formula>4</formula>
    </cfRule>
    <cfRule type="cellIs" priority="192" operator="equal" aboveAverage="0" equalAverage="0" bottom="0" percent="0" rank="0" text="" dxfId="190">
      <formula>3</formula>
    </cfRule>
  </conditionalFormatting>
  <conditionalFormatting sqref="M3:M4">
    <cfRule type="expression" priority="193" aboveAverage="0" equalAverage="0" bottom="0" percent="0" rank="0" text="" dxfId="191">
      <formula>$D$1&lt;M3</formula>
    </cfRule>
    <cfRule type="expression" priority="194" aboveAverage="0" equalAverage="0" bottom="0" percent="0" rank="0" text="" dxfId="192">
      <formula>$D$1&gt;M3</formula>
    </cfRule>
  </conditionalFormatting>
  <conditionalFormatting sqref="N5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N4">
    <cfRule type="expression" priority="198" aboveAverage="0" equalAverage="0" bottom="0" percent="0" rank="0" text="" dxfId="196">
      <formula>$D$1&lt;N4</formula>
    </cfRule>
    <cfRule type="expression" priority="199" aboveAverage="0" equalAverage="0" bottom="0" percent="0" rank="0" text="" dxfId="197">
      <formula>$D$1&gt;N4</formula>
    </cfRule>
  </conditionalFormatting>
  <conditionalFormatting sqref="L11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G3:I3 H3:J4">
    <cfRule type="expression" priority="203" aboveAverage="0" equalAverage="0" bottom="0" percent="0" rank="0" text="" dxfId="201">
      <formula>$D$1&lt;G3</formula>
    </cfRule>
    <cfRule type="expression" priority="204" aboveAverage="0" equalAverage="0" bottom="0" percent="0" rank="0" text="" dxfId="202">
      <formula>$D$1&gt;G3</formula>
    </cfRule>
  </conditionalFormatting>
  <conditionalFormatting sqref="I3:I4">
    <cfRule type="expression" priority="205" aboveAverage="0" equalAverage="0" bottom="0" percent="0" rank="0" text="" dxfId="203">
      <formula>$D$1&lt;I3</formula>
    </cfRule>
    <cfRule type="expression" priority="206" aboveAverage="0" equalAverage="0" bottom="0" percent="0" rank="0" text="" dxfId="204">
      <formula>$D$1&gt;I3</formula>
    </cfRule>
  </conditionalFormatting>
  <conditionalFormatting sqref="I5">
    <cfRule type="cellIs" priority="207" operator="equal" aboveAverage="0" equalAverage="0" bottom="0" percent="0" rank="0" text="" dxfId="205">
      <formula>5</formula>
    </cfRule>
    <cfRule type="cellIs" priority="208" operator="equal" aboveAverage="0" equalAverage="0" bottom="0" percent="0" rank="0" text="" dxfId="206">
      <formula>4</formula>
    </cfRule>
    <cfRule type="cellIs" priority="209" operator="equal" aboveAverage="0" equalAverage="0" bottom="0" percent="0" rank="0" text="" dxfId="207">
      <formula>3</formula>
    </cfRule>
  </conditionalFormatting>
  <conditionalFormatting sqref="I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I4">
    <cfRule type="expression" priority="213" aboveAverage="0" equalAverage="0" bottom="0" percent="0" rank="0" text="" dxfId="211">
      <formula>$D$1&lt;I4</formula>
    </cfRule>
    <cfRule type="expression" priority="214" aboveAverage="0" equalAverage="0" bottom="0" percent="0" rank="0" text="" dxfId="212">
      <formula>$D$1&gt;I4</formula>
    </cfRule>
  </conditionalFormatting>
  <conditionalFormatting sqref="I5">
    <cfRule type="cellIs" priority="215" operator="equal" aboveAverage="0" equalAverage="0" bottom="0" percent="0" rank="0" text="" dxfId="213">
      <formula>5</formula>
    </cfRule>
    <cfRule type="cellIs" priority="216" operator="equal" aboveAverage="0" equalAverage="0" bottom="0" percent="0" rank="0" text="" dxfId="214">
      <formula>4</formula>
    </cfRule>
    <cfRule type="cellIs" priority="217" operator="equal" aboveAverage="0" equalAverage="0" bottom="0" percent="0" rank="0" text="" dxfId="215">
      <formula>3</formula>
    </cfRule>
  </conditionalFormatting>
  <conditionalFormatting sqref="I4">
    <cfRule type="expression" priority="218" aboveAverage="0" equalAverage="0" bottom="0" percent="0" rank="0" text="" dxfId="216">
      <formula>$D$1&lt;I4</formula>
    </cfRule>
    <cfRule type="expression" priority="219" aboveAverage="0" equalAverage="0" bottom="0" percent="0" rank="0" text="" dxfId="217">
      <formula>$D$1&gt;I4</formula>
    </cfRule>
  </conditionalFormatting>
  <conditionalFormatting sqref="I4">
    <cfRule type="expression" priority="220" aboveAverage="0" equalAverage="0" bottom="0" percent="0" rank="0" text="" dxfId="218">
      <formula>$D$1&lt;I4</formula>
    </cfRule>
    <cfRule type="expression" priority="221" aboveAverage="0" equalAverage="0" bottom="0" percent="0" rank="0" text="" dxfId="219">
      <formula>$D$1&gt;I4</formula>
    </cfRule>
  </conditionalFormatting>
  <conditionalFormatting sqref="I5">
    <cfRule type="cellIs" priority="222" operator="equal" aboveAverage="0" equalAverage="0" bottom="0" percent="0" rank="0" text="" dxfId="220">
      <formula>5</formula>
    </cfRule>
    <cfRule type="cellIs" priority="223" operator="equal" aboveAverage="0" equalAverage="0" bottom="0" percent="0" rank="0" text="" dxfId="221">
      <formula>4</formula>
    </cfRule>
    <cfRule type="cellIs" priority="224" operator="equal" aboveAverage="0" equalAverage="0" bottom="0" percent="0" rank="0" text="" dxfId="222">
      <formula>3</formula>
    </cfRule>
  </conditionalFormatting>
  <conditionalFormatting sqref="I3:I4">
    <cfRule type="expression" priority="225" aboveAverage="0" equalAverage="0" bottom="0" percent="0" rank="0" text="" dxfId="223">
      <formula>$D$1&lt;I3</formula>
    </cfRule>
    <cfRule type="expression" priority="226" aboveAverage="0" equalAverage="0" bottom="0" percent="0" rank="0" text="" dxfId="224">
      <formula>$D$1&gt;I3</formula>
    </cfRule>
  </conditionalFormatting>
  <conditionalFormatting sqref="I5">
    <cfRule type="cellIs" priority="227" operator="equal" aboveAverage="0" equalAverage="0" bottom="0" percent="0" rank="0" text="" dxfId="225">
      <formula>5</formula>
    </cfRule>
    <cfRule type="cellIs" priority="228" operator="equal" aboveAverage="0" equalAverage="0" bottom="0" percent="0" rank="0" text="" dxfId="226">
      <formula>4</formula>
    </cfRule>
    <cfRule type="cellIs" priority="229" operator="equal" aboveAverage="0" equalAverage="0" bottom="0" percent="0" rank="0" text="" dxfId="227">
      <formula>3</formula>
    </cfRule>
  </conditionalFormatting>
  <conditionalFormatting sqref="I3:I4">
    <cfRule type="expression" priority="230" aboveAverage="0" equalAverage="0" bottom="0" percent="0" rank="0" text="" dxfId="228">
      <formula>$D$1&lt;I3</formula>
    </cfRule>
    <cfRule type="expression" priority="231" aboveAverage="0" equalAverage="0" bottom="0" percent="0" rank="0" text="" dxfId="229">
      <formula>$D$1&gt;I3</formula>
    </cfRule>
  </conditionalFormatting>
  <conditionalFormatting sqref="G3">
    <cfRule type="expression" priority="232" aboveAverage="0" equalAverage="0" bottom="0" percent="0" rank="0" text="" dxfId="230">
      <formula>$D$1&lt;G3</formula>
    </cfRule>
    <cfRule type="expression" priority="233" aboveAverage="0" equalAverage="0" bottom="0" percent="0" rank="0" text="" dxfId="231">
      <formula>$D$1&gt;G3</formula>
    </cfRule>
  </conditionalFormatting>
  <conditionalFormatting sqref="J3:L3 J4:K4 K3:L4">
    <cfRule type="expression" priority="234" aboveAverage="0" equalAverage="0" bottom="0" percent="0" rank="0" text="" dxfId="232">
      <formula>$D$1&lt;J3</formula>
    </cfRule>
    <cfRule type="expression" priority="235" aboveAverage="0" equalAverage="0" bottom="0" percent="0" rank="0" text="" dxfId="233">
      <formula>$D$1&gt;J3</formula>
    </cfRule>
  </conditionalFormatting>
  <conditionalFormatting sqref="J4">
    <cfRule type="expression" priority="236" aboveAverage="0" equalAverage="0" bottom="0" percent="0" rank="0" text="" dxfId="234">
      <formula>$D$1&lt;J4</formula>
    </cfRule>
    <cfRule type="expression" priority="237" aboveAverage="0" equalAverage="0" bottom="0" percent="0" rank="0" text="" dxfId="235">
      <formula>$D$1&gt;J4</formula>
    </cfRule>
  </conditionalFormatting>
  <conditionalFormatting sqref="J5">
    <cfRule type="cellIs" priority="238" operator="equal" aboveAverage="0" equalAverage="0" bottom="0" percent="0" rank="0" text="" dxfId="236">
      <formula>5</formula>
    </cfRule>
    <cfRule type="cellIs" priority="239" operator="equal" aboveAverage="0" equalAverage="0" bottom="0" percent="0" rank="0" text="" dxfId="237">
      <formula>4</formula>
    </cfRule>
    <cfRule type="cellIs" priority="240" operator="equal" aboveAverage="0" equalAverage="0" bottom="0" percent="0" rank="0" text="" dxfId="238">
      <formula>3</formula>
    </cfRule>
  </conditionalFormatting>
  <conditionalFormatting sqref="J4">
    <cfRule type="expression" priority="241" aboveAverage="0" equalAverage="0" bottom="0" percent="0" rank="0" text="" dxfId="239">
      <formula>$D$1&lt;J4</formula>
    </cfRule>
    <cfRule type="expression" priority="242" aboveAverage="0" equalAverage="0" bottom="0" percent="0" rank="0" text="" dxfId="240">
      <formula>$D$1&gt;J4</formula>
    </cfRule>
  </conditionalFormatting>
  <conditionalFormatting sqref="J4">
    <cfRule type="expression" priority="243" aboveAverage="0" equalAverage="0" bottom="0" percent="0" rank="0" text="" dxfId="241">
      <formula>$D$1&lt;J4</formula>
    </cfRule>
    <cfRule type="expression" priority="244" aboveAverage="0" equalAverage="0" bottom="0" percent="0" rank="0" text="" dxfId="242">
      <formula>$D$1&gt;J4</formula>
    </cfRule>
  </conditionalFormatting>
  <conditionalFormatting sqref="K5">
    <cfRule type="cellIs" priority="245" operator="equal" aboveAverage="0" equalAverage="0" bottom="0" percent="0" rank="0" text="" dxfId="243">
      <formula>5</formula>
    </cfRule>
    <cfRule type="cellIs" priority="246" operator="equal" aboveAverage="0" equalAverage="0" bottom="0" percent="0" rank="0" text="" dxfId="244">
      <formula>4</formula>
    </cfRule>
    <cfRule type="cellIs" priority="247" operator="equal" aboveAverage="0" equalAverage="0" bottom="0" percent="0" rank="0" text="" dxfId="245">
      <formula>3</formula>
    </cfRule>
  </conditionalFormatting>
  <conditionalFormatting sqref="K4">
    <cfRule type="expression" priority="248" aboveAverage="0" equalAverage="0" bottom="0" percent="0" rank="0" text="" dxfId="246">
      <formula>$D$1&lt;K4</formula>
    </cfRule>
    <cfRule type="expression" priority="249" aboveAverage="0" equalAverage="0" bottom="0" percent="0" rank="0" text="" dxfId="247">
      <formula>$D$1&gt;K4</formula>
    </cfRule>
  </conditionalFormatting>
  <conditionalFormatting sqref="K4">
    <cfRule type="expression" priority="250" aboveAverage="0" equalAverage="0" bottom="0" percent="0" rank="0" text="" dxfId="248">
      <formula>$D$1&lt;K4</formula>
    </cfRule>
    <cfRule type="expression" priority="251" aboveAverage="0" equalAverage="0" bottom="0" percent="0" rank="0" text="" dxfId="249">
      <formula>$D$1&gt;K4</formula>
    </cfRule>
  </conditionalFormatting>
  <conditionalFormatting sqref="J3:J4">
    <cfRule type="expression" priority="252" aboveAverage="0" equalAverage="0" bottom="0" percent="0" rank="0" text="" dxfId="250">
      <formula>$D$1&lt;J3</formula>
    </cfRule>
    <cfRule type="expression" priority="253" aboveAverage="0" equalAverage="0" bottom="0" percent="0" rank="0" text="" dxfId="251">
      <formula>$D$1&gt;J3</formula>
    </cfRule>
  </conditionalFormatting>
  <conditionalFormatting sqref="J4">
    <cfRule type="expression" priority="254" aboveAverage="0" equalAverage="0" bottom="0" percent="0" rank="0" text="" dxfId="252">
      <formula>$D$1&lt;J4</formula>
    </cfRule>
    <cfRule type="expression" priority="255" aboveAverage="0" equalAverage="0" bottom="0" percent="0" rank="0" text="" dxfId="253">
      <formula>$D$1&gt;J4</formula>
    </cfRule>
  </conditionalFormatting>
  <conditionalFormatting sqref="J5">
    <cfRule type="cellIs" priority="256" operator="equal" aboveAverage="0" equalAverage="0" bottom="0" percent="0" rank="0" text="" dxfId="254">
      <formula>5</formula>
    </cfRule>
    <cfRule type="cellIs" priority="257" operator="equal" aboveAverage="0" equalAverage="0" bottom="0" percent="0" rank="0" text="" dxfId="255">
      <formula>4</formula>
    </cfRule>
    <cfRule type="cellIs" priority="258" operator="equal" aboveAverage="0" equalAverage="0" bottom="0" percent="0" rank="0" text="" dxfId="256">
      <formula>3</formula>
    </cfRule>
  </conditionalFormatting>
  <conditionalFormatting sqref="J4">
    <cfRule type="expression" priority="259" aboveAverage="0" equalAverage="0" bottom="0" percent="0" rank="0" text="" dxfId="257">
      <formula>$D$1&lt;J4</formula>
    </cfRule>
    <cfRule type="expression" priority="260" aboveAverage="0" equalAverage="0" bottom="0" percent="0" rank="0" text="" dxfId="258">
      <formula>$D$1&gt;J4</formula>
    </cfRule>
  </conditionalFormatting>
  <conditionalFormatting sqref="J4">
    <cfRule type="expression" priority="261" aboveAverage="0" equalAverage="0" bottom="0" percent="0" rank="0" text="" dxfId="259">
      <formula>$D$1&lt;J4</formula>
    </cfRule>
    <cfRule type="expression" priority="262" aboveAverage="0" equalAverage="0" bottom="0" percent="0" rank="0" text="" dxfId="260">
      <formula>$D$1&gt;J4</formula>
    </cfRule>
  </conditionalFormatting>
  <conditionalFormatting sqref="H5">
    <cfRule type="cellIs" priority="263" operator="equal" aboveAverage="0" equalAverage="0" bottom="0" percent="0" rank="0" text="" dxfId="261">
      <formula>5</formula>
    </cfRule>
    <cfRule type="cellIs" priority="264" operator="equal" aboveAverage="0" equalAverage="0" bottom="0" percent="0" rank="0" text="" dxfId="262">
      <formula>4</formula>
    </cfRule>
    <cfRule type="cellIs" priority="265" operator="equal" aboveAverage="0" equalAverage="0" bottom="0" percent="0" rank="0" text="" dxfId="263">
      <formula>3</formula>
    </cfRule>
  </conditionalFormatting>
  <conditionalFormatting sqref="H4">
    <cfRule type="expression" priority="266" aboveAverage="0" equalAverage="0" bottom="0" percent="0" rank="0" text="" dxfId="264">
      <formula>$D$1&lt;H4</formula>
    </cfRule>
    <cfRule type="expression" priority="267" aboveAverage="0" equalAverage="0" bottom="0" percent="0" rank="0" text="" dxfId="265">
      <formula>$D$1&gt;H4</formula>
    </cfRule>
  </conditionalFormatting>
  <conditionalFormatting sqref="H4">
    <cfRule type="expression" priority="268" aboveAverage="0" equalAverage="0" bottom="0" percent="0" rank="0" text="" dxfId="266">
      <formula>$D$1&lt;H4</formula>
    </cfRule>
    <cfRule type="expression" priority="269" aboveAverage="0" equalAverage="0" bottom="0" percent="0" rank="0" text="" dxfId="267">
      <formula>$D$1&gt;H4</formula>
    </cfRule>
  </conditionalFormatting>
  <conditionalFormatting sqref="H4">
    <cfRule type="expression" priority="270" aboveAverage="0" equalAverage="0" bottom="0" percent="0" rank="0" text="" dxfId="268">
      <formula>$D$1&lt;H4</formula>
    </cfRule>
    <cfRule type="expression" priority="271" aboveAverage="0" equalAverage="0" bottom="0" percent="0" rank="0" text="" dxfId="269">
      <formula>$D$1&gt;H4</formula>
    </cfRule>
  </conditionalFormatting>
  <conditionalFormatting sqref="H4">
    <cfRule type="expression" priority="272" aboveAverage="0" equalAverage="0" bottom="0" percent="0" rank="0" text="" dxfId="270">
      <formula>$D$1&lt;H4</formula>
    </cfRule>
    <cfRule type="expression" priority="273" aboveAverage="0" equalAverage="0" bottom="0" percent="0" rank="0" text="" dxfId="271">
      <formula>$D$1&gt;H4</formula>
    </cfRule>
  </conditionalFormatting>
  <conditionalFormatting sqref="H4">
    <cfRule type="expression" priority="274" aboveAverage="0" equalAverage="0" bottom="0" percent="0" rank="0" text="" dxfId="272">
      <formula>$D$1&lt;H4</formula>
    </cfRule>
    <cfRule type="expression" priority="275" aboveAverage="0" equalAverage="0" bottom="0" percent="0" rank="0" text="" dxfId="273">
      <formula>$D$1&gt;H4</formula>
    </cfRule>
  </conditionalFormatting>
  <conditionalFormatting sqref="F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F3">
    <cfRule type="expression" priority="279" aboveAverage="0" equalAverage="0" bottom="0" percent="0" rank="0" text="" dxfId="277">
      <formula>$D$1&lt;F3</formula>
    </cfRule>
    <cfRule type="expression" priority="280" aboveAverage="0" equalAverage="0" bottom="0" percent="0" rank="0" text="" dxfId="278">
      <formula>$D$1&gt;F3</formula>
    </cfRule>
  </conditionalFormatting>
  <conditionalFormatting sqref="F4">
    <cfRule type="expression" priority="281" aboveAverage="0" equalAverage="0" bottom="0" percent="0" rank="0" text="" dxfId="279">
      <formula>$D$1&lt;F4</formula>
    </cfRule>
    <cfRule type="expression" priority="282" aboveAverage="0" equalAverage="0" bottom="0" percent="0" rank="0" text="" dxfId="280">
      <formula>$D$1&gt;F4</formula>
    </cfRule>
  </conditionalFormatting>
  <conditionalFormatting sqref="L4">
    <cfRule type="expression" priority="283" aboveAverage="0" equalAverage="0" bottom="0" percent="0" rank="0" text="" dxfId="281">
      <formula>$D$1&lt;L4</formula>
    </cfRule>
    <cfRule type="expression" priority="284" aboveAverage="0" equalAverage="0" bottom="0" percent="0" rank="0" text="" dxfId="282">
      <formula>$D$1&gt;L4</formula>
    </cfRule>
  </conditionalFormatting>
  <conditionalFormatting sqref="L4">
    <cfRule type="expression" priority="285" aboveAverage="0" equalAverage="0" bottom="0" percent="0" rank="0" text="" dxfId="283">
      <formula>$D$1&lt;L4</formula>
    </cfRule>
    <cfRule type="expression" priority="286" aboveAverage="0" equalAverage="0" bottom="0" percent="0" rank="0" text="" dxfId="284">
      <formula>$D$1&gt;L4</formula>
    </cfRule>
  </conditionalFormatting>
  <conditionalFormatting sqref="L5">
    <cfRule type="cellIs" priority="287" operator="equal" aboveAverage="0" equalAverage="0" bottom="0" percent="0" rank="0" text="" dxfId="285">
      <formula>5</formula>
    </cfRule>
    <cfRule type="cellIs" priority="288" operator="equal" aboveAverage="0" equalAverage="0" bottom="0" percent="0" rank="0" text="" dxfId="286">
      <formula>4</formula>
    </cfRule>
    <cfRule type="cellIs" priority="289" operator="equal" aboveAverage="0" equalAverage="0" bottom="0" percent="0" rank="0" text="" dxfId="287">
      <formula>3</formula>
    </cfRule>
  </conditionalFormatting>
  <conditionalFormatting sqref="L5">
    <cfRule type="cellIs" priority="290" operator="equal" aboveAverage="0" equalAverage="0" bottom="0" percent="0" rank="0" text="" dxfId="288">
      <formula>5</formula>
    </cfRule>
    <cfRule type="cellIs" priority="291" operator="equal" aboveAverage="0" equalAverage="0" bottom="0" percent="0" rank="0" text="" dxfId="289">
      <formula>4</formula>
    </cfRule>
    <cfRule type="cellIs" priority="292" operator="equal" aboveAverage="0" equalAverage="0" bottom="0" percent="0" rank="0" text="" dxfId="290">
      <formula>3</formula>
    </cfRule>
  </conditionalFormatting>
  <conditionalFormatting sqref="L4">
    <cfRule type="expression" priority="293" aboveAverage="0" equalAverage="0" bottom="0" percent="0" rank="0" text="" dxfId="291">
      <formula>$D$1&lt;L4</formula>
    </cfRule>
    <cfRule type="expression" priority="294" aboveAverage="0" equalAverage="0" bottom="0" percent="0" rank="0" text="" dxfId="292">
      <formula>$D$1&gt;L4</formula>
    </cfRule>
  </conditionalFormatting>
  <conditionalFormatting sqref="L5">
    <cfRule type="cellIs" priority="295" operator="equal" aboveAverage="0" equalAverage="0" bottom="0" percent="0" rank="0" text="" dxfId="293">
      <formula>5</formula>
    </cfRule>
    <cfRule type="cellIs" priority="296" operator="equal" aboveAverage="0" equalAverage="0" bottom="0" percent="0" rank="0" text="" dxfId="294">
      <formula>4</formula>
    </cfRule>
    <cfRule type="cellIs" priority="297" operator="equal" aboveAverage="0" equalAverage="0" bottom="0" percent="0" rank="0" text="" dxfId="295">
      <formula>3</formula>
    </cfRule>
  </conditionalFormatting>
  <conditionalFormatting sqref="L4">
    <cfRule type="expression" priority="298" aboveAverage="0" equalAverage="0" bottom="0" percent="0" rank="0" text="" dxfId="296">
      <formula>$D$1&lt;L4</formula>
    </cfRule>
    <cfRule type="expression" priority="299" aboveAverage="0" equalAverage="0" bottom="0" percent="0" rank="0" text="" dxfId="297">
      <formula>$D$1&gt;L4</formula>
    </cfRule>
  </conditionalFormatting>
  <conditionalFormatting sqref="L4">
    <cfRule type="expression" priority="300" aboveAverage="0" equalAverage="0" bottom="0" percent="0" rank="0" text="" dxfId="298">
      <formula>$D$1&lt;L4</formula>
    </cfRule>
    <cfRule type="expression" priority="301" aboveAverage="0" equalAverage="0" bottom="0" percent="0" rank="0" text="" dxfId="299">
      <formula>$D$1&gt;L4</formula>
    </cfRule>
  </conditionalFormatting>
  <conditionalFormatting sqref="L5">
    <cfRule type="cellIs" priority="302" operator="equal" aboveAverage="0" equalAverage="0" bottom="0" percent="0" rank="0" text="" dxfId="300">
      <formula>5</formula>
    </cfRule>
    <cfRule type="cellIs" priority="303" operator="equal" aboveAverage="0" equalAverage="0" bottom="0" percent="0" rank="0" text="" dxfId="301">
      <formula>4</formula>
    </cfRule>
    <cfRule type="cellIs" priority="304" operator="equal" aboveAverage="0" equalAverage="0" bottom="0" percent="0" rank="0" text="" dxfId="302">
      <formula>3</formula>
    </cfRule>
  </conditionalFormatting>
  <conditionalFormatting sqref="L4">
    <cfRule type="expression" priority="305" aboveAverage="0" equalAverage="0" bottom="0" percent="0" rank="0" text="" dxfId="303">
      <formula>$D$1&lt;L4</formula>
    </cfRule>
    <cfRule type="expression" priority="306" aboveAverage="0" equalAverage="0" bottom="0" percent="0" rank="0" text="" dxfId="304">
      <formula>$D$1&gt;L4</formula>
    </cfRule>
  </conditionalFormatting>
  <conditionalFormatting sqref="L5">
    <cfRule type="cellIs" priority="307" operator="equal" aboveAverage="0" equalAverage="0" bottom="0" percent="0" rank="0" text="" dxfId="305">
      <formula>5</formula>
    </cfRule>
    <cfRule type="cellIs" priority="308" operator="equal" aboveAverage="0" equalAverage="0" bottom="0" percent="0" rank="0" text="" dxfId="306">
      <formula>4</formula>
    </cfRule>
    <cfRule type="cellIs" priority="309" operator="equal" aboveAverage="0" equalAverage="0" bottom="0" percent="0" rank="0" text="" dxfId="307">
      <formula>3</formula>
    </cfRule>
  </conditionalFormatting>
  <conditionalFormatting sqref="L4">
    <cfRule type="expression" priority="310" aboveAverage="0" equalAverage="0" bottom="0" percent="0" rank="0" text="" dxfId="308">
      <formula>$D$1&lt;L4</formula>
    </cfRule>
    <cfRule type="expression" priority="311" aboveAverage="0" equalAverage="0" bottom="0" percent="0" rank="0" text="" dxfId="309">
      <formula>$D$1&gt;L4</formula>
    </cfRule>
  </conditionalFormatting>
  <conditionalFormatting sqref="L6:L10">
    <cfRule type="cellIs" priority="312" operator="equal" aboveAverage="0" equalAverage="0" bottom="0" percent="0" rank="0" text="" dxfId="310">
      <formula>5</formula>
    </cfRule>
    <cfRule type="cellIs" priority="313" operator="equal" aboveAverage="0" equalAverage="0" bottom="0" percent="0" rank="0" text="" dxfId="311">
      <formula>4</formula>
    </cfRule>
    <cfRule type="cellIs" priority="314" operator="equal" aboveAverage="0" equalAverage="0" bottom="0" percent="0" rank="0" text="" dxfId="312">
      <formula>3</formula>
    </cfRule>
  </conditionalFormatting>
  <conditionalFormatting sqref="H6:H10">
    <cfRule type="cellIs" priority="315" operator="equal" aboveAverage="0" equalAverage="0" bottom="0" percent="0" rank="0" text="" dxfId="313">
      <formula>5</formula>
    </cfRule>
    <cfRule type="cellIs" priority="316" operator="equal" aboveAverage="0" equalAverage="0" bottom="0" percent="0" rank="0" text="" dxfId="314">
      <formula>4</formula>
    </cfRule>
    <cfRule type="cellIs" priority="317" operator="equal" aboveAverage="0" equalAverage="0" bottom="0" percent="0" rank="0" text="" dxfId="315">
      <formula>3</formula>
    </cfRule>
  </conditionalFormatting>
  <conditionalFormatting sqref="I6:I10">
    <cfRule type="cellIs" priority="318" operator="equal" aboveAverage="0" equalAverage="0" bottom="0" percent="0" rank="0" text="" dxfId="316">
      <formula>5</formula>
    </cfRule>
    <cfRule type="cellIs" priority="319" operator="equal" aboveAverage="0" equalAverage="0" bottom="0" percent="0" rank="0" text="" dxfId="317">
      <formula>4</formula>
    </cfRule>
    <cfRule type="cellIs" priority="320" operator="equal" aboveAverage="0" equalAverage="0" bottom="0" percent="0" rank="0" text="" dxfId="318">
      <formula>3</formula>
    </cfRule>
  </conditionalFormatting>
  <conditionalFormatting sqref="L11">
    <cfRule type="cellIs" priority="321" operator="equal" aboveAverage="0" equalAverage="0" bottom="0" percent="0" rank="0" text="" dxfId="319">
      <formula>5</formula>
    </cfRule>
    <cfRule type="cellIs" priority="322" operator="equal" aboveAverage="0" equalAverage="0" bottom="0" percent="0" rank="0" text="" dxfId="320">
      <formula>4</formula>
    </cfRule>
    <cfRule type="cellIs" priority="323" operator="equal" aboveAverage="0" equalAverage="0" bottom="0" percent="0" rank="0" text="" dxfId="321">
      <formula>3</formula>
    </cfRule>
  </conditionalFormatting>
  <conditionalFormatting sqref="I4">
    <cfRule type="expression" priority="324" aboveAverage="0" equalAverage="0" bottom="0" percent="0" rank="0" text="" dxfId="322">
      <formula>$D$1&lt;I4</formula>
    </cfRule>
    <cfRule type="expression" priority="325" aboveAverage="0" equalAverage="0" bottom="0" percent="0" rank="0" text="" dxfId="323">
      <formula>$D$1&gt;I4</formula>
    </cfRule>
  </conditionalFormatting>
  <conditionalFormatting sqref="H5">
    <cfRule type="cellIs" priority="326" operator="equal" aboveAverage="0" equalAverage="0" bottom="0" percent="0" rank="0" text="" dxfId="324">
      <formula>5</formula>
    </cfRule>
    <cfRule type="cellIs" priority="327" operator="equal" aboveAverage="0" equalAverage="0" bottom="0" percent="0" rank="0" text="" dxfId="325">
      <formula>4</formula>
    </cfRule>
    <cfRule type="cellIs" priority="328" operator="equal" aboveAverage="0" equalAverage="0" bottom="0" percent="0" rank="0" text="" dxfId="326">
      <formula>3</formula>
    </cfRule>
  </conditionalFormatting>
  <conditionalFormatting sqref="J3:J4">
    <cfRule type="expression" priority="329" aboveAverage="0" equalAverage="0" bottom="0" percent="0" rank="0" text="" dxfId="327">
      <formula>$D$1&lt;J3</formula>
    </cfRule>
    <cfRule type="expression" priority="330" aboveAverage="0" equalAverage="0" bottom="0" percent="0" rank="0" text="" dxfId="328">
      <formula>$D$1&gt;J3</formula>
    </cfRule>
  </conditionalFormatting>
  <conditionalFormatting sqref="J5">
    <cfRule type="cellIs" priority="331" operator="equal" aboveAverage="0" equalAverage="0" bottom="0" percent="0" rank="0" text="" dxfId="329">
      <formula>5</formula>
    </cfRule>
    <cfRule type="cellIs" priority="332" operator="equal" aboveAverage="0" equalAverage="0" bottom="0" percent="0" rank="0" text="" dxfId="330">
      <formula>4</formula>
    </cfRule>
    <cfRule type="cellIs" priority="333" operator="equal" aboveAverage="0" equalAverage="0" bottom="0" percent="0" rank="0" text="" dxfId="331">
      <formula>3</formula>
    </cfRule>
  </conditionalFormatting>
  <conditionalFormatting sqref="J5">
    <cfRule type="cellIs" priority="334" operator="equal" aboveAverage="0" equalAverage="0" bottom="0" percent="0" rank="0" text="" dxfId="332">
      <formula>5</formula>
    </cfRule>
    <cfRule type="cellIs" priority="335" operator="equal" aboveAverage="0" equalAverage="0" bottom="0" percent="0" rank="0" text="" dxfId="333">
      <formula>4</formula>
    </cfRule>
    <cfRule type="cellIs" priority="336" operator="equal" aboveAverage="0" equalAverage="0" bottom="0" percent="0" rank="0" text="" dxfId="334">
      <formula>3</formula>
    </cfRule>
  </conditionalFormatting>
  <conditionalFormatting sqref="J4">
    <cfRule type="expression" priority="337" aboveAverage="0" equalAverage="0" bottom="0" percent="0" rank="0" text="" dxfId="335">
      <formula>$D$1&lt;J4</formula>
    </cfRule>
    <cfRule type="expression" priority="338" aboveAverage="0" equalAverage="0" bottom="0" percent="0" rank="0" text="" dxfId="336">
      <formula>$D$1&gt;J4</formula>
    </cfRule>
  </conditionalFormatting>
  <conditionalFormatting sqref="J5">
    <cfRule type="cellIs" priority="339" operator="equal" aboveAverage="0" equalAverage="0" bottom="0" percent="0" rank="0" text="" dxfId="337">
      <formula>5</formula>
    </cfRule>
    <cfRule type="cellIs" priority="340" operator="equal" aboveAverage="0" equalAverage="0" bottom="0" percent="0" rank="0" text="" dxfId="338">
      <formula>4</formula>
    </cfRule>
    <cfRule type="cellIs" priority="341" operator="equal" aboveAverage="0" equalAverage="0" bottom="0" percent="0" rank="0" text="" dxfId="339">
      <formula>3</formula>
    </cfRule>
  </conditionalFormatting>
  <conditionalFormatting sqref="J4">
    <cfRule type="expression" priority="342" aboveAverage="0" equalAverage="0" bottom="0" percent="0" rank="0" text="" dxfId="340">
      <formula>$D$1&lt;J4</formula>
    </cfRule>
    <cfRule type="expression" priority="343" aboveAverage="0" equalAverage="0" bottom="0" percent="0" rank="0" text="" dxfId="341">
      <formula>$D$1&gt;J4</formula>
    </cfRule>
  </conditionalFormatting>
  <conditionalFormatting sqref="J4">
    <cfRule type="expression" priority="344" aboveAverage="0" equalAverage="0" bottom="0" percent="0" rank="0" text="" dxfId="342">
      <formula>$D$1&lt;J4</formula>
    </cfRule>
    <cfRule type="expression" priority="345" aboveAverage="0" equalAverage="0" bottom="0" percent="0" rank="0" text="" dxfId="343">
      <formula>$D$1&gt;J4</formula>
    </cfRule>
  </conditionalFormatting>
  <conditionalFormatting sqref="J5">
    <cfRule type="cellIs" priority="346" operator="equal" aboveAverage="0" equalAverage="0" bottom="0" percent="0" rank="0" text="" dxfId="344">
      <formula>5</formula>
    </cfRule>
    <cfRule type="cellIs" priority="347" operator="equal" aboveAverage="0" equalAverage="0" bottom="0" percent="0" rank="0" text="" dxfId="345">
      <formula>4</formula>
    </cfRule>
    <cfRule type="cellIs" priority="348" operator="equal" aboveAverage="0" equalAverage="0" bottom="0" percent="0" rank="0" text="" dxfId="346">
      <formula>3</formula>
    </cfRule>
  </conditionalFormatting>
  <conditionalFormatting sqref="J3:J4">
    <cfRule type="expression" priority="349" aboveAverage="0" equalAverage="0" bottom="0" percent="0" rank="0" text="" dxfId="347">
      <formula>$D$1&lt;J3</formula>
    </cfRule>
    <cfRule type="expression" priority="350" aboveAverage="0" equalAverage="0" bottom="0" percent="0" rank="0" text="" dxfId="348">
      <formula>$D$1&gt;J3</formula>
    </cfRule>
  </conditionalFormatting>
  <conditionalFormatting sqref="J5">
    <cfRule type="cellIs" priority="351" operator="equal" aboveAverage="0" equalAverage="0" bottom="0" percent="0" rank="0" text="" dxfId="349">
      <formula>5</formula>
    </cfRule>
    <cfRule type="cellIs" priority="352" operator="equal" aboveAverage="0" equalAverage="0" bottom="0" percent="0" rank="0" text="" dxfId="350">
      <formula>4</formula>
    </cfRule>
    <cfRule type="cellIs" priority="353" operator="equal" aboveAverage="0" equalAverage="0" bottom="0" percent="0" rank="0" text="" dxfId="351">
      <formula>3</formula>
    </cfRule>
  </conditionalFormatting>
  <conditionalFormatting sqref="J3:J4">
    <cfRule type="expression" priority="354" aboveAverage="0" equalAverage="0" bottom="0" percent="0" rank="0" text="" dxfId="352">
      <formula>$D$1&lt;J3</formula>
    </cfRule>
    <cfRule type="expression" priority="355" aboveAverage="0" equalAverage="0" bottom="0" percent="0" rank="0" text="" dxfId="353">
      <formula>$D$1&gt;J3</formula>
    </cfRule>
  </conditionalFormatting>
  <conditionalFormatting sqref="H3:H4">
    <cfRule type="expression" priority="356" aboveAverage="0" equalAverage="0" bottom="0" percent="0" rank="0" text="" dxfId="354">
      <formula>$D$1&lt;H3</formula>
    </cfRule>
    <cfRule type="expression" priority="357" aboveAverage="0" equalAverage="0" bottom="0" percent="0" rank="0" text="" dxfId="355">
      <formula>$D$1&gt;H3</formula>
    </cfRule>
  </conditionalFormatting>
  <conditionalFormatting sqref="K4">
    <cfRule type="expression" priority="358" aboveAverage="0" equalAverage="0" bottom="0" percent="0" rank="0" text="" dxfId="356">
      <formula>$D$1&lt;K4</formula>
    </cfRule>
    <cfRule type="expression" priority="359" aboveAverage="0" equalAverage="0" bottom="0" percent="0" rank="0" text="" dxfId="357">
      <formula>$D$1&gt;K4</formula>
    </cfRule>
  </conditionalFormatting>
  <conditionalFormatting sqref="K5">
    <cfRule type="cellIs" priority="360" operator="equal" aboveAverage="0" equalAverage="0" bottom="0" percent="0" rank="0" text="" dxfId="358">
      <formula>5</formula>
    </cfRule>
    <cfRule type="cellIs" priority="361" operator="equal" aboveAverage="0" equalAverage="0" bottom="0" percent="0" rank="0" text="" dxfId="359">
      <formula>4</formula>
    </cfRule>
    <cfRule type="cellIs" priority="362" operator="equal" aboveAverage="0" equalAverage="0" bottom="0" percent="0" rank="0" text="" dxfId="360">
      <formula>3</formula>
    </cfRule>
  </conditionalFormatting>
  <conditionalFormatting sqref="K4">
    <cfRule type="expression" priority="363" aboveAverage="0" equalAverage="0" bottom="0" percent="0" rank="0" text="" dxfId="361">
      <formula>$D$1&lt;K4</formula>
    </cfRule>
    <cfRule type="expression" priority="364" aboveAverage="0" equalAverage="0" bottom="0" percent="0" rank="0" text="" dxfId="362">
      <formula>$D$1&gt;K4</formula>
    </cfRule>
  </conditionalFormatting>
  <conditionalFormatting sqref="K4">
    <cfRule type="expression" priority="365" aboveAverage="0" equalAverage="0" bottom="0" percent="0" rank="0" text="" dxfId="363">
      <formula>$D$1&lt;K4</formula>
    </cfRule>
    <cfRule type="expression" priority="366" aboveAverage="0" equalAverage="0" bottom="0" percent="0" rank="0" text="" dxfId="364">
      <formula>$D$1&gt;K4</formula>
    </cfRule>
  </conditionalFormatting>
  <conditionalFormatting sqref="L5">
    <cfRule type="cellIs" priority="367" operator="equal" aboveAverage="0" equalAverage="0" bottom="0" percent="0" rank="0" text="" dxfId="365">
      <formula>5</formula>
    </cfRule>
    <cfRule type="cellIs" priority="368" operator="equal" aboveAverage="0" equalAverage="0" bottom="0" percent="0" rank="0" text="" dxfId="366">
      <formula>4</formula>
    </cfRule>
    <cfRule type="cellIs" priority="369" operator="equal" aboveAverage="0" equalAverage="0" bottom="0" percent="0" rank="0" text="" dxfId="367">
      <formula>3</formula>
    </cfRule>
  </conditionalFormatting>
  <conditionalFormatting sqref="L4">
    <cfRule type="expression" priority="370" aboveAverage="0" equalAverage="0" bottom="0" percent="0" rank="0" text="" dxfId="368">
      <formula>$D$1&lt;L4</formula>
    </cfRule>
    <cfRule type="expression" priority="371" aboveAverage="0" equalAverage="0" bottom="0" percent="0" rank="0" text="" dxfId="369">
      <formula>$D$1&gt;L4</formula>
    </cfRule>
  </conditionalFormatting>
  <conditionalFormatting sqref="L4">
    <cfRule type="expression" priority="372" aboveAverage="0" equalAverage="0" bottom="0" percent="0" rank="0" text="" dxfId="370">
      <formula>$D$1&lt;L4</formula>
    </cfRule>
    <cfRule type="expression" priority="373" aboveAverage="0" equalAverage="0" bottom="0" percent="0" rank="0" text="" dxfId="371">
      <formula>$D$1&gt;L4</formula>
    </cfRule>
  </conditionalFormatting>
  <conditionalFormatting sqref="K3:K4">
    <cfRule type="expression" priority="374" aboveAverage="0" equalAverage="0" bottom="0" percent="0" rank="0" text="" dxfId="372">
      <formula>$D$1&lt;K3</formula>
    </cfRule>
    <cfRule type="expression" priority="375" aboveAverage="0" equalAverage="0" bottom="0" percent="0" rank="0" text="" dxfId="373">
      <formula>$D$1&gt;K3</formula>
    </cfRule>
  </conditionalFormatting>
  <conditionalFormatting sqref="K4">
    <cfRule type="expression" priority="376" aboveAverage="0" equalAverage="0" bottom="0" percent="0" rank="0" text="" dxfId="374">
      <formula>$D$1&lt;K4</formula>
    </cfRule>
    <cfRule type="expression" priority="377" aboveAverage="0" equalAverage="0" bottom="0" percent="0" rank="0" text="" dxfId="375">
      <formula>$D$1&gt;K4</formula>
    </cfRule>
  </conditionalFormatting>
  <conditionalFormatting sqref="K5">
    <cfRule type="cellIs" priority="378" operator="equal" aboveAverage="0" equalAverage="0" bottom="0" percent="0" rank="0" text="" dxfId="376">
      <formula>5</formula>
    </cfRule>
    <cfRule type="cellIs" priority="379" operator="equal" aboveAverage="0" equalAverage="0" bottom="0" percent="0" rank="0" text="" dxfId="377">
      <formula>4</formula>
    </cfRule>
    <cfRule type="cellIs" priority="380" operator="equal" aboveAverage="0" equalAverage="0" bottom="0" percent="0" rank="0" text="" dxfId="378">
      <formula>3</formula>
    </cfRule>
  </conditionalFormatting>
  <conditionalFormatting sqref="K4">
    <cfRule type="expression" priority="381" aboveAverage="0" equalAverage="0" bottom="0" percent="0" rank="0" text="" dxfId="379">
      <formula>$D$1&lt;K4</formula>
    </cfRule>
    <cfRule type="expression" priority="382" aboveAverage="0" equalAverage="0" bottom="0" percent="0" rank="0" text="" dxfId="380">
      <formula>$D$1&gt;K4</formula>
    </cfRule>
  </conditionalFormatting>
  <conditionalFormatting sqref="K4">
    <cfRule type="expression" priority="383" aboveAverage="0" equalAverage="0" bottom="0" percent="0" rank="0" text="" dxfId="381">
      <formula>$D$1&lt;K4</formula>
    </cfRule>
    <cfRule type="expression" priority="384" aboveAverage="0" equalAverage="0" bottom="0" percent="0" rank="0" text="" dxfId="382">
      <formula>$D$1&gt;K4</formula>
    </cfRule>
  </conditionalFormatting>
  <conditionalFormatting sqref="I5">
    <cfRule type="cellIs" priority="385" operator="equal" aboveAverage="0" equalAverage="0" bottom="0" percent="0" rank="0" text="" dxfId="383">
      <formula>5</formula>
    </cfRule>
    <cfRule type="cellIs" priority="386" operator="equal" aboveAverage="0" equalAverage="0" bottom="0" percent="0" rank="0" text="" dxfId="384">
      <formula>4</formula>
    </cfRule>
    <cfRule type="cellIs" priority="387" operator="equal" aboveAverage="0" equalAverage="0" bottom="0" percent="0" rank="0" text="" dxfId="385">
      <formula>3</formula>
    </cfRule>
  </conditionalFormatting>
  <conditionalFormatting sqref="I4">
    <cfRule type="expression" priority="388" aboveAverage="0" equalAverage="0" bottom="0" percent="0" rank="0" text="" dxfId="386">
      <formula>$D$1&lt;I4</formula>
    </cfRule>
    <cfRule type="expression" priority="389" aboveAverage="0" equalAverage="0" bottom="0" percent="0" rank="0" text="" dxfId="387">
      <formula>$D$1&gt;I4</formula>
    </cfRule>
  </conditionalFormatting>
  <conditionalFormatting sqref="I4">
    <cfRule type="expression" priority="390" aboveAverage="0" equalAverage="0" bottom="0" percent="0" rank="0" text="" dxfId="388">
      <formula>$D$1&lt;I4</formula>
    </cfRule>
    <cfRule type="expression" priority="391" aboveAverage="0" equalAverage="0" bottom="0" percent="0" rank="0" text="" dxfId="389">
      <formula>$D$1&gt;I4</formula>
    </cfRule>
  </conditionalFormatting>
  <conditionalFormatting sqref="I4">
    <cfRule type="expression" priority="392" aboveAverage="0" equalAverage="0" bottom="0" percent="0" rank="0" text="" dxfId="390">
      <formula>$D$1&lt;I4</formula>
    </cfRule>
    <cfRule type="expression" priority="393" aboveAverage="0" equalAverage="0" bottom="0" percent="0" rank="0" text="" dxfId="391">
      <formula>$D$1&gt;I4</formula>
    </cfRule>
  </conditionalFormatting>
  <conditionalFormatting sqref="I4">
    <cfRule type="expression" priority="394" aboveAverage="0" equalAverage="0" bottom="0" percent="0" rank="0" text="" dxfId="392">
      <formula>$D$1&lt;I4</formula>
    </cfRule>
    <cfRule type="expression" priority="395" aboveAverage="0" equalAverage="0" bottom="0" percent="0" rank="0" text="" dxfId="393">
      <formula>$D$1&gt;I4</formula>
    </cfRule>
  </conditionalFormatting>
  <conditionalFormatting sqref="I4">
    <cfRule type="expression" priority="396" aboveAverage="0" equalAverage="0" bottom="0" percent="0" rank="0" text="" dxfId="394">
      <formula>$D$1&lt;I4</formula>
    </cfRule>
    <cfRule type="expression" priority="397" aboveAverage="0" equalAverage="0" bottom="0" percent="0" rank="0" text="" dxfId="395">
      <formula>$D$1&gt;I4</formula>
    </cfRule>
  </conditionalFormatting>
  <conditionalFormatting sqref="G4">
    <cfRule type="expression" priority="398" aboveAverage="0" equalAverage="0" bottom="0" percent="0" rank="0" text="" dxfId="396">
      <formula>$D$1&lt;G4</formula>
    </cfRule>
    <cfRule type="expression" priority="399" aboveAverage="0" equalAverage="0" bottom="0" percent="0" rank="0" text="" dxfId="397">
      <formula>$D$1&gt;G4</formula>
    </cfRule>
  </conditionalFormatting>
  <conditionalFormatting sqref="G4">
    <cfRule type="expression" priority="400" aboveAverage="0" equalAverage="0" bottom="0" percent="0" rank="0" text="" dxfId="398">
      <formula>$D$1&lt;G4</formula>
    </cfRule>
    <cfRule type="expression" priority="401" aboveAverage="0" equalAverage="0" bottom="0" percent="0" rank="0" text="" dxfId="399">
      <formula>$D$1&gt;G4</formula>
    </cfRule>
  </conditionalFormatting>
  <conditionalFormatting sqref="G4">
    <cfRule type="expression" priority="402" aboveAverage="0" equalAverage="0" bottom="0" percent="0" rank="0" text="" dxfId="400">
      <formula>$D$1&lt;G4</formula>
    </cfRule>
    <cfRule type="expression" priority="403" aboveAverage="0" equalAverage="0" bottom="0" percent="0" rank="0" text="" dxfId="401">
      <formula>$D$1&gt;G4</formula>
    </cfRule>
  </conditionalFormatting>
  <conditionalFormatting sqref="G5">
    <cfRule type="cellIs" priority="404" operator="equal" aboveAverage="0" equalAverage="0" bottom="0" percent="0" rank="0" text="" dxfId="402">
      <formula>5</formula>
    </cfRule>
    <cfRule type="cellIs" priority="405" operator="equal" aboveAverage="0" equalAverage="0" bottom="0" percent="0" rank="0" text="" dxfId="403">
      <formula>4</formula>
    </cfRule>
    <cfRule type="cellIs" priority="406" operator="equal" aboveAverage="0" equalAverage="0" bottom="0" percent="0" rank="0" text="" dxfId="404">
      <formula>3</formula>
    </cfRule>
  </conditionalFormatting>
  <conditionalFormatting sqref="G4">
    <cfRule type="expression" priority="407" aboveAverage="0" equalAverage="0" bottom="0" percent="0" rank="0" text="" dxfId="405">
      <formula>$D$1&lt;G4</formula>
    </cfRule>
    <cfRule type="expression" priority="408" aboveAverage="0" equalAverage="0" bottom="0" percent="0" rank="0" text="" dxfId="406">
      <formula>$D$1&gt;G4</formula>
    </cfRule>
  </conditionalFormatting>
  <conditionalFormatting sqref="G4">
    <cfRule type="expression" priority="409" aboveAverage="0" equalAverage="0" bottom="0" percent="0" rank="0" text="" dxfId="407">
      <formula>$D$1&lt;G4</formula>
    </cfRule>
    <cfRule type="expression" priority="410" aboveAverage="0" equalAverage="0" bottom="0" percent="0" rank="0" text="" dxfId="408">
      <formula>$D$1&gt;G4</formula>
    </cfRule>
  </conditionalFormatting>
  <conditionalFormatting sqref="G4">
    <cfRule type="expression" priority="411" aboveAverage="0" equalAverage="0" bottom="0" percent="0" rank="0" text="" dxfId="409">
      <formula>$D$1&lt;G4</formula>
    </cfRule>
    <cfRule type="expression" priority="412" aboveAverage="0" equalAverage="0" bottom="0" percent="0" rank="0" text="" dxfId="410">
      <formula>$D$1&gt;G4</formula>
    </cfRule>
  </conditionalFormatting>
  <conditionalFormatting sqref="G4">
    <cfRule type="expression" priority="413" aboveAverage="0" equalAverage="0" bottom="0" percent="0" rank="0" text="" dxfId="411">
      <formula>$D$1&lt;G4</formula>
    </cfRule>
    <cfRule type="expression" priority="414" aboveAverage="0" equalAverage="0" bottom="0" percent="0" rank="0" text="" dxfId="412">
      <formula>$D$1&gt;G4</formula>
    </cfRule>
  </conditionalFormatting>
  <conditionalFormatting sqref="G5">
    <cfRule type="cellIs" priority="415" operator="equal" aboveAverage="0" equalAverage="0" bottom="0" percent="0" rank="0" text="" dxfId="413">
      <formula>5</formula>
    </cfRule>
    <cfRule type="cellIs" priority="416" operator="equal" aboveAverage="0" equalAverage="0" bottom="0" percent="0" rank="0" text="" dxfId="414">
      <formula>4</formula>
    </cfRule>
    <cfRule type="cellIs" priority="417" operator="equal" aboveAverage="0" equalAverage="0" bottom="0" percent="0" rank="0" text="" dxfId="415">
      <formula>3</formula>
    </cfRule>
  </conditionalFormatting>
  <conditionalFormatting sqref="G4">
    <cfRule type="expression" priority="418" aboveAverage="0" equalAverage="0" bottom="0" percent="0" rank="0" text="" dxfId="416">
      <formula>$D$1&lt;G4</formula>
    </cfRule>
    <cfRule type="expression" priority="419" aboveAverage="0" equalAverage="0" bottom="0" percent="0" rank="0" text="" dxfId="417">
      <formula>$D$1&gt;G4</formula>
    </cfRule>
  </conditionalFormatting>
  <conditionalFormatting sqref="G4">
    <cfRule type="expression" priority="420" aboveAverage="0" equalAverage="0" bottom="0" percent="0" rank="0" text="" dxfId="418">
      <formula>$D$1&lt;G4</formula>
    </cfRule>
    <cfRule type="expression" priority="421" aboveAverage="0" equalAverage="0" bottom="0" percent="0" rank="0" text="" dxfId="419">
      <formula>$D$1&gt;G4</formula>
    </cfRule>
  </conditionalFormatting>
  <conditionalFormatting sqref="G4">
    <cfRule type="expression" priority="422" aboveAverage="0" equalAverage="0" bottom="0" percent="0" rank="0" text="" dxfId="420">
      <formula>$D$1&lt;G4</formula>
    </cfRule>
    <cfRule type="expression" priority="423" aboveAverage="0" equalAverage="0" bottom="0" percent="0" rank="0" text="" dxfId="421">
      <formula>$D$1&gt;G4</formula>
    </cfRule>
  </conditionalFormatting>
  <conditionalFormatting sqref="G5">
    <cfRule type="cellIs" priority="424" operator="equal" aboveAverage="0" equalAverage="0" bottom="0" percent="0" rank="0" text="" dxfId="422">
      <formula>5</formula>
    </cfRule>
    <cfRule type="cellIs" priority="425" operator="equal" aboveAverage="0" equalAverage="0" bottom="0" percent="0" rank="0" text="" dxfId="423">
      <formula>4</formula>
    </cfRule>
    <cfRule type="cellIs" priority="426" operator="equal" aboveAverage="0" equalAverage="0" bottom="0" percent="0" rank="0" text="" dxfId="424">
      <formula>3</formula>
    </cfRule>
  </conditionalFormatting>
  <conditionalFormatting sqref="G5">
    <cfRule type="cellIs" priority="427" operator="equal" aboveAverage="0" equalAverage="0" bottom="0" percent="0" rank="0" text="" dxfId="425">
      <formula>5</formula>
    </cfRule>
    <cfRule type="cellIs" priority="428" operator="equal" aboveAverage="0" equalAverage="0" bottom="0" percent="0" rank="0" text="" dxfId="426">
      <formula>4</formula>
    </cfRule>
    <cfRule type="cellIs" priority="429" operator="equal" aboveAverage="0" equalAverage="0" bottom="0" percent="0" rank="0" text="" dxfId="427">
      <formula>3</formula>
    </cfRule>
  </conditionalFormatting>
  <conditionalFormatting sqref="G4">
    <cfRule type="expression" priority="430" aboveAverage="0" equalAverage="0" bottom="0" percent="0" rank="0" text="" dxfId="428">
      <formula>$D$1&lt;G4</formula>
    </cfRule>
    <cfRule type="expression" priority="431" aboveAverage="0" equalAverage="0" bottom="0" percent="0" rank="0" text="" dxfId="429">
      <formula>$D$1&gt;G4</formula>
    </cfRule>
  </conditionalFormatting>
  <conditionalFormatting sqref="G5">
    <cfRule type="cellIs" priority="432" operator="equal" aboveAverage="0" equalAverage="0" bottom="0" percent="0" rank="0" text="" dxfId="430">
      <formula>5</formula>
    </cfRule>
    <cfRule type="cellIs" priority="433" operator="equal" aboveAverage="0" equalAverage="0" bottom="0" percent="0" rank="0" text="" dxfId="431">
      <formula>4</formula>
    </cfRule>
    <cfRule type="cellIs" priority="434" operator="equal" aboveAverage="0" equalAverage="0" bottom="0" percent="0" rank="0" text="" dxfId="432">
      <formula>3</formula>
    </cfRule>
  </conditionalFormatting>
  <conditionalFormatting sqref="G4">
    <cfRule type="expression" priority="435" aboveAverage="0" equalAverage="0" bottom="0" percent="0" rank="0" text="" dxfId="433">
      <formula>$D$1&lt;G4</formula>
    </cfRule>
    <cfRule type="expression" priority="436" aboveAverage="0" equalAverage="0" bottom="0" percent="0" rank="0" text="" dxfId="434">
      <formula>$D$1&gt;G4</formula>
    </cfRule>
  </conditionalFormatting>
  <conditionalFormatting sqref="G4">
    <cfRule type="expression" priority="437" aboveAverage="0" equalAverage="0" bottom="0" percent="0" rank="0" text="" dxfId="435">
      <formula>$D$1&lt;G4</formula>
    </cfRule>
    <cfRule type="expression" priority="438" aboveAverage="0" equalAverage="0" bottom="0" percent="0" rank="0" text="" dxfId="436">
      <formula>$D$1&gt;G4</formula>
    </cfRule>
  </conditionalFormatting>
  <conditionalFormatting sqref="G5">
    <cfRule type="cellIs" priority="439" operator="equal" aboveAverage="0" equalAverage="0" bottom="0" percent="0" rank="0" text="" dxfId="437">
      <formula>5</formula>
    </cfRule>
    <cfRule type="cellIs" priority="440" operator="equal" aboveAverage="0" equalAverage="0" bottom="0" percent="0" rank="0" text="" dxfId="438">
      <formula>4</formula>
    </cfRule>
    <cfRule type="cellIs" priority="441" operator="equal" aboveAverage="0" equalAverage="0" bottom="0" percent="0" rank="0" text="" dxfId="439">
      <formula>3</formula>
    </cfRule>
  </conditionalFormatting>
  <conditionalFormatting sqref="G4">
    <cfRule type="expression" priority="442" aboveAverage="0" equalAverage="0" bottom="0" percent="0" rank="0" text="" dxfId="440">
      <formula>$D$1&lt;G4</formula>
    </cfRule>
    <cfRule type="expression" priority="443" aboveAverage="0" equalAverage="0" bottom="0" percent="0" rank="0" text="" dxfId="441">
      <formula>$D$1&gt;G4</formula>
    </cfRule>
  </conditionalFormatting>
  <conditionalFormatting sqref="G5">
    <cfRule type="cellIs" priority="444" operator="equal" aboveAverage="0" equalAverage="0" bottom="0" percent="0" rank="0" text="" dxfId="442">
      <formula>5</formula>
    </cfRule>
    <cfRule type="cellIs" priority="445" operator="equal" aboveAverage="0" equalAverage="0" bottom="0" percent="0" rank="0" text="" dxfId="443">
      <formula>4</formula>
    </cfRule>
    <cfRule type="cellIs" priority="446" operator="equal" aboveAverage="0" equalAverage="0" bottom="0" percent="0" rank="0" text="" dxfId="444">
      <formula>3</formula>
    </cfRule>
  </conditionalFormatting>
  <conditionalFormatting sqref="G4">
    <cfRule type="expression" priority="447" aboveAverage="0" equalAverage="0" bottom="0" percent="0" rank="0" text="" dxfId="445">
      <formula>$D$1&lt;G4</formula>
    </cfRule>
    <cfRule type="expression" priority="448" aboveAverage="0" equalAverage="0" bottom="0" percent="0" rank="0" text="" dxfId="446">
      <formula>$D$1&gt;G4</formula>
    </cfRule>
  </conditionalFormatting>
  <conditionalFormatting sqref="G6:G30">
    <cfRule type="cellIs" priority="449" operator="equal" aboveAverage="0" equalAverage="0" bottom="0" percent="0" rank="0" text="" dxfId="447">
      <formula>5</formula>
    </cfRule>
    <cfRule type="cellIs" priority="450" operator="equal" aboveAverage="0" equalAverage="0" bottom="0" percent="0" rank="0" text="" dxfId="448">
      <formula>4</formula>
    </cfRule>
    <cfRule type="cellIs" priority="451" operator="equal" aboveAverage="0" equalAverage="0" bottom="0" percent="0" rank="0" text="" dxfId="449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7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CG56" activeCellId="0" sqref="CG5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2" min="12" style="0" width="7.87"/>
    <col collapsed="false" customWidth="true" hidden="true" outlineLevel="0" max="13" min="13" style="0" width="7.87"/>
    <col collapsed="false" customWidth="true" hidden="true" outlineLevel="0" max="16" min="14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2" min="69" style="2" width="3.42"/>
    <col collapsed="false" customWidth="true" hidden="false" outlineLevel="0" max="84" min="83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43901.6335634719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1"/>
      <c r="H2" s="21" t="s">
        <v>1</v>
      </c>
      <c r="I2" s="22"/>
      <c r="J2" s="23"/>
      <c r="K2" s="21" t="s">
        <v>2</v>
      </c>
      <c r="L2" s="22"/>
      <c r="M2" s="24"/>
      <c r="N2" s="25"/>
      <c r="O2" s="25"/>
      <c r="P2" s="26"/>
      <c r="Q2" s="22"/>
      <c r="R2" s="23"/>
      <c r="S2" s="27"/>
      <c r="T2" s="23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2835</v>
      </c>
      <c r="B3" s="29"/>
      <c r="C3" s="29"/>
      <c r="D3" s="30" t="s">
        <v>3</v>
      </c>
      <c r="E3" s="31"/>
      <c r="F3" s="32" t="n">
        <v>43451</v>
      </c>
      <c r="G3" s="32" t="n">
        <v>43440</v>
      </c>
      <c r="H3" s="32" t="n">
        <v>43449</v>
      </c>
      <c r="I3" s="32" t="n">
        <v>43456</v>
      </c>
      <c r="J3" s="33" t="n">
        <v>43454</v>
      </c>
      <c r="K3" s="32" t="n">
        <v>43336</v>
      </c>
      <c r="L3" s="32" t="n">
        <v>43827</v>
      </c>
      <c r="M3" s="34"/>
      <c r="N3" s="34"/>
      <c r="O3" s="35"/>
      <c r="P3" s="35"/>
      <c r="Q3" s="32"/>
      <c r="R3" s="32"/>
      <c r="S3" s="32"/>
      <c r="T3" s="36"/>
      <c r="U3" s="37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9"/>
      <c r="B4" s="29"/>
      <c r="C4" s="29"/>
      <c r="D4" s="45" t="s">
        <v>5</v>
      </c>
      <c r="E4" s="31"/>
      <c r="F4" s="46" t="s">
        <v>6</v>
      </c>
      <c r="G4" s="46" t="s">
        <v>7</v>
      </c>
      <c r="H4" s="46" t="s">
        <v>8</v>
      </c>
      <c r="I4" s="46" t="s">
        <v>9</v>
      </c>
      <c r="J4" s="46" t="s">
        <v>7</v>
      </c>
      <c r="K4" s="46"/>
      <c r="L4" s="46" t="s">
        <v>10</v>
      </c>
      <c r="M4" s="47"/>
      <c r="N4" s="47"/>
      <c r="O4" s="47"/>
      <c r="P4" s="48"/>
      <c r="Q4" s="46"/>
      <c r="R4" s="47"/>
      <c r="S4" s="49"/>
      <c r="T4" s="46"/>
      <c r="U4" s="50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16</v>
      </c>
      <c r="G5" s="59" t="s">
        <v>17</v>
      </c>
      <c r="H5" s="58" t="s">
        <v>18</v>
      </c>
      <c r="I5" s="58" t="s">
        <v>19</v>
      </c>
      <c r="J5" s="59" t="s">
        <v>17</v>
      </c>
      <c r="K5" s="60" t="s">
        <v>20</v>
      </c>
      <c r="L5" s="60" t="s">
        <v>21</v>
      </c>
      <c r="M5" s="60"/>
      <c r="N5" s="58"/>
      <c r="O5" s="60"/>
      <c r="P5" s="58"/>
      <c r="Q5" s="60"/>
      <c r="R5" s="60"/>
      <c r="S5" s="61"/>
      <c r="T5" s="58"/>
      <c r="U5" s="62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77" t="s">
        <v>82</v>
      </c>
      <c r="D6" s="78" t="s">
        <v>150</v>
      </c>
      <c r="E6" s="79" t="n">
        <v>2835</v>
      </c>
      <c r="F6" s="80" t="s">
        <v>32</v>
      </c>
      <c r="G6" s="80" t="s">
        <v>32</v>
      </c>
      <c r="H6" s="80" t="n">
        <v>5</v>
      </c>
      <c r="I6" s="80" t="n">
        <v>3</v>
      </c>
      <c r="J6" s="80" t="n">
        <v>4</v>
      </c>
      <c r="K6" s="80" t="n">
        <v>4</v>
      </c>
      <c r="L6" s="80" t="n">
        <v>4</v>
      </c>
      <c r="M6" s="80"/>
      <c r="N6" s="80"/>
      <c r="O6" s="80"/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1</v>
      </c>
      <c r="AA6" s="83" t="n">
        <f aca="false">COUNTIF(AG6:AV6,AA$5)</f>
        <v>3</v>
      </c>
      <c r="AB6" s="83" t="n">
        <f aca="false">COUNTIF(AG6:AV6,AB$5)</f>
        <v>1</v>
      </c>
      <c r="AC6" s="83" t="n">
        <f aca="false">SUM(X6:AB6)</f>
        <v>5</v>
      </c>
      <c r="AD6" s="84" t="n">
        <f aca="false">IF(ISERROR(((X6+Y6)*2+Z6*3+AA6*4+AB6*5)/SUM(X6,Y6:AB6)),"",((X6+Y6)*2+Z6*3+AA6*4+AB6*5)/SUM(X6,Y6:AB6))</f>
        <v>4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>з</v>
      </c>
      <c r="AH6" s="87" t="str">
        <f aca="false">IF(ISERROR(VALUE(LEFT(G6))),LEFT(G6),VALUE(LEFT(G6)))</f>
        <v>з</v>
      </c>
      <c r="AI6" s="87" t="n">
        <f aca="false">IF(ISERROR(VALUE(LEFT(H6))),LEFT(H6),VALUE(LEFT(H6)))</f>
        <v>5</v>
      </c>
      <c r="AJ6" s="87" t="n">
        <f aca="false">IF(ISERROR(VALUE(LEFT(I6))),LEFT(I6),VALUE(LEFT(I6)))</f>
        <v>3</v>
      </c>
      <c r="AK6" s="87" t="n">
        <f aca="false">IF(ISERROR(VALUE(LEFT(J6))),LEFT(J6),VALUE(LEFT(J6)))</f>
        <v>4</v>
      </c>
      <c r="AL6" s="87" t="n">
        <f aca="false">IF(ISERROR(VALUE(LEFT(K6))),LEFT(K6),VALUE(LEFT(K6)))</f>
        <v>4</v>
      </c>
      <c r="AM6" s="87" t="n">
        <f aca="false">IF(ISERROR(VALUE(LEFT(L6))),LEFT(L6),VALUE(LEFT(L6)))</f>
        <v>4</v>
      </c>
      <c r="AN6" s="87" t="str">
        <f aca="false">IF(ISERROR(VALUE(LEFT(M6))),LEFT(M6),VALUE(LEFT(M6)))</f>
        <v/>
      </c>
      <c r="AO6" s="87" t="str">
        <f aca="false">IF(ISERROR(VALUE(LEFT(N6))),LEFT(N6),VALUE(LEFT(N6)))</f>
        <v/>
      </c>
      <c r="AP6" s="87" t="str">
        <f aca="false">IF(ISERROR(VALUE(LEFT(O6))),LEFT(O6),VALUE(LEFT(O6)))</f>
        <v/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2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77" t="s">
        <v>82</v>
      </c>
      <c r="D7" s="78" t="s">
        <v>151</v>
      </c>
      <c r="E7" s="79" t="n">
        <v>2835</v>
      </c>
      <c r="F7" s="80" t="s">
        <v>32</v>
      </c>
      <c r="G7" s="80" t="s">
        <v>32</v>
      </c>
      <c r="H7" s="80" t="n">
        <v>4</v>
      </c>
      <c r="I7" s="80" t="s">
        <v>36</v>
      </c>
      <c r="J7" s="80" t="n">
        <v>4</v>
      </c>
      <c r="K7" s="80" t="n">
        <v>4</v>
      </c>
      <c r="L7" s="80" t="n">
        <v>4</v>
      </c>
      <c r="M7" s="80"/>
      <c r="N7" s="80"/>
      <c r="O7" s="80"/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2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1</v>
      </c>
      <c r="Z7" s="83" t="n">
        <f aca="false">COUNTIF(AG7:AV7,Z$5)</f>
        <v>0</v>
      </c>
      <c r="AA7" s="83" t="n">
        <f aca="false">COUNTIF(AG7:AV7,AA$5)</f>
        <v>4</v>
      </c>
      <c r="AB7" s="83" t="n">
        <f aca="false">COUNTIF(AG7:AV7,AB$5)</f>
        <v>0</v>
      </c>
      <c r="AC7" s="83" t="n">
        <f aca="false">SUM(X7:AB7)</f>
        <v>5</v>
      </c>
      <c r="AD7" s="84" t="n">
        <f aca="false">IF(ISERROR(((X7+Y7)*2+Z7*3+AA7*4+AB7*5)/SUM(X7,Y7:AB7)),"",((X7+Y7)*2+Z7*3+AA7*4+AB7*5)/SUM(X7,Y7:AB7))</f>
        <v>3.6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>з</v>
      </c>
      <c r="AH7" s="87" t="str">
        <f aca="false">IF(ISERROR(VALUE(LEFT(G7))),LEFT(G7),VALUE(LEFT(G7)))</f>
        <v>з</v>
      </c>
      <c r="AI7" s="87" t="n">
        <f aca="false">IF(ISERROR(VALUE(LEFT(H7))),LEFT(H7),VALUE(LEFT(H7)))</f>
        <v>4</v>
      </c>
      <c r="AJ7" s="87" t="n">
        <f aca="false">IF(ISERROR(VALUE(LEFT(I7))),LEFT(I7),VALUE(LEFT(I7)))</f>
        <v>2</v>
      </c>
      <c r="AK7" s="87" t="n">
        <f aca="false">IF(ISERROR(VALUE(LEFT(J7))),LEFT(J7),VALUE(LEFT(J7)))</f>
        <v>4</v>
      </c>
      <c r="AL7" s="87" t="n">
        <f aca="false">IF(ISERROR(VALUE(LEFT(K7))),LEFT(K7),VALUE(LEFT(K7)))</f>
        <v>4</v>
      </c>
      <c r="AM7" s="87" t="n">
        <f aca="false">IF(ISERROR(VALUE(LEFT(L7))),LEFT(L7),VALUE(LEFT(L7)))</f>
        <v>4</v>
      </c>
      <c r="AN7" s="87" t="str">
        <f aca="false">IF(ISERROR(VALUE(LEFT(M7))),LEFT(M7),VALUE(LEFT(M7)))</f>
        <v/>
      </c>
      <c r="AO7" s="87" t="str">
        <f aca="false">IF(ISERROR(VALUE(LEFT(N7))),LEFT(N7),VALUE(LEFT(N7)))</f>
        <v/>
      </c>
      <c r="AP7" s="87" t="str">
        <f aca="false">IF(ISERROR(VALUE(LEFT(O7))),LEFT(O7),VALUE(LEFT(O7)))</f>
        <v/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2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77" t="s">
        <v>30</v>
      </c>
      <c r="D8" s="78" t="s">
        <v>152</v>
      </c>
      <c r="E8" s="79" t="n">
        <v>2835</v>
      </c>
      <c r="F8" s="80" t="s">
        <v>32</v>
      </c>
      <c r="G8" s="80" t="s">
        <v>32</v>
      </c>
      <c r="H8" s="80" t="n">
        <v>3</v>
      </c>
      <c r="I8" s="80" t="n">
        <v>3</v>
      </c>
      <c r="J8" s="80" t="n">
        <v>3</v>
      </c>
      <c r="K8" s="80" t="n">
        <v>4</v>
      </c>
      <c r="L8" s="80" t="n">
        <v>4</v>
      </c>
      <c r="M8" s="80"/>
      <c r="N8" s="80"/>
      <c r="O8" s="80"/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3</v>
      </c>
      <c r="AA8" s="83" t="n">
        <f aca="false">COUNTIF(AG8:AV8,AA$5)</f>
        <v>2</v>
      </c>
      <c r="AB8" s="83" t="n">
        <f aca="false">COUNTIF(AG8:AV8,AB$5)</f>
        <v>0</v>
      </c>
      <c r="AC8" s="83" t="n">
        <f aca="false">SUM(X8:AB8)</f>
        <v>5</v>
      </c>
      <c r="AD8" s="84" t="n">
        <f aca="false">IF(ISERROR(((X8+Y8)*2+Z8*3+AA8*4+AB8*5)/SUM(X8,Y8:AB8)),"",((X8+Y8)*2+Z8*3+AA8*4+AB8*5)/SUM(X8,Y8:AB8))</f>
        <v>3.4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>з</v>
      </c>
      <c r="AH8" s="87" t="str">
        <f aca="false">IF(ISERROR(VALUE(LEFT(G8))),LEFT(G8),VALUE(LEFT(G8)))</f>
        <v>з</v>
      </c>
      <c r="AI8" s="87" t="n">
        <f aca="false">IF(ISERROR(VALUE(LEFT(H8))),LEFT(H8),VALUE(LEFT(H8)))</f>
        <v>3</v>
      </c>
      <c r="AJ8" s="87" t="n">
        <f aca="false">IF(ISERROR(VALUE(LEFT(I8))),LEFT(I8),VALUE(LEFT(I8)))</f>
        <v>3</v>
      </c>
      <c r="AK8" s="87" t="n">
        <f aca="false">IF(ISERROR(VALUE(LEFT(J8))),LEFT(J8),VALUE(LEFT(J8)))</f>
        <v>3</v>
      </c>
      <c r="AL8" s="87" t="n">
        <f aca="false">IF(ISERROR(VALUE(LEFT(K8))),LEFT(K8),VALUE(LEFT(K8)))</f>
        <v>4</v>
      </c>
      <c r="AM8" s="87" t="n">
        <f aca="false">IF(ISERROR(VALUE(LEFT(L8))),LEFT(L8),VALUE(LEFT(L8)))</f>
        <v>4</v>
      </c>
      <c r="AN8" s="87" t="str">
        <f aca="false">IF(ISERROR(VALUE(LEFT(M8))),LEFT(M8),VALUE(LEFT(M8)))</f>
        <v/>
      </c>
      <c r="AO8" s="87" t="str">
        <f aca="false">IF(ISERROR(VALUE(LEFT(N8))),LEFT(N8),VALUE(LEFT(N8)))</f>
        <v/>
      </c>
      <c r="AP8" s="87" t="str">
        <f aca="false">IF(ISERROR(VALUE(LEFT(O8))),LEFT(O8),VALUE(LEFT(O8)))</f>
        <v/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2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77" t="s">
        <v>30</v>
      </c>
      <c r="D9" s="78" t="s">
        <v>153</v>
      </c>
      <c r="E9" s="79" t="n">
        <v>2835</v>
      </c>
      <c r="F9" s="80" t="s">
        <v>32</v>
      </c>
      <c r="G9" s="80" t="s">
        <v>32</v>
      </c>
      <c r="H9" s="80" t="n">
        <v>5</v>
      </c>
      <c r="I9" s="80" t="n">
        <v>3</v>
      </c>
      <c r="J9" s="80" t="n">
        <v>4</v>
      </c>
      <c r="K9" s="80" t="n">
        <v>4</v>
      </c>
      <c r="L9" s="80" t="n">
        <v>3</v>
      </c>
      <c r="M9" s="80"/>
      <c r="N9" s="80"/>
      <c r="O9" s="80"/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2</v>
      </c>
      <c r="AA9" s="83" t="n">
        <f aca="false">COUNTIF(AG9:AV9,AA$5)</f>
        <v>2</v>
      </c>
      <c r="AB9" s="83" t="n">
        <f aca="false">COUNTIF(AG9:AV9,AB$5)</f>
        <v>1</v>
      </c>
      <c r="AC9" s="83" t="n">
        <f aca="false">SUM(X9:AB9)</f>
        <v>5</v>
      </c>
      <c r="AD9" s="84" t="n">
        <f aca="false">IF(ISERROR(((X9+Y9)*2+Z9*3+AA9*4+AB9*5)/SUM(X9,Y9:AB9)),"",((X9+Y9)*2+Z9*3+AA9*4+AB9*5)/SUM(X9,Y9:AB9))</f>
        <v>3.8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>з</v>
      </c>
      <c r="AH9" s="87" t="str">
        <f aca="false">IF(ISERROR(VALUE(LEFT(G9))),LEFT(G9),VALUE(LEFT(G9)))</f>
        <v>з</v>
      </c>
      <c r="AI9" s="87" t="n">
        <f aca="false">IF(ISERROR(VALUE(LEFT(H9))),LEFT(H9),VALUE(LEFT(H9)))</f>
        <v>5</v>
      </c>
      <c r="AJ9" s="87" t="n">
        <f aca="false">IF(ISERROR(VALUE(LEFT(I9))),LEFT(I9),VALUE(LEFT(I9)))</f>
        <v>3</v>
      </c>
      <c r="AK9" s="87" t="n">
        <f aca="false">IF(ISERROR(VALUE(LEFT(J9))),LEFT(J9),VALUE(LEFT(J9)))</f>
        <v>4</v>
      </c>
      <c r="AL9" s="87" t="n">
        <f aca="false">IF(ISERROR(VALUE(LEFT(K9))),LEFT(K9),VALUE(LEFT(K9)))</f>
        <v>4</v>
      </c>
      <c r="AM9" s="87" t="n">
        <f aca="false">IF(ISERROR(VALUE(LEFT(L9))),LEFT(L9),VALUE(LEFT(L9)))</f>
        <v>3</v>
      </c>
      <c r="AN9" s="87" t="str">
        <f aca="false">IF(ISERROR(VALUE(LEFT(M9))),LEFT(M9),VALUE(LEFT(M9)))</f>
        <v/>
      </c>
      <c r="AO9" s="87" t="str">
        <f aca="false">IF(ISERROR(VALUE(LEFT(N9))),LEFT(N9),VALUE(LEFT(N9)))</f>
        <v/>
      </c>
      <c r="AP9" s="87" t="str">
        <f aca="false">IF(ISERROR(VALUE(LEFT(O9))),LEFT(O9),VALUE(LEFT(O9)))</f>
        <v/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2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77" t="s">
        <v>30</v>
      </c>
      <c r="D10" s="78" t="s">
        <v>154</v>
      </c>
      <c r="E10" s="79" t="n">
        <v>2835</v>
      </c>
      <c r="F10" s="80" t="s">
        <v>32</v>
      </c>
      <c r="G10" s="80" t="s">
        <v>32</v>
      </c>
      <c r="H10" s="80" t="n">
        <v>5</v>
      </c>
      <c r="I10" s="80" t="n">
        <v>4</v>
      </c>
      <c r="J10" s="80" t="n">
        <v>4</v>
      </c>
      <c r="K10" s="80" t="n">
        <v>4</v>
      </c>
      <c r="L10" s="80" t="n">
        <v>4</v>
      </c>
      <c r="M10" s="80"/>
      <c r="N10" s="80"/>
      <c r="O10" s="80"/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4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0</v>
      </c>
      <c r="AA10" s="83" t="n">
        <f aca="false">COUNTIF(AG10:AV10,AA$5)</f>
        <v>4</v>
      </c>
      <c r="AB10" s="83" t="n">
        <f aca="false">COUNTIF(AG10:AV10,AB$5)</f>
        <v>1</v>
      </c>
      <c r="AC10" s="83" t="n">
        <f aca="false">SUM(X10:AB10)</f>
        <v>5</v>
      </c>
      <c r="AD10" s="84" t="n">
        <f aca="false">IF(ISERROR(((X10+Y10)*2+Z10*3+AA10*4+AB10*5)/SUM(X10,Y10:AB10)),"",((X10+Y10)*2+Z10*3+AA10*4+AB10*5)/SUM(X10,Y10:AB10))</f>
        <v>4.2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>з</v>
      </c>
      <c r="AH10" s="87" t="str">
        <f aca="false">IF(ISERROR(VALUE(LEFT(G10))),LEFT(G10),VALUE(LEFT(G10)))</f>
        <v>з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4</v>
      </c>
      <c r="AK10" s="87" t="n">
        <f aca="false">IF(ISERROR(VALUE(LEFT(J10))),LEFT(J10),VALUE(LEFT(J10)))</f>
        <v>4</v>
      </c>
      <c r="AL10" s="87" t="n">
        <f aca="false">IF(ISERROR(VALUE(LEFT(K10))),LEFT(K10),VALUE(LEFT(K10)))</f>
        <v>4</v>
      </c>
      <c r="AM10" s="87" t="n">
        <f aca="false">IF(ISERROR(VALUE(LEFT(L10))),LEFT(L10),VALUE(LEFT(L10)))</f>
        <v>4</v>
      </c>
      <c r="AN10" s="87" t="str">
        <f aca="false">IF(ISERROR(VALUE(LEFT(M10))),LEFT(M10),VALUE(LEFT(M10)))</f>
        <v/>
      </c>
      <c r="AO10" s="87" t="str">
        <f aca="false">IF(ISERROR(VALUE(LEFT(N10))),LEFT(N10),VALUE(LEFT(N10)))</f>
        <v/>
      </c>
      <c r="AP10" s="87" t="str">
        <f aca="false">IF(ISERROR(VALUE(LEFT(O10))),LEFT(O10),VALUE(LEFT(O10)))</f>
        <v/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2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77" t="s">
        <v>30</v>
      </c>
      <c r="D11" s="78" t="s">
        <v>155</v>
      </c>
      <c r="E11" s="79" t="n">
        <v>2835</v>
      </c>
      <c r="F11" s="80" t="s">
        <v>32</v>
      </c>
      <c r="G11" s="80" t="s">
        <v>32</v>
      </c>
      <c r="H11" s="80" t="n">
        <v>5</v>
      </c>
      <c r="I11" s="80" t="n">
        <v>3</v>
      </c>
      <c r="J11" s="80" t="n">
        <v>3</v>
      </c>
      <c r="K11" s="80" t="n">
        <v>4</v>
      </c>
      <c r="L11" s="80" t="n">
        <v>3</v>
      </c>
      <c r="M11" s="80"/>
      <c r="N11" s="80"/>
      <c r="O11" s="80"/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3</v>
      </c>
      <c r="AA11" s="177" t="n">
        <f aca="false">COUNTIF(AG11:AV11,AA$5)</f>
        <v>1</v>
      </c>
      <c r="AB11" s="177" t="n">
        <f aca="false">COUNTIF(AG11:AV11,AB$5)</f>
        <v>1</v>
      </c>
      <c r="AC11" s="83" t="n">
        <f aca="false">SUM(X11:AB11)</f>
        <v>5</v>
      </c>
      <c r="AD11" s="84" t="n">
        <f aca="false">IF(ISERROR(((X11+Y11)*2+Z11*3+AA11*4+AB11*5)/SUM(X11,Y11:AB11)),"",((X11+Y11)*2+Z11*3+AA11*4+AB11*5)/SUM(X11,Y11:AB11))</f>
        <v>3.6</v>
      </c>
      <c r="AE11" s="93" t="n">
        <f aca="false">IF(AX11=5,0.5,IF(AX11=4,0.25,IF(AX11&lt;=3,0)))</f>
        <v>0</v>
      </c>
      <c r="AG11" s="87" t="str">
        <f aca="false">IF(ISERROR(VALUE(LEFT(F11))),LEFT(F11),VALUE(LEFT(F11)))</f>
        <v>з</v>
      </c>
      <c r="AH11" s="87" t="str">
        <f aca="false">IF(ISERROR(VALUE(LEFT(G11))),LEFT(G11),VALUE(LEFT(G11)))</f>
        <v>з</v>
      </c>
      <c r="AI11" s="87" t="n">
        <f aca="false">IF(ISERROR(VALUE(LEFT(H11))),LEFT(H11),VALUE(LEFT(H11)))</f>
        <v>5</v>
      </c>
      <c r="AJ11" s="87" t="n">
        <f aca="false">IF(ISERROR(VALUE(LEFT(I11))),LEFT(I11),VALUE(LEFT(I11)))</f>
        <v>3</v>
      </c>
      <c r="AK11" s="87" t="n">
        <f aca="false">IF(ISERROR(VALUE(LEFT(J11))),LEFT(J11),VALUE(LEFT(J11)))</f>
        <v>3</v>
      </c>
      <c r="AL11" s="87" t="n">
        <f aca="false">IF(ISERROR(VALUE(LEFT(K11))),LEFT(K11),VALUE(LEFT(K11)))</f>
        <v>4</v>
      </c>
      <c r="AM11" s="87" t="n">
        <f aca="false">IF(ISERROR(VALUE(LEFT(L11))),LEFT(L11),VALUE(LEFT(L11)))</f>
        <v>3</v>
      </c>
      <c r="AN11" s="87" t="str">
        <f aca="false">IF(ISERROR(VALUE(LEFT(M11))),LEFT(M11),VALUE(LEFT(M11)))</f>
        <v/>
      </c>
      <c r="AO11" s="87" t="str">
        <f aca="false">IF(ISERROR(VALUE(LEFT(N11))),LEFT(N11),VALUE(LEFT(N11)))</f>
        <v/>
      </c>
      <c r="AP11" s="87" t="str">
        <f aca="false">IF(ISERROR(VALUE(LEFT(O11))),LEFT(O11),VALUE(LEFT(O11)))</f>
        <v/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2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77" t="s">
        <v>30</v>
      </c>
      <c r="D12" s="78" t="s">
        <v>156</v>
      </c>
      <c r="E12" s="79" t="n">
        <v>2835</v>
      </c>
      <c r="F12" s="80" t="s">
        <v>32</v>
      </c>
      <c r="G12" s="80" t="s">
        <v>32</v>
      </c>
      <c r="H12" s="80" t="n">
        <v>4</v>
      </c>
      <c r="I12" s="80" t="n">
        <v>3</v>
      </c>
      <c r="J12" s="80" t="n">
        <v>4</v>
      </c>
      <c r="K12" s="80" t="n">
        <v>4</v>
      </c>
      <c r="L12" s="80" t="n">
        <v>3</v>
      </c>
      <c r="M12" s="80"/>
      <c r="N12" s="80"/>
      <c r="O12" s="80"/>
      <c r="P12" s="80"/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2</v>
      </c>
      <c r="AA12" s="83" t="n">
        <f aca="false">COUNTIF(AG12:AV12,AA$5)</f>
        <v>3</v>
      </c>
      <c r="AB12" s="83" t="n">
        <f aca="false">COUNTIF(AG12:AV12,AB$5)</f>
        <v>0</v>
      </c>
      <c r="AC12" s="83" t="n">
        <f aca="false">SUM(X12:AB12)</f>
        <v>5</v>
      </c>
      <c r="AD12" s="84" t="n">
        <f aca="false">IF(ISERROR(((X12+Y12)*2+Z12*3+AA12*4+AB12*5)/SUM(X12,Y12:AB12)),"",((X12+Y12)*2+Z12*3+AA12*4+AB12*5)/SUM(X12,Y12:AB12))</f>
        <v>3.6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>з</v>
      </c>
      <c r="AH12" s="87" t="str">
        <f aca="false">IF(ISERROR(VALUE(LEFT(G12))),LEFT(G12),VALUE(LEFT(G12)))</f>
        <v>з</v>
      </c>
      <c r="AI12" s="87" t="n">
        <f aca="false">IF(ISERROR(VALUE(LEFT(H12))),LEFT(H12),VALUE(LEFT(H12)))</f>
        <v>4</v>
      </c>
      <c r="AJ12" s="87" t="n">
        <f aca="false">IF(ISERROR(VALUE(LEFT(I12))),LEFT(I12),VALUE(LEFT(I12)))</f>
        <v>3</v>
      </c>
      <c r="AK12" s="87" t="n">
        <f aca="false">IF(ISERROR(VALUE(LEFT(J12))),LEFT(J12),VALUE(LEFT(J12)))</f>
        <v>4</v>
      </c>
      <c r="AL12" s="87" t="n">
        <f aca="false">IF(ISERROR(VALUE(LEFT(K12))),LEFT(K12),VALUE(LEFT(K12)))</f>
        <v>4</v>
      </c>
      <c r="AM12" s="87" t="n">
        <f aca="false">IF(ISERROR(VALUE(LEFT(L12))),LEFT(L12),VALUE(LEFT(L12)))</f>
        <v>3</v>
      </c>
      <c r="AN12" s="87" t="str">
        <f aca="false">IF(ISERROR(VALUE(LEFT(M12))),LEFT(M12),VALUE(LEFT(M12)))</f>
        <v/>
      </c>
      <c r="AO12" s="87" t="str">
        <f aca="false">IF(ISERROR(VALUE(LEFT(N12))),LEFT(N12),VALUE(LEFT(N12)))</f>
        <v/>
      </c>
      <c r="AP12" s="87" t="str">
        <f aca="false">IF(ISERROR(VALUE(LEFT(O12))),LEFT(O12),VALUE(LEFT(O12)))</f>
        <v/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2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77" t="s">
        <v>30</v>
      </c>
      <c r="D13" s="78" t="s">
        <v>157</v>
      </c>
      <c r="E13" s="79" t="n">
        <v>2835</v>
      </c>
      <c r="F13" s="80" t="s">
        <v>32</v>
      </c>
      <c r="G13" s="80" t="s">
        <v>32</v>
      </c>
      <c r="H13" s="80" t="n">
        <v>5</v>
      </c>
      <c r="I13" s="80" t="n">
        <v>3</v>
      </c>
      <c r="J13" s="80" t="n">
        <v>3</v>
      </c>
      <c r="K13" s="80" t="n">
        <v>4</v>
      </c>
      <c r="L13" s="80" t="n">
        <v>4</v>
      </c>
      <c r="M13" s="80"/>
      <c r="N13" s="80"/>
      <c r="O13" s="80"/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2</v>
      </c>
      <c r="AA13" s="83" t="n">
        <f aca="false">COUNTIF(AG13:AV13,AA$5)</f>
        <v>2</v>
      </c>
      <c r="AB13" s="83" t="n">
        <f aca="false">COUNTIF(AG13:AV13,AB$5)</f>
        <v>1</v>
      </c>
      <c r="AC13" s="83" t="n">
        <f aca="false">SUM(X13:AB13)</f>
        <v>5</v>
      </c>
      <c r="AD13" s="84" t="n">
        <f aca="false">IF(ISERROR(((X13+Y13)*2+Z13*3+AA13*4+AB13*5)/SUM(X13,Y13:AB13)),"",((X13+Y13)*2+Z13*3+AA13*4+AB13*5)/SUM(X13,Y13:AB13))</f>
        <v>3.8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>з</v>
      </c>
      <c r="AH13" s="87" t="str">
        <f aca="false">IF(ISERROR(VALUE(LEFT(G13))),LEFT(G13),VALUE(LEFT(G13)))</f>
        <v>з</v>
      </c>
      <c r="AI13" s="87" t="n">
        <f aca="false">IF(ISERROR(VALUE(LEFT(H13))),LEFT(H13),VALUE(LEFT(H13)))</f>
        <v>5</v>
      </c>
      <c r="AJ13" s="87" t="n">
        <f aca="false">IF(ISERROR(VALUE(LEFT(I13))),LEFT(I13),VALUE(LEFT(I13)))</f>
        <v>3</v>
      </c>
      <c r="AK13" s="87" t="n">
        <f aca="false">IF(ISERROR(VALUE(LEFT(J13))),LEFT(J13),VALUE(LEFT(J13)))</f>
        <v>3</v>
      </c>
      <c r="AL13" s="87" t="n">
        <f aca="false">IF(ISERROR(VALUE(LEFT(K13))),LEFT(K13),VALUE(LEFT(K13)))</f>
        <v>4</v>
      </c>
      <c r="AM13" s="87" t="n">
        <f aca="false">IF(ISERROR(VALUE(LEFT(L13))),LEFT(L13),VALUE(LEFT(L13)))</f>
        <v>4</v>
      </c>
      <c r="AN13" s="87" t="str">
        <f aca="false">IF(ISERROR(VALUE(LEFT(M13))),LEFT(M13),VALUE(LEFT(M13)))</f>
        <v/>
      </c>
      <c r="AO13" s="87" t="str">
        <f aca="false">IF(ISERROR(VALUE(LEFT(N13))),LEFT(N13),VALUE(LEFT(N13)))</f>
        <v/>
      </c>
      <c r="AP13" s="87" t="str">
        <f aca="false">IF(ISERROR(VALUE(LEFT(O13))),LEFT(O13),VALUE(LEFT(O13)))</f>
        <v/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2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76"/>
      <c r="C14" s="77" t="s">
        <v>30</v>
      </c>
      <c r="D14" s="78" t="s">
        <v>158</v>
      </c>
      <c r="E14" s="79" t="n">
        <v>2835</v>
      </c>
      <c r="F14" s="80" t="s">
        <v>32</v>
      </c>
      <c r="G14" s="80" t="s">
        <v>32</v>
      </c>
      <c r="H14" s="80" t="n">
        <v>5</v>
      </c>
      <c r="I14" s="80" t="n">
        <v>3</v>
      </c>
      <c r="J14" s="80" t="n">
        <v>5</v>
      </c>
      <c r="K14" s="80" t="n">
        <v>5</v>
      </c>
      <c r="L14" s="80" t="n">
        <v>3</v>
      </c>
      <c r="M14" s="80"/>
      <c r="N14" s="80"/>
      <c r="O14" s="80"/>
      <c r="P14" s="80"/>
      <c r="Q14" s="80"/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3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2</v>
      </c>
      <c r="AA14" s="127" t="n">
        <f aca="false">COUNTIF(AG14:AV14,AA$5)</f>
        <v>0</v>
      </c>
      <c r="AB14" s="127" t="n">
        <f aca="false">COUNTIF(AG14:AV14,AB$5)</f>
        <v>3</v>
      </c>
      <c r="AC14" s="127" t="n">
        <f aca="false">SUM(X14:AB14)</f>
        <v>5</v>
      </c>
      <c r="AD14" s="98" t="n">
        <f aca="false">IF(ISERROR(((X14+Y14)*2+Z14*3+AA14*4+AB14*5)/SUM(X14,Y14:AB14)),"",((X14+Y14)*2+Z14*3+AA14*4+AB14*5)/SUM(X14,Y14:AB14))</f>
        <v>4.2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>з</v>
      </c>
      <c r="AH14" s="87" t="str">
        <f aca="false">IF(ISERROR(VALUE(LEFT(G14))),LEFT(G14),VALUE(LEFT(G14)))</f>
        <v>з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3</v>
      </c>
      <c r="AK14" s="87" t="n">
        <f aca="false">IF(ISERROR(VALUE(LEFT(J14))),LEFT(J14),VALUE(LEFT(J14)))</f>
        <v>5</v>
      </c>
      <c r="AL14" s="87" t="n">
        <f aca="false">IF(ISERROR(VALUE(LEFT(K14))),LEFT(K14),VALUE(LEFT(K14)))</f>
        <v>5</v>
      </c>
      <c r="AM14" s="87" t="n">
        <f aca="false">IF(ISERROR(VALUE(LEFT(L14))),LEFT(L14),VALUE(LEFT(L14)))</f>
        <v>3</v>
      </c>
      <c r="AN14" s="87" t="str">
        <f aca="false">IF(ISERROR(VALUE(LEFT(M14))),LEFT(M14),VALUE(LEFT(M14)))</f>
        <v/>
      </c>
      <c r="AO14" s="87" t="str">
        <f aca="false">IF(ISERROR(VALUE(LEFT(N14))),LEFT(N14),VALUE(LEFT(N14)))</f>
        <v/>
      </c>
      <c r="AP14" s="87" t="str">
        <f aca="false">IF(ISERROR(VALUE(LEFT(O14))),LEFT(O14),VALUE(LEFT(O14)))</f>
        <v/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2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76"/>
      <c r="C15" s="77" t="s">
        <v>30</v>
      </c>
      <c r="D15" s="78" t="s">
        <v>159</v>
      </c>
      <c r="E15" s="79" t="n">
        <v>2835</v>
      </c>
      <c r="F15" s="80" t="s">
        <v>32</v>
      </c>
      <c r="G15" s="80" t="s">
        <v>32</v>
      </c>
      <c r="H15" s="80" t="n">
        <v>5</v>
      </c>
      <c r="I15" s="80" t="n">
        <v>3</v>
      </c>
      <c r="J15" s="80" t="n">
        <v>4</v>
      </c>
      <c r="K15" s="80" t="n">
        <v>4</v>
      </c>
      <c r="L15" s="80" t="n">
        <v>3</v>
      </c>
      <c r="M15" s="80"/>
      <c r="N15" s="80"/>
      <c r="O15" s="80"/>
      <c r="P15" s="80"/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3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2</v>
      </c>
      <c r="AA15" s="127" t="n">
        <f aca="false">COUNTIF(AG15:AV15,AA$5)</f>
        <v>2</v>
      </c>
      <c r="AB15" s="127" t="n">
        <f aca="false">COUNTIF(AG15:AV15,AB$5)</f>
        <v>1</v>
      </c>
      <c r="AC15" s="127" t="n">
        <f aca="false">SUM(X15:AB15)</f>
        <v>5</v>
      </c>
      <c r="AD15" s="98" t="n">
        <f aca="false">IF(ISERROR(((X15+Y15)*2+Z15*3+AA15*4+AB15*5)/SUM(X15,Y15:AB15)),"",((X15+Y15)*2+Z15*3+AA15*4+AB15*5)/SUM(X15,Y15:AB15))</f>
        <v>3.8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>з</v>
      </c>
      <c r="AH15" s="87" t="str">
        <f aca="false">IF(ISERROR(VALUE(LEFT(G15))),LEFT(G15),VALUE(LEFT(G15)))</f>
        <v>з</v>
      </c>
      <c r="AI15" s="87" t="n">
        <f aca="false">IF(ISERROR(VALUE(LEFT(H15))),LEFT(H15),VALUE(LEFT(H15)))</f>
        <v>5</v>
      </c>
      <c r="AJ15" s="87" t="n">
        <f aca="false">IF(ISERROR(VALUE(LEFT(I15))),LEFT(I15),VALUE(LEFT(I15)))</f>
        <v>3</v>
      </c>
      <c r="AK15" s="87" t="n">
        <f aca="false">IF(ISERROR(VALUE(LEFT(J15))),LEFT(J15),VALUE(LEFT(J15)))</f>
        <v>4</v>
      </c>
      <c r="AL15" s="87" t="n">
        <f aca="false">IF(ISERROR(VALUE(LEFT(K15))),LEFT(K15),VALUE(LEFT(K15)))</f>
        <v>4</v>
      </c>
      <c r="AM15" s="87" t="n">
        <f aca="false">IF(ISERROR(VALUE(LEFT(L15))),LEFT(L15),VALUE(LEFT(L15)))</f>
        <v>3</v>
      </c>
      <c r="AN15" s="87" t="str">
        <f aca="false">IF(ISERROR(VALUE(LEFT(M15))),LEFT(M15),VALUE(LEFT(M15)))</f>
        <v/>
      </c>
      <c r="AO15" s="87" t="str">
        <f aca="false">IF(ISERROR(VALUE(LEFT(N15))),LEFT(N15),VALUE(LEFT(N15)))</f>
        <v/>
      </c>
      <c r="AP15" s="87" t="str">
        <f aca="false">IF(ISERROR(VALUE(LEFT(O15))),LEFT(O15),VALUE(LEFT(O15)))</f>
        <v/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2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76"/>
      <c r="C16" s="77" t="s">
        <v>30</v>
      </c>
      <c r="D16" s="78" t="s">
        <v>160</v>
      </c>
      <c r="E16" s="79" t="n">
        <v>2835</v>
      </c>
      <c r="F16" s="80" t="s">
        <v>32</v>
      </c>
      <c r="G16" s="80" t="s">
        <v>32</v>
      </c>
      <c r="H16" s="80" t="n">
        <v>5</v>
      </c>
      <c r="I16" s="80" t="n">
        <v>3</v>
      </c>
      <c r="J16" s="80" t="n">
        <v>3</v>
      </c>
      <c r="K16" s="80" t="n">
        <v>4</v>
      </c>
      <c r="L16" s="80" t="n">
        <v>4</v>
      </c>
      <c r="M16" s="80"/>
      <c r="N16" s="80"/>
      <c r="O16" s="80"/>
      <c r="P16" s="80"/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3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2</v>
      </c>
      <c r="AA16" s="127" t="n">
        <f aca="false">COUNTIF(AG16:AV16,AA$5)</f>
        <v>2</v>
      </c>
      <c r="AB16" s="127" t="n">
        <f aca="false">COUNTIF(AG16:AV16,AB$5)</f>
        <v>1</v>
      </c>
      <c r="AC16" s="127" t="n">
        <f aca="false">SUM(X16:AB16)</f>
        <v>5</v>
      </c>
      <c r="AD16" s="98" t="n">
        <f aca="false">IF(ISERROR(((X16+Y16)*2+Z16*3+AA16*4+AB16*5)/SUM(X16,Y16:AB16)),"",((X16+Y16)*2+Z16*3+AA16*4+AB16*5)/SUM(X16,Y16:AB16))</f>
        <v>3.8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>з</v>
      </c>
      <c r="AH16" s="87" t="str">
        <f aca="false">IF(ISERROR(VALUE(LEFT(G16))),LEFT(G16),VALUE(LEFT(G16)))</f>
        <v>з</v>
      </c>
      <c r="AI16" s="87" t="n">
        <f aca="false">IF(ISERROR(VALUE(LEFT(H16))),LEFT(H16),VALUE(LEFT(H16)))</f>
        <v>5</v>
      </c>
      <c r="AJ16" s="87" t="n">
        <f aca="false">IF(ISERROR(VALUE(LEFT(I16))),LEFT(I16),VALUE(LEFT(I16)))</f>
        <v>3</v>
      </c>
      <c r="AK16" s="87" t="n">
        <f aca="false">IF(ISERROR(VALUE(LEFT(J16))),LEFT(J16),VALUE(LEFT(J16)))</f>
        <v>3</v>
      </c>
      <c r="AL16" s="87" t="n">
        <f aca="false">IF(ISERROR(VALUE(LEFT(K16))),LEFT(K16),VALUE(LEFT(K16)))</f>
        <v>4</v>
      </c>
      <c r="AM16" s="87" t="n">
        <f aca="false">IF(ISERROR(VALUE(LEFT(L16))),LEFT(L16),VALUE(LEFT(L16)))</f>
        <v>4</v>
      </c>
      <c r="AN16" s="87" t="str">
        <f aca="false">IF(ISERROR(VALUE(LEFT(M16))),LEFT(M16),VALUE(LEFT(M16)))</f>
        <v/>
      </c>
      <c r="AO16" s="87" t="str">
        <f aca="false">IF(ISERROR(VALUE(LEFT(N16))),LEFT(N16),VALUE(LEFT(N16)))</f>
        <v/>
      </c>
      <c r="AP16" s="87" t="str">
        <f aca="false">IF(ISERROR(VALUE(LEFT(O16))),LEFT(O16),VALUE(LEFT(O16)))</f>
        <v/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2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102"/>
      <c r="C17" s="77" t="s">
        <v>30</v>
      </c>
      <c r="D17" s="78" t="s">
        <v>161</v>
      </c>
      <c r="E17" s="79" t="n">
        <v>2835</v>
      </c>
      <c r="F17" s="80" t="s">
        <v>32</v>
      </c>
      <c r="G17" s="80" t="s">
        <v>32</v>
      </c>
      <c r="H17" s="80" t="n">
        <v>5</v>
      </c>
      <c r="I17" s="80" t="n">
        <v>3</v>
      </c>
      <c r="J17" s="80" t="n">
        <v>4</v>
      </c>
      <c r="K17" s="80" t="n">
        <v>4</v>
      </c>
      <c r="L17" s="80" t="n">
        <v>5</v>
      </c>
      <c r="M17" s="80"/>
      <c r="N17" s="80"/>
      <c r="O17" s="80"/>
      <c r="P17" s="80"/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3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1</v>
      </c>
      <c r="AA17" s="127" t="n">
        <f aca="false">COUNTIF(AG17:AV17,AA$5)</f>
        <v>2</v>
      </c>
      <c r="AB17" s="127" t="n">
        <f aca="false">COUNTIF(AG17:AV17,AB$5)</f>
        <v>2</v>
      </c>
      <c r="AC17" s="127" t="n">
        <f aca="false">SUM(X17:AB17)</f>
        <v>5</v>
      </c>
      <c r="AD17" s="98" t="n">
        <f aca="false">IF(ISERROR(((X17+Y17)*2+Z17*3+AA17*4+AB17*5)/SUM(X17,Y17:AB17)),"",((X17+Y17)*2+Z17*3+AA17*4+AB17*5)/SUM(X17,Y17:AB17))</f>
        <v>4.2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>з</v>
      </c>
      <c r="AH17" s="87" t="str">
        <f aca="false">IF(ISERROR(VALUE(LEFT(G17))),LEFT(G17),VALUE(LEFT(G17)))</f>
        <v>з</v>
      </c>
      <c r="AI17" s="87" t="n">
        <f aca="false">IF(ISERROR(VALUE(LEFT(H17))),LEFT(H17),VALUE(LEFT(H17)))</f>
        <v>5</v>
      </c>
      <c r="AJ17" s="87" t="n">
        <f aca="false">IF(ISERROR(VALUE(LEFT(I17))),LEFT(I17),VALUE(LEFT(I17)))</f>
        <v>3</v>
      </c>
      <c r="AK17" s="87" t="n">
        <f aca="false">IF(ISERROR(VALUE(LEFT(J17))),LEFT(J17),VALUE(LEFT(J17)))</f>
        <v>4</v>
      </c>
      <c r="AL17" s="87" t="n">
        <f aca="false">IF(ISERROR(VALUE(LEFT(K17))),LEFT(K17),VALUE(LEFT(K17)))</f>
        <v>4</v>
      </c>
      <c r="AM17" s="87" t="n">
        <f aca="false">IF(ISERROR(VALUE(LEFT(L17))),LEFT(L17),VALUE(LEFT(L17)))</f>
        <v>5</v>
      </c>
      <c r="AN17" s="87" t="str">
        <f aca="false">IF(ISERROR(VALUE(LEFT(M17))),LEFT(M17),VALUE(LEFT(M17)))</f>
        <v/>
      </c>
      <c r="AO17" s="87" t="str">
        <f aca="false">IF(ISERROR(VALUE(LEFT(N17))),LEFT(N17),VALUE(LEFT(N17)))</f>
        <v/>
      </c>
      <c r="AP17" s="87" t="str">
        <f aca="false">IF(ISERROR(VALUE(LEFT(O17))),LEFT(O17),VALUE(LEFT(O17)))</f>
        <v/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2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03"/>
      <c r="C18" s="77" t="s">
        <v>30</v>
      </c>
      <c r="D18" s="78" t="s">
        <v>162</v>
      </c>
      <c r="E18" s="79" t="n">
        <v>2835</v>
      </c>
      <c r="F18" s="80" t="s">
        <v>32</v>
      </c>
      <c r="G18" s="80" t="s">
        <v>32</v>
      </c>
      <c r="H18" s="80" t="n">
        <v>5</v>
      </c>
      <c r="I18" s="80" t="n">
        <v>4</v>
      </c>
      <c r="J18" s="80" t="n">
        <v>3</v>
      </c>
      <c r="K18" s="80" t="n">
        <v>4</v>
      </c>
      <c r="L18" s="80" t="n">
        <v>4</v>
      </c>
      <c r="M18" s="80"/>
      <c r="N18" s="80"/>
      <c r="O18" s="80"/>
      <c r="P18" s="80"/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1</v>
      </c>
      <c r="AA18" s="127" t="n">
        <f aca="false">COUNTIF(AG18:AV18,AA$5)</f>
        <v>3</v>
      </c>
      <c r="AB18" s="127" t="n">
        <f aca="false">COUNTIF(AG18:AV18,AB$5)</f>
        <v>1</v>
      </c>
      <c r="AC18" s="127" t="n">
        <f aca="false">SUM(X18:AB18)</f>
        <v>5</v>
      </c>
      <c r="AD18" s="98" t="n">
        <f aca="false">IF(ISERROR(((X18+Y18)*2+Z18*3+AA18*4+AB18*5)/SUM(X18,Y18:AB18)),"",((X18+Y18)*2+Z18*3+AA18*4+AB18*5)/SUM(X18,Y18:AB18))</f>
        <v>4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>з</v>
      </c>
      <c r="AH18" s="87" t="str">
        <f aca="false">IF(ISERROR(VALUE(LEFT(G18))),LEFT(G18),VALUE(LEFT(G18)))</f>
        <v>з</v>
      </c>
      <c r="AI18" s="87" t="n">
        <f aca="false">IF(ISERROR(VALUE(LEFT(H18))),LEFT(H18),VALUE(LEFT(H18)))</f>
        <v>5</v>
      </c>
      <c r="AJ18" s="87" t="n">
        <f aca="false">IF(ISERROR(VALUE(LEFT(I18))),LEFT(I18),VALUE(LEFT(I18)))</f>
        <v>4</v>
      </c>
      <c r="AK18" s="87" t="n">
        <f aca="false">IF(ISERROR(VALUE(LEFT(J18))),LEFT(J18),VALUE(LEFT(J18)))</f>
        <v>3</v>
      </c>
      <c r="AL18" s="87" t="n">
        <f aca="false">IF(ISERROR(VALUE(LEFT(K18))),LEFT(K18),VALUE(LEFT(K18)))</f>
        <v>4</v>
      </c>
      <c r="AM18" s="87" t="n">
        <f aca="false">IF(ISERROR(VALUE(LEFT(L18))),LEFT(L18),VALUE(LEFT(L18)))</f>
        <v>4</v>
      </c>
      <c r="AN18" s="87" t="str">
        <f aca="false">IF(ISERROR(VALUE(LEFT(M18))),LEFT(M18),VALUE(LEFT(M18)))</f>
        <v/>
      </c>
      <c r="AO18" s="87" t="str">
        <f aca="false">IF(ISERROR(VALUE(LEFT(N18))),LEFT(N18),VALUE(LEFT(N18)))</f>
        <v/>
      </c>
      <c r="AP18" s="87" t="str">
        <f aca="false">IF(ISERROR(VALUE(LEFT(O18))),LEFT(O18),VALUE(LEFT(O18)))</f>
        <v/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2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03"/>
      <c r="C19" s="77" t="s">
        <v>30</v>
      </c>
      <c r="D19" s="78" t="s">
        <v>163</v>
      </c>
      <c r="E19" s="79" t="n">
        <v>2835</v>
      </c>
      <c r="F19" s="80" t="s">
        <v>32</v>
      </c>
      <c r="G19" s="80" t="s">
        <v>32</v>
      </c>
      <c r="H19" s="80" t="n">
        <v>3</v>
      </c>
      <c r="I19" s="80" t="n">
        <v>3</v>
      </c>
      <c r="J19" s="80" t="n">
        <v>3</v>
      </c>
      <c r="K19" s="80" t="n">
        <v>3</v>
      </c>
      <c r="L19" s="80" t="n">
        <v>3</v>
      </c>
      <c r="M19" s="80"/>
      <c r="N19" s="80"/>
      <c r="O19" s="80"/>
      <c r="P19" s="80"/>
      <c r="Q19" s="80"/>
      <c r="R19" s="80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3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5</v>
      </c>
      <c r="AA19" s="127" t="n">
        <f aca="false">COUNTIF(AG19:AV19,AA$5)</f>
        <v>0</v>
      </c>
      <c r="AB19" s="127" t="n">
        <f aca="false">COUNTIF(AG19:AV19,AB$5)</f>
        <v>0</v>
      </c>
      <c r="AC19" s="127" t="n">
        <f aca="false">SUM(X19:AB19)</f>
        <v>5</v>
      </c>
      <c r="AD19" s="98" t="n">
        <f aca="false">IF(ISERROR(((X19+Y19)*2+Z19*3+AA19*4+AB19*5)/SUM(X19,Y19:AB19)),"",((X19+Y19)*2+Z19*3+AA19*4+AB19*5)/SUM(X19,Y19:AB19))</f>
        <v>3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>з</v>
      </c>
      <c r="AH19" s="87" t="str">
        <f aca="false">IF(ISERROR(VALUE(LEFT(G19))),LEFT(G19),VALUE(LEFT(G19)))</f>
        <v>з</v>
      </c>
      <c r="AI19" s="87" t="n">
        <f aca="false">IF(ISERROR(VALUE(LEFT(H19))),LEFT(H19),VALUE(LEFT(H19)))</f>
        <v>3</v>
      </c>
      <c r="AJ19" s="87" t="n">
        <f aca="false">IF(ISERROR(VALUE(LEFT(I19))),LEFT(I19),VALUE(LEFT(I19)))</f>
        <v>3</v>
      </c>
      <c r="AK19" s="87" t="n">
        <f aca="false">IF(ISERROR(VALUE(LEFT(J19))),LEFT(J19),VALUE(LEFT(J19)))</f>
        <v>3</v>
      </c>
      <c r="AL19" s="87" t="n">
        <f aca="false">IF(ISERROR(VALUE(LEFT(K19))),LEFT(K19),VALUE(LEFT(K19)))</f>
        <v>3</v>
      </c>
      <c r="AM19" s="87" t="n">
        <f aca="false">IF(ISERROR(VALUE(LEFT(L19))),LEFT(L19),VALUE(LEFT(L19)))</f>
        <v>3</v>
      </c>
      <c r="AN19" s="87" t="str">
        <f aca="false">IF(ISERROR(VALUE(LEFT(M19))),LEFT(M19),VALUE(LEFT(M19)))</f>
        <v/>
      </c>
      <c r="AO19" s="87" t="str">
        <f aca="false">IF(ISERROR(VALUE(LEFT(N19))),LEFT(N19),VALUE(LEFT(N19)))</f>
        <v/>
      </c>
      <c r="AP19" s="87" t="str">
        <f aca="false">IF(ISERROR(VALUE(LEFT(O19))),LEFT(O19),VALUE(LEFT(O19)))</f>
        <v/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2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03"/>
      <c r="C20" s="77" t="s">
        <v>128</v>
      </c>
      <c r="D20" s="104" t="s">
        <v>164</v>
      </c>
      <c r="E20" s="79" t="n">
        <v>2835</v>
      </c>
      <c r="F20" s="80" t="s">
        <v>32</v>
      </c>
      <c r="G20" s="80" t="s">
        <v>32</v>
      </c>
      <c r="H20" s="80" t="n">
        <v>4</v>
      </c>
      <c r="I20" s="80" t="n">
        <v>3</v>
      </c>
      <c r="J20" s="80" t="n">
        <v>3</v>
      </c>
      <c r="K20" s="80" t="n">
        <v>4</v>
      </c>
      <c r="L20" s="80" t="n">
        <v>4</v>
      </c>
      <c r="M20" s="80"/>
      <c r="N20" s="80"/>
      <c r="O20" s="80"/>
      <c r="P20" s="80"/>
      <c r="Q20" s="80"/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3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2</v>
      </c>
      <c r="AA20" s="127" t="n">
        <f aca="false">COUNTIF(AG20:AV20,AA$5)</f>
        <v>3</v>
      </c>
      <c r="AB20" s="127" t="n">
        <f aca="false">COUNTIF(AG20:AV20,AB$5)</f>
        <v>0</v>
      </c>
      <c r="AC20" s="127" t="n">
        <f aca="false">SUM(X20:AB20)</f>
        <v>5</v>
      </c>
      <c r="AD20" s="98" t="n">
        <f aca="false">IF(ISERROR(((X20+Y20)*2+Z20*3+AA20*4+AB20*5)/SUM(X20,Y20:AB20)),"",((X20+Y20)*2+Z20*3+AA20*4+AB20*5)/SUM(X20,Y20:AB20))</f>
        <v>3.6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>з</v>
      </c>
      <c r="AH20" s="87" t="str">
        <f aca="false">IF(ISERROR(VALUE(LEFT(G20))),LEFT(G20),VALUE(LEFT(G20)))</f>
        <v>з</v>
      </c>
      <c r="AI20" s="87" t="n">
        <f aca="false">IF(ISERROR(VALUE(LEFT(H20))),LEFT(H20),VALUE(LEFT(H20)))</f>
        <v>4</v>
      </c>
      <c r="AJ20" s="87" t="n">
        <f aca="false">IF(ISERROR(VALUE(LEFT(I20))),LEFT(I20),VALUE(LEFT(I20)))</f>
        <v>3</v>
      </c>
      <c r="AK20" s="87" t="n">
        <f aca="false">IF(ISERROR(VALUE(LEFT(J20))),LEFT(J20),VALUE(LEFT(J20)))</f>
        <v>3</v>
      </c>
      <c r="AL20" s="87" t="n">
        <f aca="false">IF(ISERROR(VALUE(LEFT(K20))),LEFT(K20),VALUE(LEFT(K20)))</f>
        <v>4</v>
      </c>
      <c r="AM20" s="87" t="n">
        <f aca="false">IF(ISERROR(VALUE(LEFT(L20))),LEFT(L20),VALUE(LEFT(L20)))</f>
        <v>4</v>
      </c>
      <c r="AN20" s="87" t="str">
        <f aca="false">IF(ISERROR(VALUE(LEFT(M20))),LEFT(M20),VALUE(LEFT(M20)))</f>
        <v/>
      </c>
      <c r="AO20" s="87" t="str">
        <f aca="false">IF(ISERROR(VALUE(LEFT(N20))),LEFT(N20),VALUE(LEFT(N20)))</f>
        <v/>
      </c>
      <c r="AP20" s="87" t="str">
        <f aca="false">IF(ISERROR(VALUE(LEFT(O20))),LEFT(O20),VALUE(LEFT(O20)))</f>
        <v/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2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03"/>
      <c r="C21" s="77" t="s">
        <v>30</v>
      </c>
      <c r="D21" s="104" t="s">
        <v>165</v>
      </c>
      <c r="E21" s="79" t="n">
        <v>2835</v>
      </c>
      <c r="F21" s="80" t="s">
        <v>32</v>
      </c>
      <c r="G21" s="80" t="s">
        <v>32</v>
      </c>
      <c r="H21" s="80" t="n">
        <v>4</v>
      </c>
      <c r="I21" s="80" t="n">
        <v>3</v>
      </c>
      <c r="J21" s="80" t="n">
        <v>4</v>
      </c>
      <c r="K21" s="80" t="n">
        <v>3</v>
      </c>
      <c r="L21" s="80" t="n">
        <v>3</v>
      </c>
      <c r="M21" s="80"/>
      <c r="N21" s="80"/>
      <c r="O21" s="80"/>
      <c r="P21" s="80"/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3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3</v>
      </c>
      <c r="AA21" s="127" t="n">
        <f aca="false">COUNTIF(AG21:AV21,AA$5)</f>
        <v>2</v>
      </c>
      <c r="AB21" s="127" t="n">
        <f aca="false">COUNTIF(AG21:AV21,AB$5)</f>
        <v>0</v>
      </c>
      <c r="AC21" s="127" t="n">
        <f aca="false">SUM(X21:AB21)</f>
        <v>5</v>
      </c>
      <c r="AD21" s="98" t="n">
        <f aca="false">IF(ISERROR(((X21+Y21)*2+Z21*3+AA21*4+AB21*5)/SUM(X21,Y21:AB21)),"",((X21+Y21)*2+Z21*3+AA21*4+AB21*5)/SUM(X21,Y21:AB21))</f>
        <v>3.4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>з</v>
      </c>
      <c r="AH21" s="87" t="str">
        <f aca="false">IF(ISERROR(VALUE(LEFT(G21))),LEFT(G21),VALUE(LEFT(G21)))</f>
        <v>з</v>
      </c>
      <c r="AI21" s="87" t="n">
        <f aca="false">IF(ISERROR(VALUE(LEFT(H21))),LEFT(H21),VALUE(LEFT(H21)))</f>
        <v>4</v>
      </c>
      <c r="AJ21" s="87" t="n">
        <f aca="false">IF(ISERROR(VALUE(LEFT(I21))),LEFT(I21),VALUE(LEFT(I21)))</f>
        <v>3</v>
      </c>
      <c r="AK21" s="87" t="n">
        <f aca="false">IF(ISERROR(VALUE(LEFT(J21))),LEFT(J21),VALUE(LEFT(J21)))</f>
        <v>4</v>
      </c>
      <c r="AL21" s="87" t="n">
        <f aca="false">IF(ISERROR(VALUE(LEFT(K21))),LEFT(K21),VALUE(LEFT(K21)))</f>
        <v>3</v>
      </c>
      <c r="AM21" s="87" t="n">
        <f aca="false">IF(ISERROR(VALUE(LEFT(L21))),LEFT(L21),VALUE(LEFT(L21)))</f>
        <v>3</v>
      </c>
      <c r="AN21" s="87" t="str">
        <f aca="false">IF(ISERROR(VALUE(LEFT(M21))),LEFT(M21),VALUE(LEFT(M21)))</f>
        <v/>
      </c>
      <c r="AO21" s="87" t="str">
        <f aca="false">IF(ISERROR(VALUE(LEFT(N21))),LEFT(N21),VALUE(LEFT(N21)))</f>
        <v/>
      </c>
      <c r="AP21" s="87" t="str">
        <f aca="false">IF(ISERROR(VALUE(LEFT(O21))),LEFT(O21),VALUE(LEFT(O21)))</f>
        <v/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2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03"/>
      <c r="C22" s="77" t="s">
        <v>30</v>
      </c>
      <c r="D22" s="104" t="s">
        <v>166</v>
      </c>
      <c r="E22" s="79" t="n">
        <v>2835</v>
      </c>
      <c r="F22" s="80" t="s">
        <v>32</v>
      </c>
      <c r="G22" s="80" t="s">
        <v>32</v>
      </c>
      <c r="H22" s="80" t="n">
        <v>3</v>
      </c>
      <c r="I22" s="80" t="n">
        <v>3</v>
      </c>
      <c r="J22" s="80" t="n">
        <v>4</v>
      </c>
      <c r="K22" s="80" t="n">
        <v>3</v>
      </c>
      <c r="L22" s="80" t="n">
        <v>5</v>
      </c>
      <c r="M22" s="80"/>
      <c r="N22" s="80"/>
      <c r="O22" s="80"/>
      <c r="P22" s="80"/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3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3</v>
      </c>
      <c r="AA22" s="127" t="n">
        <f aca="false">COUNTIF(AG22:AV22,AA$5)</f>
        <v>1</v>
      </c>
      <c r="AB22" s="127" t="n">
        <f aca="false">COUNTIF(AG22:AV22,AB$5)</f>
        <v>1</v>
      </c>
      <c r="AC22" s="127" t="n">
        <f aca="false">SUM(X22:AB22)</f>
        <v>5</v>
      </c>
      <c r="AD22" s="98" t="n">
        <f aca="false">IF(ISERROR(((X22+Y22)*2+Z22*3+AA22*4+AB22*5)/SUM(X22,Y22:AB22)),"",((X22+Y22)*2+Z22*3+AA22*4+AB22*5)/SUM(X22,Y22:AB22))</f>
        <v>3.6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>з</v>
      </c>
      <c r="AH22" s="87" t="str">
        <f aca="false">IF(ISERROR(VALUE(LEFT(G22))),LEFT(G22),VALUE(LEFT(G22)))</f>
        <v>з</v>
      </c>
      <c r="AI22" s="87" t="n">
        <f aca="false">IF(ISERROR(VALUE(LEFT(H22))),LEFT(H22),VALUE(LEFT(H22)))</f>
        <v>3</v>
      </c>
      <c r="AJ22" s="87" t="n">
        <f aca="false">IF(ISERROR(VALUE(LEFT(I22))),LEFT(I22),VALUE(LEFT(I22)))</f>
        <v>3</v>
      </c>
      <c r="AK22" s="87" t="n">
        <f aca="false">IF(ISERROR(VALUE(LEFT(J22))),LEFT(J22),VALUE(LEFT(J22)))</f>
        <v>4</v>
      </c>
      <c r="AL22" s="87" t="n">
        <f aca="false">IF(ISERROR(VALUE(LEFT(K22))),LEFT(K22),VALUE(LEFT(K22)))</f>
        <v>3</v>
      </c>
      <c r="AM22" s="87" t="n">
        <f aca="false">IF(ISERROR(VALUE(LEFT(L22))),LEFT(L22),VALUE(LEFT(L22)))</f>
        <v>5</v>
      </c>
      <c r="AN22" s="87" t="str">
        <f aca="false">IF(ISERROR(VALUE(LEFT(M22))),LEFT(M22),VALUE(LEFT(M22)))</f>
        <v/>
      </c>
      <c r="AO22" s="87" t="str">
        <f aca="false">IF(ISERROR(VALUE(LEFT(N22))),LEFT(N22),VALUE(LEFT(N22)))</f>
        <v/>
      </c>
      <c r="AP22" s="87" t="str">
        <f aca="false">IF(ISERROR(VALUE(LEFT(O22))),LEFT(O22),VALUE(LEFT(O22)))</f>
        <v/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2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03"/>
      <c r="C23" s="77" t="s">
        <v>30</v>
      </c>
      <c r="D23" s="104" t="s">
        <v>167</v>
      </c>
      <c r="E23" s="79" t="n">
        <v>2835</v>
      </c>
      <c r="F23" s="80" t="s">
        <v>32</v>
      </c>
      <c r="G23" s="80" t="s">
        <v>32</v>
      </c>
      <c r="H23" s="80" t="n">
        <v>3</v>
      </c>
      <c r="I23" s="80" t="n">
        <v>4</v>
      </c>
      <c r="J23" s="80" t="n">
        <v>3</v>
      </c>
      <c r="K23" s="80" t="n">
        <v>3</v>
      </c>
      <c r="L23" s="80" t="n">
        <v>4</v>
      </c>
      <c r="M23" s="80"/>
      <c r="N23" s="80"/>
      <c r="O23" s="80"/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3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3</v>
      </c>
      <c r="AA23" s="127" t="n">
        <f aca="false">COUNTIF(AG23:AV23,AA$5)</f>
        <v>2</v>
      </c>
      <c r="AB23" s="127" t="n">
        <f aca="false">COUNTIF(AG23:AV23,AB$5)</f>
        <v>0</v>
      </c>
      <c r="AC23" s="127" t="n">
        <f aca="false">SUM(X23:AB23)</f>
        <v>5</v>
      </c>
      <c r="AD23" s="98" t="n">
        <f aca="false">IF(ISERROR(((X23+Y23)*2+Z23*3+AA23*4+AB23*5)/SUM(X23,Y23:AB23)),"",((X23+Y23)*2+Z23*3+AA23*4+AB23*5)/SUM(X23,Y23:AB23))</f>
        <v>3.4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>з</v>
      </c>
      <c r="AH23" s="87" t="str">
        <f aca="false">IF(ISERROR(VALUE(LEFT(G23))),LEFT(G23),VALUE(LEFT(G23)))</f>
        <v>з</v>
      </c>
      <c r="AI23" s="87" t="n">
        <f aca="false">IF(ISERROR(VALUE(LEFT(H23))),LEFT(H23),VALUE(LEFT(H23)))</f>
        <v>3</v>
      </c>
      <c r="AJ23" s="87" t="n">
        <f aca="false">IF(ISERROR(VALUE(LEFT(I23))),LEFT(I23),VALUE(LEFT(I23)))</f>
        <v>4</v>
      </c>
      <c r="AK23" s="87" t="n">
        <f aca="false">IF(ISERROR(VALUE(LEFT(J23))),LEFT(J23),VALUE(LEFT(J23)))</f>
        <v>3</v>
      </c>
      <c r="AL23" s="87" t="n">
        <f aca="false">IF(ISERROR(VALUE(LEFT(K23))),LEFT(K23),VALUE(LEFT(K23)))</f>
        <v>3</v>
      </c>
      <c r="AM23" s="87" t="n">
        <f aca="false">IF(ISERROR(VALUE(LEFT(L23))),LEFT(L23),VALUE(LEFT(L23)))</f>
        <v>4</v>
      </c>
      <c r="AN23" s="87" t="str">
        <f aca="false">IF(ISERROR(VALUE(LEFT(M23))),LEFT(M23),VALUE(LEFT(M23)))</f>
        <v/>
      </c>
      <c r="AO23" s="87" t="str">
        <f aca="false">IF(ISERROR(VALUE(LEFT(N23))),LEFT(N23),VALUE(LEFT(N23)))</f>
        <v/>
      </c>
      <c r="AP23" s="87" t="str">
        <f aca="false">IF(ISERROR(VALUE(LEFT(O23))),LEFT(O23),VALUE(LEFT(O23)))</f>
        <v/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2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03"/>
      <c r="C24" s="77" t="s">
        <v>30</v>
      </c>
      <c r="D24" s="104" t="s">
        <v>168</v>
      </c>
      <c r="E24" s="79" t="n">
        <v>2835</v>
      </c>
      <c r="F24" s="80" t="s">
        <v>32</v>
      </c>
      <c r="G24" s="80" t="s">
        <v>32</v>
      </c>
      <c r="H24" s="80" t="n">
        <v>5</v>
      </c>
      <c r="I24" s="80" t="n">
        <v>3</v>
      </c>
      <c r="J24" s="80" t="n">
        <v>3</v>
      </c>
      <c r="K24" s="80" t="n">
        <v>3</v>
      </c>
      <c r="L24" s="80" t="n">
        <v>5</v>
      </c>
      <c r="M24" s="80"/>
      <c r="N24" s="80"/>
      <c r="O24" s="80"/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3</v>
      </c>
      <c r="AA24" s="127" t="n">
        <f aca="false">COUNTIF(AG24:AV24,AA$5)</f>
        <v>0</v>
      </c>
      <c r="AB24" s="127" t="n">
        <f aca="false">COUNTIF(AG24:AV24,AB$5)</f>
        <v>2</v>
      </c>
      <c r="AC24" s="127" t="n">
        <f aca="false">SUM(X24:AB24)</f>
        <v>5</v>
      </c>
      <c r="AD24" s="98" t="n">
        <f aca="false">IF(ISERROR(((X24+Y24)*2+Z24*3+AA24*4+AB24*5)/SUM(X24,Y24:AB24)),"",((X24+Y24)*2+Z24*3+AA24*4+AB24*5)/SUM(X24,Y24:AB24))</f>
        <v>3.8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>з</v>
      </c>
      <c r="AH24" s="87" t="str">
        <f aca="false">IF(ISERROR(VALUE(LEFT(G24))),LEFT(G24),VALUE(LEFT(G24)))</f>
        <v>з</v>
      </c>
      <c r="AI24" s="87" t="n">
        <f aca="false">IF(ISERROR(VALUE(LEFT(H24))),LEFT(H24),VALUE(LEFT(H24)))</f>
        <v>5</v>
      </c>
      <c r="AJ24" s="87" t="n">
        <f aca="false">IF(ISERROR(VALUE(LEFT(I24))),LEFT(I24),VALUE(LEFT(I24)))</f>
        <v>3</v>
      </c>
      <c r="AK24" s="87" t="n">
        <f aca="false">IF(ISERROR(VALUE(LEFT(J24))),LEFT(J24),VALUE(LEFT(J24)))</f>
        <v>3</v>
      </c>
      <c r="AL24" s="87" t="n">
        <f aca="false">IF(ISERROR(VALUE(LEFT(K24))),LEFT(K24),VALUE(LEFT(K24)))</f>
        <v>3</v>
      </c>
      <c r="AM24" s="87" t="n">
        <f aca="false">IF(ISERROR(VALUE(LEFT(L24))),LEFT(L24),VALUE(LEFT(L24)))</f>
        <v>5</v>
      </c>
      <c r="AN24" s="87" t="str">
        <f aca="false">IF(ISERROR(VALUE(LEFT(M24))),LEFT(M24),VALUE(LEFT(M24)))</f>
        <v/>
      </c>
      <c r="AO24" s="87" t="str">
        <f aca="false">IF(ISERROR(VALUE(LEFT(N24))),LEFT(N24),VALUE(LEFT(N24)))</f>
        <v/>
      </c>
      <c r="AP24" s="87" t="str">
        <f aca="false">IF(ISERROR(VALUE(LEFT(O24))),LEFT(O24),VALUE(LEFT(O24)))</f>
        <v/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2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03"/>
      <c r="C25" s="77" t="s">
        <v>30</v>
      </c>
      <c r="D25" s="104" t="s">
        <v>169</v>
      </c>
      <c r="E25" s="79" t="n">
        <v>2835</v>
      </c>
      <c r="F25" s="80" t="s">
        <v>32</v>
      </c>
      <c r="G25" s="80" t="s">
        <v>32</v>
      </c>
      <c r="H25" s="80" t="n">
        <v>5</v>
      </c>
      <c r="I25" s="80" t="n">
        <v>3</v>
      </c>
      <c r="J25" s="80" t="n">
        <v>4</v>
      </c>
      <c r="K25" s="80" t="n">
        <v>3</v>
      </c>
      <c r="L25" s="80" t="n">
        <v>4</v>
      </c>
      <c r="M25" s="80"/>
      <c r="N25" s="80"/>
      <c r="O25" s="80"/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3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2</v>
      </c>
      <c r="AA25" s="127" t="n">
        <f aca="false">COUNTIF(AG25:AV25,AA$5)</f>
        <v>2</v>
      </c>
      <c r="AB25" s="127" t="n">
        <f aca="false">COUNTIF(AG25:AV25,AB$5)</f>
        <v>1</v>
      </c>
      <c r="AC25" s="127" t="n">
        <f aca="false">SUM(X25:AB25)</f>
        <v>5</v>
      </c>
      <c r="AD25" s="98" t="n">
        <f aca="false">IF(ISERROR(((X25+Y25)*2+Z25*3+AA25*4+AB25*5)/SUM(X25,Y25:AB25)),"",((X25+Y25)*2+Z25*3+AA25*4+AB25*5)/SUM(X25,Y25:AB25))</f>
        <v>3.8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>з</v>
      </c>
      <c r="AH25" s="87" t="str">
        <f aca="false">IF(ISERROR(VALUE(LEFT(G25))),LEFT(G25),VALUE(LEFT(G25)))</f>
        <v>з</v>
      </c>
      <c r="AI25" s="87" t="n">
        <f aca="false">IF(ISERROR(VALUE(LEFT(H25))),LEFT(H25),VALUE(LEFT(H25)))</f>
        <v>5</v>
      </c>
      <c r="AJ25" s="87" t="n">
        <f aca="false">IF(ISERROR(VALUE(LEFT(I25))),LEFT(I25),VALUE(LEFT(I25)))</f>
        <v>3</v>
      </c>
      <c r="AK25" s="87" t="n">
        <f aca="false">IF(ISERROR(VALUE(LEFT(J25))),LEFT(J25),VALUE(LEFT(J25)))</f>
        <v>4</v>
      </c>
      <c r="AL25" s="87" t="n">
        <f aca="false">IF(ISERROR(VALUE(LEFT(K25))),LEFT(K25),VALUE(LEFT(K25)))</f>
        <v>3</v>
      </c>
      <c r="AM25" s="87" t="n">
        <f aca="false">IF(ISERROR(VALUE(LEFT(L25))),LEFT(L25),VALUE(LEFT(L25)))</f>
        <v>4</v>
      </c>
      <c r="AN25" s="87" t="str">
        <f aca="false">IF(ISERROR(VALUE(LEFT(M25))),LEFT(M25),VALUE(LEFT(M25)))</f>
        <v/>
      </c>
      <c r="AO25" s="87" t="str">
        <f aca="false">IF(ISERROR(VALUE(LEFT(N25))),LEFT(N25),VALUE(LEFT(N25)))</f>
        <v/>
      </c>
      <c r="AP25" s="87" t="str">
        <f aca="false">IF(ISERROR(VALUE(LEFT(O25))),LEFT(O25),VALUE(LEFT(O25)))</f>
        <v/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2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03"/>
      <c r="C26" s="77" t="s">
        <v>30</v>
      </c>
      <c r="D26" s="104" t="s">
        <v>170</v>
      </c>
      <c r="E26" s="79" t="n">
        <v>2835</v>
      </c>
      <c r="F26" s="80" t="s">
        <v>32</v>
      </c>
      <c r="G26" s="80" t="s">
        <v>32</v>
      </c>
      <c r="H26" s="80" t="n">
        <v>5</v>
      </c>
      <c r="I26" s="80" t="n">
        <v>3</v>
      </c>
      <c r="J26" s="80" t="n">
        <v>3</v>
      </c>
      <c r="K26" s="80" t="n">
        <v>4</v>
      </c>
      <c r="L26" s="80" t="n">
        <v>4</v>
      </c>
      <c r="M26" s="80"/>
      <c r="N26" s="80"/>
      <c r="O26" s="80"/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3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2</v>
      </c>
      <c r="AA26" s="127" t="n">
        <f aca="false">COUNTIF(AG26:AV26,AA$5)</f>
        <v>2</v>
      </c>
      <c r="AB26" s="127" t="n">
        <f aca="false">COUNTIF(AG26:AV26,AB$5)</f>
        <v>1</v>
      </c>
      <c r="AC26" s="127" t="n">
        <f aca="false">SUM(X26:AB26)</f>
        <v>5</v>
      </c>
      <c r="AD26" s="98" t="n">
        <f aca="false">IF(ISERROR(((X26+Y26)*2+Z26*3+AA26*4+AB26*5)/SUM(X26,Y26:AB26)),"",((X26+Y26)*2+Z26*3+AA26*4+AB26*5)/SUM(X26,Y26:AB26))</f>
        <v>3.8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>з</v>
      </c>
      <c r="AH26" s="87" t="str">
        <f aca="false">IF(ISERROR(VALUE(LEFT(G26))),LEFT(G26),VALUE(LEFT(G26)))</f>
        <v>з</v>
      </c>
      <c r="AI26" s="87" t="n">
        <f aca="false">IF(ISERROR(VALUE(LEFT(H26))),LEFT(H26),VALUE(LEFT(H26)))</f>
        <v>5</v>
      </c>
      <c r="AJ26" s="87" t="n">
        <f aca="false">IF(ISERROR(VALUE(LEFT(I26))),LEFT(I26),VALUE(LEFT(I26)))</f>
        <v>3</v>
      </c>
      <c r="AK26" s="87" t="n">
        <f aca="false">IF(ISERROR(VALUE(LEFT(J26))),LEFT(J26),VALUE(LEFT(J26)))</f>
        <v>3</v>
      </c>
      <c r="AL26" s="87" t="n">
        <f aca="false">IF(ISERROR(VALUE(LEFT(K26))),LEFT(K26),VALUE(LEFT(K26)))</f>
        <v>4</v>
      </c>
      <c r="AM26" s="87" t="n">
        <f aca="false">IF(ISERROR(VALUE(LEFT(L26))),LEFT(L26),VALUE(LEFT(L26)))</f>
        <v>4</v>
      </c>
      <c r="AN26" s="87" t="str">
        <f aca="false">IF(ISERROR(VALUE(LEFT(M26))),LEFT(M26),VALUE(LEFT(M26)))</f>
        <v/>
      </c>
      <c r="AO26" s="87" t="str">
        <f aca="false">IF(ISERROR(VALUE(LEFT(N26))),LEFT(N26),VALUE(LEFT(N26)))</f>
        <v/>
      </c>
      <c r="AP26" s="87" t="str">
        <f aca="false">IF(ISERROR(VALUE(LEFT(O26))),LEFT(O26),VALUE(LEFT(O26)))</f>
        <v/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2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03"/>
      <c r="C27" s="77" t="s">
        <v>30</v>
      </c>
      <c r="D27" s="104" t="s">
        <v>171</v>
      </c>
      <c r="E27" s="79" t="n">
        <v>2835</v>
      </c>
      <c r="F27" s="80" t="s">
        <v>32</v>
      </c>
      <c r="G27" s="80" t="s">
        <v>32</v>
      </c>
      <c r="H27" s="80" t="n">
        <v>5</v>
      </c>
      <c r="I27" s="80" t="n">
        <v>3</v>
      </c>
      <c r="J27" s="80" t="n">
        <v>3</v>
      </c>
      <c r="K27" s="80" t="n">
        <v>3</v>
      </c>
      <c r="L27" s="80" t="n">
        <v>4</v>
      </c>
      <c r="M27" s="80"/>
      <c r="N27" s="80"/>
      <c r="O27" s="80"/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3</v>
      </c>
      <c r="AA27" s="127" t="n">
        <f aca="false">COUNTIF(AG27:AV27,AA$5)</f>
        <v>1</v>
      </c>
      <c r="AB27" s="127" t="n">
        <f aca="false">COUNTIF(AG27:AV27,AB$5)</f>
        <v>1</v>
      </c>
      <c r="AC27" s="127" t="n">
        <f aca="false">SUM(X27:AB27)</f>
        <v>5</v>
      </c>
      <c r="AD27" s="98" t="n">
        <f aca="false">IF(ISERROR(((X27+Y27)*2+Z27*3+AA27*4+AB27*5)/SUM(X27,Y27:AB27)),"",((X27+Y27)*2+Z27*3+AA27*4+AB27*5)/SUM(X27,Y27:AB27))</f>
        <v>3.6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>з</v>
      </c>
      <c r="AH27" s="87" t="str">
        <f aca="false">IF(ISERROR(VALUE(LEFT(G27))),LEFT(G27),VALUE(LEFT(G27)))</f>
        <v>з</v>
      </c>
      <c r="AI27" s="87" t="n">
        <f aca="false">IF(ISERROR(VALUE(LEFT(H27))),LEFT(H27),VALUE(LEFT(H27)))</f>
        <v>5</v>
      </c>
      <c r="AJ27" s="87" t="n">
        <f aca="false">IF(ISERROR(VALUE(LEFT(I27))),LEFT(I27),VALUE(LEFT(I27)))</f>
        <v>3</v>
      </c>
      <c r="AK27" s="87" t="n">
        <f aca="false">IF(ISERROR(VALUE(LEFT(J27))),LEFT(J27),VALUE(LEFT(J27)))</f>
        <v>3</v>
      </c>
      <c r="AL27" s="87" t="n">
        <f aca="false">IF(ISERROR(VALUE(LEFT(K27))),LEFT(K27),VALUE(LEFT(K27)))</f>
        <v>3</v>
      </c>
      <c r="AM27" s="87" t="n">
        <f aca="false">IF(ISERROR(VALUE(LEFT(L27))),LEFT(L27),VALUE(LEFT(L27)))</f>
        <v>4</v>
      </c>
      <c r="AN27" s="87" t="str">
        <f aca="false">IF(ISERROR(VALUE(LEFT(M27))),LEFT(M27),VALUE(LEFT(M27)))</f>
        <v/>
      </c>
      <c r="AO27" s="87" t="str">
        <f aca="false">IF(ISERROR(VALUE(LEFT(N27))),LEFT(N27),VALUE(LEFT(N27)))</f>
        <v/>
      </c>
      <c r="AP27" s="87" t="str">
        <f aca="false">IF(ISERROR(VALUE(LEFT(O27))),LEFT(O27),VALUE(LEFT(O27)))</f>
        <v/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2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5" t="n">
        <v>23</v>
      </c>
      <c r="B28" s="103"/>
      <c r="C28" s="77" t="s">
        <v>30</v>
      </c>
      <c r="D28" s="104" t="s">
        <v>172</v>
      </c>
      <c r="E28" s="79" t="n">
        <v>2835</v>
      </c>
      <c r="F28" s="80" t="s">
        <v>32</v>
      </c>
      <c r="G28" s="80" t="s">
        <v>32</v>
      </c>
      <c r="H28" s="80" t="n">
        <v>3</v>
      </c>
      <c r="I28" s="80" t="n">
        <v>3</v>
      </c>
      <c r="J28" s="80" t="n">
        <v>4</v>
      </c>
      <c r="K28" s="80" t="n">
        <v>3</v>
      </c>
      <c r="L28" s="80" t="n">
        <v>4</v>
      </c>
      <c r="M28" s="80"/>
      <c r="N28" s="80"/>
      <c r="O28" s="80"/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3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3</v>
      </c>
      <c r="AA28" s="127" t="n">
        <f aca="false">COUNTIF(AG28:AV28,AA$5)</f>
        <v>2</v>
      </c>
      <c r="AB28" s="127" t="n">
        <f aca="false">COUNTIF(AG28:AV28,AB$5)</f>
        <v>0</v>
      </c>
      <c r="AC28" s="127" t="n">
        <f aca="false">SUM(X28:AB28)</f>
        <v>5</v>
      </c>
      <c r="AD28" s="98" t="n">
        <f aca="false">IF(ISERROR(((X28+Y28)*2+Z28*3+AA28*4+AB28*5)/SUM(X28,Y28:AB28)),"",((X28+Y28)*2+Z28*3+AA28*4+AB28*5)/SUM(X28,Y28:AB28))</f>
        <v>3.4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>з</v>
      </c>
      <c r="AH28" s="87" t="str">
        <f aca="false">IF(ISERROR(VALUE(LEFT(G28))),LEFT(G28),VALUE(LEFT(G28)))</f>
        <v>з</v>
      </c>
      <c r="AI28" s="87" t="n">
        <f aca="false">IF(ISERROR(VALUE(LEFT(H28))),LEFT(H28),VALUE(LEFT(H28)))</f>
        <v>3</v>
      </c>
      <c r="AJ28" s="87" t="n">
        <f aca="false">IF(ISERROR(VALUE(LEFT(I28))),LEFT(I28),VALUE(LEFT(I28)))</f>
        <v>3</v>
      </c>
      <c r="AK28" s="87" t="n">
        <f aca="false">IF(ISERROR(VALUE(LEFT(J28))),LEFT(J28),VALUE(LEFT(J28)))</f>
        <v>4</v>
      </c>
      <c r="AL28" s="87" t="n">
        <f aca="false">IF(ISERROR(VALUE(LEFT(K28))),LEFT(K28),VALUE(LEFT(K28)))</f>
        <v>3</v>
      </c>
      <c r="AM28" s="87" t="n">
        <f aca="false">IF(ISERROR(VALUE(LEFT(L28))),LEFT(L28),VALUE(LEFT(L28)))</f>
        <v>4</v>
      </c>
      <c r="AN28" s="87" t="str">
        <f aca="false">IF(ISERROR(VALUE(LEFT(M28))),LEFT(M28),VALUE(LEFT(M28)))</f>
        <v/>
      </c>
      <c r="AO28" s="87" t="str">
        <f aca="false">IF(ISERROR(VALUE(LEFT(N28))),LEFT(N28),VALUE(LEFT(N28)))</f>
        <v/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2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5" t="n">
        <v>24</v>
      </c>
      <c r="B29" s="103"/>
      <c r="C29" s="77" t="s">
        <v>30</v>
      </c>
      <c r="D29" s="104" t="s">
        <v>173</v>
      </c>
      <c r="E29" s="79" t="n">
        <v>2835</v>
      </c>
      <c r="F29" s="80" t="s">
        <v>32</v>
      </c>
      <c r="G29" s="80" t="s">
        <v>32</v>
      </c>
      <c r="H29" s="80" t="n">
        <v>5</v>
      </c>
      <c r="I29" s="80" t="n">
        <v>3</v>
      </c>
      <c r="J29" s="80" t="n">
        <v>5</v>
      </c>
      <c r="K29" s="80" t="n">
        <v>4</v>
      </c>
      <c r="L29" s="80" t="n">
        <v>4</v>
      </c>
      <c r="M29" s="80"/>
      <c r="N29" s="80"/>
      <c r="O29" s="80"/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3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1</v>
      </c>
      <c r="AA29" s="127" t="n">
        <f aca="false">COUNTIF(AG29:AV29,AA$5)</f>
        <v>2</v>
      </c>
      <c r="AB29" s="127" t="n">
        <f aca="false">COUNTIF(AG29:AV29,AB$5)</f>
        <v>2</v>
      </c>
      <c r="AC29" s="127" t="n">
        <f aca="false">SUM(X29:AB29)</f>
        <v>5</v>
      </c>
      <c r="AD29" s="105" t="n">
        <f aca="false">IF(ISERROR(((X29+Y29)*2+Z29*3+AA29*4+AB29*5)/SUM(X29,Y29:AB29)),"",((X29+Y29)*2+Z29*3+AA29*4+AB29*5)/SUM(X29,Y29:AB29))</f>
        <v>4.2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>з</v>
      </c>
      <c r="AH29" s="87" t="str">
        <f aca="false">IF(ISERROR(VALUE(LEFT(G29))),LEFT(G29),VALUE(LEFT(G29)))</f>
        <v>з</v>
      </c>
      <c r="AI29" s="87" t="n">
        <f aca="false">IF(ISERROR(VALUE(LEFT(H29))),LEFT(H29),VALUE(LEFT(H29)))</f>
        <v>5</v>
      </c>
      <c r="AJ29" s="87" t="n">
        <f aca="false">IF(ISERROR(VALUE(LEFT(I29))),LEFT(I29),VALUE(LEFT(I29)))</f>
        <v>3</v>
      </c>
      <c r="AK29" s="87" t="n">
        <f aca="false">IF(ISERROR(VALUE(LEFT(J29))),LEFT(J29),VALUE(LEFT(J29)))</f>
        <v>5</v>
      </c>
      <c r="AL29" s="87" t="n">
        <f aca="false">IF(ISERROR(VALUE(LEFT(K29))),LEFT(K29),VALUE(LEFT(K29)))</f>
        <v>4</v>
      </c>
      <c r="AM29" s="87" t="n">
        <f aca="false">IF(ISERROR(VALUE(LEFT(L29))),LEFT(L29),VALUE(LEFT(L29)))</f>
        <v>4</v>
      </c>
      <c r="AN29" s="87" t="str">
        <f aca="false">IF(ISERROR(VALUE(LEFT(M29))),LEFT(M29),VALUE(LEFT(M29)))</f>
        <v/>
      </c>
      <c r="AO29" s="87" t="str">
        <f aca="false">IF(ISERROR(VALUE(LEFT(N29))),LEFT(N29),VALUE(LEFT(N29)))</f>
        <v/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2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5" t="n">
        <v>25</v>
      </c>
      <c r="B30" s="103"/>
      <c r="C30" s="77" t="s">
        <v>30</v>
      </c>
      <c r="D30" s="104" t="s">
        <v>174</v>
      </c>
      <c r="E30" s="79" t="n">
        <v>2835</v>
      </c>
      <c r="F30" s="80" t="s">
        <v>32</v>
      </c>
      <c r="G30" s="80" t="s">
        <v>32</v>
      </c>
      <c r="H30" s="80" t="n">
        <v>5</v>
      </c>
      <c r="I30" s="80" t="n">
        <v>3</v>
      </c>
      <c r="J30" s="80" t="n">
        <v>3</v>
      </c>
      <c r="K30" s="80" t="n">
        <v>3</v>
      </c>
      <c r="L30" s="80" t="n">
        <v>3</v>
      </c>
      <c r="M30" s="80"/>
      <c r="N30" s="80"/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3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4</v>
      </c>
      <c r="AA30" s="127" t="n">
        <f aca="false">COUNTIF(AG30:AV30,AA$5)</f>
        <v>0</v>
      </c>
      <c r="AB30" s="127" t="n">
        <f aca="false">COUNTIF(AG30:AV30,AB$5)</f>
        <v>1</v>
      </c>
      <c r="AC30" s="127" t="n">
        <f aca="false">SUM(X30:AB30)</f>
        <v>5</v>
      </c>
      <c r="AD30" s="98" t="n">
        <f aca="false">IF(ISERROR(((X30+Y30)*2+Z30*3+AA30*4+AB30*5)/SUM(X30,Y30:AB30)),"",((X30+Y30)*2+Z30*3+AA30*4+AB30*5)/SUM(X30,Y30:AB30))</f>
        <v>3.4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>з</v>
      </c>
      <c r="AH30" s="87" t="str">
        <f aca="false">IF(ISERROR(VALUE(LEFT(G30))),LEFT(G30),VALUE(LEFT(G30)))</f>
        <v>з</v>
      </c>
      <c r="AI30" s="87" t="n">
        <f aca="false">IF(ISERROR(VALUE(LEFT(H30))),LEFT(H30),VALUE(LEFT(H30)))</f>
        <v>5</v>
      </c>
      <c r="AJ30" s="87" t="n">
        <f aca="false">IF(ISERROR(VALUE(LEFT(I30))),LEFT(I30),VALUE(LEFT(I30)))</f>
        <v>3</v>
      </c>
      <c r="AK30" s="87" t="n">
        <f aca="false">IF(ISERROR(VALUE(LEFT(J30))),LEFT(J30),VALUE(LEFT(J30)))</f>
        <v>3</v>
      </c>
      <c r="AL30" s="87" t="n">
        <f aca="false">IF(ISERROR(VALUE(LEFT(K30))),LEFT(K30),VALUE(LEFT(K30)))</f>
        <v>3</v>
      </c>
      <c r="AM30" s="87" t="n">
        <f aca="false">IF(ISERROR(VALUE(LEFT(L30))),LEFT(L30),VALUE(LEFT(L30)))</f>
        <v>3</v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2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5" t="n">
        <v>26</v>
      </c>
      <c r="B31" s="103"/>
      <c r="C31" s="107"/>
      <c r="D31" s="108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5" t="n">
        <v>27</v>
      </c>
      <c r="B32" s="106"/>
      <c r="C32" s="107"/>
      <c r="D32" s="111"/>
      <c r="E32" s="79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87" t="str">
        <f aca="false">IF(ISERROR(VALUE(LEFT(F32))),LEFT(F32),VALUE(LEFT(F32)))</f>
        <v/>
      </c>
      <c r="AH32" s="87" t="str">
        <f aca="false">IF(ISERROR(VALUE(LEFT(G32))),LEFT(G32),VALUE(LEFT(G32)))</f>
        <v/>
      </c>
      <c r="AI32" s="87" t="str">
        <f aca="false">IF(ISERROR(VALUE(LEFT(H32))),LEFT(H32),VALUE(LEFT(H32)))</f>
        <v/>
      </c>
      <c r="AJ32" s="87" t="str">
        <f aca="false">IF(ISERROR(VALUE(LEFT(I32))),LEFT(I32),VALUE(LEFT(I32)))</f>
        <v/>
      </c>
      <c r="AK32" s="87" t="str">
        <f aca="false">IF(ISERROR(VALUE(LEFT(J32))),LEFT(J32),VALUE(LEFT(J32)))</f>
        <v/>
      </c>
      <c r="AL32" s="87" t="str">
        <f aca="false">IF(ISERROR(VALUE(LEFT(K32))),LEFT(K32),VALUE(LEFT(K32)))</f>
        <v/>
      </c>
      <c r="AM32" s="87" t="str">
        <f aca="false">IF(ISERROR(VALUE(LEFT(L32))),LEFT(L32),VALUE(LEFT(L32)))</f>
        <v/>
      </c>
      <c r="AN32" s="87" t="str">
        <f aca="false">IF(ISERROR(VALUE(LEFT(M32))),LEFT(M32),VALUE(LEFT(M32)))</f>
        <v/>
      </c>
      <c r="AO32" s="87" t="str">
        <f aca="false">IF(ISERROR(VALUE(LEFT(N32))),LEFT(N32),VALUE(LEFT(N32)))</f>
        <v/>
      </c>
      <c r="AP32" s="87" t="str">
        <f aca="false">IF(ISERROR(VALUE(LEFT(O32))),LEFT(O32),VALUE(LEFT(O32)))</f>
        <v/>
      </c>
      <c r="AQ32" s="87" t="str">
        <f aca="false">IF(ISERROR(VALUE(LEFT(P32))),LEFT(P32),VALUE(LEFT(P32)))</f>
        <v/>
      </c>
      <c r="AR32" s="87" t="str">
        <f aca="false">IF(ISERROR(VALUE(LEFT(Q32))),LEFT(Q32),VALUE(LEFT(Q32)))</f>
        <v/>
      </c>
      <c r="AS32" s="87" t="str">
        <f aca="false">IF(ISERROR(VALUE(LEFT(R32))),LEFT(R32),VALUE(LEFT(R32)))</f>
        <v/>
      </c>
      <c r="AT32" s="87" t="str">
        <f aca="false">IF(ISERROR(VALUE(LEFT(S32))),LEFT(S32),VALUE(LEFT(S32)))</f>
        <v/>
      </c>
      <c r="AU32" s="87" t="str">
        <f aca="false">IF(ISERROR(VALUE(LEFT(T32))),LEFT(T32),VALUE(LEFT(T32)))</f>
        <v/>
      </c>
      <c r="AV32" s="87" t="str">
        <f aca="false">IF(ISERROR(VALUE(LEFT(U32))),LEFT(U32),VALUE(LEFT(U32)))</f>
        <v/>
      </c>
      <c r="AW32" s="82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5" t="n">
        <v>28</v>
      </c>
      <c r="B33" s="106"/>
      <c r="C33" s="107"/>
      <c r="D33" s="111"/>
      <c r="E33" s="79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87" t="str">
        <f aca="false">IF(ISERROR(VALUE(LEFT(F33))),LEFT(F33),VALUE(LEFT(F33)))</f>
        <v/>
      </c>
      <c r="AH33" s="87" t="str">
        <f aca="false">IF(ISERROR(VALUE(LEFT(G33))),LEFT(G33),VALUE(LEFT(G33)))</f>
        <v/>
      </c>
      <c r="AI33" s="87" t="str">
        <f aca="false">IF(ISERROR(VALUE(LEFT(H33))),LEFT(H33),VALUE(LEFT(H33)))</f>
        <v/>
      </c>
      <c r="AJ33" s="87" t="str">
        <f aca="false">IF(ISERROR(VALUE(LEFT(I33))),LEFT(I33),VALUE(LEFT(I33)))</f>
        <v/>
      </c>
      <c r="AK33" s="87" t="str">
        <f aca="false">IF(ISERROR(VALUE(LEFT(J33))),LEFT(J33),VALUE(LEFT(J33)))</f>
        <v/>
      </c>
      <c r="AL33" s="87" t="str">
        <f aca="false">IF(ISERROR(VALUE(LEFT(K33))),LEFT(K33),VALUE(LEFT(K33)))</f>
        <v/>
      </c>
      <c r="AM33" s="87" t="str">
        <f aca="false">IF(ISERROR(VALUE(LEFT(L33))),LEFT(L33),VALUE(LEFT(L33)))</f>
        <v/>
      </c>
      <c r="AN33" s="87" t="str">
        <f aca="false">IF(ISERROR(VALUE(LEFT(M33))),LEFT(M33),VALUE(LEFT(M33)))</f>
        <v/>
      </c>
      <c r="AO33" s="87" t="str">
        <f aca="false">IF(ISERROR(VALUE(LEFT(N33))),LEFT(N33),VALUE(LEFT(N33)))</f>
        <v/>
      </c>
      <c r="AP33" s="87" t="str">
        <f aca="false">IF(ISERROR(VALUE(LEFT(O33))),LEFT(O33),VALUE(LEFT(O33)))</f>
        <v/>
      </c>
      <c r="AQ33" s="87" t="str">
        <f aca="false">IF(ISERROR(VALUE(LEFT(P33))),LEFT(P33),VALUE(LEFT(P33)))</f>
        <v/>
      </c>
      <c r="AR33" s="87" t="str">
        <f aca="false">IF(ISERROR(VALUE(LEFT(Q33))),LEFT(Q33),VALUE(LEFT(Q33)))</f>
        <v/>
      </c>
      <c r="AS33" s="87" t="str">
        <f aca="false">IF(ISERROR(VALUE(LEFT(R33))),LEFT(R33),VALUE(LEFT(R33)))</f>
        <v/>
      </c>
      <c r="AT33" s="87" t="str">
        <f aca="false">IF(ISERROR(VALUE(LEFT(S33))),LEFT(S33),VALUE(LEFT(S33)))</f>
        <v/>
      </c>
      <c r="AU33" s="87" t="str">
        <f aca="false">IF(ISERROR(VALUE(LEFT(T33))),LEFT(T33),VALUE(LEFT(T33)))</f>
        <v/>
      </c>
      <c r="AV33" s="87" t="str">
        <f aca="false">IF(ISERROR(VALUE(LEFT(U33))),LEFT(U33),VALUE(LEFT(U33)))</f>
        <v/>
      </c>
      <c r="AW33" s="82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5" t="n">
        <v>29</v>
      </c>
      <c r="B34" s="112"/>
      <c r="C34" s="107"/>
      <c r="D34" s="111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87" t="str">
        <f aca="false">IF(ISERROR(VALUE(LEFT(F34))),LEFT(F34),VALUE(LEFT(F34)))</f>
        <v/>
      </c>
      <c r="AH34" s="87" t="str">
        <f aca="false">IF(ISERROR(VALUE(LEFT(G34))),LEFT(G34),VALUE(LEFT(G34)))</f>
        <v/>
      </c>
      <c r="AI34" s="87" t="str">
        <f aca="false">IF(ISERROR(VALUE(LEFT(H34))),LEFT(H34),VALUE(LEFT(H34)))</f>
        <v/>
      </c>
      <c r="AJ34" s="87" t="str">
        <f aca="false">IF(ISERROR(VALUE(LEFT(I34))),LEFT(I34),VALUE(LEFT(I34)))</f>
        <v/>
      </c>
      <c r="AK34" s="87" t="str">
        <f aca="false">IF(ISERROR(VALUE(LEFT(J34))),LEFT(J34),VALUE(LEFT(J34)))</f>
        <v/>
      </c>
      <c r="AL34" s="87" t="str">
        <f aca="false">IF(ISERROR(VALUE(LEFT(K34))),LEFT(K34),VALUE(LEFT(K34)))</f>
        <v/>
      </c>
      <c r="AM34" s="87" t="str">
        <f aca="false">IF(ISERROR(VALUE(LEFT(L34))),LEFT(L34),VALUE(LEFT(L34)))</f>
        <v/>
      </c>
      <c r="AN34" s="87" t="str">
        <f aca="false">IF(ISERROR(VALUE(LEFT(M34))),LEFT(M34),VALUE(LEFT(M34)))</f>
        <v/>
      </c>
      <c r="AO34" s="87" t="str">
        <f aca="false">IF(ISERROR(VALUE(LEFT(N34))),LEFT(N34),VALUE(LEFT(N34)))</f>
        <v/>
      </c>
      <c r="AP34" s="87" t="str">
        <f aca="false">IF(ISERROR(VALUE(LEFT(O34))),LEFT(O34),VALUE(LEFT(O34)))</f>
        <v/>
      </c>
      <c r="AQ34" s="87" t="str">
        <f aca="false">IF(ISERROR(VALUE(LEFT(P34))),LEFT(P34),VALUE(LEFT(P34)))</f>
        <v/>
      </c>
      <c r="AR34" s="87" t="str">
        <f aca="false">IF(ISERROR(VALUE(LEFT(Q34))),LEFT(Q34),VALUE(LEFT(Q34)))</f>
        <v/>
      </c>
      <c r="AS34" s="87" t="str">
        <f aca="false">IF(ISERROR(VALUE(LEFT(R34))),LEFT(R34),VALUE(LEFT(R34)))</f>
        <v/>
      </c>
      <c r="AT34" s="87" t="str">
        <f aca="false">IF(ISERROR(VALUE(LEFT(S34))),LEFT(S34),VALUE(LEFT(S34)))</f>
        <v/>
      </c>
      <c r="AU34" s="87" t="str">
        <f aca="false">IF(ISERROR(VALUE(LEFT(T34))),LEFT(T34),VALUE(LEFT(T34)))</f>
        <v/>
      </c>
      <c r="AV34" s="87" t="str">
        <f aca="false">IF(ISERROR(VALUE(LEFT(U34))),LEFT(U34),VALUE(LEFT(U34)))</f>
        <v/>
      </c>
      <c r="AW34" s="82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5" t="n">
        <v>30</v>
      </c>
      <c r="B35" s="113"/>
      <c r="C35" s="114"/>
      <c r="D35" s="115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87" t="str">
        <f aca="false">IF(ISERROR(VALUE(LEFT(F35))),LEFT(F35),VALUE(LEFT(F35)))</f>
        <v/>
      </c>
      <c r="AH35" s="87" t="str">
        <f aca="false">IF(ISERROR(VALUE(LEFT(G35))),LEFT(G35),VALUE(LEFT(G35)))</f>
        <v/>
      </c>
      <c r="AI35" s="87" t="str">
        <f aca="false">IF(ISERROR(VALUE(LEFT(H35))),LEFT(H35),VALUE(LEFT(H35)))</f>
        <v/>
      </c>
      <c r="AJ35" s="87" t="str">
        <f aca="false">IF(ISERROR(VALUE(LEFT(I35))),LEFT(I35),VALUE(LEFT(I35)))</f>
        <v/>
      </c>
      <c r="AK35" s="87" t="str">
        <f aca="false">IF(ISERROR(VALUE(LEFT(J35))),LEFT(J35),VALUE(LEFT(J35)))</f>
        <v/>
      </c>
      <c r="AL35" s="87" t="str">
        <f aca="false">IF(ISERROR(VALUE(LEFT(K35))),LEFT(K35),VALUE(LEFT(K35)))</f>
        <v/>
      </c>
      <c r="AM35" s="87" t="str">
        <f aca="false">IF(ISERROR(VALUE(LEFT(L35))),LEFT(L35),VALUE(LEFT(L35)))</f>
        <v/>
      </c>
      <c r="AN35" s="87" t="str">
        <f aca="false">IF(ISERROR(VALUE(LEFT(M35))),LEFT(M35),VALUE(LEFT(M35)))</f>
        <v/>
      </c>
      <c r="AO35" s="87" t="str">
        <f aca="false">IF(ISERROR(VALUE(LEFT(N35))),LEFT(N35),VALUE(LEFT(N35)))</f>
        <v/>
      </c>
      <c r="AP35" s="87" t="str">
        <f aca="false">IF(ISERROR(VALUE(LEFT(O35))),LEFT(O35),VALUE(LEFT(O35)))</f>
        <v/>
      </c>
      <c r="AQ35" s="87" t="str">
        <f aca="false">IF(ISERROR(VALUE(LEFT(P35))),LEFT(P35),VALUE(LEFT(P35)))</f>
        <v/>
      </c>
      <c r="AR35" s="87" t="str">
        <f aca="false">IF(ISERROR(VALUE(LEFT(Q35))),LEFT(Q35),VALUE(LEFT(Q35)))</f>
        <v/>
      </c>
      <c r="AS35" s="87" t="str">
        <f aca="false">IF(ISERROR(VALUE(LEFT(R35))),LEFT(R35),VALUE(LEFT(R35)))</f>
        <v/>
      </c>
      <c r="AT35" s="87" t="str">
        <f aca="false">IF(ISERROR(VALUE(LEFT(S35))),LEFT(S35),VALUE(LEFT(S35)))</f>
        <v/>
      </c>
      <c r="AU35" s="87" t="str">
        <f aca="false">IF(ISERROR(VALUE(LEFT(T35))),LEFT(T35),VALUE(LEFT(T35)))</f>
        <v/>
      </c>
      <c r="AV35" s="87" t="str">
        <f aca="false">IF(ISERROR(VALUE(LEFT(U35))),LEFT(U35),VALUE(LEFT(U35)))</f>
        <v/>
      </c>
      <c r="AW35" s="82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87" t="str">
        <f aca="false">IF(ISERROR(VALUE(LEFT(F36))),LEFT(F36),VALUE(LEFT(F36)))</f>
        <v/>
      </c>
      <c r="AH36" s="87" t="str">
        <f aca="false">IF(ISERROR(VALUE(LEFT(G36))),LEFT(G36),VALUE(LEFT(G36)))</f>
        <v/>
      </c>
      <c r="AI36" s="87" t="str">
        <f aca="false">IF(ISERROR(VALUE(LEFT(H36))),LEFT(H36),VALUE(LEFT(H36)))</f>
        <v/>
      </c>
      <c r="AJ36" s="87" t="str">
        <f aca="false">IF(ISERROR(VALUE(LEFT(I36))),LEFT(I36),VALUE(LEFT(I36)))</f>
        <v/>
      </c>
      <c r="AK36" s="87" t="str">
        <f aca="false">IF(ISERROR(VALUE(LEFT(J36))),LEFT(J36),VALUE(LEFT(J36)))</f>
        <v/>
      </c>
      <c r="AL36" s="87" t="str">
        <f aca="false">IF(ISERROR(VALUE(LEFT(K36))),LEFT(K36),VALUE(LEFT(K36)))</f>
        <v/>
      </c>
      <c r="AM36" s="87" t="str">
        <f aca="false">IF(ISERROR(VALUE(LEFT(L36))),LEFT(L36),VALUE(LEFT(L36)))</f>
        <v/>
      </c>
      <c r="AN36" s="87" t="str">
        <f aca="false">IF(ISERROR(VALUE(LEFT(M36))),LEFT(M36),VALUE(LEFT(M36)))</f>
        <v/>
      </c>
      <c r="AO36" s="87" t="str">
        <f aca="false">IF(ISERROR(VALUE(LEFT(N36))),LEFT(N36),VALUE(LEFT(N36)))</f>
        <v/>
      </c>
      <c r="AP36" s="87" t="str">
        <f aca="false">IF(ISERROR(VALUE(LEFT(O36))),LEFT(O36),VALUE(LEFT(O36)))</f>
        <v/>
      </c>
      <c r="AQ36" s="87" t="str">
        <f aca="false">IF(ISERROR(VALUE(LEFT(P36))),LEFT(P36),VALUE(LEFT(P36)))</f>
        <v/>
      </c>
      <c r="AR36" s="87" t="str">
        <f aca="false">IF(ISERROR(VALUE(LEFT(Q36))),LEFT(Q36),VALUE(LEFT(Q36)))</f>
        <v/>
      </c>
      <c r="AS36" s="87" t="str">
        <f aca="false">IF(ISERROR(VALUE(LEFT(R36))),LEFT(R36),VALUE(LEFT(R36)))</f>
        <v/>
      </c>
      <c r="AT36" s="87" t="str">
        <f aca="false">IF(ISERROR(VALUE(LEFT(S36))),LEFT(S36),VALUE(LEFT(S36)))</f>
        <v/>
      </c>
      <c r="AU36" s="87" t="str">
        <f aca="false">IF(ISERROR(VALUE(LEFT(T36))),LEFT(T36),VALUE(LEFT(T36)))</f>
        <v/>
      </c>
      <c r="AV36" s="87" t="str">
        <f aca="false">IF(ISERROR(VALUE(LEFT(U36))),LEFT(U36),VALUE(LEFT(U36)))</f>
        <v/>
      </c>
      <c r="AW36" s="82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false" customHeight="true" outlineLevel="0" collapsed="false">
      <c r="A37" s="118"/>
      <c r="B37" s="119"/>
      <c r="C37" s="119"/>
      <c r="D37" s="119"/>
      <c r="E37" s="120" t="n">
        <f aca="false">COUNTIF(E6:E36,"2835")</f>
        <v>25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87" t="str">
        <f aca="false">IF(ISERROR(VALUE(LEFT(F37))),LEFT(F37),VALUE(LEFT(F37)))</f>
        <v/>
      </c>
      <c r="AH37" s="87" t="str">
        <f aca="false">IF(ISERROR(VALUE(LEFT(G37))),LEFT(G37),VALUE(LEFT(G37)))</f>
        <v/>
      </c>
      <c r="AI37" s="87" t="str">
        <f aca="false">IF(ISERROR(VALUE(LEFT(H37))),LEFT(H37),VALUE(LEFT(H37)))</f>
        <v/>
      </c>
      <c r="AJ37" s="87" t="str">
        <f aca="false">IF(ISERROR(VALUE(LEFT(I37))),LEFT(I37),VALUE(LEFT(I37)))</f>
        <v/>
      </c>
      <c r="AK37" s="87" t="str">
        <f aca="false">IF(ISERROR(VALUE(LEFT(J37))),LEFT(J37),VALUE(LEFT(J37)))</f>
        <v/>
      </c>
      <c r="AL37" s="87" t="str">
        <f aca="false">IF(ISERROR(VALUE(LEFT(K37))),LEFT(K37),VALUE(LEFT(K37)))</f>
        <v/>
      </c>
      <c r="AM37" s="87" t="str">
        <f aca="false">IF(ISERROR(VALUE(LEFT(L37))),LEFT(L37),VALUE(LEFT(L37)))</f>
        <v/>
      </c>
      <c r="AN37" s="87" t="str">
        <f aca="false">IF(ISERROR(VALUE(LEFT(M37))),LEFT(M37),VALUE(LEFT(M37)))</f>
        <v/>
      </c>
      <c r="AO37" s="87" t="str">
        <f aca="false">IF(ISERROR(VALUE(LEFT(N37))),LEFT(N37),VALUE(LEFT(N37)))</f>
        <v/>
      </c>
      <c r="AP37" s="87" t="str">
        <f aca="false">IF(ISERROR(VALUE(LEFT(O37))),LEFT(O37),VALUE(LEFT(O37)))</f>
        <v/>
      </c>
      <c r="AQ37" s="87" t="str">
        <f aca="false">IF(ISERROR(VALUE(LEFT(P37))),LEFT(P37),VALUE(LEFT(P37)))</f>
        <v/>
      </c>
      <c r="AR37" s="87" t="str">
        <f aca="false">IF(ISERROR(VALUE(LEFT(Q37))),LEFT(Q37),VALUE(LEFT(Q37)))</f>
        <v/>
      </c>
      <c r="AS37" s="87" t="str">
        <f aca="false">IF(ISERROR(VALUE(LEFT(R37))),LEFT(R37),VALUE(LEFT(R37)))</f>
        <v/>
      </c>
      <c r="AT37" s="87" t="str">
        <f aca="false">IF(ISERROR(VALUE(LEFT(S37))),LEFT(S37),VALUE(LEFT(S37)))</f>
        <v/>
      </c>
      <c r="AU37" s="87" t="str">
        <f aca="false">IF(ISERROR(VALUE(LEFT(T37))),LEFT(T37),VALUE(LEFT(T37)))</f>
        <v/>
      </c>
      <c r="AV37" s="87" t="str">
        <f aca="false">IF(ISERROR(VALUE(LEFT(U37))),LEFT(U37),VALUE(LEFT(U37)))</f>
        <v/>
      </c>
      <c r="AW37" s="82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n">
        <v>4.44</v>
      </c>
      <c r="I38" s="124" t="n">
        <v>3.08</v>
      </c>
      <c r="J38" s="124" t="n">
        <v>3.6</v>
      </c>
      <c r="K38" s="124" t="n">
        <v>3.68</v>
      </c>
      <c r="L38" s="124" t="n">
        <v>3.8</v>
      </c>
      <c r="M38" s="124" t="str">
        <v> </v>
      </c>
      <c r="N38" s="124" t="str">
        <v> </v>
      </c>
      <c r="O38" s="125" t="str">
        <v> 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сводн.!t11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1</v>
      </c>
      <c r="Z38" s="127" t="n">
        <f aca="false">SUM(Z6:Z37)</f>
        <v>55</v>
      </c>
      <c r="AA38" s="127" t="n">
        <f aca="false">SUM(AA6:AA37)</f>
        <v>47</v>
      </c>
      <c r="AB38" s="127" t="n">
        <f aca="false">SUM(AB6:AB37)</f>
        <v>22</v>
      </c>
      <c r="AC38" s="127" t="n">
        <f aca="false">SUM(X38:AB38)</f>
        <v>125</v>
      </c>
      <c r="AD38" s="98" t="n">
        <f aca="false">IF(ISERROR(((X38+Y38)*2+Z38*3+AA38*4+AB38*5)/SUM(X38,Y38:AB38)),"",((X38+Y38)*2+Z38*3+AA38*4+AB38*5)/SUM(X38,Y38:AB38))</f>
        <v>3.72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n">
        <f aca="false">IF(COUNT(AI6:AI37)=0," ",SUM(AI6:AI37)/COUNT(AI6:AI37))</f>
        <v>4.44</v>
      </c>
      <c r="AJ38" s="129" t="n">
        <f aca="false">IF(COUNT(AJ6:AJ37)=0," ",SUM(AJ6:AJ37)/COUNT(AJ6:AJ37))</f>
        <v>3.08</v>
      </c>
      <c r="AK38" s="129" t="n">
        <f aca="false">IF(COUNT(AK6:AK37)=0," ",SUM(AK6:AK37)/COUNT(AK6:AK37))</f>
        <v>3.6</v>
      </c>
      <c r="AL38" s="129" t="n">
        <f aca="false">IF(COUNT(AL6:AL37)=0," ",SUM(AL6:AL37)/COUNT(AL6:AL37))</f>
        <v>3.68</v>
      </c>
      <c r="AM38" s="129" t="n">
        <f aca="false">IF(COUNT(AM6:AM37)=0," ",SUM(AM6:AM37)/COUNT(AM6:AM37))</f>
        <v>3.8</v>
      </c>
      <c r="AN38" s="129" t="str">
        <f aca="false">IF(COUNT(AN6:AN37)=0," ",SUM(AN6:AN37)/COUNT(AN6:AN37))</f>
        <v> </v>
      </c>
      <c r="AO38" s="129" t="str">
        <f aca="false">IF(COUNT(AO6:AO37)=0," ",SUM(AO6:AO37)/COUNT(AO6:AO37))</f>
        <v> </v>
      </c>
      <c r="AP38" s="129" t="str">
        <f aca="false">IF(COUNT(AP6:AP37)=0," ",SUM(AP6:AP37)/COUNT(AP6:AP37))</f>
        <v> 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n">
        <v>16</v>
      </c>
      <c r="I39" s="134" t="str">
        <v>0</v>
      </c>
      <c r="J39" s="134" t="n">
        <v>2</v>
      </c>
      <c r="K39" s="134" t="n">
        <v>1</v>
      </c>
      <c r="L39" s="134" t="n">
        <v>3</v>
      </c>
      <c r="M39" s="134" t="str">
        <v>0</v>
      </c>
      <c r="N39" s="134" t="str">
        <v>0</v>
      </c>
      <c r="O39" s="135" t="str">
        <v>0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str">
        <f aca="false">IF(COUNTIF(V6:V37,5)=0,"0",COUNTIF(V6:V37,5))</f>
        <v>0</v>
      </c>
      <c r="W39" s="137"/>
      <c r="X39" s="138" t="n">
        <f aca="false">SUM(X38:AB38)</f>
        <v>125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n">
        <f aca="false">IF(COUNTIF(AI6:AI37,5)=0,"0",COUNTIF(AI6:AI37,5))</f>
        <v>16</v>
      </c>
      <c r="AJ39" s="141" t="str">
        <f aca="false">IF(COUNTIF(AJ6:AJ37,5)=0,"0",COUNTIF(AJ6:AJ37,5))</f>
        <v>0</v>
      </c>
      <c r="AK39" s="141" t="n">
        <f aca="false">IF(COUNTIF(AK6:AK37,5)=0,"0",COUNTIF(AK6:AK37,5))</f>
        <v>2</v>
      </c>
      <c r="AL39" s="141" t="n">
        <f aca="false">IF(COUNTIF(AL6:AL37,5)=0,"0",COUNTIF(AL6:AL37,5))</f>
        <v>1</v>
      </c>
      <c r="AM39" s="141" t="n">
        <f aca="false">IF(COUNTIF(AM6:AM37,5)=0,"0",COUNTIF(AM6:AM37,5))</f>
        <v>3</v>
      </c>
      <c r="AN39" s="141" t="str">
        <f aca="false">IF(COUNTIF(AN6:AN37,5)=0,"0",COUNTIF(AN6:AN37,5))</f>
        <v>0</v>
      </c>
      <c r="AO39" s="141" t="str">
        <f aca="false">IF(COUNTIF(AO6:AO37,5)=0,"0",COUNTIF(AO6:AO37,5))</f>
        <v>0</v>
      </c>
      <c r="AP39" s="141" t="str">
        <f aca="false">IF(COUNTIF(AP6:AP37,5)=0,"0",COUNTIF(AP6:AP37,5))</f>
        <v>0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n">
        <v>4</v>
      </c>
      <c r="I40" s="150" t="n">
        <v>3</v>
      </c>
      <c r="J40" s="150" t="n">
        <v>11</v>
      </c>
      <c r="K40" s="150" t="n">
        <v>15</v>
      </c>
      <c r="L40" s="150" t="n">
        <v>14</v>
      </c>
      <c r="M40" s="150" t="str">
        <v>0</v>
      </c>
      <c r="N40" s="150" t="str">
        <v>0</v>
      </c>
      <c r="O40" s="151" t="str">
        <v>0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1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1</v>
      </c>
      <c r="AA40" s="153" t="n">
        <f aca="false">IF(COUNTIF(AA6:AA37,4)=0," ",COUNTIF(AA6:AA37,4))</f>
        <v>2</v>
      </c>
      <c r="AB40" s="153" t="str">
        <f aca="false">IF(COUNTIF(AB6:AB37,4)=0," ",COUNTIF(AB6:AB37,4))</f>
        <v> 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n">
        <f aca="false">IF(COUNTIF(AI6:AI37,4)=0,"0",COUNTIF(AI6:AI37,4))</f>
        <v>4</v>
      </c>
      <c r="AJ40" s="153" t="n">
        <f aca="false">IF(COUNTIF(AJ6:AJ37,4)=0,"0",COUNTIF(AJ6:AJ37,4))</f>
        <v>3</v>
      </c>
      <c r="AK40" s="153" t="n">
        <f aca="false">IF(COUNTIF(AK6:AK37,4)=0,"0",COUNTIF(AK6:AK37,4))</f>
        <v>11</v>
      </c>
      <c r="AL40" s="153" t="n">
        <f aca="false">IF(COUNTIF(AL6:AL37,4)=0,"0",COUNTIF(AL6:AL37,4))</f>
        <v>15</v>
      </c>
      <c r="AM40" s="153" t="n">
        <f aca="false">IF(COUNTIF(AM6:AM37,4)=0,"0",COUNTIF(AM6:AM37,4))</f>
        <v>14</v>
      </c>
      <c r="AN40" s="153" t="str">
        <f aca="false">IF(COUNTIF(AN6:AN37,4)=0,"0",COUNTIF(AN6:AN37,4))</f>
        <v>0</v>
      </c>
      <c r="AO40" s="153" t="str">
        <f aca="false">IF(COUNTIF(AO6:AO37,4)=0,"0",COUNTIF(AO6:AO37,4))</f>
        <v>0</v>
      </c>
      <c r="AP40" s="153" t="str">
        <f aca="false">IF(COUNTIF(AP6:AP37,4)=0,"0",COUNTIF(AP6:AP37,4))</f>
        <v>0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5</v>
      </c>
      <c r="I41" s="164" t="n">
        <v>21</v>
      </c>
      <c r="J41" s="164" t="n">
        <v>12</v>
      </c>
      <c r="K41" s="164" t="n">
        <v>9</v>
      </c>
      <c r="L41" s="164" t="n">
        <v>8</v>
      </c>
      <c r="M41" s="164" t="str">
        <v>0</v>
      </c>
      <c r="N41" s="164" t="str">
        <v>0</v>
      </c>
      <c r="O41" s="165" t="str">
        <v>0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23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8</v>
      </c>
      <c r="AA41" s="167" t="n">
        <f aca="false">IF(COUNTIF(AA6:AA37,3)=0," ",COUNTIF(AA6:AA37,3))</f>
        <v>4</v>
      </c>
      <c r="AB41" s="167" t="n">
        <f aca="false">IF(COUNTIF(AB6:AB37,3)=0," ",COUNTIF(AB6:AB37,3))</f>
        <v>1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5</v>
      </c>
      <c r="AJ41" s="167" t="n">
        <f aca="false">IF(COUNTIF(AJ6:AJ37,3)=0,"0",COUNTIF(AJ6:AJ37,3))</f>
        <v>21</v>
      </c>
      <c r="AK41" s="167" t="n">
        <f aca="false">IF(COUNTIF(AK6:AK37,3)=0,"0",COUNTIF(AK6:AK37,3))</f>
        <v>12</v>
      </c>
      <c r="AL41" s="167" t="n">
        <f aca="false">IF(COUNTIF(AL6:AL37,3)=0,"0",COUNTIF(AL6:AL37,3))</f>
        <v>9</v>
      </c>
      <c r="AM41" s="167" t="n">
        <f aca="false">IF(COUNTIF(AM6:AM37,3)=0,"0",COUNTIF(AM6:AM37,3))</f>
        <v>8</v>
      </c>
      <c r="AN41" s="167" t="str">
        <f aca="false">IF(COUNTIF(AN6:AN37,3)=0,"0",COUNTIF(AN6:AN37,3))</f>
        <v>0</v>
      </c>
      <c r="AO41" s="167" t="str">
        <f aca="false">IF(COUNTIF(AO6:AO37,3)=0,"0",COUNTIF(AO6:AO37,3))</f>
        <v>0</v>
      </c>
      <c r="AP41" s="167" t="str">
        <f aca="false">IF(COUNTIF(AP6:AP37,3)=0,"0",COUNTIF(AP6:AP37,3))</f>
        <v>0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1</v>
      </c>
      <c r="J42" s="81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1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9</v>
      </c>
      <c r="AA42" s="82" t="n">
        <f aca="false">IF(COUNTIF(AA6:AA37,2)=0," ",COUNTIF(AA6:AA37,2))</f>
        <v>12</v>
      </c>
      <c r="AB42" s="82" t="n">
        <f aca="false">IF(COUNTIF(AB6:AB37,2)=0," ",COUNTIF(AB6:AB37,2))</f>
        <v>3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1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n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n">
        <v>25</v>
      </c>
      <c r="G44" s="81" t="n">
        <v>25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n">
        <f aca="false">IF(COUNTIF(AG6:AG37,"з")=0,"0",COUNTIF(AG6:AG37,"з"))</f>
        <v>25</v>
      </c>
      <c r="AH44" s="82" t="n">
        <f aca="false">IF(COUNTIF(AH6:AH37,"з")=0,"0",COUNTIF(AH6:AH37,"з"))</f>
        <v>25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N2:O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AG6:AW42 Q6:Q31 F6:F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N3:P3">
    <cfRule type="expression" priority="43" aboveAverage="0" equalAverage="0" bottom="0" percent="0" rank="0" text="" dxfId="41">
      <formula>$D$1&lt;N3</formula>
    </cfRule>
    <cfRule type="expression" priority="44" aboveAverage="0" equalAverage="0" bottom="0" percent="0" rank="0" text="" dxfId="42">
      <formula>$D$1&gt;N3</formula>
    </cfRule>
  </conditionalFormatting>
  <conditionalFormatting sqref="M3">
    <cfRule type="expression" priority="45" aboveAverage="0" equalAverage="0" bottom="0" percent="0" rank="0" text="" dxfId="43">
      <formula>$D$1&lt;M3</formula>
    </cfRule>
    <cfRule type="expression" priority="46" aboveAverage="0" equalAverage="0" bottom="0" percent="0" rank="0" text="" dxfId="44">
      <formula>$D$1&gt;M3</formula>
    </cfRule>
  </conditionalFormatting>
  <conditionalFormatting sqref="J34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O4">
    <cfRule type="expression" priority="50" aboveAverage="0" equalAverage="0" bottom="0" percent="0" rank="0" text="" dxfId="48">
      <formula>$D$1&lt;O4</formula>
    </cfRule>
    <cfRule type="expression" priority="51" aboveAverage="0" equalAverage="0" bottom="0" percent="0" rank="0" text="" dxfId="49">
      <formula>$D$1&gt;O4</formula>
    </cfRule>
  </conditionalFormatting>
  <conditionalFormatting sqref="O4">
    <cfRule type="expression" priority="52" aboveAverage="0" equalAverage="0" bottom="0" percent="0" rank="0" text="" dxfId="50">
      <formula>$D$1&lt;O4</formula>
    </cfRule>
    <cfRule type="expression" priority="53" aboveAverage="0" equalAverage="0" bottom="0" percent="0" rank="0" text="" dxfId="51">
      <formula>$D$1&gt;O4</formula>
    </cfRule>
  </conditionalFormatting>
  <conditionalFormatting sqref="P4">
    <cfRule type="expression" priority="54" aboveAverage="0" equalAverage="0" bottom="0" percent="0" rank="0" text="" dxfId="52">
      <formula>$D$1&lt;P4</formula>
    </cfRule>
    <cfRule type="expression" priority="55" aboveAverage="0" equalAverage="0" bottom="0" percent="0" rank="0" text="" dxfId="53">
      <formula>$D$1&gt;P4</formula>
    </cfRule>
  </conditionalFormatting>
  <conditionalFormatting sqref="R4">
    <cfRule type="expression" priority="56" aboveAverage="0" equalAverage="0" bottom="0" percent="0" rank="0" text="" dxfId="54">
      <formula>$D$1&lt;R4</formula>
    </cfRule>
    <cfRule type="expression" priority="57" aboveAverage="0" equalAverage="0" bottom="0" percent="0" rank="0" text="" dxfId="55">
      <formula>$D$1&gt;R4</formula>
    </cfRule>
  </conditionalFormatting>
  <conditionalFormatting sqref="R4">
    <cfRule type="expression" priority="58" aboveAverage="0" equalAverage="0" bottom="0" percent="0" rank="0" text="" dxfId="56">
      <formula>$D$1&lt;R4</formula>
    </cfRule>
    <cfRule type="expression" priority="59" aboveAverage="0" equalAverage="0" bottom="0" percent="0" rank="0" text="" dxfId="57">
      <formula>$D$1&gt;R4</formula>
    </cfRule>
  </conditionalFormatting>
  <conditionalFormatting sqref="R5">
    <cfRule type="cellIs" priority="60" operator="equal" aboveAverage="0" equalAverage="0" bottom="0" percent="0" rank="0" text="" dxfId="58">
      <formula>5</formula>
    </cfRule>
    <cfRule type="cellIs" priority="61" operator="equal" aboveAverage="0" equalAverage="0" bottom="0" percent="0" rank="0" text="" dxfId="59">
      <formula>4</formula>
    </cfRule>
    <cfRule type="cellIs" priority="62" operator="equal" aboveAverage="0" equalAverage="0" bottom="0" percent="0" rank="0" text="" dxfId="60">
      <formula>3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R4">
    <cfRule type="expression" priority="65" aboveAverage="0" equalAverage="0" bottom="0" percent="0" rank="0" text="" dxfId="63">
      <formula>$D$1&lt;R4</formula>
    </cfRule>
    <cfRule type="expression" priority="66" aboveAverage="0" equalAverage="0" bottom="0" percent="0" rank="0" text="" dxfId="64">
      <formula>$D$1&gt;R4</formula>
    </cfRule>
  </conditionalFormatting>
  <conditionalFormatting sqref="R4">
    <cfRule type="expression" priority="67" aboveAverage="0" equalAverage="0" bottom="0" percent="0" rank="0" text="" dxfId="65">
      <formula>$D$1&lt;R4</formula>
    </cfRule>
    <cfRule type="expression" priority="68" aboveAverage="0" equalAverage="0" bottom="0" percent="0" rank="0" text="" dxfId="66">
      <formula>$D$1&gt;R4</formula>
    </cfRule>
  </conditionalFormatting>
  <conditionalFormatting sqref="R4">
    <cfRule type="expression" priority="69" aboveAverage="0" equalAverage="0" bottom="0" percent="0" rank="0" text="" dxfId="67">
      <formula>$D$1&lt;R4</formula>
    </cfRule>
    <cfRule type="expression" priority="70" aboveAverage="0" equalAverage="0" bottom="0" percent="0" rank="0" text="" dxfId="68">
      <formula>$D$1&gt;R4</formula>
    </cfRule>
  </conditionalFormatting>
  <conditionalFormatting sqref="R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R4">
    <cfRule type="expression" priority="74" aboveAverage="0" equalAverage="0" bottom="0" percent="0" rank="0" text="" dxfId="72">
      <formula>$D$1&lt;R4</formula>
    </cfRule>
    <cfRule type="expression" priority="75" aboveAverage="0" equalAverage="0" bottom="0" percent="0" rank="0" text="" dxfId="73">
      <formula>$D$1&gt;R4</formula>
    </cfRule>
  </conditionalFormatting>
  <conditionalFormatting sqref="J32:J33 H12:P12 M13:P31 I13:K31 G31:H33 L13:L33 M6:P10 I6:K10 H11:I11 H12:L30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K6:K10 M6:M10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K32:K33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I33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I32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M33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M32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H6:H10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N4">
    <cfRule type="expression" priority="100" aboveAverage="0" equalAverage="0" bottom="0" percent="0" rank="0" text="" dxfId="98">
      <formula>$D$1&lt;N4</formula>
    </cfRule>
    <cfRule type="expression" priority="101" aboveAverage="0" equalAverage="0" bottom="0" percent="0" rank="0" text="" dxfId="99">
      <formula>$D$1&gt;N4</formula>
    </cfRule>
  </conditionalFormatting>
  <conditionalFormatting sqref="O32:O33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N32:N33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P32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P33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O4">
    <cfRule type="expression" priority="114" aboveAverage="0" equalAverage="0" bottom="0" percent="0" rank="0" text="" dxfId="112">
      <formula>$D$1&lt;O4</formula>
    </cfRule>
    <cfRule type="expression" priority="115" aboveAverage="0" equalAverage="0" bottom="0" percent="0" rank="0" text="" dxfId="113">
      <formula>$D$1&gt;O4</formula>
    </cfRule>
  </conditionalFormatting>
  <conditionalFormatting sqref="O4">
    <cfRule type="expression" priority="116" aboveAverage="0" equalAverage="0" bottom="0" percent="0" rank="0" text="" dxfId="114">
      <formula>$D$1&lt;O4</formula>
    </cfRule>
    <cfRule type="expression" priority="117" aboveAverage="0" equalAverage="0" bottom="0" percent="0" rank="0" text="" dxfId="115">
      <formula>$D$1&gt;O4</formula>
    </cfRule>
  </conditionalFormatting>
  <conditionalFormatting sqref="O4">
    <cfRule type="expression" priority="118" aboveAverage="0" equalAverage="0" bottom="0" percent="0" rank="0" text="" dxfId="116">
      <formula>$D$1&lt;O4</formula>
    </cfRule>
    <cfRule type="expression" priority="119" aboveAverage="0" equalAverage="0" bottom="0" percent="0" rank="0" text="" dxfId="117">
      <formula>$D$1&gt;O4</formula>
    </cfRule>
  </conditionalFormatting>
  <conditionalFormatting sqref="M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M4">
    <cfRule type="expression" priority="123" aboveAverage="0" equalAverage="0" bottom="0" percent="0" rank="0" text="" dxfId="121">
      <formula>$D$1&lt;M4</formula>
    </cfRule>
    <cfRule type="expression" priority="124" aboveAverage="0" equalAverage="0" bottom="0" percent="0" rank="0" text="" dxfId="122">
      <formula>$D$1&gt;M4</formula>
    </cfRule>
  </conditionalFormatting>
  <conditionalFormatting sqref="N3:N4">
    <cfRule type="expression" priority="125" aboveAverage="0" equalAverage="0" bottom="0" percent="0" rank="0" text="" dxfId="123">
      <formula>$D$1&lt;N3</formula>
    </cfRule>
    <cfRule type="expression" priority="126" aboveAverage="0" equalAverage="0" bottom="0" percent="0" rank="0" text="" dxfId="124">
      <formula>$D$1&gt;N3</formula>
    </cfRule>
  </conditionalFormatting>
  <conditionalFormatting sqref="O5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O4">
    <cfRule type="expression" priority="130" aboveAverage="0" equalAverage="0" bottom="0" percent="0" rank="0" text="" dxfId="128">
      <formula>$D$1&lt;O4</formula>
    </cfRule>
    <cfRule type="expression" priority="131" aboveAverage="0" equalAverage="0" bottom="0" percent="0" rank="0" text="" dxfId="129">
      <formula>$D$1&gt;O4</formula>
    </cfRule>
  </conditionalFormatting>
  <conditionalFormatting sqref="L6:L10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M11:P11 I11:K11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K11 M11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L11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L6:L10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L33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L32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N32:N33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P32:P33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M32:M33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O32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O33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P3">
    <cfRule type="expression" priority="168" aboveAverage="0" equalAverage="0" bottom="0" percent="0" rank="0" text="" dxfId="166">
      <formula>$D$1&lt;P3</formula>
    </cfRule>
    <cfRule type="expression" priority="169" aboveAverage="0" equalAverage="0" bottom="0" percent="0" rank="0" text="" dxfId="167">
      <formula>$D$1&gt;P3</formula>
    </cfRule>
  </conditionalFormatting>
  <conditionalFormatting sqref="O4">
    <cfRule type="expression" priority="170" aboveAverage="0" equalAverage="0" bottom="0" percent="0" rank="0" text="" dxfId="168">
      <formula>$D$1&lt;O4</formula>
    </cfRule>
    <cfRule type="expression" priority="171" aboveAverage="0" equalAverage="0" bottom="0" percent="0" rank="0" text="" dxfId="169">
      <formula>$D$1&gt;O4</formula>
    </cfRule>
  </conditionalFormatting>
  <conditionalFormatting sqref="N4">
    <cfRule type="expression" priority="172" aboveAverage="0" equalAverage="0" bottom="0" percent="0" rank="0" text="" dxfId="170">
      <formula>$D$1&lt;N4</formula>
    </cfRule>
    <cfRule type="expression" priority="173" aboveAverage="0" equalAverage="0" bottom="0" percent="0" rank="0" text="" dxfId="171">
      <formula>$D$1&gt;N4</formula>
    </cfRule>
  </conditionalFormatting>
  <conditionalFormatting sqref="N4">
    <cfRule type="expression" priority="174" aboveAverage="0" equalAverage="0" bottom="0" percent="0" rank="0" text="" dxfId="172">
      <formula>$D$1&lt;N4</formula>
    </cfRule>
    <cfRule type="expression" priority="175" aboveAverage="0" equalAverage="0" bottom="0" percent="0" rank="0" text="" dxfId="173">
      <formula>$D$1&gt;N4</formula>
    </cfRule>
  </conditionalFormatting>
  <conditionalFormatting sqref="N4">
    <cfRule type="expression" priority="176" aboveAverage="0" equalAverage="0" bottom="0" percent="0" rank="0" text="" dxfId="174">
      <formula>$D$1&lt;N4</formula>
    </cfRule>
    <cfRule type="expression" priority="177" aboveAverage="0" equalAverage="0" bottom="0" percent="0" rank="0" text="" dxfId="175">
      <formula>$D$1&gt;N4</formula>
    </cfRule>
  </conditionalFormatting>
  <conditionalFormatting sqref="N4">
    <cfRule type="expression" priority="178" aboveAverage="0" equalAverage="0" bottom="0" percent="0" rank="0" text="" dxfId="176">
      <formula>$D$1&lt;N4</formula>
    </cfRule>
    <cfRule type="expression" priority="179" aboveAverage="0" equalAverage="0" bottom="0" percent="0" rank="0" text="" dxfId="177">
      <formula>$D$1&gt;N4</formula>
    </cfRule>
  </conditionalFormatting>
  <conditionalFormatting sqref="H4">
    <cfRule type="expression" priority="180" aboveAverage="0" equalAverage="0" bottom="0" percent="0" rank="0" text="" dxfId="178">
      <formula>$D$1&lt;H4</formula>
    </cfRule>
    <cfRule type="expression" priority="181" aboveAverage="0" equalAverage="0" bottom="0" percent="0" rank="0" text="" dxfId="179">
      <formula>$D$1&gt;H4</formula>
    </cfRule>
  </conditionalFormatting>
  <conditionalFormatting sqref="P3">
    <cfRule type="expression" priority="182" aboveAverage="0" equalAverage="0" bottom="0" percent="0" rank="0" text="" dxfId="180">
      <formula>$D$4&lt;P3</formula>
    </cfRule>
    <cfRule type="expression" priority="183" aboveAverage="0" equalAverage="0" bottom="0" percent="0" rank="0" text="" dxfId="181">
      <formula>$D$4&gt;P3</formula>
    </cfRule>
  </conditionalFormatting>
  <conditionalFormatting sqref="P4">
    <cfRule type="expression" priority="184" aboveAverage="0" equalAverage="0" bottom="0" percent="0" rank="0" text="" dxfId="182">
      <formula>$D$4&lt;P4</formula>
    </cfRule>
    <cfRule type="expression" priority="185" aboveAverage="0" equalAverage="0" bottom="0" percent="0" rank="0" text="" dxfId="183">
      <formula>$D$4&gt;P4</formula>
    </cfRule>
  </conditionalFormatting>
  <conditionalFormatting sqref="P4">
    <cfRule type="expression" priority="186" aboveAverage="0" equalAverage="0" bottom="0" percent="0" rank="0" text="" dxfId="184">
      <formula>$D$1&lt;P4</formula>
    </cfRule>
    <cfRule type="expression" priority="187" aboveAverage="0" equalAverage="0" bottom="0" percent="0" rank="0" text="" dxfId="185">
      <formula>$D$1&gt;P4</formula>
    </cfRule>
  </conditionalFormatting>
  <conditionalFormatting sqref="P4">
    <cfRule type="expression" priority="188" aboveAverage="0" equalAverage="0" bottom="0" percent="0" rank="0" text="" dxfId="186">
      <formula>$D$4&lt;P4</formula>
    </cfRule>
    <cfRule type="expression" priority="189" aboveAverage="0" equalAverage="0" bottom="0" percent="0" rank="0" text="" dxfId="187">
      <formula>$D$4&gt;P4</formula>
    </cfRule>
  </conditionalFormatting>
  <conditionalFormatting sqref="P5">
    <cfRule type="cellIs" priority="190" operator="equal" aboveAverage="0" equalAverage="0" bottom="0" percent="0" rank="0" text="" dxfId="188">
      <formula>5</formula>
    </cfRule>
    <cfRule type="cellIs" priority="191" operator="equal" aboveAverage="0" equalAverage="0" bottom="0" percent="0" rank="0" text="" dxfId="189">
      <formula>4</formula>
    </cfRule>
    <cfRule type="cellIs" priority="192" operator="equal" aboveAverage="0" equalAverage="0" bottom="0" percent="0" rank="0" text="" dxfId="190">
      <formula>3</formula>
    </cfRule>
  </conditionalFormatting>
  <conditionalFormatting sqref="M3:M4">
    <cfRule type="expression" priority="193" aboveAverage="0" equalAverage="0" bottom="0" percent="0" rank="0" text="" dxfId="191">
      <formula>$D$1&lt;M3</formula>
    </cfRule>
    <cfRule type="expression" priority="194" aboveAverage="0" equalAverage="0" bottom="0" percent="0" rank="0" text="" dxfId="192">
      <formula>$D$1&gt;M3</formula>
    </cfRule>
  </conditionalFormatting>
  <conditionalFormatting sqref="N5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N4">
    <cfRule type="expression" priority="198" aboveAverage="0" equalAverage="0" bottom="0" percent="0" rank="0" text="" dxfId="196">
      <formula>$D$1&lt;N4</formula>
    </cfRule>
    <cfRule type="expression" priority="199" aboveAverage="0" equalAverage="0" bottom="0" percent="0" rank="0" text="" dxfId="197">
      <formula>$D$1&gt;N4</formula>
    </cfRule>
  </conditionalFormatting>
  <conditionalFormatting sqref="L11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G3:I3 H3:J4">
    <cfRule type="expression" priority="203" aboveAverage="0" equalAverage="0" bottom="0" percent="0" rank="0" text="" dxfId="201">
      <formula>$D$1&lt;G3</formula>
    </cfRule>
    <cfRule type="expression" priority="204" aboveAverage="0" equalAverage="0" bottom="0" percent="0" rank="0" text="" dxfId="202">
      <formula>$D$1&gt;G3</formula>
    </cfRule>
  </conditionalFormatting>
  <conditionalFormatting sqref="I3:I4">
    <cfRule type="expression" priority="205" aboveAverage="0" equalAverage="0" bottom="0" percent="0" rank="0" text="" dxfId="203">
      <formula>$D$1&lt;I3</formula>
    </cfRule>
    <cfRule type="expression" priority="206" aboveAverage="0" equalAverage="0" bottom="0" percent="0" rank="0" text="" dxfId="204">
      <formula>$D$1&gt;I3</formula>
    </cfRule>
  </conditionalFormatting>
  <conditionalFormatting sqref="I5">
    <cfRule type="cellIs" priority="207" operator="equal" aboveAverage="0" equalAverage="0" bottom="0" percent="0" rank="0" text="" dxfId="205">
      <formula>5</formula>
    </cfRule>
    <cfRule type="cellIs" priority="208" operator="equal" aboveAverage="0" equalAverage="0" bottom="0" percent="0" rank="0" text="" dxfId="206">
      <formula>4</formula>
    </cfRule>
    <cfRule type="cellIs" priority="209" operator="equal" aboveAverage="0" equalAverage="0" bottom="0" percent="0" rank="0" text="" dxfId="207">
      <formula>3</formula>
    </cfRule>
  </conditionalFormatting>
  <conditionalFormatting sqref="I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I4">
    <cfRule type="expression" priority="213" aboveAverage="0" equalAverage="0" bottom="0" percent="0" rank="0" text="" dxfId="211">
      <formula>$D$1&lt;I4</formula>
    </cfRule>
    <cfRule type="expression" priority="214" aboveAverage="0" equalAverage="0" bottom="0" percent="0" rank="0" text="" dxfId="212">
      <formula>$D$1&gt;I4</formula>
    </cfRule>
  </conditionalFormatting>
  <conditionalFormatting sqref="I5">
    <cfRule type="cellIs" priority="215" operator="equal" aboveAverage="0" equalAverage="0" bottom="0" percent="0" rank="0" text="" dxfId="213">
      <formula>5</formula>
    </cfRule>
    <cfRule type="cellIs" priority="216" operator="equal" aboveAverage="0" equalAverage="0" bottom="0" percent="0" rank="0" text="" dxfId="214">
      <formula>4</formula>
    </cfRule>
    <cfRule type="cellIs" priority="217" operator="equal" aboveAverage="0" equalAverage="0" bottom="0" percent="0" rank="0" text="" dxfId="215">
      <formula>3</formula>
    </cfRule>
  </conditionalFormatting>
  <conditionalFormatting sqref="I4">
    <cfRule type="expression" priority="218" aboveAverage="0" equalAverage="0" bottom="0" percent="0" rank="0" text="" dxfId="216">
      <formula>$D$1&lt;I4</formula>
    </cfRule>
    <cfRule type="expression" priority="219" aboveAverage="0" equalAverage="0" bottom="0" percent="0" rank="0" text="" dxfId="217">
      <formula>$D$1&gt;I4</formula>
    </cfRule>
  </conditionalFormatting>
  <conditionalFormatting sqref="I4">
    <cfRule type="expression" priority="220" aboveAverage="0" equalAverage="0" bottom="0" percent="0" rank="0" text="" dxfId="218">
      <formula>$D$1&lt;I4</formula>
    </cfRule>
    <cfRule type="expression" priority="221" aboveAverage="0" equalAverage="0" bottom="0" percent="0" rank="0" text="" dxfId="219">
      <formula>$D$1&gt;I4</formula>
    </cfRule>
  </conditionalFormatting>
  <conditionalFormatting sqref="I5">
    <cfRule type="cellIs" priority="222" operator="equal" aboveAverage="0" equalAverage="0" bottom="0" percent="0" rank="0" text="" dxfId="220">
      <formula>5</formula>
    </cfRule>
    <cfRule type="cellIs" priority="223" operator="equal" aboveAverage="0" equalAverage="0" bottom="0" percent="0" rank="0" text="" dxfId="221">
      <formula>4</formula>
    </cfRule>
    <cfRule type="cellIs" priority="224" operator="equal" aboveAverage="0" equalAverage="0" bottom="0" percent="0" rank="0" text="" dxfId="222">
      <formula>3</formula>
    </cfRule>
  </conditionalFormatting>
  <conditionalFormatting sqref="I3:I4">
    <cfRule type="expression" priority="225" aboveAverage="0" equalAverage="0" bottom="0" percent="0" rank="0" text="" dxfId="223">
      <formula>$D$1&lt;I3</formula>
    </cfRule>
    <cfRule type="expression" priority="226" aboveAverage="0" equalAverage="0" bottom="0" percent="0" rank="0" text="" dxfId="224">
      <formula>$D$1&gt;I3</formula>
    </cfRule>
  </conditionalFormatting>
  <conditionalFormatting sqref="I5">
    <cfRule type="cellIs" priority="227" operator="equal" aboveAverage="0" equalAverage="0" bottom="0" percent="0" rank="0" text="" dxfId="225">
      <formula>5</formula>
    </cfRule>
    <cfRule type="cellIs" priority="228" operator="equal" aboveAverage="0" equalAverage="0" bottom="0" percent="0" rank="0" text="" dxfId="226">
      <formula>4</formula>
    </cfRule>
    <cfRule type="cellIs" priority="229" operator="equal" aboveAverage="0" equalAverage="0" bottom="0" percent="0" rank="0" text="" dxfId="227">
      <formula>3</formula>
    </cfRule>
  </conditionalFormatting>
  <conditionalFormatting sqref="I3:I4">
    <cfRule type="expression" priority="230" aboveAverage="0" equalAverage="0" bottom="0" percent="0" rank="0" text="" dxfId="228">
      <formula>$D$1&lt;I3</formula>
    </cfRule>
    <cfRule type="expression" priority="231" aboveAverage="0" equalAverage="0" bottom="0" percent="0" rank="0" text="" dxfId="229">
      <formula>$D$1&gt;I3</formula>
    </cfRule>
  </conditionalFormatting>
  <conditionalFormatting sqref="G3">
    <cfRule type="expression" priority="232" aboveAverage="0" equalAverage="0" bottom="0" percent="0" rank="0" text="" dxfId="230">
      <formula>$D$1&lt;G3</formula>
    </cfRule>
    <cfRule type="expression" priority="233" aboveAverage="0" equalAverage="0" bottom="0" percent="0" rank="0" text="" dxfId="231">
      <formula>$D$1&gt;G3</formula>
    </cfRule>
  </conditionalFormatting>
  <conditionalFormatting sqref="J3:L3 J4:K4 K3:L4">
    <cfRule type="expression" priority="234" aboveAverage="0" equalAverage="0" bottom="0" percent="0" rank="0" text="" dxfId="232">
      <formula>$D$1&lt;J3</formula>
    </cfRule>
    <cfRule type="expression" priority="235" aboveAverage="0" equalAverage="0" bottom="0" percent="0" rank="0" text="" dxfId="233">
      <formula>$D$1&gt;J3</formula>
    </cfRule>
  </conditionalFormatting>
  <conditionalFormatting sqref="J4">
    <cfRule type="expression" priority="236" aboveAverage="0" equalAverage="0" bottom="0" percent="0" rank="0" text="" dxfId="234">
      <formula>$D$1&lt;J4</formula>
    </cfRule>
    <cfRule type="expression" priority="237" aboveAverage="0" equalAverage="0" bottom="0" percent="0" rank="0" text="" dxfId="235">
      <formula>$D$1&gt;J4</formula>
    </cfRule>
  </conditionalFormatting>
  <conditionalFormatting sqref="J5">
    <cfRule type="cellIs" priority="238" operator="equal" aboveAverage="0" equalAverage="0" bottom="0" percent="0" rank="0" text="" dxfId="236">
      <formula>5</formula>
    </cfRule>
    <cfRule type="cellIs" priority="239" operator="equal" aboveAverage="0" equalAverage="0" bottom="0" percent="0" rank="0" text="" dxfId="237">
      <formula>4</formula>
    </cfRule>
    <cfRule type="cellIs" priority="240" operator="equal" aboveAverage="0" equalAverage="0" bottom="0" percent="0" rank="0" text="" dxfId="238">
      <formula>3</formula>
    </cfRule>
  </conditionalFormatting>
  <conditionalFormatting sqref="J4">
    <cfRule type="expression" priority="241" aboveAverage="0" equalAverage="0" bottom="0" percent="0" rank="0" text="" dxfId="239">
      <formula>$D$1&lt;J4</formula>
    </cfRule>
    <cfRule type="expression" priority="242" aboveAverage="0" equalAverage="0" bottom="0" percent="0" rank="0" text="" dxfId="240">
      <formula>$D$1&gt;J4</formula>
    </cfRule>
  </conditionalFormatting>
  <conditionalFormatting sqref="J4">
    <cfRule type="expression" priority="243" aboveAverage="0" equalAverage="0" bottom="0" percent="0" rank="0" text="" dxfId="241">
      <formula>$D$1&lt;J4</formula>
    </cfRule>
    <cfRule type="expression" priority="244" aboveAverage="0" equalAverage="0" bottom="0" percent="0" rank="0" text="" dxfId="242">
      <formula>$D$1&gt;J4</formula>
    </cfRule>
  </conditionalFormatting>
  <conditionalFormatting sqref="K5">
    <cfRule type="cellIs" priority="245" operator="equal" aboveAverage="0" equalAverage="0" bottom="0" percent="0" rank="0" text="" dxfId="243">
      <formula>5</formula>
    </cfRule>
    <cfRule type="cellIs" priority="246" operator="equal" aboveAverage="0" equalAverage="0" bottom="0" percent="0" rank="0" text="" dxfId="244">
      <formula>4</formula>
    </cfRule>
    <cfRule type="cellIs" priority="247" operator="equal" aboveAverage="0" equalAverage="0" bottom="0" percent="0" rank="0" text="" dxfId="245">
      <formula>3</formula>
    </cfRule>
  </conditionalFormatting>
  <conditionalFormatting sqref="K4">
    <cfRule type="expression" priority="248" aboveAverage="0" equalAverage="0" bottom="0" percent="0" rank="0" text="" dxfId="246">
      <formula>$D$1&lt;K4</formula>
    </cfRule>
    <cfRule type="expression" priority="249" aboveAverage="0" equalAverage="0" bottom="0" percent="0" rank="0" text="" dxfId="247">
      <formula>$D$1&gt;K4</formula>
    </cfRule>
  </conditionalFormatting>
  <conditionalFormatting sqref="K4">
    <cfRule type="expression" priority="250" aboveAverage="0" equalAverage="0" bottom="0" percent="0" rank="0" text="" dxfId="248">
      <formula>$D$1&lt;K4</formula>
    </cfRule>
    <cfRule type="expression" priority="251" aboveAverage="0" equalAverage="0" bottom="0" percent="0" rank="0" text="" dxfId="249">
      <formula>$D$1&gt;K4</formula>
    </cfRule>
  </conditionalFormatting>
  <conditionalFormatting sqref="J3:J4">
    <cfRule type="expression" priority="252" aboveAverage="0" equalAverage="0" bottom="0" percent="0" rank="0" text="" dxfId="250">
      <formula>$D$1&lt;J3</formula>
    </cfRule>
    <cfRule type="expression" priority="253" aboveAverage="0" equalAverage="0" bottom="0" percent="0" rank="0" text="" dxfId="251">
      <formula>$D$1&gt;J3</formula>
    </cfRule>
  </conditionalFormatting>
  <conditionalFormatting sqref="J4">
    <cfRule type="expression" priority="254" aboveAverage="0" equalAverage="0" bottom="0" percent="0" rank="0" text="" dxfId="252">
      <formula>$D$1&lt;J4</formula>
    </cfRule>
    <cfRule type="expression" priority="255" aboveAverage="0" equalAverage="0" bottom="0" percent="0" rank="0" text="" dxfId="253">
      <formula>$D$1&gt;J4</formula>
    </cfRule>
  </conditionalFormatting>
  <conditionalFormatting sqref="J5">
    <cfRule type="cellIs" priority="256" operator="equal" aboveAverage="0" equalAverage="0" bottom="0" percent="0" rank="0" text="" dxfId="254">
      <formula>5</formula>
    </cfRule>
    <cfRule type="cellIs" priority="257" operator="equal" aboveAverage="0" equalAverage="0" bottom="0" percent="0" rank="0" text="" dxfId="255">
      <formula>4</formula>
    </cfRule>
    <cfRule type="cellIs" priority="258" operator="equal" aboveAverage="0" equalAverage="0" bottom="0" percent="0" rank="0" text="" dxfId="256">
      <formula>3</formula>
    </cfRule>
  </conditionalFormatting>
  <conditionalFormatting sqref="J4">
    <cfRule type="expression" priority="259" aboveAverage="0" equalAverage="0" bottom="0" percent="0" rank="0" text="" dxfId="257">
      <formula>$D$1&lt;J4</formula>
    </cfRule>
    <cfRule type="expression" priority="260" aboveAverage="0" equalAverage="0" bottom="0" percent="0" rank="0" text="" dxfId="258">
      <formula>$D$1&gt;J4</formula>
    </cfRule>
  </conditionalFormatting>
  <conditionalFormatting sqref="J4">
    <cfRule type="expression" priority="261" aboveAverage="0" equalAverage="0" bottom="0" percent="0" rank="0" text="" dxfId="259">
      <formula>$D$1&lt;J4</formula>
    </cfRule>
    <cfRule type="expression" priority="262" aboveAverage="0" equalAverage="0" bottom="0" percent="0" rank="0" text="" dxfId="260">
      <formula>$D$1&gt;J4</formula>
    </cfRule>
  </conditionalFormatting>
  <conditionalFormatting sqref="H5">
    <cfRule type="cellIs" priority="263" operator="equal" aboveAverage="0" equalAverage="0" bottom="0" percent="0" rank="0" text="" dxfId="261">
      <formula>5</formula>
    </cfRule>
    <cfRule type="cellIs" priority="264" operator="equal" aboveAverage="0" equalAverage="0" bottom="0" percent="0" rank="0" text="" dxfId="262">
      <formula>4</formula>
    </cfRule>
    <cfRule type="cellIs" priority="265" operator="equal" aboveAverage="0" equalAverage="0" bottom="0" percent="0" rank="0" text="" dxfId="263">
      <formula>3</formula>
    </cfRule>
  </conditionalFormatting>
  <conditionalFormatting sqref="H4">
    <cfRule type="expression" priority="266" aboveAverage="0" equalAverage="0" bottom="0" percent="0" rank="0" text="" dxfId="264">
      <formula>$D$1&lt;H4</formula>
    </cfRule>
    <cfRule type="expression" priority="267" aboveAverage="0" equalAverage="0" bottom="0" percent="0" rank="0" text="" dxfId="265">
      <formula>$D$1&gt;H4</formula>
    </cfRule>
  </conditionalFormatting>
  <conditionalFormatting sqref="H4">
    <cfRule type="expression" priority="268" aboveAverage="0" equalAverage="0" bottom="0" percent="0" rank="0" text="" dxfId="266">
      <formula>$D$1&lt;H4</formula>
    </cfRule>
    <cfRule type="expression" priority="269" aboveAverage="0" equalAverage="0" bottom="0" percent="0" rank="0" text="" dxfId="267">
      <formula>$D$1&gt;H4</formula>
    </cfRule>
  </conditionalFormatting>
  <conditionalFormatting sqref="H4">
    <cfRule type="expression" priority="270" aboveAverage="0" equalAverage="0" bottom="0" percent="0" rank="0" text="" dxfId="268">
      <formula>$D$1&lt;H4</formula>
    </cfRule>
    <cfRule type="expression" priority="271" aboveAverage="0" equalAverage="0" bottom="0" percent="0" rank="0" text="" dxfId="269">
      <formula>$D$1&gt;H4</formula>
    </cfRule>
  </conditionalFormatting>
  <conditionalFormatting sqref="H4">
    <cfRule type="expression" priority="272" aboveAverage="0" equalAverage="0" bottom="0" percent="0" rank="0" text="" dxfId="270">
      <formula>$D$1&lt;H4</formula>
    </cfRule>
    <cfRule type="expression" priority="273" aboveAverage="0" equalAverage="0" bottom="0" percent="0" rank="0" text="" dxfId="271">
      <formula>$D$1&gt;H4</formula>
    </cfRule>
  </conditionalFormatting>
  <conditionalFormatting sqref="H4">
    <cfRule type="expression" priority="274" aboveAverage="0" equalAverage="0" bottom="0" percent="0" rank="0" text="" dxfId="272">
      <formula>$D$1&lt;H4</formula>
    </cfRule>
    <cfRule type="expression" priority="275" aboveAverage="0" equalAverage="0" bottom="0" percent="0" rank="0" text="" dxfId="273">
      <formula>$D$1&gt;H4</formula>
    </cfRule>
  </conditionalFormatting>
  <conditionalFormatting sqref="F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F3">
    <cfRule type="expression" priority="279" aboveAverage="0" equalAverage="0" bottom="0" percent="0" rank="0" text="" dxfId="277">
      <formula>$D$1&lt;F3</formula>
    </cfRule>
    <cfRule type="expression" priority="280" aboveAverage="0" equalAverage="0" bottom="0" percent="0" rank="0" text="" dxfId="278">
      <formula>$D$1&gt;F3</formula>
    </cfRule>
  </conditionalFormatting>
  <conditionalFormatting sqref="F4">
    <cfRule type="expression" priority="281" aboveAverage="0" equalAverage="0" bottom="0" percent="0" rank="0" text="" dxfId="279">
      <formula>$D$1&lt;F4</formula>
    </cfRule>
    <cfRule type="expression" priority="282" aboveAverage="0" equalAverage="0" bottom="0" percent="0" rank="0" text="" dxfId="280">
      <formula>$D$1&gt;F4</formula>
    </cfRule>
  </conditionalFormatting>
  <conditionalFormatting sqref="L4">
    <cfRule type="expression" priority="283" aboveAverage="0" equalAverage="0" bottom="0" percent="0" rank="0" text="" dxfId="281">
      <formula>$D$1&lt;L4</formula>
    </cfRule>
    <cfRule type="expression" priority="284" aboveAverage="0" equalAverage="0" bottom="0" percent="0" rank="0" text="" dxfId="282">
      <formula>$D$1&gt;L4</formula>
    </cfRule>
  </conditionalFormatting>
  <conditionalFormatting sqref="L4">
    <cfRule type="expression" priority="285" aboveAverage="0" equalAverage="0" bottom="0" percent="0" rank="0" text="" dxfId="283">
      <formula>$D$1&lt;L4</formula>
    </cfRule>
    <cfRule type="expression" priority="286" aboveAverage="0" equalAverage="0" bottom="0" percent="0" rank="0" text="" dxfId="284">
      <formula>$D$1&gt;L4</formula>
    </cfRule>
  </conditionalFormatting>
  <conditionalFormatting sqref="L5">
    <cfRule type="cellIs" priority="287" operator="equal" aboveAverage="0" equalAverage="0" bottom="0" percent="0" rank="0" text="" dxfId="285">
      <formula>5</formula>
    </cfRule>
    <cfRule type="cellIs" priority="288" operator="equal" aboveAverage="0" equalAverage="0" bottom="0" percent="0" rank="0" text="" dxfId="286">
      <formula>4</formula>
    </cfRule>
    <cfRule type="cellIs" priority="289" operator="equal" aboveAverage="0" equalAverage="0" bottom="0" percent="0" rank="0" text="" dxfId="287">
      <formula>3</formula>
    </cfRule>
  </conditionalFormatting>
  <conditionalFormatting sqref="L5">
    <cfRule type="cellIs" priority="290" operator="equal" aboveAverage="0" equalAverage="0" bottom="0" percent="0" rank="0" text="" dxfId="288">
      <formula>5</formula>
    </cfRule>
    <cfRule type="cellIs" priority="291" operator="equal" aboveAverage="0" equalAverage="0" bottom="0" percent="0" rank="0" text="" dxfId="289">
      <formula>4</formula>
    </cfRule>
    <cfRule type="cellIs" priority="292" operator="equal" aboveAverage="0" equalAverage="0" bottom="0" percent="0" rank="0" text="" dxfId="290">
      <formula>3</formula>
    </cfRule>
  </conditionalFormatting>
  <conditionalFormatting sqref="L4">
    <cfRule type="expression" priority="293" aboveAverage="0" equalAverage="0" bottom="0" percent="0" rank="0" text="" dxfId="291">
      <formula>$D$1&lt;L4</formula>
    </cfRule>
    <cfRule type="expression" priority="294" aboveAverage="0" equalAverage="0" bottom="0" percent="0" rank="0" text="" dxfId="292">
      <formula>$D$1&gt;L4</formula>
    </cfRule>
  </conditionalFormatting>
  <conditionalFormatting sqref="L5">
    <cfRule type="cellIs" priority="295" operator="equal" aboveAverage="0" equalAverage="0" bottom="0" percent="0" rank="0" text="" dxfId="293">
      <formula>5</formula>
    </cfRule>
    <cfRule type="cellIs" priority="296" operator="equal" aboveAverage="0" equalAverage="0" bottom="0" percent="0" rank="0" text="" dxfId="294">
      <formula>4</formula>
    </cfRule>
    <cfRule type="cellIs" priority="297" operator="equal" aboveAverage="0" equalAverage="0" bottom="0" percent="0" rank="0" text="" dxfId="295">
      <formula>3</formula>
    </cfRule>
  </conditionalFormatting>
  <conditionalFormatting sqref="L4">
    <cfRule type="expression" priority="298" aboveAverage="0" equalAverage="0" bottom="0" percent="0" rank="0" text="" dxfId="296">
      <formula>$D$1&lt;L4</formula>
    </cfRule>
    <cfRule type="expression" priority="299" aboveAverage="0" equalAverage="0" bottom="0" percent="0" rank="0" text="" dxfId="297">
      <formula>$D$1&gt;L4</formula>
    </cfRule>
  </conditionalFormatting>
  <conditionalFormatting sqref="L4">
    <cfRule type="expression" priority="300" aboveAverage="0" equalAverage="0" bottom="0" percent="0" rank="0" text="" dxfId="298">
      <formula>$D$1&lt;L4</formula>
    </cfRule>
    <cfRule type="expression" priority="301" aboveAverage="0" equalAverage="0" bottom="0" percent="0" rank="0" text="" dxfId="299">
      <formula>$D$1&gt;L4</formula>
    </cfRule>
  </conditionalFormatting>
  <conditionalFormatting sqref="L5">
    <cfRule type="cellIs" priority="302" operator="equal" aboveAverage="0" equalAverage="0" bottom="0" percent="0" rank="0" text="" dxfId="300">
      <formula>5</formula>
    </cfRule>
    <cfRule type="cellIs" priority="303" operator="equal" aboveAverage="0" equalAverage="0" bottom="0" percent="0" rank="0" text="" dxfId="301">
      <formula>4</formula>
    </cfRule>
    <cfRule type="cellIs" priority="304" operator="equal" aboveAverage="0" equalAverage="0" bottom="0" percent="0" rank="0" text="" dxfId="302">
      <formula>3</formula>
    </cfRule>
  </conditionalFormatting>
  <conditionalFormatting sqref="L4">
    <cfRule type="expression" priority="305" aboveAverage="0" equalAverage="0" bottom="0" percent="0" rank="0" text="" dxfId="303">
      <formula>$D$1&lt;L4</formula>
    </cfRule>
    <cfRule type="expression" priority="306" aboveAverage="0" equalAverage="0" bottom="0" percent="0" rank="0" text="" dxfId="304">
      <formula>$D$1&gt;L4</formula>
    </cfRule>
  </conditionalFormatting>
  <conditionalFormatting sqref="L5">
    <cfRule type="cellIs" priority="307" operator="equal" aboveAverage="0" equalAverage="0" bottom="0" percent="0" rank="0" text="" dxfId="305">
      <formula>5</formula>
    </cfRule>
    <cfRule type="cellIs" priority="308" operator="equal" aboveAverage="0" equalAverage="0" bottom="0" percent="0" rank="0" text="" dxfId="306">
      <formula>4</formula>
    </cfRule>
    <cfRule type="cellIs" priority="309" operator="equal" aboveAverage="0" equalAverage="0" bottom="0" percent="0" rank="0" text="" dxfId="307">
      <formula>3</formula>
    </cfRule>
  </conditionalFormatting>
  <conditionalFormatting sqref="L4">
    <cfRule type="expression" priority="310" aboveAverage="0" equalAverage="0" bottom="0" percent="0" rank="0" text="" dxfId="308">
      <formula>$D$1&lt;L4</formula>
    </cfRule>
    <cfRule type="expression" priority="311" aboveAverage="0" equalAverage="0" bottom="0" percent="0" rank="0" text="" dxfId="309">
      <formula>$D$1&gt;L4</formula>
    </cfRule>
  </conditionalFormatting>
  <conditionalFormatting sqref="L6:L10">
    <cfRule type="cellIs" priority="312" operator="equal" aboveAverage="0" equalAverage="0" bottom="0" percent="0" rank="0" text="" dxfId="310">
      <formula>5</formula>
    </cfRule>
    <cfRule type="cellIs" priority="313" operator="equal" aboveAverage="0" equalAverage="0" bottom="0" percent="0" rank="0" text="" dxfId="311">
      <formula>4</formula>
    </cfRule>
    <cfRule type="cellIs" priority="314" operator="equal" aboveAverage="0" equalAverage="0" bottom="0" percent="0" rank="0" text="" dxfId="312">
      <formula>3</formula>
    </cfRule>
  </conditionalFormatting>
  <conditionalFormatting sqref="H6:H10">
    <cfRule type="cellIs" priority="315" operator="equal" aboveAverage="0" equalAverage="0" bottom="0" percent="0" rank="0" text="" dxfId="313">
      <formula>5</formula>
    </cfRule>
    <cfRule type="cellIs" priority="316" operator="equal" aboveAverage="0" equalAverage="0" bottom="0" percent="0" rank="0" text="" dxfId="314">
      <formula>4</formula>
    </cfRule>
    <cfRule type="cellIs" priority="317" operator="equal" aboveAverage="0" equalAverage="0" bottom="0" percent="0" rank="0" text="" dxfId="315">
      <formula>3</formula>
    </cfRule>
  </conditionalFormatting>
  <conditionalFormatting sqref="I6:I10">
    <cfRule type="cellIs" priority="318" operator="equal" aboveAverage="0" equalAverage="0" bottom="0" percent="0" rank="0" text="" dxfId="316">
      <formula>5</formula>
    </cfRule>
    <cfRule type="cellIs" priority="319" operator="equal" aboveAverage="0" equalAverage="0" bottom="0" percent="0" rank="0" text="" dxfId="317">
      <formula>4</formula>
    </cfRule>
    <cfRule type="cellIs" priority="320" operator="equal" aboveAverage="0" equalAverage="0" bottom="0" percent="0" rank="0" text="" dxfId="318">
      <formula>3</formula>
    </cfRule>
  </conditionalFormatting>
  <conditionalFormatting sqref="L11">
    <cfRule type="cellIs" priority="321" operator="equal" aboveAverage="0" equalAverage="0" bottom="0" percent="0" rank="0" text="" dxfId="319">
      <formula>5</formula>
    </cfRule>
    <cfRule type="cellIs" priority="322" operator="equal" aboveAverage="0" equalAverage="0" bottom="0" percent="0" rank="0" text="" dxfId="320">
      <formula>4</formula>
    </cfRule>
    <cfRule type="cellIs" priority="323" operator="equal" aboveAverage="0" equalAverage="0" bottom="0" percent="0" rank="0" text="" dxfId="321">
      <formula>3</formula>
    </cfRule>
  </conditionalFormatting>
  <conditionalFormatting sqref="I4">
    <cfRule type="expression" priority="324" aboveAverage="0" equalAverage="0" bottom="0" percent="0" rank="0" text="" dxfId="322">
      <formula>$D$1&lt;I4</formula>
    </cfRule>
    <cfRule type="expression" priority="325" aboveAverage="0" equalAverage="0" bottom="0" percent="0" rank="0" text="" dxfId="323">
      <formula>$D$1&gt;I4</formula>
    </cfRule>
  </conditionalFormatting>
  <conditionalFormatting sqref="H5">
    <cfRule type="cellIs" priority="326" operator="equal" aboveAverage="0" equalAverage="0" bottom="0" percent="0" rank="0" text="" dxfId="324">
      <formula>5</formula>
    </cfRule>
    <cfRule type="cellIs" priority="327" operator="equal" aboveAverage="0" equalAverage="0" bottom="0" percent="0" rank="0" text="" dxfId="325">
      <formula>4</formula>
    </cfRule>
    <cfRule type="cellIs" priority="328" operator="equal" aboveAverage="0" equalAverage="0" bottom="0" percent="0" rank="0" text="" dxfId="326">
      <formula>3</formula>
    </cfRule>
  </conditionalFormatting>
  <conditionalFormatting sqref="J3:J4">
    <cfRule type="expression" priority="329" aboveAverage="0" equalAverage="0" bottom="0" percent="0" rank="0" text="" dxfId="327">
      <formula>$D$1&lt;J3</formula>
    </cfRule>
    <cfRule type="expression" priority="330" aboveAverage="0" equalAverage="0" bottom="0" percent="0" rank="0" text="" dxfId="328">
      <formula>$D$1&gt;J3</formula>
    </cfRule>
  </conditionalFormatting>
  <conditionalFormatting sqref="J5">
    <cfRule type="cellIs" priority="331" operator="equal" aboveAverage="0" equalAverage="0" bottom="0" percent="0" rank="0" text="" dxfId="329">
      <formula>5</formula>
    </cfRule>
    <cfRule type="cellIs" priority="332" operator="equal" aboveAverage="0" equalAverage="0" bottom="0" percent="0" rank="0" text="" dxfId="330">
      <formula>4</formula>
    </cfRule>
    <cfRule type="cellIs" priority="333" operator="equal" aboveAverage="0" equalAverage="0" bottom="0" percent="0" rank="0" text="" dxfId="331">
      <formula>3</formula>
    </cfRule>
  </conditionalFormatting>
  <conditionalFormatting sqref="J5">
    <cfRule type="cellIs" priority="334" operator="equal" aboveAverage="0" equalAverage="0" bottom="0" percent="0" rank="0" text="" dxfId="332">
      <formula>5</formula>
    </cfRule>
    <cfRule type="cellIs" priority="335" operator="equal" aboveAverage="0" equalAverage="0" bottom="0" percent="0" rank="0" text="" dxfId="333">
      <formula>4</formula>
    </cfRule>
    <cfRule type="cellIs" priority="336" operator="equal" aboveAverage="0" equalAverage="0" bottom="0" percent="0" rank="0" text="" dxfId="334">
      <formula>3</formula>
    </cfRule>
  </conditionalFormatting>
  <conditionalFormatting sqref="J4">
    <cfRule type="expression" priority="337" aboveAverage="0" equalAverage="0" bottom="0" percent="0" rank="0" text="" dxfId="335">
      <formula>$D$1&lt;J4</formula>
    </cfRule>
    <cfRule type="expression" priority="338" aboveAverage="0" equalAverage="0" bottom="0" percent="0" rank="0" text="" dxfId="336">
      <formula>$D$1&gt;J4</formula>
    </cfRule>
  </conditionalFormatting>
  <conditionalFormatting sqref="J5">
    <cfRule type="cellIs" priority="339" operator="equal" aboveAverage="0" equalAverage="0" bottom="0" percent="0" rank="0" text="" dxfId="337">
      <formula>5</formula>
    </cfRule>
    <cfRule type="cellIs" priority="340" operator="equal" aboveAverage="0" equalAverage="0" bottom="0" percent="0" rank="0" text="" dxfId="338">
      <formula>4</formula>
    </cfRule>
    <cfRule type="cellIs" priority="341" operator="equal" aboveAverage="0" equalAverage="0" bottom="0" percent="0" rank="0" text="" dxfId="339">
      <formula>3</formula>
    </cfRule>
  </conditionalFormatting>
  <conditionalFormatting sqref="J4">
    <cfRule type="expression" priority="342" aboveAverage="0" equalAverage="0" bottom="0" percent="0" rank="0" text="" dxfId="340">
      <formula>$D$1&lt;J4</formula>
    </cfRule>
    <cfRule type="expression" priority="343" aboveAverage="0" equalAverage="0" bottom="0" percent="0" rank="0" text="" dxfId="341">
      <formula>$D$1&gt;J4</formula>
    </cfRule>
  </conditionalFormatting>
  <conditionalFormatting sqref="J4">
    <cfRule type="expression" priority="344" aboveAverage="0" equalAverage="0" bottom="0" percent="0" rank="0" text="" dxfId="342">
      <formula>$D$1&lt;J4</formula>
    </cfRule>
    <cfRule type="expression" priority="345" aboveAverage="0" equalAverage="0" bottom="0" percent="0" rank="0" text="" dxfId="343">
      <formula>$D$1&gt;J4</formula>
    </cfRule>
  </conditionalFormatting>
  <conditionalFormatting sqref="J5">
    <cfRule type="cellIs" priority="346" operator="equal" aboveAverage="0" equalAverage="0" bottom="0" percent="0" rank="0" text="" dxfId="344">
      <formula>5</formula>
    </cfRule>
    <cfRule type="cellIs" priority="347" operator="equal" aboveAverage="0" equalAverage="0" bottom="0" percent="0" rank="0" text="" dxfId="345">
      <formula>4</formula>
    </cfRule>
    <cfRule type="cellIs" priority="348" operator="equal" aboveAverage="0" equalAverage="0" bottom="0" percent="0" rank="0" text="" dxfId="346">
      <formula>3</formula>
    </cfRule>
  </conditionalFormatting>
  <conditionalFormatting sqref="J3:J4">
    <cfRule type="expression" priority="349" aboveAverage="0" equalAverage="0" bottom="0" percent="0" rank="0" text="" dxfId="347">
      <formula>$D$1&lt;J3</formula>
    </cfRule>
    <cfRule type="expression" priority="350" aboveAverage="0" equalAverage="0" bottom="0" percent="0" rank="0" text="" dxfId="348">
      <formula>$D$1&gt;J3</formula>
    </cfRule>
  </conditionalFormatting>
  <conditionalFormatting sqref="J5">
    <cfRule type="cellIs" priority="351" operator="equal" aboveAverage="0" equalAverage="0" bottom="0" percent="0" rank="0" text="" dxfId="349">
      <formula>5</formula>
    </cfRule>
    <cfRule type="cellIs" priority="352" operator="equal" aboveAverage="0" equalAverage="0" bottom="0" percent="0" rank="0" text="" dxfId="350">
      <formula>4</formula>
    </cfRule>
    <cfRule type="cellIs" priority="353" operator="equal" aboveAverage="0" equalAverage="0" bottom="0" percent="0" rank="0" text="" dxfId="351">
      <formula>3</formula>
    </cfRule>
  </conditionalFormatting>
  <conditionalFormatting sqref="J3:J4">
    <cfRule type="expression" priority="354" aboveAverage="0" equalAverage="0" bottom="0" percent="0" rank="0" text="" dxfId="352">
      <formula>$D$1&lt;J3</formula>
    </cfRule>
    <cfRule type="expression" priority="355" aboveAverage="0" equalAverage="0" bottom="0" percent="0" rank="0" text="" dxfId="353">
      <formula>$D$1&gt;J3</formula>
    </cfRule>
  </conditionalFormatting>
  <conditionalFormatting sqref="H3:H4">
    <cfRule type="expression" priority="356" aboveAverage="0" equalAverage="0" bottom="0" percent="0" rank="0" text="" dxfId="354">
      <formula>$D$1&lt;H3</formula>
    </cfRule>
    <cfRule type="expression" priority="357" aboveAverage="0" equalAverage="0" bottom="0" percent="0" rank="0" text="" dxfId="355">
      <formula>$D$1&gt;H3</formula>
    </cfRule>
  </conditionalFormatting>
  <conditionalFormatting sqref="K4">
    <cfRule type="expression" priority="358" aboveAverage="0" equalAverage="0" bottom="0" percent="0" rank="0" text="" dxfId="356">
      <formula>$D$1&lt;K4</formula>
    </cfRule>
    <cfRule type="expression" priority="359" aboveAverage="0" equalAverage="0" bottom="0" percent="0" rank="0" text="" dxfId="357">
      <formula>$D$1&gt;K4</formula>
    </cfRule>
  </conditionalFormatting>
  <conditionalFormatting sqref="K5">
    <cfRule type="cellIs" priority="360" operator="equal" aboveAverage="0" equalAverage="0" bottom="0" percent="0" rank="0" text="" dxfId="358">
      <formula>5</formula>
    </cfRule>
    <cfRule type="cellIs" priority="361" operator="equal" aboveAverage="0" equalAverage="0" bottom="0" percent="0" rank="0" text="" dxfId="359">
      <formula>4</formula>
    </cfRule>
    <cfRule type="cellIs" priority="362" operator="equal" aboveAverage="0" equalAverage="0" bottom="0" percent="0" rank="0" text="" dxfId="360">
      <formula>3</formula>
    </cfRule>
  </conditionalFormatting>
  <conditionalFormatting sqref="K4">
    <cfRule type="expression" priority="363" aboveAverage="0" equalAverage="0" bottom="0" percent="0" rank="0" text="" dxfId="361">
      <formula>$D$1&lt;K4</formula>
    </cfRule>
    <cfRule type="expression" priority="364" aboveAverage="0" equalAverage="0" bottom="0" percent="0" rank="0" text="" dxfId="362">
      <formula>$D$1&gt;K4</formula>
    </cfRule>
  </conditionalFormatting>
  <conditionalFormatting sqref="K4">
    <cfRule type="expression" priority="365" aboveAverage="0" equalAverage="0" bottom="0" percent="0" rank="0" text="" dxfId="363">
      <formula>$D$1&lt;K4</formula>
    </cfRule>
    <cfRule type="expression" priority="366" aboveAverage="0" equalAverage="0" bottom="0" percent="0" rank="0" text="" dxfId="364">
      <formula>$D$1&gt;K4</formula>
    </cfRule>
  </conditionalFormatting>
  <conditionalFormatting sqref="L5">
    <cfRule type="cellIs" priority="367" operator="equal" aboveAverage="0" equalAverage="0" bottom="0" percent="0" rank="0" text="" dxfId="365">
      <formula>5</formula>
    </cfRule>
    <cfRule type="cellIs" priority="368" operator="equal" aboveAverage="0" equalAverage="0" bottom="0" percent="0" rank="0" text="" dxfId="366">
      <formula>4</formula>
    </cfRule>
    <cfRule type="cellIs" priority="369" operator="equal" aboveAverage="0" equalAverage="0" bottom="0" percent="0" rank="0" text="" dxfId="367">
      <formula>3</formula>
    </cfRule>
  </conditionalFormatting>
  <conditionalFormatting sqref="L4">
    <cfRule type="expression" priority="370" aboveAverage="0" equalAverage="0" bottom="0" percent="0" rank="0" text="" dxfId="368">
      <formula>$D$1&lt;L4</formula>
    </cfRule>
    <cfRule type="expression" priority="371" aboveAverage="0" equalAverage="0" bottom="0" percent="0" rank="0" text="" dxfId="369">
      <formula>$D$1&gt;L4</formula>
    </cfRule>
  </conditionalFormatting>
  <conditionalFormatting sqref="L4">
    <cfRule type="expression" priority="372" aboveAverage="0" equalAverage="0" bottom="0" percent="0" rank="0" text="" dxfId="370">
      <formula>$D$1&lt;L4</formula>
    </cfRule>
    <cfRule type="expression" priority="373" aboveAverage="0" equalAverage="0" bottom="0" percent="0" rank="0" text="" dxfId="371">
      <formula>$D$1&gt;L4</formula>
    </cfRule>
  </conditionalFormatting>
  <conditionalFormatting sqref="K3:K4">
    <cfRule type="expression" priority="374" aboveAverage="0" equalAverage="0" bottom="0" percent="0" rank="0" text="" dxfId="372">
      <formula>$D$1&lt;K3</formula>
    </cfRule>
    <cfRule type="expression" priority="375" aboveAverage="0" equalAverage="0" bottom="0" percent="0" rank="0" text="" dxfId="373">
      <formula>$D$1&gt;K3</formula>
    </cfRule>
  </conditionalFormatting>
  <conditionalFormatting sqref="K4">
    <cfRule type="expression" priority="376" aboveAverage="0" equalAverage="0" bottom="0" percent="0" rank="0" text="" dxfId="374">
      <formula>$D$1&lt;K4</formula>
    </cfRule>
    <cfRule type="expression" priority="377" aboveAverage="0" equalAverage="0" bottom="0" percent="0" rank="0" text="" dxfId="375">
      <formula>$D$1&gt;K4</formula>
    </cfRule>
  </conditionalFormatting>
  <conditionalFormatting sqref="K5">
    <cfRule type="cellIs" priority="378" operator="equal" aboveAverage="0" equalAverage="0" bottom="0" percent="0" rank="0" text="" dxfId="376">
      <formula>5</formula>
    </cfRule>
    <cfRule type="cellIs" priority="379" operator="equal" aboveAverage="0" equalAverage="0" bottom="0" percent="0" rank="0" text="" dxfId="377">
      <formula>4</formula>
    </cfRule>
    <cfRule type="cellIs" priority="380" operator="equal" aboveAverage="0" equalAverage="0" bottom="0" percent="0" rank="0" text="" dxfId="378">
      <formula>3</formula>
    </cfRule>
  </conditionalFormatting>
  <conditionalFormatting sqref="K4">
    <cfRule type="expression" priority="381" aboveAverage="0" equalAverage="0" bottom="0" percent="0" rank="0" text="" dxfId="379">
      <formula>$D$1&lt;K4</formula>
    </cfRule>
    <cfRule type="expression" priority="382" aboveAverage="0" equalAverage="0" bottom="0" percent="0" rank="0" text="" dxfId="380">
      <formula>$D$1&gt;K4</formula>
    </cfRule>
  </conditionalFormatting>
  <conditionalFormatting sqref="K4">
    <cfRule type="expression" priority="383" aboveAverage="0" equalAverage="0" bottom="0" percent="0" rank="0" text="" dxfId="381">
      <formula>$D$1&lt;K4</formula>
    </cfRule>
    <cfRule type="expression" priority="384" aboveAverage="0" equalAverage="0" bottom="0" percent="0" rank="0" text="" dxfId="382">
      <formula>$D$1&gt;K4</formula>
    </cfRule>
  </conditionalFormatting>
  <conditionalFormatting sqref="I5">
    <cfRule type="cellIs" priority="385" operator="equal" aboveAverage="0" equalAverage="0" bottom="0" percent="0" rank="0" text="" dxfId="383">
      <formula>5</formula>
    </cfRule>
    <cfRule type="cellIs" priority="386" operator="equal" aboveAverage="0" equalAverage="0" bottom="0" percent="0" rank="0" text="" dxfId="384">
      <formula>4</formula>
    </cfRule>
    <cfRule type="cellIs" priority="387" operator="equal" aboveAverage="0" equalAverage="0" bottom="0" percent="0" rank="0" text="" dxfId="385">
      <formula>3</formula>
    </cfRule>
  </conditionalFormatting>
  <conditionalFormatting sqref="I4">
    <cfRule type="expression" priority="388" aboveAverage="0" equalAverage="0" bottom="0" percent="0" rank="0" text="" dxfId="386">
      <formula>$D$1&lt;I4</formula>
    </cfRule>
    <cfRule type="expression" priority="389" aboveAverage="0" equalAverage="0" bottom="0" percent="0" rank="0" text="" dxfId="387">
      <formula>$D$1&gt;I4</formula>
    </cfRule>
  </conditionalFormatting>
  <conditionalFormatting sqref="I4">
    <cfRule type="expression" priority="390" aboveAverage="0" equalAverage="0" bottom="0" percent="0" rank="0" text="" dxfId="388">
      <formula>$D$1&lt;I4</formula>
    </cfRule>
    <cfRule type="expression" priority="391" aboveAverage="0" equalAverage="0" bottom="0" percent="0" rank="0" text="" dxfId="389">
      <formula>$D$1&gt;I4</formula>
    </cfRule>
  </conditionalFormatting>
  <conditionalFormatting sqref="I4">
    <cfRule type="expression" priority="392" aboveAverage="0" equalAverage="0" bottom="0" percent="0" rank="0" text="" dxfId="390">
      <formula>$D$1&lt;I4</formula>
    </cfRule>
    <cfRule type="expression" priority="393" aboveAverage="0" equalAverage="0" bottom="0" percent="0" rank="0" text="" dxfId="391">
      <formula>$D$1&gt;I4</formula>
    </cfRule>
  </conditionalFormatting>
  <conditionalFormatting sqref="I4">
    <cfRule type="expression" priority="394" aboveAverage="0" equalAverage="0" bottom="0" percent="0" rank="0" text="" dxfId="392">
      <formula>$D$1&lt;I4</formula>
    </cfRule>
    <cfRule type="expression" priority="395" aboveAverage="0" equalAverage="0" bottom="0" percent="0" rank="0" text="" dxfId="393">
      <formula>$D$1&gt;I4</formula>
    </cfRule>
  </conditionalFormatting>
  <conditionalFormatting sqref="I4">
    <cfRule type="expression" priority="396" aboveAverage="0" equalAverage="0" bottom="0" percent="0" rank="0" text="" dxfId="394">
      <formula>$D$1&lt;I4</formula>
    </cfRule>
    <cfRule type="expression" priority="397" aboveAverage="0" equalAverage="0" bottom="0" percent="0" rank="0" text="" dxfId="395">
      <formula>$D$1&gt;I4</formula>
    </cfRule>
  </conditionalFormatting>
  <conditionalFormatting sqref="G4">
    <cfRule type="expression" priority="398" aboveAverage="0" equalAverage="0" bottom="0" percent="0" rank="0" text="" dxfId="396">
      <formula>$D$1&lt;G4</formula>
    </cfRule>
    <cfRule type="expression" priority="399" aboveAverage="0" equalAverage="0" bottom="0" percent="0" rank="0" text="" dxfId="397">
      <formula>$D$1&gt;G4</formula>
    </cfRule>
  </conditionalFormatting>
  <conditionalFormatting sqref="G4">
    <cfRule type="expression" priority="400" aboveAverage="0" equalAverage="0" bottom="0" percent="0" rank="0" text="" dxfId="398">
      <formula>$D$1&lt;G4</formula>
    </cfRule>
    <cfRule type="expression" priority="401" aboveAverage="0" equalAverage="0" bottom="0" percent="0" rank="0" text="" dxfId="399">
      <formula>$D$1&gt;G4</formula>
    </cfRule>
  </conditionalFormatting>
  <conditionalFormatting sqref="G4">
    <cfRule type="expression" priority="402" aboveAverage="0" equalAverage="0" bottom="0" percent="0" rank="0" text="" dxfId="400">
      <formula>$D$1&lt;G4</formula>
    </cfRule>
    <cfRule type="expression" priority="403" aboveAverage="0" equalAverage="0" bottom="0" percent="0" rank="0" text="" dxfId="401">
      <formula>$D$1&gt;G4</formula>
    </cfRule>
  </conditionalFormatting>
  <conditionalFormatting sqref="G5">
    <cfRule type="cellIs" priority="404" operator="equal" aboveAverage="0" equalAverage="0" bottom="0" percent="0" rank="0" text="" dxfId="402">
      <formula>5</formula>
    </cfRule>
    <cfRule type="cellIs" priority="405" operator="equal" aboveAverage="0" equalAverage="0" bottom="0" percent="0" rank="0" text="" dxfId="403">
      <formula>4</formula>
    </cfRule>
    <cfRule type="cellIs" priority="406" operator="equal" aboveAverage="0" equalAverage="0" bottom="0" percent="0" rank="0" text="" dxfId="404">
      <formula>3</formula>
    </cfRule>
  </conditionalFormatting>
  <conditionalFormatting sqref="G4">
    <cfRule type="expression" priority="407" aboveAverage="0" equalAverage="0" bottom="0" percent="0" rank="0" text="" dxfId="405">
      <formula>$D$1&lt;G4</formula>
    </cfRule>
    <cfRule type="expression" priority="408" aboveAverage="0" equalAverage="0" bottom="0" percent="0" rank="0" text="" dxfId="406">
      <formula>$D$1&gt;G4</formula>
    </cfRule>
  </conditionalFormatting>
  <conditionalFormatting sqref="G4">
    <cfRule type="expression" priority="409" aboveAverage="0" equalAverage="0" bottom="0" percent="0" rank="0" text="" dxfId="407">
      <formula>$D$1&lt;G4</formula>
    </cfRule>
    <cfRule type="expression" priority="410" aboveAverage="0" equalAverage="0" bottom="0" percent="0" rank="0" text="" dxfId="408">
      <formula>$D$1&gt;G4</formula>
    </cfRule>
  </conditionalFormatting>
  <conditionalFormatting sqref="G4">
    <cfRule type="expression" priority="411" aboveAverage="0" equalAverage="0" bottom="0" percent="0" rank="0" text="" dxfId="409">
      <formula>$D$1&lt;G4</formula>
    </cfRule>
    <cfRule type="expression" priority="412" aboveAverage="0" equalAverage="0" bottom="0" percent="0" rank="0" text="" dxfId="410">
      <formula>$D$1&gt;G4</formula>
    </cfRule>
  </conditionalFormatting>
  <conditionalFormatting sqref="G4">
    <cfRule type="expression" priority="413" aboveAverage="0" equalAverage="0" bottom="0" percent="0" rank="0" text="" dxfId="411">
      <formula>$D$1&lt;G4</formula>
    </cfRule>
    <cfRule type="expression" priority="414" aboveAverage="0" equalAverage="0" bottom="0" percent="0" rank="0" text="" dxfId="412">
      <formula>$D$1&gt;G4</formula>
    </cfRule>
  </conditionalFormatting>
  <conditionalFormatting sqref="G5">
    <cfRule type="cellIs" priority="415" operator="equal" aboveAverage="0" equalAverage="0" bottom="0" percent="0" rank="0" text="" dxfId="413">
      <formula>5</formula>
    </cfRule>
    <cfRule type="cellIs" priority="416" operator="equal" aboveAverage="0" equalAverage="0" bottom="0" percent="0" rank="0" text="" dxfId="414">
      <formula>4</formula>
    </cfRule>
    <cfRule type="cellIs" priority="417" operator="equal" aboveAverage="0" equalAverage="0" bottom="0" percent="0" rank="0" text="" dxfId="415">
      <formula>3</formula>
    </cfRule>
  </conditionalFormatting>
  <conditionalFormatting sqref="G4">
    <cfRule type="expression" priority="418" aboveAverage="0" equalAverage="0" bottom="0" percent="0" rank="0" text="" dxfId="416">
      <formula>$D$1&lt;G4</formula>
    </cfRule>
    <cfRule type="expression" priority="419" aboveAverage="0" equalAverage="0" bottom="0" percent="0" rank="0" text="" dxfId="417">
      <formula>$D$1&gt;G4</formula>
    </cfRule>
  </conditionalFormatting>
  <conditionalFormatting sqref="G4">
    <cfRule type="expression" priority="420" aboveAverage="0" equalAverage="0" bottom="0" percent="0" rank="0" text="" dxfId="418">
      <formula>$D$1&lt;G4</formula>
    </cfRule>
    <cfRule type="expression" priority="421" aboveAverage="0" equalAverage="0" bottom="0" percent="0" rank="0" text="" dxfId="419">
      <formula>$D$1&gt;G4</formula>
    </cfRule>
  </conditionalFormatting>
  <conditionalFormatting sqref="G4">
    <cfRule type="expression" priority="422" aboveAverage="0" equalAverage="0" bottom="0" percent="0" rank="0" text="" dxfId="420">
      <formula>$D$1&lt;G4</formula>
    </cfRule>
    <cfRule type="expression" priority="423" aboveAverage="0" equalAverage="0" bottom="0" percent="0" rank="0" text="" dxfId="421">
      <formula>$D$1&gt;G4</formula>
    </cfRule>
  </conditionalFormatting>
  <conditionalFormatting sqref="G5">
    <cfRule type="cellIs" priority="424" operator="equal" aboveAverage="0" equalAverage="0" bottom="0" percent="0" rank="0" text="" dxfId="422">
      <formula>5</formula>
    </cfRule>
    <cfRule type="cellIs" priority="425" operator="equal" aboveAverage="0" equalAverage="0" bottom="0" percent="0" rank="0" text="" dxfId="423">
      <formula>4</formula>
    </cfRule>
    <cfRule type="cellIs" priority="426" operator="equal" aboveAverage="0" equalAverage="0" bottom="0" percent="0" rank="0" text="" dxfId="424">
      <formula>3</formula>
    </cfRule>
  </conditionalFormatting>
  <conditionalFormatting sqref="G5">
    <cfRule type="cellIs" priority="427" operator="equal" aboveAverage="0" equalAverage="0" bottom="0" percent="0" rank="0" text="" dxfId="425">
      <formula>5</formula>
    </cfRule>
    <cfRule type="cellIs" priority="428" operator="equal" aboveAverage="0" equalAverage="0" bottom="0" percent="0" rank="0" text="" dxfId="426">
      <formula>4</formula>
    </cfRule>
    <cfRule type="cellIs" priority="429" operator="equal" aboveAverage="0" equalAverage="0" bottom="0" percent="0" rank="0" text="" dxfId="427">
      <formula>3</formula>
    </cfRule>
  </conditionalFormatting>
  <conditionalFormatting sqref="G4">
    <cfRule type="expression" priority="430" aboveAverage="0" equalAverage="0" bottom="0" percent="0" rank="0" text="" dxfId="428">
      <formula>$D$1&lt;G4</formula>
    </cfRule>
    <cfRule type="expression" priority="431" aboveAverage="0" equalAverage="0" bottom="0" percent="0" rank="0" text="" dxfId="429">
      <formula>$D$1&gt;G4</formula>
    </cfRule>
  </conditionalFormatting>
  <conditionalFormatting sqref="G5">
    <cfRule type="cellIs" priority="432" operator="equal" aboveAverage="0" equalAverage="0" bottom="0" percent="0" rank="0" text="" dxfId="430">
      <formula>5</formula>
    </cfRule>
    <cfRule type="cellIs" priority="433" operator="equal" aboveAverage="0" equalAverage="0" bottom="0" percent="0" rank="0" text="" dxfId="431">
      <formula>4</formula>
    </cfRule>
    <cfRule type="cellIs" priority="434" operator="equal" aboveAverage="0" equalAverage="0" bottom="0" percent="0" rank="0" text="" dxfId="432">
      <formula>3</formula>
    </cfRule>
  </conditionalFormatting>
  <conditionalFormatting sqref="G4">
    <cfRule type="expression" priority="435" aboveAverage="0" equalAverage="0" bottom="0" percent="0" rank="0" text="" dxfId="433">
      <formula>$D$1&lt;G4</formula>
    </cfRule>
    <cfRule type="expression" priority="436" aboveAverage="0" equalAverage="0" bottom="0" percent="0" rank="0" text="" dxfId="434">
      <formula>$D$1&gt;G4</formula>
    </cfRule>
  </conditionalFormatting>
  <conditionalFormatting sqref="G4">
    <cfRule type="expression" priority="437" aboveAverage="0" equalAverage="0" bottom="0" percent="0" rank="0" text="" dxfId="435">
      <formula>$D$1&lt;G4</formula>
    </cfRule>
    <cfRule type="expression" priority="438" aboveAverage="0" equalAverage="0" bottom="0" percent="0" rank="0" text="" dxfId="436">
      <formula>$D$1&gt;G4</formula>
    </cfRule>
  </conditionalFormatting>
  <conditionalFormatting sqref="G5">
    <cfRule type="cellIs" priority="439" operator="equal" aboveAverage="0" equalAverage="0" bottom="0" percent="0" rank="0" text="" dxfId="437">
      <formula>5</formula>
    </cfRule>
    <cfRule type="cellIs" priority="440" operator="equal" aboveAverage="0" equalAverage="0" bottom="0" percent="0" rank="0" text="" dxfId="438">
      <formula>4</formula>
    </cfRule>
    <cfRule type="cellIs" priority="441" operator="equal" aboveAverage="0" equalAverage="0" bottom="0" percent="0" rank="0" text="" dxfId="439">
      <formula>3</formula>
    </cfRule>
  </conditionalFormatting>
  <conditionalFormatting sqref="G4">
    <cfRule type="expression" priority="442" aboveAverage="0" equalAverage="0" bottom="0" percent="0" rank="0" text="" dxfId="440">
      <formula>$D$1&lt;G4</formula>
    </cfRule>
    <cfRule type="expression" priority="443" aboveAverage="0" equalAverage="0" bottom="0" percent="0" rank="0" text="" dxfId="441">
      <formula>$D$1&gt;G4</formula>
    </cfRule>
  </conditionalFormatting>
  <conditionalFormatting sqref="G5">
    <cfRule type="cellIs" priority="444" operator="equal" aboveAverage="0" equalAverage="0" bottom="0" percent="0" rank="0" text="" dxfId="442">
      <formula>5</formula>
    </cfRule>
    <cfRule type="cellIs" priority="445" operator="equal" aboveAverage="0" equalAverage="0" bottom="0" percent="0" rank="0" text="" dxfId="443">
      <formula>4</formula>
    </cfRule>
    <cfRule type="cellIs" priority="446" operator="equal" aboveAverage="0" equalAverage="0" bottom="0" percent="0" rank="0" text="" dxfId="444">
      <formula>3</formula>
    </cfRule>
  </conditionalFormatting>
  <conditionalFormatting sqref="G4">
    <cfRule type="expression" priority="447" aboveAverage="0" equalAverage="0" bottom="0" percent="0" rank="0" text="" dxfId="445">
      <formula>$D$1&lt;G4</formula>
    </cfRule>
    <cfRule type="expression" priority="448" aboveAverage="0" equalAverage="0" bottom="0" percent="0" rank="0" text="" dxfId="446">
      <formula>$D$1&gt;G4</formula>
    </cfRule>
  </conditionalFormatting>
  <conditionalFormatting sqref="G6:G30">
    <cfRule type="cellIs" priority="449" operator="equal" aboveAverage="0" equalAverage="0" bottom="0" percent="0" rank="0" text="" dxfId="447">
      <formula>5</formula>
    </cfRule>
    <cfRule type="cellIs" priority="450" operator="equal" aboveAverage="0" equalAverage="0" bottom="0" percent="0" rank="0" text="" dxfId="448">
      <formula>4</formula>
    </cfRule>
    <cfRule type="cellIs" priority="451" operator="equal" aboveAverage="0" equalAverage="0" bottom="0" percent="0" rank="0" text="" dxfId="449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7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CJ48" activeCellId="0" sqref="CJ48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2" min="12" style="0" width="7.87"/>
    <col collapsed="false" customWidth="true" hidden="true" outlineLevel="0" max="13" min="13" style="0" width="7.87"/>
    <col collapsed="false" customWidth="true" hidden="true" outlineLevel="0" max="16" min="14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43901.6335636194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1" t="s">
        <v>1</v>
      </c>
      <c r="H2" s="22"/>
      <c r="I2" s="23"/>
      <c r="J2" s="21" t="s">
        <v>2</v>
      </c>
      <c r="K2" s="22"/>
      <c r="L2" s="23"/>
      <c r="M2" s="24"/>
      <c r="N2" s="25"/>
      <c r="O2" s="25"/>
      <c r="P2" s="26"/>
      <c r="Q2" s="22"/>
      <c r="R2" s="23"/>
      <c r="S2" s="27"/>
      <c r="T2" s="23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2851</v>
      </c>
      <c r="B3" s="29"/>
      <c r="C3" s="29"/>
      <c r="D3" s="30" t="s">
        <v>3</v>
      </c>
      <c r="E3" s="31"/>
      <c r="F3" s="32" t="n">
        <v>43453</v>
      </c>
      <c r="G3" s="32" t="n">
        <v>43455</v>
      </c>
      <c r="H3" s="32" t="n">
        <v>43454</v>
      </c>
      <c r="I3" s="32" t="n">
        <v>43812</v>
      </c>
      <c r="J3" s="33" t="n">
        <v>43456</v>
      </c>
      <c r="K3" s="32" t="n">
        <v>43336</v>
      </c>
      <c r="L3" s="32" t="n">
        <v>43828</v>
      </c>
      <c r="M3" s="34"/>
      <c r="N3" s="34"/>
      <c r="O3" s="35"/>
      <c r="P3" s="35"/>
      <c r="Q3" s="32"/>
      <c r="R3" s="32"/>
      <c r="S3" s="32"/>
      <c r="T3" s="36"/>
      <c r="U3" s="37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9"/>
      <c r="B4" s="29"/>
      <c r="C4" s="29"/>
      <c r="D4" s="45" t="s">
        <v>5</v>
      </c>
      <c r="E4" s="31"/>
      <c r="F4" s="46" t="s">
        <v>6</v>
      </c>
      <c r="G4" s="46" t="s">
        <v>7</v>
      </c>
      <c r="H4" s="46" t="s">
        <v>8</v>
      </c>
      <c r="I4" s="46" t="s">
        <v>9</v>
      </c>
      <c r="J4" s="46" t="s">
        <v>7</v>
      </c>
      <c r="K4" s="46"/>
      <c r="L4" s="46" t="s">
        <v>10</v>
      </c>
      <c r="M4" s="47"/>
      <c r="N4" s="47"/>
      <c r="O4" s="47"/>
      <c r="P4" s="48"/>
      <c r="Q4" s="46"/>
      <c r="R4" s="47"/>
      <c r="S4" s="49"/>
      <c r="T4" s="46"/>
      <c r="U4" s="50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16</v>
      </c>
      <c r="G5" s="59" t="s">
        <v>17</v>
      </c>
      <c r="H5" s="58" t="s">
        <v>18</v>
      </c>
      <c r="I5" s="58" t="s">
        <v>19</v>
      </c>
      <c r="J5" s="59" t="s">
        <v>17</v>
      </c>
      <c r="K5" s="60" t="s">
        <v>20</v>
      </c>
      <c r="L5" s="60" t="s">
        <v>21</v>
      </c>
      <c r="M5" s="60"/>
      <c r="N5" s="58"/>
      <c r="O5" s="60"/>
      <c r="P5" s="58"/>
      <c r="Q5" s="60"/>
      <c r="R5" s="60"/>
      <c r="S5" s="61"/>
      <c r="T5" s="58"/>
      <c r="U5" s="62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77" t="s">
        <v>30</v>
      </c>
      <c r="D6" s="78" t="s">
        <v>175</v>
      </c>
      <c r="E6" s="79" t="n">
        <v>2851</v>
      </c>
      <c r="F6" s="80" t="s">
        <v>32</v>
      </c>
      <c r="G6" s="80" t="s">
        <v>32</v>
      </c>
      <c r="H6" s="80" t="n">
        <v>5</v>
      </c>
      <c r="I6" s="80" t="n">
        <v>4</v>
      </c>
      <c r="J6" s="80" t="n">
        <v>5</v>
      </c>
      <c r="K6" s="80" t="n">
        <v>4</v>
      </c>
      <c r="L6" s="80" t="n">
        <v>3</v>
      </c>
      <c r="M6" s="80"/>
      <c r="N6" s="80"/>
      <c r="O6" s="80"/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1</v>
      </c>
      <c r="AA6" s="83" t="n">
        <f aca="false">COUNTIF(AG6:AV6,AA$5)</f>
        <v>2</v>
      </c>
      <c r="AB6" s="83" t="n">
        <f aca="false">COUNTIF(AG6:AV6,AB$5)</f>
        <v>2</v>
      </c>
      <c r="AC6" s="83" t="n">
        <f aca="false">SUM(X6:AB6)</f>
        <v>5</v>
      </c>
      <c r="AD6" s="84" t="n">
        <f aca="false">IF(ISERROR(((X6+Y6)*2+Z6*3+AA6*4+AB6*5)/SUM(X6,Y6:AB6)),"",((X6+Y6)*2+Z6*3+AA6*4+AB6*5)/SUM(X6,Y6:AB6))</f>
        <v>4.2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>з</v>
      </c>
      <c r="AH6" s="87" t="str">
        <f aca="false">IF(ISERROR(VALUE(LEFT(G6))),LEFT(G6),VALUE(LEFT(G6)))</f>
        <v>з</v>
      </c>
      <c r="AI6" s="87" t="n">
        <f aca="false">IF(ISERROR(VALUE(LEFT(H6))),LEFT(H6),VALUE(LEFT(H6)))</f>
        <v>5</v>
      </c>
      <c r="AJ6" s="87" t="n">
        <f aca="false">IF(ISERROR(VALUE(LEFT(I6))),LEFT(I6),VALUE(LEFT(I6)))</f>
        <v>4</v>
      </c>
      <c r="AK6" s="87" t="n">
        <f aca="false">IF(ISERROR(VALUE(LEFT(J6))),LEFT(J6),VALUE(LEFT(J6)))</f>
        <v>5</v>
      </c>
      <c r="AL6" s="87" t="n">
        <f aca="false">IF(ISERROR(VALUE(LEFT(K6))),LEFT(K6),VALUE(LEFT(K6)))</f>
        <v>4</v>
      </c>
      <c r="AM6" s="87" t="n">
        <f aca="false">IF(ISERROR(VALUE(LEFT(L6))),LEFT(L6),VALUE(LEFT(L6)))</f>
        <v>3</v>
      </c>
      <c r="AN6" s="87" t="str">
        <f aca="false">IF(ISERROR(VALUE(LEFT(M6))),LEFT(M6),VALUE(LEFT(M6)))</f>
        <v/>
      </c>
      <c r="AO6" s="87" t="str">
        <f aca="false">IF(ISERROR(VALUE(LEFT(N6))),LEFT(N6),VALUE(LEFT(N6)))</f>
        <v/>
      </c>
      <c r="AP6" s="87" t="str">
        <f aca="false">IF(ISERROR(VALUE(LEFT(O6))),LEFT(O6),VALUE(LEFT(O6)))</f>
        <v/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2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77" t="s">
        <v>30</v>
      </c>
      <c r="D7" s="78" t="s">
        <v>176</v>
      </c>
      <c r="E7" s="79" t="n">
        <v>2851</v>
      </c>
      <c r="F7" s="80" t="s">
        <v>32</v>
      </c>
      <c r="G7" s="80" t="s">
        <v>32</v>
      </c>
      <c r="H7" s="80" t="n">
        <v>5</v>
      </c>
      <c r="I7" s="80" t="n">
        <v>4</v>
      </c>
      <c r="J7" s="80" t="n">
        <v>5</v>
      </c>
      <c r="K7" s="80" t="n">
        <v>3</v>
      </c>
      <c r="L7" s="80" t="n">
        <v>3</v>
      </c>
      <c r="M7" s="80"/>
      <c r="N7" s="80"/>
      <c r="O7" s="80"/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2</v>
      </c>
      <c r="AA7" s="83" t="n">
        <f aca="false">COUNTIF(AG7:AV7,AA$5)</f>
        <v>1</v>
      </c>
      <c r="AB7" s="83" t="n">
        <f aca="false">COUNTIF(AG7:AV7,AB$5)</f>
        <v>2</v>
      </c>
      <c r="AC7" s="83" t="n">
        <f aca="false">SUM(X7:AB7)</f>
        <v>5</v>
      </c>
      <c r="AD7" s="84" t="n">
        <f aca="false">IF(ISERROR(((X7+Y7)*2+Z7*3+AA7*4+AB7*5)/SUM(X7,Y7:AB7)),"",((X7+Y7)*2+Z7*3+AA7*4+AB7*5)/SUM(X7,Y7:AB7))</f>
        <v>4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>з</v>
      </c>
      <c r="AH7" s="87" t="str">
        <f aca="false">IF(ISERROR(VALUE(LEFT(G7))),LEFT(G7),VALUE(LEFT(G7)))</f>
        <v>з</v>
      </c>
      <c r="AI7" s="87" t="n">
        <f aca="false">IF(ISERROR(VALUE(LEFT(H7))),LEFT(H7),VALUE(LEFT(H7)))</f>
        <v>5</v>
      </c>
      <c r="AJ7" s="87" t="n">
        <f aca="false">IF(ISERROR(VALUE(LEFT(I7))),LEFT(I7),VALUE(LEFT(I7)))</f>
        <v>4</v>
      </c>
      <c r="AK7" s="87" t="n">
        <f aca="false">IF(ISERROR(VALUE(LEFT(J7))),LEFT(J7),VALUE(LEFT(J7)))</f>
        <v>5</v>
      </c>
      <c r="AL7" s="87" t="n">
        <f aca="false">IF(ISERROR(VALUE(LEFT(K7))),LEFT(K7),VALUE(LEFT(K7)))</f>
        <v>3</v>
      </c>
      <c r="AM7" s="87" t="n">
        <f aca="false">IF(ISERROR(VALUE(LEFT(L7))),LEFT(L7),VALUE(LEFT(L7)))</f>
        <v>3</v>
      </c>
      <c r="AN7" s="87" t="str">
        <f aca="false">IF(ISERROR(VALUE(LEFT(M7))),LEFT(M7),VALUE(LEFT(M7)))</f>
        <v/>
      </c>
      <c r="AO7" s="87" t="str">
        <f aca="false">IF(ISERROR(VALUE(LEFT(N7))),LEFT(N7),VALUE(LEFT(N7)))</f>
        <v/>
      </c>
      <c r="AP7" s="87" t="str">
        <f aca="false">IF(ISERROR(VALUE(LEFT(O7))),LEFT(O7),VALUE(LEFT(O7)))</f>
        <v/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2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77" t="s">
        <v>30</v>
      </c>
      <c r="D8" s="78" t="s">
        <v>177</v>
      </c>
      <c r="E8" s="79" t="n">
        <v>2851</v>
      </c>
      <c r="F8" s="80" t="s">
        <v>32</v>
      </c>
      <c r="G8" s="80" t="s">
        <v>32</v>
      </c>
      <c r="H8" s="80" t="n">
        <v>5</v>
      </c>
      <c r="I8" s="80" t="n">
        <v>5</v>
      </c>
      <c r="J8" s="80" t="n">
        <v>5</v>
      </c>
      <c r="K8" s="80" t="n">
        <v>4</v>
      </c>
      <c r="L8" s="80" t="n">
        <v>5</v>
      </c>
      <c r="M8" s="80"/>
      <c r="N8" s="80"/>
      <c r="O8" s="80"/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4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0</v>
      </c>
      <c r="AA8" s="83" t="n">
        <f aca="false">COUNTIF(AG8:AV8,AA$5)</f>
        <v>1</v>
      </c>
      <c r="AB8" s="83" t="n">
        <f aca="false">COUNTIF(AG8:AV8,AB$5)</f>
        <v>4</v>
      </c>
      <c r="AC8" s="83" t="n">
        <f aca="false">SUM(X8:AB8)</f>
        <v>5</v>
      </c>
      <c r="AD8" s="84" t="n">
        <f aca="false">IF(ISERROR(((X8+Y8)*2+Z8*3+AA8*4+AB8*5)/SUM(X8,Y8:AB8)),"",((X8+Y8)*2+Z8*3+AA8*4+AB8*5)/SUM(X8,Y8:AB8))</f>
        <v>4.8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>з</v>
      </c>
      <c r="AH8" s="87" t="str">
        <f aca="false">IF(ISERROR(VALUE(LEFT(G8))),LEFT(G8),VALUE(LEFT(G8)))</f>
        <v>з</v>
      </c>
      <c r="AI8" s="87" t="n">
        <f aca="false">IF(ISERROR(VALUE(LEFT(H8))),LEFT(H8),VALUE(LEFT(H8)))</f>
        <v>5</v>
      </c>
      <c r="AJ8" s="87" t="n">
        <f aca="false">IF(ISERROR(VALUE(LEFT(I8))),LEFT(I8),VALUE(LEFT(I8)))</f>
        <v>5</v>
      </c>
      <c r="AK8" s="87" t="n">
        <f aca="false">IF(ISERROR(VALUE(LEFT(J8))),LEFT(J8),VALUE(LEFT(J8)))</f>
        <v>5</v>
      </c>
      <c r="AL8" s="87" t="n">
        <f aca="false">IF(ISERROR(VALUE(LEFT(K8))),LEFT(K8),VALUE(LEFT(K8)))</f>
        <v>4</v>
      </c>
      <c r="AM8" s="87" t="n">
        <f aca="false">IF(ISERROR(VALUE(LEFT(L8))),LEFT(L8),VALUE(LEFT(L8)))</f>
        <v>5</v>
      </c>
      <c r="AN8" s="87" t="str">
        <f aca="false">IF(ISERROR(VALUE(LEFT(M8))),LEFT(M8),VALUE(LEFT(M8)))</f>
        <v/>
      </c>
      <c r="AO8" s="87" t="str">
        <f aca="false">IF(ISERROR(VALUE(LEFT(N8))),LEFT(N8),VALUE(LEFT(N8)))</f>
        <v/>
      </c>
      <c r="AP8" s="87" t="str">
        <f aca="false">IF(ISERROR(VALUE(LEFT(O8))),LEFT(O8),VALUE(LEFT(O8)))</f>
        <v/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2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77" t="s">
        <v>30</v>
      </c>
      <c r="D9" s="78" t="s">
        <v>178</v>
      </c>
      <c r="E9" s="79" t="n">
        <v>2851</v>
      </c>
      <c r="F9" s="80" t="s">
        <v>32</v>
      </c>
      <c r="G9" s="80" t="s">
        <v>32</v>
      </c>
      <c r="H9" s="80" t="n">
        <v>3</v>
      </c>
      <c r="I9" s="80" t="n">
        <v>3</v>
      </c>
      <c r="J9" s="80" t="n">
        <v>4</v>
      </c>
      <c r="K9" s="80" t="n">
        <v>3</v>
      </c>
      <c r="L9" s="80" t="n">
        <v>4</v>
      </c>
      <c r="M9" s="80"/>
      <c r="N9" s="80"/>
      <c r="O9" s="80"/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3</v>
      </c>
      <c r="AA9" s="83" t="n">
        <f aca="false">COUNTIF(AG9:AV9,AA$5)</f>
        <v>2</v>
      </c>
      <c r="AB9" s="83" t="n">
        <f aca="false">COUNTIF(AG9:AV9,AB$5)</f>
        <v>0</v>
      </c>
      <c r="AC9" s="83" t="n">
        <f aca="false">SUM(X9:AB9)</f>
        <v>5</v>
      </c>
      <c r="AD9" s="84" t="n">
        <f aca="false">IF(ISERROR(((X9+Y9)*2+Z9*3+AA9*4+AB9*5)/SUM(X9,Y9:AB9)),"",((X9+Y9)*2+Z9*3+AA9*4+AB9*5)/SUM(X9,Y9:AB9))</f>
        <v>3.4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>з</v>
      </c>
      <c r="AH9" s="87" t="str">
        <f aca="false">IF(ISERROR(VALUE(LEFT(G9))),LEFT(G9),VALUE(LEFT(G9)))</f>
        <v>з</v>
      </c>
      <c r="AI9" s="87" t="n">
        <f aca="false">IF(ISERROR(VALUE(LEFT(H9))),LEFT(H9),VALUE(LEFT(H9)))</f>
        <v>3</v>
      </c>
      <c r="AJ9" s="87" t="n">
        <f aca="false">IF(ISERROR(VALUE(LEFT(I9))),LEFT(I9),VALUE(LEFT(I9)))</f>
        <v>3</v>
      </c>
      <c r="AK9" s="87" t="n">
        <f aca="false">IF(ISERROR(VALUE(LEFT(J9))),LEFT(J9),VALUE(LEFT(J9)))</f>
        <v>4</v>
      </c>
      <c r="AL9" s="87" t="n">
        <f aca="false">IF(ISERROR(VALUE(LEFT(K9))),LEFT(K9),VALUE(LEFT(K9)))</f>
        <v>3</v>
      </c>
      <c r="AM9" s="87" t="n">
        <f aca="false">IF(ISERROR(VALUE(LEFT(L9))),LEFT(L9),VALUE(LEFT(L9)))</f>
        <v>4</v>
      </c>
      <c r="AN9" s="87" t="str">
        <f aca="false">IF(ISERROR(VALUE(LEFT(M9))),LEFT(M9),VALUE(LEFT(M9)))</f>
        <v/>
      </c>
      <c r="AO9" s="87" t="str">
        <f aca="false">IF(ISERROR(VALUE(LEFT(N9))),LEFT(N9),VALUE(LEFT(N9)))</f>
        <v/>
      </c>
      <c r="AP9" s="87" t="str">
        <f aca="false">IF(ISERROR(VALUE(LEFT(O9))),LEFT(O9),VALUE(LEFT(O9)))</f>
        <v/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2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77" t="s">
        <v>30</v>
      </c>
      <c r="D10" s="78" t="s">
        <v>179</v>
      </c>
      <c r="E10" s="79" t="n">
        <v>2851</v>
      </c>
      <c r="F10" s="80" t="s">
        <v>32</v>
      </c>
      <c r="G10" s="80" t="s">
        <v>32</v>
      </c>
      <c r="H10" s="80" t="n">
        <v>5</v>
      </c>
      <c r="I10" s="80" t="n">
        <v>5</v>
      </c>
      <c r="J10" s="80" t="n">
        <v>5</v>
      </c>
      <c r="K10" s="80" t="n">
        <v>4</v>
      </c>
      <c r="L10" s="80" t="n">
        <v>5</v>
      </c>
      <c r="M10" s="80"/>
      <c r="N10" s="80"/>
      <c r="O10" s="80"/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4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0</v>
      </c>
      <c r="AA10" s="83" t="n">
        <f aca="false">COUNTIF(AG10:AV10,AA$5)</f>
        <v>1</v>
      </c>
      <c r="AB10" s="83" t="n">
        <f aca="false">COUNTIF(AG10:AV10,AB$5)</f>
        <v>4</v>
      </c>
      <c r="AC10" s="83" t="n">
        <f aca="false">SUM(X10:AB10)</f>
        <v>5</v>
      </c>
      <c r="AD10" s="84" t="n">
        <f aca="false">IF(ISERROR(((X10+Y10)*2+Z10*3+AA10*4+AB10*5)/SUM(X10,Y10:AB10)),"",((X10+Y10)*2+Z10*3+AA10*4+AB10*5)/SUM(X10,Y10:AB10))</f>
        <v>4.8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>з</v>
      </c>
      <c r="AH10" s="87" t="str">
        <f aca="false">IF(ISERROR(VALUE(LEFT(G10))),LEFT(G10),VALUE(LEFT(G10)))</f>
        <v>з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5</v>
      </c>
      <c r="AK10" s="87" t="n">
        <f aca="false">IF(ISERROR(VALUE(LEFT(J10))),LEFT(J10),VALUE(LEFT(J10)))</f>
        <v>5</v>
      </c>
      <c r="AL10" s="87" t="n">
        <f aca="false">IF(ISERROR(VALUE(LEFT(K10))),LEFT(K10),VALUE(LEFT(K10)))</f>
        <v>4</v>
      </c>
      <c r="AM10" s="87" t="n">
        <f aca="false">IF(ISERROR(VALUE(LEFT(L10))),LEFT(L10),VALUE(LEFT(L10)))</f>
        <v>5</v>
      </c>
      <c r="AN10" s="87" t="str">
        <f aca="false">IF(ISERROR(VALUE(LEFT(M10))),LEFT(M10),VALUE(LEFT(M10)))</f>
        <v/>
      </c>
      <c r="AO10" s="87" t="str">
        <f aca="false">IF(ISERROR(VALUE(LEFT(N10))),LEFT(N10),VALUE(LEFT(N10)))</f>
        <v/>
      </c>
      <c r="AP10" s="87" t="str">
        <f aca="false">IF(ISERROR(VALUE(LEFT(O10))),LEFT(O10),VALUE(LEFT(O10)))</f>
        <v/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2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77" t="s">
        <v>30</v>
      </c>
      <c r="D11" s="78" t="s">
        <v>180</v>
      </c>
      <c r="E11" s="79" t="n">
        <v>2851</v>
      </c>
      <c r="F11" s="80" t="s">
        <v>32</v>
      </c>
      <c r="G11" s="80" t="s">
        <v>32</v>
      </c>
      <c r="H11" s="80" t="n">
        <v>5</v>
      </c>
      <c r="I11" s="80" t="n">
        <v>3</v>
      </c>
      <c r="J11" s="80" t="n">
        <v>5</v>
      </c>
      <c r="K11" s="80" t="n">
        <v>4</v>
      </c>
      <c r="L11" s="80" t="n">
        <v>3</v>
      </c>
      <c r="M11" s="80"/>
      <c r="N11" s="80"/>
      <c r="O11" s="80"/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2</v>
      </c>
      <c r="AA11" s="177" t="n">
        <f aca="false">COUNTIF(AG11:AV11,AA$5)</f>
        <v>1</v>
      </c>
      <c r="AB11" s="177" t="n">
        <f aca="false">COUNTIF(AG11:AV11,AB$5)</f>
        <v>2</v>
      </c>
      <c r="AC11" s="83" t="n">
        <f aca="false">SUM(X11:AB11)</f>
        <v>5</v>
      </c>
      <c r="AD11" s="84" t="n">
        <f aca="false">IF(ISERROR(((X11+Y11)*2+Z11*3+AA11*4+AB11*5)/SUM(X11,Y11:AB11)),"",((X11+Y11)*2+Z11*3+AA11*4+AB11*5)/SUM(X11,Y11:AB11))</f>
        <v>4</v>
      </c>
      <c r="AE11" s="93" t="n">
        <f aca="false">IF(AX11=5,0.5,IF(AX11=4,0.25,IF(AX11&lt;=3,0)))</f>
        <v>0</v>
      </c>
      <c r="AG11" s="87" t="str">
        <f aca="false">IF(ISERROR(VALUE(LEFT(F11))),LEFT(F11),VALUE(LEFT(F11)))</f>
        <v>з</v>
      </c>
      <c r="AH11" s="87" t="str">
        <f aca="false">IF(ISERROR(VALUE(LEFT(G11))),LEFT(G11),VALUE(LEFT(G11)))</f>
        <v>з</v>
      </c>
      <c r="AI11" s="87" t="n">
        <f aca="false">IF(ISERROR(VALUE(LEFT(H11))),LEFT(H11),VALUE(LEFT(H11)))</f>
        <v>5</v>
      </c>
      <c r="AJ11" s="87" t="n">
        <f aca="false">IF(ISERROR(VALUE(LEFT(I11))),LEFT(I11),VALUE(LEFT(I11)))</f>
        <v>3</v>
      </c>
      <c r="AK11" s="87" t="n">
        <f aca="false">IF(ISERROR(VALUE(LEFT(J11))),LEFT(J11),VALUE(LEFT(J11)))</f>
        <v>5</v>
      </c>
      <c r="AL11" s="87" t="n">
        <f aca="false">IF(ISERROR(VALUE(LEFT(K11))),LEFT(K11),VALUE(LEFT(K11)))</f>
        <v>4</v>
      </c>
      <c r="AM11" s="87" t="n">
        <f aca="false">IF(ISERROR(VALUE(LEFT(L11))),LEFT(L11),VALUE(LEFT(L11)))</f>
        <v>3</v>
      </c>
      <c r="AN11" s="87" t="str">
        <f aca="false">IF(ISERROR(VALUE(LEFT(M11))),LEFT(M11),VALUE(LEFT(M11)))</f>
        <v/>
      </c>
      <c r="AO11" s="87" t="str">
        <f aca="false">IF(ISERROR(VALUE(LEFT(N11))),LEFT(N11),VALUE(LEFT(N11)))</f>
        <v/>
      </c>
      <c r="AP11" s="87" t="str">
        <f aca="false">IF(ISERROR(VALUE(LEFT(O11))),LEFT(O11),VALUE(LEFT(O11)))</f>
        <v/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2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77" t="s">
        <v>30</v>
      </c>
      <c r="D12" s="78" t="s">
        <v>181</v>
      </c>
      <c r="E12" s="79" t="n">
        <v>2851</v>
      </c>
      <c r="F12" s="80" t="s">
        <v>32</v>
      </c>
      <c r="G12" s="80" t="s">
        <v>32</v>
      </c>
      <c r="H12" s="80" t="n">
        <v>3</v>
      </c>
      <c r="I12" s="80" t="n">
        <v>3</v>
      </c>
      <c r="J12" s="80" t="n">
        <v>3</v>
      </c>
      <c r="K12" s="80" t="n">
        <v>4</v>
      </c>
      <c r="L12" s="80" t="n">
        <v>3</v>
      </c>
      <c r="M12" s="80"/>
      <c r="N12" s="80"/>
      <c r="O12" s="80"/>
      <c r="P12" s="80"/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4</v>
      </c>
      <c r="AA12" s="83" t="n">
        <f aca="false">COUNTIF(AG12:AV12,AA$5)</f>
        <v>1</v>
      </c>
      <c r="AB12" s="83" t="n">
        <f aca="false">COUNTIF(AG12:AV12,AB$5)</f>
        <v>0</v>
      </c>
      <c r="AC12" s="83" t="n">
        <f aca="false">SUM(X12:AB12)</f>
        <v>5</v>
      </c>
      <c r="AD12" s="84" t="n">
        <f aca="false">IF(ISERROR(((X12+Y12)*2+Z12*3+AA12*4+AB12*5)/SUM(X12,Y12:AB12)),"",((X12+Y12)*2+Z12*3+AA12*4+AB12*5)/SUM(X12,Y12:AB12))</f>
        <v>3.2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>з</v>
      </c>
      <c r="AH12" s="87" t="str">
        <f aca="false">IF(ISERROR(VALUE(LEFT(G12))),LEFT(G12),VALUE(LEFT(G12)))</f>
        <v>з</v>
      </c>
      <c r="AI12" s="87" t="n">
        <f aca="false">IF(ISERROR(VALUE(LEFT(H12))),LEFT(H12),VALUE(LEFT(H12)))</f>
        <v>3</v>
      </c>
      <c r="AJ12" s="87" t="n">
        <f aca="false">IF(ISERROR(VALUE(LEFT(I12))),LEFT(I12),VALUE(LEFT(I12)))</f>
        <v>3</v>
      </c>
      <c r="AK12" s="87" t="n">
        <f aca="false">IF(ISERROR(VALUE(LEFT(J12))),LEFT(J12),VALUE(LEFT(J12)))</f>
        <v>3</v>
      </c>
      <c r="AL12" s="87" t="n">
        <f aca="false">IF(ISERROR(VALUE(LEFT(K12))),LEFT(K12),VALUE(LEFT(K12)))</f>
        <v>4</v>
      </c>
      <c r="AM12" s="87" t="n">
        <f aca="false">IF(ISERROR(VALUE(LEFT(L12))),LEFT(L12),VALUE(LEFT(L12)))</f>
        <v>3</v>
      </c>
      <c r="AN12" s="87" t="str">
        <f aca="false">IF(ISERROR(VALUE(LEFT(M12))),LEFT(M12),VALUE(LEFT(M12)))</f>
        <v/>
      </c>
      <c r="AO12" s="87" t="str">
        <f aca="false">IF(ISERROR(VALUE(LEFT(N12))),LEFT(N12),VALUE(LEFT(N12)))</f>
        <v/>
      </c>
      <c r="AP12" s="87" t="str">
        <f aca="false">IF(ISERROR(VALUE(LEFT(O12))),LEFT(O12),VALUE(LEFT(O12)))</f>
        <v/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2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77" t="s">
        <v>30</v>
      </c>
      <c r="D13" s="78" t="s">
        <v>182</v>
      </c>
      <c r="E13" s="79" t="n">
        <v>2851</v>
      </c>
      <c r="F13" s="80" t="s">
        <v>32</v>
      </c>
      <c r="G13" s="80" t="s">
        <v>32</v>
      </c>
      <c r="H13" s="80" t="n">
        <v>5</v>
      </c>
      <c r="I13" s="80" t="n">
        <v>3</v>
      </c>
      <c r="J13" s="80" t="n">
        <v>4</v>
      </c>
      <c r="K13" s="80" t="n">
        <v>4</v>
      </c>
      <c r="L13" s="80" t="n">
        <v>3</v>
      </c>
      <c r="M13" s="80"/>
      <c r="N13" s="80"/>
      <c r="O13" s="80"/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2</v>
      </c>
      <c r="AA13" s="83" t="n">
        <f aca="false">COUNTIF(AG13:AV13,AA$5)</f>
        <v>2</v>
      </c>
      <c r="AB13" s="83" t="n">
        <f aca="false">COUNTIF(AG13:AV13,AB$5)</f>
        <v>1</v>
      </c>
      <c r="AC13" s="83" t="n">
        <f aca="false">SUM(X13:AB13)</f>
        <v>5</v>
      </c>
      <c r="AD13" s="84" t="n">
        <f aca="false">IF(ISERROR(((X13+Y13)*2+Z13*3+AA13*4+AB13*5)/SUM(X13,Y13:AB13)),"",((X13+Y13)*2+Z13*3+AA13*4+AB13*5)/SUM(X13,Y13:AB13))</f>
        <v>3.8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>з</v>
      </c>
      <c r="AH13" s="87" t="str">
        <f aca="false">IF(ISERROR(VALUE(LEFT(G13))),LEFT(G13),VALUE(LEFT(G13)))</f>
        <v>з</v>
      </c>
      <c r="AI13" s="87" t="n">
        <f aca="false">IF(ISERROR(VALUE(LEFT(H13))),LEFT(H13),VALUE(LEFT(H13)))</f>
        <v>5</v>
      </c>
      <c r="AJ13" s="87" t="n">
        <f aca="false">IF(ISERROR(VALUE(LEFT(I13))),LEFT(I13),VALUE(LEFT(I13)))</f>
        <v>3</v>
      </c>
      <c r="AK13" s="87" t="n">
        <f aca="false">IF(ISERROR(VALUE(LEFT(J13))),LEFT(J13),VALUE(LEFT(J13)))</f>
        <v>4</v>
      </c>
      <c r="AL13" s="87" t="n">
        <f aca="false">IF(ISERROR(VALUE(LEFT(K13))),LEFT(K13),VALUE(LEFT(K13)))</f>
        <v>4</v>
      </c>
      <c r="AM13" s="87" t="n">
        <f aca="false">IF(ISERROR(VALUE(LEFT(L13))),LEFT(L13),VALUE(LEFT(L13)))</f>
        <v>3</v>
      </c>
      <c r="AN13" s="87" t="str">
        <f aca="false">IF(ISERROR(VALUE(LEFT(M13))),LEFT(M13),VALUE(LEFT(M13)))</f>
        <v/>
      </c>
      <c r="AO13" s="87" t="str">
        <f aca="false">IF(ISERROR(VALUE(LEFT(N13))),LEFT(N13),VALUE(LEFT(N13)))</f>
        <v/>
      </c>
      <c r="AP13" s="87" t="str">
        <f aca="false">IF(ISERROR(VALUE(LEFT(O13))),LEFT(O13),VALUE(LEFT(O13)))</f>
        <v/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2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76"/>
      <c r="C14" s="77" t="s">
        <v>30</v>
      </c>
      <c r="D14" s="78" t="s">
        <v>183</v>
      </c>
      <c r="E14" s="79" t="n">
        <v>2851</v>
      </c>
      <c r="F14" s="80" t="s">
        <v>32</v>
      </c>
      <c r="G14" s="80" t="s">
        <v>32</v>
      </c>
      <c r="H14" s="80" t="n">
        <v>4</v>
      </c>
      <c r="I14" s="80" t="n">
        <v>3</v>
      </c>
      <c r="J14" s="80" t="n">
        <v>4</v>
      </c>
      <c r="K14" s="80" t="n">
        <v>3</v>
      </c>
      <c r="L14" s="80" t="n">
        <v>3</v>
      </c>
      <c r="M14" s="80"/>
      <c r="N14" s="80"/>
      <c r="O14" s="80"/>
      <c r="P14" s="80"/>
      <c r="Q14" s="80"/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3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3</v>
      </c>
      <c r="AA14" s="127" t="n">
        <f aca="false">COUNTIF(AG14:AV14,AA$5)</f>
        <v>2</v>
      </c>
      <c r="AB14" s="127" t="n">
        <f aca="false">COUNTIF(AG14:AV14,AB$5)</f>
        <v>0</v>
      </c>
      <c r="AC14" s="127" t="n">
        <f aca="false">SUM(X14:AB14)</f>
        <v>5</v>
      </c>
      <c r="AD14" s="98" t="n">
        <f aca="false">IF(ISERROR(((X14+Y14)*2+Z14*3+AA14*4+AB14*5)/SUM(X14,Y14:AB14)),"",((X14+Y14)*2+Z14*3+AA14*4+AB14*5)/SUM(X14,Y14:AB14))</f>
        <v>3.4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>з</v>
      </c>
      <c r="AH14" s="87" t="str">
        <f aca="false">IF(ISERROR(VALUE(LEFT(G14))),LEFT(G14),VALUE(LEFT(G14)))</f>
        <v>з</v>
      </c>
      <c r="AI14" s="87" t="n">
        <f aca="false">IF(ISERROR(VALUE(LEFT(H14))),LEFT(H14),VALUE(LEFT(H14)))</f>
        <v>4</v>
      </c>
      <c r="AJ14" s="87" t="n">
        <f aca="false">IF(ISERROR(VALUE(LEFT(I14))),LEFT(I14),VALUE(LEFT(I14)))</f>
        <v>3</v>
      </c>
      <c r="AK14" s="87" t="n">
        <f aca="false">IF(ISERROR(VALUE(LEFT(J14))),LEFT(J14),VALUE(LEFT(J14)))</f>
        <v>4</v>
      </c>
      <c r="AL14" s="87" t="n">
        <f aca="false">IF(ISERROR(VALUE(LEFT(K14))),LEFT(K14),VALUE(LEFT(K14)))</f>
        <v>3</v>
      </c>
      <c r="AM14" s="87" t="n">
        <f aca="false">IF(ISERROR(VALUE(LEFT(L14))),LEFT(L14),VALUE(LEFT(L14)))</f>
        <v>3</v>
      </c>
      <c r="AN14" s="87" t="str">
        <f aca="false">IF(ISERROR(VALUE(LEFT(M14))),LEFT(M14),VALUE(LEFT(M14)))</f>
        <v/>
      </c>
      <c r="AO14" s="87" t="str">
        <f aca="false">IF(ISERROR(VALUE(LEFT(N14))),LEFT(N14),VALUE(LEFT(N14)))</f>
        <v/>
      </c>
      <c r="AP14" s="87" t="str">
        <f aca="false">IF(ISERROR(VALUE(LEFT(O14))),LEFT(O14),VALUE(LEFT(O14)))</f>
        <v/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2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76"/>
      <c r="C15" s="77" t="s">
        <v>30</v>
      </c>
      <c r="D15" s="78" t="s">
        <v>184</v>
      </c>
      <c r="E15" s="79" t="n">
        <v>2851</v>
      </c>
      <c r="F15" s="80" t="s">
        <v>32</v>
      </c>
      <c r="G15" s="80" t="s">
        <v>32</v>
      </c>
      <c r="H15" s="80" t="n">
        <v>5</v>
      </c>
      <c r="I15" s="80" t="n">
        <v>5</v>
      </c>
      <c r="J15" s="80" t="n">
        <v>5</v>
      </c>
      <c r="K15" s="80" t="n">
        <v>5</v>
      </c>
      <c r="L15" s="80" t="n">
        <v>5</v>
      </c>
      <c r="M15" s="80"/>
      <c r="N15" s="80"/>
      <c r="O15" s="80"/>
      <c r="P15" s="80"/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5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0</v>
      </c>
      <c r="AA15" s="127" t="n">
        <f aca="false">COUNTIF(AG15:AV15,AA$5)</f>
        <v>0</v>
      </c>
      <c r="AB15" s="127" t="n">
        <f aca="false">COUNTIF(AG15:AV15,AB$5)</f>
        <v>5</v>
      </c>
      <c r="AC15" s="127" t="n">
        <f aca="false">SUM(X15:AB15)</f>
        <v>5</v>
      </c>
      <c r="AD15" s="98" t="n">
        <f aca="false">IF(ISERROR(((X15+Y15)*2+Z15*3+AA15*4+AB15*5)/SUM(X15,Y15:AB15)),"",((X15+Y15)*2+Z15*3+AA15*4+AB15*5)/SUM(X15,Y15:AB15))</f>
        <v>5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>з</v>
      </c>
      <c r="AH15" s="87" t="str">
        <f aca="false">IF(ISERROR(VALUE(LEFT(G15))),LEFT(G15),VALUE(LEFT(G15)))</f>
        <v>з</v>
      </c>
      <c r="AI15" s="87" t="n">
        <f aca="false">IF(ISERROR(VALUE(LEFT(H15))),LEFT(H15),VALUE(LEFT(H15)))</f>
        <v>5</v>
      </c>
      <c r="AJ15" s="87" t="n">
        <f aca="false">IF(ISERROR(VALUE(LEFT(I15))),LEFT(I15),VALUE(LEFT(I15)))</f>
        <v>5</v>
      </c>
      <c r="AK15" s="87" t="n">
        <f aca="false">IF(ISERROR(VALUE(LEFT(J15))),LEFT(J15),VALUE(LEFT(J15)))</f>
        <v>5</v>
      </c>
      <c r="AL15" s="87" t="n">
        <f aca="false">IF(ISERROR(VALUE(LEFT(K15))),LEFT(K15),VALUE(LEFT(K15)))</f>
        <v>5</v>
      </c>
      <c r="AM15" s="87" t="n">
        <f aca="false">IF(ISERROR(VALUE(LEFT(L15))),LEFT(L15),VALUE(LEFT(L15)))</f>
        <v>5</v>
      </c>
      <c r="AN15" s="87" t="str">
        <f aca="false">IF(ISERROR(VALUE(LEFT(M15))),LEFT(M15),VALUE(LEFT(M15)))</f>
        <v/>
      </c>
      <c r="AO15" s="87" t="str">
        <f aca="false">IF(ISERROR(VALUE(LEFT(N15))),LEFT(N15),VALUE(LEFT(N15)))</f>
        <v/>
      </c>
      <c r="AP15" s="87" t="str">
        <f aca="false">IF(ISERROR(VALUE(LEFT(O15))),LEFT(O15),VALUE(LEFT(O15)))</f>
        <v/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2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76"/>
      <c r="C16" s="77" t="s">
        <v>30</v>
      </c>
      <c r="D16" s="78" t="s">
        <v>185</v>
      </c>
      <c r="E16" s="79" t="n">
        <v>2851</v>
      </c>
      <c r="F16" s="80" t="s">
        <v>32</v>
      </c>
      <c r="G16" s="80" t="s">
        <v>32</v>
      </c>
      <c r="H16" s="80" t="n">
        <v>5</v>
      </c>
      <c r="I16" s="80" t="n">
        <v>4</v>
      </c>
      <c r="J16" s="80" t="n">
        <v>4</v>
      </c>
      <c r="K16" s="80" t="n">
        <v>3</v>
      </c>
      <c r="L16" s="80" t="n">
        <v>4</v>
      </c>
      <c r="M16" s="80"/>
      <c r="N16" s="80"/>
      <c r="O16" s="80"/>
      <c r="P16" s="80"/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3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1</v>
      </c>
      <c r="AA16" s="127" t="n">
        <f aca="false">COUNTIF(AG16:AV16,AA$5)</f>
        <v>3</v>
      </c>
      <c r="AB16" s="127" t="n">
        <f aca="false">COUNTIF(AG16:AV16,AB$5)</f>
        <v>1</v>
      </c>
      <c r="AC16" s="127" t="n">
        <f aca="false">SUM(X16:AB16)</f>
        <v>5</v>
      </c>
      <c r="AD16" s="98" t="n">
        <f aca="false">IF(ISERROR(((X16+Y16)*2+Z16*3+AA16*4+AB16*5)/SUM(X16,Y16:AB16)),"",((X16+Y16)*2+Z16*3+AA16*4+AB16*5)/SUM(X16,Y16:AB16))</f>
        <v>4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>з</v>
      </c>
      <c r="AH16" s="87" t="str">
        <f aca="false">IF(ISERROR(VALUE(LEFT(G16))),LEFT(G16),VALUE(LEFT(G16)))</f>
        <v>з</v>
      </c>
      <c r="AI16" s="87" t="n">
        <f aca="false">IF(ISERROR(VALUE(LEFT(H16))),LEFT(H16),VALUE(LEFT(H16)))</f>
        <v>5</v>
      </c>
      <c r="AJ16" s="87" t="n">
        <f aca="false">IF(ISERROR(VALUE(LEFT(I16))),LEFT(I16),VALUE(LEFT(I16)))</f>
        <v>4</v>
      </c>
      <c r="AK16" s="87" t="n">
        <f aca="false">IF(ISERROR(VALUE(LEFT(J16))),LEFT(J16),VALUE(LEFT(J16)))</f>
        <v>4</v>
      </c>
      <c r="AL16" s="87" t="n">
        <f aca="false">IF(ISERROR(VALUE(LEFT(K16))),LEFT(K16),VALUE(LEFT(K16)))</f>
        <v>3</v>
      </c>
      <c r="AM16" s="87" t="n">
        <f aca="false">IF(ISERROR(VALUE(LEFT(L16))),LEFT(L16),VALUE(LEFT(L16)))</f>
        <v>4</v>
      </c>
      <c r="AN16" s="87" t="str">
        <f aca="false">IF(ISERROR(VALUE(LEFT(M16))),LEFT(M16),VALUE(LEFT(M16)))</f>
        <v/>
      </c>
      <c r="AO16" s="87" t="str">
        <f aca="false">IF(ISERROR(VALUE(LEFT(N16))),LEFT(N16),VALUE(LEFT(N16)))</f>
        <v/>
      </c>
      <c r="AP16" s="87" t="str">
        <f aca="false">IF(ISERROR(VALUE(LEFT(O16))),LEFT(O16),VALUE(LEFT(O16)))</f>
        <v/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2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102"/>
      <c r="C17" s="77" t="s">
        <v>30</v>
      </c>
      <c r="D17" s="78" t="s">
        <v>186</v>
      </c>
      <c r="E17" s="79" t="n">
        <v>2851</v>
      </c>
      <c r="F17" s="80" t="s">
        <v>32</v>
      </c>
      <c r="G17" s="80" t="s">
        <v>32</v>
      </c>
      <c r="H17" s="80" t="n">
        <v>5</v>
      </c>
      <c r="I17" s="80" t="n">
        <v>4</v>
      </c>
      <c r="J17" s="80" t="n">
        <v>5</v>
      </c>
      <c r="K17" s="80" t="n">
        <v>4</v>
      </c>
      <c r="L17" s="80" t="n">
        <v>4</v>
      </c>
      <c r="M17" s="80"/>
      <c r="N17" s="80"/>
      <c r="O17" s="80"/>
      <c r="P17" s="80"/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4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0</v>
      </c>
      <c r="AA17" s="127" t="n">
        <f aca="false">COUNTIF(AG17:AV17,AA$5)</f>
        <v>3</v>
      </c>
      <c r="AB17" s="127" t="n">
        <f aca="false">COUNTIF(AG17:AV17,AB$5)</f>
        <v>2</v>
      </c>
      <c r="AC17" s="127" t="n">
        <f aca="false">SUM(X17:AB17)</f>
        <v>5</v>
      </c>
      <c r="AD17" s="98" t="n">
        <f aca="false">IF(ISERROR(((X17+Y17)*2+Z17*3+AA17*4+AB17*5)/SUM(X17,Y17:AB17)),"",((X17+Y17)*2+Z17*3+AA17*4+AB17*5)/SUM(X17,Y17:AB17))</f>
        <v>4.4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>з</v>
      </c>
      <c r="AH17" s="87" t="str">
        <f aca="false">IF(ISERROR(VALUE(LEFT(G17))),LEFT(G17),VALUE(LEFT(G17)))</f>
        <v>з</v>
      </c>
      <c r="AI17" s="87" t="n">
        <f aca="false">IF(ISERROR(VALUE(LEFT(H17))),LEFT(H17),VALUE(LEFT(H17)))</f>
        <v>5</v>
      </c>
      <c r="AJ17" s="87" t="n">
        <f aca="false">IF(ISERROR(VALUE(LEFT(I17))),LEFT(I17),VALUE(LEFT(I17)))</f>
        <v>4</v>
      </c>
      <c r="AK17" s="87" t="n">
        <f aca="false">IF(ISERROR(VALUE(LEFT(J17))),LEFT(J17),VALUE(LEFT(J17)))</f>
        <v>5</v>
      </c>
      <c r="AL17" s="87" t="n">
        <f aca="false">IF(ISERROR(VALUE(LEFT(K17))),LEFT(K17),VALUE(LEFT(K17)))</f>
        <v>4</v>
      </c>
      <c r="AM17" s="87" t="n">
        <f aca="false">IF(ISERROR(VALUE(LEFT(L17))),LEFT(L17),VALUE(LEFT(L17)))</f>
        <v>4</v>
      </c>
      <c r="AN17" s="87" t="str">
        <f aca="false">IF(ISERROR(VALUE(LEFT(M17))),LEFT(M17),VALUE(LEFT(M17)))</f>
        <v/>
      </c>
      <c r="AO17" s="87" t="str">
        <f aca="false">IF(ISERROR(VALUE(LEFT(N17))),LEFT(N17),VALUE(LEFT(N17)))</f>
        <v/>
      </c>
      <c r="AP17" s="87" t="str">
        <f aca="false">IF(ISERROR(VALUE(LEFT(O17))),LEFT(O17),VALUE(LEFT(O17)))</f>
        <v/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2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03"/>
      <c r="C18" s="77" t="s">
        <v>30</v>
      </c>
      <c r="D18" s="78" t="s">
        <v>187</v>
      </c>
      <c r="E18" s="79" t="n">
        <v>2851</v>
      </c>
      <c r="F18" s="80" t="s">
        <v>32</v>
      </c>
      <c r="G18" s="80" t="s">
        <v>32</v>
      </c>
      <c r="H18" s="80" t="n">
        <v>4</v>
      </c>
      <c r="I18" s="80" t="n">
        <v>4</v>
      </c>
      <c r="J18" s="80" t="n">
        <v>4</v>
      </c>
      <c r="K18" s="80" t="n">
        <v>3</v>
      </c>
      <c r="L18" s="80" t="n">
        <v>5</v>
      </c>
      <c r="M18" s="80"/>
      <c r="N18" s="80"/>
      <c r="O18" s="80"/>
      <c r="P18" s="80"/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1</v>
      </c>
      <c r="AA18" s="127" t="n">
        <f aca="false">COUNTIF(AG18:AV18,AA$5)</f>
        <v>3</v>
      </c>
      <c r="AB18" s="127" t="n">
        <f aca="false">COUNTIF(AG18:AV18,AB$5)</f>
        <v>1</v>
      </c>
      <c r="AC18" s="127" t="n">
        <f aca="false">SUM(X18:AB18)</f>
        <v>5</v>
      </c>
      <c r="AD18" s="98" t="n">
        <f aca="false">IF(ISERROR(((X18+Y18)*2+Z18*3+AA18*4+AB18*5)/SUM(X18,Y18:AB18)),"",((X18+Y18)*2+Z18*3+AA18*4+AB18*5)/SUM(X18,Y18:AB18))</f>
        <v>4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>з</v>
      </c>
      <c r="AH18" s="87" t="str">
        <f aca="false">IF(ISERROR(VALUE(LEFT(G18))),LEFT(G18),VALUE(LEFT(G18)))</f>
        <v>з</v>
      </c>
      <c r="AI18" s="87" t="n">
        <f aca="false">IF(ISERROR(VALUE(LEFT(H18))),LEFT(H18),VALUE(LEFT(H18)))</f>
        <v>4</v>
      </c>
      <c r="AJ18" s="87" t="n">
        <f aca="false">IF(ISERROR(VALUE(LEFT(I18))),LEFT(I18),VALUE(LEFT(I18)))</f>
        <v>4</v>
      </c>
      <c r="AK18" s="87" t="n">
        <f aca="false">IF(ISERROR(VALUE(LEFT(J18))),LEFT(J18),VALUE(LEFT(J18)))</f>
        <v>4</v>
      </c>
      <c r="AL18" s="87" t="n">
        <f aca="false">IF(ISERROR(VALUE(LEFT(K18))),LEFT(K18),VALUE(LEFT(K18)))</f>
        <v>3</v>
      </c>
      <c r="AM18" s="87" t="n">
        <f aca="false">IF(ISERROR(VALUE(LEFT(L18))),LEFT(L18),VALUE(LEFT(L18)))</f>
        <v>5</v>
      </c>
      <c r="AN18" s="87" t="str">
        <f aca="false">IF(ISERROR(VALUE(LEFT(M18))),LEFT(M18),VALUE(LEFT(M18)))</f>
        <v/>
      </c>
      <c r="AO18" s="87" t="str">
        <f aca="false">IF(ISERROR(VALUE(LEFT(N18))),LEFT(N18),VALUE(LEFT(N18)))</f>
        <v/>
      </c>
      <c r="AP18" s="87" t="str">
        <f aca="false">IF(ISERROR(VALUE(LEFT(O18))),LEFT(O18),VALUE(LEFT(O18)))</f>
        <v/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2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03"/>
      <c r="C19" s="77" t="s">
        <v>30</v>
      </c>
      <c r="D19" s="78" t="s">
        <v>188</v>
      </c>
      <c r="E19" s="79" t="n">
        <v>2851</v>
      </c>
      <c r="F19" s="80" t="s">
        <v>32</v>
      </c>
      <c r="G19" s="80" t="s">
        <v>32</v>
      </c>
      <c r="H19" s="80" t="n">
        <v>5</v>
      </c>
      <c r="I19" s="80" t="n">
        <v>5</v>
      </c>
      <c r="J19" s="80" t="n">
        <v>5</v>
      </c>
      <c r="K19" s="80" t="n">
        <v>3</v>
      </c>
      <c r="L19" s="80" t="n">
        <v>5</v>
      </c>
      <c r="M19" s="80"/>
      <c r="N19" s="80"/>
      <c r="O19" s="80"/>
      <c r="P19" s="80"/>
      <c r="Q19" s="80"/>
      <c r="R19" s="80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3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1</v>
      </c>
      <c r="AA19" s="127" t="n">
        <f aca="false">COUNTIF(AG19:AV19,AA$5)</f>
        <v>0</v>
      </c>
      <c r="AB19" s="127" t="n">
        <f aca="false">COUNTIF(AG19:AV19,AB$5)</f>
        <v>4</v>
      </c>
      <c r="AC19" s="127" t="n">
        <f aca="false">SUM(X19:AB19)</f>
        <v>5</v>
      </c>
      <c r="AD19" s="98" t="n">
        <f aca="false">IF(ISERROR(((X19+Y19)*2+Z19*3+AA19*4+AB19*5)/SUM(X19,Y19:AB19)),"",((X19+Y19)*2+Z19*3+AA19*4+AB19*5)/SUM(X19,Y19:AB19))</f>
        <v>4.6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>з</v>
      </c>
      <c r="AH19" s="87" t="str">
        <f aca="false">IF(ISERROR(VALUE(LEFT(G19))),LEFT(G19),VALUE(LEFT(G19)))</f>
        <v>з</v>
      </c>
      <c r="AI19" s="87" t="n">
        <f aca="false">IF(ISERROR(VALUE(LEFT(H19))),LEFT(H19),VALUE(LEFT(H19)))</f>
        <v>5</v>
      </c>
      <c r="AJ19" s="87" t="n">
        <f aca="false">IF(ISERROR(VALUE(LEFT(I19))),LEFT(I19),VALUE(LEFT(I19)))</f>
        <v>5</v>
      </c>
      <c r="AK19" s="87" t="n">
        <f aca="false">IF(ISERROR(VALUE(LEFT(J19))),LEFT(J19),VALUE(LEFT(J19)))</f>
        <v>5</v>
      </c>
      <c r="AL19" s="87" t="n">
        <f aca="false">IF(ISERROR(VALUE(LEFT(K19))),LEFT(K19),VALUE(LEFT(K19)))</f>
        <v>3</v>
      </c>
      <c r="AM19" s="87" t="n">
        <f aca="false">IF(ISERROR(VALUE(LEFT(L19))),LEFT(L19),VALUE(LEFT(L19)))</f>
        <v>5</v>
      </c>
      <c r="AN19" s="87" t="str">
        <f aca="false">IF(ISERROR(VALUE(LEFT(M19))),LEFT(M19),VALUE(LEFT(M19)))</f>
        <v/>
      </c>
      <c r="AO19" s="87" t="str">
        <f aca="false">IF(ISERROR(VALUE(LEFT(N19))),LEFT(N19),VALUE(LEFT(N19)))</f>
        <v/>
      </c>
      <c r="AP19" s="87" t="str">
        <f aca="false">IF(ISERROR(VALUE(LEFT(O19))),LEFT(O19),VALUE(LEFT(O19)))</f>
        <v/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2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03"/>
      <c r="C20" s="77" t="s">
        <v>30</v>
      </c>
      <c r="D20" s="78" t="s">
        <v>189</v>
      </c>
      <c r="E20" s="79" t="n">
        <v>2851</v>
      </c>
      <c r="F20" s="80" t="s">
        <v>32</v>
      </c>
      <c r="G20" s="80" t="s">
        <v>32</v>
      </c>
      <c r="H20" s="80" t="n">
        <v>5</v>
      </c>
      <c r="I20" s="80" t="n">
        <v>5</v>
      </c>
      <c r="J20" s="80" t="n">
        <v>5</v>
      </c>
      <c r="K20" s="80" t="n">
        <v>4</v>
      </c>
      <c r="L20" s="80" t="n">
        <v>5</v>
      </c>
      <c r="M20" s="80"/>
      <c r="N20" s="80"/>
      <c r="O20" s="80"/>
      <c r="P20" s="80"/>
      <c r="Q20" s="80"/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4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0</v>
      </c>
      <c r="AA20" s="127" t="n">
        <f aca="false">COUNTIF(AG20:AV20,AA$5)</f>
        <v>1</v>
      </c>
      <c r="AB20" s="127" t="n">
        <f aca="false">COUNTIF(AG20:AV20,AB$5)</f>
        <v>4</v>
      </c>
      <c r="AC20" s="127" t="n">
        <f aca="false">SUM(X20:AB20)</f>
        <v>5</v>
      </c>
      <c r="AD20" s="98" t="n">
        <f aca="false">IF(ISERROR(((X20+Y20)*2+Z20*3+AA20*4+AB20*5)/SUM(X20,Y20:AB20)),"",((X20+Y20)*2+Z20*3+AA20*4+AB20*5)/SUM(X20,Y20:AB20))</f>
        <v>4.8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>з</v>
      </c>
      <c r="AH20" s="87" t="str">
        <f aca="false">IF(ISERROR(VALUE(LEFT(G20))),LEFT(G20),VALUE(LEFT(G20)))</f>
        <v>з</v>
      </c>
      <c r="AI20" s="87" t="n">
        <f aca="false">IF(ISERROR(VALUE(LEFT(H20))),LEFT(H20),VALUE(LEFT(H20)))</f>
        <v>5</v>
      </c>
      <c r="AJ20" s="87" t="n">
        <f aca="false">IF(ISERROR(VALUE(LEFT(I20))),LEFT(I20),VALUE(LEFT(I20)))</f>
        <v>5</v>
      </c>
      <c r="AK20" s="87" t="n">
        <f aca="false">IF(ISERROR(VALUE(LEFT(J20))),LEFT(J20),VALUE(LEFT(J20)))</f>
        <v>5</v>
      </c>
      <c r="AL20" s="87" t="n">
        <f aca="false">IF(ISERROR(VALUE(LEFT(K20))),LEFT(K20),VALUE(LEFT(K20)))</f>
        <v>4</v>
      </c>
      <c r="AM20" s="87" t="n">
        <f aca="false">IF(ISERROR(VALUE(LEFT(L20))),LEFT(L20),VALUE(LEFT(L20)))</f>
        <v>5</v>
      </c>
      <c r="AN20" s="87" t="str">
        <f aca="false">IF(ISERROR(VALUE(LEFT(M20))),LEFT(M20),VALUE(LEFT(M20)))</f>
        <v/>
      </c>
      <c r="AO20" s="87" t="str">
        <f aca="false">IF(ISERROR(VALUE(LEFT(N20))),LEFT(N20),VALUE(LEFT(N20)))</f>
        <v/>
      </c>
      <c r="AP20" s="87" t="str">
        <f aca="false">IF(ISERROR(VALUE(LEFT(O20))),LEFT(O20),VALUE(LEFT(O20)))</f>
        <v/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2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03"/>
      <c r="C21" s="77" t="s">
        <v>30</v>
      </c>
      <c r="D21" s="104" t="s">
        <v>190</v>
      </c>
      <c r="E21" s="79" t="n">
        <v>2851</v>
      </c>
      <c r="F21" s="80" t="s">
        <v>32</v>
      </c>
      <c r="G21" s="80" t="s">
        <v>32</v>
      </c>
      <c r="H21" s="80" t="n">
        <v>5</v>
      </c>
      <c r="I21" s="80" t="n">
        <v>5</v>
      </c>
      <c r="J21" s="80" t="n">
        <v>5</v>
      </c>
      <c r="K21" s="80" t="n">
        <v>4</v>
      </c>
      <c r="L21" s="80" t="n">
        <v>5</v>
      </c>
      <c r="M21" s="80"/>
      <c r="N21" s="80"/>
      <c r="O21" s="80"/>
      <c r="P21" s="80"/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4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0</v>
      </c>
      <c r="AA21" s="127" t="n">
        <f aca="false">COUNTIF(AG21:AV21,AA$5)</f>
        <v>1</v>
      </c>
      <c r="AB21" s="127" t="n">
        <f aca="false">COUNTIF(AG21:AV21,AB$5)</f>
        <v>4</v>
      </c>
      <c r="AC21" s="127" t="n">
        <f aca="false">SUM(X21:AB21)</f>
        <v>5</v>
      </c>
      <c r="AD21" s="98" t="n">
        <f aca="false">IF(ISERROR(((X21+Y21)*2+Z21*3+AA21*4+AB21*5)/SUM(X21,Y21:AB21)),"",((X21+Y21)*2+Z21*3+AA21*4+AB21*5)/SUM(X21,Y21:AB21))</f>
        <v>4.8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>з</v>
      </c>
      <c r="AH21" s="87" t="str">
        <f aca="false">IF(ISERROR(VALUE(LEFT(G21))),LEFT(G21),VALUE(LEFT(G21)))</f>
        <v>з</v>
      </c>
      <c r="AI21" s="87" t="n">
        <f aca="false">IF(ISERROR(VALUE(LEFT(H21))),LEFT(H21),VALUE(LEFT(H21)))</f>
        <v>5</v>
      </c>
      <c r="AJ21" s="87" t="n">
        <f aca="false">IF(ISERROR(VALUE(LEFT(I21))),LEFT(I21),VALUE(LEFT(I21)))</f>
        <v>5</v>
      </c>
      <c r="AK21" s="87" t="n">
        <f aca="false">IF(ISERROR(VALUE(LEFT(J21))),LEFT(J21),VALUE(LEFT(J21)))</f>
        <v>5</v>
      </c>
      <c r="AL21" s="87" t="n">
        <f aca="false">IF(ISERROR(VALUE(LEFT(K21))),LEFT(K21),VALUE(LEFT(K21)))</f>
        <v>4</v>
      </c>
      <c r="AM21" s="87" t="n">
        <f aca="false">IF(ISERROR(VALUE(LEFT(L21))),LEFT(L21),VALUE(LEFT(L21)))</f>
        <v>5</v>
      </c>
      <c r="AN21" s="87" t="str">
        <f aca="false">IF(ISERROR(VALUE(LEFT(M21))),LEFT(M21),VALUE(LEFT(M21)))</f>
        <v/>
      </c>
      <c r="AO21" s="87" t="str">
        <f aca="false">IF(ISERROR(VALUE(LEFT(N21))),LEFT(N21),VALUE(LEFT(N21)))</f>
        <v/>
      </c>
      <c r="AP21" s="87" t="str">
        <f aca="false">IF(ISERROR(VALUE(LEFT(O21))),LEFT(O21),VALUE(LEFT(O21)))</f>
        <v/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2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03"/>
      <c r="C22" s="77" t="s">
        <v>30</v>
      </c>
      <c r="D22" s="104" t="s">
        <v>191</v>
      </c>
      <c r="E22" s="79" t="n">
        <v>2851</v>
      </c>
      <c r="F22" s="80" t="s">
        <v>32</v>
      </c>
      <c r="G22" s="80" t="s">
        <v>32</v>
      </c>
      <c r="H22" s="80" t="n">
        <v>4</v>
      </c>
      <c r="I22" s="80" t="n">
        <v>4</v>
      </c>
      <c r="J22" s="80" t="n">
        <v>3</v>
      </c>
      <c r="K22" s="80" t="n">
        <v>4</v>
      </c>
      <c r="L22" s="80" t="n">
        <v>5</v>
      </c>
      <c r="M22" s="80"/>
      <c r="N22" s="80"/>
      <c r="O22" s="80"/>
      <c r="P22" s="80"/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3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1</v>
      </c>
      <c r="AA22" s="127" t="n">
        <f aca="false">COUNTIF(AG22:AV22,AA$5)</f>
        <v>3</v>
      </c>
      <c r="AB22" s="127" t="n">
        <f aca="false">COUNTIF(AG22:AV22,AB$5)</f>
        <v>1</v>
      </c>
      <c r="AC22" s="127" t="n">
        <f aca="false">SUM(X22:AB22)</f>
        <v>5</v>
      </c>
      <c r="AD22" s="98" t="n">
        <f aca="false">IF(ISERROR(((X22+Y22)*2+Z22*3+AA22*4+AB22*5)/SUM(X22,Y22:AB22)),"",((X22+Y22)*2+Z22*3+AA22*4+AB22*5)/SUM(X22,Y22:AB22))</f>
        <v>4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>з</v>
      </c>
      <c r="AH22" s="87" t="str">
        <f aca="false">IF(ISERROR(VALUE(LEFT(G22))),LEFT(G22),VALUE(LEFT(G22)))</f>
        <v>з</v>
      </c>
      <c r="AI22" s="87" t="n">
        <f aca="false">IF(ISERROR(VALUE(LEFT(H22))),LEFT(H22),VALUE(LEFT(H22)))</f>
        <v>4</v>
      </c>
      <c r="AJ22" s="87" t="n">
        <f aca="false">IF(ISERROR(VALUE(LEFT(I22))),LEFT(I22),VALUE(LEFT(I22)))</f>
        <v>4</v>
      </c>
      <c r="AK22" s="87" t="n">
        <f aca="false">IF(ISERROR(VALUE(LEFT(J22))),LEFT(J22),VALUE(LEFT(J22)))</f>
        <v>3</v>
      </c>
      <c r="AL22" s="87" t="n">
        <f aca="false">IF(ISERROR(VALUE(LEFT(K22))),LEFT(K22),VALUE(LEFT(K22)))</f>
        <v>4</v>
      </c>
      <c r="AM22" s="87" t="n">
        <f aca="false">IF(ISERROR(VALUE(LEFT(L22))),LEFT(L22),VALUE(LEFT(L22)))</f>
        <v>5</v>
      </c>
      <c r="AN22" s="87" t="str">
        <f aca="false">IF(ISERROR(VALUE(LEFT(M22))),LEFT(M22),VALUE(LEFT(M22)))</f>
        <v/>
      </c>
      <c r="AO22" s="87" t="str">
        <f aca="false">IF(ISERROR(VALUE(LEFT(N22))),LEFT(N22),VALUE(LEFT(N22)))</f>
        <v/>
      </c>
      <c r="AP22" s="87" t="str">
        <f aca="false">IF(ISERROR(VALUE(LEFT(O22))),LEFT(O22),VALUE(LEFT(O22)))</f>
        <v/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2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03"/>
      <c r="C23" s="77" t="s">
        <v>30</v>
      </c>
      <c r="D23" s="104" t="s">
        <v>192</v>
      </c>
      <c r="E23" s="79" t="n">
        <v>2851</v>
      </c>
      <c r="F23" s="80" t="s">
        <v>32</v>
      </c>
      <c r="G23" s="80" t="s">
        <v>32</v>
      </c>
      <c r="H23" s="80" t="n">
        <v>5</v>
      </c>
      <c r="I23" s="80" t="n">
        <v>4</v>
      </c>
      <c r="J23" s="80" t="n">
        <v>5</v>
      </c>
      <c r="K23" s="80" t="n">
        <v>4</v>
      </c>
      <c r="L23" s="80" t="n">
        <v>5</v>
      </c>
      <c r="M23" s="80"/>
      <c r="N23" s="80"/>
      <c r="O23" s="80"/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4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0</v>
      </c>
      <c r="AA23" s="127" t="n">
        <f aca="false">COUNTIF(AG23:AV23,AA$5)</f>
        <v>2</v>
      </c>
      <c r="AB23" s="127" t="n">
        <f aca="false">COUNTIF(AG23:AV23,AB$5)</f>
        <v>3</v>
      </c>
      <c r="AC23" s="127" t="n">
        <f aca="false">SUM(X23:AB23)</f>
        <v>5</v>
      </c>
      <c r="AD23" s="98" t="n">
        <f aca="false">IF(ISERROR(((X23+Y23)*2+Z23*3+AA23*4+AB23*5)/SUM(X23,Y23:AB23)),"",((X23+Y23)*2+Z23*3+AA23*4+AB23*5)/SUM(X23,Y23:AB23))</f>
        <v>4.6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>з</v>
      </c>
      <c r="AH23" s="87" t="str">
        <f aca="false">IF(ISERROR(VALUE(LEFT(G23))),LEFT(G23),VALUE(LEFT(G23)))</f>
        <v>з</v>
      </c>
      <c r="AI23" s="87" t="n">
        <f aca="false">IF(ISERROR(VALUE(LEFT(H23))),LEFT(H23),VALUE(LEFT(H23)))</f>
        <v>5</v>
      </c>
      <c r="AJ23" s="87" t="n">
        <f aca="false">IF(ISERROR(VALUE(LEFT(I23))),LEFT(I23),VALUE(LEFT(I23)))</f>
        <v>4</v>
      </c>
      <c r="AK23" s="87" t="n">
        <f aca="false">IF(ISERROR(VALUE(LEFT(J23))),LEFT(J23),VALUE(LEFT(J23)))</f>
        <v>5</v>
      </c>
      <c r="AL23" s="87" t="n">
        <f aca="false">IF(ISERROR(VALUE(LEFT(K23))),LEFT(K23),VALUE(LEFT(K23)))</f>
        <v>4</v>
      </c>
      <c r="AM23" s="87" t="n">
        <f aca="false">IF(ISERROR(VALUE(LEFT(L23))),LEFT(L23),VALUE(LEFT(L23)))</f>
        <v>5</v>
      </c>
      <c r="AN23" s="87" t="str">
        <f aca="false">IF(ISERROR(VALUE(LEFT(M23))),LEFT(M23),VALUE(LEFT(M23)))</f>
        <v/>
      </c>
      <c r="AO23" s="87" t="str">
        <f aca="false">IF(ISERROR(VALUE(LEFT(N23))),LEFT(N23),VALUE(LEFT(N23)))</f>
        <v/>
      </c>
      <c r="AP23" s="87" t="str">
        <f aca="false">IF(ISERROR(VALUE(LEFT(O23))),LEFT(O23),VALUE(LEFT(O23)))</f>
        <v/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2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03"/>
      <c r="C24" s="77" t="s">
        <v>30</v>
      </c>
      <c r="D24" s="104" t="s">
        <v>193</v>
      </c>
      <c r="E24" s="79" t="n">
        <v>2851</v>
      </c>
      <c r="F24" s="80" t="s">
        <v>32</v>
      </c>
      <c r="G24" s="80" t="s">
        <v>32</v>
      </c>
      <c r="H24" s="80" t="n">
        <v>5</v>
      </c>
      <c r="I24" s="80" t="n">
        <v>4</v>
      </c>
      <c r="J24" s="80" t="n">
        <v>4</v>
      </c>
      <c r="K24" s="80" t="n">
        <v>4</v>
      </c>
      <c r="L24" s="80" t="n">
        <v>4</v>
      </c>
      <c r="M24" s="80"/>
      <c r="N24" s="80"/>
      <c r="O24" s="80"/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4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0</v>
      </c>
      <c r="AA24" s="127" t="n">
        <f aca="false">COUNTIF(AG24:AV24,AA$5)</f>
        <v>4</v>
      </c>
      <c r="AB24" s="127" t="n">
        <f aca="false">COUNTIF(AG24:AV24,AB$5)</f>
        <v>1</v>
      </c>
      <c r="AC24" s="127" t="n">
        <f aca="false">SUM(X24:AB24)</f>
        <v>5</v>
      </c>
      <c r="AD24" s="98" t="n">
        <f aca="false">IF(ISERROR(((X24+Y24)*2+Z24*3+AA24*4+AB24*5)/SUM(X24,Y24:AB24)),"",((X24+Y24)*2+Z24*3+AA24*4+AB24*5)/SUM(X24,Y24:AB24))</f>
        <v>4.2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>з</v>
      </c>
      <c r="AH24" s="87" t="str">
        <f aca="false">IF(ISERROR(VALUE(LEFT(G24))),LEFT(G24),VALUE(LEFT(G24)))</f>
        <v>з</v>
      </c>
      <c r="AI24" s="87" t="n">
        <f aca="false">IF(ISERROR(VALUE(LEFT(H24))),LEFT(H24),VALUE(LEFT(H24)))</f>
        <v>5</v>
      </c>
      <c r="AJ24" s="87" t="n">
        <f aca="false">IF(ISERROR(VALUE(LEFT(I24))),LEFT(I24),VALUE(LEFT(I24)))</f>
        <v>4</v>
      </c>
      <c r="AK24" s="87" t="n">
        <f aca="false">IF(ISERROR(VALUE(LEFT(J24))),LEFT(J24),VALUE(LEFT(J24)))</f>
        <v>4</v>
      </c>
      <c r="AL24" s="87" t="n">
        <f aca="false">IF(ISERROR(VALUE(LEFT(K24))),LEFT(K24),VALUE(LEFT(K24)))</f>
        <v>4</v>
      </c>
      <c r="AM24" s="87" t="n">
        <f aca="false">IF(ISERROR(VALUE(LEFT(L24))),LEFT(L24),VALUE(LEFT(L24)))</f>
        <v>4</v>
      </c>
      <c r="AN24" s="87" t="str">
        <f aca="false">IF(ISERROR(VALUE(LEFT(M24))),LEFT(M24),VALUE(LEFT(M24)))</f>
        <v/>
      </c>
      <c r="AO24" s="87" t="str">
        <f aca="false">IF(ISERROR(VALUE(LEFT(N24))),LEFT(N24),VALUE(LEFT(N24)))</f>
        <v/>
      </c>
      <c r="AP24" s="87" t="str">
        <f aca="false">IF(ISERROR(VALUE(LEFT(O24))),LEFT(O24),VALUE(LEFT(O24)))</f>
        <v/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2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03"/>
      <c r="C25" s="77" t="s">
        <v>30</v>
      </c>
      <c r="D25" s="78" t="s">
        <v>194</v>
      </c>
      <c r="E25" s="79" t="n">
        <v>2851</v>
      </c>
      <c r="F25" s="80" t="s">
        <v>32</v>
      </c>
      <c r="G25" s="80" t="s">
        <v>32</v>
      </c>
      <c r="H25" s="80" t="n">
        <v>5</v>
      </c>
      <c r="I25" s="80" t="n">
        <v>4</v>
      </c>
      <c r="J25" s="80" t="n">
        <v>4</v>
      </c>
      <c r="K25" s="80" t="n">
        <v>4</v>
      </c>
      <c r="L25" s="80" t="n">
        <v>5</v>
      </c>
      <c r="M25" s="80"/>
      <c r="N25" s="80"/>
      <c r="O25" s="80"/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4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0</v>
      </c>
      <c r="AA25" s="127" t="n">
        <f aca="false">COUNTIF(AG25:AV25,AA$5)</f>
        <v>3</v>
      </c>
      <c r="AB25" s="127" t="n">
        <f aca="false">COUNTIF(AG25:AV25,AB$5)</f>
        <v>2</v>
      </c>
      <c r="AC25" s="127" t="n">
        <f aca="false">SUM(X25:AB25)</f>
        <v>5</v>
      </c>
      <c r="AD25" s="98" t="n">
        <f aca="false">IF(ISERROR(((X25+Y25)*2+Z25*3+AA25*4+AB25*5)/SUM(X25,Y25:AB25)),"",((X25+Y25)*2+Z25*3+AA25*4+AB25*5)/SUM(X25,Y25:AB25))</f>
        <v>4.4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>з</v>
      </c>
      <c r="AH25" s="87" t="str">
        <f aca="false">IF(ISERROR(VALUE(LEFT(G25))),LEFT(G25),VALUE(LEFT(G25)))</f>
        <v>з</v>
      </c>
      <c r="AI25" s="87" t="n">
        <f aca="false">IF(ISERROR(VALUE(LEFT(H25))),LEFT(H25),VALUE(LEFT(H25)))</f>
        <v>5</v>
      </c>
      <c r="AJ25" s="87" t="n">
        <f aca="false">IF(ISERROR(VALUE(LEFT(I25))),LEFT(I25),VALUE(LEFT(I25)))</f>
        <v>4</v>
      </c>
      <c r="AK25" s="87" t="n">
        <f aca="false">IF(ISERROR(VALUE(LEFT(J25))),LEFT(J25),VALUE(LEFT(J25)))</f>
        <v>4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5</v>
      </c>
      <c r="AN25" s="87" t="str">
        <f aca="false">IF(ISERROR(VALUE(LEFT(M25))),LEFT(M25),VALUE(LEFT(M25)))</f>
        <v/>
      </c>
      <c r="AO25" s="87" t="str">
        <f aca="false">IF(ISERROR(VALUE(LEFT(N25))),LEFT(N25),VALUE(LEFT(N25)))</f>
        <v/>
      </c>
      <c r="AP25" s="87" t="str">
        <f aca="false">IF(ISERROR(VALUE(LEFT(O25))),LEFT(O25),VALUE(LEFT(O25)))</f>
        <v/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2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03"/>
      <c r="C26" s="77" t="s">
        <v>30</v>
      </c>
      <c r="D26" s="104" t="s">
        <v>195</v>
      </c>
      <c r="E26" s="79" t="n">
        <v>2851</v>
      </c>
      <c r="F26" s="80" t="s">
        <v>32</v>
      </c>
      <c r="G26" s="80" t="s">
        <v>32</v>
      </c>
      <c r="H26" s="80" t="n">
        <v>5</v>
      </c>
      <c r="I26" s="80" t="n">
        <v>5</v>
      </c>
      <c r="J26" s="80" t="n">
        <v>5</v>
      </c>
      <c r="K26" s="80" t="n">
        <v>4</v>
      </c>
      <c r="L26" s="80" t="n">
        <v>5</v>
      </c>
      <c r="M26" s="80"/>
      <c r="N26" s="80"/>
      <c r="O26" s="80"/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4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0</v>
      </c>
      <c r="AA26" s="127" t="n">
        <f aca="false">COUNTIF(AG26:AV26,AA$5)</f>
        <v>1</v>
      </c>
      <c r="AB26" s="127" t="n">
        <f aca="false">COUNTIF(AG26:AV26,AB$5)</f>
        <v>4</v>
      </c>
      <c r="AC26" s="127" t="n">
        <f aca="false">SUM(X26:AB26)</f>
        <v>5</v>
      </c>
      <c r="AD26" s="98" t="n">
        <f aca="false">IF(ISERROR(((X26+Y26)*2+Z26*3+AA26*4+AB26*5)/SUM(X26,Y26:AB26)),"",((X26+Y26)*2+Z26*3+AA26*4+AB26*5)/SUM(X26,Y26:AB26))</f>
        <v>4.8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>з</v>
      </c>
      <c r="AH26" s="87" t="str">
        <f aca="false">IF(ISERROR(VALUE(LEFT(G26))),LEFT(G26),VALUE(LEFT(G26)))</f>
        <v>з</v>
      </c>
      <c r="AI26" s="87" t="n">
        <f aca="false">IF(ISERROR(VALUE(LEFT(H26))),LEFT(H26),VALUE(LEFT(H26)))</f>
        <v>5</v>
      </c>
      <c r="AJ26" s="87" t="n">
        <f aca="false">IF(ISERROR(VALUE(LEFT(I26))),LEFT(I26),VALUE(LEFT(I26)))</f>
        <v>5</v>
      </c>
      <c r="AK26" s="87" t="n">
        <f aca="false">IF(ISERROR(VALUE(LEFT(J26))),LEFT(J26),VALUE(LEFT(J26)))</f>
        <v>5</v>
      </c>
      <c r="AL26" s="87" t="n">
        <f aca="false">IF(ISERROR(VALUE(LEFT(K26))),LEFT(K26),VALUE(LEFT(K26)))</f>
        <v>4</v>
      </c>
      <c r="AM26" s="87" t="n">
        <f aca="false">IF(ISERROR(VALUE(LEFT(L26))),LEFT(L26),VALUE(LEFT(L26)))</f>
        <v>5</v>
      </c>
      <c r="AN26" s="87" t="str">
        <f aca="false">IF(ISERROR(VALUE(LEFT(M26))),LEFT(M26),VALUE(LEFT(M26)))</f>
        <v/>
      </c>
      <c r="AO26" s="87" t="str">
        <f aca="false">IF(ISERROR(VALUE(LEFT(N26))),LEFT(N26),VALUE(LEFT(N26)))</f>
        <v/>
      </c>
      <c r="AP26" s="87" t="str">
        <f aca="false">IF(ISERROR(VALUE(LEFT(O26))),LEFT(O26),VALUE(LEFT(O26)))</f>
        <v/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2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 t="s">
        <v>196</v>
      </c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03"/>
      <c r="C27" s="77" t="s">
        <v>30</v>
      </c>
      <c r="D27" s="104" t="s">
        <v>197</v>
      </c>
      <c r="E27" s="79" t="n">
        <v>2851</v>
      </c>
      <c r="F27" s="80" t="s">
        <v>32</v>
      </c>
      <c r="G27" s="80" t="s">
        <v>32</v>
      </c>
      <c r="H27" s="80" t="n">
        <v>5</v>
      </c>
      <c r="I27" s="80" t="n">
        <v>5</v>
      </c>
      <c r="J27" s="80" t="n">
        <v>5</v>
      </c>
      <c r="K27" s="80" t="n">
        <v>4</v>
      </c>
      <c r="L27" s="80" t="n">
        <v>5</v>
      </c>
      <c r="M27" s="80"/>
      <c r="N27" s="80"/>
      <c r="O27" s="80"/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4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0</v>
      </c>
      <c r="AA27" s="127" t="n">
        <f aca="false">COUNTIF(AG27:AV27,AA$5)</f>
        <v>1</v>
      </c>
      <c r="AB27" s="127" t="n">
        <f aca="false">COUNTIF(AG27:AV27,AB$5)</f>
        <v>4</v>
      </c>
      <c r="AC27" s="127" t="n">
        <f aca="false">SUM(X27:AB27)</f>
        <v>5</v>
      </c>
      <c r="AD27" s="98" t="n">
        <f aca="false">IF(ISERROR(((X27+Y27)*2+Z27*3+AA27*4+AB27*5)/SUM(X27,Y27:AB27)),"",((X27+Y27)*2+Z27*3+AA27*4+AB27*5)/SUM(X27,Y27:AB27))</f>
        <v>4.8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>з</v>
      </c>
      <c r="AH27" s="87" t="str">
        <f aca="false">IF(ISERROR(VALUE(LEFT(G27))),LEFT(G27),VALUE(LEFT(G27)))</f>
        <v>з</v>
      </c>
      <c r="AI27" s="87" t="n">
        <f aca="false">IF(ISERROR(VALUE(LEFT(H27))),LEFT(H27),VALUE(LEFT(H27)))</f>
        <v>5</v>
      </c>
      <c r="AJ27" s="87" t="n">
        <f aca="false">IF(ISERROR(VALUE(LEFT(I27))),LEFT(I27),VALUE(LEFT(I27)))</f>
        <v>5</v>
      </c>
      <c r="AK27" s="87" t="n">
        <f aca="false">IF(ISERROR(VALUE(LEFT(J27))),LEFT(J27),VALUE(LEFT(J27)))</f>
        <v>5</v>
      </c>
      <c r="AL27" s="87" t="n">
        <f aca="false">IF(ISERROR(VALUE(LEFT(K27))),LEFT(K27),VALUE(LEFT(K27)))</f>
        <v>4</v>
      </c>
      <c r="AM27" s="87" t="n">
        <f aca="false">IF(ISERROR(VALUE(LEFT(L27))),LEFT(L27),VALUE(LEFT(L27)))</f>
        <v>5</v>
      </c>
      <c r="AN27" s="87" t="str">
        <f aca="false">IF(ISERROR(VALUE(LEFT(M27))),LEFT(M27),VALUE(LEFT(M27)))</f>
        <v/>
      </c>
      <c r="AO27" s="87" t="str">
        <f aca="false">IF(ISERROR(VALUE(LEFT(N27))),LEFT(N27),VALUE(LEFT(N27)))</f>
        <v/>
      </c>
      <c r="AP27" s="87" t="str">
        <f aca="false">IF(ISERROR(VALUE(LEFT(O27))),LEFT(O27),VALUE(LEFT(O27)))</f>
        <v/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2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5" t="n">
        <v>23</v>
      </c>
      <c r="B28" s="103"/>
      <c r="C28" s="77" t="s">
        <v>30</v>
      </c>
      <c r="D28" s="104" t="s">
        <v>198</v>
      </c>
      <c r="E28" s="79" t="n">
        <v>2851</v>
      </c>
      <c r="F28" s="80" t="s">
        <v>32</v>
      </c>
      <c r="G28" s="80" t="s">
        <v>32</v>
      </c>
      <c r="H28" s="80" t="n">
        <v>5</v>
      </c>
      <c r="I28" s="80" t="n">
        <v>3</v>
      </c>
      <c r="J28" s="80" t="n">
        <v>4</v>
      </c>
      <c r="K28" s="80" t="n">
        <v>4</v>
      </c>
      <c r="L28" s="80" t="n">
        <v>4</v>
      </c>
      <c r="M28" s="80"/>
      <c r="N28" s="80"/>
      <c r="O28" s="80"/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3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1</v>
      </c>
      <c r="AA28" s="127" t="n">
        <f aca="false">COUNTIF(AG28:AV28,AA$5)</f>
        <v>3</v>
      </c>
      <c r="AB28" s="127" t="n">
        <f aca="false">COUNTIF(AG28:AV28,AB$5)</f>
        <v>1</v>
      </c>
      <c r="AC28" s="127" t="n">
        <f aca="false">SUM(X28:AB28)</f>
        <v>5</v>
      </c>
      <c r="AD28" s="98" t="n">
        <f aca="false">IF(ISERROR(((X28+Y28)*2+Z28*3+AA28*4+AB28*5)/SUM(X28,Y28:AB28)),"",((X28+Y28)*2+Z28*3+AA28*4+AB28*5)/SUM(X28,Y28:AB28))</f>
        <v>4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>з</v>
      </c>
      <c r="AH28" s="87" t="str">
        <f aca="false">IF(ISERROR(VALUE(LEFT(G28))),LEFT(G28),VALUE(LEFT(G28)))</f>
        <v>з</v>
      </c>
      <c r="AI28" s="87" t="n">
        <f aca="false">IF(ISERROR(VALUE(LEFT(H28))),LEFT(H28),VALUE(LEFT(H28)))</f>
        <v>5</v>
      </c>
      <c r="AJ28" s="87" t="n">
        <f aca="false">IF(ISERROR(VALUE(LEFT(I28))),LEFT(I28),VALUE(LEFT(I28)))</f>
        <v>3</v>
      </c>
      <c r="AK28" s="87" t="n">
        <f aca="false">IF(ISERROR(VALUE(LEFT(J28))),LEFT(J28),VALUE(LEFT(J28)))</f>
        <v>4</v>
      </c>
      <c r="AL28" s="87" t="n">
        <f aca="false">IF(ISERROR(VALUE(LEFT(K28))),LEFT(K28),VALUE(LEFT(K28)))</f>
        <v>4</v>
      </c>
      <c r="AM28" s="87" t="n">
        <f aca="false">IF(ISERROR(VALUE(LEFT(L28))),LEFT(L28),VALUE(LEFT(L28)))</f>
        <v>4</v>
      </c>
      <c r="AN28" s="87" t="str">
        <f aca="false">IF(ISERROR(VALUE(LEFT(M28))),LEFT(M28),VALUE(LEFT(M28)))</f>
        <v/>
      </c>
      <c r="AO28" s="87" t="str">
        <f aca="false">IF(ISERROR(VALUE(LEFT(N28))),LEFT(N28),VALUE(LEFT(N28)))</f>
        <v/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2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5" t="n">
        <v>24</v>
      </c>
      <c r="B29" s="103"/>
      <c r="C29" s="77" t="s">
        <v>30</v>
      </c>
      <c r="D29" s="104" t="s">
        <v>199</v>
      </c>
      <c r="E29" s="79" t="n">
        <v>2851</v>
      </c>
      <c r="F29" s="80" t="s">
        <v>32</v>
      </c>
      <c r="G29" s="80" t="s">
        <v>32</v>
      </c>
      <c r="H29" s="80" t="n">
        <v>5</v>
      </c>
      <c r="I29" s="80" t="n">
        <v>3</v>
      </c>
      <c r="J29" s="80" t="n">
        <v>4</v>
      </c>
      <c r="K29" s="80" t="n">
        <v>4</v>
      </c>
      <c r="L29" s="80" t="n">
        <v>5</v>
      </c>
      <c r="M29" s="80"/>
      <c r="N29" s="80"/>
      <c r="O29" s="80"/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3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1</v>
      </c>
      <c r="AA29" s="127" t="n">
        <f aca="false">COUNTIF(AG29:AV29,AA$5)</f>
        <v>2</v>
      </c>
      <c r="AB29" s="127" t="n">
        <f aca="false">COUNTIF(AG29:AV29,AB$5)</f>
        <v>2</v>
      </c>
      <c r="AC29" s="127" t="n">
        <f aca="false">SUM(X29:AB29)</f>
        <v>5</v>
      </c>
      <c r="AD29" s="105" t="n">
        <f aca="false">IF(ISERROR(((X29+Y29)*2+Z29*3+AA29*4+AB29*5)/SUM(X29,Y29:AB29)),"",((X29+Y29)*2+Z29*3+AA29*4+AB29*5)/SUM(X29,Y29:AB29))</f>
        <v>4.2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>з</v>
      </c>
      <c r="AH29" s="87" t="str">
        <f aca="false">IF(ISERROR(VALUE(LEFT(G29))),LEFT(G29),VALUE(LEFT(G29)))</f>
        <v>з</v>
      </c>
      <c r="AI29" s="87" t="n">
        <f aca="false">IF(ISERROR(VALUE(LEFT(H29))),LEFT(H29),VALUE(LEFT(H29)))</f>
        <v>5</v>
      </c>
      <c r="AJ29" s="87" t="n">
        <f aca="false">IF(ISERROR(VALUE(LEFT(I29))),LEFT(I29),VALUE(LEFT(I29)))</f>
        <v>3</v>
      </c>
      <c r="AK29" s="87" t="n">
        <f aca="false">IF(ISERROR(VALUE(LEFT(J29))),LEFT(J29),VALUE(LEFT(J29)))</f>
        <v>4</v>
      </c>
      <c r="AL29" s="87" t="n">
        <f aca="false">IF(ISERROR(VALUE(LEFT(K29))),LEFT(K29),VALUE(LEFT(K29)))</f>
        <v>4</v>
      </c>
      <c r="AM29" s="87" t="n">
        <f aca="false">IF(ISERROR(VALUE(LEFT(L29))),LEFT(L29),VALUE(LEFT(L29)))</f>
        <v>5</v>
      </c>
      <c r="AN29" s="87" t="str">
        <f aca="false">IF(ISERROR(VALUE(LEFT(M29))),LEFT(M29),VALUE(LEFT(M29)))</f>
        <v/>
      </c>
      <c r="AO29" s="87" t="str">
        <f aca="false">IF(ISERROR(VALUE(LEFT(N29))),LEFT(N29),VALUE(LEFT(N29)))</f>
        <v/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2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5" t="n">
        <v>25</v>
      </c>
      <c r="B30" s="103"/>
      <c r="C30" s="77" t="s">
        <v>30</v>
      </c>
      <c r="D30" s="104" t="s">
        <v>200</v>
      </c>
      <c r="E30" s="79" t="n">
        <v>2851</v>
      </c>
      <c r="F30" s="80" t="s">
        <v>32</v>
      </c>
      <c r="G30" s="80" t="s">
        <v>32</v>
      </c>
      <c r="H30" s="80" t="n">
        <v>5</v>
      </c>
      <c r="I30" s="80" t="n">
        <v>3</v>
      </c>
      <c r="J30" s="80" t="n">
        <v>4</v>
      </c>
      <c r="K30" s="80" t="n">
        <v>4</v>
      </c>
      <c r="L30" s="80" t="n">
        <v>4</v>
      </c>
      <c r="M30" s="80"/>
      <c r="N30" s="80"/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3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1</v>
      </c>
      <c r="AA30" s="127" t="n">
        <f aca="false">COUNTIF(AG30:AV30,AA$5)</f>
        <v>3</v>
      </c>
      <c r="AB30" s="127" t="n">
        <f aca="false">COUNTIF(AG30:AV30,AB$5)</f>
        <v>1</v>
      </c>
      <c r="AC30" s="127" t="n">
        <f aca="false">SUM(X30:AB30)</f>
        <v>5</v>
      </c>
      <c r="AD30" s="98" t="n">
        <f aca="false">IF(ISERROR(((X30+Y30)*2+Z30*3+AA30*4+AB30*5)/SUM(X30,Y30:AB30)),"",((X30+Y30)*2+Z30*3+AA30*4+AB30*5)/SUM(X30,Y30:AB30))</f>
        <v>4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>з</v>
      </c>
      <c r="AH30" s="87" t="str">
        <f aca="false">IF(ISERROR(VALUE(LEFT(G30))),LEFT(G30),VALUE(LEFT(G30)))</f>
        <v>з</v>
      </c>
      <c r="AI30" s="87" t="n">
        <f aca="false">IF(ISERROR(VALUE(LEFT(H30))),LEFT(H30),VALUE(LEFT(H30)))</f>
        <v>5</v>
      </c>
      <c r="AJ30" s="87" t="n">
        <f aca="false">IF(ISERROR(VALUE(LEFT(I30))),LEFT(I30),VALUE(LEFT(I30)))</f>
        <v>3</v>
      </c>
      <c r="AK30" s="87" t="n">
        <f aca="false">IF(ISERROR(VALUE(LEFT(J30))),LEFT(J30),VALUE(LEFT(J30)))</f>
        <v>4</v>
      </c>
      <c r="AL30" s="87" t="n">
        <f aca="false">IF(ISERROR(VALUE(LEFT(K30))),LEFT(K30),VALUE(LEFT(K30)))</f>
        <v>4</v>
      </c>
      <c r="AM30" s="87" t="n">
        <f aca="false">IF(ISERROR(VALUE(LEFT(L30))),LEFT(L30),VALUE(LEFT(L30)))</f>
        <v>4</v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2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5" t="n">
        <v>26</v>
      </c>
      <c r="B31" s="103"/>
      <c r="C31" s="107"/>
      <c r="D31" s="108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5" t="n">
        <v>27</v>
      </c>
      <c r="B32" s="106"/>
      <c r="C32" s="107"/>
      <c r="D32" s="111"/>
      <c r="E32" s="79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87" t="str">
        <f aca="false">IF(ISERROR(VALUE(LEFT(F32))),LEFT(F32),VALUE(LEFT(F32)))</f>
        <v/>
      </c>
      <c r="AH32" s="87" t="str">
        <f aca="false">IF(ISERROR(VALUE(LEFT(G32))),LEFT(G32),VALUE(LEFT(G32)))</f>
        <v/>
      </c>
      <c r="AI32" s="87" t="str">
        <f aca="false">IF(ISERROR(VALUE(LEFT(H32))),LEFT(H32),VALUE(LEFT(H32)))</f>
        <v/>
      </c>
      <c r="AJ32" s="87" t="str">
        <f aca="false">IF(ISERROR(VALUE(LEFT(I32))),LEFT(I32),VALUE(LEFT(I32)))</f>
        <v/>
      </c>
      <c r="AK32" s="87" t="str">
        <f aca="false">IF(ISERROR(VALUE(LEFT(J32))),LEFT(J32),VALUE(LEFT(J32)))</f>
        <v/>
      </c>
      <c r="AL32" s="87" t="str">
        <f aca="false">IF(ISERROR(VALUE(LEFT(K32))),LEFT(K32),VALUE(LEFT(K32)))</f>
        <v/>
      </c>
      <c r="AM32" s="87" t="str">
        <f aca="false">IF(ISERROR(VALUE(LEFT(L32))),LEFT(L32),VALUE(LEFT(L32)))</f>
        <v/>
      </c>
      <c r="AN32" s="87" t="str">
        <f aca="false">IF(ISERROR(VALUE(LEFT(M32))),LEFT(M32),VALUE(LEFT(M32)))</f>
        <v/>
      </c>
      <c r="AO32" s="87" t="str">
        <f aca="false">IF(ISERROR(VALUE(LEFT(N32))),LEFT(N32),VALUE(LEFT(N32)))</f>
        <v/>
      </c>
      <c r="AP32" s="87" t="str">
        <f aca="false">IF(ISERROR(VALUE(LEFT(O32))),LEFT(O32),VALUE(LEFT(O32)))</f>
        <v/>
      </c>
      <c r="AQ32" s="87" t="str">
        <f aca="false">IF(ISERROR(VALUE(LEFT(P32))),LEFT(P32),VALUE(LEFT(P32)))</f>
        <v/>
      </c>
      <c r="AR32" s="87" t="str">
        <f aca="false">IF(ISERROR(VALUE(LEFT(Q32))),LEFT(Q32),VALUE(LEFT(Q32)))</f>
        <v/>
      </c>
      <c r="AS32" s="87" t="str">
        <f aca="false">IF(ISERROR(VALUE(LEFT(R32))),LEFT(R32),VALUE(LEFT(R32)))</f>
        <v/>
      </c>
      <c r="AT32" s="87" t="str">
        <f aca="false">IF(ISERROR(VALUE(LEFT(S32))),LEFT(S32),VALUE(LEFT(S32)))</f>
        <v/>
      </c>
      <c r="AU32" s="87" t="str">
        <f aca="false">IF(ISERROR(VALUE(LEFT(T32))),LEFT(T32),VALUE(LEFT(T32)))</f>
        <v/>
      </c>
      <c r="AV32" s="87" t="str">
        <f aca="false">IF(ISERROR(VALUE(LEFT(U32))),LEFT(U32),VALUE(LEFT(U32)))</f>
        <v/>
      </c>
      <c r="AW32" s="82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5" t="n">
        <v>28</v>
      </c>
      <c r="B33" s="106"/>
      <c r="C33" s="107"/>
      <c r="D33" s="111"/>
      <c r="E33" s="79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87" t="str">
        <f aca="false">IF(ISERROR(VALUE(LEFT(F33))),LEFT(F33),VALUE(LEFT(F33)))</f>
        <v/>
      </c>
      <c r="AH33" s="87" t="str">
        <f aca="false">IF(ISERROR(VALUE(LEFT(G33))),LEFT(G33),VALUE(LEFT(G33)))</f>
        <v/>
      </c>
      <c r="AI33" s="87" t="str">
        <f aca="false">IF(ISERROR(VALUE(LEFT(H33))),LEFT(H33),VALUE(LEFT(H33)))</f>
        <v/>
      </c>
      <c r="AJ33" s="87" t="str">
        <f aca="false">IF(ISERROR(VALUE(LEFT(I33))),LEFT(I33),VALUE(LEFT(I33)))</f>
        <v/>
      </c>
      <c r="AK33" s="87" t="str">
        <f aca="false">IF(ISERROR(VALUE(LEFT(J33))),LEFT(J33),VALUE(LEFT(J33)))</f>
        <v/>
      </c>
      <c r="AL33" s="87" t="str">
        <f aca="false">IF(ISERROR(VALUE(LEFT(K33))),LEFT(K33),VALUE(LEFT(K33)))</f>
        <v/>
      </c>
      <c r="AM33" s="87" t="str">
        <f aca="false">IF(ISERROR(VALUE(LEFT(L33))),LEFT(L33),VALUE(LEFT(L33)))</f>
        <v/>
      </c>
      <c r="AN33" s="87" t="str">
        <f aca="false">IF(ISERROR(VALUE(LEFT(M33))),LEFT(M33),VALUE(LEFT(M33)))</f>
        <v/>
      </c>
      <c r="AO33" s="87" t="str">
        <f aca="false">IF(ISERROR(VALUE(LEFT(N33))),LEFT(N33),VALUE(LEFT(N33)))</f>
        <v/>
      </c>
      <c r="AP33" s="87" t="str">
        <f aca="false">IF(ISERROR(VALUE(LEFT(O33))),LEFT(O33),VALUE(LEFT(O33)))</f>
        <v/>
      </c>
      <c r="AQ33" s="87" t="str">
        <f aca="false">IF(ISERROR(VALUE(LEFT(P33))),LEFT(P33),VALUE(LEFT(P33)))</f>
        <v/>
      </c>
      <c r="AR33" s="87" t="str">
        <f aca="false">IF(ISERROR(VALUE(LEFT(Q33))),LEFT(Q33),VALUE(LEFT(Q33)))</f>
        <v/>
      </c>
      <c r="AS33" s="87" t="str">
        <f aca="false">IF(ISERROR(VALUE(LEFT(R33))),LEFT(R33),VALUE(LEFT(R33)))</f>
        <v/>
      </c>
      <c r="AT33" s="87" t="str">
        <f aca="false">IF(ISERROR(VALUE(LEFT(S33))),LEFT(S33),VALUE(LEFT(S33)))</f>
        <v/>
      </c>
      <c r="AU33" s="87" t="str">
        <f aca="false">IF(ISERROR(VALUE(LEFT(T33))),LEFT(T33),VALUE(LEFT(T33)))</f>
        <v/>
      </c>
      <c r="AV33" s="87" t="str">
        <f aca="false">IF(ISERROR(VALUE(LEFT(U33))),LEFT(U33),VALUE(LEFT(U33)))</f>
        <v/>
      </c>
      <c r="AW33" s="82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5" t="n">
        <v>29</v>
      </c>
      <c r="B34" s="112"/>
      <c r="C34" s="107"/>
      <c r="D34" s="111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87" t="str">
        <f aca="false">IF(ISERROR(VALUE(LEFT(F34))),LEFT(F34),VALUE(LEFT(F34)))</f>
        <v/>
      </c>
      <c r="AH34" s="87" t="str">
        <f aca="false">IF(ISERROR(VALUE(LEFT(G34))),LEFT(G34),VALUE(LEFT(G34)))</f>
        <v/>
      </c>
      <c r="AI34" s="87" t="str">
        <f aca="false">IF(ISERROR(VALUE(LEFT(H34))),LEFT(H34),VALUE(LEFT(H34)))</f>
        <v/>
      </c>
      <c r="AJ34" s="87" t="str">
        <f aca="false">IF(ISERROR(VALUE(LEFT(I34))),LEFT(I34),VALUE(LEFT(I34)))</f>
        <v/>
      </c>
      <c r="AK34" s="87" t="str">
        <f aca="false">IF(ISERROR(VALUE(LEFT(J34))),LEFT(J34),VALUE(LEFT(J34)))</f>
        <v/>
      </c>
      <c r="AL34" s="87" t="str">
        <f aca="false">IF(ISERROR(VALUE(LEFT(K34))),LEFT(K34),VALUE(LEFT(K34)))</f>
        <v/>
      </c>
      <c r="AM34" s="87" t="str">
        <f aca="false">IF(ISERROR(VALUE(LEFT(L34))),LEFT(L34),VALUE(LEFT(L34)))</f>
        <v/>
      </c>
      <c r="AN34" s="87" t="str">
        <f aca="false">IF(ISERROR(VALUE(LEFT(M34))),LEFT(M34),VALUE(LEFT(M34)))</f>
        <v/>
      </c>
      <c r="AO34" s="87" t="str">
        <f aca="false">IF(ISERROR(VALUE(LEFT(N34))),LEFT(N34),VALUE(LEFT(N34)))</f>
        <v/>
      </c>
      <c r="AP34" s="87" t="str">
        <f aca="false">IF(ISERROR(VALUE(LEFT(O34))),LEFT(O34),VALUE(LEFT(O34)))</f>
        <v/>
      </c>
      <c r="AQ34" s="87" t="str">
        <f aca="false">IF(ISERROR(VALUE(LEFT(P34))),LEFT(P34),VALUE(LEFT(P34)))</f>
        <v/>
      </c>
      <c r="AR34" s="87" t="str">
        <f aca="false">IF(ISERROR(VALUE(LEFT(Q34))),LEFT(Q34),VALUE(LEFT(Q34)))</f>
        <v/>
      </c>
      <c r="AS34" s="87" t="str">
        <f aca="false">IF(ISERROR(VALUE(LEFT(R34))),LEFT(R34),VALUE(LEFT(R34)))</f>
        <v/>
      </c>
      <c r="AT34" s="87" t="str">
        <f aca="false">IF(ISERROR(VALUE(LEFT(S34))),LEFT(S34),VALUE(LEFT(S34)))</f>
        <v/>
      </c>
      <c r="AU34" s="87" t="str">
        <f aca="false">IF(ISERROR(VALUE(LEFT(T34))),LEFT(T34),VALUE(LEFT(T34)))</f>
        <v/>
      </c>
      <c r="AV34" s="87" t="str">
        <f aca="false">IF(ISERROR(VALUE(LEFT(U34))),LEFT(U34),VALUE(LEFT(U34)))</f>
        <v/>
      </c>
      <c r="AW34" s="82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5" t="n">
        <v>30</v>
      </c>
      <c r="B35" s="113"/>
      <c r="C35" s="114"/>
      <c r="D35" s="115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87" t="str">
        <f aca="false">IF(ISERROR(VALUE(LEFT(F35))),LEFT(F35),VALUE(LEFT(F35)))</f>
        <v/>
      </c>
      <c r="AH35" s="87" t="str">
        <f aca="false">IF(ISERROR(VALUE(LEFT(G35))),LEFT(G35),VALUE(LEFT(G35)))</f>
        <v/>
      </c>
      <c r="AI35" s="87" t="str">
        <f aca="false">IF(ISERROR(VALUE(LEFT(H35))),LEFT(H35),VALUE(LEFT(H35)))</f>
        <v/>
      </c>
      <c r="AJ35" s="87" t="str">
        <f aca="false">IF(ISERROR(VALUE(LEFT(I35))),LEFT(I35),VALUE(LEFT(I35)))</f>
        <v/>
      </c>
      <c r="AK35" s="87" t="str">
        <f aca="false">IF(ISERROR(VALUE(LEFT(J35))),LEFT(J35),VALUE(LEFT(J35)))</f>
        <v/>
      </c>
      <c r="AL35" s="87" t="str">
        <f aca="false">IF(ISERROR(VALUE(LEFT(K35))),LEFT(K35),VALUE(LEFT(K35)))</f>
        <v/>
      </c>
      <c r="AM35" s="87" t="str">
        <f aca="false">IF(ISERROR(VALUE(LEFT(L35))),LEFT(L35),VALUE(LEFT(L35)))</f>
        <v/>
      </c>
      <c r="AN35" s="87" t="str">
        <f aca="false">IF(ISERROR(VALUE(LEFT(M35))),LEFT(M35),VALUE(LEFT(M35)))</f>
        <v/>
      </c>
      <c r="AO35" s="87" t="str">
        <f aca="false">IF(ISERROR(VALUE(LEFT(N35))),LEFT(N35),VALUE(LEFT(N35)))</f>
        <v/>
      </c>
      <c r="AP35" s="87" t="str">
        <f aca="false">IF(ISERROR(VALUE(LEFT(O35))),LEFT(O35),VALUE(LEFT(O35)))</f>
        <v/>
      </c>
      <c r="AQ35" s="87" t="str">
        <f aca="false">IF(ISERROR(VALUE(LEFT(P35))),LEFT(P35),VALUE(LEFT(P35)))</f>
        <v/>
      </c>
      <c r="AR35" s="87" t="str">
        <f aca="false">IF(ISERROR(VALUE(LEFT(Q35))),LEFT(Q35),VALUE(LEFT(Q35)))</f>
        <v/>
      </c>
      <c r="AS35" s="87" t="str">
        <f aca="false">IF(ISERROR(VALUE(LEFT(R35))),LEFT(R35),VALUE(LEFT(R35)))</f>
        <v/>
      </c>
      <c r="AT35" s="87" t="str">
        <f aca="false">IF(ISERROR(VALUE(LEFT(S35))),LEFT(S35),VALUE(LEFT(S35)))</f>
        <v/>
      </c>
      <c r="AU35" s="87" t="str">
        <f aca="false">IF(ISERROR(VALUE(LEFT(T35))),LEFT(T35),VALUE(LEFT(T35)))</f>
        <v/>
      </c>
      <c r="AV35" s="87" t="str">
        <f aca="false">IF(ISERROR(VALUE(LEFT(U35))),LEFT(U35),VALUE(LEFT(U35)))</f>
        <v/>
      </c>
      <c r="AW35" s="82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87" t="str">
        <f aca="false">IF(ISERROR(VALUE(LEFT(F36))),LEFT(F36),VALUE(LEFT(F36)))</f>
        <v/>
      </c>
      <c r="AH36" s="87" t="str">
        <f aca="false">IF(ISERROR(VALUE(LEFT(G36))),LEFT(G36),VALUE(LEFT(G36)))</f>
        <v/>
      </c>
      <c r="AI36" s="87" t="str">
        <f aca="false">IF(ISERROR(VALUE(LEFT(H36))),LEFT(H36),VALUE(LEFT(H36)))</f>
        <v/>
      </c>
      <c r="AJ36" s="87" t="str">
        <f aca="false">IF(ISERROR(VALUE(LEFT(I36))),LEFT(I36),VALUE(LEFT(I36)))</f>
        <v/>
      </c>
      <c r="AK36" s="87" t="str">
        <f aca="false">IF(ISERROR(VALUE(LEFT(J36))),LEFT(J36),VALUE(LEFT(J36)))</f>
        <v/>
      </c>
      <c r="AL36" s="87" t="str">
        <f aca="false">IF(ISERROR(VALUE(LEFT(K36))),LEFT(K36),VALUE(LEFT(K36)))</f>
        <v/>
      </c>
      <c r="AM36" s="87" t="str">
        <f aca="false">IF(ISERROR(VALUE(LEFT(L36))),LEFT(L36),VALUE(LEFT(L36)))</f>
        <v/>
      </c>
      <c r="AN36" s="87" t="str">
        <f aca="false">IF(ISERROR(VALUE(LEFT(M36))),LEFT(M36),VALUE(LEFT(M36)))</f>
        <v/>
      </c>
      <c r="AO36" s="87" t="str">
        <f aca="false">IF(ISERROR(VALUE(LEFT(N36))),LEFT(N36),VALUE(LEFT(N36)))</f>
        <v/>
      </c>
      <c r="AP36" s="87" t="str">
        <f aca="false">IF(ISERROR(VALUE(LEFT(O36))),LEFT(O36),VALUE(LEFT(O36)))</f>
        <v/>
      </c>
      <c r="AQ36" s="87" t="str">
        <f aca="false">IF(ISERROR(VALUE(LEFT(P36))),LEFT(P36),VALUE(LEFT(P36)))</f>
        <v/>
      </c>
      <c r="AR36" s="87" t="str">
        <f aca="false">IF(ISERROR(VALUE(LEFT(Q36))),LEFT(Q36),VALUE(LEFT(Q36)))</f>
        <v/>
      </c>
      <c r="AS36" s="87" t="str">
        <f aca="false">IF(ISERROR(VALUE(LEFT(R36))),LEFT(R36),VALUE(LEFT(R36)))</f>
        <v/>
      </c>
      <c r="AT36" s="87" t="str">
        <f aca="false">IF(ISERROR(VALUE(LEFT(S36))),LEFT(S36),VALUE(LEFT(S36)))</f>
        <v/>
      </c>
      <c r="AU36" s="87" t="str">
        <f aca="false">IF(ISERROR(VALUE(LEFT(T36))),LEFT(T36),VALUE(LEFT(T36)))</f>
        <v/>
      </c>
      <c r="AV36" s="87" t="str">
        <f aca="false">IF(ISERROR(VALUE(LEFT(U36))),LEFT(U36),VALUE(LEFT(U36)))</f>
        <v/>
      </c>
      <c r="AW36" s="82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COUNTIF(E6:E36,"2851")</f>
        <v>25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87" t="str">
        <f aca="false">IF(ISERROR(VALUE(LEFT(F37))),LEFT(F37),VALUE(LEFT(F37)))</f>
        <v/>
      </c>
      <c r="AH37" s="87" t="str">
        <f aca="false">IF(ISERROR(VALUE(LEFT(G37))),LEFT(G37),VALUE(LEFT(G37)))</f>
        <v/>
      </c>
      <c r="AI37" s="87" t="str">
        <f aca="false">IF(ISERROR(VALUE(LEFT(H37))),LEFT(H37),VALUE(LEFT(H37)))</f>
        <v/>
      </c>
      <c r="AJ37" s="87" t="str">
        <f aca="false">IF(ISERROR(VALUE(LEFT(I37))),LEFT(I37),VALUE(LEFT(I37)))</f>
        <v/>
      </c>
      <c r="AK37" s="87" t="str">
        <f aca="false">IF(ISERROR(VALUE(LEFT(J37))),LEFT(J37),VALUE(LEFT(J37)))</f>
        <v/>
      </c>
      <c r="AL37" s="87" t="str">
        <f aca="false">IF(ISERROR(VALUE(LEFT(K37))),LEFT(K37),VALUE(LEFT(K37)))</f>
        <v/>
      </c>
      <c r="AM37" s="87" t="str">
        <f aca="false">IF(ISERROR(VALUE(LEFT(L37))),LEFT(L37),VALUE(LEFT(L37)))</f>
        <v/>
      </c>
      <c r="AN37" s="87" t="str">
        <f aca="false">IF(ISERROR(VALUE(LEFT(M37))),LEFT(M37),VALUE(LEFT(M37)))</f>
        <v/>
      </c>
      <c r="AO37" s="87" t="str">
        <f aca="false">IF(ISERROR(VALUE(LEFT(N37))),LEFT(N37),VALUE(LEFT(N37)))</f>
        <v/>
      </c>
      <c r="AP37" s="87" t="str">
        <f aca="false">IF(ISERROR(VALUE(LEFT(O37))),LEFT(O37),VALUE(LEFT(O37)))</f>
        <v/>
      </c>
      <c r="AQ37" s="87" t="str">
        <f aca="false">IF(ISERROR(VALUE(LEFT(P37))),LEFT(P37),VALUE(LEFT(P37)))</f>
        <v/>
      </c>
      <c r="AR37" s="87" t="str">
        <f aca="false">IF(ISERROR(VALUE(LEFT(Q37))),LEFT(Q37),VALUE(LEFT(Q37)))</f>
        <v/>
      </c>
      <c r="AS37" s="87" t="str">
        <f aca="false">IF(ISERROR(VALUE(LEFT(R37))),LEFT(R37),VALUE(LEFT(R37)))</f>
        <v/>
      </c>
      <c r="AT37" s="87" t="str">
        <f aca="false">IF(ISERROR(VALUE(LEFT(S37))),LEFT(S37),VALUE(LEFT(S37)))</f>
        <v/>
      </c>
      <c r="AU37" s="87" t="str">
        <f aca="false">IF(ISERROR(VALUE(LEFT(T37))),LEFT(T37),VALUE(LEFT(T37)))</f>
        <v/>
      </c>
      <c r="AV37" s="87" t="str">
        <f aca="false">IF(ISERROR(VALUE(LEFT(U37))),LEFT(U37),VALUE(LEFT(U37)))</f>
        <v/>
      </c>
      <c r="AW37" s="82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n">
        <v>4.72</v>
      </c>
      <c r="I38" s="124" t="n">
        <v>4</v>
      </c>
      <c r="J38" s="124" t="n">
        <v>4.44</v>
      </c>
      <c r="K38" s="124" t="n">
        <v>3.8</v>
      </c>
      <c r="L38" s="124" t="n">
        <v>4.28</v>
      </c>
      <c r="M38" s="124" t="str">
        <v> </v>
      </c>
      <c r="N38" s="124" t="str">
        <v> </v>
      </c>
      <c r="O38" s="125" t="str">
        <v> 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сводн.!t12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0</v>
      </c>
      <c r="Z38" s="127" t="n">
        <f aca="false">SUM(Z6:Z37)</f>
        <v>24</v>
      </c>
      <c r="AA38" s="127" t="n">
        <f aca="false">SUM(AA6:AA37)</f>
        <v>46</v>
      </c>
      <c r="AB38" s="127" t="n">
        <f aca="false">SUM(AB6:AB37)</f>
        <v>55</v>
      </c>
      <c r="AC38" s="127" t="n">
        <f aca="false">SUM(X38:AB38)</f>
        <v>125</v>
      </c>
      <c r="AD38" s="98" t="n">
        <f aca="false">IF(ISERROR(((X38+Y38)*2+Z38*3+AA38*4+AB38*5)/SUM(X38,Y38:AB38)),"",((X38+Y38)*2+Z38*3+AA38*4+AB38*5)/SUM(X38,Y38:AB38))</f>
        <v>4.248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n">
        <f aca="false">IF(COUNT(AI6:AI37)=0," ",SUM(AI6:AI37)/COUNT(AI6:AI37))</f>
        <v>4.72</v>
      </c>
      <c r="AJ38" s="129" t="n">
        <f aca="false">IF(COUNT(AJ6:AJ37)=0," ",SUM(AJ6:AJ37)/COUNT(AJ6:AJ37))</f>
        <v>4</v>
      </c>
      <c r="AK38" s="129" t="n">
        <f aca="false">IF(COUNT(AK6:AK37)=0," ",SUM(AK6:AK37)/COUNT(AK6:AK37))</f>
        <v>4.44</v>
      </c>
      <c r="AL38" s="129" t="n">
        <f aca="false">IF(COUNT(AL6:AL37)=0," ",SUM(AL6:AL37)/COUNT(AL6:AL37))</f>
        <v>3.8</v>
      </c>
      <c r="AM38" s="129" t="n">
        <f aca="false">IF(COUNT(AM6:AM37)=0," ",SUM(AM6:AM37)/COUNT(AM6:AM37))</f>
        <v>4.28</v>
      </c>
      <c r="AN38" s="129" t="str">
        <f aca="false">IF(COUNT(AN6:AN37)=0," ",SUM(AN6:AN37)/COUNT(AN6:AN37))</f>
        <v> </v>
      </c>
      <c r="AO38" s="129" t="str">
        <f aca="false">IF(COUNT(AO6:AO37)=0," ",SUM(AO6:AO37)/COUNT(AO6:AO37))</f>
        <v> </v>
      </c>
      <c r="AP38" s="129" t="str">
        <f aca="false">IF(COUNT(AP6:AP37)=0," ",SUM(AP6:AP37)/COUNT(AP6:AP37))</f>
        <v> 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n">
        <v>20</v>
      </c>
      <c r="I39" s="134" t="n">
        <v>8</v>
      </c>
      <c r="J39" s="134" t="n">
        <v>13</v>
      </c>
      <c r="K39" s="134" t="n">
        <v>1</v>
      </c>
      <c r="L39" s="134" t="n">
        <v>13</v>
      </c>
      <c r="M39" s="134" t="str">
        <v>0</v>
      </c>
      <c r="N39" s="134" t="str">
        <v>0</v>
      </c>
      <c r="O39" s="135" t="str">
        <v>0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n">
        <f aca="false">IF(COUNTIF(V6:V37,5)=0,"0",COUNTIF(V6:V37,5))</f>
        <v>1</v>
      </c>
      <c r="W39" s="137"/>
      <c r="X39" s="138" t="n">
        <f aca="false">SUM(X38:AB38)</f>
        <v>125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n">
        <f aca="false">IF(COUNTIF(AI6:AI37,5)=0,"0",COUNTIF(AI6:AI37,5))</f>
        <v>20</v>
      </c>
      <c r="AJ39" s="141" t="n">
        <f aca="false">IF(COUNTIF(AJ6:AJ37,5)=0,"0",COUNTIF(AJ6:AJ37,5))</f>
        <v>8</v>
      </c>
      <c r="AK39" s="141" t="n">
        <f aca="false">IF(COUNTIF(AK6:AK37,5)=0,"0",COUNTIF(AK6:AK37,5))</f>
        <v>13</v>
      </c>
      <c r="AL39" s="141" t="n">
        <f aca="false">IF(COUNTIF(AL6:AL37,5)=0,"0",COUNTIF(AL6:AL37,5))</f>
        <v>1</v>
      </c>
      <c r="AM39" s="141" t="n">
        <f aca="false">IF(COUNTIF(AM6:AM37,5)=0,"0",COUNTIF(AM6:AM37,5))</f>
        <v>13</v>
      </c>
      <c r="AN39" s="141" t="str">
        <f aca="false">IF(COUNTIF(AN6:AN37,5)=0,"0",COUNTIF(AN6:AN37,5))</f>
        <v>0</v>
      </c>
      <c r="AO39" s="141" t="str">
        <f aca="false">IF(COUNTIF(AO6:AO37,5)=0,"0",COUNTIF(AO6:AO37,5))</f>
        <v>0</v>
      </c>
      <c r="AP39" s="141" t="str">
        <f aca="false">IF(COUNTIF(AP6:AP37,5)=0,"0",COUNTIF(AP6:AP37,5))</f>
        <v>0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n">
        <v>3</v>
      </c>
      <c r="I40" s="150" t="n">
        <v>9</v>
      </c>
      <c r="J40" s="150" t="n">
        <v>10</v>
      </c>
      <c r="K40" s="150" t="n">
        <v>18</v>
      </c>
      <c r="L40" s="150" t="n">
        <v>6</v>
      </c>
      <c r="M40" s="150" t="str">
        <v>0</v>
      </c>
      <c r="N40" s="150" t="str">
        <v>0</v>
      </c>
      <c r="O40" s="151" t="str">
        <v>0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10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1</v>
      </c>
      <c r="AA40" s="153" t="n">
        <f aca="false">IF(COUNTIF(AA6:AA37,4)=0," ",COUNTIF(AA6:AA37,4))</f>
        <v>1</v>
      </c>
      <c r="AB40" s="153" t="n">
        <f aca="false">IF(COUNTIF(AB6:AB37,4)=0," ",COUNTIF(AB6:AB37,4))</f>
        <v>7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n">
        <f aca="false">IF(COUNTIF(AI6:AI37,4)=0,"0",COUNTIF(AI6:AI37,4))</f>
        <v>3</v>
      </c>
      <c r="AJ40" s="153" t="n">
        <f aca="false">IF(COUNTIF(AJ6:AJ37,4)=0,"0",COUNTIF(AJ6:AJ37,4))</f>
        <v>9</v>
      </c>
      <c r="AK40" s="153" t="n">
        <f aca="false">IF(COUNTIF(AK6:AK37,4)=0,"0",COUNTIF(AK6:AK37,4))</f>
        <v>10</v>
      </c>
      <c r="AL40" s="153" t="n">
        <f aca="false">IF(COUNTIF(AL6:AL37,4)=0,"0",COUNTIF(AL6:AL37,4))</f>
        <v>18</v>
      </c>
      <c r="AM40" s="153" t="n">
        <f aca="false">IF(COUNTIF(AM6:AM37,4)=0,"0",COUNTIF(AM6:AM37,4))</f>
        <v>6</v>
      </c>
      <c r="AN40" s="153" t="str">
        <f aca="false">IF(COUNTIF(AN6:AN37,4)=0,"0",COUNTIF(AN6:AN37,4))</f>
        <v>0</v>
      </c>
      <c r="AO40" s="153" t="str">
        <f aca="false">IF(COUNTIF(AO6:AO37,4)=0,"0",COUNTIF(AO6:AO37,4))</f>
        <v>0</v>
      </c>
      <c r="AP40" s="153" t="str">
        <f aca="false">IF(COUNTIF(AP6:AP37,4)=0,"0",COUNTIF(AP6:AP37,4))</f>
        <v>0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2</v>
      </c>
      <c r="I41" s="164" t="n">
        <v>8</v>
      </c>
      <c r="J41" s="164" t="n">
        <v>2</v>
      </c>
      <c r="K41" s="164" t="n">
        <v>6</v>
      </c>
      <c r="L41" s="164" t="n">
        <v>6</v>
      </c>
      <c r="M41" s="164" t="str">
        <v>0</v>
      </c>
      <c r="N41" s="164" t="str">
        <v>0</v>
      </c>
      <c r="O41" s="165" t="str">
        <v>0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14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2</v>
      </c>
      <c r="AA41" s="167" t="n">
        <f aca="false">IF(COUNTIF(AA6:AA37,3)=0," ",COUNTIF(AA6:AA37,3))</f>
        <v>7</v>
      </c>
      <c r="AB41" s="167" t="n">
        <f aca="false">IF(COUNTIF(AB6:AB37,3)=0," ",COUNTIF(AB6:AB37,3))</f>
        <v>1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2</v>
      </c>
      <c r="AJ41" s="167" t="n">
        <f aca="false">IF(COUNTIF(AJ6:AJ37,3)=0,"0",COUNTIF(AJ6:AJ37,3))</f>
        <v>8</v>
      </c>
      <c r="AK41" s="167" t="n">
        <f aca="false">IF(COUNTIF(AK6:AK37,3)=0,"0",COUNTIF(AK6:AK37,3))</f>
        <v>2</v>
      </c>
      <c r="AL41" s="167" t="n">
        <f aca="false">IF(COUNTIF(AL6:AL37,3)=0,"0",COUNTIF(AL6:AL37,3))</f>
        <v>6</v>
      </c>
      <c r="AM41" s="167" t="n">
        <f aca="false">IF(COUNTIF(AM6:AM37,3)=0,"0",COUNTIF(AM6:AM37,3))</f>
        <v>6</v>
      </c>
      <c r="AN41" s="167" t="str">
        <f aca="false">IF(COUNTIF(AN6:AN37,3)=0,"0",COUNTIF(AN6:AN37,3))</f>
        <v>0</v>
      </c>
      <c r="AO41" s="167" t="str">
        <f aca="false">IF(COUNTIF(AO6:AO37,3)=0,"0",COUNTIF(AO6:AO37,3))</f>
        <v>0</v>
      </c>
      <c r="AP41" s="167" t="str">
        <f aca="false">IF(COUNTIF(AP6:AP37,3)=0,"0",COUNTIF(AP6:AP37,3))</f>
        <v>0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str">
        <f aca="false">IF(COUNTIF(V6:V37,2)=0,"0",COUNTIF(V6:V37,2))</f>
        <v>0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3</v>
      </c>
      <c r="AA42" s="82" t="n">
        <f aca="false">IF(COUNTIF(AA6:AA37,2)=0," ",COUNTIF(AA6:AA37,2))</f>
        <v>6</v>
      </c>
      <c r="AB42" s="82" t="n">
        <f aca="false">IF(COUNTIF(AB6:AB37,2)=0," ",COUNTIF(AB6:AB37,2))</f>
        <v>6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n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n">
        <v>25</v>
      </c>
      <c r="G44" s="81" t="n">
        <v>25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n">
        <f aca="false">IF(COUNTIF(AG6:AG37,"з")=0,"0",COUNTIF(AG6:AG37,"з"))</f>
        <v>25</v>
      </c>
      <c r="AH44" s="82" t="n">
        <f aca="false">IF(COUNTIF(AH6:AH37,"з")=0,"0",COUNTIF(AH6:AH37,"з"))</f>
        <v>25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N2:O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AG6:AW42 Q6:Q31 F6:F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N3:P3">
    <cfRule type="expression" priority="43" aboveAverage="0" equalAverage="0" bottom="0" percent="0" rank="0" text="" dxfId="41">
      <formula>$D$1&lt;N3</formula>
    </cfRule>
    <cfRule type="expression" priority="44" aboveAverage="0" equalAverage="0" bottom="0" percent="0" rank="0" text="" dxfId="42">
      <formula>$D$1&gt;N3</formula>
    </cfRule>
  </conditionalFormatting>
  <conditionalFormatting sqref="M3">
    <cfRule type="expression" priority="45" aboveAverage="0" equalAverage="0" bottom="0" percent="0" rank="0" text="" dxfId="43">
      <formula>$D$1&lt;M3</formula>
    </cfRule>
    <cfRule type="expression" priority="46" aboveAverage="0" equalAverage="0" bottom="0" percent="0" rank="0" text="" dxfId="44">
      <formula>$D$1&gt;M3</formula>
    </cfRule>
  </conditionalFormatting>
  <conditionalFormatting sqref="J34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O4">
    <cfRule type="expression" priority="50" aboveAverage="0" equalAverage="0" bottom="0" percent="0" rank="0" text="" dxfId="48">
      <formula>$D$1&lt;O4</formula>
    </cfRule>
    <cfRule type="expression" priority="51" aboveAverage="0" equalAverage="0" bottom="0" percent="0" rank="0" text="" dxfId="49">
      <formula>$D$1&gt;O4</formula>
    </cfRule>
  </conditionalFormatting>
  <conditionalFormatting sqref="O4">
    <cfRule type="expression" priority="52" aboveAverage="0" equalAverage="0" bottom="0" percent="0" rank="0" text="" dxfId="50">
      <formula>$D$1&lt;O4</formula>
    </cfRule>
    <cfRule type="expression" priority="53" aboveAverage="0" equalAverage="0" bottom="0" percent="0" rank="0" text="" dxfId="51">
      <formula>$D$1&gt;O4</formula>
    </cfRule>
  </conditionalFormatting>
  <conditionalFormatting sqref="P4">
    <cfRule type="expression" priority="54" aboveAverage="0" equalAverage="0" bottom="0" percent="0" rank="0" text="" dxfId="52">
      <formula>$D$1&lt;P4</formula>
    </cfRule>
    <cfRule type="expression" priority="55" aboveAverage="0" equalAverage="0" bottom="0" percent="0" rank="0" text="" dxfId="53">
      <formula>$D$1&gt;P4</formula>
    </cfRule>
  </conditionalFormatting>
  <conditionalFormatting sqref="R4">
    <cfRule type="expression" priority="56" aboveAverage="0" equalAverage="0" bottom="0" percent="0" rank="0" text="" dxfId="54">
      <formula>$D$1&lt;R4</formula>
    </cfRule>
    <cfRule type="expression" priority="57" aboveAverage="0" equalAverage="0" bottom="0" percent="0" rank="0" text="" dxfId="55">
      <formula>$D$1&gt;R4</formula>
    </cfRule>
  </conditionalFormatting>
  <conditionalFormatting sqref="R4">
    <cfRule type="expression" priority="58" aboveAverage="0" equalAverage="0" bottom="0" percent="0" rank="0" text="" dxfId="56">
      <formula>$D$1&lt;R4</formula>
    </cfRule>
    <cfRule type="expression" priority="59" aboveAverage="0" equalAverage="0" bottom="0" percent="0" rank="0" text="" dxfId="57">
      <formula>$D$1&gt;R4</formula>
    </cfRule>
  </conditionalFormatting>
  <conditionalFormatting sqref="R5">
    <cfRule type="cellIs" priority="60" operator="equal" aboveAverage="0" equalAverage="0" bottom="0" percent="0" rank="0" text="" dxfId="58">
      <formula>5</formula>
    </cfRule>
    <cfRule type="cellIs" priority="61" operator="equal" aboveAverage="0" equalAverage="0" bottom="0" percent="0" rank="0" text="" dxfId="59">
      <formula>4</formula>
    </cfRule>
    <cfRule type="cellIs" priority="62" operator="equal" aboveAverage="0" equalAverage="0" bottom="0" percent="0" rank="0" text="" dxfId="60">
      <formula>3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R4">
    <cfRule type="expression" priority="65" aboveAverage="0" equalAverage="0" bottom="0" percent="0" rank="0" text="" dxfId="63">
      <formula>$D$1&lt;R4</formula>
    </cfRule>
    <cfRule type="expression" priority="66" aboveAverage="0" equalAverage="0" bottom="0" percent="0" rank="0" text="" dxfId="64">
      <formula>$D$1&gt;R4</formula>
    </cfRule>
  </conditionalFormatting>
  <conditionalFormatting sqref="R4">
    <cfRule type="expression" priority="67" aboveAverage="0" equalAverage="0" bottom="0" percent="0" rank="0" text="" dxfId="65">
      <formula>$D$1&lt;R4</formula>
    </cfRule>
    <cfRule type="expression" priority="68" aboveAverage="0" equalAverage="0" bottom="0" percent="0" rank="0" text="" dxfId="66">
      <formula>$D$1&gt;R4</formula>
    </cfRule>
  </conditionalFormatting>
  <conditionalFormatting sqref="R4">
    <cfRule type="expression" priority="69" aboveAverage="0" equalAverage="0" bottom="0" percent="0" rank="0" text="" dxfId="67">
      <formula>$D$1&lt;R4</formula>
    </cfRule>
    <cfRule type="expression" priority="70" aboveAverage="0" equalAverage="0" bottom="0" percent="0" rank="0" text="" dxfId="68">
      <formula>$D$1&gt;R4</formula>
    </cfRule>
  </conditionalFormatting>
  <conditionalFormatting sqref="R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R4">
    <cfRule type="expression" priority="74" aboveAverage="0" equalAverage="0" bottom="0" percent="0" rank="0" text="" dxfId="72">
      <formula>$D$1&lt;R4</formula>
    </cfRule>
    <cfRule type="expression" priority="75" aboveAverage="0" equalAverage="0" bottom="0" percent="0" rank="0" text="" dxfId="73">
      <formula>$D$1&gt;R4</formula>
    </cfRule>
  </conditionalFormatting>
  <conditionalFormatting sqref="J32:J33 H12:P12 M13:P31 I13:K31 G31:H33 L13:L33 M6:P10 I6:K10 H11:I11 H12:L30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K6:K10 M6:M10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K32:K33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I33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I32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M33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M32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H6:H10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N4">
    <cfRule type="expression" priority="100" aboveAverage="0" equalAverage="0" bottom="0" percent="0" rank="0" text="" dxfId="98">
      <formula>$D$1&lt;N4</formula>
    </cfRule>
    <cfRule type="expression" priority="101" aboveAverage="0" equalAverage="0" bottom="0" percent="0" rank="0" text="" dxfId="99">
      <formula>$D$1&gt;N4</formula>
    </cfRule>
  </conditionalFormatting>
  <conditionalFormatting sqref="O32:O33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N32:N33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P32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P33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O4">
    <cfRule type="expression" priority="114" aboveAverage="0" equalAverage="0" bottom="0" percent="0" rank="0" text="" dxfId="112">
      <formula>$D$1&lt;O4</formula>
    </cfRule>
    <cfRule type="expression" priority="115" aboveAverage="0" equalAverage="0" bottom="0" percent="0" rank="0" text="" dxfId="113">
      <formula>$D$1&gt;O4</formula>
    </cfRule>
  </conditionalFormatting>
  <conditionalFormatting sqref="O4">
    <cfRule type="expression" priority="116" aboveAverage="0" equalAverage="0" bottom="0" percent="0" rank="0" text="" dxfId="114">
      <formula>$D$1&lt;O4</formula>
    </cfRule>
    <cfRule type="expression" priority="117" aboveAverage="0" equalAverage="0" bottom="0" percent="0" rank="0" text="" dxfId="115">
      <formula>$D$1&gt;O4</formula>
    </cfRule>
  </conditionalFormatting>
  <conditionalFormatting sqref="O4">
    <cfRule type="expression" priority="118" aboveAverage="0" equalAverage="0" bottom="0" percent="0" rank="0" text="" dxfId="116">
      <formula>$D$1&lt;O4</formula>
    </cfRule>
    <cfRule type="expression" priority="119" aboveAverage="0" equalAverage="0" bottom="0" percent="0" rank="0" text="" dxfId="117">
      <formula>$D$1&gt;O4</formula>
    </cfRule>
  </conditionalFormatting>
  <conditionalFormatting sqref="M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M4">
    <cfRule type="expression" priority="123" aboveAverage="0" equalAverage="0" bottom="0" percent="0" rank="0" text="" dxfId="121">
      <formula>$D$1&lt;M4</formula>
    </cfRule>
    <cfRule type="expression" priority="124" aboveAverage="0" equalAverage="0" bottom="0" percent="0" rank="0" text="" dxfId="122">
      <formula>$D$1&gt;M4</formula>
    </cfRule>
  </conditionalFormatting>
  <conditionalFormatting sqref="N3:N4">
    <cfRule type="expression" priority="125" aboveAverage="0" equalAverage="0" bottom="0" percent="0" rank="0" text="" dxfId="123">
      <formula>$D$1&lt;N3</formula>
    </cfRule>
    <cfRule type="expression" priority="126" aboveAverage="0" equalAverage="0" bottom="0" percent="0" rank="0" text="" dxfId="124">
      <formula>$D$1&gt;N3</formula>
    </cfRule>
  </conditionalFormatting>
  <conditionalFormatting sqref="O5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O4">
    <cfRule type="expression" priority="130" aboveAverage="0" equalAverage="0" bottom="0" percent="0" rank="0" text="" dxfId="128">
      <formula>$D$1&lt;O4</formula>
    </cfRule>
    <cfRule type="expression" priority="131" aboveAverage="0" equalAverage="0" bottom="0" percent="0" rank="0" text="" dxfId="129">
      <formula>$D$1&gt;O4</formula>
    </cfRule>
  </conditionalFormatting>
  <conditionalFormatting sqref="L6:L10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M11:P11 I11:K11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K11 M11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L11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L6:L10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L33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L32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N32:N33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P32:P33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M32:M33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O32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O33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P3">
    <cfRule type="expression" priority="168" aboveAverage="0" equalAverage="0" bottom="0" percent="0" rank="0" text="" dxfId="166">
      <formula>$D$1&lt;P3</formula>
    </cfRule>
    <cfRule type="expression" priority="169" aboveAverage="0" equalAverage="0" bottom="0" percent="0" rank="0" text="" dxfId="167">
      <formula>$D$1&gt;P3</formula>
    </cfRule>
  </conditionalFormatting>
  <conditionalFormatting sqref="O4">
    <cfRule type="expression" priority="170" aboveAverage="0" equalAverage="0" bottom="0" percent="0" rank="0" text="" dxfId="168">
      <formula>$D$1&lt;O4</formula>
    </cfRule>
    <cfRule type="expression" priority="171" aboveAverage="0" equalAverage="0" bottom="0" percent="0" rank="0" text="" dxfId="169">
      <formula>$D$1&gt;O4</formula>
    </cfRule>
  </conditionalFormatting>
  <conditionalFormatting sqref="N4">
    <cfRule type="expression" priority="172" aboveAverage="0" equalAverage="0" bottom="0" percent="0" rank="0" text="" dxfId="170">
      <formula>$D$1&lt;N4</formula>
    </cfRule>
    <cfRule type="expression" priority="173" aboveAverage="0" equalAverage="0" bottom="0" percent="0" rank="0" text="" dxfId="171">
      <formula>$D$1&gt;N4</formula>
    </cfRule>
  </conditionalFormatting>
  <conditionalFormatting sqref="N4">
    <cfRule type="expression" priority="174" aboveAverage="0" equalAverage="0" bottom="0" percent="0" rank="0" text="" dxfId="172">
      <formula>$D$1&lt;N4</formula>
    </cfRule>
    <cfRule type="expression" priority="175" aboveAverage="0" equalAverage="0" bottom="0" percent="0" rank="0" text="" dxfId="173">
      <formula>$D$1&gt;N4</formula>
    </cfRule>
  </conditionalFormatting>
  <conditionalFormatting sqref="N4">
    <cfRule type="expression" priority="176" aboveAverage="0" equalAverage="0" bottom="0" percent="0" rank="0" text="" dxfId="174">
      <formula>$D$1&lt;N4</formula>
    </cfRule>
    <cfRule type="expression" priority="177" aboveAverage="0" equalAverage="0" bottom="0" percent="0" rank="0" text="" dxfId="175">
      <formula>$D$1&gt;N4</formula>
    </cfRule>
  </conditionalFormatting>
  <conditionalFormatting sqref="N4">
    <cfRule type="expression" priority="178" aboveAverage="0" equalAverage="0" bottom="0" percent="0" rank="0" text="" dxfId="176">
      <formula>$D$1&lt;N4</formula>
    </cfRule>
    <cfRule type="expression" priority="179" aboveAverage="0" equalAverage="0" bottom="0" percent="0" rank="0" text="" dxfId="177">
      <formula>$D$1&gt;N4</formula>
    </cfRule>
  </conditionalFormatting>
  <conditionalFormatting sqref="H4">
    <cfRule type="expression" priority="180" aboveAverage="0" equalAverage="0" bottom="0" percent="0" rank="0" text="" dxfId="178">
      <formula>$D$1&lt;H4</formula>
    </cfRule>
    <cfRule type="expression" priority="181" aboveAverage="0" equalAverage="0" bottom="0" percent="0" rank="0" text="" dxfId="179">
      <formula>$D$1&gt;H4</formula>
    </cfRule>
  </conditionalFormatting>
  <conditionalFormatting sqref="P3">
    <cfRule type="expression" priority="182" aboveAverage="0" equalAverage="0" bottom="0" percent="0" rank="0" text="" dxfId="180">
      <formula>$D$4&lt;P3</formula>
    </cfRule>
    <cfRule type="expression" priority="183" aboveAverage="0" equalAverage="0" bottom="0" percent="0" rank="0" text="" dxfId="181">
      <formula>$D$4&gt;P3</formula>
    </cfRule>
  </conditionalFormatting>
  <conditionalFormatting sqref="P4">
    <cfRule type="expression" priority="184" aboveAverage="0" equalAverage="0" bottom="0" percent="0" rank="0" text="" dxfId="182">
      <formula>$D$4&lt;P4</formula>
    </cfRule>
    <cfRule type="expression" priority="185" aboveAverage="0" equalAverage="0" bottom="0" percent="0" rank="0" text="" dxfId="183">
      <formula>$D$4&gt;P4</formula>
    </cfRule>
  </conditionalFormatting>
  <conditionalFormatting sqref="P4">
    <cfRule type="expression" priority="186" aboveAverage="0" equalAverage="0" bottom="0" percent="0" rank="0" text="" dxfId="184">
      <formula>$D$1&lt;P4</formula>
    </cfRule>
    <cfRule type="expression" priority="187" aboveAverage="0" equalAverage="0" bottom="0" percent="0" rank="0" text="" dxfId="185">
      <formula>$D$1&gt;P4</formula>
    </cfRule>
  </conditionalFormatting>
  <conditionalFormatting sqref="P4">
    <cfRule type="expression" priority="188" aboveAverage="0" equalAverage="0" bottom="0" percent="0" rank="0" text="" dxfId="186">
      <formula>$D$4&lt;P4</formula>
    </cfRule>
    <cfRule type="expression" priority="189" aboveAverage="0" equalAverage="0" bottom="0" percent="0" rank="0" text="" dxfId="187">
      <formula>$D$4&gt;P4</formula>
    </cfRule>
  </conditionalFormatting>
  <conditionalFormatting sqref="P5">
    <cfRule type="cellIs" priority="190" operator="equal" aboveAverage="0" equalAverage="0" bottom="0" percent="0" rank="0" text="" dxfId="188">
      <formula>5</formula>
    </cfRule>
    <cfRule type="cellIs" priority="191" operator="equal" aboveAverage="0" equalAverage="0" bottom="0" percent="0" rank="0" text="" dxfId="189">
      <formula>4</formula>
    </cfRule>
    <cfRule type="cellIs" priority="192" operator="equal" aboveAverage="0" equalAverage="0" bottom="0" percent="0" rank="0" text="" dxfId="190">
      <formula>3</formula>
    </cfRule>
  </conditionalFormatting>
  <conditionalFormatting sqref="M3:M4">
    <cfRule type="expression" priority="193" aboveAverage="0" equalAverage="0" bottom="0" percent="0" rank="0" text="" dxfId="191">
      <formula>$D$1&lt;M3</formula>
    </cfRule>
    <cfRule type="expression" priority="194" aboveAverage="0" equalAverage="0" bottom="0" percent="0" rank="0" text="" dxfId="192">
      <formula>$D$1&gt;M3</formula>
    </cfRule>
  </conditionalFormatting>
  <conditionalFormatting sqref="N5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N4">
    <cfRule type="expression" priority="198" aboveAverage="0" equalAverage="0" bottom="0" percent="0" rank="0" text="" dxfId="196">
      <formula>$D$1&lt;N4</formula>
    </cfRule>
    <cfRule type="expression" priority="199" aboveAverage="0" equalAverage="0" bottom="0" percent="0" rank="0" text="" dxfId="197">
      <formula>$D$1&gt;N4</formula>
    </cfRule>
  </conditionalFormatting>
  <conditionalFormatting sqref="L11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G3:I3 H3:J4">
    <cfRule type="expression" priority="203" aboveAverage="0" equalAverage="0" bottom="0" percent="0" rank="0" text="" dxfId="201">
      <formula>$D$1&lt;G3</formula>
    </cfRule>
    <cfRule type="expression" priority="204" aboveAverage="0" equalAverage="0" bottom="0" percent="0" rank="0" text="" dxfId="202">
      <formula>$D$1&gt;G3</formula>
    </cfRule>
  </conditionalFormatting>
  <conditionalFormatting sqref="I3:I4">
    <cfRule type="expression" priority="205" aboveAverage="0" equalAverage="0" bottom="0" percent="0" rank="0" text="" dxfId="203">
      <formula>$D$1&lt;I3</formula>
    </cfRule>
    <cfRule type="expression" priority="206" aboveAverage="0" equalAverage="0" bottom="0" percent="0" rank="0" text="" dxfId="204">
      <formula>$D$1&gt;I3</formula>
    </cfRule>
  </conditionalFormatting>
  <conditionalFormatting sqref="I5">
    <cfRule type="cellIs" priority="207" operator="equal" aboveAverage="0" equalAverage="0" bottom="0" percent="0" rank="0" text="" dxfId="205">
      <formula>5</formula>
    </cfRule>
    <cfRule type="cellIs" priority="208" operator="equal" aboveAverage="0" equalAverage="0" bottom="0" percent="0" rank="0" text="" dxfId="206">
      <formula>4</formula>
    </cfRule>
    <cfRule type="cellIs" priority="209" operator="equal" aboveAverage="0" equalAverage="0" bottom="0" percent="0" rank="0" text="" dxfId="207">
      <formula>3</formula>
    </cfRule>
  </conditionalFormatting>
  <conditionalFormatting sqref="I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I4">
    <cfRule type="expression" priority="213" aboveAverage="0" equalAverage="0" bottom="0" percent="0" rank="0" text="" dxfId="211">
      <formula>$D$1&lt;I4</formula>
    </cfRule>
    <cfRule type="expression" priority="214" aboveAverage="0" equalAverage="0" bottom="0" percent="0" rank="0" text="" dxfId="212">
      <formula>$D$1&gt;I4</formula>
    </cfRule>
  </conditionalFormatting>
  <conditionalFormatting sqref="I5">
    <cfRule type="cellIs" priority="215" operator="equal" aboveAverage="0" equalAverage="0" bottom="0" percent="0" rank="0" text="" dxfId="213">
      <formula>5</formula>
    </cfRule>
    <cfRule type="cellIs" priority="216" operator="equal" aboveAverage="0" equalAverage="0" bottom="0" percent="0" rank="0" text="" dxfId="214">
      <formula>4</formula>
    </cfRule>
    <cfRule type="cellIs" priority="217" operator="equal" aboveAverage="0" equalAverage="0" bottom="0" percent="0" rank="0" text="" dxfId="215">
      <formula>3</formula>
    </cfRule>
  </conditionalFormatting>
  <conditionalFormatting sqref="I4">
    <cfRule type="expression" priority="218" aboveAverage="0" equalAverage="0" bottom="0" percent="0" rank="0" text="" dxfId="216">
      <formula>$D$1&lt;I4</formula>
    </cfRule>
    <cfRule type="expression" priority="219" aboveAverage="0" equalAverage="0" bottom="0" percent="0" rank="0" text="" dxfId="217">
      <formula>$D$1&gt;I4</formula>
    </cfRule>
  </conditionalFormatting>
  <conditionalFormatting sqref="I4">
    <cfRule type="expression" priority="220" aboveAverage="0" equalAverage="0" bottom="0" percent="0" rank="0" text="" dxfId="218">
      <formula>$D$1&lt;I4</formula>
    </cfRule>
    <cfRule type="expression" priority="221" aboveAverage="0" equalAverage="0" bottom="0" percent="0" rank="0" text="" dxfId="219">
      <formula>$D$1&gt;I4</formula>
    </cfRule>
  </conditionalFormatting>
  <conditionalFormatting sqref="I5">
    <cfRule type="cellIs" priority="222" operator="equal" aboveAverage="0" equalAverage="0" bottom="0" percent="0" rank="0" text="" dxfId="220">
      <formula>5</formula>
    </cfRule>
    <cfRule type="cellIs" priority="223" operator="equal" aboveAverage="0" equalAverage="0" bottom="0" percent="0" rank="0" text="" dxfId="221">
      <formula>4</formula>
    </cfRule>
    <cfRule type="cellIs" priority="224" operator="equal" aboveAverage="0" equalAverage="0" bottom="0" percent="0" rank="0" text="" dxfId="222">
      <formula>3</formula>
    </cfRule>
  </conditionalFormatting>
  <conditionalFormatting sqref="I3:I4">
    <cfRule type="expression" priority="225" aboveAverage="0" equalAverage="0" bottom="0" percent="0" rank="0" text="" dxfId="223">
      <formula>$D$1&lt;I3</formula>
    </cfRule>
    <cfRule type="expression" priority="226" aboveAverage="0" equalAverage="0" bottom="0" percent="0" rank="0" text="" dxfId="224">
      <formula>$D$1&gt;I3</formula>
    </cfRule>
  </conditionalFormatting>
  <conditionalFormatting sqref="I5">
    <cfRule type="cellIs" priority="227" operator="equal" aboveAverage="0" equalAverage="0" bottom="0" percent="0" rank="0" text="" dxfId="225">
      <formula>5</formula>
    </cfRule>
    <cfRule type="cellIs" priority="228" operator="equal" aboveAverage="0" equalAverage="0" bottom="0" percent="0" rank="0" text="" dxfId="226">
      <formula>4</formula>
    </cfRule>
    <cfRule type="cellIs" priority="229" operator="equal" aboveAverage="0" equalAverage="0" bottom="0" percent="0" rank="0" text="" dxfId="227">
      <formula>3</formula>
    </cfRule>
  </conditionalFormatting>
  <conditionalFormatting sqref="I3:I4">
    <cfRule type="expression" priority="230" aboveAverage="0" equalAverage="0" bottom="0" percent="0" rank="0" text="" dxfId="228">
      <formula>$D$1&lt;I3</formula>
    </cfRule>
    <cfRule type="expression" priority="231" aboveAverage="0" equalAverage="0" bottom="0" percent="0" rank="0" text="" dxfId="229">
      <formula>$D$1&gt;I3</formula>
    </cfRule>
  </conditionalFormatting>
  <conditionalFormatting sqref="G3">
    <cfRule type="expression" priority="232" aboveAverage="0" equalAverage="0" bottom="0" percent="0" rank="0" text="" dxfId="230">
      <formula>$D$1&lt;G3</formula>
    </cfRule>
    <cfRule type="expression" priority="233" aboveAverage="0" equalAverage="0" bottom="0" percent="0" rank="0" text="" dxfId="231">
      <formula>$D$1&gt;G3</formula>
    </cfRule>
  </conditionalFormatting>
  <conditionalFormatting sqref="J3:L3 J4:K4 K3:L4">
    <cfRule type="expression" priority="234" aboveAverage="0" equalAverage="0" bottom="0" percent="0" rank="0" text="" dxfId="232">
      <formula>$D$1&lt;J3</formula>
    </cfRule>
    <cfRule type="expression" priority="235" aboveAverage="0" equalAverage="0" bottom="0" percent="0" rank="0" text="" dxfId="233">
      <formula>$D$1&gt;J3</formula>
    </cfRule>
  </conditionalFormatting>
  <conditionalFormatting sqref="J4">
    <cfRule type="expression" priority="236" aboveAverage="0" equalAverage="0" bottom="0" percent="0" rank="0" text="" dxfId="234">
      <formula>$D$1&lt;J4</formula>
    </cfRule>
    <cfRule type="expression" priority="237" aboveAverage="0" equalAverage="0" bottom="0" percent="0" rank="0" text="" dxfId="235">
      <formula>$D$1&gt;J4</formula>
    </cfRule>
  </conditionalFormatting>
  <conditionalFormatting sqref="J5">
    <cfRule type="cellIs" priority="238" operator="equal" aboveAverage="0" equalAverage="0" bottom="0" percent="0" rank="0" text="" dxfId="236">
      <formula>5</formula>
    </cfRule>
    <cfRule type="cellIs" priority="239" operator="equal" aboveAverage="0" equalAverage="0" bottom="0" percent="0" rank="0" text="" dxfId="237">
      <formula>4</formula>
    </cfRule>
    <cfRule type="cellIs" priority="240" operator="equal" aboveAverage="0" equalAverage="0" bottom="0" percent="0" rank="0" text="" dxfId="238">
      <formula>3</formula>
    </cfRule>
  </conditionalFormatting>
  <conditionalFormatting sqref="J4">
    <cfRule type="expression" priority="241" aboveAverage="0" equalAverage="0" bottom="0" percent="0" rank="0" text="" dxfId="239">
      <formula>$D$1&lt;J4</formula>
    </cfRule>
    <cfRule type="expression" priority="242" aboveAverage="0" equalAverage="0" bottom="0" percent="0" rank="0" text="" dxfId="240">
      <formula>$D$1&gt;J4</formula>
    </cfRule>
  </conditionalFormatting>
  <conditionalFormatting sqref="J4">
    <cfRule type="expression" priority="243" aboveAverage="0" equalAverage="0" bottom="0" percent="0" rank="0" text="" dxfId="241">
      <formula>$D$1&lt;J4</formula>
    </cfRule>
    <cfRule type="expression" priority="244" aboveAverage="0" equalAverage="0" bottom="0" percent="0" rank="0" text="" dxfId="242">
      <formula>$D$1&gt;J4</formula>
    </cfRule>
  </conditionalFormatting>
  <conditionalFormatting sqref="K5">
    <cfRule type="cellIs" priority="245" operator="equal" aboveAverage="0" equalAverage="0" bottom="0" percent="0" rank="0" text="" dxfId="243">
      <formula>5</formula>
    </cfRule>
    <cfRule type="cellIs" priority="246" operator="equal" aboveAverage="0" equalAverage="0" bottom="0" percent="0" rank="0" text="" dxfId="244">
      <formula>4</formula>
    </cfRule>
    <cfRule type="cellIs" priority="247" operator="equal" aboveAverage="0" equalAverage="0" bottom="0" percent="0" rank="0" text="" dxfId="245">
      <formula>3</formula>
    </cfRule>
  </conditionalFormatting>
  <conditionalFormatting sqref="K4">
    <cfRule type="expression" priority="248" aboveAverage="0" equalAverage="0" bottom="0" percent="0" rank="0" text="" dxfId="246">
      <formula>$D$1&lt;K4</formula>
    </cfRule>
    <cfRule type="expression" priority="249" aboveAverage="0" equalAverage="0" bottom="0" percent="0" rank="0" text="" dxfId="247">
      <formula>$D$1&gt;K4</formula>
    </cfRule>
  </conditionalFormatting>
  <conditionalFormatting sqref="K4">
    <cfRule type="expression" priority="250" aboveAverage="0" equalAverage="0" bottom="0" percent="0" rank="0" text="" dxfId="248">
      <formula>$D$1&lt;K4</formula>
    </cfRule>
    <cfRule type="expression" priority="251" aboveAverage="0" equalAverage="0" bottom="0" percent="0" rank="0" text="" dxfId="249">
      <formula>$D$1&gt;K4</formula>
    </cfRule>
  </conditionalFormatting>
  <conditionalFormatting sqref="J3:J4">
    <cfRule type="expression" priority="252" aboveAverage="0" equalAverage="0" bottom="0" percent="0" rank="0" text="" dxfId="250">
      <formula>$D$1&lt;J3</formula>
    </cfRule>
    <cfRule type="expression" priority="253" aboveAverage="0" equalAverage="0" bottom="0" percent="0" rank="0" text="" dxfId="251">
      <formula>$D$1&gt;J3</formula>
    </cfRule>
  </conditionalFormatting>
  <conditionalFormatting sqref="J4">
    <cfRule type="expression" priority="254" aboveAverage="0" equalAverage="0" bottom="0" percent="0" rank="0" text="" dxfId="252">
      <formula>$D$1&lt;J4</formula>
    </cfRule>
    <cfRule type="expression" priority="255" aboveAverage="0" equalAverage="0" bottom="0" percent="0" rank="0" text="" dxfId="253">
      <formula>$D$1&gt;J4</formula>
    </cfRule>
  </conditionalFormatting>
  <conditionalFormatting sqref="J5">
    <cfRule type="cellIs" priority="256" operator="equal" aboveAverage="0" equalAverage="0" bottom="0" percent="0" rank="0" text="" dxfId="254">
      <formula>5</formula>
    </cfRule>
    <cfRule type="cellIs" priority="257" operator="equal" aboveAverage="0" equalAverage="0" bottom="0" percent="0" rank="0" text="" dxfId="255">
      <formula>4</formula>
    </cfRule>
    <cfRule type="cellIs" priority="258" operator="equal" aboveAverage="0" equalAverage="0" bottom="0" percent="0" rank="0" text="" dxfId="256">
      <formula>3</formula>
    </cfRule>
  </conditionalFormatting>
  <conditionalFormatting sqref="J4">
    <cfRule type="expression" priority="259" aboveAverage="0" equalAverage="0" bottom="0" percent="0" rank="0" text="" dxfId="257">
      <formula>$D$1&lt;J4</formula>
    </cfRule>
    <cfRule type="expression" priority="260" aboveAverage="0" equalAverage="0" bottom="0" percent="0" rank="0" text="" dxfId="258">
      <formula>$D$1&gt;J4</formula>
    </cfRule>
  </conditionalFormatting>
  <conditionalFormatting sqref="J4">
    <cfRule type="expression" priority="261" aboveAverage="0" equalAverage="0" bottom="0" percent="0" rank="0" text="" dxfId="259">
      <formula>$D$1&lt;J4</formula>
    </cfRule>
    <cfRule type="expression" priority="262" aboveAverage="0" equalAverage="0" bottom="0" percent="0" rank="0" text="" dxfId="260">
      <formula>$D$1&gt;J4</formula>
    </cfRule>
  </conditionalFormatting>
  <conditionalFormatting sqref="H5">
    <cfRule type="cellIs" priority="263" operator="equal" aboveAverage="0" equalAverage="0" bottom="0" percent="0" rank="0" text="" dxfId="261">
      <formula>5</formula>
    </cfRule>
    <cfRule type="cellIs" priority="264" operator="equal" aboveAverage="0" equalAverage="0" bottom="0" percent="0" rank="0" text="" dxfId="262">
      <formula>4</formula>
    </cfRule>
    <cfRule type="cellIs" priority="265" operator="equal" aboveAverage="0" equalAverage="0" bottom="0" percent="0" rank="0" text="" dxfId="263">
      <formula>3</formula>
    </cfRule>
  </conditionalFormatting>
  <conditionalFormatting sqref="H4">
    <cfRule type="expression" priority="266" aboveAverage="0" equalAverage="0" bottom="0" percent="0" rank="0" text="" dxfId="264">
      <formula>$D$1&lt;H4</formula>
    </cfRule>
    <cfRule type="expression" priority="267" aboveAverage="0" equalAverage="0" bottom="0" percent="0" rank="0" text="" dxfId="265">
      <formula>$D$1&gt;H4</formula>
    </cfRule>
  </conditionalFormatting>
  <conditionalFormatting sqref="H4">
    <cfRule type="expression" priority="268" aboveAverage="0" equalAverage="0" bottom="0" percent="0" rank="0" text="" dxfId="266">
      <formula>$D$1&lt;H4</formula>
    </cfRule>
    <cfRule type="expression" priority="269" aboveAverage="0" equalAverage="0" bottom="0" percent="0" rank="0" text="" dxfId="267">
      <formula>$D$1&gt;H4</formula>
    </cfRule>
  </conditionalFormatting>
  <conditionalFormatting sqref="H4">
    <cfRule type="expression" priority="270" aboveAverage="0" equalAverage="0" bottom="0" percent="0" rank="0" text="" dxfId="268">
      <formula>$D$1&lt;H4</formula>
    </cfRule>
    <cfRule type="expression" priority="271" aboveAverage="0" equalAverage="0" bottom="0" percent="0" rank="0" text="" dxfId="269">
      <formula>$D$1&gt;H4</formula>
    </cfRule>
  </conditionalFormatting>
  <conditionalFormatting sqref="H4">
    <cfRule type="expression" priority="272" aboveAverage="0" equalAverage="0" bottom="0" percent="0" rank="0" text="" dxfId="270">
      <formula>$D$1&lt;H4</formula>
    </cfRule>
    <cfRule type="expression" priority="273" aboveAverage="0" equalAverage="0" bottom="0" percent="0" rank="0" text="" dxfId="271">
      <formula>$D$1&gt;H4</formula>
    </cfRule>
  </conditionalFormatting>
  <conditionalFormatting sqref="H4">
    <cfRule type="expression" priority="274" aboveAverage="0" equalAverage="0" bottom="0" percent="0" rank="0" text="" dxfId="272">
      <formula>$D$1&lt;H4</formula>
    </cfRule>
    <cfRule type="expression" priority="275" aboveAverage="0" equalAverage="0" bottom="0" percent="0" rank="0" text="" dxfId="273">
      <formula>$D$1&gt;H4</formula>
    </cfRule>
  </conditionalFormatting>
  <conditionalFormatting sqref="F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F3">
    <cfRule type="expression" priority="279" aboveAverage="0" equalAverage="0" bottom="0" percent="0" rank="0" text="" dxfId="277">
      <formula>$D$1&lt;F3</formula>
    </cfRule>
    <cfRule type="expression" priority="280" aboveAverage="0" equalAverage="0" bottom="0" percent="0" rank="0" text="" dxfId="278">
      <formula>$D$1&gt;F3</formula>
    </cfRule>
  </conditionalFormatting>
  <conditionalFormatting sqref="F4">
    <cfRule type="expression" priority="281" aboveAverage="0" equalAverage="0" bottom="0" percent="0" rank="0" text="" dxfId="279">
      <formula>$D$1&lt;F4</formula>
    </cfRule>
    <cfRule type="expression" priority="282" aboveAverage="0" equalAverage="0" bottom="0" percent="0" rank="0" text="" dxfId="280">
      <formula>$D$1&gt;F4</formula>
    </cfRule>
  </conditionalFormatting>
  <conditionalFormatting sqref="L4">
    <cfRule type="expression" priority="283" aboveAverage="0" equalAverage="0" bottom="0" percent="0" rank="0" text="" dxfId="281">
      <formula>$D$1&lt;L4</formula>
    </cfRule>
    <cfRule type="expression" priority="284" aboveAverage="0" equalAverage="0" bottom="0" percent="0" rank="0" text="" dxfId="282">
      <formula>$D$1&gt;L4</formula>
    </cfRule>
  </conditionalFormatting>
  <conditionalFormatting sqref="L4">
    <cfRule type="expression" priority="285" aboveAverage="0" equalAverage="0" bottom="0" percent="0" rank="0" text="" dxfId="283">
      <formula>$D$1&lt;L4</formula>
    </cfRule>
    <cfRule type="expression" priority="286" aboveAverage="0" equalAverage="0" bottom="0" percent="0" rank="0" text="" dxfId="284">
      <formula>$D$1&gt;L4</formula>
    </cfRule>
  </conditionalFormatting>
  <conditionalFormatting sqref="L5">
    <cfRule type="cellIs" priority="287" operator="equal" aboveAverage="0" equalAverage="0" bottom="0" percent="0" rank="0" text="" dxfId="285">
      <formula>5</formula>
    </cfRule>
    <cfRule type="cellIs" priority="288" operator="equal" aboveAverage="0" equalAverage="0" bottom="0" percent="0" rank="0" text="" dxfId="286">
      <formula>4</formula>
    </cfRule>
    <cfRule type="cellIs" priority="289" operator="equal" aboveAverage="0" equalAverage="0" bottom="0" percent="0" rank="0" text="" dxfId="287">
      <formula>3</formula>
    </cfRule>
  </conditionalFormatting>
  <conditionalFormatting sqref="L5">
    <cfRule type="cellIs" priority="290" operator="equal" aboveAverage="0" equalAverage="0" bottom="0" percent="0" rank="0" text="" dxfId="288">
      <formula>5</formula>
    </cfRule>
    <cfRule type="cellIs" priority="291" operator="equal" aboveAverage="0" equalAverage="0" bottom="0" percent="0" rank="0" text="" dxfId="289">
      <formula>4</formula>
    </cfRule>
    <cfRule type="cellIs" priority="292" operator="equal" aboveAverage="0" equalAverage="0" bottom="0" percent="0" rank="0" text="" dxfId="290">
      <formula>3</formula>
    </cfRule>
  </conditionalFormatting>
  <conditionalFormatting sqref="L4">
    <cfRule type="expression" priority="293" aboveAverage="0" equalAverage="0" bottom="0" percent="0" rank="0" text="" dxfId="291">
      <formula>$D$1&lt;L4</formula>
    </cfRule>
    <cfRule type="expression" priority="294" aboveAverage="0" equalAverage="0" bottom="0" percent="0" rank="0" text="" dxfId="292">
      <formula>$D$1&gt;L4</formula>
    </cfRule>
  </conditionalFormatting>
  <conditionalFormatting sqref="L5">
    <cfRule type="cellIs" priority="295" operator="equal" aboveAverage="0" equalAverage="0" bottom="0" percent="0" rank="0" text="" dxfId="293">
      <formula>5</formula>
    </cfRule>
    <cfRule type="cellIs" priority="296" operator="equal" aboveAverage="0" equalAverage="0" bottom="0" percent="0" rank="0" text="" dxfId="294">
      <formula>4</formula>
    </cfRule>
    <cfRule type="cellIs" priority="297" operator="equal" aboveAverage="0" equalAverage="0" bottom="0" percent="0" rank="0" text="" dxfId="295">
      <formula>3</formula>
    </cfRule>
  </conditionalFormatting>
  <conditionalFormatting sqref="L4">
    <cfRule type="expression" priority="298" aboveAverage="0" equalAverage="0" bottom="0" percent="0" rank="0" text="" dxfId="296">
      <formula>$D$1&lt;L4</formula>
    </cfRule>
    <cfRule type="expression" priority="299" aboveAverage="0" equalAverage="0" bottom="0" percent="0" rank="0" text="" dxfId="297">
      <formula>$D$1&gt;L4</formula>
    </cfRule>
  </conditionalFormatting>
  <conditionalFormatting sqref="L4">
    <cfRule type="expression" priority="300" aboveAverage="0" equalAverage="0" bottom="0" percent="0" rank="0" text="" dxfId="298">
      <formula>$D$1&lt;L4</formula>
    </cfRule>
    <cfRule type="expression" priority="301" aboveAverage="0" equalAverage="0" bottom="0" percent="0" rank="0" text="" dxfId="299">
      <formula>$D$1&gt;L4</formula>
    </cfRule>
  </conditionalFormatting>
  <conditionalFormatting sqref="L5">
    <cfRule type="cellIs" priority="302" operator="equal" aboveAverage="0" equalAverage="0" bottom="0" percent="0" rank="0" text="" dxfId="300">
      <formula>5</formula>
    </cfRule>
    <cfRule type="cellIs" priority="303" operator="equal" aboveAverage="0" equalAverage="0" bottom="0" percent="0" rank="0" text="" dxfId="301">
      <formula>4</formula>
    </cfRule>
    <cfRule type="cellIs" priority="304" operator="equal" aboveAverage="0" equalAverage="0" bottom="0" percent="0" rank="0" text="" dxfId="302">
      <formula>3</formula>
    </cfRule>
  </conditionalFormatting>
  <conditionalFormatting sqref="L4">
    <cfRule type="expression" priority="305" aboveAverage="0" equalAverage="0" bottom="0" percent="0" rank="0" text="" dxfId="303">
      <formula>$D$1&lt;L4</formula>
    </cfRule>
    <cfRule type="expression" priority="306" aboveAverage="0" equalAverage="0" bottom="0" percent="0" rank="0" text="" dxfId="304">
      <formula>$D$1&gt;L4</formula>
    </cfRule>
  </conditionalFormatting>
  <conditionalFormatting sqref="L5">
    <cfRule type="cellIs" priority="307" operator="equal" aboveAverage="0" equalAverage="0" bottom="0" percent="0" rank="0" text="" dxfId="305">
      <formula>5</formula>
    </cfRule>
    <cfRule type="cellIs" priority="308" operator="equal" aboveAverage="0" equalAverage="0" bottom="0" percent="0" rank="0" text="" dxfId="306">
      <formula>4</formula>
    </cfRule>
    <cfRule type="cellIs" priority="309" operator="equal" aboveAverage="0" equalAverage="0" bottom="0" percent="0" rank="0" text="" dxfId="307">
      <formula>3</formula>
    </cfRule>
  </conditionalFormatting>
  <conditionalFormatting sqref="L4">
    <cfRule type="expression" priority="310" aboveAverage="0" equalAverage="0" bottom="0" percent="0" rank="0" text="" dxfId="308">
      <formula>$D$1&lt;L4</formula>
    </cfRule>
    <cfRule type="expression" priority="311" aboveAverage="0" equalAverage="0" bottom="0" percent="0" rank="0" text="" dxfId="309">
      <formula>$D$1&gt;L4</formula>
    </cfRule>
  </conditionalFormatting>
  <conditionalFormatting sqref="L6:L10">
    <cfRule type="cellIs" priority="312" operator="equal" aboveAverage="0" equalAverage="0" bottom="0" percent="0" rank="0" text="" dxfId="310">
      <formula>5</formula>
    </cfRule>
    <cfRule type="cellIs" priority="313" operator="equal" aboveAverage="0" equalAverage="0" bottom="0" percent="0" rank="0" text="" dxfId="311">
      <formula>4</formula>
    </cfRule>
    <cfRule type="cellIs" priority="314" operator="equal" aboveAverage="0" equalAverage="0" bottom="0" percent="0" rank="0" text="" dxfId="312">
      <formula>3</formula>
    </cfRule>
  </conditionalFormatting>
  <conditionalFormatting sqref="H6:H10">
    <cfRule type="cellIs" priority="315" operator="equal" aboveAverage="0" equalAverage="0" bottom="0" percent="0" rank="0" text="" dxfId="313">
      <formula>5</formula>
    </cfRule>
    <cfRule type="cellIs" priority="316" operator="equal" aboveAverage="0" equalAverage="0" bottom="0" percent="0" rank="0" text="" dxfId="314">
      <formula>4</formula>
    </cfRule>
    <cfRule type="cellIs" priority="317" operator="equal" aboveAverage="0" equalAverage="0" bottom="0" percent="0" rank="0" text="" dxfId="315">
      <formula>3</formula>
    </cfRule>
  </conditionalFormatting>
  <conditionalFormatting sqref="I6:I10">
    <cfRule type="cellIs" priority="318" operator="equal" aboveAverage="0" equalAverage="0" bottom="0" percent="0" rank="0" text="" dxfId="316">
      <formula>5</formula>
    </cfRule>
    <cfRule type="cellIs" priority="319" operator="equal" aboveAverage="0" equalAverage="0" bottom="0" percent="0" rank="0" text="" dxfId="317">
      <formula>4</formula>
    </cfRule>
    <cfRule type="cellIs" priority="320" operator="equal" aboveAverage="0" equalAverage="0" bottom="0" percent="0" rank="0" text="" dxfId="318">
      <formula>3</formula>
    </cfRule>
  </conditionalFormatting>
  <conditionalFormatting sqref="L11">
    <cfRule type="cellIs" priority="321" operator="equal" aboveAverage="0" equalAverage="0" bottom="0" percent="0" rank="0" text="" dxfId="319">
      <formula>5</formula>
    </cfRule>
    <cfRule type="cellIs" priority="322" operator="equal" aboveAverage="0" equalAverage="0" bottom="0" percent="0" rank="0" text="" dxfId="320">
      <formula>4</formula>
    </cfRule>
    <cfRule type="cellIs" priority="323" operator="equal" aboveAverage="0" equalAverage="0" bottom="0" percent="0" rank="0" text="" dxfId="321">
      <formula>3</formula>
    </cfRule>
  </conditionalFormatting>
  <conditionalFormatting sqref="I4">
    <cfRule type="expression" priority="324" aboveAverage="0" equalAverage="0" bottom="0" percent="0" rank="0" text="" dxfId="322">
      <formula>$D$1&lt;I4</formula>
    </cfRule>
    <cfRule type="expression" priority="325" aboveAverage="0" equalAverage="0" bottom="0" percent="0" rank="0" text="" dxfId="323">
      <formula>$D$1&gt;I4</formula>
    </cfRule>
  </conditionalFormatting>
  <conditionalFormatting sqref="H5">
    <cfRule type="cellIs" priority="326" operator="equal" aboveAverage="0" equalAverage="0" bottom="0" percent="0" rank="0" text="" dxfId="324">
      <formula>5</formula>
    </cfRule>
    <cfRule type="cellIs" priority="327" operator="equal" aboveAverage="0" equalAverage="0" bottom="0" percent="0" rank="0" text="" dxfId="325">
      <formula>4</formula>
    </cfRule>
    <cfRule type="cellIs" priority="328" operator="equal" aboveAverage="0" equalAverage="0" bottom="0" percent="0" rank="0" text="" dxfId="326">
      <formula>3</formula>
    </cfRule>
  </conditionalFormatting>
  <conditionalFormatting sqref="J3:J4">
    <cfRule type="expression" priority="329" aboveAverage="0" equalAverage="0" bottom="0" percent="0" rank="0" text="" dxfId="327">
      <formula>$D$1&lt;J3</formula>
    </cfRule>
    <cfRule type="expression" priority="330" aboveAverage="0" equalAverage="0" bottom="0" percent="0" rank="0" text="" dxfId="328">
      <formula>$D$1&gt;J3</formula>
    </cfRule>
  </conditionalFormatting>
  <conditionalFormatting sqref="J5">
    <cfRule type="cellIs" priority="331" operator="equal" aboveAverage="0" equalAverage="0" bottom="0" percent="0" rank="0" text="" dxfId="329">
      <formula>5</formula>
    </cfRule>
    <cfRule type="cellIs" priority="332" operator="equal" aboveAverage="0" equalAverage="0" bottom="0" percent="0" rank="0" text="" dxfId="330">
      <formula>4</formula>
    </cfRule>
    <cfRule type="cellIs" priority="333" operator="equal" aboveAverage="0" equalAverage="0" bottom="0" percent="0" rank="0" text="" dxfId="331">
      <formula>3</formula>
    </cfRule>
  </conditionalFormatting>
  <conditionalFormatting sqref="J5">
    <cfRule type="cellIs" priority="334" operator="equal" aboveAverage="0" equalAverage="0" bottom="0" percent="0" rank="0" text="" dxfId="332">
      <formula>5</formula>
    </cfRule>
    <cfRule type="cellIs" priority="335" operator="equal" aboveAverage="0" equalAverage="0" bottom="0" percent="0" rank="0" text="" dxfId="333">
      <formula>4</formula>
    </cfRule>
    <cfRule type="cellIs" priority="336" operator="equal" aboveAverage="0" equalAverage="0" bottom="0" percent="0" rank="0" text="" dxfId="334">
      <formula>3</formula>
    </cfRule>
  </conditionalFormatting>
  <conditionalFormatting sqref="J4">
    <cfRule type="expression" priority="337" aboveAverage="0" equalAverage="0" bottom="0" percent="0" rank="0" text="" dxfId="335">
      <formula>$D$1&lt;J4</formula>
    </cfRule>
    <cfRule type="expression" priority="338" aboveAverage="0" equalAverage="0" bottom="0" percent="0" rank="0" text="" dxfId="336">
      <formula>$D$1&gt;J4</formula>
    </cfRule>
  </conditionalFormatting>
  <conditionalFormatting sqref="J5">
    <cfRule type="cellIs" priority="339" operator="equal" aboveAverage="0" equalAverage="0" bottom="0" percent="0" rank="0" text="" dxfId="337">
      <formula>5</formula>
    </cfRule>
    <cfRule type="cellIs" priority="340" operator="equal" aboveAverage="0" equalAverage="0" bottom="0" percent="0" rank="0" text="" dxfId="338">
      <formula>4</formula>
    </cfRule>
    <cfRule type="cellIs" priority="341" operator="equal" aboveAverage="0" equalAverage="0" bottom="0" percent="0" rank="0" text="" dxfId="339">
      <formula>3</formula>
    </cfRule>
  </conditionalFormatting>
  <conditionalFormatting sqref="J4">
    <cfRule type="expression" priority="342" aboveAverage="0" equalAverage="0" bottom="0" percent="0" rank="0" text="" dxfId="340">
      <formula>$D$1&lt;J4</formula>
    </cfRule>
    <cfRule type="expression" priority="343" aboveAverage="0" equalAverage="0" bottom="0" percent="0" rank="0" text="" dxfId="341">
      <formula>$D$1&gt;J4</formula>
    </cfRule>
  </conditionalFormatting>
  <conditionalFormatting sqref="J4">
    <cfRule type="expression" priority="344" aboveAverage="0" equalAverage="0" bottom="0" percent="0" rank="0" text="" dxfId="342">
      <formula>$D$1&lt;J4</formula>
    </cfRule>
    <cfRule type="expression" priority="345" aboveAverage="0" equalAverage="0" bottom="0" percent="0" rank="0" text="" dxfId="343">
      <formula>$D$1&gt;J4</formula>
    </cfRule>
  </conditionalFormatting>
  <conditionalFormatting sqref="J5">
    <cfRule type="cellIs" priority="346" operator="equal" aboveAverage="0" equalAverage="0" bottom="0" percent="0" rank="0" text="" dxfId="344">
      <formula>5</formula>
    </cfRule>
    <cfRule type="cellIs" priority="347" operator="equal" aboveAverage="0" equalAverage="0" bottom="0" percent="0" rank="0" text="" dxfId="345">
      <formula>4</formula>
    </cfRule>
    <cfRule type="cellIs" priority="348" operator="equal" aboveAverage="0" equalAverage="0" bottom="0" percent="0" rank="0" text="" dxfId="346">
      <formula>3</formula>
    </cfRule>
  </conditionalFormatting>
  <conditionalFormatting sqref="J3:J4">
    <cfRule type="expression" priority="349" aboveAverage="0" equalAverage="0" bottom="0" percent="0" rank="0" text="" dxfId="347">
      <formula>$D$1&lt;J3</formula>
    </cfRule>
    <cfRule type="expression" priority="350" aboveAverage="0" equalAverage="0" bottom="0" percent="0" rank="0" text="" dxfId="348">
      <formula>$D$1&gt;J3</formula>
    </cfRule>
  </conditionalFormatting>
  <conditionalFormatting sqref="J5">
    <cfRule type="cellIs" priority="351" operator="equal" aboveAverage="0" equalAverage="0" bottom="0" percent="0" rank="0" text="" dxfId="349">
      <formula>5</formula>
    </cfRule>
    <cfRule type="cellIs" priority="352" operator="equal" aboveAverage="0" equalAverage="0" bottom="0" percent="0" rank="0" text="" dxfId="350">
      <formula>4</formula>
    </cfRule>
    <cfRule type="cellIs" priority="353" operator="equal" aboveAverage="0" equalAverage="0" bottom="0" percent="0" rank="0" text="" dxfId="351">
      <formula>3</formula>
    </cfRule>
  </conditionalFormatting>
  <conditionalFormatting sqref="J3:J4">
    <cfRule type="expression" priority="354" aboveAverage="0" equalAverage="0" bottom="0" percent="0" rank="0" text="" dxfId="352">
      <formula>$D$1&lt;J3</formula>
    </cfRule>
    <cfRule type="expression" priority="355" aboveAverage="0" equalAverage="0" bottom="0" percent="0" rank="0" text="" dxfId="353">
      <formula>$D$1&gt;J3</formula>
    </cfRule>
  </conditionalFormatting>
  <conditionalFormatting sqref="H3:H4">
    <cfRule type="expression" priority="356" aboveAverage="0" equalAverage="0" bottom="0" percent="0" rank="0" text="" dxfId="354">
      <formula>$D$1&lt;H3</formula>
    </cfRule>
    <cfRule type="expression" priority="357" aboveAverage="0" equalAverage="0" bottom="0" percent="0" rank="0" text="" dxfId="355">
      <formula>$D$1&gt;H3</formula>
    </cfRule>
  </conditionalFormatting>
  <conditionalFormatting sqref="K4">
    <cfRule type="expression" priority="358" aboveAverage="0" equalAverage="0" bottom="0" percent="0" rank="0" text="" dxfId="356">
      <formula>$D$1&lt;K4</formula>
    </cfRule>
    <cfRule type="expression" priority="359" aboveAverage="0" equalAverage="0" bottom="0" percent="0" rank="0" text="" dxfId="357">
      <formula>$D$1&gt;K4</formula>
    </cfRule>
  </conditionalFormatting>
  <conditionalFormatting sqref="K5">
    <cfRule type="cellIs" priority="360" operator="equal" aboveAverage="0" equalAverage="0" bottom="0" percent="0" rank="0" text="" dxfId="358">
      <formula>5</formula>
    </cfRule>
    <cfRule type="cellIs" priority="361" operator="equal" aboveAverage="0" equalAverage="0" bottom="0" percent="0" rank="0" text="" dxfId="359">
      <formula>4</formula>
    </cfRule>
    <cfRule type="cellIs" priority="362" operator="equal" aboveAverage="0" equalAverage="0" bottom="0" percent="0" rank="0" text="" dxfId="360">
      <formula>3</formula>
    </cfRule>
  </conditionalFormatting>
  <conditionalFormatting sqref="K4">
    <cfRule type="expression" priority="363" aboveAverage="0" equalAverage="0" bottom="0" percent="0" rank="0" text="" dxfId="361">
      <formula>$D$1&lt;K4</formula>
    </cfRule>
    <cfRule type="expression" priority="364" aboveAverage="0" equalAverage="0" bottom="0" percent="0" rank="0" text="" dxfId="362">
      <formula>$D$1&gt;K4</formula>
    </cfRule>
  </conditionalFormatting>
  <conditionalFormatting sqref="K4">
    <cfRule type="expression" priority="365" aboveAverage="0" equalAverage="0" bottom="0" percent="0" rank="0" text="" dxfId="363">
      <formula>$D$1&lt;K4</formula>
    </cfRule>
    <cfRule type="expression" priority="366" aboveAverage="0" equalAverage="0" bottom="0" percent="0" rank="0" text="" dxfId="364">
      <formula>$D$1&gt;K4</formula>
    </cfRule>
  </conditionalFormatting>
  <conditionalFormatting sqref="L5">
    <cfRule type="cellIs" priority="367" operator="equal" aboveAverage="0" equalAverage="0" bottom="0" percent="0" rank="0" text="" dxfId="365">
      <formula>5</formula>
    </cfRule>
    <cfRule type="cellIs" priority="368" operator="equal" aboveAverage="0" equalAverage="0" bottom="0" percent="0" rank="0" text="" dxfId="366">
      <formula>4</formula>
    </cfRule>
    <cfRule type="cellIs" priority="369" operator="equal" aboveAverage="0" equalAverage="0" bottom="0" percent="0" rank="0" text="" dxfId="367">
      <formula>3</formula>
    </cfRule>
  </conditionalFormatting>
  <conditionalFormatting sqref="L4">
    <cfRule type="expression" priority="370" aboveAverage="0" equalAverage="0" bottom="0" percent="0" rank="0" text="" dxfId="368">
      <formula>$D$1&lt;L4</formula>
    </cfRule>
    <cfRule type="expression" priority="371" aboveAverage="0" equalAverage="0" bottom="0" percent="0" rank="0" text="" dxfId="369">
      <formula>$D$1&gt;L4</formula>
    </cfRule>
  </conditionalFormatting>
  <conditionalFormatting sqref="L4">
    <cfRule type="expression" priority="372" aboveAverage="0" equalAverage="0" bottom="0" percent="0" rank="0" text="" dxfId="370">
      <formula>$D$1&lt;L4</formula>
    </cfRule>
    <cfRule type="expression" priority="373" aboveAverage="0" equalAverage="0" bottom="0" percent="0" rank="0" text="" dxfId="371">
      <formula>$D$1&gt;L4</formula>
    </cfRule>
  </conditionalFormatting>
  <conditionalFormatting sqref="K3:K4">
    <cfRule type="expression" priority="374" aboveAverage="0" equalAverage="0" bottom="0" percent="0" rank="0" text="" dxfId="372">
      <formula>$D$1&lt;K3</formula>
    </cfRule>
    <cfRule type="expression" priority="375" aboveAverage="0" equalAverage="0" bottom="0" percent="0" rank="0" text="" dxfId="373">
      <formula>$D$1&gt;K3</formula>
    </cfRule>
  </conditionalFormatting>
  <conditionalFormatting sqref="K4">
    <cfRule type="expression" priority="376" aboveAverage="0" equalAverage="0" bottom="0" percent="0" rank="0" text="" dxfId="374">
      <formula>$D$1&lt;K4</formula>
    </cfRule>
    <cfRule type="expression" priority="377" aboveAverage="0" equalAverage="0" bottom="0" percent="0" rank="0" text="" dxfId="375">
      <formula>$D$1&gt;K4</formula>
    </cfRule>
  </conditionalFormatting>
  <conditionalFormatting sqref="K5">
    <cfRule type="cellIs" priority="378" operator="equal" aboveAverage="0" equalAverage="0" bottom="0" percent="0" rank="0" text="" dxfId="376">
      <formula>5</formula>
    </cfRule>
    <cfRule type="cellIs" priority="379" operator="equal" aboveAverage="0" equalAverage="0" bottom="0" percent="0" rank="0" text="" dxfId="377">
      <formula>4</formula>
    </cfRule>
    <cfRule type="cellIs" priority="380" operator="equal" aboveAverage="0" equalAverage="0" bottom="0" percent="0" rank="0" text="" dxfId="378">
      <formula>3</formula>
    </cfRule>
  </conditionalFormatting>
  <conditionalFormatting sqref="K4">
    <cfRule type="expression" priority="381" aboveAverage="0" equalAverage="0" bottom="0" percent="0" rank="0" text="" dxfId="379">
      <formula>$D$1&lt;K4</formula>
    </cfRule>
    <cfRule type="expression" priority="382" aboveAverage="0" equalAverage="0" bottom="0" percent="0" rank="0" text="" dxfId="380">
      <formula>$D$1&gt;K4</formula>
    </cfRule>
  </conditionalFormatting>
  <conditionalFormatting sqref="K4">
    <cfRule type="expression" priority="383" aboveAverage="0" equalAverage="0" bottom="0" percent="0" rank="0" text="" dxfId="381">
      <formula>$D$1&lt;K4</formula>
    </cfRule>
    <cfRule type="expression" priority="384" aboveAverage="0" equalAverage="0" bottom="0" percent="0" rank="0" text="" dxfId="382">
      <formula>$D$1&gt;K4</formula>
    </cfRule>
  </conditionalFormatting>
  <conditionalFormatting sqref="I5">
    <cfRule type="cellIs" priority="385" operator="equal" aboveAverage="0" equalAverage="0" bottom="0" percent="0" rank="0" text="" dxfId="383">
      <formula>5</formula>
    </cfRule>
    <cfRule type="cellIs" priority="386" operator="equal" aboveAverage="0" equalAverage="0" bottom="0" percent="0" rank="0" text="" dxfId="384">
      <formula>4</formula>
    </cfRule>
    <cfRule type="cellIs" priority="387" operator="equal" aboveAverage="0" equalAverage="0" bottom="0" percent="0" rank="0" text="" dxfId="385">
      <formula>3</formula>
    </cfRule>
  </conditionalFormatting>
  <conditionalFormatting sqref="I4">
    <cfRule type="expression" priority="388" aboveAverage="0" equalAverage="0" bottom="0" percent="0" rank="0" text="" dxfId="386">
      <formula>$D$1&lt;I4</formula>
    </cfRule>
    <cfRule type="expression" priority="389" aboveAverage="0" equalAverage="0" bottom="0" percent="0" rank="0" text="" dxfId="387">
      <formula>$D$1&gt;I4</formula>
    </cfRule>
  </conditionalFormatting>
  <conditionalFormatting sqref="I4">
    <cfRule type="expression" priority="390" aboveAverage="0" equalAverage="0" bottom="0" percent="0" rank="0" text="" dxfId="388">
      <formula>$D$1&lt;I4</formula>
    </cfRule>
    <cfRule type="expression" priority="391" aboveAverage="0" equalAverage="0" bottom="0" percent="0" rank="0" text="" dxfId="389">
      <formula>$D$1&gt;I4</formula>
    </cfRule>
  </conditionalFormatting>
  <conditionalFormatting sqref="I4">
    <cfRule type="expression" priority="392" aboveAverage="0" equalAverage="0" bottom="0" percent="0" rank="0" text="" dxfId="390">
      <formula>$D$1&lt;I4</formula>
    </cfRule>
    <cfRule type="expression" priority="393" aboveAverage="0" equalAverage="0" bottom="0" percent="0" rank="0" text="" dxfId="391">
      <formula>$D$1&gt;I4</formula>
    </cfRule>
  </conditionalFormatting>
  <conditionalFormatting sqref="I4">
    <cfRule type="expression" priority="394" aboveAverage="0" equalAverage="0" bottom="0" percent="0" rank="0" text="" dxfId="392">
      <formula>$D$1&lt;I4</formula>
    </cfRule>
    <cfRule type="expression" priority="395" aboveAverage="0" equalAverage="0" bottom="0" percent="0" rank="0" text="" dxfId="393">
      <formula>$D$1&gt;I4</formula>
    </cfRule>
  </conditionalFormatting>
  <conditionalFormatting sqref="I4">
    <cfRule type="expression" priority="396" aboveAverage="0" equalAverage="0" bottom="0" percent="0" rank="0" text="" dxfId="394">
      <formula>$D$1&lt;I4</formula>
    </cfRule>
    <cfRule type="expression" priority="397" aboveAverage="0" equalAverage="0" bottom="0" percent="0" rank="0" text="" dxfId="395">
      <formula>$D$1&gt;I4</formula>
    </cfRule>
  </conditionalFormatting>
  <conditionalFormatting sqref="G4">
    <cfRule type="expression" priority="398" aboveAverage="0" equalAverage="0" bottom="0" percent="0" rank="0" text="" dxfId="396">
      <formula>$D$1&lt;G4</formula>
    </cfRule>
    <cfRule type="expression" priority="399" aboveAverage="0" equalAverage="0" bottom="0" percent="0" rank="0" text="" dxfId="397">
      <formula>$D$1&gt;G4</formula>
    </cfRule>
  </conditionalFormatting>
  <conditionalFormatting sqref="G4">
    <cfRule type="expression" priority="400" aboveAverage="0" equalAverage="0" bottom="0" percent="0" rank="0" text="" dxfId="398">
      <formula>$D$1&lt;G4</formula>
    </cfRule>
    <cfRule type="expression" priority="401" aboveAverage="0" equalAverage="0" bottom="0" percent="0" rank="0" text="" dxfId="399">
      <formula>$D$1&gt;G4</formula>
    </cfRule>
  </conditionalFormatting>
  <conditionalFormatting sqref="G4">
    <cfRule type="expression" priority="402" aboveAverage="0" equalAverage="0" bottom="0" percent="0" rank="0" text="" dxfId="400">
      <formula>$D$1&lt;G4</formula>
    </cfRule>
    <cfRule type="expression" priority="403" aboveAverage="0" equalAverage="0" bottom="0" percent="0" rank="0" text="" dxfId="401">
      <formula>$D$1&gt;G4</formula>
    </cfRule>
  </conditionalFormatting>
  <conditionalFormatting sqref="G5">
    <cfRule type="cellIs" priority="404" operator="equal" aboveAverage="0" equalAverage="0" bottom="0" percent="0" rank="0" text="" dxfId="402">
      <formula>5</formula>
    </cfRule>
    <cfRule type="cellIs" priority="405" operator="equal" aboveAverage="0" equalAverage="0" bottom="0" percent="0" rank="0" text="" dxfId="403">
      <formula>4</formula>
    </cfRule>
    <cfRule type="cellIs" priority="406" operator="equal" aboveAverage="0" equalAverage="0" bottom="0" percent="0" rank="0" text="" dxfId="404">
      <formula>3</formula>
    </cfRule>
  </conditionalFormatting>
  <conditionalFormatting sqref="G4">
    <cfRule type="expression" priority="407" aboveAverage="0" equalAverage="0" bottom="0" percent="0" rank="0" text="" dxfId="405">
      <formula>$D$1&lt;G4</formula>
    </cfRule>
    <cfRule type="expression" priority="408" aboveAverage="0" equalAverage="0" bottom="0" percent="0" rank="0" text="" dxfId="406">
      <formula>$D$1&gt;G4</formula>
    </cfRule>
  </conditionalFormatting>
  <conditionalFormatting sqref="G4">
    <cfRule type="expression" priority="409" aboveAverage="0" equalAverage="0" bottom="0" percent="0" rank="0" text="" dxfId="407">
      <formula>$D$1&lt;G4</formula>
    </cfRule>
    <cfRule type="expression" priority="410" aboveAverage="0" equalAverage="0" bottom="0" percent="0" rank="0" text="" dxfId="408">
      <formula>$D$1&gt;G4</formula>
    </cfRule>
  </conditionalFormatting>
  <conditionalFormatting sqref="G4">
    <cfRule type="expression" priority="411" aboveAverage="0" equalAverage="0" bottom="0" percent="0" rank="0" text="" dxfId="409">
      <formula>$D$1&lt;G4</formula>
    </cfRule>
    <cfRule type="expression" priority="412" aboveAverage="0" equalAverage="0" bottom="0" percent="0" rank="0" text="" dxfId="410">
      <formula>$D$1&gt;G4</formula>
    </cfRule>
  </conditionalFormatting>
  <conditionalFormatting sqref="G4">
    <cfRule type="expression" priority="413" aboveAverage="0" equalAverage="0" bottom="0" percent="0" rank="0" text="" dxfId="411">
      <formula>$D$1&lt;G4</formula>
    </cfRule>
    <cfRule type="expression" priority="414" aboveAverage="0" equalAverage="0" bottom="0" percent="0" rank="0" text="" dxfId="412">
      <formula>$D$1&gt;G4</formula>
    </cfRule>
  </conditionalFormatting>
  <conditionalFormatting sqref="G5">
    <cfRule type="cellIs" priority="415" operator="equal" aboveAverage="0" equalAverage="0" bottom="0" percent="0" rank="0" text="" dxfId="413">
      <formula>5</formula>
    </cfRule>
    <cfRule type="cellIs" priority="416" operator="equal" aboveAverage="0" equalAverage="0" bottom="0" percent="0" rank="0" text="" dxfId="414">
      <formula>4</formula>
    </cfRule>
    <cfRule type="cellIs" priority="417" operator="equal" aboveAverage="0" equalAverage="0" bottom="0" percent="0" rank="0" text="" dxfId="415">
      <formula>3</formula>
    </cfRule>
  </conditionalFormatting>
  <conditionalFormatting sqref="G4">
    <cfRule type="expression" priority="418" aboveAverage="0" equalAverage="0" bottom="0" percent="0" rank="0" text="" dxfId="416">
      <formula>$D$1&lt;G4</formula>
    </cfRule>
    <cfRule type="expression" priority="419" aboveAverage="0" equalAverage="0" bottom="0" percent="0" rank="0" text="" dxfId="417">
      <formula>$D$1&gt;G4</formula>
    </cfRule>
  </conditionalFormatting>
  <conditionalFormatting sqref="G4">
    <cfRule type="expression" priority="420" aboveAverage="0" equalAverage="0" bottom="0" percent="0" rank="0" text="" dxfId="418">
      <formula>$D$1&lt;G4</formula>
    </cfRule>
    <cfRule type="expression" priority="421" aboveAverage="0" equalAverage="0" bottom="0" percent="0" rank="0" text="" dxfId="419">
      <formula>$D$1&gt;G4</formula>
    </cfRule>
  </conditionalFormatting>
  <conditionalFormatting sqref="G4">
    <cfRule type="expression" priority="422" aboveAverage="0" equalAverage="0" bottom="0" percent="0" rank="0" text="" dxfId="420">
      <formula>$D$1&lt;G4</formula>
    </cfRule>
    <cfRule type="expression" priority="423" aboveAverage="0" equalAverage="0" bottom="0" percent="0" rank="0" text="" dxfId="421">
      <formula>$D$1&gt;G4</formula>
    </cfRule>
  </conditionalFormatting>
  <conditionalFormatting sqref="G5">
    <cfRule type="cellIs" priority="424" operator="equal" aboveAverage="0" equalAverage="0" bottom="0" percent="0" rank="0" text="" dxfId="422">
      <formula>5</formula>
    </cfRule>
    <cfRule type="cellIs" priority="425" operator="equal" aboveAverage="0" equalAverage="0" bottom="0" percent="0" rank="0" text="" dxfId="423">
      <formula>4</formula>
    </cfRule>
    <cfRule type="cellIs" priority="426" operator="equal" aboveAverage="0" equalAverage="0" bottom="0" percent="0" rank="0" text="" dxfId="424">
      <formula>3</formula>
    </cfRule>
  </conditionalFormatting>
  <conditionalFormatting sqref="G5">
    <cfRule type="cellIs" priority="427" operator="equal" aboveAverage="0" equalAverage="0" bottom="0" percent="0" rank="0" text="" dxfId="425">
      <formula>5</formula>
    </cfRule>
    <cfRule type="cellIs" priority="428" operator="equal" aboveAverage="0" equalAverage="0" bottom="0" percent="0" rank="0" text="" dxfId="426">
      <formula>4</formula>
    </cfRule>
    <cfRule type="cellIs" priority="429" operator="equal" aboveAverage="0" equalAverage="0" bottom="0" percent="0" rank="0" text="" dxfId="427">
      <formula>3</formula>
    </cfRule>
  </conditionalFormatting>
  <conditionalFormatting sqref="G4">
    <cfRule type="expression" priority="430" aboveAverage="0" equalAverage="0" bottom="0" percent="0" rank="0" text="" dxfId="428">
      <formula>$D$1&lt;G4</formula>
    </cfRule>
    <cfRule type="expression" priority="431" aboveAverage="0" equalAverage="0" bottom="0" percent="0" rank="0" text="" dxfId="429">
      <formula>$D$1&gt;G4</formula>
    </cfRule>
  </conditionalFormatting>
  <conditionalFormatting sqref="G5">
    <cfRule type="cellIs" priority="432" operator="equal" aboveAverage="0" equalAverage="0" bottom="0" percent="0" rank="0" text="" dxfId="430">
      <formula>5</formula>
    </cfRule>
    <cfRule type="cellIs" priority="433" operator="equal" aboveAverage="0" equalAverage="0" bottom="0" percent="0" rank="0" text="" dxfId="431">
      <formula>4</formula>
    </cfRule>
    <cfRule type="cellIs" priority="434" operator="equal" aboveAverage="0" equalAverage="0" bottom="0" percent="0" rank="0" text="" dxfId="432">
      <formula>3</formula>
    </cfRule>
  </conditionalFormatting>
  <conditionalFormatting sqref="G4">
    <cfRule type="expression" priority="435" aboveAverage="0" equalAverage="0" bottom="0" percent="0" rank="0" text="" dxfId="433">
      <formula>$D$1&lt;G4</formula>
    </cfRule>
    <cfRule type="expression" priority="436" aboveAverage="0" equalAverage="0" bottom="0" percent="0" rank="0" text="" dxfId="434">
      <formula>$D$1&gt;G4</formula>
    </cfRule>
  </conditionalFormatting>
  <conditionalFormatting sqref="G4">
    <cfRule type="expression" priority="437" aboveAverage="0" equalAverage="0" bottom="0" percent="0" rank="0" text="" dxfId="435">
      <formula>$D$1&lt;G4</formula>
    </cfRule>
    <cfRule type="expression" priority="438" aboveAverage="0" equalAverage="0" bottom="0" percent="0" rank="0" text="" dxfId="436">
      <formula>$D$1&gt;G4</formula>
    </cfRule>
  </conditionalFormatting>
  <conditionalFormatting sqref="G5">
    <cfRule type="cellIs" priority="439" operator="equal" aboveAverage="0" equalAverage="0" bottom="0" percent="0" rank="0" text="" dxfId="437">
      <formula>5</formula>
    </cfRule>
    <cfRule type="cellIs" priority="440" operator="equal" aboveAverage="0" equalAverage="0" bottom="0" percent="0" rank="0" text="" dxfId="438">
      <formula>4</formula>
    </cfRule>
    <cfRule type="cellIs" priority="441" operator="equal" aboveAverage="0" equalAverage="0" bottom="0" percent="0" rank="0" text="" dxfId="439">
      <formula>3</formula>
    </cfRule>
  </conditionalFormatting>
  <conditionalFormatting sqref="G4">
    <cfRule type="expression" priority="442" aboveAverage="0" equalAverage="0" bottom="0" percent="0" rank="0" text="" dxfId="440">
      <formula>$D$1&lt;G4</formula>
    </cfRule>
    <cfRule type="expression" priority="443" aboveAverage="0" equalAverage="0" bottom="0" percent="0" rank="0" text="" dxfId="441">
      <formula>$D$1&gt;G4</formula>
    </cfRule>
  </conditionalFormatting>
  <conditionalFormatting sqref="G5">
    <cfRule type="cellIs" priority="444" operator="equal" aboveAverage="0" equalAverage="0" bottom="0" percent="0" rank="0" text="" dxfId="442">
      <formula>5</formula>
    </cfRule>
    <cfRule type="cellIs" priority="445" operator="equal" aboveAverage="0" equalAverage="0" bottom="0" percent="0" rank="0" text="" dxfId="443">
      <formula>4</formula>
    </cfRule>
    <cfRule type="cellIs" priority="446" operator="equal" aboveAverage="0" equalAverage="0" bottom="0" percent="0" rank="0" text="" dxfId="444">
      <formula>3</formula>
    </cfRule>
  </conditionalFormatting>
  <conditionalFormatting sqref="G4">
    <cfRule type="expression" priority="447" aboveAverage="0" equalAverage="0" bottom="0" percent="0" rank="0" text="" dxfId="445">
      <formula>$D$1&lt;G4</formula>
    </cfRule>
    <cfRule type="expression" priority="448" aboveAverage="0" equalAverage="0" bottom="0" percent="0" rank="0" text="" dxfId="446">
      <formula>$D$1&gt;G4</formula>
    </cfRule>
  </conditionalFormatting>
  <conditionalFormatting sqref="G6:G30">
    <cfRule type="cellIs" priority="449" operator="equal" aboveAverage="0" equalAverage="0" bottom="0" percent="0" rank="0" text="" dxfId="447">
      <formula>5</formula>
    </cfRule>
    <cfRule type="cellIs" priority="450" operator="equal" aboveAverage="0" equalAverage="0" bottom="0" percent="0" rank="0" text="" dxfId="448">
      <formula>4</formula>
    </cfRule>
    <cfRule type="cellIs" priority="451" operator="equal" aboveAverage="0" equalAverage="0" bottom="0" percent="0" rank="0" text="" dxfId="449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7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CO20" activeCellId="0" sqref="CO2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42.29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2" min="12" style="0" width="7.87"/>
    <col collapsed="false" customWidth="true" hidden="true" outlineLevel="0" max="13" min="13" style="0" width="7.87"/>
    <col collapsed="false" customWidth="true" hidden="true" outlineLevel="0" max="16" min="14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7" min="25" style="0" width="3.71"/>
    <col collapsed="false" customWidth="true" hidden="true" outlineLevel="0" max="28" min="28" style="0" width="8.29"/>
    <col collapsed="false" customWidth="true" hidden="true" outlineLevel="0" max="29" min="29" style="0" width="4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76" min="69" style="2" width="3.42"/>
    <col collapsed="false" customWidth="true" hidden="false" outlineLevel="0" max="84" min="77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06" min="103" style="1" width="8"/>
    <col collapsed="false" customWidth="true" hidden="false" outlineLevel="0" max="107" min="107" style="1" width="2.31"/>
    <col collapsed="false" customWidth="true" hidden="false" outlineLevel="0" max="111" min="108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43901.6335637673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1" t="s">
        <v>1</v>
      </c>
      <c r="H2" s="21" t="s">
        <v>1</v>
      </c>
      <c r="I2" s="22"/>
      <c r="J2" s="23"/>
      <c r="K2" s="21" t="s">
        <v>2</v>
      </c>
      <c r="L2" s="22"/>
      <c r="M2" s="24"/>
      <c r="N2" s="25"/>
      <c r="O2" s="25"/>
      <c r="P2" s="26"/>
      <c r="Q2" s="22"/>
      <c r="R2" s="23"/>
      <c r="S2" s="27"/>
      <c r="T2" s="23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2841</v>
      </c>
      <c r="B3" s="29"/>
      <c r="C3" s="29"/>
      <c r="D3" s="30" t="s">
        <v>3</v>
      </c>
      <c r="E3" s="31"/>
      <c r="F3" s="32" t="n">
        <v>43453</v>
      </c>
      <c r="G3" s="32" t="n">
        <v>43454</v>
      </c>
      <c r="H3" s="32" t="n">
        <v>43455</v>
      </c>
      <c r="I3" s="32" t="n">
        <v>43449</v>
      </c>
      <c r="J3" s="33" t="n">
        <v>43456</v>
      </c>
      <c r="K3" s="32" t="n">
        <v>43336</v>
      </c>
      <c r="L3" s="32" t="n">
        <v>43462</v>
      </c>
      <c r="M3" s="34"/>
      <c r="N3" s="34"/>
      <c r="O3" s="35"/>
      <c r="P3" s="35"/>
      <c r="Q3" s="32"/>
      <c r="R3" s="32"/>
      <c r="S3" s="32"/>
      <c r="T3" s="36"/>
      <c r="U3" s="37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9"/>
      <c r="B4" s="29"/>
      <c r="C4" s="29"/>
      <c r="D4" s="45" t="s">
        <v>5</v>
      </c>
      <c r="E4" s="31"/>
      <c r="F4" s="46" t="s">
        <v>6</v>
      </c>
      <c r="G4" s="46" t="s">
        <v>7</v>
      </c>
      <c r="H4" s="46" t="s">
        <v>8</v>
      </c>
      <c r="I4" s="46" t="s">
        <v>9</v>
      </c>
      <c r="J4" s="46" t="s">
        <v>7</v>
      </c>
      <c r="K4" s="46"/>
      <c r="L4" s="46" t="s">
        <v>10</v>
      </c>
      <c r="M4" s="47"/>
      <c r="N4" s="47"/>
      <c r="O4" s="47"/>
      <c r="P4" s="48"/>
      <c r="Q4" s="46"/>
      <c r="R4" s="47"/>
      <c r="S4" s="49"/>
      <c r="T4" s="46"/>
      <c r="U4" s="50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16</v>
      </c>
      <c r="G5" s="59" t="s">
        <v>17</v>
      </c>
      <c r="H5" s="58" t="s">
        <v>18</v>
      </c>
      <c r="I5" s="58" t="s">
        <v>19</v>
      </c>
      <c r="J5" s="59" t="s">
        <v>17</v>
      </c>
      <c r="K5" s="60" t="s">
        <v>20</v>
      </c>
      <c r="L5" s="60" t="s">
        <v>21</v>
      </c>
      <c r="M5" s="60"/>
      <c r="N5" s="58"/>
      <c r="O5" s="60"/>
      <c r="P5" s="58"/>
      <c r="Q5" s="60"/>
      <c r="R5" s="60"/>
      <c r="S5" s="61"/>
      <c r="T5" s="58"/>
      <c r="U5" s="62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77" t="s">
        <v>30</v>
      </c>
      <c r="D6" s="78" t="s">
        <v>201</v>
      </c>
      <c r="E6" s="79" t="n">
        <v>2841</v>
      </c>
      <c r="F6" s="80" t="s">
        <v>32</v>
      </c>
      <c r="G6" s="80" t="s">
        <v>32</v>
      </c>
      <c r="H6" s="80" t="n">
        <v>5</v>
      </c>
      <c r="I6" s="80" t="n">
        <v>5</v>
      </c>
      <c r="J6" s="80" t="n">
        <v>5</v>
      </c>
      <c r="K6" s="80" t="n">
        <v>4</v>
      </c>
      <c r="L6" s="80" t="n">
        <v>5</v>
      </c>
      <c r="M6" s="80"/>
      <c r="N6" s="80"/>
      <c r="O6" s="80"/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4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0</v>
      </c>
      <c r="AA6" s="83" t="n">
        <f aca="false">COUNTIF(AG6:AV6,AA$5)</f>
        <v>1</v>
      </c>
      <c r="AB6" s="83" t="n">
        <f aca="false">COUNTIF(AG6:AV6,AB$5)</f>
        <v>4</v>
      </c>
      <c r="AC6" s="83" t="n">
        <f aca="false">SUM(X6:AB6)</f>
        <v>5</v>
      </c>
      <c r="AD6" s="84" t="n">
        <f aca="false">IF(ISERROR(((X6+Y6)*2+Z6*3+AA6*4+AB6*5)/SUM(X6,Y6:AB6)),"",((X6+Y6)*2+Z6*3+AA6*4+AB6*5)/SUM(X6,Y6:AB6))</f>
        <v>4.8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>з</v>
      </c>
      <c r="AH6" s="87" t="str">
        <f aca="false">IF(ISERROR(VALUE(LEFT(G6))),LEFT(G6),VALUE(LEFT(G6)))</f>
        <v>з</v>
      </c>
      <c r="AI6" s="87" t="n">
        <f aca="false">IF(ISERROR(VALUE(LEFT(H6))),LEFT(H6),VALUE(LEFT(H6)))</f>
        <v>5</v>
      </c>
      <c r="AJ6" s="87" t="n">
        <f aca="false">IF(ISERROR(VALUE(LEFT(I6))),LEFT(I6),VALUE(LEFT(I6)))</f>
        <v>5</v>
      </c>
      <c r="AK6" s="87" t="n">
        <f aca="false">IF(ISERROR(VALUE(LEFT(J6))),LEFT(J6),VALUE(LEFT(J6)))</f>
        <v>5</v>
      </c>
      <c r="AL6" s="87" t="n">
        <f aca="false">IF(ISERROR(VALUE(LEFT(K6))),LEFT(K6),VALUE(LEFT(K6)))</f>
        <v>4</v>
      </c>
      <c r="AM6" s="87" t="n">
        <f aca="false">IF(ISERROR(VALUE(LEFT(L6))),LEFT(L6),VALUE(LEFT(L6)))</f>
        <v>5</v>
      </c>
      <c r="AN6" s="87" t="str">
        <f aca="false">IF(ISERROR(VALUE(LEFT(M6))),LEFT(M6),VALUE(LEFT(M6)))</f>
        <v/>
      </c>
      <c r="AO6" s="87" t="str">
        <f aca="false">IF(ISERROR(VALUE(LEFT(N6))),LEFT(N6),VALUE(LEFT(N6)))</f>
        <v/>
      </c>
      <c r="AP6" s="87" t="str">
        <f aca="false">IF(ISERROR(VALUE(LEFT(O6))),LEFT(O6),VALUE(LEFT(O6)))</f>
        <v/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2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77" t="s">
        <v>30</v>
      </c>
      <c r="D7" s="78" t="s">
        <v>202</v>
      </c>
      <c r="E7" s="79" t="n">
        <v>2841</v>
      </c>
      <c r="F7" s="80" t="s">
        <v>32</v>
      </c>
      <c r="G7" s="80" t="s">
        <v>32</v>
      </c>
      <c r="H7" s="80" t="n">
        <v>3</v>
      </c>
      <c r="I7" s="80" t="n">
        <v>3</v>
      </c>
      <c r="J7" s="80" t="n">
        <v>4</v>
      </c>
      <c r="K7" s="80" t="n">
        <v>4</v>
      </c>
      <c r="L7" s="80" t="n">
        <v>3</v>
      </c>
      <c r="M7" s="80"/>
      <c r="N7" s="80"/>
      <c r="O7" s="80"/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3</v>
      </c>
      <c r="AA7" s="83" t="n">
        <f aca="false">COUNTIF(AG7:AV7,AA$5)</f>
        <v>2</v>
      </c>
      <c r="AB7" s="83" t="n">
        <f aca="false">COUNTIF(AG7:AV7,AB$5)</f>
        <v>0</v>
      </c>
      <c r="AC7" s="83" t="n">
        <f aca="false">SUM(X7:AB7)</f>
        <v>5</v>
      </c>
      <c r="AD7" s="84" t="n">
        <f aca="false">IF(ISERROR(((X7+Y7)*2+Z7*3+AA7*4+AB7*5)/SUM(X7,Y7:AB7)),"",((X7+Y7)*2+Z7*3+AA7*4+AB7*5)/SUM(X7,Y7:AB7))</f>
        <v>3.4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>з</v>
      </c>
      <c r="AH7" s="87" t="str">
        <f aca="false">IF(ISERROR(VALUE(LEFT(G7))),LEFT(G7),VALUE(LEFT(G7)))</f>
        <v>з</v>
      </c>
      <c r="AI7" s="87" t="n">
        <f aca="false">IF(ISERROR(VALUE(LEFT(H7))),LEFT(H7),VALUE(LEFT(H7)))</f>
        <v>3</v>
      </c>
      <c r="AJ7" s="87" t="n">
        <f aca="false">IF(ISERROR(VALUE(LEFT(I7))),LEFT(I7),VALUE(LEFT(I7)))</f>
        <v>3</v>
      </c>
      <c r="AK7" s="87" t="n">
        <f aca="false">IF(ISERROR(VALUE(LEFT(J7))),LEFT(J7),VALUE(LEFT(J7)))</f>
        <v>4</v>
      </c>
      <c r="AL7" s="87" t="n">
        <f aca="false">IF(ISERROR(VALUE(LEFT(K7))),LEFT(K7),VALUE(LEFT(K7)))</f>
        <v>4</v>
      </c>
      <c r="AM7" s="87" t="n">
        <f aca="false">IF(ISERROR(VALUE(LEFT(L7))),LEFT(L7),VALUE(LEFT(L7)))</f>
        <v>3</v>
      </c>
      <c r="AN7" s="87" t="str">
        <f aca="false">IF(ISERROR(VALUE(LEFT(M7))),LEFT(M7),VALUE(LEFT(M7)))</f>
        <v/>
      </c>
      <c r="AO7" s="87" t="str">
        <f aca="false">IF(ISERROR(VALUE(LEFT(N7))),LEFT(N7),VALUE(LEFT(N7)))</f>
        <v/>
      </c>
      <c r="AP7" s="87" t="str">
        <f aca="false">IF(ISERROR(VALUE(LEFT(O7))),LEFT(O7),VALUE(LEFT(O7)))</f>
        <v/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2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77" t="s">
        <v>30</v>
      </c>
      <c r="D8" s="78" t="s">
        <v>203</v>
      </c>
      <c r="E8" s="79" t="n">
        <v>2841</v>
      </c>
      <c r="F8" s="80" t="s">
        <v>32</v>
      </c>
      <c r="G8" s="80" t="s">
        <v>32</v>
      </c>
      <c r="H8" s="80" t="n">
        <v>5</v>
      </c>
      <c r="I8" s="80" t="n">
        <v>3</v>
      </c>
      <c r="J8" s="80" t="n">
        <v>4</v>
      </c>
      <c r="K8" s="80" t="n">
        <v>4</v>
      </c>
      <c r="L8" s="80" t="n">
        <v>4</v>
      </c>
      <c r="M8" s="80"/>
      <c r="N8" s="80"/>
      <c r="O8" s="80"/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1</v>
      </c>
      <c r="AA8" s="83" t="n">
        <f aca="false">COUNTIF(AG8:AV8,AA$5)</f>
        <v>3</v>
      </c>
      <c r="AB8" s="83" t="n">
        <f aca="false">COUNTIF(AG8:AV8,AB$5)</f>
        <v>1</v>
      </c>
      <c r="AC8" s="83" t="n">
        <f aca="false">SUM(X8:AB8)</f>
        <v>5</v>
      </c>
      <c r="AD8" s="84" t="n">
        <f aca="false">IF(ISERROR(((X8+Y8)*2+Z8*3+AA8*4+AB8*5)/SUM(X8,Y8:AB8)),"",((X8+Y8)*2+Z8*3+AA8*4+AB8*5)/SUM(X8,Y8:AB8))</f>
        <v>4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>з</v>
      </c>
      <c r="AH8" s="87" t="str">
        <f aca="false">IF(ISERROR(VALUE(LEFT(G8))),LEFT(G8),VALUE(LEFT(G8)))</f>
        <v>з</v>
      </c>
      <c r="AI8" s="87" t="n">
        <f aca="false">IF(ISERROR(VALUE(LEFT(H8))),LEFT(H8),VALUE(LEFT(H8)))</f>
        <v>5</v>
      </c>
      <c r="AJ8" s="87" t="n">
        <f aca="false">IF(ISERROR(VALUE(LEFT(I8))),LEFT(I8),VALUE(LEFT(I8)))</f>
        <v>3</v>
      </c>
      <c r="AK8" s="87" t="n">
        <f aca="false">IF(ISERROR(VALUE(LEFT(J8))),LEFT(J8),VALUE(LEFT(J8)))</f>
        <v>4</v>
      </c>
      <c r="AL8" s="87" t="n">
        <f aca="false">IF(ISERROR(VALUE(LEFT(K8))),LEFT(K8),VALUE(LEFT(K8)))</f>
        <v>4</v>
      </c>
      <c r="AM8" s="87" t="n">
        <f aca="false">IF(ISERROR(VALUE(LEFT(L8))),LEFT(L8),VALUE(LEFT(L8)))</f>
        <v>4</v>
      </c>
      <c r="AN8" s="87" t="str">
        <f aca="false">IF(ISERROR(VALUE(LEFT(M8))),LEFT(M8),VALUE(LEFT(M8)))</f>
        <v/>
      </c>
      <c r="AO8" s="87" t="str">
        <f aca="false">IF(ISERROR(VALUE(LEFT(N8))),LEFT(N8),VALUE(LEFT(N8)))</f>
        <v/>
      </c>
      <c r="AP8" s="87" t="str">
        <f aca="false">IF(ISERROR(VALUE(LEFT(O8))),LEFT(O8),VALUE(LEFT(O8)))</f>
        <v/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2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77" t="s">
        <v>30</v>
      </c>
      <c r="D9" s="78" t="s">
        <v>204</v>
      </c>
      <c r="E9" s="79" t="n">
        <v>2841</v>
      </c>
      <c r="F9" s="80" t="s">
        <v>32</v>
      </c>
      <c r="G9" s="80" t="s">
        <v>32</v>
      </c>
      <c r="H9" s="80" t="n">
        <v>3</v>
      </c>
      <c r="I9" s="80" t="n">
        <v>3</v>
      </c>
      <c r="J9" s="80" t="n">
        <v>5</v>
      </c>
      <c r="K9" s="80" t="n">
        <v>4</v>
      </c>
      <c r="L9" s="80" t="n">
        <v>4</v>
      </c>
      <c r="M9" s="80"/>
      <c r="N9" s="80"/>
      <c r="O9" s="80"/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2</v>
      </c>
      <c r="AA9" s="83" t="n">
        <f aca="false">COUNTIF(AG9:AV9,AA$5)</f>
        <v>2</v>
      </c>
      <c r="AB9" s="83" t="n">
        <f aca="false">COUNTIF(AG9:AV9,AB$5)</f>
        <v>1</v>
      </c>
      <c r="AC9" s="83" t="n">
        <f aca="false">SUM(X9:AB9)</f>
        <v>5</v>
      </c>
      <c r="AD9" s="84" t="n">
        <f aca="false">IF(ISERROR(((X9+Y9)*2+Z9*3+AA9*4+AB9*5)/SUM(X9,Y9:AB9)),"",((X9+Y9)*2+Z9*3+AA9*4+AB9*5)/SUM(X9,Y9:AB9))</f>
        <v>3.8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>з</v>
      </c>
      <c r="AH9" s="87" t="str">
        <f aca="false">IF(ISERROR(VALUE(LEFT(G9))),LEFT(G9),VALUE(LEFT(G9)))</f>
        <v>з</v>
      </c>
      <c r="AI9" s="87" t="n">
        <f aca="false">IF(ISERROR(VALUE(LEFT(H9))),LEFT(H9),VALUE(LEFT(H9)))</f>
        <v>3</v>
      </c>
      <c r="AJ9" s="87" t="n">
        <f aca="false">IF(ISERROR(VALUE(LEFT(I9))),LEFT(I9),VALUE(LEFT(I9)))</f>
        <v>3</v>
      </c>
      <c r="AK9" s="87" t="n">
        <f aca="false">IF(ISERROR(VALUE(LEFT(J9))),LEFT(J9),VALUE(LEFT(J9)))</f>
        <v>5</v>
      </c>
      <c r="AL9" s="87" t="n">
        <f aca="false">IF(ISERROR(VALUE(LEFT(K9))),LEFT(K9),VALUE(LEFT(K9)))</f>
        <v>4</v>
      </c>
      <c r="AM9" s="87" t="n">
        <f aca="false">IF(ISERROR(VALUE(LEFT(L9))),LEFT(L9),VALUE(LEFT(L9)))</f>
        <v>4</v>
      </c>
      <c r="AN9" s="87" t="str">
        <f aca="false">IF(ISERROR(VALUE(LEFT(M9))),LEFT(M9),VALUE(LEFT(M9)))</f>
        <v/>
      </c>
      <c r="AO9" s="87" t="str">
        <f aca="false">IF(ISERROR(VALUE(LEFT(N9))),LEFT(N9),VALUE(LEFT(N9)))</f>
        <v/>
      </c>
      <c r="AP9" s="87" t="str">
        <f aca="false">IF(ISERROR(VALUE(LEFT(O9))),LEFT(O9),VALUE(LEFT(O9)))</f>
        <v/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2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77" t="s">
        <v>30</v>
      </c>
      <c r="D10" s="78" t="s">
        <v>205</v>
      </c>
      <c r="E10" s="79" t="n">
        <v>2841</v>
      </c>
      <c r="F10" s="80" t="s">
        <v>32</v>
      </c>
      <c r="G10" s="80" t="s">
        <v>32</v>
      </c>
      <c r="H10" s="80" t="n">
        <v>4</v>
      </c>
      <c r="I10" s="80" t="n">
        <v>3</v>
      </c>
      <c r="J10" s="80" t="n">
        <v>4</v>
      </c>
      <c r="K10" s="80" t="n">
        <v>4</v>
      </c>
      <c r="L10" s="80" t="n">
        <v>3</v>
      </c>
      <c r="M10" s="80"/>
      <c r="N10" s="80"/>
      <c r="O10" s="80"/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2</v>
      </c>
      <c r="AA10" s="83" t="n">
        <f aca="false">COUNTIF(AG10:AV10,AA$5)</f>
        <v>3</v>
      </c>
      <c r="AB10" s="83" t="n">
        <f aca="false">COUNTIF(AG10:AV10,AB$5)</f>
        <v>0</v>
      </c>
      <c r="AC10" s="83" t="n">
        <f aca="false">SUM(X10:AB10)</f>
        <v>5</v>
      </c>
      <c r="AD10" s="84" t="n">
        <f aca="false">IF(ISERROR(((X10+Y10)*2+Z10*3+AA10*4+AB10*5)/SUM(X10,Y10:AB10)),"",((X10+Y10)*2+Z10*3+AA10*4+AB10*5)/SUM(X10,Y10:AB10))</f>
        <v>3.6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>з</v>
      </c>
      <c r="AH10" s="87" t="str">
        <f aca="false">IF(ISERROR(VALUE(LEFT(G10))),LEFT(G10),VALUE(LEFT(G10)))</f>
        <v>з</v>
      </c>
      <c r="AI10" s="87" t="n">
        <f aca="false">IF(ISERROR(VALUE(LEFT(H10))),LEFT(H10),VALUE(LEFT(H10)))</f>
        <v>4</v>
      </c>
      <c r="AJ10" s="87" t="n">
        <f aca="false">IF(ISERROR(VALUE(LEFT(I10))),LEFT(I10),VALUE(LEFT(I10)))</f>
        <v>3</v>
      </c>
      <c r="AK10" s="87" t="n">
        <f aca="false">IF(ISERROR(VALUE(LEFT(J10))),LEFT(J10),VALUE(LEFT(J10)))</f>
        <v>4</v>
      </c>
      <c r="AL10" s="87" t="n">
        <f aca="false">IF(ISERROR(VALUE(LEFT(K10))),LEFT(K10),VALUE(LEFT(K10)))</f>
        <v>4</v>
      </c>
      <c r="AM10" s="87" t="n">
        <f aca="false">IF(ISERROR(VALUE(LEFT(L10))),LEFT(L10),VALUE(LEFT(L10)))</f>
        <v>3</v>
      </c>
      <c r="AN10" s="87" t="str">
        <f aca="false">IF(ISERROR(VALUE(LEFT(M10))),LEFT(M10),VALUE(LEFT(M10)))</f>
        <v/>
      </c>
      <c r="AO10" s="87" t="str">
        <f aca="false">IF(ISERROR(VALUE(LEFT(N10))),LEFT(N10),VALUE(LEFT(N10)))</f>
        <v/>
      </c>
      <c r="AP10" s="87" t="str">
        <f aca="false">IF(ISERROR(VALUE(LEFT(O10))),LEFT(O10),VALUE(LEFT(O10)))</f>
        <v/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2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77" t="s">
        <v>30</v>
      </c>
      <c r="D11" s="78" t="s">
        <v>206</v>
      </c>
      <c r="E11" s="79" t="n">
        <v>2841</v>
      </c>
      <c r="F11" s="80" t="s">
        <v>32</v>
      </c>
      <c r="G11" s="80" t="s">
        <v>32</v>
      </c>
      <c r="H11" s="80" t="n">
        <v>4</v>
      </c>
      <c r="I11" s="80" t="n">
        <v>3</v>
      </c>
      <c r="J11" s="80" t="n">
        <v>3</v>
      </c>
      <c r="K11" s="80" t="n">
        <v>3</v>
      </c>
      <c r="L11" s="80" t="n">
        <v>3</v>
      </c>
      <c r="M11" s="80"/>
      <c r="N11" s="80"/>
      <c r="O11" s="80"/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4</v>
      </c>
      <c r="AA11" s="177" t="n">
        <f aca="false">COUNTIF(AG11:AV11,AA$5)</f>
        <v>1</v>
      </c>
      <c r="AB11" s="177" t="n">
        <f aca="false">COUNTIF(AG11:AV11,AB$5)</f>
        <v>0</v>
      </c>
      <c r="AC11" s="83" t="n">
        <f aca="false">SUM(X11:AB11)</f>
        <v>5</v>
      </c>
      <c r="AD11" s="84" t="n">
        <f aca="false">IF(ISERROR(((X11+Y11)*2+Z11*3+AA11*4+AB11*5)/SUM(X11,Y11:AB11)),"",((X11+Y11)*2+Z11*3+AA11*4+AB11*5)/SUM(X11,Y11:AB11))</f>
        <v>3.2</v>
      </c>
      <c r="AE11" s="93" t="n">
        <f aca="false">IF(AX11=5,0.5,IF(AX11=4,0.25,IF(AX11&lt;=3,0)))</f>
        <v>0</v>
      </c>
      <c r="AG11" s="87" t="str">
        <f aca="false">IF(ISERROR(VALUE(LEFT(F11))),LEFT(F11),VALUE(LEFT(F11)))</f>
        <v>з</v>
      </c>
      <c r="AH11" s="87" t="str">
        <f aca="false">IF(ISERROR(VALUE(LEFT(G11))),LEFT(G11),VALUE(LEFT(G11)))</f>
        <v>з</v>
      </c>
      <c r="AI11" s="87" t="n">
        <f aca="false">IF(ISERROR(VALUE(LEFT(H11))),LEFT(H11),VALUE(LEFT(H11)))</f>
        <v>4</v>
      </c>
      <c r="AJ11" s="87" t="n">
        <f aca="false">IF(ISERROR(VALUE(LEFT(I11))),LEFT(I11),VALUE(LEFT(I11)))</f>
        <v>3</v>
      </c>
      <c r="AK11" s="87" t="n">
        <f aca="false">IF(ISERROR(VALUE(LEFT(J11))),LEFT(J11),VALUE(LEFT(J11)))</f>
        <v>3</v>
      </c>
      <c r="AL11" s="87" t="n">
        <f aca="false">IF(ISERROR(VALUE(LEFT(K11))),LEFT(K11),VALUE(LEFT(K11)))</f>
        <v>3</v>
      </c>
      <c r="AM11" s="87" t="n">
        <f aca="false">IF(ISERROR(VALUE(LEFT(L11))),LEFT(L11),VALUE(LEFT(L11)))</f>
        <v>3</v>
      </c>
      <c r="AN11" s="87" t="str">
        <f aca="false">IF(ISERROR(VALUE(LEFT(M11))),LEFT(M11),VALUE(LEFT(M11)))</f>
        <v/>
      </c>
      <c r="AO11" s="87" t="str">
        <f aca="false">IF(ISERROR(VALUE(LEFT(N11))),LEFT(N11),VALUE(LEFT(N11)))</f>
        <v/>
      </c>
      <c r="AP11" s="87" t="str">
        <f aca="false">IF(ISERROR(VALUE(LEFT(O11))),LEFT(O11),VALUE(LEFT(O11)))</f>
        <v/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2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77" t="s">
        <v>30</v>
      </c>
      <c r="D12" s="78" t="s">
        <v>207</v>
      </c>
      <c r="E12" s="79" t="n">
        <v>2841</v>
      </c>
      <c r="F12" s="80" t="s">
        <v>32</v>
      </c>
      <c r="G12" s="80" t="s">
        <v>32</v>
      </c>
      <c r="H12" s="80" t="n">
        <v>5</v>
      </c>
      <c r="I12" s="80" t="s">
        <v>36</v>
      </c>
      <c r="J12" s="80" t="n">
        <v>3</v>
      </c>
      <c r="K12" s="80" t="n">
        <v>4</v>
      </c>
      <c r="L12" s="80" t="n">
        <v>5</v>
      </c>
      <c r="M12" s="80"/>
      <c r="N12" s="80"/>
      <c r="O12" s="80"/>
      <c r="P12" s="80"/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2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1</v>
      </c>
      <c r="Z12" s="83" t="n">
        <f aca="false">COUNTIF(AG12:AV12,Z$5)</f>
        <v>1</v>
      </c>
      <c r="AA12" s="83" t="n">
        <f aca="false">COUNTIF(AG12:AV12,AA$5)</f>
        <v>1</v>
      </c>
      <c r="AB12" s="83" t="n">
        <f aca="false">COUNTIF(AG12:AV12,AB$5)</f>
        <v>2</v>
      </c>
      <c r="AC12" s="83" t="n">
        <f aca="false">SUM(X12:AB12)</f>
        <v>5</v>
      </c>
      <c r="AD12" s="84" t="n">
        <f aca="false">IF(ISERROR(((X12+Y12)*2+Z12*3+AA12*4+AB12*5)/SUM(X12,Y12:AB12)),"",((X12+Y12)*2+Z12*3+AA12*4+AB12*5)/SUM(X12,Y12:AB12))</f>
        <v>3.8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>з</v>
      </c>
      <c r="AH12" s="87" t="str">
        <f aca="false">IF(ISERROR(VALUE(LEFT(G12))),LEFT(G12),VALUE(LEFT(G12)))</f>
        <v>з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2</v>
      </c>
      <c r="AK12" s="87" t="n">
        <f aca="false">IF(ISERROR(VALUE(LEFT(J12))),LEFT(J12),VALUE(LEFT(J12)))</f>
        <v>3</v>
      </c>
      <c r="AL12" s="87" t="n">
        <f aca="false">IF(ISERROR(VALUE(LEFT(K12))),LEFT(K12),VALUE(LEFT(K12)))</f>
        <v>4</v>
      </c>
      <c r="AM12" s="87" t="n">
        <f aca="false">IF(ISERROR(VALUE(LEFT(L12))),LEFT(L12),VALUE(LEFT(L12)))</f>
        <v>5</v>
      </c>
      <c r="AN12" s="87" t="str">
        <f aca="false">IF(ISERROR(VALUE(LEFT(M12))),LEFT(M12),VALUE(LEFT(M12)))</f>
        <v/>
      </c>
      <c r="AO12" s="87" t="str">
        <f aca="false">IF(ISERROR(VALUE(LEFT(N12))),LEFT(N12),VALUE(LEFT(N12)))</f>
        <v/>
      </c>
      <c r="AP12" s="87" t="str">
        <f aca="false">IF(ISERROR(VALUE(LEFT(O12))),LEFT(O12),VALUE(LEFT(O12)))</f>
        <v/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2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77" t="s">
        <v>30</v>
      </c>
      <c r="D13" s="78" t="s">
        <v>208</v>
      </c>
      <c r="E13" s="79" t="n">
        <v>2841</v>
      </c>
      <c r="F13" s="80" t="s">
        <v>32</v>
      </c>
      <c r="G13" s="80" t="s">
        <v>32</v>
      </c>
      <c r="H13" s="80" t="n">
        <v>3</v>
      </c>
      <c r="I13" s="80" t="n">
        <v>3</v>
      </c>
      <c r="J13" s="80" t="n">
        <v>4</v>
      </c>
      <c r="K13" s="80" t="n">
        <v>3</v>
      </c>
      <c r="L13" s="80" t="n">
        <v>3</v>
      </c>
      <c r="M13" s="80"/>
      <c r="N13" s="80"/>
      <c r="O13" s="80"/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4</v>
      </c>
      <c r="AA13" s="83" t="n">
        <f aca="false">COUNTIF(AG13:AV13,AA$5)</f>
        <v>1</v>
      </c>
      <c r="AB13" s="83" t="n">
        <f aca="false">COUNTIF(AG13:AV13,AB$5)</f>
        <v>0</v>
      </c>
      <c r="AC13" s="83" t="n">
        <f aca="false">SUM(X13:AB13)</f>
        <v>5</v>
      </c>
      <c r="AD13" s="84" t="n">
        <f aca="false">IF(ISERROR(((X13+Y13)*2+Z13*3+AA13*4+AB13*5)/SUM(X13,Y13:AB13)),"",((X13+Y13)*2+Z13*3+AA13*4+AB13*5)/SUM(X13,Y13:AB13))</f>
        <v>3.2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>з</v>
      </c>
      <c r="AH13" s="87" t="str">
        <f aca="false">IF(ISERROR(VALUE(LEFT(G13))),LEFT(G13),VALUE(LEFT(G13)))</f>
        <v>з</v>
      </c>
      <c r="AI13" s="87" t="n">
        <f aca="false">IF(ISERROR(VALUE(LEFT(H13))),LEFT(H13),VALUE(LEFT(H13)))</f>
        <v>3</v>
      </c>
      <c r="AJ13" s="87" t="n">
        <f aca="false">IF(ISERROR(VALUE(LEFT(I13))),LEFT(I13),VALUE(LEFT(I13)))</f>
        <v>3</v>
      </c>
      <c r="AK13" s="87" t="n">
        <f aca="false">IF(ISERROR(VALUE(LEFT(J13))),LEFT(J13),VALUE(LEFT(J13)))</f>
        <v>4</v>
      </c>
      <c r="AL13" s="87" t="n">
        <f aca="false">IF(ISERROR(VALUE(LEFT(K13))),LEFT(K13),VALUE(LEFT(K13)))</f>
        <v>3</v>
      </c>
      <c r="AM13" s="87" t="n">
        <f aca="false">IF(ISERROR(VALUE(LEFT(L13))),LEFT(L13),VALUE(LEFT(L13)))</f>
        <v>3</v>
      </c>
      <c r="AN13" s="87" t="str">
        <f aca="false">IF(ISERROR(VALUE(LEFT(M13))),LEFT(M13),VALUE(LEFT(M13)))</f>
        <v/>
      </c>
      <c r="AO13" s="87" t="str">
        <f aca="false">IF(ISERROR(VALUE(LEFT(N13))),LEFT(N13),VALUE(LEFT(N13)))</f>
        <v/>
      </c>
      <c r="AP13" s="87" t="str">
        <f aca="false">IF(ISERROR(VALUE(LEFT(O13))),LEFT(O13),VALUE(LEFT(O13)))</f>
        <v/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2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76"/>
      <c r="C14" s="77" t="s">
        <v>30</v>
      </c>
      <c r="D14" s="78" t="s">
        <v>209</v>
      </c>
      <c r="E14" s="79" t="n">
        <v>2841</v>
      </c>
      <c r="F14" s="80" t="s">
        <v>32</v>
      </c>
      <c r="G14" s="80" t="s">
        <v>32</v>
      </c>
      <c r="H14" s="80" t="n">
        <v>5</v>
      </c>
      <c r="I14" s="80" t="s">
        <v>38</v>
      </c>
      <c r="J14" s="80" t="n">
        <v>3</v>
      </c>
      <c r="K14" s="80" t="n">
        <v>4</v>
      </c>
      <c r="L14" s="80" t="n">
        <v>4</v>
      </c>
      <c r="M14" s="80"/>
      <c r="N14" s="80"/>
      <c r="O14" s="80"/>
      <c r="P14" s="80"/>
      <c r="Q14" s="80"/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3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1</v>
      </c>
      <c r="AA14" s="127" t="n">
        <f aca="false">COUNTIF(AG14:AV14,AA$5)</f>
        <v>2</v>
      </c>
      <c r="AB14" s="127" t="n">
        <f aca="false">COUNTIF(AG14:AV14,AB$5)</f>
        <v>1</v>
      </c>
      <c r="AC14" s="127" t="n">
        <f aca="false">SUM(X14:AB14)</f>
        <v>4</v>
      </c>
      <c r="AD14" s="98" t="n">
        <f aca="false">IF(ISERROR(((X14+Y14)*2+Z14*3+AA14*4+AB14*5)/SUM(X14,Y14:AB14)),"",((X14+Y14)*2+Z14*3+AA14*4+AB14*5)/SUM(X14,Y14:AB14))</f>
        <v>4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>з</v>
      </c>
      <c r="AH14" s="87" t="str">
        <f aca="false">IF(ISERROR(VALUE(LEFT(G14))),LEFT(G14),VALUE(LEFT(G14)))</f>
        <v>з</v>
      </c>
      <c r="AI14" s="87" t="n">
        <f aca="false">IF(ISERROR(VALUE(LEFT(H14))),LEFT(H14),VALUE(LEFT(H14)))</f>
        <v>5</v>
      </c>
      <c r="AJ14" s="87" t="str">
        <f aca="false">IF(ISERROR(VALUE(LEFT(I14))),LEFT(I14),VALUE(LEFT(I14)))</f>
        <v>а</v>
      </c>
      <c r="AK14" s="87" t="n">
        <f aca="false">IF(ISERROR(VALUE(LEFT(J14))),LEFT(J14),VALUE(LEFT(J14)))</f>
        <v>3</v>
      </c>
      <c r="AL14" s="87" t="n">
        <f aca="false">IF(ISERROR(VALUE(LEFT(K14))),LEFT(K14),VALUE(LEFT(K14)))</f>
        <v>4</v>
      </c>
      <c r="AM14" s="87" t="n">
        <f aca="false">IF(ISERROR(VALUE(LEFT(L14))),LEFT(L14),VALUE(LEFT(L14)))</f>
        <v>4</v>
      </c>
      <c r="AN14" s="87" t="str">
        <f aca="false">IF(ISERROR(VALUE(LEFT(M14))),LEFT(M14),VALUE(LEFT(M14)))</f>
        <v/>
      </c>
      <c r="AO14" s="87" t="str">
        <f aca="false">IF(ISERROR(VALUE(LEFT(N14))),LEFT(N14),VALUE(LEFT(N14)))</f>
        <v/>
      </c>
      <c r="AP14" s="87" t="str">
        <f aca="false">IF(ISERROR(VALUE(LEFT(O14))),LEFT(O14),VALUE(LEFT(O14)))</f>
        <v/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2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76"/>
      <c r="C15" s="77" t="s">
        <v>30</v>
      </c>
      <c r="D15" s="78" t="s">
        <v>210</v>
      </c>
      <c r="E15" s="79" t="n">
        <v>2841</v>
      </c>
      <c r="F15" s="80" t="s">
        <v>32</v>
      </c>
      <c r="G15" s="80" t="s">
        <v>32</v>
      </c>
      <c r="H15" s="80" t="n">
        <v>3</v>
      </c>
      <c r="I15" s="80" t="n">
        <v>2</v>
      </c>
      <c r="J15" s="80" t="n">
        <v>3</v>
      </c>
      <c r="K15" s="80" t="n">
        <v>4</v>
      </c>
      <c r="L15" s="80" t="n">
        <v>3</v>
      </c>
      <c r="M15" s="80"/>
      <c r="N15" s="80"/>
      <c r="O15" s="80"/>
      <c r="P15" s="80"/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2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1</v>
      </c>
      <c r="Z15" s="127" t="n">
        <f aca="false">COUNTIF(AG15:AV15,Z$5)</f>
        <v>3</v>
      </c>
      <c r="AA15" s="127" t="n">
        <f aca="false">COUNTIF(AG15:AV15,AA$5)</f>
        <v>1</v>
      </c>
      <c r="AB15" s="127" t="n">
        <f aca="false">COUNTIF(AG15:AV15,AB$5)</f>
        <v>0</v>
      </c>
      <c r="AC15" s="127" t="n">
        <f aca="false">SUM(X15:AB15)</f>
        <v>5</v>
      </c>
      <c r="AD15" s="98" t="n">
        <f aca="false">IF(ISERROR(((X15+Y15)*2+Z15*3+AA15*4+AB15*5)/SUM(X15,Y15:AB15)),"",((X15+Y15)*2+Z15*3+AA15*4+AB15*5)/SUM(X15,Y15:AB15))</f>
        <v>3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>з</v>
      </c>
      <c r="AH15" s="87" t="str">
        <f aca="false">IF(ISERROR(VALUE(LEFT(G15))),LEFT(G15),VALUE(LEFT(G15)))</f>
        <v>з</v>
      </c>
      <c r="AI15" s="87" t="n">
        <f aca="false">IF(ISERROR(VALUE(LEFT(H15))),LEFT(H15),VALUE(LEFT(H15)))</f>
        <v>3</v>
      </c>
      <c r="AJ15" s="87" t="n">
        <f aca="false">IF(ISERROR(VALUE(LEFT(I15))),LEFT(I15),VALUE(LEFT(I15)))</f>
        <v>2</v>
      </c>
      <c r="AK15" s="87" t="n">
        <f aca="false">IF(ISERROR(VALUE(LEFT(J15))),LEFT(J15),VALUE(LEFT(J15)))</f>
        <v>3</v>
      </c>
      <c r="AL15" s="87" t="n">
        <f aca="false">IF(ISERROR(VALUE(LEFT(K15))),LEFT(K15),VALUE(LEFT(K15)))</f>
        <v>4</v>
      </c>
      <c r="AM15" s="87" t="n">
        <f aca="false">IF(ISERROR(VALUE(LEFT(L15))),LEFT(L15),VALUE(LEFT(L15)))</f>
        <v>3</v>
      </c>
      <c r="AN15" s="87" t="str">
        <f aca="false">IF(ISERROR(VALUE(LEFT(M15))),LEFT(M15),VALUE(LEFT(M15)))</f>
        <v/>
      </c>
      <c r="AO15" s="87" t="str">
        <f aca="false">IF(ISERROR(VALUE(LEFT(N15))),LEFT(N15),VALUE(LEFT(N15)))</f>
        <v/>
      </c>
      <c r="AP15" s="87" t="str">
        <f aca="false">IF(ISERROR(VALUE(LEFT(O15))),LEFT(O15),VALUE(LEFT(O15)))</f>
        <v/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2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76"/>
      <c r="C16" s="77" t="s">
        <v>30</v>
      </c>
      <c r="D16" s="78" t="s">
        <v>211</v>
      </c>
      <c r="E16" s="79" t="n">
        <v>2841</v>
      </c>
      <c r="F16" s="80" t="s">
        <v>32</v>
      </c>
      <c r="G16" s="80" t="s">
        <v>32</v>
      </c>
      <c r="H16" s="80" t="n">
        <v>3</v>
      </c>
      <c r="I16" s="80" t="s">
        <v>36</v>
      </c>
      <c r="J16" s="80" t="n">
        <v>3</v>
      </c>
      <c r="K16" s="80" t="n">
        <v>4</v>
      </c>
      <c r="L16" s="80" t="n">
        <v>3</v>
      </c>
      <c r="M16" s="80"/>
      <c r="N16" s="80"/>
      <c r="O16" s="80"/>
      <c r="P16" s="80"/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2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1</v>
      </c>
      <c r="Z16" s="127" t="n">
        <f aca="false">COUNTIF(AG16:AV16,Z$5)</f>
        <v>3</v>
      </c>
      <c r="AA16" s="127" t="n">
        <f aca="false">COUNTIF(AG16:AV16,AA$5)</f>
        <v>1</v>
      </c>
      <c r="AB16" s="127" t="n">
        <f aca="false">COUNTIF(AG16:AV16,AB$5)</f>
        <v>0</v>
      </c>
      <c r="AC16" s="127" t="n">
        <f aca="false">SUM(X16:AB16)</f>
        <v>5</v>
      </c>
      <c r="AD16" s="98" t="n">
        <f aca="false">IF(ISERROR(((X16+Y16)*2+Z16*3+AA16*4+AB16*5)/SUM(X16,Y16:AB16)),"",((X16+Y16)*2+Z16*3+AA16*4+AB16*5)/SUM(X16,Y16:AB16))</f>
        <v>3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>з</v>
      </c>
      <c r="AH16" s="87" t="str">
        <f aca="false">IF(ISERROR(VALUE(LEFT(G16))),LEFT(G16),VALUE(LEFT(G16)))</f>
        <v>з</v>
      </c>
      <c r="AI16" s="87" t="n">
        <f aca="false">IF(ISERROR(VALUE(LEFT(H16))),LEFT(H16),VALUE(LEFT(H16)))</f>
        <v>3</v>
      </c>
      <c r="AJ16" s="87" t="n">
        <f aca="false">IF(ISERROR(VALUE(LEFT(I16))),LEFT(I16),VALUE(LEFT(I16)))</f>
        <v>2</v>
      </c>
      <c r="AK16" s="87" t="n">
        <f aca="false">IF(ISERROR(VALUE(LEFT(J16))),LEFT(J16),VALUE(LEFT(J16)))</f>
        <v>3</v>
      </c>
      <c r="AL16" s="87" t="n">
        <f aca="false">IF(ISERROR(VALUE(LEFT(K16))),LEFT(K16),VALUE(LEFT(K16)))</f>
        <v>4</v>
      </c>
      <c r="AM16" s="87" t="n">
        <f aca="false">IF(ISERROR(VALUE(LEFT(L16))),LEFT(L16),VALUE(LEFT(L16)))</f>
        <v>3</v>
      </c>
      <c r="AN16" s="87" t="str">
        <f aca="false">IF(ISERROR(VALUE(LEFT(M16))),LEFT(M16),VALUE(LEFT(M16)))</f>
        <v/>
      </c>
      <c r="AO16" s="87" t="str">
        <f aca="false">IF(ISERROR(VALUE(LEFT(N16))),LEFT(N16),VALUE(LEFT(N16)))</f>
        <v/>
      </c>
      <c r="AP16" s="87" t="str">
        <f aca="false">IF(ISERROR(VALUE(LEFT(O16))),LEFT(O16),VALUE(LEFT(O16)))</f>
        <v/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2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102"/>
      <c r="C17" s="77" t="s">
        <v>30</v>
      </c>
      <c r="D17" s="78" t="s">
        <v>212</v>
      </c>
      <c r="E17" s="79" t="n">
        <v>2841</v>
      </c>
      <c r="F17" s="80" t="s">
        <v>32</v>
      </c>
      <c r="G17" s="80" t="s">
        <v>32</v>
      </c>
      <c r="H17" s="80" t="n">
        <v>3</v>
      </c>
      <c r="I17" s="80" t="n">
        <v>3</v>
      </c>
      <c r="J17" s="80" t="n">
        <v>5</v>
      </c>
      <c r="K17" s="80" t="n">
        <v>4</v>
      </c>
      <c r="L17" s="80" t="n">
        <v>4</v>
      </c>
      <c r="M17" s="80"/>
      <c r="N17" s="80"/>
      <c r="O17" s="80"/>
      <c r="P17" s="80"/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3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2</v>
      </c>
      <c r="AA17" s="127" t="n">
        <f aca="false">COUNTIF(AG17:AV17,AA$5)</f>
        <v>2</v>
      </c>
      <c r="AB17" s="127" t="n">
        <f aca="false">COUNTIF(AG17:AV17,AB$5)</f>
        <v>1</v>
      </c>
      <c r="AC17" s="127" t="n">
        <f aca="false">SUM(X17:AB17)</f>
        <v>5</v>
      </c>
      <c r="AD17" s="98" t="n">
        <f aca="false">IF(ISERROR(((X17+Y17)*2+Z17*3+AA17*4+AB17*5)/SUM(X17,Y17:AB17)),"",((X17+Y17)*2+Z17*3+AA17*4+AB17*5)/SUM(X17,Y17:AB17))</f>
        <v>3.8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>з</v>
      </c>
      <c r="AH17" s="87" t="str">
        <f aca="false">IF(ISERROR(VALUE(LEFT(G17))),LEFT(G17),VALUE(LEFT(G17)))</f>
        <v>з</v>
      </c>
      <c r="AI17" s="87" t="n">
        <f aca="false">IF(ISERROR(VALUE(LEFT(H17))),LEFT(H17),VALUE(LEFT(H17)))</f>
        <v>3</v>
      </c>
      <c r="AJ17" s="87" t="n">
        <f aca="false">IF(ISERROR(VALUE(LEFT(I17))),LEFT(I17),VALUE(LEFT(I17)))</f>
        <v>3</v>
      </c>
      <c r="AK17" s="87" t="n">
        <f aca="false">IF(ISERROR(VALUE(LEFT(J17))),LEFT(J17),VALUE(LEFT(J17)))</f>
        <v>5</v>
      </c>
      <c r="AL17" s="87" t="n">
        <f aca="false">IF(ISERROR(VALUE(LEFT(K17))),LEFT(K17),VALUE(LEFT(K17)))</f>
        <v>4</v>
      </c>
      <c r="AM17" s="87" t="n">
        <f aca="false">IF(ISERROR(VALUE(LEFT(L17))),LEFT(L17),VALUE(LEFT(L17)))</f>
        <v>4</v>
      </c>
      <c r="AN17" s="87" t="str">
        <f aca="false">IF(ISERROR(VALUE(LEFT(M17))),LEFT(M17),VALUE(LEFT(M17)))</f>
        <v/>
      </c>
      <c r="AO17" s="87" t="str">
        <f aca="false">IF(ISERROR(VALUE(LEFT(N17))),LEFT(N17),VALUE(LEFT(N17)))</f>
        <v/>
      </c>
      <c r="AP17" s="87" t="str">
        <f aca="false">IF(ISERROR(VALUE(LEFT(O17))),LEFT(O17),VALUE(LEFT(O17)))</f>
        <v/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2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03"/>
      <c r="C18" s="77" t="s">
        <v>30</v>
      </c>
      <c r="D18" s="78" t="s">
        <v>213</v>
      </c>
      <c r="E18" s="79" t="n">
        <v>2841</v>
      </c>
      <c r="F18" s="80" t="s">
        <v>32</v>
      </c>
      <c r="G18" s="80" t="s">
        <v>32</v>
      </c>
      <c r="H18" s="80" t="n">
        <v>5</v>
      </c>
      <c r="I18" s="80" t="n">
        <v>4</v>
      </c>
      <c r="J18" s="80" t="n">
        <v>4</v>
      </c>
      <c r="K18" s="80" t="n">
        <v>4</v>
      </c>
      <c r="L18" s="80" t="n">
        <v>5</v>
      </c>
      <c r="M18" s="80"/>
      <c r="N18" s="80"/>
      <c r="O18" s="80"/>
      <c r="P18" s="80"/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4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0</v>
      </c>
      <c r="AA18" s="127" t="n">
        <f aca="false">COUNTIF(AG18:AV18,AA$5)</f>
        <v>3</v>
      </c>
      <c r="AB18" s="127" t="n">
        <f aca="false">COUNTIF(AG18:AV18,AB$5)</f>
        <v>2</v>
      </c>
      <c r="AC18" s="127" t="n">
        <f aca="false">SUM(X18:AB18)</f>
        <v>5</v>
      </c>
      <c r="AD18" s="98" t="n">
        <f aca="false">IF(ISERROR(((X18+Y18)*2+Z18*3+AA18*4+AB18*5)/SUM(X18,Y18:AB18)),"",((X18+Y18)*2+Z18*3+AA18*4+AB18*5)/SUM(X18,Y18:AB18))</f>
        <v>4.4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>з</v>
      </c>
      <c r="AH18" s="87" t="str">
        <f aca="false">IF(ISERROR(VALUE(LEFT(G18))),LEFT(G18),VALUE(LEFT(G18)))</f>
        <v>з</v>
      </c>
      <c r="AI18" s="87" t="n">
        <f aca="false">IF(ISERROR(VALUE(LEFT(H18))),LEFT(H18),VALUE(LEFT(H18)))</f>
        <v>5</v>
      </c>
      <c r="AJ18" s="87" t="n">
        <f aca="false">IF(ISERROR(VALUE(LEFT(I18))),LEFT(I18),VALUE(LEFT(I18)))</f>
        <v>4</v>
      </c>
      <c r="AK18" s="87" t="n">
        <f aca="false">IF(ISERROR(VALUE(LEFT(J18))),LEFT(J18),VALUE(LEFT(J18)))</f>
        <v>4</v>
      </c>
      <c r="AL18" s="87" t="n">
        <f aca="false">IF(ISERROR(VALUE(LEFT(K18))),LEFT(K18),VALUE(LEFT(K18)))</f>
        <v>4</v>
      </c>
      <c r="AM18" s="87" t="n">
        <f aca="false">IF(ISERROR(VALUE(LEFT(L18))),LEFT(L18),VALUE(LEFT(L18)))</f>
        <v>5</v>
      </c>
      <c r="AN18" s="87" t="str">
        <f aca="false">IF(ISERROR(VALUE(LEFT(M18))),LEFT(M18),VALUE(LEFT(M18)))</f>
        <v/>
      </c>
      <c r="AO18" s="87" t="str">
        <f aca="false">IF(ISERROR(VALUE(LEFT(N18))),LEFT(N18),VALUE(LEFT(N18)))</f>
        <v/>
      </c>
      <c r="AP18" s="87" t="str">
        <f aca="false">IF(ISERROR(VALUE(LEFT(O18))),LEFT(O18),VALUE(LEFT(O18)))</f>
        <v/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2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03"/>
      <c r="C19" s="77" t="s">
        <v>30</v>
      </c>
      <c r="D19" s="78" t="s">
        <v>214</v>
      </c>
      <c r="E19" s="79" t="n">
        <v>2841</v>
      </c>
      <c r="F19" s="80" t="s">
        <v>32</v>
      </c>
      <c r="G19" s="80" t="s">
        <v>32</v>
      </c>
      <c r="H19" s="80" t="n">
        <v>4</v>
      </c>
      <c r="I19" s="80" t="n">
        <v>3</v>
      </c>
      <c r="J19" s="80" t="n">
        <v>4</v>
      </c>
      <c r="K19" s="80" t="n">
        <v>4</v>
      </c>
      <c r="L19" s="80" t="n">
        <v>4</v>
      </c>
      <c r="M19" s="80"/>
      <c r="N19" s="80"/>
      <c r="O19" s="80"/>
      <c r="P19" s="80"/>
      <c r="Q19" s="80"/>
      <c r="R19" s="80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3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1</v>
      </c>
      <c r="AA19" s="127" t="n">
        <f aca="false">COUNTIF(AG19:AV19,AA$5)</f>
        <v>4</v>
      </c>
      <c r="AB19" s="127" t="n">
        <f aca="false">COUNTIF(AG19:AV19,AB$5)</f>
        <v>0</v>
      </c>
      <c r="AC19" s="127" t="n">
        <f aca="false">SUM(X19:AB19)</f>
        <v>5</v>
      </c>
      <c r="AD19" s="98" t="n">
        <f aca="false">IF(ISERROR(((X19+Y19)*2+Z19*3+AA19*4+AB19*5)/SUM(X19,Y19:AB19)),"",((X19+Y19)*2+Z19*3+AA19*4+AB19*5)/SUM(X19,Y19:AB19))</f>
        <v>3.8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>з</v>
      </c>
      <c r="AH19" s="87" t="str">
        <f aca="false">IF(ISERROR(VALUE(LEFT(G19))),LEFT(G19),VALUE(LEFT(G19)))</f>
        <v>з</v>
      </c>
      <c r="AI19" s="87" t="n">
        <f aca="false">IF(ISERROR(VALUE(LEFT(H19))),LEFT(H19),VALUE(LEFT(H19)))</f>
        <v>4</v>
      </c>
      <c r="AJ19" s="87" t="n">
        <f aca="false">IF(ISERROR(VALUE(LEFT(I19))),LEFT(I19),VALUE(LEFT(I19)))</f>
        <v>3</v>
      </c>
      <c r="AK19" s="87" t="n">
        <f aca="false">IF(ISERROR(VALUE(LEFT(J19))),LEFT(J19),VALUE(LEFT(J19)))</f>
        <v>4</v>
      </c>
      <c r="AL19" s="87" t="n">
        <f aca="false">IF(ISERROR(VALUE(LEFT(K19))),LEFT(K19),VALUE(LEFT(K19)))</f>
        <v>4</v>
      </c>
      <c r="AM19" s="87" t="n">
        <f aca="false">IF(ISERROR(VALUE(LEFT(L19))),LEFT(L19),VALUE(LEFT(L19)))</f>
        <v>4</v>
      </c>
      <c r="AN19" s="87" t="str">
        <f aca="false">IF(ISERROR(VALUE(LEFT(M19))),LEFT(M19),VALUE(LEFT(M19)))</f>
        <v/>
      </c>
      <c r="AO19" s="87" t="str">
        <f aca="false">IF(ISERROR(VALUE(LEFT(N19))),LEFT(N19),VALUE(LEFT(N19)))</f>
        <v/>
      </c>
      <c r="AP19" s="87" t="str">
        <f aca="false">IF(ISERROR(VALUE(LEFT(O19))),LEFT(O19),VALUE(LEFT(O19)))</f>
        <v/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2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03"/>
      <c r="C20" s="77" t="s">
        <v>30</v>
      </c>
      <c r="D20" s="78" t="s">
        <v>215</v>
      </c>
      <c r="E20" s="79" t="n">
        <v>2841</v>
      </c>
      <c r="F20" s="80" t="s">
        <v>32</v>
      </c>
      <c r="G20" s="80" t="s">
        <v>32</v>
      </c>
      <c r="H20" s="80" t="n">
        <v>5</v>
      </c>
      <c r="I20" s="80" t="n">
        <v>4</v>
      </c>
      <c r="J20" s="80" t="n">
        <v>4</v>
      </c>
      <c r="K20" s="80" t="s">
        <v>38</v>
      </c>
      <c r="L20" s="80" t="n">
        <v>4</v>
      </c>
      <c r="M20" s="80"/>
      <c r="N20" s="80"/>
      <c r="O20" s="80"/>
      <c r="P20" s="80"/>
      <c r="Q20" s="80"/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4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0</v>
      </c>
      <c r="AA20" s="127" t="n">
        <f aca="false">COUNTIF(AG20:AV20,AA$5)</f>
        <v>3</v>
      </c>
      <c r="AB20" s="127" t="n">
        <f aca="false">COUNTIF(AG20:AV20,AB$5)</f>
        <v>1</v>
      </c>
      <c r="AC20" s="127" t="n">
        <f aca="false">SUM(X20:AB20)</f>
        <v>4</v>
      </c>
      <c r="AD20" s="98" t="n">
        <f aca="false">IF(ISERROR(((X20+Y20)*2+Z20*3+AA20*4+AB20*5)/SUM(X20,Y20:AB20)),"",((X20+Y20)*2+Z20*3+AA20*4+AB20*5)/SUM(X20,Y20:AB20))</f>
        <v>4.25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>з</v>
      </c>
      <c r="AH20" s="87" t="str">
        <f aca="false">IF(ISERROR(VALUE(LEFT(G20))),LEFT(G20),VALUE(LEFT(G20)))</f>
        <v>з</v>
      </c>
      <c r="AI20" s="87" t="n">
        <f aca="false">IF(ISERROR(VALUE(LEFT(H20))),LEFT(H20),VALUE(LEFT(H20)))</f>
        <v>5</v>
      </c>
      <c r="AJ20" s="87" t="n">
        <f aca="false">IF(ISERROR(VALUE(LEFT(I20))),LEFT(I20),VALUE(LEFT(I20)))</f>
        <v>4</v>
      </c>
      <c r="AK20" s="87" t="n">
        <f aca="false">IF(ISERROR(VALUE(LEFT(J20))),LEFT(J20),VALUE(LEFT(J20)))</f>
        <v>4</v>
      </c>
      <c r="AL20" s="87" t="str">
        <f aca="false">IF(ISERROR(VALUE(LEFT(K20))),LEFT(K20),VALUE(LEFT(K20)))</f>
        <v>а</v>
      </c>
      <c r="AM20" s="87" t="n">
        <f aca="false">IF(ISERROR(VALUE(LEFT(L20))),LEFT(L20),VALUE(LEFT(L20)))</f>
        <v>4</v>
      </c>
      <c r="AN20" s="87" t="str">
        <f aca="false">IF(ISERROR(VALUE(LEFT(M20))),LEFT(M20),VALUE(LEFT(M20)))</f>
        <v/>
      </c>
      <c r="AO20" s="87" t="str">
        <f aca="false">IF(ISERROR(VALUE(LEFT(N20))),LEFT(N20),VALUE(LEFT(N20)))</f>
        <v/>
      </c>
      <c r="AP20" s="87" t="str">
        <f aca="false">IF(ISERROR(VALUE(LEFT(O20))),LEFT(O20),VALUE(LEFT(O20)))</f>
        <v/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2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03"/>
      <c r="C21" s="77" t="s">
        <v>30</v>
      </c>
      <c r="D21" s="78" t="s">
        <v>216</v>
      </c>
      <c r="E21" s="79" t="n">
        <v>2841</v>
      </c>
      <c r="F21" s="80" t="s">
        <v>32</v>
      </c>
      <c r="G21" s="80" t="s">
        <v>32</v>
      </c>
      <c r="H21" s="80" t="n">
        <v>5</v>
      </c>
      <c r="I21" s="80" t="s">
        <v>36</v>
      </c>
      <c r="J21" s="80" t="n">
        <v>3</v>
      </c>
      <c r="K21" s="80" t="n">
        <v>4</v>
      </c>
      <c r="L21" s="80" t="n">
        <v>3</v>
      </c>
      <c r="M21" s="80"/>
      <c r="N21" s="80"/>
      <c r="O21" s="80"/>
      <c r="P21" s="80"/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2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1</v>
      </c>
      <c r="Z21" s="127" t="n">
        <f aca="false">COUNTIF(AG21:AV21,Z$5)</f>
        <v>2</v>
      </c>
      <c r="AA21" s="127" t="n">
        <f aca="false">COUNTIF(AG21:AV21,AA$5)</f>
        <v>1</v>
      </c>
      <c r="AB21" s="127" t="n">
        <f aca="false">COUNTIF(AG21:AV21,AB$5)</f>
        <v>1</v>
      </c>
      <c r="AC21" s="127" t="n">
        <f aca="false">SUM(X21:AB21)</f>
        <v>5</v>
      </c>
      <c r="AD21" s="98" t="n">
        <f aca="false">IF(ISERROR(((X21+Y21)*2+Z21*3+AA21*4+AB21*5)/SUM(X21,Y21:AB21)),"",((X21+Y21)*2+Z21*3+AA21*4+AB21*5)/SUM(X21,Y21:AB21))</f>
        <v>3.4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>з</v>
      </c>
      <c r="AH21" s="87" t="str">
        <f aca="false">IF(ISERROR(VALUE(LEFT(G21))),LEFT(G21),VALUE(LEFT(G21)))</f>
        <v>з</v>
      </c>
      <c r="AI21" s="87" t="n">
        <f aca="false">IF(ISERROR(VALUE(LEFT(H21))),LEFT(H21),VALUE(LEFT(H21)))</f>
        <v>5</v>
      </c>
      <c r="AJ21" s="87" t="n">
        <f aca="false">IF(ISERROR(VALUE(LEFT(I21))),LEFT(I21),VALUE(LEFT(I21)))</f>
        <v>2</v>
      </c>
      <c r="AK21" s="87" t="n">
        <f aca="false">IF(ISERROR(VALUE(LEFT(J21))),LEFT(J21),VALUE(LEFT(J21)))</f>
        <v>3</v>
      </c>
      <c r="AL21" s="87" t="n">
        <f aca="false">IF(ISERROR(VALUE(LEFT(K21))),LEFT(K21),VALUE(LEFT(K21)))</f>
        <v>4</v>
      </c>
      <c r="AM21" s="87" t="n">
        <f aca="false">IF(ISERROR(VALUE(LEFT(L21))),LEFT(L21),VALUE(LEFT(L21)))</f>
        <v>3</v>
      </c>
      <c r="AN21" s="87" t="str">
        <f aca="false">IF(ISERROR(VALUE(LEFT(M21))),LEFT(M21),VALUE(LEFT(M21)))</f>
        <v/>
      </c>
      <c r="AO21" s="87" t="str">
        <f aca="false">IF(ISERROR(VALUE(LEFT(N21))),LEFT(N21),VALUE(LEFT(N21)))</f>
        <v/>
      </c>
      <c r="AP21" s="87" t="str">
        <f aca="false">IF(ISERROR(VALUE(LEFT(O21))),LEFT(O21),VALUE(LEFT(O21)))</f>
        <v/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2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03"/>
      <c r="C22" s="77" t="s">
        <v>30</v>
      </c>
      <c r="D22" s="104" t="s">
        <v>217</v>
      </c>
      <c r="E22" s="79" t="n">
        <v>2841</v>
      </c>
      <c r="F22" s="80" t="s">
        <v>32</v>
      </c>
      <c r="G22" s="80" t="s">
        <v>32</v>
      </c>
      <c r="H22" s="80" t="n">
        <v>5</v>
      </c>
      <c r="I22" s="80" t="n">
        <v>3</v>
      </c>
      <c r="J22" s="80" t="n">
        <v>4</v>
      </c>
      <c r="K22" s="80" t="n">
        <v>4</v>
      </c>
      <c r="L22" s="80" t="n">
        <v>5</v>
      </c>
      <c r="M22" s="80"/>
      <c r="N22" s="80"/>
      <c r="O22" s="80"/>
      <c r="P22" s="80"/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3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1</v>
      </c>
      <c r="AA22" s="127" t="n">
        <f aca="false">COUNTIF(AG22:AV22,AA$5)</f>
        <v>2</v>
      </c>
      <c r="AB22" s="127" t="n">
        <f aca="false">COUNTIF(AG22:AV22,AB$5)</f>
        <v>2</v>
      </c>
      <c r="AC22" s="127" t="n">
        <f aca="false">SUM(X22:AB22)</f>
        <v>5</v>
      </c>
      <c r="AD22" s="98" t="n">
        <f aca="false">IF(ISERROR(((X22+Y22)*2+Z22*3+AA22*4+AB22*5)/SUM(X22,Y22:AB22)),"",((X22+Y22)*2+Z22*3+AA22*4+AB22*5)/SUM(X22,Y22:AB22))</f>
        <v>4.2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>з</v>
      </c>
      <c r="AH22" s="87" t="str">
        <f aca="false">IF(ISERROR(VALUE(LEFT(G22))),LEFT(G22),VALUE(LEFT(G22)))</f>
        <v>з</v>
      </c>
      <c r="AI22" s="87" t="n">
        <f aca="false">IF(ISERROR(VALUE(LEFT(H22))),LEFT(H22),VALUE(LEFT(H22)))</f>
        <v>5</v>
      </c>
      <c r="AJ22" s="87" t="n">
        <f aca="false">IF(ISERROR(VALUE(LEFT(I22))),LEFT(I22),VALUE(LEFT(I22)))</f>
        <v>3</v>
      </c>
      <c r="AK22" s="87" t="n">
        <f aca="false">IF(ISERROR(VALUE(LEFT(J22))),LEFT(J22),VALUE(LEFT(J22)))</f>
        <v>4</v>
      </c>
      <c r="AL22" s="87" t="n">
        <f aca="false">IF(ISERROR(VALUE(LEFT(K22))),LEFT(K22),VALUE(LEFT(K22)))</f>
        <v>4</v>
      </c>
      <c r="AM22" s="87" t="n">
        <f aca="false">IF(ISERROR(VALUE(LEFT(L22))),LEFT(L22),VALUE(LEFT(L22)))</f>
        <v>5</v>
      </c>
      <c r="AN22" s="87" t="str">
        <f aca="false">IF(ISERROR(VALUE(LEFT(M22))),LEFT(M22),VALUE(LEFT(M22)))</f>
        <v/>
      </c>
      <c r="AO22" s="87" t="str">
        <f aca="false">IF(ISERROR(VALUE(LEFT(N22))),LEFT(N22),VALUE(LEFT(N22)))</f>
        <v/>
      </c>
      <c r="AP22" s="87" t="str">
        <f aca="false">IF(ISERROR(VALUE(LEFT(O22))),LEFT(O22),VALUE(LEFT(O22)))</f>
        <v/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2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03"/>
      <c r="C23" s="77" t="s">
        <v>30</v>
      </c>
      <c r="D23" s="104" t="s">
        <v>218</v>
      </c>
      <c r="E23" s="79" t="n">
        <v>2841</v>
      </c>
      <c r="F23" s="80" t="s">
        <v>32</v>
      </c>
      <c r="G23" s="80" t="s">
        <v>32</v>
      </c>
      <c r="H23" s="80" t="n">
        <v>4</v>
      </c>
      <c r="I23" s="80" t="s">
        <v>45</v>
      </c>
      <c r="J23" s="80" t="n">
        <v>4</v>
      </c>
      <c r="K23" s="80" t="n">
        <v>4</v>
      </c>
      <c r="L23" s="80" t="n">
        <v>4</v>
      </c>
      <c r="M23" s="80"/>
      <c r="N23" s="80"/>
      <c r="O23" s="80"/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2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1</v>
      </c>
      <c r="Z23" s="127" t="n">
        <f aca="false">COUNTIF(AG23:AV23,Z$5)</f>
        <v>0</v>
      </c>
      <c r="AA23" s="127" t="n">
        <f aca="false">COUNTIF(AG23:AV23,AA$5)</f>
        <v>4</v>
      </c>
      <c r="AB23" s="127" t="n">
        <f aca="false">COUNTIF(AG23:AV23,AB$5)</f>
        <v>0</v>
      </c>
      <c r="AC23" s="127" t="n">
        <f aca="false">SUM(X23:AB23)</f>
        <v>5</v>
      </c>
      <c r="AD23" s="98" t="n">
        <f aca="false">IF(ISERROR(((X23+Y23)*2+Z23*3+AA23*4+AB23*5)/SUM(X23,Y23:AB23)),"",((X23+Y23)*2+Z23*3+AA23*4+AB23*5)/SUM(X23,Y23:AB23))</f>
        <v>3.6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>з</v>
      </c>
      <c r="AH23" s="87" t="str">
        <f aca="false">IF(ISERROR(VALUE(LEFT(G23))),LEFT(G23),VALUE(LEFT(G23)))</f>
        <v>з</v>
      </c>
      <c r="AI23" s="87" t="n">
        <f aca="false">IF(ISERROR(VALUE(LEFT(H23))),LEFT(H23),VALUE(LEFT(H23)))</f>
        <v>4</v>
      </c>
      <c r="AJ23" s="87" t="n">
        <f aca="false">IF(ISERROR(VALUE(LEFT(I23))),LEFT(I23),VALUE(LEFT(I23)))</f>
        <v>2</v>
      </c>
      <c r="AK23" s="87" t="n">
        <f aca="false">IF(ISERROR(VALUE(LEFT(J23))),LEFT(J23),VALUE(LEFT(J23)))</f>
        <v>4</v>
      </c>
      <c r="AL23" s="87" t="n">
        <f aca="false">IF(ISERROR(VALUE(LEFT(K23))),LEFT(K23),VALUE(LEFT(K23)))</f>
        <v>4</v>
      </c>
      <c r="AM23" s="87" t="n">
        <f aca="false">IF(ISERROR(VALUE(LEFT(L23))),LEFT(L23),VALUE(LEFT(L23)))</f>
        <v>4</v>
      </c>
      <c r="AN23" s="87" t="str">
        <f aca="false">IF(ISERROR(VALUE(LEFT(M23))),LEFT(M23),VALUE(LEFT(M23)))</f>
        <v/>
      </c>
      <c r="AO23" s="87" t="str">
        <f aca="false">IF(ISERROR(VALUE(LEFT(N23))),LEFT(N23),VALUE(LEFT(N23)))</f>
        <v/>
      </c>
      <c r="AP23" s="87" t="str">
        <f aca="false">IF(ISERROR(VALUE(LEFT(O23))),LEFT(O23),VALUE(LEFT(O23)))</f>
        <v/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2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03"/>
      <c r="C24" s="77" t="s">
        <v>30</v>
      </c>
      <c r="D24" s="104" t="s">
        <v>219</v>
      </c>
      <c r="E24" s="79" t="n">
        <v>2841</v>
      </c>
      <c r="F24" s="80" t="s">
        <v>32</v>
      </c>
      <c r="G24" s="80" t="s">
        <v>32</v>
      </c>
      <c r="H24" s="80" t="n">
        <v>5</v>
      </c>
      <c r="I24" s="80" t="n">
        <v>4</v>
      </c>
      <c r="J24" s="80" t="n">
        <v>4</v>
      </c>
      <c r="K24" s="80" t="n">
        <v>4</v>
      </c>
      <c r="L24" s="80" t="n">
        <v>4</v>
      </c>
      <c r="M24" s="80"/>
      <c r="N24" s="80"/>
      <c r="O24" s="80"/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4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0</v>
      </c>
      <c r="AA24" s="127" t="n">
        <f aca="false">COUNTIF(AG24:AV24,AA$5)</f>
        <v>4</v>
      </c>
      <c r="AB24" s="127" t="n">
        <f aca="false">COUNTIF(AG24:AV24,AB$5)</f>
        <v>1</v>
      </c>
      <c r="AC24" s="127" t="n">
        <f aca="false">SUM(X24:AB24)</f>
        <v>5</v>
      </c>
      <c r="AD24" s="98" t="n">
        <f aca="false">IF(ISERROR(((X24+Y24)*2+Z24*3+AA24*4+AB24*5)/SUM(X24,Y24:AB24)),"",((X24+Y24)*2+Z24*3+AA24*4+AB24*5)/SUM(X24,Y24:AB24))</f>
        <v>4.2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>з</v>
      </c>
      <c r="AH24" s="87" t="str">
        <f aca="false">IF(ISERROR(VALUE(LEFT(G24))),LEFT(G24),VALUE(LEFT(G24)))</f>
        <v>з</v>
      </c>
      <c r="AI24" s="87" t="n">
        <f aca="false">IF(ISERROR(VALUE(LEFT(H24))),LEFT(H24),VALUE(LEFT(H24)))</f>
        <v>5</v>
      </c>
      <c r="AJ24" s="87" t="n">
        <f aca="false">IF(ISERROR(VALUE(LEFT(I24))),LEFT(I24),VALUE(LEFT(I24)))</f>
        <v>4</v>
      </c>
      <c r="AK24" s="87" t="n">
        <f aca="false">IF(ISERROR(VALUE(LEFT(J24))),LEFT(J24),VALUE(LEFT(J24)))</f>
        <v>4</v>
      </c>
      <c r="AL24" s="87" t="n">
        <f aca="false">IF(ISERROR(VALUE(LEFT(K24))),LEFT(K24),VALUE(LEFT(K24)))</f>
        <v>4</v>
      </c>
      <c r="AM24" s="87" t="n">
        <f aca="false">IF(ISERROR(VALUE(LEFT(L24))),LEFT(L24),VALUE(LEFT(L24)))</f>
        <v>4</v>
      </c>
      <c r="AN24" s="87" t="str">
        <f aca="false">IF(ISERROR(VALUE(LEFT(M24))),LEFT(M24),VALUE(LEFT(M24)))</f>
        <v/>
      </c>
      <c r="AO24" s="87" t="str">
        <f aca="false">IF(ISERROR(VALUE(LEFT(N24))),LEFT(N24),VALUE(LEFT(N24)))</f>
        <v/>
      </c>
      <c r="AP24" s="87" t="str">
        <f aca="false">IF(ISERROR(VALUE(LEFT(O24))),LEFT(O24),VALUE(LEFT(O24)))</f>
        <v/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2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03"/>
      <c r="C25" s="77" t="s">
        <v>30</v>
      </c>
      <c r="D25" s="104" t="s">
        <v>220</v>
      </c>
      <c r="E25" s="79" t="n">
        <v>2841</v>
      </c>
      <c r="F25" s="80" t="s">
        <v>32</v>
      </c>
      <c r="G25" s="80" t="s">
        <v>32</v>
      </c>
      <c r="H25" s="80" t="n">
        <v>5</v>
      </c>
      <c r="I25" s="80" t="n">
        <v>3</v>
      </c>
      <c r="J25" s="80" t="n">
        <v>4</v>
      </c>
      <c r="K25" s="80" t="n">
        <v>5</v>
      </c>
      <c r="L25" s="80" t="n">
        <v>5</v>
      </c>
      <c r="M25" s="80"/>
      <c r="N25" s="80"/>
      <c r="O25" s="80"/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3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1</v>
      </c>
      <c r="AA25" s="127" t="n">
        <f aca="false">COUNTIF(AG25:AV25,AA$5)</f>
        <v>1</v>
      </c>
      <c r="AB25" s="127" t="n">
        <f aca="false">COUNTIF(AG25:AV25,AB$5)</f>
        <v>3</v>
      </c>
      <c r="AC25" s="127" t="n">
        <f aca="false">SUM(X25:AB25)</f>
        <v>5</v>
      </c>
      <c r="AD25" s="98" t="n">
        <f aca="false">IF(ISERROR(((X25+Y25)*2+Z25*3+AA25*4+AB25*5)/SUM(X25,Y25:AB25)),"",((X25+Y25)*2+Z25*3+AA25*4+AB25*5)/SUM(X25,Y25:AB25))</f>
        <v>4.4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>з</v>
      </c>
      <c r="AH25" s="87" t="str">
        <f aca="false">IF(ISERROR(VALUE(LEFT(G25))),LEFT(G25),VALUE(LEFT(G25)))</f>
        <v>з</v>
      </c>
      <c r="AI25" s="87" t="n">
        <f aca="false">IF(ISERROR(VALUE(LEFT(H25))),LEFT(H25),VALUE(LEFT(H25)))</f>
        <v>5</v>
      </c>
      <c r="AJ25" s="87" t="n">
        <f aca="false">IF(ISERROR(VALUE(LEFT(I25))),LEFT(I25),VALUE(LEFT(I25)))</f>
        <v>3</v>
      </c>
      <c r="AK25" s="87" t="n">
        <f aca="false">IF(ISERROR(VALUE(LEFT(J25))),LEFT(J25),VALUE(LEFT(J25)))</f>
        <v>4</v>
      </c>
      <c r="AL25" s="87" t="n">
        <f aca="false">IF(ISERROR(VALUE(LEFT(K25))),LEFT(K25),VALUE(LEFT(K25)))</f>
        <v>5</v>
      </c>
      <c r="AM25" s="87" t="n">
        <f aca="false">IF(ISERROR(VALUE(LEFT(L25))),LEFT(L25),VALUE(LEFT(L25)))</f>
        <v>5</v>
      </c>
      <c r="AN25" s="87" t="str">
        <f aca="false">IF(ISERROR(VALUE(LEFT(M25))),LEFT(M25),VALUE(LEFT(M25)))</f>
        <v/>
      </c>
      <c r="AO25" s="87" t="str">
        <f aca="false">IF(ISERROR(VALUE(LEFT(N25))),LEFT(N25),VALUE(LEFT(N25)))</f>
        <v/>
      </c>
      <c r="AP25" s="87" t="str">
        <f aca="false">IF(ISERROR(VALUE(LEFT(O25))),LEFT(O25),VALUE(LEFT(O25)))</f>
        <v/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2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03"/>
      <c r="C26" s="77" t="s">
        <v>30</v>
      </c>
      <c r="D26" s="104" t="s">
        <v>221</v>
      </c>
      <c r="E26" s="79" t="n">
        <v>2841</v>
      </c>
      <c r="F26" s="80" t="s">
        <v>32</v>
      </c>
      <c r="G26" s="80" t="s">
        <v>32</v>
      </c>
      <c r="H26" s="80" t="n">
        <v>5</v>
      </c>
      <c r="I26" s="80" t="n">
        <v>3</v>
      </c>
      <c r="J26" s="80" t="n">
        <v>4</v>
      </c>
      <c r="K26" s="80" t="n">
        <v>4</v>
      </c>
      <c r="L26" s="80" t="n">
        <v>4</v>
      </c>
      <c r="M26" s="80"/>
      <c r="N26" s="80"/>
      <c r="O26" s="80"/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3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1</v>
      </c>
      <c r="AA26" s="127" t="n">
        <f aca="false">COUNTIF(AG26:AV26,AA$5)</f>
        <v>3</v>
      </c>
      <c r="AB26" s="127" t="n">
        <f aca="false">COUNTIF(AG26:AV26,AB$5)</f>
        <v>1</v>
      </c>
      <c r="AC26" s="127" t="n">
        <f aca="false">SUM(X26:AB26)</f>
        <v>5</v>
      </c>
      <c r="AD26" s="98" t="n">
        <f aca="false">IF(ISERROR(((X26+Y26)*2+Z26*3+AA26*4+AB26*5)/SUM(X26,Y26:AB26)),"",((X26+Y26)*2+Z26*3+AA26*4+AB26*5)/SUM(X26,Y26:AB26))</f>
        <v>4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>з</v>
      </c>
      <c r="AH26" s="87" t="str">
        <f aca="false">IF(ISERROR(VALUE(LEFT(G26))),LEFT(G26),VALUE(LEFT(G26)))</f>
        <v>з</v>
      </c>
      <c r="AI26" s="87" t="n">
        <f aca="false">IF(ISERROR(VALUE(LEFT(H26))),LEFT(H26),VALUE(LEFT(H26)))</f>
        <v>5</v>
      </c>
      <c r="AJ26" s="87" t="n">
        <f aca="false">IF(ISERROR(VALUE(LEFT(I26))),LEFT(I26),VALUE(LEFT(I26)))</f>
        <v>3</v>
      </c>
      <c r="AK26" s="87" t="n">
        <f aca="false">IF(ISERROR(VALUE(LEFT(J26))),LEFT(J26),VALUE(LEFT(J26)))</f>
        <v>4</v>
      </c>
      <c r="AL26" s="87" t="n">
        <f aca="false">IF(ISERROR(VALUE(LEFT(K26))),LEFT(K26),VALUE(LEFT(K26)))</f>
        <v>4</v>
      </c>
      <c r="AM26" s="87" t="n">
        <f aca="false">IF(ISERROR(VALUE(LEFT(L26))),LEFT(L26),VALUE(LEFT(L26)))</f>
        <v>4</v>
      </c>
      <c r="AN26" s="87" t="str">
        <f aca="false">IF(ISERROR(VALUE(LEFT(M26))),LEFT(M26),VALUE(LEFT(M26)))</f>
        <v/>
      </c>
      <c r="AO26" s="87" t="str">
        <f aca="false">IF(ISERROR(VALUE(LEFT(N26))),LEFT(N26),VALUE(LEFT(N26)))</f>
        <v/>
      </c>
      <c r="AP26" s="87" t="str">
        <f aca="false">IF(ISERROR(VALUE(LEFT(O26))),LEFT(O26),VALUE(LEFT(O26)))</f>
        <v/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2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03"/>
      <c r="C27" s="77" t="s">
        <v>30</v>
      </c>
      <c r="D27" s="104" t="s">
        <v>222</v>
      </c>
      <c r="E27" s="79" t="n">
        <v>2841</v>
      </c>
      <c r="F27" s="80" t="s">
        <v>32</v>
      </c>
      <c r="G27" s="80" t="s">
        <v>32</v>
      </c>
      <c r="H27" s="80" t="n">
        <v>5</v>
      </c>
      <c r="I27" s="80" t="n">
        <v>3</v>
      </c>
      <c r="J27" s="80" t="n">
        <v>4</v>
      </c>
      <c r="K27" s="80" t="n">
        <v>4</v>
      </c>
      <c r="L27" s="80" t="n">
        <v>5</v>
      </c>
      <c r="M27" s="80"/>
      <c r="N27" s="80"/>
      <c r="O27" s="80"/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1</v>
      </c>
      <c r="AA27" s="127" t="n">
        <f aca="false">COUNTIF(AG27:AV27,AA$5)</f>
        <v>2</v>
      </c>
      <c r="AB27" s="127" t="n">
        <f aca="false">COUNTIF(AG27:AV27,AB$5)</f>
        <v>2</v>
      </c>
      <c r="AC27" s="127" t="n">
        <f aca="false">SUM(X27:AB27)</f>
        <v>5</v>
      </c>
      <c r="AD27" s="98" t="n">
        <f aca="false">IF(ISERROR(((X27+Y27)*2+Z27*3+AA27*4+AB27*5)/SUM(X27,Y27:AB27)),"",((X27+Y27)*2+Z27*3+AA27*4+AB27*5)/SUM(X27,Y27:AB27))</f>
        <v>4.2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>з</v>
      </c>
      <c r="AH27" s="87" t="str">
        <f aca="false">IF(ISERROR(VALUE(LEFT(G27))),LEFT(G27),VALUE(LEFT(G27)))</f>
        <v>з</v>
      </c>
      <c r="AI27" s="87" t="n">
        <f aca="false">IF(ISERROR(VALUE(LEFT(H27))),LEFT(H27),VALUE(LEFT(H27)))</f>
        <v>5</v>
      </c>
      <c r="AJ27" s="87" t="n">
        <f aca="false">IF(ISERROR(VALUE(LEFT(I27))),LEFT(I27),VALUE(LEFT(I27)))</f>
        <v>3</v>
      </c>
      <c r="AK27" s="87" t="n">
        <f aca="false">IF(ISERROR(VALUE(LEFT(J27))),LEFT(J27),VALUE(LEFT(J27)))</f>
        <v>4</v>
      </c>
      <c r="AL27" s="87" t="n">
        <f aca="false">IF(ISERROR(VALUE(LEFT(K27))),LEFT(K27),VALUE(LEFT(K27)))</f>
        <v>4</v>
      </c>
      <c r="AM27" s="87" t="n">
        <f aca="false">IF(ISERROR(VALUE(LEFT(L27))),LEFT(L27),VALUE(LEFT(L27)))</f>
        <v>5</v>
      </c>
      <c r="AN27" s="87" t="str">
        <f aca="false">IF(ISERROR(VALUE(LEFT(M27))),LEFT(M27),VALUE(LEFT(M27)))</f>
        <v/>
      </c>
      <c r="AO27" s="87" t="str">
        <f aca="false">IF(ISERROR(VALUE(LEFT(N27))),LEFT(N27),VALUE(LEFT(N27)))</f>
        <v/>
      </c>
      <c r="AP27" s="87" t="str">
        <f aca="false">IF(ISERROR(VALUE(LEFT(O27))),LEFT(O27),VALUE(LEFT(O27)))</f>
        <v/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2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5" t="n">
        <v>23</v>
      </c>
      <c r="B28" s="103"/>
      <c r="C28" s="77" t="s">
        <v>30</v>
      </c>
      <c r="D28" s="104" t="s">
        <v>223</v>
      </c>
      <c r="E28" s="79" t="n">
        <v>2841</v>
      </c>
      <c r="F28" s="80" t="s">
        <v>32</v>
      </c>
      <c r="G28" s="80" t="s">
        <v>32</v>
      </c>
      <c r="H28" s="80" t="n">
        <v>3</v>
      </c>
      <c r="I28" s="80" t="n">
        <v>3</v>
      </c>
      <c r="J28" s="80" t="n">
        <v>3</v>
      </c>
      <c r="K28" s="80" t="n">
        <v>5</v>
      </c>
      <c r="L28" s="80" t="n">
        <v>4</v>
      </c>
      <c r="M28" s="80"/>
      <c r="N28" s="80"/>
      <c r="O28" s="80"/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3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3</v>
      </c>
      <c r="AA28" s="127" t="n">
        <f aca="false">COUNTIF(AG28:AV28,AA$5)</f>
        <v>1</v>
      </c>
      <c r="AB28" s="127" t="n">
        <f aca="false">COUNTIF(AG28:AV28,AB$5)</f>
        <v>1</v>
      </c>
      <c r="AC28" s="127" t="n">
        <f aca="false">SUM(X28:AB28)</f>
        <v>5</v>
      </c>
      <c r="AD28" s="98" t="n">
        <f aca="false">IF(ISERROR(((X28+Y28)*2+Z28*3+AA28*4+AB28*5)/SUM(X28,Y28:AB28)),"",((X28+Y28)*2+Z28*3+AA28*4+AB28*5)/SUM(X28,Y28:AB28))</f>
        <v>3.6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>з</v>
      </c>
      <c r="AH28" s="87" t="str">
        <f aca="false">IF(ISERROR(VALUE(LEFT(G28))),LEFT(G28),VALUE(LEFT(G28)))</f>
        <v>з</v>
      </c>
      <c r="AI28" s="87" t="n">
        <f aca="false">IF(ISERROR(VALUE(LEFT(H28))),LEFT(H28),VALUE(LEFT(H28)))</f>
        <v>3</v>
      </c>
      <c r="AJ28" s="87" t="n">
        <f aca="false">IF(ISERROR(VALUE(LEFT(I28))),LEFT(I28),VALUE(LEFT(I28)))</f>
        <v>3</v>
      </c>
      <c r="AK28" s="87" t="n">
        <f aca="false">IF(ISERROR(VALUE(LEFT(J28))),LEFT(J28),VALUE(LEFT(J28)))</f>
        <v>3</v>
      </c>
      <c r="AL28" s="87" t="n">
        <f aca="false">IF(ISERROR(VALUE(LEFT(K28))),LEFT(K28),VALUE(LEFT(K28)))</f>
        <v>5</v>
      </c>
      <c r="AM28" s="87" t="n">
        <f aca="false">IF(ISERROR(VALUE(LEFT(L28))),LEFT(L28),VALUE(LEFT(L28)))</f>
        <v>4</v>
      </c>
      <c r="AN28" s="87" t="str">
        <f aca="false">IF(ISERROR(VALUE(LEFT(M28))),LEFT(M28),VALUE(LEFT(M28)))</f>
        <v/>
      </c>
      <c r="AO28" s="87" t="str">
        <f aca="false">IF(ISERROR(VALUE(LEFT(N28))),LEFT(N28),VALUE(LEFT(N28)))</f>
        <v/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2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5" t="n">
        <v>24</v>
      </c>
      <c r="B29" s="103"/>
      <c r="C29" s="77" t="s">
        <v>30</v>
      </c>
      <c r="D29" s="104" t="s">
        <v>224</v>
      </c>
      <c r="E29" s="79" t="n">
        <v>2841</v>
      </c>
      <c r="F29" s="80" t="s">
        <v>32</v>
      </c>
      <c r="G29" s="80" t="s">
        <v>32</v>
      </c>
      <c r="H29" s="80" t="n">
        <v>4</v>
      </c>
      <c r="I29" s="80" t="n">
        <v>4</v>
      </c>
      <c r="J29" s="80" t="n">
        <v>5</v>
      </c>
      <c r="K29" s="80" t="n">
        <v>4</v>
      </c>
      <c r="L29" s="80" t="n">
        <v>5</v>
      </c>
      <c r="M29" s="80"/>
      <c r="N29" s="80"/>
      <c r="O29" s="80"/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4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0</v>
      </c>
      <c r="AA29" s="127" t="n">
        <f aca="false">COUNTIF(AG29:AV29,AA$5)</f>
        <v>3</v>
      </c>
      <c r="AB29" s="127" t="n">
        <f aca="false">COUNTIF(AG29:AV29,AB$5)</f>
        <v>2</v>
      </c>
      <c r="AC29" s="127" t="n">
        <f aca="false">SUM(X29:AB29)</f>
        <v>5</v>
      </c>
      <c r="AD29" s="105" t="n">
        <f aca="false">IF(ISERROR(((X29+Y29)*2+Z29*3+AA29*4+AB29*5)/SUM(X29,Y29:AB29)),"",((X29+Y29)*2+Z29*3+AA29*4+AB29*5)/SUM(X29,Y29:AB29))</f>
        <v>4.4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>з</v>
      </c>
      <c r="AH29" s="87" t="str">
        <f aca="false">IF(ISERROR(VALUE(LEFT(G29))),LEFT(G29),VALUE(LEFT(G29)))</f>
        <v>з</v>
      </c>
      <c r="AI29" s="87" t="n">
        <f aca="false">IF(ISERROR(VALUE(LEFT(H29))),LEFT(H29),VALUE(LEFT(H29)))</f>
        <v>4</v>
      </c>
      <c r="AJ29" s="87" t="n">
        <f aca="false">IF(ISERROR(VALUE(LEFT(I29))),LEFT(I29),VALUE(LEFT(I29)))</f>
        <v>4</v>
      </c>
      <c r="AK29" s="87" t="n">
        <f aca="false">IF(ISERROR(VALUE(LEFT(J29))),LEFT(J29),VALUE(LEFT(J29)))</f>
        <v>5</v>
      </c>
      <c r="AL29" s="87" t="n">
        <f aca="false">IF(ISERROR(VALUE(LEFT(K29))),LEFT(K29),VALUE(LEFT(K29)))</f>
        <v>4</v>
      </c>
      <c r="AM29" s="87" t="n">
        <f aca="false">IF(ISERROR(VALUE(LEFT(L29))),LEFT(L29),VALUE(LEFT(L29)))</f>
        <v>5</v>
      </c>
      <c r="AN29" s="87" t="str">
        <f aca="false">IF(ISERROR(VALUE(LEFT(M29))),LEFT(M29),VALUE(LEFT(M29)))</f>
        <v/>
      </c>
      <c r="AO29" s="87" t="str">
        <f aca="false">IF(ISERROR(VALUE(LEFT(N29))),LEFT(N29),VALUE(LEFT(N29)))</f>
        <v/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2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179" t="n">
        <v>25</v>
      </c>
      <c r="B30" s="180"/>
      <c r="C30" s="77" t="s">
        <v>30</v>
      </c>
      <c r="D30" s="104" t="s">
        <v>225</v>
      </c>
      <c r="E30" s="79" t="n">
        <v>2841</v>
      </c>
      <c r="F30" s="80" t="s">
        <v>32</v>
      </c>
      <c r="G30" s="80" t="s">
        <v>32</v>
      </c>
      <c r="H30" s="80" t="n">
        <v>3</v>
      </c>
      <c r="I30" s="80" t="n">
        <v>4</v>
      </c>
      <c r="J30" s="80" t="n">
        <v>4</v>
      </c>
      <c r="K30" s="80" t="n">
        <v>3</v>
      </c>
      <c r="L30" s="80" t="n">
        <v>5</v>
      </c>
      <c r="M30" s="109"/>
      <c r="N30" s="109"/>
      <c r="O30" s="109"/>
      <c r="P30" s="109"/>
      <c r="Q30" s="109"/>
      <c r="R30" s="109"/>
      <c r="S30" s="109"/>
      <c r="T30" s="109"/>
      <c r="U30" s="109"/>
      <c r="V30" s="97" t="n">
        <f aca="false">IF(AC30&gt;0,IF(SUM(X30:Y30)/AC30&gt;0,2,IF(AND(SUM(X30:Y30)/AC30=0,Z30/AC30&gt;0),3,IF(AND((AB30/AC30+AA30/AC30)=1,AA30/AC30&gt;0),4,5))),0)</f>
        <v>3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2</v>
      </c>
      <c r="AA30" s="127" t="n">
        <f aca="false">COUNTIF(AG30:AV30,AA$5)</f>
        <v>2</v>
      </c>
      <c r="AB30" s="127" t="n">
        <f aca="false">COUNTIF(AG30:AV30,AB$5)</f>
        <v>1</v>
      </c>
      <c r="AC30" s="127" t="n">
        <f aca="false">SUM(X30:AB30)</f>
        <v>5</v>
      </c>
      <c r="AD30" s="105" t="n">
        <f aca="false">IF(ISERROR(((X30+Y30)*2+Z30*3+AA30*4+AB30*5)/SUM(X30,Y30:AB30)),"",((X30+Y30)*2+Z30*3+AA30*4+AB30*5)/SUM(X30,Y30:AB30))</f>
        <v>3.8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>з</v>
      </c>
      <c r="AH30" s="87" t="str">
        <f aca="false">IF(ISERROR(VALUE(LEFT(G30))),LEFT(G30),VALUE(LEFT(G30)))</f>
        <v>з</v>
      </c>
      <c r="AI30" s="87" t="n">
        <f aca="false">IF(ISERROR(VALUE(LEFT(H30))),LEFT(H30),VALUE(LEFT(H30)))</f>
        <v>3</v>
      </c>
      <c r="AJ30" s="87" t="n">
        <f aca="false">IF(ISERROR(VALUE(LEFT(I30))),LEFT(I30),VALUE(LEFT(I30)))</f>
        <v>4</v>
      </c>
      <c r="AK30" s="87" t="n">
        <f aca="false">IF(ISERROR(VALUE(LEFT(J30))),LEFT(J30),VALUE(LEFT(J30)))</f>
        <v>4</v>
      </c>
      <c r="AL30" s="87" t="n">
        <f aca="false">IF(ISERROR(VALUE(LEFT(K30))),LEFT(K30),VALUE(LEFT(K30)))</f>
        <v>3</v>
      </c>
      <c r="AM30" s="87" t="n">
        <f aca="false">IF(ISERROR(VALUE(LEFT(L30))),LEFT(L30),VALUE(LEFT(L30)))</f>
        <v>5</v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2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false" customHeight="true" outlineLevel="0" collapsed="false">
      <c r="A31" s="75" t="n">
        <v>26</v>
      </c>
      <c r="B31" s="103"/>
      <c r="C31" s="77" t="s">
        <v>30</v>
      </c>
      <c r="D31" s="104" t="s">
        <v>226</v>
      </c>
      <c r="E31" s="79" t="n">
        <v>2841</v>
      </c>
      <c r="F31" s="80" t="s">
        <v>32</v>
      </c>
      <c r="G31" s="80" t="s">
        <v>32</v>
      </c>
      <c r="H31" s="80" t="n">
        <v>4</v>
      </c>
      <c r="I31" s="80" t="n">
        <v>5</v>
      </c>
      <c r="J31" s="80" t="n">
        <v>4</v>
      </c>
      <c r="K31" s="80" t="n">
        <v>3</v>
      </c>
      <c r="L31" s="80" t="n">
        <v>5</v>
      </c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3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1</v>
      </c>
      <c r="AA31" s="127" t="n">
        <f aca="false">COUNTIF(AG31:AV31,AA$5)</f>
        <v>2</v>
      </c>
      <c r="AB31" s="127" t="n">
        <f aca="false">COUNTIF(AG31:AV31,AB$5)</f>
        <v>2</v>
      </c>
      <c r="AC31" s="127" t="n">
        <f aca="false">SUM(X31:AB31)</f>
        <v>5</v>
      </c>
      <c r="AD31" s="105" t="n">
        <f aca="false">IF(ISERROR(((X31+Y31)*2+Z31*3+AA31*4+AB31*5)/SUM(X31,Y31:AB31)),"",((X31+Y31)*2+Z31*3+AA31*4+AB31*5)/SUM(X31,Y31:AB31))</f>
        <v>4.2</v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>з</v>
      </c>
      <c r="AH31" s="87" t="str">
        <f aca="false">IF(ISERROR(VALUE(LEFT(G31))),LEFT(G31),VALUE(LEFT(G31)))</f>
        <v>з</v>
      </c>
      <c r="AI31" s="87" t="n">
        <f aca="false">IF(ISERROR(VALUE(LEFT(H31))),LEFT(H31),VALUE(LEFT(H31)))</f>
        <v>4</v>
      </c>
      <c r="AJ31" s="87" t="n">
        <f aca="false">IF(ISERROR(VALUE(LEFT(I31))),LEFT(I31),VALUE(LEFT(I31)))</f>
        <v>5</v>
      </c>
      <c r="AK31" s="87" t="n">
        <f aca="false">IF(ISERROR(VALUE(LEFT(J31))),LEFT(J31),VALUE(LEFT(J31)))</f>
        <v>4</v>
      </c>
      <c r="AL31" s="87" t="n">
        <f aca="false">IF(ISERROR(VALUE(LEFT(K31))),LEFT(K31),VALUE(LEFT(K31)))</f>
        <v>3</v>
      </c>
      <c r="AM31" s="87" t="n">
        <f aca="false">IF(ISERROR(VALUE(LEFT(L31))),LEFT(L31),VALUE(LEFT(L31)))</f>
        <v>5</v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2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false" customHeight="true" outlineLevel="0" collapsed="false">
      <c r="A32" s="75" t="n">
        <v>27</v>
      </c>
      <c r="B32" s="106"/>
      <c r="C32" s="77" t="s">
        <v>30</v>
      </c>
      <c r="D32" s="104" t="s">
        <v>227</v>
      </c>
      <c r="E32" s="79" t="n">
        <v>2841</v>
      </c>
      <c r="F32" s="80" t="s">
        <v>32</v>
      </c>
      <c r="G32" s="80" t="s">
        <v>32</v>
      </c>
      <c r="H32" s="80" t="n">
        <v>4</v>
      </c>
      <c r="I32" s="80" t="n">
        <v>4</v>
      </c>
      <c r="J32" s="80" t="n">
        <v>5</v>
      </c>
      <c r="K32" s="80" t="n">
        <v>4</v>
      </c>
      <c r="L32" s="80" t="n">
        <v>5</v>
      </c>
      <c r="M32" s="80"/>
      <c r="N32" s="80"/>
      <c r="O32" s="80"/>
      <c r="P32" s="80"/>
      <c r="Q32" s="80"/>
      <c r="R32" s="96"/>
      <c r="S32" s="80"/>
      <c r="T32" s="80"/>
      <c r="U32" s="81"/>
      <c r="V32" s="97" t="n">
        <f aca="false">IF(AC32&gt;0,IF(SUM(X32:Y32)/AC32&gt;0,2,IF(AND(SUM(X32:Y32)/AC32=0,Z32/AC32&gt;0),3,IF(AND((AB32/AC32+AA32/AC32)=1,AA32/AC32&gt;0),4,5))),0)</f>
        <v>4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3</v>
      </c>
      <c r="AB32" s="127" t="n">
        <f aca="false">COUNTIF(AG32:AV32,AB$5)</f>
        <v>2</v>
      </c>
      <c r="AC32" s="127" t="n">
        <f aca="false">SUM(X32:AB32)</f>
        <v>5</v>
      </c>
      <c r="AD32" s="105" t="n">
        <f aca="false">IF(ISERROR(((X32+Y32)*2+Z32*3+AA32*4+AB32*5)/SUM(X32,Y32:AB32)),"",((X32+Y32)*2+Z32*3+AA32*4+AB32*5)/SUM(X32,Y32:AB32))</f>
        <v>4.4</v>
      </c>
      <c r="AE32" s="99" t="n">
        <f aca="false">IF(AX32=5,0.5,IF(AX32=4,0.25,IF(AX32&lt;=3,0)))</f>
        <v>0</v>
      </c>
      <c r="AF32" s="17"/>
      <c r="AG32" s="87" t="str">
        <f aca="false">IF(ISERROR(VALUE(LEFT(F32))),LEFT(F32),VALUE(LEFT(F32)))</f>
        <v>з</v>
      </c>
      <c r="AH32" s="87" t="str">
        <f aca="false">IF(ISERROR(VALUE(LEFT(G32))),LEFT(G32),VALUE(LEFT(G32)))</f>
        <v>з</v>
      </c>
      <c r="AI32" s="87" t="n">
        <f aca="false">IF(ISERROR(VALUE(LEFT(H32))),LEFT(H32),VALUE(LEFT(H32)))</f>
        <v>4</v>
      </c>
      <c r="AJ32" s="87" t="n">
        <f aca="false">IF(ISERROR(VALUE(LEFT(I32))),LEFT(I32),VALUE(LEFT(I32)))</f>
        <v>4</v>
      </c>
      <c r="AK32" s="87" t="n">
        <f aca="false">IF(ISERROR(VALUE(LEFT(J32))),LEFT(J32),VALUE(LEFT(J32)))</f>
        <v>5</v>
      </c>
      <c r="AL32" s="87" t="n">
        <f aca="false">IF(ISERROR(VALUE(LEFT(K32))),LEFT(K32),VALUE(LEFT(K32)))</f>
        <v>4</v>
      </c>
      <c r="AM32" s="87" t="n">
        <f aca="false">IF(ISERROR(VALUE(LEFT(L32))),LEFT(L32),VALUE(LEFT(L32)))</f>
        <v>5</v>
      </c>
      <c r="AN32" s="87" t="str">
        <f aca="false">IF(ISERROR(VALUE(LEFT(M32))),LEFT(M32),VALUE(LEFT(M32)))</f>
        <v/>
      </c>
      <c r="AO32" s="87" t="str">
        <f aca="false">IF(ISERROR(VALUE(LEFT(N32))),LEFT(N32),VALUE(LEFT(N32)))</f>
        <v/>
      </c>
      <c r="AP32" s="87" t="str">
        <f aca="false">IF(ISERROR(VALUE(LEFT(O32))),LEFT(O32),VALUE(LEFT(O32)))</f>
        <v/>
      </c>
      <c r="AQ32" s="87" t="str">
        <f aca="false">IF(ISERROR(VALUE(LEFT(P32))),LEFT(P32),VALUE(LEFT(P32)))</f>
        <v/>
      </c>
      <c r="AR32" s="87" t="str">
        <f aca="false">IF(ISERROR(VALUE(LEFT(Q32))),LEFT(Q32),VALUE(LEFT(Q32)))</f>
        <v/>
      </c>
      <c r="AS32" s="87" t="str">
        <f aca="false">IF(ISERROR(VALUE(LEFT(R32))),LEFT(R32),VALUE(LEFT(R32)))</f>
        <v/>
      </c>
      <c r="AT32" s="87" t="str">
        <f aca="false">IF(ISERROR(VALUE(LEFT(S32))),LEFT(S32),VALUE(LEFT(S32)))</f>
        <v/>
      </c>
      <c r="AU32" s="87" t="str">
        <f aca="false">IF(ISERROR(VALUE(LEFT(T32))),LEFT(T32),VALUE(LEFT(T32)))</f>
        <v/>
      </c>
      <c r="AV32" s="87" t="str">
        <f aca="false">IF(ISERROR(VALUE(LEFT(U32))),LEFT(U32),VALUE(LEFT(U32)))</f>
        <v/>
      </c>
      <c r="AW32" s="82" t="n">
        <f aca="false">COUNTIF(AG32:AV32,"з")</f>
        <v>2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false" customHeight="true" outlineLevel="0" collapsed="false">
      <c r="A33" s="75" t="n">
        <v>28</v>
      </c>
      <c r="B33" s="106"/>
      <c r="C33" s="77" t="s">
        <v>30</v>
      </c>
      <c r="D33" s="104" t="s">
        <v>228</v>
      </c>
      <c r="E33" s="79" t="n">
        <v>2841</v>
      </c>
      <c r="F33" s="80" t="s">
        <v>32</v>
      </c>
      <c r="G33" s="80" t="s">
        <v>32</v>
      </c>
      <c r="H33" s="80" t="n">
        <v>3</v>
      </c>
      <c r="I33" s="80" t="n">
        <v>3</v>
      </c>
      <c r="J33" s="80" t="n">
        <v>3</v>
      </c>
      <c r="K33" s="80" t="n">
        <v>3</v>
      </c>
      <c r="L33" s="80" t="n">
        <v>5</v>
      </c>
      <c r="M33" s="80"/>
      <c r="N33" s="80"/>
      <c r="O33" s="80"/>
      <c r="P33" s="80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3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4</v>
      </c>
      <c r="AA33" s="127" t="n">
        <f aca="false">COUNTIF(AG33:AV33,AA$5)</f>
        <v>0</v>
      </c>
      <c r="AB33" s="127" t="n">
        <f aca="false">COUNTIF(AG33:AV33,AB$5)</f>
        <v>1</v>
      </c>
      <c r="AC33" s="127" t="n">
        <f aca="false">SUM(X33:AB33)</f>
        <v>5</v>
      </c>
      <c r="AD33" s="105" t="n">
        <f aca="false">IF(ISERROR(((X33+Y33)*2+Z33*3+AA33*4+AB33*5)/SUM(X33,Y33:AB33)),"",((X33+Y33)*2+Z33*3+AA33*4+AB33*5)/SUM(X33,Y33:AB33))</f>
        <v>3.4</v>
      </c>
      <c r="AE33" s="99" t="n">
        <f aca="false">IF(AX33=5,0.5,IF(AX33=4,0.25,IF(AX33&lt;=3,0)))</f>
        <v>0</v>
      </c>
      <c r="AF33" s="17"/>
      <c r="AG33" s="87" t="str">
        <f aca="false">IF(ISERROR(VALUE(LEFT(F33))),LEFT(F33),VALUE(LEFT(F33)))</f>
        <v>з</v>
      </c>
      <c r="AH33" s="87" t="str">
        <f aca="false">IF(ISERROR(VALUE(LEFT(G33))),LEFT(G33),VALUE(LEFT(G33)))</f>
        <v>з</v>
      </c>
      <c r="AI33" s="87" t="n">
        <f aca="false">IF(ISERROR(VALUE(LEFT(H33))),LEFT(H33),VALUE(LEFT(H33)))</f>
        <v>3</v>
      </c>
      <c r="AJ33" s="87" t="n">
        <f aca="false">IF(ISERROR(VALUE(LEFT(I33))),LEFT(I33),VALUE(LEFT(I33)))</f>
        <v>3</v>
      </c>
      <c r="AK33" s="87" t="n">
        <f aca="false">IF(ISERROR(VALUE(LEFT(J33))),LEFT(J33),VALUE(LEFT(J33)))</f>
        <v>3</v>
      </c>
      <c r="AL33" s="87" t="n">
        <f aca="false">IF(ISERROR(VALUE(LEFT(K33))),LEFT(K33),VALUE(LEFT(K33)))</f>
        <v>3</v>
      </c>
      <c r="AM33" s="87" t="n">
        <f aca="false">IF(ISERROR(VALUE(LEFT(L33))),LEFT(L33),VALUE(LEFT(L33)))</f>
        <v>5</v>
      </c>
      <c r="AN33" s="87" t="str">
        <f aca="false">IF(ISERROR(VALUE(LEFT(M33))),LEFT(M33),VALUE(LEFT(M33)))</f>
        <v/>
      </c>
      <c r="AO33" s="87" t="str">
        <f aca="false">IF(ISERROR(VALUE(LEFT(N33))),LEFT(N33),VALUE(LEFT(N33)))</f>
        <v/>
      </c>
      <c r="AP33" s="87" t="str">
        <f aca="false">IF(ISERROR(VALUE(LEFT(O33))),LEFT(O33),VALUE(LEFT(O33)))</f>
        <v/>
      </c>
      <c r="AQ33" s="87" t="str">
        <f aca="false">IF(ISERROR(VALUE(LEFT(P33))),LEFT(P33),VALUE(LEFT(P33)))</f>
        <v/>
      </c>
      <c r="AR33" s="87" t="str">
        <f aca="false">IF(ISERROR(VALUE(LEFT(Q33))),LEFT(Q33),VALUE(LEFT(Q33)))</f>
        <v/>
      </c>
      <c r="AS33" s="87" t="str">
        <f aca="false">IF(ISERROR(VALUE(LEFT(R33))),LEFT(R33),VALUE(LEFT(R33)))</f>
        <v/>
      </c>
      <c r="AT33" s="87" t="str">
        <f aca="false">IF(ISERROR(VALUE(LEFT(S33))),LEFT(S33),VALUE(LEFT(S33)))</f>
        <v/>
      </c>
      <c r="AU33" s="87" t="str">
        <f aca="false">IF(ISERROR(VALUE(LEFT(T33))),LEFT(T33),VALUE(LEFT(T33)))</f>
        <v/>
      </c>
      <c r="AV33" s="87" t="str">
        <f aca="false">IF(ISERROR(VALUE(LEFT(U33))),LEFT(U33),VALUE(LEFT(U33)))</f>
        <v/>
      </c>
      <c r="AW33" s="82" t="n">
        <f aca="false">COUNTIF(AG33:AV33,"з")</f>
        <v>2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false" customHeight="true" outlineLevel="0" collapsed="false">
      <c r="A34" s="75" t="n">
        <v>29</v>
      </c>
      <c r="B34" s="112"/>
      <c r="C34" s="77" t="s">
        <v>30</v>
      </c>
      <c r="D34" s="104" t="s">
        <v>229</v>
      </c>
      <c r="E34" s="79" t="n">
        <v>2841</v>
      </c>
      <c r="F34" s="80" t="s">
        <v>32</v>
      </c>
      <c r="G34" s="80" t="s">
        <v>32</v>
      </c>
      <c r="H34" s="80" t="n">
        <v>3</v>
      </c>
      <c r="I34" s="80" t="n">
        <v>3</v>
      </c>
      <c r="J34" s="80" t="n">
        <v>4</v>
      </c>
      <c r="K34" s="80" t="n">
        <v>4</v>
      </c>
      <c r="L34" s="80" t="n">
        <v>4</v>
      </c>
      <c r="M34" s="80"/>
      <c r="N34" s="80"/>
      <c r="O34" s="80"/>
      <c r="P34" s="80"/>
      <c r="Q34" s="109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3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2</v>
      </c>
      <c r="AA34" s="127" t="n">
        <f aca="false">COUNTIF(AG34:AV34,AA$5)</f>
        <v>3</v>
      </c>
      <c r="AB34" s="127" t="n">
        <f aca="false">COUNTIF(AG34:AV34,AB$5)</f>
        <v>0</v>
      </c>
      <c r="AC34" s="127" t="n">
        <f aca="false">SUM(X34:AB34)</f>
        <v>5</v>
      </c>
      <c r="AD34" s="105" t="n">
        <f aca="false">IF(ISERROR(((X34+Y34)*2+Z34*3+AA34*4+AB34*5)/SUM(X34,Y34:AB34)),"",((X34+Y34)*2+Z34*3+AA34*4+AB34*5)/SUM(X34,Y34:AB34))</f>
        <v>3.6</v>
      </c>
      <c r="AE34" s="99" t="n">
        <f aca="false">IF(AX34=5,0.5,IF(AX34=4,0.25,IF(AX34&lt;=3,0)))</f>
        <v>0</v>
      </c>
      <c r="AF34" s="17"/>
      <c r="AG34" s="87" t="str">
        <f aca="false">IF(ISERROR(VALUE(LEFT(F34))),LEFT(F34),VALUE(LEFT(F34)))</f>
        <v>з</v>
      </c>
      <c r="AH34" s="87" t="str">
        <f aca="false">IF(ISERROR(VALUE(LEFT(G34))),LEFT(G34),VALUE(LEFT(G34)))</f>
        <v>з</v>
      </c>
      <c r="AI34" s="87" t="n">
        <f aca="false">IF(ISERROR(VALUE(LEFT(H34))),LEFT(H34),VALUE(LEFT(H34)))</f>
        <v>3</v>
      </c>
      <c r="AJ34" s="87" t="n">
        <f aca="false">IF(ISERROR(VALUE(LEFT(I34))),LEFT(I34),VALUE(LEFT(I34)))</f>
        <v>3</v>
      </c>
      <c r="AK34" s="87" t="n">
        <f aca="false">IF(ISERROR(VALUE(LEFT(J34))),LEFT(J34),VALUE(LEFT(J34)))</f>
        <v>4</v>
      </c>
      <c r="AL34" s="87" t="n">
        <f aca="false">IF(ISERROR(VALUE(LEFT(K34))),LEFT(K34),VALUE(LEFT(K34)))</f>
        <v>4</v>
      </c>
      <c r="AM34" s="87" t="n">
        <f aca="false">IF(ISERROR(VALUE(LEFT(L34))),LEFT(L34),VALUE(LEFT(L34)))</f>
        <v>4</v>
      </c>
      <c r="AN34" s="87" t="str">
        <f aca="false">IF(ISERROR(VALUE(LEFT(M34))),LEFT(M34),VALUE(LEFT(M34)))</f>
        <v/>
      </c>
      <c r="AO34" s="87" t="str">
        <f aca="false">IF(ISERROR(VALUE(LEFT(N34))),LEFT(N34),VALUE(LEFT(N34)))</f>
        <v/>
      </c>
      <c r="AP34" s="87" t="str">
        <f aca="false">IF(ISERROR(VALUE(LEFT(O34))),LEFT(O34),VALUE(LEFT(O34)))</f>
        <v/>
      </c>
      <c r="AQ34" s="87" t="str">
        <f aca="false">IF(ISERROR(VALUE(LEFT(P34))),LEFT(P34),VALUE(LEFT(P34)))</f>
        <v/>
      </c>
      <c r="AR34" s="87" t="str">
        <f aca="false">IF(ISERROR(VALUE(LEFT(Q34))),LEFT(Q34),VALUE(LEFT(Q34)))</f>
        <v/>
      </c>
      <c r="AS34" s="87" t="str">
        <f aca="false">IF(ISERROR(VALUE(LEFT(R34))),LEFT(R34),VALUE(LEFT(R34)))</f>
        <v/>
      </c>
      <c r="AT34" s="87" t="str">
        <f aca="false">IF(ISERROR(VALUE(LEFT(S34))),LEFT(S34),VALUE(LEFT(S34)))</f>
        <v/>
      </c>
      <c r="AU34" s="87" t="str">
        <f aca="false">IF(ISERROR(VALUE(LEFT(T34))),LEFT(T34),VALUE(LEFT(T34)))</f>
        <v/>
      </c>
      <c r="AV34" s="87" t="str">
        <f aca="false">IF(ISERROR(VALUE(LEFT(U34))),LEFT(U34),VALUE(LEFT(U34)))</f>
        <v/>
      </c>
      <c r="AW34" s="82" t="n">
        <f aca="false">COUNTIF(AG34:AV34,"з")</f>
        <v>2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5" t="n">
        <v>30</v>
      </c>
      <c r="B35" s="113"/>
      <c r="C35" s="77"/>
      <c r="D35" s="104"/>
      <c r="E35" s="79"/>
      <c r="F35" s="80"/>
      <c r="G35" s="80"/>
      <c r="H35" s="80"/>
      <c r="I35" s="80"/>
      <c r="J35" s="80"/>
      <c r="K35" s="80"/>
      <c r="L35" s="80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105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87" t="str">
        <f aca="false">IF(ISERROR(VALUE(LEFT(F35))),LEFT(F35),VALUE(LEFT(F35)))</f>
        <v/>
      </c>
      <c r="AH35" s="87" t="str">
        <f aca="false">IF(ISERROR(VALUE(LEFT(G35))),LEFT(G35),VALUE(LEFT(G35)))</f>
        <v/>
      </c>
      <c r="AI35" s="87" t="str">
        <f aca="false">IF(ISERROR(VALUE(LEFT(H35))),LEFT(H35),VALUE(LEFT(H35)))</f>
        <v/>
      </c>
      <c r="AJ35" s="87" t="str">
        <f aca="false">IF(ISERROR(VALUE(LEFT(I35))),LEFT(I35),VALUE(LEFT(I35)))</f>
        <v/>
      </c>
      <c r="AK35" s="87" t="str">
        <f aca="false">IF(ISERROR(VALUE(LEFT(J35))),LEFT(J35),VALUE(LEFT(J35)))</f>
        <v/>
      </c>
      <c r="AL35" s="87" t="str">
        <f aca="false">IF(ISERROR(VALUE(LEFT(K35))),LEFT(K35),VALUE(LEFT(K35)))</f>
        <v/>
      </c>
      <c r="AM35" s="87" t="str">
        <f aca="false">IF(ISERROR(VALUE(LEFT(L35))),LEFT(L35),VALUE(LEFT(L35)))</f>
        <v/>
      </c>
      <c r="AN35" s="87" t="str">
        <f aca="false">IF(ISERROR(VALUE(LEFT(M35))),LEFT(M35),VALUE(LEFT(M35)))</f>
        <v/>
      </c>
      <c r="AO35" s="87" t="str">
        <f aca="false">IF(ISERROR(VALUE(LEFT(N35))),LEFT(N35),VALUE(LEFT(N35)))</f>
        <v/>
      </c>
      <c r="AP35" s="87" t="str">
        <f aca="false">IF(ISERROR(VALUE(LEFT(O35))),LEFT(O35),VALUE(LEFT(O35)))</f>
        <v/>
      </c>
      <c r="AQ35" s="87" t="str">
        <f aca="false">IF(ISERROR(VALUE(LEFT(P35))),LEFT(P35),VALUE(LEFT(P35)))</f>
        <v/>
      </c>
      <c r="AR35" s="87" t="str">
        <f aca="false">IF(ISERROR(VALUE(LEFT(Q35))),LEFT(Q35),VALUE(LEFT(Q35)))</f>
        <v/>
      </c>
      <c r="AS35" s="87" t="str">
        <f aca="false">IF(ISERROR(VALUE(LEFT(R35))),LEFT(R35),VALUE(LEFT(R35)))</f>
        <v/>
      </c>
      <c r="AT35" s="87" t="str">
        <f aca="false">IF(ISERROR(VALUE(LEFT(S35))),LEFT(S35),VALUE(LEFT(S35)))</f>
        <v/>
      </c>
      <c r="AU35" s="87" t="str">
        <f aca="false">IF(ISERROR(VALUE(LEFT(T35))),LEFT(T35),VALUE(LEFT(T35)))</f>
        <v/>
      </c>
      <c r="AV35" s="87" t="str">
        <f aca="false">IF(ISERROR(VALUE(LEFT(U35))),LEFT(U35),VALUE(LEFT(U35)))</f>
        <v/>
      </c>
      <c r="AW35" s="82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5" t="n">
        <v>31</v>
      </c>
      <c r="B36" s="113"/>
      <c r="C36" s="116"/>
      <c r="D36" s="115"/>
      <c r="E36" s="79"/>
      <c r="F36" s="80"/>
      <c r="G36" s="80"/>
      <c r="H36" s="80"/>
      <c r="I36" s="80"/>
      <c r="J36" s="80"/>
      <c r="K36" s="80"/>
      <c r="L36" s="80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105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87" t="str">
        <f aca="false">IF(ISERROR(VALUE(LEFT(F36))),LEFT(F36),VALUE(LEFT(F36)))</f>
        <v/>
      </c>
      <c r="AH36" s="87" t="str">
        <f aca="false">IF(ISERROR(VALUE(LEFT(G36))),LEFT(G36),VALUE(LEFT(G36)))</f>
        <v/>
      </c>
      <c r="AI36" s="87" t="str">
        <f aca="false">IF(ISERROR(VALUE(LEFT(H36))),LEFT(H36),VALUE(LEFT(H36)))</f>
        <v/>
      </c>
      <c r="AJ36" s="87" t="str">
        <f aca="false">IF(ISERROR(VALUE(LEFT(I36))),LEFT(I36),VALUE(LEFT(I36)))</f>
        <v/>
      </c>
      <c r="AK36" s="87" t="str">
        <f aca="false">IF(ISERROR(VALUE(LEFT(J36))),LEFT(J36),VALUE(LEFT(J36)))</f>
        <v/>
      </c>
      <c r="AL36" s="87" t="str">
        <f aca="false">IF(ISERROR(VALUE(LEFT(K36))),LEFT(K36),VALUE(LEFT(K36)))</f>
        <v/>
      </c>
      <c r="AM36" s="87" t="str">
        <f aca="false">IF(ISERROR(VALUE(LEFT(L36))),LEFT(L36),VALUE(LEFT(L36)))</f>
        <v/>
      </c>
      <c r="AN36" s="87" t="str">
        <f aca="false">IF(ISERROR(VALUE(LEFT(M36))),LEFT(M36),VALUE(LEFT(M36)))</f>
        <v/>
      </c>
      <c r="AO36" s="87" t="str">
        <f aca="false">IF(ISERROR(VALUE(LEFT(N36))),LEFT(N36),VALUE(LEFT(N36)))</f>
        <v/>
      </c>
      <c r="AP36" s="87" t="str">
        <f aca="false">IF(ISERROR(VALUE(LEFT(O36))),LEFT(O36),VALUE(LEFT(O36)))</f>
        <v/>
      </c>
      <c r="AQ36" s="87" t="str">
        <f aca="false">IF(ISERROR(VALUE(LEFT(P36))),LEFT(P36),VALUE(LEFT(P36)))</f>
        <v/>
      </c>
      <c r="AR36" s="87" t="str">
        <f aca="false">IF(ISERROR(VALUE(LEFT(Q36))),LEFT(Q36),VALUE(LEFT(Q36)))</f>
        <v/>
      </c>
      <c r="AS36" s="87" t="str">
        <f aca="false">IF(ISERROR(VALUE(LEFT(R36))),LEFT(R36),VALUE(LEFT(R36)))</f>
        <v/>
      </c>
      <c r="AT36" s="87" t="str">
        <f aca="false">IF(ISERROR(VALUE(LEFT(S36))),LEFT(S36),VALUE(LEFT(S36)))</f>
        <v/>
      </c>
      <c r="AU36" s="87" t="str">
        <f aca="false">IF(ISERROR(VALUE(LEFT(T36))),LEFT(T36),VALUE(LEFT(T36)))</f>
        <v/>
      </c>
      <c r="AV36" s="87" t="str">
        <f aca="false">IF(ISERROR(VALUE(LEFT(U36))),LEFT(U36),VALUE(LEFT(U36)))</f>
        <v/>
      </c>
      <c r="AW36" s="82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false" customHeight="true" outlineLevel="0" collapsed="false">
      <c r="A37" s="118"/>
      <c r="B37" s="119"/>
      <c r="C37" s="119"/>
      <c r="D37" s="119"/>
      <c r="E37" s="120" t="n">
        <f aca="false">COUNTIF(E6:E36,"2841")</f>
        <v>29</v>
      </c>
      <c r="F37" s="81"/>
      <c r="G37" s="81"/>
      <c r="H37" s="81"/>
      <c r="I37" s="81"/>
      <c r="J37" s="81"/>
      <c r="K37" s="81"/>
      <c r="L37" s="81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105" t="str">
        <f aca="false">IF(ISERROR(((X37+Y37)*2+Z37*3+AA37*4+AB37*5)/SUM(X37,Y37:AB37)),"",((X37+Y37)*2+Z37*3+AA37*4+AB37*5)/SUM(X37,Y37:AB37))</f>
        <v/>
      </c>
      <c r="AE37" s="99" t="n">
        <f aca="false">IF(AX37=5,0.5,IF(AX37=4,0.25,IF(AX37&lt;=3,0)))</f>
        <v>0</v>
      </c>
      <c r="AF37" s="17"/>
      <c r="AG37" s="87" t="str">
        <f aca="false">IF(ISERROR(VALUE(LEFT(F37))),LEFT(F37),VALUE(LEFT(F37)))</f>
        <v/>
      </c>
      <c r="AH37" s="87" t="str">
        <f aca="false">IF(ISERROR(VALUE(LEFT(G37))),LEFT(G37),VALUE(LEFT(G37)))</f>
        <v/>
      </c>
      <c r="AI37" s="87" t="str">
        <f aca="false">IF(ISERROR(VALUE(LEFT(H37))),LEFT(H37),VALUE(LEFT(H37)))</f>
        <v/>
      </c>
      <c r="AJ37" s="87" t="str">
        <f aca="false">IF(ISERROR(VALUE(LEFT(I37))),LEFT(I37),VALUE(LEFT(I37)))</f>
        <v/>
      </c>
      <c r="AK37" s="87" t="str">
        <f aca="false">IF(ISERROR(VALUE(LEFT(J37))),LEFT(J37),VALUE(LEFT(J37)))</f>
        <v/>
      </c>
      <c r="AL37" s="87" t="str">
        <f aca="false">IF(ISERROR(VALUE(LEFT(K37))),LEFT(K37),VALUE(LEFT(K37)))</f>
        <v/>
      </c>
      <c r="AM37" s="87" t="str">
        <f aca="false">IF(ISERROR(VALUE(LEFT(L37))),LEFT(L37),VALUE(LEFT(L37)))</f>
        <v/>
      </c>
      <c r="AN37" s="87" t="str">
        <f aca="false">IF(ISERROR(VALUE(LEFT(M37))),LEFT(M37),VALUE(LEFT(M37)))</f>
        <v/>
      </c>
      <c r="AO37" s="87" t="str">
        <f aca="false">IF(ISERROR(VALUE(LEFT(N37))),LEFT(N37),VALUE(LEFT(N37)))</f>
        <v/>
      </c>
      <c r="AP37" s="87" t="str">
        <f aca="false">IF(ISERROR(VALUE(LEFT(O37))),LEFT(O37),VALUE(LEFT(O37)))</f>
        <v/>
      </c>
      <c r="AQ37" s="87" t="str">
        <f aca="false">IF(ISERROR(VALUE(LEFT(P37))),LEFT(P37),VALUE(LEFT(P37)))</f>
        <v/>
      </c>
      <c r="AR37" s="87" t="str">
        <f aca="false">IF(ISERROR(VALUE(LEFT(Q37))),LEFT(Q37),VALUE(LEFT(Q37)))</f>
        <v/>
      </c>
      <c r="AS37" s="87" t="str">
        <f aca="false">IF(ISERROR(VALUE(LEFT(R37))),LEFT(R37),VALUE(LEFT(R37)))</f>
        <v/>
      </c>
      <c r="AT37" s="87" t="str">
        <f aca="false">IF(ISERROR(VALUE(LEFT(S37))),LEFT(S37),VALUE(LEFT(S37)))</f>
        <v/>
      </c>
      <c r="AU37" s="87" t="str">
        <f aca="false">IF(ISERROR(VALUE(LEFT(T37))),LEFT(T37),VALUE(LEFT(T37)))</f>
        <v/>
      </c>
      <c r="AV37" s="87" t="str">
        <f aca="false">IF(ISERROR(VALUE(LEFT(U37))),LEFT(U37),VALUE(LEFT(U37)))</f>
        <v/>
      </c>
      <c r="AW37" s="82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n">
        <v>4.06896551724138</v>
      </c>
      <c r="I38" s="124" t="n">
        <v>3.17857142857143</v>
      </c>
      <c r="J38" s="124" t="n">
        <v>3.89655172413793</v>
      </c>
      <c r="K38" s="124" t="n">
        <v>3.89285714285714</v>
      </c>
      <c r="L38" s="124" t="n">
        <v>4.13793103448276</v>
      </c>
      <c r="M38" s="124" t="str">
        <v> </v>
      </c>
      <c r="N38" s="124" t="str">
        <v> </v>
      </c>
      <c r="O38" s="125" t="str">
        <v> 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сводн.!t13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5</v>
      </c>
      <c r="Z38" s="127" t="n">
        <f aca="false">SUM(Z6:Z37)</f>
        <v>45</v>
      </c>
      <c r="AA38" s="127" t="n">
        <f aca="false">SUM(AA6:AA37)</f>
        <v>61</v>
      </c>
      <c r="AB38" s="127" t="n">
        <f aca="false">SUM(AB6:AB37)</f>
        <v>32</v>
      </c>
      <c r="AC38" s="127" t="n">
        <f aca="false">SUM(X38:AB38)</f>
        <v>143</v>
      </c>
      <c r="AD38" s="98" t="n">
        <f aca="false">IF(ISERROR(((X38+Y38)*2+Z38*3+AA38*4+AB38*5)/SUM(X38,Y38:AB38)),"",((X38+Y38)*2+Z38*3+AA38*4+AB38*5)/SUM(X38,Y38:AB38))</f>
        <v>3.83916083916084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n">
        <f aca="false">IF(COUNT(AI6:AI37)=0," ",SUM(AI6:AI37)/COUNT(AI6:AI37))</f>
        <v>4.06896551724138</v>
      </c>
      <c r="AJ38" s="129" t="n">
        <f aca="false">IF(COUNT(AJ6:AJ37)=0," ",SUM(AJ6:AJ37)/COUNT(AJ6:AJ37))</f>
        <v>3.17857142857143</v>
      </c>
      <c r="AK38" s="129" t="n">
        <f aca="false">IF(COUNT(AK6:AK37)=0," ",SUM(AK6:AK37)/COUNT(AK6:AK37))</f>
        <v>3.89655172413793</v>
      </c>
      <c r="AL38" s="129" t="n">
        <f aca="false">IF(COUNT(AL6:AL37)=0," ",SUM(AL6:AL37)/COUNT(AL6:AL37))</f>
        <v>3.89285714285714</v>
      </c>
      <c r="AM38" s="129" t="n">
        <f aca="false">IF(COUNT(AM6:AM37)=0," ",SUM(AM6:AM37)/COUNT(AM6:AM37))</f>
        <v>4.13793103448276</v>
      </c>
      <c r="AN38" s="129" t="str">
        <f aca="false">IF(COUNT(AN6:AN37)=0," ",SUM(AN6:AN37)/COUNT(AN6:AN37))</f>
        <v> </v>
      </c>
      <c r="AO38" s="129" t="str">
        <f aca="false">IF(COUNT(AO6:AO37)=0," ",SUM(AO6:AO37)/COUNT(AO6:AO37))</f>
        <v> </v>
      </c>
      <c r="AP38" s="129" t="str">
        <f aca="false">IF(COUNT(AP6:AP37)=0," ",SUM(AP6:AP37)/COUNT(AP6:AP37))</f>
        <v> 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n">
        <v>12</v>
      </c>
      <c r="I39" s="134" t="n">
        <v>2</v>
      </c>
      <c r="J39" s="134" t="n">
        <v>5</v>
      </c>
      <c r="K39" s="134" t="n">
        <v>2</v>
      </c>
      <c r="L39" s="134" t="n">
        <v>11</v>
      </c>
      <c r="M39" s="134" t="str">
        <v>0</v>
      </c>
      <c r="N39" s="134" t="str">
        <v>0</v>
      </c>
      <c r="O39" s="135" t="str">
        <v>0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str">
        <f aca="false">IF(COUNTIF(V6:V37,5)=0,"0",COUNTIF(V6:V37,5))</f>
        <v>0</v>
      </c>
      <c r="W39" s="137"/>
      <c r="X39" s="138" t="n">
        <f aca="false">SUM(X38:AB38)</f>
        <v>143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n">
        <f aca="false">IF(COUNTIF(AI6:AI37,5)=0,"0",COUNTIF(AI6:AI37,5))</f>
        <v>12</v>
      </c>
      <c r="AJ39" s="141" t="n">
        <f aca="false">IF(COUNTIF(AJ6:AJ37,5)=0,"0",COUNTIF(AJ6:AJ37,5))</f>
        <v>2</v>
      </c>
      <c r="AK39" s="141" t="n">
        <f aca="false">IF(COUNTIF(AK6:AK37,5)=0,"0",COUNTIF(AK6:AK37,5))</f>
        <v>5</v>
      </c>
      <c r="AL39" s="141" t="n">
        <f aca="false">IF(COUNTIF(AL6:AL37,5)=0,"0",COUNTIF(AL6:AL37,5))</f>
        <v>2</v>
      </c>
      <c r="AM39" s="141" t="n">
        <f aca="false">IF(COUNTIF(AM6:AM37,5)=0,"0",COUNTIF(AM6:AM37,5))</f>
        <v>11</v>
      </c>
      <c r="AN39" s="141" t="str">
        <f aca="false">IF(COUNTIF(AN6:AN37,5)=0,"0",COUNTIF(AN6:AN37,5))</f>
        <v>0</v>
      </c>
      <c r="AO39" s="141" t="str">
        <f aca="false">IF(COUNTIF(AO6:AO37,5)=0,"0",COUNTIF(AO6:AO37,5))</f>
        <v>0</v>
      </c>
      <c r="AP39" s="141" t="str">
        <f aca="false">IF(COUNTIF(AP6:AP37,5)=0,"0",COUNTIF(AP6:AP37,5))</f>
        <v>0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n">
        <v>7</v>
      </c>
      <c r="I40" s="150" t="n">
        <v>6</v>
      </c>
      <c r="J40" s="150" t="n">
        <v>16</v>
      </c>
      <c r="K40" s="150" t="n">
        <v>21</v>
      </c>
      <c r="L40" s="150" t="n">
        <v>11</v>
      </c>
      <c r="M40" s="150" t="str">
        <v>0</v>
      </c>
      <c r="N40" s="150" t="str">
        <v>0</v>
      </c>
      <c r="O40" s="151" t="str">
        <v>0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6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3</v>
      </c>
      <c r="AA40" s="153" t="n">
        <f aca="false">IF(COUNTIF(AA6:AA37,4)=0," ",COUNTIF(AA6:AA37,4))</f>
        <v>3</v>
      </c>
      <c r="AB40" s="153" t="n">
        <f aca="false">IF(COUNTIF(AB6:AB37,4)=0," ",COUNTIF(AB6:AB37,4))</f>
        <v>1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n">
        <f aca="false">IF(COUNTIF(AI6:AI37,4)=0,"0",COUNTIF(AI6:AI37,4))</f>
        <v>7</v>
      </c>
      <c r="AJ40" s="153" t="n">
        <f aca="false">IF(COUNTIF(AJ6:AJ37,4)=0,"0",COUNTIF(AJ6:AJ37,4))</f>
        <v>6</v>
      </c>
      <c r="AK40" s="153" t="n">
        <f aca="false">IF(COUNTIF(AK6:AK37,4)=0,"0",COUNTIF(AK6:AK37,4))</f>
        <v>16</v>
      </c>
      <c r="AL40" s="153" t="n">
        <f aca="false">IF(COUNTIF(AL6:AL37,4)=0,"0",COUNTIF(AL6:AL37,4))</f>
        <v>21</v>
      </c>
      <c r="AM40" s="153" t="n">
        <f aca="false">IF(COUNTIF(AM6:AM37,4)=0,"0",COUNTIF(AM6:AM37,4))</f>
        <v>11</v>
      </c>
      <c r="AN40" s="153" t="str">
        <f aca="false">IF(COUNTIF(AN6:AN37,4)=0,"0",COUNTIF(AN6:AN37,4))</f>
        <v>0</v>
      </c>
      <c r="AO40" s="153" t="str">
        <f aca="false">IF(COUNTIF(AO6:AO37,4)=0,"0",COUNTIF(AO6:AO37,4))</f>
        <v>0</v>
      </c>
      <c r="AP40" s="153" t="str">
        <f aca="false">IF(COUNTIF(AP6:AP37,4)=0,"0",COUNTIF(AP6:AP37,4))</f>
        <v>0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10</v>
      </c>
      <c r="I41" s="164" t="n">
        <v>15</v>
      </c>
      <c r="J41" s="164" t="n">
        <v>8</v>
      </c>
      <c r="K41" s="164" t="n">
        <v>5</v>
      </c>
      <c r="L41" s="164" t="n">
        <v>7</v>
      </c>
      <c r="M41" s="164" t="str">
        <v>0</v>
      </c>
      <c r="N41" s="164" t="str">
        <v>0</v>
      </c>
      <c r="O41" s="165" t="str">
        <v>0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18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4</v>
      </c>
      <c r="AA41" s="167" t="n">
        <f aca="false">IF(COUNTIF(AA6:AA37,3)=0," ",COUNTIF(AA6:AA37,3))</f>
        <v>8</v>
      </c>
      <c r="AB41" s="167" t="n">
        <f aca="false">IF(COUNTIF(AB6:AB37,3)=0," ",COUNTIF(AB6:AB37,3))</f>
        <v>1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10</v>
      </c>
      <c r="AJ41" s="167" t="n">
        <f aca="false">IF(COUNTIF(AJ6:AJ37,3)=0,"0",COUNTIF(AJ6:AJ37,3))</f>
        <v>15</v>
      </c>
      <c r="AK41" s="167" t="n">
        <f aca="false">IF(COUNTIF(AK6:AK37,3)=0,"0",COUNTIF(AK6:AK37,3))</f>
        <v>8</v>
      </c>
      <c r="AL41" s="167" t="n">
        <f aca="false">IF(COUNTIF(AL6:AL37,3)=0,"0",COUNTIF(AL6:AL37,3))</f>
        <v>5</v>
      </c>
      <c r="AM41" s="167" t="n">
        <f aca="false">IF(COUNTIF(AM6:AM37,3)=0,"0",COUNTIF(AM6:AM37,3))</f>
        <v>7</v>
      </c>
      <c r="AN41" s="167" t="str">
        <f aca="false">IF(COUNTIF(AN6:AN37,3)=0,"0",COUNTIF(AN6:AN37,3))</f>
        <v>0</v>
      </c>
      <c r="AO41" s="167" t="str">
        <f aca="false">IF(COUNTIF(AO6:AO37,3)=0,"0",COUNTIF(AO6:AO37,3))</f>
        <v>0</v>
      </c>
      <c r="AP41" s="167" t="str">
        <f aca="false">IF(COUNTIF(AP6:AP37,3)=0,"0",COUNTIF(AP6:AP37,3))</f>
        <v>0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5</v>
      </c>
      <c r="J42" s="81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5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6</v>
      </c>
      <c r="AA42" s="82" t="n">
        <f aca="false">IF(COUNTIF(AA6:AA37,2)=0," ",COUNTIF(AA6:AA37,2))</f>
        <v>8</v>
      </c>
      <c r="AB42" s="82" t="n">
        <f aca="false">IF(COUNTIF(AB6:AB37,2)=0," ",COUNTIF(AB6:AB37,2))</f>
        <v>7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5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str">
        <v>0</v>
      </c>
      <c r="J43" s="81" t="n">
        <v>0</v>
      </c>
      <c r="K43" s="81" t="str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COUNTBLANK(AD6:AD31)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str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str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n">
        <v>29</v>
      </c>
      <c r="G44" s="81" t="n">
        <v>29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n">
        <f aca="false">IF(COUNTIF(AG6:AG37,"з")=0,"0",COUNTIF(AG6:AG37,"з"))</f>
        <v>29</v>
      </c>
      <c r="AH44" s="82" t="n">
        <f aca="false">IF(COUNTIF(AH6:AH37,"з")=0,"0",COUNTIF(AH6:AH37,"з"))</f>
        <v>29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N2:O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W39 AG43:CB43 W44:AW45 F38:V45 R31:U35 Q6:V29 M31:Q32 L30:L34 AG6:AW42 F35:Q35 I30:L32 F6:F35 H34:L37 H33:J34 H30:I34 F36:U37 AE6:AE39 V30:V37 H13:P29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N3:P3">
    <cfRule type="expression" priority="43" aboveAverage="0" equalAverage="0" bottom="0" percent="0" rank="0" text="" dxfId="41">
      <formula>$D$1&lt;N3</formula>
    </cfRule>
    <cfRule type="expression" priority="44" aboveAverage="0" equalAverage="0" bottom="0" percent="0" rank="0" text="" dxfId="42">
      <formula>$D$1&gt;N3</formula>
    </cfRule>
  </conditionalFormatting>
  <conditionalFormatting sqref="M3">
    <cfRule type="expression" priority="45" aboveAverage="0" equalAverage="0" bottom="0" percent="0" rank="0" text="" dxfId="43">
      <formula>$D$1&lt;M3</formula>
    </cfRule>
    <cfRule type="expression" priority="46" aboveAverage="0" equalAverage="0" bottom="0" percent="0" rank="0" text="" dxfId="44">
      <formula>$D$1&gt;M3</formula>
    </cfRule>
  </conditionalFormatting>
  <conditionalFormatting sqref="J35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O4">
    <cfRule type="expression" priority="50" aboveAverage="0" equalAverage="0" bottom="0" percent="0" rank="0" text="" dxfId="48">
      <formula>$D$1&lt;O4</formula>
    </cfRule>
    <cfRule type="expression" priority="51" aboveAverage="0" equalAverage="0" bottom="0" percent="0" rank="0" text="" dxfId="49">
      <formula>$D$1&gt;O4</formula>
    </cfRule>
  </conditionalFormatting>
  <conditionalFormatting sqref="O4">
    <cfRule type="expression" priority="52" aboveAverage="0" equalAverage="0" bottom="0" percent="0" rank="0" text="" dxfId="50">
      <formula>$D$1&lt;O4</formula>
    </cfRule>
    <cfRule type="expression" priority="53" aboveAverage="0" equalAverage="0" bottom="0" percent="0" rank="0" text="" dxfId="51">
      <formula>$D$1&gt;O4</formula>
    </cfRule>
  </conditionalFormatting>
  <conditionalFormatting sqref="P4">
    <cfRule type="expression" priority="54" aboveAverage="0" equalAverage="0" bottom="0" percent="0" rank="0" text="" dxfId="52">
      <formula>$D$1&lt;P4</formula>
    </cfRule>
    <cfRule type="expression" priority="55" aboveAverage="0" equalAverage="0" bottom="0" percent="0" rank="0" text="" dxfId="53">
      <formula>$D$1&gt;P4</formula>
    </cfRule>
  </conditionalFormatting>
  <conditionalFormatting sqref="R4">
    <cfRule type="expression" priority="56" aboveAverage="0" equalAverage="0" bottom="0" percent="0" rank="0" text="" dxfId="54">
      <formula>$D$1&lt;R4</formula>
    </cfRule>
    <cfRule type="expression" priority="57" aboveAverage="0" equalAverage="0" bottom="0" percent="0" rank="0" text="" dxfId="55">
      <formula>$D$1&gt;R4</formula>
    </cfRule>
  </conditionalFormatting>
  <conditionalFormatting sqref="R4">
    <cfRule type="expression" priority="58" aboveAverage="0" equalAverage="0" bottom="0" percent="0" rank="0" text="" dxfId="56">
      <formula>$D$1&lt;R4</formula>
    </cfRule>
    <cfRule type="expression" priority="59" aboveAverage="0" equalAverage="0" bottom="0" percent="0" rank="0" text="" dxfId="57">
      <formula>$D$1&gt;R4</formula>
    </cfRule>
  </conditionalFormatting>
  <conditionalFormatting sqref="R5">
    <cfRule type="cellIs" priority="60" operator="equal" aboveAverage="0" equalAverage="0" bottom="0" percent="0" rank="0" text="" dxfId="58">
      <formula>5</formula>
    </cfRule>
    <cfRule type="cellIs" priority="61" operator="equal" aboveAverage="0" equalAverage="0" bottom="0" percent="0" rank="0" text="" dxfId="59">
      <formula>4</formula>
    </cfRule>
    <cfRule type="cellIs" priority="62" operator="equal" aboveAverage="0" equalAverage="0" bottom="0" percent="0" rank="0" text="" dxfId="60">
      <formula>3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R4">
    <cfRule type="expression" priority="65" aboveAverage="0" equalAverage="0" bottom="0" percent="0" rank="0" text="" dxfId="63">
      <formula>$D$1&lt;R4</formula>
    </cfRule>
    <cfRule type="expression" priority="66" aboveAverage="0" equalAverage="0" bottom="0" percent="0" rank="0" text="" dxfId="64">
      <formula>$D$1&gt;R4</formula>
    </cfRule>
  </conditionalFormatting>
  <conditionalFormatting sqref="R4">
    <cfRule type="expression" priority="67" aboveAverage="0" equalAverage="0" bottom="0" percent="0" rank="0" text="" dxfId="65">
      <formula>$D$1&lt;R4</formula>
    </cfRule>
    <cfRule type="expression" priority="68" aboveAverage="0" equalAverage="0" bottom="0" percent="0" rank="0" text="" dxfId="66">
      <formula>$D$1&gt;R4</formula>
    </cfRule>
  </conditionalFormatting>
  <conditionalFormatting sqref="R4">
    <cfRule type="expression" priority="69" aboveAverage="0" equalAverage="0" bottom="0" percent="0" rank="0" text="" dxfId="67">
      <formula>$D$1&lt;R4</formula>
    </cfRule>
    <cfRule type="expression" priority="70" aboveAverage="0" equalAverage="0" bottom="0" percent="0" rank="0" text="" dxfId="68">
      <formula>$D$1&gt;R4</formula>
    </cfRule>
  </conditionalFormatting>
  <conditionalFormatting sqref="R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R4">
    <cfRule type="expression" priority="74" aboveAverage="0" equalAverage="0" bottom="0" percent="0" rank="0" text="" dxfId="72">
      <formula>$D$1&lt;R4</formula>
    </cfRule>
    <cfRule type="expression" priority="75" aboveAverage="0" equalAverage="0" bottom="0" percent="0" rank="0" text="" dxfId="73">
      <formula>$D$1&gt;R4</formula>
    </cfRule>
  </conditionalFormatting>
  <conditionalFormatting sqref="M6:P10 I6:K10 H12:P12 H11:I11 J31:K34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K6:K10 M6:M10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K32:K34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I34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I33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G6:G34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M34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M33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H6:H10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N4">
    <cfRule type="expression" priority="103" aboveAverage="0" equalAverage="0" bottom="0" percent="0" rank="0" text="" dxfId="101">
      <formula>$D$1&lt;N4</formula>
    </cfRule>
    <cfRule type="expression" priority="104" aboveAverage="0" equalAverage="0" bottom="0" percent="0" rank="0" text="" dxfId="102">
      <formula>$D$1&gt;N4</formula>
    </cfRule>
  </conditionalFormatting>
  <conditionalFormatting sqref="O33:O34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N33:N34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P33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P34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O4">
    <cfRule type="expression" priority="117" aboveAverage="0" equalAverage="0" bottom="0" percent="0" rank="0" text="" dxfId="115">
      <formula>$D$1&lt;O4</formula>
    </cfRule>
    <cfRule type="expression" priority="118" aboveAverage="0" equalAverage="0" bottom="0" percent="0" rank="0" text="" dxfId="116">
      <formula>$D$1&gt;O4</formula>
    </cfRule>
  </conditionalFormatting>
  <conditionalFormatting sqref="O4">
    <cfRule type="expression" priority="119" aboveAverage="0" equalAverage="0" bottom="0" percent="0" rank="0" text="" dxfId="117">
      <formula>$D$1&lt;O4</formula>
    </cfRule>
    <cfRule type="expression" priority="120" aboveAverage="0" equalAverage="0" bottom="0" percent="0" rank="0" text="" dxfId="118">
      <formula>$D$1&gt;O4</formula>
    </cfRule>
  </conditionalFormatting>
  <conditionalFormatting sqref="O4">
    <cfRule type="expression" priority="121" aboveAverage="0" equalAverage="0" bottom="0" percent="0" rank="0" text="" dxfId="119">
      <formula>$D$1&lt;O4</formula>
    </cfRule>
    <cfRule type="expression" priority="122" aboveAverage="0" equalAverage="0" bottom="0" percent="0" rank="0" text="" dxfId="120">
      <formula>$D$1&gt;O4</formula>
    </cfRule>
  </conditionalFormatting>
  <conditionalFormatting sqref="M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M4">
    <cfRule type="expression" priority="126" aboveAverage="0" equalAverage="0" bottom="0" percent="0" rank="0" text="" dxfId="124">
      <formula>$D$1&lt;M4</formula>
    </cfRule>
    <cfRule type="expression" priority="127" aboveAverage="0" equalAverage="0" bottom="0" percent="0" rank="0" text="" dxfId="125">
      <formula>$D$1&gt;M4</formula>
    </cfRule>
  </conditionalFormatting>
  <conditionalFormatting sqref="N3:N4">
    <cfRule type="expression" priority="128" aboveAverage="0" equalAverage="0" bottom="0" percent="0" rank="0" text="" dxfId="126">
      <formula>$D$1&lt;N3</formula>
    </cfRule>
    <cfRule type="expression" priority="129" aboveAverage="0" equalAverage="0" bottom="0" percent="0" rank="0" text="" dxfId="127">
      <formula>$D$1&gt;N3</formula>
    </cfRule>
  </conditionalFormatting>
  <conditionalFormatting sqref="O5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O4">
    <cfRule type="expression" priority="133" aboveAverage="0" equalAverage="0" bottom="0" percent="0" rank="0" text="" dxfId="131">
      <formula>$D$1&lt;O4</formula>
    </cfRule>
    <cfRule type="expression" priority="134" aboveAverage="0" equalAverage="0" bottom="0" percent="0" rank="0" text="" dxfId="132">
      <formula>$D$1&gt;O4</formula>
    </cfRule>
  </conditionalFormatting>
  <conditionalFormatting sqref="L6:L10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M11:P11 I11:K11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K11 M11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L11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L6:L10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L34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L33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N33:N34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P33:P34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M33:M34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O33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O34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P3">
    <cfRule type="expression" priority="171" aboveAverage="0" equalAverage="0" bottom="0" percent="0" rank="0" text="" dxfId="169">
      <formula>$D$1&lt;P3</formula>
    </cfRule>
    <cfRule type="expression" priority="172" aboveAverage="0" equalAverage="0" bottom="0" percent="0" rank="0" text="" dxfId="170">
      <formula>$D$1&gt;P3</formula>
    </cfRule>
  </conditionalFormatting>
  <conditionalFormatting sqref="O4">
    <cfRule type="expression" priority="173" aboveAverage="0" equalAverage="0" bottom="0" percent="0" rank="0" text="" dxfId="171">
      <formula>$D$1&lt;O4</formula>
    </cfRule>
    <cfRule type="expression" priority="174" aboveAverage="0" equalAverage="0" bottom="0" percent="0" rank="0" text="" dxfId="172">
      <formula>$D$1&gt;O4</formula>
    </cfRule>
  </conditionalFormatting>
  <conditionalFormatting sqref="N4">
    <cfRule type="expression" priority="175" aboveAverage="0" equalAverage="0" bottom="0" percent="0" rank="0" text="" dxfId="173">
      <formula>$D$1&lt;N4</formula>
    </cfRule>
    <cfRule type="expression" priority="176" aboveAverage="0" equalAverage="0" bottom="0" percent="0" rank="0" text="" dxfId="174">
      <formula>$D$1&gt;N4</formula>
    </cfRule>
  </conditionalFormatting>
  <conditionalFormatting sqref="N4">
    <cfRule type="expression" priority="177" aboveAverage="0" equalAverage="0" bottom="0" percent="0" rank="0" text="" dxfId="175">
      <formula>$D$1&lt;N4</formula>
    </cfRule>
    <cfRule type="expression" priority="178" aboveAverage="0" equalAverage="0" bottom="0" percent="0" rank="0" text="" dxfId="176">
      <formula>$D$1&gt;N4</formula>
    </cfRule>
  </conditionalFormatting>
  <conditionalFormatting sqref="N4">
    <cfRule type="expression" priority="179" aboveAverage="0" equalAverage="0" bottom="0" percent="0" rank="0" text="" dxfId="177">
      <formula>$D$1&lt;N4</formula>
    </cfRule>
    <cfRule type="expression" priority="180" aboveAverage="0" equalAverage="0" bottom="0" percent="0" rank="0" text="" dxfId="178">
      <formula>$D$1&gt;N4</formula>
    </cfRule>
  </conditionalFormatting>
  <conditionalFormatting sqref="N4">
    <cfRule type="expression" priority="181" aboveAverage="0" equalAverage="0" bottom="0" percent="0" rank="0" text="" dxfId="179">
      <formula>$D$1&lt;N4</formula>
    </cfRule>
    <cfRule type="expression" priority="182" aboveAverage="0" equalAverage="0" bottom="0" percent="0" rank="0" text="" dxfId="180">
      <formula>$D$1&gt;N4</formula>
    </cfRule>
  </conditionalFormatting>
  <conditionalFormatting sqref="H4">
    <cfRule type="expression" priority="183" aboveAverage="0" equalAverage="0" bottom="0" percent="0" rank="0" text="" dxfId="181">
      <formula>$D$1&lt;H4</formula>
    </cfRule>
    <cfRule type="expression" priority="184" aboveAverage="0" equalAverage="0" bottom="0" percent="0" rank="0" text="" dxfId="182">
      <formula>$D$1&gt;H4</formula>
    </cfRule>
  </conditionalFormatting>
  <conditionalFormatting sqref="P3">
    <cfRule type="expression" priority="185" aboveAverage="0" equalAverage="0" bottom="0" percent="0" rank="0" text="" dxfId="183">
      <formula>$D$4&lt;P3</formula>
    </cfRule>
    <cfRule type="expression" priority="186" aboveAverage="0" equalAverage="0" bottom="0" percent="0" rank="0" text="" dxfId="184">
      <formula>$D$4&gt;P3</formula>
    </cfRule>
  </conditionalFormatting>
  <conditionalFormatting sqref="P4">
    <cfRule type="expression" priority="187" aboveAverage="0" equalAverage="0" bottom="0" percent="0" rank="0" text="" dxfId="185">
      <formula>$D$4&lt;P4</formula>
    </cfRule>
    <cfRule type="expression" priority="188" aboveAverage="0" equalAverage="0" bottom="0" percent="0" rank="0" text="" dxfId="186">
      <formula>$D$4&gt;P4</formula>
    </cfRule>
  </conditionalFormatting>
  <conditionalFormatting sqref="P4">
    <cfRule type="expression" priority="189" aboveAverage="0" equalAverage="0" bottom="0" percent="0" rank="0" text="" dxfId="187">
      <formula>$D$1&lt;P4</formula>
    </cfRule>
    <cfRule type="expression" priority="190" aboveAverage="0" equalAverage="0" bottom="0" percent="0" rank="0" text="" dxfId="188">
      <formula>$D$1&gt;P4</formula>
    </cfRule>
  </conditionalFormatting>
  <conditionalFormatting sqref="P4">
    <cfRule type="expression" priority="191" aboveAverage="0" equalAverage="0" bottom="0" percent="0" rank="0" text="" dxfId="189">
      <formula>$D$4&lt;P4</formula>
    </cfRule>
    <cfRule type="expression" priority="192" aboveAverage="0" equalAverage="0" bottom="0" percent="0" rank="0" text="" dxfId="190">
      <formula>$D$4&gt;P4</formula>
    </cfRule>
  </conditionalFormatting>
  <conditionalFormatting sqref="P5">
    <cfRule type="cellIs" priority="193" operator="equal" aboveAverage="0" equalAverage="0" bottom="0" percent="0" rank="0" text="" dxfId="191">
      <formula>5</formula>
    </cfRule>
    <cfRule type="cellIs" priority="194" operator="equal" aboveAverage="0" equalAverage="0" bottom="0" percent="0" rank="0" text="" dxfId="192">
      <formula>4</formula>
    </cfRule>
    <cfRule type="cellIs" priority="195" operator="equal" aboveAverage="0" equalAverage="0" bottom="0" percent="0" rank="0" text="" dxfId="193">
      <formula>3</formula>
    </cfRule>
  </conditionalFormatting>
  <conditionalFormatting sqref="M3:M4">
    <cfRule type="expression" priority="196" aboveAverage="0" equalAverage="0" bottom="0" percent="0" rank="0" text="" dxfId="194">
      <formula>$D$1&lt;M3</formula>
    </cfRule>
    <cfRule type="expression" priority="197" aboveAverage="0" equalAverage="0" bottom="0" percent="0" rank="0" text="" dxfId="195">
      <formula>$D$1&gt;M3</formula>
    </cfRule>
  </conditionalFormatting>
  <conditionalFormatting sqref="N5">
    <cfRule type="cellIs" priority="198" operator="equal" aboveAverage="0" equalAverage="0" bottom="0" percent="0" rank="0" text="" dxfId="196">
      <formula>5</formula>
    </cfRule>
    <cfRule type="cellIs" priority="199" operator="equal" aboveAverage="0" equalAverage="0" bottom="0" percent="0" rank="0" text="" dxfId="197">
      <formula>4</formula>
    </cfRule>
    <cfRule type="cellIs" priority="200" operator="equal" aboveAverage="0" equalAverage="0" bottom="0" percent="0" rank="0" text="" dxfId="198">
      <formula>3</formula>
    </cfRule>
  </conditionalFormatting>
  <conditionalFormatting sqref="N4">
    <cfRule type="expression" priority="201" aboveAverage="0" equalAverage="0" bottom="0" percent="0" rank="0" text="" dxfId="199">
      <formula>$D$1&lt;N4</formula>
    </cfRule>
    <cfRule type="expression" priority="202" aboveAverage="0" equalAverage="0" bottom="0" percent="0" rank="0" text="" dxfId="200">
      <formula>$D$1&gt;N4</formula>
    </cfRule>
  </conditionalFormatting>
  <conditionalFormatting sqref="L11">
    <cfRule type="cellIs" priority="203" operator="equal" aboveAverage="0" equalAverage="0" bottom="0" percent="0" rank="0" text="" dxfId="201">
      <formula>5</formula>
    </cfRule>
    <cfRule type="cellIs" priority="204" operator="equal" aboveAverage="0" equalAverage="0" bottom="0" percent="0" rank="0" text="" dxfId="202">
      <formula>4</formula>
    </cfRule>
    <cfRule type="cellIs" priority="205" operator="equal" aboveAverage="0" equalAverage="0" bottom="0" percent="0" rank="0" text="" dxfId="203">
      <formula>3</formula>
    </cfRule>
  </conditionalFormatting>
  <conditionalFormatting sqref="G3:I3 H3:J4">
    <cfRule type="expression" priority="206" aboveAverage="0" equalAverage="0" bottom="0" percent="0" rank="0" text="" dxfId="204">
      <formula>$D$1&lt;G3</formula>
    </cfRule>
    <cfRule type="expression" priority="207" aboveAverage="0" equalAverage="0" bottom="0" percent="0" rank="0" text="" dxfId="205">
      <formula>$D$1&gt;G3</formula>
    </cfRule>
  </conditionalFormatting>
  <conditionalFormatting sqref="I3:I4">
    <cfRule type="expression" priority="208" aboveAverage="0" equalAverage="0" bottom="0" percent="0" rank="0" text="" dxfId="206">
      <formula>$D$1&lt;I3</formula>
    </cfRule>
    <cfRule type="expression" priority="209" aboveAverage="0" equalAverage="0" bottom="0" percent="0" rank="0" text="" dxfId="207">
      <formula>$D$1&gt;I3</formula>
    </cfRule>
  </conditionalFormatting>
  <conditionalFormatting sqref="I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I5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I4">
    <cfRule type="expression" priority="216" aboveAverage="0" equalAverage="0" bottom="0" percent="0" rank="0" text="" dxfId="214">
      <formula>$D$1&lt;I4</formula>
    </cfRule>
    <cfRule type="expression" priority="217" aboveAverage="0" equalAverage="0" bottom="0" percent="0" rank="0" text="" dxfId="215">
      <formula>$D$1&gt;I4</formula>
    </cfRule>
  </conditionalFormatting>
  <conditionalFormatting sqref="I5">
    <cfRule type="cellIs" priority="218" operator="equal" aboveAverage="0" equalAverage="0" bottom="0" percent="0" rank="0" text="" dxfId="216">
      <formula>5</formula>
    </cfRule>
    <cfRule type="cellIs" priority="219" operator="equal" aboveAverage="0" equalAverage="0" bottom="0" percent="0" rank="0" text="" dxfId="217">
      <formula>4</formula>
    </cfRule>
    <cfRule type="cellIs" priority="220" operator="equal" aboveAverage="0" equalAverage="0" bottom="0" percent="0" rank="0" text="" dxfId="218">
      <formula>3</formula>
    </cfRule>
  </conditionalFormatting>
  <conditionalFormatting sqref="I4">
    <cfRule type="expression" priority="221" aboveAverage="0" equalAverage="0" bottom="0" percent="0" rank="0" text="" dxfId="219">
      <formula>$D$1&lt;I4</formula>
    </cfRule>
    <cfRule type="expression" priority="222" aboveAverage="0" equalAverage="0" bottom="0" percent="0" rank="0" text="" dxfId="220">
      <formula>$D$1&gt;I4</formula>
    </cfRule>
  </conditionalFormatting>
  <conditionalFormatting sqref="I4">
    <cfRule type="expression" priority="223" aboveAverage="0" equalAverage="0" bottom="0" percent="0" rank="0" text="" dxfId="221">
      <formula>$D$1&lt;I4</formula>
    </cfRule>
    <cfRule type="expression" priority="224" aboveAverage="0" equalAverage="0" bottom="0" percent="0" rank="0" text="" dxfId="222">
      <formula>$D$1&gt;I4</formula>
    </cfRule>
  </conditionalFormatting>
  <conditionalFormatting sqref="I5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I3:I4">
    <cfRule type="expression" priority="228" aboveAverage="0" equalAverage="0" bottom="0" percent="0" rank="0" text="" dxfId="226">
      <formula>$D$1&lt;I3</formula>
    </cfRule>
    <cfRule type="expression" priority="229" aboveAverage="0" equalAverage="0" bottom="0" percent="0" rank="0" text="" dxfId="227">
      <formula>$D$1&gt;I3</formula>
    </cfRule>
  </conditionalFormatting>
  <conditionalFormatting sqref="I5">
    <cfRule type="cellIs" priority="230" operator="equal" aboveAverage="0" equalAverage="0" bottom="0" percent="0" rank="0" text="" dxfId="228">
      <formula>5</formula>
    </cfRule>
    <cfRule type="cellIs" priority="231" operator="equal" aboveAverage="0" equalAverage="0" bottom="0" percent="0" rank="0" text="" dxfId="229">
      <formula>4</formula>
    </cfRule>
    <cfRule type="cellIs" priority="232" operator="equal" aboveAverage="0" equalAverage="0" bottom="0" percent="0" rank="0" text="" dxfId="230">
      <formula>3</formula>
    </cfRule>
  </conditionalFormatting>
  <conditionalFormatting sqref="I3:I4">
    <cfRule type="expression" priority="233" aboveAverage="0" equalAverage="0" bottom="0" percent="0" rank="0" text="" dxfId="231">
      <formula>$D$1&lt;I3</formula>
    </cfRule>
    <cfRule type="expression" priority="234" aboveAverage="0" equalAverage="0" bottom="0" percent="0" rank="0" text="" dxfId="232">
      <formula>$D$1&gt;I3</formula>
    </cfRule>
  </conditionalFormatting>
  <conditionalFormatting sqref="G3">
    <cfRule type="expression" priority="235" aboveAverage="0" equalAverage="0" bottom="0" percent="0" rank="0" text="" dxfId="233">
      <formula>$D$1&lt;G3</formula>
    </cfRule>
    <cfRule type="expression" priority="236" aboveAverage="0" equalAverage="0" bottom="0" percent="0" rank="0" text="" dxfId="234">
      <formula>$D$1&gt;G3</formula>
    </cfRule>
  </conditionalFormatting>
  <conditionalFormatting sqref="J3:L3 J4:K4 K3:L4">
    <cfRule type="expression" priority="237" aboveAverage="0" equalAverage="0" bottom="0" percent="0" rank="0" text="" dxfId="235">
      <formula>$D$1&lt;J3</formula>
    </cfRule>
    <cfRule type="expression" priority="238" aboveAverage="0" equalAverage="0" bottom="0" percent="0" rank="0" text="" dxfId="236">
      <formula>$D$1&gt;J3</formula>
    </cfRule>
  </conditionalFormatting>
  <conditionalFormatting sqref="J4">
    <cfRule type="expression" priority="239" aboveAverage="0" equalAverage="0" bottom="0" percent="0" rank="0" text="" dxfId="237">
      <formula>$D$1&lt;J4</formula>
    </cfRule>
    <cfRule type="expression" priority="240" aboveAverage="0" equalAverage="0" bottom="0" percent="0" rank="0" text="" dxfId="238">
      <formula>$D$1&gt;J4</formula>
    </cfRule>
  </conditionalFormatting>
  <conditionalFormatting sqref="J5">
    <cfRule type="cellIs" priority="241" operator="equal" aboveAverage="0" equalAverage="0" bottom="0" percent="0" rank="0" text="" dxfId="239">
      <formula>5</formula>
    </cfRule>
    <cfRule type="cellIs" priority="242" operator="equal" aboveAverage="0" equalAverage="0" bottom="0" percent="0" rank="0" text="" dxfId="240">
      <formula>4</formula>
    </cfRule>
    <cfRule type="cellIs" priority="243" operator="equal" aboveAverage="0" equalAverage="0" bottom="0" percent="0" rank="0" text="" dxfId="241">
      <formula>3</formula>
    </cfRule>
  </conditionalFormatting>
  <conditionalFormatting sqref="J4">
    <cfRule type="expression" priority="244" aboveAverage="0" equalAverage="0" bottom="0" percent="0" rank="0" text="" dxfId="242">
      <formula>$D$1&lt;J4</formula>
    </cfRule>
    <cfRule type="expression" priority="245" aboveAverage="0" equalAverage="0" bottom="0" percent="0" rank="0" text="" dxfId="243">
      <formula>$D$1&gt;J4</formula>
    </cfRule>
  </conditionalFormatting>
  <conditionalFormatting sqref="J4">
    <cfRule type="expression" priority="246" aboveAverage="0" equalAverage="0" bottom="0" percent="0" rank="0" text="" dxfId="244">
      <formula>$D$1&lt;J4</formula>
    </cfRule>
    <cfRule type="expression" priority="247" aboveAverage="0" equalAverage="0" bottom="0" percent="0" rank="0" text="" dxfId="245">
      <formula>$D$1&gt;J4</formula>
    </cfRule>
  </conditionalFormatting>
  <conditionalFormatting sqref="K5">
    <cfRule type="cellIs" priority="248" operator="equal" aboveAverage="0" equalAverage="0" bottom="0" percent="0" rank="0" text="" dxfId="246">
      <formula>5</formula>
    </cfRule>
    <cfRule type="cellIs" priority="249" operator="equal" aboveAverage="0" equalAverage="0" bottom="0" percent="0" rank="0" text="" dxfId="247">
      <formula>4</formula>
    </cfRule>
    <cfRule type="cellIs" priority="250" operator="equal" aboveAverage="0" equalAverage="0" bottom="0" percent="0" rank="0" text="" dxfId="248">
      <formula>3</formula>
    </cfRule>
  </conditionalFormatting>
  <conditionalFormatting sqref="K4">
    <cfRule type="expression" priority="251" aboveAverage="0" equalAverage="0" bottom="0" percent="0" rank="0" text="" dxfId="249">
      <formula>$D$1&lt;K4</formula>
    </cfRule>
    <cfRule type="expression" priority="252" aboveAverage="0" equalAverage="0" bottom="0" percent="0" rank="0" text="" dxfId="250">
      <formula>$D$1&gt;K4</formula>
    </cfRule>
  </conditionalFormatting>
  <conditionalFormatting sqref="K4">
    <cfRule type="expression" priority="253" aboveAverage="0" equalAverage="0" bottom="0" percent="0" rank="0" text="" dxfId="251">
      <formula>$D$1&lt;K4</formula>
    </cfRule>
    <cfRule type="expression" priority="254" aboveAverage="0" equalAverage="0" bottom="0" percent="0" rank="0" text="" dxfId="252">
      <formula>$D$1&gt;K4</formula>
    </cfRule>
  </conditionalFormatting>
  <conditionalFormatting sqref="J3:J4">
    <cfRule type="expression" priority="255" aboveAverage="0" equalAverage="0" bottom="0" percent="0" rank="0" text="" dxfId="253">
      <formula>$D$1&lt;J3</formula>
    </cfRule>
    <cfRule type="expression" priority="256" aboveAverage="0" equalAverage="0" bottom="0" percent="0" rank="0" text="" dxfId="254">
      <formula>$D$1&gt;J3</formula>
    </cfRule>
  </conditionalFormatting>
  <conditionalFormatting sqref="J4">
    <cfRule type="expression" priority="257" aboveAverage="0" equalAverage="0" bottom="0" percent="0" rank="0" text="" dxfId="255">
      <formula>$D$1&lt;J4</formula>
    </cfRule>
    <cfRule type="expression" priority="258" aboveAverage="0" equalAverage="0" bottom="0" percent="0" rank="0" text="" dxfId="256">
      <formula>$D$1&gt;J4</formula>
    </cfRule>
  </conditionalFormatting>
  <conditionalFormatting sqref="J5">
    <cfRule type="cellIs" priority="259" operator="equal" aboveAverage="0" equalAverage="0" bottom="0" percent="0" rank="0" text="" dxfId="257">
      <formula>5</formula>
    </cfRule>
    <cfRule type="cellIs" priority="260" operator="equal" aboveAverage="0" equalAverage="0" bottom="0" percent="0" rank="0" text="" dxfId="258">
      <formula>4</formula>
    </cfRule>
    <cfRule type="cellIs" priority="261" operator="equal" aboveAverage="0" equalAverage="0" bottom="0" percent="0" rank="0" text="" dxfId="259">
      <formula>3</formula>
    </cfRule>
  </conditionalFormatting>
  <conditionalFormatting sqref="J4">
    <cfRule type="expression" priority="262" aboveAverage="0" equalAverage="0" bottom="0" percent="0" rank="0" text="" dxfId="260">
      <formula>$D$1&lt;J4</formula>
    </cfRule>
    <cfRule type="expression" priority="263" aboveAverage="0" equalAverage="0" bottom="0" percent="0" rank="0" text="" dxfId="261">
      <formula>$D$1&gt;J4</formula>
    </cfRule>
  </conditionalFormatting>
  <conditionalFormatting sqref="J4">
    <cfRule type="expression" priority="264" aboveAverage="0" equalAverage="0" bottom="0" percent="0" rank="0" text="" dxfId="262">
      <formula>$D$1&lt;J4</formula>
    </cfRule>
    <cfRule type="expression" priority="265" aboveAverage="0" equalAverage="0" bottom="0" percent="0" rank="0" text="" dxfId="263">
      <formula>$D$1&gt;J4</formula>
    </cfRule>
  </conditionalFormatting>
  <conditionalFormatting sqref="H5">
    <cfRule type="cellIs" priority="266" operator="equal" aboveAverage="0" equalAverage="0" bottom="0" percent="0" rank="0" text="" dxfId="264">
      <formula>5</formula>
    </cfRule>
    <cfRule type="cellIs" priority="267" operator="equal" aboveAverage="0" equalAverage="0" bottom="0" percent="0" rank="0" text="" dxfId="265">
      <formula>4</formula>
    </cfRule>
    <cfRule type="cellIs" priority="268" operator="equal" aboveAverage="0" equalAverage="0" bottom="0" percent="0" rank="0" text="" dxfId="266">
      <formula>3</formula>
    </cfRule>
  </conditionalFormatting>
  <conditionalFormatting sqref="H4">
    <cfRule type="expression" priority="269" aboveAverage="0" equalAverage="0" bottom="0" percent="0" rank="0" text="" dxfId="267">
      <formula>$D$1&lt;H4</formula>
    </cfRule>
    <cfRule type="expression" priority="270" aboveAverage="0" equalAverage="0" bottom="0" percent="0" rank="0" text="" dxfId="268">
      <formula>$D$1&gt;H4</formula>
    </cfRule>
  </conditionalFormatting>
  <conditionalFormatting sqref="H4">
    <cfRule type="expression" priority="271" aboveAverage="0" equalAverage="0" bottom="0" percent="0" rank="0" text="" dxfId="269">
      <formula>$D$1&lt;H4</formula>
    </cfRule>
    <cfRule type="expression" priority="272" aboveAverage="0" equalAverage="0" bottom="0" percent="0" rank="0" text="" dxfId="270">
      <formula>$D$1&gt;H4</formula>
    </cfRule>
  </conditionalFormatting>
  <conditionalFormatting sqref="H4">
    <cfRule type="expression" priority="273" aboveAverage="0" equalAverage="0" bottom="0" percent="0" rank="0" text="" dxfId="271">
      <formula>$D$1&lt;H4</formula>
    </cfRule>
    <cfRule type="expression" priority="274" aboveAverage="0" equalAverage="0" bottom="0" percent="0" rank="0" text="" dxfId="272">
      <formula>$D$1&gt;H4</formula>
    </cfRule>
  </conditionalFormatting>
  <conditionalFormatting sqref="H4">
    <cfRule type="expression" priority="275" aboveAverage="0" equalAverage="0" bottom="0" percent="0" rank="0" text="" dxfId="273">
      <formula>$D$1&lt;H4</formula>
    </cfRule>
    <cfRule type="expression" priority="276" aboveAverage="0" equalAverage="0" bottom="0" percent="0" rank="0" text="" dxfId="274">
      <formula>$D$1&gt;H4</formula>
    </cfRule>
  </conditionalFormatting>
  <conditionalFormatting sqref="H4">
    <cfRule type="expression" priority="277" aboveAverage="0" equalAverage="0" bottom="0" percent="0" rank="0" text="" dxfId="275">
      <formula>$D$1&lt;H4</formula>
    </cfRule>
    <cfRule type="expression" priority="278" aboveAverage="0" equalAverage="0" bottom="0" percent="0" rank="0" text="" dxfId="276">
      <formula>$D$1&gt;H4</formula>
    </cfRule>
  </conditionalFormatting>
  <conditionalFormatting sqref="F5">
    <cfRule type="cellIs" priority="279" operator="equal" aboveAverage="0" equalAverage="0" bottom="0" percent="0" rank="0" text="" dxfId="277">
      <formula>5</formula>
    </cfRule>
    <cfRule type="cellIs" priority="280" operator="equal" aboveAverage="0" equalAverage="0" bottom="0" percent="0" rank="0" text="" dxfId="278">
      <formula>4</formula>
    </cfRule>
    <cfRule type="cellIs" priority="281" operator="equal" aboveAverage="0" equalAverage="0" bottom="0" percent="0" rank="0" text="" dxfId="279">
      <formula>3</formula>
    </cfRule>
  </conditionalFormatting>
  <conditionalFormatting sqref="F3">
    <cfRule type="expression" priority="282" aboveAverage="0" equalAverage="0" bottom="0" percent="0" rank="0" text="" dxfId="280">
      <formula>$D$1&lt;F3</formula>
    </cfRule>
    <cfRule type="expression" priority="283" aboveAverage="0" equalAverage="0" bottom="0" percent="0" rank="0" text="" dxfId="281">
      <formula>$D$1&gt;F3</formula>
    </cfRule>
  </conditionalFormatting>
  <conditionalFormatting sqref="F4">
    <cfRule type="expression" priority="284" aboveAverage="0" equalAverage="0" bottom="0" percent="0" rank="0" text="" dxfId="282">
      <formula>$D$1&lt;F4</formula>
    </cfRule>
    <cfRule type="expression" priority="285" aboveAverage="0" equalAverage="0" bottom="0" percent="0" rank="0" text="" dxfId="283">
      <formula>$D$1&gt;F4</formula>
    </cfRule>
  </conditionalFormatting>
  <conditionalFormatting sqref="L4">
    <cfRule type="expression" priority="286" aboveAverage="0" equalAverage="0" bottom="0" percent="0" rank="0" text="" dxfId="284">
      <formula>$D$1&lt;L4</formula>
    </cfRule>
    <cfRule type="expression" priority="287" aboveAverage="0" equalAverage="0" bottom="0" percent="0" rank="0" text="" dxfId="285">
      <formula>$D$1&gt;L4</formula>
    </cfRule>
  </conditionalFormatting>
  <conditionalFormatting sqref="L4">
    <cfRule type="expression" priority="288" aboveAverage="0" equalAverage="0" bottom="0" percent="0" rank="0" text="" dxfId="286">
      <formula>$D$1&lt;L4</formula>
    </cfRule>
    <cfRule type="expression" priority="289" aboveAverage="0" equalAverage="0" bottom="0" percent="0" rank="0" text="" dxfId="287">
      <formula>$D$1&gt;L4</formula>
    </cfRule>
  </conditionalFormatting>
  <conditionalFormatting sqref="L5">
    <cfRule type="cellIs" priority="290" operator="equal" aboveAverage="0" equalAverage="0" bottom="0" percent="0" rank="0" text="" dxfId="288">
      <formula>5</formula>
    </cfRule>
    <cfRule type="cellIs" priority="291" operator="equal" aboveAverage="0" equalAverage="0" bottom="0" percent="0" rank="0" text="" dxfId="289">
      <formula>4</formula>
    </cfRule>
    <cfRule type="cellIs" priority="292" operator="equal" aboveAverage="0" equalAverage="0" bottom="0" percent="0" rank="0" text="" dxfId="290">
      <formula>3</formula>
    </cfRule>
  </conditionalFormatting>
  <conditionalFormatting sqref="L5">
    <cfRule type="cellIs" priority="293" operator="equal" aboveAverage="0" equalAverage="0" bottom="0" percent="0" rank="0" text="" dxfId="291">
      <formula>5</formula>
    </cfRule>
    <cfRule type="cellIs" priority="294" operator="equal" aboveAverage="0" equalAverage="0" bottom="0" percent="0" rank="0" text="" dxfId="292">
      <formula>4</formula>
    </cfRule>
    <cfRule type="cellIs" priority="295" operator="equal" aboveAverage="0" equalAverage="0" bottom="0" percent="0" rank="0" text="" dxfId="293">
      <formula>3</formula>
    </cfRule>
  </conditionalFormatting>
  <conditionalFormatting sqref="L4">
    <cfRule type="expression" priority="296" aboveAverage="0" equalAverage="0" bottom="0" percent="0" rank="0" text="" dxfId="294">
      <formula>$D$1&lt;L4</formula>
    </cfRule>
    <cfRule type="expression" priority="297" aboveAverage="0" equalAverage="0" bottom="0" percent="0" rank="0" text="" dxfId="295">
      <formula>$D$1&gt;L4</formula>
    </cfRule>
  </conditionalFormatting>
  <conditionalFormatting sqref="L5">
    <cfRule type="cellIs" priority="298" operator="equal" aboveAverage="0" equalAverage="0" bottom="0" percent="0" rank="0" text="" dxfId="296">
      <formula>5</formula>
    </cfRule>
    <cfRule type="cellIs" priority="299" operator="equal" aboveAverage="0" equalAverage="0" bottom="0" percent="0" rank="0" text="" dxfId="297">
      <formula>4</formula>
    </cfRule>
    <cfRule type="cellIs" priority="300" operator="equal" aboveAverage="0" equalAverage="0" bottom="0" percent="0" rank="0" text="" dxfId="298">
      <formula>3</formula>
    </cfRule>
  </conditionalFormatting>
  <conditionalFormatting sqref="L4">
    <cfRule type="expression" priority="301" aboveAverage="0" equalAverage="0" bottom="0" percent="0" rank="0" text="" dxfId="299">
      <formula>$D$1&lt;L4</formula>
    </cfRule>
    <cfRule type="expression" priority="302" aboveAverage="0" equalAverage="0" bottom="0" percent="0" rank="0" text="" dxfId="300">
      <formula>$D$1&gt;L4</formula>
    </cfRule>
  </conditionalFormatting>
  <conditionalFormatting sqref="L4">
    <cfRule type="expression" priority="303" aboveAverage="0" equalAverage="0" bottom="0" percent="0" rank="0" text="" dxfId="301">
      <formula>$D$1&lt;L4</formula>
    </cfRule>
    <cfRule type="expression" priority="304" aboveAverage="0" equalAverage="0" bottom="0" percent="0" rank="0" text="" dxfId="302">
      <formula>$D$1&gt;L4</formula>
    </cfRule>
  </conditionalFormatting>
  <conditionalFormatting sqref="L5">
    <cfRule type="cellIs" priority="305" operator="equal" aboveAverage="0" equalAverage="0" bottom="0" percent="0" rank="0" text="" dxfId="303">
      <formula>5</formula>
    </cfRule>
    <cfRule type="cellIs" priority="306" operator="equal" aboveAverage="0" equalAverage="0" bottom="0" percent="0" rank="0" text="" dxfId="304">
      <formula>4</formula>
    </cfRule>
    <cfRule type="cellIs" priority="307" operator="equal" aboveAverage="0" equalAverage="0" bottom="0" percent="0" rank="0" text="" dxfId="305">
      <formula>3</formula>
    </cfRule>
  </conditionalFormatting>
  <conditionalFormatting sqref="L4">
    <cfRule type="expression" priority="308" aboveAverage="0" equalAverage="0" bottom="0" percent="0" rank="0" text="" dxfId="306">
      <formula>$D$1&lt;L4</formula>
    </cfRule>
    <cfRule type="expression" priority="309" aboveAverage="0" equalAverage="0" bottom="0" percent="0" rank="0" text="" dxfId="307">
      <formula>$D$1&gt;L4</formula>
    </cfRule>
  </conditionalFormatting>
  <conditionalFormatting sqref="L5">
    <cfRule type="cellIs" priority="310" operator="equal" aboveAverage="0" equalAverage="0" bottom="0" percent="0" rank="0" text="" dxfId="308">
      <formula>5</formula>
    </cfRule>
    <cfRule type="cellIs" priority="311" operator="equal" aboveAverage="0" equalAverage="0" bottom="0" percent="0" rank="0" text="" dxfId="309">
      <formula>4</formula>
    </cfRule>
    <cfRule type="cellIs" priority="312" operator="equal" aboveAverage="0" equalAverage="0" bottom="0" percent="0" rank="0" text="" dxfId="310">
      <formula>3</formula>
    </cfRule>
  </conditionalFormatting>
  <conditionalFormatting sqref="L4">
    <cfRule type="expression" priority="313" aboveAverage="0" equalAverage="0" bottom="0" percent="0" rank="0" text="" dxfId="311">
      <formula>$D$1&lt;L4</formula>
    </cfRule>
    <cfRule type="expression" priority="314" aboveAverage="0" equalAverage="0" bottom="0" percent="0" rank="0" text="" dxfId="312">
      <formula>$D$1&gt;L4</formula>
    </cfRule>
  </conditionalFormatting>
  <conditionalFormatting sqref="J34">
    <cfRule type="cellIs" priority="315" operator="equal" aboveAverage="0" equalAverage="0" bottom="0" percent="0" rank="0" text="" dxfId="313">
      <formula>5</formula>
    </cfRule>
    <cfRule type="cellIs" priority="316" operator="equal" aboveAverage="0" equalAverage="0" bottom="0" percent="0" rank="0" text="" dxfId="314">
      <formula>4</formula>
    </cfRule>
    <cfRule type="cellIs" priority="317" operator="equal" aboveAverage="0" equalAverage="0" bottom="0" percent="0" rank="0" text="" dxfId="315">
      <formula>3</formula>
    </cfRule>
  </conditionalFormatting>
  <conditionalFormatting sqref="I33">
    <cfRule type="cellIs" priority="318" operator="equal" aboveAverage="0" equalAverage="0" bottom="0" percent="0" rank="0" text="" dxfId="316">
      <formula>5</formula>
    </cfRule>
    <cfRule type="cellIs" priority="319" operator="equal" aboveAverage="0" equalAverage="0" bottom="0" percent="0" rank="0" text="" dxfId="317">
      <formula>4</formula>
    </cfRule>
    <cfRule type="cellIs" priority="320" operator="equal" aboveAverage="0" equalAverage="0" bottom="0" percent="0" rank="0" text="" dxfId="318">
      <formula>3</formula>
    </cfRule>
  </conditionalFormatting>
  <conditionalFormatting sqref="I32">
    <cfRule type="cellIs" priority="321" operator="equal" aboveAverage="0" equalAverage="0" bottom="0" percent="0" rank="0" text="" dxfId="319">
      <formula>5</formula>
    </cfRule>
    <cfRule type="cellIs" priority="322" operator="equal" aboveAverage="0" equalAverage="0" bottom="0" percent="0" rank="0" text="" dxfId="320">
      <formula>4</formula>
    </cfRule>
    <cfRule type="cellIs" priority="323" operator="equal" aboveAverage="0" equalAverage="0" bottom="0" percent="0" rank="0" text="" dxfId="321">
      <formula>3</formula>
    </cfRule>
  </conditionalFormatting>
  <conditionalFormatting sqref="E30">
    <cfRule type="cellIs" priority="324" operator="equal" aboveAverage="0" equalAverage="0" bottom="0" percent="0" rank="0" text="" dxfId="322">
      <formula>4</formula>
    </cfRule>
    <cfRule type="cellIs" priority="325" operator="equal" aboveAverage="0" equalAverage="0" bottom="0" percent="0" rank="0" text="" dxfId="323">
      <formula>3</formula>
    </cfRule>
  </conditionalFormatting>
  <conditionalFormatting sqref="F30">
    <cfRule type="cellIs" priority="326" operator="equal" aboveAverage="0" equalAverage="0" bottom="0" percent="0" rank="0" text="" dxfId="324">
      <formula>5</formula>
    </cfRule>
    <cfRule type="cellIs" priority="327" operator="equal" aboveAverage="0" equalAverage="0" bottom="0" percent="0" rank="0" text="" dxfId="325">
      <formula>4</formula>
    </cfRule>
    <cfRule type="cellIs" priority="328" operator="equal" aboveAverage="0" equalAverage="0" bottom="0" percent="0" rank="0" text="" dxfId="326">
      <formula>3</formula>
    </cfRule>
  </conditionalFormatting>
  <conditionalFormatting sqref="J34">
    <cfRule type="cellIs" priority="329" operator="equal" aboveAverage="0" equalAverage="0" bottom="0" percent="0" rank="0" text="" dxfId="327">
      <formula>5</formula>
    </cfRule>
    <cfRule type="cellIs" priority="330" operator="equal" aboveAverage="0" equalAverage="0" bottom="0" percent="0" rank="0" text="" dxfId="328">
      <formula>4</formula>
    </cfRule>
    <cfRule type="cellIs" priority="331" operator="equal" aboveAverage="0" equalAverage="0" bottom="0" percent="0" rank="0" text="" dxfId="329">
      <formula>3</formula>
    </cfRule>
  </conditionalFormatting>
  <conditionalFormatting sqref="I33">
    <cfRule type="cellIs" priority="332" operator="equal" aboveAverage="0" equalAverage="0" bottom="0" percent="0" rank="0" text="" dxfId="330">
      <formula>5</formula>
    </cfRule>
    <cfRule type="cellIs" priority="333" operator="equal" aboveAverage="0" equalAverage="0" bottom="0" percent="0" rank="0" text="" dxfId="331">
      <formula>4</formula>
    </cfRule>
    <cfRule type="cellIs" priority="334" operator="equal" aboveAverage="0" equalAverage="0" bottom="0" percent="0" rank="0" text="" dxfId="332">
      <formula>3</formula>
    </cfRule>
  </conditionalFormatting>
  <conditionalFormatting sqref="I32">
    <cfRule type="cellIs" priority="335" operator="equal" aboveAverage="0" equalAverage="0" bottom="0" percent="0" rank="0" text="" dxfId="333">
      <formula>5</formula>
    </cfRule>
    <cfRule type="cellIs" priority="336" operator="equal" aboveAverage="0" equalAverage="0" bottom="0" percent="0" rank="0" text="" dxfId="334">
      <formula>4</formula>
    </cfRule>
    <cfRule type="cellIs" priority="337" operator="equal" aboveAverage="0" equalAverage="0" bottom="0" percent="0" rank="0" text="" dxfId="335">
      <formula>3</formula>
    </cfRule>
  </conditionalFormatting>
  <conditionalFormatting sqref="L33">
    <cfRule type="cellIs" priority="338" operator="equal" aboveAverage="0" equalAverage="0" bottom="0" percent="0" rank="0" text="" dxfId="336">
      <formula>5</formula>
    </cfRule>
    <cfRule type="cellIs" priority="339" operator="equal" aboveAverage="0" equalAverage="0" bottom="0" percent="0" rank="0" text="" dxfId="337">
      <formula>4</formula>
    </cfRule>
    <cfRule type="cellIs" priority="340" operator="equal" aboveAverage="0" equalAverage="0" bottom="0" percent="0" rank="0" text="" dxfId="338">
      <formula>3</formula>
    </cfRule>
  </conditionalFormatting>
  <conditionalFormatting sqref="L32">
    <cfRule type="cellIs" priority="341" operator="equal" aboveAverage="0" equalAverage="0" bottom="0" percent="0" rank="0" text="" dxfId="339">
      <formula>5</formula>
    </cfRule>
    <cfRule type="cellIs" priority="342" operator="equal" aboveAverage="0" equalAverage="0" bottom="0" percent="0" rank="0" text="" dxfId="340">
      <formula>4</formula>
    </cfRule>
    <cfRule type="cellIs" priority="343" operator="equal" aboveAverage="0" equalAverage="0" bottom="0" percent="0" rank="0" text="" dxfId="341">
      <formula>3</formula>
    </cfRule>
  </conditionalFormatting>
  <conditionalFormatting sqref="J33">
    <cfRule type="cellIs" priority="344" operator="equal" aboveAverage="0" equalAverage="0" bottom="0" percent="0" rank="0" text="" dxfId="342">
      <formula>5</formula>
    </cfRule>
    <cfRule type="cellIs" priority="345" operator="equal" aboveAverage="0" equalAverage="0" bottom="0" percent="0" rank="0" text="" dxfId="343">
      <formula>4</formula>
    </cfRule>
    <cfRule type="cellIs" priority="346" operator="equal" aboveAverage="0" equalAverage="0" bottom="0" percent="0" rank="0" text="" dxfId="344">
      <formula>3</formula>
    </cfRule>
  </conditionalFormatting>
  <conditionalFormatting sqref="I32">
    <cfRule type="cellIs" priority="347" operator="equal" aboveAverage="0" equalAverage="0" bottom="0" percent="0" rank="0" text="" dxfId="345">
      <formula>5</formula>
    </cfRule>
    <cfRule type="cellIs" priority="348" operator="equal" aboveAverage="0" equalAverage="0" bottom="0" percent="0" rank="0" text="" dxfId="346">
      <formula>4</formula>
    </cfRule>
    <cfRule type="cellIs" priority="349" operator="equal" aboveAverage="0" equalAverage="0" bottom="0" percent="0" rank="0" text="" dxfId="347">
      <formula>3</formula>
    </cfRule>
  </conditionalFormatting>
  <conditionalFormatting sqref="I31">
    <cfRule type="cellIs" priority="350" operator="equal" aboveAverage="0" equalAverage="0" bottom="0" percent="0" rank="0" text="" dxfId="348">
      <formula>5</formula>
    </cfRule>
    <cfRule type="cellIs" priority="351" operator="equal" aboveAverage="0" equalAverage="0" bottom="0" percent="0" rank="0" text="" dxfId="349">
      <formula>4</formula>
    </cfRule>
    <cfRule type="cellIs" priority="352" operator="equal" aboveAverage="0" equalAverage="0" bottom="0" percent="0" rank="0" text="" dxfId="350">
      <formula>3</formula>
    </cfRule>
  </conditionalFormatting>
  <conditionalFormatting sqref="K35">
    <cfRule type="cellIs" priority="353" operator="equal" aboveAverage="0" equalAverage="0" bottom="0" percent="0" rank="0" text="" dxfId="351">
      <formula>5</formula>
    </cfRule>
    <cfRule type="cellIs" priority="354" operator="equal" aboveAverage="0" equalAverage="0" bottom="0" percent="0" rank="0" text="" dxfId="352">
      <formula>4</formula>
    </cfRule>
    <cfRule type="cellIs" priority="355" operator="equal" aboveAverage="0" equalAverage="0" bottom="0" percent="0" rank="0" text="" dxfId="353">
      <formula>3</formula>
    </cfRule>
  </conditionalFormatting>
  <conditionalFormatting sqref="L6:L10">
    <cfRule type="cellIs" priority="356" operator="equal" aboveAverage="0" equalAverage="0" bottom="0" percent="0" rank="0" text="" dxfId="354">
      <formula>5</formula>
    </cfRule>
    <cfRule type="cellIs" priority="357" operator="equal" aboveAverage="0" equalAverage="0" bottom="0" percent="0" rank="0" text="" dxfId="355">
      <formula>4</formula>
    </cfRule>
    <cfRule type="cellIs" priority="358" operator="equal" aboveAverage="0" equalAverage="0" bottom="0" percent="0" rank="0" text="" dxfId="356">
      <formula>3</formula>
    </cfRule>
  </conditionalFormatting>
  <conditionalFormatting sqref="L32:L34">
    <cfRule type="cellIs" priority="359" operator="equal" aboveAverage="0" equalAverage="0" bottom="0" percent="0" rank="0" text="" dxfId="357">
      <formula>5</formula>
    </cfRule>
    <cfRule type="cellIs" priority="360" operator="equal" aboveAverage="0" equalAverage="0" bottom="0" percent="0" rank="0" text="" dxfId="358">
      <formula>4</formula>
    </cfRule>
    <cfRule type="cellIs" priority="361" operator="equal" aboveAverage="0" equalAverage="0" bottom="0" percent="0" rank="0" text="" dxfId="359">
      <formula>3</formula>
    </cfRule>
  </conditionalFormatting>
  <conditionalFormatting sqref="J34">
    <cfRule type="cellIs" priority="362" operator="equal" aboveAverage="0" equalAverage="0" bottom="0" percent="0" rank="0" text="" dxfId="360">
      <formula>5</formula>
    </cfRule>
    <cfRule type="cellIs" priority="363" operator="equal" aboveAverage="0" equalAverage="0" bottom="0" percent="0" rank="0" text="" dxfId="361">
      <formula>4</formula>
    </cfRule>
    <cfRule type="cellIs" priority="364" operator="equal" aboveAverage="0" equalAverage="0" bottom="0" percent="0" rank="0" text="" dxfId="362">
      <formula>3</formula>
    </cfRule>
  </conditionalFormatting>
  <conditionalFormatting sqref="J33">
    <cfRule type="cellIs" priority="365" operator="equal" aboveAverage="0" equalAverage="0" bottom="0" percent="0" rank="0" text="" dxfId="363">
      <formula>5</formula>
    </cfRule>
    <cfRule type="cellIs" priority="366" operator="equal" aboveAverage="0" equalAverage="0" bottom="0" percent="0" rank="0" text="" dxfId="364">
      <formula>4</formula>
    </cfRule>
    <cfRule type="cellIs" priority="367" operator="equal" aboveAverage="0" equalAverage="0" bottom="0" percent="0" rank="0" text="" dxfId="365">
      <formula>3</formula>
    </cfRule>
  </conditionalFormatting>
  <conditionalFormatting sqref="H6:H10">
    <cfRule type="cellIs" priority="368" operator="equal" aboveAverage="0" equalAverage="0" bottom="0" percent="0" rank="0" text="" dxfId="366">
      <formula>5</formula>
    </cfRule>
    <cfRule type="cellIs" priority="369" operator="equal" aboveAverage="0" equalAverage="0" bottom="0" percent="0" rank="0" text="" dxfId="367">
      <formula>4</formula>
    </cfRule>
    <cfRule type="cellIs" priority="370" operator="equal" aboveAverage="0" equalAverage="0" bottom="0" percent="0" rank="0" text="" dxfId="368">
      <formula>3</formula>
    </cfRule>
  </conditionalFormatting>
  <conditionalFormatting sqref="I6:I10">
    <cfRule type="cellIs" priority="371" operator="equal" aboveAverage="0" equalAverage="0" bottom="0" percent="0" rank="0" text="" dxfId="369">
      <formula>5</formula>
    </cfRule>
    <cfRule type="cellIs" priority="372" operator="equal" aboveAverage="0" equalAverage="0" bottom="0" percent="0" rank="0" text="" dxfId="370">
      <formula>4</formula>
    </cfRule>
    <cfRule type="cellIs" priority="373" operator="equal" aboveAverage="0" equalAverage="0" bottom="0" percent="0" rank="0" text="" dxfId="371">
      <formula>3</formula>
    </cfRule>
  </conditionalFormatting>
  <conditionalFormatting sqref="L11">
    <cfRule type="cellIs" priority="374" operator="equal" aboveAverage="0" equalAverage="0" bottom="0" percent="0" rank="0" text="" dxfId="372">
      <formula>5</formula>
    </cfRule>
    <cfRule type="cellIs" priority="375" operator="equal" aboveAverage="0" equalAverage="0" bottom="0" percent="0" rank="0" text="" dxfId="373">
      <formula>4</formula>
    </cfRule>
    <cfRule type="cellIs" priority="376" operator="equal" aboveAverage="0" equalAverage="0" bottom="0" percent="0" rank="0" text="" dxfId="374">
      <formula>3</formula>
    </cfRule>
  </conditionalFormatting>
  <conditionalFormatting sqref="I4">
    <cfRule type="expression" priority="377" aboveAverage="0" equalAverage="0" bottom="0" percent="0" rank="0" text="" dxfId="375">
      <formula>$D$1&lt;I4</formula>
    </cfRule>
    <cfRule type="expression" priority="378" aboveAverage="0" equalAverage="0" bottom="0" percent="0" rank="0" text="" dxfId="376">
      <formula>$D$1&gt;I4</formula>
    </cfRule>
  </conditionalFormatting>
  <conditionalFormatting sqref="H5">
    <cfRule type="cellIs" priority="379" operator="equal" aboveAverage="0" equalAverage="0" bottom="0" percent="0" rank="0" text="" dxfId="377">
      <formula>5</formula>
    </cfRule>
    <cfRule type="cellIs" priority="380" operator="equal" aboveAverage="0" equalAverage="0" bottom="0" percent="0" rank="0" text="" dxfId="378">
      <formula>4</formula>
    </cfRule>
    <cfRule type="cellIs" priority="381" operator="equal" aboveAverage="0" equalAverage="0" bottom="0" percent="0" rank="0" text="" dxfId="379">
      <formula>3</formula>
    </cfRule>
  </conditionalFormatting>
  <conditionalFormatting sqref="J3:J4">
    <cfRule type="expression" priority="382" aboveAverage="0" equalAverage="0" bottom="0" percent="0" rank="0" text="" dxfId="380">
      <formula>$D$1&lt;J3</formula>
    </cfRule>
    <cfRule type="expression" priority="383" aboveAverage="0" equalAverage="0" bottom="0" percent="0" rank="0" text="" dxfId="381">
      <formula>$D$1&gt;J3</formula>
    </cfRule>
  </conditionalFormatting>
  <conditionalFormatting sqref="J5">
    <cfRule type="cellIs" priority="384" operator="equal" aboveAverage="0" equalAverage="0" bottom="0" percent="0" rank="0" text="" dxfId="382">
      <formula>5</formula>
    </cfRule>
    <cfRule type="cellIs" priority="385" operator="equal" aboveAverage="0" equalAverage="0" bottom="0" percent="0" rank="0" text="" dxfId="383">
      <formula>4</formula>
    </cfRule>
    <cfRule type="cellIs" priority="386" operator="equal" aboveAverage="0" equalAverage="0" bottom="0" percent="0" rank="0" text="" dxfId="384">
      <formula>3</formula>
    </cfRule>
  </conditionalFormatting>
  <conditionalFormatting sqref="J5">
    <cfRule type="cellIs" priority="387" operator="equal" aboveAverage="0" equalAverage="0" bottom="0" percent="0" rank="0" text="" dxfId="385">
      <formula>5</formula>
    </cfRule>
    <cfRule type="cellIs" priority="388" operator="equal" aboveAverage="0" equalAverage="0" bottom="0" percent="0" rank="0" text="" dxfId="386">
      <formula>4</formula>
    </cfRule>
    <cfRule type="cellIs" priority="389" operator="equal" aboveAverage="0" equalAverage="0" bottom="0" percent="0" rank="0" text="" dxfId="387">
      <formula>3</formula>
    </cfRule>
  </conditionalFormatting>
  <conditionalFormatting sqref="J4">
    <cfRule type="expression" priority="390" aboveAverage="0" equalAverage="0" bottom="0" percent="0" rank="0" text="" dxfId="388">
      <formula>$D$1&lt;J4</formula>
    </cfRule>
    <cfRule type="expression" priority="391" aboveAverage="0" equalAverage="0" bottom="0" percent="0" rank="0" text="" dxfId="389">
      <formula>$D$1&gt;J4</formula>
    </cfRule>
  </conditionalFormatting>
  <conditionalFormatting sqref="J5">
    <cfRule type="cellIs" priority="392" operator="equal" aboveAverage="0" equalAverage="0" bottom="0" percent="0" rank="0" text="" dxfId="390">
      <formula>5</formula>
    </cfRule>
    <cfRule type="cellIs" priority="393" operator="equal" aboveAverage="0" equalAverage="0" bottom="0" percent="0" rank="0" text="" dxfId="391">
      <formula>4</formula>
    </cfRule>
    <cfRule type="cellIs" priority="394" operator="equal" aboveAverage="0" equalAverage="0" bottom="0" percent="0" rank="0" text="" dxfId="392">
      <formula>3</formula>
    </cfRule>
  </conditionalFormatting>
  <conditionalFormatting sqref="J4">
    <cfRule type="expression" priority="395" aboveAverage="0" equalAverage="0" bottom="0" percent="0" rank="0" text="" dxfId="393">
      <formula>$D$1&lt;J4</formula>
    </cfRule>
    <cfRule type="expression" priority="396" aboveAverage="0" equalAverage="0" bottom="0" percent="0" rank="0" text="" dxfId="394">
      <formula>$D$1&gt;J4</formula>
    </cfRule>
  </conditionalFormatting>
  <conditionalFormatting sqref="J4">
    <cfRule type="expression" priority="397" aboveAverage="0" equalAverage="0" bottom="0" percent="0" rank="0" text="" dxfId="395">
      <formula>$D$1&lt;J4</formula>
    </cfRule>
    <cfRule type="expression" priority="398" aboveAverage="0" equalAverage="0" bottom="0" percent="0" rank="0" text="" dxfId="396">
      <formula>$D$1&gt;J4</formula>
    </cfRule>
  </conditionalFormatting>
  <conditionalFormatting sqref="J5">
    <cfRule type="cellIs" priority="399" operator="equal" aboveAverage="0" equalAverage="0" bottom="0" percent="0" rank="0" text="" dxfId="397">
      <formula>5</formula>
    </cfRule>
    <cfRule type="cellIs" priority="400" operator="equal" aboveAverage="0" equalAverage="0" bottom="0" percent="0" rank="0" text="" dxfId="398">
      <formula>4</formula>
    </cfRule>
    <cfRule type="cellIs" priority="401" operator="equal" aboveAverage="0" equalAverage="0" bottom="0" percent="0" rank="0" text="" dxfId="399">
      <formula>3</formula>
    </cfRule>
  </conditionalFormatting>
  <conditionalFormatting sqref="J3:J4">
    <cfRule type="expression" priority="402" aboveAverage="0" equalAverage="0" bottom="0" percent="0" rank="0" text="" dxfId="400">
      <formula>$D$1&lt;J3</formula>
    </cfRule>
    <cfRule type="expression" priority="403" aboveAverage="0" equalAverage="0" bottom="0" percent="0" rank="0" text="" dxfId="401">
      <formula>$D$1&gt;J3</formula>
    </cfRule>
  </conditionalFormatting>
  <conditionalFormatting sqref="J5">
    <cfRule type="cellIs" priority="404" operator="equal" aboveAverage="0" equalAverage="0" bottom="0" percent="0" rank="0" text="" dxfId="402">
      <formula>5</formula>
    </cfRule>
    <cfRule type="cellIs" priority="405" operator="equal" aboveAverage="0" equalAverage="0" bottom="0" percent="0" rank="0" text="" dxfId="403">
      <formula>4</formula>
    </cfRule>
    <cfRule type="cellIs" priority="406" operator="equal" aboveAverage="0" equalAverage="0" bottom="0" percent="0" rank="0" text="" dxfId="404">
      <formula>3</formula>
    </cfRule>
  </conditionalFormatting>
  <conditionalFormatting sqref="J3:J4">
    <cfRule type="expression" priority="407" aboveAverage="0" equalAverage="0" bottom="0" percent="0" rank="0" text="" dxfId="405">
      <formula>$D$1&lt;J3</formula>
    </cfRule>
    <cfRule type="expression" priority="408" aboveAverage="0" equalAverage="0" bottom="0" percent="0" rank="0" text="" dxfId="406">
      <formula>$D$1&gt;J3</formula>
    </cfRule>
  </conditionalFormatting>
  <conditionalFormatting sqref="H3:H4">
    <cfRule type="expression" priority="409" aboveAverage="0" equalAverage="0" bottom="0" percent="0" rank="0" text="" dxfId="407">
      <formula>$D$1&lt;H3</formula>
    </cfRule>
    <cfRule type="expression" priority="410" aboveAverage="0" equalAverage="0" bottom="0" percent="0" rank="0" text="" dxfId="408">
      <formula>$D$1&gt;H3</formula>
    </cfRule>
  </conditionalFormatting>
  <conditionalFormatting sqref="K4">
    <cfRule type="expression" priority="411" aboveAverage="0" equalAverage="0" bottom="0" percent="0" rank="0" text="" dxfId="409">
      <formula>$D$1&lt;K4</formula>
    </cfRule>
    <cfRule type="expression" priority="412" aboveAverage="0" equalAverage="0" bottom="0" percent="0" rank="0" text="" dxfId="410">
      <formula>$D$1&gt;K4</formula>
    </cfRule>
  </conditionalFormatting>
  <conditionalFormatting sqref="K5">
    <cfRule type="cellIs" priority="413" operator="equal" aboveAverage="0" equalAverage="0" bottom="0" percent="0" rank="0" text="" dxfId="411">
      <formula>5</formula>
    </cfRule>
    <cfRule type="cellIs" priority="414" operator="equal" aboveAverage="0" equalAverage="0" bottom="0" percent="0" rank="0" text="" dxfId="412">
      <formula>4</formula>
    </cfRule>
    <cfRule type="cellIs" priority="415" operator="equal" aboveAverage="0" equalAverage="0" bottom="0" percent="0" rank="0" text="" dxfId="413">
      <formula>3</formula>
    </cfRule>
  </conditionalFormatting>
  <conditionalFormatting sqref="K4">
    <cfRule type="expression" priority="416" aboveAverage="0" equalAverage="0" bottom="0" percent="0" rank="0" text="" dxfId="414">
      <formula>$D$1&lt;K4</formula>
    </cfRule>
    <cfRule type="expression" priority="417" aboveAverage="0" equalAverage="0" bottom="0" percent="0" rank="0" text="" dxfId="415">
      <formula>$D$1&gt;K4</formula>
    </cfRule>
  </conditionalFormatting>
  <conditionalFormatting sqref="K4">
    <cfRule type="expression" priority="418" aboveAverage="0" equalAverage="0" bottom="0" percent="0" rank="0" text="" dxfId="416">
      <formula>$D$1&lt;K4</formula>
    </cfRule>
    <cfRule type="expression" priority="419" aboveAverage="0" equalAverage="0" bottom="0" percent="0" rank="0" text="" dxfId="417">
      <formula>$D$1&gt;K4</formula>
    </cfRule>
  </conditionalFormatting>
  <conditionalFormatting sqref="L5">
    <cfRule type="cellIs" priority="420" operator="equal" aboveAverage="0" equalAverage="0" bottom="0" percent="0" rank="0" text="" dxfId="418">
      <formula>5</formula>
    </cfRule>
    <cfRule type="cellIs" priority="421" operator="equal" aboveAverage="0" equalAverage="0" bottom="0" percent="0" rank="0" text="" dxfId="419">
      <formula>4</formula>
    </cfRule>
    <cfRule type="cellIs" priority="422" operator="equal" aboveAverage="0" equalAverage="0" bottom="0" percent="0" rank="0" text="" dxfId="420">
      <formula>3</formula>
    </cfRule>
  </conditionalFormatting>
  <conditionalFormatting sqref="L4">
    <cfRule type="expression" priority="423" aboveAverage="0" equalAverage="0" bottom="0" percent="0" rank="0" text="" dxfId="421">
      <formula>$D$1&lt;L4</formula>
    </cfRule>
    <cfRule type="expression" priority="424" aboveAverage="0" equalAverage="0" bottom="0" percent="0" rank="0" text="" dxfId="422">
      <formula>$D$1&gt;L4</formula>
    </cfRule>
  </conditionalFormatting>
  <conditionalFormatting sqref="L4">
    <cfRule type="expression" priority="425" aboveAverage="0" equalAverage="0" bottom="0" percent="0" rank="0" text="" dxfId="423">
      <formula>$D$1&lt;L4</formula>
    </cfRule>
    <cfRule type="expression" priority="426" aboveAverage="0" equalAverage="0" bottom="0" percent="0" rank="0" text="" dxfId="424">
      <formula>$D$1&gt;L4</formula>
    </cfRule>
  </conditionalFormatting>
  <conditionalFormatting sqref="K3:K4">
    <cfRule type="expression" priority="427" aboveAverage="0" equalAverage="0" bottom="0" percent="0" rank="0" text="" dxfId="425">
      <formula>$D$1&lt;K3</formula>
    </cfRule>
    <cfRule type="expression" priority="428" aboveAverage="0" equalAverage="0" bottom="0" percent="0" rank="0" text="" dxfId="426">
      <formula>$D$1&gt;K3</formula>
    </cfRule>
  </conditionalFormatting>
  <conditionalFormatting sqref="K4">
    <cfRule type="expression" priority="429" aboveAverage="0" equalAverage="0" bottom="0" percent="0" rank="0" text="" dxfId="427">
      <formula>$D$1&lt;K4</formula>
    </cfRule>
    <cfRule type="expression" priority="430" aboveAverage="0" equalAverage="0" bottom="0" percent="0" rank="0" text="" dxfId="428">
      <formula>$D$1&gt;K4</formula>
    </cfRule>
  </conditionalFormatting>
  <conditionalFormatting sqref="K5">
    <cfRule type="cellIs" priority="431" operator="equal" aboveAverage="0" equalAverage="0" bottom="0" percent="0" rank="0" text="" dxfId="429">
      <formula>5</formula>
    </cfRule>
    <cfRule type="cellIs" priority="432" operator="equal" aboveAverage="0" equalAverage="0" bottom="0" percent="0" rank="0" text="" dxfId="430">
      <formula>4</formula>
    </cfRule>
    <cfRule type="cellIs" priority="433" operator="equal" aboveAverage="0" equalAverage="0" bottom="0" percent="0" rank="0" text="" dxfId="431">
      <formula>3</formula>
    </cfRule>
  </conditionalFormatting>
  <conditionalFormatting sqref="K4">
    <cfRule type="expression" priority="434" aboveAverage="0" equalAverage="0" bottom="0" percent="0" rank="0" text="" dxfId="432">
      <formula>$D$1&lt;K4</formula>
    </cfRule>
    <cfRule type="expression" priority="435" aboveAverage="0" equalAverage="0" bottom="0" percent="0" rank="0" text="" dxfId="433">
      <formula>$D$1&gt;K4</formula>
    </cfRule>
  </conditionalFormatting>
  <conditionalFormatting sqref="K4">
    <cfRule type="expression" priority="436" aboveAverage="0" equalAverage="0" bottom="0" percent="0" rank="0" text="" dxfId="434">
      <formula>$D$1&lt;K4</formula>
    </cfRule>
    <cfRule type="expression" priority="437" aboveAverage="0" equalAverage="0" bottom="0" percent="0" rank="0" text="" dxfId="435">
      <formula>$D$1&gt;K4</formula>
    </cfRule>
  </conditionalFormatting>
  <conditionalFormatting sqref="I5">
    <cfRule type="cellIs" priority="438" operator="equal" aboveAverage="0" equalAverage="0" bottom="0" percent="0" rank="0" text="" dxfId="436">
      <formula>5</formula>
    </cfRule>
    <cfRule type="cellIs" priority="439" operator="equal" aboveAverage="0" equalAverage="0" bottom="0" percent="0" rank="0" text="" dxfId="437">
      <formula>4</formula>
    </cfRule>
    <cfRule type="cellIs" priority="440" operator="equal" aboveAverage="0" equalAverage="0" bottom="0" percent="0" rank="0" text="" dxfId="438">
      <formula>3</formula>
    </cfRule>
  </conditionalFormatting>
  <conditionalFormatting sqref="I4">
    <cfRule type="expression" priority="441" aboveAverage="0" equalAverage="0" bottom="0" percent="0" rank="0" text="" dxfId="439">
      <formula>$D$1&lt;I4</formula>
    </cfRule>
    <cfRule type="expression" priority="442" aboveAverage="0" equalAverage="0" bottom="0" percent="0" rank="0" text="" dxfId="440">
      <formula>$D$1&gt;I4</formula>
    </cfRule>
  </conditionalFormatting>
  <conditionalFormatting sqref="I4">
    <cfRule type="expression" priority="443" aboveAverage="0" equalAverage="0" bottom="0" percent="0" rank="0" text="" dxfId="441">
      <formula>$D$1&lt;I4</formula>
    </cfRule>
    <cfRule type="expression" priority="444" aboveAverage="0" equalAverage="0" bottom="0" percent="0" rank="0" text="" dxfId="442">
      <formula>$D$1&gt;I4</formula>
    </cfRule>
  </conditionalFormatting>
  <conditionalFormatting sqref="I4">
    <cfRule type="expression" priority="445" aboveAverage="0" equalAverage="0" bottom="0" percent="0" rank="0" text="" dxfId="443">
      <formula>$D$1&lt;I4</formula>
    </cfRule>
    <cfRule type="expression" priority="446" aboveAverage="0" equalAverage="0" bottom="0" percent="0" rank="0" text="" dxfId="444">
      <formula>$D$1&gt;I4</formula>
    </cfRule>
  </conditionalFormatting>
  <conditionalFormatting sqref="I4">
    <cfRule type="expression" priority="447" aboveAverage="0" equalAverage="0" bottom="0" percent="0" rank="0" text="" dxfId="445">
      <formula>$D$1&lt;I4</formula>
    </cfRule>
    <cfRule type="expression" priority="448" aboveAverage="0" equalAverage="0" bottom="0" percent="0" rank="0" text="" dxfId="446">
      <formula>$D$1&gt;I4</formula>
    </cfRule>
  </conditionalFormatting>
  <conditionalFormatting sqref="I4">
    <cfRule type="expression" priority="449" aboveAverage="0" equalAverage="0" bottom="0" percent="0" rank="0" text="" dxfId="447">
      <formula>$D$1&lt;I4</formula>
    </cfRule>
    <cfRule type="expression" priority="450" aboveAverage="0" equalAverage="0" bottom="0" percent="0" rank="0" text="" dxfId="448">
      <formula>$D$1&gt;I4</formula>
    </cfRule>
  </conditionalFormatting>
  <conditionalFormatting sqref="K34">
    <cfRule type="cellIs" priority="451" operator="equal" aboveAverage="0" equalAverage="0" bottom="0" percent="0" rank="0" text="" dxfId="449">
      <formula>5</formula>
    </cfRule>
    <cfRule type="cellIs" priority="452" operator="equal" aboveAverage="0" equalAverage="0" bottom="0" percent="0" rank="0" text="" dxfId="0">
      <formula>4</formula>
    </cfRule>
    <cfRule type="cellIs" priority="453" operator="equal" aboveAverage="0" equalAverage="0" bottom="0" percent="0" rank="0" text="" dxfId="1">
      <formula>3</formula>
    </cfRule>
  </conditionalFormatting>
  <conditionalFormatting sqref="J33">
    <cfRule type="cellIs" priority="454" operator="equal" aboveAverage="0" equalAverage="0" bottom="0" percent="0" rank="0" text="" dxfId="2">
      <formula>5</formula>
    </cfRule>
    <cfRule type="cellIs" priority="455" operator="equal" aboveAverage="0" equalAverage="0" bottom="0" percent="0" rank="0" text="" dxfId="3">
      <formula>4</formula>
    </cfRule>
    <cfRule type="cellIs" priority="456" operator="equal" aboveAverage="0" equalAverage="0" bottom="0" percent="0" rank="0" text="" dxfId="4">
      <formula>3</formula>
    </cfRule>
  </conditionalFormatting>
  <conditionalFormatting sqref="J32">
    <cfRule type="cellIs" priority="457" operator="equal" aboveAverage="0" equalAverage="0" bottom="0" percent="0" rank="0" text="" dxfId="5">
      <formula>5</formula>
    </cfRule>
    <cfRule type="cellIs" priority="458" operator="equal" aboveAverage="0" equalAverage="0" bottom="0" percent="0" rank="0" text="" dxfId="6">
      <formula>4</formula>
    </cfRule>
    <cfRule type="cellIs" priority="459" operator="equal" aboveAverage="0" equalAverage="0" bottom="0" percent="0" rank="0" text="" dxfId="7">
      <formula>3</formula>
    </cfRule>
  </conditionalFormatting>
  <conditionalFormatting sqref="K34">
    <cfRule type="cellIs" priority="460" operator="equal" aboveAverage="0" equalAverage="0" bottom="0" percent="0" rank="0" text="" dxfId="8">
      <formula>5</formula>
    </cfRule>
    <cfRule type="cellIs" priority="461" operator="equal" aboveAverage="0" equalAverage="0" bottom="0" percent="0" rank="0" text="" dxfId="9">
      <formula>4</formula>
    </cfRule>
    <cfRule type="cellIs" priority="462" operator="equal" aboveAverage="0" equalAverage="0" bottom="0" percent="0" rank="0" text="" dxfId="10">
      <formula>3</formula>
    </cfRule>
  </conditionalFormatting>
  <conditionalFormatting sqref="J33">
    <cfRule type="cellIs" priority="463" operator="equal" aboveAverage="0" equalAverage="0" bottom="0" percent="0" rank="0" text="" dxfId="11">
      <formula>5</formula>
    </cfRule>
    <cfRule type="cellIs" priority="464" operator="equal" aboveAverage="0" equalAverage="0" bottom="0" percent="0" rank="0" text="" dxfId="12">
      <formula>4</formula>
    </cfRule>
    <cfRule type="cellIs" priority="465" operator="equal" aboveAverage="0" equalAverage="0" bottom="0" percent="0" rank="0" text="" dxfId="13">
      <formula>3</formula>
    </cfRule>
  </conditionalFormatting>
  <conditionalFormatting sqref="J32">
    <cfRule type="cellIs" priority="466" operator="equal" aboveAverage="0" equalAverage="0" bottom="0" percent="0" rank="0" text="" dxfId="14">
      <formula>5</formula>
    </cfRule>
    <cfRule type="cellIs" priority="467" operator="equal" aboveAverage="0" equalAverage="0" bottom="0" percent="0" rank="0" text="" dxfId="15">
      <formula>4</formula>
    </cfRule>
    <cfRule type="cellIs" priority="468" operator="equal" aboveAverage="0" equalAverage="0" bottom="0" percent="0" rank="0" text="" dxfId="16">
      <formula>3</formula>
    </cfRule>
  </conditionalFormatting>
  <conditionalFormatting sqref="K33">
    <cfRule type="cellIs" priority="469" operator="equal" aboveAverage="0" equalAverage="0" bottom="0" percent="0" rank="0" text="" dxfId="17">
      <formula>5</formula>
    </cfRule>
    <cfRule type="cellIs" priority="470" operator="equal" aboveAverage="0" equalAverage="0" bottom="0" percent="0" rank="0" text="" dxfId="18">
      <formula>4</formula>
    </cfRule>
    <cfRule type="cellIs" priority="471" operator="equal" aboveAverage="0" equalAverage="0" bottom="0" percent="0" rank="0" text="" dxfId="19">
      <formula>3</formula>
    </cfRule>
  </conditionalFormatting>
  <conditionalFormatting sqref="J32">
    <cfRule type="cellIs" priority="472" operator="equal" aboveAverage="0" equalAverage="0" bottom="0" percent="0" rank="0" text="" dxfId="20">
      <formula>5</formula>
    </cfRule>
    <cfRule type="cellIs" priority="473" operator="equal" aboveAverage="0" equalAverage="0" bottom="0" percent="0" rank="0" text="" dxfId="21">
      <formula>4</formula>
    </cfRule>
    <cfRule type="cellIs" priority="474" operator="equal" aboveAverage="0" equalAverage="0" bottom="0" percent="0" rank="0" text="" dxfId="22">
      <formula>3</formula>
    </cfRule>
  </conditionalFormatting>
  <conditionalFormatting sqref="J31">
    <cfRule type="cellIs" priority="475" operator="equal" aboveAverage="0" equalAverage="0" bottom="0" percent="0" rank="0" text="" dxfId="23">
      <formula>5</formula>
    </cfRule>
    <cfRule type="cellIs" priority="476" operator="equal" aboveAverage="0" equalAverage="0" bottom="0" percent="0" rank="0" text="" dxfId="24">
      <formula>4</formula>
    </cfRule>
    <cfRule type="cellIs" priority="477" operator="equal" aboveAverage="0" equalAverage="0" bottom="0" percent="0" rank="0" text="" dxfId="25">
      <formula>3</formula>
    </cfRule>
  </conditionalFormatting>
  <conditionalFormatting sqref="G4">
    <cfRule type="expression" priority="478" aboveAverage="0" equalAverage="0" bottom="0" percent="0" rank="0" text="" dxfId="26">
      <formula>$D$1&lt;G4</formula>
    </cfRule>
    <cfRule type="expression" priority="479" aboveAverage="0" equalAverage="0" bottom="0" percent="0" rank="0" text="" dxfId="27">
      <formula>$D$1&gt;G4</formula>
    </cfRule>
  </conditionalFormatting>
  <conditionalFormatting sqref="G4">
    <cfRule type="expression" priority="480" aboveAverage="0" equalAverage="0" bottom="0" percent="0" rank="0" text="" dxfId="28">
      <formula>$D$1&lt;G4</formula>
    </cfRule>
    <cfRule type="expression" priority="481" aboveAverage="0" equalAverage="0" bottom="0" percent="0" rank="0" text="" dxfId="29">
      <formula>$D$1&gt;G4</formula>
    </cfRule>
  </conditionalFormatting>
  <conditionalFormatting sqref="G4">
    <cfRule type="expression" priority="482" aboveAverage="0" equalAverage="0" bottom="0" percent="0" rank="0" text="" dxfId="30">
      <formula>$D$1&lt;G4</formula>
    </cfRule>
    <cfRule type="expression" priority="483" aboveAverage="0" equalAverage="0" bottom="0" percent="0" rank="0" text="" dxfId="31">
      <formula>$D$1&gt;G4</formula>
    </cfRule>
  </conditionalFormatting>
  <conditionalFormatting sqref="G5">
    <cfRule type="cellIs" priority="484" operator="equal" aboveAverage="0" equalAverage="0" bottom="0" percent="0" rank="0" text="" dxfId="32">
      <formula>5</formula>
    </cfRule>
    <cfRule type="cellIs" priority="485" operator="equal" aboveAverage="0" equalAverage="0" bottom="0" percent="0" rank="0" text="" dxfId="33">
      <formula>4</formula>
    </cfRule>
    <cfRule type="cellIs" priority="486" operator="equal" aboveAverage="0" equalAverage="0" bottom="0" percent="0" rank="0" text="" dxfId="34">
      <formula>3</formula>
    </cfRule>
  </conditionalFormatting>
  <conditionalFormatting sqref="G4">
    <cfRule type="expression" priority="487" aboveAverage="0" equalAverage="0" bottom="0" percent="0" rank="0" text="" dxfId="35">
      <formula>$D$1&lt;G4</formula>
    </cfRule>
    <cfRule type="expression" priority="488" aboveAverage="0" equalAverage="0" bottom="0" percent="0" rank="0" text="" dxfId="36">
      <formula>$D$1&gt;G4</formula>
    </cfRule>
  </conditionalFormatting>
  <conditionalFormatting sqref="G4">
    <cfRule type="expression" priority="489" aboveAverage="0" equalAverage="0" bottom="0" percent="0" rank="0" text="" dxfId="37">
      <formula>$D$1&lt;G4</formula>
    </cfRule>
    <cfRule type="expression" priority="490" aboveAverage="0" equalAverage="0" bottom="0" percent="0" rank="0" text="" dxfId="38">
      <formula>$D$1&gt;G4</formula>
    </cfRule>
  </conditionalFormatting>
  <conditionalFormatting sqref="G4">
    <cfRule type="expression" priority="491" aboveAverage="0" equalAverage="0" bottom="0" percent="0" rank="0" text="" dxfId="39">
      <formula>$D$1&lt;G4</formula>
    </cfRule>
    <cfRule type="expression" priority="492" aboveAverage="0" equalAverage="0" bottom="0" percent="0" rank="0" text="" dxfId="40">
      <formula>$D$1&gt;G4</formula>
    </cfRule>
  </conditionalFormatting>
  <conditionalFormatting sqref="G4">
    <cfRule type="expression" priority="493" aboveAverage="0" equalAverage="0" bottom="0" percent="0" rank="0" text="" dxfId="0">
      <formula>$D$1&lt;G4</formula>
    </cfRule>
    <cfRule type="expression" priority="494" aboveAverage="0" equalAverage="0" bottom="0" percent="0" rank="0" text="" dxfId="1">
      <formula>$D$1&gt;G4</formula>
    </cfRule>
  </conditionalFormatting>
  <conditionalFormatting sqref="G5">
    <cfRule type="cellIs" priority="495" operator="equal" aboveAverage="0" equalAverage="0" bottom="0" percent="0" rank="0" text="" dxfId="2">
      <formula>5</formula>
    </cfRule>
    <cfRule type="cellIs" priority="496" operator="equal" aboveAverage="0" equalAverage="0" bottom="0" percent="0" rank="0" text="" dxfId="3">
      <formula>4</formula>
    </cfRule>
    <cfRule type="cellIs" priority="497" operator="equal" aboveAverage="0" equalAverage="0" bottom="0" percent="0" rank="0" text="" dxfId="4">
      <formula>3</formula>
    </cfRule>
  </conditionalFormatting>
  <conditionalFormatting sqref="G4">
    <cfRule type="expression" priority="498" aboveAverage="0" equalAverage="0" bottom="0" percent="0" rank="0" text="" dxfId="5">
      <formula>$D$1&lt;G4</formula>
    </cfRule>
    <cfRule type="expression" priority="499" aboveAverage="0" equalAverage="0" bottom="0" percent="0" rank="0" text="" dxfId="6">
      <formula>$D$1&gt;G4</formula>
    </cfRule>
  </conditionalFormatting>
  <conditionalFormatting sqref="G4">
    <cfRule type="expression" priority="500" aboveAverage="0" equalAverage="0" bottom="0" percent="0" rank="0" text="" dxfId="7">
      <formula>$D$1&lt;G4</formula>
    </cfRule>
    <cfRule type="expression" priority="501" aboveAverage="0" equalAverage="0" bottom="0" percent="0" rank="0" text="" dxfId="8">
      <formula>$D$1&gt;G4</formula>
    </cfRule>
  </conditionalFormatting>
  <conditionalFormatting sqref="G4">
    <cfRule type="expression" priority="502" aboveAverage="0" equalAverage="0" bottom="0" percent="0" rank="0" text="" dxfId="9">
      <formula>$D$1&lt;G4</formula>
    </cfRule>
    <cfRule type="expression" priority="503" aboveAverage="0" equalAverage="0" bottom="0" percent="0" rank="0" text="" dxfId="10">
      <formula>$D$1&gt;G4</formula>
    </cfRule>
  </conditionalFormatting>
  <conditionalFormatting sqref="G5">
    <cfRule type="cellIs" priority="504" operator="equal" aboveAverage="0" equalAverage="0" bottom="0" percent="0" rank="0" text="" dxfId="11">
      <formula>5</formula>
    </cfRule>
    <cfRule type="cellIs" priority="505" operator="equal" aboveAverage="0" equalAverage="0" bottom="0" percent="0" rank="0" text="" dxfId="12">
      <formula>4</formula>
    </cfRule>
    <cfRule type="cellIs" priority="506" operator="equal" aboveAverage="0" equalAverage="0" bottom="0" percent="0" rank="0" text="" dxfId="13">
      <formula>3</formula>
    </cfRule>
  </conditionalFormatting>
  <conditionalFormatting sqref="G5">
    <cfRule type="cellIs" priority="507" operator="equal" aboveAverage="0" equalAverage="0" bottom="0" percent="0" rank="0" text="" dxfId="14">
      <formula>5</formula>
    </cfRule>
    <cfRule type="cellIs" priority="508" operator="equal" aboveAverage="0" equalAverage="0" bottom="0" percent="0" rank="0" text="" dxfId="15">
      <formula>4</formula>
    </cfRule>
    <cfRule type="cellIs" priority="509" operator="equal" aboveAverage="0" equalAverage="0" bottom="0" percent="0" rank="0" text="" dxfId="16">
      <formula>3</formula>
    </cfRule>
  </conditionalFormatting>
  <conditionalFormatting sqref="G4">
    <cfRule type="expression" priority="510" aboveAverage="0" equalAverage="0" bottom="0" percent="0" rank="0" text="" dxfId="17">
      <formula>$D$1&lt;G4</formula>
    </cfRule>
    <cfRule type="expression" priority="511" aboveAverage="0" equalAverage="0" bottom="0" percent="0" rank="0" text="" dxfId="18">
      <formula>$D$1&gt;G4</formula>
    </cfRule>
  </conditionalFormatting>
  <conditionalFormatting sqref="G5">
    <cfRule type="cellIs" priority="512" operator="equal" aboveAverage="0" equalAverage="0" bottom="0" percent="0" rank="0" text="" dxfId="19">
      <formula>5</formula>
    </cfRule>
    <cfRule type="cellIs" priority="513" operator="equal" aboveAverage="0" equalAverage="0" bottom="0" percent="0" rank="0" text="" dxfId="20">
      <formula>4</formula>
    </cfRule>
    <cfRule type="cellIs" priority="514" operator="equal" aboveAverage="0" equalAverage="0" bottom="0" percent="0" rank="0" text="" dxfId="21">
      <formula>3</formula>
    </cfRule>
  </conditionalFormatting>
  <conditionalFormatting sqref="G4">
    <cfRule type="expression" priority="515" aboveAverage="0" equalAverage="0" bottom="0" percent="0" rank="0" text="" dxfId="22">
      <formula>$D$1&lt;G4</formula>
    </cfRule>
    <cfRule type="expression" priority="516" aboveAverage="0" equalAverage="0" bottom="0" percent="0" rank="0" text="" dxfId="23">
      <formula>$D$1&gt;G4</formula>
    </cfRule>
  </conditionalFormatting>
  <conditionalFormatting sqref="G4">
    <cfRule type="expression" priority="517" aboveAverage="0" equalAverage="0" bottom="0" percent="0" rank="0" text="" dxfId="24">
      <formula>$D$1&lt;G4</formula>
    </cfRule>
    <cfRule type="expression" priority="518" aboveAverage="0" equalAverage="0" bottom="0" percent="0" rank="0" text="" dxfId="25">
      <formula>$D$1&gt;G4</formula>
    </cfRule>
  </conditionalFormatting>
  <conditionalFormatting sqref="G5">
    <cfRule type="cellIs" priority="519" operator="equal" aboveAverage="0" equalAverage="0" bottom="0" percent="0" rank="0" text="" dxfId="26">
      <formula>5</formula>
    </cfRule>
    <cfRule type="cellIs" priority="520" operator="equal" aboveAverage="0" equalAverage="0" bottom="0" percent="0" rank="0" text="" dxfId="27">
      <formula>4</formula>
    </cfRule>
    <cfRule type="cellIs" priority="521" operator="equal" aboveAverage="0" equalAverage="0" bottom="0" percent="0" rank="0" text="" dxfId="28">
      <formula>3</formula>
    </cfRule>
  </conditionalFormatting>
  <conditionalFormatting sqref="G4">
    <cfRule type="expression" priority="522" aboveAverage="0" equalAverage="0" bottom="0" percent="0" rank="0" text="" dxfId="29">
      <formula>$D$1&lt;G4</formula>
    </cfRule>
    <cfRule type="expression" priority="523" aboveAverage="0" equalAverage="0" bottom="0" percent="0" rank="0" text="" dxfId="30">
      <formula>$D$1&gt;G4</formula>
    </cfRule>
  </conditionalFormatting>
  <conditionalFormatting sqref="G5">
    <cfRule type="cellIs" priority="524" operator="equal" aboveAverage="0" equalAverage="0" bottom="0" percent="0" rank="0" text="" dxfId="31">
      <formula>5</formula>
    </cfRule>
    <cfRule type="cellIs" priority="525" operator="equal" aboveAverage="0" equalAverage="0" bottom="0" percent="0" rank="0" text="" dxfId="32">
      <formula>4</formula>
    </cfRule>
    <cfRule type="cellIs" priority="526" operator="equal" aboveAverage="0" equalAverage="0" bottom="0" percent="0" rank="0" text="" dxfId="33">
      <formula>3</formula>
    </cfRule>
  </conditionalFormatting>
  <conditionalFormatting sqref="G4">
    <cfRule type="expression" priority="527" aboveAverage="0" equalAverage="0" bottom="0" percent="0" rank="0" text="" dxfId="34">
      <formula>$D$1&lt;G4</formula>
    </cfRule>
    <cfRule type="expression" priority="528" aboveAverage="0" equalAverage="0" bottom="0" percent="0" rank="0" text="" dxfId="35">
      <formula>$D$1&gt;G4</formula>
    </cfRule>
  </conditionalFormatting>
  <conditionalFormatting sqref="I33">
    <cfRule type="cellIs" priority="529" operator="equal" aboveAverage="0" equalAverage="0" bottom="0" percent="0" rank="0" text="" dxfId="36">
      <formula>5</formula>
    </cfRule>
    <cfRule type="cellIs" priority="530" operator="equal" aboveAverage="0" equalAverage="0" bottom="0" percent="0" rank="0" text="" dxfId="37">
      <formula>4</formula>
    </cfRule>
    <cfRule type="cellIs" priority="531" operator="equal" aboveAverage="0" equalAverage="0" bottom="0" percent="0" rank="0" text="" dxfId="38">
      <formula>3</formula>
    </cfRule>
  </conditionalFormatting>
  <conditionalFormatting sqref="I32">
    <cfRule type="cellIs" priority="532" operator="equal" aboveAverage="0" equalAverage="0" bottom="0" percent="0" rank="0" text="" dxfId="39">
      <formula>5</formula>
    </cfRule>
    <cfRule type="cellIs" priority="533" operator="equal" aboveAverage="0" equalAverage="0" bottom="0" percent="0" rank="0" text="" dxfId="40">
      <formula>4</formula>
    </cfRule>
    <cfRule type="cellIs" priority="534" operator="equal" aboveAverage="0" equalAverage="0" bottom="0" percent="0" rank="0" text="" dxfId="41">
      <formula>3</formula>
    </cfRule>
  </conditionalFormatting>
  <conditionalFormatting sqref="I32">
    <cfRule type="cellIs" priority="535" operator="equal" aboveAverage="0" equalAverage="0" bottom="0" percent="0" rank="0" text="" dxfId="42">
      <formula>5</formula>
    </cfRule>
    <cfRule type="cellIs" priority="536" operator="equal" aboveAverage="0" equalAverage="0" bottom="0" percent="0" rank="0" text="" dxfId="43">
      <formula>4</formula>
    </cfRule>
    <cfRule type="cellIs" priority="537" operator="equal" aboveAverage="0" equalAverage="0" bottom="0" percent="0" rank="0" text="" dxfId="44">
      <formula>3</formula>
    </cfRule>
  </conditionalFormatting>
  <conditionalFormatting sqref="I31">
    <cfRule type="cellIs" priority="538" operator="equal" aboveAverage="0" equalAverage="0" bottom="0" percent="0" rank="0" text="" dxfId="45">
      <formula>5</formula>
    </cfRule>
    <cfRule type="cellIs" priority="539" operator="equal" aboveAverage="0" equalAverage="0" bottom="0" percent="0" rank="0" text="" dxfId="46">
      <formula>4</formula>
    </cfRule>
    <cfRule type="cellIs" priority="540" operator="equal" aboveAverage="0" equalAverage="0" bottom="0" percent="0" rank="0" text="" dxfId="47">
      <formula>3</formula>
    </cfRule>
  </conditionalFormatting>
  <conditionalFormatting sqref="I32">
    <cfRule type="cellIs" priority="541" operator="equal" aboveAverage="0" equalAverage="0" bottom="0" percent="0" rank="0" text="" dxfId="48">
      <formula>5</formula>
    </cfRule>
    <cfRule type="cellIs" priority="542" operator="equal" aboveAverage="0" equalAverage="0" bottom="0" percent="0" rank="0" text="" dxfId="49">
      <formula>4</formula>
    </cfRule>
    <cfRule type="cellIs" priority="543" operator="equal" aboveAverage="0" equalAverage="0" bottom="0" percent="0" rank="0" text="" dxfId="50">
      <formula>3</formula>
    </cfRule>
  </conditionalFormatting>
  <conditionalFormatting sqref="I31">
    <cfRule type="cellIs" priority="544" operator="equal" aboveAverage="0" equalAverage="0" bottom="0" percent="0" rank="0" text="" dxfId="51">
      <formula>5</formula>
    </cfRule>
    <cfRule type="cellIs" priority="545" operator="equal" aboveAverage="0" equalAverage="0" bottom="0" percent="0" rank="0" text="" dxfId="52">
      <formula>4</formula>
    </cfRule>
    <cfRule type="cellIs" priority="546" operator="equal" aboveAverage="0" equalAverage="0" bottom="0" percent="0" rank="0" text="" dxfId="53">
      <formula>3</formula>
    </cfRule>
  </conditionalFormatting>
  <conditionalFormatting sqref="I31">
    <cfRule type="cellIs" priority="547" operator="equal" aboveAverage="0" equalAverage="0" bottom="0" percent="0" rank="0" text="" dxfId="54">
      <formula>5</formula>
    </cfRule>
    <cfRule type="cellIs" priority="548" operator="equal" aboveAverage="0" equalAverage="0" bottom="0" percent="0" rank="0" text="" dxfId="55">
      <formula>4</formula>
    </cfRule>
    <cfRule type="cellIs" priority="549" operator="equal" aboveAverage="0" equalAverage="0" bottom="0" percent="0" rank="0" text="" dxfId="56">
      <formula>3</formula>
    </cfRule>
  </conditionalFormatting>
  <conditionalFormatting sqref="I30">
    <cfRule type="cellIs" priority="550" operator="equal" aboveAverage="0" equalAverage="0" bottom="0" percent="0" rank="0" text="" dxfId="57">
      <formula>5</formula>
    </cfRule>
    <cfRule type="cellIs" priority="551" operator="equal" aboveAverage="0" equalAverage="0" bottom="0" percent="0" rank="0" text="" dxfId="58">
      <formula>4</formula>
    </cfRule>
    <cfRule type="cellIs" priority="552" operator="equal" aboveAverage="0" equalAverage="0" bottom="0" percent="0" rank="0" text="" dxfId="59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9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2" colorId="64" zoomScale="100" zoomScaleNormal="61" zoomScalePageLayoutView="100" workbookViewId="0">
      <selection pane="topLeft" activeCell="L9" activeCellId="0" sqref="L9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fals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2" min="12" style="0" width="7.87"/>
    <col collapsed="false" customWidth="true" hidden="true" outlineLevel="0" max="13" min="13" style="0" width="7.87"/>
    <col collapsed="false" customWidth="true" hidden="true" outlineLevel="0" max="16" min="14" style="0" width="7.57"/>
    <col collapsed="false" customWidth="true" hidden="true" outlineLevel="0" max="21" min="17" style="0" width="6.71"/>
    <col collapsed="false" customWidth="true" hidden="false" outlineLevel="0" max="22" min="22" style="0" width="4.43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0" min="69" style="2" width="3.42"/>
    <col collapsed="false" customWidth="true" hidden="false" outlineLevel="0" max="84" min="81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43901.6335639199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1"/>
      <c r="H2" s="21" t="s">
        <v>1</v>
      </c>
      <c r="I2" s="22"/>
      <c r="J2" s="23"/>
      <c r="K2" s="21" t="s">
        <v>2</v>
      </c>
      <c r="L2" s="22"/>
      <c r="M2" s="24"/>
      <c r="N2" s="25"/>
      <c r="O2" s="25"/>
      <c r="P2" s="26"/>
      <c r="Q2" s="22"/>
      <c r="R2" s="23"/>
      <c r="S2" s="27"/>
      <c r="T2" s="23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2842</v>
      </c>
      <c r="B3" s="29"/>
      <c r="C3" s="29"/>
      <c r="D3" s="30" t="s">
        <v>3</v>
      </c>
      <c r="E3" s="31"/>
      <c r="F3" s="32" t="n">
        <v>43453</v>
      </c>
      <c r="G3" s="32" t="n">
        <v>43454</v>
      </c>
      <c r="H3" s="32" t="n">
        <v>43455</v>
      </c>
      <c r="I3" s="32" t="n">
        <v>5</v>
      </c>
      <c r="J3" s="33" t="n">
        <v>43456</v>
      </c>
      <c r="K3" s="32" t="n">
        <v>43336</v>
      </c>
      <c r="L3" s="32" t="n">
        <v>43461</v>
      </c>
      <c r="M3" s="34"/>
      <c r="N3" s="34"/>
      <c r="O3" s="35"/>
      <c r="P3" s="35"/>
      <c r="Q3" s="32"/>
      <c r="R3" s="32"/>
      <c r="S3" s="32"/>
      <c r="T3" s="36"/>
      <c r="U3" s="37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9"/>
      <c r="B4" s="29"/>
      <c r="C4" s="29"/>
      <c r="D4" s="45" t="s">
        <v>5</v>
      </c>
      <c r="E4" s="31"/>
      <c r="F4" s="46" t="s">
        <v>6</v>
      </c>
      <c r="G4" s="46" t="s">
        <v>7</v>
      </c>
      <c r="H4" s="46" t="s">
        <v>8</v>
      </c>
      <c r="I4" s="46" t="s">
        <v>9</v>
      </c>
      <c r="J4" s="46" t="s">
        <v>7</v>
      </c>
      <c r="K4" s="46"/>
      <c r="L4" s="46" t="s">
        <v>10</v>
      </c>
      <c r="M4" s="47"/>
      <c r="N4" s="47"/>
      <c r="O4" s="47"/>
      <c r="P4" s="48"/>
      <c r="Q4" s="46"/>
      <c r="R4" s="47"/>
      <c r="S4" s="49"/>
      <c r="T4" s="46"/>
      <c r="U4" s="50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16</v>
      </c>
      <c r="G5" s="59" t="s">
        <v>17</v>
      </c>
      <c r="H5" s="58" t="s">
        <v>18</v>
      </c>
      <c r="I5" s="58" t="s">
        <v>19</v>
      </c>
      <c r="J5" s="59" t="s">
        <v>17</v>
      </c>
      <c r="K5" s="60" t="s">
        <v>20</v>
      </c>
      <c r="L5" s="60" t="s">
        <v>21</v>
      </c>
      <c r="M5" s="60"/>
      <c r="N5" s="58"/>
      <c r="O5" s="60"/>
      <c r="P5" s="58"/>
      <c r="Q5" s="60"/>
      <c r="R5" s="60"/>
      <c r="S5" s="61"/>
      <c r="T5" s="58"/>
      <c r="U5" s="62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77" t="s">
        <v>30</v>
      </c>
      <c r="D6" s="78" t="s">
        <v>230</v>
      </c>
      <c r="E6" s="79" t="n">
        <v>2842</v>
      </c>
      <c r="F6" s="80" t="s">
        <v>32</v>
      </c>
      <c r="G6" s="80" t="s">
        <v>32</v>
      </c>
      <c r="H6" s="80" t="n">
        <v>5</v>
      </c>
      <c r="I6" s="80" t="n">
        <v>5</v>
      </c>
      <c r="J6" s="80" t="n">
        <v>3</v>
      </c>
      <c r="K6" s="80" t="n">
        <v>4</v>
      </c>
      <c r="L6" s="80" t="n">
        <v>3</v>
      </c>
      <c r="M6" s="80"/>
      <c r="N6" s="80"/>
      <c r="O6" s="80"/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2</v>
      </c>
      <c r="AA6" s="83" t="n">
        <f aca="false">COUNTIF(AG6:AV6,AA$5)</f>
        <v>1</v>
      </c>
      <c r="AB6" s="83" t="n">
        <f aca="false">COUNTIF(AG6:AV6,AB$5)</f>
        <v>2</v>
      </c>
      <c r="AC6" s="83" t="n">
        <f aca="false">SUM(X6:AB6)</f>
        <v>5</v>
      </c>
      <c r="AD6" s="84" t="n">
        <f aca="false">IF(ISERROR(((X6+Y6)*2+Z6*3+AA6*4+AB6*5)/SUM(X6,Y6:AB6)),"",((X6+Y6)*2+Z6*3+AA6*4+AB6*5)/SUM(X6,Y6:AB6))</f>
        <v>4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>з</v>
      </c>
      <c r="AH6" s="87" t="str">
        <f aca="false">IF(ISERROR(VALUE(LEFT(G6))),LEFT(G6),VALUE(LEFT(G6)))</f>
        <v>з</v>
      </c>
      <c r="AI6" s="87" t="n">
        <f aca="false">IF(ISERROR(VALUE(LEFT(H6))),LEFT(H6),VALUE(LEFT(H6)))</f>
        <v>5</v>
      </c>
      <c r="AJ6" s="87" t="n">
        <f aca="false">IF(ISERROR(VALUE(LEFT(I6))),LEFT(I6),VALUE(LEFT(I6)))</f>
        <v>5</v>
      </c>
      <c r="AK6" s="87" t="n">
        <f aca="false">IF(ISERROR(VALUE(LEFT(J6))),LEFT(J6),VALUE(LEFT(J6)))</f>
        <v>3</v>
      </c>
      <c r="AL6" s="87" t="n">
        <f aca="false">IF(ISERROR(VALUE(LEFT(K6))),LEFT(K6),VALUE(LEFT(K6)))</f>
        <v>4</v>
      </c>
      <c r="AM6" s="87" t="n">
        <f aca="false">IF(ISERROR(VALUE(LEFT(L6))),LEFT(L6),VALUE(LEFT(L6)))</f>
        <v>3</v>
      </c>
      <c r="AN6" s="87" t="str">
        <f aca="false">IF(ISERROR(VALUE(LEFT(M6))),LEFT(M6),VALUE(LEFT(M6)))</f>
        <v/>
      </c>
      <c r="AO6" s="87" t="str">
        <f aca="false">IF(ISERROR(VALUE(LEFT(N6))),LEFT(N6),VALUE(LEFT(N6)))</f>
        <v/>
      </c>
      <c r="AP6" s="87" t="str">
        <f aca="false">IF(ISERROR(VALUE(LEFT(O6))),LEFT(O6),VALUE(LEFT(O6)))</f>
        <v/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2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77" t="s">
        <v>30</v>
      </c>
      <c r="D7" s="78" t="s">
        <v>231</v>
      </c>
      <c r="E7" s="79" t="n">
        <v>2842</v>
      </c>
      <c r="F7" s="80" t="s">
        <v>32</v>
      </c>
      <c r="G7" s="80" t="s">
        <v>32</v>
      </c>
      <c r="H7" s="80" t="n">
        <v>5</v>
      </c>
      <c r="I7" s="80" t="n">
        <v>5</v>
      </c>
      <c r="J7" s="80" t="n">
        <v>5</v>
      </c>
      <c r="K7" s="80" t="n">
        <v>3</v>
      </c>
      <c r="L7" s="80" t="n">
        <v>5</v>
      </c>
      <c r="M7" s="80"/>
      <c r="N7" s="80"/>
      <c r="O7" s="80"/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1</v>
      </c>
      <c r="AA7" s="83" t="n">
        <f aca="false">COUNTIF(AG7:AV7,AA$5)</f>
        <v>0</v>
      </c>
      <c r="AB7" s="83" t="n">
        <f aca="false">COUNTIF(AG7:AV7,AB$5)</f>
        <v>4</v>
      </c>
      <c r="AC7" s="83" t="n">
        <f aca="false">SUM(X7:AB7)</f>
        <v>5</v>
      </c>
      <c r="AD7" s="84" t="n">
        <f aca="false">IF(ISERROR(((X7+Y7)*2+Z7*3+AA7*4+AB7*5)/SUM(X7,Y7:AB7)),"",((X7+Y7)*2+Z7*3+AA7*4+AB7*5)/SUM(X7,Y7:AB7))</f>
        <v>4.6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>з</v>
      </c>
      <c r="AH7" s="87" t="str">
        <f aca="false">IF(ISERROR(VALUE(LEFT(G7))),LEFT(G7),VALUE(LEFT(G7)))</f>
        <v>з</v>
      </c>
      <c r="AI7" s="87" t="n">
        <f aca="false">IF(ISERROR(VALUE(LEFT(H7))),LEFT(H7),VALUE(LEFT(H7)))</f>
        <v>5</v>
      </c>
      <c r="AJ7" s="87" t="n">
        <f aca="false">IF(ISERROR(VALUE(LEFT(I7))),LEFT(I7),VALUE(LEFT(I7)))</f>
        <v>5</v>
      </c>
      <c r="AK7" s="87" t="n">
        <f aca="false">IF(ISERROR(VALUE(LEFT(J7))),LEFT(J7),VALUE(LEFT(J7)))</f>
        <v>5</v>
      </c>
      <c r="AL7" s="87" t="n">
        <f aca="false">IF(ISERROR(VALUE(LEFT(K7))),LEFT(K7),VALUE(LEFT(K7)))</f>
        <v>3</v>
      </c>
      <c r="AM7" s="87" t="n">
        <f aca="false">IF(ISERROR(VALUE(LEFT(L7))),LEFT(L7),VALUE(LEFT(L7)))</f>
        <v>5</v>
      </c>
      <c r="AN7" s="87" t="str">
        <f aca="false">IF(ISERROR(VALUE(LEFT(M7))),LEFT(M7),VALUE(LEFT(M7)))</f>
        <v/>
      </c>
      <c r="AO7" s="87" t="str">
        <f aca="false">IF(ISERROR(VALUE(LEFT(N7))),LEFT(N7),VALUE(LEFT(N7)))</f>
        <v/>
      </c>
      <c r="AP7" s="87" t="str">
        <f aca="false">IF(ISERROR(VALUE(LEFT(O7))),LEFT(O7),VALUE(LEFT(O7)))</f>
        <v/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2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77" t="s">
        <v>30</v>
      </c>
      <c r="D8" s="78" t="s">
        <v>232</v>
      </c>
      <c r="E8" s="79" t="n">
        <v>2842</v>
      </c>
      <c r="F8" s="80" t="s">
        <v>32</v>
      </c>
      <c r="G8" s="80" t="s">
        <v>32</v>
      </c>
      <c r="H8" s="80" t="n">
        <v>4</v>
      </c>
      <c r="I8" s="80" t="s">
        <v>45</v>
      </c>
      <c r="J8" s="80" t="n">
        <v>4</v>
      </c>
      <c r="K8" s="80" t="n">
        <v>4</v>
      </c>
      <c r="L8" s="80" t="n">
        <v>4</v>
      </c>
      <c r="M8" s="80"/>
      <c r="N8" s="80"/>
      <c r="O8" s="80"/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2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1</v>
      </c>
      <c r="Z8" s="83" t="n">
        <f aca="false">COUNTIF(AG8:AV8,Z$5)</f>
        <v>0</v>
      </c>
      <c r="AA8" s="83" t="n">
        <f aca="false">COUNTIF(AG8:AV8,AA$5)</f>
        <v>4</v>
      </c>
      <c r="AB8" s="83" t="n">
        <f aca="false">COUNTIF(AG8:AV8,AB$5)</f>
        <v>0</v>
      </c>
      <c r="AC8" s="83" t="n">
        <f aca="false">SUM(X8:AB8)</f>
        <v>5</v>
      </c>
      <c r="AD8" s="84" t="n">
        <f aca="false">IF(ISERROR(((X8+Y8)*2+Z8*3+AA8*4+AB8*5)/SUM(X8,Y8:AB8)),"",((X8+Y8)*2+Z8*3+AA8*4+AB8*5)/SUM(X8,Y8:AB8))</f>
        <v>3.6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>з</v>
      </c>
      <c r="AH8" s="87" t="str">
        <f aca="false">IF(ISERROR(VALUE(LEFT(G8))),LEFT(G8),VALUE(LEFT(G8)))</f>
        <v>з</v>
      </c>
      <c r="AI8" s="87" t="n">
        <f aca="false">IF(ISERROR(VALUE(LEFT(H8))),LEFT(H8),VALUE(LEFT(H8)))</f>
        <v>4</v>
      </c>
      <c r="AJ8" s="87" t="n">
        <f aca="false">IF(ISERROR(VALUE(LEFT(I8))),LEFT(I8),VALUE(LEFT(I8)))</f>
        <v>2</v>
      </c>
      <c r="AK8" s="87" t="n">
        <f aca="false">IF(ISERROR(VALUE(LEFT(J8))),LEFT(J8),VALUE(LEFT(J8)))</f>
        <v>4</v>
      </c>
      <c r="AL8" s="87" t="n">
        <f aca="false">IF(ISERROR(VALUE(LEFT(K8))),LEFT(K8),VALUE(LEFT(K8)))</f>
        <v>4</v>
      </c>
      <c r="AM8" s="87" t="n">
        <f aca="false">IF(ISERROR(VALUE(LEFT(L8))),LEFT(L8),VALUE(LEFT(L8)))</f>
        <v>4</v>
      </c>
      <c r="AN8" s="87" t="str">
        <f aca="false">IF(ISERROR(VALUE(LEFT(M8))),LEFT(M8),VALUE(LEFT(M8)))</f>
        <v/>
      </c>
      <c r="AO8" s="87" t="str">
        <f aca="false">IF(ISERROR(VALUE(LEFT(N8))),LEFT(N8),VALUE(LEFT(N8)))</f>
        <v/>
      </c>
      <c r="AP8" s="87" t="str">
        <f aca="false">IF(ISERROR(VALUE(LEFT(O8))),LEFT(O8),VALUE(LEFT(O8)))</f>
        <v/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2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77" t="s">
        <v>30</v>
      </c>
      <c r="D9" s="78" t="s">
        <v>233</v>
      </c>
      <c r="E9" s="79" t="n">
        <v>2842</v>
      </c>
      <c r="F9" s="80" t="s">
        <v>32</v>
      </c>
      <c r="G9" s="80" t="s">
        <v>234</v>
      </c>
      <c r="H9" s="80" t="n">
        <v>3</v>
      </c>
      <c r="I9" s="80" t="s">
        <v>38</v>
      </c>
      <c r="J9" s="80" t="s">
        <v>38</v>
      </c>
      <c r="K9" s="80" t="n">
        <v>3</v>
      </c>
      <c r="L9" s="80" t="s">
        <v>38</v>
      </c>
      <c r="M9" s="80"/>
      <c r="N9" s="80"/>
      <c r="O9" s="80"/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2</v>
      </c>
      <c r="AA9" s="83" t="n">
        <f aca="false">COUNTIF(AG9:AV9,AA$5)</f>
        <v>0</v>
      </c>
      <c r="AB9" s="83" t="n">
        <f aca="false">COUNTIF(AG9:AV9,AB$5)</f>
        <v>0</v>
      </c>
      <c r="AC9" s="83" t="n">
        <f aca="false">SUM(X9:AB9)</f>
        <v>2</v>
      </c>
      <c r="AD9" s="84" t="n">
        <f aca="false">IF(ISERROR(((X9+Y9)*2+Z9*3+AA9*4+AB9*5)/SUM(X9,Y9:AB9)),"",((X9+Y9)*2+Z9*3+AA9*4+AB9*5)/SUM(X9,Y9:AB9))</f>
        <v>3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>з</v>
      </c>
      <c r="AH9" s="87" t="str">
        <f aca="false">IF(ISERROR(VALUE(LEFT(G9))),LEFT(G9),VALUE(LEFT(G9)))</f>
        <v>а</v>
      </c>
      <c r="AI9" s="87" t="n">
        <f aca="false">IF(ISERROR(VALUE(LEFT(H9))),LEFT(H9),VALUE(LEFT(H9)))</f>
        <v>3</v>
      </c>
      <c r="AJ9" s="87" t="str">
        <f aca="false">IF(ISERROR(VALUE(LEFT(I9))),LEFT(I9),VALUE(LEFT(I9)))</f>
        <v>а</v>
      </c>
      <c r="AK9" s="87" t="str">
        <f aca="false">IF(ISERROR(VALUE(LEFT(J9))),LEFT(J9),VALUE(LEFT(J9)))</f>
        <v>а</v>
      </c>
      <c r="AL9" s="87" t="n">
        <f aca="false">IF(ISERROR(VALUE(LEFT(K9))),LEFT(K9),VALUE(LEFT(K9)))</f>
        <v>3</v>
      </c>
      <c r="AM9" s="87" t="str">
        <f aca="false">IF(ISERROR(VALUE(LEFT(L9))),LEFT(L9),VALUE(LEFT(L9)))</f>
        <v>а</v>
      </c>
      <c r="AN9" s="87" t="str">
        <f aca="false">IF(ISERROR(VALUE(LEFT(M9))),LEFT(M9),VALUE(LEFT(M9)))</f>
        <v/>
      </c>
      <c r="AO9" s="87" t="str">
        <f aca="false">IF(ISERROR(VALUE(LEFT(N9))),LEFT(N9),VALUE(LEFT(N9)))</f>
        <v/>
      </c>
      <c r="AP9" s="87" t="str">
        <f aca="false">IF(ISERROR(VALUE(LEFT(O9))),LEFT(O9),VALUE(LEFT(O9)))</f>
        <v/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1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77" t="s">
        <v>30</v>
      </c>
      <c r="D10" s="78" t="s">
        <v>235</v>
      </c>
      <c r="E10" s="79" t="n">
        <v>2842</v>
      </c>
      <c r="F10" s="80" t="s">
        <v>32</v>
      </c>
      <c r="G10" s="80" t="s">
        <v>32</v>
      </c>
      <c r="H10" s="80" t="n">
        <v>5</v>
      </c>
      <c r="I10" s="80" t="n">
        <v>4</v>
      </c>
      <c r="J10" s="80" t="n">
        <v>4</v>
      </c>
      <c r="K10" s="80" t="n">
        <v>4</v>
      </c>
      <c r="L10" s="80" t="n">
        <v>4</v>
      </c>
      <c r="M10" s="80"/>
      <c r="N10" s="80"/>
      <c r="O10" s="80"/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4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0</v>
      </c>
      <c r="AA10" s="83" t="n">
        <f aca="false">COUNTIF(AG10:AV10,AA$5)</f>
        <v>4</v>
      </c>
      <c r="AB10" s="83" t="n">
        <f aca="false">COUNTIF(AG10:AV10,AB$5)</f>
        <v>1</v>
      </c>
      <c r="AC10" s="83" t="n">
        <f aca="false">SUM(X10:AB10)</f>
        <v>5</v>
      </c>
      <c r="AD10" s="84" t="n">
        <f aca="false">IF(ISERROR(((X10+Y10)*2+Z10*3+AA10*4+AB10*5)/SUM(X10,Y10:AB10)),"",((X10+Y10)*2+Z10*3+AA10*4+AB10*5)/SUM(X10,Y10:AB10))</f>
        <v>4.2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>з</v>
      </c>
      <c r="AH10" s="87" t="str">
        <f aca="false">IF(ISERROR(VALUE(LEFT(G10))),LEFT(G10),VALUE(LEFT(G10)))</f>
        <v>з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4</v>
      </c>
      <c r="AK10" s="87" t="n">
        <f aca="false">IF(ISERROR(VALUE(LEFT(J10))),LEFT(J10),VALUE(LEFT(J10)))</f>
        <v>4</v>
      </c>
      <c r="AL10" s="87" t="n">
        <f aca="false">IF(ISERROR(VALUE(LEFT(K10))),LEFT(K10),VALUE(LEFT(K10)))</f>
        <v>4</v>
      </c>
      <c r="AM10" s="87" t="n">
        <f aca="false">IF(ISERROR(VALUE(LEFT(L10))),LEFT(L10),VALUE(LEFT(L10)))</f>
        <v>4</v>
      </c>
      <c r="AN10" s="87" t="str">
        <f aca="false">IF(ISERROR(VALUE(LEFT(M10))),LEFT(M10),VALUE(LEFT(M10)))</f>
        <v/>
      </c>
      <c r="AO10" s="87" t="str">
        <f aca="false">IF(ISERROR(VALUE(LEFT(N10))),LEFT(N10),VALUE(LEFT(N10)))</f>
        <v/>
      </c>
      <c r="AP10" s="87" t="str">
        <f aca="false">IF(ISERROR(VALUE(LEFT(O10))),LEFT(O10),VALUE(LEFT(O10)))</f>
        <v/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2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77" t="s">
        <v>30</v>
      </c>
      <c r="D11" s="78" t="s">
        <v>236</v>
      </c>
      <c r="E11" s="79" t="n">
        <v>2842</v>
      </c>
      <c r="F11" s="80" t="s">
        <v>32</v>
      </c>
      <c r="G11" s="80" t="s">
        <v>32</v>
      </c>
      <c r="H11" s="80" t="n">
        <v>5</v>
      </c>
      <c r="I11" s="80" t="n">
        <v>3</v>
      </c>
      <c r="J11" s="80" t="n">
        <v>3</v>
      </c>
      <c r="K11" s="80" t="n">
        <v>3</v>
      </c>
      <c r="L11" s="80" t="n">
        <v>3</v>
      </c>
      <c r="M11" s="80"/>
      <c r="N11" s="80"/>
      <c r="O11" s="80"/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4</v>
      </c>
      <c r="AA11" s="177" t="n">
        <f aca="false">COUNTIF(AG11:AV11,AA$5)</f>
        <v>0</v>
      </c>
      <c r="AB11" s="177" t="n">
        <f aca="false">COUNTIF(AG11:AV11,AB$5)</f>
        <v>1</v>
      </c>
      <c r="AC11" s="83" t="n">
        <f aca="false">SUM(X11:AB11)</f>
        <v>5</v>
      </c>
      <c r="AD11" s="84" t="n">
        <f aca="false">IF(ISERROR(((X11+Y11)*2+Z11*3+AA11*4+AB11*5)/SUM(X11,Y11:AB11)),"",((X11+Y11)*2+Z11*3+AA11*4+AB11*5)/SUM(X11,Y11:AB11))</f>
        <v>3.4</v>
      </c>
      <c r="AE11" s="93" t="n">
        <f aca="false">IF(AX11=5,0.5,IF(AX11=4,0.25,IF(AX11&lt;=3,0)))</f>
        <v>0</v>
      </c>
      <c r="AG11" s="87" t="str">
        <f aca="false">IF(ISERROR(VALUE(LEFT(F11))),LEFT(F11),VALUE(LEFT(F11)))</f>
        <v>з</v>
      </c>
      <c r="AH11" s="87" t="str">
        <f aca="false">IF(ISERROR(VALUE(LEFT(G11))),LEFT(G11),VALUE(LEFT(G11)))</f>
        <v>з</v>
      </c>
      <c r="AI11" s="87" t="n">
        <f aca="false">IF(ISERROR(VALUE(LEFT(H11))),LEFT(H11),VALUE(LEFT(H11)))</f>
        <v>5</v>
      </c>
      <c r="AJ11" s="87" t="n">
        <f aca="false">IF(ISERROR(VALUE(LEFT(I11))),LEFT(I11),VALUE(LEFT(I11)))</f>
        <v>3</v>
      </c>
      <c r="AK11" s="87" t="n">
        <f aca="false">IF(ISERROR(VALUE(LEFT(J11))),LEFT(J11),VALUE(LEFT(J11)))</f>
        <v>3</v>
      </c>
      <c r="AL11" s="87" t="n">
        <f aca="false">IF(ISERROR(VALUE(LEFT(K11))),LEFT(K11),VALUE(LEFT(K11)))</f>
        <v>3</v>
      </c>
      <c r="AM11" s="87" t="n">
        <f aca="false">IF(ISERROR(VALUE(LEFT(L11))),LEFT(L11),VALUE(LEFT(L11)))</f>
        <v>3</v>
      </c>
      <c r="AN11" s="87" t="str">
        <f aca="false">IF(ISERROR(VALUE(LEFT(M11))),LEFT(M11),VALUE(LEFT(M11)))</f>
        <v/>
      </c>
      <c r="AO11" s="87" t="str">
        <f aca="false">IF(ISERROR(VALUE(LEFT(N11))),LEFT(N11),VALUE(LEFT(N11)))</f>
        <v/>
      </c>
      <c r="AP11" s="87" t="str">
        <f aca="false">IF(ISERROR(VALUE(LEFT(O11))),LEFT(O11),VALUE(LEFT(O11)))</f>
        <v/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2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77" t="s">
        <v>30</v>
      </c>
      <c r="D12" s="78" t="s">
        <v>237</v>
      </c>
      <c r="E12" s="79" t="n">
        <v>2842</v>
      </c>
      <c r="F12" s="80" t="s">
        <v>32</v>
      </c>
      <c r="G12" s="80" t="s">
        <v>32</v>
      </c>
      <c r="H12" s="80" t="n">
        <v>5</v>
      </c>
      <c r="I12" s="80" t="n">
        <v>3</v>
      </c>
      <c r="J12" s="80" t="n">
        <v>4</v>
      </c>
      <c r="K12" s="80" t="n">
        <v>4</v>
      </c>
      <c r="L12" s="80" t="n">
        <v>3</v>
      </c>
      <c r="M12" s="80"/>
      <c r="N12" s="80"/>
      <c r="O12" s="80"/>
      <c r="P12" s="80"/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2</v>
      </c>
      <c r="AA12" s="83" t="n">
        <f aca="false">COUNTIF(AG12:AV12,AA$5)</f>
        <v>2</v>
      </c>
      <c r="AB12" s="83" t="n">
        <f aca="false">COUNTIF(AG12:AV12,AB$5)</f>
        <v>1</v>
      </c>
      <c r="AC12" s="83" t="n">
        <f aca="false">SUM(X12:AB12)</f>
        <v>5</v>
      </c>
      <c r="AD12" s="84" t="n">
        <f aca="false">IF(ISERROR(((X12+Y12)*2+Z12*3+AA12*4+AB12*5)/SUM(X12,Y12:AB12)),"",((X12+Y12)*2+Z12*3+AA12*4+AB12*5)/SUM(X12,Y12:AB12))</f>
        <v>3.8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>з</v>
      </c>
      <c r="AH12" s="87" t="str">
        <f aca="false">IF(ISERROR(VALUE(LEFT(G12))),LEFT(G12),VALUE(LEFT(G12)))</f>
        <v>з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3</v>
      </c>
      <c r="AK12" s="87" t="n">
        <f aca="false">IF(ISERROR(VALUE(LEFT(J12))),LEFT(J12),VALUE(LEFT(J12)))</f>
        <v>4</v>
      </c>
      <c r="AL12" s="87" t="n">
        <f aca="false">IF(ISERROR(VALUE(LEFT(K12))),LEFT(K12),VALUE(LEFT(K12)))</f>
        <v>4</v>
      </c>
      <c r="AM12" s="87" t="n">
        <f aca="false">IF(ISERROR(VALUE(LEFT(L12))),LEFT(L12),VALUE(LEFT(L12)))</f>
        <v>3</v>
      </c>
      <c r="AN12" s="87" t="str">
        <f aca="false">IF(ISERROR(VALUE(LEFT(M12))),LEFT(M12),VALUE(LEFT(M12)))</f>
        <v/>
      </c>
      <c r="AO12" s="87" t="str">
        <f aca="false">IF(ISERROR(VALUE(LEFT(N12))),LEFT(N12),VALUE(LEFT(N12)))</f>
        <v/>
      </c>
      <c r="AP12" s="87" t="str">
        <f aca="false">IF(ISERROR(VALUE(LEFT(O12))),LEFT(O12),VALUE(LEFT(O12)))</f>
        <v/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2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77" t="s">
        <v>30</v>
      </c>
      <c r="D13" s="78" t="s">
        <v>238</v>
      </c>
      <c r="E13" s="79" t="n">
        <v>2842</v>
      </c>
      <c r="F13" s="80" t="s">
        <v>32</v>
      </c>
      <c r="G13" s="80" t="s">
        <v>32</v>
      </c>
      <c r="H13" s="80" t="n">
        <v>5</v>
      </c>
      <c r="I13" s="80" t="n">
        <v>3</v>
      </c>
      <c r="J13" s="80" t="n">
        <v>4</v>
      </c>
      <c r="K13" s="80" t="n">
        <v>4</v>
      </c>
      <c r="L13" s="80" t="n">
        <v>5</v>
      </c>
      <c r="M13" s="80"/>
      <c r="N13" s="80"/>
      <c r="O13" s="80"/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1</v>
      </c>
      <c r="AA13" s="83" t="n">
        <f aca="false">COUNTIF(AG13:AV13,AA$5)</f>
        <v>2</v>
      </c>
      <c r="AB13" s="83" t="n">
        <f aca="false">COUNTIF(AG13:AV13,AB$5)</f>
        <v>2</v>
      </c>
      <c r="AC13" s="83" t="n">
        <f aca="false">SUM(X13:AB13)</f>
        <v>5</v>
      </c>
      <c r="AD13" s="84" t="n">
        <f aca="false">IF(ISERROR(((X13+Y13)*2+Z13*3+AA13*4+AB13*5)/SUM(X13,Y13:AB13)),"",((X13+Y13)*2+Z13*3+AA13*4+AB13*5)/SUM(X13,Y13:AB13))</f>
        <v>4.2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>з</v>
      </c>
      <c r="AH13" s="87" t="str">
        <f aca="false">IF(ISERROR(VALUE(LEFT(G13))),LEFT(G13),VALUE(LEFT(G13)))</f>
        <v>з</v>
      </c>
      <c r="AI13" s="87" t="n">
        <f aca="false">IF(ISERROR(VALUE(LEFT(H13))),LEFT(H13),VALUE(LEFT(H13)))</f>
        <v>5</v>
      </c>
      <c r="AJ13" s="87" t="n">
        <f aca="false">IF(ISERROR(VALUE(LEFT(I13))),LEFT(I13),VALUE(LEFT(I13)))</f>
        <v>3</v>
      </c>
      <c r="AK13" s="87" t="n">
        <f aca="false">IF(ISERROR(VALUE(LEFT(J13))),LEFT(J13),VALUE(LEFT(J13)))</f>
        <v>4</v>
      </c>
      <c r="AL13" s="87" t="n">
        <f aca="false">IF(ISERROR(VALUE(LEFT(K13))),LEFT(K13),VALUE(LEFT(K13)))</f>
        <v>4</v>
      </c>
      <c r="AM13" s="87" t="n">
        <f aca="false">IF(ISERROR(VALUE(LEFT(L13))),LEFT(L13),VALUE(LEFT(L13)))</f>
        <v>5</v>
      </c>
      <c r="AN13" s="87" t="str">
        <f aca="false">IF(ISERROR(VALUE(LEFT(M13))),LEFT(M13),VALUE(LEFT(M13)))</f>
        <v/>
      </c>
      <c r="AO13" s="87" t="str">
        <f aca="false">IF(ISERROR(VALUE(LEFT(N13))),LEFT(N13),VALUE(LEFT(N13)))</f>
        <v/>
      </c>
      <c r="AP13" s="87" t="str">
        <f aca="false">IF(ISERROR(VALUE(LEFT(O13))),LEFT(O13),VALUE(LEFT(O13)))</f>
        <v/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2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76"/>
      <c r="C14" s="77" t="s">
        <v>30</v>
      </c>
      <c r="D14" s="78" t="s">
        <v>239</v>
      </c>
      <c r="E14" s="79" t="n">
        <v>2842</v>
      </c>
      <c r="F14" s="80" t="s">
        <v>32</v>
      </c>
      <c r="G14" s="80" t="s">
        <v>32</v>
      </c>
      <c r="H14" s="80" t="n">
        <v>5</v>
      </c>
      <c r="I14" s="80" t="n">
        <v>5</v>
      </c>
      <c r="J14" s="80" t="n">
        <v>5</v>
      </c>
      <c r="K14" s="80" t="n">
        <v>4</v>
      </c>
      <c r="L14" s="80" t="n">
        <v>5</v>
      </c>
      <c r="M14" s="80"/>
      <c r="N14" s="80"/>
      <c r="O14" s="80"/>
      <c r="P14" s="80"/>
      <c r="Q14" s="80"/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4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0</v>
      </c>
      <c r="AA14" s="127" t="n">
        <f aca="false">COUNTIF(AG14:AV14,AA$5)</f>
        <v>1</v>
      </c>
      <c r="AB14" s="127" t="n">
        <f aca="false">COUNTIF(AG14:AV14,AB$5)</f>
        <v>4</v>
      </c>
      <c r="AC14" s="127" t="n">
        <f aca="false">SUM(X14:AB14)</f>
        <v>5</v>
      </c>
      <c r="AD14" s="98" t="n">
        <f aca="false">IF(ISERROR(((X14+Y14)*2+Z14*3+AA14*4+AB14*5)/SUM(X14,Y14:AB14)),"",((X14+Y14)*2+Z14*3+AA14*4+AB14*5)/SUM(X14,Y14:AB14))</f>
        <v>4.8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>з</v>
      </c>
      <c r="AH14" s="87" t="str">
        <f aca="false">IF(ISERROR(VALUE(LEFT(G14))),LEFT(G14),VALUE(LEFT(G14)))</f>
        <v>з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5</v>
      </c>
      <c r="AK14" s="87" t="n">
        <f aca="false">IF(ISERROR(VALUE(LEFT(J14))),LEFT(J14),VALUE(LEFT(J14)))</f>
        <v>5</v>
      </c>
      <c r="AL14" s="87" t="n">
        <f aca="false">IF(ISERROR(VALUE(LEFT(K14))),LEFT(K14),VALUE(LEFT(K14)))</f>
        <v>4</v>
      </c>
      <c r="AM14" s="87" t="n">
        <f aca="false">IF(ISERROR(VALUE(LEFT(L14))),LEFT(L14),VALUE(LEFT(L14)))</f>
        <v>5</v>
      </c>
      <c r="AN14" s="87" t="str">
        <f aca="false">IF(ISERROR(VALUE(LEFT(M14))),LEFT(M14),VALUE(LEFT(M14)))</f>
        <v/>
      </c>
      <c r="AO14" s="87" t="str">
        <f aca="false">IF(ISERROR(VALUE(LEFT(N14))),LEFT(N14),VALUE(LEFT(N14)))</f>
        <v/>
      </c>
      <c r="AP14" s="87" t="str">
        <f aca="false">IF(ISERROR(VALUE(LEFT(O14))),LEFT(O14),VALUE(LEFT(O14)))</f>
        <v/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2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76"/>
      <c r="C15" s="77" t="s">
        <v>30</v>
      </c>
      <c r="D15" s="78" t="s">
        <v>240</v>
      </c>
      <c r="E15" s="79" t="n">
        <v>2842</v>
      </c>
      <c r="F15" s="80" t="s">
        <v>32</v>
      </c>
      <c r="G15" s="80" t="s">
        <v>32</v>
      </c>
      <c r="H15" s="80" t="n">
        <v>4</v>
      </c>
      <c r="I15" s="80" t="n">
        <v>5</v>
      </c>
      <c r="J15" s="80" t="n">
        <v>4</v>
      </c>
      <c r="K15" s="80" t="n">
        <v>4</v>
      </c>
      <c r="L15" s="80" t="n">
        <v>5</v>
      </c>
      <c r="M15" s="80"/>
      <c r="N15" s="80"/>
      <c r="O15" s="80"/>
      <c r="P15" s="80"/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4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0</v>
      </c>
      <c r="AA15" s="127" t="n">
        <f aca="false">COUNTIF(AG15:AV15,AA$5)</f>
        <v>3</v>
      </c>
      <c r="AB15" s="127" t="n">
        <f aca="false">COUNTIF(AG15:AV15,AB$5)</f>
        <v>2</v>
      </c>
      <c r="AC15" s="127" t="n">
        <f aca="false">SUM(X15:AB15)</f>
        <v>5</v>
      </c>
      <c r="AD15" s="98" t="n">
        <f aca="false">IF(ISERROR(((X15+Y15)*2+Z15*3+AA15*4+AB15*5)/SUM(X15,Y15:AB15)),"",((X15+Y15)*2+Z15*3+AA15*4+AB15*5)/SUM(X15,Y15:AB15))</f>
        <v>4.4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>з</v>
      </c>
      <c r="AH15" s="87" t="str">
        <f aca="false">IF(ISERROR(VALUE(LEFT(G15))),LEFT(G15),VALUE(LEFT(G15)))</f>
        <v>з</v>
      </c>
      <c r="AI15" s="87" t="n">
        <f aca="false">IF(ISERROR(VALUE(LEFT(H15))),LEFT(H15),VALUE(LEFT(H15)))</f>
        <v>4</v>
      </c>
      <c r="AJ15" s="87" t="n">
        <f aca="false">IF(ISERROR(VALUE(LEFT(I15))),LEFT(I15),VALUE(LEFT(I15)))</f>
        <v>5</v>
      </c>
      <c r="AK15" s="87" t="n">
        <f aca="false">IF(ISERROR(VALUE(LEFT(J15))),LEFT(J15),VALUE(LEFT(J15)))</f>
        <v>4</v>
      </c>
      <c r="AL15" s="87" t="n">
        <f aca="false">IF(ISERROR(VALUE(LEFT(K15))),LEFT(K15),VALUE(LEFT(K15)))</f>
        <v>4</v>
      </c>
      <c r="AM15" s="87" t="n">
        <f aca="false">IF(ISERROR(VALUE(LEFT(L15))),LEFT(L15),VALUE(LEFT(L15)))</f>
        <v>5</v>
      </c>
      <c r="AN15" s="87" t="str">
        <f aca="false">IF(ISERROR(VALUE(LEFT(M15))),LEFT(M15),VALUE(LEFT(M15)))</f>
        <v/>
      </c>
      <c r="AO15" s="87" t="str">
        <f aca="false">IF(ISERROR(VALUE(LEFT(N15))),LEFT(N15),VALUE(LEFT(N15)))</f>
        <v/>
      </c>
      <c r="AP15" s="87" t="str">
        <f aca="false">IF(ISERROR(VALUE(LEFT(O15))),LEFT(O15),VALUE(LEFT(O15)))</f>
        <v/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2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76"/>
      <c r="C16" s="77" t="s">
        <v>30</v>
      </c>
      <c r="D16" s="78" t="s">
        <v>241</v>
      </c>
      <c r="E16" s="79" t="n">
        <v>2842</v>
      </c>
      <c r="F16" s="80" t="s">
        <v>32</v>
      </c>
      <c r="G16" s="80" t="s">
        <v>32</v>
      </c>
      <c r="H16" s="80" t="n">
        <v>3</v>
      </c>
      <c r="I16" s="80" t="n">
        <v>4</v>
      </c>
      <c r="J16" s="80" t="n">
        <v>4</v>
      </c>
      <c r="K16" s="80" t="n">
        <v>3</v>
      </c>
      <c r="L16" s="80" t="n">
        <v>3</v>
      </c>
      <c r="M16" s="80"/>
      <c r="N16" s="80"/>
      <c r="O16" s="80"/>
      <c r="P16" s="80"/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3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3</v>
      </c>
      <c r="AA16" s="127" t="n">
        <f aca="false">COUNTIF(AG16:AV16,AA$5)</f>
        <v>2</v>
      </c>
      <c r="AB16" s="127" t="n">
        <f aca="false">COUNTIF(AG16:AV16,AB$5)</f>
        <v>0</v>
      </c>
      <c r="AC16" s="127" t="n">
        <f aca="false">SUM(X16:AB16)</f>
        <v>5</v>
      </c>
      <c r="AD16" s="98" t="n">
        <f aca="false">IF(ISERROR(((X16+Y16)*2+Z16*3+AA16*4+AB16*5)/SUM(X16,Y16:AB16)),"",((X16+Y16)*2+Z16*3+AA16*4+AB16*5)/SUM(X16,Y16:AB16))</f>
        <v>3.4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>з</v>
      </c>
      <c r="AH16" s="87" t="str">
        <f aca="false">IF(ISERROR(VALUE(LEFT(G16))),LEFT(G16),VALUE(LEFT(G16)))</f>
        <v>з</v>
      </c>
      <c r="AI16" s="87" t="n">
        <f aca="false">IF(ISERROR(VALUE(LEFT(H16))),LEFT(H16),VALUE(LEFT(H16)))</f>
        <v>3</v>
      </c>
      <c r="AJ16" s="87" t="n">
        <f aca="false">IF(ISERROR(VALUE(LEFT(I16))),LEFT(I16),VALUE(LEFT(I16)))</f>
        <v>4</v>
      </c>
      <c r="AK16" s="87" t="n">
        <f aca="false">IF(ISERROR(VALUE(LEFT(J16))),LEFT(J16),VALUE(LEFT(J16)))</f>
        <v>4</v>
      </c>
      <c r="AL16" s="87" t="n">
        <f aca="false">IF(ISERROR(VALUE(LEFT(K16))),LEFT(K16),VALUE(LEFT(K16)))</f>
        <v>3</v>
      </c>
      <c r="AM16" s="87" t="n">
        <f aca="false">IF(ISERROR(VALUE(LEFT(L16))),LEFT(L16),VALUE(LEFT(L16)))</f>
        <v>3</v>
      </c>
      <c r="AN16" s="87" t="str">
        <f aca="false">IF(ISERROR(VALUE(LEFT(M16))),LEFT(M16),VALUE(LEFT(M16)))</f>
        <v/>
      </c>
      <c r="AO16" s="87" t="str">
        <f aca="false">IF(ISERROR(VALUE(LEFT(N16))),LEFT(N16),VALUE(LEFT(N16)))</f>
        <v/>
      </c>
      <c r="AP16" s="87" t="str">
        <f aca="false">IF(ISERROR(VALUE(LEFT(O16))),LEFT(O16),VALUE(LEFT(O16)))</f>
        <v/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2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102"/>
      <c r="C17" s="77" t="s">
        <v>30</v>
      </c>
      <c r="D17" s="78" t="s">
        <v>242</v>
      </c>
      <c r="E17" s="79" t="n">
        <v>2842</v>
      </c>
      <c r="F17" s="80" t="s">
        <v>32</v>
      </c>
      <c r="G17" s="80" t="s">
        <v>32</v>
      </c>
      <c r="H17" s="80" t="n">
        <v>5</v>
      </c>
      <c r="I17" s="80" t="s">
        <v>45</v>
      </c>
      <c r="J17" s="80" t="n">
        <v>3</v>
      </c>
      <c r="K17" s="80" t="n">
        <v>4</v>
      </c>
      <c r="L17" s="80" t="n">
        <v>3</v>
      </c>
      <c r="M17" s="80"/>
      <c r="N17" s="80"/>
      <c r="O17" s="80"/>
      <c r="P17" s="80"/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2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1</v>
      </c>
      <c r="Z17" s="127" t="n">
        <f aca="false">COUNTIF(AG17:AV17,Z$5)</f>
        <v>2</v>
      </c>
      <c r="AA17" s="127" t="n">
        <f aca="false">COUNTIF(AG17:AV17,AA$5)</f>
        <v>1</v>
      </c>
      <c r="AB17" s="127" t="n">
        <f aca="false">COUNTIF(AG17:AV17,AB$5)</f>
        <v>1</v>
      </c>
      <c r="AC17" s="127" t="n">
        <f aca="false">SUM(X17:AB17)</f>
        <v>5</v>
      </c>
      <c r="AD17" s="98" t="n">
        <f aca="false">IF(ISERROR(((X17+Y17)*2+Z17*3+AA17*4+AB17*5)/SUM(X17,Y17:AB17)),"",((X17+Y17)*2+Z17*3+AA17*4+AB17*5)/SUM(X17,Y17:AB17))</f>
        <v>3.4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>з</v>
      </c>
      <c r="AH17" s="87" t="str">
        <f aca="false">IF(ISERROR(VALUE(LEFT(G17))),LEFT(G17),VALUE(LEFT(G17)))</f>
        <v>з</v>
      </c>
      <c r="AI17" s="87" t="n">
        <f aca="false">IF(ISERROR(VALUE(LEFT(H17))),LEFT(H17),VALUE(LEFT(H17)))</f>
        <v>5</v>
      </c>
      <c r="AJ17" s="87" t="n">
        <f aca="false">IF(ISERROR(VALUE(LEFT(I17))),LEFT(I17),VALUE(LEFT(I17)))</f>
        <v>2</v>
      </c>
      <c r="AK17" s="87" t="n">
        <f aca="false">IF(ISERROR(VALUE(LEFT(J17))),LEFT(J17),VALUE(LEFT(J17)))</f>
        <v>3</v>
      </c>
      <c r="AL17" s="87" t="n">
        <f aca="false">IF(ISERROR(VALUE(LEFT(K17))),LEFT(K17),VALUE(LEFT(K17)))</f>
        <v>4</v>
      </c>
      <c r="AM17" s="87" t="n">
        <f aca="false">IF(ISERROR(VALUE(LEFT(L17))),LEFT(L17),VALUE(LEFT(L17)))</f>
        <v>3</v>
      </c>
      <c r="AN17" s="87" t="str">
        <f aca="false">IF(ISERROR(VALUE(LEFT(M17))),LEFT(M17),VALUE(LEFT(M17)))</f>
        <v/>
      </c>
      <c r="AO17" s="87" t="str">
        <f aca="false">IF(ISERROR(VALUE(LEFT(N17))),LEFT(N17),VALUE(LEFT(N17)))</f>
        <v/>
      </c>
      <c r="AP17" s="87" t="str">
        <f aca="false">IF(ISERROR(VALUE(LEFT(O17))),LEFT(O17),VALUE(LEFT(O17)))</f>
        <v/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2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03"/>
      <c r="C18" s="77" t="s">
        <v>30</v>
      </c>
      <c r="D18" s="78" t="s">
        <v>243</v>
      </c>
      <c r="E18" s="79" t="n">
        <v>2842</v>
      </c>
      <c r="F18" s="80" t="s">
        <v>32</v>
      </c>
      <c r="G18" s="80" t="s">
        <v>32</v>
      </c>
      <c r="H18" s="80" t="n">
        <v>5</v>
      </c>
      <c r="I18" s="80" t="n">
        <v>3</v>
      </c>
      <c r="J18" s="80" t="n">
        <v>3</v>
      </c>
      <c r="K18" s="80" t="n">
        <v>4</v>
      </c>
      <c r="L18" s="80" t="n">
        <v>5</v>
      </c>
      <c r="M18" s="80"/>
      <c r="N18" s="80"/>
      <c r="O18" s="80"/>
      <c r="P18" s="80"/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2</v>
      </c>
      <c r="AA18" s="127" t="n">
        <f aca="false">COUNTIF(AG18:AV18,AA$5)</f>
        <v>1</v>
      </c>
      <c r="AB18" s="127" t="n">
        <f aca="false">COUNTIF(AG18:AV18,AB$5)</f>
        <v>2</v>
      </c>
      <c r="AC18" s="127" t="n">
        <f aca="false">SUM(X18:AB18)</f>
        <v>5</v>
      </c>
      <c r="AD18" s="98" t="n">
        <f aca="false">IF(ISERROR(((X18+Y18)*2+Z18*3+AA18*4+AB18*5)/SUM(X18,Y18:AB18)),"",((X18+Y18)*2+Z18*3+AA18*4+AB18*5)/SUM(X18,Y18:AB18))</f>
        <v>4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>з</v>
      </c>
      <c r="AH18" s="87" t="str">
        <f aca="false">IF(ISERROR(VALUE(LEFT(G18))),LEFT(G18),VALUE(LEFT(G18)))</f>
        <v>з</v>
      </c>
      <c r="AI18" s="87" t="n">
        <f aca="false">IF(ISERROR(VALUE(LEFT(H18))),LEFT(H18),VALUE(LEFT(H18)))</f>
        <v>5</v>
      </c>
      <c r="AJ18" s="87" t="n">
        <f aca="false">IF(ISERROR(VALUE(LEFT(I18))),LEFT(I18),VALUE(LEFT(I18)))</f>
        <v>3</v>
      </c>
      <c r="AK18" s="87" t="n">
        <f aca="false">IF(ISERROR(VALUE(LEFT(J18))),LEFT(J18),VALUE(LEFT(J18)))</f>
        <v>3</v>
      </c>
      <c r="AL18" s="87" t="n">
        <f aca="false">IF(ISERROR(VALUE(LEFT(K18))),LEFT(K18),VALUE(LEFT(K18)))</f>
        <v>4</v>
      </c>
      <c r="AM18" s="87" t="n">
        <f aca="false">IF(ISERROR(VALUE(LEFT(L18))),LEFT(L18),VALUE(LEFT(L18)))</f>
        <v>5</v>
      </c>
      <c r="AN18" s="87" t="str">
        <f aca="false">IF(ISERROR(VALUE(LEFT(M18))),LEFT(M18),VALUE(LEFT(M18)))</f>
        <v/>
      </c>
      <c r="AO18" s="87" t="str">
        <f aca="false">IF(ISERROR(VALUE(LEFT(N18))),LEFT(N18),VALUE(LEFT(N18)))</f>
        <v/>
      </c>
      <c r="AP18" s="87" t="str">
        <f aca="false">IF(ISERROR(VALUE(LEFT(O18))),LEFT(O18),VALUE(LEFT(O18)))</f>
        <v/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2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03"/>
      <c r="C19" s="77" t="s">
        <v>30</v>
      </c>
      <c r="D19" s="104" t="s">
        <v>244</v>
      </c>
      <c r="E19" s="79" t="n">
        <v>2842</v>
      </c>
      <c r="F19" s="80" t="s">
        <v>32</v>
      </c>
      <c r="G19" s="80" t="s">
        <v>32</v>
      </c>
      <c r="H19" s="80" t="n">
        <v>5</v>
      </c>
      <c r="I19" s="80" t="n">
        <v>3</v>
      </c>
      <c r="J19" s="80" t="n">
        <v>3</v>
      </c>
      <c r="K19" s="80" t="n">
        <v>4</v>
      </c>
      <c r="L19" s="80" t="n">
        <v>3</v>
      </c>
      <c r="M19" s="80"/>
      <c r="N19" s="80"/>
      <c r="O19" s="80"/>
      <c r="P19" s="80"/>
      <c r="Q19" s="80"/>
      <c r="R19" s="80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3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3</v>
      </c>
      <c r="AA19" s="127" t="n">
        <f aca="false">COUNTIF(AG19:AV19,AA$5)</f>
        <v>1</v>
      </c>
      <c r="AB19" s="127" t="n">
        <f aca="false">COUNTIF(AG19:AV19,AB$5)</f>
        <v>1</v>
      </c>
      <c r="AC19" s="127" t="n">
        <f aca="false">SUM(X19:AB19)</f>
        <v>5</v>
      </c>
      <c r="AD19" s="98" t="n">
        <f aca="false">IF(ISERROR(((X19+Y19)*2+Z19*3+AA19*4+AB19*5)/SUM(X19,Y19:AB19)),"",((X19+Y19)*2+Z19*3+AA19*4+AB19*5)/SUM(X19,Y19:AB19))</f>
        <v>3.6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>з</v>
      </c>
      <c r="AH19" s="87" t="str">
        <f aca="false">IF(ISERROR(VALUE(LEFT(G19))),LEFT(G19),VALUE(LEFT(G19)))</f>
        <v>з</v>
      </c>
      <c r="AI19" s="87" t="n">
        <f aca="false">IF(ISERROR(VALUE(LEFT(H19))),LEFT(H19),VALUE(LEFT(H19)))</f>
        <v>5</v>
      </c>
      <c r="AJ19" s="87" t="n">
        <f aca="false">IF(ISERROR(VALUE(LEFT(I19))),LEFT(I19),VALUE(LEFT(I19)))</f>
        <v>3</v>
      </c>
      <c r="AK19" s="87" t="n">
        <f aca="false">IF(ISERROR(VALUE(LEFT(J19))),LEFT(J19),VALUE(LEFT(J19)))</f>
        <v>3</v>
      </c>
      <c r="AL19" s="87" t="n">
        <f aca="false">IF(ISERROR(VALUE(LEFT(K19))),LEFT(K19),VALUE(LEFT(K19)))</f>
        <v>4</v>
      </c>
      <c r="AM19" s="87" t="n">
        <f aca="false">IF(ISERROR(VALUE(LEFT(L19))),LEFT(L19),VALUE(LEFT(L19)))</f>
        <v>3</v>
      </c>
      <c r="AN19" s="87" t="str">
        <f aca="false">IF(ISERROR(VALUE(LEFT(M19))),LEFT(M19),VALUE(LEFT(M19)))</f>
        <v/>
      </c>
      <c r="AO19" s="87" t="str">
        <f aca="false">IF(ISERROR(VALUE(LEFT(N19))),LEFT(N19),VALUE(LEFT(N19)))</f>
        <v/>
      </c>
      <c r="AP19" s="87" t="str">
        <f aca="false">IF(ISERROR(VALUE(LEFT(O19))),LEFT(O19),VALUE(LEFT(O19)))</f>
        <v/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2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03"/>
      <c r="C20" s="77" t="s">
        <v>30</v>
      </c>
      <c r="D20" s="104" t="s">
        <v>245</v>
      </c>
      <c r="E20" s="79" t="n">
        <v>2842</v>
      </c>
      <c r="F20" s="80" t="s">
        <v>32</v>
      </c>
      <c r="G20" s="80" t="s">
        <v>32</v>
      </c>
      <c r="H20" s="80" t="n">
        <v>5</v>
      </c>
      <c r="I20" s="80" t="n">
        <v>3</v>
      </c>
      <c r="J20" s="80" t="n">
        <v>4</v>
      </c>
      <c r="K20" s="80" t="n">
        <v>3</v>
      </c>
      <c r="L20" s="80" t="n">
        <v>4</v>
      </c>
      <c r="M20" s="80"/>
      <c r="N20" s="80"/>
      <c r="O20" s="80"/>
      <c r="P20" s="80"/>
      <c r="Q20" s="80"/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3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2</v>
      </c>
      <c r="AA20" s="127" t="n">
        <f aca="false">COUNTIF(AG20:AV20,AA$5)</f>
        <v>2</v>
      </c>
      <c r="AB20" s="127" t="n">
        <f aca="false">COUNTIF(AG20:AV20,AB$5)</f>
        <v>1</v>
      </c>
      <c r="AC20" s="127" t="n">
        <f aca="false">SUM(X20:AB20)</f>
        <v>5</v>
      </c>
      <c r="AD20" s="98" t="n">
        <f aca="false">IF(ISERROR(((X20+Y20)*2+Z20*3+AA20*4+AB20*5)/SUM(X20,Y20:AB20)),"",((X20+Y20)*2+Z20*3+AA20*4+AB20*5)/SUM(X20,Y20:AB20))</f>
        <v>3.8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>з</v>
      </c>
      <c r="AH20" s="87" t="str">
        <f aca="false">IF(ISERROR(VALUE(LEFT(G20))),LEFT(G20),VALUE(LEFT(G20)))</f>
        <v>з</v>
      </c>
      <c r="AI20" s="87" t="n">
        <f aca="false">IF(ISERROR(VALUE(LEFT(H20))),LEFT(H20),VALUE(LEFT(H20)))</f>
        <v>5</v>
      </c>
      <c r="AJ20" s="87" t="n">
        <f aca="false">IF(ISERROR(VALUE(LEFT(I20))),LEFT(I20),VALUE(LEFT(I20)))</f>
        <v>3</v>
      </c>
      <c r="AK20" s="87" t="n">
        <f aca="false">IF(ISERROR(VALUE(LEFT(J20))),LEFT(J20),VALUE(LEFT(J20)))</f>
        <v>4</v>
      </c>
      <c r="AL20" s="87" t="n">
        <f aca="false">IF(ISERROR(VALUE(LEFT(K20))),LEFT(K20),VALUE(LEFT(K20)))</f>
        <v>3</v>
      </c>
      <c r="AM20" s="87" t="n">
        <f aca="false">IF(ISERROR(VALUE(LEFT(L20))),LEFT(L20),VALUE(LEFT(L20)))</f>
        <v>4</v>
      </c>
      <c r="AN20" s="87" t="str">
        <f aca="false">IF(ISERROR(VALUE(LEFT(M20))),LEFT(M20),VALUE(LEFT(M20)))</f>
        <v/>
      </c>
      <c r="AO20" s="87" t="str">
        <f aca="false">IF(ISERROR(VALUE(LEFT(N20))),LEFT(N20),VALUE(LEFT(N20)))</f>
        <v/>
      </c>
      <c r="AP20" s="87" t="str">
        <f aca="false">IF(ISERROR(VALUE(LEFT(O20))),LEFT(O20),VALUE(LEFT(O20)))</f>
        <v/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2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03"/>
      <c r="C21" s="77" t="s">
        <v>30</v>
      </c>
      <c r="D21" s="104" t="s">
        <v>246</v>
      </c>
      <c r="E21" s="79" t="n">
        <v>2842</v>
      </c>
      <c r="F21" s="80" t="s">
        <v>32</v>
      </c>
      <c r="G21" s="80" t="s">
        <v>32</v>
      </c>
      <c r="H21" s="80" t="n">
        <v>5</v>
      </c>
      <c r="I21" s="80" t="n">
        <v>3</v>
      </c>
      <c r="J21" s="80" t="n">
        <v>4</v>
      </c>
      <c r="K21" s="80" t="n">
        <v>4</v>
      </c>
      <c r="L21" s="80" t="n">
        <v>4</v>
      </c>
      <c r="M21" s="80"/>
      <c r="N21" s="80"/>
      <c r="O21" s="80"/>
      <c r="P21" s="80"/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3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1</v>
      </c>
      <c r="AA21" s="127" t="n">
        <f aca="false">COUNTIF(AG21:AV21,AA$5)</f>
        <v>3</v>
      </c>
      <c r="AB21" s="127" t="n">
        <f aca="false">COUNTIF(AG21:AV21,AB$5)</f>
        <v>1</v>
      </c>
      <c r="AC21" s="127" t="n">
        <f aca="false">SUM(X21:AB21)</f>
        <v>5</v>
      </c>
      <c r="AD21" s="98" t="n">
        <f aca="false">IF(ISERROR(((X21+Y21)*2+Z21*3+AA21*4+AB21*5)/SUM(X21,Y21:AB21)),"",((X21+Y21)*2+Z21*3+AA21*4+AB21*5)/SUM(X21,Y21:AB21))</f>
        <v>4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>з</v>
      </c>
      <c r="AH21" s="87" t="str">
        <f aca="false">IF(ISERROR(VALUE(LEFT(G21))),LEFT(G21),VALUE(LEFT(G21)))</f>
        <v>з</v>
      </c>
      <c r="AI21" s="87" t="n">
        <f aca="false">IF(ISERROR(VALUE(LEFT(H21))),LEFT(H21),VALUE(LEFT(H21)))</f>
        <v>5</v>
      </c>
      <c r="AJ21" s="87" t="n">
        <f aca="false">IF(ISERROR(VALUE(LEFT(I21))),LEFT(I21),VALUE(LEFT(I21)))</f>
        <v>3</v>
      </c>
      <c r="AK21" s="87" t="n">
        <f aca="false">IF(ISERROR(VALUE(LEFT(J21))),LEFT(J21),VALUE(LEFT(J21)))</f>
        <v>4</v>
      </c>
      <c r="AL21" s="87" t="n">
        <f aca="false">IF(ISERROR(VALUE(LEFT(K21))),LEFT(K21),VALUE(LEFT(K21)))</f>
        <v>4</v>
      </c>
      <c r="AM21" s="87" t="n">
        <f aca="false">IF(ISERROR(VALUE(LEFT(L21))),LEFT(L21),VALUE(LEFT(L21)))</f>
        <v>4</v>
      </c>
      <c r="AN21" s="87" t="str">
        <f aca="false">IF(ISERROR(VALUE(LEFT(M21))),LEFT(M21),VALUE(LEFT(M21)))</f>
        <v/>
      </c>
      <c r="AO21" s="87" t="str">
        <f aca="false">IF(ISERROR(VALUE(LEFT(N21))),LEFT(N21),VALUE(LEFT(N21)))</f>
        <v/>
      </c>
      <c r="AP21" s="87" t="str">
        <f aca="false">IF(ISERROR(VALUE(LEFT(O21))),LEFT(O21),VALUE(LEFT(O21)))</f>
        <v/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2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03"/>
      <c r="C22" s="77" t="s">
        <v>30</v>
      </c>
      <c r="D22" s="104" t="s">
        <v>247</v>
      </c>
      <c r="E22" s="79" t="n">
        <v>2842</v>
      </c>
      <c r="F22" s="80" t="s">
        <v>32</v>
      </c>
      <c r="G22" s="80" t="s">
        <v>32</v>
      </c>
      <c r="H22" s="80" t="n">
        <v>5</v>
      </c>
      <c r="I22" s="80" t="n">
        <v>3</v>
      </c>
      <c r="J22" s="80" t="n">
        <v>4</v>
      </c>
      <c r="K22" s="80" t="n">
        <v>4</v>
      </c>
      <c r="L22" s="80" t="n">
        <v>4</v>
      </c>
      <c r="M22" s="80"/>
      <c r="N22" s="80"/>
      <c r="O22" s="80"/>
      <c r="P22" s="80"/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3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1</v>
      </c>
      <c r="AA22" s="127" t="n">
        <f aca="false">COUNTIF(AG22:AV22,AA$5)</f>
        <v>3</v>
      </c>
      <c r="AB22" s="127" t="n">
        <f aca="false">COUNTIF(AG22:AV22,AB$5)</f>
        <v>1</v>
      </c>
      <c r="AC22" s="127" t="n">
        <f aca="false">SUM(X22:AB22)</f>
        <v>5</v>
      </c>
      <c r="AD22" s="98" t="n">
        <f aca="false">IF(ISERROR(((X22+Y22)*2+Z22*3+AA22*4+AB22*5)/SUM(X22,Y22:AB22)),"",((X22+Y22)*2+Z22*3+AA22*4+AB22*5)/SUM(X22,Y22:AB22))</f>
        <v>4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>з</v>
      </c>
      <c r="AH22" s="87" t="str">
        <f aca="false">IF(ISERROR(VALUE(LEFT(G22))),LEFT(G22),VALUE(LEFT(G22)))</f>
        <v>з</v>
      </c>
      <c r="AI22" s="87" t="n">
        <f aca="false">IF(ISERROR(VALUE(LEFT(H22))),LEFT(H22),VALUE(LEFT(H22)))</f>
        <v>5</v>
      </c>
      <c r="AJ22" s="87" t="n">
        <f aca="false">IF(ISERROR(VALUE(LEFT(I22))),LEFT(I22),VALUE(LEFT(I22)))</f>
        <v>3</v>
      </c>
      <c r="AK22" s="87" t="n">
        <f aca="false">IF(ISERROR(VALUE(LEFT(J22))),LEFT(J22),VALUE(LEFT(J22)))</f>
        <v>4</v>
      </c>
      <c r="AL22" s="87" t="n">
        <f aca="false">IF(ISERROR(VALUE(LEFT(K22))),LEFT(K22),VALUE(LEFT(K22)))</f>
        <v>4</v>
      </c>
      <c r="AM22" s="87" t="n">
        <f aca="false">IF(ISERROR(VALUE(LEFT(L22))),LEFT(L22),VALUE(LEFT(L22)))</f>
        <v>4</v>
      </c>
      <c r="AN22" s="87" t="str">
        <f aca="false">IF(ISERROR(VALUE(LEFT(M22))),LEFT(M22),VALUE(LEFT(M22)))</f>
        <v/>
      </c>
      <c r="AO22" s="87" t="str">
        <f aca="false">IF(ISERROR(VALUE(LEFT(N22))),LEFT(N22),VALUE(LEFT(N22)))</f>
        <v/>
      </c>
      <c r="AP22" s="87" t="str">
        <f aca="false">IF(ISERROR(VALUE(LEFT(O22))),LEFT(O22),VALUE(LEFT(O22)))</f>
        <v/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2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03"/>
      <c r="C23" s="77" t="s">
        <v>30</v>
      </c>
      <c r="D23" s="104" t="s">
        <v>248</v>
      </c>
      <c r="E23" s="79" t="n">
        <v>2842</v>
      </c>
      <c r="F23" s="80" t="s">
        <v>32</v>
      </c>
      <c r="G23" s="80" t="s">
        <v>32</v>
      </c>
      <c r="H23" s="80" t="n">
        <v>5</v>
      </c>
      <c r="I23" s="80" t="n">
        <v>3</v>
      </c>
      <c r="J23" s="80" t="n">
        <v>5</v>
      </c>
      <c r="K23" s="80" t="n">
        <v>5</v>
      </c>
      <c r="L23" s="80" t="n">
        <v>5</v>
      </c>
      <c r="M23" s="80"/>
      <c r="N23" s="80"/>
      <c r="O23" s="80"/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3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1</v>
      </c>
      <c r="AA23" s="127" t="n">
        <f aca="false">COUNTIF(AG23:AV23,AA$5)</f>
        <v>0</v>
      </c>
      <c r="AB23" s="127" t="n">
        <f aca="false">COUNTIF(AG23:AV23,AB$5)</f>
        <v>4</v>
      </c>
      <c r="AC23" s="127" t="n">
        <f aca="false">SUM(X23:AB23)</f>
        <v>5</v>
      </c>
      <c r="AD23" s="98" t="n">
        <f aca="false">IF(ISERROR(((X23+Y23)*2+Z23*3+AA23*4+AB23*5)/SUM(X23,Y23:AB23)),"",((X23+Y23)*2+Z23*3+AA23*4+AB23*5)/SUM(X23,Y23:AB23))</f>
        <v>4.6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>з</v>
      </c>
      <c r="AH23" s="87" t="str">
        <f aca="false">IF(ISERROR(VALUE(LEFT(G23))),LEFT(G23),VALUE(LEFT(G23)))</f>
        <v>з</v>
      </c>
      <c r="AI23" s="87" t="n">
        <f aca="false">IF(ISERROR(VALUE(LEFT(H23))),LEFT(H23),VALUE(LEFT(H23)))</f>
        <v>5</v>
      </c>
      <c r="AJ23" s="87" t="n">
        <f aca="false">IF(ISERROR(VALUE(LEFT(I23))),LEFT(I23),VALUE(LEFT(I23)))</f>
        <v>3</v>
      </c>
      <c r="AK23" s="87" t="n">
        <f aca="false">IF(ISERROR(VALUE(LEFT(J23))),LEFT(J23),VALUE(LEFT(J23)))</f>
        <v>5</v>
      </c>
      <c r="AL23" s="87" t="n">
        <f aca="false">IF(ISERROR(VALUE(LEFT(K23))),LEFT(K23),VALUE(LEFT(K23)))</f>
        <v>5</v>
      </c>
      <c r="AM23" s="87" t="n">
        <f aca="false">IF(ISERROR(VALUE(LEFT(L23))),LEFT(L23),VALUE(LEFT(L23)))</f>
        <v>5</v>
      </c>
      <c r="AN23" s="87" t="str">
        <f aca="false">IF(ISERROR(VALUE(LEFT(M23))),LEFT(M23),VALUE(LEFT(M23)))</f>
        <v/>
      </c>
      <c r="AO23" s="87" t="str">
        <f aca="false">IF(ISERROR(VALUE(LEFT(N23))),LEFT(N23),VALUE(LEFT(N23)))</f>
        <v/>
      </c>
      <c r="AP23" s="87" t="str">
        <f aca="false">IF(ISERROR(VALUE(LEFT(O23))),LEFT(O23),VALUE(LEFT(O23)))</f>
        <v/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2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03"/>
      <c r="C24" s="77" t="s">
        <v>128</v>
      </c>
      <c r="D24" s="104" t="s">
        <v>249</v>
      </c>
      <c r="E24" s="79" t="n">
        <v>2842</v>
      </c>
      <c r="F24" s="80" t="s">
        <v>32</v>
      </c>
      <c r="G24" s="80" t="s">
        <v>32</v>
      </c>
      <c r="H24" s="80" t="n">
        <v>4</v>
      </c>
      <c r="I24" s="80" t="n">
        <v>3</v>
      </c>
      <c r="J24" s="80" t="n">
        <v>3</v>
      </c>
      <c r="K24" s="80" t="n">
        <v>4</v>
      </c>
      <c r="L24" s="80" t="n">
        <v>4</v>
      </c>
      <c r="M24" s="80"/>
      <c r="N24" s="80"/>
      <c r="O24" s="80"/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2</v>
      </c>
      <c r="AA24" s="127" t="n">
        <f aca="false">COUNTIF(AG24:AV24,AA$5)</f>
        <v>3</v>
      </c>
      <c r="AB24" s="127" t="n">
        <f aca="false">COUNTIF(AG24:AV24,AB$5)</f>
        <v>0</v>
      </c>
      <c r="AC24" s="127" t="n">
        <f aca="false">SUM(X24:AB24)</f>
        <v>5</v>
      </c>
      <c r="AD24" s="98" t="n">
        <f aca="false">IF(ISERROR(((X24+Y24)*2+Z24*3+AA24*4+AB24*5)/SUM(X24,Y24:AB24)),"",((X24+Y24)*2+Z24*3+AA24*4+AB24*5)/SUM(X24,Y24:AB24))</f>
        <v>3.6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>з</v>
      </c>
      <c r="AH24" s="87" t="str">
        <f aca="false">IF(ISERROR(VALUE(LEFT(G24))),LEFT(G24),VALUE(LEFT(G24)))</f>
        <v>з</v>
      </c>
      <c r="AI24" s="87" t="n">
        <f aca="false">IF(ISERROR(VALUE(LEFT(H24))),LEFT(H24),VALUE(LEFT(H24)))</f>
        <v>4</v>
      </c>
      <c r="AJ24" s="87" t="n">
        <f aca="false">IF(ISERROR(VALUE(LEFT(I24))),LEFT(I24),VALUE(LEFT(I24)))</f>
        <v>3</v>
      </c>
      <c r="AK24" s="87" t="n">
        <f aca="false">IF(ISERROR(VALUE(LEFT(J24))),LEFT(J24),VALUE(LEFT(J24)))</f>
        <v>3</v>
      </c>
      <c r="AL24" s="87" t="n">
        <f aca="false">IF(ISERROR(VALUE(LEFT(K24))),LEFT(K24),VALUE(LEFT(K24)))</f>
        <v>4</v>
      </c>
      <c r="AM24" s="87" t="n">
        <f aca="false">IF(ISERROR(VALUE(LEFT(L24))),LEFT(L24),VALUE(LEFT(L24)))</f>
        <v>4</v>
      </c>
      <c r="AN24" s="87" t="str">
        <f aca="false">IF(ISERROR(VALUE(LEFT(M24))),LEFT(M24),VALUE(LEFT(M24)))</f>
        <v/>
      </c>
      <c r="AO24" s="87" t="str">
        <f aca="false">IF(ISERROR(VALUE(LEFT(N24))),LEFT(N24),VALUE(LEFT(N24)))</f>
        <v/>
      </c>
      <c r="AP24" s="87" t="str">
        <f aca="false">IF(ISERROR(VALUE(LEFT(O24))),LEFT(O24),VALUE(LEFT(O24)))</f>
        <v/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2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03"/>
      <c r="C25" s="77" t="s">
        <v>30</v>
      </c>
      <c r="D25" s="104" t="s">
        <v>250</v>
      </c>
      <c r="E25" s="79" t="n">
        <v>2842</v>
      </c>
      <c r="F25" s="80" t="s">
        <v>32</v>
      </c>
      <c r="G25" s="80" t="s">
        <v>32</v>
      </c>
      <c r="H25" s="80" t="n">
        <v>5</v>
      </c>
      <c r="I25" s="80" t="n">
        <v>4</v>
      </c>
      <c r="J25" s="80" t="n">
        <v>4</v>
      </c>
      <c r="K25" s="80" t="n">
        <v>4</v>
      </c>
      <c r="L25" s="80" t="n">
        <v>5</v>
      </c>
      <c r="M25" s="80"/>
      <c r="N25" s="80"/>
      <c r="O25" s="80"/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4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0</v>
      </c>
      <c r="AA25" s="127" t="n">
        <f aca="false">COUNTIF(AG25:AV25,AA$5)</f>
        <v>3</v>
      </c>
      <c r="AB25" s="127" t="n">
        <f aca="false">COUNTIF(AG25:AV25,AB$5)</f>
        <v>2</v>
      </c>
      <c r="AC25" s="127" t="n">
        <f aca="false">SUM(X25:AB25)</f>
        <v>5</v>
      </c>
      <c r="AD25" s="98" t="n">
        <f aca="false">IF(ISERROR(((X25+Y25)*2+Z25*3+AA25*4+AB25*5)/SUM(X25,Y25:AB25)),"",((X25+Y25)*2+Z25*3+AA25*4+AB25*5)/SUM(X25,Y25:AB25))</f>
        <v>4.4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>з</v>
      </c>
      <c r="AH25" s="87" t="str">
        <f aca="false">IF(ISERROR(VALUE(LEFT(G25))),LEFT(G25),VALUE(LEFT(G25)))</f>
        <v>з</v>
      </c>
      <c r="AI25" s="87" t="n">
        <f aca="false">IF(ISERROR(VALUE(LEFT(H25))),LEFT(H25),VALUE(LEFT(H25)))</f>
        <v>5</v>
      </c>
      <c r="AJ25" s="87" t="n">
        <f aca="false">IF(ISERROR(VALUE(LEFT(I25))),LEFT(I25),VALUE(LEFT(I25)))</f>
        <v>4</v>
      </c>
      <c r="AK25" s="87" t="n">
        <f aca="false">IF(ISERROR(VALUE(LEFT(J25))),LEFT(J25),VALUE(LEFT(J25)))</f>
        <v>4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5</v>
      </c>
      <c r="AN25" s="87" t="str">
        <f aca="false">IF(ISERROR(VALUE(LEFT(M25))),LEFT(M25),VALUE(LEFT(M25)))</f>
        <v/>
      </c>
      <c r="AO25" s="87" t="str">
        <f aca="false">IF(ISERROR(VALUE(LEFT(N25))),LEFT(N25),VALUE(LEFT(N25)))</f>
        <v/>
      </c>
      <c r="AP25" s="87" t="str">
        <f aca="false">IF(ISERROR(VALUE(LEFT(O25))),LEFT(O25),VALUE(LEFT(O25)))</f>
        <v/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2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03"/>
      <c r="C26" s="77" t="s">
        <v>30</v>
      </c>
      <c r="D26" s="104" t="s">
        <v>251</v>
      </c>
      <c r="E26" s="79" t="n">
        <v>2842</v>
      </c>
      <c r="F26" s="80" t="s">
        <v>32</v>
      </c>
      <c r="G26" s="80" t="s">
        <v>32</v>
      </c>
      <c r="H26" s="80" t="n">
        <v>5</v>
      </c>
      <c r="I26" s="80" t="n">
        <v>5</v>
      </c>
      <c r="J26" s="80" t="n">
        <v>5</v>
      </c>
      <c r="K26" s="80" t="n">
        <v>4</v>
      </c>
      <c r="L26" s="80" t="n">
        <v>5</v>
      </c>
      <c r="M26" s="80"/>
      <c r="N26" s="80"/>
      <c r="O26" s="80"/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4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0</v>
      </c>
      <c r="AA26" s="127" t="n">
        <f aca="false">COUNTIF(AG26:AV26,AA$5)</f>
        <v>1</v>
      </c>
      <c r="AB26" s="127" t="n">
        <f aca="false">COUNTIF(AG26:AV26,AB$5)</f>
        <v>4</v>
      </c>
      <c r="AC26" s="127" t="n">
        <f aca="false">SUM(X26:AB26)</f>
        <v>5</v>
      </c>
      <c r="AD26" s="98" t="n">
        <f aca="false">IF(ISERROR(((X26+Y26)*2+Z26*3+AA26*4+AB26*5)/SUM(X26,Y26:AB26)),"",((X26+Y26)*2+Z26*3+AA26*4+AB26*5)/SUM(X26,Y26:AB26))</f>
        <v>4.8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>з</v>
      </c>
      <c r="AH26" s="87" t="str">
        <f aca="false">IF(ISERROR(VALUE(LEFT(G26))),LEFT(G26),VALUE(LEFT(G26)))</f>
        <v>з</v>
      </c>
      <c r="AI26" s="87" t="n">
        <f aca="false">IF(ISERROR(VALUE(LEFT(H26))),LEFT(H26),VALUE(LEFT(H26)))</f>
        <v>5</v>
      </c>
      <c r="AJ26" s="87" t="n">
        <f aca="false">IF(ISERROR(VALUE(LEFT(I26))),LEFT(I26),VALUE(LEFT(I26)))</f>
        <v>5</v>
      </c>
      <c r="AK26" s="87" t="n">
        <f aca="false">IF(ISERROR(VALUE(LEFT(J26))),LEFT(J26),VALUE(LEFT(J26)))</f>
        <v>5</v>
      </c>
      <c r="AL26" s="87" t="n">
        <f aca="false">IF(ISERROR(VALUE(LEFT(K26))),LEFT(K26),VALUE(LEFT(K26)))</f>
        <v>4</v>
      </c>
      <c r="AM26" s="87" t="n">
        <f aca="false">IF(ISERROR(VALUE(LEFT(L26))),LEFT(L26),VALUE(LEFT(L26)))</f>
        <v>5</v>
      </c>
      <c r="AN26" s="87" t="str">
        <f aca="false">IF(ISERROR(VALUE(LEFT(M26))),LEFT(M26),VALUE(LEFT(M26)))</f>
        <v/>
      </c>
      <c r="AO26" s="87" t="str">
        <f aca="false">IF(ISERROR(VALUE(LEFT(N26))),LEFT(N26),VALUE(LEFT(N26)))</f>
        <v/>
      </c>
      <c r="AP26" s="87" t="str">
        <f aca="false">IF(ISERROR(VALUE(LEFT(O26))),LEFT(O26),VALUE(LEFT(O26)))</f>
        <v/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2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03"/>
      <c r="C27" s="77" t="s">
        <v>30</v>
      </c>
      <c r="D27" s="104" t="s">
        <v>252</v>
      </c>
      <c r="E27" s="79" t="n">
        <v>2842</v>
      </c>
      <c r="F27" s="80" t="s">
        <v>32</v>
      </c>
      <c r="G27" s="80" t="s">
        <v>32</v>
      </c>
      <c r="H27" s="80" t="n">
        <v>5</v>
      </c>
      <c r="I27" s="80" t="n">
        <v>4</v>
      </c>
      <c r="J27" s="80" t="n">
        <v>3</v>
      </c>
      <c r="K27" s="80" t="n">
        <v>4</v>
      </c>
      <c r="L27" s="80" t="n">
        <v>3</v>
      </c>
      <c r="M27" s="80"/>
      <c r="N27" s="80"/>
      <c r="O27" s="80"/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2</v>
      </c>
      <c r="AA27" s="127" t="n">
        <f aca="false">COUNTIF(AG27:AV27,AA$5)</f>
        <v>2</v>
      </c>
      <c r="AB27" s="127" t="n">
        <f aca="false">COUNTIF(AG27:AV27,AB$5)</f>
        <v>1</v>
      </c>
      <c r="AC27" s="127" t="n">
        <f aca="false">SUM(X27:AB27)</f>
        <v>5</v>
      </c>
      <c r="AD27" s="98" t="n">
        <f aca="false">IF(ISERROR(((X27+Y27)*2+Z27*3+AA27*4+AB27*5)/SUM(X27,Y27:AB27)),"",((X27+Y27)*2+Z27*3+AA27*4+AB27*5)/SUM(X27,Y27:AB27))</f>
        <v>3.8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>з</v>
      </c>
      <c r="AH27" s="87" t="str">
        <f aca="false">IF(ISERROR(VALUE(LEFT(G27))),LEFT(G27),VALUE(LEFT(G27)))</f>
        <v>з</v>
      </c>
      <c r="AI27" s="87" t="n">
        <f aca="false">IF(ISERROR(VALUE(LEFT(H27))),LEFT(H27),VALUE(LEFT(H27)))</f>
        <v>5</v>
      </c>
      <c r="AJ27" s="87" t="n">
        <f aca="false">IF(ISERROR(VALUE(LEFT(I27))),LEFT(I27),VALUE(LEFT(I27)))</f>
        <v>4</v>
      </c>
      <c r="AK27" s="87" t="n">
        <f aca="false">IF(ISERROR(VALUE(LEFT(J27))),LEFT(J27),VALUE(LEFT(J27)))</f>
        <v>3</v>
      </c>
      <c r="AL27" s="87" t="n">
        <f aca="false">IF(ISERROR(VALUE(LEFT(K27))),LEFT(K27),VALUE(LEFT(K27)))</f>
        <v>4</v>
      </c>
      <c r="AM27" s="87" t="n">
        <f aca="false">IF(ISERROR(VALUE(LEFT(L27))),LEFT(L27),VALUE(LEFT(L27)))</f>
        <v>3</v>
      </c>
      <c r="AN27" s="87" t="str">
        <f aca="false">IF(ISERROR(VALUE(LEFT(M27))),LEFT(M27),VALUE(LEFT(M27)))</f>
        <v/>
      </c>
      <c r="AO27" s="87" t="str">
        <f aca="false">IF(ISERROR(VALUE(LEFT(N27))),LEFT(N27),VALUE(LEFT(N27)))</f>
        <v/>
      </c>
      <c r="AP27" s="87" t="str">
        <f aca="false">IF(ISERROR(VALUE(LEFT(O27))),LEFT(O27),VALUE(LEFT(O27)))</f>
        <v/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2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5" t="n">
        <v>23</v>
      </c>
      <c r="B28" s="103"/>
      <c r="C28" s="77" t="s">
        <v>30</v>
      </c>
      <c r="D28" s="104" t="s">
        <v>253</v>
      </c>
      <c r="E28" s="79" t="n">
        <v>2842</v>
      </c>
      <c r="F28" s="80" t="s">
        <v>32</v>
      </c>
      <c r="G28" s="80" t="s">
        <v>32</v>
      </c>
      <c r="H28" s="80" t="n">
        <v>4</v>
      </c>
      <c r="I28" s="80" t="n">
        <v>3</v>
      </c>
      <c r="J28" s="80" t="n">
        <v>3</v>
      </c>
      <c r="K28" s="80" t="n">
        <v>3</v>
      </c>
      <c r="L28" s="80" t="n">
        <v>3</v>
      </c>
      <c r="M28" s="80"/>
      <c r="N28" s="80"/>
      <c r="O28" s="80"/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3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4</v>
      </c>
      <c r="AA28" s="127" t="n">
        <f aca="false">COUNTIF(AG28:AV28,AA$5)</f>
        <v>1</v>
      </c>
      <c r="AB28" s="127" t="n">
        <f aca="false">COUNTIF(AG28:AV28,AB$5)</f>
        <v>0</v>
      </c>
      <c r="AC28" s="127" t="n">
        <f aca="false">SUM(X28:AB28)</f>
        <v>5</v>
      </c>
      <c r="AD28" s="98" t="n">
        <f aca="false">IF(ISERROR(((X28+Y28)*2+Z28*3+AA28*4+AB28*5)/SUM(X28,Y28:AB28)),"",((X28+Y28)*2+Z28*3+AA28*4+AB28*5)/SUM(X28,Y28:AB28))</f>
        <v>3.2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>з</v>
      </c>
      <c r="AH28" s="87" t="str">
        <f aca="false">IF(ISERROR(VALUE(LEFT(G28))),LEFT(G28),VALUE(LEFT(G28)))</f>
        <v>з</v>
      </c>
      <c r="AI28" s="87" t="n">
        <f aca="false">IF(ISERROR(VALUE(LEFT(H28))),LEFT(H28),VALUE(LEFT(H28)))</f>
        <v>4</v>
      </c>
      <c r="AJ28" s="87" t="n">
        <f aca="false">IF(ISERROR(VALUE(LEFT(I28))),LEFT(I28),VALUE(LEFT(I28)))</f>
        <v>3</v>
      </c>
      <c r="AK28" s="87" t="n">
        <f aca="false">IF(ISERROR(VALUE(LEFT(J28))),LEFT(J28),VALUE(LEFT(J28)))</f>
        <v>3</v>
      </c>
      <c r="AL28" s="87" t="n">
        <f aca="false">IF(ISERROR(VALUE(LEFT(K28))),LEFT(K28),VALUE(LEFT(K28)))</f>
        <v>3</v>
      </c>
      <c r="AM28" s="87" t="n">
        <f aca="false">IF(ISERROR(VALUE(LEFT(L28))),LEFT(L28),VALUE(LEFT(L28)))</f>
        <v>3</v>
      </c>
      <c r="AN28" s="87" t="str">
        <f aca="false">IF(ISERROR(VALUE(LEFT(M28))),LEFT(M28),VALUE(LEFT(M28)))</f>
        <v/>
      </c>
      <c r="AO28" s="87" t="str">
        <f aca="false">IF(ISERROR(VALUE(LEFT(N28))),LEFT(N28),VALUE(LEFT(N28)))</f>
        <v/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2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5" t="n">
        <v>24</v>
      </c>
      <c r="B29" s="103"/>
      <c r="C29" s="77" t="s">
        <v>30</v>
      </c>
      <c r="D29" s="104" t="s">
        <v>254</v>
      </c>
      <c r="E29" s="79" t="n">
        <v>2842</v>
      </c>
      <c r="F29" s="80" t="s">
        <v>32</v>
      </c>
      <c r="G29" s="80" t="s">
        <v>32</v>
      </c>
      <c r="H29" s="80" t="n">
        <v>5</v>
      </c>
      <c r="I29" s="80" t="n">
        <v>3</v>
      </c>
      <c r="J29" s="80" t="n">
        <v>3</v>
      </c>
      <c r="K29" s="80" t="n">
        <v>4</v>
      </c>
      <c r="L29" s="80" t="n">
        <v>4</v>
      </c>
      <c r="M29" s="80"/>
      <c r="N29" s="80"/>
      <c r="O29" s="80"/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3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2</v>
      </c>
      <c r="AA29" s="127" t="n">
        <f aca="false">COUNTIF(AG29:AV29,AA$5)</f>
        <v>2</v>
      </c>
      <c r="AB29" s="127" t="n">
        <f aca="false">COUNTIF(AG29:AV29,AB$5)</f>
        <v>1</v>
      </c>
      <c r="AC29" s="127" t="n">
        <f aca="false">SUM(X29:AB29)</f>
        <v>5</v>
      </c>
      <c r="AD29" s="105" t="n">
        <f aca="false">IF(ISERROR(((X29+Y29)*2+Z29*3+AA29*4+AB29*5)/SUM(X29,Y29:AB29)),"",((X29+Y29)*2+Z29*3+AA29*4+AB29*5)/SUM(X29,Y29:AB29))</f>
        <v>3.8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>з</v>
      </c>
      <c r="AH29" s="87" t="str">
        <f aca="false">IF(ISERROR(VALUE(LEFT(G29))),LEFT(G29),VALUE(LEFT(G29)))</f>
        <v>з</v>
      </c>
      <c r="AI29" s="87" t="n">
        <f aca="false">IF(ISERROR(VALUE(LEFT(H29))),LEFT(H29),VALUE(LEFT(H29)))</f>
        <v>5</v>
      </c>
      <c r="AJ29" s="87" t="n">
        <f aca="false">IF(ISERROR(VALUE(LEFT(I29))),LEFT(I29),VALUE(LEFT(I29)))</f>
        <v>3</v>
      </c>
      <c r="AK29" s="87" t="n">
        <f aca="false">IF(ISERROR(VALUE(LEFT(J29))),LEFT(J29),VALUE(LEFT(J29)))</f>
        <v>3</v>
      </c>
      <c r="AL29" s="87" t="n">
        <f aca="false">IF(ISERROR(VALUE(LEFT(K29))),LEFT(K29),VALUE(LEFT(K29)))</f>
        <v>4</v>
      </c>
      <c r="AM29" s="87" t="n">
        <f aca="false">IF(ISERROR(VALUE(LEFT(L29))),LEFT(L29),VALUE(LEFT(L29)))</f>
        <v>4</v>
      </c>
      <c r="AN29" s="87" t="str">
        <f aca="false">IF(ISERROR(VALUE(LEFT(M29))),LEFT(M29),VALUE(LEFT(M29)))</f>
        <v/>
      </c>
      <c r="AO29" s="87" t="str">
        <f aca="false">IF(ISERROR(VALUE(LEFT(N29))),LEFT(N29),VALUE(LEFT(N29)))</f>
        <v/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2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5" t="n">
        <v>25</v>
      </c>
      <c r="B30" s="103"/>
      <c r="C30" s="77" t="s">
        <v>30</v>
      </c>
      <c r="D30" s="104" t="s">
        <v>255</v>
      </c>
      <c r="E30" s="79" t="n">
        <v>2842</v>
      </c>
      <c r="F30" s="80" t="s">
        <v>32</v>
      </c>
      <c r="G30" s="80" t="s">
        <v>32</v>
      </c>
      <c r="H30" s="80" t="n">
        <v>5</v>
      </c>
      <c r="I30" s="80" t="n">
        <v>3</v>
      </c>
      <c r="J30" s="80" t="n">
        <v>4</v>
      </c>
      <c r="K30" s="80" t="n">
        <v>4</v>
      </c>
      <c r="L30" s="80" t="n">
        <v>4</v>
      </c>
      <c r="M30" s="80"/>
      <c r="N30" s="80"/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3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1</v>
      </c>
      <c r="AA30" s="127" t="n">
        <f aca="false">COUNTIF(AG30:AV30,AA$5)</f>
        <v>3</v>
      </c>
      <c r="AB30" s="127" t="n">
        <f aca="false">COUNTIF(AG30:AV30,AB$5)</f>
        <v>1</v>
      </c>
      <c r="AC30" s="127" t="n">
        <f aca="false">SUM(X30:AB30)</f>
        <v>5</v>
      </c>
      <c r="AD30" s="98" t="n">
        <f aca="false">IF(ISERROR(((X30+Y30)*2+Z30*3+AA30*4+AB30*5)/SUM(X30,Y30:AB30)),"",((X30+Y30)*2+Z30*3+AA30*4+AB30*5)/SUM(X30,Y30:AB30))</f>
        <v>4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>з</v>
      </c>
      <c r="AH30" s="87" t="str">
        <f aca="false">IF(ISERROR(VALUE(LEFT(G30))),LEFT(G30),VALUE(LEFT(G30)))</f>
        <v>з</v>
      </c>
      <c r="AI30" s="87" t="n">
        <f aca="false">IF(ISERROR(VALUE(LEFT(H30))),LEFT(H30),VALUE(LEFT(H30)))</f>
        <v>5</v>
      </c>
      <c r="AJ30" s="87" t="n">
        <f aca="false">IF(ISERROR(VALUE(LEFT(I30))),LEFT(I30),VALUE(LEFT(I30)))</f>
        <v>3</v>
      </c>
      <c r="AK30" s="87" t="n">
        <f aca="false">IF(ISERROR(VALUE(LEFT(J30))),LEFT(J30),VALUE(LEFT(J30)))</f>
        <v>4</v>
      </c>
      <c r="AL30" s="87" t="n">
        <f aca="false">IF(ISERROR(VALUE(LEFT(K30))),LEFT(K30),VALUE(LEFT(K30)))</f>
        <v>4</v>
      </c>
      <c r="AM30" s="87" t="n">
        <f aca="false">IF(ISERROR(VALUE(LEFT(L30))),LEFT(L30),VALUE(LEFT(L30)))</f>
        <v>4</v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2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false" customHeight="true" outlineLevel="0" collapsed="false">
      <c r="A31" s="75" t="n">
        <v>26</v>
      </c>
      <c r="B31" s="103"/>
      <c r="C31" s="77" t="s">
        <v>30</v>
      </c>
      <c r="D31" s="104" t="s">
        <v>256</v>
      </c>
      <c r="E31" s="79" t="n">
        <v>2842</v>
      </c>
      <c r="F31" s="80" t="s">
        <v>32</v>
      </c>
      <c r="G31" s="80" t="s">
        <v>32</v>
      </c>
      <c r="H31" s="80" t="n">
        <v>5</v>
      </c>
      <c r="I31" s="80" t="n">
        <v>3</v>
      </c>
      <c r="J31" s="80" t="n">
        <v>4</v>
      </c>
      <c r="K31" s="80" t="n">
        <v>4</v>
      </c>
      <c r="L31" s="80" t="n">
        <v>5</v>
      </c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3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1</v>
      </c>
      <c r="AA31" s="127" t="n">
        <f aca="false">COUNTIF(AG31:AV31,AA$5)</f>
        <v>2</v>
      </c>
      <c r="AB31" s="127" t="n">
        <f aca="false">COUNTIF(AG31:AV31,AB$5)</f>
        <v>2</v>
      </c>
      <c r="AC31" s="127" t="n">
        <f aca="false">SUM(X31:AB31)</f>
        <v>5</v>
      </c>
      <c r="AD31" s="98" t="n">
        <f aca="false">IF(ISERROR(((X31+Y31)*2+Z31*3+AA31*4+AB31*5)/SUM(X31,Y31:AB31)),"",((X31+Y31)*2+Z31*3+AA31*4+AB31*5)/SUM(X31,Y31:AB31))</f>
        <v>4.2</v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>з</v>
      </c>
      <c r="AH31" s="87" t="str">
        <f aca="false">IF(ISERROR(VALUE(LEFT(G31))),LEFT(G31),VALUE(LEFT(G31)))</f>
        <v>з</v>
      </c>
      <c r="AI31" s="87" t="n">
        <f aca="false">IF(ISERROR(VALUE(LEFT(H31))),LEFT(H31),VALUE(LEFT(H31)))</f>
        <v>5</v>
      </c>
      <c r="AJ31" s="87" t="n">
        <f aca="false">IF(ISERROR(VALUE(LEFT(I31))),LEFT(I31),VALUE(LEFT(I31)))</f>
        <v>3</v>
      </c>
      <c r="AK31" s="87" t="n">
        <f aca="false">IF(ISERROR(VALUE(LEFT(J31))),LEFT(J31),VALUE(LEFT(J31)))</f>
        <v>4</v>
      </c>
      <c r="AL31" s="87" t="n">
        <f aca="false">IF(ISERROR(VALUE(LEFT(K31))),LEFT(K31),VALUE(LEFT(K31)))</f>
        <v>4</v>
      </c>
      <c r="AM31" s="87" t="n">
        <f aca="false">IF(ISERROR(VALUE(LEFT(L31))),LEFT(L31),VALUE(LEFT(L31)))</f>
        <v>5</v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2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false" customHeight="true" outlineLevel="0" collapsed="false">
      <c r="A32" s="75" t="n">
        <v>27</v>
      </c>
      <c r="B32" s="106"/>
      <c r="C32" s="77" t="s">
        <v>30</v>
      </c>
      <c r="D32" s="104" t="s">
        <v>257</v>
      </c>
      <c r="E32" s="79" t="n">
        <v>2842</v>
      </c>
      <c r="F32" s="80" t="s">
        <v>32</v>
      </c>
      <c r="G32" s="80" t="s">
        <v>32</v>
      </c>
      <c r="H32" s="80" t="n">
        <v>5</v>
      </c>
      <c r="I32" s="80" t="n">
        <v>3</v>
      </c>
      <c r="J32" s="80" t="n">
        <v>3</v>
      </c>
      <c r="K32" s="80" t="n">
        <v>5</v>
      </c>
      <c r="L32" s="80" t="n">
        <v>3</v>
      </c>
      <c r="M32" s="80"/>
      <c r="N32" s="80"/>
      <c r="O32" s="80"/>
      <c r="P32" s="80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3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3</v>
      </c>
      <c r="AA32" s="127" t="n">
        <f aca="false">COUNTIF(AG32:AV32,AA$5)</f>
        <v>0</v>
      </c>
      <c r="AB32" s="127" t="n">
        <f aca="false">COUNTIF(AG32:AV32,AB$5)</f>
        <v>2</v>
      </c>
      <c r="AC32" s="127" t="n">
        <f aca="false">SUM(X32:AB32)</f>
        <v>5</v>
      </c>
      <c r="AD32" s="98" t="n">
        <f aca="false">IF(ISERROR(((X32+Y32)*2+Z32*3+AA32*4+AB32*5)/SUM(X32,Y32:AB32)),"",((X32+Y32)*2+Z32*3+AA32*4+AB32*5)/SUM(X32,Y32:AB32))</f>
        <v>3.8</v>
      </c>
      <c r="AE32" s="99" t="n">
        <f aca="false">IF(AX32=5,0.5,IF(AX32=4,0.25,IF(AX32&lt;=3,0)))</f>
        <v>0</v>
      </c>
      <c r="AF32" s="17"/>
      <c r="AG32" s="87" t="str">
        <f aca="false">IF(ISERROR(VALUE(LEFT(F32))),LEFT(F32),VALUE(LEFT(F32)))</f>
        <v>з</v>
      </c>
      <c r="AH32" s="87" t="str">
        <f aca="false">IF(ISERROR(VALUE(LEFT(G32))),LEFT(G32),VALUE(LEFT(G32)))</f>
        <v>з</v>
      </c>
      <c r="AI32" s="87" t="n">
        <f aca="false">IF(ISERROR(VALUE(LEFT(H32))),LEFT(H32),VALUE(LEFT(H32)))</f>
        <v>5</v>
      </c>
      <c r="AJ32" s="87" t="n">
        <f aca="false">IF(ISERROR(VALUE(LEFT(I32))),LEFT(I32),VALUE(LEFT(I32)))</f>
        <v>3</v>
      </c>
      <c r="AK32" s="87" t="n">
        <f aca="false">IF(ISERROR(VALUE(LEFT(J32))),LEFT(J32),VALUE(LEFT(J32)))</f>
        <v>3</v>
      </c>
      <c r="AL32" s="87" t="n">
        <f aca="false">IF(ISERROR(VALUE(LEFT(K32))),LEFT(K32),VALUE(LEFT(K32)))</f>
        <v>5</v>
      </c>
      <c r="AM32" s="87" t="n">
        <f aca="false">IF(ISERROR(VALUE(LEFT(L32))),LEFT(L32),VALUE(LEFT(L32)))</f>
        <v>3</v>
      </c>
      <c r="AN32" s="87" t="str">
        <f aca="false">IF(ISERROR(VALUE(LEFT(M32))),LEFT(M32),VALUE(LEFT(M32)))</f>
        <v/>
      </c>
      <c r="AO32" s="87" t="str">
        <f aca="false">IF(ISERROR(VALUE(LEFT(N32))),LEFT(N32),VALUE(LEFT(N32)))</f>
        <v/>
      </c>
      <c r="AP32" s="87" t="str">
        <f aca="false">IF(ISERROR(VALUE(LEFT(O32))),LEFT(O32),VALUE(LEFT(O32)))</f>
        <v/>
      </c>
      <c r="AQ32" s="87" t="str">
        <f aca="false">IF(ISERROR(VALUE(LEFT(P32))),LEFT(P32),VALUE(LEFT(P32)))</f>
        <v/>
      </c>
      <c r="AR32" s="87" t="str">
        <f aca="false">IF(ISERROR(VALUE(LEFT(Q32))),LEFT(Q32),VALUE(LEFT(Q32)))</f>
        <v/>
      </c>
      <c r="AS32" s="87" t="str">
        <f aca="false">IF(ISERROR(VALUE(LEFT(R32))),LEFT(R32),VALUE(LEFT(R32)))</f>
        <v/>
      </c>
      <c r="AT32" s="87" t="str">
        <f aca="false">IF(ISERROR(VALUE(LEFT(S32))),LEFT(S32),VALUE(LEFT(S32)))</f>
        <v/>
      </c>
      <c r="AU32" s="87" t="str">
        <f aca="false">IF(ISERROR(VALUE(LEFT(T32))),LEFT(T32),VALUE(LEFT(T32)))</f>
        <v/>
      </c>
      <c r="AV32" s="87" t="str">
        <f aca="false">IF(ISERROR(VALUE(LEFT(U32))),LEFT(U32),VALUE(LEFT(U32)))</f>
        <v/>
      </c>
      <c r="AW32" s="82" t="n">
        <f aca="false">COUNTIF(AG32:AV32,"з")</f>
        <v>2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false" customHeight="true" outlineLevel="0" collapsed="false">
      <c r="A33" s="75" t="n">
        <v>28</v>
      </c>
      <c r="B33" s="106"/>
      <c r="C33" s="77" t="s">
        <v>40</v>
      </c>
      <c r="D33" s="104" t="s">
        <v>258</v>
      </c>
      <c r="E33" s="79" t="n">
        <v>2842</v>
      </c>
      <c r="F33" s="80" t="s">
        <v>32</v>
      </c>
      <c r="G33" s="80" t="s">
        <v>32</v>
      </c>
      <c r="H33" s="80" t="n">
        <v>5</v>
      </c>
      <c r="I33" s="80" t="n">
        <v>4</v>
      </c>
      <c r="J33" s="80" t="n">
        <v>4</v>
      </c>
      <c r="K33" s="80" t="n">
        <v>5</v>
      </c>
      <c r="L33" s="80" t="n">
        <v>5</v>
      </c>
      <c r="M33" s="80"/>
      <c r="N33" s="80"/>
      <c r="O33" s="80"/>
      <c r="P33" s="80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4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2</v>
      </c>
      <c r="AB33" s="127" t="n">
        <f aca="false">COUNTIF(AG33:AV33,AB$5)</f>
        <v>3</v>
      </c>
      <c r="AC33" s="127" t="n">
        <f aca="false">SUM(X33:AB33)</f>
        <v>5</v>
      </c>
      <c r="AD33" s="98" t="n">
        <f aca="false">IF(ISERROR(((X33+Y33)*2+Z33*3+AA33*4+AB33*5)/SUM(X33,Y33:AB33)),"",((X33+Y33)*2+Z33*3+AA33*4+AB33*5)/SUM(X33,Y33:AB33))</f>
        <v>4.6</v>
      </c>
      <c r="AE33" s="99" t="n">
        <f aca="false">IF(AX33=5,0.5,IF(AX33=4,0.25,IF(AX33&lt;=3,0)))</f>
        <v>0</v>
      </c>
      <c r="AF33" s="17"/>
      <c r="AG33" s="87" t="str">
        <f aca="false">IF(ISERROR(VALUE(LEFT(F33))),LEFT(F33),VALUE(LEFT(F33)))</f>
        <v>з</v>
      </c>
      <c r="AH33" s="87" t="str">
        <f aca="false">IF(ISERROR(VALUE(LEFT(G33))),LEFT(G33),VALUE(LEFT(G33)))</f>
        <v>з</v>
      </c>
      <c r="AI33" s="87" t="n">
        <f aca="false">IF(ISERROR(VALUE(LEFT(H33))),LEFT(H33),VALUE(LEFT(H33)))</f>
        <v>5</v>
      </c>
      <c r="AJ33" s="87" t="n">
        <f aca="false">IF(ISERROR(VALUE(LEFT(I33))),LEFT(I33),VALUE(LEFT(I33)))</f>
        <v>4</v>
      </c>
      <c r="AK33" s="87" t="n">
        <f aca="false">IF(ISERROR(VALUE(LEFT(J33))),LEFT(J33),VALUE(LEFT(J33)))</f>
        <v>4</v>
      </c>
      <c r="AL33" s="87" t="n">
        <f aca="false">IF(ISERROR(VALUE(LEFT(K33))),LEFT(K33),VALUE(LEFT(K33)))</f>
        <v>5</v>
      </c>
      <c r="AM33" s="87" t="n">
        <f aca="false">IF(ISERROR(VALUE(LEFT(L33))),LEFT(L33),VALUE(LEFT(L33)))</f>
        <v>5</v>
      </c>
      <c r="AN33" s="87" t="str">
        <f aca="false">IF(ISERROR(VALUE(LEFT(M33))),LEFT(M33),VALUE(LEFT(M33)))</f>
        <v/>
      </c>
      <c r="AO33" s="87" t="str">
        <f aca="false">IF(ISERROR(VALUE(LEFT(N33))),LEFT(N33),VALUE(LEFT(N33)))</f>
        <v/>
      </c>
      <c r="AP33" s="87" t="str">
        <f aca="false">IF(ISERROR(VALUE(LEFT(O33))),LEFT(O33),VALUE(LEFT(O33)))</f>
        <v/>
      </c>
      <c r="AQ33" s="87" t="str">
        <f aca="false">IF(ISERROR(VALUE(LEFT(P33))),LEFT(P33),VALUE(LEFT(P33)))</f>
        <v/>
      </c>
      <c r="AR33" s="87" t="str">
        <f aca="false">IF(ISERROR(VALUE(LEFT(Q33))),LEFT(Q33),VALUE(LEFT(Q33)))</f>
        <v/>
      </c>
      <c r="AS33" s="87" t="str">
        <f aca="false">IF(ISERROR(VALUE(LEFT(R33))),LEFT(R33),VALUE(LEFT(R33)))</f>
        <v/>
      </c>
      <c r="AT33" s="87" t="str">
        <f aca="false">IF(ISERROR(VALUE(LEFT(S33))),LEFT(S33),VALUE(LEFT(S33)))</f>
        <v/>
      </c>
      <c r="AU33" s="87" t="str">
        <f aca="false">IF(ISERROR(VALUE(LEFT(T33))),LEFT(T33),VALUE(LEFT(T33)))</f>
        <v/>
      </c>
      <c r="AV33" s="87" t="str">
        <f aca="false">IF(ISERROR(VALUE(LEFT(U33))),LEFT(U33),VALUE(LEFT(U33)))</f>
        <v/>
      </c>
      <c r="AW33" s="82" t="n">
        <f aca="false">COUNTIF(AG33:AV33,"з")</f>
        <v>2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false" customHeight="true" outlineLevel="0" collapsed="false">
      <c r="A34" s="75" t="n">
        <v>29</v>
      </c>
      <c r="B34" s="112"/>
      <c r="C34" s="77" t="s">
        <v>30</v>
      </c>
      <c r="D34" s="104" t="s">
        <v>259</v>
      </c>
      <c r="E34" s="79" t="n">
        <v>2842</v>
      </c>
      <c r="F34" s="80" t="s">
        <v>32</v>
      </c>
      <c r="G34" s="80" t="s">
        <v>32</v>
      </c>
      <c r="H34" s="80" t="n">
        <v>5</v>
      </c>
      <c r="I34" s="80" t="n">
        <v>3</v>
      </c>
      <c r="J34" s="80" t="n">
        <v>3</v>
      </c>
      <c r="K34" s="80" t="n">
        <v>4</v>
      </c>
      <c r="L34" s="80" t="n">
        <v>3</v>
      </c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3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3</v>
      </c>
      <c r="AA34" s="127" t="n">
        <f aca="false">COUNTIF(AG34:AV34,AA$5)</f>
        <v>1</v>
      </c>
      <c r="AB34" s="127" t="n">
        <f aca="false">COUNTIF(AG34:AV34,AB$5)</f>
        <v>1</v>
      </c>
      <c r="AC34" s="127" t="n">
        <f aca="false">SUM(X34:AB34)</f>
        <v>5</v>
      </c>
      <c r="AD34" s="98" t="n">
        <f aca="false">IF(ISERROR(((X34+Y34)*2+Z34*3+AA34*4+AB34*5)/SUM(X34,Y34:AB34)),"",((X34+Y34)*2+Z34*3+AA34*4+AB34*5)/SUM(X34,Y34:AB34))</f>
        <v>3.6</v>
      </c>
      <c r="AE34" s="99" t="n">
        <f aca="false">IF(AX34=5,0.5,IF(AX34=4,0.25,IF(AX34&lt;=3,0)))</f>
        <v>0</v>
      </c>
      <c r="AF34" s="17"/>
      <c r="AG34" s="87" t="str">
        <f aca="false">IF(ISERROR(VALUE(LEFT(F34))),LEFT(F34),VALUE(LEFT(F34)))</f>
        <v>з</v>
      </c>
      <c r="AH34" s="87" t="str">
        <f aca="false">IF(ISERROR(VALUE(LEFT(G34))),LEFT(G34),VALUE(LEFT(G34)))</f>
        <v>з</v>
      </c>
      <c r="AI34" s="87" t="n">
        <f aca="false">IF(ISERROR(VALUE(LEFT(H34))),LEFT(H34),VALUE(LEFT(H34)))</f>
        <v>5</v>
      </c>
      <c r="AJ34" s="87" t="n">
        <f aca="false">IF(ISERROR(VALUE(LEFT(I34))),LEFT(I34),VALUE(LEFT(I34)))</f>
        <v>3</v>
      </c>
      <c r="AK34" s="87" t="n">
        <f aca="false">IF(ISERROR(VALUE(LEFT(J34))),LEFT(J34),VALUE(LEFT(J34)))</f>
        <v>3</v>
      </c>
      <c r="AL34" s="87" t="n">
        <f aca="false">IF(ISERROR(VALUE(LEFT(K34))),LEFT(K34),VALUE(LEFT(K34)))</f>
        <v>4</v>
      </c>
      <c r="AM34" s="87" t="n">
        <f aca="false">IF(ISERROR(VALUE(LEFT(L34))),LEFT(L34),VALUE(LEFT(L34)))</f>
        <v>3</v>
      </c>
      <c r="AN34" s="87" t="str">
        <f aca="false">IF(ISERROR(VALUE(LEFT(M34))),LEFT(M34),VALUE(LEFT(M34)))</f>
        <v/>
      </c>
      <c r="AO34" s="87" t="str">
        <f aca="false">IF(ISERROR(VALUE(LEFT(N34))),LEFT(N34),VALUE(LEFT(N34)))</f>
        <v/>
      </c>
      <c r="AP34" s="87" t="str">
        <f aca="false">IF(ISERROR(VALUE(LEFT(O34))),LEFT(O34),VALUE(LEFT(O34)))</f>
        <v/>
      </c>
      <c r="AQ34" s="87" t="str">
        <f aca="false">IF(ISERROR(VALUE(LEFT(P34))),LEFT(P34),VALUE(LEFT(P34)))</f>
        <v/>
      </c>
      <c r="AR34" s="87" t="str">
        <f aca="false">IF(ISERROR(VALUE(LEFT(Q34))),LEFT(Q34),VALUE(LEFT(Q34)))</f>
        <v/>
      </c>
      <c r="AS34" s="87" t="str">
        <f aca="false">IF(ISERROR(VALUE(LEFT(R34))),LEFT(R34),VALUE(LEFT(R34)))</f>
        <v/>
      </c>
      <c r="AT34" s="87" t="str">
        <f aca="false">IF(ISERROR(VALUE(LEFT(S34))),LEFT(S34),VALUE(LEFT(S34)))</f>
        <v/>
      </c>
      <c r="AU34" s="87" t="str">
        <f aca="false">IF(ISERROR(VALUE(LEFT(T34))),LEFT(T34),VALUE(LEFT(T34)))</f>
        <v/>
      </c>
      <c r="AV34" s="87" t="str">
        <f aca="false">IF(ISERROR(VALUE(LEFT(U34))),LEFT(U34),VALUE(LEFT(U34)))</f>
        <v/>
      </c>
      <c r="AW34" s="82" t="n">
        <f aca="false">COUNTIF(AG34:AV34,"з")</f>
        <v>2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false" customHeight="true" outlineLevel="0" collapsed="false">
      <c r="A35" s="75" t="n">
        <v>30</v>
      </c>
      <c r="B35" s="113"/>
      <c r="C35" s="77" t="s">
        <v>30</v>
      </c>
      <c r="D35" s="104" t="s">
        <v>260</v>
      </c>
      <c r="E35" s="79" t="n">
        <v>2842</v>
      </c>
      <c r="F35" s="80" t="s">
        <v>32</v>
      </c>
      <c r="G35" s="80" t="s">
        <v>32</v>
      </c>
      <c r="H35" s="80" t="n">
        <v>5</v>
      </c>
      <c r="I35" s="80" t="n">
        <v>5</v>
      </c>
      <c r="J35" s="80" t="n">
        <v>4</v>
      </c>
      <c r="K35" s="80" t="n">
        <v>5</v>
      </c>
      <c r="L35" s="80" t="n">
        <v>4</v>
      </c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4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2</v>
      </c>
      <c r="AB35" s="127" t="n">
        <f aca="false">COUNTIF(AG35:AV35,AB$5)</f>
        <v>3</v>
      </c>
      <c r="AC35" s="127" t="n">
        <f aca="false">SUM(X35:AB35)</f>
        <v>5</v>
      </c>
      <c r="AD35" s="98" t="n">
        <f aca="false">IF(ISERROR(((X35+Y35)*2+Z35*3+AA35*4+AB35*5)/SUM(X35,Y35:AB35)),"",((X35+Y35)*2+Z35*3+AA35*4+AB35*5)/SUM(X35,Y35:AB35))</f>
        <v>4.6</v>
      </c>
      <c r="AE35" s="99" t="n">
        <f aca="false">IF(AX35=5,0.5,IF(AX35=4,0.25,IF(AX35&lt;=3,0)))</f>
        <v>0</v>
      </c>
      <c r="AF35" s="17"/>
      <c r="AG35" s="87" t="str">
        <f aca="false">IF(ISERROR(VALUE(LEFT(F35))),LEFT(F35),VALUE(LEFT(F35)))</f>
        <v>з</v>
      </c>
      <c r="AH35" s="87" t="str">
        <f aca="false">IF(ISERROR(VALUE(LEFT(G35))),LEFT(G35),VALUE(LEFT(G35)))</f>
        <v>з</v>
      </c>
      <c r="AI35" s="87" t="n">
        <f aca="false">IF(ISERROR(VALUE(LEFT(H35))),LEFT(H35),VALUE(LEFT(H35)))</f>
        <v>5</v>
      </c>
      <c r="AJ35" s="87" t="n">
        <f aca="false">IF(ISERROR(VALUE(LEFT(I35))),LEFT(I35),VALUE(LEFT(I35)))</f>
        <v>5</v>
      </c>
      <c r="AK35" s="87" t="n">
        <f aca="false">IF(ISERROR(VALUE(LEFT(J35))),LEFT(J35),VALUE(LEFT(J35)))</f>
        <v>4</v>
      </c>
      <c r="AL35" s="87" t="n">
        <f aca="false">IF(ISERROR(VALUE(LEFT(K35))),LEFT(K35),VALUE(LEFT(K35)))</f>
        <v>5</v>
      </c>
      <c r="AM35" s="87" t="n">
        <f aca="false">IF(ISERROR(VALUE(LEFT(L35))),LEFT(L35),VALUE(LEFT(L35)))</f>
        <v>4</v>
      </c>
      <c r="AN35" s="87" t="str">
        <f aca="false">IF(ISERROR(VALUE(LEFT(M35))),LEFT(M35),VALUE(LEFT(M35)))</f>
        <v/>
      </c>
      <c r="AO35" s="87" t="str">
        <f aca="false">IF(ISERROR(VALUE(LEFT(N35))),LEFT(N35),VALUE(LEFT(N35)))</f>
        <v/>
      </c>
      <c r="AP35" s="87" t="str">
        <f aca="false">IF(ISERROR(VALUE(LEFT(O35))),LEFT(O35),VALUE(LEFT(O35)))</f>
        <v/>
      </c>
      <c r="AQ35" s="87" t="str">
        <f aca="false">IF(ISERROR(VALUE(LEFT(P35))),LEFT(P35),VALUE(LEFT(P35)))</f>
        <v/>
      </c>
      <c r="AR35" s="87" t="str">
        <f aca="false">IF(ISERROR(VALUE(LEFT(Q35))),LEFT(Q35),VALUE(LEFT(Q35)))</f>
        <v/>
      </c>
      <c r="AS35" s="87" t="str">
        <f aca="false">IF(ISERROR(VALUE(LEFT(R35))),LEFT(R35),VALUE(LEFT(R35)))</f>
        <v/>
      </c>
      <c r="AT35" s="87" t="str">
        <f aca="false">IF(ISERROR(VALUE(LEFT(S35))),LEFT(S35),VALUE(LEFT(S35)))</f>
        <v/>
      </c>
      <c r="AU35" s="87" t="str">
        <f aca="false">IF(ISERROR(VALUE(LEFT(T35))),LEFT(T35),VALUE(LEFT(T35)))</f>
        <v/>
      </c>
      <c r="AV35" s="87" t="str">
        <f aca="false">IF(ISERROR(VALUE(LEFT(U35))),LEFT(U35),VALUE(LEFT(U35)))</f>
        <v/>
      </c>
      <c r="AW35" s="82" t="n">
        <f aca="false">COUNTIF(AG35:AV35,"з")</f>
        <v>2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5" t="n">
        <v>31</v>
      </c>
      <c r="B36" s="113"/>
      <c r="C36" s="116"/>
      <c r="D36" s="115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87" t="str">
        <f aca="false">IF(ISERROR(VALUE(LEFT(F36))),LEFT(F36),VALUE(LEFT(F36)))</f>
        <v/>
      </c>
      <c r="AH36" s="87" t="str">
        <f aca="false">IF(ISERROR(VALUE(LEFT(G36))),LEFT(G36),VALUE(LEFT(G36)))</f>
        <v/>
      </c>
      <c r="AI36" s="87" t="str">
        <f aca="false">IF(ISERROR(VALUE(LEFT(H36))),LEFT(H36),VALUE(LEFT(H36)))</f>
        <v/>
      </c>
      <c r="AJ36" s="87" t="str">
        <f aca="false">IF(ISERROR(VALUE(LEFT(I36))),LEFT(I36),VALUE(LEFT(I36)))</f>
        <v/>
      </c>
      <c r="AK36" s="87" t="str">
        <f aca="false">IF(ISERROR(VALUE(LEFT(J36))),LEFT(J36),VALUE(LEFT(J36)))</f>
        <v/>
      </c>
      <c r="AL36" s="87" t="str">
        <f aca="false">IF(ISERROR(VALUE(LEFT(K36))),LEFT(K36),VALUE(LEFT(K36)))</f>
        <v/>
      </c>
      <c r="AM36" s="87" t="str">
        <f aca="false">IF(ISERROR(VALUE(LEFT(L36))),LEFT(L36),VALUE(LEFT(L36)))</f>
        <v/>
      </c>
      <c r="AN36" s="87" t="str">
        <f aca="false">IF(ISERROR(VALUE(LEFT(M36))),LEFT(M36),VALUE(LEFT(M36)))</f>
        <v/>
      </c>
      <c r="AO36" s="87" t="str">
        <f aca="false">IF(ISERROR(VALUE(LEFT(N36))),LEFT(N36),VALUE(LEFT(N36)))</f>
        <v/>
      </c>
      <c r="AP36" s="87" t="str">
        <f aca="false">IF(ISERROR(VALUE(LEFT(O36))),LEFT(O36),VALUE(LEFT(O36)))</f>
        <v/>
      </c>
      <c r="AQ36" s="87" t="str">
        <f aca="false">IF(ISERROR(VALUE(LEFT(P36))),LEFT(P36),VALUE(LEFT(P36)))</f>
        <v/>
      </c>
      <c r="AR36" s="87" t="str">
        <f aca="false">IF(ISERROR(VALUE(LEFT(Q36))),LEFT(Q36),VALUE(LEFT(Q36)))</f>
        <v/>
      </c>
      <c r="AS36" s="87" t="str">
        <f aca="false">IF(ISERROR(VALUE(LEFT(R36))),LEFT(R36),VALUE(LEFT(R36)))</f>
        <v/>
      </c>
      <c r="AT36" s="87" t="str">
        <f aca="false">IF(ISERROR(VALUE(LEFT(S36))),LEFT(S36),VALUE(LEFT(S36)))</f>
        <v/>
      </c>
      <c r="AU36" s="87" t="str">
        <f aca="false">IF(ISERROR(VALUE(LEFT(T36))),LEFT(T36),VALUE(LEFT(T36)))</f>
        <v/>
      </c>
      <c r="AV36" s="87" t="str">
        <f aca="false">IF(ISERROR(VALUE(LEFT(U36))),LEFT(U36),VALUE(LEFT(U36)))</f>
        <v/>
      </c>
      <c r="AW36" s="82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COUNTIF(E6:E36,"2842")</f>
        <v>30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87" t="str">
        <f aca="false">IF(ISERROR(VALUE(LEFT(F37))),LEFT(F37),VALUE(LEFT(F37)))</f>
        <v/>
      </c>
      <c r="AH37" s="87" t="str">
        <f aca="false">IF(ISERROR(VALUE(LEFT(G37))),LEFT(G37),VALUE(LEFT(G37)))</f>
        <v/>
      </c>
      <c r="AI37" s="87" t="str">
        <f aca="false">IF(ISERROR(VALUE(LEFT(H37))),LEFT(H37),VALUE(LEFT(H37)))</f>
        <v/>
      </c>
      <c r="AJ37" s="87" t="str">
        <f aca="false">IF(ISERROR(VALUE(LEFT(I37))),LEFT(I37),VALUE(LEFT(I37)))</f>
        <v/>
      </c>
      <c r="AK37" s="87" t="str">
        <f aca="false">IF(ISERROR(VALUE(LEFT(J37))),LEFT(J37),VALUE(LEFT(J37)))</f>
        <v/>
      </c>
      <c r="AL37" s="87" t="str">
        <f aca="false">IF(ISERROR(VALUE(LEFT(K37))),LEFT(K37),VALUE(LEFT(K37)))</f>
        <v/>
      </c>
      <c r="AM37" s="87" t="str">
        <f aca="false">IF(ISERROR(VALUE(LEFT(L37))),LEFT(L37),VALUE(LEFT(L37)))</f>
        <v/>
      </c>
      <c r="AN37" s="87" t="str">
        <f aca="false">IF(ISERROR(VALUE(LEFT(M37))),LEFT(M37),VALUE(LEFT(M37)))</f>
        <v/>
      </c>
      <c r="AO37" s="87" t="str">
        <f aca="false">IF(ISERROR(VALUE(LEFT(N37))),LEFT(N37),VALUE(LEFT(N37)))</f>
        <v/>
      </c>
      <c r="AP37" s="87" t="str">
        <f aca="false">IF(ISERROR(VALUE(LEFT(O37))),LEFT(O37),VALUE(LEFT(O37)))</f>
        <v/>
      </c>
      <c r="AQ37" s="87" t="str">
        <f aca="false">IF(ISERROR(VALUE(LEFT(P37))),LEFT(P37),VALUE(LEFT(P37)))</f>
        <v/>
      </c>
      <c r="AR37" s="87" t="str">
        <f aca="false">IF(ISERROR(VALUE(LEFT(Q37))),LEFT(Q37),VALUE(LEFT(Q37)))</f>
        <v/>
      </c>
      <c r="AS37" s="87" t="str">
        <f aca="false">IF(ISERROR(VALUE(LEFT(R37))),LEFT(R37),VALUE(LEFT(R37)))</f>
        <v/>
      </c>
      <c r="AT37" s="87" t="str">
        <f aca="false">IF(ISERROR(VALUE(LEFT(S37))),LEFT(S37),VALUE(LEFT(S37)))</f>
        <v/>
      </c>
      <c r="AU37" s="87" t="str">
        <f aca="false">IF(ISERROR(VALUE(LEFT(T37))),LEFT(T37),VALUE(LEFT(T37)))</f>
        <v/>
      </c>
      <c r="AV37" s="87" t="str">
        <f aca="false">IF(ISERROR(VALUE(LEFT(U37))),LEFT(U37),VALUE(LEFT(U37)))</f>
        <v/>
      </c>
      <c r="AW37" s="82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n">
        <v>4.73333333333333</v>
      </c>
      <c r="I38" s="124" t="n">
        <v>3.51724137931034</v>
      </c>
      <c r="J38" s="124" t="n">
        <v>3.75862068965517</v>
      </c>
      <c r="K38" s="124" t="n">
        <v>3.93333333333333</v>
      </c>
      <c r="L38" s="124" t="n">
        <v>4</v>
      </c>
      <c r="M38" s="124" t="str">
        <v> </v>
      </c>
      <c r="N38" s="124" t="str">
        <v> </v>
      </c>
      <c r="O38" s="125" t="str">
        <v> 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сводн.!t14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2</v>
      </c>
      <c r="Z38" s="127" t="n">
        <f aca="false">SUM(Z6:Z37)</f>
        <v>45</v>
      </c>
      <c r="AA38" s="127" t="n">
        <f aca="false">SUM(AA6:AA37)</f>
        <v>52</v>
      </c>
      <c r="AB38" s="127" t="n">
        <f aca="false">SUM(AB6:AB37)</f>
        <v>48</v>
      </c>
      <c r="AC38" s="127" t="n">
        <f aca="false">SUM(X38:AB38)</f>
        <v>147</v>
      </c>
      <c r="AD38" s="98" t="n">
        <f aca="false">IF(ISERROR(((X38+Y38)*2+Z38*3+AA38*4+AB38*5)/SUM(X38,Y38:AB38)),"",((X38+Y38)*2+Z38*3+AA38*4+AB38*5)/SUM(X38,Y38:AB38))</f>
        <v>3.99319727891156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n">
        <f aca="false">IF(COUNT(AI6:AI37)=0," ",SUM(AI6:AI37)/COUNT(AI6:AI37))</f>
        <v>4.73333333333333</v>
      </c>
      <c r="AJ38" s="129" t="n">
        <f aca="false">IF(COUNT(AJ6:AJ37)=0," ",SUM(AJ6:AJ37)/COUNT(AJ6:AJ37))</f>
        <v>3.51724137931034</v>
      </c>
      <c r="AK38" s="129" t="n">
        <f aca="false">IF(COUNT(AK6:AK37)=0," ",SUM(AK6:AK37)/COUNT(AK6:AK37))</f>
        <v>3.75862068965517</v>
      </c>
      <c r="AL38" s="129" t="n">
        <f aca="false">IF(COUNT(AL6:AL37)=0," ",SUM(AL6:AL37)/COUNT(AL6:AL37))</f>
        <v>3.93333333333333</v>
      </c>
      <c r="AM38" s="129" t="n">
        <f aca="false">IF(COUNT(AM6:AM37)=0," ",SUM(AM6:AM37)/COUNT(AM6:AM37))</f>
        <v>4</v>
      </c>
      <c r="AN38" s="129" t="str">
        <f aca="false">IF(COUNT(AN6:AN37)=0," ",SUM(AN6:AN37)/COUNT(AN6:AN37))</f>
        <v> </v>
      </c>
      <c r="AO38" s="129" t="str">
        <f aca="false">IF(COUNT(AO6:AO37)=0," ",SUM(AO6:AO37)/COUNT(AO6:AO37))</f>
        <v> </v>
      </c>
      <c r="AP38" s="129" t="str">
        <f aca="false">IF(COUNT(AP6:AP37)=0," ",SUM(AP6:AP37)/COUNT(AP6:AP37))</f>
        <v> 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n">
        <v>24</v>
      </c>
      <c r="I39" s="134" t="n">
        <v>6</v>
      </c>
      <c r="J39" s="134" t="n">
        <v>4</v>
      </c>
      <c r="K39" s="134" t="n">
        <v>4</v>
      </c>
      <c r="L39" s="134" t="n">
        <v>10</v>
      </c>
      <c r="M39" s="134" t="str">
        <v>0</v>
      </c>
      <c r="N39" s="134" t="str">
        <v>0</v>
      </c>
      <c r="O39" s="135" t="str">
        <v>0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str">
        <f aca="false">IF(COUNTIF(V6:V37,5)=0,"0",COUNTIF(V6:V37,5))</f>
        <v>0</v>
      </c>
      <c r="W39" s="137"/>
      <c r="X39" s="138" t="n">
        <f aca="false">SUM(X38:AB38)</f>
        <v>147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n">
        <f aca="false">IF(COUNTIF(AI6:AI37,5)=0,"0",COUNTIF(AI6:AI37,5))</f>
        <v>24</v>
      </c>
      <c r="AJ39" s="141" t="n">
        <f aca="false">IF(COUNTIF(AJ6:AJ37,5)=0,"0",COUNTIF(AJ6:AJ37,5))</f>
        <v>6</v>
      </c>
      <c r="AK39" s="141" t="n">
        <f aca="false">IF(COUNTIF(AK6:AK37,5)=0,"0",COUNTIF(AK6:AK37,5))</f>
        <v>4</v>
      </c>
      <c r="AL39" s="141" t="n">
        <f aca="false">IF(COUNTIF(AL6:AL37,5)=0,"0",COUNTIF(AL6:AL37,5))</f>
        <v>4</v>
      </c>
      <c r="AM39" s="141" t="n">
        <f aca="false">IF(COUNTIF(AM6:AM37,5)=0,"0",COUNTIF(AM6:AM37,5))</f>
        <v>10</v>
      </c>
      <c r="AN39" s="141" t="str">
        <f aca="false">IF(COUNTIF(AN6:AN37,5)=0,"0",COUNTIF(AN6:AN37,5))</f>
        <v>0</v>
      </c>
      <c r="AO39" s="141" t="str">
        <f aca="false">IF(COUNTIF(AO6:AO37,5)=0,"0",COUNTIF(AO6:AO37,5))</f>
        <v>0</v>
      </c>
      <c r="AP39" s="141" t="str">
        <f aca="false">IF(COUNTIF(AP6:AP37,5)=0,"0",COUNTIF(AP6:AP37,5))</f>
        <v>0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n">
        <v>4</v>
      </c>
      <c r="I40" s="150" t="n">
        <v>5</v>
      </c>
      <c r="J40" s="150" t="n">
        <v>14</v>
      </c>
      <c r="K40" s="150" t="n">
        <v>20</v>
      </c>
      <c r="L40" s="150" t="n">
        <v>9</v>
      </c>
      <c r="M40" s="150" t="str">
        <v>0</v>
      </c>
      <c r="N40" s="150" t="str">
        <v>0</v>
      </c>
      <c r="O40" s="151" t="str">
        <v>0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7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2</v>
      </c>
      <c r="AA40" s="153" t="n">
        <f aca="false">IF(COUNTIF(AA6:AA37,4)=0," ",COUNTIF(AA6:AA37,4))</f>
        <v>2</v>
      </c>
      <c r="AB40" s="153" t="n">
        <f aca="false">IF(COUNTIF(AB6:AB37,4)=0," ",COUNTIF(AB6:AB37,4))</f>
        <v>4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n">
        <f aca="false">IF(COUNTIF(AI6:AI37,4)=0,"0",COUNTIF(AI6:AI37,4))</f>
        <v>4</v>
      </c>
      <c r="AJ40" s="153" t="n">
        <f aca="false">IF(COUNTIF(AJ6:AJ37,4)=0,"0",COUNTIF(AJ6:AJ37,4))</f>
        <v>5</v>
      </c>
      <c r="AK40" s="153" t="n">
        <f aca="false">IF(COUNTIF(AK6:AK37,4)=0,"0",COUNTIF(AK6:AK37,4))</f>
        <v>14</v>
      </c>
      <c r="AL40" s="153" t="n">
        <f aca="false">IF(COUNTIF(AL6:AL37,4)=0,"0",COUNTIF(AL6:AL37,4))</f>
        <v>20</v>
      </c>
      <c r="AM40" s="153" t="n">
        <f aca="false">IF(COUNTIF(AM6:AM37,4)=0,"0",COUNTIF(AM6:AM37,4))</f>
        <v>9</v>
      </c>
      <c r="AN40" s="153" t="str">
        <f aca="false">IF(COUNTIF(AN6:AN37,4)=0,"0",COUNTIF(AN6:AN37,4))</f>
        <v>0</v>
      </c>
      <c r="AO40" s="153" t="str">
        <f aca="false">IF(COUNTIF(AO6:AO37,4)=0,"0",COUNTIF(AO6:AO37,4))</f>
        <v>0</v>
      </c>
      <c r="AP40" s="153" t="str">
        <f aca="false">IF(COUNTIF(AP6:AP37,4)=0,"0",COUNTIF(AP6:AP37,4))</f>
        <v>0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2</v>
      </c>
      <c r="I41" s="164" t="n">
        <v>16</v>
      </c>
      <c r="J41" s="164" t="n">
        <v>11</v>
      </c>
      <c r="K41" s="164" t="n">
        <v>6</v>
      </c>
      <c r="L41" s="164" t="n">
        <v>10</v>
      </c>
      <c r="M41" s="164" t="str">
        <v>0</v>
      </c>
      <c r="N41" s="164" t="str">
        <v>0</v>
      </c>
      <c r="O41" s="165" t="str">
        <v>0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21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4</v>
      </c>
      <c r="AA41" s="167" t="n">
        <f aca="false">IF(COUNTIF(AA6:AA37,3)=0," ",COUNTIF(AA6:AA37,3))</f>
        <v>6</v>
      </c>
      <c r="AB41" s="167" t="n">
        <f aca="false">IF(COUNTIF(AB6:AB37,3)=0," ",COUNTIF(AB6:AB37,3))</f>
        <v>2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2</v>
      </c>
      <c r="AJ41" s="167" t="n">
        <f aca="false">IF(COUNTIF(AJ6:AJ37,3)=0,"0",COUNTIF(AJ6:AJ37,3))</f>
        <v>16</v>
      </c>
      <c r="AK41" s="167" t="n">
        <f aca="false">IF(COUNTIF(AK6:AK37,3)=0,"0",COUNTIF(AK6:AK37,3))</f>
        <v>11</v>
      </c>
      <c r="AL41" s="167" t="n">
        <f aca="false">IF(COUNTIF(AL6:AL37,3)=0,"0",COUNTIF(AL6:AL37,3))</f>
        <v>6</v>
      </c>
      <c r="AM41" s="167" t="n">
        <f aca="false">IF(COUNTIF(AM6:AM37,3)=0,"0",COUNTIF(AM6:AM37,3))</f>
        <v>10</v>
      </c>
      <c r="AN41" s="167" t="str">
        <f aca="false">IF(COUNTIF(AN6:AN37,3)=0,"0",COUNTIF(AN6:AN37,3))</f>
        <v>0</v>
      </c>
      <c r="AO41" s="167" t="str">
        <f aca="false">IF(COUNTIF(AO6:AO37,3)=0,"0",COUNTIF(AO6:AO37,3))</f>
        <v>0</v>
      </c>
      <c r="AP41" s="167" t="str">
        <f aca="false">IF(COUNTIF(AP6:AP37,3)=0,"0",COUNTIF(AP6:AP37,3))</f>
        <v>0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2</v>
      </c>
      <c r="J42" s="81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2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9</v>
      </c>
      <c r="AA42" s="82" t="n">
        <f aca="false">IF(COUNTIF(AA6:AA37,2)=0," ",COUNTIF(AA6:AA37,2))</f>
        <v>9</v>
      </c>
      <c r="AB42" s="82" t="n">
        <f aca="false">IF(COUNTIF(AB6:AB37,2)=0," ",COUNTIF(AB6:AB37,2))</f>
        <v>7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2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str">
        <v>0</v>
      </c>
      <c r="H43" s="81" t="n">
        <v>0</v>
      </c>
      <c r="I43" s="81" t="str">
        <v>0</v>
      </c>
      <c r="J43" s="81" t="str">
        <v>0</v>
      </c>
      <c r="K43" s="81" t="n">
        <v>0</v>
      </c>
      <c r="L43" s="81" t="str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str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str">
        <f aca="false">IF(COUNTIF(AJ6:AJ37,"б")=0+COUNTIF(AJ6:AJ37,"а")=0,"0",COUNTIF(AJ6:AJ37,"б")+COUNTIF(AJ6:AJ37,"а"))</f>
        <v>0</v>
      </c>
      <c r="AK43" s="176" t="str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str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n">
        <v>30</v>
      </c>
      <c r="G44" s="81" t="n">
        <v>29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n">
        <f aca="false">IF(COUNTIF(AG6:AG37,"з")=0,"0",COUNTIF(AG6:AG37,"з"))</f>
        <v>30</v>
      </c>
      <c r="AH44" s="82" t="n">
        <f aca="false">IF(COUNTIF(AH6:AH37,"з")=0,"0",COUNTIF(AH6:AH37,"з"))</f>
        <v>29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N2:O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6:Q45 AG43:CB43 W44:AW45 Q6:Q31 F6:F35 H34:I35 AG6:AW42 K34:Q35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N3:P3">
    <cfRule type="expression" priority="43" aboveAverage="0" equalAverage="0" bottom="0" percent="0" rank="0" text="" dxfId="41">
      <formula>$D$1&lt;N3</formula>
    </cfRule>
    <cfRule type="expression" priority="44" aboveAverage="0" equalAverage="0" bottom="0" percent="0" rank="0" text="" dxfId="42">
      <formula>$D$1&gt;N3</formula>
    </cfRule>
  </conditionalFormatting>
  <conditionalFormatting sqref="M3">
    <cfRule type="expression" priority="45" aboveAverage="0" equalAverage="0" bottom="0" percent="0" rank="0" text="" dxfId="43">
      <formula>$D$1&lt;M3</formula>
    </cfRule>
    <cfRule type="expression" priority="46" aboveAverage="0" equalAverage="0" bottom="0" percent="0" rank="0" text="" dxfId="44">
      <formula>$D$1&gt;M3</formula>
    </cfRule>
  </conditionalFormatting>
  <conditionalFormatting sqref="O4">
    <cfRule type="expression" priority="47" aboveAverage="0" equalAverage="0" bottom="0" percent="0" rank="0" text="" dxfId="45">
      <formula>$D$1&lt;O4</formula>
    </cfRule>
    <cfRule type="expression" priority="48" aboveAverage="0" equalAverage="0" bottom="0" percent="0" rank="0" text="" dxfId="46">
      <formula>$D$1&gt;O4</formula>
    </cfRule>
  </conditionalFormatting>
  <conditionalFormatting sqref="O4">
    <cfRule type="expression" priority="49" aboveAverage="0" equalAverage="0" bottom="0" percent="0" rank="0" text="" dxfId="47">
      <formula>$D$1&lt;O4</formula>
    </cfRule>
    <cfRule type="expression" priority="50" aboveAverage="0" equalAverage="0" bottom="0" percent="0" rank="0" text="" dxfId="48">
      <formula>$D$1&gt;O4</formula>
    </cfRule>
  </conditionalFormatting>
  <conditionalFormatting sqref="P4">
    <cfRule type="expression" priority="51" aboveAverage="0" equalAverage="0" bottom="0" percent="0" rank="0" text="" dxfId="49">
      <formula>$D$1&lt;P4</formula>
    </cfRule>
    <cfRule type="expression" priority="52" aboveAverage="0" equalAverage="0" bottom="0" percent="0" rank="0" text="" dxfId="50">
      <formula>$D$1&gt;P4</formula>
    </cfRule>
  </conditionalFormatting>
  <conditionalFormatting sqref="R4">
    <cfRule type="expression" priority="53" aboveAverage="0" equalAverage="0" bottom="0" percent="0" rank="0" text="" dxfId="51">
      <formula>$D$1&lt;R4</formula>
    </cfRule>
    <cfRule type="expression" priority="54" aboveAverage="0" equalAverage="0" bottom="0" percent="0" rank="0" text="" dxfId="52">
      <formula>$D$1&gt;R4</formula>
    </cfRule>
  </conditionalFormatting>
  <conditionalFormatting sqref="R4">
    <cfRule type="expression" priority="55" aboveAverage="0" equalAverage="0" bottom="0" percent="0" rank="0" text="" dxfId="53">
      <formula>$D$1&lt;R4</formula>
    </cfRule>
    <cfRule type="expression" priority="56" aboveAverage="0" equalAverage="0" bottom="0" percent="0" rank="0" text="" dxfId="54">
      <formula>$D$1&gt;R4</formula>
    </cfRule>
  </conditionalFormatting>
  <conditionalFormatting sqref="R5">
    <cfRule type="cellIs" priority="57" operator="equal" aboveAverage="0" equalAverage="0" bottom="0" percent="0" rank="0" text="" dxfId="55">
      <formula>5</formula>
    </cfRule>
    <cfRule type="cellIs" priority="58" operator="equal" aboveAverage="0" equalAverage="0" bottom="0" percent="0" rank="0" text="" dxfId="56">
      <formula>4</formula>
    </cfRule>
    <cfRule type="cellIs" priority="59" operator="equal" aboveAverage="0" equalAverage="0" bottom="0" percent="0" rank="0" text="" dxfId="57">
      <formula>3</formula>
    </cfRule>
  </conditionalFormatting>
  <conditionalFormatting sqref="R4">
    <cfRule type="expression" priority="60" aboveAverage="0" equalAverage="0" bottom="0" percent="0" rank="0" text="" dxfId="58">
      <formula>$D$1&lt;R4</formula>
    </cfRule>
    <cfRule type="expression" priority="61" aboveAverage="0" equalAverage="0" bottom="0" percent="0" rank="0" text="" dxfId="59">
      <formula>$D$1&gt;R4</formula>
    </cfRule>
  </conditionalFormatting>
  <conditionalFormatting sqref="R4">
    <cfRule type="expression" priority="62" aboveAverage="0" equalAverage="0" bottom="0" percent="0" rank="0" text="" dxfId="60">
      <formula>$D$1&lt;R4</formula>
    </cfRule>
    <cfRule type="expression" priority="63" aboveAverage="0" equalAverage="0" bottom="0" percent="0" rank="0" text="" dxfId="61">
      <formula>$D$1&gt;R4</formula>
    </cfRule>
  </conditionalFormatting>
  <conditionalFormatting sqref="R4">
    <cfRule type="expression" priority="64" aboveAverage="0" equalAverage="0" bottom="0" percent="0" rank="0" text="" dxfId="62">
      <formula>$D$1&lt;R4</formula>
    </cfRule>
    <cfRule type="expression" priority="65" aboveAverage="0" equalAverage="0" bottom="0" percent="0" rank="0" text="" dxfId="63">
      <formula>$D$1&gt;R4</formula>
    </cfRule>
  </conditionalFormatting>
  <conditionalFormatting sqref="R4">
    <cfRule type="expression" priority="66" aboveAverage="0" equalAverage="0" bottom="0" percent="0" rank="0" text="" dxfId="64">
      <formula>$D$1&lt;R4</formula>
    </cfRule>
    <cfRule type="expression" priority="67" aboveAverage="0" equalAverage="0" bottom="0" percent="0" rank="0" text="" dxfId="65">
      <formula>$D$1&gt;R4</formula>
    </cfRule>
  </conditionalFormatting>
  <conditionalFormatting sqref="R5">
    <cfRule type="cellIs" priority="68" operator="equal" aboveAverage="0" equalAverage="0" bottom="0" percent="0" rank="0" text="" dxfId="66">
      <formula>5</formula>
    </cfRule>
    <cfRule type="cellIs" priority="69" operator="equal" aboveAverage="0" equalAverage="0" bottom="0" percent="0" rank="0" text="" dxfId="67">
      <formula>4</formula>
    </cfRule>
    <cfRule type="cellIs" priority="70" operator="equal" aboveAverage="0" equalAverage="0" bottom="0" percent="0" rank="0" text="" dxfId="68">
      <formula>3</formula>
    </cfRule>
  </conditionalFormatting>
  <conditionalFormatting sqref="R4">
    <cfRule type="expression" priority="71" aboveAverage="0" equalAverage="0" bottom="0" percent="0" rank="0" text="" dxfId="69">
      <formula>$D$1&lt;R4</formula>
    </cfRule>
    <cfRule type="expression" priority="72" aboveAverage="0" equalAverage="0" bottom="0" percent="0" rank="0" text="" dxfId="70">
      <formula>$D$1&gt;R4</formula>
    </cfRule>
  </conditionalFormatting>
  <conditionalFormatting sqref="L13:L33 M6:P10 I6:K10 K32:K33 H12:P12 I13:P20 H11:I11 H13:I33 K21:P31 J21:J35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K6:K10 M6:M10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K32:K33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I33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I32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M33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M32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H6:H10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N4">
    <cfRule type="expression" priority="97" aboveAverage="0" equalAverage="0" bottom="0" percent="0" rank="0" text="" dxfId="95">
      <formula>$D$1&lt;N4</formula>
    </cfRule>
    <cfRule type="expression" priority="98" aboveAverage="0" equalAverage="0" bottom="0" percent="0" rank="0" text="" dxfId="96">
      <formula>$D$1&gt;N4</formula>
    </cfRule>
  </conditionalFormatting>
  <conditionalFormatting sqref="O32:O33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N32:N33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P32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P33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O4">
    <cfRule type="expression" priority="111" aboveAverage="0" equalAverage="0" bottom="0" percent="0" rank="0" text="" dxfId="109">
      <formula>$D$1&lt;O4</formula>
    </cfRule>
    <cfRule type="expression" priority="112" aboveAverage="0" equalAverage="0" bottom="0" percent="0" rank="0" text="" dxfId="110">
      <formula>$D$1&gt;O4</formula>
    </cfRule>
  </conditionalFormatting>
  <conditionalFormatting sqref="O4">
    <cfRule type="expression" priority="113" aboveAverage="0" equalAverage="0" bottom="0" percent="0" rank="0" text="" dxfId="111">
      <formula>$D$1&lt;O4</formula>
    </cfRule>
    <cfRule type="expression" priority="114" aboveAverage="0" equalAverage="0" bottom="0" percent="0" rank="0" text="" dxfId="112">
      <formula>$D$1&gt;O4</formula>
    </cfRule>
  </conditionalFormatting>
  <conditionalFormatting sqref="O4">
    <cfRule type="expression" priority="115" aboveAverage="0" equalAverage="0" bottom="0" percent="0" rank="0" text="" dxfId="113">
      <formula>$D$1&lt;O4</formula>
    </cfRule>
    <cfRule type="expression" priority="116" aboveAverage="0" equalAverage="0" bottom="0" percent="0" rank="0" text="" dxfId="114">
      <formula>$D$1&gt;O4</formula>
    </cfRule>
  </conditionalFormatting>
  <conditionalFormatting sqref="M5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M4">
    <cfRule type="expression" priority="120" aboveAverage="0" equalAverage="0" bottom="0" percent="0" rank="0" text="" dxfId="118">
      <formula>$D$1&lt;M4</formula>
    </cfRule>
    <cfRule type="expression" priority="121" aboveAverage="0" equalAverage="0" bottom="0" percent="0" rank="0" text="" dxfId="119">
      <formula>$D$1&gt;M4</formula>
    </cfRule>
  </conditionalFormatting>
  <conditionalFormatting sqref="N3:N4">
    <cfRule type="expression" priority="122" aboveAverage="0" equalAverage="0" bottom="0" percent="0" rank="0" text="" dxfId="120">
      <formula>$D$1&lt;N3</formula>
    </cfRule>
    <cfRule type="expression" priority="123" aboveAverage="0" equalAverage="0" bottom="0" percent="0" rank="0" text="" dxfId="121">
      <formula>$D$1&gt;N3</formula>
    </cfRule>
  </conditionalFormatting>
  <conditionalFormatting sqref="O5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O4">
    <cfRule type="expression" priority="127" aboveAverage="0" equalAverage="0" bottom="0" percent="0" rank="0" text="" dxfId="125">
      <formula>$D$1&lt;O4</formula>
    </cfRule>
    <cfRule type="expression" priority="128" aboveAverage="0" equalAverage="0" bottom="0" percent="0" rank="0" text="" dxfId="126">
      <formula>$D$1&gt;O4</formula>
    </cfRule>
  </conditionalFormatting>
  <conditionalFormatting sqref="L6:L8 L10">
    <cfRule type="cellIs" priority="129" operator="equal" aboveAverage="0" equalAverage="0" bottom="0" percent="0" rank="0" text="" dxfId="127">
      <formula>5</formula>
    </cfRule>
    <cfRule type="cellIs" priority="130" operator="equal" aboveAverage="0" equalAverage="0" bottom="0" percent="0" rank="0" text="" dxfId="128">
      <formula>4</formula>
    </cfRule>
    <cfRule type="cellIs" priority="131" operator="equal" aboveAverage="0" equalAverage="0" bottom="0" percent="0" rank="0" text="" dxfId="129">
      <formula>3</formula>
    </cfRule>
  </conditionalFormatting>
  <conditionalFormatting sqref="M11:P11 I11:K11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K11 M11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L11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L6:L8 L10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L33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L32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N32:N33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P32:P33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M32:M33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O32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O33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P3">
    <cfRule type="expression" priority="165" aboveAverage="0" equalAverage="0" bottom="0" percent="0" rank="0" text="" dxfId="163">
      <formula>$D$1&lt;P3</formula>
    </cfRule>
    <cfRule type="expression" priority="166" aboveAverage="0" equalAverage="0" bottom="0" percent="0" rank="0" text="" dxfId="164">
      <formula>$D$1&gt;P3</formula>
    </cfRule>
  </conditionalFormatting>
  <conditionalFormatting sqref="O4">
    <cfRule type="expression" priority="167" aboveAverage="0" equalAverage="0" bottom="0" percent="0" rank="0" text="" dxfId="165">
      <formula>$D$1&lt;O4</formula>
    </cfRule>
    <cfRule type="expression" priority="168" aboveAverage="0" equalAverage="0" bottom="0" percent="0" rank="0" text="" dxfId="166">
      <formula>$D$1&gt;O4</formula>
    </cfRule>
  </conditionalFormatting>
  <conditionalFormatting sqref="N4">
    <cfRule type="expression" priority="169" aboveAverage="0" equalAverage="0" bottom="0" percent="0" rank="0" text="" dxfId="167">
      <formula>$D$1&lt;N4</formula>
    </cfRule>
    <cfRule type="expression" priority="170" aboveAverage="0" equalAverage="0" bottom="0" percent="0" rank="0" text="" dxfId="168">
      <formula>$D$1&gt;N4</formula>
    </cfRule>
  </conditionalFormatting>
  <conditionalFormatting sqref="N4">
    <cfRule type="expression" priority="171" aboveAverage="0" equalAverage="0" bottom="0" percent="0" rank="0" text="" dxfId="169">
      <formula>$D$1&lt;N4</formula>
    </cfRule>
    <cfRule type="expression" priority="172" aboveAverage="0" equalAverage="0" bottom="0" percent="0" rank="0" text="" dxfId="170">
      <formula>$D$1&gt;N4</formula>
    </cfRule>
  </conditionalFormatting>
  <conditionalFormatting sqref="N4">
    <cfRule type="expression" priority="173" aboveAverage="0" equalAverage="0" bottom="0" percent="0" rank="0" text="" dxfId="171">
      <formula>$D$1&lt;N4</formula>
    </cfRule>
    <cfRule type="expression" priority="174" aboveAverage="0" equalAverage="0" bottom="0" percent="0" rank="0" text="" dxfId="172">
      <formula>$D$1&gt;N4</formula>
    </cfRule>
  </conditionalFormatting>
  <conditionalFormatting sqref="N4">
    <cfRule type="expression" priority="175" aboveAverage="0" equalAverage="0" bottom="0" percent="0" rank="0" text="" dxfId="173">
      <formula>$D$1&lt;N4</formula>
    </cfRule>
    <cfRule type="expression" priority="176" aboveAverage="0" equalAverage="0" bottom="0" percent="0" rank="0" text="" dxfId="174">
      <formula>$D$1&gt;N4</formula>
    </cfRule>
  </conditionalFormatting>
  <conditionalFormatting sqref="H4">
    <cfRule type="expression" priority="177" aboveAverage="0" equalAverage="0" bottom="0" percent="0" rank="0" text="" dxfId="175">
      <formula>$D$1&lt;H4</formula>
    </cfRule>
    <cfRule type="expression" priority="178" aboveAverage="0" equalAverage="0" bottom="0" percent="0" rank="0" text="" dxfId="176">
      <formula>$D$1&gt;H4</formula>
    </cfRule>
  </conditionalFormatting>
  <conditionalFormatting sqref="P3">
    <cfRule type="expression" priority="179" aboveAverage="0" equalAverage="0" bottom="0" percent="0" rank="0" text="" dxfId="177">
      <formula>$D$4&lt;P3</formula>
    </cfRule>
    <cfRule type="expression" priority="180" aboveAverage="0" equalAverage="0" bottom="0" percent="0" rank="0" text="" dxfId="178">
      <formula>$D$4&gt;P3</formula>
    </cfRule>
  </conditionalFormatting>
  <conditionalFormatting sqref="P4">
    <cfRule type="expression" priority="181" aboveAverage="0" equalAverage="0" bottom="0" percent="0" rank="0" text="" dxfId="179">
      <formula>$D$4&lt;P4</formula>
    </cfRule>
    <cfRule type="expression" priority="182" aboveAverage="0" equalAverage="0" bottom="0" percent="0" rank="0" text="" dxfId="180">
      <formula>$D$4&gt;P4</formula>
    </cfRule>
  </conditionalFormatting>
  <conditionalFormatting sqref="P4">
    <cfRule type="expression" priority="183" aboveAverage="0" equalAverage="0" bottom="0" percent="0" rank="0" text="" dxfId="181">
      <formula>$D$1&lt;P4</formula>
    </cfRule>
    <cfRule type="expression" priority="184" aboveAverage="0" equalAverage="0" bottom="0" percent="0" rank="0" text="" dxfId="182">
      <formula>$D$1&gt;P4</formula>
    </cfRule>
  </conditionalFormatting>
  <conditionalFormatting sqref="P4">
    <cfRule type="expression" priority="185" aboveAverage="0" equalAverage="0" bottom="0" percent="0" rank="0" text="" dxfId="183">
      <formula>$D$4&lt;P4</formula>
    </cfRule>
    <cfRule type="expression" priority="186" aboveAverage="0" equalAverage="0" bottom="0" percent="0" rank="0" text="" dxfId="184">
      <formula>$D$4&gt;P4</formula>
    </cfRule>
  </conditionalFormatting>
  <conditionalFormatting sqref="P5">
    <cfRule type="cellIs" priority="187" operator="equal" aboveAverage="0" equalAverage="0" bottom="0" percent="0" rank="0" text="" dxfId="185">
      <formula>5</formula>
    </cfRule>
    <cfRule type="cellIs" priority="188" operator="equal" aboveAverage="0" equalAverage="0" bottom="0" percent="0" rank="0" text="" dxfId="186">
      <formula>4</formula>
    </cfRule>
    <cfRule type="cellIs" priority="189" operator="equal" aboveAverage="0" equalAverage="0" bottom="0" percent="0" rank="0" text="" dxfId="187">
      <formula>3</formula>
    </cfRule>
  </conditionalFormatting>
  <conditionalFormatting sqref="M3:M4">
    <cfRule type="expression" priority="190" aboveAverage="0" equalAverage="0" bottom="0" percent="0" rank="0" text="" dxfId="188">
      <formula>$D$1&lt;M3</formula>
    </cfRule>
    <cfRule type="expression" priority="191" aboveAverage="0" equalAverage="0" bottom="0" percent="0" rank="0" text="" dxfId="189">
      <formula>$D$1&gt;M3</formula>
    </cfRule>
  </conditionalFormatting>
  <conditionalFormatting sqref="N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N4">
    <cfRule type="expression" priority="195" aboveAverage="0" equalAverage="0" bottom="0" percent="0" rank="0" text="" dxfId="193">
      <formula>$D$1&lt;N4</formula>
    </cfRule>
    <cfRule type="expression" priority="196" aboveAverage="0" equalAverage="0" bottom="0" percent="0" rank="0" text="" dxfId="194">
      <formula>$D$1&gt;N4</formula>
    </cfRule>
  </conditionalFormatting>
  <conditionalFormatting sqref="L11">
    <cfRule type="cellIs" priority="197" operator="equal" aboveAverage="0" equalAverage="0" bottom="0" percent="0" rank="0" text="" dxfId="195">
      <formula>5</formula>
    </cfRule>
    <cfRule type="cellIs" priority="198" operator="equal" aboveAverage="0" equalAverage="0" bottom="0" percent="0" rank="0" text="" dxfId="196">
      <formula>4</formula>
    </cfRule>
    <cfRule type="cellIs" priority="199" operator="equal" aboveAverage="0" equalAverage="0" bottom="0" percent="0" rank="0" text="" dxfId="197">
      <formula>3</formula>
    </cfRule>
  </conditionalFormatting>
  <conditionalFormatting sqref="G3:I3 H3:J4">
    <cfRule type="expression" priority="200" aboveAverage="0" equalAverage="0" bottom="0" percent="0" rank="0" text="" dxfId="198">
      <formula>$D$1&lt;G3</formula>
    </cfRule>
    <cfRule type="expression" priority="201" aboveAverage="0" equalAverage="0" bottom="0" percent="0" rank="0" text="" dxfId="199">
      <formula>$D$1&gt;G3</formula>
    </cfRule>
  </conditionalFormatting>
  <conditionalFormatting sqref="I3:I4">
    <cfRule type="expression" priority="202" aboveAverage="0" equalAverage="0" bottom="0" percent="0" rank="0" text="" dxfId="200">
      <formula>$D$1&lt;I3</formula>
    </cfRule>
    <cfRule type="expression" priority="203" aboveAverage="0" equalAverage="0" bottom="0" percent="0" rank="0" text="" dxfId="201">
      <formula>$D$1&gt;I3</formula>
    </cfRule>
  </conditionalFormatting>
  <conditionalFormatting sqref="I5">
    <cfRule type="cellIs" priority="204" operator="equal" aboveAverage="0" equalAverage="0" bottom="0" percent="0" rank="0" text="" dxfId="202">
      <formula>5</formula>
    </cfRule>
    <cfRule type="cellIs" priority="205" operator="equal" aboveAverage="0" equalAverage="0" bottom="0" percent="0" rank="0" text="" dxfId="203">
      <formula>4</formula>
    </cfRule>
    <cfRule type="cellIs" priority="206" operator="equal" aboveAverage="0" equalAverage="0" bottom="0" percent="0" rank="0" text="" dxfId="204">
      <formula>3</formula>
    </cfRule>
  </conditionalFormatting>
  <conditionalFormatting sqref="I5">
    <cfRule type="cellIs" priority="207" operator="equal" aboveAverage="0" equalAverage="0" bottom="0" percent="0" rank="0" text="" dxfId="205">
      <formula>5</formula>
    </cfRule>
    <cfRule type="cellIs" priority="208" operator="equal" aboveAverage="0" equalAverage="0" bottom="0" percent="0" rank="0" text="" dxfId="206">
      <formula>4</formula>
    </cfRule>
    <cfRule type="cellIs" priority="209" operator="equal" aboveAverage="0" equalAverage="0" bottom="0" percent="0" rank="0" text="" dxfId="207">
      <formula>3</formula>
    </cfRule>
  </conditionalFormatting>
  <conditionalFormatting sqref="I4">
    <cfRule type="expression" priority="210" aboveAverage="0" equalAverage="0" bottom="0" percent="0" rank="0" text="" dxfId="208">
      <formula>$D$1&lt;I4</formula>
    </cfRule>
    <cfRule type="expression" priority="211" aboveAverage="0" equalAverage="0" bottom="0" percent="0" rank="0" text="" dxfId="209">
      <formula>$D$1&gt;I4</formula>
    </cfRule>
  </conditionalFormatting>
  <conditionalFormatting sqref="I5">
    <cfRule type="cellIs" priority="212" operator="equal" aboveAverage="0" equalAverage="0" bottom="0" percent="0" rank="0" text="" dxfId="210">
      <formula>5</formula>
    </cfRule>
    <cfRule type="cellIs" priority="213" operator="equal" aboveAverage="0" equalAverage="0" bottom="0" percent="0" rank="0" text="" dxfId="211">
      <formula>4</formula>
    </cfRule>
    <cfRule type="cellIs" priority="214" operator="equal" aboveAverage="0" equalAverage="0" bottom="0" percent="0" rank="0" text="" dxfId="212">
      <formula>3</formula>
    </cfRule>
  </conditionalFormatting>
  <conditionalFormatting sqref="I4">
    <cfRule type="expression" priority="215" aboveAverage="0" equalAverage="0" bottom="0" percent="0" rank="0" text="" dxfId="213">
      <formula>$D$1&lt;I4</formula>
    </cfRule>
    <cfRule type="expression" priority="216" aboveAverage="0" equalAverage="0" bottom="0" percent="0" rank="0" text="" dxfId="214">
      <formula>$D$1&gt;I4</formula>
    </cfRule>
  </conditionalFormatting>
  <conditionalFormatting sqref="I4">
    <cfRule type="expression" priority="217" aboveAverage="0" equalAverage="0" bottom="0" percent="0" rank="0" text="" dxfId="215">
      <formula>$D$1&lt;I4</formula>
    </cfRule>
    <cfRule type="expression" priority="218" aboveAverage="0" equalAverage="0" bottom="0" percent="0" rank="0" text="" dxfId="216">
      <formula>$D$1&gt;I4</formula>
    </cfRule>
  </conditionalFormatting>
  <conditionalFormatting sqref="I5">
    <cfRule type="cellIs" priority="219" operator="equal" aboveAverage="0" equalAverage="0" bottom="0" percent="0" rank="0" text="" dxfId="217">
      <formula>5</formula>
    </cfRule>
    <cfRule type="cellIs" priority="220" operator="equal" aboveAverage="0" equalAverage="0" bottom="0" percent="0" rank="0" text="" dxfId="218">
      <formula>4</formula>
    </cfRule>
    <cfRule type="cellIs" priority="221" operator="equal" aboveAverage="0" equalAverage="0" bottom="0" percent="0" rank="0" text="" dxfId="219">
      <formula>3</formula>
    </cfRule>
  </conditionalFormatting>
  <conditionalFormatting sqref="I3:I4">
    <cfRule type="expression" priority="222" aboveAverage="0" equalAverage="0" bottom="0" percent="0" rank="0" text="" dxfId="220">
      <formula>$D$1&lt;I3</formula>
    </cfRule>
    <cfRule type="expression" priority="223" aboveAverage="0" equalAverage="0" bottom="0" percent="0" rank="0" text="" dxfId="221">
      <formula>$D$1&gt;I3</formula>
    </cfRule>
  </conditionalFormatting>
  <conditionalFormatting sqref="I5">
    <cfRule type="cellIs" priority="224" operator="equal" aboveAverage="0" equalAverage="0" bottom="0" percent="0" rank="0" text="" dxfId="222">
      <formula>5</formula>
    </cfRule>
    <cfRule type="cellIs" priority="225" operator="equal" aboveAverage="0" equalAverage="0" bottom="0" percent="0" rank="0" text="" dxfId="223">
      <formula>4</formula>
    </cfRule>
    <cfRule type="cellIs" priority="226" operator="equal" aboveAverage="0" equalAverage="0" bottom="0" percent="0" rank="0" text="" dxfId="224">
      <formula>3</formula>
    </cfRule>
  </conditionalFormatting>
  <conditionalFormatting sqref="I3:I4">
    <cfRule type="expression" priority="227" aboveAverage="0" equalAverage="0" bottom="0" percent="0" rank="0" text="" dxfId="225">
      <formula>$D$1&lt;I3</formula>
    </cfRule>
    <cfRule type="expression" priority="228" aboveAverage="0" equalAverage="0" bottom="0" percent="0" rank="0" text="" dxfId="226">
      <formula>$D$1&gt;I3</formula>
    </cfRule>
  </conditionalFormatting>
  <conditionalFormatting sqref="G3">
    <cfRule type="expression" priority="229" aboveAverage="0" equalAverage="0" bottom="0" percent="0" rank="0" text="" dxfId="227">
      <formula>$D$1&lt;G3</formula>
    </cfRule>
    <cfRule type="expression" priority="230" aboveAverage="0" equalAverage="0" bottom="0" percent="0" rank="0" text="" dxfId="228">
      <formula>$D$1&gt;G3</formula>
    </cfRule>
  </conditionalFormatting>
  <conditionalFormatting sqref="J3:L3 J4:K4 K3:L4">
    <cfRule type="expression" priority="231" aboveAverage="0" equalAverage="0" bottom="0" percent="0" rank="0" text="" dxfId="229">
      <formula>$D$1&lt;J3</formula>
    </cfRule>
    <cfRule type="expression" priority="232" aboveAverage="0" equalAverage="0" bottom="0" percent="0" rank="0" text="" dxfId="230">
      <formula>$D$1&gt;J3</formula>
    </cfRule>
  </conditionalFormatting>
  <conditionalFormatting sqref="J4">
    <cfRule type="expression" priority="233" aboveAverage="0" equalAverage="0" bottom="0" percent="0" rank="0" text="" dxfId="231">
      <formula>$D$1&lt;J4</formula>
    </cfRule>
    <cfRule type="expression" priority="234" aboveAverage="0" equalAverage="0" bottom="0" percent="0" rank="0" text="" dxfId="232">
      <formula>$D$1&gt;J4</formula>
    </cfRule>
  </conditionalFormatting>
  <conditionalFormatting sqref="J5">
    <cfRule type="cellIs" priority="235" operator="equal" aboveAverage="0" equalAverage="0" bottom="0" percent="0" rank="0" text="" dxfId="233">
      <formula>5</formula>
    </cfRule>
    <cfRule type="cellIs" priority="236" operator="equal" aboveAverage="0" equalAverage="0" bottom="0" percent="0" rank="0" text="" dxfId="234">
      <formula>4</formula>
    </cfRule>
    <cfRule type="cellIs" priority="237" operator="equal" aboveAverage="0" equalAverage="0" bottom="0" percent="0" rank="0" text="" dxfId="235">
      <formula>3</formula>
    </cfRule>
  </conditionalFormatting>
  <conditionalFormatting sqref="J4">
    <cfRule type="expression" priority="238" aboveAverage="0" equalAverage="0" bottom="0" percent="0" rank="0" text="" dxfId="236">
      <formula>$D$1&lt;J4</formula>
    </cfRule>
    <cfRule type="expression" priority="239" aboveAverage="0" equalAverage="0" bottom="0" percent="0" rank="0" text="" dxfId="237">
      <formula>$D$1&gt;J4</formula>
    </cfRule>
  </conditionalFormatting>
  <conditionalFormatting sqref="J4">
    <cfRule type="expression" priority="240" aboveAverage="0" equalAverage="0" bottom="0" percent="0" rank="0" text="" dxfId="238">
      <formula>$D$1&lt;J4</formula>
    </cfRule>
    <cfRule type="expression" priority="241" aboveAverage="0" equalAverage="0" bottom="0" percent="0" rank="0" text="" dxfId="239">
      <formula>$D$1&gt;J4</formula>
    </cfRule>
  </conditionalFormatting>
  <conditionalFormatting sqref="K5">
    <cfRule type="cellIs" priority="242" operator="equal" aboveAverage="0" equalAverage="0" bottom="0" percent="0" rank="0" text="" dxfId="240">
      <formula>5</formula>
    </cfRule>
    <cfRule type="cellIs" priority="243" operator="equal" aboveAverage="0" equalAverage="0" bottom="0" percent="0" rank="0" text="" dxfId="241">
      <formula>4</formula>
    </cfRule>
    <cfRule type="cellIs" priority="244" operator="equal" aboveAverage="0" equalAverage="0" bottom="0" percent="0" rank="0" text="" dxfId="242">
      <formula>3</formula>
    </cfRule>
  </conditionalFormatting>
  <conditionalFormatting sqref="K4">
    <cfRule type="expression" priority="245" aboveAverage="0" equalAverage="0" bottom="0" percent="0" rank="0" text="" dxfId="243">
      <formula>$D$1&lt;K4</formula>
    </cfRule>
    <cfRule type="expression" priority="246" aboveAverage="0" equalAverage="0" bottom="0" percent="0" rank="0" text="" dxfId="244">
      <formula>$D$1&gt;K4</formula>
    </cfRule>
  </conditionalFormatting>
  <conditionalFormatting sqref="K4">
    <cfRule type="expression" priority="247" aboveAverage="0" equalAverage="0" bottom="0" percent="0" rank="0" text="" dxfId="245">
      <formula>$D$1&lt;K4</formula>
    </cfRule>
    <cfRule type="expression" priority="248" aboveAverage="0" equalAverage="0" bottom="0" percent="0" rank="0" text="" dxfId="246">
      <formula>$D$1&gt;K4</formula>
    </cfRule>
  </conditionalFormatting>
  <conditionalFormatting sqref="J3:J4">
    <cfRule type="expression" priority="249" aboveAverage="0" equalAverage="0" bottom="0" percent="0" rank="0" text="" dxfId="247">
      <formula>$D$1&lt;J3</formula>
    </cfRule>
    <cfRule type="expression" priority="250" aboveAverage="0" equalAverage="0" bottom="0" percent="0" rank="0" text="" dxfId="248">
      <formula>$D$1&gt;J3</formula>
    </cfRule>
  </conditionalFormatting>
  <conditionalFormatting sqref="J4">
    <cfRule type="expression" priority="251" aboveAverage="0" equalAverage="0" bottom="0" percent="0" rank="0" text="" dxfId="249">
      <formula>$D$1&lt;J4</formula>
    </cfRule>
    <cfRule type="expression" priority="252" aboveAverage="0" equalAverage="0" bottom="0" percent="0" rank="0" text="" dxfId="250">
      <formula>$D$1&gt;J4</formula>
    </cfRule>
  </conditionalFormatting>
  <conditionalFormatting sqref="J5">
    <cfRule type="cellIs" priority="253" operator="equal" aboveAverage="0" equalAverage="0" bottom="0" percent="0" rank="0" text="" dxfId="251">
      <formula>5</formula>
    </cfRule>
    <cfRule type="cellIs" priority="254" operator="equal" aboveAverage="0" equalAverage="0" bottom="0" percent="0" rank="0" text="" dxfId="252">
      <formula>4</formula>
    </cfRule>
    <cfRule type="cellIs" priority="255" operator="equal" aboveAverage="0" equalAverage="0" bottom="0" percent="0" rank="0" text="" dxfId="253">
      <formula>3</formula>
    </cfRule>
  </conditionalFormatting>
  <conditionalFormatting sqref="J4">
    <cfRule type="expression" priority="256" aboveAverage="0" equalAverage="0" bottom="0" percent="0" rank="0" text="" dxfId="254">
      <formula>$D$1&lt;J4</formula>
    </cfRule>
    <cfRule type="expression" priority="257" aboveAverage="0" equalAverage="0" bottom="0" percent="0" rank="0" text="" dxfId="255">
      <formula>$D$1&gt;J4</formula>
    </cfRule>
  </conditionalFormatting>
  <conditionalFormatting sqref="J4">
    <cfRule type="expression" priority="258" aboveAverage="0" equalAverage="0" bottom="0" percent="0" rank="0" text="" dxfId="256">
      <formula>$D$1&lt;J4</formula>
    </cfRule>
    <cfRule type="expression" priority="259" aboveAverage="0" equalAverage="0" bottom="0" percent="0" rank="0" text="" dxfId="257">
      <formula>$D$1&gt;J4</formula>
    </cfRule>
  </conditionalFormatting>
  <conditionalFormatting sqref="H5">
    <cfRule type="cellIs" priority="260" operator="equal" aboveAverage="0" equalAverage="0" bottom="0" percent="0" rank="0" text="" dxfId="258">
      <formula>5</formula>
    </cfRule>
    <cfRule type="cellIs" priority="261" operator="equal" aboveAverage="0" equalAverage="0" bottom="0" percent="0" rank="0" text="" dxfId="259">
      <formula>4</formula>
    </cfRule>
    <cfRule type="cellIs" priority="262" operator="equal" aboveAverage="0" equalAverage="0" bottom="0" percent="0" rank="0" text="" dxfId="260">
      <formula>3</formula>
    </cfRule>
  </conditionalFormatting>
  <conditionalFormatting sqref="H4">
    <cfRule type="expression" priority="263" aboveAverage="0" equalAverage="0" bottom="0" percent="0" rank="0" text="" dxfId="261">
      <formula>$D$1&lt;H4</formula>
    </cfRule>
    <cfRule type="expression" priority="264" aboveAverage="0" equalAverage="0" bottom="0" percent="0" rank="0" text="" dxfId="262">
      <formula>$D$1&gt;H4</formula>
    </cfRule>
  </conditionalFormatting>
  <conditionalFormatting sqref="H4">
    <cfRule type="expression" priority="265" aboveAverage="0" equalAverage="0" bottom="0" percent="0" rank="0" text="" dxfId="263">
      <formula>$D$1&lt;H4</formula>
    </cfRule>
    <cfRule type="expression" priority="266" aboveAverage="0" equalAverage="0" bottom="0" percent="0" rank="0" text="" dxfId="264">
      <formula>$D$1&gt;H4</formula>
    </cfRule>
  </conditionalFormatting>
  <conditionalFormatting sqref="H4">
    <cfRule type="expression" priority="267" aboveAverage="0" equalAverage="0" bottom="0" percent="0" rank="0" text="" dxfId="265">
      <formula>$D$1&lt;H4</formula>
    </cfRule>
    <cfRule type="expression" priority="268" aboveAverage="0" equalAverage="0" bottom="0" percent="0" rank="0" text="" dxfId="266">
      <formula>$D$1&gt;H4</formula>
    </cfRule>
  </conditionalFormatting>
  <conditionalFormatting sqref="H4">
    <cfRule type="expression" priority="269" aboveAverage="0" equalAverage="0" bottom="0" percent="0" rank="0" text="" dxfId="267">
      <formula>$D$1&lt;H4</formula>
    </cfRule>
    <cfRule type="expression" priority="270" aboveAverage="0" equalAverage="0" bottom="0" percent="0" rank="0" text="" dxfId="268">
      <formula>$D$1&gt;H4</formula>
    </cfRule>
  </conditionalFormatting>
  <conditionalFormatting sqref="H4">
    <cfRule type="expression" priority="271" aboveAverage="0" equalAverage="0" bottom="0" percent="0" rank="0" text="" dxfId="269">
      <formula>$D$1&lt;H4</formula>
    </cfRule>
    <cfRule type="expression" priority="272" aboveAverage="0" equalAverage="0" bottom="0" percent="0" rank="0" text="" dxfId="270">
      <formula>$D$1&gt;H4</formula>
    </cfRule>
  </conditionalFormatting>
  <conditionalFormatting sqref="F5">
    <cfRule type="cellIs" priority="273" operator="equal" aboveAverage="0" equalAverage="0" bottom="0" percent="0" rank="0" text="" dxfId="271">
      <formula>5</formula>
    </cfRule>
    <cfRule type="cellIs" priority="274" operator="equal" aboveAverage="0" equalAverage="0" bottom="0" percent="0" rank="0" text="" dxfId="272">
      <formula>4</formula>
    </cfRule>
    <cfRule type="cellIs" priority="275" operator="equal" aboveAverage="0" equalAverage="0" bottom="0" percent="0" rank="0" text="" dxfId="273">
      <formula>3</formula>
    </cfRule>
  </conditionalFormatting>
  <conditionalFormatting sqref="F3">
    <cfRule type="expression" priority="276" aboveAverage="0" equalAverage="0" bottom="0" percent="0" rank="0" text="" dxfId="274">
      <formula>$D$1&lt;F3</formula>
    </cfRule>
    <cfRule type="expression" priority="277" aboveAverage="0" equalAverage="0" bottom="0" percent="0" rank="0" text="" dxfId="275">
      <formula>$D$1&gt;F3</formula>
    </cfRule>
  </conditionalFormatting>
  <conditionalFormatting sqref="F4">
    <cfRule type="expression" priority="278" aboveAverage="0" equalAverage="0" bottom="0" percent="0" rank="0" text="" dxfId="276">
      <formula>$D$1&lt;F4</formula>
    </cfRule>
    <cfRule type="expression" priority="279" aboveAverage="0" equalAverage="0" bottom="0" percent="0" rank="0" text="" dxfId="277">
      <formula>$D$1&gt;F4</formula>
    </cfRule>
  </conditionalFormatting>
  <conditionalFormatting sqref="L4">
    <cfRule type="expression" priority="280" aboveAverage="0" equalAverage="0" bottom="0" percent="0" rank="0" text="" dxfId="278">
      <formula>$D$1&lt;L4</formula>
    </cfRule>
    <cfRule type="expression" priority="281" aboveAverage="0" equalAverage="0" bottom="0" percent="0" rank="0" text="" dxfId="279">
      <formula>$D$1&gt;L4</formula>
    </cfRule>
  </conditionalFormatting>
  <conditionalFormatting sqref="L4">
    <cfRule type="expression" priority="282" aboveAverage="0" equalAverage="0" bottom="0" percent="0" rank="0" text="" dxfId="280">
      <formula>$D$1&lt;L4</formula>
    </cfRule>
    <cfRule type="expression" priority="283" aboveAverage="0" equalAverage="0" bottom="0" percent="0" rank="0" text="" dxfId="281">
      <formula>$D$1&gt;L4</formula>
    </cfRule>
  </conditionalFormatting>
  <conditionalFormatting sqref="L5">
    <cfRule type="cellIs" priority="284" operator="equal" aboveAverage="0" equalAverage="0" bottom="0" percent="0" rank="0" text="" dxfId="282">
      <formula>5</formula>
    </cfRule>
    <cfRule type="cellIs" priority="285" operator="equal" aboveAverage="0" equalAverage="0" bottom="0" percent="0" rank="0" text="" dxfId="283">
      <formula>4</formula>
    </cfRule>
    <cfRule type="cellIs" priority="286" operator="equal" aboveAverage="0" equalAverage="0" bottom="0" percent="0" rank="0" text="" dxfId="284">
      <formula>3</formula>
    </cfRule>
  </conditionalFormatting>
  <conditionalFormatting sqref="L5">
    <cfRule type="cellIs" priority="287" operator="equal" aboveAverage="0" equalAverage="0" bottom="0" percent="0" rank="0" text="" dxfId="285">
      <formula>5</formula>
    </cfRule>
    <cfRule type="cellIs" priority="288" operator="equal" aboveAverage="0" equalAverage="0" bottom="0" percent="0" rank="0" text="" dxfId="286">
      <formula>4</formula>
    </cfRule>
    <cfRule type="cellIs" priority="289" operator="equal" aboveAverage="0" equalAverage="0" bottom="0" percent="0" rank="0" text="" dxfId="287">
      <formula>3</formula>
    </cfRule>
  </conditionalFormatting>
  <conditionalFormatting sqref="L4">
    <cfRule type="expression" priority="290" aboveAverage="0" equalAverage="0" bottom="0" percent="0" rank="0" text="" dxfId="288">
      <formula>$D$1&lt;L4</formula>
    </cfRule>
    <cfRule type="expression" priority="291" aboveAverage="0" equalAverage="0" bottom="0" percent="0" rank="0" text="" dxfId="289">
      <formula>$D$1&gt;L4</formula>
    </cfRule>
  </conditionalFormatting>
  <conditionalFormatting sqref="L5">
    <cfRule type="cellIs" priority="292" operator="equal" aboveAverage="0" equalAverage="0" bottom="0" percent="0" rank="0" text="" dxfId="290">
      <formula>5</formula>
    </cfRule>
    <cfRule type="cellIs" priority="293" operator="equal" aboveAverage="0" equalAverage="0" bottom="0" percent="0" rank="0" text="" dxfId="291">
      <formula>4</formula>
    </cfRule>
    <cfRule type="cellIs" priority="294" operator="equal" aboveAverage="0" equalAverage="0" bottom="0" percent="0" rank="0" text="" dxfId="292">
      <formula>3</formula>
    </cfRule>
  </conditionalFormatting>
  <conditionalFormatting sqref="L4">
    <cfRule type="expression" priority="295" aboveAverage="0" equalAverage="0" bottom="0" percent="0" rank="0" text="" dxfId="293">
      <formula>$D$1&lt;L4</formula>
    </cfRule>
    <cfRule type="expression" priority="296" aboveAverage="0" equalAverage="0" bottom="0" percent="0" rank="0" text="" dxfId="294">
      <formula>$D$1&gt;L4</formula>
    </cfRule>
  </conditionalFormatting>
  <conditionalFormatting sqref="L4">
    <cfRule type="expression" priority="297" aboveAverage="0" equalAverage="0" bottom="0" percent="0" rank="0" text="" dxfId="295">
      <formula>$D$1&lt;L4</formula>
    </cfRule>
    <cfRule type="expression" priority="298" aboveAverage="0" equalAverage="0" bottom="0" percent="0" rank="0" text="" dxfId="296">
      <formula>$D$1&gt;L4</formula>
    </cfRule>
  </conditionalFormatting>
  <conditionalFormatting sqref="L5">
    <cfRule type="cellIs" priority="299" operator="equal" aboveAverage="0" equalAverage="0" bottom="0" percent="0" rank="0" text="" dxfId="297">
      <formula>5</formula>
    </cfRule>
    <cfRule type="cellIs" priority="300" operator="equal" aboveAverage="0" equalAverage="0" bottom="0" percent="0" rank="0" text="" dxfId="298">
      <formula>4</formula>
    </cfRule>
    <cfRule type="cellIs" priority="301" operator="equal" aboveAverage="0" equalAverage="0" bottom="0" percent="0" rank="0" text="" dxfId="299">
      <formula>3</formula>
    </cfRule>
  </conditionalFormatting>
  <conditionalFormatting sqref="L4">
    <cfRule type="expression" priority="302" aboveAverage="0" equalAverage="0" bottom="0" percent="0" rank="0" text="" dxfId="300">
      <formula>$D$1&lt;L4</formula>
    </cfRule>
    <cfRule type="expression" priority="303" aboveAverage="0" equalAverage="0" bottom="0" percent="0" rank="0" text="" dxfId="301">
      <formula>$D$1&gt;L4</formula>
    </cfRule>
  </conditionalFormatting>
  <conditionalFormatting sqref="L5">
    <cfRule type="cellIs" priority="304" operator="equal" aboveAverage="0" equalAverage="0" bottom="0" percent="0" rank="0" text="" dxfId="302">
      <formula>5</formula>
    </cfRule>
    <cfRule type="cellIs" priority="305" operator="equal" aboveAverage="0" equalAverage="0" bottom="0" percent="0" rank="0" text="" dxfId="303">
      <formula>4</formula>
    </cfRule>
    <cfRule type="cellIs" priority="306" operator="equal" aboveAverage="0" equalAverage="0" bottom="0" percent="0" rank="0" text="" dxfId="304">
      <formula>3</formula>
    </cfRule>
  </conditionalFormatting>
  <conditionalFormatting sqref="L4">
    <cfRule type="expression" priority="307" aboveAverage="0" equalAverage="0" bottom="0" percent="0" rank="0" text="" dxfId="305">
      <formula>$D$1&lt;L4</formula>
    </cfRule>
    <cfRule type="expression" priority="308" aboveAverage="0" equalAverage="0" bottom="0" percent="0" rank="0" text="" dxfId="306">
      <formula>$D$1&gt;L4</formula>
    </cfRule>
  </conditionalFormatting>
  <conditionalFormatting sqref="K34">
    <cfRule type="cellIs" priority="309" operator="equal" aboveAverage="0" equalAverage="0" bottom="0" percent="0" rank="0" text="" dxfId="307">
      <formula>5</formula>
    </cfRule>
    <cfRule type="cellIs" priority="310" operator="equal" aboveAverage="0" equalAverage="0" bottom="0" percent="0" rank="0" text="" dxfId="308">
      <formula>4</formula>
    </cfRule>
    <cfRule type="cellIs" priority="311" operator="equal" aboveAverage="0" equalAverage="0" bottom="0" percent="0" rank="0" text="" dxfId="309">
      <formula>3</formula>
    </cfRule>
  </conditionalFormatting>
  <conditionalFormatting sqref="L6:L8 L10">
    <cfRule type="cellIs" priority="312" operator="equal" aboveAverage="0" equalAverage="0" bottom="0" percent="0" rank="0" text="" dxfId="310">
      <formula>5</formula>
    </cfRule>
    <cfRule type="cellIs" priority="313" operator="equal" aboveAverage="0" equalAverage="0" bottom="0" percent="0" rank="0" text="" dxfId="311">
      <formula>4</formula>
    </cfRule>
    <cfRule type="cellIs" priority="314" operator="equal" aboveAverage="0" equalAverage="0" bottom="0" percent="0" rank="0" text="" dxfId="312">
      <formula>3</formula>
    </cfRule>
  </conditionalFormatting>
  <conditionalFormatting sqref="L32:L33">
    <cfRule type="cellIs" priority="315" operator="equal" aboveAverage="0" equalAverage="0" bottom="0" percent="0" rank="0" text="" dxfId="313">
      <formula>5</formula>
    </cfRule>
    <cfRule type="cellIs" priority="316" operator="equal" aboveAverage="0" equalAverage="0" bottom="0" percent="0" rank="0" text="" dxfId="314">
      <formula>4</formula>
    </cfRule>
    <cfRule type="cellIs" priority="317" operator="equal" aboveAverage="0" equalAverage="0" bottom="0" percent="0" rank="0" text="" dxfId="315">
      <formula>3</formula>
    </cfRule>
  </conditionalFormatting>
  <conditionalFormatting sqref="H6:H10">
    <cfRule type="cellIs" priority="318" operator="equal" aboveAverage="0" equalAverage="0" bottom="0" percent="0" rank="0" text="" dxfId="316">
      <formula>5</formula>
    </cfRule>
    <cfRule type="cellIs" priority="319" operator="equal" aboveAverage="0" equalAverage="0" bottom="0" percent="0" rank="0" text="" dxfId="317">
      <formula>4</formula>
    </cfRule>
    <cfRule type="cellIs" priority="320" operator="equal" aboveAverage="0" equalAverage="0" bottom="0" percent="0" rank="0" text="" dxfId="318">
      <formula>3</formula>
    </cfRule>
  </conditionalFormatting>
  <conditionalFormatting sqref="I6:I10">
    <cfRule type="cellIs" priority="321" operator="equal" aboveAverage="0" equalAverage="0" bottom="0" percent="0" rank="0" text="" dxfId="319">
      <formula>5</formula>
    </cfRule>
    <cfRule type="cellIs" priority="322" operator="equal" aboveAverage="0" equalAverage="0" bottom="0" percent="0" rank="0" text="" dxfId="320">
      <formula>4</formula>
    </cfRule>
    <cfRule type="cellIs" priority="323" operator="equal" aboveAverage="0" equalAverage="0" bottom="0" percent="0" rank="0" text="" dxfId="321">
      <formula>3</formula>
    </cfRule>
  </conditionalFormatting>
  <conditionalFormatting sqref="L11">
    <cfRule type="cellIs" priority="324" operator="equal" aboveAverage="0" equalAverage="0" bottom="0" percent="0" rank="0" text="" dxfId="322">
      <formula>5</formula>
    </cfRule>
    <cfRule type="cellIs" priority="325" operator="equal" aboveAverage="0" equalAverage="0" bottom="0" percent="0" rank="0" text="" dxfId="323">
      <formula>4</formula>
    </cfRule>
    <cfRule type="cellIs" priority="326" operator="equal" aboveAverage="0" equalAverage="0" bottom="0" percent="0" rank="0" text="" dxfId="324">
      <formula>3</formula>
    </cfRule>
  </conditionalFormatting>
  <conditionalFormatting sqref="I4">
    <cfRule type="expression" priority="327" aboveAverage="0" equalAverage="0" bottom="0" percent="0" rank="0" text="" dxfId="325">
      <formula>$D$1&lt;I4</formula>
    </cfRule>
    <cfRule type="expression" priority="328" aboveAverage="0" equalAverage="0" bottom="0" percent="0" rank="0" text="" dxfId="326">
      <formula>$D$1&gt;I4</formula>
    </cfRule>
  </conditionalFormatting>
  <conditionalFormatting sqref="H5">
    <cfRule type="cellIs" priority="329" operator="equal" aboveAverage="0" equalAverage="0" bottom="0" percent="0" rank="0" text="" dxfId="327">
      <formula>5</formula>
    </cfRule>
    <cfRule type="cellIs" priority="330" operator="equal" aboveAverage="0" equalAverage="0" bottom="0" percent="0" rank="0" text="" dxfId="328">
      <formula>4</formula>
    </cfRule>
    <cfRule type="cellIs" priority="331" operator="equal" aboveAverage="0" equalAverage="0" bottom="0" percent="0" rank="0" text="" dxfId="329">
      <formula>3</formula>
    </cfRule>
  </conditionalFormatting>
  <conditionalFormatting sqref="J3:J4">
    <cfRule type="expression" priority="332" aboveAverage="0" equalAverage="0" bottom="0" percent="0" rank="0" text="" dxfId="330">
      <formula>$D$1&lt;J3</formula>
    </cfRule>
    <cfRule type="expression" priority="333" aboveAverage="0" equalAverage="0" bottom="0" percent="0" rank="0" text="" dxfId="331">
      <formula>$D$1&gt;J3</formula>
    </cfRule>
  </conditionalFormatting>
  <conditionalFormatting sqref="J5">
    <cfRule type="cellIs" priority="334" operator="equal" aboveAverage="0" equalAverage="0" bottom="0" percent="0" rank="0" text="" dxfId="332">
      <formula>5</formula>
    </cfRule>
    <cfRule type="cellIs" priority="335" operator="equal" aboveAverage="0" equalAverage="0" bottom="0" percent="0" rank="0" text="" dxfId="333">
      <formula>4</formula>
    </cfRule>
    <cfRule type="cellIs" priority="336" operator="equal" aboveAverage="0" equalAverage="0" bottom="0" percent="0" rank="0" text="" dxfId="334">
      <formula>3</formula>
    </cfRule>
  </conditionalFormatting>
  <conditionalFormatting sqref="J5">
    <cfRule type="cellIs" priority="337" operator="equal" aboveAverage="0" equalAverage="0" bottom="0" percent="0" rank="0" text="" dxfId="335">
      <formula>5</formula>
    </cfRule>
    <cfRule type="cellIs" priority="338" operator="equal" aboveAverage="0" equalAverage="0" bottom="0" percent="0" rank="0" text="" dxfId="336">
      <formula>4</formula>
    </cfRule>
    <cfRule type="cellIs" priority="339" operator="equal" aboveAverage="0" equalAverage="0" bottom="0" percent="0" rank="0" text="" dxfId="337">
      <formula>3</formula>
    </cfRule>
  </conditionalFormatting>
  <conditionalFormatting sqref="J4">
    <cfRule type="expression" priority="340" aboveAverage="0" equalAverage="0" bottom="0" percent="0" rank="0" text="" dxfId="338">
      <formula>$D$1&lt;J4</formula>
    </cfRule>
    <cfRule type="expression" priority="341" aboveAverage="0" equalAverage="0" bottom="0" percent="0" rank="0" text="" dxfId="339">
      <formula>$D$1&gt;J4</formula>
    </cfRule>
  </conditionalFormatting>
  <conditionalFormatting sqref="J5">
    <cfRule type="cellIs" priority="342" operator="equal" aboveAverage="0" equalAverage="0" bottom="0" percent="0" rank="0" text="" dxfId="340">
      <formula>5</formula>
    </cfRule>
    <cfRule type="cellIs" priority="343" operator="equal" aboveAverage="0" equalAverage="0" bottom="0" percent="0" rank="0" text="" dxfId="341">
      <formula>4</formula>
    </cfRule>
    <cfRule type="cellIs" priority="344" operator="equal" aboveAverage="0" equalAverage="0" bottom="0" percent="0" rank="0" text="" dxfId="342">
      <formula>3</formula>
    </cfRule>
  </conditionalFormatting>
  <conditionalFormatting sqref="J4">
    <cfRule type="expression" priority="345" aboveAverage="0" equalAverage="0" bottom="0" percent="0" rank="0" text="" dxfId="343">
      <formula>$D$1&lt;J4</formula>
    </cfRule>
    <cfRule type="expression" priority="346" aboveAverage="0" equalAverage="0" bottom="0" percent="0" rank="0" text="" dxfId="344">
      <formula>$D$1&gt;J4</formula>
    </cfRule>
  </conditionalFormatting>
  <conditionalFormatting sqref="J4">
    <cfRule type="expression" priority="347" aboveAverage="0" equalAverage="0" bottom="0" percent="0" rank="0" text="" dxfId="345">
      <formula>$D$1&lt;J4</formula>
    </cfRule>
    <cfRule type="expression" priority="348" aboveAverage="0" equalAverage="0" bottom="0" percent="0" rank="0" text="" dxfId="346">
      <formula>$D$1&gt;J4</formula>
    </cfRule>
  </conditionalFormatting>
  <conditionalFormatting sqref="J5">
    <cfRule type="cellIs" priority="349" operator="equal" aboveAverage="0" equalAverage="0" bottom="0" percent="0" rank="0" text="" dxfId="347">
      <formula>5</formula>
    </cfRule>
    <cfRule type="cellIs" priority="350" operator="equal" aboveAverage="0" equalAverage="0" bottom="0" percent="0" rank="0" text="" dxfId="348">
      <formula>4</formula>
    </cfRule>
    <cfRule type="cellIs" priority="351" operator="equal" aboveAverage="0" equalAverage="0" bottom="0" percent="0" rank="0" text="" dxfId="349">
      <formula>3</formula>
    </cfRule>
  </conditionalFormatting>
  <conditionalFormatting sqref="J3:J4">
    <cfRule type="expression" priority="352" aboveAverage="0" equalAverage="0" bottom="0" percent="0" rank="0" text="" dxfId="350">
      <formula>$D$1&lt;J3</formula>
    </cfRule>
    <cfRule type="expression" priority="353" aboveAverage="0" equalAverage="0" bottom="0" percent="0" rank="0" text="" dxfId="351">
      <formula>$D$1&gt;J3</formula>
    </cfRule>
  </conditionalFormatting>
  <conditionalFormatting sqref="J5">
    <cfRule type="cellIs" priority="354" operator="equal" aboveAverage="0" equalAverage="0" bottom="0" percent="0" rank="0" text="" dxfId="352">
      <formula>5</formula>
    </cfRule>
    <cfRule type="cellIs" priority="355" operator="equal" aboveAverage="0" equalAverage="0" bottom="0" percent="0" rank="0" text="" dxfId="353">
      <formula>4</formula>
    </cfRule>
    <cfRule type="cellIs" priority="356" operator="equal" aboveAverage="0" equalAverage="0" bottom="0" percent="0" rank="0" text="" dxfId="354">
      <formula>3</formula>
    </cfRule>
  </conditionalFormatting>
  <conditionalFormatting sqref="J3:J4">
    <cfRule type="expression" priority="357" aboveAverage="0" equalAverage="0" bottom="0" percent="0" rank="0" text="" dxfId="355">
      <formula>$D$1&lt;J3</formula>
    </cfRule>
    <cfRule type="expression" priority="358" aboveAverage="0" equalAverage="0" bottom="0" percent="0" rank="0" text="" dxfId="356">
      <formula>$D$1&gt;J3</formula>
    </cfRule>
  </conditionalFormatting>
  <conditionalFormatting sqref="H3:H4">
    <cfRule type="expression" priority="359" aboveAverage="0" equalAverage="0" bottom="0" percent="0" rank="0" text="" dxfId="357">
      <formula>$D$1&lt;H3</formula>
    </cfRule>
    <cfRule type="expression" priority="360" aboveAverage="0" equalAverage="0" bottom="0" percent="0" rank="0" text="" dxfId="358">
      <formula>$D$1&gt;H3</formula>
    </cfRule>
  </conditionalFormatting>
  <conditionalFormatting sqref="K4">
    <cfRule type="expression" priority="361" aboveAverage="0" equalAverage="0" bottom="0" percent="0" rank="0" text="" dxfId="359">
      <formula>$D$1&lt;K4</formula>
    </cfRule>
    <cfRule type="expression" priority="362" aboveAverage="0" equalAverage="0" bottom="0" percent="0" rank="0" text="" dxfId="360">
      <formula>$D$1&gt;K4</formula>
    </cfRule>
  </conditionalFormatting>
  <conditionalFormatting sqref="K5">
    <cfRule type="cellIs" priority="363" operator="equal" aboveAverage="0" equalAverage="0" bottom="0" percent="0" rank="0" text="" dxfId="361">
      <formula>5</formula>
    </cfRule>
    <cfRule type="cellIs" priority="364" operator="equal" aboveAverage="0" equalAverage="0" bottom="0" percent="0" rank="0" text="" dxfId="362">
      <formula>4</formula>
    </cfRule>
    <cfRule type="cellIs" priority="365" operator="equal" aboveAverage="0" equalAverage="0" bottom="0" percent="0" rank="0" text="" dxfId="363">
      <formula>3</formula>
    </cfRule>
  </conditionalFormatting>
  <conditionalFormatting sqref="K4">
    <cfRule type="expression" priority="366" aboveAverage="0" equalAverage="0" bottom="0" percent="0" rank="0" text="" dxfId="364">
      <formula>$D$1&lt;K4</formula>
    </cfRule>
    <cfRule type="expression" priority="367" aboveAverage="0" equalAverage="0" bottom="0" percent="0" rank="0" text="" dxfId="365">
      <formula>$D$1&gt;K4</formula>
    </cfRule>
  </conditionalFormatting>
  <conditionalFormatting sqref="K4">
    <cfRule type="expression" priority="368" aboveAverage="0" equalAverage="0" bottom="0" percent="0" rank="0" text="" dxfId="366">
      <formula>$D$1&lt;K4</formula>
    </cfRule>
    <cfRule type="expression" priority="369" aboveAverage="0" equalAverage="0" bottom="0" percent="0" rank="0" text="" dxfId="367">
      <formula>$D$1&gt;K4</formula>
    </cfRule>
  </conditionalFormatting>
  <conditionalFormatting sqref="L5">
    <cfRule type="cellIs" priority="370" operator="equal" aboveAverage="0" equalAverage="0" bottom="0" percent="0" rank="0" text="" dxfId="368">
      <formula>5</formula>
    </cfRule>
    <cfRule type="cellIs" priority="371" operator="equal" aboveAverage="0" equalAverage="0" bottom="0" percent="0" rank="0" text="" dxfId="369">
      <formula>4</formula>
    </cfRule>
    <cfRule type="cellIs" priority="372" operator="equal" aboveAverage="0" equalAverage="0" bottom="0" percent="0" rank="0" text="" dxfId="370">
      <formula>3</formula>
    </cfRule>
  </conditionalFormatting>
  <conditionalFormatting sqref="L4">
    <cfRule type="expression" priority="373" aboveAverage="0" equalAverage="0" bottom="0" percent="0" rank="0" text="" dxfId="371">
      <formula>$D$1&lt;L4</formula>
    </cfRule>
    <cfRule type="expression" priority="374" aboveAverage="0" equalAverage="0" bottom="0" percent="0" rank="0" text="" dxfId="372">
      <formula>$D$1&gt;L4</formula>
    </cfRule>
  </conditionalFormatting>
  <conditionalFormatting sqref="L4">
    <cfRule type="expression" priority="375" aboveAverage="0" equalAverage="0" bottom="0" percent="0" rank="0" text="" dxfId="373">
      <formula>$D$1&lt;L4</formula>
    </cfRule>
    <cfRule type="expression" priority="376" aboveAverage="0" equalAverage="0" bottom="0" percent="0" rank="0" text="" dxfId="374">
      <formula>$D$1&gt;L4</formula>
    </cfRule>
  </conditionalFormatting>
  <conditionalFormatting sqref="K3:K4">
    <cfRule type="expression" priority="377" aboveAverage="0" equalAverage="0" bottom="0" percent="0" rank="0" text="" dxfId="375">
      <formula>$D$1&lt;K3</formula>
    </cfRule>
    <cfRule type="expression" priority="378" aboveAverage="0" equalAverage="0" bottom="0" percent="0" rank="0" text="" dxfId="376">
      <formula>$D$1&gt;K3</formula>
    </cfRule>
  </conditionalFormatting>
  <conditionalFormatting sqref="K4">
    <cfRule type="expression" priority="379" aboveAverage="0" equalAverage="0" bottom="0" percent="0" rank="0" text="" dxfId="377">
      <formula>$D$1&lt;K4</formula>
    </cfRule>
    <cfRule type="expression" priority="380" aboveAverage="0" equalAverage="0" bottom="0" percent="0" rank="0" text="" dxfId="378">
      <formula>$D$1&gt;K4</formula>
    </cfRule>
  </conditionalFormatting>
  <conditionalFormatting sqref="K5">
    <cfRule type="cellIs" priority="381" operator="equal" aboveAverage="0" equalAverage="0" bottom="0" percent="0" rank="0" text="" dxfId="379">
      <formula>5</formula>
    </cfRule>
    <cfRule type="cellIs" priority="382" operator="equal" aboveAverage="0" equalAverage="0" bottom="0" percent="0" rank="0" text="" dxfId="380">
      <formula>4</formula>
    </cfRule>
    <cfRule type="cellIs" priority="383" operator="equal" aboveAverage="0" equalAverage="0" bottom="0" percent="0" rank="0" text="" dxfId="381">
      <formula>3</formula>
    </cfRule>
  </conditionalFormatting>
  <conditionalFormatting sqref="K4">
    <cfRule type="expression" priority="384" aboveAverage="0" equalAverage="0" bottom="0" percent="0" rank="0" text="" dxfId="382">
      <formula>$D$1&lt;K4</formula>
    </cfRule>
    <cfRule type="expression" priority="385" aboveAverage="0" equalAverage="0" bottom="0" percent="0" rank="0" text="" dxfId="383">
      <formula>$D$1&gt;K4</formula>
    </cfRule>
  </conditionalFormatting>
  <conditionalFormatting sqref="K4">
    <cfRule type="expression" priority="386" aboveAverage="0" equalAverage="0" bottom="0" percent="0" rank="0" text="" dxfId="384">
      <formula>$D$1&lt;K4</formula>
    </cfRule>
    <cfRule type="expression" priority="387" aboveAverage="0" equalAverage="0" bottom="0" percent="0" rank="0" text="" dxfId="385">
      <formula>$D$1&gt;K4</formula>
    </cfRule>
  </conditionalFormatting>
  <conditionalFormatting sqref="I5">
    <cfRule type="cellIs" priority="388" operator="equal" aboveAverage="0" equalAverage="0" bottom="0" percent="0" rank="0" text="" dxfId="386">
      <formula>5</formula>
    </cfRule>
    <cfRule type="cellIs" priority="389" operator="equal" aboveAverage="0" equalAverage="0" bottom="0" percent="0" rank="0" text="" dxfId="387">
      <formula>4</formula>
    </cfRule>
    <cfRule type="cellIs" priority="390" operator="equal" aboveAverage="0" equalAverage="0" bottom="0" percent="0" rank="0" text="" dxfId="388">
      <formula>3</formula>
    </cfRule>
  </conditionalFormatting>
  <conditionalFormatting sqref="I4">
    <cfRule type="expression" priority="391" aboveAverage="0" equalAverage="0" bottom="0" percent="0" rank="0" text="" dxfId="389">
      <formula>$D$1&lt;I4</formula>
    </cfRule>
    <cfRule type="expression" priority="392" aboveAverage="0" equalAverage="0" bottom="0" percent="0" rank="0" text="" dxfId="390">
      <formula>$D$1&gt;I4</formula>
    </cfRule>
  </conditionalFormatting>
  <conditionalFormatting sqref="I4">
    <cfRule type="expression" priority="393" aboveAverage="0" equalAverage="0" bottom="0" percent="0" rank="0" text="" dxfId="391">
      <formula>$D$1&lt;I4</formula>
    </cfRule>
    <cfRule type="expression" priority="394" aboveAverage="0" equalAverage="0" bottom="0" percent="0" rank="0" text="" dxfId="392">
      <formula>$D$1&gt;I4</formula>
    </cfRule>
  </conditionalFormatting>
  <conditionalFormatting sqref="I4">
    <cfRule type="expression" priority="395" aboveAverage="0" equalAverage="0" bottom="0" percent="0" rank="0" text="" dxfId="393">
      <formula>$D$1&lt;I4</formula>
    </cfRule>
    <cfRule type="expression" priority="396" aboveAverage="0" equalAverage="0" bottom="0" percent="0" rank="0" text="" dxfId="394">
      <formula>$D$1&gt;I4</formula>
    </cfRule>
  </conditionalFormatting>
  <conditionalFormatting sqref="I4">
    <cfRule type="expression" priority="397" aboveAverage="0" equalAverage="0" bottom="0" percent="0" rank="0" text="" dxfId="395">
      <formula>$D$1&lt;I4</formula>
    </cfRule>
    <cfRule type="expression" priority="398" aboveAverage="0" equalAverage="0" bottom="0" percent="0" rank="0" text="" dxfId="396">
      <formula>$D$1&gt;I4</formula>
    </cfRule>
  </conditionalFormatting>
  <conditionalFormatting sqref="I4">
    <cfRule type="expression" priority="399" aboveAverage="0" equalAverage="0" bottom="0" percent="0" rank="0" text="" dxfId="397">
      <formula>$D$1&lt;I4</formula>
    </cfRule>
    <cfRule type="expression" priority="400" aboveAverage="0" equalAverage="0" bottom="0" percent="0" rank="0" text="" dxfId="398">
      <formula>$D$1&gt;I4</formula>
    </cfRule>
  </conditionalFormatting>
  <conditionalFormatting sqref="G4">
    <cfRule type="expression" priority="401" aboveAverage="0" equalAverage="0" bottom="0" percent="0" rank="0" text="" dxfId="399">
      <formula>$D$1&lt;G4</formula>
    </cfRule>
    <cfRule type="expression" priority="402" aboveAverage="0" equalAverage="0" bottom="0" percent="0" rank="0" text="" dxfId="400">
      <formula>$D$1&gt;G4</formula>
    </cfRule>
  </conditionalFormatting>
  <conditionalFormatting sqref="G4">
    <cfRule type="expression" priority="403" aboveAverage="0" equalAverage="0" bottom="0" percent="0" rank="0" text="" dxfId="401">
      <formula>$D$1&lt;G4</formula>
    </cfRule>
    <cfRule type="expression" priority="404" aboveAverage="0" equalAverage="0" bottom="0" percent="0" rank="0" text="" dxfId="402">
      <formula>$D$1&gt;G4</formula>
    </cfRule>
  </conditionalFormatting>
  <conditionalFormatting sqref="G4">
    <cfRule type="expression" priority="405" aboveAverage="0" equalAverage="0" bottom="0" percent="0" rank="0" text="" dxfId="403">
      <formula>$D$1&lt;G4</formula>
    </cfRule>
    <cfRule type="expression" priority="406" aboveAverage="0" equalAverage="0" bottom="0" percent="0" rank="0" text="" dxfId="404">
      <formula>$D$1&gt;G4</formula>
    </cfRule>
  </conditionalFormatting>
  <conditionalFormatting sqref="G5">
    <cfRule type="cellIs" priority="407" operator="equal" aboveAverage="0" equalAverage="0" bottom="0" percent="0" rank="0" text="" dxfId="405">
      <formula>5</formula>
    </cfRule>
    <cfRule type="cellIs" priority="408" operator="equal" aboveAverage="0" equalAverage="0" bottom="0" percent="0" rank="0" text="" dxfId="406">
      <formula>4</formula>
    </cfRule>
    <cfRule type="cellIs" priority="409" operator="equal" aboveAverage="0" equalAverage="0" bottom="0" percent="0" rank="0" text="" dxfId="407">
      <formula>3</formula>
    </cfRule>
  </conditionalFormatting>
  <conditionalFormatting sqref="G4">
    <cfRule type="expression" priority="410" aboveAverage="0" equalAverage="0" bottom="0" percent="0" rank="0" text="" dxfId="408">
      <formula>$D$1&lt;G4</formula>
    </cfRule>
    <cfRule type="expression" priority="411" aboveAverage="0" equalAverage="0" bottom="0" percent="0" rank="0" text="" dxfId="409">
      <formula>$D$1&gt;G4</formula>
    </cfRule>
  </conditionalFormatting>
  <conditionalFormatting sqref="G4">
    <cfRule type="expression" priority="412" aboveAverage="0" equalAverage="0" bottom="0" percent="0" rank="0" text="" dxfId="410">
      <formula>$D$1&lt;G4</formula>
    </cfRule>
    <cfRule type="expression" priority="413" aboveAverage="0" equalAverage="0" bottom="0" percent="0" rank="0" text="" dxfId="411">
      <formula>$D$1&gt;G4</formula>
    </cfRule>
  </conditionalFormatting>
  <conditionalFormatting sqref="G4">
    <cfRule type="expression" priority="414" aboveAverage="0" equalAverage="0" bottom="0" percent="0" rank="0" text="" dxfId="412">
      <formula>$D$1&lt;G4</formula>
    </cfRule>
    <cfRule type="expression" priority="415" aboveAverage="0" equalAverage="0" bottom="0" percent="0" rank="0" text="" dxfId="413">
      <formula>$D$1&gt;G4</formula>
    </cfRule>
  </conditionalFormatting>
  <conditionalFormatting sqref="G4">
    <cfRule type="expression" priority="416" aboveAverage="0" equalAverage="0" bottom="0" percent="0" rank="0" text="" dxfId="414">
      <formula>$D$1&lt;G4</formula>
    </cfRule>
    <cfRule type="expression" priority="417" aboveAverage="0" equalAverage="0" bottom="0" percent="0" rank="0" text="" dxfId="415">
      <formula>$D$1&gt;G4</formula>
    </cfRule>
  </conditionalFormatting>
  <conditionalFormatting sqref="G5">
    <cfRule type="cellIs" priority="418" operator="equal" aboveAverage="0" equalAverage="0" bottom="0" percent="0" rank="0" text="" dxfId="416">
      <formula>5</formula>
    </cfRule>
    <cfRule type="cellIs" priority="419" operator="equal" aboveAverage="0" equalAverage="0" bottom="0" percent="0" rank="0" text="" dxfId="417">
      <formula>4</formula>
    </cfRule>
    <cfRule type="cellIs" priority="420" operator="equal" aboveAverage="0" equalAverage="0" bottom="0" percent="0" rank="0" text="" dxfId="418">
      <formula>3</formula>
    </cfRule>
  </conditionalFormatting>
  <conditionalFormatting sqref="G4">
    <cfRule type="expression" priority="421" aboveAverage="0" equalAverage="0" bottom="0" percent="0" rank="0" text="" dxfId="419">
      <formula>$D$1&lt;G4</formula>
    </cfRule>
    <cfRule type="expression" priority="422" aboveAverage="0" equalAverage="0" bottom="0" percent="0" rank="0" text="" dxfId="420">
      <formula>$D$1&gt;G4</formula>
    </cfRule>
  </conditionalFormatting>
  <conditionalFormatting sqref="G4">
    <cfRule type="expression" priority="423" aboveAverage="0" equalAverage="0" bottom="0" percent="0" rank="0" text="" dxfId="421">
      <formula>$D$1&lt;G4</formula>
    </cfRule>
    <cfRule type="expression" priority="424" aboveAverage="0" equalAverage="0" bottom="0" percent="0" rank="0" text="" dxfId="422">
      <formula>$D$1&gt;G4</formula>
    </cfRule>
  </conditionalFormatting>
  <conditionalFormatting sqref="G4">
    <cfRule type="expression" priority="425" aboveAverage="0" equalAverage="0" bottom="0" percent="0" rank="0" text="" dxfId="423">
      <formula>$D$1&lt;G4</formula>
    </cfRule>
    <cfRule type="expression" priority="426" aboveAverage="0" equalAverage="0" bottom="0" percent="0" rank="0" text="" dxfId="424">
      <formula>$D$1&gt;G4</formula>
    </cfRule>
  </conditionalFormatting>
  <conditionalFormatting sqref="G5">
    <cfRule type="cellIs" priority="427" operator="equal" aboveAverage="0" equalAverage="0" bottom="0" percent="0" rank="0" text="" dxfId="425">
      <formula>5</formula>
    </cfRule>
    <cfRule type="cellIs" priority="428" operator="equal" aboveAverage="0" equalAverage="0" bottom="0" percent="0" rank="0" text="" dxfId="426">
      <formula>4</formula>
    </cfRule>
    <cfRule type="cellIs" priority="429" operator="equal" aboveAverage="0" equalAverage="0" bottom="0" percent="0" rank="0" text="" dxfId="427">
      <formula>3</formula>
    </cfRule>
  </conditionalFormatting>
  <conditionalFormatting sqref="G5">
    <cfRule type="cellIs" priority="430" operator="equal" aboveAverage="0" equalAverage="0" bottom="0" percent="0" rank="0" text="" dxfId="428">
      <formula>5</formula>
    </cfRule>
    <cfRule type="cellIs" priority="431" operator="equal" aboveAverage="0" equalAverage="0" bottom="0" percent="0" rank="0" text="" dxfId="429">
      <formula>4</formula>
    </cfRule>
    <cfRule type="cellIs" priority="432" operator="equal" aboveAverage="0" equalAverage="0" bottom="0" percent="0" rank="0" text="" dxfId="430">
      <formula>3</formula>
    </cfRule>
  </conditionalFormatting>
  <conditionalFormatting sqref="G4">
    <cfRule type="expression" priority="433" aboveAverage="0" equalAverage="0" bottom="0" percent="0" rank="0" text="" dxfId="431">
      <formula>$D$1&lt;G4</formula>
    </cfRule>
    <cfRule type="expression" priority="434" aboveAverage="0" equalAverage="0" bottom="0" percent="0" rank="0" text="" dxfId="432">
      <formula>$D$1&gt;G4</formula>
    </cfRule>
  </conditionalFormatting>
  <conditionalFormatting sqref="G5">
    <cfRule type="cellIs" priority="435" operator="equal" aboveAverage="0" equalAverage="0" bottom="0" percent="0" rank="0" text="" dxfId="433">
      <formula>5</formula>
    </cfRule>
    <cfRule type="cellIs" priority="436" operator="equal" aboveAverage="0" equalAverage="0" bottom="0" percent="0" rank="0" text="" dxfId="434">
      <formula>4</formula>
    </cfRule>
    <cfRule type="cellIs" priority="437" operator="equal" aboveAverage="0" equalAverage="0" bottom="0" percent="0" rank="0" text="" dxfId="435">
      <formula>3</formula>
    </cfRule>
  </conditionalFormatting>
  <conditionalFormatting sqref="G4">
    <cfRule type="expression" priority="438" aboveAverage="0" equalAverage="0" bottom="0" percent="0" rank="0" text="" dxfId="436">
      <formula>$D$1&lt;G4</formula>
    </cfRule>
    <cfRule type="expression" priority="439" aboveAverage="0" equalAverage="0" bottom="0" percent="0" rank="0" text="" dxfId="437">
      <formula>$D$1&gt;G4</formula>
    </cfRule>
  </conditionalFormatting>
  <conditionalFormatting sqref="G4">
    <cfRule type="expression" priority="440" aboveAverage="0" equalAverage="0" bottom="0" percent="0" rank="0" text="" dxfId="438">
      <formula>$D$1&lt;G4</formula>
    </cfRule>
    <cfRule type="expression" priority="441" aboveAverage="0" equalAverage="0" bottom="0" percent="0" rank="0" text="" dxfId="439">
      <formula>$D$1&gt;G4</formula>
    </cfRule>
  </conditionalFormatting>
  <conditionalFormatting sqref="G5">
    <cfRule type="cellIs" priority="442" operator="equal" aboveAverage="0" equalAverage="0" bottom="0" percent="0" rank="0" text="" dxfId="440">
      <formula>5</formula>
    </cfRule>
    <cfRule type="cellIs" priority="443" operator="equal" aboveAverage="0" equalAverage="0" bottom="0" percent="0" rank="0" text="" dxfId="441">
      <formula>4</formula>
    </cfRule>
    <cfRule type="cellIs" priority="444" operator="equal" aboveAverage="0" equalAverage="0" bottom="0" percent="0" rank="0" text="" dxfId="442">
      <formula>3</formula>
    </cfRule>
  </conditionalFormatting>
  <conditionalFormatting sqref="G4">
    <cfRule type="expression" priority="445" aboveAverage="0" equalAverage="0" bottom="0" percent="0" rank="0" text="" dxfId="443">
      <formula>$D$1&lt;G4</formula>
    </cfRule>
    <cfRule type="expression" priority="446" aboveAverage="0" equalAverage="0" bottom="0" percent="0" rank="0" text="" dxfId="444">
      <formula>$D$1&gt;G4</formula>
    </cfRule>
  </conditionalFormatting>
  <conditionalFormatting sqref="G5">
    <cfRule type="cellIs" priority="447" operator="equal" aboveAverage="0" equalAverage="0" bottom="0" percent="0" rank="0" text="" dxfId="445">
      <formula>5</formula>
    </cfRule>
    <cfRule type="cellIs" priority="448" operator="equal" aboveAverage="0" equalAverage="0" bottom="0" percent="0" rank="0" text="" dxfId="446">
      <formula>4</formula>
    </cfRule>
    <cfRule type="cellIs" priority="449" operator="equal" aboveAverage="0" equalAverage="0" bottom="0" percent="0" rank="0" text="" dxfId="447">
      <formula>3</formula>
    </cfRule>
  </conditionalFormatting>
  <conditionalFormatting sqref="G4">
    <cfRule type="expression" priority="450" aboveAverage="0" equalAverage="0" bottom="0" percent="0" rank="0" text="" dxfId="448">
      <formula>$D$1&lt;G4</formula>
    </cfRule>
    <cfRule type="expression" priority="451" aboveAverage="0" equalAverage="0" bottom="0" percent="0" rank="0" text="" dxfId="449">
      <formula>$D$1&gt;G4</formula>
    </cfRule>
  </conditionalFormatting>
  <conditionalFormatting sqref="G6:G35">
    <cfRule type="cellIs" priority="452" operator="equal" aboveAverage="0" equalAverage="0" bottom="0" percent="0" rank="0" text="" dxfId="0">
      <formula>5</formula>
    </cfRule>
    <cfRule type="cellIs" priority="453" operator="equal" aboveAverage="0" equalAverage="0" bottom="0" percent="0" rank="0" text="" dxfId="1">
      <formula>4</formula>
    </cfRule>
    <cfRule type="cellIs" priority="454" operator="equal" aboveAverage="0" equalAverage="0" bottom="0" percent="0" rank="0" text="" dxfId="2">
      <formula>3</formula>
    </cfRule>
  </conditionalFormatting>
  <conditionalFormatting sqref="L9">
    <cfRule type="cellIs" priority="455" operator="equal" aboveAverage="0" equalAverage="0" bottom="0" percent="0" rank="0" text="" dxfId="3">
      <formula>5</formula>
    </cfRule>
    <cfRule type="cellIs" priority="456" operator="equal" aboveAverage="0" equalAverage="0" bottom="0" percent="0" rank="0" text="" dxfId="4">
      <formula>4</formula>
    </cfRule>
    <cfRule type="cellIs" priority="457" operator="equal" aboveAverage="0" equalAverage="0" bottom="0" percent="0" rank="0" text="" dxfId="5">
      <formula>3</formula>
    </cfRule>
  </conditionalFormatting>
  <printOptions headings="false" gridLines="false" gridLinesSet="true" horizontalCentered="false" verticalCentered="false"/>
  <pageMargins left="0.485416666666667" right="0.401388888888889" top="0.75" bottom="0.75" header="0.511805555555555" footer="0.511805555555555"/>
  <pageSetup paperSize="9" scale="67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7" colorId="64" zoomScale="100" zoomScaleNormal="61" zoomScalePageLayoutView="100" workbookViewId="0">
      <selection pane="topLeft" activeCell="D56" activeCellId="0" sqref="D5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true" outlineLevel="0" max="12" min="12" style="0" width="7.87"/>
    <col collapsed="false" customWidth="true" hidden="false" outlineLevel="0" max="13" min="13" style="0" width="7.87"/>
    <col collapsed="false" customWidth="true" hidden="false" outlineLevel="0" max="14" min="14" style="0" width="7.57"/>
    <col collapsed="false" customWidth="true" hidden="true" outlineLevel="0" max="16" min="15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9" min="86" style="2" width="8"/>
    <col collapsed="false" customWidth="true" hidden="false" outlineLevel="0" max="102" min="90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43901.6335640664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181" t="s">
        <v>0</v>
      </c>
      <c r="G2" s="25" t="s">
        <v>1</v>
      </c>
      <c r="H2" s="25"/>
      <c r="I2" s="25"/>
      <c r="J2" s="25"/>
      <c r="K2" s="25"/>
      <c r="L2" s="25"/>
      <c r="M2" s="181" t="s">
        <v>261</v>
      </c>
      <c r="N2" s="24" t="s">
        <v>262</v>
      </c>
      <c r="O2" s="24"/>
      <c r="P2" s="26" t="s">
        <v>262</v>
      </c>
      <c r="Q2" s="22"/>
      <c r="R2" s="23"/>
      <c r="S2" s="27"/>
      <c r="T2" s="23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2731</v>
      </c>
      <c r="B3" s="29"/>
      <c r="C3" s="29"/>
      <c r="D3" s="30" t="s">
        <v>3</v>
      </c>
      <c r="E3" s="31"/>
      <c r="F3" s="34" t="n">
        <v>43452</v>
      </c>
      <c r="G3" s="182" t="n">
        <v>43456</v>
      </c>
      <c r="H3" s="34" t="n">
        <v>43453</v>
      </c>
      <c r="I3" s="35"/>
      <c r="J3" s="34" t="n">
        <v>43820</v>
      </c>
      <c r="K3" s="34" t="n">
        <v>43451</v>
      </c>
      <c r="L3" s="34"/>
      <c r="M3" s="34" t="n">
        <v>43826</v>
      </c>
      <c r="N3" s="34" t="n">
        <v>43449</v>
      </c>
      <c r="O3" s="35"/>
      <c r="P3" s="35"/>
      <c r="Q3" s="32"/>
      <c r="R3" s="32"/>
      <c r="S3" s="32"/>
      <c r="T3" s="36"/>
      <c r="U3" s="37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9"/>
      <c r="B4" s="29"/>
      <c r="C4" s="29"/>
      <c r="D4" s="45" t="s">
        <v>5</v>
      </c>
      <c r="E4" s="31"/>
      <c r="F4" s="47" t="s">
        <v>6</v>
      </c>
      <c r="G4" s="47" t="s">
        <v>263</v>
      </c>
      <c r="H4" s="47" t="s">
        <v>264</v>
      </c>
      <c r="I4" s="48" t="s">
        <v>8</v>
      </c>
      <c r="J4" s="47" t="s">
        <v>265</v>
      </c>
      <c r="K4" s="47" t="s">
        <v>266</v>
      </c>
      <c r="L4" s="48"/>
      <c r="M4" s="47" t="s">
        <v>7</v>
      </c>
      <c r="N4" s="48" t="s">
        <v>267</v>
      </c>
      <c r="O4" s="47"/>
      <c r="P4" s="48"/>
      <c r="Q4" s="46"/>
      <c r="R4" s="47"/>
      <c r="S4" s="49"/>
      <c r="T4" s="46"/>
      <c r="U4" s="50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.7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16</v>
      </c>
      <c r="G5" s="59" t="s">
        <v>268</v>
      </c>
      <c r="H5" s="58" t="s">
        <v>269</v>
      </c>
      <c r="I5" s="58" t="s">
        <v>18</v>
      </c>
      <c r="J5" s="58" t="s">
        <v>270</v>
      </c>
      <c r="K5" s="59" t="s">
        <v>271</v>
      </c>
      <c r="L5" s="58"/>
      <c r="M5" s="59" t="s">
        <v>17</v>
      </c>
      <c r="N5" s="58" t="s">
        <v>272</v>
      </c>
      <c r="O5" s="60"/>
      <c r="P5" s="58"/>
      <c r="Q5" s="60"/>
      <c r="R5" s="60"/>
      <c r="S5" s="61"/>
      <c r="T5" s="58"/>
      <c r="U5" s="62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107" t="s">
        <v>30</v>
      </c>
      <c r="D6" s="183" t="s">
        <v>273</v>
      </c>
      <c r="E6" s="79" t="n">
        <v>2731</v>
      </c>
      <c r="F6" s="80" t="s">
        <v>32</v>
      </c>
      <c r="G6" s="80" t="n">
        <v>4</v>
      </c>
      <c r="H6" s="80" t="n">
        <v>3</v>
      </c>
      <c r="I6" s="80" t="n">
        <v>5</v>
      </c>
      <c r="J6" s="80" t="n">
        <v>3</v>
      </c>
      <c r="K6" s="80" t="n">
        <v>3</v>
      </c>
      <c r="L6" s="80"/>
      <c r="M6" s="80" t="n">
        <v>3</v>
      </c>
      <c r="N6" s="80" t="n">
        <v>4</v>
      </c>
      <c r="O6" s="80"/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4</v>
      </c>
      <c r="AA6" s="83" t="n">
        <f aca="false">COUNTIF(AG6:AV6,AA$5)</f>
        <v>2</v>
      </c>
      <c r="AB6" s="83" t="n">
        <f aca="false">COUNTIF(AG6:AV6,AB$5)</f>
        <v>1</v>
      </c>
      <c r="AC6" s="83" t="n">
        <f aca="false">SUM(X6:AB6)</f>
        <v>7</v>
      </c>
      <c r="AD6" s="84" t="n">
        <f aca="false">IF(ISERROR(((X6+Y6)*2+Z6*3+AA6*4+AB6*5)/SUM(X6,Y6:AB6)),"",((X6+Y6)*2+Z6*3+AA6*4+AB6*5)/SUM(X6,Y6:AB6))</f>
        <v>3.57142857142857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>з</v>
      </c>
      <c r="AH6" s="87" t="n">
        <f aca="false">IF(ISERROR(VALUE(LEFT(G6))),LEFT(G6),VALUE(LEFT(G6)))</f>
        <v>4</v>
      </c>
      <c r="AI6" s="87" t="n">
        <f aca="false">IF(ISERROR(VALUE(LEFT(H6))),LEFT(H6),VALUE(LEFT(H6)))</f>
        <v>3</v>
      </c>
      <c r="AJ6" s="87" t="n">
        <f aca="false">IF(ISERROR(VALUE(LEFT(I6))),LEFT(I6),VALUE(LEFT(I6)))</f>
        <v>5</v>
      </c>
      <c r="AK6" s="87" t="n">
        <f aca="false">IF(ISERROR(VALUE(LEFT(J6))),LEFT(J6),VALUE(LEFT(J6)))</f>
        <v>3</v>
      </c>
      <c r="AL6" s="87" t="n">
        <f aca="false">IF(ISERROR(VALUE(LEFT(K6))),LEFT(K6),VALUE(LEFT(K6)))</f>
        <v>3</v>
      </c>
      <c r="AM6" s="87" t="str">
        <f aca="false">IF(ISERROR(VALUE(LEFT(L6))),LEFT(L6),VALUE(LEFT(L6)))</f>
        <v/>
      </c>
      <c r="AN6" s="87" t="n">
        <f aca="false">IF(ISERROR(VALUE(LEFT(M6))),LEFT(M6),VALUE(LEFT(M6)))</f>
        <v>3</v>
      </c>
      <c r="AO6" s="87" t="n">
        <f aca="false">IF(ISERROR(VALUE(LEFT(N6))),LEFT(N6),VALUE(LEFT(N6)))</f>
        <v>4</v>
      </c>
      <c r="AP6" s="87" t="str">
        <f aca="false">IF(ISERROR(VALUE(LEFT(O6))),LEFT(O6),VALUE(LEFT(O6)))</f>
        <v/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1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107" t="s">
        <v>30</v>
      </c>
      <c r="D7" s="183" t="s">
        <v>274</v>
      </c>
      <c r="E7" s="79" t="n">
        <v>2731</v>
      </c>
      <c r="F7" s="80" t="s">
        <v>32</v>
      </c>
      <c r="G7" s="80" t="n">
        <v>4</v>
      </c>
      <c r="H7" s="80" t="n">
        <v>3</v>
      </c>
      <c r="I7" s="80" t="n">
        <v>3</v>
      </c>
      <c r="J7" s="80" t="n">
        <v>3</v>
      </c>
      <c r="K7" s="80" t="n">
        <v>3</v>
      </c>
      <c r="L7" s="80"/>
      <c r="M7" s="80" t="n">
        <v>3</v>
      </c>
      <c r="N7" s="80" t="n">
        <v>3</v>
      </c>
      <c r="O7" s="80"/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6</v>
      </c>
      <c r="AA7" s="83" t="n">
        <f aca="false">COUNTIF(AG7:AV7,AA$5)</f>
        <v>1</v>
      </c>
      <c r="AB7" s="83" t="n">
        <f aca="false">COUNTIF(AG7:AV7,AB$5)</f>
        <v>0</v>
      </c>
      <c r="AC7" s="83" t="n">
        <f aca="false">SUM(X7:AB7)</f>
        <v>7</v>
      </c>
      <c r="AD7" s="84" t="n">
        <f aca="false">IF(ISERROR(((X7+Y7)*2+Z7*3+AA7*4+AB7*5)/SUM(X7,Y7:AB7)),"",((X7+Y7)*2+Z7*3+AA7*4+AB7*5)/SUM(X7,Y7:AB7))</f>
        <v>3.14285714285714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>з</v>
      </c>
      <c r="AH7" s="87" t="n">
        <f aca="false">IF(ISERROR(VALUE(LEFT(G7))),LEFT(G7),VALUE(LEFT(G7)))</f>
        <v>4</v>
      </c>
      <c r="AI7" s="87" t="n">
        <f aca="false">IF(ISERROR(VALUE(LEFT(H7))),LEFT(H7),VALUE(LEFT(H7)))</f>
        <v>3</v>
      </c>
      <c r="AJ7" s="87" t="n">
        <f aca="false">IF(ISERROR(VALUE(LEFT(I7))),LEFT(I7),VALUE(LEFT(I7)))</f>
        <v>3</v>
      </c>
      <c r="AK7" s="87" t="n">
        <f aca="false">IF(ISERROR(VALUE(LEFT(J7))),LEFT(J7),VALUE(LEFT(J7)))</f>
        <v>3</v>
      </c>
      <c r="AL7" s="87" t="n">
        <f aca="false">IF(ISERROR(VALUE(LEFT(K7))),LEFT(K7),VALUE(LEFT(K7)))</f>
        <v>3</v>
      </c>
      <c r="AM7" s="87" t="str">
        <f aca="false">IF(ISERROR(VALUE(LEFT(L7))),LEFT(L7),VALUE(LEFT(L7)))</f>
        <v/>
      </c>
      <c r="AN7" s="87" t="n">
        <f aca="false">IF(ISERROR(VALUE(LEFT(M7))),LEFT(M7),VALUE(LEFT(M7)))</f>
        <v>3</v>
      </c>
      <c r="AO7" s="87" t="n">
        <f aca="false">IF(ISERROR(VALUE(LEFT(N7))),LEFT(N7),VALUE(LEFT(N7)))</f>
        <v>3</v>
      </c>
      <c r="AP7" s="87" t="str">
        <f aca="false">IF(ISERROR(VALUE(LEFT(O7))),LEFT(O7),VALUE(LEFT(O7)))</f>
        <v/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1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107" t="s">
        <v>30</v>
      </c>
      <c r="D8" s="183" t="s">
        <v>275</v>
      </c>
      <c r="E8" s="79" t="n">
        <v>2731</v>
      </c>
      <c r="F8" s="80" t="s">
        <v>32</v>
      </c>
      <c r="G8" s="80" t="n">
        <v>4</v>
      </c>
      <c r="H8" s="80" t="n">
        <v>3</v>
      </c>
      <c r="I8" s="80" t="n">
        <v>5</v>
      </c>
      <c r="J8" s="80" t="n">
        <v>3</v>
      </c>
      <c r="K8" s="80" t="n">
        <v>3</v>
      </c>
      <c r="L8" s="80"/>
      <c r="M8" s="80" t="n">
        <v>3</v>
      </c>
      <c r="N8" s="80" t="n">
        <v>4</v>
      </c>
      <c r="O8" s="80"/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4</v>
      </c>
      <c r="AA8" s="83" t="n">
        <f aca="false">COUNTIF(AG8:AV8,AA$5)</f>
        <v>2</v>
      </c>
      <c r="AB8" s="83" t="n">
        <f aca="false">COUNTIF(AG8:AV8,AB$5)</f>
        <v>1</v>
      </c>
      <c r="AC8" s="83" t="n">
        <f aca="false">SUM(X8:AB8)</f>
        <v>7</v>
      </c>
      <c r="AD8" s="84" t="n">
        <f aca="false">IF(ISERROR(((X8+Y8)*2+Z8*3+AA8*4+AB8*5)/SUM(X8,Y8:AB8)),"",((X8+Y8)*2+Z8*3+AA8*4+AB8*5)/SUM(X8,Y8:AB8))</f>
        <v>3.57142857142857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>з</v>
      </c>
      <c r="AH8" s="87" t="n">
        <f aca="false">IF(ISERROR(VALUE(LEFT(G8))),LEFT(G8),VALUE(LEFT(G8)))</f>
        <v>4</v>
      </c>
      <c r="AI8" s="87" t="n">
        <f aca="false">IF(ISERROR(VALUE(LEFT(H8))),LEFT(H8),VALUE(LEFT(H8)))</f>
        <v>3</v>
      </c>
      <c r="AJ8" s="87" t="n">
        <f aca="false">IF(ISERROR(VALUE(LEFT(I8))),LEFT(I8),VALUE(LEFT(I8)))</f>
        <v>5</v>
      </c>
      <c r="AK8" s="87" t="n">
        <f aca="false">IF(ISERROR(VALUE(LEFT(J8))),LEFT(J8),VALUE(LEFT(J8)))</f>
        <v>3</v>
      </c>
      <c r="AL8" s="87" t="n">
        <f aca="false">IF(ISERROR(VALUE(LEFT(K8))),LEFT(K8),VALUE(LEFT(K8)))</f>
        <v>3</v>
      </c>
      <c r="AM8" s="87" t="str">
        <f aca="false">IF(ISERROR(VALUE(LEFT(L8))),LEFT(L8),VALUE(LEFT(L8)))</f>
        <v/>
      </c>
      <c r="AN8" s="87" t="n">
        <f aca="false">IF(ISERROR(VALUE(LEFT(M8))),LEFT(M8),VALUE(LEFT(M8)))</f>
        <v>3</v>
      </c>
      <c r="AO8" s="87" t="n">
        <f aca="false">IF(ISERROR(VALUE(LEFT(N8))),LEFT(N8),VALUE(LEFT(N8)))</f>
        <v>4</v>
      </c>
      <c r="AP8" s="87" t="str">
        <f aca="false">IF(ISERROR(VALUE(LEFT(O8))),LEFT(O8),VALUE(LEFT(O8)))</f>
        <v/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1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107" t="s">
        <v>30</v>
      </c>
      <c r="D9" s="183" t="s">
        <v>276</v>
      </c>
      <c r="E9" s="79" t="n">
        <v>2731</v>
      </c>
      <c r="F9" s="80" t="s">
        <v>32</v>
      </c>
      <c r="G9" s="80" t="n">
        <v>5</v>
      </c>
      <c r="H9" s="80" t="n">
        <v>4</v>
      </c>
      <c r="I9" s="80" t="n">
        <v>4</v>
      </c>
      <c r="J9" s="80" t="n">
        <v>4</v>
      </c>
      <c r="K9" s="80" t="n">
        <v>3</v>
      </c>
      <c r="L9" s="80"/>
      <c r="M9" s="80" t="n">
        <v>3</v>
      </c>
      <c r="N9" s="80" t="n">
        <v>3</v>
      </c>
      <c r="O9" s="80"/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3</v>
      </c>
      <c r="AA9" s="83" t="n">
        <f aca="false">COUNTIF(AG9:AV9,AA$5)</f>
        <v>3</v>
      </c>
      <c r="AB9" s="83" t="n">
        <f aca="false">COUNTIF(AG9:AV9,AB$5)</f>
        <v>1</v>
      </c>
      <c r="AC9" s="83" t="n">
        <f aca="false">SUM(X9:AB9)</f>
        <v>7</v>
      </c>
      <c r="AD9" s="84" t="n">
        <f aca="false">IF(ISERROR(((X9+Y9)*2+Z9*3+AA9*4+AB9*5)/SUM(X9,Y9:AB9)),"",((X9+Y9)*2+Z9*3+AA9*4+AB9*5)/SUM(X9,Y9:AB9))</f>
        <v>3.71428571428571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>з</v>
      </c>
      <c r="AH9" s="87" t="n">
        <f aca="false">IF(ISERROR(VALUE(LEFT(G9))),LEFT(G9),VALUE(LEFT(G9)))</f>
        <v>5</v>
      </c>
      <c r="AI9" s="87" t="n">
        <f aca="false">IF(ISERROR(VALUE(LEFT(H9))),LEFT(H9),VALUE(LEFT(H9)))</f>
        <v>4</v>
      </c>
      <c r="AJ9" s="87" t="n">
        <f aca="false">IF(ISERROR(VALUE(LEFT(I9))),LEFT(I9),VALUE(LEFT(I9)))</f>
        <v>4</v>
      </c>
      <c r="AK9" s="87" t="n">
        <f aca="false">IF(ISERROR(VALUE(LEFT(J9))),LEFT(J9),VALUE(LEFT(J9)))</f>
        <v>4</v>
      </c>
      <c r="AL9" s="87" t="n">
        <f aca="false">IF(ISERROR(VALUE(LEFT(K9))),LEFT(K9),VALUE(LEFT(K9)))</f>
        <v>3</v>
      </c>
      <c r="AM9" s="87" t="str">
        <f aca="false">IF(ISERROR(VALUE(LEFT(L9))),LEFT(L9),VALUE(LEFT(L9)))</f>
        <v/>
      </c>
      <c r="AN9" s="87" t="n">
        <f aca="false">IF(ISERROR(VALUE(LEFT(M9))),LEFT(M9),VALUE(LEFT(M9)))</f>
        <v>3</v>
      </c>
      <c r="AO9" s="87" t="n">
        <f aca="false">IF(ISERROR(VALUE(LEFT(N9))),LEFT(N9),VALUE(LEFT(N9)))</f>
        <v>3</v>
      </c>
      <c r="AP9" s="87" t="str">
        <f aca="false">IF(ISERROR(VALUE(LEFT(O9))),LEFT(O9),VALUE(LEFT(O9)))</f>
        <v/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1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107" t="s">
        <v>30</v>
      </c>
      <c r="D10" s="183" t="s">
        <v>277</v>
      </c>
      <c r="E10" s="79" t="n">
        <v>2731</v>
      </c>
      <c r="F10" s="80" t="s">
        <v>32</v>
      </c>
      <c r="G10" s="80" t="n">
        <v>5</v>
      </c>
      <c r="H10" s="80" t="n">
        <v>5</v>
      </c>
      <c r="I10" s="80" t="n">
        <v>5</v>
      </c>
      <c r="J10" s="80" t="n">
        <v>5</v>
      </c>
      <c r="K10" s="80" t="n">
        <v>3</v>
      </c>
      <c r="L10" s="80"/>
      <c r="M10" s="80" t="n">
        <v>5</v>
      </c>
      <c r="N10" s="80" t="n">
        <v>5</v>
      </c>
      <c r="O10" s="80"/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1</v>
      </c>
      <c r="AA10" s="83" t="n">
        <f aca="false">COUNTIF(AG10:AV10,AA$5)</f>
        <v>0</v>
      </c>
      <c r="AB10" s="83" t="n">
        <f aca="false">COUNTIF(AG10:AV10,AB$5)</f>
        <v>6</v>
      </c>
      <c r="AC10" s="83" t="n">
        <f aca="false">SUM(X10:AB10)</f>
        <v>7</v>
      </c>
      <c r="AD10" s="84" t="n">
        <f aca="false">IF(ISERROR(((X10+Y10)*2+Z10*3+AA10*4+AB10*5)/SUM(X10,Y10:AB10)),"",((X10+Y10)*2+Z10*3+AA10*4+AB10*5)/SUM(X10,Y10:AB10))</f>
        <v>4.71428571428571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>з</v>
      </c>
      <c r="AH10" s="87" t="n">
        <f aca="false">IF(ISERROR(VALUE(LEFT(G10))),LEFT(G10),VALUE(LEFT(G10)))</f>
        <v>5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5</v>
      </c>
      <c r="AK10" s="87" t="n">
        <f aca="false">IF(ISERROR(VALUE(LEFT(J10))),LEFT(J10),VALUE(LEFT(J10)))</f>
        <v>5</v>
      </c>
      <c r="AL10" s="87" t="n">
        <f aca="false">IF(ISERROR(VALUE(LEFT(K10))),LEFT(K10),VALUE(LEFT(K10)))</f>
        <v>3</v>
      </c>
      <c r="AM10" s="87" t="str">
        <f aca="false">IF(ISERROR(VALUE(LEFT(L10))),LEFT(L10),VALUE(LEFT(L10)))</f>
        <v/>
      </c>
      <c r="AN10" s="87" t="n">
        <f aca="false">IF(ISERROR(VALUE(LEFT(M10))),LEFT(M10),VALUE(LEFT(M10)))</f>
        <v>5</v>
      </c>
      <c r="AO10" s="87" t="n">
        <f aca="false">IF(ISERROR(VALUE(LEFT(N10))),LEFT(N10),VALUE(LEFT(N10)))</f>
        <v>5</v>
      </c>
      <c r="AP10" s="87" t="str">
        <f aca="false">IF(ISERROR(VALUE(LEFT(O10))),LEFT(O10),VALUE(LEFT(O10)))</f>
        <v/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1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107" t="s">
        <v>30</v>
      </c>
      <c r="D11" s="183" t="s">
        <v>278</v>
      </c>
      <c r="E11" s="79" t="n">
        <v>2731</v>
      </c>
      <c r="F11" s="80" t="s">
        <v>32</v>
      </c>
      <c r="G11" s="80" t="n">
        <v>4</v>
      </c>
      <c r="H11" s="80" t="n">
        <v>3</v>
      </c>
      <c r="I11" s="80" t="n">
        <v>5</v>
      </c>
      <c r="J11" s="80" t="n">
        <v>3</v>
      </c>
      <c r="K11" s="80" t="n">
        <v>3</v>
      </c>
      <c r="L11" s="80"/>
      <c r="M11" s="80" t="n">
        <v>3</v>
      </c>
      <c r="N11" s="80" t="n">
        <v>3</v>
      </c>
      <c r="O11" s="80"/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5</v>
      </c>
      <c r="AA11" s="177" t="n">
        <f aca="false">COUNTIF(AG11:AV11,AA$5)</f>
        <v>1</v>
      </c>
      <c r="AB11" s="177" t="n">
        <f aca="false">COUNTIF(AG11:AV11,AB$5)</f>
        <v>1</v>
      </c>
      <c r="AC11" s="83" t="n">
        <f aca="false">SUM(X11:AB11)</f>
        <v>7</v>
      </c>
      <c r="AD11" s="84" t="n">
        <f aca="false">IF(ISERROR(((X11+Y11)*2+Z11*3+AA11*4+AB11*5)/SUM(X11,Y11:AB11)),"",((X11+Y11)*2+Z11*3+AA11*4+AB11*5)/SUM(X11,Y11:AB11))</f>
        <v>3.42857142857143</v>
      </c>
      <c r="AE11" s="93" t="n">
        <f aca="false">IF(AX11=5,0.5,IF(AX11=4,0.25,IF(AX11&lt;=3,0)))</f>
        <v>0</v>
      </c>
      <c r="AG11" s="87" t="str">
        <f aca="false">IF(ISERROR(VALUE(LEFT(F11))),LEFT(F11),VALUE(LEFT(F11)))</f>
        <v>з</v>
      </c>
      <c r="AH11" s="87" t="n">
        <f aca="false">IF(ISERROR(VALUE(LEFT(G11))),LEFT(G11),VALUE(LEFT(G11)))</f>
        <v>4</v>
      </c>
      <c r="AI11" s="87" t="n">
        <f aca="false">IF(ISERROR(VALUE(LEFT(H11))),LEFT(H11),VALUE(LEFT(H11)))</f>
        <v>3</v>
      </c>
      <c r="AJ11" s="87" t="n">
        <f aca="false">IF(ISERROR(VALUE(LEFT(I11))),LEFT(I11),VALUE(LEFT(I11)))</f>
        <v>5</v>
      </c>
      <c r="AK11" s="87" t="n">
        <f aca="false">IF(ISERROR(VALUE(LEFT(J11))),LEFT(J11),VALUE(LEFT(J11)))</f>
        <v>3</v>
      </c>
      <c r="AL11" s="87" t="n">
        <f aca="false">IF(ISERROR(VALUE(LEFT(K11))),LEFT(K11),VALUE(LEFT(K11)))</f>
        <v>3</v>
      </c>
      <c r="AM11" s="87" t="str">
        <f aca="false">IF(ISERROR(VALUE(LEFT(L11))),LEFT(L11),VALUE(LEFT(L11)))</f>
        <v/>
      </c>
      <c r="AN11" s="87" t="n">
        <f aca="false">IF(ISERROR(VALUE(LEFT(M11))),LEFT(M11),VALUE(LEFT(M11)))</f>
        <v>3</v>
      </c>
      <c r="AO11" s="87" t="n">
        <f aca="false">IF(ISERROR(VALUE(LEFT(N11))),LEFT(N11),VALUE(LEFT(N11)))</f>
        <v>3</v>
      </c>
      <c r="AP11" s="87" t="str">
        <f aca="false">IF(ISERROR(VALUE(LEFT(O11))),LEFT(O11),VALUE(LEFT(O11)))</f>
        <v/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107" t="s">
        <v>30</v>
      </c>
      <c r="D12" s="183" t="s">
        <v>279</v>
      </c>
      <c r="E12" s="79" t="n">
        <v>2731</v>
      </c>
      <c r="F12" s="80" t="s">
        <v>32</v>
      </c>
      <c r="G12" s="80" t="n">
        <v>3</v>
      </c>
      <c r="H12" s="80" t="n">
        <v>3</v>
      </c>
      <c r="I12" s="80" t="n">
        <v>5</v>
      </c>
      <c r="J12" s="80" t="n">
        <v>3</v>
      </c>
      <c r="K12" s="80" t="n">
        <v>3</v>
      </c>
      <c r="L12" s="80"/>
      <c r="M12" s="80" t="n">
        <v>3</v>
      </c>
      <c r="N12" s="80" t="n">
        <v>3</v>
      </c>
      <c r="O12" s="80"/>
      <c r="P12" s="80"/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6</v>
      </c>
      <c r="AA12" s="83" t="n">
        <f aca="false">COUNTIF(AG12:AV12,AA$5)</f>
        <v>0</v>
      </c>
      <c r="AB12" s="83" t="n">
        <f aca="false">COUNTIF(AG12:AV12,AB$5)</f>
        <v>1</v>
      </c>
      <c r="AC12" s="83" t="n">
        <f aca="false">SUM(X12:AB12)</f>
        <v>7</v>
      </c>
      <c r="AD12" s="84" t="n">
        <f aca="false">IF(ISERROR(((X12+Y12)*2+Z12*3+AA12*4+AB12*5)/SUM(X12,Y12:AB12)),"",((X12+Y12)*2+Z12*3+AA12*4+AB12*5)/SUM(X12,Y12:AB12))</f>
        <v>3.28571428571429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>з</v>
      </c>
      <c r="AH12" s="87" t="n">
        <f aca="false">IF(ISERROR(VALUE(LEFT(G12))),LEFT(G12),VALUE(LEFT(G12)))</f>
        <v>3</v>
      </c>
      <c r="AI12" s="87" t="n">
        <f aca="false">IF(ISERROR(VALUE(LEFT(H12))),LEFT(H12),VALUE(LEFT(H12)))</f>
        <v>3</v>
      </c>
      <c r="AJ12" s="87" t="n">
        <f aca="false">IF(ISERROR(VALUE(LEFT(I12))),LEFT(I12),VALUE(LEFT(I12)))</f>
        <v>5</v>
      </c>
      <c r="AK12" s="87" t="n">
        <f aca="false">IF(ISERROR(VALUE(LEFT(J12))),LEFT(J12),VALUE(LEFT(J12)))</f>
        <v>3</v>
      </c>
      <c r="AL12" s="87" t="n">
        <f aca="false">IF(ISERROR(VALUE(LEFT(K12))),LEFT(K12),VALUE(LEFT(K12)))</f>
        <v>3</v>
      </c>
      <c r="AM12" s="87" t="str">
        <f aca="false">IF(ISERROR(VALUE(LEFT(L12))),LEFT(L12),VALUE(LEFT(L12)))</f>
        <v/>
      </c>
      <c r="AN12" s="87" t="n">
        <f aca="false">IF(ISERROR(VALUE(LEFT(M12))),LEFT(M12),VALUE(LEFT(M12)))</f>
        <v>3</v>
      </c>
      <c r="AO12" s="87" t="n">
        <f aca="false">IF(ISERROR(VALUE(LEFT(N12))),LEFT(N12),VALUE(LEFT(N12)))</f>
        <v>3</v>
      </c>
      <c r="AP12" s="87" t="str">
        <f aca="false">IF(ISERROR(VALUE(LEFT(O12))),LEFT(O12),VALUE(LEFT(O12)))</f>
        <v/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1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107" t="s">
        <v>30</v>
      </c>
      <c r="D13" s="183" t="s">
        <v>280</v>
      </c>
      <c r="E13" s="79" t="n">
        <v>2731</v>
      </c>
      <c r="F13" s="80" t="s">
        <v>32</v>
      </c>
      <c r="G13" s="80" t="n">
        <v>3</v>
      </c>
      <c r="H13" s="80" t="n">
        <v>3</v>
      </c>
      <c r="I13" s="80" t="n">
        <v>3</v>
      </c>
      <c r="J13" s="80" t="n">
        <v>3</v>
      </c>
      <c r="K13" s="80" t="n">
        <v>4</v>
      </c>
      <c r="L13" s="80"/>
      <c r="M13" s="80" t="n">
        <v>3</v>
      </c>
      <c r="N13" s="80" t="n">
        <v>3</v>
      </c>
      <c r="O13" s="80"/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6</v>
      </c>
      <c r="AA13" s="83" t="n">
        <f aca="false">COUNTIF(AG13:AV13,AA$5)</f>
        <v>1</v>
      </c>
      <c r="AB13" s="83" t="n">
        <f aca="false">COUNTIF(AG13:AV13,AB$5)</f>
        <v>0</v>
      </c>
      <c r="AC13" s="83" t="n">
        <f aca="false">SUM(X13:AB13)</f>
        <v>7</v>
      </c>
      <c r="AD13" s="84" t="n">
        <f aca="false">IF(ISERROR(((X13+Y13)*2+Z13*3+AA13*4+AB13*5)/SUM(X13,Y13:AB13)),"",((X13+Y13)*2+Z13*3+AA13*4+AB13*5)/SUM(X13,Y13:AB13))</f>
        <v>3.14285714285714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>з</v>
      </c>
      <c r="AH13" s="87" t="n">
        <f aca="false">IF(ISERROR(VALUE(LEFT(G13))),LEFT(G13),VALUE(LEFT(G13)))</f>
        <v>3</v>
      </c>
      <c r="AI13" s="87" t="n">
        <f aca="false">IF(ISERROR(VALUE(LEFT(H13))),LEFT(H13),VALUE(LEFT(H13)))</f>
        <v>3</v>
      </c>
      <c r="AJ13" s="87" t="n">
        <f aca="false">IF(ISERROR(VALUE(LEFT(I13))),LEFT(I13),VALUE(LEFT(I13)))</f>
        <v>3</v>
      </c>
      <c r="AK13" s="87" t="n">
        <f aca="false">IF(ISERROR(VALUE(LEFT(J13))),LEFT(J13),VALUE(LEFT(J13)))</f>
        <v>3</v>
      </c>
      <c r="AL13" s="87" t="n">
        <f aca="false">IF(ISERROR(VALUE(LEFT(K13))),LEFT(K13),VALUE(LEFT(K13)))</f>
        <v>4</v>
      </c>
      <c r="AM13" s="87" t="str">
        <f aca="false">IF(ISERROR(VALUE(LEFT(L13))),LEFT(L13),VALUE(LEFT(L13)))</f>
        <v/>
      </c>
      <c r="AN13" s="87" t="n">
        <f aca="false">IF(ISERROR(VALUE(LEFT(M13))),LEFT(M13),VALUE(LEFT(M13)))</f>
        <v>3</v>
      </c>
      <c r="AO13" s="87" t="n">
        <f aca="false">IF(ISERROR(VALUE(LEFT(N13))),LEFT(N13),VALUE(LEFT(N13)))</f>
        <v>3</v>
      </c>
      <c r="AP13" s="87" t="str">
        <f aca="false">IF(ISERROR(VALUE(LEFT(O13))),LEFT(O13),VALUE(LEFT(O13)))</f>
        <v/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1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76"/>
      <c r="C14" s="107" t="s">
        <v>30</v>
      </c>
      <c r="D14" s="183" t="s">
        <v>281</v>
      </c>
      <c r="E14" s="79" t="n">
        <v>2731</v>
      </c>
      <c r="F14" s="80" t="s">
        <v>32</v>
      </c>
      <c r="G14" s="80" t="n">
        <v>4</v>
      </c>
      <c r="H14" s="80" t="n">
        <v>3</v>
      </c>
      <c r="I14" s="80" t="n">
        <v>5</v>
      </c>
      <c r="J14" s="80" t="n">
        <v>4</v>
      </c>
      <c r="K14" s="80" t="n">
        <v>4</v>
      </c>
      <c r="L14" s="80"/>
      <c r="M14" s="80" t="n">
        <v>4</v>
      </c>
      <c r="N14" s="80" t="n">
        <v>3</v>
      </c>
      <c r="O14" s="80"/>
      <c r="P14" s="80"/>
      <c r="Q14" s="80"/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3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2</v>
      </c>
      <c r="AA14" s="127" t="n">
        <f aca="false">COUNTIF(AG14:AV14,AA$5)</f>
        <v>4</v>
      </c>
      <c r="AB14" s="127" t="n">
        <f aca="false">COUNTIF(AG14:AV14,AB$5)</f>
        <v>1</v>
      </c>
      <c r="AC14" s="127" t="n">
        <f aca="false">SUM(X14:AB14)</f>
        <v>7</v>
      </c>
      <c r="AD14" s="98" t="n">
        <f aca="false">IF(ISERROR(((X14+Y14)*2+Z14*3+AA14*4+AB14*5)/SUM(X14,Y14:AB14)),"",((X14+Y14)*2+Z14*3+AA14*4+AB14*5)/SUM(X14,Y14:AB14))</f>
        <v>3.85714285714286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>з</v>
      </c>
      <c r="AH14" s="87" t="n">
        <f aca="false">IF(ISERROR(VALUE(LEFT(G14))),LEFT(G14),VALUE(LEFT(G14)))</f>
        <v>4</v>
      </c>
      <c r="AI14" s="87" t="n">
        <f aca="false">IF(ISERROR(VALUE(LEFT(H14))),LEFT(H14),VALUE(LEFT(H14)))</f>
        <v>3</v>
      </c>
      <c r="AJ14" s="87" t="n">
        <f aca="false">IF(ISERROR(VALUE(LEFT(I14))),LEFT(I14),VALUE(LEFT(I14)))</f>
        <v>5</v>
      </c>
      <c r="AK14" s="87" t="n">
        <f aca="false">IF(ISERROR(VALUE(LEFT(J14))),LEFT(J14),VALUE(LEFT(J14)))</f>
        <v>4</v>
      </c>
      <c r="AL14" s="87" t="n">
        <f aca="false">IF(ISERROR(VALUE(LEFT(K14))),LEFT(K14),VALUE(LEFT(K14)))</f>
        <v>4</v>
      </c>
      <c r="AM14" s="87" t="str">
        <f aca="false">IF(ISERROR(VALUE(LEFT(L14))),LEFT(L14),VALUE(LEFT(L14)))</f>
        <v/>
      </c>
      <c r="AN14" s="87" t="n">
        <f aca="false">IF(ISERROR(VALUE(LEFT(M14))),LEFT(M14),VALUE(LEFT(M14)))</f>
        <v>4</v>
      </c>
      <c r="AO14" s="87" t="n">
        <f aca="false">IF(ISERROR(VALUE(LEFT(N14))),LEFT(N14),VALUE(LEFT(N14)))</f>
        <v>3</v>
      </c>
      <c r="AP14" s="87" t="str">
        <f aca="false">IF(ISERROR(VALUE(LEFT(O14))),LEFT(O14),VALUE(LEFT(O14)))</f>
        <v/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1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76"/>
      <c r="C15" s="107" t="s">
        <v>30</v>
      </c>
      <c r="D15" s="183" t="s">
        <v>282</v>
      </c>
      <c r="E15" s="79" t="n">
        <v>2731</v>
      </c>
      <c r="F15" s="80" t="s">
        <v>32</v>
      </c>
      <c r="G15" s="80" t="n">
        <v>5</v>
      </c>
      <c r="H15" s="80" t="n">
        <v>4</v>
      </c>
      <c r="I15" s="80" t="n">
        <v>5</v>
      </c>
      <c r="J15" s="80" t="n">
        <v>5</v>
      </c>
      <c r="K15" s="80" t="n">
        <v>4</v>
      </c>
      <c r="L15" s="80"/>
      <c r="M15" s="80" t="n">
        <v>5</v>
      </c>
      <c r="N15" s="80" t="n">
        <v>5</v>
      </c>
      <c r="O15" s="80"/>
      <c r="P15" s="80"/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4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0</v>
      </c>
      <c r="AA15" s="127" t="n">
        <f aca="false">COUNTIF(AG15:AV15,AA$5)</f>
        <v>2</v>
      </c>
      <c r="AB15" s="127" t="n">
        <f aca="false">COUNTIF(AG15:AV15,AB$5)</f>
        <v>5</v>
      </c>
      <c r="AC15" s="127" t="n">
        <f aca="false">SUM(X15:AB15)</f>
        <v>7</v>
      </c>
      <c r="AD15" s="98" t="n">
        <f aca="false">IF(ISERROR(((X15+Y15)*2+Z15*3+AA15*4+AB15*5)/SUM(X15,Y15:AB15)),"",((X15+Y15)*2+Z15*3+AA15*4+AB15*5)/SUM(X15,Y15:AB15))</f>
        <v>4.71428571428571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>з</v>
      </c>
      <c r="AH15" s="87" t="n">
        <f aca="false">IF(ISERROR(VALUE(LEFT(G15))),LEFT(G15),VALUE(LEFT(G15)))</f>
        <v>5</v>
      </c>
      <c r="AI15" s="87" t="n">
        <f aca="false">IF(ISERROR(VALUE(LEFT(H15))),LEFT(H15),VALUE(LEFT(H15)))</f>
        <v>4</v>
      </c>
      <c r="AJ15" s="87" t="n">
        <f aca="false">IF(ISERROR(VALUE(LEFT(I15))),LEFT(I15),VALUE(LEFT(I15)))</f>
        <v>5</v>
      </c>
      <c r="AK15" s="87" t="n">
        <f aca="false">IF(ISERROR(VALUE(LEFT(J15))),LEFT(J15),VALUE(LEFT(J15)))</f>
        <v>5</v>
      </c>
      <c r="AL15" s="87" t="n">
        <f aca="false">IF(ISERROR(VALUE(LEFT(K15))),LEFT(K15),VALUE(LEFT(K15)))</f>
        <v>4</v>
      </c>
      <c r="AM15" s="87" t="str">
        <f aca="false">IF(ISERROR(VALUE(LEFT(L15))),LEFT(L15),VALUE(LEFT(L15)))</f>
        <v/>
      </c>
      <c r="AN15" s="87" t="n">
        <f aca="false">IF(ISERROR(VALUE(LEFT(M15))),LEFT(M15),VALUE(LEFT(M15)))</f>
        <v>5</v>
      </c>
      <c r="AO15" s="87" t="n">
        <f aca="false">IF(ISERROR(VALUE(LEFT(N15))),LEFT(N15),VALUE(LEFT(N15)))</f>
        <v>5</v>
      </c>
      <c r="AP15" s="87" t="str">
        <f aca="false">IF(ISERROR(VALUE(LEFT(O15))),LEFT(O15),VALUE(LEFT(O15)))</f>
        <v/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1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76"/>
      <c r="C16" s="107" t="s">
        <v>30</v>
      </c>
      <c r="D16" s="183" t="s">
        <v>283</v>
      </c>
      <c r="E16" s="79" t="n">
        <v>2731</v>
      </c>
      <c r="F16" s="80" t="s">
        <v>32</v>
      </c>
      <c r="G16" s="80" t="n">
        <v>4</v>
      </c>
      <c r="H16" s="80" t="n">
        <v>3</v>
      </c>
      <c r="I16" s="80" t="n">
        <v>5</v>
      </c>
      <c r="J16" s="80" t="n">
        <v>4</v>
      </c>
      <c r="K16" s="80" t="n">
        <v>3</v>
      </c>
      <c r="L16" s="80"/>
      <c r="M16" s="80" t="n">
        <v>3</v>
      </c>
      <c r="N16" s="80" t="n">
        <v>4</v>
      </c>
      <c r="O16" s="80"/>
      <c r="P16" s="80"/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3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3</v>
      </c>
      <c r="AA16" s="127" t="n">
        <f aca="false">COUNTIF(AG16:AV16,AA$5)</f>
        <v>3</v>
      </c>
      <c r="AB16" s="127" t="n">
        <f aca="false">COUNTIF(AG16:AV16,AB$5)</f>
        <v>1</v>
      </c>
      <c r="AC16" s="127" t="n">
        <f aca="false">SUM(X16:AB16)</f>
        <v>7</v>
      </c>
      <c r="AD16" s="98" t="n">
        <f aca="false">IF(ISERROR(((X16+Y16)*2+Z16*3+AA16*4+AB16*5)/SUM(X16,Y16:AB16)),"",((X16+Y16)*2+Z16*3+AA16*4+AB16*5)/SUM(X16,Y16:AB16))</f>
        <v>3.71428571428571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>з</v>
      </c>
      <c r="AH16" s="87" t="n">
        <f aca="false">IF(ISERROR(VALUE(LEFT(G16))),LEFT(G16),VALUE(LEFT(G16)))</f>
        <v>4</v>
      </c>
      <c r="AI16" s="87" t="n">
        <f aca="false">IF(ISERROR(VALUE(LEFT(H16))),LEFT(H16),VALUE(LEFT(H16)))</f>
        <v>3</v>
      </c>
      <c r="AJ16" s="87" t="n">
        <f aca="false">IF(ISERROR(VALUE(LEFT(I16))),LEFT(I16),VALUE(LEFT(I16)))</f>
        <v>5</v>
      </c>
      <c r="AK16" s="87" t="n">
        <f aca="false">IF(ISERROR(VALUE(LEFT(J16))),LEFT(J16),VALUE(LEFT(J16)))</f>
        <v>4</v>
      </c>
      <c r="AL16" s="87" t="n">
        <f aca="false">IF(ISERROR(VALUE(LEFT(K16))),LEFT(K16),VALUE(LEFT(K16)))</f>
        <v>3</v>
      </c>
      <c r="AM16" s="87" t="str">
        <f aca="false">IF(ISERROR(VALUE(LEFT(L16))),LEFT(L16),VALUE(LEFT(L16)))</f>
        <v/>
      </c>
      <c r="AN16" s="87" t="n">
        <f aca="false">IF(ISERROR(VALUE(LEFT(M16))),LEFT(M16),VALUE(LEFT(M16)))</f>
        <v>3</v>
      </c>
      <c r="AO16" s="87" t="n">
        <f aca="false">IF(ISERROR(VALUE(LEFT(N16))),LEFT(N16),VALUE(LEFT(N16)))</f>
        <v>4</v>
      </c>
      <c r="AP16" s="87" t="str">
        <f aca="false">IF(ISERROR(VALUE(LEFT(O16))),LEFT(O16),VALUE(LEFT(O16)))</f>
        <v/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1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102"/>
      <c r="C17" s="107" t="s">
        <v>284</v>
      </c>
      <c r="D17" s="183" t="s">
        <v>285</v>
      </c>
      <c r="E17" s="79" t="n">
        <v>2731</v>
      </c>
      <c r="F17" s="80" t="s">
        <v>32</v>
      </c>
      <c r="G17" s="80" t="n">
        <v>5</v>
      </c>
      <c r="H17" s="80" t="n">
        <v>4</v>
      </c>
      <c r="I17" s="80" t="n">
        <v>5</v>
      </c>
      <c r="J17" s="80" t="n">
        <v>4</v>
      </c>
      <c r="K17" s="80" t="n">
        <v>4</v>
      </c>
      <c r="L17" s="80"/>
      <c r="M17" s="80" t="n">
        <v>4</v>
      </c>
      <c r="N17" s="80" t="n">
        <v>4</v>
      </c>
      <c r="O17" s="80"/>
      <c r="P17" s="80"/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4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0</v>
      </c>
      <c r="AA17" s="127" t="n">
        <f aca="false">COUNTIF(AG17:AV17,AA$5)</f>
        <v>5</v>
      </c>
      <c r="AB17" s="127" t="n">
        <f aca="false">COUNTIF(AG17:AV17,AB$5)</f>
        <v>2</v>
      </c>
      <c r="AC17" s="127" t="n">
        <f aca="false">SUM(X17:AB17)</f>
        <v>7</v>
      </c>
      <c r="AD17" s="98" t="n">
        <f aca="false">IF(ISERROR(((X17+Y17)*2+Z17*3+AA17*4+AB17*5)/SUM(X17,Y17:AB17)),"",((X17+Y17)*2+Z17*3+AA17*4+AB17*5)/SUM(X17,Y17:AB17))</f>
        <v>4.28571428571429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>з</v>
      </c>
      <c r="AH17" s="87" t="n">
        <f aca="false">IF(ISERROR(VALUE(LEFT(G17))),LEFT(G17),VALUE(LEFT(G17)))</f>
        <v>5</v>
      </c>
      <c r="AI17" s="87" t="n">
        <f aca="false">IF(ISERROR(VALUE(LEFT(H17))),LEFT(H17),VALUE(LEFT(H17)))</f>
        <v>4</v>
      </c>
      <c r="AJ17" s="87" t="n">
        <f aca="false">IF(ISERROR(VALUE(LEFT(I17))),LEFT(I17),VALUE(LEFT(I17)))</f>
        <v>5</v>
      </c>
      <c r="AK17" s="87" t="n">
        <f aca="false">IF(ISERROR(VALUE(LEFT(J17))),LEFT(J17),VALUE(LEFT(J17)))</f>
        <v>4</v>
      </c>
      <c r="AL17" s="87" t="n">
        <f aca="false">IF(ISERROR(VALUE(LEFT(K17))),LEFT(K17),VALUE(LEFT(K17)))</f>
        <v>4</v>
      </c>
      <c r="AM17" s="87" t="str">
        <f aca="false">IF(ISERROR(VALUE(LEFT(L17))),LEFT(L17),VALUE(LEFT(L17)))</f>
        <v/>
      </c>
      <c r="AN17" s="87" t="n">
        <f aca="false">IF(ISERROR(VALUE(LEFT(M17))),LEFT(M17),VALUE(LEFT(M17)))</f>
        <v>4</v>
      </c>
      <c r="AO17" s="87" t="n">
        <f aca="false">IF(ISERROR(VALUE(LEFT(N17))),LEFT(N17),VALUE(LEFT(N17)))</f>
        <v>4</v>
      </c>
      <c r="AP17" s="87" t="str">
        <f aca="false">IF(ISERROR(VALUE(LEFT(O17))),LEFT(O17),VALUE(LEFT(O17)))</f>
        <v/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1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03"/>
      <c r="C18" s="107" t="s">
        <v>30</v>
      </c>
      <c r="D18" s="183" t="s">
        <v>286</v>
      </c>
      <c r="E18" s="79" t="n">
        <v>2731</v>
      </c>
      <c r="F18" s="80" t="s">
        <v>32</v>
      </c>
      <c r="G18" s="80" t="n">
        <v>4</v>
      </c>
      <c r="H18" s="80" t="n">
        <v>4</v>
      </c>
      <c r="I18" s="80" t="n">
        <v>5</v>
      </c>
      <c r="J18" s="80" t="n">
        <v>5</v>
      </c>
      <c r="K18" s="80" t="n">
        <v>4</v>
      </c>
      <c r="L18" s="80"/>
      <c r="M18" s="80" t="n">
        <v>4</v>
      </c>
      <c r="N18" s="80" t="n">
        <v>4</v>
      </c>
      <c r="O18" s="80"/>
      <c r="P18" s="80"/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4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0</v>
      </c>
      <c r="AA18" s="127" t="n">
        <f aca="false">COUNTIF(AG18:AV18,AA$5)</f>
        <v>5</v>
      </c>
      <c r="AB18" s="127" t="n">
        <f aca="false">COUNTIF(AG18:AV18,AB$5)</f>
        <v>2</v>
      </c>
      <c r="AC18" s="127" t="n">
        <f aca="false">SUM(X18:AB18)</f>
        <v>7</v>
      </c>
      <c r="AD18" s="98" t="n">
        <f aca="false">IF(ISERROR(((X18+Y18)*2+Z18*3+AA18*4+AB18*5)/SUM(X18,Y18:AB18)),"",((X18+Y18)*2+Z18*3+AA18*4+AB18*5)/SUM(X18,Y18:AB18))</f>
        <v>4.28571428571429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>з</v>
      </c>
      <c r="AH18" s="87" t="n">
        <f aca="false">IF(ISERROR(VALUE(LEFT(G18))),LEFT(G18),VALUE(LEFT(G18)))</f>
        <v>4</v>
      </c>
      <c r="AI18" s="87" t="n">
        <f aca="false">IF(ISERROR(VALUE(LEFT(H18))),LEFT(H18),VALUE(LEFT(H18)))</f>
        <v>4</v>
      </c>
      <c r="AJ18" s="87" t="n">
        <f aca="false">IF(ISERROR(VALUE(LEFT(I18))),LEFT(I18),VALUE(LEFT(I18)))</f>
        <v>5</v>
      </c>
      <c r="AK18" s="87" t="n">
        <f aca="false">IF(ISERROR(VALUE(LEFT(J18))),LEFT(J18),VALUE(LEFT(J18)))</f>
        <v>5</v>
      </c>
      <c r="AL18" s="87" t="n">
        <f aca="false">IF(ISERROR(VALUE(LEFT(K18))),LEFT(K18),VALUE(LEFT(K18)))</f>
        <v>4</v>
      </c>
      <c r="AM18" s="87" t="str">
        <f aca="false">IF(ISERROR(VALUE(LEFT(L18))),LEFT(L18),VALUE(LEFT(L18)))</f>
        <v/>
      </c>
      <c r="AN18" s="87" t="n">
        <f aca="false">IF(ISERROR(VALUE(LEFT(M18))),LEFT(M18),VALUE(LEFT(M18)))</f>
        <v>4</v>
      </c>
      <c r="AO18" s="87" t="n">
        <f aca="false">IF(ISERROR(VALUE(LEFT(N18))),LEFT(N18),VALUE(LEFT(N18)))</f>
        <v>4</v>
      </c>
      <c r="AP18" s="87" t="str">
        <f aca="false">IF(ISERROR(VALUE(LEFT(O18))),LEFT(O18),VALUE(LEFT(O18)))</f>
        <v/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1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03"/>
      <c r="C19" s="107" t="s">
        <v>30</v>
      </c>
      <c r="D19" s="183" t="s">
        <v>287</v>
      </c>
      <c r="E19" s="79" t="n">
        <v>2731</v>
      </c>
      <c r="F19" s="80" t="s">
        <v>32</v>
      </c>
      <c r="G19" s="80" t="n">
        <v>4</v>
      </c>
      <c r="H19" s="80" t="n">
        <v>4</v>
      </c>
      <c r="I19" s="80" t="n">
        <v>5</v>
      </c>
      <c r="J19" s="80" t="n">
        <v>4</v>
      </c>
      <c r="K19" s="80" t="n">
        <v>4</v>
      </c>
      <c r="L19" s="80"/>
      <c r="M19" s="80" t="n">
        <v>5</v>
      </c>
      <c r="N19" s="80" t="n">
        <v>4</v>
      </c>
      <c r="O19" s="80"/>
      <c r="P19" s="80"/>
      <c r="Q19" s="80"/>
      <c r="R19" s="80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4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0</v>
      </c>
      <c r="AA19" s="127" t="n">
        <f aca="false">COUNTIF(AG19:AV19,AA$5)</f>
        <v>5</v>
      </c>
      <c r="AB19" s="127" t="n">
        <f aca="false">COUNTIF(AG19:AV19,AB$5)</f>
        <v>2</v>
      </c>
      <c r="AC19" s="127" t="n">
        <f aca="false">SUM(X19:AB19)</f>
        <v>7</v>
      </c>
      <c r="AD19" s="98" t="n">
        <f aca="false">IF(ISERROR(((X19+Y19)*2+Z19*3+AA19*4+AB19*5)/SUM(X19,Y19:AB19)),"",((X19+Y19)*2+Z19*3+AA19*4+AB19*5)/SUM(X19,Y19:AB19))</f>
        <v>4.28571428571429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>з</v>
      </c>
      <c r="AH19" s="87" t="n">
        <f aca="false">IF(ISERROR(VALUE(LEFT(G19))),LEFT(G19),VALUE(LEFT(G19)))</f>
        <v>4</v>
      </c>
      <c r="AI19" s="87" t="n">
        <f aca="false">IF(ISERROR(VALUE(LEFT(H19))),LEFT(H19),VALUE(LEFT(H19)))</f>
        <v>4</v>
      </c>
      <c r="AJ19" s="87" t="n">
        <f aca="false">IF(ISERROR(VALUE(LEFT(I19))),LEFT(I19),VALUE(LEFT(I19)))</f>
        <v>5</v>
      </c>
      <c r="AK19" s="87" t="n">
        <f aca="false">IF(ISERROR(VALUE(LEFT(J19))),LEFT(J19),VALUE(LEFT(J19)))</f>
        <v>4</v>
      </c>
      <c r="AL19" s="87" t="n">
        <f aca="false">IF(ISERROR(VALUE(LEFT(K19))),LEFT(K19),VALUE(LEFT(K19)))</f>
        <v>4</v>
      </c>
      <c r="AM19" s="87" t="str">
        <f aca="false">IF(ISERROR(VALUE(LEFT(L19))),LEFT(L19),VALUE(LEFT(L19)))</f>
        <v/>
      </c>
      <c r="AN19" s="87" t="n">
        <f aca="false">IF(ISERROR(VALUE(LEFT(M19))),LEFT(M19),VALUE(LEFT(M19)))</f>
        <v>5</v>
      </c>
      <c r="AO19" s="87" t="n">
        <f aca="false">IF(ISERROR(VALUE(LEFT(N19))),LEFT(N19),VALUE(LEFT(N19)))</f>
        <v>4</v>
      </c>
      <c r="AP19" s="87" t="str">
        <f aca="false">IF(ISERROR(VALUE(LEFT(O19))),LEFT(O19),VALUE(LEFT(O19)))</f>
        <v/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1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03"/>
      <c r="C20" s="107" t="s">
        <v>30</v>
      </c>
      <c r="D20" s="183" t="s">
        <v>288</v>
      </c>
      <c r="E20" s="79" t="n">
        <v>2731</v>
      </c>
      <c r="F20" s="80" t="s">
        <v>32</v>
      </c>
      <c r="G20" s="80" t="n">
        <v>5</v>
      </c>
      <c r="H20" s="80" t="n">
        <v>3</v>
      </c>
      <c r="I20" s="80" t="n">
        <v>5</v>
      </c>
      <c r="J20" s="80" t="n">
        <v>4</v>
      </c>
      <c r="K20" s="80" t="n">
        <v>3</v>
      </c>
      <c r="L20" s="80"/>
      <c r="M20" s="80" t="n">
        <v>5</v>
      </c>
      <c r="N20" s="80" t="n">
        <v>3</v>
      </c>
      <c r="O20" s="80"/>
      <c r="P20" s="80"/>
      <c r="Q20" s="80"/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3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3</v>
      </c>
      <c r="AA20" s="127" t="n">
        <f aca="false">COUNTIF(AG20:AV20,AA$5)</f>
        <v>1</v>
      </c>
      <c r="AB20" s="127" t="n">
        <f aca="false">COUNTIF(AG20:AV20,AB$5)</f>
        <v>3</v>
      </c>
      <c r="AC20" s="127" t="n">
        <f aca="false">SUM(X20:AB20)</f>
        <v>7</v>
      </c>
      <c r="AD20" s="98" t="n">
        <f aca="false">IF(ISERROR(((X20+Y20)*2+Z20*3+AA20*4+AB20*5)/SUM(X20,Y20:AB20)),"",((X20+Y20)*2+Z20*3+AA20*4+AB20*5)/SUM(X20,Y20:AB20))</f>
        <v>4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>з</v>
      </c>
      <c r="AH20" s="87" t="n">
        <f aca="false">IF(ISERROR(VALUE(LEFT(G20))),LEFT(G20),VALUE(LEFT(G20)))</f>
        <v>5</v>
      </c>
      <c r="AI20" s="87" t="n">
        <f aca="false">IF(ISERROR(VALUE(LEFT(H20))),LEFT(H20),VALUE(LEFT(H20)))</f>
        <v>3</v>
      </c>
      <c r="AJ20" s="87" t="n">
        <f aca="false">IF(ISERROR(VALUE(LEFT(I20))),LEFT(I20),VALUE(LEFT(I20)))</f>
        <v>5</v>
      </c>
      <c r="AK20" s="87" t="n">
        <f aca="false">IF(ISERROR(VALUE(LEFT(J20))),LEFT(J20),VALUE(LEFT(J20)))</f>
        <v>4</v>
      </c>
      <c r="AL20" s="87" t="n">
        <f aca="false">IF(ISERROR(VALUE(LEFT(K20))),LEFT(K20),VALUE(LEFT(K20)))</f>
        <v>3</v>
      </c>
      <c r="AM20" s="87" t="str">
        <f aca="false">IF(ISERROR(VALUE(LEFT(L20))),LEFT(L20),VALUE(LEFT(L20)))</f>
        <v/>
      </c>
      <c r="AN20" s="87" t="n">
        <f aca="false">IF(ISERROR(VALUE(LEFT(M20))),LEFT(M20),VALUE(LEFT(M20)))</f>
        <v>5</v>
      </c>
      <c r="AO20" s="87" t="n">
        <f aca="false">IF(ISERROR(VALUE(LEFT(N20))),LEFT(N20),VALUE(LEFT(N20)))</f>
        <v>3</v>
      </c>
      <c r="AP20" s="87" t="str">
        <f aca="false">IF(ISERROR(VALUE(LEFT(O20))),LEFT(O20),VALUE(LEFT(O20)))</f>
        <v/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1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03"/>
      <c r="C21" s="107" t="s">
        <v>30</v>
      </c>
      <c r="D21" s="183" t="s">
        <v>289</v>
      </c>
      <c r="E21" s="79" t="n">
        <v>2731</v>
      </c>
      <c r="F21" s="80" t="s">
        <v>32</v>
      </c>
      <c r="G21" s="80" t="n">
        <v>4</v>
      </c>
      <c r="H21" s="80" t="n">
        <v>4</v>
      </c>
      <c r="I21" s="80" t="n">
        <v>5</v>
      </c>
      <c r="J21" s="80" t="n">
        <v>4</v>
      </c>
      <c r="K21" s="80" t="n">
        <v>4</v>
      </c>
      <c r="L21" s="80"/>
      <c r="M21" s="80" t="n">
        <v>4</v>
      </c>
      <c r="N21" s="80" t="n">
        <v>5</v>
      </c>
      <c r="O21" s="80"/>
      <c r="P21" s="80"/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4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0</v>
      </c>
      <c r="AA21" s="127" t="n">
        <f aca="false">COUNTIF(AG21:AV21,AA$5)</f>
        <v>5</v>
      </c>
      <c r="AB21" s="127" t="n">
        <f aca="false">COUNTIF(AG21:AV21,AB$5)</f>
        <v>2</v>
      </c>
      <c r="AC21" s="127" t="n">
        <f aca="false">SUM(X21:AB21)</f>
        <v>7</v>
      </c>
      <c r="AD21" s="98" t="n">
        <f aca="false">IF(ISERROR(((X21+Y21)*2+Z21*3+AA21*4+AB21*5)/SUM(X21,Y21:AB21)),"",((X21+Y21)*2+Z21*3+AA21*4+AB21*5)/SUM(X21,Y21:AB21))</f>
        <v>4.28571428571429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>з</v>
      </c>
      <c r="AH21" s="87" t="n">
        <f aca="false">IF(ISERROR(VALUE(LEFT(G21))),LEFT(G21),VALUE(LEFT(G21)))</f>
        <v>4</v>
      </c>
      <c r="AI21" s="87" t="n">
        <f aca="false">IF(ISERROR(VALUE(LEFT(H21))),LEFT(H21),VALUE(LEFT(H21)))</f>
        <v>4</v>
      </c>
      <c r="AJ21" s="87" t="n">
        <f aca="false">IF(ISERROR(VALUE(LEFT(I21))),LEFT(I21),VALUE(LEFT(I21)))</f>
        <v>5</v>
      </c>
      <c r="AK21" s="87" t="n">
        <f aca="false">IF(ISERROR(VALUE(LEFT(J21))),LEFT(J21),VALUE(LEFT(J21)))</f>
        <v>4</v>
      </c>
      <c r="AL21" s="87" t="n">
        <f aca="false">IF(ISERROR(VALUE(LEFT(K21))),LEFT(K21),VALUE(LEFT(K21)))</f>
        <v>4</v>
      </c>
      <c r="AM21" s="87" t="str">
        <f aca="false">IF(ISERROR(VALUE(LEFT(L21))),LEFT(L21),VALUE(LEFT(L21)))</f>
        <v/>
      </c>
      <c r="AN21" s="87" t="n">
        <f aca="false">IF(ISERROR(VALUE(LEFT(M21))),LEFT(M21),VALUE(LEFT(M21)))</f>
        <v>4</v>
      </c>
      <c r="AO21" s="87" t="n">
        <f aca="false">IF(ISERROR(VALUE(LEFT(N21))),LEFT(N21),VALUE(LEFT(N21)))</f>
        <v>5</v>
      </c>
      <c r="AP21" s="87" t="str">
        <f aca="false">IF(ISERROR(VALUE(LEFT(O21))),LEFT(O21),VALUE(LEFT(O21)))</f>
        <v/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1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03"/>
      <c r="C22" s="107" t="s">
        <v>30</v>
      </c>
      <c r="D22" s="183" t="s">
        <v>290</v>
      </c>
      <c r="E22" s="79" t="n">
        <v>2731</v>
      </c>
      <c r="F22" s="80" t="s">
        <v>32</v>
      </c>
      <c r="G22" s="80" t="n">
        <v>5</v>
      </c>
      <c r="H22" s="80" t="n">
        <v>5</v>
      </c>
      <c r="I22" s="80" t="n">
        <v>5</v>
      </c>
      <c r="J22" s="80" t="n">
        <v>5</v>
      </c>
      <c r="K22" s="80" t="n">
        <v>4</v>
      </c>
      <c r="L22" s="80"/>
      <c r="M22" s="80" t="n">
        <v>5</v>
      </c>
      <c r="N22" s="80" t="n">
        <v>5</v>
      </c>
      <c r="O22" s="80"/>
      <c r="P22" s="80"/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4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0</v>
      </c>
      <c r="AA22" s="127" t="n">
        <f aca="false">COUNTIF(AG22:AV22,AA$5)</f>
        <v>1</v>
      </c>
      <c r="AB22" s="127" t="n">
        <f aca="false">COUNTIF(AG22:AV22,AB$5)</f>
        <v>6</v>
      </c>
      <c r="AC22" s="127" t="n">
        <f aca="false">SUM(X22:AB22)</f>
        <v>7</v>
      </c>
      <c r="AD22" s="98" t="n">
        <f aca="false">IF(ISERROR(((X22+Y22)*2+Z22*3+AA22*4+AB22*5)/SUM(X22,Y22:AB22)),"",((X22+Y22)*2+Z22*3+AA22*4+AB22*5)/SUM(X22,Y22:AB22))</f>
        <v>4.85714285714286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>з</v>
      </c>
      <c r="AH22" s="87" t="n">
        <f aca="false">IF(ISERROR(VALUE(LEFT(G22))),LEFT(G22),VALUE(LEFT(G22)))</f>
        <v>5</v>
      </c>
      <c r="AI22" s="87" t="n">
        <f aca="false">IF(ISERROR(VALUE(LEFT(H22))),LEFT(H22),VALUE(LEFT(H22)))</f>
        <v>5</v>
      </c>
      <c r="AJ22" s="87" t="n">
        <f aca="false">IF(ISERROR(VALUE(LEFT(I22))),LEFT(I22),VALUE(LEFT(I22)))</f>
        <v>5</v>
      </c>
      <c r="AK22" s="87" t="n">
        <f aca="false">IF(ISERROR(VALUE(LEFT(J22))),LEFT(J22),VALUE(LEFT(J22)))</f>
        <v>5</v>
      </c>
      <c r="AL22" s="87" t="n">
        <f aca="false">IF(ISERROR(VALUE(LEFT(K22))),LEFT(K22),VALUE(LEFT(K22)))</f>
        <v>4</v>
      </c>
      <c r="AM22" s="87" t="str">
        <f aca="false">IF(ISERROR(VALUE(LEFT(L22))),LEFT(L22),VALUE(LEFT(L22)))</f>
        <v/>
      </c>
      <c r="AN22" s="87" t="n">
        <f aca="false">IF(ISERROR(VALUE(LEFT(M22))),LEFT(M22),VALUE(LEFT(M22)))</f>
        <v>5</v>
      </c>
      <c r="AO22" s="87" t="n">
        <f aca="false">IF(ISERROR(VALUE(LEFT(N22))),LEFT(N22),VALUE(LEFT(N22)))</f>
        <v>5</v>
      </c>
      <c r="AP22" s="87" t="str">
        <f aca="false">IF(ISERROR(VALUE(LEFT(O22))),LEFT(O22),VALUE(LEFT(O22)))</f>
        <v/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1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03"/>
      <c r="C23" s="107" t="s">
        <v>30</v>
      </c>
      <c r="D23" s="183" t="s">
        <v>291</v>
      </c>
      <c r="E23" s="79" t="n">
        <v>2731</v>
      </c>
      <c r="F23" s="80" t="s">
        <v>32</v>
      </c>
      <c r="G23" s="80" t="n">
        <v>4</v>
      </c>
      <c r="H23" s="80" t="n">
        <v>3</v>
      </c>
      <c r="I23" s="80" t="n">
        <v>5</v>
      </c>
      <c r="J23" s="80" t="n">
        <v>3</v>
      </c>
      <c r="K23" s="80" t="n">
        <v>4</v>
      </c>
      <c r="L23" s="80"/>
      <c r="M23" s="80" t="n">
        <v>3</v>
      </c>
      <c r="N23" s="80" t="n">
        <v>3</v>
      </c>
      <c r="O23" s="80"/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3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4</v>
      </c>
      <c r="AA23" s="127" t="n">
        <f aca="false">COUNTIF(AG23:AV23,AA$5)</f>
        <v>2</v>
      </c>
      <c r="AB23" s="127" t="n">
        <f aca="false">COUNTIF(AG23:AV23,AB$5)</f>
        <v>1</v>
      </c>
      <c r="AC23" s="127" t="n">
        <f aca="false">SUM(X23:AB23)</f>
        <v>7</v>
      </c>
      <c r="AD23" s="98" t="n">
        <f aca="false">IF(ISERROR(((X23+Y23)*2+Z23*3+AA23*4+AB23*5)/SUM(X23,Y23:AB23)),"",((X23+Y23)*2+Z23*3+AA23*4+AB23*5)/SUM(X23,Y23:AB23))</f>
        <v>3.57142857142857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>з</v>
      </c>
      <c r="AH23" s="87" t="n">
        <f aca="false">IF(ISERROR(VALUE(LEFT(G23))),LEFT(G23),VALUE(LEFT(G23)))</f>
        <v>4</v>
      </c>
      <c r="AI23" s="87" t="n">
        <f aca="false">IF(ISERROR(VALUE(LEFT(H23))),LEFT(H23),VALUE(LEFT(H23)))</f>
        <v>3</v>
      </c>
      <c r="AJ23" s="87" t="n">
        <f aca="false">IF(ISERROR(VALUE(LEFT(I23))),LEFT(I23),VALUE(LEFT(I23)))</f>
        <v>5</v>
      </c>
      <c r="AK23" s="87" t="n">
        <f aca="false">IF(ISERROR(VALUE(LEFT(J23))),LEFT(J23),VALUE(LEFT(J23)))</f>
        <v>3</v>
      </c>
      <c r="AL23" s="87" t="n">
        <f aca="false">IF(ISERROR(VALUE(LEFT(K23))),LEFT(K23),VALUE(LEFT(K23)))</f>
        <v>4</v>
      </c>
      <c r="AM23" s="87" t="str">
        <f aca="false">IF(ISERROR(VALUE(LEFT(L23))),LEFT(L23),VALUE(LEFT(L23)))</f>
        <v/>
      </c>
      <c r="AN23" s="87" t="n">
        <f aca="false">IF(ISERROR(VALUE(LEFT(M23))),LEFT(M23),VALUE(LEFT(M23)))</f>
        <v>3</v>
      </c>
      <c r="AO23" s="87" t="n">
        <f aca="false">IF(ISERROR(VALUE(LEFT(N23))),LEFT(N23),VALUE(LEFT(N23)))</f>
        <v>3</v>
      </c>
      <c r="AP23" s="87" t="str">
        <f aca="false">IF(ISERROR(VALUE(LEFT(O23))),LEFT(O23),VALUE(LEFT(O23)))</f>
        <v/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1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03"/>
      <c r="C24" s="107" t="s">
        <v>30</v>
      </c>
      <c r="D24" s="183" t="s">
        <v>292</v>
      </c>
      <c r="E24" s="79" t="n">
        <v>2731</v>
      </c>
      <c r="F24" s="80" t="s">
        <v>32</v>
      </c>
      <c r="G24" s="80" t="n">
        <v>3</v>
      </c>
      <c r="H24" s="80" t="n">
        <v>3</v>
      </c>
      <c r="I24" s="80" t="n">
        <v>4</v>
      </c>
      <c r="J24" s="80" t="n">
        <v>3</v>
      </c>
      <c r="K24" s="80" t="n">
        <v>3</v>
      </c>
      <c r="L24" s="80"/>
      <c r="M24" s="80" t="n">
        <v>3</v>
      </c>
      <c r="N24" s="80" t="n">
        <v>3</v>
      </c>
      <c r="O24" s="80"/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6</v>
      </c>
      <c r="AA24" s="127" t="n">
        <f aca="false">COUNTIF(AG24:AV24,AA$5)</f>
        <v>1</v>
      </c>
      <c r="AB24" s="127" t="n">
        <f aca="false">COUNTIF(AG24:AV24,AB$5)</f>
        <v>0</v>
      </c>
      <c r="AC24" s="127" t="n">
        <f aca="false">SUM(X24:AB24)</f>
        <v>7</v>
      </c>
      <c r="AD24" s="98" t="n">
        <f aca="false">IF(ISERROR(((X24+Y24)*2+Z24*3+AA24*4+AB24*5)/SUM(X24,Y24:AB24)),"",((X24+Y24)*2+Z24*3+AA24*4+AB24*5)/SUM(X24,Y24:AB24))</f>
        <v>3.14285714285714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>з</v>
      </c>
      <c r="AH24" s="87" t="n">
        <f aca="false">IF(ISERROR(VALUE(LEFT(G24))),LEFT(G24),VALUE(LEFT(G24)))</f>
        <v>3</v>
      </c>
      <c r="AI24" s="87" t="n">
        <f aca="false">IF(ISERROR(VALUE(LEFT(H24))),LEFT(H24),VALUE(LEFT(H24)))</f>
        <v>3</v>
      </c>
      <c r="AJ24" s="87" t="n">
        <f aca="false">IF(ISERROR(VALUE(LEFT(I24))),LEFT(I24),VALUE(LEFT(I24)))</f>
        <v>4</v>
      </c>
      <c r="AK24" s="87" t="n">
        <f aca="false">IF(ISERROR(VALUE(LEFT(J24))),LEFT(J24),VALUE(LEFT(J24)))</f>
        <v>3</v>
      </c>
      <c r="AL24" s="87" t="n">
        <f aca="false">IF(ISERROR(VALUE(LEFT(K24))),LEFT(K24),VALUE(LEFT(K24)))</f>
        <v>3</v>
      </c>
      <c r="AM24" s="87" t="str">
        <f aca="false">IF(ISERROR(VALUE(LEFT(L24))),LEFT(L24),VALUE(LEFT(L24)))</f>
        <v/>
      </c>
      <c r="AN24" s="87" t="n">
        <f aca="false">IF(ISERROR(VALUE(LEFT(M24))),LEFT(M24),VALUE(LEFT(M24)))</f>
        <v>3</v>
      </c>
      <c r="AO24" s="87" t="n">
        <f aca="false">IF(ISERROR(VALUE(LEFT(N24))),LEFT(N24),VALUE(LEFT(N24)))</f>
        <v>3</v>
      </c>
      <c r="AP24" s="87" t="str">
        <f aca="false">IF(ISERROR(VALUE(LEFT(O24))),LEFT(O24),VALUE(LEFT(O24)))</f>
        <v/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1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03"/>
      <c r="C25" s="107" t="s">
        <v>30</v>
      </c>
      <c r="D25" s="183" t="s">
        <v>293</v>
      </c>
      <c r="E25" s="79" t="n">
        <v>2731</v>
      </c>
      <c r="F25" s="80" t="s">
        <v>32</v>
      </c>
      <c r="G25" s="80" t="n">
        <v>4</v>
      </c>
      <c r="H25" s="80" t="n">
        <v>4</v>
      </c>
      <c r="I25" s="80" t="n">
        <v>5</v>
      </c>
      <c r="J25" s="80" t="n">
        <v>5</v>
      </c>
      <c r="K25" s="80" t="n">
        <v>5</v>
      </c>
      <c r="L25" s="80"/>
      <c r="M25" s="80" t="n">
        <v>4</v>
      </c>
      <c r="N25" s="80" t="n">
        <v>4</v>
      </c>
      <c r="O25" s="80"/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4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0</v>
      </c>
      <c r="AA25" s="127" t="n">
        <f aca="false">COUNTIF(AG25:AV25,AA$5)</f>
        <v>4</v>
      </c>
      <c r="AB25" s="127" t="n">
        <f aca="false">COUNTIF(AG25:AV25,AB$5)</f>
        <v>3</v>
      </c>
      <c r="AC25" s="127" t="n">
        <f aca="false">SUM(X25:AB25)</f>
        <v>7</v>
      </c>
      <c r="AD25" s="98" t="n">
        <f aca="false">IF(ISERROR(((X25+Y25)*2+Z25*3+AA25*4+AB25*5)/SUM(X25,Y25:AB25)),"",((X25+Y25)*2+Z25*3+AA25*4+AB25*5)/SUM(X25,Y25:AB25))</f>
        <v>4.42857142857143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>з</v>
      </c>
      <c r="AH25" s="87" t="n">
        <f aca="false">IF(ISERROR(VALUE(LEFT(G25))),LEFT(G25),VALUE(LEFT(G25)))</f>
        <v>4</v>
      </c>
      <c r="AI25" s="87" t="n">
        <f aca="false">IF(ISERROR(VALUE(LEFT(H25))),LEFT(H25),VALUE(LEFT(H25)))</f>
        <v>4</v>
      </c>
      <c r="AJ25" s="87" t="n">
        <f aca="false">IF(ISERROR(VALUE(LEFT(I25))),LEFT(I25),VALUE(LEFT(I25)))</f>
        <v>5</v>
      </c>
      <c r="AK25" s="87" t="n">
        <f aca="false">IF(ISERROR(VALUE(LEFT(J25))),LEFT(J25),VALUE(LEFT(J25)))</f>
        <v>5</v>
      </c>
      <c r="AL25" s="87" t="n">
        <f aca="false">IF(ISERROR(VALUE(LEFT(K25))),LEFT(K25),VALUE(LEFT(K25)))</f>
        <v>5</v>
      </c>
      <c r="AM25" s="87" t="str">
        <f aca="false">IF(ISERROR(VALUE(LEFT(L25))),LEFT(L25),VALUE(LEFT(L25)))</f>
        <v/>
      </c>
      <c r="AN25" s="87" t="n">
        <f aca="false">IF(ISERROR(VALUE(LEFT(M25))),LEFT(M25),VALUE(LEFT(M25)))</f>
        <v>4</v>
      </c>
      <c r="AO25" s="87" t="n">
        <f aca="false">IF(ISERROR(VALUE(LEFT(N25))),LEFT(N25),VALUE(LEFT(N25)))</f>
        <v>4</v>
      </c>
      <c r="AP25" s="87" t="str">
        <f aca="false">IF(ISERROR(VALUE(LEFT(O25))),LEFT(O25),VALUE(LEFT(O25)))</f>
        <v/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1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03"/>
      <c r="C26" s="107" t="s">
        <v>30</v>
      </c>
      <c r="D26" s="183" t="s">
        <v>294</v>
      </c>
      <c r="E26" s="79" t="n">
        <v>2731</v>
      </c>
      <c r="F26" s="80" t="s">
        <v>32</v>
      </c>
      <c r="G26" s="80" t="n">
        <v>4</v>
      </c>
      <c r="H26" s="80" t="n">
        <v>3</v>
      </c>
      <c r="I26" s="80" t="n">
        <v>4</v>
      </c>
      <c r="J26" s="80" t="n">
        <v>3</v>
      </c>
      <c r="K26" s="80" t="n">
        <v>4</v>
      </c>
      <c r="L26" s="80"/>
      <c r="M26" s="80" t="n">
        <v>3</v>
      </c>
      <c r="N26" s="80" t="n">
        <v>3</v>
      </c>
      <c r="O26" s="80"/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3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4</v>
      </c>
      <c r="AA26" s="127" t="n">
        <f aca="false">COUNTIF(AG26:AV26,AA$5)</f>
        <v>3</v>
      </c>
      <c r="AB26" s="127" t="n">
        <f aca="false">COUNTIF(AG26:AV26,AB$5)</f>
        <v>0</v>
      </c>
      <c r="AC26" s="127" t="n">
        <f aca="false">SUM(X26:AB26)</f>
        <v>7</v>
      </c>
      <c r="AD26" s="98" t="n">
        <f aca="false">IF(ISERROR(((X26+Y26)*2+Z26*3+AA26*4+AB26*5)/SUM(X26,Y26:AB26)),"",((X26+Y26)*2+Z26*3+AA26*4+AB26*5)/SUM(X26,Y26:AB26))</f>
        <v>3.42857142857143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>з</v>
      </c>
      <c r="AH26" s="87" t="n">
        <f aca="false">IF(ISERROR(VALUE(LEFT(G26))),LEFT(G26),VALUE(LEFT(G26)))</f>
        <v>4</v>
      </c>
      <c r="AI26" s="87" t="n">
        <f aca="false">IF(ISERROR(VALUE(LEFT(H26))),LEFT(H26),VALUE(LEFT(H26)))</f>
        <v>3</v>
      </c>
      <c r="AJ26" s="87" t="n">
        <f aca="false">IF(ISERROR(VALUE(LEFT(I26))),LEFT(I26),VALUE(LEFT(I26)))</f>
        <v>4</v>
      </c>
      <c r="AK26" s="87" t="n">
        <f aca="false">IF(ISERROR(VALUE(LEFT(J26))),LEFT(J26),VALUE(LEFT(J26)))</f>
        <v>3</v>
      </c>
      <c r="AL26" s="87" t="n">
        <f aca="false">IF(ISERROR(VALUE(LEFT(K26))),LEFT(K26),VALUE(LEFT(K26)))</f>
        <v>4</v>
      </c>
      <c r="AM26" s="87" t="str">
        <f aca="false">IF(ISERROR(VALUE(LEFT(L26))),LEFT(L26),VALUE(LEFT(L26)))</f>
        <v/>
      </c>
      <c r="AN26" s="87" t="n">
        <f aca="false">IF(ISERROR(VALUE(LEFT(M26))),LEFT(M26),VALUE(LEFT(M26)))</f>
        <v>3</v>
      </c>
      <c r="AO26" s="87" t="n">
        <f aca="false">IF(ISERROR(VALUE(LEFT(N26))),LEFT(N26),VALUE(LEFT(N26)))</f>
        <v>3</v>
      </c>
      <c r="AP26" s="87" t="str">
        <f aca="false">IF(ISERROR(VALUE(LEFT(O26))),LEFT(O26),VALUE(LEFT(O26)))</f>
        <v/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1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03"/>
      <c r="C27" s="107" t="s">
        <v>30</v>
      </c>
      <c r="D27" s="183" t="s">
        <v>295</v>
      </c>
      <c r="E27" s="79" t="n">
        <v>2731</v>
      </c>
      <c r="F27" s="80" t="s">
        <v>32</v>
      </c>
      <c r="G27" s="80" t="n">
        <v>5</v>
      </c>
      <c r="H27" s="80" t="n">
        <v>4</v>
      </c>
      <c r="I27" s="80" t="n">
        <v>5</v>
      </c>
      <c r="J27" s="80" t="n">
        <v>3</v>
      </c>
      <c r="K27" s="80" t="n">
        <v>4</v>
      </c>
      <c r="L27" s="80"/>
      <c r="M27" s="80" t="n">
        <v>3</v>
      </c>
      <c r="N27" s="80" t="n">
        <v>3</v>
      </c>
      <c r="O27" s="80"/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3</v>
      </c>
      <c r="AA27" s="127" t="n">
        <f aca="false">COUNTIF(AG27:AV27,AA$5)</f>
        <v>2</v>
      </c>
      <c r="AB27" s="127" t="n">
        <f aca="false">COUNTIF(AG27:AV27,AB$5)</f>
        <v>2</v>
      </c>
      <c r="AC27" s="127" t="n">
        <f aca="false">SUM(X27:AB27)</f>
        <v>7</v>
      </c>
      <c r="AD27" s="98" t="n">
        <f aca="false">IF(ISERROR(((X27+Y27)*2+Z27*3+AA27*4+AB27*5)/SUM(X27,Y27:AB27)),"",((X27+Y27)*2+Z27*3+AA27*4+AB27*5)/SUM(X27,Y27:AB27))</f>
        <v>3.85714285714286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>з</v>
      </c>
      <c r="AH27" s="87" t="n">
        <f aca="false">IF(ISERROR(VALUE(LEFT(G27))),LEFT(G27),VALUE(LEFT(G27)))</f>
        <v>5</v>
      </c>
      <c r="AI27" s="87" t="n">
        <f aca="false">IF(ISERROR(VALUE(LEFT(H27))),LEFT(H27),VALUE(LEFT(H27)))</f>
        <v>4</v>
      </c>
      <c r="AJ27" s="87" t="n">
        <f aca="false">IF(ISERROR(VALUE(LEFT(I27))),LEFT(I27),VALUE(LEFT(I27)))</f>
        <v>5</v>
      </c>
      <c r="AK27" s="87" t="n">
        <f aca="false">IF(ISERROR(VALUE(LEFT(J27))),LEFT(J27),VALUE(LEFT(J27)))</f>
        <v>3</v>
      </c>
      <c r="AL27" s="87" t="n">
        <f aca="false">IF(ISERROR(VALUE(LEFT(K27))),LEFT(K27),VALUE(LEFT(K27)))</f>
        <v>4</v>
      </c>
      <c r="AM27" s="87" t="str">
        <f aca="false">IF(ISERROR(VALUE(LEFT(L27))),LEFT(L27),VALUE(LEFT(L27)))</f>
        <v/>
      </c>
      <c r="AN27" s="87" t="n">
        <f aca="false">IF(ISERROR(VALUE(LEFT(M27))),LEFT(M27),VALUE(LEFT(M27)))</f>
        <v>3</v>
      </c>
      <c r="AO27" s="87" t="n">
        <f aca="false">IF(ISERROR(VALUE(LEFT(N27))),LEFT(N27),VALUE(LEFT(N27)))</f>
        <v>3</v>
      </c>
      <c r="AP27" s="87" t="str">
        <f aca="false">IF(ISERROR(VALUE(LEFT(O27))),LEFT(O27),VALUE(LEFT(O27)))</f>
        <v/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1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5" t="n">
        <v>23</v>
      </c>
      <c r="B28" s="103"/>
      <c r="C28" s="107" t="s">
        <v>30</v>
      </c>
      <c r="D28" s="183" t="s">
        <v>296</v>
      </c>
      <c r="E28" s="79" t="n">
        <v>2731</v>
      </c>
      <c r="F28" s="80" t="s">
        <v>32</v>
      </c>
      <c r="G28" s="80" t="n">
        <v>4</v>
      </c>
      <c r="H28" s="80" t="n">
        <v>3</v>
      </c>
      <c r="I28" s="80" t="n">
        <v>5</v>
      </c>
      <c r="J28" s="80" t="n">
        <v>4</v>
      </c>
      <c r="K28" s="80" t="n">
        <v>4</v>
      </c>
      <c r="L28" s="80"/>
      <c r="M28" s="80" t="n">
        <v>3</v>
      </c>
      <c r="N28" s="80" t="n">
        <v>4</v>
      </c>
      <c r="O28" s="80"/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3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2</v>
      </c>
      <c r="AA28" s="127" t="n">
        <f aca="false">COUNTIF(AG28:AV28,AA$5)</f>
        <v>4</v>
      </c>
      <c r="AB28" s="127" t="n">
        <f aca="false">COUNTIF(AG28:AV28,AB$5)</f>
        <v>1</v>
      </c>
      <c r="AC28" s="127" t="n">
        <f aca="false">SUM(X28:AB28)</f>
        <v>7</v>
      </c>
      <c r="AD28" s="98" t="n">
        <f aca="false">IF(ISERROR(((X28+Y28)*2+Z28*3+AA28*4+AB28*5)/SUM(X28,Y28:AB28)),"",((X28+Y28)*2+Z28*3+AA28*4+AB28*5)/SUM(X28,Y28:AB28))</f>
        <v>3.85714285714286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>з</v>
      </c>
      <c r="AH28" s="87" t="n">
        <f aca="false">IF(ISERROR(VALUE(LEFT(G28))),LEFT(G28),VALUE(LEFT(G28)))</f>
        <v>4</v>
      </c>
      <c r="AI28" s="87" t="n">
        <f aca="false">IF(ISERROR(VALUE(LEFT(H28))),LEFT(H28),VALUE(LEFT(H28)))</f>
        <v>3</v>
      </c>
      <c r="AJ28" s="87" t="n">
        <f aca="false">IF(ISERROR(VALUE(LEFT(I28))),LEFT(I28),VALUE(LEFT(I28)))</f>
        <v>5</v>
      </c>
      <c r="AK28" s="87" t="n">
        <f aca="false">IF(ISERROR(VALUE(LEFT(J28))),LEFT(J28),VALUE(LEFT(J28)))</f>
        <v>4</v>
      </c>
      <c r="AL28" s="87" t="n">
        <f aca="false">IF(ISERROR(VALUE(LEFT(K28))),LEFT(K28),VALUE(LEFT(K28)))</f>
        <v>4</v>
      </c>
      <c r="AM28" s="87" t="str">
        <f aca="false">IF(ISERROR(VALUE(LEFT(L28))),LEFT(L28),VALUE(LEFT(L28)))</f>
        <v/>
      </c>
      <c r="AN28" s="87" t="n">
        <f aca="false">IF(ISERROR(VALUE(LEFT(M28))),LEFT(M28),VALUE(LEFT(M28)))</f>
        <v>3</v>
      </c>
      <c r="AO28" s="87" t="n">
        <f aca="false">IF(ISERROR(VALUE(LEFT(N28))),LEFT(N28),VALUE(LEFT(N28)))</f>
        <v>4</v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1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5" t="n">
        <v>24</v>
      </c>
      <c r="B29" s="103"/>
      <c r="C29" s="107" t="s">
        <v>30</v>
      </c>
      <c r="D29" s="183" t="s">
        <v>297</v>
      </c>
      <c r="E29" s="79" t="n">
        <v>2731</v>
      </c>
      <c r="F29" s="80" t="s">
        <v>32</v>
      </c>
      <c r="G29" s="80" t="n">
        <v>3</v>
      </c>
      <c r="H29" s="80" t="n">
        <v>3</v>
      </c>
      <c r="I29" s="80" t="n">
        <v>4</v>
      </c>
      <c r="J29" s="80" t="n">
        <v>3</v>
      </c>
      <c r="K29" s="80" t="n">
        <v>3</v>
      </c>
      <c r="L29" s="80"/>
      <c r="M29" s="80" t="n">
        <v>3</v>
      </c>
      <c r="N29" s="80" t="n">
        <v>3</v>
      </c>
      <c r="O29" s="80"/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3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6</v>
      </c>
      <c r="AA29" s="127" t="n">
        <f aca="false">COUNTIF(AG29:AV29,AA$5)</f>
        <v>1</v>
      </c>
      <c r="AB29" s="127" t="n">
        <f aca="false">COUNTIF(AG29:AV29,AB$5)</f>
        <v>0</v>
      </c>
      <c r="AC29" s="127" t="n">
        <f aca="false">SUM(X29:AB29)</f>
        <v>7</v>
      </c>
      <c r="AD29" s="105" t="n">
        <f aca="false">IF(ISERROR(((X29+Y29)*2+Z29*3+AA29*4+AB29*5)/SUM(X29,Y29:AB29)),"",((X29+Y29)*2+Z29*3+AA29*4+AB29*5)/SUM(X29,Y29:AB29))</f>
        <v>3.14285714285714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>з</v>
      </c>
      <c r="AH29" s="87" t="n">
        <f aca="false">IF(ISERROR(VALUE(LEFT(G29))),LEFT(G29),VALUE(LEFT(G29)))</f>
        <v>3</v>
      </c>
      <c r="AI29" s="87" t="n">
        <f aca="false">IF(ISERROR(VALUE(LEFT(H29))),LEFT(H29),VALUE(LEFT(H29)))</f>
        <v>3</v>
      </c>
      <c r="AJ29" s="87" t="n">
        <f aca="false">IF(ISERROR(VALUE(LEFT(I29))),LEFT(I29),VALUE(LEFT(I29)))</f>
        <v>4</v>
      </c>
      <c r="AK29" s="87" t="n">
        <f aca="false">IF(ISERROR(VALUE(LEFT(J29))),LEFT(J29),VALUE(LEFT(J29)))</f>
        <v>3</v>
      </c>
      <c r="AL29" s="87" t="n">
        <f aca="false">IF(ISERROR(VALUE(LEFT(K29))),LEFT(K29),VALUE(LEFT(K29)))</f>
        <v>3</v>
      </c>
      <c r="AM29" s="87" t="str">
        <f aca="false">IF(ISERROR(VALUE(LEFT(L29))),LEFT(L29),VALUE(LEFT(L29)))</f>
        <v/>
      </c>
      <c r="AN29" s="87" t="n">
        <f aca="false">IF(ISERROR(VALUE(LEFT(M29))),LEFT(M29),VALUE(LEFT(M29)))</f>
        <v>3</v>
      </c>
      <c r="AO29" s="87" t="n">
        <f aca="false">IF(ISERROR(VALUE(LEFT(N29))),LEFT(N29),VALUE(LEFT(N29)))</f>
        <v>3</v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1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true" customHeight="true" outlineLevel="0" collapsed="false">
      <c r="A30" s="75"/>
      <c r="B30" s="103"/>
      <c r="C30" s="107"/>
      <c r="D30" s="183"/>
      <c r="E30" s="79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0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0</v>
      </c>
      <c r="AA30" s="127" t="n">
        <f aca="false">COUNTIF(AG30:AV30,AA$5)</f>
        <v>0</v>
      </c>
      <c r="AB30" s="127" t="n">
        <f aca="false">COUNTIF(AG30:AV30,AB$5)</f>
        <v>0</v>
      </c>
      <c r="AC30" s="127" t="n">
        <f aca="false">SUM(X30:AB30)</f>
        <v>0</v>
      </c>
      <c r="AD30" s="98" t="str">
        <f aca="false">IF(ISERROR(((X30+Y30)*2+Z30*3+AA30*4+AB30*5)/SUM(X30,Y30:AB30)),"",((X30+Y30)*2+Z30*3+AA30*4+AB30*5)/SUM(X30,Y30:AB30))</f>
        <v/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/>
      </c>
      <c r="AH30" s="87" t="str">
        <f aca="false">IF(ISERROR(VALUE(LEFT(G30))),LEFT(G30),VALUE(LEFT(G30)))</f>
        <v/>
      </c>
      <c r="AI30" s="87" t="str">
        <f aca="false">IF(ISERROR(VALUE(LEFT(H30))),LEFT(H30),VALUE(LEFT(H30)))</f>
        <v/>
      </c>
      <c r="AJ30" s="87" t="str">
        <f aca="false">IF(ISERROR(VALUE(LEFT(I30))),LEFT(I30),VALUE(LEFT(I30)))</f>
        <v/>
      </c>
      <c r="AK30" s="87" t="str">
        <f aca="false">IF(ISERROR(VALUE(LEFT(J30))),LEFT(J30),VALUE(LEFT(J30)))</f>
        <v/>
      </c>
      <c r="AL30" s="87" t="str">
        <f aca="false">IF(ISERROR(VALUE(LEFT(K30))),LEFT(K30),VALUE(LEFT(K30)))</f>
        <v/>
      </c>
      <c r="AM30" s="87" t="str">
        <f aca="false">IF(ISERROR(VALUE(LEFT(L30))),LEFT(L30),VALUE(LEFT(L30)))</f>
        <v/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0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5" t="n">
        <v>26</v>
      </c>
      <c r="B31" s="103"/>
      <c r="C31" s="107"/>
      <c r="D31" s="111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5" t="n">
        <v>27</v>
      </c>
      <c r="B32" s="106"/>
      <c r="C32" s="107"/>
      <c r="D32" s="111"/>
      <c r="E32" s="79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87" t="str">
        <f aca="false">IF(ISERROR(VALUE(LEFT(F32))),LEFT(F32),VALUE(LEFT(F32)))</f>
        <v/>
      </c>
      <c r="AH32" s="87" t="str">
        <f aca="false">IF(ISERROR(VALUE(LEFT(G32))),LEFT(G32),VALUE(LEFT(G32)))</f>
        <v/>
      </c>
      <c r="AI32" s="87" t="str">
        <f aca="false">IF(ISERROR(VALUE(LEFT(H32))),LEFT(H32),VALUE(LEFT(H32)))</f>
        <v/>
      </c>
      <c r="AJ32" s="87" t="str">
        <f aca="false">IF(ISERROR(VALUE(LEFT(I32))),LEFT(I32),VALUE(LEFT(I32)))</f>
        <v/>
      </c>
      <c r="AK32" s="87" t="str">
        <f aca="false">IF(ISERROR(VALUE(LEFT(J32))),LEFT(J32),VALUE(LEFT(J32)))</f>
        <v/>
      </c>
      <c r="AL32" s="87" t="str">
        <f aca="false">IF(ISERROR(VALUE(LEFT(K32))),LEFT(K32),VALUE(LEFT(K32)))</f>
        <v/>
      </c>
      <c r="AM32" s="87" t="str">
        <f aca="false">IF(ISERROR(VALUE(LEFT(L32))),LEFT(L32),VALUE(LEFT(L32)))</f>
        <v/>
      </c>
      <c r="AN32" s="87" t="str">
        <f aca="false">IF(ISERROR(VALUE(LEFT(M32))),LEFT(M32),VALUE(LEFT(M32)))</f>
        <v/>
      </c>
      <c r="AO32" s="87" t="str">
        <f aca="false">IF(ISERROR(VALUE(LEFT(N32))),LEFT(N32),VALUE(LEFT(N32)))</f>
        <v/>
      </c>
      <c r="AP32" s="87" t="str">
        <f aca="false">IF(ISERROR(VALUE(LEFT(O32))),LEFT(O32),VALUE(LEFT(O32)))</f>
        <v/>
      </c>
      <c r="AQ32" s="87" t="str">
        <f aca="false">IF(ISERROR(VALUE(LEFT(P32))),LEFT(P32),VALUE(LEFT(P32)))</f>
        <v/>
      </c>
      <c r="AR32" s="87" t="str">
        <f aca="false">IF(ISERROR(VALUE(LEFT(Q32))),LEFT(Q32),VALUE(LEFT(Q32)))</f>
        <v/>
      </c>
      <c r="AS32" s="87" t="str">
        <f aca="false">IF(ISERROR(VALUE(LEFT(R32))),LEFT(R32),VALUE(LEFT(R32)))</f>
        <v/>
      </c>
      <c r="AT32" s="87" t="str">
        <f aca="false">IF(ISERROR(VALUE(LEFT(S32))),LEFT(S32),VALUE(LEFT(S32)))</f>
        <v/>
      </c>
      <c r="AU32" s="87" t="str">
        <f aca="false">IF(ISERROR(VALUE(LEFT(T32))),LEFT(T32),VALUE(LEFT(T32)))</f>
        <v/>
      </c>
      <c r="AV32" s="87" t="str">
        <f aca="false">IF(ISERROR(VALUE(LEFT(U32))),LEFT(U32),VALUE(LEFT(U32)))</f>
        <v/>
      </c>
      <c r="AW32" s="82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5" t="n">
        <v>28</v>
      </c>
      <c r="B33" s="106"/>
      <c r="C33" s="107"/>
      <c r="D33" s="111"/>
      <c r="E33" s="79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87" t="str">
        <f aca="false">IF(ISERROR(VALUE(LEFT(F33))),LEFT(F33),VALUE(LEFT(F33)))</f>
        <v/>
      </c>
      <c r="AH33" s="87" t="str">
        <f aca="false">IF(ISERROR(VALUE(LEFT(G33))),LEFT(G33),VALUE(LEFT(G33)))</f>
        <v/>
      </c>
      <c r="AI33" s="87" t="str">
        <f aca="false">IF(ISERROR(VALUE(LEFT(H33))),LEFT(H33),VALUE(LEFT(H33)))</f>
        <v/>
      </c>
      <c r="AJ33" s="87" t="str">
        <f aca="false">IF(ISERROR(VALUE(LEFT(I33))),LEFT(I33),VALUE(LEFT(I33)))</f>
        <v/>
      </c>
      <c r="AK33" s="87" t="str">
        <f aca="false">IF(ISERROR(VALUE(LEFT(J33))),LEFT(J33),VALUE(LEFT(J33)))</f>
        <v/>
      </c>
      <c r="AL33" s="87" t="str">
        <f aca="false">IF(ISERROR(VALUE(LEFT(K33))),LEFT(K33),VALUE(LEFT(K33)))</f>
        <v/>
      </c>
      <c r="AM33" s="87" t="str">
        <f aca="false">IF(ISERROR(VALUE(LEFT(L33))),LEFT(L33),VALUE(LEFT(L33)))</f>
        <v/>
      </c>
      <c r="AN33" s="87" t="str">
        <f aca="false">IF(ISERROR(VALUE(LEFT(M33))),LEFT(M33),VALUE(LEFT(M33)))</f>
        <v/>
      </c>
      <c r="AO33" s="87" t="str">
        <f aca="false">IF(ISERROR(VALUE(LEFT(N33))),LEFT(N33),VALUE(LEFT(N33)))</f>
        <v/>
      </c>
      <c r="AP33" s="87" t="str">
        <f aca="false">IF(ISERROR(VALUE(LEFT(O33))),LEFT(O33),VALUE(LEFT(O33)))</f>
        <v/>
      </c>
      <c r="AQ33" s="87" t="str">
        <f aca="false">IF(ISERROR(VALUE(LEFT(P33))),LEFT(P33),VALUE(LEFT(P33)))</f>
        <v/>
      </c>
      <c r="AR33" s="87" t="str">
        <f aca="false">IF(ISERROR(VALUE(LEFT(Q33))),LEFT(Q33),VALUE(LEFT(Q33)))</f>
        <v/>
      </c>
      <c r="AS33" s="87" t="str">
        <f aca="false">IF(ISERROR(VALUE(LEFT(R33))),LEFT(R33),VALUE(LEFT(R33)))</f>
        <v/>
      </c>
      <c r="AT33" s="87" t="str">
        <f aca="false">IF(ISERROR(VALUE(LEFT(S33))),LEFT(S33),VALUE(LEFT(S33)))</f>
        <v/>
      </c>
      <c r="AU33" s="87" t="str">
        <f aca="false">IF(ISERROR(VALUE(LEFT(T33))),LEFT(T33),VALUE(LEFT(T33)))</f>
        <v/>
      </c>
      <c r="AV33" s="87" t="str">
        <f aca="false">IF(ISERROR(VALUE(LEFT(U33))),LEFT(U33),VALUE(LEFT(U33)))</f>
        <v/>
      </c>
      <c r="AW33" s="82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5" t="n">
        <v>29</v>
      </c>
      <c r="B34" s="112"/>
      <c r="C34" s="107"/>
      <c r="D34" s="111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87" t="str">
        <f aca="false">IF(ISERROR(VALUE(LEFT(F34))),LEFT(F34),VALUE(LEFT(F34)))</f>
        <v/>
      </c>
      <c r="AH34" s="87" t="str">
        <f aca="false">IF(ISERROR(VALUE(LEFT(G34))),LEFT(G34),VALUE(LEFT(G34)))</f>
        <v/>
      </c>
      <c r="AI34" s="87" t="str">
        <f aca="false">IF(ISERROR(VALUE(LEFT(H34))),LEFT(H34),VALUE(LEFT(H34)))</f>
        <v/>
      </c>
      <c r="AJ34" s="87" t="str">
        <f aca="false">IF(ISERROR(VALUE(LEFT(I34))),LEFT(I34),VALUE(LEFT(I34)))</f>
        <v/>
      </c>
      <c r="AK34" s="87" t="str">
        <f aca="false">IF(ISERROR(VALUE(LEFT(J34))),LEFT(J34),VALUE(LEFT(J34)))</f>
        <v/>
      </c>
      <c r="AL34" s="87" t="str">
        <f aca="false">IF(ISERROR(VALUE(LEFT(K34))),LEFT(K34),VALUE(LEFT(K34)))</f>
        <v/>
      </c>
      <c r="AM34" s="87" t="str">
        <f aca="false">IF(ISERROR(VALUE(LEFT(L34))),LEFT(L34),VALUE(LEFT(L34)))</f>
        <v/>
      </c>
      <c r="AN34" s="87" t="str">
        <f aca="false">IF(ISERROR(VALUE(LEFT(M34))),LEFT(M34),VALUE(LEFT(M34)))</f>
        <v/>
      </c>
      <c r="AO34" s="87" t="str">
        <f aca="false">IF(ISERROR(VALUE(LEFT(N34))),LEFT(N34),VALUE(LEFT(N34)))</f>
        <v/>
      </c>
      <c r="AP34" s="87" t="str">
        <f aca="false">IF(ISERROR(VALUE(LEFT(O34))),LEFT(O34),VALUE(LEFT(O34)))</f>
        <v/>
      </c>
      <c r="AQ34" s="87" t="str">
        <f aca="false">IF(ISERROR(VALUE(LEFT(P34))),LEFT(P34),VALUE(LEFT(P34)))</f>
        <v/>
      </c>
      <c r="AR34" s="87" t="str">
        <f aca="false">IF(ISERROR(VALUE(LEFT(Q34))),LEFT(Q34),VALUE(LEFT(Q34)))</f>
        <v/>
      </c>
      <c r="AS34" s="87" t="str">
        <f aca="false">IF(ISERROR(VALUE(LEFT(R34))),LEFT(R34),VALUE(LEFT(R34)))</f>
        <v/>
      </c>
      <c r="AT34" s="87" t="str">
        <f aca="false">IF(ISERROR(VALUE(LEFT(S34))),LEFT(S34),VALUE(LEFT(S34)))</f>
        <v/>
      </c>
      <c r="AU34" s="87" t="str">
        <f aca="false">IF(ISERROR(VALUE(LEFT(T34))),LEFT(T34),VALUE(LEFT(T34)))</f>
        <v/>
      </c>
      <c r="AV34" s="87" t="str">
        <f aca="false">IF(ISERROR(VALUE(LEFT(U34))),LEFT(U34),VALUE(LEFT(U34)))</f>
        <v/>
      </c>
      <c r="AW34" s="82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5" t="n">
        <v>30</v>
      </c>
      <c r="B35" s="113"/>
      <c r="C35" s="114"/>
      <c r="D35" s="115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87" t="str">
        <f aca="false">IF(ISERROR(VALUE(LEFT(F35))),LEFT(F35),VALUE(LEFT(F35)))</f>
        <v/>
      </c>
      <c r="AH35" s="87" t="str">
        <f aca="false">IF(ISERROR(VALUE(LEFT(G35))),LEFT(G35),VALUE(LEFT(G35)))</f>
        <v/>
      </c>
      <c r="AI35" s="87" t="str">
        <f aca="false">IF(ISERROR(VALUE(LEFT(H35))),LEFT(H35),VALUE(LEFT(H35)))</f>
        <v/>
      </c>
      <c r="AJ35" s="87" t="str">
        <f aca="false">IF(ISERROR(VALUE(LEFT(I35))),LEFT(I35),VALUE(LEFT(I35)))</f>
        <v/>
      </c>
      <c r="AK35" s="87" t="str">
        <f aca="false">IF(ISERROR(VALUE(LEFT(J35))),LEFT(J35),VALUE(LEFT(J35)))</f>
        <v/>
      </c>
      <c r="AL35" s="87" t="str">
        <f aca="false">IF(ISERROR(VALUE(LEFT(K35))),LEFT(K35),VALUE(LEFT(K35)))</f>
        <v/>
      </c>
      <c r="AM35" s="87" t="str">
        <f aca="false">IF(ISERROR(VALUE(LEFT(L35))),LEFT(L35),VALUE(LEFT(L35)))</f>
        <v/>
      </c>
      <c r="AN35" s="87" t="str">
        <f aca="false">IF(ISERROR(VALUE(LEFT(M35))),LEFT(M35),VALUE(LEFT(M35)))</f>
        <v/>
      </c>
      <c r="AO35" s="87" t="str">
        <f aca="false">IF(ISERROR(VALUE(LEFT(N35))),LEFT(N35),VALUE(LEFT(N35)))</f>
        <v/>
      </c>
      <c r="AP35" s="87" t="str">
        <f aca="false">IF(ISERROR(VALUE(LEFT(O35))),LEFT(O35),VALUE(LEFT(O35)))</f>
        <v/>
      </c>
      <c r="AQ35" s="87" t="str">
        <f aca="false">IF(ISERROR(VALUE(LEFT(P35))),LEFT(P35),VALUE(LEFT(P35)))</f>
        <v/>
      </c>
      <c r="AR35" s="87" t="str">
        <f aca="false">IF(ISERROR(VALUE(LEFT(Q35))),LEFT(Q35),VALUE(LEFT(Q35)))</f>
        <v/>
      </c>
      <c r="AS35" s="87" t="str">
        <f aca="false">IF(ISERROR(VALUE(LEFT(R35))),LEFT(R35),VALUE(LEFT(R35)))</f>
        <v/>
      </c>
      <c r="AT35" s="87" t="str">
        <f aca="false">IF(ISERROR(VALUE(LEFT(S35))),LEFT(S35),VALUE(LEFT(S35)))</f>
        <v/>
      </c>
      <c r="AU35" s="87" t="str">
        <f aca="false">IF(ISERROR(VALUE(LEFT(T35))),LEFT(T35),VALUE(LEFT(T35)))</f>
        <v/>
      </c>
      <c r="AV35" s="87" t="str">
        <f aca="false">IF(ISERROR(VALUE(LEFT(U35))),LEFT(U35),VALUE(LEFT(U35)))</f>
        <v/>
      </c>
      <c r="AW35" s="82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87" t="str">
        <f aca="false">IF(ISERROR(VALUE(LEFT(F36))),LEFT(F36),VALUE(LEFT(F36)))</f>
        <v/>
      </c>
      <c r="AH36" s="87" t="str">
        <f aca="false">IF(ISERROR(VALUE(LEFT(G36))),LEFT(G36),VALUE(LEFT(G36)))</f>
        <v/>
      </c>
      <c r="AI36" s="87" t="str">
        <f aca="false">IF(ISERROR(VALUE(LEFT(H36))),LEFT(H36),VALUE(LEFT(H36)))</f>
        <v/>
      </c>
      <c r="AJ36" s="87" t="str">
        <f aca="false">IF(ISERROR(VALUE(LEFT(I36))),LEFT(I36),VALUE(LEFT(I36)))</f>
        <v/>
      </c>
      <c r="AK36" s="87" t="str">
        <f aca="false">IF(ISERROR(VALUE(LEFT(J36))),LEFT(J36),VALUE(LEFT(J36)))</f>
        <v/>
      </c>
      <c r="AL36" s="87" t="str">
        <f aca="false">IF(ISERROR(VALUE(LEFT(K36))),LEFT(K36),VALUE(LEFT(K36)))</f>
        <v/>
      </c>
      <c r="AM36" s="87" t="str">
        <f aca="false">IF(ISERROR(VALUE(LEFT(L36))),LEFT(L36),VALUE(LEFT(L36)))</f>
        <v/>
      </c>
      <c r="AN36" s="87" t="str">
        <f aca="false">IF(ISERROR(VALUE(LEFT(M36))),LEFT(M36),VALUE(LEFT(M36)))</f>
        <v/>
      </c>
      <c r="AO36" s="87" t="str">
        <f aca="false">IF(ISERROR(VALUE(LEFT(N36))),LEFT(N36),VALUE(LEFT(N36)))</f>
        <v/>
      </c>
      <c r="AP36" s="87" t="str">
        <f aca="false">IF(ISERROR(VALUE(LEFT(O36))),LEFT(O36),VALUE(LEFT(O36)))</f>
        <v/>
      </c>
      <c r="AQ36" s="87" t="str">
        <f aca="false">IF(ISERROR(VALUE(LEFT(P36))),LEFT(P36),VALUE(LEFT(P36)))</f>
        <v/>
      </c>
      <c r="AR36" s="87" t="str">
        <f aca="false">IF(ISERROR(VALUE(LEFT(Q36))),LEFT(Q36),VALUE(LEFT(Q36)))</f>
        <v/>
      </c>
      <c r="AS36" s="87" t="str">
        <f aca="false">IF(ISERROR(VALUE(LEFT(R36))),LEFT(R36),VALUE(LEFT(R36)))</f>
        <v/>
      </c>
      <c r="AT36" s="87" t="str">
        <f aca="false">IF(ISERROR(VALUE(LEFT(S36))),LEFT(S36),VALUE(LEFT(S36)))</f>
        <v/>
      </c>
      <c r="AU36" s="87" t="str">
        <f aca="false">IF(ISERROR(VALUE(LEFT(T36))),LEFT(T36),VALUE(LEFT(T36)))</f>
        <v/>
      </c>
      <c r="AV36" s="87" t="str">
        <f aca="false">IF(ISERROR(VALUE(LEFT(U36))),LEFT(U36),VALUE(LEFT(U36)))</f>
        <v/>
      </c>
      <c r="AW36" s="82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COUNTIF(E6:E36,"2731")</f>
        <v>24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87" t="str">
        <f aca="false">IF(ISERROR(VALUE(LEFT(F37))),LEFT(F37),VALUE(LEFT(F37)))</f>
        <v/>
      </c>
      <c r="AH37" s="87" t="str">
        <f aca="false">IF(ISERROR(VALUE(LEFT(G37))),LEFT(G37),VALUE(LEFT(G37)))</f>
        <v/>
      </c>
      <c r="AI37" s="87" t="str">
        <f aca="false">IF(ISERROR(VALUE(LEFT(H37))),LEFT(H37),VALUE(LEFT(H37)))</f>
        <v/>
      </c>
      <c r="AJ37" s="87" t="str">
        <f aca="false">IF(ISERROR(VALUE(LEFT(I37))),LEFT(I37),VALUE(LEFT(I37)))</f>
        <v/>
      </c>
      <c r="AK37" s="87" t="str">
        <f aca="false">IF(ISERROR(VALUE(LEFT(J37))),LEFT(J37),VALUE(LEFT(J37)))</f>
        <v/>
      </c>
      <c r="AL37" s="87" t="str">
        <f aca="false">IF(ISERROR(VALUE(LEFT(K37))),LEFT(K37),VALUE(LEFT(K37)))</f>
        <v/>
      </c>
      <c r="AM37" s="87" t="str">
        <f aca="false">IF(ISERROR(VALUE(LEFT(L37))),LEFT(L37),VALUE(LEFT(L37)))</f>
        <v/>
      </c>
      <c r="AN37" s="87" t="str">
        <f aca="false">IF(ISERROR(VALUE(LEFT(M37))),LEFT(M37),VALUE(LEFT(M37)))</f>
        <v/>
      </c>
      <c r="AO37" s="87" t="str">
        <f aca="false">IF(ISERROR(VALUE(LEFT(N37))),LEFT(N37),VALUE(LEFT(N37)))</f>
        <v/>
      </c>
      <c r="AP37" s="87" t="str">
        <f aca="false">IF(ISERROR(VALUE(LEFT(O37))),LEFT(O37),VALUE(LEFT(O37)))</f>
        <v/>
      </c>
      <c r="AQ37" s="87" t="str">
        <f aca="false">IF(ISERROR(VALUE(LEFT(P37))),LEFT(P37),VALUE(LEFT(P37)))</f>
        <v/>
      </c>
      <c r="AR37" s="87" t="str">
        <f aca="false">IF(ISERROR(VALUE(LEFT(Q37))),LEFT(Q37),VALUE(LEFT(Q37)))</f>
        <v/>
      </c>
      <c r="AS37" s="87" t="str">
        <f aca="false">IF(ISERROR(VALUE(LEFT(R37))),LEFT(R37),VALUE(LEFT(R37)))</f>
        <v/>
      </c>
      <c r="AT37" s="87" t="str">
        <f aca="false">IF(ISERROR(VALUE(LEFT(S37))),LEFT(S37),VALUE(LEFT(S37)))</f>
        <v/>
      </c>
      <c r="AU37" s="87" t="str">
        <f aca="false">IF(ISERROR(VALUE(LEFT(T37))),LEFT(T37),VALUE(LEFT(T37)))</f>
        <v/>
      </c>
      <c r="AV37" s="87" t="str">
        <f aca="false">IF(ISERROR(VALUE(LEFT(U37))),LEFT(U37),VALUE(LEFT(U37)))</f>
        <v/>
      </c>
      <c r="AW37" s="82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n">
        <v>4.125</v>
      </c>
      <c r="H38" s="124" t="n">
        <v>3.5</v>
      </c>
      <c r="I38" s="124" t="n">
        <v>4.66666666666667</v>
      </c>
      <c r="J38" s="124" t="n">
        <v>3.75</v>
      </c>
      <c r="K38" s="124" t="n">
        <v>3.58333333333333</v>
      </c>
      <c r="L38" s="124" t="str">
        <v> </v>
      </c>
      <c r="M38" s="124" t="n">
        <v>3.625</v>
      </c>
      <c r="N38" s="124" t="n">
        <v>3.66666666666667</v>
      </c>
      <c r="O38" s="125" t="str">
        <v> 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сводн.!t16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0</v>
      </c>
      <c r="Z38" s="127" t="n">
        <f aca="false">SUM(Z6:Z37)</f>
        <v>68</v>
      </c>
      <c r="AA38" s="127" t="n">
        <f aca="false">SUM(AA6:AA37)</f>
        <v>58</v>
      </c>
      <c r="AB38" s="127" t="n">
        <f aca="false">SUM(AB6:AB37)</f>
        <v>42</v>
      </c>
      <c r="AC38" s="127" t="n">
        <f aca="false">SUM(X38:AB38)</f>
        <v>168</v>
      </c>
      <c r="AD38" s="98" t="n">
        <f aca="false">IF(ISERROR(((X38+Y38)*2+Z38*3+AA38*4+AB38*5)/SUM(X38,Y38:AB38)),"",((X38+Y38)*2+Z38*3+AA38*4+AB38*5)/SUM(X38,Y38:AB38))</f>
        <v>3.8452380952381</v>
      </c>
      <c r="AE38" s="128"/>
      <c r="AF38" s="17"/>
      <c r="AG38" s="129" t="str">
        <f aca="false">IF(COUNT(AG6:AG37)=0," ",SUM(AG6:AG37)/COUNT(AG6:AG37))</f>
        <v> </v>
      </c>
      <c r="AH38" s="129" t="n">
        <f aca="false">IF(COUNT(AH6:AH37)=0," ",SUM(AH6:AH37)/COUNT(AH6:AH37))</f>
        <v>4.125</v>
      </c>
      <c r="AI38" s="129" t="n">
        <f aca="false">IF(COUNT(AI6:AI37)=0," ",SUM(AI6:AI37)/COUNT(AI6:AI37))</f>
        <v>3.5</v>
      </c>
      <c r="AJ38" s="129" t="n">
        <f aca="false">IF(COUNT(AJ6:AJ37)=0," ",SUM(AJ6:AJ37)/COUNT(AJ6:AJ37))</f>
        <v>4.66666666666667</v>
      </c>
      <c r="AK38" s="129" t="n">
        <f aca="false">IF(COUNT(AK6:AK37)=0," ",SUM(AK6:AK37)/COUNT(AK6:AK37))</f>
        <v>3.75</v>
      </c>
      <c r="AL38" s="129" t="n">
        <f aca="false">IF(COUNT(AL6:AL37)=0," ",SUM(AL6:AL37)/COUNT(AL6:AL37))</f>
        <v>3.58333333333333</v>
      </c>
      <c r="AM38" s="129" t="str">
        <f aca="false">IF(COUNT(AM6:AM37)=0," ",SUM(AM6:AM37)/COUNT(AM6:AM37))</f>
        <v> </v>
      </c>
      <c r="AN38" s="129" t="n">
        <f aca="false">IF(COUNT(AN6:AN37)=0," ",SUM(AN6:AN37)/COUNT(AN6:AN37))</f>
        <v>3.625</v>
      </c>
      <c r="AO38" s="129" t="n">
        <f aca="false">IF(COUNT(AO6:AO37)=0," ",SUM(AO6:AO37)/COUNT(AO6:AO37))</f>
        <v>3.66666666666667</v>
      </c>
      <c r="AP38" s="129" t="str">
        <f aca="false">IF(COUNT(AP6:AP37)=0," ",SUM(AP6:AP37)/COUNT(AP6:AP37))</f>
        <v> 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n">
        <v>7</v>
      </c>
      <c r="H39" s="134" t="n">
        <v>2</v>
      </c>
      <c r="I39" s="134" t="n">
        <v>18</v>
      </c>
      <c r="J39" s="134" t="n">
        <v>5</v>
      </c>
      <c r="K39" s="134" t="n">
        <v>1</v>
      </c>
      <c r="L39" s="134" t="str">
        <v>0</v>
      </c>
      <c r="M39" s="134" t="n">
        <v>5</v>
      </c>
      <c r="N39" s="134" t="n">
        <v>4</v>
      </c>
      <c r="O39" s="135" t="str">
        <v>0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str">
        <f aca="false">IF(COUNTIF(V6:V37,5)=0,"0",COUNTIF(V6:V37,5))</f>
        <v>0</v>
      </c>
      <c r="W39" s="137"/>
      <c r="X39" s="138" t="n">
        <f aca="false">SUM(X38:AB38)</f>
        <v>168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n">
        <f aca="false">IF(COUNTIF(AH6:AH37,5)=0,"0",COUNTIF(AH6:AH37,5))</f>
        <v>7</v>
      </c>
      <c r="AI39" s="141" t="n">
        <f aca="false">IF(COUNTIF(AI6:AI37,5)=0,"0",COUNTIF(AI6:AI37,5))</f>
        <v>2</v>
      </c>
      <c r="AJ39" s="141" t="n">
        <f aca="false">IF(COUNTIF(AJ6:AJ37,5)=0,"0",COUNTIF(AJ6:AJ37,5))</f>
        <v>18</v>
      </c>
      <c r="AK39" s="141" t="n">
        <f aca="false">IF(COUNTIF(AK6:AK37,5)=0,"0",COUNTIF(AK6:AK37,5))</f>
        <v>5</v>
      </c>
      <c r="AL39" s="141" t="n">
        <f aca="false">IF(COUNTIF(AL6:AL37,5)=0,"0",COUNTIF(AL6:AL37,5))</f>
        <v>1</v>
      </c>
      <c r="AM39" s="141" t="str">
        <f aca="false">IF(COUNTIF(AM6:AM37,5)=0,"0",COUNTIF(AM6:AM37,5))</f>
        <v>0</v>
      </c>
      <c r="AN39" s="141" t="n">
        <f aca="false">IF(COUNTIF(AN6:AN37,5)=0,"0",COUNTIF(AN6:AN37,5))</f>
        <v>5</v>
      </c>
      <c r="AO39" s="141" t="n">
        <f aca="false">IF(COUNTIF(AO6:AO37,5)=0,"0",COUNTIF(AO6:AO37,5))</f>
        <v>4</v>
      </c>
      <c r="AP39" s="141" t="str">
        <f aca="false">IF(COUNTIF(AP6:AP37,5)=0,"0",COUNTIF(AP6:AP37,5))</f>
        <v>0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n">
        <v>13</v>
      </c>
      <c r="H40" s="150" t="n">
        <v>8</v>
      </c>
      <c r="I40" s="150" t="n">
        <v>4</v>
      </c>
      <c r="J40" s="150" t="n">
        <v>8</v>
      </c>
      <c r="K40" s="150" t="n">
        <v>12</v>
      </c>
      <c r="L40" s="150" t="str">
        <v>0</v>
      </c>
      <c r="M40" s="150" t="n">
        <v>5</v>
      </c>
      <c r="N40" s="150" t="n">
        <v>8</v>
      </c>
      <c r="O40" s="151" t="str">
        <v>0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7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4</v>
      </c>
      <c r="AA40" s="153" t="n">
        <f aca="false">IF(COUNTIF(AA6:AA37,4)=0," ",COUNTIF(AA6:AA37,4))</f>
        <v>3</v>
      </c>
      <c r="AB40" s="153" t="str">
        <f aca="false">IF(COUNTIF(AB6:AB37,4)=0," ",COUNTIF(AB6:AB37,4))</f>
        <v> 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n">
        <f aca="false">IF(COUNTIF(AH6:AH37,4)=0,"0",COUNTIF(AH6:AH37,4))</f>
        <v>13</v>
      </c>
      <c r="AI40" s="153" t="n">
        <f aca="false">IF(COUNTIF(AI6:AI37,4)=0,"0",COUNTIF(AI6:AI37,4))</f>
        <v>8</v>
      </c>
      <c r="AJ40" s="153" t="n">
        <f aca="false">IF(COUNTIF(AJ6:AJ37,4)=0,"0",COUNTIF(AJ6:AJ37,4))</f>
        <v>4</v>
      </c>
      <c r="AK40" s="153" t="n">
        <f aca="false">IF(COUNTIF(AK6:AK37,4)=0,"0",COUNTIF(AK6:AK37,4))</f>
        <v>8</v>
      </c>
      <c r="AL40" s="153" t="n">
        <f aca="false">IF(COUNTIF(AL6:AL37,4)=0,"0",COUNTIF(AL6:AL37,4))</f>
        <v>12</v>
      </c>
      <c r="AM40" s="153" t="str">
        <f aca="false">IF(COUNTIF(AM6:AM37,4)=0,"0",COUNTIF(AM6:AM37,4))</f>
        <v>0</v>
      </c>
      <c r="AN40" s="153" t="n">
        <f aca="false">IF(COUNTIF(AN6:AN37,4)=0,"0",COUNTIF(AN6:AN37,4))</f>
        <v>5</v>
      </c>
      <c r="AO40" s="153" t="n">
        <f aca="false">IF(COUNTIF(AO6:AO37,4)=0,"0",COUNTIF(AO6:AO37,4))</f>
        <v>8</v>
      </c>
      <c r="AP40" s="153" t="str">
        <f aca="false">IF(COUNTIF(AP6:AP37,4)=0,"0",COUNTIF(AP6:AP37,4))</f>
        <v>0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n">
        <v>4</v>
      </c>
      <c r="H41" s="164" t="n">
        <v>14</v>
      </c>
      <c r="I41" s="164" t="n">
        <v>2</v>
      </c>
      <c r="J41" s="164" t="n">
        <v>11</v>
      </c>
      <c r="K41" s="164" t="n">
        <v>11</v>
      </c>
      <c r="L41" s="164" t="str">
        <v>0</v>
      </c>
      <c r="M41" s="164" t="n">
        <v>14</v>
      </c>
      <c r="N41" s="164" t="n">
        <v>12</v>
      </c>
      <c r="O41" s="165" t="str">
        <v>0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17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4</v>
      </c>
      <c r="AA41" s="167" t="n">
        <f aca="false">IF(COUNTIF(AA6:AA37,3)=0," ",COUNTIF(AA6:AA37,3))</f>
        <v>3</v>
      </c>
      <c r="AB41" s="167" t="n">
        <f aca="false">IF(COUNTIF(AB6:AB37,3)=0," ",COUNTIF(AB6:AB37,3))</f>
        <v>2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n">
        <f aca="false">IF(COUNTIF(AH6:AH37,3)=0,"0",COUNTIF(AH6:AH37,3))</f>
        <v>4</v>
      </c>
      <c r="AI41" s="167" t="n">
        <f aca="false">IF(COUNTIF(AI6:AI37,3)=0,"0",COUNTIF(AI6:AI37,3))</f>
        <v>14</v>
      </c>
      <c r="AJ41" s="167" t="n">
        <f aca="false">IF(COUNTIF(AJ6:AJ37,3)=0,"0",COUNTIF(AJ6:AJ37,3))</f>
        <v>2</v>
      </c>
      <c r="AK41" s="167" t="n">
        <f aca="false">IF(COUNTIF(AK6:AK37,3)=0,"0",COUNTIF(AK6:AK37,3))</f>
        <v>11</v>
      </c>
      <c r="AL41" s="167" t="n">
        <f aca="false">IF(COUNTIF(AL6:AL37,3)=0,"0",COUNTIF(AL6:AL37,3))</f>
        <v>11</v>
      </c>
      <c r="AM41" s="167" t="str">
        <f aca="false">IF(COUNTIF(AM6:AM37,3)=0,"0",COUNTIF(AM6:AM37,3))</f>
        <v>0</v>
      </c>
      <c r="AN41" s="167" t="n">
        <f aca="false">IF(COUNTIF(AN6:AN37,3)=0,"0",COUNTIF(AN6:AN37,3))</f>
        <v>14</v>
      </c>
      <c r="AO41" s="167" t="n">
        <f aca="false">IF(COUNTIF(AO6:AO37,3)=0,"0",COUNTIF(AO6:AO37,3))</f>
        <v>12</v>
      </c>
      <c r="AP41" s="167" t="str">
        <f aca="false">IF(COUNTIF(AP6:AP37,3)=0,"0",COUNTIF(AP6:AP37,3))</f>
        <v>0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str">
        <f aca="false">IF(COUNTIF(V6:V37,2)=0,"0",COUNTIF(V6:V37,2))</f>
        <v>0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2</v>
      </c>
      <c r="AA42" s="82" t="n">
        <f aca="false">IF(COUNTIF(AA6:AA37,2)=0," ",COUNTIF(AA6:AA37,2))</f>
        <v>5</v>
      </c>
      <c r="AB42" s="82" t="n">
        <f aca="false">IF(COUNTIF(AB6:AB37,2)=0," ",COUNTIF(AB6:AB37,2))</f>
        <v>5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n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1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n">
        <v>24</v>
      </c>
      <c r="G44" s="81" t="str">
        <v>0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n">
        <f aca="false">IF(COUNTIF(AG6:AG37,"з")=0,"0",COUNTIF(AG6:AG37,"з"))</f>
        <v>24</v>
      </c>
      <c r="AH44" s="82" t="str">
        <f aca="false">IF(COUNTIF(AH6:AH37,"з")=0,"0",COUNTIF(AH6:AH37,"з"))</f>
        <v>0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G2:L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AG6:AW42 F30:F34 Q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O3:P3">
    <cfRule type="expression" priority="43" aboveAverage="0" equalAverage="0" bottom="0" percent="0" rank="0" text="" dxfId="41">
      <formula>$D$1&lt;O3</formula>
    </cfRule>
    <cfRule type="expression" priority="44" aboveAverage="0" equalAverage="0" bottom="0" percent="0" rank="0" text="" dxfId="42">
      <formula>$D$1&gt;O3</formula>
    </cfRule>
  </conditionalFormatting>
  <conditionalFormatting sqref="J34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O4">
    <cfRule type="expression" priority="48" aboveAverage="0" equalAverage="0" bottom="0" percent="0" rank="0" text="" dxfId="46">
      <formula>$D$1&lt;O4</formula>
    </cfRule>
    <cfRule type="expression" priority="49" aboveAverage="0" equalAverage="0" bottom="0" percent="0" rank="0" text="" dxfId="47">
      <formula>$D$1&gt;O4</formula>
    </cfRule>
  </conditionalFormatting>
  <conditionalFormatting sqref="O4">
    <cfRule type="expression" priority="50" aboveAverage="0" equalAverage="0" bottom="0" percent="0" rank="0" text="" dxfId="48">
      <formula>$D$1&lt;O4</formula>
    </cfRule>
    <cfRule type="expression" priority="51" aboveAverage="0" equalAverage="0" bottom="0" percent="0" rank="0" text="" dxfId="49">
      <formula>$D$1&gt;O4</formula>
    </cfRule>
  </conditionalFormatting>
  <conditionalFormatting sqref="P4">
    <cfRule type="expression" priority="52" aboveAverage="0" equalAverage="0" bottom="0" percent="0" rank="0" text="" dxfId="50">
      <formula>$D$1&lt;P4</formula>
    </cfRule>
    <cfRule type="expression" priority="53" aboveAverage="0" equalAverage="0" bottom="0" percent="0" rank="0" text="" dxfId="51">
      <formula>$D$1&gt;P4</formula>
    </cfRule>
  </conditionalFormatting>
  <conditionalFormatting sqref="R4">
    <cfRule type="expression" priority="54" aboveAverage="0" equalAverage="0" bottom="0" percent="0" rank="0" text="" dxfId="52">
      <formula>$D$1&lt;R4</formula>
    </cfRule>
    <cfRule type="expression" priority="55" aboveAverage="0" equalAverage="0" bottom="0" percent="0" rank="0" text="" dxfId="53">
      <formula>$D$1&gt;R4</formula>
    </cfRule>
  </conditionalFormatting>
  <conditionalFormatting sqref="R4">
    <cfRule type="expression" priority="56" aboveAverage="0" equalAverage="0" bottom="0" percent="0" rank="0" text="" dxfId="54">
      <formula>$D$1&lt;R4</formula>
    </cfRule>
    <cfRule type="expression" priority="57" aboveAverage="0" equalAverage="0" bottom="0" percent="0" rank="0" text="" dxfId="55">
      <formula>$D$1&gt;R4</formula>
    </cfRule>
  </conditionalFormatting>
  <conditionalFormatting sqref="R5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R4">
    <cfRule type="expression" priority="61" aboveAverage="0" equalAverage="0" bottom="0" percent="0" rank="0" text="" dxfId="59">
      <formula>$D$1&lt;R4</formula>
    </cfRule>
    <cfRule type="expression" priority="62" aboveAverage="0" equalAverage="0" bottom="0" percent="0" rank="0" text="" dxfId="60">
      <formula>$D$1&gt;R4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R4">
    <cfRule type="expression" priority="65" aboveAverage="0" equalAverage="0" bottom="0" percent="0" rank="0" text="" dxfId="63">
      <formula>$D$1&lt;R4</formula>
    </cfRule>
    <cfRule type="expression" priority="66" aboveAverage="0" equalAverage="0" bottom="0" percent="0" rank="0" text="" dxfId="64">
      <formula>$D$1&gt;R4</formula>
    </cfRule>
  </conditionalFormatting>
  <conditionalFormatting sqref="R4">
    <cfRule type="expression" priority="67" aboveAverage="0" equalAverage="0" bottom="0" percent="0" rank="0" text="" dxfId="65">
      <formula>$D$1&lt;R4</formula>
    </cfRule>
    <cfRule type="expression" priority="68" aboveAverage="0" equalAverage="0" bottom="0" percent="0" rank="0" text="" dxfId="66">
      <formula>$D$1&gt;R4</formula>
    </cfRule>
  </conditionalFormatting>
  <conditionalFormatting sqref="R5">
    <cfRule type="cellIs" priority="69" operator="equal" aboveAverage="0" equalAverage="0" bottom="0" percent="0" rank="0" text="" dxfId="67">
      <formula>5</formula>
    </cfRule>
    <cfRule type="cellIs" priority="70" operator="equal" aboveAverage="0" equalAverage="0" bottom="0" percent="0" rank="0" text="" dxfId="68">
      <formula>4</formula>
    </cfRule>
    <cfRule type="cellIs" priority="71" operator="equal" aboveAverage="0" equalAverage="0" bottom="0" percent="0" rank="0" text="" dxfId="69">
      <formula>3</formula>
    </cfRule>
  </conditionalFormatting>
  <conditionalFormatting sqref="R4">
    <cfRule type="expression" priority="72" aboveAverage="0" equalAverage="0" bottom="0" percent="0" rank="0" text="" dxfId="70">
      <formula>$D$1&lt;R4</formula>
    </cfRule>
    <cfRule type="expression" priority="73" aboveAverage="0" equalAverage="0" bottom="0" percent="0" rank="0" text="" dxfId="71">
      <formula>$D$1&gt;R4</formula>
    </cfRule>
  </conditionalFormatting>
  <conditionalFormatting sqref="J6:J10 J32:J33 M13:P31 I30:K31 G30:H33 L13:L33 M6:P10 G11:G29 J12:P12 J13:K29">
    <cfRule type="cellIs" priority="74" operator="equal" aboveAverage="0" equalAverage="0" bottom="0" percent="0" rank="0" text="" dxfId="72">
      <formula>5</formula>
    </cfRule>
    <cfRule type="cellIs" priority="75" operator="equal" aboveAverage="0" equalAverage="0" bottom="0" percent="0" rank="0" text="" dxfId="73">
      <formula>4</formula>
    </cfRule>
    <cfRule type="cellIs" priority="76" operator="equal" aboveAverage="0" equalAverage="0" bottom="0" percent="0" rank="0" text="" dxfId="74">
      <formula>3</formula>
    </cfRule>
  </conditionalFormatting>
  <conditionalFormatting sqref="K6:K10 M6:M10">
    <cfRule type="cellIs" priority="77" operator="equal" aboveAverage="0" equalAverage="0" bottom="0" percent="0" rank="0" text="" dxfId="75">
      <formula>5</formula>
    </cfRule>
    <cfRule type="cellIs" priority="78" operator="equal" aboveAverage="0" equalAverage="0" bottom="0" percent="0" rank="0" text="" dxfId="76">
      <formula>4</formula>
    </cfRule>
    <cfRule type="cellIs" priority="79" operator="equal" aboveAverage="0" equalAverage="0" bottom="0" percent="0" rank="0" text="" dxfId="77">
      <formula>3</formula>
    </cfRule>
  </conditionalFormatting>
  <conditionalFormatting sqref="K32:K33">
    <cfRule type="cellIs" priority="80" operator="equal" aboveAverage="0" equalAverage="0" bottom="0" percent="0" rank="0" text="" dxfId="78">
      <formula>5</formula>
    </cfRule>
    <cfRule type="cellIs" priority="81" operator="equal" aboveAverage="0" equalAverage="0" bottom="0" percent="0" rank="0" text="" dxfId="79">
      <formula>4</formula>
    </cfRule>
    <cfRule type="cellIs" priority="82" operator="equal" aboveAverage="0" equalAverage="0" bottom="0" percent="0" rank="0" text="" dxfId="80">
      <formula>3</formula>
    </cfRule>
  </conditionalFormatting>
  <conditionalFormatting sqref="I33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I32">
    <cfRule type="cellIs" priority="86" operator="equal" aboveAverage="0" equalAverage="0" bottom="0" percent="0" rank="0" text="" dxfId="84">
      <formula>5</formula>
    </cfRule>
    <cfRule type="cellIs" priority="87" operator="equal" aboveAverage="0" equalAverage="0" bottom="0" percent="0" rank="0" text="" dxfId="85">
      <formula>4</formula>
    </cfRule>
    <cfRule type="cellIs" priority="88" operator="equal" aboveAverage="0" equalAverage="0" bottom="0" percent="0" rank="0" text="" dxfId="86">
      <formula>3</formula>
    </cfRule>
  </conditionalFormatting>
  <conditionalFormatting sqref="G6:G10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M33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M32">
    <cfRule type="cellIs" priority="95" operator="equal" aboveAverage="0" equalAverage="0" bottom="0" percent="0" rank="0" text="" dxfId="93">
      <formula>5</formula>
    </cfRule>
    <cfRule type="cellIs" priority="96" operator="equal" aboveAverage="0" equalAverage="0" bottom="0" percent="0" rank="0" text="" dxfId="94">
      <formula>4</formula>
    </cfRule>
    <cfRule type="cellIs" priority="97" operator="equal" aboveAverage="0" equalAverage="0" bottom="0" percent="0" rank="0" text="" dxfId="95">
      <formula>3</formula>
    </cfRule>
  </conditionalFormatting>
  <conditionalFormatting sqref="H6:H29">
    <cfRule type="cellIs" priority="98" operator="equal" aboveAverage="0" equalAverage="0" bottom="0" percent="0" rank="0" text="" dxfId="96">
      <formula>5</formula>
    </cfRule>
    <cfRule type="cellIs" priority="99" operator="equal" aboveAverage="0" equalAverage="0" bottom="0" percent="0" rank="0" text="" dxfId="97">
      <formula>4</formula>
    </cfRule>
    <cfRule type="cellIs" priority="100" operator="equal" aboveAverage="0" equalAverage="0" bottom="0" percent="0" rank="0" text="" dxfId="98">
      <formula>3</formula>
    </cfRule>
  </conditionalFormatting>
  <conditionalFormatting sqref="O32:O33">
    <cfRule type="cellIs" priority="101" operator="equal" aboveAverage="0" equalAverage="0" bottom="0" percent="0" rank="0" text="" dxfId="99">
      <formula>5</formula>
    </cfRule>
    <cfRule type="cellIs" priority="102" operator="equal" aboveAverage="0" equalAverage="0" bottom="0" percent="0" rank="0" text="" dxfId="100">
      <formula>4</formula>
    </cfRule>
    <cfRule type="cellIs" priority="103" operator="equal" aboveAverage="0" equalAverage="0" bottom="0" percent="0" rank="0" text="" dxfId="101">
      <formula>3</formula>
    </cfRule>
  </conditionalFormatting>
  <conditionalFormatting sqref="N32:N33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P32">
    <cfRule type="cellIs" priority="107" operator="equal" aboveAverage="0" equalAverage="0" bottom="0" percent="0" rank="0" text="" dxfId="105">
      <formula>5</formula>
    </cfRule>
    <cfRule type="cellIs" priority="108" operator="equal" aboveAverage="0" equalAverage="0" bottom="0" percent="0" rank="0" text="" dxfId="106">
      <formula>4</formula>
    </cfRule>
    <cfRule type="cellIs" priority="109" operator="equal" aboveAverage="0" equalAverage="0" bottom="0" percent="0" rank="0" text="" dxfId="107">
      <formula>3</formula>
    </cfRule>
  </conditionalFormatting>
  <conditionalFormatting sqref="P33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O4">
    <cfRule type="expression" priority="113" aboveAverage="0" equalAverage="0" bottom="0" percent="0" rank="0" text="" dxfId="111">
      <formula>$D$1&lt;O4</formula>
    </cfRule>
    <cfRule type="expression" priority="114" aboveAverage="0" equalAverage="0" bottom="0" percent="0" rank="0" text="" dxfId="112">
      <formula>$D$1&gt;O4</formula>
    </cfRule>
  </conditionalFormatting>
  <conditionalFormatting sqref="O4">
    <cfRule type="expression" priority="115" aboveAverage="0" equalAverage="0" bottom="0" percent="0" rank="0" text="" dxfId="113">
      <formula>$D$1&lt;O4</formula>
    </cfRule>
    <cfRule type="expression" priority="116" aboveAverage="0" equalAverage="0" bottom="0" percent="0" rank="0" text="" dxfId="114">
      <formula>$D$1&gt;O4</formula>
    </cfRule>
  </conditionalFormatting>
  <conditionalFormatting sqref="O4">
    <cfRule type="expression" priority="117" aboveAverage="0" equalAverage="0" bottom="0" percent="0" rank="0" text="" dxfId="115">
      <formula>$D$1&lt;O4</formula>
    </cfRule>
    <cfRule type="expression" priority="118" aboveAverage="0" equalAverage="0" bottom="0" percent="0" rank="0" text="" dxfId="116">
      <formula>$D$1&gt;O4</formula>
    </cfRule>
  </conditionalFormatting>
  <conditionalFormatting sqref="O5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O4">
    <cfRule type="expression" priority="122" aboveAverage="0" equalAverage="0" bottom="0" percent="0" rank="0" text="" dxfId="120">
      <formula>$D$1&lt;O4</formula>
    </cfRule>
    <cfRule type="expression" priority="123" aboveAverage="0" equalAverage="0" bottom="0" percent="0" rank="0" text="" dxfId="121">
      <formula>$D$1&gt;O4</formula>
    </cfRule>
  </conditionalFormatting>
  <conditionalFormatting sqref="L6:L10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J11 M11:P11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K11 M11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L11">
    <cfRule type="cellIs" priority="133" operator="equal" aboveAverage="0" equalAverage="0" bottom="0" percent="0" rank="0" text="" dxfId="131">
      <formula>5</formula>
    </cfRule>
    <cfRule type="cellIs" priority="134" operator="equal" aboveAverage="0" equalAverage="0" bottom="0" percent="0" rank="0" text="" dxfId="132">
      <formula>4</formula>
    </cfRule>
    <cfRule type="cellIs" priority="135" operator="equal" aboveAverage="0" equalAverage="0" bottom="0" percent="0" rank="0" text="" dxfId="133">
      <formula>3</formula>
    </cfRule>
  </conditionalFormatting>
  <conditionalFormatting sqref="L6:L10">
    <cfRule type="cellIs" priority="136" operator="equal" aboveAverage="0" equalAverage="0" bottom="0" percent="0" rank="0" text="" dxfId="134">
      <formula>5</formula>
    </cfRule>
    <cfRule type="cellIs" priority="137" operator="equal" aboveAverage="0" equalAverage="0" bottom="0" percent="0" rank="0" text="" dxfId="135">
      <formula>4</formula>
    </cfRule>
    <cfRule type="cellIs" priority="138" operator="equal" aboveAverage="0" equalAverage="0" bottom="0" percent="0" rank="0" text="" dxfId="136">
      <formula>3</formula>
    </cfRule>
  </conditionalFormatting>
  <conditionalFormatting sqref="L33">
    <cfRule type="cellIs" priority="139" operator="equal" aboveAverage="0" equalAverage="0" bottom="0" percent="0" rank="0" text="" dxfId="137">
      <formula>5</formula>
    </cfRule>
    <cfRule type="cellIs" priority="140" operator="equal" aboveAverage="0" equalAverage="0" bottom="0" percent="0" rank="0" text="" dxfId="138">
      <formula>4</formula>
    </cfRule>
    <cfRule type="cellIs" priority="141" operator="equal" aboveAverage="0" equalAverage="0" bottom="0" percent="0" rank="0" text="" dxfId="139">
      <formula>3</formula>
    </cfRule>
  </conditionalFormatting>
  <conditionalFormatting sqref="L32">
    <cfRule type="cellIs" priority="142" operator="equal" aboveAverage="0" equalAverage="0" bottom="0" percent="0" rank="0" text="" dxfId="140">
      <formula>5</formula>
    </cfRule>
    <cfRule type="cellIs" priority="143" operator="equal" aboveAverage="0" equalAverage="0" bottom="0" percent="0" rank="0" text="" dxfId="141">
      <formula>4</formula>
    </cfRule>
    <cfRule type="cellIs" priority="144" operator="equal" aboveAverage="0" equalAverage="0" bottom="0" percent="0" rank="0" text="" dxfId="142">
      <formula>3</formula>
    </cfRule>
  </conditionalFormatting>
  <conditionalFormatting sqref="N32:N33">
    <cfRule type="cellIs" priority="145" operator="equal" aboveAverage="0" equalAverage="0" bottom="0" percent="0" rank="0" text="" dxfId="143">
      <formula>5</formula>
    </cfRule>
    <cfRule type="cellIs" priority="146" operator="equal" aboveAverage="0" equalAverage="0" bottom="0" percent="0" rank="0" text="" dxfId="144">
      <formula>4</formula>
    </cfRule>
    <cfRule type="cellIs" priority="147" operator="equal" aboveAverage="0" equalAverage="0" bottom="0" percent="0" rank="0" text="" dxfId="145">
      <formula>3</formula>
    </cfRule>
  </conditionalFormatting>
  <conditionalFormatting sqref="P32:P33">
    <cfRule type="cellIs" priority="148" operator="equal" aboveAverage="0" equalAverage="0" bottom="0" percent="0" rank="0" text="" dxfId="146">
      <formula>5</formula>
    </cfRule>
    <cfRule type="cellIs" priority="149" operator="equal" aboveAverage="0" equalAverage="0" bottom="0" percent="0" rank="0" text="" dxfId="147">
      <formula>4</formula>
    </cfRule>
    <cfRule type="cellIs" priority="150" operator="equal" aboveAverage="0" equalAverage="0" bottom="0" percent="0" rank="0" text="" dxfId="148">
      <formula>3</formula>
    </cfRule>
  </conditionalFormatting>
  <conditionalFormatting sqref="M32:M33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O32">
    <cfRule type="cellIs" priority="154" operator="equal" aboveAverage="0" equalAverage="0" bottom="0" percent="0" rank="0" text="" dxfId="152">
      <formula>5</formula>
    </cfRule>
    <cfRule type="cellIs" priority="155" operator="equal" aboveAverage="0" equalAverage="0" bottom="0" percent="0" rank="0" text="" dxfId="153">
      <formula>4</formula>
    </cfRule>
    <cfRule type="cellIs" priority="156" operator="equal" aboveAverage="0" equalAverage="0" bottom="0" percent="0" rank="0" text="" dxfId="154">
      <formula>3</formula>
    </cfRule>
  </conditionalFormatting>
  <conditionalFormatting sqref="O33">
    <cfRule type="cellIs" priority="157" operator="equal" aboveAverage="0" equalAverage="0" bottom="0" percent="0" rank="0" text="" dxfId="155">
      <formula>5</formula>
    </cfRule>
    <cfRule type="cellIs" priority="158" operator="equal" aboveAverage="0" equalAverage="0" bottom="0" percent="0" rank="0" text="" dxfId="156">
      <formula>4</formula>
    </cfRule>
    <cfRule type="cellIs" priority="159" operator="equal" aboveAverage="0" equalAverage="0" bottom="0" percent="0" rank="0" text="" dxfId="157">
      <formula>3</formula>
    </cfRule>
  </conditionalFormatting>
  <conditionalFormatting sqref="P3">
    <cfRule type="expression" priority="160" aboveAverage="0" equalAverage="0" bottom="0" percent="0" rank="0" text="" dxfId="158">
      <formula>$D$1&lt;P3</formula>
    </cfRule>
    <cfRule type="expression" priority="161" aboveAverage="0" equalAverage="0" bottom="0" percent="0" rank="0" text="" dxfId="159">
      <formula>$D$1&gt;P3</formula>
    </cfRule>
  </conditionalFormatting>
  <conditionalFormatting sqref="O4">
    <cfRule type="expression" priority="162" aboveAverage="0" equalAverage="0" bottom="0" percent="0" rank="0" text="" dxfId="160">
      <formula>$D$1&lt;O4</formula>
    </cfRule>
    <cfRule type="expression" priority="163" aboveAverage="0" equalAverage="0" bottom="0" percent="0" rank="0" text="" dxfId="161">
      <formula>$D$1&gt;O4</formula>
    </cfRule>
  </conditionalFormatting>
  <conditionalFormatting sqref="P3">
    <cfRule type="expression" priority="164" aboveAverage="0" equalAverage="0" bottom="0" percent="0" rank="0" text="" dxfId="162">
      <formula>$D$4&lt;P3</formula>
    </cfRule>
    <cfRule type="expression" priority="165" aboveAverage="0" equalAverage="0" bottom="0" percent="0" rank="0" text="" dxfId="163">
      <formula>$D$4&gt;P3</formula>
    </cfRule>
  </conditionalFormatting>
  <conditionalFormatting sqref="P4">
    <cfRule type="expression" priority="166" aboveAverage="0" equalAverage="0" bottom="0" percent="0" rank="0" text="" dxfId="164">
      <formula>$D$4&lt;P4</formula>
    </cfRule>
    <cfRule type="expression" priority="167" aboveAverage="0" equalAverage="0" bottom="0" percent="0" rank="0" text="" dxfId="165">
      <formula>$D$4&gt;P4</formula>
    </cfRule>
  </conditionalFormatting>
  <conditionalFormatting sqref="P4">
    <cfRule type="expression" priority="168" aboveAverage="0" equalAverage="0" bottom="0" percent="0" rank="0" text="" dxfId="166">
      <formula>$D$1&lt;P4</formula>
    </cfRule>
    <cfRule type="expression" priority="169" aboveAverage="0" equalAverage="0" bottom="0" percent="0" rank="0" text="" dxfId="167">
      <formula>$D$1&gt;P4</formula>
    </cfRule>
  </conditionalFormatting>
  <conditionalFormatting sqref="P4">
    <cfRule type="expression" priority="170" aboveAverage="0" equalAverage="0" bottom="0" percent="0" rank="0" text="" dxfId="168">
      <formula>$D$4&lt;P4</formula>
    </cfRule>
    <cfRule type="expression" priority="171" aboveAverage="0" equalAverage="0" bottom="0" percent="0" rank="0" text="" dxfId="169">
      <formula>$D$4&gt;P4</formula>
    </cfRule>
  </conditionalFormatting>
  <conditionalFormatting sqref="P5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L11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K3:M3">
    <cfRule type="expression" priority="178" aboveAverage="0" equalAverage="0" bottom="0" percent="0" rank="0" text="" dxfId="176">
      <formula>$D$1&lt;K3</formula>
    </cfRule>
    <cfRule type="expression" priority="179" aboveAverage="0" equalAverage="0" bottom="0" percent="0" rank="0" text="" dxfId="177">
      <formula>$D$1&gt;K3</formula>
    </cfRule>
  </conditionalFormatting>
  <conditionalFormatting sqref="G4">
    <cfRule type="expression" priority="180" aboveAverage="0" equalAverage="0" bottom="0" percent="0" rank="0" text="" dxfId="178">
      <formula>$D$1&lt;G4</formula>
    </cfRule>
    <cfRule type="expression" priority="181" aboveAverage="0" equalAverage="0" bottom="0" percent="0" rank="0" text="" dxfId="179">
      <formula>$D$1&gt;G4</formula>
    </cfRule>
  </conditionalFormatting>
  <conditionalFormatting sqref="G4">
    <cfRule type="expression" priority="182" aboveAverage="0" equalAverage="0" bottom="0" percent="0" rank="0" text="" dxfId="180">
      <formula>$D$1&lt;G4</formula>
    </cfRule>
    <cfRule type="expression" priority="183" aboveAverage="0" equalAverage="0" bottom="0" percent="0" rank="0" text="" dxfId="181">
      <formula>$D$1&gt;G4</formula>
    </cfRule>
  </conditionalFormatting>
  <conditionalFormatting sqref="J3">
    <cfRule type="expression" priority="184" aboveAverage="0" equalAverage="0" bottom="0" percent="0" rank="0" text="" dxfId="182">
      <formula>$D$1&lt;J3</formula>
    </cfRule>
    <cfRule type="expression" priority="185" aboveAverage="0" equalAverage="0" bottom="0" percent="0" rank="0" text="" dxfId="183">
      <formula>$D$1&gt;J3</formula>
    </cfRule>
  </conditionalFormatting>
  <conditionalFormatting sqref="J5">
    <cfRule type="cellIs" priority="186" operator="equal" aboveAverage="0" equalAverage="0" bottom="0" percent="0" rank="0" text="" dxfId="184">
      <formula>5</formula>
    </cfRule>
    <cfRule type="cellIs" priority="187" operator="equal" aboveAverage="0" equalAverage="0" bottom="0" percent="0" rank="0" text="" dxfId="185">
      <formula>4</formula>
    </cfRule>
    <cfRule type="cellIs" priority="188" operator="equal" aboveAverage="0" equalAverage="0" bottom="0" percent="0" rank="0" text="" dxfId="186">
      <formula>3</formula>
    </cfRule>
  </conditionalFormatting>
  <conditionalFormatting sqref="J4">
    <cfRule type="expression" priority="189" aboveAverage="0" equalAverage="0" bottom="0" percent="0" rank="0" text="" dxfId="187">
      <formula>$D$1&lt;J4</formula>
    </cfRule>
    <cfRule type="expression" priority="190" aboveAverage="0" equalAverage="0" bottom="0" percent="0" rank="0" text="" dxfId="188">
      <formula>$D$1&gt;J4</formula>
    </cfRule>
  </conditionalFormatting>
  <conditionalFormatting sqref="F4">
    <cfRule type="expression" priority="191" aboveAverage="0" equalAverage="0" bottom="0" percent="0" rank="0" text="" dxfId="189">
      <formula>$D$1&lt;F4</formula>
    </cfRule>
    <cfRule type="expression" priority="192" aboveAverage="0" equalAverage="0" bottom="0" percent="0" rank="0" text="" dxfId="190">
      <formula>$D$1&gt;F4</formula>
    </cfRule>
  </conditionalFormatting>
  <conditionalFormatting sqref="F4">
    <cfRule type="expression" priority="193" aboveAverage="0" equalAverage="0" bottom="0" percent="0" rank="0" text="" dxfId="191">
      <formula>$D$1&lt;F4</formula>
    </cfRule>
    <cfRule type="expression" priority="194" aboveAverage="0" equalAverage="0" bottom="0" percent="0" rank="0" text="" dxfId="192">
      <formula>$D$1&gt;F4</formula>
    </cfRule>
  </conditionalFormatting>
  <conditionalFormatting sqref="F4">
    <cfRule type="expression" priority="195" aboveAverage="0" equalAverage="0" bottom="0" percent="0" rank="0" text="" dxfId="193">
      <formula>$D$1&lt;F4</formula>
    </cfRule>
    <cfRule type="expression" priority="196" aboveAverage="0" equalAverage="0" bottom="0" percent="0" rank="0" text="" dxfId="194">
      <formula>$D$1&gt;F4</formula>
    </cfRule>
  </conditionalFormatting>
  <conditionalFormatting sqref="F4">
    <cfRule type="expression" priority="197" aboveAverage="0" equalAverage="0" bottom="0" percent="0" rank="0" text="" dxfId="195">
      <formula>$D$1&lt;F4</formula>
    </cfRule>
    <cfRule type="expression" priority="198" aboveAverage="0" equalAverage="0" bottom="0" percent="0" rank="0" text="" dxfId="196">
      <formula>$D$1&gt;F4</formula>
    </cfRule>
  </conditionalFormatting>
  <conditionalFormatting sqref="F5 K5">
    <cfRule type="cellIs" priority="199" operator="equal" aboveAverage="0" equalAverage="0" bottom="0" percent="0" rank="0" text="" dxfId="197">
      <formula>5</formula>
    </cfRule>
    <cfRule type="cellIs" priority="200" operator="equal" aboveAverage="0" equalAverage="0" bottom="0" percent="0" rank="0" text="" dxfId="198">
      <formula>4</formula>
    </cfRule>
    <cfRule type="cellIs" priority="201" operator="equal" aboveAverage="0" equalAverage="0" bottom="0" percent="0" rank="0" text="" dxfId="199">
      <formula>3</formula>
    </cfRule>
  </conditionalFormatting>
  <conditionalFormatting sqref="F3 K4">
    <cfRule type="expression" priority="202" aboveAverage="0" equalAverage="0" bottom="0" percent="0" rank="0" text="" dxfId="200">
      <formula>$D$1&lt;F3</formula>
    </cfRule>
    <cfRule type="expression" priority="203" aboveAverage="0" equalAverage="0" bottom="0" percent="0" rank="0" text="" dxfId="201">
      <formula>$D$1&gt;F3</formula>
    </cfRule>
  </conditionalFormatting>
  <conditionalFormatting sqref="K5">
    <cfRule type="cellIs" priority="204" operator="equal" aboveAverage="0" equalAverage="0" bottom="0" percent="0" rank="0" text="" dxfId="202">
      <formula>5</formula>
    </cfRule>
    <cfRule type="cellIs" priority="205" operator="equal" aboveAverage="0" equalAverage="0" bottom="0" percent="0" rank="0" text="" dxfId="203">
      <formula>4</formula>
    </cfRule>
    <cfRule type="cellIs" priority="206" operator="equal" aboveAverage="0" equalAverage="0" bottom="0" percent="0" rank="0" text="" dxfId="204">
      <formula>3</formula>
    </cfRule>
  </conditionalFormatting>
  <conditionalFormatting sqref="K4">
    <cfRule type="expression" priority="207" aboveAverage="0" equalAverage="0" bottom="0" percent="0" rank="0" text="" dxfId="205">
      <formula>$D$1&lt;K4</formula>
    </cfRule>
    <cfRule type="expression" priority="208" aboveAverage="0" equalAverage="0" bottom="0" percent="0" rank="0" text="" dxfId="206">
      <formula>$D$1&gt;K4</formula>
    </cfRule>
  </conditionalFormatting>
  <conditionalFormatting sqref="K5">
    <cfRule type="cellIs" priority="209" operator="equal" aboveAverage="0" equalAverage="0" bottom="0" percent="0" rank="0" text="" dxfId="207">
      <formula>5</formula>
    </cfRule>
    <cfRule type="cellIs" priority="210" operator="equal" aboveAverage="0" equalAverage="0" bottom="0" percent="0" rank="0" text="" dxfId="208">
      <formula>4</formula>
    </cfRule>
    <cfRule type="cellIs" priority="211" operator="equal" aboveAverage="0" equalAverage="0" bottom="0" percent="0" rank="0" text="" dxfId="209">
      <formula>3</formula>
    </cfRule>
  </conditionalFormatting>
  <conditionalFormatting sqref="K4">
    <cfRule type="expression" priority="212" aboveAverage="0" equalAverage="0" bottom="0" percent="0" rank="0" text="" dxfId="210">
      <formula>$D$1&lt;K4</formula>
    </cfRule>
    <cfRule type="expression" priority="213" aboveAverage="0" equalAverage="0" bottom="0" percent="0" rank="0" text="" dxfId="211">
      <formula>$D$1&gt;K4</formula>
    </cfRule>
  </conditionalFormatting>
  <conditionalFormatting sqref="G5">
    <cfRule type="cellIs" priority="214" operator="equal" aboveAverage="0" equalAverage="0" bottom="0" percent="0" rank="0" text="" dxfId="212">
      <formula>5</formula>
    </cfRule>
    <cfRule type="cellIs" priority="215" operator="equal" aboveAverage="0" equalAverage="0" bottom="0" percent="0" rank="0" text="" dxfId="213">
      <formula>4</formula>
    </cfRule>
    <cfRule type="cellIs" priority="216" operator="equal" aboveAverage="0" equalAverage="0" bottom="0" percent="0" rank="0" text="" dxfId="214">
      <formula>3</formula>
    </cfRule>
  </conditionalFormatting>
  <conditionalFormatting sqref="G3:G4">
    <cfRule type="expression" priority="217" aboveAverage="0" equalAverage="0" bottom="0" percent="0" rank="0" text="" dxfId="215">
      <formula>$D$1&lt;G3</formula>
    </cfRule>
    <cfRule type="expression" priority="218" aboveAverage="0" equalAverage="0" bottom="0" percent="0" rank="0" text="" dxfId="216">
      <formula>$D$1&gt;G3</formula>
    </cfRule>
  </conditionalFormatting>
  <conditionalFormatting sqref="G5">
    <cfRule type="cellIs" priority="219" operator="equal" aboveAverage="0" equalAverage="0" bottom="0" percent="0" rank="0" text="" dxfId="217">
      <formula>5</formula>
    </cfRule>
    <cfRule type="cellIs" priority="220" operator="equal" aboveAverage="0" equalAverage="0" bottom="0" percent="0" rank="0" text="" dxfId="218">
      <formula>4</formula>
    </cfRule>
    <cfRule type="cellIs" priority="221" operator="equal" aboveAverage="0" equalAverage="0" bottom="0" percent="0" rank="0" text="" dxfId="219">
      <formula>3</formula>
    </cfRule>
  </conditionalFormatting>
  <conditionalFormatting sqref="G5">
    <cfRule type="cellIs" priority="222" operator="equal" aboveAverage="0" equalAverage="0" bottom="0" percent="0" rank="0" text="" dxfId="220">
      <formula>5</formula>
    </cfRule>
    <cfRule type="cellIs" priority="223" operator="equal" aboveAverage="0" equalAverage="0" bottom="0" percent="0" rank="0" text="" dxfId="221">
      <formula>4</formula>
    </cfRule>
    <cfRule type="cellIs" priority="224" operator="equal" aboveAverage="0" equalAverage="0" bottom="0" percent="0" rank="0" text="" dxfId="222">
      <formula>3</formula>
    </cfRule>
  </conditionalFormatting>
  <conditionalFormatting sqref="G3:G4">
    <cfRule type="expression" priority="225" aboveAverage="0" equalAverage="0" bottom="0" percent="0" rank="0" text="" dxfId="223">
      <formula>$D$1&lt;G3</formula>
    </cfRule>
    <cfRule type="expression" priority="226" aboveAverage="0" equalAverage="0" bottom="0" percent="0" rank="0" text="" dxfId="224">
      <formula>$D$1&gt;G3</formula>
    </cfRule>
  </conditionalFormatting>
  <conditionalFormatting sqref="G5">
    <cfRule type="cellIs" priority="227" operator="equal" aboveAverage="0" equalAverage="0" bottom="0" percent="0" rank="0" text="" dxfId="225">
      <formula>5</formula>
    </cfRule>
    <cfRule type="cellIs" priority="228" operator="equal" aboveAverage="0" equalAverage="0" bottom="0" percent="0" rank="0" text="" dxfId="226">
      <formula>4</formula>
    </cfRule>
    <cfRule type="cellIs" priority="229" operator="equal" aboveAverage="0" equalAverage="0" bottom="0" percent="0" rank="0" text="" dxfId="227">
      <formula>3</formula>
    </cfRule>
  </conditionalFormatting>
  <conditionalFormatting sqref="G3:G4">
    <cfRule type="expression" priority="230" aboveAverage="0" equalAverage="0" bottom="0" percent="0" rank="0" text="" dxfId="228">
      <formula>$D$1&lt;G3</formula>
    </cfRule>
    <cfRule type="expression" priority="231" aboveAverage="0" equalAverage="0" bottom="0" percent="0" rank="0" text="" dxfId="229">
      <formula>$D$1&gt;G3</formula>
    </cfRule>
  </conditionalFormatting>
  <conditionalFormatting sqref="F4">
    <cfRule type="expression" priority="232" aboveAverage="0" equalAverage="0" bottom="0" percent="0" rank="0" text="" dxfId="230">
      <formula>$D$1&lt;F4</formula>
    </cfRule>
    <cfRule type="expression" priority="233" aboveAverage="0" equalAverage="0" bottom="0" percent="0" rank="0" text="" dxfId="231">
      <formula>$D$1&gt;F4</formula>
    </cfRule>
  </conditionalFormatting>
  <conditionalFormatting sqref="I5">
    <cfRule type="cellIs" priority="234" operator="equal" aboveAverage="0" equalAverage="0" bottom="0" percent="0" rank="0" text="" dxfId="232">
      <formula>5</formula>
    </cfRule>
    <cfRule type="cellIs" priority="235" operator="equal" aboveAverage="0" equalAverage="0" bottom="0" percent="0" rank="0" text="" dxfId="233">
      <formula>4</formula>
    </cfRule>
    <cfRule type="cellIs" priority="236" operator="equal" aboveAverage="0" equalAverage="0" bottom="0" percent="0" rank="0" text="" dxfId="234">
      <formula>3</formula>
    </cfRule>
  </conditionalFormatting>
  <conditionalFormatting sqref="I3:I4">
    <cfRule type="expression" priority="237" aboveAverage="0" equalAverage="0" bottom="0" percent="0" rank="0" text="" dxfId="235">
      <formula>$D$4&lt;I3</formula>
    </cfRule>
    <cfRule type="expression" priority="238" aboveAverage="0" equalAverage="0" bottom="0" percent="0" rank="0" text="" dxfId="236">
      <formula>$D$4&gt;I3</formula>
    </cfRule>
  </conditionalFormatting>
  <conditionalFormatting sqref="I3:I4">
    <cfRule type="expression" priority="239" aboveAverage="0" equalAverage="0" bottom="0" percent="0" rank="0" text="" dxfId="237">
      <formula>$D$1&lt;I3</formula>
    </cfRule>
    <cfRule type="expression" priority="240" aboveAverage="0" equalAverage="0" bottom="0" percent="0" rank="0" text="" dxfId="238">
      <formula>$D$1&gt;I3</formula>
    </cfRule>
  </conditionalFormatting>
  <conditionalFormatting sqref="I4">
    <cfRule type="expression" priority="241" aboveAverage="0" equalAverage="0" bottom="0" percent="0" rank="0" text="" dxfId="239">
      <formula>$D$4&lt;I4</formula>
    </cfRule>
    <cfRule type="expression" priority="242" aboveAverage="0" equalAverage="0" bottom="0" percent="0" rank="0" text="" dxfId="240">
      <formula>$D$4&gt;I4</formula>
    </cfRule>
  </conditionalFormatting>
  <conditionalFormatting sqref="H3">
    <cfRule type="expression" priority="243" aboveAverage="0" equalAverage="0" bottom="0" percent="0" rank="0" text="" dxfId="241">
      <formula>$D$1&lt;H3</formula>
    </cfRule>
    <cfRule type="expression" priority="244" aboveAverage="0" equalAverage="0" bottom="0" percent="0" rank="0" text="" dxfId="242">
      <formula>$D$1&gt;H3</formula>
    </cfRule>
  </conditionalFormatting>
  <conditionalFormatting sqref="H4">
    <cfRule type="expression" priority="245" aboveAverage="0" equalAverage="0" bottom="0" percent="0" rank="0" text="" dxfId="243">
      <formula>$D$1&lt;H4</formula>
    </cfRule>
    <cfRule type="expression" priority="246" aboveAverage="0" equalAverage="0" bottom="0" percent="0" rank="0" text="" dxfId="244">
      <formula>$D$1&gt;H4</formula>
    </cfRule>
  </conditionalFormatting>
  <conditionalFormatting sqref="H4">
    <cfRule type="expression" priority="247" aboveAverage="0" equalAverage="0" bottom="0" percent="0" rank="0" text="" dxfId="245">
      <formula>$D$1&lt;H4</formula>
    </cfRule>
    <cfRule type="expression" priority="248" aboveAverage="0" equalAverage="0" bottom="0" percent="0" rank="0" text="" dxfId="246">
      <formula>$D$1&gt;H4</formula>
    </cfRule>
  </conditionalFormatting>
  <conditionalFormatting sqref="H5">
    <cfRule type="cellIs" priority="249" operator="equal" aboveAverage="0" equalAverage="0" bottom="0" percent="0" rank="0" text="" dxfId="247">
      <formula>5</formula>
    </cfRule>
    <cfRule type="cellIs" priority="250" operator="equal" aboveAverage="0" equalAverage="0" bottom="0" percent="0" rank="0" text="" dxfId="248">
      <formula>4</formula>
    </cfRule>
    <cfRule type="cellIs" priority="251" operator="equal" aboveAverage="0" equalAverage="0" bottom="0" percent="0" rank="0" text="" dxfId="249">
      <formula>3</formula>
    </cfRule>
  </conditionalFormatting>
  <conditionalFormatting sqref="H4">
    <cfRule type="expression" priority="252" aboveAverage="0" equalAverage="0" bottom="0" percent="0" rank="0" text="" dxfId="250">
      <formula>$D$1&lt;H4</formula>
    </cfRule>
    <cfRule type="expression" priority="253" aboveAverage="0" equalAverage="0" bottom="0" percent="0" rank="0" text="" dxfId="251">
      <formula>$D$1&gt;H4</formula>
    </cfRule>
  </conditionalFormatting>
  <conditionalFormatting sqref="H4">
    <cfRule type="expression" priority="254" aboveAverage="0" equalAverage="0" bottom="0" percent="0" rank="0" text="" dxfId="252">
      <formula>$D$1&lt;H4</formula>
    </cfRule>
    <cfRule type="expression" priority="255" aboveAverage="0" equalAverage="0" bottom="0" percent="0" rank="0" text="" dxfId="253">
      <formula>$D$1&gt;H4</formula>
    </cfRule>
  </conditionalFormatting>
  <conditionalFormatting sqref="H4">
    <cfRule type="expression" priority="256" aboveAverage="0" equalAverage="0" bottom="0" percent="0" rank="0" text="" dxfId="254">
      <formula>$D$1&lt;H4</formula>
    </cfRule>
    <cfRule type="expression" priority="257" aboveAverage="0" equalAverage="0" bottom="0" percent="0" rank="0" text="" dxfId="255">
      <formula>$D$1&gt;H4</formula>
    </cfRule>
  </conditionalFormatting>
  <conditionalFormatting sqref="H4">
    <cfRule type="expression" priority="258" aboveAverage="0" equalAverage="0" bottom="0" percent="0" rank="0" text="" dxfId="256">
      <formula>$D$1&lt;H4</formula>
    </cfRule>
    <cfRule type="expression" priority="259" aboveAverage="0" equalAverage="0" bottom="0" percent="0" rank="0" text="" dxfId="257">
      <formula>$D$1&gt;H4</formula>
    </cfRule>
  </conditionalFormatting>
  <conditionalFormatting sqref="M4">
    <cfRule type="expression" priority="260" aboveAverage="0" equalAverage="0" bottom="0" percent="0" rank="0" text="" dxfId="258">
      <formula>$D$1&lt;M4</formula>
    </cfRule>
    <cfRule type="expression" priority="261" aboveAverage="0" equalAverage="0" bottom="0" percent="0" rank="0" text="" dxfId="259">
      <formula>$D$1&gt;M4</formula>
    </cfRule>
  </conditionalFormatting>
  <conditionalFormatting sqref="M4">
    <cfRule type="expression" priority="262" aboveAverage="0" equalAverage="0" bottom="0" percent="0" rank="0" text="" dxfId="260">
      <formula>$D$1&lt;M4</formula>
    </cfRule>
    <cfRule type="expression" priority="263" aboveAverage="0" equalAverage="0" bottom="0" percent="0" rank="0" text="" dxfId="261">
      <formula>$D$1&gt;M4</formula>
    </cfRule>
  </conditionalFormatting>
  <conditionalFormatting sqref="M5">
    <cfRule type="cellIs" priority="264" operator="equal" aboveAverage="0" equalAverage="0" bottom="0" percent="0" rank="0" text="" dxfId="262">
      <formula>5</formula>
    </cfRule>
    <cfRule type="cellIs" priority="265" operator="equal" aboveAverage="0" equalAverage="0" bottom="0" percent="0" rank="0" text="" dxfId="263">
      <formula>4</formula>
    </cfRule>
    <cfRule type="cellIs" priority="266" operator="equal" aboveAverage="0" equalAverage="0" bottom="0" percent="0" rank="0" text="" dxfId="264">
      <formula>3</formula>
    </cfRule>
  </conditionalFormatting>
  <conditionalFormatting sqref="M4">
    <cfRule type="expression" priority="267" aboveAverage="0" equalAverage="0" bottom="0" percent="0" rank="0" text="" dxfId="265">
      <formula>$D$1&lt;M4</formula>
    </cfRule>
    <cfRule type="expression" priority="268" aboveAverage="0" equalAverage="0" bottom="0" percent="0" rank="0" text="" dxfId="266">
      <formula>$D$1&gt;M4</formula>
    </cfRule>
  </conditionalFormatting>
  <conditionalFormatting sqref="M5">
    <cfRule type="cellIs" priority="269" operator="equal" aboveAverage="0" equalAverage="0" bottom="0" percent="0" rank="0" text="" dxfId="267">
      <formula>5</formula>
    </cfRule>
    <cfRule type="cellIs" priority="270" operator="equal" aboveAverage="0" equalAverage="0" bottom="0" percent="0" rank="0" text="" dxfId="268">
      <formula>4</formula>
    </cfRule>
    <cfRule type="cellIs" priority="271" operator="equal" aboveAverage="0" equalAverage="0" bottom="0" percent="0" rank="0" text="" dxfId="269">
      <formula>3</formula>
    </cfRule>
  </conditionalFormatting>
  <conditionalFormatting sqref="M5">
    <cfRule type="cellIs" priority="272" operator="equal" aboveAverage="0" equalAverage="0" bottom="0" percent="0" rank="0" text="" dxfId="270">
      <formula>5</formula>
    </cfRule>
    <cfRule type="cellIs" priority="273" operator="equal" aboveAverage="0" equalAverage="0" bottom="0" percent="0" rank="0" text="" dxfId="271">
      <formula>4</formula>
    </cfRule>
    <cfRule type="cellIs" priority="274" operator="equal" aboveAverage="0" equalAverage="0" bottom="0" percent="0" rank="0" text="" dxfId="272">
      <formula>3</formula>
    </cfRule>
  </conditionalFormatting>
  <conditionalFormatting sqref="M4">
    <cfRule type="expression" priority="275" aboveAverage="0" equalAverage="0" bottom="0" percent="0" rank="0" text="" dxfId="273">
      <formula>$D$1&lt;M4</formula>
    </cfRule>
    <cfRule type="expression" priority="276" aboveAverage="0" equalAverage="0" bottom="0" percent="0" rank="0" text="" dxfId="274">
      <formula>$D$1&gt;M4</formula>
    </cfRule>
  </conditionalFormatting>
  <conditionalFormatting sqref="M5">
    <cfRule type="cellIs" priority="277" operator="equal" aboveAverage="0" equalAverage="0" bottom="0" percent="0" rank="0" text="" dxfId="275">
      <formula>5</formula>
    </cfRule>
    <cfRule type="cellIs" priority="278" operator="equal" aboveAverage="0" equalAverage="0" bottom="0" percent="0" rank="0" text="" dxfId="276">
      <formula>4</formula>
    </cfRule>
    <cfRule type="cellIs" priority="279" operator="equal" aboveAverage="0" equalAverage="0" bottom="0" percent="0" rank="0" text="" dxfId="277">
      <formula>3</formula>
    </cfRule>
  </conditionalFormatting>
  <conditionalFormatting sqref="M4">
    <cfRule type="expression" priority="280" aboveAverage="0" equalAverage="0" bottom="0" percent="0" rank="0" text="" dxfId="278">
      <formula>$D$1&lt;M4</formula>
    </cfRule>
    <cfRule type="expression" priority="281" aboveAverage="0" equalAverage="0" bottom="0" percent="0" rank="0" text="" dxfId="279">
      <formula>$D$1&gt;M4</formula>
    </cfRule>
  </conditionalFormatting>
  <conditionalFormatting sqref="N3">
    <cfRule type="expression" priority="282" aboveAverage="0" equalAverage="0" bottom="0" percent="0" rank="0" text="" dxfId="280">
      <formula>$D$1&lt;N3</formula>
    </cfRule>
    <cfRule type="expression" priority="283" aboveAverage="0" equalAverage="0" bottom="0" percent="0" rank="0" text="" dxfId="281">
      <formula>$D$1&gt;N3</formula>
    </cfRule>
  </conditionalFormatting>
  <conditionalFormatting sqref="N4">
    <cfRule type="expression" priority="284" aboveAverage="0" equalAverage="0" bottom="0" percent="0" rank="0" text="" dxfId="282">
      <formula>$D$1&lt;N4</formula>
    </cfRule>
    <cfRule type="expression" priority="285" aboveAverage="0" equalAverage="0" bottom="0" percent="0" rank="0" text="" dxfId="283">
      <formula>$D$1&gt;N4</formula>
    </cfRule>
  </conditionalFormatting>
  <conditionalFormatting sqref="N4">
    <cfRule type="expression" priority="286" aboveAverage="0" equalAverage="0" bottom="0" percent="0" rank="0" text="" dxfId="284">
      <formula>$D$4&lt;N4</formula>
    </cfRule>
    <cfRule type="expression" priority="287" aboveAverage="0" equalAverage="0" bottom="0" percent="0" rank="0" text="" dxfId="285">
      <formula>$D$4&gt;N4</formula>
    </cfRule>
  </conditionalFormatting>
  <conditionalFormatting sqref="N4">
    <cfRule type="expression" priority="288" aboveAverage="0" equalAverage="0" bottom="0" percent="0" rank="0" text="" dxfId="286">
      <formula>$D$4&lt;N4</formula>
    </cfRule>
    <cfRule type="expression" priority="289" aboveAverage="0" equalAverage="0" bottom="0" percent="0" rank="0" text="" dxfId="287">
      <formula>$D$4&gt;N4</formula>
    </cfRule>
  </conditionalFormatting>
  <conditionalFormatting sqref="N5">
    <cfRule type="cellIs" priority="290" operator="equal" aboveAverage="0" equalAverage="0" bottom="0" percent="0" rank="0" text="" dxfId="288">
      <formula>5</formula>
    </cfRule>
    <cfRule type="cellIs" priority="291" operator="equal" aboveAverage="0" equalAverage="0" bottom="0" percent="0" rank="0" text="" dxfId="289">
      <formula>4</formula>
    </cfRule>
    <cfRule type="cellIs" priority="292" operator="equal" aboveAverage="0" equalAverage="0" bottom="0" percent="0" rank="0" text="" dxfId="290">
      <formula>3</formula>
    </cfRule>
  </conditionalFormatting>
  <conditionalFormatting sqref="F6:F29">
    <cfRule type="cellIs" priority="293" operator="equal" aboveAverage="0" equalAverage="0" bottom="0" percent="0" rank="0" text="" dxfId="291">
      <formula>5</formula>
    </cfRule>
    <cfRule type="cellIs" priority="294" operator="equal" aboveAverage="0" equalAverage="0" bottom="0" percent="0" rank="0" text="" dxfId="292">
      <formula>4</formula>
    </cfRule>
    <cfRule type="cellIs" priority="295" operator="equal" aboveAverage="0" equalAverage="0" bottom="0" percent="0" rank="0" text="" dxfId="293">
      <formula>3</formula>
    </cfRule>
  </conditionalFormatting>
  <conditionalFormatting sqref="I12:I29">
    <cfRule type="cellIs" priority="296" operator="equal" aboveAverage="0" equalAverage="0" bottom="0" percent="0" rank="0" text="" dxfId="294">
      <formula>5</formula>
    </cfRule>
    <cfRule type="cellIs" priority="297" operator="equal" aboveAverage="0" equalAverage="0" bottom="0" percent="0" rank="0" text="" dxfId="295">
      <formula>4</formula>
    </cfRule>
    <cfRule type="cellIs" priority="298" operator="equal" aboveAverage="0" equalAverage="0" bottom="0" percent="0" rank="0" text="" dxfId="296">
      <formula>3</formula>
    </cfRule>
  </conditionalFormatting>
  <conditionalFormatting sqref="I6:I10">
    <cfRule type="cellIs" priority="299" operator="equal" aboveAverage="0" equalAverage="0" bottom="0" percent="0" rank="0" text="" dxfId="297">
      <formula>5</formula>
    </cfRule>
    <cfRule type="cellIs" priority="300" operator="equal" aboveAverage="0" equalAverage="0" bottom="0" percent="0" rank="0" text="" dxfId="298">
      <formula>4</formula>
    </cfRule>
    <cfRule type="cellIs" priority="301" operator="equal" aboveAverage="0" equalAverage="0" bottom="0" percent="0" rank="0" text="" dxfId="299">
      <formula>3</formula>
    </cfRule>
  </conditionalFormatting>
  <conditionalFormatting sqref="I11">
    <cfRule type="cellIs" priority="302" operator="equal" aboveAverage="0" equalAverage="0" bottom="0" percent="0" rank="0" text="" dxfId="300">
      <formula>5</formula>
    </cfRule>
    <cfRule type="cellIs" priority="303" operator="equal" aboveAverage="0" equalAverage="0" bottom="0" percent="0" rank="0" text="" dxfId="301">
      <formula>4</formula>
    </cfRule>
    <cfRule type="cellIs" priority="304" operator="equal" aboveAverage="0" equalAverage="0" bottom="0" percent="0" rank="0" text="" dxfId="302">
      <formula>3</formula>
    </cfRule>
  </conditionalFormatting>
  <conditionalFormatting sqref="L4">
    <cfRule type="expression" priority="305" aboveAverage="0" equalAverage="0" bottom="0" percent="0" rank="0" text="" dxfId="303">
      <formula>$D$1&lt;L4</formula>
    </cfRule>
    <cfRule type="expression" priority="306" aboveAverage="0" equalAverage="0" bottom="0" percent="0" rank="0" text="" dxfId="304">
      <formula>$D$1&gt;L4</formula>
    </cfRule>
  </conditionalFormatting>
  <conditionalFormatting sqref="L4">
    <cfRule type="expression" priority="307" aboveAverage="0" equalAverage="0" bottom="0" percent="0" rank="0" text="" dxfId="305">
      <formula>$D$4&lt;L4</formula>
    </cfRule>
    <cfRule type="expression" priority="308" aboveAverage="0" equalAverage="0" bottom="0" percent="0" rank="0" text="" dxfId="306">
      <formula>$D$4&gt;L4</formula>
    </cfRule>
  </conditionalFormatting>
  <conditionalFormatting sqref="L4">
    <cfRule type="expression" priority="309" aboveAverage="0" equalAverage="0" bottom="0" percent="0" rank="0" text="" dxfId="307">
      <formula>$D$4&lt;L4</formula>
    </cfRule>
    <cfRule type="expression" priority="310" aboveAverage="0" equalAverage="0" bottom="0" percent="0" rank="0" text="" dxfId="308">
      <formula>$D$4&gt;L4</formula>
    </cfRule>
  </conditionalFormatting>
  <conditionalFormatting sqref="L5">
    <cfRule type="cellIs" priority="311" operator="equal" aboveAverage="0" equalAverage="0" bottom="0" percent="0" rank="0" text="" dxfId="309">
      <formula>5</formula>
    </cfRule>
    <cfRule type="cellIs" priority="312" operator="equal" aboveAverage="0" equalAverage="0" bottom="0" percent="0" rank="0" text="" dxfId="310">
      <formula>4</formula>
    </cfRule>
    <cfRule type="cellIs" priority="313" operator="equal" aboveAverage="0" equalAverage="0" bottom="0" percent="0" rank="0" text="" dxfId="311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L10" activeCellId="0" sqref="L1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57"/>
    <col collapsed="false" customWidth="true" hidden="false" outlineLevel="0" max="4" min="4" style="1" width="38.86"/>
    <col collapsed="false" customWidth="true" hidden="true" outlineLevel="0" max="5" min="5" style="1" width="6.88"/>
    <col collapsed="false" customWidth="true" hidden="true" outlineLevel="0" max="6" min="6" style="0" width="7.71"/>
    <col collapsed="false" customWidth="true" hidden="false" outlineLevel="0" max="11" min="7" style="0" width="7.71"/>
    <col collapsed="false" customWidth="true" hidden="false" outlineLevel="0" max="12" min="12" style="0" width="7.15"/>
    <col collapsed="false" customWidth="true" hidden="true" outlineLevel="0" max="13" min="13" style="0" width="7.29"/>
    <col collapsed="false" customWidth="true" hidden="false" outlineLevel="0" max="14" min="14" style="0" width="6.88"/>
    <col collapsed="false" customWidth="true" hidden="false" outlineLevel="0" max="15" min="15" style="0" width="6.28"/>
    <col collapsed="false" customWidth="true" hidden="true" outlineLevel="0" max="16" min="16" style="0" width="6.42"/>
    <col collapsed="false" customWidth="true" hidden="true" outlineLevel="0" max="17" min="17" style="0" width="6.28"/>
    <col collapsed="false" customWidth="true" hidden="true" outlineLevel="0" max="18" min="18" style="0" width="8.86"/>
    <col collapsed="false" customWidth="true" hidden="true" outlineLevel="0" max="19" min="19" style="0" width="6.57"/>
    <col collapsed="false" customWidth="true" hidden="true" outlineLevel="0" max="21" min="20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8" min="25" style="0" width="3.71"/>
    <col collapsed="false" customWidth="true" hidden="true" outlineLevel="0" max="29" min="29" style="0" width="5.28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0" min="86" style="2" width="8"/>
    <col collapsed="false" customWidth="true" hidden="false" outlineLevel="0" max="102" min="91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43901.6335642105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181" t="s">
        <v>0</v>
      </c>
      <c r="H2" s="25" t="s">
        <v>1</v>
      </c>
      <c r="I2" s="25"/>
      <c r="J2" s="25"/>
      <c r="K2" s="25"/>
      <c r="L2" s="25"/>
      <c r="M2" s="25"/>
      <c r="N2" s="181" t="s">
        <v>261</v>
      </c>
      <c r="O2" s="24" t="s">
        <v>262</v>
      </c>
      <c r="P2" s="26"/>
      <c r="Q2" s="22"/>
      <c r="R2" s="22"/>
      <c r="S2" s="22"/>
      <c r="T2" s="22"/>
      <c r="U2" s="23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2732</v>
      </c>
      <c r="B3" s="29"/>
      <c r="C3" s="29"/>
      <c r="D3" s="30" t="s">
        <v>3</v>
      </c>
      <c r="E3" s="31"/>
      <c r="F3" s="32"/>
      <c r="G3" s="34" t="n">
        <v>43451</v>
      </c>
      <c r="H3" s="182" t="n">
        <v>43452</v>
      </c>
      <c r="I3" s="34" t="n">
        <v>43453</v>
      </c>
      <c r="J3" s="35" t="n">
        <v>43455</v>
      </c>
      <c r="K3" s="34" t="n">
        <v>43816</v>
      </c>
      <c r="L3" s="34" t="n">
        <v>43821</v>
      </c>
      <c r="M3" s="34"/>
      <c r="N3" s="34" t="n">
        <v>43463</v>
      </c>
      <c r="O3" s="34" t="n">
        <v>43448</v>
      </c>
      <c r="P3" s="35"/>
      <c r="Q3" s="32"/>
      <c r="R3" s="32"/>
      <c r="S3" s="36"/>
      <c r="T3" s="37"/>
      <c r="U3" s="51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1.5" hidden="false" customHeight="true" outlineLevel="0" collapsed="false">
      <c r="A4" s="29"/>
      <c r="B4" s="29"/>
      <c r="C4" s="29"/>
      <c r="D4" s="45" t="s">
        <v>5</v>
      </c>
      <c r="E4" s="31"/>
      <c r="F4" s="46"/>
      <c r="G4" s="47" t="s">
        <v>6</v>
      </c>
      <c r="H4" s="47" t="s">
        <v>263</v>
      </c>
      <c r="I4" s="47" t="s">
        <v>264</v>
      </c>
      <c r="J4" s="48" t="s">
        <v>8</v>
      </c>
      <c r="K4" s="47" t="s">
        <v>265</v>
      </c>
      <c r="L4" s="47" t="s">
        <v>266</v>
      </c>
      <c r="M4" s="48"/>
      <c r="N4" s="47" t="s">
        <v>7</v>
      </c>
      <c r="O4" s="48" t="s">
        <v>267</v>
      </c>
      <c r="P4" s="48"/>
      <c r="Q4" s="46"/>
      <c r="R4" s="46"/>
      <c r="S4" s="46"/>
      <c r="T4" s="50"/>
      <c r="U4" s="184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9.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/>
      <c r="G5" s="58" t="s">
        <v>16</v>
      </c>
      <c r="H5" s="59" t="s">
        <v>268</v>
      </c>
      <c r="I5" s="58" t="s">
        <v>269</v>
      </c>
      <c r="J5" s="58" t="s">
        <v>18</v>
      </c>
      <c r="K5" s="58" t="s">
        <v>270</v>
      </c>
      <c r="L5" s="59" t="s">
        <v>271</v>
      </c>
      <c r="M5" s="58"/>
      <c r="N5" s="59" t="s">
        <v>17</v>
      </c>
      <c r="O5" s="58" t="s">
        <v>272</v>
      </c>
      <c r="P5" s="58"/>
      <c r="Q5" s="60"/>
      <c r="R5" s="60"/>
      <c r="S5" s="58"/>
      <c r="T5" s="62"/>
      <c r="U5" s="185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107" t="s">
        <v>30</v>
      </c>
      <c r="D6" s="183" t="s">
        <v>298</v>
      </c>
      <c r="E6" s="79" t="n">
        <v>2732</v>
      </c>
      <c r="F6" s="80"/>
      <c r="G6" s="80" t="s">
        <v>32</v>
      </c>
      <c r="H6" s="80" t="n">
        <v>3</v>
      </c>
      <c r="I6" s="80" t="n">
        <v>3</v>
      </c>
      <c r="J6" s="80" t="n">
        <v>5</v>
      </c>
      <c r="K6" s="80" t="n">
        <v>3</v>
      </c>
      <c r="L6" s="80" t="n">
        <v>4</v>
      </c>
      <c r="M6" s="80"/>
      <c r="N6" s="80" t="n">
        <v>3</v>
      </c>
      <c r="O6" s="80" t="n">
        <v>3</v>
      </c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5</v>
      </c>
      <c r="AA6" s="83" t="n">
        <f aca="false">COUNTIF(AG6:AV6,AA$5)</f>
        <v>1</v>
      </c>
      <c r="AB6" s="83" t="n">
        <f aca="false">COUNTIF(AG6:AV6,AB$5)</f>
        <v>1</v>
      </c>
      <c r="AC6" s="83" t="n">
        <f aca="false">SUM(X6:AB6)</f>
        <v>7</v>
      </c>
      <c r="AD6" s="84" t="n">
        <f aca="false">IF(ISERROR(((X6+Y6)*2+Z6*3+AA6*4+AB6*5)/SUM(X6,Y6:AB6)),"",((X6+Y6)*2+Z6*3+AA6*4+AB6*5)/SUM(X6,Y6:AB6))</f>
        <v>3.42857142857143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/>
      </c>
      <c r="AH6" s="87" t="str">
        <f aca="false">IF(ISERROR(VALUE(LEFT(G6))),LEFT(G6),VALUE(LEFT(G6)))</f>
        <v>з</v>
      </c>
      <c r="AI6" s="87" t="n">
        <f aca="false">IF(ISERROR(VALUE(LEFT(H6))),LEFT(H6),VALUE(LEFT(H6)))</f>
        <v>3</v>
      </c>
      <c r="AJ6" s="87" t="n">
        <f aca="false">IF(ISERROR(VALUE(LEFT(I6))),LEFT(I6),VALUE(LEFT(I6)))</f>
        <v>3</v>
      </c>
      <c r="AK6" s="87" t="n">
        <f aca="false">IF(ISERROR(VALUE(LEFT(J6))),LEFT(J6),VALUE(LEFT(J6)))</f>
        <v>5</v>
      </c>
      <c r="AL6" s="87" t="n">
        <f aca="false">IF(ISERROR(VALUE(LEFT(K6))),LEFT(K6),VALUE(LEFT(K6)))</f>
        <v>3</v>
      </c>
      <c r="AM6" s="87" t="n">
        <f aca="false">IF(ISERROR(VALUE(LEFT(L6))),LEFT(L6),VALUE(LEFT(L6)))</f>
        <v>4</v>
      </c>
      <c r="AN6" s="87" t="str">
        <f aca="false">IF(ISERROR(VALUE(LEFT(M6))),LEFT(M6),VALUE(LEFT(M6)))</f>
        <v/>
      </c>
      <c r="AO6" s="87" t="n">
        <f aca="false">IF(ISERROR(VALUE(LEFT(N6))),LEFT(N6),VALUE(LEFT(N6)))</f>
        <v>3</v>
      </c>
      <c r="AP6" s="87" t="n">
        <f aca="false">IF(ISERROR(VALUE(LEFT(O6))),LEFT(O6),VALUE(LEFT(O6)))</f>
        <v>3</v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1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107" t="s">
        <v>30</v>
      </c>
      <c r="D7" s="183" t="s">
        <v>299</v>
      </c>
      <c r="E7" s="79" t="n">
        <v>2732</v>
      </c>
      <c r="F7" s="80"/>
      <c r="G7" s="80" t="s">
        <v>32</v>
      </c>
      <c r="H7" s="80" t="n">
        <v>3</v>
      </c>
      <c r="I7" s="80" t="n">
        <v>3</v>
      </c>
      <c r="J7" s="80" t="n">
        <v>5</v>
      </c>
      <c r="K7" s="80" t="n">
        <v>5</v>
      </c>
      <c r="L7" s="80" t="n">
        <v>3</v>
      </c>
      <c r="M7" s="80"/>
      <c r="N7" s="80" t="n">
        <v>4</v>
      </c>
      <c r="O7" s="80" t="n">
        <v>3</v>
      </c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4</v>
      </c>
      <c r="AA7" s="83" t="n">
        <f aca="false">COUNTIF(AG7:AV7,AA$5)</f>
        <v>1</v>
      </c>
      <c r="AB7" s="83" t="n">
        <f aca="false">COUNTIF(AG7:AV7,AB$5)</f>
        <v>2</v>
      </c>
      <c r="AC7" s="83" t="n">
        <f aca="false">SUM(X7:AB7)</f>
        <v>7</v>
      </c>
      <c r="AD7" s="84" t="n">
        <f aca="false">IF(ISERROR(((X7+Y7)*2+Z7*3+AA7*4+AB7*5)/SUM(X7,Y7:AB7)),"",((X7+Y7)*2+Z7*3+AA7*4+AB7*5)/SUM(X7,Y7:AB7))</f>
        <v>3.71428571428571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/>
      </c>
      <c r="AH7" s="87" t="str">
        <f aca="false">IF(ISERROR(VALUE(LEFT(G7))),LEFT(G7),VALUE(LEFT(G7)))</f>
        <v>з</v>
      </c>
      <c r="AI7" s="87" t="n">
        <f aca="false">IF(ISERROR(VALUE(LEFT(H7))),LEFT(H7),VALUE(LEFT(H7)))</f>
        <v>3</v>
      </c>
      <c r="AJ7" s="87" t="n">
        <f aca="false">IF(ISERROR(VALUE(LEFT(I7))),LEFT(I7),VALUE(LEFT(I7)))</f>
        <v>3</v>
      </c>
      <c r="AK7" s="87" t="n">
        <f aca="false">IF(ISERROR(VALUE(LEFT(J7))),LEFT(J7),VALUE(LEFT(J7)))</f>
        <v>5</v>
      </c>
      <c r="AL7" s="87" t="n">
        <f aca="false">IF(ISERROR(VALUE(LEFT(K7))),LEFT(K7),VALUE(LEFT(K7)))</f>
        <v>5</v>
      </c>
      <c r="AM7" s="87" t="n">
        <f aca="false">IF(ISERROR(VALUE(LEFT(L7))),LEFT(L7),VALUE(LEFT(L7)))</f>
        <v>3</v>
      </c>
      <c r="AN7" s="87" t="str">
        <f aca="false">IF(ISERROR(VALUE(LEFT(M7))),LEFT(M7),VALUE(LEFT(M7)))</f>
        <v/>
      </c>
      <c r="AO7" s="87" t="n">
        <f aca="false">IF(ISERROR(VALUE(LEFT(N7))),LEFT(N7),VALUE(LEFT(N7)))</f>
        <v>4</v>
      </c>
      <c r="AP7" s="87" t="n">
        <f aca="false">IF(ISERROR(VALUE(LEFT(O7))),LEFT(O7),VALUE(LEFT(O7)))</f>
        <v>3</v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1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107" t="s">
        <v>30</v>
      </c>
      <c r="D8" s="183" t="s">
        <v>300</v>
      </c>
      <c r="E8" s="79" t="n">
        <v>2732</v>
      </c>
      <c r="F8" s="80"/>
      <c r="G8" s="80" t="s">
        <v>32</v>
      </c>
      <c r="H8" s="80" t="n">
        <v>4</v>
      </c>
      <c r="I8" s="80" t="n">
        <v>3</v>
      </c>
      <c r="J8" s="80" t="n">
        <v>5</v>
      </c>
      <c r="K8" s="80" t="n">
        <v>3</v>
      </c>
      <c r="L8" s="80" t="n">
        <v>3</v>
      </c>
      <c r="M8" s="80"/>
      <c r="N8" s="80" t="n">
        <v>3</v>
      </c>
      <c r="O8" s="80" t="n">
        <v>3</v>
      </c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5</v>
      </c>
      <c r="AA8" s="83" t="n">
        <f aca="false">COUNTIF(AG8:AV8,AA$5)</f>
        <v>1</v>
      </c>
      <c r="AB8" s="83" t="n">
        <f aca="false">COUNTIF(AG8:AV8,AB$5)</f>
        <v>1</v>
      </c>
      <c r="AC8" s="83" t="n">
        <f aca="false">SUM(X8:AB8)</f>
        <v>7</v>
      </c>
      <c r="AD8" s="84" t="n">
        <f aca="false">IF(ISERROR(((X8+Y8)*2+Z8*3+AA8*4+AB8*5)/SUM(X8,Y8:AB8)),"",((X8+Y8)*2+Z8*3+AA8*4+AB8*5)/SUM(X8,Y8:AB8))</f>
        <v>3.42857142857143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/>
      </c>
      <c r="AH8" s="87" t="str">
        <f aca="false">IF(ISERROR(VALUE(LEFT(G8))),LEFT(G8),VALUE(LEFT(G8)))</f>
        <v>з</v>
      </c>
      <c r="AI8" s="87" t="n">
        <f aca="false">IF(ISERROR(VALUE(LEFT(H8))),LEFT(H8),VALUE(LEFT(H8)))</f>
        <v>4</v>
      </c>
      <c r="AJ8" s="87" t="n">
        <f aca="false">IF(ISERROR(VALUE(LEFT(I8))),LEFT(I8),VALUE(LEFT(I8)))</f>
        <v>3</v>
      </c>
      <c r="AK8" s="87" t="n">
        <f aca="false">IF(ISERROR(VALUE(LEFT(J8))),LEFT(J8),VALUE(LEFT(J8)))</f>
        <v>5</v>
      </c>
      <c r="AL8" s="87" t="n">
        <f aca="false">IF(ISERROR(VALUE(LEFT(K8))),LEFT(K8),VALUE(LEFT(K8)))</f>
        <v>3</v>
      </c>
      <c r="AM8" s="87" t="n">
        <f aca="false">IF(ISERROR(VALUE(LEFT(L8))),LEFT(L8),VALUE(LEFT(L8)))</f>
        <v>3</v>
      </c>
      <c r="AN8" s="87" t="str">
        <f aca="false">IF(ISERROR(VALUE(LEFT(M8))),LEFT(M8),VALUE(LEFT(M8)))</f>
        <v/>
      </c>
      <c r="AO8" s="87" t="n">
        <f aca="false">IF(ISERROR(VALUE(LEFT(N8))),LEFT(N8),VALUE(LEFT(N8)))</f>
        <v>3</v>
      </c>
      <c r="AP8" s="87" t="n">
        <f aca="false">IF(ISERROR(VALUE(LEFT(O8))),LEFT(O8),VALUE(LEFT(O8)))</f>
        <v>3</v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1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107" t="s">
        <v>30</v>
      </c>
      <c r="D9" s="183" t="s">
        <v>301</v>
      </c>
      <c r="E9" s="79" t="n">
        <v>2732</v>
      </c>
      <c r="F9" s="80"/>
      <c r="G9" s="80" t="s">
        <v>32</v>
      </c>
      <c r="H9" s="80" t="n">
        <v>4</v>
      </c>
      <c r="I9" s="80" t="n">
        <v>3</v>
      </c>
      <c r="J9" s="80" t="n">
        <v>5</v>
      </c>
      <c r="K9" s="80" t="n">
        <v>4</v>
      </c>
      <c r="L9" s="80" t="n">
        <v>4</v>
      </c>
      <c r="M9" s="80"/>
      <c r="N9" s="80" t="n">
        <v>4</v>
      </c>
      <c r="O9" s="80" t="n">
        <v>3</v>
      </c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2</v>
      </c>
      <c r="AA9" s="83" t="n">
        <f aca="false">COUNTIF(AG9:AV9,AA$5)</f>
        <v>4</v>
      </c>
      <c r="AB9" s="83" t="n">
        <f aca="false">COUNTIF(AG9:AV9,AB$5)</f>
        <v>1</v>
      </c>
      <c r="AC9" s="83" t="n">
        <f aca="false">SUM(X9:AB9)</f>
        <v>7</v>
      </c>
      <c r="AD9" s="84" t="n">
        <f aca="false">IF(ISERROR(((X9+Y9)*2+Z9*3+AA9*4+AB9*5)/SUM(X9,Y9:AB9)),"",((X9+Y9)*2+Z9*3+AA9*4+AB9*5)/SUM(X9,Y9:AB9))</f>
        <v>3.85714285714286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/>
      </c>
      <c r="AH9" s="87" t="str">
        <f aca="false">IF(ISERROR(VALUE(LEFT(G9))),LEFT(G9),VALUE(LEFT(G9)))</f>
        <v>з</v>
      </c>
      <c r="AI9" s="87" t="n">
        <f aca="false">IF(ISERROR(VALUE(LEFT(H9))),LEFT(H9),VALUE(LEFT(H9)))</f>
        <v>4</v>
      </c>
      <c r="AJ9" s="87" t="n">
        <f aca="false">IF(ISERROR(VALUE(LEFT(I9))),LEFT(I9),VALUE(LEFT(I9)))</f>
        <v>3</v>
      </c>
      <c r="AK9" s="87" t="n">
        <f aca="false">IF(ISERROR(VALUE(LEFT(J9))),LEFT(J9),VALUE(LEFT(J9)))</f>
        <v>5</v>
      </c>
      <c r="AL9" s="87" t="n">
        <f aca="false">IF(ISERROR(VALUE(LEFT(K9))),LEFT(K9),VALUE(LEFT(K9)))</f>
        <v>4</v>
      </c>
      <c r="AM9" s="87" t="n">
        <f aca="false">IF(ISERROR(VALUE(LEFT(L9))),LEFT(L9),VALUE(LEFT(L9)))</f>
        <v>4</v>
      </c>
      <c r="AN9" s="87" t="str">
        <f aca="false">IF(ISERROR(VALUE(LEFT(M9))),LEFT(M9),VALUE(LEFT(M9)))</f>
        <v/>
      </c>
      <c r="AO9" s="87" t="n">
        <f aca="false">IF(ISERROR(VALUE(LEFT(N9))),LEFT(N9),VALUE(LEFT(N9)))</f>
        <v>4</v>
      </c>
      <c r="AP9" s="87" t="n">
        <f aca="false">IF(ISERROR(VALUE(LEFT(O9))),LEFT(O9),VALUE(LEFT(O9)))</f>
        <v>3</v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1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107" t="s">
        <v>30</v>
      </c>
      <c r="D10" s="183" t="s">
        <v>302</v>
      </c>
      <c r="E10" s="79" t="n">
        <v>2732</v>
      </c>
      <c r="F10" s="80"/>
      <c r="G10" s="80" t="s">
        <v>32</v>
      </c>
      <c r="H10" s="80" t="n">
        <v>4</v>
      </c>
      <c r="I10" s="80" t="n">
        <v>3</v>
      </c>
      <c r="J10" s="80" t="n">
        <v>3</v>
      </c>
      <c r="K10" s="80" t="n">
        <v>3</v>
      </c>
      <c r="L10" s="80" t="s">
        <v>38</v>
      </c>
      <c r="M10" s="80"/>
      <c r="N10" s="80" t="n">
        <v>3</v>
      </c>
      <c r="O10" s="80" t="n">
        <v>3</v>
      </c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5</v>
      </c>
      <c r="AA10" s="83" t="n">
        <f aca="false">COUNTIF(AG10:AV10,AA$5)</f>
        <v>1</v>
      </c>
      <c r="AB10" s="83" t="n">
        <f aca="false">COUNTIF(AG10:AV10,AB$5)</f>
        <v>0</v>
      </c>
      <c r="AC10" s="83" t="n">
        <f aca="false">SUM(X10:AB10)</f>
        <v>6</v>
      </c>
      <c r="AD10" s="84" t="n">
        <f aca="false">IF(ISERROR(((X10+Y10)*2+Z10*3+AA10*4+AB10*5)/SUM(X10,Y10:AB10)),"",((X10+Y10)*2+Z10*3+AA10*4+AB10*5)/SUM(X10,Y10:AB10))</f>
        <v>3.16666666666667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/>
      </c>
      <c r="AH10" s="87" t="str">
        <f aca="false">IF(ISERROR(VALUE(LEFT(G10))),LEFT(G10),VALUE(LEFT(G10)))</f>
        <v>з</v>
      </c>
      <c r="AI10" s="87" t="n">
        <f aca="false">IF(ISERROR(VALUE(LEFT(H10))),LEFT(H10),VALUE(LEFT(H10)))</f>
        <v>4</v>
      </c>
      <c r="AJ10" s="87" t="n">
        <f aca="false">IF(ISERROR(VALUE(LEFT(I10))),LEFT(I10),VALUE(LEFT(I10)))</f>
        <v>3</v>
      </c>
      <c r="AK10" s="87" t="n">
        <f aca="false">IF(ISERROR(VALUE(LEFT(J10))),LEFT(J10),VALUE(LEFT(J10)))</f>
        <v>3</v>
      </c>
      <c r="AL10" s="87" t="n">
        <f aca="false">IF(ISERROR(VALUE(LEFT(K10))),LEFT(K10),VALUE(LEFT(K10)))</f>
        <v>3</v>
      </c>
      <c r="AM10" s="87" t="str">
        <f aca="false">IF(ISERROR(VALUE(LEFT(L10))),LEFT(L10),VALUE(LEFT(L10)))</f>
        <v>а</v>
      </c>
      <c r="AN10" s="87" t="str">
        <f aca="false">IF(ISERROR(VALUE(LEFT(M10))),LEFT(M10),VALUE(LEFT(M10)))</f>
        <v/>
      </c>
      <c r="AO10" s="87" t="n">
        <f aca="false">IF(ISERROR(VALUE(LEFT(N10))),LEFT(N10),VALUE(LEFT(N10)))</f>
        <v>3</v>
      </c>
      <c r="AP10" s="87" t="n">
        <f aca="false">IF(ISERROR(VALUE(LEFT(O10))),LEFT(O10),VALUE(LEFT(O10)))</f>
        <v>3</v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1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107" t="s">
        <v>30</v>
      </c>
      <c r="D11" s="183" t="s">
        <v>303</v>
      </c>
      <c r="E11" s="79" t="n">
        <v>2732</v>
      </c>
      <c r="F11" s="80"/>
      <c r="G11" s="80" t="s">
        <v>32</v>
      </c>
      <c r="H11" s="80" t="n">
        <v>3</v>
      </c>
      <c r="I11" s="80" t="n">
        <v>5</v>
      </c>
      <c r="J11" s="80" t="n">
        <v>4</v>
      </c>
      <c r="K11" s="80" t="n">
        <v>3</v>
      </c>
      <c r="L11" s="80" t="n">
        <v>5</v>
      </c>
      <c r="M11" s="80"/>
      <c r="N11" s="80" t="n">
        <v>4</v>
      </c>
      <c r="O11" s="80" t="n">
        <v>4</v>
      </c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2</v>
      </c>
      <c r="AA11" s="177" t="n">
        <f aca="false">COUNTIF(AG11:AV11,AA$5)</f>
        <v>3</v>
      </c>
      <c r="AB11" s="177" t="n">
        <f aca="false">COUNTIF(AG11:AV11,AB$5)</f>
        <v>2</v>
      </c>
      <c r="AC11" s="83" t="n">
        <f aca="false">SUM(X11:AB11)</f>
        <v>7</v>
      </c>
      <c r="AD11" s="84" t="n">
        <f aca="false">IF(ISERROR(((X11+Y11)*2+Z11*3+AA11*4+AB11*5)/SUM(X11,Y11:AB11)),"",((X11+Y11)*2+Z11*3+AA11*4+AB11*5)/SUM(X11,Y11:AB11))</f>
        <v>4</v>
      </c>
      <c r="AE11" s="93" t="n">
        <f aca="false">IF(AX11=5,0.5,IF(AX11=4,0.25,IF(AX11&lt;=3,0)))</f>
        <v>0</v>
      </c>
      <c r="AG11" s="87" t="str">
        <f aca="false">IF(ISERROR(VALUE(LEFT(F11))),LEFT(F11),VALUE(LEFT(F11)))</f>
        <v/>
      </c>
      <c r="AH11" s="87" t="str">
        <f aca="false">IF(ISERROR(VALUE(LEFT(G11))),LEFT(G11),VALUE(LEFT(G11)))</f>
        <v>з</v>
      </c>
      <c r="AI11" s="87" t="n">
        <f aca="false">IF(ISERROR(VALUE(LEFT(H11))),LEFT(H11),VALUE(LEFT(H11)))</f>
        <v>3</v>
      </c>
      <c r="AJ11" s="87" t="n">
        <f aca="false">IF(ISERROR(VALUE(LEFT(I11))),LEFT(I11),VALUE(LEFT(I11)))</f>
        <v>5</v>
      </c>
      <c r="AK11" s="87" t="n">
        <f aca="false">IF(ISERROR(VALUE(LEFT(J11))),LEFT(J11),VALUE(LEFT(J11)))</f>
        <v>4</v>
      </c>
      <c r="AL11" s="87" t="n">
        <f aca="false">IF(ISERROR(VALUE(LEFT(K11))),LEFT(K11),VALUE(LEFT(K11)))</f>
        <v>3</v>
      </c>
      <c r="AM11" s="87" t="n">
        <f aca="false">IF(ISERROR(VALUE(LEFT(L11))),LEFT(L11),VALUE(LEFT(L11)))</f>
        <v>5</v>
      </c>
      <c r="AN11" s="87" t="str">
        <f aca="false">IF(ISERROR(VALUE(LEFT(M11))),LEFT(M11),VALUE(LEFT(M11)))</f>
        <v/>
      </c>
      <c r="AO11" s="87" t="n">
        <f aca="false">IF(ISERROR(VALUE(LEFT(N11))),LEFT(N11),VALUE(LEFT(N11)))</f>
        <v>4</v>
      </c>
      <c r="AP11" s="87" t="n">
        <f aca="false">IF(ISERROR(VALUE(LEFT(O11))),LEFT(O11),VALUE(LEFT(O11)))</f>
        <v>4</v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107" t="s">
        <v>30</v>
      </c>
      <c r="D12" s="183" t="s">
        <v>304</v>
      </c>
      <c r="E12" s="79" t="n">
        <v>2732</v>
      </c>
      <c r="F12" s="186"/>
      <c r="G12" s="80" t="s">
        <v>32</v>
      </c>
      <c r="H12" s="80" t="n">
        <v>4</v>
      </c>
      <c r="I12" s="80" t="n">
        <v>4</v>
      </c>
      <c r="J12" s="80" t="n">
        <v>5</v>
      </c>
      <c r="K12" s="80" t="n">
        <v>5</v>
      </c>
      <c r="L12" s="80" t="n">
        <v>4</v>
      </c>
      <c r="M12" s="80"/>
      <c r="N12" s="80" t="n">
        <v>4</v>
      </c>
      <c r="O12" s="80" t="n">
        <v>5</v>
      </c>
      <c r="P12" s="80"/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4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0</v>
      </c>
      <c r="AA12" s="83" t="n">
        <f aca="false">COUNTIF(AG12:AV12,AA$5)</f>
        <v>4</v>
      </c>
      <c r="AB12" s="83" t="n">
        <f aca="false">COUNTIF(AG12:AV12,AB$5)</f>
        <v>3</v>
      </c>
      <c r="AC12" s="83" t="n">
        <f aca="false">SUM(X12:AB12)</f>
        <v>7</v>
      </c>
      <c r="AD12" s="84" t="n">
        <f aca="false">IF(ISERROR(((X12+Y12)*2+Z12*3+AA12*4+AB12*5)/SUM(X12,Y12:AB12)),"",((X12+Y12)*2+Z12*3+AA12*4+AB12*5)/SUM(X12,Y12:AB12))</f>
        <v>4.42857142857143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/>
      </c>
      <c r="AH12" s="87" t="str">
        <f aca="false">IF(ISERROR(VALUE(LEFT(G12))),LEFT(G12),VALUE(LEFT(G12)))</f>
        <v>з</v>
      </c>
      <c r="AI12" s="87" t="n">
        <f aca="false">IF(ISERROR(VALUE(LEFT(H12))),LEFT(H12),VALUE(LEFT(H12)))</f>
        <v>4</v>
      </c>
      <c r="AJ12" s="87" t="n">
        <f aca="false">IF(ISERROR(VALUE(LEFT(I12))),LEFT(I12),VALUE(LEFT(I12)))</f>
        <v>4</v>
      </c>
      <c r="AK12" s="87" t="n">
        <f aca="false">IF(ISERROR(VALUE(LEFT(J12))),LEFT(J12),VALUE(LEFT(J12)))</f>
        <v>5</v>
      </c>
      <c r="AL12" s="87" t="n">
        <f aca="false">IF(ISERROR(VALUE(LEFT(K12))),LEFT(K12),VALUE(LEFT(K12)))</f>
        <v>5</v>
      </c>
      <c r="AM12" s="87" t="n">
        <f aca="false">IF(ISERROR(VALUE(LEFT(L12))),LEFT(L12),VALUE(LEFT(L12)))</f>
        <v>4</v>
      </c>
      <c r="AN12" s="87" t="str">
        <f aca="false">IF(ISERROR(VALUE(LEFT(M12))),LEFT(M12),VALUE(LEFT(M12)))</f>
        <v/>
      </c>
      <c r="AO12" s="87" t="n">
        <f aca="false">IF(ISERROR(VALUE(LEFT(N12))),LEFT(N12),VALUE(LEFT(N12)))</f>
        <v>4</v>
      </c>
      <c r="AP12" s="87" t="n">
        <f aca="false">IF(ISERROR(VALUE(LEFT(O12))),LEFT(O12),VALUE(LEFT(O12)))</f>
        <v>5</v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1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107" t="s">
        <v>30</v>
      </c>
      <c r="D13" s="183" t="s">
        <v>305</v>
      </c>
      <c r="E13" s="79" t="n">
        <v>2732</v>
      </c>
      <c r="F13" s="80"/>
      <c r="G13" s="80" t="s">
        <v>32</v>
      </c>
      <c r="H13" s="80" t="n">
        <v>4</v>
      </c>
      <c r="I13" s="80" t="n">
        <v>3</v>
      </c>
      <c r="J13" s="80" t="n">
        <v>5</v>
      </c>
      <c r="K13" s="80" t="n">
        <v>4</v>
      </c>
      <c r="L13" s="80" t="n">
        <v>4</v>
      </c>
      <c r="M13" s="80"/>
      <c r="N13" s="80" t="n">
        <v>3</v>
      </c>
      <c r="O13" s="80" t="n">
        <v>3</v>
      </c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3</v>
      </c>
      <c r="AA13" s="83" t="n">
        <f aca="false">COUNTIF(AG13:AV13,AA$5)</f>
        <v>3</v>
      </c>
      <c r="AB13" s="83" t="n">
        <f aca="false">COUNTIF(AG13:AV13,AB$5)</f>
        <v>1</v>
      </c>
      <c r="AC13" s="83" t="n">
        <f aca="false">SUM(X13:AB13)</f>
        <v>7</v>
      </c>
      <c r="AD13" s="84" t="n">
        <f aca="false">IF(ISERROR(((X13+Y13)*2+Z13*3+AA13*4+AB13*5)/SUM(X13,Y13:AB13)),"",((X13+Y13)*2+Z13*3+AA13*4+AB13*5)/SUM(X13,Y13:AB13))</f>
        <v>3.71428571428571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/>
      </c>
      <c r="AH13" s="87" t="str">
        <f aca="false">IF(ISERROR(VALUE(LEFT(G13))),LEFT(G13),VALUE(LEFT(G13)))</f>
        <v>з</v>
      </c>
      <c r="AI13" s="87" t="n">
        <f aca="false">IF(ISERROR(VALUE(LEFT(H13))),LEFT(H13),VALUE(LEFT(H13)))</f>
        <v>4</v>
      </c>
      <c r="AJ13" s="87" t="n">
        <f aca="false">IF(ISERROR(VALUE(LEFT(I13))),LEFT(I13),VALUE(LEFT(I13)))</f>
        <v>3</v>
      </c>
      <c r="AK13" s="87" t="n">
        <f aca="false">IF(ISERROR(VALUE(LEFT(J13))),LEFT(J13),VALUE(LEFT(J13)))</f>
        <v>5</v>
      </c>
      <c r="AL13" s="87" t="n">
        <f aca="false">IF(ISERROR(VALUE(LEFT(K13))),LEFT(K13),VALUE(LEFT(K13)))</f>
        <v>4</v>
      </c>
      <c r="AM13" s="87" t="n">
        <f aca="false">IF(ISERROR(VALUE(LEFT(L13))),LEFT(L13),VALUE(LEFT(L13)))</f>
        <v>4</v>
      </c>
      <c r="AN13" s="87" t="str">
        <f aca="false">IF(ISERROR(VALUE(LEFT(M13))),LEFT(M13),VALUE(LEFT(M13)))</f>
        <v/>
      </c>
      <c r="AO13" s="87" t="n">
        <f aca="false">IF(ISERROR(VALUE(LEFT(N13))),LEFT(N13),VALUE(LEFT(N13)))</f>
        <v>3</v>
      </c>
      <c r="AP13" s="87" t="n">
        <f aca="false">IF(ISERROR(VALUE(LEFT(O13))),LEFT(O13),VALUE(LEFT(O13)))</f>
        <v>3</v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1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76"/>
      <c r="C14" s="107" t="s">
        <v>30</v>
      </c>
      <c r="D14" s="183" t="s">
        <v>306</v>
      </c>
      <c r="E14" s="79" t="n">
        <v>2732</v>
      </c>
      <c r="F14" s="80"/>
      <c r="G14" s="80" t="s">
        <v>32</v>
      </c>
      <c r="H14" s="80" t="n">
        <v>5</v>
      </c>
      <c r="I14" s="80" t="n">
        <v>5</v>
      </c>
      <c r="J14" s="80" t="n">
        <v>5</v>
      </c>
      <c r="K14" s="80" t="n">
        <v>4</v>
      </c>
      <c r="L14" s="80" t="n">
        <v>5</v>
      </c>
      <c r="M14" s="80"/>
      <c r="N14" s="80" t="n">
        <v>5</v>
      </c>
      <c r="O14" s="80" t="n">
        <v>5</v>
      </c>
      <c r="P14" s="80"/>
      <c r="Q14" s="80"/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4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0</v>
      </c>
      <c r="AA14" s="127" t="n">
        <f aca="false">COUNTIF(AG14:AV14,AA$5)</f>
        <v>1</v>
      </c>
      <c r="AB14" s="127" t="n">
        <f aca="false">COUNTIF(AG14:AV14,AB$5)</f>
        <v>6</v>
      </c>
      <c r="AC14" s="127" t="n">
        <f aca="false">SUM(X14:AB14)</f>
        <v>7</v>
      </c>
      <c r="AD14" s="98" t="n">
        <f aca="false">IF(ISERROR(((X14+Y14)*2+Z14*3+AA14*4+AB14*5)/SUM(X14,Y14:AB14)),"",((X14+Y14)*2+Z14*3+AA14*4+AB14*5)/SUM(X14,Y14:AB14))</f>
        <v>4.85714285714286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/>
      </c>
      <c r="AH14" s="87" t="str">
        <f aca="false">IF(ISERROR(VALUE(LEFT(G14))),LEFT(G14),VALUE(LEFT(G14)))</f>
        <v>з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5</v>
      </c>
      <c r="AK14" s="87" t="n">
        <f aca="false">IF(ISERROR(VALUE(LEFT(J14))),LEFT(J14),VALUE(LEFT(J14)))</f>
        <v>5</v>
      </c>
      <c r="AL14" s="87" t="n">
        <f aca="false">IF(ISERROR(VALUE(LEFT(K14))),LEFT(K14),VALUE(LEFT(K14)))</f>
        <v>4</v>
      </c>
      <c r="AM14" s="87" t="n">
        <f aca="false">IF(ISERROR(VALUE(LEFT(L14))),LEFT(L14),VALUE(LEFT(L14)))</f>
        <v>5</v>
      </c>
      <c r="AN14" s="87" t="str">
        <f aca="false">IF(ISERROR(VALUE(LEFT(M14))),LEFT(M14),VALUE(LEFT(M14)))</f>
        <v/>
      </c>
      <c r="AO14" s="87" t="n">
        <f aca="false">IF(ISERROR(VALUE(LEFT(N14))),LEFT(N14),VALUE(LEFT(N14)))</f>
        <v>5</v>
      </c>
      <c r="AP14" s="87" t="n">
        <f aca="false">IF(ISERROR(VALUE(LEFT(O14))),LEFT(O14),VALUE(LEFT(O14)))</f>
        <v>5</v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1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76"/>
      <c r="C15" s="107" t="s">
        <v>307</v>
      </c>
      <c r="D15" s="183" t="s">
        <v>308</v>
      </c>
      <c r="E15" s="79" t="n">
        <v>2732</v>
      </c>
      <c r="F15" s="80"/>
      <c r="G15" s="80" t="s">
        <v>32</v>
      </c>
      <c r="H15" s="80" t="n">
        <v>4</v>
      </c>
      <c r="I15" s="80" t="n">
        <v>3</v>
      </c>
      <c r="J15" s="80" t="n">
        <v>5</v>
      </c>
      <c r="K15" s="80" t="n">
        <v>3</v>
      </c>
      <c r="L15" s="80" t="n">
        <v>4</v>
      </c>
      <c r="M15" s="80"/>
      <c r="N15" s="80" t="n">
        <v>3</v>
      </c>
      <c r="O15" s="80" t="n">
        <v>3</v>
      </c>
      <c r="P15" s="80"/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3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4</v>
      </c>
      <c r="AA15" s="127" t="n">
        <f aca="false">COUNTIF(AG15:AV15,AA$5)</f>
        <v>2</v>
      </c>
      <c r="AB15" s="127" t="n">
        <f aca="false">COUNTIF(AG15:AV15,AB$5)</f>
        <v>1</v>
      </c>
      <c r="AC15" s="127" t="n">
        <f aca="false">SUM(X15:AB15)</f>
        <v>7</v>
      </c>
      <c r="AD15" s="98" t="n">
        <f aca="false">IF(ISERROR(((X15+Y15)*2+Z15*3+AA15*4+AB15*5)/SUM(X15,Y15:AB15)),"",((X15+Y15)*2+Z15*3+AA15*4+AB15*5)/SUM(X15,Y15:AB15))</f>
        <v>3.57142857142857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/>
      </c>
      <c r="AH15" s="87" t="str">
        <f aca="false">IF(ISERROR(VALUE(LEFT(G15))),LEFT(G15),VALUE(LEFT(G15)))</f>
        <v>з</v>
      </c>
      <c r="AI15" s="87" t="n">
        <f aca="false">IF(ISERROR(VALUE(LEFT(H15))),LEFT(H15),VALUE(LEFT(H15)))</f>
        <v>4</v>
      </c>
      <c r="AJ15" s="87" t="n">
        <f aca="false">IF(ISERROR(VALUE(LEFT(I15))),LEFT(I15),VALUE(LEFT(I15)))</f>
        <v>3</v>
      </c>
      <c r="AK15" s="87" t="n">
        <f aca="false">IF(ISERROR(VALUE(LEFT(J15))),LEFT(J15),VALUE(LEFT(J15)))</f>
        <v>5</v>
      </c>
      <c r="AL15" s="87" t="n">
        <f aca="false">IF(ISERROR(VALUE(LEFT(K15))),LEFT(K15),VALUE(LEFT(K15)))</f>
        <v>3</v>
      </c>
      <c r="AM15" s="87" t="n">
        <f aca="false">IF(ISERROR(VALUE(LEFT(L15))),LEFT(L15),VALUE(LEFT(L15)))</f>
        <v>4</v>
      </c>
      <c r="AN15" s="87" t="str">
        <f aca="false">IF(ISERROR(VALUE(LEFT(M15))),LEFT(M15),VALUE(LEFT(M15)))</f>
        <v/>
      </c>
      <c r="AO15" s="87" t="n">
        <f aca="false">IF(ISERROR(VALUE(LEFT(N15))),LEFT(N15),VALUE(LEFT(N15)))</f>
        <v>3</v>
      </c>
      <c r="AP15" s="87" t="n">
        <f aca="false">IF(ISERROR(VALUE(LEFT(O15))),LEFT(O15),VALUE(LEFT(O15)))</f>
        <v>3</v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1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76"/>
      <c r="C16" s="107" t="s">
        <v>30</v>
      </c>
      <c r="D16" s="183" t="s">
        <v>309</v>
      </c>
      <c r="E16" s="79" t="n">
        <v>2732</v>
      </c>
      <c r="F16" s="186"/>
      <c r="G16" s="80" t="s">
        <v>32</v>
      </c>
      <c r="H16" s="80" t="n">
        <v>4</v>
      </c>
      <c r="I16" s="80" t="n">
        <v>3</v>
      </c>
      <c r="J16" s="80" t="n">
        <v>3</v>
      </c>
      <c r="K16" s="80" t="n">
        <v>4</v>
      </c>
      <c r="L16" s="80" t="n">
        <v>5</v>
      </c>
      <c r="M16" s="80"/>
      <c r="N16" s="80" t="n">
        <v>4</v>
      </c>
      <c r="O16" s="80" t="n">
        <v>3</v>
      </c>
      <c r="P16" s="80"/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3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3</v>
      </c>
      <c r="AA16" s="127" t="n">
        <f aca="false">COUNTIF(AG16:AV16,AA$5)</f>
        <v>3</v>
      </c>
      <c r="AB16" s="127" t="n">
        <f aca="false">COUNTIF(AG16:AV16,AB$5)</f>
        <v>1</v>
      </c>
      <c r="AC16" s="127" t="n">
        <f aca="false">SUM(X16:AB16)</f>
        <v>7</v>
      </c>
      <c r="AD16" s="98" t="n">
        <f aca="false">IF(ISERROR(((X16+Y16)*2+Z16*3+AA16*4+AB16*5)/SUM(X16,Y16:AB16)),"",((X16+Y16)*2+Z16*3+AA16*4+AB16*5)/SUM(X16,Y16:AB16))</f>
        <v>3.71428571428571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/>
      </c>
      <c r="AH16" s="87" t="str">
        <f aca="false">IF(ISERROR(VALUE(LEFT(G16))),LEFT(G16),VALUE(LEFT(G16)))</f>
        <v>з</v>
      </c>
      <c r="AI16" s="87" t="n">
        <f aca="false">IF(ISERROR(VALUE(LEFT(H16))),LEFT(H16),VALUE(LEFT(H16)))</f>
        <v>4</v>
      </c>
      <c r="AJ16" s="87" t="n">
        <f aca="false">IF(ISERROR(VALUE(LEFT(I16))),LEFT(I16),VALUE(LEFT(I16)))</f>
        <v>3</v>
      </c>
      <c r="AK16" s="87" t="n">
        <f aca="false">IF(ISERROR(VALUE(LEFT(J16))),LEFT(J16),VALUE(LEFT(J16)))</f>
        <v>3</v>
      </c>
      <c r="AL16" s="87" t="n">
        <f aca="false">IF(ISERROR(VALUE(LEFT(K16))),LEFT(K16),VALUE(LEFT(K16)))</f>
        <v>4</v>
      </c>
      <c r="AM16" s="87" t="n">
        <f aca="false">IF(ISERROR(VALUE(LEFT(L16))),LEFT(L16),VALUE(LEFT(L16)))</f>
        <v>5</v>
      </c>
      <c r="AN16" s="87" t="str">
        <f aca="false">IF(ISERROR(VALUE(LEFT(M16))),LEFT(M16),VALUE(LEFT(M16)))</f>
        <v/>
      </c>
      <c r="AO16" s="87" t="n">
        <f aca="false">IF(ISERROR(VALUE(LEFT(N16))),LEFT(N16),VALUE(LEFT(N16)))</f>
        <v>4</v>
      </c>
      <c r="AP16" s="87" t="n">
        <f aca="false">IF(ISERROR(VALUE(LEFT(O16))),LEFT(O16),VALUE(LEFT(O16)))</f>
        <v>3</v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1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102"/>
      <c r="C17" s="107" t="s">
        <v>30</v>
      </c>
      <c r="D17" s="183" t="s">
        <v>310</v>
      </c>
      <c r="E17" s="79" t="n">
        <v>2732</v>
      </c>
      <c r="F17" s="80"/>
      <c r="G17" s="80" t="s">
        <v>32</v>
      </c>
      <c r="H17" s="80" t="n">
        <v>5</v>
      </c>
      <c r="I17" s="80" t="n">
        <v>3</v>
      </c>
      <c r="J17" s="80" t="n">
        <v>3</v>
      </c>
      <c r="K17" s="80" t="n">
        <v>3</v>
      </c>
      <c r="L17" s="80" t="n">
        <v>3</v>
      </c>
      <c r="M17" s="80"/>
      <c r="N17" s="80" t="n">
        <v>3</v>
      </c>
      <c r="O17" s="80" t="n">
        <v>3</v>
      </c>
      <c r="P17" s="80"/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3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6</v>
      </c>
      <c r="AA17" s="127" t="n">
        <f aca="false">COUNTIF(AG17:AV17,AA$5)</f>
        <v>0</v>
      </c>
      <c r="AB17" s="127" t="n">
        <f aca="false">COUNTIF(AG17:AV17,AB$5)</f>
        <v>1</v>
      </c>
      <c r="AC17" s="127" t="n">
        <f aca="false">SUM(X17:AB17)</f>
        <v>7</v>
      </c>
      <c r="AD17" s="98" t="n">
        <f aca="false">IF(ISERROR(((X17+Y17)*2+Z17*3+AA17*4+AB17*5)/SUM(X17,Y17:AB17)),"",((X17+Y17)*2+Z17*3+AA17*4+AB17*5)/SUM(X17,Y17:AB17))</f>
        <v>3.28571428571429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/>
      </c>
      <c r="AH17" s="87" t="str">
        <f aca="false">IF(ISERROR(VALUE(LEFT(G17))),LEFT(G17),VALUE(LEFT(G17)))</f>
        <v>з</v>
      </c>
      <c r="AI17" s="87" t="n">
        <f aca="false">IF(ISERROR(VALUE(LEFT(H17))),LEFT(H17),VALUE(LEFT(H17)))</f>
        <v>5</v>
      </c>
      <c r="AJ17" s="87" t="n">
        <f aca="false">IF(ISERROR(VALUE(LEFT(I17))),LEFT(I17),VALUE(LEFT(I17)))</f>
        <v>3</v>
      </c>
      <c r="AK17" s="87" t="n">
        <f aca="false">IF(ISERROR(VALUE(LEFT(J17))),LEFT(J17),VALUE(LEFT(J17)))</f>
        <v>3</v>
      </c>
      <c r="AL17" s="87" t="n">
        <f aca="false">IF(ISERROR(VALUE(LEFT(K17))),LEFT(K17),VALUE(LEFT(K17)))</f>
        <v>3</v>
      </c>
      <c r="AM17" s="87" t="n">
        <f aca="false">IF(ISERROR(VALUE(LEFT(L17))),LEFT(L17),VALUE(LEFT(L17)))</f>
        <v>3</v>
      </c>
      <c r="AN17" s="87" t="str">
        <f aca="false">IF(ISERROR(VALUE(LEFT(M17))),LEFT(M17),VALUE(LEFT(M17)))</f>
        <v/>
      </c>
      <c r="AO17" s="87" t="n">
        <f aca="false">IF(ISERROR(VALUE(LEFT(N17))),LEFT(N17),VALUE(LEFT(N17)))</f>
        <v>3</v>
      </c>
      <c r="AP17" s="87" t="n">
        <f aca="false">IF(ISERROR(VALUE(LEFT(O17))),LEFT(O17),VALUE(LEFT(O17)))</f>
        <v>3</v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1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03"/>
      <c r="C18" s="107" t="s">
        <v>30</v>
      </c>
      <c r="D18" s="183" t="s">
        <v>311</v>
      </c>
      <c r="E18" s="79" t="n">
        <v>2732</v>
      </c>
      <c r="F18" s="80"/>
      <c r="G18" s="80" t="s">
        <v>32</v>
      </c>
      <c r="H18" s="80" t="n">
        <v>3</v>
      </c>
      <c r="I18" s="80" t="n">
        <v>3</v>
      </c>
      <c r="J18" s="80" t="n">
        <v>5</v>
      </c>
      <c r="K18" s="80" t="n">
        <v>3</v>
      </c>
      <c r="L18" s="80" t="n">
        <v>4</v>
      </c>
      <c r="M18" s="80"/>
      <c r="N18" s="80" t="n">
        <v>4</v>
      </c>
      <c r="O18" s="80" t="n">
        <v>3</v>
      </c>
      <c r="P18" s="80"/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4</v>
      </c>
      <c r="AA18" s="127" t="n">
        <f aca="false">COUNTIF(AG18:AV18,AA$5)</f>
        <v>2</v>
      </c>
      <c r="AB18" s="127" t="n">
        <f aca="false">COUNTIF(AG18:AV18,AB$5)</f>
        <v>1</v>
      </c>
      <c r="AC18" s="127" t="n">
        <f aca="false">SUM(X18:AB18)</f>
        <v>7</v>
      </c>
      <c r="AD18" s="98" t="n">
        <f aca="false">IF(ISERROR(((X18+Y18)*2+Z18*3+AA18*4+AB18*5)/SUM(X18,Y18:AB18)),"",((X18+Y18)*2+Z18*3+AA18*4+AB18*5)/SUM(X18,Y18:AB18))</f>
        <v>3.57142857142857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/>
      </c>
      <c r="AH18" s="87" t="str">
        <f aca="false">IF(ISERROR(VALUE(LEFT(G18))),LEFT(G18),VALUE(LEFT(G18)))</f>
        <v>з</v>
      </c>
      <c r="AI18" s="87" t="n">
        <f aca="false">IF(ISERROR(VALUE(LEFT(H18))),LEFT(H18),VALUE(LEFT(H18)))</f>
        <v>3</v>
      </c>
      <c r="AJ18" s="87" t="n">
        <f aca="false">IF(ISERROR(VALUE(LEFT(I18))),LEFT(I18),VALUE(LEFT(I18)))</f>
        <v>3</v>
      </c>
      <c r="AK18" s="87" t="n">
        <f aca="false">IF(ISERROR(VALUE(LEFT(J18))),LEFT(J18),VALUE(LEFT(J18)))</f>
        <v>5</v>
      </c>
      <c r="AL18" s="87" t="n">
        <f aca="false">IF(ISERROR(VALUE(LEFT(K18))),LEFT(K18),VALUE(LEFT(K18)))</f>
        <v>3</v>
      </c>
      <c r="AM18" s="87" t="n">
        <f aca="false">IF(ISERROR(VALUE(LEFT(L18))),LEFT(L18),VALUE(LEFT(L18)))</f>
        <v>4</v>
      </c>
      <c r="AN18" s="87" t="str">
        <f aca="false">IF(ISERROR(VALUE(LEFT(M18))),LEFT(M18),VALUE(LEFT(M18)))</f>
        <v/>
      </c>
      <c r="AO18" s="87" t="n">
        <f aca="false">IF(ISERROR(VALUE(LEFT(N18))),LEFT(N18),VALUE(LEFT(N18)))</f>
        <v>4</v>
      </c>
      <c r="AP18" s="87" t="n">
        <f aca="false">IF(ISERROR(VALUE(LEFT(O18))),LEFT(O18),VALUE(LEFT(O18)))</f>
        <v>3</v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1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03"/>
      <c r="C19" s="107" t="s">
        <v>30</v>
      </c>
      <c r="D19" s="183" t="s">
        <v>312</v>
      </c>
      <c r="E19" s="79" t="n">
        <v>2732</v>
      </c>
      <c r="F19" s="80"/>
      <c r="G19" s="80" t="s">
        <v>32</v>
      </c>
      <c r="H19" s="80" t="n">
        <v>3</v>
      </c>
      <c r="I19" s="80" t="n">
        <v>3</v>
      </c>
      <c r="J19" s="80" t="n">
        <v>3</v>
      </c>
      <c r="K19" s="80" t="n">
        <v>3</v>
      </c>
      <c r="L19" s="80" t="n">
        <v>4</v>
      </c>
      <c r="M19" s="80"/>
      <c r="N19" s="80" t="n">
        <v>3</v>
      </c>
      <c r="O19" s="80" t="n">
        <v>3</v>
      </c>
      <c r="P19" s="80"/>
      <c r="Q19" s="80"/>
      <c r="R19" s="80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3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6</v>
      </c>
      <c r="AA19" s="127" t="n">
        <f aca="false">COUNTIF(AG19:AV19,AA$5)</f>
        <v>1</v>
      </c>
      <c r="AB19" s="127" t="n">
        <f aca="false">COUNTIF(AG19:AV19,AB$5)</f>
        <v>0</v>
      </c>
      <c r="AC19" s="127" t="n">
        <f aca="false">SUM(X19:AB19)</f>
        <v>7</v>
      </c>
      <c r="AD19" s="98" t="n">
        <f aca="false">IF(ISERROR(((X19+Y19)*2+Z19*3+AA19*4+AB19*5)/SUM(X19,Y19:AB19)),"",((X19+Y19)*2+Z19*3+AA19*4+AB19*5)/SUM(X19,Y19:AB19))</f>
        <v>3.14285714285714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/>
      </c>
      <c r="AH19" s="87" t="str">
        <f aca="false">IF(ISERROR(VALUE(LEFT(G19))),LEFT(G19),VALUE(LEFT(G19)))</f>
        <v>з</v>
      </c>
      <c r="AI19" s="87" t="n">
        <f aca="false">IF(ISERROR(VALUE(LEFT(H19))),LEFT(H19),VALUE(LEFT(H19)))</f>
        <v>3</v>
      </c>
      <c r="AJ19" s="87" t="n">
        <f aca="false">IF(ISERROR(VALUE(LEFT(I19))),LEFT(I19),VALUE(LEFT(I19)))</f>
        <v>3</v>
      </c>
      <c r="AK19" s="87" t="n">
        <f aca="false">IF(ISERROR(VALUE(LEFT(J19))),LEFT(J19),VALUE(LEFT(J19)))</f>
        <v>3</v>
      </c>
      <c r="AL19" s="87" t="n">
        <f aca="false">IF(ISERROR(VALUE(LEFT(K19))),LEFT(K19),VALUE(LEFT(K19)))</f>
        <v>3</v>
      </c>
      <c r="AM19" s="87" t="n">
        <f aca="false">IF(ISERROR(VALUE(LEFT(L19))),LEFT(L19),VALUE(LEFT(L19)))</f>
        <v>4</v>
      </c>
      <c r="AN19" s="87" t="str">
        <f aca="false">IF(ISERROR(VALUE(LEFT(M19))),LEFT(M19),VALUE(LEFT(M19)))</f>
        <v/>
      </c>
      <c r="AO19" s="87" t="n">
        <f aca="false">IF(ISERROR(VALUE(LEFT(N19))),LEFT(N19),VALUE(LEFT(N19)))</f>
        <v>3</v>
      </c>
      <c r="AP19" s="87" t="n">
        <f aca="false">IF(ISERROR(VALUE(LEFT(O19))),LEFT(O19),VALUE(LEFT(O19)))</f>
        <v>3</v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1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03"/>
      <c r="C20" s="107" t="s">
        <v>30</v>
      </c>
      <c r="D20" s="183" t="s">
        <v>313</v>
      </c>
      <c r="E20" s="79" t="n">
        <v>2732</v>
      </c>
      <c r="F20" s="80"/>
      <c r="G20" s="80" t="s">
        <v>32</v>
      </c>
      <c r="H20" s="80" t="n">
        <v>4</v>
      </c>
      <c r="I20" s="80" t="n">
        <v>3</v>
      </c>
      <c r="J20" s="80" t="n">
        <v>5</v>
      </c>
      <c r="K20" s="80" t="n">
        <v>5</v>
      </c>
      <c r="L20" s="80" t="n">
        <v>5</v>
      </c>
      <c r="M20" s="80"/>
      <c r="N20" s="80" t="n">
        <v>5</v>
      </c>
      <c r="O20" s="80" t="n">
        <v>5</v>
      </c>
      <c r="P20" s="80"/>
      <c r="Q20" s="80"/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3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1</v>
      </c>
      <c r="AA20" s="127" t="n">
        <f aca="false">COUNTIF(AG20:AV20,AA$5)</f>
        <v>1</v>
      </c>
      <c r="AB20" s="127" t="n">
        <f aca="false">COUNTIF(AG20:AV20,AB$5)</f>
        <v>5</v>
      </c>
      <c r="AC20" s="127" t="n">
        <f aca="false">SUM(X20:AB20)</f>
        <v>7</v>
      </c>
      <c r="AD20" s="98" t="n">
        <f aca="false">IF(ISERROR(((X20+Y20)*2+Z20*3+AA20*4+AB20*5)/SUM(X20,Y20:AB20)),"",((X20+Y20)*2+Z20*3+AA20*4+AB20*5)/SUM(X20,Y20:AB20))</f>
        <v>4.57142857142857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/>
      </c>
      <c r="AH20" s="87" t="str">
        <f aca="false">IF(ISERROR(VALUE(LEFT(G20))),LEFT(G20),VALUE(LEFT(G20)))</f>
        <v>з</v>
      </c>
      <c r="AI20" s="87" t="n">
        <f aca="false">IF(ISERROR(VALUE(LEFT(H20))),LEFT(H20),VALUE(LEFT(H20)))</f>
        <v>4</v>
      </c>
      <c r="AJ20" s="87" t="n">
        <f aca="false">IF(ISERROR(VALUE(LEFT(I20))),LEFT(I20),VALUE(LEFT(I20)))</f>
        <v>3</v>
      </c>
      <c r="AK20" s="87" t="n">
        <f aca="false">IF(ISERROR(VALUE(LEFT(J20))),LEFT(J20),VALUE(LEFT(J20)))</f>
        <v>5</v>
      </c>
      <c r="AL20" s="87" t="n">
        <f aca="false">IF(ISERROR(VALUE(LEFT(K20))),LEFT(K20),VALUE(LEFT(K20)))</f>
        <v>5</v>
      </c>
      <c r="AM20" s="87" t="n">
        <f aca="false">IF(ISERROR(VALUE(LEFT(L20))),LEFT(L20),VALUE(LEFT(L20)))</f>
        <v>5</v>
      </c>
      <c r="AN20" s="87" t="str">
        <f aca="false">IF(ISERROR(VALUE(LEFT(M20))),LEFT(M20),VALUE(LEFT(M20)))</f>
        <v/>
      </c>
      <c r="AO20" s="87" t="n">
        <f aca="false">IF(ISERROR(VALUE(LEFT(N20))),LEFT(N20),VALUE(LEFT(N20)))</f>
        <v>5</v>
      </c>
      <c r="AP20" s="87" t="n">
        <f aca="false">IF(ISERROR(VALUE(LEFT(O20))),LEFT(O20),VALUE(LEFT(O20)))</f>
        <v>5</v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1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03"/>
      <c r="C21" s="107" t="s">
        <v>30</v>
      </c>
      <c r="D21" s="183" t="s">
        <v>314</v>
      </c>
      <c r="E21" s="79" t="n">
        <v>2732</v>
      </c>
      <c r="F21" s="80"/>
      <c r="G21" s="80" t="s">
        <v>32</v>
      </c>
      <c r="H21" s="80" t="n">
        <v>4</v>
      </c>
      <c r="I21" s="80" t="n">
        <v>4</v>
      </c>
      <c r="J21" s="80" t="n">
        <v>5</v>
      </c>
      <c r="K21" s="80" t="n">
        <v>5</v>
      </c>
      <c r="L21" s="80" t="n">
        <v>5</v>
      </c>
      <c r="M21" s="80"/>
      <c r="N21" s="80" t="n">
        <v>4</v>
      </c>
      <c r="O21" s="80" t="n">
        <v>4</v>
      </c>
      <c r="P21" s="80"/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4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0</v>
      </c>
      <c r="AA21" s="127" t="n">
        <f aca="false">COUNTIF(AG21:AV21,AA$5)</f>
        <v>4</v>
      </c>
      <c r="AB21" s="127" t="n">
        <f aca="false">COUNTIF(AG21:AV21,AB$5)</f>
        <v>3</v>
      </c>
      <c r="AC21" s="127" t="n">
        <f aca="false">SUM(X21:AB21)</f>
        <v>7</v>
      </c>
      <c r="AD21" s="98" t="n">
        <f aca="false">IF(ISERROR(((X21+Y21)*2+Z21*3+AA21*4+AB21*5)/SUM(X21,Y21:AB21)),"",((X21+Y21)*2+Z21*3+AA21*4+AB21*5)/SUM(X21,Y21:AB21))</f>
        <v>4.42857142857143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/>
      </c>
      <c r="AH21" s="87" t="str">
        <f aca="false">IF(ISERROR(VALUE(LEFT(G21))),LEFT(G21),VALUE(LEFT(G21)))</f>
        <v>з</v>
      </c>
      <c r="AI21" s="87" t="n">
        <f aca="false">IF(ISERROR(VALUE(LEFT(H21))),LEFT(H21),VALUE(LEFT(H21)))</f>
        <v>4</v>
      </c>
      <c r="AJ21" s="87" t="n">
        <f aca="false">IF(ISERROR(VALUE(LEFT(I21))),LEFT(I21),VALUE(LEFT(I21)))</f>
        <v>4</v>
      </c>
      <c r="AK21" s="87" t="n">
        <f aca="false">IF(ISERROR(VALUE(LEFT(J21))),LEFT(J21),VALUE(LEFT(J21)))</f>
        <v>5</v>
      </c>
      <c r="AL21" s="87" t="n">
        <f aca="false">IF(ISERROR(VALUE(LEFT(K21))),LEFT(K21),VALUE(LEFT(K21)))</f>
        <v>5</v>
      </c>
      <c r="AM21" s="87" t="n">
        <f aca="false">IF(ISERROR(VALUE(LEFT(L21))),LEFT(L21),VALUE(LEFT(L21)))</f>
        <v>5</v>
      </c>
      <c r="AN21" s="87" t="str">
        <f aca="false">IF(ISERROR(VALUE(LEFT(M21))),LEFT(M21),VALUE(LEFT(M21)))</f>
        <v/>
      </c>
      <c r="AO21" s="87" t="n">
        <f aca="false">IF(ISERROR(VALUE(LEFT(N21))),LEFT(N21),VALUE(LEFT(N21)))</f>
        <v>4</v>
      </c>
      <c r="AP21" s="87" t="n">
        <f aca="false">IF(ISERROR(VALUE(LEFT(O21))),LEFT(O21),VALUE(LEFT(O21)))</f>
        <v>4</v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1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03"/>
      <c r="C22" s="107" t="s">
        <v>30</v>
      </c>
      <c r="D22" s="183" t="s">
        <v>315</v>
      </c>
      <c r="E22" s="79" t="n">
        <v>2732</v>
      </c>
      <c r="F22" s="80"/>
      <c r="G22" s="80" t="s">
        <v>32</v>
      </c>
      <c r="H22" s="80" t="n">
        <v>5</v>
      </c>
      <c r="I22" s="80" t="n">
        <v>5</v>
      </c>
      <c r="J22" s="80" t="n">
        <v>5</v>
      </c>
      <c r="K22" s="80" t="n">
        <v>5</v>
      </c>
      <c r="L22" s="80" t="n">
        <v>5</v>
      </c>
      <c r="M22" s="80"/>
      <c r="N22" s="80" t="n">
        <v>4</v>
      </c>
      <c r="O22" s="80" t="n">
        <v>4</v>
      </c>
      <c r="P22" s="80"/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4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0</v>
      </c>
      <c r="AA22" s="127" t="n">
        <f aca="false">COUNTIF(AG22:AV22,AA$5)</f>
        <v>2</v>
      </c>
      <c r="AB22" s="127" t="n">
        <f aca="false">COUNTIF(AG22:AV22,AB$5)</f>
        <v>5</v>
      </c>
      <c r="AC22" s="127" t="n">
        <f aca="false">SUM(X22:AB22)</f>
        <v>7</v>
      </c>
      <c r="AD22" s="98" t="n">
        <f aca="false">IF(ISERROR(((X22+Y22)*2+Z22*3+AA22*4+AB22*5)/SUM(X22,Y22:AB22)),"",((X22+Y22)*2+Z22*3+AA22*4+AB22*5)/SUM(X22,Y22:AB22))</f>
        <v>4.71428571428571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/>
      </c>
      <c r="AH22" s="87" t="str">
        <f aca="false">IF(ISERROR(VALUE(LEFT(G22))),LEFT(G22),VALUE(LEFT(G22)))</f>
        <v>з</v>
      </c>
      <c r="AI22" s="87" t="n">
        <f aca="false">IF(ISERROR(VALUE(LEFT(H22))),LEFT(H22),VALUE(LEFT(H22)))</f>
        <v>5</v>
      </c>
      <c r="AJ22" s="87" t="n">
        <f aca="false">IF(ISERROR(VALUE(LEFT(I22))),LEFT(I22),VALUE(LEFT(I22)))</f>
        <v>5</v>
      </c>
      <c r="AK22" s="87" t="n">
        <f aca="false">IF(ISERROR(VALUE(LEFT(J22))),LEFT(J22),VALUE(LEFT(J22)))</f>
        <v>5</v>
      </c>
      <c r="AL22" s="87" t="n">
        <f aca="false">IF(ISERROR(VALUE(LEFT(K22))),LEFT(K22),VALUE(LEFT(K22)))</f>
        <v>5</v>
      </c>
      <c r="AM22" s="87" t="n">
        <f aca="false">IF(ISERROR(VALUE(LEFT(L22))),LEFT(L22),VALUE(LEFT(L22)))</f>
        <v>5</v>
      </c>
      <c r="AN22" s="87" t="str">
        <f aca="false">IF(ISERROR(VALUE(LEFT(M22))),LEFT(M22),VALUE(LEFT(M22)))</f>
        <v/>
      </c>
      <c r="AO22" s="87" t="n">
        <f aca="false">IF(ISERROR(VALUE(LEFT(N22))),LEFT(N22),VALUE(LEFT(N22)))</f>
        <v>4</v>
      </c>
      <c r="AP22" s="87" t="n">
        <f aca="false">IF(ISERROR(VALUE(LEFT(O22))),LEFT(O22),VALUE(LEFT(O22)))</f>
        <v>4</v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1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03"/>
      <c r="C23" s="107" t="s">
        <v>30</v>
      </c>
      <c r="D23" s="183" t="s">
        <v>316</v>
      </c>
      <c r="E23" s="79" t="n">
        <v>2732</v>
      </c>
      <c r="F23" s="186"/>
      <c r="G23" s="80" t="s">
        <v>32</v>
      </c>
      <c r="H23" s="80" t="n">
        <v>4</v>
      </c>
      <c r="I23" s="80" t="n">
        <v>3</v>
      </c>
      <c r="J23" s="80" t="n">
        <v>5</v>
      </c>
      <c r="K23" s="80" t="n">
        <v>3</v>
      </c>
      <c r="L23" s="80" t="n">
        <v>4</v>
      </c>
      <c r="M23" s="80"/>
      <c r="N23" s="80" t="n">
        <v>4</v>
      </c>
      <c r="O23" s="80" t="n">
        <v>3</v>
      </c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3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3</v>
      </c>
      <c r="AA23" s="127" t="n">
        <f aca="false">COUNTIF(AG23:AV23,AA$5)</f>
        <v>3</v>
      </c>
      <c r="AB23" s="127" t="n">
        <f aca="false">COUNTIF(AG23:AV23,AB$5)</f>
        <v>1</v>
      </c>
      <c r="AC23" s="127" t="n">
        <f aca="false">SUM(X23:AB23)</f>
        <v>7</v>
      </c>
      <c r="AD23" s="98" t="n">
        <f aca="false">IF(ISERROR(((X23+Y23)*2+Z23*3+AA23*4+AB23*5)/SUM(X23,Y23:AB23)),"",((X23+Y23)*2+Z23*3+AA23*4+AB23*5)/SUM(X23,Y23:AB23))</f>
        <v>3.71428571428571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/>
      </c>
      <c r="AH23" s="87" t="str">
        <f aca="false">IF(ISERROR(VALUE(LEFT(G23))),LEFT(G23),VALUE(LEFT(G23)))</f>
        <v>з</v>
      </c>
      <c r="AI23" s="87" t="n">
        <f aca="false">IF(ISERROR(VALUE(LEFT(H23))),LEFT(H23),VALUE(LEFT(H23)))</f>
        <v>4</v>
      </c>
      <c r="AJ23" s="87" t="n">
        <f aca="false">IF(ISERROR(VALUE(LEFT(I23))),LEFT(I23),VALUE(LEFT(I23)))</f>
        <v>3</v>
      </c>
      <c r="AK23" s="87" t="n">
        <f aca="false">IF(ISERROR(VALUE(LEFT(J23))),LEFT(J23),VALUE(LEFT(J23)))</f>
        <v>5</v>
      </c>
      <c r="AL23" s="87" t="n">
        <f aca="false">IF(ISERROR(VALUE(LEFT(K23))),LEFT(K23),VALUE(LEFT(K23)))</f>
        <v>3</v>
      </c>
      <c r="AM23" s="87" t="n">
        <f aca="false">IF(ISERROR(VALUE(LEFT(L23))),LEFT(L23),VALUE(LEFT(L23)))</f>
        <v>4</v>
      </c>
      <c r="AN23" s="87" t="str">
        <f aca="false">IF(ISERROR(VALUE(LEFT(M23))),LEFT(M23),VALUE(LEFT(M23)))</f>
        <v/>
      </c>
      <c r="AO23" s="87" t="n">
        <f aca="false">IF(ISERROR(VALUE(LEFT(N23))),LEFT(N23),VALUE(LEFT(N23)))</f>
        <v>4</v>
      </c>
      <c r="AP23" s="87" t="n">
        <f aca="false">IF(ISERROR(VALUE(LEFT(O23))),LEFT(O23),VALUE(LEFT(O23)))</f>
        <v>3</v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1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03"/>
      <c r="C24" s="107" t="s">
        <v>30</v>
      </c>
      <c r="D24" s="183" t="s">
        <v>317</v>
      </c>
      <c r="E24" s="79" t="n">
        <v>2732</v>
      </c>
      <c r="F24" s="80"/>
      <c r="G24" s="80" t="s">
        <v>32</v>
      </c>
      <c r="H24" s="80" t="n">
        <v>4</v>
      </c>
      <c r="I24" s="80" t="n">
        <v>3</v>
      </c>
      <c r="J24" s="80" t="n">
        <v>5</v>
      </c>
      <c r="K24" s="80" t="n">
        <v>4</v>
      </c>
      <c r="L24" s="80" t="n">
        <v>3</v>
      </c>
      <c r="M24" s="80"/>
      <c r="N24" s="80" t="n">
        <v>4</v>
      </c>
      <c r="O24" s="80" t="n">
        <v>3</v>
      </c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3</v>
      </c>
      <c r="AA24" s="127" t="n">
        <f aca="false">COUNTIF(AG24:AV24,AA$5)</f>
        <v>3</v>
      </c>
      <c r="AB24" s="127" t="n">
        <f aca="false">COUNTIF(AG24:AV24,AB$5)</f>
        <v>1</v>
      </c>
      <c r="AC24" s="127" t="n">
        <f aca="false">SUM(X24:AB24)</f>
        <v>7</v>
      </c>
      <c r="AD24" s="98" t="n">
        <f aca="false">IF(ISERROR(((X24+Y24)*2+Z24*3+AA24*4+AB24*5)/SUM(X24,Y24:AB24)),"",((X24+Y24)*2+Z24*3+AA24*4+AB24*5)/SUM(X24,Y24:AB24))</f>
        <v>3.71428571428571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/>
      </c>
      <c r="AH24" s="87" t="str">
        <f aca="false">IF(ISERROR(VALUE(LEFT(G24))),LEFT(G24),VALUE(LEFT(G24)))</f>
        <v>з</v>
      </c>
      <c r="AI24" s="87" t="n">
        <f aca="false">IF(ISERROR(VALUE(LEFT(H24))),LEFT(H24),VALUE(LEFT(H24)))</f>
        <v>4</v>
      </c>
      <c r="AJ24" s="87" t="n">
        <f aca="false">IF(ISERROR(VALUE(LEFT(I24))),LEFT(I24),VALUE(LEFT(I24)))</f>
        <v>3</v>
      </c>
      <c r="AK24" s="87" t="n">
        <f aca="false">IF(ISERROR(VALUE(LEFT(J24))),LEFT(J24),VALUE(LEFT(J24)))</f>
        <v>5</v>
      </c>
      <c r="AL24" s="87" t="n">
        <f aca="false">IF(ISERROR(VALUE(LEFT(K24))),LEFT(K24),VALUE(LEFT(K24)))</f>
        <v>4</v>
      </c>
      <c r="AM24" s="87" t="n">
        <f aca="false">IF(ISERROR(VALUE(LEFT(L24))),LEFT(L24),VALUE(LEFT(L24)))</f>
        <v>3</v>
      </c>
      <c r="AN24" s="87" t="str">
        <f aca="false">IF(ISERROR(VALUE(LEFT(M24))),LEFT(M24),VALUE(LEFT(M24)))</f>
        <v/>
      </c>
      <c r="AO24" s="87" t="n">
        <f aca="false">IF(ISERROR(VALUE(LEFT(N24))),LEFT(N24),VALUE(LEFT(N24)))</f>
        <v>4</v>
      </c>
      <c r="AP24" s="87" t="n">
        <f aca="false">IF(ISERROR(VALUE(LEFT(O24))),LEFT(O24),VALUE(LEFT(O24)))</f>
        <v>3</v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1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03"/>
      <c r="C25" s="107" t="s">
        <v>30</v>
      </c>
      <c r="D25" s="183" t="s">
        <v>318</v>
      </c>
      <c r="E25" s="79" t="n">
        <v>2732</v>
      </c>
      <c r="F25" s="80"/>
      <c r="G25" s="80" t="s">
        <v>32</v>
      </c>
      <c r="H25" s="80" t="n">
        <v>4</v>
      </c>
      <c r="I25" s="80" t="n">
        <v>3</v>
      </c>
      <c r="J25" s="80" t="n">
        <v>5</v>
      </c>
      <c r="K25" s="80" t="n">
        <v>4</v>
      </c>
      <c r="L25" s="80" t="n">
        <v>3</v>
      </c>
      <c r="M25" s="80"/>
      <c r="N25" s="80" t="n">
        <v>4</v>
      </c>
      <c r="O25" s="80" t="n">
        <v>4</v>
      </c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3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2</v>
      </c>
      <c r="AA25" s="127" t="n">
        <f aca="false">COUNTIF(AG25:AV25,AA$5)</f>
        <v>4</v>
      </c>
      <c r="AB25" s="127" t="n">
        <f aca="false">COUNTIF(AG25:AV25,AB$5)</f>
        <v>1</v>
      </c>
      <c r="AC25" s="127" t="n">
        <f aca="false">SUM(X25:AB25)</f>
        <v>7</v>
      </c>
      <c r="AD25" s="98" t="n">
        <f aca="false">IF(ISERROR(((X25+Y25)*2+Z25*3+AA25*4+AB25*5)/SUM(X25,Y25:AB25)),"",((X25+Y25)*2+Z25*3+AA25*4+AB25*5)/SUM(X25,Y25:AB25))</f>
        <v>3.85714285714286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/>
      </c>
      <c r="AH25" s="87" t="str">
        <f aca="false">IF(ISERROR(VALUE(LEFT(G25))),LEFT(G25),VALUE(LEFT(G25)))</f>
        <v>з</v>
      </c>
      <c r="AI25" s="87" t="n">
        <f aca="false">IF(ISERROR(VALUE(LEFT(H25))),LEFT(H25),VALUE(LEFT(H25)))</f>
        <v>4</v>
      </c>
      <c r="AJ25" s="87" t="n">
        <f aca="false">IF(ISERROR(VALUE(LEFT(I25))),LEFT(I25),VALUE(LEFT(I25)))</f>
        <v>3</v>
      </c>
      <c r="AK25" s="87" t="n">
        <f aca="false">IF(ISERROR(VALUE(LEFT(J25))),LEFT(J25),VALUE(LEFT(J25)))</f>
        <v>5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3</v>
      </c>
      <c r="AN25" s="87" t="str">
        <f aca="false">IF(ISERROR(VALUE(LEFT(M25))),LEFT(M25),VALUE(LEFT(M25)))</f>
        <v/>
      </c>
      <c r="AO25" s="87" t="n">
        <f aca="false">IF(ISERROR(VALUE(LEFT(N25))),LEFT(N25),VALUE(LEFT(N25)))</f>
        <v>4</v>
      </c>
      <c r="AP25" s="87" t="n">
        <f aca="false">IF(ISERROR(VALUE(LEFT(O25))),LEFT(O25),VALUE(LEFT(O25)))</f>
        <v>4</v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1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03"/>
      <c r="C26" s="107" t="s">
        <v>30</v>
      </c>
      <c r="D26" s="183" t="s">
        <v>319</v>
      </c>
      <c r="E26" s="79" t="n">
        <v>2732</v>
      </c>
      <c r="F26" s="80"/>
      <c r="G26" s="80" t="s">
        <v>32</v>
      </c>
      <c r="H26" s="80" t="n">
        <v>4</v>
      </c>
      <c r="I26" s="80" t="n">
        <v>4</v>
      </c>
      <c r="J26" s="80" t="n">
        <v>5</v>
      </c>
      <c r="K26" s="80" t="n">
        <v>3</v>
      </c>
      <c r="L26" s="80" t="n">
        <v>3</v>
      </c>
      <c r="M26" s="80"/>
      <c r="N26" s="80" t="n">
        <v>3</v>
      </c>
      <c r="O26" s="80" t="n">
        <v>3</v>
      </c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3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4</v>
      </c>
      <c r="AA26" s="127" t="n">
        <f aca="false">COUNTIF(AG26:AV26,AA$5)</f>
        <v>2</v>
      </c>
      <c r="AB26" s="127" t="n">
        <f aca="false">COUNTIF(AG26:AV26,AB$5)</f>
        <v>1</v>
      </c>
      <c r="AC26" s="127" t="n">
        <f aca="false">SUM(X26:AB26)</f>
        <v>7</v>
      </c>
      <c r="AD26" s="98" t="n">
        <f aca="false">IF(ISERROR(((X26+Y26)*2+Z26*3+AA26*4+AB26*5)/SUM(X26,Y26:AB26)),"",((X26+Y26)*2+Z26*3+AA26*4+AB26*5)/SUM(X26,Y26:AB26))</f>
        <v>3.57142857142857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/>
      </c>
      <c r="AH26" s="87" t="str">
        <f aca="false">IF(ISERROR(VALUE(LEFT(G26))),LEFT(G26),VALUE(LEFT(G26)))</f>
        <v>з</v>
      </c>
      <c r="AI26" s="87" t="n">
        <f aca="false">IF(ISERROR(VALUE(LEFT(H26))),LEFT(H26),VALUE(LEFT(H26)))</f>
        <v>4</v>
      </c>
      <c r="AJ26" s="87" t="n">
        <f aca="false">IF(ISERROR(VALUE(LEFT(I26))),LEFT(I26),VALUE(LEFT(I26)))</f>
        <v>4</v>
      </c>
      <c r="AK26" s="87" t="n">
        <f aca="false">IF(ISERROR(VALUE(LEFT(J26))),LEFT(J26),VALUE(LEFT(J26)))</f>
        <v>5</v>
      </c>
      <c r="AL26" s="87" t="n">
        <f aca="false">IF(ISERROR(VALUE(LEFT(K26))),LEFT(K26),VALUE(LEFT(K26)))</f>
        <v>3</v>
      </c>
      <c r="AM26" s="87" t="n">
        <f aca="false">IF(ISERROR(VALUE(LEFT(L26))),LEFT(L26),VALUE(LEFT(L26)))</f>
        <v>3</v>
      </c>
      <c r="AN26" s="87" t="str">
        <f aca="false">IF(ISERROR(VALUE(LEFT(M26))),LEFT(M26),VALUE(LEFT(M26)))</f>
        <v/>
      </c>
      <c r="AO26" s="87" t="n">
        <f aca="false">IF(ISERROR(VALUE(LEFT(N26))),LEFT(N26),VALUE(LEFT(N26)))</f>
        <v>3</v>
      </c>
      <c r="AP26" s="87" t="n">
        <f aca="false">IF(ISERROR(VALUE(LEFT(O26))),LEFT(O26),VALUE(LEFT(O26)))</f>
        <v>3</v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1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03"/>
      <c r="C27" s="107" t="s">
        <v>30</v>
      </c>
      <c r="D27" s="183" t="s">
        <v>320</v>
      </c>
      <c r="E27" s="79" t="n">
        <v>2732</v>
      </c>
      <c r="F27" s="80"/>
      <c r="G27" s="80" t="s">
        <v>32</v>
      </c>
      <c r="H27" s="80" t="n">
        <v>5</v>
      </c>
      <c r="I27" s="80" t="n">
        <v>4</v>
      </c>
      <c r="J27" s="80" t="n">
        <v>5</v>
      </c>
      <c r="K27" s="80" t="n">
        <v>5</v>
      </c>
      <c r="L27" s="80" t="n">
        <v>4</v>
      </c>
      <c r="M27" s="80"/>
      <c r="N27" s="80" t="n">
        <v>4</v>
      </c>
      <c r="O27" s="80" t="n">
        <v>4</v>
      </c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4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0</v>
      </c>
      <c r="AA27" s="127" t="n">
        <f aca="false">COUNTIF(AG27:AV27,AA$5)</f>
        <v>4</v>
      </c>
      <c r="AB27" s="127" t="n">
        <f aca="false">COUNTIF(AG27:AV27,AB$5)</f>
        <v>3</v>
      </c>
      <c r="AC27" s="127" t="n">
        <f aca="false">SUM(X27:AB27)</f>
        <v>7</v>
      </c>
      <c r="AD27" s="98" t="n">
        <f aca="false">IF(ISERROR(((X27+Y27)*2+Z27*3+AA27*4+AB27*5)/SUM(X27,Y27:AB27)),"",((X27+Y27)*2+Z27*3+AA27*4+AB27*5)/SUM(X27,Y27:AB27))</f>
        <v>4.42857142857143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/>
      </c>
      <c r="AH27" s="87" t="str">
        <f aca="false">IF(ISERROR(VALUE(LEFT(G27))),LEFT(G27),VALUE(LEFT(G27)))</f>
        <v>з</v>
      </c>
      <c r="AI27" s="87" t="n">
        <f aca="false">IF(ISERROR(VALUE(LEFT(H27))),LEFT(H27),VALUE(LEFT(H27)))</f>
        <v>5</v>
      </c>
      <c r="AJ27" s="87" t="n">
        <f aca="false">IF(ISERROR(VALUE(LEFT(I27))),LEFT(I27),VALUE(LEFT(I27)))</f>
        <v>4</v>
      </c>
      <c r="AK27" s="87" t="n">
        <f aca="false">IF(ISERROR(VALUE(LEFT(J27))),LEFT(J27),VALUE(LEFT(J27)))</f>
        <v>5</v>
      </c>
      <c r="AL27" s="87" t="n">
        <f aca="false">IF(ISERROR(VALUE(LEFT(K27))),LEFT(K27),VALUE(LEFT(K27)))</f>
        <v>5</v>
      </c>
      <c r="AM27" s="87" t="n">
        <f aca="false">IF(ISERROR(VALUE(LEFT(L27))),LEFT(L27),VALUE(LEFT(L27)))</f>
        <v>4</v>
      </c>
      <c r="AN27" s="87" t="str">
        <f aca="false">IF(ISERROR(VALUE(LEFT(M27))),LEFT(M27),VALUE(LEFT(M27)))</f>
        <v/>
      </c>
      <c r="AO27" s="87" t="n">
        <f aca="false">IF(ISERROR(VALUE(LEFT(N27))),LEFT(N27),VALUE(LEFT(N27)))</f>
        <v>4</v>
      </c>
      <c r="AP27" s="87" t="n">
        <f aca="false">IF(ISERROR(VALUE(LEFT(O27))),LEFT(O27),VALUE(LEFT(O27)))</f>
        <v>4</v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1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5" t="n">
        <v>23</v>
      </c>
      <c r="B28" s="103"/>
      <c r="C28" s="107" t="s">
        <v>30</v>
      </c>
      <c r="D28" s="183" t="s">
        <v>321</v>
      </c>
      <c r="E28" s="79" t="n">
        <v>2732</v>
      </c>
      <c r="F28" s="80"/>
      <c r="G28" s="80" t="s">
        <v>32</v>
      </c>
      <c r="H28" s="80" t="n">
        <v>5</v>
      </c>
      <c r="I28" s="80" t="n">
        <v>3</v>
      </c>
      <c r="J28" s="80" t="n">
        <v>5</v>
      </c>
      <c r="K28" s="80" t="n">
        <v>3</v>
      </c>
      <c r="L28" s="80" t="n">
        <v>4</v>
      </c>
      <c r="M28" s="80"/>
      <c r="N28" s="80" t="n">
        <v>4</v>
      </c>
      <c r="O28" s="80" t="n">
        <v>3</v>
      </c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3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3</v>
      </c>
      <c r="AA28" s="127" t="n">
        <f aca="false">COUNTIF(AG28:AV28,AA$5)</f>
        <v>2</v>
      </c>
      <c r="AB28" s="127" t="n">
        <f aca="false">COUNTIF(AG28:AV28,AB$5)</f>
        <v>2</v>
      </c>
      <c r="AC28" s="127" t="n">
        <f aca="false">SUM(X28:AB28)</f>
        <v>7</v>
      </c>
      <c r="AD28" s="98" t="n">
        <f aca="false">IF(ISERROR(((X28+Y28)*2+Z28*3+AA28*4+AB28*5)/SUM(X28,Y28:AB28)),"",((X28+Y28)*2+Z28*3+AA28*4+AB28*5)/SUM(X28,Y28:AB28))</f>
        <v>3.85714285714286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/>
      </c>
      <c r="AH28" s="87" t="str">
        <f aca="false">IF(ISERROR(VALUE(LEFT(G28))),LEFT(G28),VALUE(LEFT(G28)))</f>
        <v>з</v>
      </c>
      <c r="AI28" s="87" t="n">
        <f aca="false">IF(ISERROR(VALUE(LEFT(H28))),LEFT(H28),VALUE(LEFT(H28)))</f>
        <v>5</v>
      </c>
      <c r="AJ28" s="87" t="n">
        <f aca="false">IF(ISERROR(VALUE(LEFT(I28))),LEFT(I28),VALUE(LEFT(I28)))</f>
        <v>3</v>
      </c>
      <c r="AK28" s="87" t="n">
        <f aca="false">IF(ISERROR(VALUE(LEFT(J28))),LEFT(J28),VALUE(LEFT(J28)))</f>
        <v>5</v>
      </c>
      <c r="AL28" s="87" t="n">
        <f aca="false">IF(ISERROR(VALUE(LEFT(K28))),LEFT(K28),VALUE(LEFT(K28)))</f>
        <v>3</v>
      </c>
      <c r="AM28" s="87" t="n">
        <f aca="false">IF(ISERROR(VALUE(LEFT(L28))),LEFT(L28),VALUE(LEFT(L28)))</f>
        <v>4</v>
      </c>
      <c r="AN28" s="87" t="str">
        <f aca="false">IF(ISERROR(VALUE(LEFT(M28))),LEFT(M28),VALUE(LEFT(M28)))</f>
        <v/>
      </c>
      <c r="AO28" s="87" t="n">
        <f aca="false">IF(ISERROR(VALUE(LEFT(N28))),LEFT(N28),VALUE(LEFT(N28)))</f>
        <v>4</v>
      </c>
      <c r="AP28" s="87" t="n">
        <f aca="false">IF(ISERROR(VALUE(LEFT(O28))),LEFT(O28),VALUE(LEFT(O28)))</f>
        <v>3</v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1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5" t="n">
        <v>24</v>
      </c>
      <c r="B29" s="103"/>
      <c r="C29" s="107" t="s">
        <v>30</v>
      </c>
      <c r="D29" s="183" t="s">
        <v>322</v>
      </c>
      <c r="E29" s="79" t="n">
        <v>2732</v>
      </c>
      <c r="F29" s="80"/>
      <c r="G29" s="80" t="s">
        <v>32</v>
      </c>
      <c r="H29" s="80" t="n">
        <v>4</v>
      </c>
      <c r="I29" s="80" t="n">
        <v>3</v>
      </c>
      <c r="J29" s="80" t="n">
        <v>5</v>
      </c>
      <c r="K29" s="80" t="n">
        <v>4</v>
      </c>
      <c r="L29" s="80" t="n">
        <v>5</v>
      </c>
      <c r="M29" s="80"/>
      <c r="N29" s="80" t="n">
        <v>4</v>
      </c>
      <c r="O29" s="80" t="n">
        <v>3</v>
      </c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3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2</v>
      </c>
      <c r="AA29" s="127" t="n">
        <f aca="false">COUNTIF(AG29:AV29,AA$5)</f>
        <v>3</v>
      </c>
      <c r="AB29" s="127" t="n">
        <f aca="false">COUNTIF(AG29:AV29,AB$5)</f>
        <v>2</v>
      </c>
      <c r="AC29" s="127" t="n">
        <f aca="false">SUM(X29:AB29)</f>
        <v>7</v>
      </c>
      <c r="AD29" s="98" t="n">
        <f aca="false">IF(ISERROR(((X29+Y29)*2+Z29*3+AA29*4+AB29*5)/SUM(X29,Y29:AB29)),"",((X29+Y29)*2+Z29*3+AA29*4+AB29*5)/SUM(X29,Y29:AB29))</f>
        <v>4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/>
      </c>
      <c r="AH29" s="87" t="str">
        <f aca="false">IF(ISERROR(VALUE(LEFT(G29))),LEFT(G29),VALUE(LEFT(G29)))</f>
        <v>з</v>
      </c>
      <c r="AI29" s="87" t="n">
        <f aca="false">IF(ISERROR(VALUE(LEFT(H29))),LEFT(H29),VALUE(LEFT(H29)))</f>
        <v>4</v>
      </c>
      <c r="AJ29" s="87" t="n">
        <f aca="false">IF(ISERROR(VALUE(LEFT(I29))),LEFT(I29),VALUE(LEFT(I29)))</f>
        <v>3</v>
      </c>
      <c r="AK29" s="87" t="n">
        <f aca="false">IF(ISERROR(VALUE(LEFT(J29))),LEFT(J29),VALUE(LEFT(J29)))</f>
        <v>5</v>
      </c>
      <c r="AL29" s="87" t="n">
        <f aca="false">IF(ISERROR(VALUE(LEFT(K29))),LEFT(K29),VALUE(LEFT(K29)))</f>
        <v>4</v>
      </c>
      <c r="AM29" s="87" t="n">
        <f aca="false">IF(ISERROR(VALUE(LEFT(L29))),LEFT(L29),VALUE(LEFT(L29)))</f>
        <v>5</v>
      </c>
      <c r="AN29" s="87" t="str">
        <f aca="false">IF(ISERROR(VALUE(LEFT(M29))),LEFT(M29),VALUE(LEFT(M29)))</f>
        <v/>
      </c>
      <c r="AO29" s="87" t="n">
        <f aca="false">IF(ISERROR(VALUE(LEFT(N29))),LEFT(N29),VALUE(LEFT(N29)))</f>
        <v>4</v>
      </c>
      <c r="AP29" s="87" t="n">
        <f aca="false">IF(ISERROR(VALUE(LEFT(O29))),LEFT(O29),VALUE(LEFT(O29)))</f>
        <v>3</v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1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5" t="n">
        <v>25</v>
      </c>
      <c r="B30" s="103"/>
      <c r="C30" s="107" t="s">
        <v>30</v>
      </c>
      <c r="D30" s="183" t="s">
        <v>323</v>
      </c>
      <c r="E30" s="79" t="n">
        <v>2732</v>
      </c>
      <c r="F30" s="80"/>
      <c r="G30" s="80" t="s">
        <v>32</v>
      </c>
      <c r="H30" s="80" t="n">
        <v>5</v>
      </c>
      <c r="I30" s="80" t="n">
        <v>3</v>
      </c>
      <c r="J30" s="80" t="n">
        <v>5</v>
      </c>
      <c r="K30" s="80" t="n">
        <v>4</v>
      </c>
      <c r="L30" s="80" t="n">
        <v>5</v>
      </c>
      <c r="M30" s="80"/>
      <c r="N30" s="80" t="n">
        <v>4</v>
      </c>
      <c r="O30" s="80" t="n">
        <v>3</v>
      </c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3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2</v>
      </c>
      <c r="AA30" s="127" t="n">
        <f aca="false">COUNTIF(AG30:AV30,AA$5)</f>
        <v>2</v>
      </c>
      <c r="AB30" s="127" t="n">
        <f aca="false">COUNTIF(AG30:AV30,AB$5)</f>
        <v>3</v>
      </c>
      <c r="AC30" s="127" t="n">
        <f aca="false">SUM(X30:AB30)</f>
        <v>7</v>
      </c>
      <c r="AD30" s="98" t="n">
        <f aca="false">IF(ISERROR(((X30+Y30)*2+Z30*3+AA30*4+AB30*5)/SUM(X30,Y30:AB30)),"",((X30+Y30)*2+Z30*3+AA30*4+AB30*5)/SUM(X30,Y30:AB30))</f>
        <v>4.14285714285714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/>
      </c>
      <c r="AH30" s="87" t="str">
        <f aca="false">IF(ISERROR(VALUE(LEFT(G30))),LEFT(G30),VALUE(LEFT(G30)))</f>
        <v>з</v>
      </c>
      <c r="AI30" s="87" t="n">
        <f aca="false">IF(ISERROR(VALUE(LEFT(H30))),LEFT(H30),VALUE(LEFT(H30)))</f>
        <v>5</v>
      </c>
      <c r="AJ30" s="87" t="n">
        <f aca="false">IF(ISERROR(VALUE(LEFT(I30))),LEFT(I30),VALUE(LEFT(I30)))</f>
        <v>3</v>
      </c>
      <c r="AK30" s="87" t="n">
        <f aca="false">IF(ISERROR(VALUE(LEFT(J30))),LEFT(J30),VALUE(LEFT(J30)))</f>
        <v>5</v>
      </c>
      <c r="AL30" s="87" t="n">
        <f aca="false">IF(ISERROR(VALUE(LEFT(K30))),LEFT(K30),VALUE(LEFT(K30)))</f>
        <v>4</v>
      </c>
      <c r="AM30" s="87" t="n">
        <f aca="false">IF(ISERROR(VALUE(LEFT(L30))),LEFT(L30),VALUE(LEFT(L30)))</f>
        <v>5</v>
      </c>
      <c r="AN30" s="87" t="str">
        <f aca="false">IF(ISERROR(VALUE(LEFT(M30))),LEFT(M30),VALUE(LEFT(M30)))</f>
        <v/>
      </c>
      <c r="AO30" s="87" t="n">
        <f aca="false">IF(ISERROR(VALUE(LEFT(N30))),LEFT(N30),VALUE(LEFT(N30)))</f>
        <v>4</v>
      </c>
      <c r="AP30" s="87" t="n">
        <f aca="false">IF(ISERROR(VALUE(LEFT(O30))),LEFT(O30),VALUE(LEFT(O30)))</f>
        <v>3</v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1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5"/>
      <c r="B31" s="103"/>
      <c r="C31" s="107"/>
      <c r="D31" s="183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5"/>
      <c r="B32" s="106"/>
      <c r="C32" s="107"/>
      <c r="D32" s="187"/>
      <c r="E32" s="79"/>
      <c r="F32" s="80"/>
      <c r="G32" s="80"/>
      <c r="H32" s="109"/>
      <c r="I32" s="80"/>
      <c r="J32" s="80"/>
      <c r="K32" s="80"/>
      <c r="L32" s="80"/>
      <c r="M32" s="109"/>
      <c r="N32" s="109"/>
      <c r="O32" s="109"/>
      <c r="P32" s="109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188" t="str">
        <f aca="false">IF(ISERROR(VALUE(LEFT(F32))),LEFT(F32),VALUE(LEFT(F32)))</f>
        <v/>
      </c>
      <c r="AH32" s="188" t="str">
        <f aca="false">IF(ISERROR(VALUE(LEFT(G32))),LEFT(G32),VALUE(LEFT(G32)))</f>
        <v/>
      </c>
      <c r="AI32" s="188" t="str">
        <f aca="false">IF(ISERROR(VALUE(LEFT(H32))),LEFT(H32),VALUE(LEFT(H32)))</f>
        <v/>
      </c>
      <c r="AJ32" s="188" t="str">
        <f aca="false">IF(ISERROR(VALUE(LEFT(I32))),LEFT(I32),VALUE(LEFT(I32)))</f>
        <v/>
      </c>
      <c r="AK32" s="188" t="str">
        <f aca="false">IF(ISERROR(VALUE(LEFT(J32))),LEFT(J32),VALUE(LEFT(J32)))</f>
        <v/>
      </c>
      <c r="AL32" s="188" t="str">
        <f aca="false">IF(ISERROR(VALUE(LEFT(K32))),LEFT(K32),VALUE(LEFT(K32)))</f>
        <v/>
      </c>
      <c r="AM32" s="188" t="str">
        <f aca="false">IF(ISERROR(VALUE(LEFT(L32))),LEFT(L32),VALUE(LEFT(L32)))</f>
        <v/>
      </c>
      <c r="AN32" s="188" t="str">
        <f aca="false">IF(ISERROR(VALUE(LEFT(M32))),LEFT(M32),VALUE(LEFT(M32)))</f>
        <v/>
      </c>
      <c r="AO32" s="188" t="str">
        <f aca="false">IF(ISERROR(VALUE(LEFT(N32))),LEFT(N32),VALUE(LEFT(N32)))</f>
        <v/>
      </c>
      <c r="AP32" s="188" t="str">
        <f aca="false">IF(ISERROR(VALUE(LEFT(O32))),LEFT(O32),VALUE(LEFT(O32)))</f>
        <v/>
      </c>
      <c r="AQ32" s="188" t="str">
        <f aca="false">IF(ISERROR(VALUE(LEFT(P32))),LEFT(P32),VALUE(LEFT(P32)))</f>
        <v/>
      </c>
      <c r="AR32" s="188" t="str">
        <f aca="false">IF(ISERROR(VALUE(LEFT(Q32))),LEFT(Q32),VALUE(LEFT(Q32)))</f>
        <v/>
      </c>
      <c r="AS32" s="188" t="str">
        <f aca="false">IF(ISERROR(VALUE(LEFT(R32))),LEFT(R32),VALUE(LEFT(R32)))</f>
        <v/>
      </c>
      <c r="AT32" s="188" t="str">
        <f aca="false">IF(ISERROR(VALUE(LEFT(S32))),LEFT(S32),VALUE(LEFT(S32)))</f>
        <v/>
      </c>
      <c r="AU32" s="188" t="str">
        <f aca="false">IF(ISERROR(VALUE(LEFT(T32))),LEFT(T32),VALUE(LEFT(T32)))</f>
        <v/>
      </c>
      <c r="AV32" s="188" t="str">
        <f aca="false">IF(ISERROR(VALUE(LEFT(U32))),LEFT(U32),VALUE(LEFT(U32)))</f>
        <v/>
      </c>
      <c r="AW32" s="97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5"/>
      <c r="B33" s="106"/>
      <c r="C33" s="107"/>
      <c r="D33" s="187"/>
      <c r="E33" s="79"/>
      <c r="F33" s="80"/>
      <c r="G33" s="80"/>
      <c r="H33" s="109"/>
      <c r="I33" s="80"/>
      <c r="J33" s="80"/>
      <c r="K33" s="80"/>
      <c r="L33" s="80"/>
      <c r="M33" s="109"/>
      <c r="N33" s="109"/>
      <c r="O33" s="109"/>
      <c r="P33" s="109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188" t="str">
        <f aca="false">IF(ISERROR(VALUE(LEFT(F33))),LEFT(F33),VALUE(LEFT(F33)))</f>
        <v/>
      </c>
      <c r="AH33" s="188" t="str">
        <f aca="false">IF(ISERROR(VALUE(LEFT(G33))),LEFT(G33),VALUE(LEFT(G33)))</f>
        <v/>
      </c>
      <c r="AI33" s="188" t="str">
        <f aca="false">IF(ISERROR(VALUE(LEFT(H33))),LEFT(H33),VALUE(LEFT(H33)))</f>
        <v/>
      </c>
      <c r="AJ33" s="188" t="str">
        <f aca="false">IF(ISERROR(VALUE(LEFT(I33))),LEFT(I33),VALUE(LEFT(I33)))</f>
        <v/>
      </c>
      <c r="AK33" s="188" t="str">
        <f aca="false">IF(ISERROR(VALUE(LEFT(J33))),LEFT(J33),VALUE(LEFT(J33)))</f>
        <v/>
      </c>
      <c r="AL33" s="188" t="str">
        <f aca="false">IF(ISERROR(VALUE(LEFT(K33))),LEFT(K33),VALUE(LEFT(K33)))</f>
        <v/>
      </c>
      <c r="AM33" s="188" t="str">
        <f aca="false">IF(ISERROR(VALUE(LEFT(L33))),LEFT(L33),VALUE(LEFT(L33)))</f>
        <v/>
      </c>
      <c r="AN33" s="188" t="str">
        <f aca="false">IF(ISERROR(VALUE(LEFT(M33))),LEFT(M33),VALUE(LEFT(M33)))</f>
        <v/>
      </c>
      <c r="AO33" s="188" t="str">
        <f aca="false">IF(ISERROR(VALUE(LEFT(N33))),LEFT(N33),VALUE(LEFT(N33)))</f>
        <v/>
      </c>
      <c r="AP33" s="188" t="str">
        <f aca="false">IF(ISERROR(VALUE(LEFT(O33))),LEFT(O33),VALUE(LEFT(O33)))</f>
        <v/>
      </c>
      <c r="AQ33" s="188" t="str">
        <f aca="false">IF(ISERROR(VALUE(LEFT(P33))),LEFT(P33),VALUE(LEFT(P33)))</f>
        <v/>
      </c>
      <c r="AR33" s="188" t="str">
        <f aca="false">IF(ISERROR(VALUE(LEFT(Q33))),LEFT(Q33),VALUE(LEFT(Q33)))</f>
        <v/>
      </c>
      <c r="AS33" s="188" t="str">
        <f aca="false">IF(ISERROR(VALUE(LEFT(R33))),LEFT(R33),VALUE(LEFT(R33)))</f>
        <v/>
      </c>
      <c r="AT33" s="188" t="str">
        <f aca="false">IF(ISERROR(VALUE(LEFT(S33))),LEFT(S33),VALUE(LEFT(S33)))</f>
        <v/>
      </c>
      <c r="AU33" s="188" t="str">
        <f aca="false">IF(ISERROR(VALUE(LEFT(T33))),LEFT(T33),VALUE(LEFT(T33)))</f>
        <v/>
      </c>
      <c r="AV33" s="188" t="str">
        <f aca="false">IF(ISERROR(VALUE(LEFT(U33))),LEFT(U33),VALUE(LEFT(U33)))</f>
        <v/>
      </c>
      <c r="AW33" s="97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5"/>
      <c r="B34" s="112"/>
      <c r="C34" s="107"/>
      <c r="D34" s="187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188" t="str">
        <f aca="false">IF(ISERROR(VALUE(LEFT(F34))),LEFT(F34),VALUE(LEFT(F34)))</f>
        <v/>
      </c>
      <c r="AH34" s="188" t="str">
        <f aca="false">IF(ISERROR(VALUE(LEFT(G34))),LEFT(G34),VALUE(LEFT(G34)))</f>
        <v/>
      </c>
      <c r="AI34" s="188" t="str">
        <f aca="false">IF(ISERROR(VALUE(LEFT(H34))),LEFT(H34),VALUE(LEFT(H34)))</f>
        <v/>
      </c>
      <c r="AJ34" s="188" t="str">
        <f aca="false">IF(ISERROR(VALUE(LEFT(I34))),LEFT(I34),VALUE(LEFT(I34)))</f>
        <v/>
      </c>
      <c r="AK34" s="188" t="str">
        <f aca="false">IF(ISERROR(VALUE(LEFT(J34))),LEFT(J34),VALUE(LEFT(J34)))</f>
        <v/>
      </c>
      <c r="AL34" s="188" t="str">
        <f aca="false">IF(ISERROR(VALUE(LEFT(K34))),LEFT(K34),VALUE(LEFT(K34)))</f>
        <v/>
      </c>
      <c r="AM34" s="188" t="str">
        <f aca="false">IF(ISERROR(VALUE(LEFT(L34))),LEFT(L34),VALUE(LEFT(L34)))</f>
        <v/>
      </c>
      <c r="AN34" s="188" t="str">
        <f aca="false">IF(ISERROR(VALUE(LEFT(M34))),LEFT(M34),VALUE(LEFT(M34)))</f>
        <v/>
      </c>
      <c r="AO34" s="188" t="str">
        <f aca="false">IF(ISERROR(VALUE(LEFT(N34))),LEFT(N34),VALUE(LEFT(N34)))</f>
        <v/>
      </c>
      <c r="AP34" s="188" t="str">
        <f aca="false">IF(ISERROR(VALUE(LEFT(O34))),LEFT(O34),VALUE(LEFT(O34)))</f>
        <v/>
      </c>
      <c r="AQ34" s="188" t="str">
        <f aca="false">IF(ISERROR(VALUE(LEFT(P34))),LEFT(P34),VALUE(LEFT(P34)))</f>
        <v/>
      </c>
      <c r="AR34" s="188" t="str">
        <f aca="false">IF(ISERROR(VALUE(LEFT(Q34))),LEFT(Q34),VALUE(LEFT(Q34)))</f>
        <v/>
      </c>
      <c r="AS34" s="188" t="str">
        <f aca="false">IF(ISERROR(VALUE(LEFT(R34))),LEFT(R34),VALUE(LEFT(R34)))</f>
        <v/>
      </c>
      <c r="AT34" s="188" t="str">
        <f aca="false">IF(ISERROR(VALUE(LEFT(S34))),LEFT(S34),VALUE(LEFT(S34)))</f>
        <v/>
      </c>
      <c r="AU34" s="188" t="str">
        <f aca="false">IF(ISERROR(VALUE(LEFT(T34))),LEFT(T34),VALUE(LEFT(T34)))</f>
        <v/>
      </c>
      <c r="AV34" s="188" t="str">
        <f aca="false">IF(ISERROR(VALUE(LEFT(U34))),LEFT(U34),VALUE(LEFT(U34)))</f>
        <v/>
      </c>
      <c r="AW34" s="97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5"/>
      <c r="B35" s="113"/>
      <c r="C35" s="114"/>
      <c r="D35" s="115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188" t="str">
        <f aca="false">IF(ISERROR(VALUE(LEFT(F35))),LEFT(F35),VALUE(LEFT(F35)))</f>
        <v/>
      </c>
      <c r="AH35" s="188" t="str">
        <f aca="false">IF(ISERROR(VALUE(LEFT(G35))),LEFT(G35),VALUE(LEFT(G35)))</f>
        <v/>
      </c>
      <c r="AI35" s="188" t="str">
        <f aca="false">IF(ISERROR(VALUE(LEFT(H35))),LEFT(H35),VALUE(LEFT(H35)))</f>
        <v/>
      </c>
      <c r="AJ35" s="188" t="str">
        <f aca="false">IF(ISERROR(VALUE(LEFT(I35))),LEFT(I35),VALUE(LEFT(I35)))</f>
        <v/>
      </c>
      <c r="AK35" s="188" t="str">
        <f aca="false">IF(ISERROR(VALUE(LEFT(J35))),LEFT(J35),VALUE(LEFT(J35)))</f>
        <v/>
      </c>
      <c r="AL35" s="188" t="str">
        <f aca="false">IF(ISERROR(VALUE(LEFT(K35))),LEFT(K35),VALUE(LEFT(K35)))</f>
        <v/>
      </c>
      <c r="AM35" s="188" t="str">
        <f aca="false">IF(ISERROR(VALUE(LEFT(L35))),LEFT(L35),VALUE(LEFT(L35)))</f>
        <v/>
      </c>
      <c r="AN35" s="188" t="str">
        <f aca="false">IF(ISERROR(VALUE(LEFT(M35))),LEFT(M35),VALUE(LEFT(M35)))</f>
        <v/>
      </c>
      <c r="AO35" s="188" t="str">
        <f aca="false">IF(ISERROR(VALUE(LEFT(N35))),LEFT(N35),VALUE(LEFT(N35)))</f>
        <v/>
      </c>
      <c r="AP35" s="188" t="str">
        <f aca="false">IF(ISERROR(VALUE(LEFT(O35))),LEFT(O35),VALUE(LEFT(O35)))</f>
        <v/>
      </c>
      <c r="AQ35" s="188" t="str">
        <f aca="false">IF(ISERROR(VALUE(LEFT(P35))),LEFT(P35),VALUE(LEFT(P35)))</f>
        <v/>
      </c>
      <c r="AR35" s="188" t="str">
        <f aca="false">IF(ISERROR(VALUE(LEFT(Q35))),LEFT(Q35),VALUE(LEFT(Q35)))</f>
        <v/>
      </c>
      <c r="AS35" s="188" t="str">
        <f aca="false">IF(ISERROR(VALUE(LEFT(R35))),LEFT(R35),VALUE(LEFT(R35)))</f>
        <v/>
      </c>
      <c r="AT35" s="188" t="str">
        <f aca="false">IF(ISERROR(VALUE(LEFT(S35))),LEFT(S35),VALUE(LEFT(S35)))</f>
        <v/>
      </c>
      <c r="AU35" s="188" t="str">
        <f aca="false">IF(ISERROR(VALUE(LEFT(T35))),LEFT(T35),VALUE(LEFT(T35)))</f>
        <v/>
      </c>
      <c r="AV35" s="188" t="str">
        <f aca="false">IF(ISERROR(VALUE(LEFT(U35))),LEFT(U35),VALUE(LEFT(U35)))</f>
        <v/>
      </c>
      <c r="AW35" s="97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5"/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188" t="str">
        <f aca="false">IF(ISERROR(VALUE(LEFT(F36))),LEFT(F36),VALUE(LEFT(F36)))</f>
        <v/>
      </c>
      <c r="AH36" s="188" t="str">
        <f aca="false">IF(ISERROR(VALUE(LEFT(G36))),LEFT(G36),VALUE(LEFT(G36)))</f>
        <v/>
      </c>
      <c r="AI36" s="188" t="str">
        <f aca="false">IF(ISERROR(VALUE(LEFT(H36))),LEFT(H36),VALUE(LEFT(H36)))</f>
        <v/>
      </c>
      <c r="AJ36" s="188" t="str">
        <f aca="false">IF(ISERROR(VALUE(LEFT(I36))),LEFT(I36),VALUE(LEFT(I36)))</f>
        <v/>
      </c>
      <c r="AK36" s="188" t="str">
        <f aca="false">IF(ISERROR(VALUE(LEFT(J36))),LEFT(J36),VALUE(LEFT(J36)))</f>
        <v/>
      </c>
      <c r="AL36" s="188" t="str">
        <f aca="false">IF(ISERROR(VALUE(LEFT(K36))),LEFT(K36),VALUE(LEFT(K36)))</f>
        <v/>
      </c>
      <c r="AM36" s="188" t="str">
        <f aca="false">IF(ISERROR(VALUE(LEFT(L36))),LEFT(L36),VALUE(LEFT(L36)))</f>
        <v/>
      </c>
      <c r="AN36" s="188" t="str">
        <f aca="false">IF(ISERROR(VALUE(LEFT(M36))),LEFT(M36),VALUE(LEFT(M36)))</f>
        <v/>
      </c>
      <c r="AO36" s="188" t="str">
        <f aca="false">IF(ISERROR(VALUE(LEFT(N36))),LEFT(N36),VALUE(LEFT(N36)))</f>
        <v/>
      </c>
      <c r="AP36" s="188" t="str">
        <f aca="false">IF(ISERROR(VALUE(LEFT(O36))),LEFT(O36),VALUE(LEFT(O36)))</f>
        <v/>
      </c>
      <c r="AQ36" s="188" t="str">
        <f aca="false">IF(ISERROR(VALUE(LEFT(P36))),LEFT(P36),VALUE(LEFT(P36)))</f>
        <v/>
      </c>
      <c r="AR36" s="188" t="str">
        <f aca="false">IF(ISERROR(VALUE(LEFT(Q36))),LEFT(Q36),VALUE(LEFT(Q36)))</f>
        <v/>
      </c>
      <c r="AS36" s="188" t="str">
        <f aca="false">IF(ISERROR(VALUE(LEFT(R36))),LEFT(R36),VALUE(LEFT(R36)))</f>
        <v/>
      </c>
      <c r="AT36" s="188" t="str">
        <f aca="false">IF(ISERROR(VALUE(LEFT(S36))),LEFT(S36),VALUE(LEFT(S36)))</f>
        <v/>
      </c>
      <c r="AU36" s="188" t="str">
        <f aca="false">IF(ISERROR(VALUE(LEFT(T36))),LEFT(T36),VALUE(LEFT(T36)))</f>
        <v/>
      </c>
      <c r="AV36" s="188" t="str">
        <f aca="false">IF(ISERROR(VALUE(LEFT(U36))),LEFT(U36),VALUE(LEFT(U36)))</f>
        <v/>
      </c>
      <c r="AW36" s="97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COUNTIF(E6:E36,"2732")</f>
        <v>25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188" t="str">
        <f aca="false">IF(ISERROR(VALUE(LEFT(F37))),LEFT(F37),VALUE(LEFT(F37)))</f>
        <v/>
      </c>
      <c r="AH37" s="188" t="str">
        <f aca="false">IF(ISERROR(VALUE(LEFT(G37))),LEFT(G37),VALUE(LEFT(G37)))</f>
        <v/>
      </c>
      <c r="AI37" s="188" t="str">
        <f aca="false">IF(ISERROR(VALUE(LEFT(H37))),LEFT(H37),VALUE(LEFT(H37)))</f>
        <v/>
      </c>
      <c r="AJ37" s="188" t="str">
        <f aca="false">IF(ISERROR(VALUE(LEFT(I37))),LEFT(I37),VALUE(LEFT(I37)))</f>
        <v/>
      </c>
      <c r="AK37" s="188" t="str">
        <f aca="false">IF(ISERROR(VALUE(LEFT(J37))),LEFT(J37),VALUE(LEFT(J37)))</f>
        <v/>
      </c>
      <c r="AL37" s="188" t="str">
        <f aca="false">IF(ISERROR(VALUE(LEFT(K37))),LEFT(K37),VALUE(LEFT(K37)))</f>
        <v/>
      </c>
      <c r="AM37" s="188" t="str">
        <f aca="false">IF(ISERROR(VALUE(LEFT(L37))),LEFT(L37),VALUE(LEFT(L37)))</f>
        <v/>
      </c>
      <c r="AN37" s="188" t="str">
        <f aca="false">IF(ISERROR(VALUE(LEFT(M37))),LEFT(M37),VALUE(LEFT(M37)))</f>
        <v/>
      </c>
      <c r="AO37" s="188" t="str">
        <f aca="false">IF(ISERROR(VALUE(LEFT(N37))),LEFT(N37),VALUE(LEFT(N37)))</f>
        <v/>
      </c>
      <c r="AP37" s="188" t="str">
        <f aca="false">IF(ISERROR(VALUE(LEFT(O37))),LEFT(O37),VALUE(LEFT(O37)))</f>
        <v/>
      </c>
      <c r="AQ37" s="188" t="str">
        <f aca="false">IF(ISERROR(VALUE(LEFT(P37))),LEFT(P37),VALUE(LEFT(P37)))</f>
        <v/>
      </c>
      <c r="AR37" s="188" t="str">
        <f aca="false">IF(ISERROR(VALUE(LEFT(Q37))),LEFT(Q37),VALUE(LEFT(Q37)))</f>
        <v/>
      </c>
      <c r="AS37" s="188" t="str">
        <f aca="false">IF(ISERROR(VALUE(LEFT(R37))),LEFT(R37),VALUE(LEFT(R37)))</f>
        <v/>
      </c>
      <c r="AT37" s="188" t="str">
        <f aca="false">IF(ISERROR(VALUE(LEFT(S37))),LEFT(S37),VALUE(LEFT(S37)))</f>
        <v/>
      </c>
      <c r="AU37" s="188" t="str">
        <f aca="false">IF(ISERROR(VALUE(LEFT(T37))),LEFT(T37),VALUE(LEFT(T37)))</f>
        <v/>
      </c>
      <c r="AV37" s="188" t="str">
        <f aca="false">IF(ISERROR(VALUE(LEFT(U37))),LEFT(U37),VALUE(LEFT(U37)))</f>
        <v/>
      </c>
      <c r="AW37" s="97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n">
        <v>4.04</v>
      </c>
      <c r="I38" s="124" t="n">
        <v>3.4</v>
      </c>
      <c r="J38" s="124" t="n">
        <v>4.64</v>
      </c>
      <c r="K38" s="124" t="n">
        <v>3.8</v>
      </c>
      <c r="L38" s="124" t="n">
        <v>4.08333333333333</v>
      </c>
      <c r="M38" s="124" t="str">
        <v> </v>
      </c>
      <c r="N38" s="124" t="n">
        <v>3.76</v>
      </c>
      <c r="O38" s="125" t="n">
        <v>3.44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сводн.!t17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0</v>
      </c>
      <c r="Z38" s="127" t="n">
        <f aca="false">SUM(Z6:Z37)</f>
        <v>69</v>
      </c>
      <c r="AA38" s="127" t="n">
        <f aca="false">SUM(AA6:AA37)</f>
        <v>57</v>
      </c>
      <c r="AB38" s="127" t="n">
        <f aca="false">SUM(AB6:AB37)</f>
        <v>48</v>
      </c>
      <c r="AC38" s="127" t="n">
        <f aca="false">SUM(X38:AB38)</f>
        <v>174</v>
      </c>
      <c r="AD38" s="98" t="n">
        <f aca="false">IF(ISERROR(((X38+Y38)*2+Z38*3+AA38*4+AB38*5)/SUM(X38,Y38:AB38)),"",((X38+Y38)*2+Z38*3+AA38*4+AB38*5)/SUM(X38,Y38:AB38))</f>
        <v>3.87931034482759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n">
        <f aca="false">IF(COUNT(AI6:AI37)=0," ",SUM(AI6:AI37)/COUNT(AI6:AI37))</f>
        <v>4.04</v>
      </c>
      <c r="AJ38" s="129" t="n">
        <f aca="false">IF(COUNT(AJ6:AJ37)=0," ",SUM(AJ6:AJ37)/COUNT(AJ6:AJ37))</f>
        <v>3.4</v>
      </c>
      <c r="AK38" s="129" t="n">
        <f aca="false">IF(COUNT(AK6:AK37)=0," ",SUM(AK6:AK37)/COUNT(AK6:AK37))</f>
        <v>4.64</v>
      </c>
      <c r="AL38" s="129" t="n">
        <f aca="false">IF(COUNT(AL6:AL37)=0," ",SUM(AL6:AL37)/COUNT(AL6:AL37))</f>
        <v>3.8</v>
      </c>
      <c r="AM38" s="129" t="n">
        <f aca="false">IF(COUNT(AM6:AM37)=0," ",SUM(AM6:AM37)/COUNT(AM6:AM37))</f>
        <v>4.08333333333333</v>
      </c>
      <c r="AN38" s="129" t="str">
        <f aca="false">IF(COUNT(AN6:AN37)=0," ",SUM(AN6:AN37)/COUNT(AN6:AN37))</f>
        <v> </v>
      </c>
      <c r="AO38" s="129" t="n">
        <f aca="false">IF(COUNT(AO6:AO37)=0," ",SUM(AO6:AO37)/COUNT(AO6:AO37))</f>
        <v>3.76</v>
      </c>
      <c r="AP38" s="129" t="n">
        <f aca="false">IF(COUNT(AP6:AP37)=0," ",SUM(AP6:AP37)/COUNT(AP6:AP37))</f>
        <v>3.44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n">
        <v>6</v>
      </c>
      <c r="I39" s="134" t="n">
        <v>3</v>
      </c>
      <c r="J39" s="134" t="n">
        <v>20</v>
      </c>
      <c r="K39" s="134" t="n">
        <v>6</v>
      </c>
      <c r="L39" s="134" t="n">
        <v>8</v>
      </c>
      <c r="M39" s="134" t="str">
        <v>0</v>
      </c>
      <c r="N39" s="134" t="n">
        <v>2</v>
      </c>
      <c r="O39" s="135" t="n">
        <v>3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str">
        <f aca="false">IF(COUNTIF(V6:V37,5)=0,"0",COUNTIF(V6:V37,5))</f>
        <v>0</v>
      </c>
      <c r="W39" s="137"/>
      <c r="X39" s="138" t="n">
        <f aca="false">SUM(X38:AB38)</f>
        <v>174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n">
        <f aca="false">IF(COUNTIF(AI6:AI37,5)=0,"0",COUNTIF(AI6:AI37,5))</f>
        <v>6</v>
      </c>
      <c r="AJ39" s="141" t="n">
        <f aca="false">IF(COUNTIF(AJ6:AJ37,5)=0,"0",COUNTIF(AJ6:AJ37,5))</f>
        <v>3</v>
      </c>
      <c r="AK39" s="141" t="n">
        <f aca="false">IF(COUNTIF(AK6:AK37,5)=0,"0",COUNTIF(AK6:AK37,5))</f>
        <v>20</v>
      </c>
      <c r="AL39" s="141" t="n">
        <f aca="false">IF(COUNTIF(AL6:AL37,5)=0,"0",COUNTIF(AL6:AL37,5))</f>
        <v>6</v>
      </c>
      <c r="AM39" s="141" t="n">
        <f aca="false">IF(COUNTIF(AM6:AM37,5)=0,"0",COUNTIF(AM6:AM37,5))</f>
        <v>8</v>
      </c>
      <c r="AN39" s="141" t="str">
        <f aca="false">IF(COUNTIF(AN6:AN37,5)=0,"0",COUNTIF(AN6:AN37,5))</f>
        <v>0</v>
      </c>
      <c r="AO39" s="141" t="n">
        <f aca="false">IF(COUNTIF(AO6:AO37,5)=0,"0",COUNTIF(AO6:AO37,5))</f>
        <v>2</v>
      </c>
      <c r="AP39" s="141" t="n">
        <f aca="false">IF(COUNTIF(AP6:AP37,5)=0,"0",COUNTIF(AP6:AP37,5))</f>
        <v>3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n">
        <v>14</v>
      </c>
      <c r="I40" s="150" t="n">
        <v>4</v>
      </c>
      <c r="J40" s="150" t="n">
        <v>1</v>
      </c>
      <c r="K40" s="150" t="n">
        <v>8</v>
      </c>
      <c r="L40" s="150" t="n">
        <v>10</v>
      </c>
      <c r="M40" s="150" t="str">
        <v>0</v>
      </c>
      <c r="N40" s="150" t="n">
        <v>15</v>
      </c>
      <c r="O40" s="151" t="n">
        <v>5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5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4</v>
      </c>
      <c r="AA40" s="153" t="n">
        <f aca="false">IF(COUNTIF(AA6:AA37,4)=0," ",COUNTIF(AA6:AA37,4))</f>
        <v>5</v>
      </c>
      <c r="AB40" s="153" t="str">
        <f aca="false">IF(COUNTIF(AB6:AB37,4)=0," ",COUNTIF(AB6:AB37,4))</f>
        <v> 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n">
        <f aca="false">IF(COUNTIF(AI6:AI37,4)=0,"0",COUNTIF(AI6:AI37,4))</f>
        <v>14</v>
      </c>
      <c r="AJ40" s="153" t="n">
        <f aca="false">IF(COUNTIF(AJ6:AJ37,4)=0,"0",COUNTIF(AJ6:AJ37,4))</f>
        <v>4</v>
      </c>
      <c r="AK40" s="153" t="n">
        <f aca="false">IF(COUNTIF(AK6:AK37,4)=0,"0",COUNTIF(AK6:AK37,4))</f>
        <v>1</v>
      </c>
      <c r="AL40" s="153" t="n">
        <f aca="false">IF(COUNTIF(AL6:AL37,4)=0,"0",COUNTIF(AL6:AL37,4))</f>
        <v>8</v>
      </c>
      <c r="AM40" s="153" t="n">
        <f aca="false">IF(COUNTIF(AM6:AM37,4)=0,"0",COUNTIF(AM6:AM37,4))</f>
        <v>10</v>
      </c>
      <c r="AN40" s="153" t="str">
        <f aca="false">IF(COUNTIF(AN6:AN37,4)=0,"0",COUNTIF(AN6:AN37,4))</f>
        <v>0</v>
      </c>
      <c r="AO40" s="153" t="n">
        <f aca="false">IF(COUNTIF(AO6:AO37,4)=0,"0",COUNTIF(AO6:AO37,4))</f>
        <v>15</v>
      </c>
      <c r="AP40" s="153" t="n">
        <f aca="false">IF(COUNTIF(AP6:AP37,4)=0,"0",COUNTIF(AP6:AP37,4))</f>
        <v>5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5</v>
      </c>
      <c r="I41" s="164" t="n">
        <v>18</v>
      </c>
      <c r="J41" s="164" t="n">
        <v>4</v>
      </c>
      <c r="K41" s="164" t="n">
        <v>11</v>
      </c>
      <c r="L41" s="164" t="n">
        <v>6</v>
      </c>
      <c r="M41" s="164" t="str">
        <v>0</v>
      </c>
      <c r="N41" s="164" t="n">
        <v>8</v>
      </c>
      <c r="O41" s="165" t="n">
        <v>17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20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5</v>
      </c>
      <c r="AA41" s="167" t="n">
        <f aca="false">IF(COUNTIF(AA6:AA37,3)=0," ",COUNTIF(AA6:AA37,3))</f>
        <v>6</v>
      </c>
      <c r="AB41" s="167" t="n">
        <f aca="false">IF(COUNTIF(AB6:AB37,3)=0," ",COUNTIF(AB6:AB37,3))</f>
        <v>4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5</v>
      </c>
      <c r="AJ41" s="167" t="n">
        <f aca="false">IF(COUNTIF(AJ6:AJ37,3)=0,"0",COUNTIF(AJ6:AJ37,3))</f>
        <v>18</v>
      </c>
      <c r="AK41" s="167" t="n">
        <f aca="false">IF(COUNTIF(AK6:AK37,3)=0,"0",COUNTIF(AK6:AK37,3))</f>
        <v>4</v>
      </c>
      <c r="AL41" s="167" t="n">
        <f aca="false">IF(COUNTIF(AL6:AL37,3)=0,"0",COUNTIF(AL6:AL37,3))</f>
        <v>11</v>
      </c>
      <c r="AM41" s="167" t="n">
        <f aca="false">IF(COUNTIF(AM6:AM37,3)=0,"0",COUNTIF(AM6:AM37,3))</f>
        <v>6</v>
      </c>
      <c r="AN41" s="167" t="str">
        <f aca="false">IF(COUNTIF(AN6:AN37,3)=0,"0",COUNTIF(AN6:AN37,3))</f>
        <v>0</v>
      </c>
      <c r="AO41" s="167" t="n">
        <f aca="false">IF(COUNTIF(AO6:AO37,3)=0,"0",COUNTIF(AO6:AO37,3))</f>
        <v>8</v>
      </c>
      <c r="AP41" s="167" t="n">
        <f aca="false">IF(COUNTIF(AP6:AP37,3)=0,"0",COUNTIF(AP6:AP37,3))</f>
        <v>17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str">
        <f aca="false">IF(COUNTIF(V6:V37,2)=0,"0",COUNTIF(V6:V37,2))</f>
        <v>0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5</v>
      </c>
      <c r="AA42" s="82" t="n">
        <f aca="false">IF(COUNTIF(AA6:AA37,2)=0," ",COUNTIF(AA6:AA37,2))</f>
        <v>6</v>
      </c>
      <c r="AB42" s="82" t="n">
        <f aca="false">IF(COUNTIF(AB6:AB37,2)=0," ",COUNTIF(AB6:AB37,2))</f>
        <v>4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n">
        <v>0</v>
      </c>
      <c r="L43" s="81" t="str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str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str">
        <v>0</v>
      </c>
      <c r="G44" s="81" t="n">
        <v>25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str">
        <f aca="false">IF(COUNTIF(AG6:AG37,"з")=0,"0",COUNTIF(AG6:AG37,"з"))</f>
        <v>0</v>
      </c>
      <c r="AH44" s="82" t="n">
        <f aca="false">IF(COUNTIF(AH6:AH37,"з")=0,"0",COUNTIF(AH6:AH37,"з"))</f>
        <v>25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H2:M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37 F35:Q45 AG43:CB43 W44:AW45 AG6:AW42 G34:Q34 F31:Q31 F6:F34 Q6:Q30 R39:V45 R38:U38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U3:AC4">
    <cfRule type="expression" priority="12" aboveAverage="0" equalAverage="0" bottom="0" percent="0" rank="0" text="" dxfId="10">
      <formula>$D$1&lt;U3</formula>
    </cfRule>
    <cfRule type="expression" priority="13" aboveAverage="0" equalAverage="0" bottom="0" percent="0" rank="0" text="" dxfId="11">
      <formula>$D$1&gt;U3</formula>
    </cfRule>
  </conditionalFormatting>
  <conditionalFormatting sqref="Q3">
    <cfRule type="expression" priority="14" aboveAverage="0" equalAverage="0" bottom="0" percent="0" rank="0" text="" dxfId="12">
      <formula>$D$1&lt;Q3</formula>
    </cfRule>
    <cfRule type="expression" priority="15" aboveAverage="0" equalAverage="0" bottom="0" percent="0" rank="0" text="" dxfId="13">
      <formula>$D$1&gt;Q3</formula>
    </cfRule>
  </conditionalFormatting>
  <conditionalFormatting sqref="R3">
    <cfRule type="expression" priority="16" aboveAverage="0" equalAverage="0" bottom="0" percent="0" rank="0" text="" dxfId="14">
      <formula>$D$1&lt;R3</formula>
    </cfRule>
    <cfRule type="expression" priority="17" aboveAverage="0" equalAverage="0" bottom="0" percent="0" rank="0" text="" dxfId="15">
      <formula>$D$1&gt;R3</formula>
    </cfRule>
  </conditionalFormatting>
  <conditionalFormatting sqref="S3">
    <cfRule type="expression" priority="18" aboveAverage="0" equalAverage="0" bottom="0" percent="0" rank="0" text="" dxfId="16">
      <formula>$D$1&lt;S3</formula>
    </cfRule>
    <cfRule type="expression" priority="19" aboveAverage="0" equalAverage="0" bottom="0" percent="0" rank="0" text="" dxfId="17">
      <formula>$D$1&gt;S3</formula>
    </cfRule>
  </conditionalFormatting>
  <conditionalFormatting sqref="S5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S4">
    <cfRule type="expression" priority="23" aboveAverage="0" equalAverage="0" bottom="0" percent="0" rank="0" text="" dxfId="21">
      <formula>$D$1&lt;S4</formula>
    </cfRule>
    <cfRule type="expression" priority="24" aboveAverage="0" equalAverage="0" bottom="0" percent="0" rank="0" text="" dxfId="22">
      <formula>$D$1&gt;S4</formula>
    </cfRule>
  </conditionalFormatting>
  <conditionalFormatting sqref="T3">
    <cfRule type="expression" priority="25" aboveAverage="0" equalAverage="0" bottom="0" percent="0" rank="0" text="" dxfId="23">
      <formula>$D$1&lt;T3</formula>
    </cfRule>
    <cfRule type="expression" priority="26" aboveAverage="0" equalAverage="0" bottom="0" percent="0" rank="0" text="" dxfId="24">
      <formula>$D$1&gt;T3</formula>
    </cfRule>
  </conditionalFormatting>
  <conditionalFormatting sqref="T4">
    <cfRule type="expression" priority="27" aboveAverage="0" equalAverage="0" bottom="0" percent="0" rank="0" text="" dxfId="25">
      <formula>$D$1&lt;T4</formula>
    </cfRule>
    <cfRule type="expression" priority="28" aboveAverage="0" equalAverage="0" bottom="0" percent="0" rank="0" text="" dxfId="26">
      <formula>$D$1&gt;T4</formula>
    </cfRule>
  </conditionalFormatting>
  <conditionalFormatting sqref="T5">
    <cfRule type="cellIs" priority="29" operator="equal" aboveAverage="0" equalAverage="0" bottom="0" percent="0" rank="0" text="" dxfId="27">
      <formula>5</formula>
    </cfRule>
    <cfRule type="cellIs" priority="30" operator="equal" aboveAverage="0" equalAverage="0" bottom="0" percent="0" rank="0" text="" dxfId="28">
      <formula>4</formula>
    </cfRule>
    <cfRule type="cellIs" priority="31" operator="equal" aboveAverage="0" equalAverage="0" bottom="0" percent="0" rank="0" text="" dxfId="29">
      <formula>3</formula>
    </cfRule>
  </conditionalFormatting>
  <conditionalFormatting sqref="T4">
    <cfRule type="expression" priority="32" aboveAverage="0" equalAverage="0" bottom="0" percent="0" rank="0" text="" dxfId="30">
      <formula>$D$1&lt;T4</formula>
    </cfRule>
    <cfRule type="expression" priority="33" aboveAverage="0" equalAverage="0" bottom="0" percent="0" rank="0" text="" dxfId="31">
      <formula>$D$1&gt;T4</formula>
    </cfRule>
  </conditionalFormatting>
  <conditionalFormatting sqref="T5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T5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T4">
    <cfRule type="expression" priority="40" aboveAverage="0" equalAverage="0" bottom="0" percent="0" rank="0" text="" dxfId="38">
      <formula>$D$1&lt;T4</formula>
    </cfRule>
    <cfRule type="expression" priority="41" aboveAverage="0" equalAverage="0" bottom="0" percent="0" rank="0" text="" dxfId="39">
      <formula>$D$1&gt;T4</formula>
    </cfRule>
  </conditionalFormatting>
  <conditionalFormatting sqref="F3">
    <cfRule type="expression" priority="42" aboveAverage="0" equalAverage="0" bottom="0" percent="0" rank="0" text="" dxfId="40">
      <formula>$D$1&lt;F3</formula>
    </cfRule>
    <cfRule type="expression" priority="43" aboveAverage="0" equalAverage="0" bottom="0" percent="0" rank="0" text="" dxfId="41">
      <formula>$D$1&gt;F3</formula>
    </cfRule>
  </conditionalFormatting>
  <conditionalFormatting sqref="J32:J33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G32:G33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I32:I33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K32:K33">
    <cfRule type="cellIs" priority="53" operator="equal" aboveAverage="0" equalAverage="0" bottom="0" percent="0" rank="0" text="" dxfId="51">
      <formula>5</formula>
    </cfRule>
    <cfRule type="cellIs" priority="54" operator="equal" aboveAverage="0" equalAverage="0" bottom="0" percent="0" rank="0" text="" dxfId="52">
      <formula>4</formula>
    </cfRule>
    <cfRule type="cellIs" priority="55" operator="equal" aboveAverage="0" equalAverage="0" bottom="0" percent="0" rank="0" text="" dxfId="53">
      <formula>3</formula>
    </cfRule>
  </conditionalFormatting>
  <conditionalFormatting sqref="L32:L33">
    <cfRule type="cellIs" priority="56" operator="equal" aboveAverage="0" equalAverage="0" bottom="0" percent="0" rank="0" text="" dxfId="54">
      <formula>5</formula>
    </cfRule>
    <cfRule type="cellIs" priority="57" operator="equal" aboveAverage="0" equalAverage="0" bottom="0" percent="0" rank="0" text="" dxfId="55">
      <formula>4</formula>
    </cfRule>
    <cfRule type="cellIs" priority="58" operator="equal" aboveAverage="0" equalAverage="0" bottom="0" percent="0" rank="0" text="" dxfId="56">
      <formula>3</formula>
    </cfRule>
  </conditionalFormatting>
  <conditionalFormatting sqref="F5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F4">
    <cfRule type="expression" priority="62" aboveAverage="0" equalAverage="0" bottom="0" percent="0" rank="0" text="" dxfId="60">
      <formula>$D$1&lt;F4</formula>
    </cfRule>
    <cfRule type="expression" priority="63" aboveAverage="0" equalAverage="0" bottom="0" percent="0" rank="0" text="" dxfId="61">
      <formula>$D$1&gt;F4</formula>
    </cfRule>
  </conditionalFormatting>
  <conditionalFormatting sqref="H6:H30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Q5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Q4">
    <cfRule type="expression" priority="70" aboveAverage="0" equalAverage="0" bottom="0" percent="0" rank="0" text="" dxfId="68">
      <formula>$D$1&lt;Q4</formula>
    </cfRule>
    <cfRule type="expression" priority="71" aboveAverage="0" equalAverage="0" bottom="0" percent="0" rank="0" text="" dxfId="69">
      <formula>$D$1&gt;Q4</formula>
    </cfRule>
  </conditionalFormatting>
  <conditionalFormatting sqref="R4">
    <cfRule type="expression" priority="72" aboveAverage="0" equalAverage="0" bottom="0" percent="0" rank="0" text="" dxfId="70">
      <formula>$D$1&lt;R4</formula>
    </cfRule>
    <cfRule type="expression" priority="73" aboveAverage="0" equalAverage="0" bottom="0" percent="0" rank="0" text="" dxfId="71">
      <formula>$D$1&gt;R4</formula>
    </cfRule>
  </conditionalFormatting>
  <conditionalFormatting sqref="R4">
    <cfRule type="expression" priority="74" aboveAverage="0" equalAverage="0" bottom="0" percent="0" rank="0" text="" dxfId="72">
      <formula>$D$1&lt;R4</formula>
    </cfRule>
    <cfRule type="expression" priority="75" aboveAverage="0" equalAverage="0" bottom="0" percent="0" rank="0" text="" dxfId="73">
      <formula>$D$1&gt;R4</formula>
    </cfRule>
  </conditionalFormatting>
  <conditionalFormatting sqref="R5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R4">
    <cfRule type="expression" priority="79" aboveAverage="0" equalAverage="0" bottom="0" percent="0" rank="0" text="" dxfId="77">
      <formula>$D$1&lt;R4</formula>
    </cfRule>
    <cfRule type="expression" priority="80" aboveAverage="0" equalAverage="0" bottom="0" percent="0" rank="0" text="" dxfId="78">
      <formula>$D$1&gt;R4</formula>
    </cfRule>
  </conditionalFormatting>
  <conditionalFormatting sqref="R4">
    <cfRule type="expression" priority="81" aboveAverage="0" equalAverage="0" bottom="0" percent="0" rank="0" text="" dxfId="79">
      <formula>$D$1&lt;R4</formula>
    </cfRule>
    <cfRule type="expression" priority="82" aboveAverage="0" equalAverage="0" bottom="0" percent="0" rank="0" text="" dxfId="80">
      <formula>$D$1&gt;R4</formula>
    </cfRule>
  </conditionalFormatting>
  <conditionalFormatting sqref="R4">
    <cfRule type="expression" priority="83" aboveAverage="0" equalAverage="0" bottom="0" percent="0" rank="0" text="" dxfId="81">
      <formula>$D$1&lt;R4</formula>
    </cfRule>
    <cfRule type="expression" priority="84" aboveAverage="0" equalAverage="0" bottom="0" percent="0" rank="0" text="" dxfId="82">
      <formula>$D$1&gt;R4</formula>
    </cfRule>
  </conditionalFormatting>
  <conditionalFormatting sqref="R4">
    <cfRule type="expression" priority="85" aboveAverage="0" equalAverage="0" bottom="0" percent="0" rank="0" text="" dxfId="83">
      <formula>$D$1&lt;R4</formula>
    </cfRule>
    <cfRule type="expression" priority="86" aboveAverage="0" equalAverage="0" bottom="0" percent="0" rank="0" text="" dxfId="84">
      <formula>$D$1&gt;R4</formula>
    </cfRule>
  </conditionalFormatting>
  <conditionalFormatting sqref="R5">
    <cfRule type="cellIs" priority="87" operator="equal" aboveAverage="0" equalAverage="0" bottom="0" percent="0" rank="0" text="" dxfId="85">
      <formula>5</formula>
    </cfRule>
    <cfRule type="cellIs" priority="88" operator="equal" aboveAverage="0" equalAverage="0" bottom="0" percent="0" rank="0" text="" dxfId="86">
      <formula>4</formula>
    </cfRule>
    <cfRule type="cellIs" priority="89" operator="equal" aboveAverage="0" equalAverage="0" bottom="0" percent="0" rank="0" text="" dxfId="87">
      <formula>3</formula>
    </cfRule>
  </conditionalFormatting>
  <conditionalFormatting sqref="R4">
    <cfRule type="expression" priority="90" aboveAverage="0" equalAverage="0" bottom="0" percent="0" rank="0" text="" dxfId="88">
      <formula>$D$1&lt;R4</formula>
    </cfRule>
    <cfRule type="expression" priority="91" aboveAverage="0" equalAverage="0" bottom="0" percent="0" rank="0" text="" dxfId="89">
      <formula>$D$1&gt;R4</formula>
    </cfRule>
  </conditionalFormatting>
  <conditionalFormatting sqref="R4">
    <cfRule type="expression" priority="92" aboveAverage="0" equalAverage="0" bottom="0" percent="0" rank="0" text="" dxfId="90">
      <formula>$D$1&lt;R4</formula>
    </cfRule>
    <cfRule type="expression" priority="93" aboveAverage="0" equalAverage="0" bottom="0" percent="0" rank="0" text="" dxfId="91">
      <formula>$D$1&gt;R4</formula>
    </cfRule>
  </conditionalFormatting>
  <conditionalFormatting sqref="I6:J10 M6:P10 I12:P30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K6:K10 M6:M10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P3">
    <cfRule type="expression" priority="100" aboveAverage="0" equalAverage="0" bottom="0" percent="0" rank="0" text="" dxfId="98">
      <formula>$D$1&lt;P3</formula>
    </cfRule>
    <cfRule type="expression" priority="101" aboveAverage="0" equalAverage="0" bottom="0" percent="0" rank="0" text="" dxfId="99">
      <formula>$D$1&gt;P3</formula>
    </cfRule>
  </conditionalFormatting>
  <conditionalFormatting sqref="P4">
    <cfRule type="expression" priority="102" aboveAverage="0" equalAverage="0" bottom="0" percent="0" rank="0" text="" dxfId="100">
      <formula>$D$1&lt;P4</formula>
    </cfRule>
    <cfRule type="expression" priority="103" aboveAverage="0" equalAverage="0" bottom="0" percent="0" rank="0" text="" dxfId="101">
      <formula>$D$1&gt;P4</formula>
    </cfRule>
  </conditionalFormatting>
  <conditionalFormatting sqref="L6:L10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I11:J11 M11:P11">
    <cfRule type="cellIs" priority="107" operator="equal" aboveAverage="0" equalAverage="0" bottom="0" percent="0" rank="0" text="" dxfId="105">
      <formula>5</formula>
    </cfRule>
    <cfRule type="cellIs" priority="108" operator="equal" aboveAverage="0" equalAverage="0" bottom="0" percent="0" rank="0" text="" dxfId="106">
      <formula>4</formula>
    </cfRule>
    <cfRule type="cellIs" priority="109" operator="equal" aboveAverage="0" equalAverage="0" bottom="0" percent="0" rank="0" text="" dxfId="107">
      <formula>3</formula>
    </cfRule>
  </conditionalFormatting>
  <conditionalFormatting sqref="K11 M11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L11">
    <cfRule type="cellIs" priority="113" operator="equal" aboveAverage="0" equalAverage="0" bottom="0" percent="0" rank="0" text="" dxfId="111">
      <formula>5</formula>
    </cfRule>
    <cfRule type="cellIs" priority="114" operator="equal" aboveAverage="0" equalAverage="0" bottom="0" percent="0" rank="0" text="" dxfId="112">
      <formula>4</formula>
    </cfRule>
    <cfRule type="cellIs" priority="115" operator="equal" aboveAverage="0" equalAverage="0" bottom="0" percent="0" rank="0" text="" dxfId="113">
      <formula>3</formula>
    </cfRule>
  </conditionalFormatting>
  <conditionalFormatting sqref="L6:L10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P3">
    <cfRule type="expression" priority="119" aboveAverage="0" equalAverage="0" bottom="0" percent="0" rank="0" text="" dxfId="117">
      <formula>$D$1&lt;P3</formula>
    </cfRule>
    <cfRule type="expression" priority="120" aboveAverage="0" equalAverage="0" bottom="0" percent="0" rank="0" text="" dxfId="118">
      <formula>$D$1&gt;P3</formula>
    </cfRule>
  </conditionalFormatting>
  <conditionalFormatting sqref="P3">
    <cfRule type="expression" priority="121" aboveAverage="0" equalAverage="0" bottom="0" percent="0" rank="0" text="" dxfId="119">
      <formula>$D$4&lt;P3</formula>
    </cfRule>
    <cfRule type="expression" priority="122" aboveAverage="0" equalAverage="0" bottom="0" percent="0" rank="0" text="" dxfId="120">
      <formula>$D$4&gt;P3</formula>
    </cfRule>
  </conditionalFormatting>
  <conditionalFormatting sqref="P4">
    <cfRule type="expression" priority="123" aboveAverage="0" equalAverage="0" bottom="0" percent="0" rank="0" text="" dxfId="121">
      <formula>$D$4&lt;P4</formula>
    </cfRule>
    <cfRule type="expression" priority="124" aboveAverage="0" equalAverage="0" bottom="0" percent="0" rank="0" text="" dxfId="122">
      <formula>$D$4&gt;P4</formula>
    </cfRule>
  </conditionalFormatting>
  <conditionalFormatting sqref="P4">
    <cfRule type="expression" priority="125" aboveAverage="0" equalAverage="0" bottom="0" percent="0" rank="0" text="" dxfId="123">
      <formula>$D$1&lt;P4</formula>
    </cfRule>
    <cfRule type="expression" priority="126" aboveAverage="0" equalAverage="0" bottom="0" percent="0" rank="0" text="" dxfId="124">
      <formula>$D$1&gt;P4</formula>
    </cfRule>
  </conditionalFormatting>
  <conditionalFormatting sqref="P4">
    <cfRule type="expression" priority="127" aboveAverage="0" equalAverage="0" bottom="0" percent="0" rank="0" text="" dxfId="125">
      <formula>$D$4&lt;P4</formula>
    </cfRule>
    <cfRule type="expression" priority="128" aboveAverage="0" equalAverage="0" bottom="0" percent="0" rank="0" text="" dxfId="126">
      <formula>$D$4&gt;P4</formula>
    </cfRule>
  </conditionalFormatting>
  <conditionalFormatting sqref="P5">
    <cfRule type="cellIs" priority="129" operator="equal" aboveAverage="0" equalAverage="0" bottom="0" percent="0" rank="0" text="" dxfId="127">
      <formula>5</formula>
    </cfRule>
    <cfRule type="cellIs" priority="130" operator="equal" aboveAverage="0" equalAverage="0" bottom="0" percent="0" rank="0" text="" dxfId="128">
      <formula>4</formula>
    </cfRule>
    <cfRule type="cellIs" priority="131" operator="equal" aboveAverage="0" equalAverage="0" bottom="0" percent="0" rank="0" text="" dxfId="129">
      <formula>3</formula>
    </cfRule>
  </conditionalFormatting>
  <conditionalFormatting sqref="L11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V38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L3:N3">
    <cfRule type="expression" priority="138" aboveAverage="0" equalAverage="0" bottom="0" percent="0" rank="0" text="" dxfId="136">
      <formula>$D$1&lt;L3</formula>
    </cfRule>
    <cfRule type="expression" priority="139" aboveAverage="0" equalAverage="0" bottom="0" percent="0" rank="0" text="" dxfId="137">
      <formula>$D$1&gt;L3</formula>
    </cfRule>
  </conditionalFormatting>
  <conditionalFormatting sqref="H4">
    <cfRule type="expression" priority="140" aboveAverage="0" equalAverage="0" bottom="0" percent="0" rank="0" text="" dxfId="138">
      <formula>$D$1&lt;H4</formula>
    </cfRule>
    <cfRule type="expression" priority="141" aboveAverage="0" equalAverage="0" bottom="0" percent="0" rank="0" text="" dxfId="139">
      <formula>$D$1&gt;H4</formula>
    </cfRule>
  </conditionalFormatting>
  <conditionalFormatting sqref="H4">
    <cfRule type="expression" priority="142" aboveAverage="0" equalAverage="0" bottom="0" percent="0" rank="0" text="" dxfId="140">
      <formula>$D$1&lt;H4</formula>
    </cfRule>
    <cfRule type="expression" priority="143" aboveAverage="0" equalAverage="0" bottom="0" percent="0" rank="0" text="" dxfId="141">
      <formula>$D$1&gt;H4</formula>
    </cfRule>
  </conditionalFormatting>
  <conditionalFormatting sqref="K3">
    <cfRule type="expression" priority="144" aboveAverage="0" equalAverage="0" bottom="0" percent="0" rank="0" text="" dxfId="142">
      <formula>$D$1&lt;K3</formula>
    </cfRule>
    <cfRule type="expression" priority="145" aboveAverage="0" equalAverage="0" bottom="0" percent="0" rank="0" text="" dxfId="143">
      <formula>$D$1&gt;K3</formula>
    </cfRule>
  </conditionalFormatting>
  <conditionalFormatting sqref="K5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K4">
    <cfRule type="expression" priority="149" aboveAverage="0" equalAverage="0" bottom="0" percent="0" rank="0" text="" dxfId="147">
      <formula>$D$1&lt;K4</formula>
    </cfRule>
    <cfRule type="expression" priority="150" aboveAverage="0" equalAverage="0" bottom="0" percent="0" rank="0" text="" dxfId="148">
      <formula>$D$1&gt;K4</formula>
    </cfRule>
  </conditionalFormatting>
  <conditionalFormatting sqref="G4">
    <cfRule type="expression" priority="151" aboveAverage="0" equalAverage="0" bottom="0" percent="0" rank="0" text="" dxfId="149">
      <formula>$D$1&lt;G4</formula>
    </cfRule>
    <cfRule type="expression" priority="152" aboveAverage="0" equalAverage="0" bottom="0" percent="0" rank="0" text="" dxfId="150">
      <formula>$D$1&gt;G4</formula>
    </cfRule>
  </conditionalFormatting>
  <conditionalFormatting sqref="G4">
    <cfRule type="expression" priority="153" aboveAverage="0" equalAverage="0" bottom="0" percent="0" rank="0" text="" dxfId="151">
      <formula>$D$1&lt;G4</formula>
    </cfRule>
    <cfRule type="expression" priority="154" aboveAverage="0" equalAverage="0" bottom="0" percent="0" rank="0" text="" dxfId="152">
      <formula>$D$1&gt;G4</formula>
    </cfRule>
  </conditionalFormatting>
  <conditionalFormatting sqref="G4">
    <cfRule type="expression" priority="155" aboveAverage="0" equalAverage="0" bottom="0" percent="0" rank="0" text="" dxfId="153">
      <formula>$D$1&lt;G4</formula>
    </cfRule>
    <cfRule type="expression" priority="156" aboveAverage="0" equalAverage="0" bottom="0" percent="0" rank="0" text="" dxfId="154">
      <formula>$D$1&gt;G4</formula>
    </cfRule>
  </conditionalFormatting>
  <conditionalFormatting sqref="G4">
    <cfRule type="expression" priority="157" aboveAverage="0" equalAverage="0" bottom="0" percent="0" rank="0" text="" dxfId="155">
      <formula>$D$1&lt;G4</formula>
    </cfRule>
    <cfRule type="expression" priority="158" aboveAverage="0" equalAverage="0" bottom="0" percent="0" rank="0" text="" dxfId="156">
      <formula>$D$1&gt;G4</formula>
    </cfRule>
  </conditionalFormatting>
  <conditionalFormatting sqref="G5 L5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G3 L4">
    <cfRule type="expression" priority="162" aboveAverage="0" equalAverage="0" bottom="0" percent="0" rank="0" text="" dxfId="160">
      <formula>$D$1&lt;G3</formula>
    </cfRule>
    <cfRule type="expression" priority="163" aboveAverage="0" equalAverage="0" bottom="0" percent="0" rank="0" text="" dxfId="161">
      <formula>$D$1&gt;G3</formula>
    </cfRule>
  </conditionalFormatting>
  <conditionalFormatting sqref="L5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L4">
    <cfRule type="expression" priority="167" aboveAverage="0" equalAverage="0" bottom="0" percent="0" rank="0" text="" dxfId="165">
      <formula>$D$1&lt;L4</formula>
    </cfRule>
    <cfRule type="expression" priority="168" aboveAverage="0" equalAverage="0" bottom="0" percent="0" rank="0" text="" dxfId="166">
      <formula>$D$1&gt;L4</formula>
    </cfRule>
  </conditionalFormatting>
  <conditionalFormatting sqref="L5">
    <cfRule type="cellIs" priority="169" operator="equal" aboveAverage="0" equalAverage="0" bottom="0" percent="0" rank="0" text="" dxfId="167">
      <formula>5</formula>
    </cfRule>
    <cfRule type="cellIs" priority="170" operator="equal" aboveAverage="0" equalAverage="0" bottom="0" percent="0" rank="0" text="" dxfId="168">
      <formula>4</formula>
    </cfRule>
    <cfRule type="cellIs" priority="171" operator="equal" aboveAverage="0" equalAverage="0" bottom="0" percent="0" rank="0" text="" dxfId="169">
      <formula>3</formula>
    </cfRule>
  </conditionalFormatting>
  <conditionalFormatting sqref="L4">
    <cfRule type="expression" priority="172" aboveAverage="0" equalAverage="0" bottom="0" percent="0" rank="0" text="" dxfId="170">
      <formula>$D$1&lt;L4</formula>
    </cfRule>
    <cfRule type="expression" priority="173" aboveAverage="0" equalAverage="0" bottom="0" percent="0" rank="0" text="" dxfId="171">
      <formula>$D$1&gt;L4</formula>
    </cfRule>
  </conditionalFormatting>
  <conditionalFormatting sqref="H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H3:H4">
    <cfRule type="expression" priority="177" aboveAverage="0" equalAverage="0" bottom="0" percent="0" rank="0" text="" dxfId="175">
      <formula>$D$1&lt;H3</formula>
    </cfRule>
    <cfRule type="expression" priority="178" aboveAverage="0" equalAverage="0" bottom="0" percent="0" rank="0" text="" dxfId="176">
      <formula>$D$1&gt;H3</formula>
    </cfRule>
  </conditionalFormatting>
  <conditionalFormatting sqref="H5">
    <cfRule type="cellIs" priority="179" operator="equal" aboveAverage="0" equalAverage="0" bottom="0" percent="0" rank="0" text="" dxfId="177">
      <formula>5</formula>
    </cfRule>
    <cfRule type="cellIs" priority="180" operator="equal" aboveAverage="0" equalAverage="0" bottom="0" percent="0" rank="0" text="" dxfId="178">
      <formula>4</formula>
    </cfRule>
    <cfRule type="cellIs" priority="181" operator="equal" aboveAverage="0" equalAverage="0" bottom="0" percent="0" rank="0" text="" dxfId="179">
      <formula>3</formula>
    </cfRule>
  </conditionalFormatting>
  <conditionalFormatting sqref="H5">
    <cfRule type="cellIs" priority="182" operator="equal" aboveAverage="0" equalAverage="0" bottom="0" percent="0" rank="0" text="" dxfId="180">
      <formula>5</formula>
    </cfRule>
    <cfRule type="cellIs" priority="183" operator="equal" aboveAverage="0" equalAverage="0" bottom="0" percent="0" rank="0" text="" dxfId="181">
      <formula>4</formula>
    </cfRule>
    <cfRule type="cellIs" priority="184" operator="equal" aboveAverage="0" equalAverage="0" bottom="0" percent="0" rank="0" text="" dxfId="182">
      <formula>3</formula>
    </cfRule>
  </conditionalFormatting>
  <conditionalFormatting sqref="H3:H4">
    <cfRule type="expression" priority="185" aboveAverage="0" equalAverage="0" bottom="0" percent="0" rank="0" text="" dxfId="183">
      <formula>$D$1&lt;H3</formula>
    </cfRule>
    <cfRule type="expression" priority="186" aboveAverage="0" equalAverage="0" bottom="0" percent="0" rank="0" text="" dxfId="184">
      <formula>$D$1&gt;H3</formula>
    </cfRule>
  </conditionalFormatting>
  <conditionalFormatting sqref="H5">
    <cfRule type="cellIs" priority="187" operator="equal" aboveAverage="0" equalAverage="0" bottom="0" percent="0" rank="0" text="" dxfId="185">
      <formula>5</formula>
    </cfRule>
    <cfRule type="cellIs" priority="188" operator="equal" aboveAverage="0" equalAverage="0" bottom="0" percent="0" rank="0" text="" dxfId="186">
      <formula>4</formula>
    </cfRule>
    <cfRule type="cellIs" priority="189" operator="equal" aboveAverage="0" equalAverage="0" bottom="0" percent="0" rank="0" text="" dxfId="187">
      <formula>3</formula>
    </cfRule>
  </conditionalFormatting>
  <conditionalFormatting sqref="H3:H4">
    <cfRule type="expression" priority="190" aboveAverage="0" equalAverage="0" bottom="0" percent="0" rank="0" text="" dxfId="188">
      <formula>$D$1&lt;H3</formula>
    </cfRule>
    <cfRule type="expression" priority="191" aboveAverage="0" equalAverage="0" bottom="0" percent="0" rank="0" text="" dxfId="189">
      <formula>$D$1&gt;H3</formula>
    </cfRule>
  </conditionalFormatting>
  <conditionalFormatting sqref="G4">
    <cfRule type="expression" priority="192" aboveAverage="0" equalAverage="0" bottom="0" percent="0" rank="0" text="" dxfId="190">
      <formula>$D$1&lt;G4</formula>
    </cfRule>
    <cfRule type="expression" priority="193" aboveAverage="0" equalAverage="0" bottom="0" percent="0" rank="0" text="" dxfId="191">
      <formula>$D$1&gt;G4</formula>
    </cfRule>
  </conditionalFormatting>
  <conditionalFormatting sqref="J5">
    <cfRule type="cellIs" priority="194" operator="equal" aboveAverage="0" equalAverage="0" bottom="0" percent="0" rank="0" text="" dxfId="192">
      <formula>5</formula>
    </cfRule>
    <cfRule type="cellIs" priority="195" operator="equal" aboveAverage="0" equalAverage="0" bottom="0" percent="0" rank="0" text="" dxfId="193">
      <formula>4</formula>
    </cfRule>
    <cfRule type="cellIs" priority="196" operator="equal" aboveAverage="0" equalAverage="0" bottom="0" percent="0" rank="0" text="" dxfId="194">
      <formula>3</formula>
    </cfRule>
  </conditionalFormatting>
  <conditionalFormatting sqref="J3:J4">
    <cfRule type="expression" priority="197" aboveAverage="0" equalAverage="0" bottom="0" percent="0" rank="0" text="" dxfId="195">
      <formula>$D$4&lt;J3</formula>
    </cfRule>
    <cfRule type="expression" priority="198" aboveAverage="0" equalAverage="0" bottom="0" percent="0" rank="0" text="" dxfId="196">
      <formula>$D$4&gt;J3</formula>
    </cfRule>
  </conditionalFormatting>
  <conditionalFormatting sqref="J3:J4">
    <cfRule type="expression" priority="199" aboveAverage="0" equalAverage="0" bottom="0" percent="0" rank="0" text="" dxfId="197">
      <formula>$D$1&lt;J3</formula>
    </cfRule>
    <cfRule type="expression" priority="200" aboveAverage="0" equalAverage="0" bottom="0" percent="0" rank="0" text="" dxfId="198">
      <formula>$D$1&gt;J3</formula>
    </cfRule>
  </conditionalFormatting>
  <conditionalFormatting sqref="J4">
    <cfRule type="expression" priority="201" aboveAverage="0" equalAverage="0" bottom="0" percent="0" rank="0" text="" dxfId="199">
      <formula>$D$4&lt;J4</formula>
    </cfRule>
    <cfRule type="expression" priority="202" aboveAverage="0" equalAverage="0" bottom="0" percent="0" rank="0" text="" dxfId="200">
      <formula>$D$4&gt;J4</formula>
    </cfRule>
  </conditionalFormatting>
  <conditionalFormatting sqref="I3">
    <cfRule type="expression" priority="203" aboveAverage="0" equalAverage="0" bottom="0" percent="0" rank="0" text="" dxfId="201">
      <formula>$D$1&lt;I3</formula>
    </cfRule>
    <cfRule type="expression" priority="204" aboveAverage="0" equalAverage="0" bottom="0" percent="0" rank="0" text="" dxfId="202">
      <formula>$D$1&gt;I3</formula>
    </cfRule>
  </conditionalFormatting>
  <conditionalFormatting sqref="I4">
    <cfRule type="expression" priority="205" aboveAverage="0" equalAverage="0" bottom="0" percent="0" rank="0" text="" dxfId="203">
      <formula>$D$1&lt;I4</formula>
    </cfRule>
    <cfRule type="expression" priority="206" aboveAverage="0" equalAverage="0" bottom="0" percent="0" rank="0" text="" dxfId="204">
      <formula>$D$1&gt;I4</formula>
    </cfRule>
  </conditionalFormatting>
  <conditionalFormatting sqref="I4">
    <cfRule type="expression" priority="207" aboveAverage="0" equalAverage="0" bottom="0" percent="0" rank="0" text="" dxfId="205">
      <formula>$D$1&lt;I4</formula>
    </cfRule>
    <cfRule type="expression" priority="208" aboveAverage="0" equalAverage="0" bottom="0" percent="0" rank="0" text="" dxfId="206">
      <formula>$D$1&gt;I4</formula>
    </cfRule>
  </conditionalFormatting>
  <conditionalFormatting sqref="I5">
    <cfRule type="cellIs" priority="209" operator="equal" aboveAverage="0" equalAverage="0" bottom="0" percent="0" rank="0" text="" dxfId="207">
      <formula>5</formula>
    </cfRule>
    <cfRule type="cellIs" priority="210" operator="equal" aboveAverage="0" equalAverage="0" bottom="0" percent="0" rank="0" text="" dxfId="208">
      <formula>4</formula>
    </cfRule>
    <cfRule type="cellIs" priority="211" operator="equal" aboveAverage="0" equalAverage="0" bottom="0" percent="0" rank="0" text="" dxfId="209">
      <formula>3</formula>
    </cfRule>
  </conditionalFormatting>
  <conditionalFormatting sqref="I4">
    <cfRule type="expression" priority="212" aboveAverage="0" equalAverage="0" bottom="0" percent="0" rank="0" text="" dxfId="210">
      <formula>$D$1&lt;I4</formula>
    </cfRule>
    <cfRule type="expression" priority="213" aboveAverage="0" equalAverage="0" bottom="0" percent="0" rank="0" text="" dxfId="211">
      <formula>$D$1&gt;I4</formula>
    </cfRule>
  </conditionalFormatting>
  <conditionalFormatting sqref="I4">
    <cfRule type="expression" priority="214" aboveAverage="0" equalAverage="0" bottom="0" percent="0" rank="0" text="" dxfId="212">
      <formula>$D$1&lt;I4</formula>
    </cfRule>
    <cfRule type="expression" priority="215" aboveAverage="0" equalAverage="0" bottom="0" percent="0" rank="0" text="" dxfId="213">
      <formula>$D$1&gt;I4</formula>
    </cfRule>
  </conditionalFormatting>
  <conditionalFormatting sqref="I4">
    <cfRule type="expression" priority="216" aboveAverage="0" equalAverage="0" bottom="0" percent="0" rank="0" text="" dxfId="214">
      <formula>$D$1&lt;I4</formula>
    </cfRule>
    <cfRule type="expression" priority="217" aboveAverage="0" equalAverage="0" bottom="0" percent="0" rank="0" text="" dxfId="215">
      <formula>$D$1&gt;I4</formula>
    </cfRule>
  </conditionalFormatting>
  <conditionalFormatting sqref="I4">
    <cfRule type="expression" priority="218" aboveAverage="0" equalAverage="0" bottom="0" percent="0" rank="0" text="" dxfId="216">
      <formula>$D$1&lt;I4</formula>
    </cfRule>
    <cfRule type="expression" priority="219" aboveAverage="0" equalAverage="0" bottom="0" percent="0" rank="0" text="" dxfId="217">
      <formula>$D$1&gt;I4</formula>
    </cfRule>
  </conditionalFormatting>
  <conditionalFormatting sqref="N4">
    <cfRule type="expression" priority="220" aboveAverage="0" equalAverage="0" bottom="0" percent="0" rank="0" text="" dxfId="218">
      <formula>$D$1&lt;N4</formula>
    </cfRule>
    <cfRule type="expression" priority="221" aboveAverage="0" equalAverage="0" bottom="0" percent="0" rank="0" text="" dxfId="219">
      <formula>$D$1&gt;N4</formula>
    </cfRule>
  </conditionalFormatting>
  <conditionalFormatting sqref="N4">
    <cfRule type="expression" priority="222" aboveAverage="0" equalAverage="0" bottom="0" percent="0" rank="0" text="" dxfId="220">
      <formula>$D$1&lt;N4</formula>
    </cfRule>
    <cfRule type="expression" priority="223" aboveAverage="0" equalAverage="0" bottom="0" percent="0" rank="0" text="" dxfId="221">
      <formula>$D$1&gt;N4</formula>
    </cfRule>
  </conditionalFormatting>
  <conditionalFormatting sqref="N5">
    <cfRule type="cellIs" priority="224" operator="equal" aboveAverage="0" equalAverage="0" bottom="0" percent="0" rank="0" text="" dxfId="222">
      <formula>5</formula>
    </cfRule>
    <cfRule type="cellIs" priority="225" operator="equal" aboveAverage="0" equalAverage="0" bottom="0" percent="0" rank="0" text="" dxfId="223">
      <formula>4</formula>
    </cfRule>
    <cfRule type="cellIs" priority="226" operator="equal" aboveAverage="0" equalAverage="0" bottom="0" percent="0" rank="0" text="" dxfId="224">
      <formula>3</formula>
    </cfRule>
  </conditionalFormatting>
  <conditionalFormatting sqref="N4">
    <cfRule type="expression" priority="227" aboveAverage="0" equalAverage="0" bottom="0" percent="0" rank="0" text="" dxfId="225">
      <formula>$D$1&lt;N4</formula>
    </cfRule>
    <cfRule type="expression" priority="228" aboveAverage="0" equalAverage="0" bottom="0" percent="0" rank="0" text="" dxfId="226">
      <formula>$D$1&gt;N4</formula>
    </cfRule>
  </conditionalFormatting>
  <conditionalFormatting sqref="N5">
    <cfRule type="cellIs" priority="229" operator="equal" aboveAverage="0" equalAverage="0" bottom="0" percent="0" rank="0" text="" dxfId="227">
      <formula>5</formula>
    </cfRule>
    <cfRule type="cellIs" priority="230" operator="equal" aboveAverage="0" equalAverage="0" bottom="0" percent="0" rank="0" text="" dxfId="228">
      <formula>4</formula>
    </cfRule>
    <cfRule type="cellIs" priority="231" operator="equal" aboveAverage="0" equalAverage="0" bottom="0" percent="0" rank="0" text="" dxfId="229">
      <formula>3</formula>
    </cfRule>
  </conditionalFormatting>
  <conditionalFormatting sqref="N5">
    <cfRule type="cellIs" priority="232" operator="equal" aboveAverage="0" equalAverage="0" bottom="0" percent="0" rank="0" text="" dxfId="230">
      <formula>5</formula>
    </cfRule>
    <cfRule type="cellIs" priority="233" operator="equal" aboveAverage="0" equalAverage="0" bottom="0" percent="0" rank="0" text="" dxfId="231">
      <formula>4</formula>
    </cfRule>
    <cfRule type="cellIs" priority="234" operator="equal" aboveAverage="0" equalAverage="0" bottom="0" percent="0" rank="0" text="" dxfId="232">
      <formula>3</formula>
    </cfRule>
  </conditionalFormatting>
  <conditionalFormatting sqref="N4">
    <cfRule type="expression" priority="235" aboveAverage="0" equalAverage="0" bottom="0" percent="0" rank="0" text="" dxfId="233">
      <formula>$D$1&lt;N4</formula>
    </cfRule>
    <cfRule type="expression" priority="236" aboveAverage="0" equalAverage="0" bottom="0" percent="0" rank="0" text="" dxfId="234">
      <formula>$D$1&gt;N4</formula>
    </cfRule>
  </conditionalFormatting>
  <conditionalFormatting sqref="N5">
    <cfRule type="cellIs" priority="237" operator="equal" aboveAverage="0" equalAverage="0" bottom="0" percent="0" rank="0" text="" dxfId="235">
      <formula>5</formula>
    </cfRule>
    <cfRule type="cellIs" priority="238" operator="equal" aboveAverage="0" equalAverage="0" bottom="0" percent="0" rank="0" text="" dxfId="236">
      <formula>4</formula>
    </cfRule>
    <cfRule type="cellIs" priority="239" operator="equal" aboveAverage="0" equalAverage="0" bottom="0" percent="0" rank="0" text="" dxfId="237">
      <formula>3</formula>
    </cfRule>
  </conditionalFormatting>
  <conditionalFormatting sqref="N4">
    <cfRule type="expression" priority="240" aboveAverage="0" equalAverage="0" bottom="0" percent="0" rank="0" text="" dxfId="238">
      <formula>$D$1&lt;N4</formula>
    </cfRule>
    <cfRule type="expression" priority="241" aboveAverage="0" equalAverage="0" bottom="0" percent="0" rank="0" text="" dxfId="239">
      <formula>$D$1&gt;N4</formula>
    </cfRule>
  </conditionalFormatting>
  <conditionalFormatting sqref="O3">
    <cfRule type="expression" priority="242" aboveAverage="0" equalAverage="0" bottom="0" percent="0" rank="0" text="" dxfId="240">
      <formula>$D$1&lt;O3</formula>
    </cfRule>
    <cfRule type="expression" priority="243" aboveAverage="0" equalAverage="0" bottom="0" percent="0" rank="0" text="" dxfId="241">
      <formula>$D$1&gt;O3</formula>
    </cfRule>
  </conditionalFormatting>
  <conditionalFormatting sqref="O4">
    <cfRule type="expression" priority="244" aboveAverage="0" equalAverage="0" bottom="0" percent="0" rank="0" text="" dxfId="242">
      <formula>$D$1&lt;O4</formula>
    </cfRule>
    <cfRule type="expression" priority="245" aboveAverage="0" equalAverage="0" bottom="0" percent="0" rank="0" text="" dxfId="243">
      <formula>$D$1&gt;O4</formula>
    </cfRule>
  </conditionalFormatting>
  <conditionalFormatting sqref="O4">
    <cfRule type="expression" priority="246" aboveAverage="0" equalAverage="0" bottom="0" percent="0" rank="0" text="" dxfId="244">
      <formula>$D$4&lt;O4</formula>
    </cfRule>
    <cfRule type="expression" priority="247" aboveAverage="0" equalAverage="0" bottom="0" percent="0" rank="0" text="" dxfId="245">
      <formula>$D$4&gt;O4</formula>
    </cfRule>
  </conditionalFormatting>
  <conditionalFormatting sqref="O4">
    <cfRule type="expression" priority="248" aboveAverage="0" equalAverage="0" bottom="0" percent="0" rank="0" text="" dxfId="246">
      <formula>$D$4&lt;O4</formula>
    </cfRule>
    <cfRule type="expression" priority="249" aboveAverage="0" equalAverage="0" bottom="0" percent="0" rank="0" text="" dxfId="247">
      <formula>$D$4&gt;O4</formula>
    </cfRule>
  </conditionalFormatting>
  <conditionalFormatting sqref="O5">
    <cfRule type="cellIs" priority="250" operator="equal" aboveAverage="0" equalAverage="0" bottom="0" percent="0" rank="0" text="" dxfId="248">
      <formula>5</formula>
    </cfRule>
    <cfRule type="cellIs" priority="251" operator="equal" aboveAverage="0" equalAverage="0" bottom="0" percent="0" rank="0" text="" dxfId="249">
      <formula>4</formula>
    </cfRule>
    <cfRule type="cellIs" priority="252" operator="equal" aboveAverage="0" equalAverage="0" bottom="0" percent="0" rank="0" text="" dxfId="250">
      <formula>3</formula>
    </cfRule>
  </conditionalFormatting>
  <conditionalFormatting sqref="G6:G30">
    <cfRule type="cellIs" priority="253" operator="equal" aboveAverage="0" equalAverage="0" bottom="0" percent="0" rank="0" text="" dxfId="251">
      <formula>5</formula>
    </cfRule>
    <cfRule type="cellIs" priority="254" operator="equal" aboveAverage="0" equalAverage="0" bottom="0" percent="0" rank="0" text="" dxfId="252">
      <formula>4</formula>
    </cfRule>
    <cfRule type="cellIs" priority="255" operator="equal" aboveAverage="0" equalAverage="0" bottom="0" percent="0" rank="0" text="" dxfId="253">
      <formula>3</formula>
    </cfRule>
  </conditionalFormatting>
  <conditionalFormatting sqref="M4">
    <cfRule type="expression" priority="256" aboveAverage="0" equalAverage="0" bottom="0" percent="0" rank="0" text="" dxfId="254">
      <formula>$D$1&lt;M4</formula>
    </cfRule>
    <cfRule type="expression" priority="257" aboveAverage="0" equalAverage="0" bottom="0" percent="0" rank="0" text="" dxfId="255">
      <formula>$D$1&gt;M4</formula>
    </cfRule>
  </conditionalFormatting>
  <conditionalFormatting sqref="M4">
    <cfRule type="expression" priority="258" aboveAverage="0" equalAverage="0" bottom="0" percent="0" rank="0" text="" dxfId="256">
      <formula>$D$4&lt;M4</formula>
    </cfRule>
    <cfRule type="expression" priority="259" aboveAverage="0" equalAverage="0" bottom="0" percent="0" rank="0" text="" dxfId="257">
      <formula>$D$4&gt;M4</formula>
    </cfRule>
  </conditionalFormatting>
  <conditionalFormatting sqref="M4">
    <cfRule type="expression" priority="260" aboveAverage="0" equalAverage="0" bottom="0" percent="0" rank="0" text="" dxfId="258">
      <formula>$D$4&lt;M4</formula>
    </cfRule>
    <cfRule type="expression" priority="261" aboveAverage="0" equalAverage="0" bottom="0" percent="0" rank="0" text="" dxfId="259">
      <formula>$D$4&gt;M4</formula>
    </cfRule>
  </conditionalFormatting>
  <conditionalFormatting sqref="M5">
    <cfRule type="cellIs" priority="262" operator="equal" aboveAverage="0" equalAverage="0" bottom="0" percent="0" rank="0" text="" dxfId="260">
      <formula>5</formula>
    </cfRule>
    <cfRule type="cellIs" priority="263" operator="equal" aboveAverage="0" equalAverage="0" bottom="0" percent="0" rank="0" text="" dxfId="261">
      <formula>4</formula>
    </cfRule>
    <cfRule type="cellIs" priority="264" operator="equal" aboveAverage="0" equalAverage="0" bottom="0" percent="0" rank="0" text="" dxfId="262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CP10" activeCellId="0" sqref="CP1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42"/>
    <col collapsed="false" customWidth="true" hidden="false" outlineLevel="0" max="4" min="4" style="1" width="35.85"/>
    <col collapsed="false" customWidth="true" hidden="true" outlineLevel="0" max="5" min="5" style="1" width="6.88"/>
    <col collapsed="false" customWidth="true" hidden="true" outlineLevel="0" max="6" min="6" style="0" width="8.14"/>
    <col collapsed="false" customWidth="true" hidden="false" outlineLevel="0" max="11" min="7" style="0" width="8.14"/>
    <col collapsed="false" customWidth="true" hidden="false" outlineLevel="0" max="12" min="12" style="0" width="8"/>
    <col collapsed="false" customWidth="true" hidden="true" outlineLevel="0" max="13" min="13" style="0" width="7.87"/>
    <col collapsed="false" customWidth="true" hidden="false" outlineLevel="0" max="14" min="14" style="0" width="7.87"/>
    <col collapsed="false" customWidth="true" hidden="false" outlineLevel="0" max="15" min="15" style="0" width="6.71"/>
    <col collapsed="false" customWidth="true" hidden="true" outlineLevel="0" max="20" min="16" style="0" width="6.71"/>
    <col collapsed="false" customWidth="true" hidden="true" outlineLevel="0" max="21" min="21" style="0" width="6.28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0" min="86" style="2" width="8"/>
    <col collapsed="false" customWidth="true" hidden="false" outlineLevel="0" max="102" min="91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43901.6335643546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181" t="s">
        <v>0</v>
      </c>
      <c r="H2" s="25" t="s">
        <v>1</v>
      </c>
      <c r="I2" s="25"/>
      <c r="J2" s="25"/>
      <c r="K2" s="25"/>
      <c r="L2" s="25"/>
      <c r="M2" s="25"/>
      <c r="N2" s="181" t="s">
        <v>261</v>
      </c>
      <c r="O2" s="24" t="s">
        <v>262</v>
      </c>
      <c r="P2" s="26"/>
      <c r="Q2" s="27"/>
      <c r="R2" s="23"/>
      <c r="S2" s="28"/>
      <c r="T2" s="23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2733</v>
      </c>
      <c r="B3" s="29"/>
      <c r="C3" s="29"/>
      <c r="D3" s="30" t="s">
        <v>3</v>
      </c>
      <c r="E3" s="31"/>
      <c r="F3" s="32"/>
      <c r="G3" s="34" t="n">
        <v>43451</v>
      </c>
      <c r="H3" s="182" t="n">
        <v>43454</v>
      </c>
      <c r="I3" s="34" t="n">
        <v>43455</v>
      </c>
      <c r="J3" s="35"/>
      <c r="K3" s="34" t="n">
        <v>43456</v>
      </c>
      <c r="L3" s="34"/>
      <c r="M3" s="34"/>
      <c r="N3" s="34" t="n">
        <v>43827</v>
      </c>
      <c r="O3" s="189" t="n">
        <v>43449</v>
      </c>
      <c r="P3" s="35"/>
      <c r="Q3" s="32"/>
      <c r="R3" s="190"/>
      <c r="S3" s="37"/>
      <c r="T3" s="190"/>
      <c r="U3" s="191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9" hidden="false" customHeight="true" outlineLevel="0" collapsed="false">
      <c r="A4" s="29"/>
      <c r="B4" s="29"/>
      <c r="C4" s="29"/>
      <c r="D4" s="45" t="s">
        <v>5</v>
      </c>
      <c r="E4" s="31"/>
      <c r="F4" s="46"/>
      <c r="G4" s="47" t="s">
        <v>6</v>
      </c>
      <c r="H4" s="47" t="s">
        <v>263</v>
      </c>
      <c r="I4" s="47" t="s">
        <v>264</v>
      </c>
      <c r="J4" s="48" t="s">
        <v>8</v>
      </c>
      <c r="K4" s="48" t="s">
        <v>265</v>
      </c>
      <c r="L4" s="47" t="s">
        <v>266</v>
      </c>
      <c r="M4" s="48"/>
      <c r="N4" s="47" t="s">
        <v>7</v>
      </c>
      <c r="O4" s="48" t="s">
        <v>267</v>
      </c>
      <c r="P4" s="48"/>
      <c r="Q4" s="46"/>
      <c r="R4" s="46"/>
      <c r="S4" s="49"/>
      <c r="T4" s="46"/>
      <c r="U4" s="49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90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/>
      <c r="G5" s="58" t="s">
        <v>16</v>
      </c>
      <c r="H5" s="59" t="s">
        <v>268</v>
      </c>
      <c r="I5" s="58" t="s">
        <v>269</v>
      </c>
      <c r="J5" s="58" t="s">
        <v>18</v>
      </c>
      <c r="K5" s="58" t="s">
        <v>270</v>
      </c>
      <c r="L5" s="59" t="s">
        <v>271</v>
      </c>
      <c r="M5" s="58"/>
      <c r="N5" s="59" t="s">
        <v>17</v>
      </c>
      <c r="O5" s="58" t="s">
        <v>272</v>
      </c>
      <c r="P5" s="58"/>
      <c r="Q5" s="60"/>
      <c r="R5" s="192"/>
      <c r="S5" s="61"/>
      <c r="T5" s="58"/>
      <c r="U5" s="61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107" t="s">
        <v>30</v>
      </c>
      <c r="D6" s="183" t="s">
        <v>324</v>
      </c>
      <c r="E6" s="79" t="n">
        <v>2733</v>
      </c>
      <c r="F6" s="80"/>
      <c r="G6" s="80" t="s">
        <v>32</v>
      </c>
      <c r="H6" s="80" t="n">
        <v>4</v>
      </c>
      <c r="I6" s="80" t="n">
        <v>3</v>
      </c>
      <c r="J6" s="80" t="s">
        <v>45</v>
      </c>
      <c r="K6" s="80" t="n">
        <v>5</v>
      </c>
      <c r="L6" s="80" t="n">
        <v>4</v>
      </c>
      <c r="M6" s="80"/>
      <c r="N6" s="80" t="n">
        <v>5</v>
      </c>
      <c r="O6" s="80" t="n">
        <v>4</v>
      </c>
      <c r="P6" s="80"/>
      <c r="Q6" s="80"/>
      <c r="R6" s="80"/>
      <c r="S6" s="81"/>
      <c r="T6" s="80"/>
      <c r="U6" s="81"/>
      <c r="V6" s="82" t="n">
        <f aca="false">IF(AC6&gt;0,IF(SUM(X6:Y6)/AC6&gt;0,2,IF(AND(SUM(X6:Y6)/AC6=0,Z6/AC6&gt;0),3,IF(AND((AB6/AC6+AA6/AC6)=1,AA6/AC6&gt;0),4,5))),0)</f>
        <v>2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1</v>
      </c>
      <c r="Z6" s="83" t="n">
        <f aca="false">COUNTIF(AG6:AV6,Z$5)</f>
        <v>1</v>
      </c>
      <c r="AA6" s="83" t="n">
        <f aca="false">COUNTIF(AG6:AV6,AA$5)</f>
        <v>3</v>
      </c>
      <c r="AB6" s="83" t="n">
        <f aca="false">COUNTIF(AG6:AV6,AB$5)</f>
        <v>2</v>
      </c>
      <c r="AC6" s="83" t="n">
        <f aca="false">SUM(X6:AB6)</f>
        <v>7</v>
      </c>
      <c r="AD6" s="84" t="n">
        <f aca="false">IF(ISERROR(((X6+Y6)*2+Z6*3+AA6*4+AB6*5)/SUM(X6,Y6:AB6)),"",((X6+Y6)*2+Z6*3+AA6*4+AB6*5)/SUM(X6,Y6:AB6))</f>
        <v>3.85714285714286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/>
      </c>
      <c r="AH6" s="87" t="str">
        <f aca="false">IF(ISERROR(VALUE(LEFT(G6))),LEFT(G6),VALUE(LEFT(G6)))</f>
        <v>з</v>
      </c>
      <c r="AI6" s="87" t="n">
        <f aca="false">IF(ISERROR(VALUE(LEFT(H6))),LEFT(H6),VALUE(LEFT(H6)))</f>
        <v>4</v>
      </c>
      <c r="AJ6" s="87" t="n">
        <f aca="false">IF(ISERROR(VALUE(LEFT(I6))),LEFT(I6),VALUE(LEFT(I6)))</f>
        <v>3</v>
      </c>
      <c r="AK6" s="87" t="n">
        <f aca="false">IF(ISERROR(VALUE(LEFT(J6))),LEFT(J6),VALUE(LEFT(J6)))</f>
        <v>2</v>
      </c>
      <c r="AL6" s="87" t="n">
        <f aca="false">IF(ISERROR(VALUE(LEFT(K6))),LEFT(K6),VALUE(LEFT(K6)))</f>
        <v>5</v>
      </c>
      <c r="AM6" s="87" t="n">
        <f aca="false">IF(ISERROR(VALUE(LEFT(L6))),LEFT(L6),VALUE(LEFT(L6)))</f>
        <v>4</v>
      </c>
      <c r="AN6" s="87" t="str">
        <f aca="false">IF(ISERROR(VALUE(LEFT(M6))),LEFT(M6),VALUE(LEFT(M6)))</f>
        <v/>
      </c>
      <c r="AO6" s="87" t="n">
        <f aca="false">IF(ISERROR(VALUE(LEFT(N6))),LEFT(N6),VALUE(LEFT(N6)))</f>
        <v>5</v>
      </c>
      <c r="AP6" s="87" t="n">
        <f aca="false">IF(ISERROR(VALUE(LEFT(O6))),LEFT(O6),VALUE(LEFT(O6)))</f>
        <v>4</v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1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107" t="s">
        <v>30</v>
      </c>
      <c r="D7" s="183" t="s">
        <v>325</v>
      </c>
      <c r="E7" s="79" t="n">
        <v>2733</v>
      </c>
      <c r="F7" s="80"/>
      <c r="G7" s="80" t="s">
        <v>32</v>
      </c>
      <c r="H7" s="80" t="n">
        <v>5</v>
      </c>
      <c r="I7" s="80" t="n">
        <v>4</v>
      </c>
      <c r="J7" s="80" t="n">
        <v>4</v>
      </c>
      <c r="K7" s="80" t="n">
        <v>5</v>
      </c>
      <c r="L7" s="80" t="n">
        <v>5</v>
      </c>
      <c r="M7" s="80"/>
      <c r="N7" s="80" t="n">
        <v>3</v>
      </c>
      <c r="O7" s="80" t="n">
        <v>4</v>
      </c>
      <c r="P7" s="80"/>
      <c r="Q7" s="80"/>
      <c r="R7" s="80"/>
      <c r="S7" s="81"/>
      <c r="T7" s="80"/>
      <c r="U7" s="81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1</v>
      </c>
      <c r="AA7" s="83" t="n">
        <f aca="false">COUNTIF(AG7:AV7,AA$5)</f>
        <v>3</v>
      </c>
      <c r="AB7" s="83" t="n">
        <f aca="false">COUNTIF(AG7:AV7,AB$5)</f>
        <v>3</v>
      </c>
      <c r="AC7" s="83" t="n">
        <f aca="false">SUM(X7:AB7)</f>
        <v>7</v>
      </c>
      <c r="AD7" s="84" t="n">
        <f aca="false">IF(ISERROR(((X7+Y7)*2+Z7*3+AA7*4+AB7*5)/SUM(X7,Y7:AB7)),"",((X7+Y7)*2+Z7*3+AA7*4+AB7*5)/SUM(X7,Y7:AB7))</f>
        <v>4.28571428571429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/>
      </c>
      <c r="AH7" s="87" t="str">
        <f aca="false">IF(ISERROR(VALUE(LEFT(G7))),LEFT(G7),VALUE(LEFT(G7)))</f>
        <v>з</v>
      </c>
      <c r="AI7" s="87" t="n">
        <f aca="false">IF(ISERROR(VALUE(LEFT(H7))),LEFT(H7),VALUE(LEFT(H7)))</f>
        <v>5</v>
      </c>
      <c r="AJ7" s="87" t="n">
        <f aca="false">IF(ISERROR(VALUE(LEFT(I7))),LEFT(I7),VALUE(LEFT(I7)))</f>
        <v>4</v>
      </c>
      <c r="AK7" s="87" t="n">
        <f aca="false">IF(ISERROR(VALUE(LEFT(J7))),LEFT(J7),VALUE(LEFT(J7)))</f>
        <v>4</v>
      </c>
      <c r="AL7" s="87" t="n">
        <f aca="false">IF(ISERROR(VALUE(LEFT(K7))),LEFT(K7),VALUE(LEFT(K7)))</f>
        <v>5</v>
      </c>
      <c r="AM7" s="87" t="n">
        <f aca="false">IF(ISERROR(VALUE(LEFT(L7))),LEFT(L7),VALUE(LEFT(L7)))</f>
        <v>5</v>
      </c>
      <c r="AN7" s="87" t="str">
        <f aca="false">IF(ISERROR(VALUE(LEFT(M7))),LEFT(M7),VALUE(LEFT(M7)))</f>
        <v/>
      </c>
      <c r="AO7" s="87" t="n">
        <f aca="false">IF(ISERROR(VALUE(LEFT(N7))),LEFT(N7),VALUE(LEFT(N7)))</f>
        <v>3</v>
      </c>
      <c r="AP7" s="87" t="n">
        <f aca="false">IF(ISERROR(VALUE(LEFT(O7))),LEFT(O7),VALUE(LEFT(O7)))</f>
        <v>4</v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1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107" t="s">
        <v>30</v>
      </c>
      <c r="D8" s="183" t="s">
        <v>326</v>
      </c>
      <c r="E8" s="79" t="n">
        <v>2733</v>
      </c>
      <c r="F8" s="80"/>
      <c r="G8" s="80" t="s">
        <v>32</v>
      </c>
      <c r="H8" s="80" t="n">
        <v>3</v>
      </c>
      <c r="I8" s="80" t="n">
        <v>3</v>
      </c>
      <c r="J8" s="80" t="s">
        <v>45</v>
      </c>
      <c r="K8" s="80" t="n">
        <v>4</v>
      </c>
      <c r="L8" s="80" t="n">
        <v>4</v>
      </c>
      <c r="M8" s="80"/>
      <c r="N8" s="80" t="n">
        <v>3</v>
      </c>
      <c r="O8" s="80" t="n">
        <v>3</v>
      </c>
      <c r="P8" s="80"/>
      <c r="Q8" s="80"/>
      <c r="R8" s="80"/>
      <c r="S8" s="81"/>
      <c r="T8" s="80"/>
      <c r="U8" s="81"/>
      <c r="V8" s="82" t="n">
        <f aca="false">IF(AC8&gt;0,IF(SUM(X8:Y8)/AC8&gt;0,2,IF(AND(SUM(X8:Y8)/AC8=0,Z8/AC8&gt;0),3,IF(AND((AB8/AC8+AA8/AC8)=1,AA8/AC8&gt;0),4,5))),0)</f>
        <v>2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1</v>
      </c>
      <c r="Z8" s="83" t="n">
        <f aca="false">COUNTIF(AG8:AV8,Z$5)</f>
        <v>4</v>
      </c>
      <c r="AA8" s="83" t="n">
        <f aca="false">COUNTIF(AG8:AV8,AA$5)</f>
        <v>2</v>
      </c>
      <c r="AB8" s="83" t="n">
        <f aca="false">COUNTIF(AG8:AV8,AB$5)</f>
        <v>0</v>
      </c>
      <c r="AC8" s="83" t="n">
        <f aca="false">SUM(X8:AB8)</f>
        <v>7</v>
      </c>
      <c r="AD8" s="84" t="n">
        <f aca="false">IF(ISERROR(((X8+Y8)*2+Z8*3+AA8*4+AB8*5)/SUM(X8,Y8:AB8)),"",((X8+Y8)*2+Z8*3+AA8*4+AB8*5)/SUM(X8,Y8:AB8))</f>
        <v>3.14285714285714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/>
      </c>
      <c r="AH8" s="87" t="str">
        <f aca="false">IF(ISERROR(VALUE(LEFT(G8))),LEFT(G8),VALUE(LEFT(G8)))</f>
        <v>з</v>
      </c>
      <c r="AI8" s="87" t="n">
        <f aca="false">IF(ISERROR(VALUE(LEFT(H8))),LEFT(H8),VALUE(LEFT(H8)))</f>
        <v>3</v>
      </c>
      <c r="AJ8" s="87" t="n">
        <f aca="false">IF(ISERROR(VALUE(LEFT(I8))),LEFT(I8),VALUE(LEFT(I8)))</f>
        <v>3</v>
      </c>
      <c r="AK8" s="87" t="n">
        <f aca="false">IF(ISERROR(VALUE(LEFT(J8))),LEFT(J8),VALUE(LEFT(J8)))</f>
        <v>2</v>
      </c>
      <c r="AL8" s="87" t="n">
        <f aca="false">IF(ISERROR(VALUE(LEFT(K8))),LEFT(K8),VALUE(LEFT(K8)))</f>
        <v>4</v>
      </c>
      <c r="AM8" s="87" t="n">
        <f aca="false">IF(ISERROR(VALUE(LEFT(L8))),LEFT(L8),VALUE(LEFT(L8)))</f>
        <v>4</v>
      </c>
      <c r="AN8" s="87" t="str">
        <f aca="false">IF(ISERROR(VALUE(LEFT(M8))),LEFT(M8),VALUE(LEFT(M8)))</f>
        <v/>
      </c>
      <c r="AO8" s="87" t="n">
        <f aca="false">IF(ISERROR(VALUE(LEFT(N8))),LEFT(N8),VALUE(LEFT(N8)))</f>
        <v>3</v>
      </c>
      <c r="AP8" s="87" t="n">
        <f aca="false">IF(ISERROR(VALUE(LEFT(O8))),LEFT(O8),VALUE(LEFT(O8)))</f>
        <v>3</v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1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107" t="s">
        <v>30</v>
      </c>
      <c r="D9" s="183" t="s">
        <v>327</v>
      </c>
      <c r="E9" s="79" t="n">
        <v>2733</v>
      </c>
      <c r="F9" s="80"/>
      <c r="G9" s="80" t="s">
        <v>32</v>
      </c>
      <c r="H9" s="80" t="n">
        <v>4</v>
      </c>
      <c r="I9" s="80" t="n">
        <v>3</v>
      </c>
      <c r="J9" s="80" t="n">
        <v>3</v>
      </c>
      <c r="K9" s="80" t="n">
        <v>5</v>
      </c>
      <c r="L9" s="80" t="n">
        <v>4</v>
      </c>
      <c r="M9" s="80"/>
      <c r="N9" s="80" t="n">
        <v>3</v>
      </c>
      <c r="O9" s="80" t="n">
        <v>4</v>
      </c>
      <c r="P9" s="80"/>
      <c r="Q9" s="80"/>
      <c r="R9" s="80"/>
      <c r="S9" s="81"/>
      <c r="T9" s="80"/>
      <c r="U9" s="81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3</v>
      </c>
      <c r="AA9" s="83" t="n">
        <f aca="false">COUNTIF(AG9:AV9,AA$5)</f>
        <v>3</v>
      </c>
      <c r="AB9" s="83" t="n">
        <f aca="false">COUNTIF(AG9:AV9,AB$5)</f>
        <v>1</v>
      </c>
      <c r="AC9" s="83" t="n">
        <f aca="false">SUM(X9:AB9)</f>
        <v>7</v>
      </c>
      <c r="AD9" s="84" t="n">
        <f aca="false">IF(ISERROR(((X9+Y9)*2+Z9*3+AA9*4+AB9*5)/SUM(X9,Y9:AB9)),"",((X9+Y9)*2+Z9*3+AA9*4+AB9*5)/SUM(X9,Y9:AB9))</f>
        <v>3.71428571428571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/>
      </c>
      <c r="AH9" s="87" t="str">
        <f aca="false">IF(ISERROR(VALUE(LEFT(G9))),LEFT(G9),VALUE(LEFT(G9)))</f>
        <v>з</v>
      </c>
      <c r="AI9" s="87" t="n">
        <f aca="false">IF(ISERROR(VALUE(LEFT(H9))),LEFT(H9),VALUE(LEFT(H9)))</f>
        <v>4</v>
      </c>
      <c r="AJ9" s="87" t="n">
        <f aca="false">IF(ISERROR(VALUE(LEFT(I9))),LEFT(I9),VALUE(LEFT(I9)))</f>
        <v>3</v>
      </c>
      <c r="AK9" s="87" t="n">
        <f aca="false">IF(ISERROR(VALUE(LEFT(J9))),LEFT(J9),VALUE(LEFT(J9)))</f>
        <v>3</v>
      </c>
      <c r="AL9" s="87" t="n">
        <f aca="false">IF(ISERROR(VALUE(LEFT(K9))),LEFT(K9),VALUE(LEFT(K9)))</f>
        <v>5</v>
      </c>
      <c r="AM9" s="87" t="n">
        <f aca="false">IF(ISERROR(VALUE(LEFT(L9))),LEFT(L9),VALUE(LEFT(L9)))</f>
        <v>4</v>
      </c>
      <c r="AN9" s="87" t="str">
        <f aca="false">IF(ISERROR(VALUE(LEFT(M9))),LEFT(M9),VALUE(LEFT(M9)))</f>
        <v/>
      </c>
      <c r="AO9" s="87" t="n">
        <f aca="false">IF(ISERROR(VALUE(LEFT(N9))),LEFT(N9),VALUE(LEFT(N9)))</f>
        <v>3</v>
      </c>
      <c r="AP9" s="87" t="n">
        <f aca="false">IF(ISERROR(VALUE(LEFT(O9))),LEFT(O9),VALUE(LEFT(O9)))</f>
        <v>4</v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1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107" t="s">
        <v>30</v>
      </c>
      <c r="D10" s="183" t="s">
        <v>328</v>
      </c>
      <c r="E10" s="79" t="n">
        <v>2733</v>
      </c>
      <c r="F10" s="80"/>
      <c r="G10" s="80" t="s">
        <v>32</v>
      </c>
      <c r="H10" s="80" t="n">
        <v>4</v>
      </c>
      <c r="I10" s="80" t="n">
        <v>3</v>
      </c>
      <c r="J10" s="80" t="n">
        <v>4</v>
      </c>
      <c r="K10" s="80" t="n">
        <v>4</v>
      </c>
      <c r="L10" s="80" t="n">
        <v>3</v>
      </c>
      <c r="M10" s="80"/>
      <c r="N10" s="80" t="n">
        <v>3</v>
      </c>
      <c r="O10" s="80" t="n">
        <v>3</v>
      </c>
      <c r="P10" s="80"/>
      <c r="Q10" s="80"/>
      <c r="R10" s="80"/>
      <c r="S10" s="81"/>
      <c r="T10" s="80"/>
      <c r="U10" s="81"/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4</v>
      </c>
      <c r="AA10" s="83" t="n">
        <f aca="false">COUNTIF(AG10:AV10,AA$5)</f>
        <v>3</v>
      </c>
      <c r="AB10" s="83" t="n">
        <f aca="false">COUNTIF(AG10:AV10,AB$5)</f>
        <v>0</v>
      </c>
      <c r="AC10" s="83" t="n">
        <f aca="false">SUM(X10:AB10)</f>
        <v>7</v>
      </c>
      <c r="AD10" s="84" t="n">
        <f aca="false">IF(ISERROR(((X10+Y10)*2+Z10*3+AA10*4+AB10*5)/SUM(X10,Y10:AB10)),"",((X10+Y10)*2+Z10*3+AA10*4+AB10*5)/SUM(X10,Y10:AB10))</f>
        <v>3.42857142857143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/>
      </c>
      <c r="AH10" s="87" t="str">
        <f aca="false">IF(ISERROR(VALUE(LEFT(G10))),LEFT(G10),VALUE(LEFT(G10)))</f>
        <v>з</v>
      </c>
      <c r="AI10" s="87" t="n">
        <f aca="false">IF(ISERROR(VALUE(LEFT(H10))),LEFT(H10),VALUE(LEFT(H10)))</f>
        <v>4</v>
      </c>
      <c r="AJ10" s="87" t="n">
        <f aca="false">IF(ISERROR(VALUE(LEFT(I10))),LEFT(I10),VALUE(LEFT(I10)))</f>
        <v>3</v>
      </c>
      <c r="AK10" s="87" t="n">
        <f aca="false">IF(ISERROR(VALUE(LEFT(J10))),LEFT(J10),VALUE(LEFT(J10)))</f>
        <v>4</v>
      </c>
      <c r="AL10" s="87" t="n">
        <f aca="false">IF(ISERROR(VALUE(LEFT(K10))),LEFT(K10),VALUE(LEFT(K10)))</f>
        <v>4</v>
      </c>
      <c r="AM10" s="87" t="n">
        <f aca="false">IF(ISERROR(VALUE(LEFT(L10))),LEFT(L10),VALUE(LEFT(L10)))</f>
        <v>3</v>
      </c>
      <c r="AN10" s="87" t="str">
        <f aca="false">IF(ISERROR(VALUE(LEFT(M10))),LEFT(M10),VALUE(LEFT(M10)))</f>
        <v/>
      </c>
      <c r="AO10" s="87" t="n">
        <f aca="false">IF(ISERROR(VALUE(LEFT(N10))),LEFT(N10),VALUE(LEFT(N10)))</f>
        <v>3</v>
      </c>
      <c r="AP10" s="87" t="n">
        <f aca="false">IF(ISERROR(VALUE(LEFT(O10))),LEFT(O10),VALUE(LEFT(O10)))</f>
        <v>3</v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1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107" t="s">
        <v>30</v>
      </c>
      <c r="D11" s="183" t="s">
        <v>329</v>
      </c>
      <c r="E11" s="79" t="n">
        <v>2733</v>
      </c>
      <c r="F11" s="80"/>
      <c r="G11" s="80" t="s">
        <v>32</v>
      </c>
      <c r="H11" s="80" t="n">
        <v>3</v>
      </c>
      <c r="I11" s="80" t="n">
        <v>3</v>
      </c>
      <c r="J11" s="80" t="n">
        <v>3</v>
      </c>
      <c r="K11" s="80" t="n">
        <v>4</v>
      </c>
      <c r="L11" s="80" t="n">
        <v>4</v>
      </c>
      <c r="M11" s="80"/>
      <c r="N11" s="80" t="n">
        <v>3</v>
      </c>
      <c r="O11" s="80" t="n">
        <v>3</v>
      </c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5</v>
      </c>
      <c r="AA11" s="177" t="n">
        <f aca="false">COUNTIF(AG11:AV11,AA$5)</f>
        <v>2</v>
      </c>
      <c r="AB11" s="177" t="n">
        <f aca="false">COUNTIF(AG11:AV11,AB$5)</f>
        <v>0</v>
      </c>
      <c r="AC11" s="83" t="n">
        <f aca="false">SUM(X11:AB11)</f>
        <v>7</v>
      </c>
      <c r="AD11" s="84" t="n">
        <f aca="false">IF(ISERROR(((X11+Y11)*2+Z11*3+AA11*4+AB11*5)/SUM(X11,Y11:AB11)),"",((X11+Y11)*2+Z11*3+AA11*4+AB11*5)/SUM(X11,Y11:AB11))</f>
        <v>3.28571428571429</v>
      </c>
      <c r="AE11" s="93" t="n">
        <f aca="false">IF(AX11=5,0.5,IF(AX11=4,0.25,IF(AX11&lt;=3,0)))</f>
        <v>0</v>
      </c>
      <c r="AG11" s="87" t="str">
        <f aca="false">IF(ISERROR(VALUE(LEFT(F11))),LEFT(F11),VALUE(LEFT(F11)))</f>
        <v/>
      </c>
      <c r="AH11" s="87" t="str">
        <f aca="false">IF(ISERROR(VALUE(LEFT(G11))),LEFT(G11),VALUE(LEFT(G11)))</f>
        <v>з</v>
      </c>
      <c r="AI11" s="87" t="n">
        <f aca="false">IF(ISERROR(VALUE(LEFT(H11))),LEFT(H11),VALUE(LEFT(H11)))</f>
        <v>3</v>
      </c>
      <c r="AJ11" s="87" t="n">
        <f aca="false">IF(ISERROR(VALUE(LEFT(I11))),LEFT(I11),VALUE(LEFT(I11)))</f>
        <v>3</v>
      </c>
      <c r="AK11" s="87" t="n">
        <f aca="false">IF(ISERROR(VALUE(LEFT(J11))),LEFT(J11),VALUE(LEFT(J11)))</f>
        <v>3</v>
      </c>
      <c r="AL11" s="87" t="n">
        <f aca="false">IF(ISERROR(VALUE(LEFT(K11))),LEFT(K11),VALUE(LEFT(K11)))</f>
        <v>4</v>
      </c>
      <c r="AM11" s="87" t="n">
        <f aca="false">IF(ISERROR(VALUE(LEFT(L11))),LEFT(L11),VALUE(LEFT(L11)))</f>
        <v>4</v>
      </c>
      <c r="AN11" s="87" t="str">
        <f aca="false">IF(ISERROR(VALUE(LEFT(M11))),LEFT(M11),VALUE(LEFT(M11)))</f>
        <v/>
      </c>
      <c r="AO11" s="87" t="n">
        <f aca="false">IF(ISERROR(VALUE(LEFT(N11))),LEFT(N11),VALUE(LEFT(N11)))</f>
        <v>3</v>
      </c>
      <c r="AP11" s="87" t="n">
        <f aca="false">IF(ISERROR(VALUE(LEFT(O11))),LEFT(O11),VALUE(LEFT(O11)))</f>
        <v>3</v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107" t="s">
        <v>30</v>
      </c>
      <c r="D12" s="183" t="s">
        <v>330</v>
      </c>
      <c r="E12" s="79" t="n">
        <v>2733</v>
      </c>
      <c r="F12" s="80"/>
      <c r="G12" s="80" t="s">
        <v>32</v>
      </c>
      <c r="H12" s="80" t="n">
        <v>5</v>
      </c>
      <c r="I12" s="80" t="n">
        <v>4</v>
      </c>
      <c r="J12" s="80" t="n">
        <v>5</v>
      </c>
      <c r="K12" s="80" t="n">
        <v>5</v>
      </c>
      <c r="L12" s="80" t="n">
        <v>4</v>
      </c>
      <c r="M12" s="80"/>
      <c r="N12" s="80" t="n">
        <v>5</v>
      </c>
      <c r="O12" s="80" t="n">
        <v>4</v>
      </c>
      <c r="P12" s="80"/>
      <c r="Q12" s="80"/>
      <c r="R12" s="80"/>
      <c r="S12" s="81"/>
      <c r="T12" s="80"/>
      <c r="U12" s="81"/>
      <c r="V12" s="82" t="n">
        <f aca="false">IF(AC12&gt;0,IF(SUM(X12:Y12)/AC12&gt;0,2,IF(AND(SUM(X12:Y12)/AC12=0,Z12/AC12&gt;0),3,IF(AND((AB12/AC12+AA12/AC12)=1,AA12/AC12&gt;0),4,5))),0)</f>
        <v>4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0</v>
      </c>
      <c r="AA12" s="83" t="n">
        <f aca="false">COUNTIF(AG12:AV12,AA$5)</f>
        <v>3</v>
      </c>
      <c r="AB12" s="83" t="n">
        <f aca="false">COUNTIF(AG12:AV12,AB$5)</f>
        <v>4</v>
      </c>
      <c r="AC12" s="83" t="n">
        <f aca="false">SUM(X12:AB12)</f>
        <v>7</v>
      </c>
      <c r="AD12" s="84" t="n">
        <f aca="false">IF(ISERROR(((X12+Y12)*2+Z12*3+AA12*4+AB12*5)/SUM(X12,Y12:AB12)),"",((X12+Y12)*2+Z12*3+AA12*4+AB12*5)/SUM(X12,Y12:AB12))</f>
        <v>4.57142857142857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/>
      </c>
      <c r="AH12" s="87" t="str">
        <f aca="false">IF(ISERROR(VALUE(LEFT(G12))),LEFT(G12),VALUE(LEFT(G12)))</f>
        <v>з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4</v>
      </c>
      <c r="AK12" s="87" t="n">
        <f aca="false">IF(ISERROR(VALUE(LEFT(J12))),LEFT(J12),VALUE(LEFT(J12)))</f>
        <v>5</v>
      </c>
      <c r="AL12" s="87" t="n">
        <f aca="false">IF(ISERROR(VALUE(LEFT(K12))),LEFT(K12),VALUE(LEFT(K12)))</f>
        <v>5</v>
      </c>
      <c r="AM12" s="87" t="n">
        <f aca="false">IF(ISERROR(VALUE(LEFT(L12))),LEFT(L12),VALUE(LEFT(L12)))</f>
        <v>4</v>
      </c>
      <c r="AN12" s="87" t="str">
        <f aca="false">IF(ISERROR(VALUE(LEFT(M12))),LEFT(M12),VALUE(LEFT(M12)))</f>
        <v/>
      </c>
      <c r="AO12" s="87" t="n">
        <f aca="false">IF(ISERROR(VALUE(LEFT(N12))),LEFT(N12),VALUE(LEFT(N12)))</f>
        <v>5</v>
      </c>
      <c r="AP12" s="87" t="n">
        <f aca="false">IF(ISERROR(VALUE(LEFT(O12))),LEFT(O12),VALUE(LEFT(O12)))</f>
        <v>4</v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1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107" t="s">
        <v>30</v>
      </c>
      <c r="D13" s="183" t="s">
        <v>331</v>
      </c>
      <c r="E13" s="79" t="n">
        <v>2733</v>
      </c>
      <c r="F13" s="80"/>
      <c r="G13" s="80" t="s">
        <v>32</v>
      </c>
      <c r="H13" s="80" t="n">
        <v>5</v>
      </c>
      <c r="I13" s="80" t="n">
        <v>3</v>
      </c>
      <c r="J13" s="80" t="n">
        <v>3</v>
      </c>
      <c r="K13" s="80" t="n">
        <v>5</v>
      </c>
      <c r="L13" s="80" t="n">
        <v>4</v>
      </c>
      <c r="M13" s="80"/>
      <c r="N13" s="80" t="n">
        <v>4</v>
      </c>
      <c r="O13" s="80" t="n">
        <v>4</v>
      </c>
      <c r="P13" s="80"/>
      <c r="Q13" s="80"/>
      <c r="R13" s="80"/>
      <c r="S13" s="81"/>
      <c r="T13" s="80"/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2</v>
      </c>
      <c r="AA13" s="83" t="n">
        <f aca="false">COUNTIF(AG13:AV13,AA$5)</f>
        <v>3</v>
      </c>
      <c r="AB13" s="83" t="n">
        <f aca="false">COUNTIF(AG13:AV13,AB$5)</f>
        <v>2</v>
      </c>
      <c r="AC13" s="83" t="n">
        <f aca="false">SUM(X13:AB13)</f>
        <v>7</v>
      </c>
      <c r="AD13" s="84" t="n">
        <f aca="false">IF(ISERROR(((X13+Y13)*2+Z13*3+AA13*4+AB13*5)/SUM(X13,Y13:AB13)),"",((X13+Y13)*2+Z13*3+AA13*4+AB13*5)/SUM(X13,Y13:AB13))</f>
        <v>4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/>
      </c>
      <c r="AH13" s="87" t="str">
        <f aca="false">IF(ISERROR(VALUE(LEFT(G13))),LEFT(G13),VALUE(LEFT(G13)))</f>
        <v>з</v>
      </c>
      <c r="AI13" s="87" t="n">
        <f aca="false">IF(ISERROR(VALUE(LEFT(H13))),LEFT(H13),VALUE(LEFT(H13)))</f>
        <v>5</v>
      </c>
      <c r="AJ13" s="87" t="n">
        <f aca="false">IF(ISERROR(VALUE(LEFT(I13))),LEFT(I13),VALUE(LEFT(I13)))</f>
        <v>3</v>
      </c>
      <c r="AK13" s="87" t="n">
        <f aca="false">IF(ISERROR(VALUE(LEFT(J13))),LEFT(J13),VALUE(LEFT(J13)))</f>
        <v>3</v>
      </c>
      <c r="AL13" s="87" t="n">
        <f aca="false">IF(ISERROR(VALUE(LEFT(K13))),LEFT(K13),VALUE(LEFT(K13)))</f>
        <v>5</v>
      </c>
      <c r="AM13" s="87" t="n">
        <f aca="false">IF(ISERROR(VALUE(LEFT(L13))),LEFT(L13),VALUE(LEFT(L13)))</f>
        <v>4</v>
      </c>
      <c r="AN13" s="87" t="str">
        <f aca="false">IF(ISERROR(VALUE(LEFT(M13))),LEFT(M13),VALUE(LEFT(M13)))</f>
        <v/>
      </c>
      <c r="AO13" s="87" t="n">
        <f aca="false">IF(ISERROR(VALUE(LEFT(N13))),LEFT(N13),VALUE(LEFT(N13)))</f>
        <v>4</v>
      </c>
      <c r="AP13" s="87" t="n">
        <f aca="false">IF(ISERROR(VALUE(LEFT(O13))),LEFT(O13),VALUE(LEFT(O13)))</f>
        <v>4</v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1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76"/>
      <c r="C14" s="107" t="s">
        <v>30</v>
      </c>
      <c r="D14" s="183" t="s">
        <v>332</v>
      </c>
      <c r="E14" s="79" t="n">
        <v>2733</v>
      </c>
      <c r="F14" s="80"/>
      <c r="G14" s="80" t="s">
        <v>32</v>
      </c>
      <c r="H14" s="80" t="n">
        <v>4</v>
      </c>
      <c r="I14" s="80" t="n">
        <v>3</v>
      </c>
      <c r="J14" s="80" t="n">
        <v>5</v>
      </c>
      <c r="K14" s="80" t="n">
        <v>5</v>
      </c>
      <c r="L14" s="80" t="n">
        <v>3</v>
      </c>
      <c r="M14" s="80"/>
      <c r="N14" s="80" t="n">
        <v>5</v>
      </c>
      <c r="O14" s="80" t="n">
        <v>4</v>
      </c>
      <c r="P14" s="80"/>
      <c r="Q14" s="80"/>
      <c r="R14" s="80"/>
      <c r="S14" s="81"/>
      <c r="T14" s="80"/>
      <c r="U14" s="81"/>
      <c r="V14" s="97" t="n">
        <f aca="false">IF(AC14&gt;0,IF(SUM(X14:Y14)/AC14&gt;0,2,IF(AND(SUM(X14:Y14)/AC14=0,Z14/AC14&gt;0),3,IF(AND((AB14/AC14+AA14/AC14)=1,AA14/AC14&gt;0),4,5))),0)</f>
        <v>3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2</v>
      </c>
      <c r="AA14" s="127" t="n">
        <f aca="false">COUNTIF(AG14:AV14,AA$5)</f>
        <v>2</v>
      </c>
      <c r="AB14" s="127" t="n">
        <f aca="false">COUNTIF(AG14:AV14,AB$5)</f>
        <v>3</v>
      </c>
      <c r="AC14" s="127" t="n">
        <f aca="false">SUM(X14:AB14)</f>
        <v>7</v>
      </c>
      <c r="AD14" s="98" t="n">
        <f aca="false">IF(ISERROR(((X14+Y14)*2+Z14*3+AA14*4+AB14*5)/SUM(X14,Y14:AB14)),"",((X14+Y14)*2+Z14*3+AA14*4+AB14*5)/SUM(X14,Y14:AB14))</f>
        <v>4.14285714285714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/>
      </c>
      <c r="AH14" s="87" t="str">
        <f aca="false">IF(ISERROR(VALUE(LEFT(G14))),LEFT(G14),VALUE(LEFT(G14)))</f>
        <v>з</v>
      </c>
      <c r="AI14" s="87" t="n">
        <f aca="false">IF(ISERROR(VALUE(LEFT(H14))),LEFT(H14),VALUE(LEFT(H14)))</f>
        <v>4</v>
      </c>
      <c r="AJ14" s="87" t="n">
        <f aca="false">IF(ISERROR(VALUE(LEFT(I14))),LEFT(I14),VALUE(LEFT(I14)))</f>
        <v>3</v>
      </c>
      <c r="AK14" s="87" t="n">
        <f aca="false">IF(ISERROR(VALUE(LEFT(J14))),LEFT(J14),VALUE(LEFT(J14)))</f>
        <v>5</v>
      </c>
      <c r="AL14" s="87" t="n">
        <f aca="false">IF(ISERROR(VALUE(LEFT(K14))),LEFT(K14),VALUE(LEFT(K14)))</f>
        <v>5</v>
      </c>
      <c r="AM14" s="87" t="n">
        <f aca="false">IF(ISERROR(VALUE(LEFT(L14))),LEFT(L14),VALUE(LEFT(L14)))</f>
        <v>3</v>
      </c>
      <c r="AN14" s="87" t="str">
        <f aca="false">IF(ISERROR(VALUE(LEFT(M14))),LEFT(M14),VALUE(LEFT(M14)))</f>
        <v/>
      </c>
      <c r="AO14" s="87" t="n">
        <f aca="false">IF(ISERROR(VALUE(LEFT(N14))),LEFT(N14),VALUE(LEFT(N14)))</f>
        <v>5</v>
      </c>
      <c r="AP14" s="87" t="n">
        <f aca="false">IF(ISERROR(VALUE(LEFT(O14))),LEFT(O14),VALUE(LEFT(O14)))</f>
        <v>4</v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1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76"/>
      <c r="C15" s="107" t="s">
        <v>30</v>
      </c>
      <c r="D15" s="183" t="s">
        <v>333</v>
      </c>
      <c r="E15" s="79" t="n">
        <v>2733</v>
      </c>
      <c r="F15" s="80"/>
      <c r="G15" s="80" t="s">
        <v>32</v>
      </c>
      <c r="H15" s="80" t="n">
        <v>4</v>
      </c>
      <c r="I15" s="80" t="n">
        <v>3</v>
      </c>
      <c r="J15" s="80" t="n">
        <v>4</v>
      </c>
      <c r="K15" s="80" t="n">
        <v>4</v>
      </c>
      <c r="L15" s="80" t="n">
        <v>4</v>
      </c>
      <c r="M15" s="80"/>
      <c r="N15" s="80" t="n">
        <v>4</v>
      </c>
      <c r="O15" s="80" t="n">
        <v>4</v>
      </c>
      <c r="P15" s="80"/>
      <c r="Q15" s="80"/>
      <c r="R15" s="80"/>
      <c r="S15" s="81"/>
      <c r="T15" s="80"/>
      <c r="U15" s="81"/>
      <c r="V15" s="97" t="n">
        <f aca="false">IF(AC15&gt;0,IF(SUM(X15:Y15)/AC15&gt;0,2,IF(AND(SUM(X15:Y15)/AC15=0,Z15/AC15&gt;0),3,IF(AND((AB15/AC15+AA15/AC15)=1,AA15/AC15&gt;0),4,5))),0)</f>
        <v>3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1</v>
      </c>
      <c r="AA15" s="127" t="n">
        <f aca="false">COUNTIF(AG15:AV15,AA$5)</f>
        <v>6</v>
      </c>
      <c r="AB15" s="127" t="n">
        <f aca="false">COUNTIF(AG15:AV15,AB$5)</f>
        <v>0</v>
      </c>
      <c r="AC15" s="127" t="n">
        <f aca="false">SUM(X15:AB15)</f>
        <v>7</v>
      </c>
      <c r="AD15" s="98" t="n">
        <f aca="false">IF(ISERROR(((X15+Y15)*2+Z15*3+AA15*4+AB15*5)/SUM(X15,Y15:AB15)),"",((X15+Y15)*2+Z15*3+AA15*4+AB15*5)/SUM(X15,Y15:AB15))</f>
        <v>3.85714285714286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/>
      </c>
      <c r="AH15" s="87" t="str">
        <f aca="false">IF(ISERROR(VALUE(LEFT(G15))),LEFT(G15),VALUE(LEFT(G15)))</f>
        <v>з</v>
      </c>
      <c r="AI15" s="87" t="n">
        <f aca="false">IF(ISERROR(VALUE(LEFT(H15))),LEFT(H15),VALUE(LEFT(H15)))</f>
        <v>4</v>
      </c>
      <c r="AJ15" s="87" t="n">
        <f aca="false">IF(ISERROR(VALUE(LEFT(I15))),LEFT(I15),VALUE(LEFT(I15)))</f>
        <v>3</v>
      </c>
      <c r="AK15" s="87" t="n">
        <f aca="false">IF(ISERROR(VALUE(LEFT(J15))),LEFT(J15),VALUE(LEFT(J15)))</f>
        <v>4</v>
      </c>
      <c r="AL15" s="87" t="n">
        <f aca="false">IF(ISERROR(VALUE(LEFT(K15))),LEFT(K15),VALUE(LEFT(K15)))</f>
        <v>4</v>
      </c>
      <c r="AM15" s="87" t="n">
        <f aca="false">IF(ISERROR(VALUE(LEFT(L15))),LEFT(L15),VALUE(LEFT(L15)))</f>
        <v>4</v>
      </c>
      <c r="AN15" s="87" t="str">
        <f aca="false">IF(ISERROR(VALUE(LEFT(M15))),LEFT(M15),VALUE(LEFT(M15)))</f>
        <v/>
      </c>
      <c r="AO15" s="87" t="n">
        <f aca="false">IF(ISERROR(VALUE(LEFT(N15))),LEFT(N15),VALUE(LEFT(N15)))</f>
        <v>4</v>
      </c>
      <c r="AP15" s="87" t="n">
        <f aca="false">IF(ISERROR(VALUE(LEFT(O15))),LEFT(O15),VALUE(LEFT(O15)))</f>
        <v>4</v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1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76"/>
      <c r="C16" s="107" t="s">
        <v>30</v>
      </c>
      <c r="D16" s="183" t="s">
        <v>334</v>
      </c>
      <c r="E16" s="79" t="n">
        <v>2733</v>
      </c>
      <c r="F16" s="80"/>
      <c r="G16" s="80" t="s">
        <v>32</v>
      </c>
      <c r="H16" s="80" t="n">
        <v>3</v>
      </c>
      <c r="I16" s="80" t="n">
        <v>3</v>
      </c>
      <c r="J16" s="80" t="s">
        <v>36</v>
      </c>
      <c r="K16" s="80" t="n">
        <v>4</v>
      </c>
      <c r="L16" s="80" t="s">
        <v>45</v>
      </c>
      <c r="M16" s="80"/>
      <c r="N16" s="80" t="n">
        <v>3</v>
      </c>
      <c r="O16" s="80" t="n">
        <v>3</v>
      </c>
      <c r="P16" s="80"/>
      <c r="Q16" s="80"/>
      <c r="R16" s="80"/>
      <c r="S16" s="81"/>
      <c r="T16" s="80"/>
      <c r="U16" s="81"/>
      <c r="V16" s="97" t="n">
        <f aca="false">IF(AC16&gt;0,IF(SUM(X16:Y16)/AC16&gt;0,2,IF(AND(SUM(X16:Y16)/AC16=0,Z16/AC16&gt;0),3,IF(AND((AB16/AC16+AA16/AC16)=1,AA16/AC16&gt;0),4,5))),0)</f>
        <v>2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2</v>
      </c>
      <c r="Z16" s="127" t="n">
        <f aca="false">COUNTIF(AG16:AV16,Z$5)</f>
        <v>4</v>
      </c>
      <c r="AA16" s="127" t="n">
        <f aca="false">COUNTIF(AG16:AV16,AA$5)</f>
        <v>1</v>
      </c>
      <c r="AB16" s="127" t="n">
        <f aca="false">COUNTIF(AG16:AV16,AB$5)</f>
        <v>0</v>
      </c>
      <c r="AC16" s="127" t="n">
        <f aca="false">SUM(X16:AB16)</f>
        <v>7</v>
      </c>
      <c r="AD16" s="98" t="n">
        <f aca="false">IF(ISERROR(((X16+Y16)*2+Z16*3+AA16*4+AB16*5)/SUM(X16,Y16:AB16)),"",((X16+Y16)*2+Z16*3+AA16*4+AB16*5)/SUM(X16,Y16:AB16))</f>
        <v>2.85714285714286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/>
      </c>
      <c r="AH16" s="87" t="str">
        <f aca="false">IF(ISERROR(VALUE(LEFT(G16))),LEFT(G16),VALUE(LEFT(G16)))</f>
        <v>з</v>
      </c>
      <c r="AI16" s="87" t="n">
        <f aca="false">IF(ISERROR(VALUE(LEFT(H16))),LEFT(H16),VALUE(LEFT(H16)))</f>
        <v>3</v>
      </c>
      <c r="AJ16" s="87" t="n">
        <f aca="false">IF(ISERROR(VALUE(LEFT(I16))),LEFT(I16),VALUE(LEFT(I16)))</f>
        <v>3</v>
      </c>
      <c r="AK16" s="87" t="n">
        <f aca="false">IF(ISERROR(VALUE(LEFT(J16))),LEFT(J16),VALUE(LEFT(J16)))</f>
        <v>2</v>
      </c>
      <c r="AL16" s="87" t="n">
        <f aca="false">IF(ISERROR(VALUE(LEFT(K16))),LEFT(K16),VALUE(LEFT(K16)))</f>
        <v>4</v>
      </c>
      <c r="AM16" s="87" t="n">
        <f aca="false">IF(ISERROR(VALUE(LEFT(L16))),LEFT(L16),VALUE(LEFT(L16)))</f>
        <v>2</v>
      </c>
      <c r="AN16" s="87" t="str">
        <f aca="false">IF(ISERROR(VALUE(LEFT(M16))),LEFT(M16),VALUE(LEFT(M16)))</f>
        <v/>
      </c>
      <c r="AO16" s="87" t="n">
        <f aca="false">IF(ISERROR(VALUE(LEFT(N16))),LEFT(N16),VALUE(LEFT(N16)))</f>
        <v>3</v>
      </c>
      <c r="AP16" s="87" t="n">
        <f aca="false">IF(ISERROR(VALUE(LEFT(O16))),LEFT(O16),VALUE(LEFT(O16)))</f>
        <v>3</v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1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102"/>
      <c r="C17" s="107" t="s">
        <v>30</v>
      </c>
      <c r="D17" s="183" t="s">
        <v>335</v>
      </c>
      <c r="E17" s="79" t="n">
        <v>2733</v>
      </c>
      <c r="F17" s="80"/>
      <c r="G17" s="80" t="s">
        <v>32</v>
      </c>
      <c r="H17" s="80" t="n">
        <v>4</v>
      </c>
      <c r="I17" s="80" t="n">
        <v>3</v>
      </c>
      <c r="J17" s="80" t="n">
        <v>3</v>
      </c>
      <c r="K17" s="80" t="n">
        <v>4</v>
      </c>
      <c r="L17" s="80" t="n">
        <v>4</v>
      </c>
      <c r="M17" s="80"/>
      <c r="N17" s="80" t="n">
        <v>4</v>
      </c>
      <c r="O17" s="80" t="n">
        <v>4</v>
      </c>
      <c r="P17" s="80"/>
      <c r="Q17" s="80"/>
      <c r="R17" s="80"/>
      <c r="S17" s="81"/>
      <c r="T17" s="80"/>
      <c r="U17" s="81"/>
      <c r="V17" s="97" t="n">
        <f aca="false">IF(AC17&gt;0,IF(SUM(X17:Y17)/AC17&gt;0,2,IF(AND(SUM(X17:Y17)/AC17=0,Z17/AC17&gt;0),3,IF(AND((AB17/AC17+AA17/AC17)=1,AA17/AC17&gt;0),4,5))),0)</f>
        <v>3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2</v>
      </c>
      <c r="AA17" s="127" t="n">
        <f aca="false">COUNTIF(AG17:AV17,AA$5)</f>
        <v>5</v>
      </c>
      <c r="AB17" s="127" t="n">
        <f aca="false">COUNTIF(AG17:AV17,AB$5)</f>
        <v>0</v>
      </c>
      <c r="AC17" s="127" t="n">
        <f aca="false">SUM(X17:AB17)</f>
        <v>7</v>
      </c>
      <c r="AD17" s="98" t="n">
        <f aca="false">IF(ISERROR(((X17+Y17)*2+Z17*3+AA17*4+AB17*5)/SUM(X17,Y17:AB17)),"",((X17+Y17)*2+Z17*3+AA17*4+AB17*5)/SUM(X17,Y17:AB17))</f>
        <v>3.71428571428571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/>
      </c>
      <c r="AH17" s="87" t="str">
        <f aca="false">IF(ISERROR(VALUE(LEFT(G17))),LEFT(G17),VALUE(LEFT(G17)))</f>
        <v>з</v>
      </c>
      <c r="AI17" s="87" t="n">
        <f aca="false">IF(ISERROR(VALUE(LEFT(H17))),LEFT(H17),VALUE(LEFT(H17)))</f>
        <v>4</v>
      </c>
      <c r="AJ17" s="87" t="n">
        <f aca="false">IF(ISERROR(VALUE(LEFT(I17))),LEFT(I17),VALUE(LEFT(I17)))</f>
        <v>3</v>
      </c>
      <c r="AK17" s="87" t="n">
        <f aca="false">IF(ISERROR(VALUE(LEFT(J17))),LEFT(J17),VALUE(LEFT(J17)))</f>
        <v>3</v>
      </c>
      <c r="AL17" s="87" t="n">
        <f aca="false">IF(ISERROR(VALUE(LEFT(K17))),LEFT(K17),VALUE(LEFT(K17)))</f>
        <v>4</v>
      </c>
      <c r="AM17" s="87" t="n">
        <f aca="false">IF(ISERROR(VALUE(LEFT(L17))),LEFT(L17),VALUE(LEFT(L17)))</f>
        <v>4</v>
      </c>
      <c r="AN17" s="87" t="str">
        <f aca="false">IF(ISERROR(VALUE(LEFT(M17))),LEFT(M17),VALUE(LEFT(M17)))</f>
        <v/>
      </c>
      <c r="AO17" s="87" t="n">
        <f aca="false">IF(ISERROR(VALUE(LEFT(N17))),LEFT(N17),VALUE(LEFT(N17)))</f>
        <v>4</v>
      </c>
      <c r="AP17" s="87" t="n">
        <f aca="false">IF(ISERROR(VALUE(LEFT(O17))),LEFT(O17),VALUE(LEFT(O17)))</f>
        <v>4</v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1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03"/>
      <c r="C18" s="107" t="s">
        <v>30</v>
      </c>
      <c r="D18" s="183" t="s">
        <v>336</v>
      </c>
      <c r="E18" s="79" t="n">
        <v>2733</v>
      </c>
      <c r="F18" s="80"/>
      <c r="G18" s="80" t="s">
        <v>32</v>
      </c>
      <c r="H18" s="80" t="n">
        <v>3</v>
      </c>
      <c r="I18" s="80" t="n">
        <v>3</v>
      </c>
      <c r="J18" s="80" t="n">
        <v>3</v>
      </c>
      <c r="K18" s="80" t="n">
        <v>5</v>
      </c>
      <c r="L18" s="80" t="n">
        <v>4</v>
      </c>
      <c r="M18" s="80"/>
      <c r="N18" s="80" t="n">
        <v>4</v>
      </c>
      <c r="O18" s="80" t="n">
        <v>4</v>
      </c>
      <c r="P18" s="80"/>
      <c r="Q18" s="80"/>
      <c r="R18" s="80"/>
      <c r="S18" s="81"/>
      <c r="T18" s="80"/>
      <c r="U18" s="81"/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3</v>
      </c>
      <c r="AA18" s="127" t="n">
        <f aca="false">COUNTIF(AG18:AV18,AA$5)</f>
        <v>3</v>
      </c>
      <c r="AB18" s="127" t="n">
        <f aca="false">COUNTIF(AG18:AV18,AB$5)</f>
        <v>1</v>
      </c>
      <c r="AC18" s="127" t="n">
        <f aca="false">SUM(X18:AB18)</f>
        <v>7</v>
      </c>
      <c r="AD18" s="98" t="n">
        <f aca="false">IF(ISERROR(((X18+Y18)*2+Z18*3+AA18*4+AB18*5)/SUM(X18,Y18:AB18)),"",((X18+Y18)*2+Z18*3+AA18*4+AB18*5)/SUM(X18,Y18:AB18))</f>
        <v>3.71428571428571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/>
      </c>
      <c r="AH18" s="87" t="str">
        <f aca="false">IF(ISERROR(VALUE(LEFT(G18))),LEFT(G18),VALUE(LEFT(G18)))</f>
        <v>з</v>
      </c>
      <c r="AI18" s="87" t="n">
        <f aca="false">IF(ISERROR(VALUE(LEFT(H18))),LEFT(H18),VALUE(LEFT(H18)))</f>
        <v>3</v>
      </c>
      <c r="AJ18" s="87" t="n">
        <f aca="false">IF(ISERROR(VALUE(LEFT(I18))),LEFT(I18),VALUE(LEFT(I18)))</f>
        <v>3</v>
      </c>
      <c r="AK18" s="87" t="n">
        <f aca="false">IF(ISERROR(VALUE(LEFT(J18))),LEFT(J18),VALUE(LEFT(J18)))</f>
        <v>3</v>
      </c>
      <c r="AL18" s="87" t="n">
        <f aca="false">IF(ISERROR(VALUE(LEFT(K18))),LEFT(K18),VALUE(LEFT(K18)))</f>
        <v>5</v>
      </c>
      <c r="AM18" s="87" t="n">
        <f aca="false">IF(ISERROR(VALUE(LEFT(L18))),LEFT(L18),VALUE(LEFT(L18)))</f>
        <v>4</v>
      </c>
      <c r="AN18" s="87" t="str">
        <f aca="false">IF(ISERROR(VALUE(LEFT(M18))),LEFT(M18),VALUE(LEFT(M18)))</f>
        <v/>
      </c>
      <c r="AO18" s="87" t="n">
        <f aca="false">IF(ISERROR(VALUE(LEFT(N18))),LEFT(N18),VALUE(LEFT(N18)))</f>
        <v>4</v>
      </c>
      <c r="AP18" s="87" t="n">
        <f aca="false">IF(ISERROR(VALUE(LEFT(O18))),LEFT(O18),VALUE(LEFT(O18)))</f>
        <v>4</v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1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03"/>
      <c r="C19" s="107" t="s">
        <v>30</v>
      </c>
      <c r="D19" s="183" t="s">
        <v>337</v>
      </c>
      <c r="E19" s="79" t="n">
        <v>2733</v>
      </c>
      <c r="F19" s="80"/>
      <c r="G19" s="80" t="s">
        <v>32</v>
      </c>
      <c r="H19" s="80" t="n">
        <v>4</v>
      </c>
      <c r="I19" s="80" t="n">
        <v>3</v>
      </c>
      <c r="J19" s="80" t="n">
        <v>3</v>
      </c>
      <c r="K19" s="80" t="n">
        <v>3</v>
      </c>
      <c r="L19" s="80" t="s">
        <v>338</v>
      </c>
      <c r="M19" s="80"/>
      <c r="N19" s="80" t="n">
        <v>3</v>
      </c>
      <c r="O19" s="80" t="n">
        <v>3</v>
      </c>
      <c r="P19" s="80"/>
      <c r="Q19" s="80"/>
      <c r="R19" s="80"/>
      <c r="S19" s="81"/>
      <c r="T19" s="80"/>
      <c r="U19" s="81"/>
      <c r="V19" s="97" t="n">
        <f aca="false">IF(AC19&gt;0,IF(SUM(X19:Y19)/AC19&gt;0,2,IF(AND(SUM(X19:Y19)/AC19=0,Z19/AC19&gt;0),3,IF(AND((AB19/AC19+AA19/AC19)=1,AA19/AC19&gt;0),4,5))),0)</f>
        <v>2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1</v>
      </c>
      <c r="Z19" s="127" t="n">
        <f aca="false">COUNTIF(AG19:AV19,Z$5)</f>
        <v>5</v>
      </c>
      <c r="AA19" s="127" t="n">
        <f aca="false">COUNTIF(AG19:AV19,AA$5)</f>
        <v>1</v>
      </c>
      <c r="AB19" s="127" t="n">
        <f aca="false">COUNTIF(AG19:AV19,AB$5)</f>
        <v>0</v>
      </c>
      <c r="AC19" s="127" t="n">
        <f aca="false">SUM(X19:AB19)</f>
        <v>7</v>
      </c>
      <c r="AD19" s="98" t="n">
        <f aca="false">IF(ISERROR(((X19+Y19)*2+Z19*3+AA19*4+AB19*5)/SUM(X19,Y19:AB19)),"",((X19+Y19)*2+Z19*3+AA19*4+AB19*5)/SUM(X19,Y19:AB19))</f>
        <v>3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/>
      </c>
      <c r="AH19" s="87" t="str">
        <f aca="false">IF(ISERROR(VALUE(LEFT(G19))),LEFT(G19),VALUE(LEFT(G19)))</f>
        <v>з</v>
      </c>
      <c r="AI19" s="87" t="n">
        <f aca="false">IF(ISERROR(VALUE(LEFT(H19))),LEFT(H19),VALUE(LEFT(H19)))</f>
        <v>4</v>
      </c>
      <c r="AJ19" s="87" t="n">
        <f aca="false">IF(ISERROR(VALUE(LEFT(I19))),LEFT(I19),VALUE(LEFT(I19)))</f>
        <v>3</v>
      </c>
      <c r="AK19" s="87" t="n">
        <f aca="false">IF(ISERROR(VALUE(LEFT(J19))),LEFT(J19),VALUE(LEFT(J19)))</f>
        <v>3</v>
      </c>
      <c r="AL19" s="87" t="n">
        <f aca="false">IF(ISERROR(VALUE(LEFT(K19))),LEFT(K19),VALUE(LEFT(K19)))</f>
        <v>3</v>
      </c>
      <c r="AM19" s="87" t="n">
        <f aca="false">IF(ISERROR(VALUE(LEFT(L19))),LEFT(L19),VALUE(LEFT(L19)))</f>
        <v>2</v>
      </c>
      <c r="AN19" s="87" t="str">
        <f aca="false">IF(ISERROR(VALUE(LEFT(M19))),LEFT(M19),VALUE(LEFT(M19)))</f>
        <v/>
      </c>
      <c r="AO19" s="87" t="n">
        <f aca="false">IF(ISERROR(VALUE(LEFT(N19))),LEFT(N19),VALUE(LEFT(N19)))</f>
        <v>3</v>
      </c>
      <c r="AP19" s="87" t="n">
        <f aca="false">IF(ISERROR(VALUE(LEFT(O19))),LEFT(O19),VALUE(LEFT(O19)))</f>
        <v>3</v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1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03"/>
      <c r="C20" s="107" t="s">
        <v>30</v>
      </c>
      <c r="D20" s="183" t="s">
        <v>339</v>
      </c>
      <c r="E20" s="79" t="n">
        <v>2733</v>
      </c>
      <c r="F20" s="80"/>
      <c r="G20" s="80" t="s">
        <v>32</v>
      </c>
      <c r="H20" s="80" t="n">
        <v>3</v>
      </c>
      <c r="I20" s="80" t="n">
        <v>3</v>
      </c>
      <c r="J20" s="80" t="n">
        <v>3</v>
      </c>
      <c r="K20" s="80" t="n">
        <v>4</v>
      </c>
      <c r="L20" s="80" t="n">
        <v>3</v>
      </c>
      <c r="M20" s="80"/>
      <c r="N20" s="80" t="n">
        <v>3</v>
      </c>
      <c r="O20" s="80" t="n">
        <v>4</v>
      </c>
      <c r="P20" s="80"/>
      <c r="Q20" s="80"/>
      <c r="R20" s="80"/>
      <c r="S20" s="81"/>
      <c r="T20" s="80"/>
      <c r="U20" s="81"/>
      <c r="V20" s="97" t="n">
        <f aca="false">IF(AC20&gt;0,IF(SUM(X20:Y20)/AC20&gt;0,2,IF(AND(SUM(X20:Y20)/AC20=0,Z20/AC20&gt;0),3,IF(AND((AB20/AC20+AA20/AC20)=1,AA20/AC20&gt;0),4,5))),0)</f>
        <v>3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5</v>
      </c>
      <c r="AA20" s="127" t="n">
        <f aca="false">COUNTIF(AG20:AV20,AA$5)</f>
        <v>2</v>
      </c>
      <c r="AB20" s="127" t="n">
        <f aca="false">COUNTIF(AG20:AV20,AB$5)</f>
        <v>0</v>
      </c>
      <c r="AC20" s="127" t="n">
        <f aca="false">SUM(X20:AB20)</f>
        <v>7</v>
      </c>
      <c r="AD20" s="98" t="n">
        <f aca="false">IF(ISERROR(((X20+Y20)*2+Z20*3+AA20*4+AB20*5)/SUM(X20,Y20:AB20)),"",((X20+Y20)*2+Z20*3+AA20*4+AB20*5)/SUM(X20,Y20:AB20))</f>
        <v>3.28571428571429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/>
      </c>
      <c r="AH20" s="87" t="str">
        <f aca="false">IF(ISERROR(VALUE(LEFT(G20))),LEFT(G20),VALUE(LEFT(G20)))</f>
        <v>з</v>
      </c>
      <c r="AI20" s="87" t="n">
        <f aca="false">IF(ISERROR(VALUE(LEFT(H20))),LEFT(H20),VALUE(LEFT(H20)))</f>
        <v>3</v>
      </c>
      <c r="AJ20" s="87" t="n">
        <f aca="false">IF(ISERROR(VALUE(LEFT(I20))),LEFT(I20),VALUE(LEFT(I20)))</f>
        <v>3</v>
      </c>
      <c r="AK20" s="87" t="n">
        <f aca="false">IF(ISERROR(VALUE(LEFT(J20))),LEFT(J20),VALUE(LEFT(J20)))</f>
        <v>3</v>
      </c>
      <c r="AL20" s="87" t="n">
        <f aca="false">IF(ISERROR(VALUE(LEFT(K20))),LEFT(K20),VALUE(LEFT(K20)))</f>
        <v>4</v>
      </c>
      <c r="AM20" s="87" t="n">
        <f aca="false">IF(ISERROR(VALUE(LEFT(L20))),LEFT(L20),VALUE(LEFT(L20)))</f>
        <v>3</v>
      </c>
      <c r="AN20" s="87" t="str">
        <f aca="false">IF(ISERROR(VALUE(LEFT(M20))),LEFT(M20),VALUE(LEFT(M20)))</f>
        <v/>
      </c>
      <c r="AO20" s="87" t="n">
        <f aca="false">IF(ISERROR(VALUE(LEFT(N20))),LEFT(N20),VALUE(LEFT(N20)))</f>
        <v>3</v>
      </c>
      <c r="AP20" s="87" t="n">
        <f aca="false">IF(ISERROR(VALUE(LEFT(O20))),LEFT(O20),VALUE(LEFT(O20)))</f>
        <v>4</v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1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03"/>
      <c r="C21" s="107" t="s">
        <v>30</v>
      </c>
      <c r="D21" s="183" t="s">
        <v>340</v>
      </c>
      <c r="E21" s="79" t="n">
        <v>2733</v>
      </c>
      <c r="F21" s="80"/>
      <c r="G21" s="80" t="s">
        <v>32</v>
      </c>
      <c r="H21" s="80" t="n">
        <v>5</v>
      </c>
      <c r="I21" s="80" t="n">
        <v>3</v>
      </c>
      <c r="J21" s="80" t="n">
        <v>4</v>
      </c>
      <c r="K21" s="80" t="n">
        <v>4</v>
      </c>
      <c r="L21" s="80" t="n">
        <v>4</v>
      </c>
      <c r="M21" s="80"/>
      <c r="N21" s="80" t="n">
        <v>4</v>
      </c>
      <c r="O21" s="80" t="n">
        <v>4</v>
      </c>
      <c r="P21" s="80"/>
      <c r="Q21" s="80"/>
      <c r="R21" s="80"/>
      <c r="S21" s="81"/>
      <c r="T21" s="80"/>
      <c r="U21" s="81"/>
      <c r="V21" s="97" t="n">
        <f aca="false">IF(AC21&gt;0,IF(SUM(X21:Y21)/AC21&gt;0,2,IF(AND(SUM(X21:Y21)/AC21=0,Z21/AC21&gt;0),3,IF(AND((AB21/AC21+AA21/AC21)=1,AA21/AC21&gt;0),4,5))),0)</f>
        <v>3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1</v>
      </c>
      <c r="AA21" s="127" t="n">
        <f aca="false">COUNTIF(AG21:AV21,AA$5)</f>
        <v>5</v>
      </c>
      <c r="AB21" s="127" t="n">
        <f aca="false">COUNTIF(AG21:AV21,AB$5)</f>
        <v>1</v>
      </c>
      <c r="AC21" s="127" t="n">
        <f aca="false">SUM(X21:AB21)</f>
        <v>7</v>
      </c>
      <c r="AD21" s="98" t="n">
        <f aca="false">IF(ISERROR(((X21+Y21)*2+Z21*3+AA21*4+AB21*5)/SUM(X21,Y21:AB21)),"",((X21+Y21)*2+Z21*3+AA21*4+AB21*5)/SUM(X21,Y21:AB21))</f>
        <v>4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/>
      </c>
      <c r="AH21" s="87" t="str">
        <f aca="false">IF(ISERROR(VALUE(LEFT(G21))),LEFT(G21),VALUE(LEFT(G21)))</f>
        <v>з</v>
      </c>
      <c r="AI21" s="87" t="n">
        <f aca="false">IF(ISERROR(VALUE(LEFT(H21))),LEFT(H21),VALUE(LEFT(H21)))</f>
        <v>5</v>
      </c>
      <c r="AJ21" s="87" t="n">
        <f aca="false">IF(ISERROR(VALUE(LEFT(I21))),LEFT(I21),VALUE(LEFT(I21)))</f>
        <v>3</v>
      </c>
      <c r="AK21" s="87" t="n">
        <f aca="false">IF(ISERROR(VALUE(LEFT(J21))),LEFT(J21),VALUE(LEFT(J21)))</f>
        <v>4</v>
      </c>
      <c r="AL21" s="87" t="n">
        <f aca="false">IF(ISERROR(VALUE(LEFT(K21))),LEFT(K21),VALUE(LEFT(K21)))</f>
        <v>4</v>
      </c>
      <c r="AM21" s="87" t="n">
        <f aca="false">IF(ISERROR(VALUE(LEFT(L21))),LEFT(L21),VALUE(LEFT(L21)))</f>
        <v>4</v>
      </c>
      <c r="AN21" s="87" t="str">
        <f aca="false">IF(ISERROR(VALUE(LEFT(M21))),LEFT(M21),VALUE(LEFT(M21)))</f>
        <v/>
      </c>
      <c r="AO21" s="87" t="n">
        <f aca="false">IF(ISERROR(VALUE(LEFT(N21))),LEFT(N21),VALUE(LEFT(N21)))</f>
        <v>4</v>
      </c>
      <c r="AP21" s="87" t="n">
        <f aca="false">IF(ISERROR(VALUE(LEFT(O21))),LEFT(O21),VALUE(LEFT(O21)))</f>
        <v>4</v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1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03"/>
      <c r="C22" s="107" t="s">
        <v>30</v>
      </c>
      <c r="D22" s="183" t="s">
        <v>341</v>
      </c>
      <c r="E22" s="79" t="n">
        <v>2733</v>
      </c>
      <c r="F22" s="80"/>
      <c r="G22" s="80" t="s">
        <v>32</v>
      </c>
      <c r="H22" s="80" t="n">
        <v>4</v>
      </c>
      <c r="I22" s="80" t="n">
        <v>3</v>
      </c>
      <c r="J22" s="80" t="s">
        <v>45</v>
      </c>
      <c r="K22" s="80" t="n">
        <v>5</v>
      </c>
      <c r="L22" s="80" t="n">
        <v>4</v>
      </c>
      <c r="M22" s="80"/>
      <c r="N22" s="80" t="n">
        <v>3</v>
      </c>
      <c r="O22" s="80" t="n">
        <v>3</v>
      </c>
      <c r="P22" s="80"/>
      <c r="Q22" s="80"/>
      <c r="R22" s="80"/>
      <c r="S22" s="81"/>
      <c r="T22" s="80"/>
      <c r="U22" s="81"/>
      <c r="V22" s="97" t="n">
        <f aca="false">IF(AC22&gt;0,IF(SUM(X22:Y22)/AC22&gt;0,2,IF(AND(SUM(X22:Y22)/AC22=0,Z22/AC22&gt;0),3,IF(AND((AB22/AC22+AA22/AC22)=1,AA22/AC22&gt;0),4,5))),0)</f>
        <v>2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1</v>
      </c>
      <c r="Z22" s="127" t="n">
        <f aca="false">COUNTIF(AG22:AV22,Z$5)</f>
        <v>3</v>
      </c>
      <c r="AA22" s="127" t="n">
        <f aca="false">COUNTIF(AG22:AV22,AA$5)</f>
        <v>2</v>
      </c>
      <c r="AB22" s="127" t="n">
        <f aca="false">COUNTIF(AG22:AV22,AB$5)</f>
        <v>1</v>
      </c>
      <c r="AC22" s="127" t="n">
        <f aca="false">SUM(X22:AB22)</f>
        <v>7</v>
      </c>
      <c r="AD22" s="98" t="n">
        <f aca="false">IF(ISERROR(((X22+Y22)*2+Z22*3+AA22*4+AB22*5)/SUM(X22,Y22:AB22)),"",((X22+Y22)*2+Z22*3+AA22*4+AB22*5)/SUM(X22,Y22:AB22))</f>
        <v>3.42857142857143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/>
      </c>
      <c r="AH22" s="87" t="str">
        <f aca="false">IF(ISERROR(VALUE(LEFT(G22))),LEFT(G22),VALUE(LEFT(G22)))</f>
        <v>з</v>
      </c>
      <c r="AI22" s="87" t="n">
        <f aca="false">IF(ISERROR(VALUE(LEFT(H22))),LEFT(H22),VALUE(LEFT(H22)))</f>
        <v>4</v>
      </c>
      <c r="AJ22" s="87" t="n">
        <f aca="false">IF(ISERROR(VALUE(LEFT(I22))),LEFT(I22),VALUE(LEFT(I22)))</f>
        <v>3</v>
      </c>
      <c r="AK22" s="87" t="n">
        <f aca="false">IF(ISERROR(VALUE(LEFT(J22))),LEFT(J22),VALUE(LEFT(J22)))</f>
        <v>2</v>
      </c>
      <c r="AL22" s="87" t="n">
        <f aca="false">IF(ISERROR(VALUE(LEFT(K22))),LEFT(K22),VALUE(LEFT(K22)))</f>
        <v>5</v>
      </c>
      <c r="AM22" s="87" t="n">
        <f aca="false">IF(ISERROR(VALUE(LEFT(L22))),LEFT(L22),VALUE(LEFT(L22)))</f>
        <v>4</v>
      </c>
      <c r="AN22" s="87" t="str">
        <f aca="false">IF(ISERROR(VALUE(LEFT(M22))),LEFT(M22),VALUE(LEFT(M22)))</f>
        <v/>
      </c>
      <c r="AO22" s="87" t="n">
        <f aca="false">IF(ISERROR(VALUE(LEFT(N22))),LEFT(N22),VALUE(LEFT(N22)))</f>
        <v>3</v>
      </c>
      <c r="AP22" s="87" t="n">
        <f aca="false">IF(ISERROR(VALUE(LEFT(O22))),LEFT(O22),VALUE(LEFT(O22)))</f>
        <v>3</v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1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03"/>
      <c r="C23" s="107" t="s">
        <v>30</v>
      </c>
      <c r="D23" s="183" t="s">
        <v>342</v>
      </c>
      <c r="E23" s="79" t="n">
        <v>2733</v>
      </c>
      <c r="F23" s="80"/>
      <c r="G23" s="80" t="s">
        <v>32</v>
      </c>
      <c r="H23" s="80" t="n">
        <v>5</v>
      </c>
      <c r="I23" s="80" t="n">
        <v>4</v>
      </c>
      <c r="J23" s="80" t="n">
        <v>5</v>
      </c>
      <c r="K23" s="80" t="n">
        <v>5</v>
      </c>
      <c r="L23" s="80" t="n">
        <v>4</v>
      </c>
      <c r="M23" s="80"/>
      <c r="N23" s="80" t="n">
        <v>4</v>
      </c>
      <c r="O23" s="80" t="n">
        <v>4</v>
      </c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4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0</v>
      </c>
      <c r="AA23" s="127" t="n">
        <f aca="false">COUNTIF(AG23:AV23,AA$5)</f>
        <v>4</v>
      </c>
      <c r="AB23" s="127" t="n">
        <f aca="false">COUNTIF(AG23:AV23,AB$5)</f>
        <v>3</v>
      </c>
      <c r="AC23" s="127" t="n">
        <f aca="false">SUM(X23:AB23)</f>
        <v>7</v>
      </c>
      <c r="AD23" s="98" t="n">
        <f aca="false">IF(ISERROR(((X23+Y23)*2+Z23*3+AA23*4+AB23*5)/SUM(X23,Y23:AB23)),"",((X23+Y23)*2+Z23*3+AA23*4+AB23*5)/SUM(X23,Y23:AB23))</f>
        <v>4.42857142857143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/>
      </c>
      <c r="AH23" s="87" t="str">
        <f aca="false">IF(ISERROR(VALUE(LEFT(G23))),LEFT(G23),VALUE(LEFT(G23)))</f>
        <v>з</v>
      </c>
      <c r="AI23" s="87" t="n">
        <f aca="false">IF(ISERROR(VALUE(LEFT(H23))),LEFT(H23),VALUE(LEFT(H23)))</f>
        <v>5</v>
      </c>
      <c r="AJ23" s="87" t="n">
        <f aca="false">IF(ISERROR(VALUE(LEFT(I23))),LEFT(I23),VALUE(LEFT(I23)))</f>
        <v>4</v>
      </c>
      <c r="AK23" s="87" t="n">
        <f aca="false">IF(ISERROR(VALUE(LEFT(J23))),LEFT(J23),VALUE(LEFT(J23)))</f>
        <v>5</v>
      </c>
      <c r="AL23" s="87" t="n">
        <f aca="false">IF(ISERROR(VALUE(LEFT(K23))),LEFT(K23),VALUE(LEFT(K23)))</f>
        <v>5</v>
      </c>
      <c r="AM23" s="87" t="n">
        <f aca="false">IF(ISERROR(VALUE(LEFT(L23))),LEFT(L23),VALUE(LEFT(L23)))</f>
        <v>4</v>
      </c>
      <c r="AN23" s="87" t="str">
        <f aca="false">IF(ISERROR(VALUE(LEFT(M23))),LEFT(M23),VALUE(LEFT(M23)))</f>
        <v/>
      </c>
      <c r="AO23" s="87" t="n">
        <f aca="false">IF(ISERROR(VALUE(LEFT(N23))),LEFT(N23),VALUE(LEFT(N23)))</f>
        <v>4</v>
      </c>
      <c r="AP23" s="87" t="n">
        <f aca="false">IF(ISERROR(VALUE(LEFT(O23))),LEFT(O23),VALUE(LEFT(O23)))</f>
        <v>4</v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1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03"/>
      <c r="C24" s="107" t="s">
        <v>30</v>
      </c>
      <c r="D24" s="183" t="s">
        <v>343</v>
      </c>
      <c r="E24" s="79" t="n">
        <v>2733</v>
      </c>
      <c r="F24" s="80"/>
      <c r="G24" s="80" t="s">
        <v>32</v>
      </c>
      <c r="H24" s="80" t="n">
        <v>4</v>
      </c>
      <c r="I24" s="80" t="n">
        <v>3</v>
      </c>
      <c r="J24" s="80" t="n">
        <v>5</v>
      </c>
      <c r="K24" s="80" t="n">
        <v>4</v>
      </c>
      <c r="L24" s="80" t="n">
        <v>3</v>
      </c>
      <c r="M24" s="80"/>
      <c r="N24" s="80" t="n">
        <v>3</v>
      </c>
      <c r="O24" s="80" t="n">
        <v>4</v>
      </c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3</v>
      </c>
      <c r="AA24" s="127" t="n">
        <f aca="false">COUNTIF(AG24:AV24,AA$5)</f>
        <v>3</v>
      </c>
      <c r="AB24" s="127" t="n">
        <f aca="false">COUNTIF(AG24:AV24,AB$5)</f>
        <v>1</v>
      </c>
      <c r="AC24" s="127" t="n">
        <f aca="false">SUM(X24:AB24)</f>
        <v>7</v>
      </c>
      <c r="AD24" s="98" t="n">
        <f aca="false">IF(ISERROR(((X24+Y24)*2+Z24*3+AA24*4+AB24*5)/SUM(X24,Y24:AB24)),"",((X24+Y24)*2+Z24*3+AA24*4+AB24*5)/SUM(X24,Y24:AB24))</f>
        <v>3.71428571428571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/>
      </c>
      <c r="AH24" s="87" t="str">
        <f aca="false">IF(ISERROR(VALUE(LEFT(G24))),LEFT(G24),VALUE(LEFT(G24)))</f>
        <v>з</v>
      </c>
      <c r="AI24" s="87" t="n">
        <f aca="false">IF(ISERROR(VALUE(LEFT(H24))),LEFT(H24),VALUE(LEFT(H24)))</f>
        <v>4</v>
      </c>
      <c r="AJ24" s="87" t="n">
        <f aca="false">IF(ISERROR(VALUE(LEFT(I24))),LEFT(I24),VALUE(LEFT(I24)))</f>
        <v>3</v>
      </c>
      <c r="AK24" s="87" t="n">
        <f aca="false">IF(ISERROR(VALUE(LEFT(J24))),LEFT(J24),VALUE(LEFT(J24)))</f>
        <v>5</v>
      </c>
      <c r="AL24" s="87" t="n">
        <f aca="false">IF(ISERROR(VALUE(LEFT(K24))),LEFT(K24),VALUE(LEFT(K24)))</f>
        <v>4</v>
      </c>
      <c r="AM24" s="87" t="n">
        <f aca="false">IF(ISERROR(VALUE(LEFT(L24))),LEFT(L24),VALUE(LEFT(L24)))</f>
        <v>3</v>
      </c>
      <c r="AN24" s="87" t="str">
        <f aca="false">IF(ISERROR(VALUE(LEFT(M24))),LEFT(M24),VALUE(LEFT(M24)))</f>
        <v/>
      </c>
      <c r="AO24" s="87" t="n">
        <f aca="false">IF(ISERROR(VALUE(LEFT(N24))),LEFT(N24),VALUE(LEFT(N24)))</f>
        <v>3</v>
      </c>
      <c r="AP24" s="87" t="n">
        <f aca="false">IF(ISERROR(VALUE(LEFT(O24))),LEFT(O24),VALUE(LEFT(O24)))</f>
        <v>4</v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1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03"/>
      <c r="C25" s="107" t="s">
        <v>30</v>
      </c>
      <c r="D25" s="183" t="s">
        <v>344</v>
      </c>
      <c r="E25" s="79" t="n">
        <v>2733</v>
      </c>
      <c r="F25" s="80"/>
      <c r="G25" s="80" t="s">
        <v>32</v>
      </c>
      <c r="H25" s="80" t="n">
        <v>4</v>
      </c>
      <c r="I25" s="80" t="n">
        <v>3</v>
      </c>
      <c r="J25" s="80" t="n">
        <v>3</v>
      </c>
      <c r="K25" s="80" t="n">
        <v>5</v>
      </c>
      <c r="L25" s="80" t="n">
        <v>4</v>
      </c>
      <c r="M25" s="80"/>
      <c r="N25" s="80" t="n">
        <v>4</v>
      </c>
      <c r="O25" s="80" t="n">
        <v>5</v>
      </c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3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2</v>
      </c>
      <c r="AA25" s="127" t="n">
        <f aca="false">COUNTIF(AG25:AV25,AA$5)</f>
        <v>3</v>
      </c>
      <c r="AB25" s="127" t="n">
        <f aca="false">COUNTIF(AG25:AV25,AB$5)</f>
        <v>2</v>
      </c>
      <c r="AC25" s="127" t="n">
        <f aca="false">SUM(X25:AB25)</f>
        <v>7</v>
      </c>
      <c r="AD25" s="98" t="n">
        <f aca="false">IF(ISERROR(((X25+Y25)*2+Z25*3+AA25*4+AB25*5)/SUM(X25,Y25:AB25)),"",((X25+Y25)*2+Z25*3+AA25*4+AB25*5)/SUM(X25,Y25:AB25))</f>
        <v>4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/>
      </c>
      <c r="AH25" s="87" t="str">
        <f aca="false">IF(ISERROR(VALUE(LEFT(G25))),LEFT(G25),VALUE(LEFT(G25)))</f>
        <v>з</v>
      </c>
      <c r="AI25" s="87" t="n">
        <f aca="false">IF(ISERROR(VALUE(LEFT(H25))),LEFT(H25),VALUE(LEFT(H25)))</f>
        <v>4</v>
      </c>
      <c r="AJ25" s="87" t="n">
        <f aca="false">IF(ISERROR(VALUE(LEFT(I25))),LEFT(I25),VALUE(LEFT(I25)))</f>
        <v>3</v>
      </c>
      <c r="AK25" s="87" t="n">
        <f aca="false">IF(ISERROR(VALUE(LEFT(J25))),LEFT(J25),VALUE(LEFT(J25)))</f>
        <v>3</v>
      </c>
      <c r="AL25" s="87" t="n">
        <f aca="false">IF(ISERROR(VALUE(LEFT(K25))),LEFT(K25),VALUE(LEFT(K25)))</f>
        <v>5</v>
      </c>
      <c r="AM25" s="87" t="n">
        <f aca="false">IF(ISERROR(VALUE(LEFT(L25))),LEFT(L25),VALUE(LEFT(L25)))</f>
        <v>4</v>
      </c>
      <c r="AN25" s="87" t="str">
        <f aca="false">IF(ISERROR(VALUE(LEFT(M25))),LEFT(M25),VALUE(LEFT(M25)))</f>
        <v/>
      </c>
      <c r="AO25" s="87" t="n">
        <f aca="false">IF(ISERROR(VALUE(LEFT(N25))),LEFT(N25),VALUE(LEFT(N25)))</f>
        <v>4</v>
      </c>
      <c r="AP25" s="87" t="n">
        <f aca="false">IF(ISERROR(VALUE(LEFT(O25))),LEFT(O25),VALUE(LEFT(O25)))</f>
        <v>5</v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1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03"/>
      <c r="C26" s="107" t="s">
        <v>30</v>
      </c>
      <c r="D26" s="183" t="s">
        <v>345</v>
      </c>
      <c r="E26" s="79" t="n">
        <v>2733</v>
      </c>
      <c r="F26" s="80"/>
      <c r="G26" s="80" t="s">
        <v>32</v>
      </c>
      <c r="H26" s="80" t="n">
        <v>5</v>
      </c>
      <c r="I26" s="80" t="n">
        <v>5</v>
      </c>
      <c r="J26" s="80" t="n">
        <v>5</v>
      </c>
      <c r="K26" s="80" t="n">
        <v>5</v>
      </c>
      <c r="L26" s="80" t="n">
        <v>5</v>
      </c>
      <c r="M26" s="80"/>
      <c r="N26" s="80" t="n">
        <v>5</v>
      </c>
      <c r="O26" s="80" t="n">
        <v>5</v>
      </c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5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0</v>
      </c>
      <c r="AA26" s="127" t="n">
        <f aca="false">COUNTIF(AG26:AV26,AA$5)</f>
        <v>0</v>
      </c>
      <c r="AB26" s="127" t="n">
        <f aca="false">COUNTIF(AG26:AV26,AB$5)</f>
        <v>7</v>
      </c>
      <c r="AC26" s="127" t="n">
        <f aca="false">SUM(X26:AB26)</f>
        <v>7</v>
      </c>
      <c r="AD26" s="98" t="n">
        <f aca="false">IF(ISERROR(((X26+Y26)*2+Z26*3+AA26*4+AB26*5)/SUM(X26,Y26:AB26)),"",((X26+Y26)*2+Z26*3+AA26*4+AB26*5)/SUM(X26,Y26:AB26))</f>
        <v>5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/>
      </c>
      <c r="AH26" s="87" t="str">
        <f aca="false">IF(ISERROR(VALUE(LEFT(G26))),LEFT(G26),VALUE(LEFT(G26)))</f>
        <v>з</v>
      </c>
      <c r="AI26" s="87" t="n">
        <f aca="false">IF(ISERROR(VALUE(LEFT(H26))),LEFT(H26),VALUE(LEFT(H26)))</f>
        <v>5</v>
      </c>
      <c r="AJ26" s="87" t="n">
        <f aca="false">IF(ISERROR(VALUE(LEFT(I26))),LEFT(I26),VALUE(LEFT(I26)))</f>
        <v>5</v>
      </c>
      <c r="AK26" s="87" t="n">
        <f aca="false">IF(ISERROR(VALUE(LEFT(J26))),LEFT(J26),VALUE(LEFT(J26)))</f>
        <v>5</v>
      </c>
      <c r="AL26" s="87" t="n">
        <f aca="false">IF(ISERROR(VALUE(LEFT(K26))),LEFT(K26),VALUE(LEFT(K26)))</f>
        <v>5</v>
      </c>
      <c r="AM26" s="87" t="n">
        <f aca="false">IF(ISERROR(VALUE(LEFT(L26))),LEFT(L26),VALUE(LEFT(L26)))</f>
        <v>5</v>
      </c>
      <c r="AN26" s="87" t="str">
        <f aca="false">IF(ISERROR(VALUE(LEFT(M26))),LEFT(M26),VALUE(LEFT(M26)))</f>
        <v/>
      </c>
      <c r="AO26" s="87" t="n">
        <f aca="false">IF(ISERROR(VALUE(LEFT(N26))),LEFT(N26),VALUE(LEFT(N26)))</f>
        <v>5</v>
      </c>
      <c r="AP26" s="87" t="n">
        <f aca="false">IF(ISERROR(VALUE(LEFT(O26))),LEFT(O26),VALUE(LEFT(O26)))</f>
        <v>5</v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1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03"/>
      <c r="C27" s="107" t="s">
        <v>30</v>
      </c>
      <c r="D27" s="183" t="s">
        <v>346</v>
      </c>
      <c r="E27" s="79" t="n">
        <v>2733</v>
      </c>
      <c r="F27" s="80"/>
      <c r="G27" s="80" t="s">
        <v>32</v>
      </c>
      <c r="H27" s="80" t="n">
        <v>4</v>
      </c>
      <c r="I27" s="80" t="n">
        <v>3</v>
      </c>
      <c r="J27" s="80" t="n">
        <v>3</v>
      </c>
      <c r="K27" s="80" t="n">
        <v>4</v>
      </c>
      <c r="L27" s="80" t="n">
        <v>3</v>
      </c>
      <c r="M27" s="80"/>
      <c r="N27" s="80" t="n">
        <v>3</v>
      </c>
      <c r="O27" s="80" t="n">
        <v>3</v>
      </c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5</v>
      </c>
      <c r="AA27" s="127" t="n">
        <f aca="false">COUNTIF(AG27:AV27,AA$5)</f>
        <v>2</v>
      </c>
      <c r="AB27" s="127" t="n">
        <f aca="false">COUNTIF(AG27:AV27,AB$5)</f>
        <v>0</v>
      </c>
      <c r="AC27" s="127" t="n">
        <f aca="false">SUM(X27:AB27)</f>
        <v>7</v>
      </c>
      <c r="AD27" s="98" t="n">
        <f aca="false">IF(ISERROR(((X27+Y27)*2+Z27*3+AA27*4+AB27*5)/SUM(X27,Y27:AB27)),"",((X27+Y27)*2+Z27*3+AA27*4+AB27*5)/SUM(X27,Y27:AB27))</f>
        <v>3.28571428571429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/>
      </c>
      <c r="AH27" s="87" t="str">
        <f aca="false">IF(ISERROR(VALUE(LEFT(G27))),LEFT(G27),VALUE(LEFT(G27)))</f>
        <v>з</v>
      </c>
      <c r="AI27" s="87" t="n">
        <f aca="false">IF(ISERROR(VALUE(LEFT(H27))),LEFT(H27),VALUE(LEFT(H27)))</f>
        <v>4</v>
      </c>
      <c r="AJ27" s="87" t="n">
        <f aca="false">IF(ISERROR(VALUE(LEFT(I27))),LEFT(I27),VALUE(LEFT(I27)))</f>
        <v>3</v>
      </c>
      <c r="AK27" s="87" t="n">
        <f aca="false">IF(ISERROR(VALUE(LEFT(J27))),LEFT(J27),VALUE(LEFT(J27)))</f>
        <v>3</v>
      </c>
      <c r="AL27" s="87" t="n">
        <f aca="false">IF(ISERROR(VALUE(LEFT(K27))),LEFT(K27),VALUE(LEFT(K27)))</f>
        <v>4</v>
      </c>
      <c r="AM27" s="87" t="n">
        <f aca="false">IF(ISERROR(VALUE(LEFT(L27))),LEFT(L27),VALUE(LEFT(L27)))</f>
        <v>3</v>
      </c>
      <c r="AN27" s="87" t="str">
        <f aca="false">IF(ISERROR(VALUE(LEFT(M27))),LEFT(M27),VALUE(LEFT(M27)))</f>
        <v/>
      </c>
      <c r="AO27" s="87" t="n">
        <f aca="false">IF(ISERROR(VALUE(LEFT(N27))),LEFT(N27),VALUE(LEFT(N27)))</f>
        <v>3</v>
      </c>
      <c r="AP27" s="87" t="n">
        <f aca="false">IF(ISERROR(VALUE(LEFT(O27))),LEFT(O27),VALUE(LEFT(O27)))</f>
        <v>3</v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1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5" t="n">
        <v>23</v>
      </c>
      <c r="B28" s="103"/>
      <c r="C28" s="107" t="s">
        <v>30</v>
      </c>
      <c r="D28" s="183" t="s">
        <v>347</v>
      </c>
      <c r="E28" s="79" t="n">
        <v>2733</v>
      </c>
      <c r="F28" s="80"/>
      <c r="G28" s="80" t="s">
        <v>32</v>
      </c>
      <c r="H28" s="80" t="n">
        <v>3</v>
      </c>
      <c r="I28" s="80" t="n">
        <v>3</v>
      </c>
      <c r="J28" s="80" t="n">
        <v>3</v>
      </c>
      <c r="K28" s="80" t="n">
        <v>4</v>
      </c>
      <c r="L28" s="80" t="s">
        <v>45</v>
      </c>
      <c r="M28" s="80"/>
      <c r="N28" s="80" t="n">
        <v>3</v>
      </c>
      <c r="O28" s="80" t="n">
        <v>3</v>
      </c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2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1</v>
      </c>
      <c r="Z28" s="127" t="n">
        <f aca="false">COUNTIF(AG28:AV28,Z$5)</f>
        <v>5</v>
      </c>
      <c r="AA28" s="127" t="n">
        <f aca="false">COUNTIF(AG28:AV28,AA$5)</f>
        <v>1</v>
      </c>
      <c r="AB28" s="127" t="n">
        <f aca="false">COUNTIF(AG28:AV28,AB$5)</f>
        <v>0</v>
      </c>
      <c r="AC28" s="127" t="n">
        <f aca="false">SUM(X28:AB28)</f>
        <v>7</v>
      </c>
      <c r="AD28" s="98" t="n">
        <f aca="false">IF(ISERROR(((X28+Y28)*2+Z28*3+AA28*4+AB28*5)/SUM(X28,Y28:AB28)),"",((X28+Y28)*2+Z28*3+AA28*4+AB28*5)/SUM(X28,Y28:AB28))</f>
        <v>3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/>
      </c>
      <c r="AH28" s="87" t="str">
        <f aca="false">IF(ISERROR(VALUE(LEFT(G28))),LEFT(G28),VALUE(LEFT(G28)))</f>
        <v>з</v>
      </c>
      <c r="AI28" s="87" t="n">
        <f aca="false">IF(ISERROR(VALUE(LEFT(H28))),LEFT(H28),VALUE(LEFT(H28)))</f>
        <v>3</v>
      </c>
      <c r="AJ28" s="87" t="n">
        <f aca="false">IF(ISERROR(VALUE(LEFT(I28))),LEFT(I28),VALUE(LEFT(I28)))</f>
        <v>3</v>
      </c>
      <c r="AK28" s="87" t="n">
        <f aca="false">IF(ISERROR(VALUE(LEFT(J28))),LEFT(J28),VALUE(LEFT(J28)))</f>
        <v>3</v>
      </c>
      <c r="AL28" s="87" t="n">
        <f aca="false">IF(ISERROR(VALUE(LEFT(K28))),LEFT(K28),VALUE(LEFT(K28)))</f>
        <v>4</v>
      </c>
      <c r="AM28" s="87" t="n">
        <f aca="false">IF(ISERROR(VALUE(LEFT(L28))),LEFT(L28),VALUE(LEFT(L28)))</f>
        <v>2</v>
      </c>
      <c r="AN28" s="87" t="str">
        <f aca="false">IF(ISERROR(VALUE(LEFT(M28))),LEFT(M28),VALUE(LEFT(M28)))</f>
        <v/>
      </c>
      <c r="AO28" s="87" t="n">
        <f aca="false">IF(ISERROR(VALUE(LEFT(N28))),LEFT(N28),VALUE(LEFT(N28)))</f>
        <v>3</v>
      </c>
      <c r="AP28" s="87" t="n">
        <f aca="false">IF(ISERROR(VALUE(LEFT(O28))),LEFT(O28),VALUE(LEFT(O28)))</f>
        <v>3</v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1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5" t="n">
        <v>24</v>
      </c>
      <c r="B29" s="103"/>
      <c r="C29" s="107" t="s">
        <v>30</v>
      </c>
      <c r="D29" s="183" t="s">
        <v>348</v>
      </c>
      <c r="E29" s="79" t="n">
        <v>2733</v>
      </c>
      <c r="F29" s="80"/>
      <c r="G29" s="80" t="s">
        <v>32</v>
      </c>
      <c r="H29" s="80" t="n">
        <v>4</v>
      </c>
      <c r="I29" s="80" t="n">
        <v>3</v>
      </c>
      <c r="J29" s="80" t="n">
        <v>3</v>
      </c>
      <c r="K29" s="80" t="n">
        <v>4</v>
      </c>
      <c r="L29" s="80" t="n">
        <v>3</v>
      </c>
      <c r="M29" s="80"/>
      <c r="N29" s="80" t="n">
        <v>4</v>
      </c>
      <c r="O29" s="80" t="n">
        <v>4</v>
      </c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3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3</v>
      </c>
      <c r="AA29" s="127" t="n">
        <f aca="false">COUNTIF(AG29:AV29,AA$5)</f>
        <v>4</v>
      </c>
      <c r="AB29" s="127" t="n">
        <f aca="false">COUNTIF(AG29:AV29,AB$5)</f>
        <v>0</v>
      </c>
      <c r="AC29" s="127" t="n">
        <f aca="false">SUM(X29:AB29)</f>
        <v>7</v>
      </c>
      <c r="AD29" s="98" t="n">
        <f aca="false">IF(ISERROR(((X29+Y29)*2+Z29*3+AA29*4+AB29*5)/SUM(X29,Y29:AB29)),"",((X29+Y29)*2+Z29*3+AA29*4+AB29*5)/SUM(X29,Y29:AB29))</f>
        <v>3.57142857142857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/>
      </c>
      <c r="AH29" s="87" t="str">
        <f aca="false">IF(ISERROR(VALUE(LEFT(G29))),LEFT(G29),VALUE(LEFT(G29)))</f>
        <v>з</v>
      </c>
      <c r="AI29" s="87" t="n">
        <f aca="false">IF(ISERROR(VALUE(LEFT(H29))),LEFT(H29),VALUE(LEFT(H29)))</f>
        <v>4</v>
      </c>
      <c r="AJ29" s="87" t="n">
        <f aca="false">IF(ISERROR(VALUE(LEFT(I29))),LEFT(I29),VALUE(LEFT(I29)))</f>
        <v>3</v>
      </c>
      <c r="AK29" s="87" t="n">
        <f aca="false">IF(ISERROR(VALUE(LEFT(J29))),LEFT(J29),VALUE(LEFT(J29)))</f>
        <v>3</v>
      </c>
      <c r="AL29" s="87" t="n">
        <f aca="false">IF(ISERROR(VALUE(LEFT(K29))),LEFT(K29),VALUE(LEFT(K29)))</f>
        <v>4</v>
      </c>
      <c r="AM29" s="87" t="n">
        <f aca="false">IF(ISERROR(VALUE(LEFT(L29))),LEFT(L29),VALUE(LEFT(L29)))</f>
        <v>3</v>
      </c>
      <c r="AN29" s="87" t="str">
        <f aca="false">IF(ISERROR(VALUE(LEFT(M29))),LEFT(M29),VALUE(LEFT(M29)))</f>
        <v/>
      </c>
      <c r="AO29" s="87" t="n">
        <f aca="false">IF(ISERROR(VALUE(LEFT(N29))),LEFT(N29),VALUE(LEFT(N29)))</f>
        <v>4</v>
      </c>
      <c r="AP29" s="87" t="n">
        <f aca="false">IF(ISERROR(VALUE(LEFT(O29))),LEFT(O29),VALUE(LEFT(O29)))</f>
        <v>4</v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1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5" t="n">
        <v>25</v>
      </c>
      <c r="B30" s="103"/>
      <c r="C30" s="107" t="s">
        <v>30</v>
      </c>
      <c r="D30" s="183" t="s">
        <v>349</v>
      </c>
      <c r="E30" s="79" t="n">
        <v>2733</v>
      </c>
      <c r="F30" s="80"/>
      <c r="G30" s="80" t="s">
        <v>32</v>
      </c>
      <c r="H30" s="80" t="n">
        <v>4</v>
      </c>
      <c r="I30" s="80" t="n">
        <v>3</v>
      </c>
      <c r="J30" s="80" t="n">
        <v>4</v>
      </c>
      <c r="K30" s="80" t="n">
        <v>3</v>
      </c>
      <c r="L30" s="80" t="n">
        <v>3</v>
      </c>
      <c r="M30" s="80"/>
      <c r="N30" s="80" t="n">
        <v>3</v>
      </c>
      <c r="O30" s="80" t="n">
        <v>4</v>
      </c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3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4</v>
      </c>
      <c r="AA30" s="127" t="n">
        <f aca="false">COUNTIF(AG30:AV30,AA$5)</f>
        <v>3</v>
      </c>
      <c r="AB30" s="127" t="n">
        <f aca="false">COUNTIF(AG30:AV30,AB$5)</f>
        <v>0</v>
      </c>
      <c r="AC30" s="127" t="n">
        <f aca="false">SUM(X30:AB30)</f>
        <v>7</v>
      </c>
      <c r="AD30" s="98" t="n">
        <f aca="false">IF(ISERROR(((X30+Y30)*2+Z30*3+AA30*4+AB30*5)/SUM(X30,Y30:AB30)),"",((X30+Y30)*2+Z30*3+AA30*4+AB30*5)/SUM(X30,Y30:AB30))</f>
        <v>3.42857142857143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/>
      </c>
      <c r="AH30" s="87" t="str">
        <f aca="false">IF(ISERROR(VALUE(LEFT(G30))),LEFT(G30),VALUE(LEFT(G30)))</f>
        <v>з</v>
      </c>
      <c r="AI30" s="87" t="n">
        <f aca="false">IF(ISERROR(VALUE(LEFT(H30))),LEFT(H30),VALUE(LEFT(H30)))</f>
        <v>4</v>
      </c>
      <c r="AJ30" s="87" t="n">
        <f aca="false">IF(ISERROR(VALUE(LEFT(I30))),LEFT(I30),VALUE(LEFT(I30)))</f>
        <v>3</v>
      </c>
      <c r="AK30" s="87" t="n">
        <f aca="false">IF(ISERROR(VALUE(LEFT(J30))),LEFT(J30),VALUE(LEFT(J30)))</f>
        <v>4</v>
      </c>
      <c r="AL30" s="87" t="n">
        <f aca="false">IF(ISERROR(VALUE(LEFT(K30))),LEFT(K30),VALUE(LEFT(K30)))</f>
        <v>3</v>
      </c>
      <c r="AM30" s="87" t="n">
        <f aca="false">IF(ISERROR(VALUE(LEFT(L30))),LEFT(L30),VALUE(LEFT(L30)))</f>
        <v>3</v>
      </c>
      <c r="AN30" s="87" t="str">
        <f aca="false">IF(ISERROR(VALUE(LEFT(M30))),LEFT(M30),VALUE(LEFT(M30)))</f>
        <v/>
      </c>
      <c r="AO30" s="87" t="n">
        <f aca="false">IF(ISERROR(VALUE(LEFT(N30))),LEFT(N30),VALUE(LEFT(N30)))</f>
        <v>3</v>
      </c>
      <c r="AP30" s="87" t="n">
        <f aca="false">IF(ISERROR(VALUE(LEFT(O30))),LEFT(O30),VALUE(LEFT(O30)))</f>
        <v>4</v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1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5" t="n">
        <v>26</v>
      </c>
      <c r="B31" s="103"/>
      <c r="C31" s="107"/>
      <c r="D31" s="183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5" t="n">
        <v>27</v>
      </c>
      <c r="B32" s="106"/>
      <c r="C32" s="107"/>
      <c r="D32" s="187"/>
      <c r="E32" s="79"/>
      <c r="F32" s="80"/>
      <c r="G32" s="80"/>
      <c r="H32" s="109"/>
      <c r="I32" s="80"/>
      <c r="J32" s="80"/>
      <c r="K32" s="80"/>
      <c r="L32" s="80"/>
      <c r="M32" s="109"/>
      <c r="N32" s="109"/>
      <c r="O32" s="109"/>
      <c r="P32" s="109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188" t="str">
        <f aca="false">IF(ISERROR(VALUE(LEFT(F32))),LEFT(F32),VALUE(LEFT(F32)))</f>
        <v/>
      </c>
      <c r="AH32" s="188" t="str">
        <f aca="false">IF(ISERROR(VALUE(LEFT(G32))),LEFT(G32),VALUE(LEFT(G32)))</f>
        <v/>
      </c>
      <c r="AI32" s="188" t="str">
        <f aca="false">IF(ISERROR(VALUE(LEFT(H32))),LEFT(H32),VALUE(LEFT(H32)))</f>
        <v/>
      </c>
      <c r="AJ32" s="188" t="str">
        <f aca="false">IF(ISERROR(VALUE(LEFT(I32))),LEFT(I32),VALUE(LEFT(I32)))</f>
        <v/>
      </c>
      <c r="AK32" s="188" t="str">
        <f aca="false">IF(ISERROR(VALUE(LEFT(J32))),LEFT(J32),VALUE(LEFT(J32)))</f>
        <v/>
      </c>
      <c r="AL32" s="188" t="str">
        <f aca="false">IF(ISERROR(VALUE(LEFT(K32))),LEFT(K32),VALUE(LEFT(K32)))</f>
        <v/>
      </c>
      <c r="AM32" s="188" t="str">
        <f aca="false">IF(ISERROR(VALUE(LEFT(L32))),LEFT(L32),VALUE(LEFT(L32)))</f>
        <v/>
      </c>
      <c r="AN32" s="188" t="str">
        <f aca="false">IF(ISERROR(VALUE(LEFT(M32))),LEFT(M32),VALUE(LEFT(M32)))</f>
        <v/>
      </c>
      <c r="AO32" s="188" t="str">
        <f aca="false">IF(ISERROR(VALUE(LEFT(N32))),LEFT(N32),VALUE(LEFT(N32)))</f>
        <v/>
      </c>
      <c r="AP32" s="188" t="str">
        <f aca="false">IF(ISERROR(VALUE(LEFT(O32))),LEFT(O32),VALUE(LEFT(O32)))</f>
        <v/>
      </c>
      <c r="AQ32" s="188" t="str">
        <f aca="false">IF(ISERROR(VALUE(LEFT(P32))),LEFT(P32),VALUE(LEFT(P32)))</f>
        <v/>
      </c>
      <c r="AR32" s="188" t="str">
        <f aca="false">IF(ISERROR(VALUE(LEFT(Q32))),LEFT(Q32),VALUE(LEFT(Q32)))</f>
        <v/>
      </c>
      <c r="AS32" s="188" t="str">
        <f aca="false">IF(ISERROR(VALUE(LEFT(R32))),LEFT(R32),VALUE(LEFT(R32)))</f>
        <v/>
      </c>
      <c r="AT32" s="188" t="str">
        <f aca="false">IF(ISERROR(VALUE(LEFT(S32))),LEFT(S32),VALUE(LEFT(S32)))</f>
        <v/>
      </c>
      <c r="AU32" s="188" t="str">
        <f aca="false">IF(ISERROR(VALUE(LEFT(T32))),LEFT(T32),VALUE(LEFT(T32)))</f>
        <v/>
      </c>
      <c r="AV32" s="188" t="str">
        <f aca="false">IF(ISERROR(VALUE(LEFT(U32))),LEFT(U32),VALUE(LEFT(U32)))</f>
        <v/>
      </c>
      <c r="AW32" s="97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5" t="n">
        <v>28</v>
      </c>
      <c r="B33" s="106"/>
      <c r="C33" s="107"/>
      <c r="D33" s="187"/>
      <c r="E33" s="79"/>
      <c r="F33" s="80"/>
      <c r="G33" s="80"/>
      <c r="H33" s="109"/>
      <c r="I33" s="80"/>
      <c r="J33" s="80"/>
      <c r="K33" s="80"/>
      <c r="L33" s="80"/>
      <c r="M33" s="109"/>
      <c r="N33" s="109"/>
      <c r="O33" s="109"/>
      <c r="P33" s="109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188" t="str">
        <f aca="false">IF(ISERROR(VALUE(LEFT(F33))),LEFT(F33),VALUE(LEFT(F33)))</f>
        <v/>
      </c>
      <c r="AH33" s="188" t="str">
        <f aca="false">IF(ISERROR(VALUE(LEFT(G33))),LEFT(G33),VALUE(LEFT(G33)))</f>
        <v/>
      </c>
      <c r="AI33" s="188" t="str">
        <f aca="false">IF(ISERROR(VALUE(LEFT(H33))),LEFT(H33),VALUE(LEFT(H33)))</f>
        <v/>
      </c>
      <c r="AJ33" s="188" t="str">
        <f aca="false">IF(ISERROR(VALUE(LEFT(I33))),LEFT(I33),VALUE(LEFT(I33)))</f>
        <v/>
      </c>
      <c r="AK33" s="188" t="str">
        <f aca="false">IF(ISERROR(VALUE(LEFT(J33))),LEFT(J33),VALUE(LEFT(J33)))</f>
        <v/>
      </c>
      <c r="AL33" s="188" t="str">
        <f aca="false">IF(ISERROR(VALUE(LEFT(K33))),LEFT(K33),VALUE(LEFT(K33)))</f>
        <v/>
      </c>
      <c r="AM33" s="188" t="str">
        <f aca="false">IF(ISERROR(VALUE(LEFT(L33))),LEFT(L33),VALUE(LEFT(L33)))</f>
        <v/>
      </c>
      <c r="AN33" s="188" t="str">
        <f aca="false">IF(ISERROR(VALUE(LEFT(M33))),LEFT(M33),VALUE(LEFT(M33)))</f>
        <v/>
      </c>
      <c r="AO33" s="188" t="str">
        <f aca="false">IF(ISERROR(VALUE(LEFT(N33))),LEFT(N33),VALUE(LEFT(N33)))</f>
        <v/>
      </c>
      <c r="AP33" s="188" t="str">
        <f aca="false">IF(ISERROR(VALUE(LEFT(O33))),LEFT(O33),VALUE(LEFT(O33)))</f>
        <v/>
      </c>
      <c r="AQ33" s="188" t="str">
        <f aca="false">IF(ISERROR(VALUE(LEFT(P33))),LEFT(P33),VALUE(LEFT(P33)))</f>
        <v/>
      </c>
      <c r="AR33" s="188" t="str">
        <f aca="false">IF(ISERROR(VALUE(LEFT(Q33))),LEFT(Q33),VALUE(LEFT(Q33)))</f>
        <v/>
      </c>
      <c r="AS33" s="188" t="str">
        <f aca="false">IF(ISERROR(VALUE(LEFT(R33))),LEFT(R33),VALUE(LEFT(R33)))</f>
        <v/>
      </c>
      <c r="AT33" s="188" t="str">
        <f aca="false">IF(ISERROR(VALUE(LEFT(S33))),LEFT(S33),VALUE(LEFT(S33)))</f>
        <v/>
      </c>
      <c r="AU33" s="188" t="str">
        <f aca="false">IF(ISERROR(VALUE(LEFT(T33))),LEFT(T33),VALUE(LEFT(T33)))</f>
        <v/>
      </c>
      <c r="AV33" s="188" t="str">
        <f aca="false">IF(ISERROR(VALUE(LEFT(U33))),LEFT(U33),VALUE(LEFT(U33)))</f>
        <v/>
      </c>
      <c r="AW33" s="97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5" t="n">
        <v>29</v>
      </c>
      <c r="B34" s="112"/>
      <c r="C34" s="107"/>
      <c r="D34" s="193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188" t="str">
        <f aca="false">IF(ISERROR(VALUE(LEFT(F34))),LEFT(F34),VALUE(LEFT(F34)))</f>
        <v/>
      </c>
      <c r="AH34" s="188" t="str">
        <f aca="false">IF(ISERROR(VALUE(LEFT(G34))),LEFT(G34),VALUE(LEFT(G34)))</f>
        <v/>
      </c>
      <c r="AI34" s="188" t="str">
        <f aca="false">IF(ISERROR(VALUE(LEFT(H34))),LEFT(H34),VALUE(LEFT(H34)))</f>
        <v/>
      </c>
      <c r="AJ34" s="188" t="str">
        <f aca="false">IF(ISERROR(VALUE(LEFT(I34))),LEFT(I34),VALUE(LEFT(I34)))</f>
        <v/>
      </c>
      <c r="AK34" s="188" t="str">
        <f aca="false">IF(ISERROR(VALUE(LEFT(J34))),LEFT(J34),VALUE(LEFT(J34)))</f>
        <v/>
      </c>
      <c r="AL34" s="188" t="str">
        <f aca="false">IF(ISERROR(VALUE(LEFT(K34))),LEFT(K34),VALUE(LEFT(K34)))</f>
        <v/>
      </c>
      <c r="AM34" s="188" t="str">
        <f aca="false">IF(ISERROR(VALUE(LEFT(L34))),LEFT(L34),VALUE(LEFT(L34)))</f>
        <v/>
      </c>
      <c r="AN34" s="188" t="str">
        <f aca="false">IF(ISERROR(VALUE(LEFT(M34))),LEFT(M34),VALUE(LEFT(M34)))</f>
        <v/>
      </c>
      <c r="AO34" s="188" t="str">
        <f aca="false">IF(ISERROR(VALUE(LEFT(N34))),LEFT(N34),VALUE(LEFT(N34)))</f>
        <v/>
      </c>
      <c r="AP34" s="188" t="str">
        <f aca="false">IF(ISERROR(VALUE(LEFT(O34))),LEFT(O34),VALUE(LEFT(O34)))</f>
        <v/>
      </c>
      <c r="AQ34" s="188" t="str">
        <f aca="false">IF(ISERROR(VALUE(LEFT(P34))),LEFT(P34),VALUE(LEFT(P34)))</f>
        <v/>
      </c>
      <c r="AR34" s="188" t="str">
        <f aca="false">IF(ISERROR(VALUE(LEFT(Q34))),LEFT(Q34),VALUE(LEFT(Q34)))</f>
        <v/>
      </c>
      <c r="AS34" s="188" t="str">
        <f aca="false">IF(ISERROR(VALUE(LEFT(R34))),LEFT(R34),VALUE(LEFT(R34)))</f>
        <v/>
      </c>
      <c r="AT34" s="188" t="str">
        <f aca="false">IF(ISERROR(VALUE(LEFT(S34))),LEFT(S34),VALUE(LEFT(S34)))</f>
        <v/>
      </c>
      <c r="AU34" s="188" t="str">
        <f aca="false">IF(ISERROR(VALUE(LEFT(T34))),LEFT(T34),VALUE(LEFT(T34)))</f>
        <v/>
      </c>
      <c r="AV34" s="188" t="str">
        <f aca="false">IF(ISERROR(VALUE(LEFT(U34))),LEFT(U34),VALUE(LEFT(U34)))</f>
        <v/>
      </c>
      <c r="AW34" s="97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5" t="n">
        <v>30</v>
      </c>
      <c r="B35" s="113"/>
      <c r="C35" s="114"/>
      <c r="D35" s="115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188" t="str">
        <f aca="false">IF(ISERROR(VALUE(LEFT(F35))),LEFT(F35),VALUE(LEFT(F35)))</f>
        <v/>
      </c>
      <c r="AH35" s="188" t="str">
        <f aca="false">IF(ISERROR(VALUE(LEFT(G35))),LEFT(G35),VALUE(LEFT(G35)))</f>
        <v/>
      </c>
      <c r="AI35" s="188" t="str">
        <f aca="false">IF(ISERROR(VALUE(LEFT(H35))),LEFT(H35),VALUE(LEFT(H35)))</f>
        <v/>
      </c>
      <c r="AJ35" s="188" t="str">
        <f aca="false">IF(ISERROR(VALUE(LEFT(I35))),LEFT(I35),VALUE(LEFT(I35)))</f>
        <v/>
      </c>
      <c r="AK35" s="188" t="str">
        <f aca="false">IF(ISERROR(VALUE(LEFT(J35))),LEFT(J35),VALUE(LEFT(J35)))</f>
        <v/>
      </c>
      <c r="AL35" s="188" t="str">
        <f aca="false">IF(ISERROR(VALUE(LEFT(K35))),LEFT(K35),VALUE(LEFT(K35)))</f>
        <v/>
      </c>
      <c r="AM35" s="188" t="str">
        <f aca="false">IF(ISERROR(VALUE(LEFT(L35))),LEFT(L35),VALUE(LEFT(L35)))</f>
        <v/>
      </c>
      <c r="AN35" s="188" t="str">
        <f aca="false">IF(ISERROR(VALUE(LEFT(M35))),LEFT(M35),VALUE(LEFT(M35)))</f>
        <v/>
      </c>
      <c r="AO35" s="188" t="str">
        <f aca="false">IF(ISERROR(VALUE(LEFT(N35))),LEFT(N35),VALUE(LEFT(N35)))</f>
        <v/>
      </c>
      <c r="AP35" s="188" t="str">
        <f aca="false">IF(ISERROR(VALUE(LEFT(O35))),LEFT(O35),VALUE(LEFT(O35)))</f>
        <v/>
      </c>
      <c r="AQ35" s="188" t="str">
        <f aca="false">IF(ISERROR(VALUE(LEFT(P35))),LEFT(P35),VALUE(LEFT(P35)))</f>
        <v/>
      </c>
      <c r="AR35" s="188" t="str">
        <f aca="false">IF(ISERROR(VALUE(LEFT(Q35))),LEFT(Q35),VALUE(LEFT(Q35)))</f>
        <v/>
      </c>
      <c r="AS35" s="188" t="str">
        <f aca="false">IF(ISERROR(VALUE(LEFT(R35))),LEFT(R35),VALUE(LEFT(R35)))</f>
        <v/>
      </c>
      <c r="AT35" s="188" t="str">
        <f aca="false">IF(ISERROR(VALUE(LEFT(S35))),LEFT(S35),VALUE(LEFT(S35)))</f>
        <v/>
      </c>
      <c r="AU35" s="188" t="str">
        <f aca="false">IF(ISERROR(VALUE(LEFT(T35))),LEFT(T35),VALUE(LEFT(T35)))</f>
        <v/>
      </c>
      <c r="AV35" s="188" t="str">
        <f aca="false">IF(ISERROR(VALUE(LEFT(U35))),LEFT(U35),VALUE(LEFT(U35)))</f>
        <v/>
      </c>
      <c r="AW35" s="97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188" t="str">
        <f aca="false">IF(ISERROR(VALUE(LEFT(F36))),LEFT(F36),VALUE(LEFT(F36)))</f>
        <v/>
      </c>
      <c r="AH36" s="188" t="str">
        <f aca="false">IF(ISERROR(VALUE(LEFT(G36))),LEFT(G36),VALUE(LEFT(G36)))</f>
        <v/>
      </c>
      <c r="AI36" s="188" t="str">
        <f aca="false">IF(ISERROR(VALUE(LEFT(H36))),LEFT(H36),VALUE(LEFT(H36)))</f>
        <v/>
      </c>
      <c r="AJ36" s="188" t="str">
        <f aca="false">IF(ISERROR(VALUE(LEFT(I36))),LEFT(I36),VALUE(LEFT(I36)))</f>
        <v/>
      </c>
      <c r="AK36" s="188" t="str">
        <f aca="false">IF(ISERROR(VALUE(LEFT(J36))),LEFT(J36),VALUE(LEFT(J36)))</f>
        <v/>
      </c>
      <c r="AL36" s="188" t="str">
        <f aca="false">IF(ISERROR(VALUE(LEFT(K36))),LEFT(K36),VALUE(LEFT(K36)))</f>
        <v/>
      </c>
      <c r="AM36" s="188" t="str">
        <f aca="false">IF(ISERROR(VALUE(LEFT(L36))),LEFT(L36),VALUE(LEFT(L36)))</f>
        <v/>
      </c>
      <c r="AN36" s="188" t="str">
        <f aca="false">IF(ISERROR(VALUE(LEFT(M36))),LEFT(M36),VALUE(LEFT(M36)))</f>
        <v/>
      </c>
      <c r="AO36" s="188" t="str">
        <f aca="false">IF(ISERROR(VALUE(LEFT(N36))),LEFT(N36),VALUE(LEFT(N36)))</f>
        <v/>
      </c>
      <c r="AP36" s="188" t="str">
        <f aca="false">IF(ISERROR(VALUE(LEFT(O36))),LEFT(O36),VALUE(LEFT(O36)))</f>
        <v/>
      </c>
      <c r="AQ36" s="188" t="str">
        <f aca="false">IF(ISERROR(VALUE(LEFT(P36))),LEFT(P36),VALUE(LEFT(P36)))</f>
        <v/>
      </c>
      <c r="AR36" s="188" t="str">
        <f aca="false">IF(ISERROR(VALUE(LEFT(Q36))),LEFT(Q36),VALUE(LEFT(Q36)))</f>
        <v/>
      </c>
      <c r="AS36" s="188" t="str">
        <f aca="false">IF(ISERROR(VALUE(LEFT(R36))),LEFT(R36),VALUE(LEFT(R36)))</f>
        <v/>
      </c>
      <c r="AT36" s="188" t="str">
        <f aca="false">IF(ISERROR(VALUE(LEFT(S36))),LEFT(S36),VALUE(LEFT(S36)))</f>
        <v/>
      </c>
      <c r="AU36" s="188" t="str">
        <f aca="false">IF(ISERROR(VALUE(LEFT(T36))),LEFT(T36),VALUE(LEFT(T36)))</f>
        <v/>
      </c>
      <c r="AV36" s="188" t="str">
        <f aca="false">IF(ISERROR(VALUE(LEFT(U36))),LEFT(U36),VALUE(LEFT(U36)))</f>
        <v/>
      </c>
      <c r="AW36" s="97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COUNTIF(E6:E36,"2733")</f>
        <v>25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188" t="str">
        <f aca="false">IF(ISERROR(VALUE(LEFT(F37))),LEFT(F37),VALUE(LEFT(F37)))</f>
        <v/>
      </c>
      <c r="AH37" s="188" t="str">
        <f aca="false">IF(ISERROR(VALUE(LEFT(G37))),LEFT(G37),VALUE(LEFT(G37)))</f>
        <v/>
      </c>
      <c r="AI37" s="188" t="str">
        <f aca="false">IF(ISERROR(VALUE(LEFT(H37))),LEFT(H37),VALUE(LEFT(H37)))</f>
        <v/>
      </c>
      <c r="AJ37" s="188" t="str">
        <f aca="false">IF(ISERROR(VALUE(LEFT(I37))),LEFT(I37),VALUE(LEFT(I37)))</f>
        <v/>
      </c>
      <c r="AK37" s="188" t="str">
        <f aca="false">IF(ISERROR(VALUE(LEFT(J37))),LEFT(J37),VALUE(LEFT(J37)))</f>
        <v/>
      </c>
      <c r="AL37" s="188" t="str">
        <f aca="false">IF(ISERROR(VALUE(LEFT(K37))),LEFT(K37),VALUE(LEFT(K37)))</f>
        <v/>
      </c>
      <c r="AM37" s="188" t="str">
        <f aca="false">IF(ISERROR(VALUE(LEFT(L37))),LEFT(L37),VALUE(LEFT(L37)))</f>
        <v/>
      </c>
      <c r="AN37" s="188" t="str">
        <f aca="false">IF(ISERROR(VALUE(LEFT(M37))),LEFT(M37),VALUE(LEFT(M37)))</f>
        <v/>
      </c>
      <c r="AO37" s="188" t="str">
        <f aca="false">IF(ISERROR(VALUE(LEFT(N37))),LEFT(N37),VALUE(LEFT(N37)))</f>
        <v/>
      </c>
      <c r="AP37" s="188" t="str">
        <f aca="false">IF(ISERROR(VALUE(LEFT(O37))),LEFT(O37),VALUE(LEFT(O37)))</f>
        <v/>
      </c>
      <c r="AQ37" s="188" t="str">
        <f aca="false">IF(ISERROR(VALUE(LEFT(P37))),LEFT(P37),VALUE(LEFT(P37)))</f>
        <v/>
      </c>
      <c r="AR37" s="188" t="str">
        <f aca="false">IF(ISERROR(VALUE(LEFT(Q37))),LEFT(Q37),VALUE(LEFT(Q37)))</f>
        <v/>
      </c>
      <c r="AS37" s="188" t="str">
        <f aca="false">IF(ISERROR(VALUE(LEFT(R37))),LEFT(R37),VALUE(LEFT(R37)))</f>
        <v/>
      </c>
      <c r="AT37" s="188" t="str">
        <f aca="false">IF(ISERROR(VALUE(LEFT(S37))),LEFT(S37),VALUE(LEFT(S37)))</f>
        <v/>
      </c>
      <c r="AU37" s="188" t="str">
        <f aca="false">IF(ISERROR(VALUE(LEFT(T37))),LEFT(T37),VALUE(LEFT(T37)))</f>
        <v/>
      </c>
      <c r="AV37" s="188" t="str">
        <f aca="false">IF(ISERROR(VALUE(LEFT(U37))),LEFT(U37),VALUE(LEFT(U37)))</f>
        <v/>
      </c>
      <c r="AW37" s="97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n">
        <v>4</v>
      </c>
      <c r="I38" s="124" t="n">
        <v>3.2</v>
      </c>
      <c r="J38" s="124" t="n">
        <v>3.44</v>
      </c>
      <c r="K38" s="124" t="n">
        <v>4.36</v>
      </c>
      <c r="L38" s="124" t="n">
        <v>3.56</v>
      </c>
      <c r="M38" s="124" t="str">
        <v> </v>
      </c>
      <c r="N38" s="124" t="n">
        <v>3.64</v>
      </c>
      <c r="O38" s="125" t="n">
        <v>3.76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сводн.!t18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7</v>
      </c>
      <c r="Z38" s="127" t="n">
        <f aca="false">SUM(Z6:Z37)</f>
        <v>68</v>
      </c>
      <c r="AA38" s="127" t="n">
        <f aca="false">SUM(AA6:AA37)</f>
        <v>69</v>
      </c>
      <c r="AB38" s="127" t="n">
        <f aca="false">SUM(AB6:AB37)</f>
        <v>31</v>
      </c>
      <c r="AC38" s="127" t="n">
        <f aca="false">SUM(X38:AB38)</f>
        <v>175</v>
      </c>
      <c r="AD38" s="98" t="n">
        <f aca="false">IF(ISERROR(((X38+Y38)*2+Z38*3+AA38*4+AB38*5)/SUM(X38,Y38:AB38)),"",((X38+Y38)*2+Z38*3+AA38*4+AB38*5)/SUM(X38,Y38:AB38))</f>
        <v>3.70857142857143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n">
        <f aca="false">IF(COUNT(AI6:AI37)=0," ",SUM(AI6:AI37)/COUNT(AI6:AI37))</f>
        <v>4</v>
      </c>
      <c r="AJ38" s="129" t="n">
        <f aca="false">IF(COUNT(AJ6:AJ37)=0," ",SUM(AJ6:AJ37)/COUNT(AJ6:AJ37))</f>
        <v>3.2</v>
      </c>
      <c r="AK38" s="129" t="n">
        <f aca="false">IF(COUNT(AK6:AK37)=0," ",SUM(AK6:AK37)/COUNT(AK6:AK37))</f>
        <v>3.44</v>
      </c>
      <c r="AL38" s="129" t="n">
        <f aca="false">IF(COUNT(AL6:AL37)=0," ",SUM(AL6:AL37)/COUNT(AL6:AL37))</f>
        <v>4.36</v>
      </c>
      <c r="AM38" s="129" t="n">
        <f aca="false">IF(COUNT(AM6:AM37)=0," ",SUM(AM6:AM37)/COUNT(AM6:AM37))</f>
        <v>3.56</v>
      </c>
      <c r="AN38" s="129" t="str">
        <f aca="false">IF(COUNT(AN6:AN37)=0," ",SUM(AN6:AN37)/COUNT(AN6:AN37))</f>
        <v> </v>
      </c>
      <c r="AO38" s="129" t="n">
        <f aca="false">IF(COUNT(AO6:AO37)=0," ",SUM(AO6:AO37)/COUNT(AO6:AO37))</f>
        <v>3.64</v>
      </c>
      <c r="AP38" s="129" t="n">
        <f aca="false">IF(COUNT(AP6:AP37)=0," ",SUM(AP6:AP37)/COUNT(AP6:AP37))</f>
        <v>3.76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n">
        <v>6</v>
      </c>
      <c r="I39" s="134" t="n">
        <v>1</v>
      </c>
      <c r="J39" s="134" t="n">
        <v>5</v>
      </c>
      <c r="K39" s="134" t="n">
        <v>11</v>
      </c>
      <c r="L39" s="134" t="n">
        <v>2</v>
      </c>
      <c r="M39" s="134" t="str">
        <v>0</v>
      </c>
      <c r="N39" s="134" t="n">
        <v>4</v>
      </c>
      <c r="O39" s="135" t="n">
        <v>2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n">
        <f aca="false">IF(COUNTIF(V6:V37,5)=0,"0",COUNTIF(V6:V37,5))</f>
        <v>1</v>
      </c>
      <c r="W39" s="137"/>
      <c r="X39" s="138" t="n">
        <f aca="false">SUM(X38:AB38)</f>
        <v>175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n">
        <f aca="false">IF(COUNTIF(AI6:AI37,5)=0,"0",COUNTIF(AI6:AI37,5))</f>
        <v>6</v>
      </c>
      <c r="AJ39" s="141" t="n">
        <f aca="false">IF(COUNTIF(AJ6:AJ37,5)=0,"0",COUNTIF(AJ6:AJ37,5))</f>
        <v>1</v>
      </c>
      <c r="AK39" s="141" t="n">
        <f aca="false">IF(COUNTIF(AK6:AK37,5)=0,"0",COUNTIF(AK6:AK37,5))</f>
        <v>5</v>
      </c>
      <c r="AL39" s="141" t="n">
        <f aca="false">IF(COUNTIF(AL6:AL37,5)=0,"0",COUNTIF(AL6:AL37,5))</f>
        <v>11</v>
      </c>
      <c r="AM39" s="141" t="n">
        <f aca="false">IF(COUNTIF(AM6:AM37,5)=0,"0",COUNTIF(AM6:AM37,5))</f>
        <v>2</v>
      </c>
      <c r="AN39" s="141" t="str">
        <f aca="false">IF(COUNTIF(AN6:AN37,5)=0,"0",COUNTIF(AN6:AN37,5))</f>
        <v>0</v>
      </c>
      <c r="AO39" s="141" t="n">
        <f aca="false">IF(COUNTIF(AO6:AO37,5)=0,"0",COUNTIF(AO6:AO37,5))</f>
        <v>4</v>
      </c>
      <c r="AP39" s="141" t="n">
        <f aca="false">IF(COUNTIF(AP6:AP37,5)=0,"0",COUNTIF(AP6:AP37,5))</f>
        <v>2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n">
        <v>13</v>
      </c>
      <c r="I40" s="150" t="n">
        <v>3</v>
      </c>
      <c r="J40" s="150" t="n">
        <v>5</v>
      </c>
      <c r="K40" s="150" t="n">
        <v>12</v>
      </c>
      <c r="L40" s="150" t="n">
        <v>13</v>
      </c>
      <c r="M40" s="150" t="str">
        <v>0</v>
      </c>
      <c r="N40" s="150" t="n">
        <v>8</v>
      </c>
      <c r="O40" s="151" t="n">
        <v>15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2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4</v>
      </c>
      <c r="AA40" s="153" t="n">
        <f aca="false">IF(COUNTIF(AA6:AA37,4)=0," ",COUNTIF(AA6:AA37,4))</f>
        <v>2</v>
      </c>
      <c r="AB40" s="153" t="n">
        <f aca="false">IF(COUNTIF(AB6:AB37,4)=0," ",COUNTIF(AB6:AB37,4))</f>
        <v>1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n">
        <f aca="false">IF(COUNTIF(AI6:AI37,4)=0,"0",COUNTIF(AI6:AI37,4))</f>
        <v>13</v>
      </c>
      <c r="AJ40" s="153" t="n">
        <f aca="false">IF(COUNTIF(AJ6:AJ37,4)=0,"0",COUNTIF(AJ6:AJ37,4))</f>
        <v>3</v>
      </c>
      <c r="AK40" s="153" t="n">
        <f aca="false">IF(COUNTIF(AK6:AK37,4)=0,"0",COUNTIF(AK6:AK37,4))</f>
        <v>5</v>
      </c>
      <c r="AL40" s="153" t="n">
        <f aca="false">IF(COUNTIF(AL6:AL37,4)=0,"0",COUNTIF(AL6:AL37,4))</f>
        <v>12</v>
      </c>
      <c r="AM40" s="153" t="n">
        <f aca="false">IF(COUNTIF(AM6:AM37,4)=0,"0",COUNTIF(AM6:AM37,4))</f>
        <v>13</v>
      </c>
      <c r="AN40" s="153" t="str">
        <f aca="false">IF(COUNTIF(AN6:AN37,4)=0,"0",COUNTIF(AN6:AN37,4))</f>
        <v>0</v>
      </c>
      <c r="AO40" s="153" t="n">
        <f aca="false">IF(COUNTIF(AO6:AO37,4)=0,"0",COUNTIF(AO6:AO37,4))</f>
        <v>8</v>
      </c>
      <c r="AP40" s="153" t="n">
        <f aca="false">IF(COUNTIF(AP6:AP37,4)=0,"0",COUNTIF(AP6:AP37,4))</f>
        <v>15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6</v>
      </c>
      <c r="I41" s="164" t="n">
        <v>21</v>
      </c>
      <c r="J41" s="164" t="n">
        <v>11</v>
      </c>
      <c r="K41" s="164" t="n">
        <v>2</v>
      </c>
      <c r="L41" s="164" t="n">
        <v>7</v>
      </c>
      <c r="M41" s="164" t="str">
        <v>0</v>
      </c>
      <c r="N41" s="164" t="n">
        <v>13</v>
      </c>
      <c r="O41" s="165" t="n">
        <v>8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16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5</v>
      </c>
      <c r="AA41" s="167" t="n">
        <f aca="false">IF(COUNTIF(AA6:AA37,3)=0," ",COUNTIF(AA6:AA37,3))</f>
        <v>10</v>
      </c>
      <c r="AB41" s="167" t="n">
        <f aca="false">IF(COUNTIF(AB6:AB37,3)=0," ",COUNTIF(AB6:AB37,3))</f>
        <v>3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6</v>
      </c>
      <c r="AJ41" s="167" t="n">
        <f aca="false">IF(COUNTIF(AJ6:AJ37,3)=0,"0",COUNTIF(AJ6:AJ37,3))</f>
        <v>21</v>
      </c>
      <c r="AK41" s="167" t="n">
        <f aca="false">IF(COUNTIF(AK6:AK37,3)=0,"0",COUNTIF(AK6:AK37,3))</f>
        <v>11</v>
      </c>
      <c r="AL41" s="167" t="n">
        <f aca="false">IF(COUNTIF(AL6:AL37,3)=0,"0",COUNTIF(AL6:AL37,3))</f>
        <v>2</v>
      </c>
      <c r="AM41" s="167" t="n">
        <f aca="false">IF(COUNTIF(AM6:AM37,3)=0,"0",COUNTIF(AM6:AM37,3))</f>
        <v>7</v>
      </c>
      <c r="AN41" s="167" t="str">
        <f aca="false">IF(COUNTIF(AN6:AN37,3)=0,"0",COUNTIF(AN6:AN37,3))</f>
        <v>0</v>
      </c>
      <c r="AO41" s="167" t="n">
        <f aca="false">IF(COUNTIF(AO6:AO37,3)=0,"0",COUNTIF(AO6:AO37,3))</f>
        <v>13</v>
      </c>
      <c r="AP41" s="167" t="n">
        <f aca="false">IF(COUNTIF(AP6:AP37,3)=0,"0",COUNTIF(AP6:AP37,3))</f>
        <v>8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4</v>
      </c>
      <c r="K42" s="81" t="n">
        <v>0</v>
      </c>
      <c r="L42" s="81" t="n">
        <v>3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6</v>
      </c>
      <c r="W42" s="82"/>
      <c r="X42" s="82"/>
      <c r="Y42" s="82" t="n">
        <f aca="false">IF(COUNTIF(Y6:Y37,2)=0," ",COUNTIF(Y6:Y37,2))</f>
        <v>1</v>
      </c>
      <c r="Z42" s="82" t="n">
        <f aca="false">IF(COUNTIF(Z6:Z37,2)=0," ",COUNTIF(Z6:Z37,2))</f>
        <v>4</v>
      </c>
      <c r="AA42" s="82" t="n">
        <f aca="false">IF(COUNTIF(AA6:AA37,2)=0," ",COUNTIF(AA6:AA37,2))</f>
        <v>6</v>
      </c>
      <c r="AB42" s="82" t="n">
        <f aca="false">IF(COUNTIF(AB6:AB37,2)=0," ",COUNTIF(AB6:AB37,2))</f>
        <v>3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4</v>
      </c>
      <c r="AL42" s="82" t="n">
        <f aca="false">COUNTIF(AL6:AL36,2)+COUNTIF(AL6:AL36,"д")</f>
        <v>0</v>
      </c>
      <c r="AM42" s="82" t="n">
        <f aca="false">COUNTIF(AM6:AM36,2)+COUNTIF(AM6:AM36,"д")</f>
        <v>3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n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str">
        <v>0</v>
      </c>
      <c r="G44" s="81" t="n">
        <v>25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str">
        <f aca="false">IF(COUNTIF(AG6:AG37,"з")=0,"0",COUNTIF(AG6:AG37,"з"))</f>
        <v>0</v>
      </c>
      <c r="AH44" s="82" t="n">
        <f aca="false">IF(COUNTIF(AH6:AH37,"з")=0,"0",COUNTIF(AH6:AH37,"з"))</f>
        <v>25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H2:M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37 F35:Q45 AG43:CB43 W44:AW45 AG6:AW42 Q6:S22 G34:Q34 G31:Q31 F6:F34 Q6:Q30 R39:V45 R38:U38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U3:AC4">
    <cfRule type="expression" priority="12" aboveAverage="0" equalAverage="0" bottom="0" percent="0" rank="0" text="" dxfId="10">
      <formula>$D$1&lt;U3</formula>
    </cfRule>
    <cfRule type="expression" priority="13" aboveAverage="0" equalAverage="0" bottom="0" percent="0" rank="0" text="" dxfId="11">
      <formula>$D$1&gt;U3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Q4">
    <cfRule type="expression" priority="19" aboveAverage="0" equalAverage="0" bottom="0" percent="0" rank="0" text="" dxfId="17">
      <formula>$D$1&lt;Q4</formula>
    </cfRule>
    <cfRule type="expression" priority="20" aboveAverage="0" equalAverage="0" bottom="0" percent="0" rank="0" text="" dxfId="18">
      <formula>$D$1&gt;Q4</formula>
    </cfRule>
  </conditionalFormatting>
  <conditionalFormatting sqref="R5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R3:R4 S3">
    <cfRule type="expression" priority="24" aboveAverage="0" equalAverage="0" bottom="0" percent="0" rank="0" text="" dxfId="22">
      <formula>$D$1&lt;R3</formula>
    </cfRule>
    <cfRule type="expression" priority="25" aboveAverage="0" equalAverage="0" bottom="0" percent="0" rank="0" text="" dxfId="23">
      <formula>$D$1&gt;R3</formula>
    </cfRule>
  </conditionalFormatting>
  <conditionalFormatting sqref="S5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S4">
    <cfRule type="expression" priority="29" aboveAverage="0" equalAverage="0" bottom="0" percent="0" rank="0" text="" dxfId="27">
      <formula>$D$1&lt;S4</formula>
    </cfRule>
    <cfRule type="expression" priority="30" aboveAverage="0" equalAverage="0" bottom="0" percent="0" rank="0" text="" dxfId="28">
      <formula>$D$1&gt;S4</formula>
    </cfRule>
  </conditionalFormatting>
  <conditionalFormatting sqref="T3">
    <cfRule type="expression" priority="31" aboveAverage="0" equalAverage="0" bottom="0" percent="0" rank="0" text="" dxfId="29">
      <formula>$D$1&lt;T3</formula>
    </cfRule>
    <cfRule type="expression" priority="32" aboveAverage="0" equalAverage="0" bottom="0" percent="0" rank="0" text="" dxfId="30">
      <formula>$D$1&gt;T3</formula>
    </cfRule>
  </conditionalFormatting>
  <conditionalFormatting sqref="R5">
    <cfRule type="cellIs" priority="33" operator="equal" aboveAverage="0" equalAverage="0" bottom="0" percent="0" rank="0" text="" dxfId="31">
      <formula>5</formula>
    </cfRule>
    <cfRule type="cellIs" priority="34" operator="equal" aboveAverage="0" equalAverage="0" bottom="0" percent="0" rank="0" text="" dxfId="32">
      <formula>4</formula>
    </cfRule>
    <cfRule type="cellIs" priority="35" operator="equal" aboveAverage="0" equalAverage="0" bottom="0" percent="0" rank="0" text="" dxfId="33">
      <formula>3</formula>
    </cfRule>
  </conditionalFormatting>
  <conditionalFormatting sqref="S3:S4">
    <cfRule type="expression" priority="36" aboveAverage="0" equalAverage="0" bottom="0" percent="0" rank="0" text="" dxfId="34">
      <formula>$D$1&lt;S3</formula>
    </cfRule>
    <cfRule type="expression" priority="37" aboveAverage="0" equalAverage="0" bottom="0" percent="0" rank="0" text="" dxfId="35">
      <formula>$D$1&gt;S3</formula>
    </cfRule>
  </conditionalFormatting>
  <conditionalFormatting sqref="Q3">
    <cfRule type="expression" priority="38" aboveAverage="0" equalAverage="0" bottom="0" percent="0" rank="0" text="" dxfId="36">
      <formula>$D$1&lt;Q3</formula>
    </cfRule>
    <cfRule type="expression" priority="39" aboveAverage="0" equalAverage="0" bottom="0" percent="0" rank="0" text="" dxfId="37">
      <formula>$D$1&gt;Q3</formula>
    </cfRule>
  </conditionalFormatting>
  <conditionalFormatting sqref="Q5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Q4">
    <cfRule type="expression" priority="43" aboveAverage="0" equalAverage="0" bottom="0" percent="0" rank="0" text="" dxfId="41">
      <formula>$D$1&lt;Q4</formula>
    </cfRule>
    <cfRule type="expression" priority="44" aboveAverage="0" equalAverage="0" bottom="0" percent="0" rank="0" text="" dxfId="42">
      <formula>$D$1&gt;Q4</formula>
    </cfRule>
  </conditionalFormatting>
  <conditionalFormatting sqref="R3">
    <cfRule type="expression" priority="45" aboveAverage="0" equalAverage="0" bottom="0" percent="0" rank="0" text="" dxfId="43">
      <formula>$D$1&lt;R3</formula>
    </cfRule>
    <cfRule type="expression" priority="46" aboveAverage="0" equalAverage="0" bottom="0" percent="0" rank="0" text="" dxfId="44">
      <formula>$D$1&gt;R3</formula>
    </cfRule>
  </conditionalFormatting>
  <conditionalFormatting sqref="R4">
    <cfRule type="expression" priority="47" aboveAverage="0" equalAverage="0" bottom="0" percent="0" rank="0" text="" dxfId="45">
      <formula>$D$1&lt;R4</formula>
    </cfRule>
    <cfRule type="expression" priority="48" aboveAverage="0" equalAverage="0" bottom="0" percent="0" rank="0" text="" dxfId="46">
      <formula>$D$1&gt;R4</formula>
    </cfRule>
  </conditionalFormatting>
  <conditionalFormatting sqref="T5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T4">
    <cfRule type="expression" priority="52" aboveAverage="0" equalAverage="0" bottom="0" percent="0" rank="0" text="" dxfId="50">
      <formula>$D$1&lt;T4</formula>
    </cfRule>
    <cfRule type="expression" priority="53" aboveAverage="0" equalAverage="0" bottom="0" percent="0" rank="0" text="" dxfId="51">
      <formula>$D$1&gt;T4</formula>
    </cfRule>
  </conditionalFormatting>
  <conditionalFormatting sqref="J32:J33">
    <cfRule type="cellIs" priority="54" operator="equal" aboveAverage="0" equalAverage="0" bottom="0" percent="0" rank="0" text="" dxfId="52">
      <formula>5</formula>
    </cfRule>
    <cfRule type="cellIs" priority="55" operator="equal" aboveAverage="0" equalAverage="0" bottom="0" percent="0" rank="0" text="" dxfId="53">
      <formula>4</formula>
    </cfRule>
    <cfRule type="cellIs" priority="56" operator="equal" aboveAverage="0" equalAverage="0" bottom="0" percent="0" rank="0" text="" dxfId="54">
      <formula>3</formula>
    </cfRule>
  </conditionalFormatting>
  <conditionalFormatting sqref="I32:I33">
    <cfRule type="cellIs" priority="57" operator="equal" aboveAverage="0" equalAverage="0" bottom="0" percent="0" rank="0" text="" dxfId="55">
      <formula>5</formula>
    </cfRule>
    <cfRule type="cellIs" priority="58" operator="equal" aboveAverage="0" equalAverage="0" bottom="0" percent="0" rank="0" text="" dxfId="56">
      <formula>4</formula>
    </cfRule>
    <cfRule type="cellIs" priority="59" operator="equal" aboveAverage="0" equalAverage="0" bottom="0" percent="0" rank="0" text="" dxfId="57">
      <formula>3</formula>
    </cfRule>
  </conditionalFormatting>
  <conditionalFormatting sqref="G32:G33">
    <cfRule type="cellIs" priority="60" operator="equal" aboveAverage="0" equalAverage="0" bottom="0" percent="0" rank="0" text="" dxfId="58">
      <formula>5</formula>
    </cfRule>
    <cfRule type="cellIs" priority="61" operator="equal" aboveAverage="0" equalAverage="0" bottom="0" percent="0" rank="0" text="" dxfId="59">
      <formula>4</formula>
    </cfRule>
    <cfRule type="cellIs" priority="62" operator="equal" aboveAverage="0" equalAverage="0" bottom="0" percent="0" rank="0" text="" dxfId="60">
      <formula>3</formula>
    </cfRule>
  </conditionalFormatting>
  <conditionalFormatting sqref="K32:K33">
    <cfRule type="cellIs" priority="63" operator="equal" aboveAverage="0" equalAverage="0" bottom="0" percent="0" rank="0" text="" dxfId="61">
      <formula>5</formula>
    </cfRule>
    <cfRule type="cellIs" priority="64" operator="equal" aboveAverage="0" equalAverage="0" bottom="0" percent="0" rank="0" text="" dxfId="62">
      <formula>4</formula>
    </cfRule>
    <cfRule type="cellIs" priority="65" operator="equal" aboveAverage="0" equalAverage="0" bottom="0" percent="0" rank="0" text="" dxfId="63">
      <formula>3</formula>
    </cfRule>
  </conditionalFormatting>
  <conditionalFormatting sqref="L32:L33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F3">
    <cfRule type="expression" priority="69" aboveAverage="0" equalAverage="0" bottom="0" percent="0" rank="0" text="" dxfId="67">
      <formula>$D$1&lt;F3</formula>
    </cfRule>
    <cfRule type="expression" priority="70" aboveAverage="0" equalAverage="0" bottom="0" percent="0" rank="0" text="" dxfId="68">
      <formula>$D$1&gt;F3</formula>
    </cfRule>
  </conditionalFormatting>
  <conditionalFormatting sqref="F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F4">
    <cfRule type="expression" priority="74" aboveAverage="0" equalAverage="0" bottom="0" percent="0" rank="0" text="" dxfId="72">
      <formula>$D$1&lt;F4</formula>
    </cfRule>
    <cfRule type="expression" priority="75" aboveAverage="0" equalAverage="0" bottom="0" percent="0" rank="0" text="" dxfId="73">
      <formula>$D$1&gt;F4</formula>
    </cfRule>
  </conditionalFormatting>
  <conditionalFormatting sqref="P3">
    <cfRule type="expression" priority="76" aboveAverage="0" equalAverage="0" bottom="0" percent="0" rank="0" text="" dxfId="74">
      <formula>$D$1&lt;P3</formula>
    </cfRule>
    <cfRule type="expression" priority="77" aboveAverage="0" equalAverage="0" bottom="0" percent="0" rank="0" text="" dxfId="75">
      <formula>$D$1&gt;P3</formula>
    </cfRule>
  </conditionalFormatting>
  <conditionalFormatting sqref="I6:I10 N6:P10 I12:I30 N12:P30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H6:H30">
    <cfRule type="cellIs" priority="81" operator="equal" aboveAverage="0" equalAverage="0" bottom="0" percent="0" rank="0" text="" dxfId="79">
      <formula>5</formula>
    </cfRule>
    <cfRule type="cellIs" priority="82" operator="equal" aboveAverage="0" equalAverage="0" bottom="0" percent="0" rank="0" text="" dxfId="80">
      <formula>4</formula>
    </cfRule>
    <cfRule type="cellIs" priority="83" operator="equal" aboveAverage="0" equalAverage="0" bottom="0" percent="0" rank="0" text="" dxfId="81">
      <formula>3</formula>
    </cfRule>
  </conditionalFormatting>
  <conditionalFormatting sqref="P3">
    <cfRule type="expression" priority="84" aboveAverage="0" equalAverage="0" bottom="0" percent="0" rank="0" text="" dxfId="82">
      <formula>$D$1&lt;P3</formula>
    </cfRule>
    <cfRule type="expression" priority="85" aboveAverage="0" equalAverage="0" bottom="0" percent="0" rank="0" text="" dxfId="83">
      <formula>$D$1&gt;P3</formula>
    </cfRule>
  </conditionalFormatting>
  <conditionalFormatting sqref="P4">
    <cfRule type="expression" priority="86" aboveAverage="0" equalAverage="0" bottom="0" percent="0" rank="0" text="" dxfId="84">
      <formula>$D$1&lt;P4</formula>
    </cfRule>
    <cfRule type="expression" priority="87" aboveAverage="0" equalAverage="0" bottom="0" percent="0" rank="0" text="" dxfId="85">
      <formula>$D$1&gt;P4</formula>
    </cfRule>
  </conditionalFormatting>
  <conditionalFormatting sqref="I11 N11:P11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P3">
    <cfRule type="expression" priority="91" aboveAverage="0" equalAverage="0" bottom="0" percent="0" rank="0" text="" dxfId="89">
      <formula>$D$4&lt;P3</formula>
    </cfRule>
    <cfRule type="expression" priority="92" aboveAverage="0" equalAverage="0" bottom="0" percent="0" rank="0" text="" dxfId="90">
      <formula>$D$4&gt;P3</formula>
    </cfRule>
  </conditionalFormatting>
  <conditionalFormatting sqref="P4">
    <cfRule type="expression" priority="93" aboveAverage="0" equalAverage="0" bottom="0" percent="0" rank="0" text="" dxfId="91">
      <formula>$D$4&lt;P4</formula>
    </cfRule>
    <cfRule type="expression" priority="94" aboveAverage="0" equalAverage="0" bottom="0" percent="0" rank="0" text="" dxfId="92">
      <formula>$D$4&gt;P4</formula>
    </cfRule>
  </conditionalFormatting>
  <conditionalFormatting sqref="P4">
    <cfRule type="expression" priority="95" aboveAverage="0" equalAverage="0" bottom="0" percent="0" rank="0" text="" dxfId="93">
      <formula>$D$1&lt;P4</formula>
    </cfRule>
    <cfRule type="expression" priority="96" aboveAverage="0" equalAverage="0" bottom="0" percent="0" rank="0" text="" dxfId="94">
      <formula>$D$1&gt;P4</formula>
    </cfRule>
  </conditionalFormatting>
  <conditionalFormatting sqref="P4">
    <cfRule type="expression" priority="97" aboveAverage="0" equalAverage="0" bottom="0" percent="0" rank="0" text="" dxfId="95">
      <formula>$D$4&lt;P4</formula>
    </cfRule>
    <cfRule type="expression" priority="98" aboveAverage="0" equalAverage="0" bottom="0" percent="0" rank="0" text="" dxfId="96">
      <formula>$D$4&gt;P4</formula>
    </cfRule>
  </conditionalFormatting>
  <conditionalFormatting sqref="P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V38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L3 N3">
    <cfRule type="expression" priority="105" aboveAverage="0" equalAverage="0" bottom="0" percent="0" rank="0" text="" dxfId="103">
      <formula>$D$1&lt;L3</formula>
    </cfRule>
    <cfRule type="expression" priority="106" aboveAverage="0" equalAverage="0" bottom="0" percent="0" rank="0" text="" dxfId="104">
      <formula>$D$1&gt;L3</formula>
    </cfRule>
  </conditionalFormatting>
  <conditionalFormatting sqref="H4">
    <cfRule type="expression" priority="107" aboveAverage="0" equalAverage="0" bottom="0" percent="0" rank="0" text="" dxfId="105">
      <formula>$D$1&lt;H4</formula>
    </cfRule>
    <cfRule type="expression" priority="108" aboveAverage="0" equalAverage="0" bottom="0" percent="0" rank="0" text="" dxfId="106">
      <formula>$D$1&gt;H4</formula>
    </cfRule>
  </conditionalFormatting>
  <conditionalFormatting sqref="H4">
    <cfRule type="expression" priority="109" aboveAverage="0" equalAverage="0" bottom="0" percent="0" rank="0" text="" dxfId="107">
      <formula>$D$1&lt;H4</formula>
    </cfRule>
    <cfRule type="expression" priority="110" aboveAverage="0" equalAverage="0" bottom="0" percent="0" rank="0" text="" dxfId="108">
      <formula>$D$1&gt;H4</formula>
    </cfRule>
  </conditionalFormatting>
  <conditionalFormatting sqref="I4">
    <cfRule type="expression" priority="111" aboveAverage="0" equalAverage="0" bottom="0" percent="0" rank="0" text="" dxfId="109">
      <formula>$D$1&lt;I4</formula>
    </cfRule>
    <cfRule type="expression" priority="112" aboveAverage="0" equalAverage="0" bottom="0" percent="0" rank="0" text="" dxfId="110">
      <formula>$D$1&gt;I4</formula>
    </cfRule>
  </conditionalFormatting>
  <conditionalFormatting sqref="K5">
    <cfRule type="cellIs" priority="113" operator="equal" aboveAverage="0" equalAverage="0" bottom="0" percent="0" rank="0" text="" dxfId="111">
      <formula>5</formula>
    </cfRule>
    <cfRule type="cellIs" priority="114" operator="equal" aboveAverage="0" equalAverage="0" bottom="0" percent="0" rank="0" text="" dxfId="112">
      <formula>4</formula>
    </cfRule>
    <cfRule type="cellIs" priority="115" operator="equal" aboveAverage="0" equalAverage="0" bottom="0" percent="0" rank="0" text="" dxfId="113">
      <formula>3</formula>
    </cfRule>
  </conditionalFormatting>
  <conditionalFormatting sqref="G4">
    <cfRule type="expression" priority="116" aboveAverage="0" equalAverage="0" bottom="0" percent="0" rank="0" text="" dxfId="114">
      <formula>$D$1&lt;G4</formula>
    </cfRule>
    <cfRule type="expression" priority="117" aboveAverage="0" equalAverage="0" bottom="0" percent="0" rank="0" text="" dxfId="115">
      <formula>$D$1&gt;G4</formula>
    </cfRule>
  </conditionalFormatting>
  <conditionalFormatting sqref="G4">
    <cfRule type="expression" priority="118" aboveAverage="0" equalAverage="0" bottom="0" percent="0" rank="0" text="" dxfId="116">
      <formula>$D$1&lt;G4</formula>
    </cfRule>
    <cfRule type="expression" priority="119" aboveAverage="0" equalAverage="0" bottom="0" percent="0" rank="0" text="" dxfId="117">
      <formula>$D$1&gt;G4</formula>
    </cfRule>
  </conditionalFormatting>
  <conditionalFormatting sqref="G4">
    <cfRule type="expression" priority="120" aboveAverage="0" equalAverage="0" bottom="0" percent="0" rank="0" text="" dxfId="118">
      <formula>$D$1&lt;G4</formula>
    </cfRule>
    <cfRule type="expression" priority="121" aboveAverage="0" equalAverage="0" bottom="0" percent="0" rank="0" text="" dxfId="119">
      <formula>$D$1&gt;G4</formula>
    </cfRule>
  </conditionalFormatting>
  <conditionalFormatting sqref="G4">
    <cfRule type="expression" priority="122" aboveAverage="0" equalAverage="0" bottom="0" percent="0" rank="0" text="" dxfId="120">
      <formula>$D$1&lt;G4</formula>
    </cfRule>
    <cfRule type="expression" priority="123" aboveAverage="0" equalAverage="0" bottom="0" percent="0" rank="0" text="" dxfId="121">
      <formula>$D$1&gt;G4</formula>
    </cfRule>
  </conditionalFormatting>
  <conditionalFormatting sqref="G5 L5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G3 L4">
    <cfRule type="expression" priority="127" aboveAverage="0" equalAverage="0" bottom="0" percent="0" rank="0" text="" dxfId="125">
      <formula>$D$1&lt;G3</formula>
    </cfRule>
    <cfRule type="expression" priority="128" aboveAverage="0" equalAverage="0" bottom="0" percent="0" rank="0" text="" dxfId="126">
      <formula>$D$1&gt;G3</formula>
    </cfRule>
  </conditionalFormatting>
  <conditionalFormatting sqref="L5">
    <cfRule type="cellIs" priority="129" operator="equal" aboveAverage="0" equalAverage="0" bottom="0" percent="0" rank="0" text="" dxfId="127">
      <formula>5</formula>
    </cfRule>
    <cfRule type="cellIs" priority="130" operator="equal" aboveAverage="0" equalAverage="0" bottom="0" percent="0" rank="0" text="" dxfId="128">
      <formula>4</formula>
    </cfRule>
    <cfRule type="cellIs" priority="131" operator="equal" aboveAverage="0" equalAverage="0" bottom="0" percent="0" rank="0" text="" dxfId="129">
      <formula>3</formula>
    </cfRule>
  </conditionalFormatting>
  <conditionalFormatting sqref="L4">
    <cfRule type="expression" priority="132" aboveAverage="0" equalAverage="0" bottom="0" percent="0" rank="0" text="" dxfId="130">
      <formula>$D$1&lt;L4</formula>
    </cfRule>
    <cfRule type="expression" priority="133" aboveAverage="0" equalAverage="0" bottom="0" percent="0" rank="0" text="" dxfId="131">
      <formula>$D$1&gt;L4</formula>
    </cfRule>
  </conditionalFormatting>
  <conditionalFormatting sqref="L5">
    <cfRule type="cellIs" priority="134" operator="equal" aboveAverage="0" equalAverage="0" bottom="0" percent="0" rank="0" text="" dxfId="132">
      <formula>5</formula>
    </cfRule>
    <cfRule type="cellIs" priority="135" operator="equal" aboveAverage="0" equalAverage="0" bottom="0" percent="0" rank="0" text="" dxfId="133">
      <formula>4</formula>
    </cfRule>
    <cfRule type="cellIs" priority="136" operator="equal" aboveAverage="0" equalAverage="0" bottom="0" percent="0" rank="0" text="" dxfId="134">
      <formula>3</formula>
    </cfRule>
  </conditionalFormatting>
  <conditionalFormatting sqref="L4">
    <cfRule type="expression" priority="137" aboveAverage="0" equalAverage="0" bottom="0" percent="0" rank="0" text="" dxfId="135">
      <formula>$D$1&lt;L4</formula>
    </cfRule>
    <cfRule type="expression" priority="138" aboveAverage="0" equalAverage="0" bottom="0" percent="0" rank="0" text="" dxfId="136">
      <formula>$D$1&gt;L4</formula>
    </cfRule>
  </conditionalFormatting>
  <conditionalFormatting sqref="H5">
    <cfRule type="cellIs" priority="139" operator="equal" aboveAverage="0" equalAverage="0" bottom="0" percent="0" rank="0" text="" dxfId="137">
      <formula>5</formula>
    </cfRule>
    <cfRule type="cellIs" priority="140" operator="equal" aboveAverage="0" equalAverage="0" bottom="0" percent="0" rank="0" text="" dxfId="138">
      <formula>4</formula>
    </cfRule>
    <cfRule type="cellIs" priority="141" operator="equal" aboveAverage="0" equalAverage="0" bottom="0" percent="0" rank="0" text="" dxfId="139">
      <formula>3</formula>
    </cfRule>
  </conditionalFormatting>
  <conditionalFormatting sqref="H3:H4">
    <cfRule type="expression" priority="142" aboveAverage="0" equalAverage="0" bottom="0" percent="0" rank="0" text="" dxfId="140">
      <formula>$D$1&lt;H3</formula>
    </cfRule>
    <cfRule type="expression" priority="143" aboveAverage="0" equalAverage="0" bottom="0" percent="0" rank="0" text="" dxfId="141">
      <formula>$D$1&gt;H3</formula>
    </cfRule>
  </conditionalFormatting>
  <conditionalFormatting sqref="H5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H5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H3:H4">
    <cfRule type="expression" priority="150" aboveAverage="0" equalAverage="0" bottom="0" percent="0" rank="0" text="" dxfId="148">
      <formula>$D$1&lt;H3</formula>
    </cfRule>
    <cfRule type="expression" priority="151" aboveAverage="0" equalAverage="0" bottom="0" percent="0" rank="0" text="" dxfId="149">
      <formula>$D$1&gt;H3</formula>
    </cfRule>
  </conditionalFormatting>
  <conditionalFormatting sqref="H5">
    <cfRule type="cellIs" priority="152" operator="equal" aboveAverage="0" equalAverage="0" bottom="0" percent="0" rank="0" text="" dxfId="150">
      <formula>5</formula>
    </cfRule>
    <cfRule type="cellIs" priority="153" operator="equal" aboveAverage="0" equalAverage="0" bottom="0" percent="0" rank="0" text="" dxfId="151">
      <formula>4</formula>
    </cfRule>
    <cfRule type="cellIs" priority="154" operator="equal" aboveAverage="0" equalAverage="0" bottom="0" percent="0" rank="0" text="" dxfId="152">
      <formula>3</formula>
    </cfRule>
  </conditionalFormatting>
  <conditionalFormatting sqref="H3:H4">
    <cfRule type="expression" priority="155" aboveAverage="0" equalAverage="0" bottom="0" percent="0" rank="0" text="" dxfId="153">
      <formula>$D$1&lt;H3</formula>
    </cfRule>
    <cfRule type="expression" priority="156" aboveAverage="0" equalAverage="0" bottom="0" percent="0" rank="0" text="" dxfId="154">
      <formula>$D$1&gt;H3</formula>
    </cfRule>
  </conditionalFormatting>
  <conditionalFormatting sqref="G4">
    <cfRule type="expression" priority="157" aboveAverage="0" equalAverage="0" bottom="0" percent="0" rank="0" text="" dxfId="155">
      <formula>$D$1&lt;G4</formula>
    </cfRule>
    <cfRule type="expression" priority="158" aboveAverage="0" equalAverage="0" bottom="0" percent="0" rank="0" text="" dxfId="156">
      <formula>$D$1&gt;G4</formula>
    </cfRule>
  </conditionalFormatting>
  <conditionalFormatting sqref="J5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J3:J4">
    <cfRule type="expression" priority="162" aboveAverage="0" equalAverage="0" bottom="0" percent="0" rank="0" text="" dxfId="160">
      <formula>$D$4&lt;J3</formula>
    </cfRule>
    <cfRule type="expression" priority="163" aboveAverage="0" equalAverage="0" bottom="0" percent="0" rank="0" text="" dxfId="161">
      <formula>$D$4&gt;J3</formula>
    </cfRule>
  </conditionalFormatting>
  <conditionalFormatting sqref="J3:J4">
    <cfRule type="expression" priority="164" aboveAverage="0" equalAverage="0" bottom="0" percent="0" rank="0" text="" dxfId="162">
      <formula>$D$1&lt;J3</formula>
    </cfRule>
    <cfRule type="expression" priority="165" aboveAverage="0" equalAverage="0" bottom="0" percent="0" rank="0" text="" dxfId="163">
      <formula>$D$1&gt;J3</formula>
    </cfRule>
  </conditionalFormatting>
  <conditionalFormatting sqref="J4">
    <cfRule type="expression" priority="166" aboveAverage="0" equalAverage="0" bottom="0" percent="0" rank="0" text="" dxfId="164">
      <formula>$D$4&lt;J4</formula>
    </cfRule>
    <cfRule type="expression" priority="167" aboveAverage="0" equalAverage="0" bottom="0" percent="0" rank="0" text="" dxfId="165">
      <formula>$D$4&gt;J4</formula>
    </cfRule>
  </conditionalFormatting>
  <conditionalFormatting sqref="I3">
    <cfRule type="expression" priority="168" aboveAverage="0" equalAverage="0" bottom="0" percent="0" rank="0" text="" dxfId="166">
      <formula>$D$1&lt;I3</formula>
    </cfRule>
    <cfRule type="expression" priority="169" aboveAverage="0" equalAverage="0" bottom="0" percent="0" rank="0" text="" dxfId="167">
      <formula>$D$1&gt;I3</formula>
    </cfRule>
  </conditionalFormatting>
  <conditionalFormatting sqref="I4">
    <cfRule type="expression" priority="170" aboveAverage="0" equalAverage="0" bottom="0" percent="0" rank="0" text="" dxfId="168">
      <formula>$D$1&lt;I4</formula>
    </cfRule>
    <cfRule type="expression" priority="171" aboveAverage="0" equalAverage="0" bottom="0" percent="0" rank="0" text="" dxfId="169">
      <formula>$D$1&gt;I4</formula>
    </cfRule>
  </conditionalFormatting>
  <conditionalFormatting sqref="I4">
    <cfRule type="expression" priority="172" aboveAverage="0" equalAverage="0" bottom="0" percent="0" rank="0" text="" dxfId="170">
      <formula>$D$1&lt;I4</formula>
    </cfRule>
    <cfRule type="expression" priority="173" aboveAverage="0" equalAverage="0" bottom="0" percent="0" rank="0" text="" dxfId="171">
      <formula>$D$1&gt;I4</formula>
    </cfRule>
  </conditionalFormatting>
  <conditionalFormatting sqref="I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I4">
    <cfRule type="expression" priority="177" aboveAverage="0" equalAverage="0" bottom="0" percent="0" rank="0" text="" dxfId="175">
      <formula>$D$1&lt;I4</formula>
    </cfRule>
    <cfRule type="expression" priority="178" aboveAverage="0" equalAverage="0" bottom="0" percent="0" rank="0" text="" dxfId="176">
      <formula>$D$1&gt;I4</formula>
    </cfRule>
  </conditionalFormatting>
  <conditionalFormatting sqref="I4">
    <cfRule type="expression" priority="179" aboveAverage="0" equalAverage="0" bottom="0" percent="0" rank="0" text="" dxfId="177">
      <formula>$D$1&lt;I4</formula>
    </cfRule>
    <cfRule type="expression" priority="180" aboveAverage="0" equalAverage="0" bottom="0" percent="0" rank="0" text="" dxfId="178">
      <formula>$D$1&gt;I4</formula>
    </cfRule>
  </conditionalFormatting>
  <conditionalFormatting sqref="I4">
    <cfRule type="expression" priority="181" aboveAverage="0" equalAverage="0" bottom="0" percent="0" rank="0" text="" dxfId="179">
      <formula>$D$1&lt;I4</formula>
    </cfRule>
    <cfRule type="expression" priority="182" aboveAverage="0" equalAverage="0" bottom="0" percent="0" rank="0" text="" dxfId="180">
      <formula>$D$1&gt;I4</formula>
    </cfRule>
  </conditionalFormatting>
  <conditionalFormatting sqref="N4">
    <cfRule type="expression" priority="183" aboveAverage="0" equalAverage="0" bottom="0" percent="0" rank="0" text="" dxfId="181">
      <formula>$D$1&lt;N4</formula>
    </cfRule>
    <cfRule type="expression" priority="184" aboveAverage="0" equalAverage="0" bottom="0" percent="0" rank="0" text="" dxfId="182">
      <formula>$D$1&gt;N4</formula>
    </cfRule>
  </conditionalFormatting>
  <conditionalFormatting sqref="N4">
    <cfRule type="expression" priority="185" aboveAverage="0" equalAverage="0" bottom="0" percent="0" rank="0" text="" dxfId="183">
      <formula>$D$1&lt;N4</formula>
    </cfRule>
    <cfRule type="expression" priority="186" aboveAverage="0" equalAverage="0" bottom="0" percent="0" rank="0" text="" dxfId="184">
      <formula>$D$1&gt;N4</formula>
    </cfRule>
  </conditionalFormatting>
  <conditionalFormatting sqref="N5">
    <cfRule type="cellIs" priority="187" operator="equal" aboveAverage="0" equalAverage="0" bottom="0" percent="0" rank="0" text="" dxfId="185">
      <formula>5</formula>
    </cfRule>
    <cfRule type="cellIs" priority="188" operator="equal" aboveAverage="0" equalAverage="0" bottom="0" percent="0" rank="0" text="" dxfId="186">
      <formula>4</formula>
    </cfRule>
    <cfRule type="cellIs" priority="189" operator="equal" aboveAverage="0" equalAverage="0" bottom="0" percent="0" rank="0" text="" dxfId="187">
      <formula>3</formula>
    </cfRule>
  </conditionalFormatting>
  <conditionalFormatting sqref="N4">
    <cfRule type="expression" priority="190" aboveAverage="0" equalAverage="0" bottom="0" percent="0" rank="0" text="" dxfId="188">
      <formula>$D$1&lt;N4</formula>
    </cfRule>
    <cfRule type="expression" priority="191" aboveAverage="0" equalAverage="0" bottom="0" percent="0" rank="0" text="" dxfId="189">
      <formula>$D$1&gt;N4</formula>
    </cfRule>
  </conditionalFormatting>
  <conditionalFormatting sqref="N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N5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N4">
    <cfRule type="expression" priority="198" aboveAverage="0" equalAverage="0" bottom="0" percent="0" rank="0" text="" dxfId="196">
      <formula>$D$1&lt;N4</formula>
    </cfRule>
    <cfRule type="expression" priority="199" aboveAverage="0" equalAverage="0" bottom="0" percent="0" rank="0" text="" dxfId="197">
      <formula>$D$1&gt;N4</formula>
    </cfRule>
  </conditionalFormatting>
  <conditionalFormatting sqref="N5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N4">
    <cfRule type="expression" priority="203" aboveAverage="0" equalAverage="0" bottom="0" percent="0" rank="0" text="" dxfId="201">
      <formula>$D$1&lt;N4</formula>
    </cfRule>
    <cfRule type="expression" priority="204" aboveAverage="0" equalAverage="0" bottom="0" percent="0" rank="0" text="" dxfId="202">
      <formula>$D$1&gt;N4</formula>
    </cfRule>
  </conditionalFormatting>
  <conditionalFormatting sqref="M3">
    <cfRule type="expression" priority="205" aboveAverage="0" equalAverage="0" bottom="0" percent="0" rank="0" text="" dxfId="203">
      <formula>$D$1&lt;M3</formula>
    </cfRule>
    <cfRule type="expression" priority="206" aboveAverage="0" equalAverage="0" bottom="0" percent="0" rank="0" text="" dxfId="204">
      <formula>$D$1&gt;M3</formula>
    </cfRule>
  </conditionalFormatting>
  <conditionalFormatting sqref="O4">
    <cfRule type="expression" priority="207" aboveAverage="0" equalAverage="0" bottom="0" percent="0" rank="0" text="" dxfId="205">
      <formula>$D$1&lt;O4</formula>
    </cfRule>
    <cfRule type="expression" priority="208" aboveAverage="0" equalAverage="0" bottom="0" percent="0" rank="0" text="" dxfId="206">
      <formula>$D$1&gt;O4</formula>
    </cfRule>
  </conditionalFormatting>
  <conditionalFormatting sqref="O4">
    <cfRule type="expression" priority="209" aboveAverage="0" equalAverage="0" bottom="0" percent="0" rank="0" text="" dxfId="207">
      <formula>$D$4&lt;O4</formula>
    </cfRule>
    <cfRule type="expression" priority="210" aboveAverage="0" equalAverage="0" bottom="0" percent="0" rank="0" text="" dxfId="208">
      <formula>$D$4&gt;O4</formula>
    </cfRule>
  </conditionalFormatting>
  <conditionalFormatting sqref="O4">
    <cfRule type="expression" priority="211" aboveAverage="0" equalAverage="0" bottom="0" percent="0" rank="0" text="" dxfId="209">
      <formula>$D$4&lt;O4</formula>
    </cfRule>
    <cfRule type="expression" priority="212" aboveAverage="0" equalAverage="0" bottom="0" percent="0" rank="0" text="" dxfId="210">
      <formula>$D$4&gt;O4</formula>
    </cfRule>
  </conditionalFormatting>
  <conditionalFormatting sqref="O5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M4">
    <cfRule type="expression" priority="216" aboveAverage="0" equalAverage="0" bottom="0" percent="0" rank="0" text="" dxfId="214">
      <formula>$D$1&lt;M4</formula>
    </cfRule>
    <cfRule type="expression" priority="217" aboveAverage="0" equalAverage="0" bottom="0" percent="0" rank="0" text="" dxfId="215">
      <formula>$D$1&gt;M4</formula>
    </cfRule>
  </conditionalFormatting>
  <conditionalFormatting sqref="M4">
    <cfRule type="expression" priority="218" aboveAverage="0" equalAverage="0" bottom="0" percent="0" rank="0" text="" dxfId="216">
      <formula>$D$4&lt;M4</formula>
    </cfRule>
    <cfRule type="expression" priority="219" aboveAverage="0" equalAverage="0" bottom="0" percent="0" rank="0" text="" dxfId="217">
      <formula>$D$4&gt;M4</formula>
    </cfRule>
  </conditionalFormatting>
  <conditionalFormatting sqref="M4">
    <cfRule type="expression" priority="220" aboveAverage="0" equalAverage="0" bottom="0" percent="0" rank="0" text="" dxfId="218">
      <formula>$D$4&lt;M4</formula>
    </cfRule>
    <cfRule type="expression" priority="221" aboveAverage="0" equalAverage="0" bottom="0" percent="0" rank="0" text="" dxfId="219">
      <formula>$D$4&gt;M4</formula>
    </cfRule>
  </conditionalFormatting>
  <conditionalFormatting sqref="M5">
    <cfRule type="cellIs" priority="222" operator="equal" aboveAverage="0" equalAverage="0" bottom="0" percent="0" rank="0" text="" dxfId="220">
      <formula>5</formula>
    </cfRule>
    <cfRule type="cellIs" priority="223" operator="equal" aboveAverage="0" equalAverage="0" bottom="0" percent="0" rank="0" text="" dxfId="221">
      <formula>4</formula>
    </cfRule>
    <cfRule type="cellIs" priority="224" operator="equal" aboveAverage="0" equalAverage="0" bottom="0" percent="0" rank="0" text="" dxfId="222">
      <formula>3</formula>
    </cfRule>
  </conditionalFormatting>
  <conditionalFormatting sqref="G6:G30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J12:J30">
    <cfRule type="cellIs" priority="228" operator="equal" aboveAverage="0" equalAverage="0" bottom="0" percent="0" rank="0" text="" dxfId="226">
      <formula>5</formula>
    </cfRule>
    <cfRule type="cellIs" priority="229" operator="equal" aboveAverage="0" equalAverage="0" bottom="0" percent="0" rank="0" text="" dxfId="227">
      <formula>4</formula>
    </cfRule>
    <cfRule type="cellIs" priority="230" operator="equal" aboveAverage="0" equalAverage="0" bottom="0" percent="0" rank="0" text="" dxfId="228">
      <formula>3</formula>
    </cfRule>
  </conditionalFormatting>
  <conditionalFormatting sqref="J6:J10">
    <cfRule type="cellIs" priority="231" operator="equal" aboveAverage="0" equalAverage="0" bottom="0" percent="0" rank="0" text="" dxfId="229">
      <formula>5</formula>
    </cfRule>
    <cfRule type="cellIs" priority="232" operator="equal" aboveAverage="0" equalAverage="0" bottom="0" percent="0" rank="0" text="" dxfId="230">
      <formula>4</formula>
    </cfRule>
    <cfRule type="cellIs" priority="233" operator="equal" aboveAverage="0" equalAverage="0" bottom="0" percent="0" rank="0" text="" dxfId="231">
      <formula>3</formula>
    </cfRule>
  </conditionalFormatting>
  <conditionalFormatting sqref="J11">
    <cfRule type="cellIs" priority="234" operator="equal" aboveAverage="0" equalAverage="0" bottom="0" percent="0" rank="0" text="" dxfId="232">
      <formula>5</formula>
    </cfRule>
    <cfRule type="cellIs" priority="235" operator="equal" aboveAverage="0" equalAverage="0" bottom="0" percent="0" rank="0" text="" dxfId="233">
      <formula>4</formula>
    </cfRule>
    <cfRule type="cellIs" priority="236" operator="equal" aboveAverage="0" equalAverage="0" bottom="0" percent="0" rank="0" text="" dxfId="234">
      <formula>3</formula>
    </cfRule>
  </conditionalFormatting>
  <conditionalFormatting sqref="L6:L10 L12:L30">
    <cfRule type="cellIs" priority="237" operator="equal" aboveAverage="0" equalAverage="0" bottom="0" percent="0" rank="0" text="" dxfId="235">
      <formula>5</formula>
    </cfRule>
    <cfRule type="cellIs" priority="238" operator="equal" aboveAverage="0" equalAverage="0" bottom="0" percent="0" rank="0" text="" dxfId="236">
      <formula>4</formula>
    </cfRule>
    <cfRule type="cellIs" priority="239" operator="equal" aboveAverage="0" equalAverage="0" bottom="0" percent="0" rank="0" text="" dxfId="237">
      <formula>3</formula>
    </cfRule>
  </conditionalFormatting>
  <conditionalFormatting sqref="L6:L10">
    <cfRule type="cellIs" priority="240" operator="equal" aboveAverage="0" equalAverage="0" bottom="0" percent="0" rank="0" text="" dxfId="238">
      <formula>5</formula>
    </cfRule>
    <cfRule type="cellIs" priority="241" operator="equal" aboveAverage="0" equalAverage="0" bottom="0" percent="0" rank="0" text="" dxfId="239">
      <formula>4</formula>
    </cfRule>
    <cfRule type="cellIs" priority="242" operator="equal" aboveAverage="0" equalAverage="0" bottom="0" percent="0" rank="0" text="" dxfId="240">
      <formula>3</formula>
    </cfRule>
  </conditionalFormatting>
  <conditionalFormatting sqref="L11">
    <cfRule type="cellIs" priority="243" operator="equal" aboveAverage="0" equalAverage="0" bottom="0" percent="0" rank="0" text="" dxfId="241">
      <formula>5</formula>
    </cfRule>
    <cfRule type="cellIs" priority="244" operator="equal" aboveAverage="0" equalAverage="0" bottom="0" percent="0" rank="0" text="" dxfId="242">
      <formula>4</formula>
    </cfRule>
    <cfRule type="cellIs" priority="245" operator="equal" aboveAverage="0" equalAverage="0" bottom="0" percent="0" rank="0" text="" dxfId="243">
      <formula>3</formula>
    </cfRule>
  </conditionalFormatting>
  <conditionalFormatting sqref="L11">
    <cfRule type="cellIs" priority="246" operator="equal" aboveAverage="0" equalAverage="0" bottom="0" percent="0" rank="0" text="" dxfId="244">
      <formula>5</formula>
    </cfRule>
    <cfRule type="cellIs" priority="247" operator="equal" aboveAverage="0" equalAverage="0" bottom="0" percent="0" rank="0" text="" dxfId="245">
      <formula>4</formula>
    </cfRule>
    <cfRule type="cellIs" priority="248" operator="equal" aboveAverage="0" equalAverage="0" bottom="0" percent="0" rank="0" text="" dxfId="246">
      <formula>3</formula>
    </cfRule>
  </conditionalFormatting>
  <conditionalFormatting sqref="M6:M10 M12:M30">
    <cfRule type="cellIs" priority="249" operator="equal" aboveAverage="0" equalAverage="0" bottom="0" percent="0" rank="0" text="" dxfId="247">
      <formula>5</formula>
    </cfRule>
    <cfRule type="cellIs" priority="250" operator="equal" aboveAverage="0" equalAverage="0" bottom="0" percent="0" rank="0" text="" dxfId="248">
      <formula>4</formula>
    </cfRule>
    <cfRule type="cellIs" priority="251" operator="equal" aboveAverage="0" equalAverage="0" bottom="0" percent="0" rank="0" text="" dxfId="249">
      <formula>3</formula>
    </cfRule>
  </conditionalFormatting>
  <conditionalFormatting sqref="M11">
    <cfRule type="cellIs" priority="252" operator="equal" aboveAverage="0" equalAverage="0" bottom="0" percent="0" rank="0" text="" dxfId="250">
      <formula>5</formula>
    </cfRule>
    <cfRule type="cellIs" priority="253" operator="equal" aboveAverage="0" equalAverage="0" bottom="0" percent="0" rank="0" text="" dxfId="251">
      <formula>4</formula>
    </cfRule>
    <cfRule type="cellIs" priority="254" operator="equal" aboveAverage="0" equalAverage="0" bottom="0" percent="0" rank="0" text="" dxfId="252">
      <formula>3</formula>
    </cfRule>
  </conditionalFormatting>
  <conditionalFormatting sqref="K3">
    <cfRule type="expression" priority="255" aboveAverage="0" equalAverage="0" bottom="0" percent="0" rank="0" text="" dxfId="253">
      <formula>$D$1&lt;K3</formula>
    </cfRule>
    <cfRule type="expression" priority="256" aboveAverage="0" equalAverage="0" bottom="0" percent="0" rank="0" text="" dxfId="254">
      <formula>$D$1&gt;K3</formula>
    </cfRule>
  </conditionalFormatting>
  <conditionalFormatting sqref="K4">
    <cfRule type="expression" priority="257" aboveAverage="0" equalAverage="0" bottom="0" percent="0" rank="0" text="" dxfId="255">
      <formula>$D$1&lt;K4</formula>
    </cfRule>
    <cfRule type="expression" priority="258" aboveAverage="0" equalAverage="0" bottom="0" percent="0" rank="0" text="" dxfId="256">
      <formula>$D$1&gt;K4</formula>
    </cfRule>
  </conditionalFormatting>
  <conditionalFormatting sqref="K4">
    <cfRule type="expression" priority="259" aboveAverage="0" equalAverage="0" bottom="0" percent="0" rank="0" text="" dxfId="257">
      <formula>$D$4&lt;K4</formula>
    </cfRule>
    <cfRule type="expression" priority="260" aboveAverage="0" equalAverage="0" bottom="0" percent="0" rank="0" text="" dxfId="258">
      <formula>$D$4&gt;K4</formula>
    </cfRule>
  </conditionalFormatting>
  <conditionalFormatting sqref="K4">
    <cfRule type="expression" priority="261" aboveAverage="0" equalAverage="0" bottom="0" percent="0" rank="0" text="" dxfId="259">
      <formula>$D$4&lt;K4</formula>
    </cfRule>
    <cfRule type="expression" priority="262" aboveAverage="0" equalAverage="0" bottom="0" percent="0" rank="0" text="" dxfId="260">
      <formula>$D$4&gt;K4</formula>
    </cfRule>
  </conditionalFormatting>
  <conditionalFormatting sqref="K6:K10 K12:K30">
    <cfRule type="cellIs" priority="263" operator="equal" aboveAverage="0" equalAverage="0" bottom="0" percent="0" rank="0" text="" dxfId="261">
      <formula>5</formula>
    </cfRule>
    <cfRule type="cellIs" priority="264" operator="equal" aboveAverage="0" equalAverage="0" bottom="0" percent="0" rank="0" text="" dxfId="262">
      <formula>4</formula>
    </cfRule>
    <cfRule type="cellIs" priority="265" operator="equal" aboveAverage="0" equalAverage="0" bottom="0" percent="0" rank="0" text="" dxfId="263">
      <formula>3</formula>
    </cfRule>
  </conditionalFormatting>
  <conditionalFormatting sqref="K11">
    <cfRule type="cellIs" priority="266" operator="equal" aboveAverage="0" equalAverage="0" bottom="0" percent="0" rank="0" text="" dxfId="264">
      <formula>5</formula>
    </cfRule>
    <cfRule type="cellIs" priority="267" operator="equal" aboveAverage="0" equalAverage="0" bottom="0" percent="0" rank="0" text="" dxfId="265">
      <formula>4</formula>
    </cfRule>
    <cfRule type="cellIs" priority="268" operator="equal" aboveAverage="0" equalAverage="0" bottom="0" percent="0" rank="0" text="" dxfId="266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CU12" activeCellId="0" sqref="CU12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3.43"/>
    <col collapsed="false" customWidth="true" hidden="false" outlineLevel="0" max="4" min="4" style="1" width="36.99"/>
    <col collapsed="false" customWidth="true" hidden="true" outlineLevel="0" max="5" min="5" style="1" width="6.88"/>
    <col collapsed="false" customWidth="true" hidden="true" outlineLevel="0" max="6" min="6" style="0" width="7.71"/>
    <col collapsed="false" customWidth="true" hidden="false" outlineLevel="0" max="11" min="7" style="0" width="7.71"/>
    <col collapsed="false" customWidth="true" hidden="false" outlineLevel="0" max="12" min="12" style="0" width="6.88"/>
    <col collapsed="false" customWidth="true" hidden="true" outlineLevel="0" max="13" min="13" style="0" width="6.88"/>
    <col collapsed="false" customWidth="true" hidden="false" outlineLevel="0" max="15" min="14" style="0" width="6.88"/>
    <col collapsed="false" customWidth="true" hidden="true" outlineLevel="0" max="16" min="16" style="0" width="6.88"/>
    <col collapsed="false" customWidth="true" hidden="true" outlineLevel="0" max="20" min="17" style="0" width="6.42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1" min="69" style="2" width="3.42"/>
    <col collapsed="false" customWidth="true" hidden="false" outlineLevel="0" max="84" min="82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43901.6335644976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181" t="s">
        <v>0</v>
      </c>
      <c r="H2" s="25" t="s">
        <v>1</v>
      </c>
      <c r="I2" s="25"/>
      <c r="J2" s="25"/>
      <c r="K2" s="25"/>
      <c r="L2" s="25"/>
      <c r="M2" s="25"/>
      <c r="N2" s="181" t="s">
        <v>261</v>
      </c>
      <c r="O2" s="24" t="s">
        <v>262</v>
      </c>
      <c r="P2" s="26"/>
      <c r="Q2" s="178" t="s">
        <v>2</v>
      </c>
      <c r="R2" s="178"/>
      <c r="S2" s="178"/>
      <c r="T2" s="23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2734</v>
      </c>
      <c r="B3" s="29"/>
      <c r="C3" s="29"/>
      <c r="D3" s="30" t="s">
        <v>3</v>
      </c>
      <c r="E3" s="31"/>
      <c r="F3" s="32"/>
      <c r="G3" s="34" t="n">
        <v>43454</v>
      </c>
      <c r="H3" s="182" t="n">
        <v>43440</v>
      </c>
      <c r="I3" s="34" t="n">
        <v>43820</v>
      </c>
      <c r="J3" s="35" t="n">
        <v>43452</v>
      </c>
      <c r="K3" s="34" t="n">
        <v>43449</v>
      </c>
      <c r="L3" s="34" t="n">
        <v>43456</v>
      </c>
      <c r="M3" s="34"/>
      <c r="N3" s="34" t="n">
        <v>43826</v>
      </c>
      <c r="O3" s="34" t="n">
        <v>43451</v>
      </c>
      <c r="P3" s="35"/>
      <c r="Q3" s="109"/>
      <c r="R3" s="190"/>
      <c r="S3" s="190"/>
      <c r="T3" s="194"/>
      <c r="U3" s="51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46.5" hidden="false" customHeight="true" outlineLevel="0" collapsed="false">
      <c r="A4" s="29"/>
      <c r="B4" s="29"/>
      <c r="C4" s="29"/>
      <c r="D4" s="45" t="s">
        <v>5</v>
      </c>
      <c r="E4" s="31"/>
      <c r="F4" s="46"/>
      <c r="G4" s="47" t="s">
        <v>6</v>
      </c>
      <c r="H4" s="47" t="s">
        <v>263</v>
      </c>
      <c r="I4" s="47" t="s">
        <v>264</v>
      </c>
      <c r="J4" s="48" t="s">
        <v>8</v>
      </c>
      <c r="K4" s="47" t="s">
        <v>265</v>
      </c>
      <c r="L4" s="47" t="s">
        <v>266</v>
      </c>
      <c r="M4" s="48"/>
      <c r="N4" s="47" t="s">
        <v>7</v>
      </c>
      <c r="O4" s="48" t="s">
        <v>267</v>
      </c>
      <c r="P4" s="48"/>
      <c r="Q4" s="46"/>
      <c r="R4" s="46"/>
      <c r="S4" s="50"/>
      <c r="T4" s="49"/>
      <c r="U4" s="184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9.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/>
      <c r="G5" s="58" t="s">
        <v>16</v>
      </c>
      <c r="H5" s="59" t="s">
        <v>268</v>
      </c>
      <c r="I5" s="58" t="s">
        <v>269</v>
      </c>
      <c r="J5" s="58" t="s">
        <v>18</v>
      </c>
      <c r="K5" s="58" t="s">
        <v>270</v>
      </c>
      <c r="L5" s="59" t="s">
        <v>271</v>
      </c>
      <c r="M5" s="58"/>
      <c r="N5" s="59" t="s">
        <v>17</v>
      </c>
      <c r="O5" s="58" t="s">
        <v>272</v>
      </c>
      <c r="P5" s="58"/>
      <c r="Q5" s="60"/>
      <c r="R5" s="60"/>
      <c r="S5" s="62"/>
      <c r="T5" s="61"/>
      <c r="U5" s="185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107" t="s">
        <v>30</v>
      </c>
      <c r="D6" s="195" t="s">
        <v>350</v>
      </c>
      <c r="E6" s="79" t="n">
        <v>2734</v>
      </c>
      <c r="F6" s="80"/>
      <c r="G6" s="80" t="s">
        <v>32</v>
      </c>
      <c r="H6" s="80" t="n">
        <v>5</v>
      </c>
      <c r="I6" s="80" t="n">
        <v>4</v>
      </c>
      <c r="J6" s="80" t="n">
        <v>4</v>
      </c>
      <c r="K6" s="80" t="n">
        <v>4</v>
      </c>
      <c r="L6" s="80" t="n">
        <v>4</v>
      </c>
      <c r="M6" s="80"/>
      <c r="N6" s="80" t="n">
        <v>4</v>
      </c>
      <c r="O6" s="80" t="n">
        <v>4</v>
      </c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4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0</v>
      </c>
      <c r="AA6" s="83" t="n">
        <f aca="false">COUNTIF(AG6:AV6,AA$5)</f>
        <v>6</v>
      </c>
      <c r="AB6" s="83" t="n">
        <f aca="false">COUNTIF(AG6:AV6,AB$5)</f>
        <v>1</v>
      </c>
      <c r="AC6" s="83" t="n">
        <f aca="false">SUM(X6:AB6)</f>
        <v>7</v>
      </c>
      <c r="AD6" s="84" t="n">
        <f aca="false">IF(ISERROR(((X6+Y6)*2+Z6*3+AA6*4+AB6*5)/SUM(X6,Y6:AB6)),"",((X6+Y6)*2+Z6*3+AA6*4+AB6*5)/SUM(X6,Y6:AB6))</f>
        <v>4.14285714285714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/>
      </c>
      <c r="AH6" s="87" t="str">
        <f aca="false">IF(ISERROR(VALUE(LEFT(G6))),LEFT(G6),VALUE(LEFT(G6)))</f>
        <v>з</v>
      </c>
      <c r="AI6" s="87" t="n">
        <f aca="false">IF(ISERROR(VALUE(LEFT(H6))),LEFT(H6),VALUE(LEFT(H6)))</f>
        <v>5</v>
      </c>
      <c r="AJ6" s="87" t="n">
        <f aca="false">IF(ISERROR(VALUE(LEFT(I6))),LEFT(I6),VALUE(LEFT(I6)))</f>
        <v>4</v>
      </c>
      <c r="AK6" s="87" t="n">
        <f aca="false">IF(ISERROR(VALUE(LEFT(J6))),LEFT(J6),VALUE(LEFT(J6)))</f>
        <v>4</v>
      </c>
      <c r="AL6" s="87" t="n">
        <f aca="false">IF(ISERROR(VALUE(LEFT(K6))),LEFT(K6),VALUE(LEFT(K6)))</f>
        <v>4</v>
      </c>
      <c r="AM6" s="87" t="n">
        <f aca="false">IF(ISERROR(VALUE(LEFT(L6))),LEFT(L6),VALUE(LEFT(L6)))</f>
        <v>4</v>
      </c>
      <c r="AN6" s="87" t="str">
        <f aca="false">IF(ISERROR(VALUE(LEFT(M6))),LEFT(M6),VALUE(LEFT(M6)))</f>
        <v/>
      </c>
      <c r="AO6" s="87" t="n">
        <f aca="false">IF(ISERROR(VALUE(LEFT(N6))),LEFT(N6),VALUE(LEFT(N6)))</f>
        <v>4</v>
      </c>
      <c r="AP6" s="87" t="n">
        <f aca="false">IF(ISERROR(VALUE(LEFT(O6))),LEFT(O6),VALUE(LEFT(O6)))</f>
        <v>4</v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1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107" t="s">
        <v>30</v>
      </c>
      <c r="D7" s="195" t="s">
        <v>351</v>
      </c>
      <c r="E7" s="79" t="n">
        <v>2734</v>
      </c>
      <c r="F7" s="80"/>
      <c r="G7" s="80" t="s">
        <v>32</v>
      </c>
      <c r="H7" s="80" t="n">
        <v>4</v>
      </c>
      <c r="I7" s="80" t="n">
        <v>4</v>
      </c>
      <c r="J7" s="80" t="s">
        <v>338</v>
      </c>
      <c r="K7" s="80" t="n">
        <v>4</v>
      </c>
      <c r="L7" s="80" t="n">
        <v>5</v>
      </c>
      <c r="M7" s="80"/>
      <c r="N7" s="80" t="n">
        <v>4</v>
      </c>
      <c r="O7" s="80" t="n">
        <v>4</v>
      </c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2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1</v>
      </c>
      <c r="Z7" s="83" t="n">
        <f aca="false">COUNTIF(AG7:AV7,Z$5)</f>
        <v>0</v>
      </c>
      <c r="AA7" s="83" t="n">
        <f aca="false">COUNTIF(AG7:AV7,AA$5)</f>
        <v>5</v>
      </c>
      <c r="AB7" s="83" t="n">
        <f aca="false">COUNTIF(AG7:AV7,AB$5)</f>
        <v>1</v>
      </c>
      <c r="AC7" s="83" t="n">
        <f aca="false">SUM(X7:AB7)</f>
        <v>7</v>
      </c>
      <c r="AD7" s="84" t="n">
        <f aca="false">IF(ISERROR(((X7+Y7)*2+Z7*3+AA7*4+AB7*5)/SUM(X7,Y7:AB7)),"",((X7+Y7)*2+Z7*3+AA7*4+AB7*5)/SUM(X7,Y7:AB7))</f>
        <v>3.85714285714286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/>
      </c>
      <c r="AH7" s="87" t="str">
        <f aca="false">IF(ISERROR(VALUE(LEFT(G7))),LEFT(G7),VALUE(LEFT(G7)))</f>
        <v>з</v>
      </c>
      <c r="AI7" s="87" t="n">
        <f aca="false">IF(ISERROR(VALUE(LEFT(H7))),LEFT(H7),VALUE(LEFT(H7)))</f>
        <v>4</v>
      </c>
      <c r="AJ7" s="87" t="n">
        <f aca="false">IF(ISERROR(VALUE(LEFT(I7))),LEFT(I7),VALUE(LEFT(I7)))</f>
        <v>4</v>
      </c>
      <c r="AK7" s="87" t="n">
        <f aca="false">IF(ISERROR(VALUE(LEFT(J7))),LEFT(J7),VALUE(LEFT(J7)))</f>
        <v>2</v>
      </c>
      <c r="AL7" s="87" t="n">
        <f aca="false">IF(ISERROR(VALUE(LEFT(K7))),LEFT(K7),VALUE(LEFT(K7)))</f>
        <v>4</v>
      </c>
      <c r="AM7" s="87" t="n">
        <f aca="false">IF(ISERROR(VALUE(LEFT(L7))),LEFT(L7),VALUE(LEFT(L7)))</f>
        <v>5</v>
      </c>
      <c r="AN7" s="87" t="str">
        <f aca="false">IF(ISERROR(VALUE(LEFT(M7))),LEFT(M7),VALUE(LEFT(M7)))</f>
        <v/>
      </c>
      <c r="AO7" s="87" t="n">
        <f aca="false">IF(ISERROR(VALUE(LEFT(N7))),LEFT(N7),VALUE(LEFT(N7)))</f>
        <v>4</v>
      </c>
      <c r="AP7" s="87" t="n">
        <f aca="false">IF(ISERROR(VALUE(LEFT(O7))),LEFT(O7),VALUE(LEFT(O7)))</f>
        <v>4</v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1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107" t="s">
        <v>30</v>
      </c>
      <c r="D8" s="195" t="s">
        <v>352</v>
      </c>
      <c r="E8" s="79" t="n">
        <v>2734</v>
      </c>
      <c r="F8" s="80"/>
      <c r="G8" s="80" t="s">
        <v>32</v>
      </c>
      <c r="H8" s="80" t="n">
        <v>5</v>
      </c>
      <c r="I8" s="80" t="n">
        <v>4</v>
      </c>
      <c r="J8" s="80" t="s">
        <v>36</v>
      </c>
      <c r="K8" s="80" t="n">
        <v>3</v>
      </c>
      <c r="L8" s="80" t="n">
        <v>5</v>
      </c>
      <c r="M8" s="80"/>
      <c r="N8" s="80" t="n">
        <v>3</v>
      </c>
      <c r="O8" s="80" t="n">
        <v>4</v>
      </c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2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1</v>
      </c>
      <c r="Z8" s="83" t="n">
        <f aca="false">COUNTIF(AG8:AV8,Z$5)</f>
        <v>2</v>
      </c>
      <c r="AA8" s="83" t="n">
        <f aca="false">COUNTIF(AG8:AV8,AA$5)</f>
        <v>2</v>
      </c>
      <c r="AB8" s="83" t="n">
        <f aca="false">COUNTIF(AG8:AV8,AB$5)</f>
        <v>2</v>
      </c>
      <c r="AC8" s="83" t="n">
        <f aca="false">SUM(X8:AB8)</f>
        <v>7</v>
      </c>
      <c r="AD8" s="84" t="n">
        <f aca="false">IF(ISERROR(((X8+Y8)*2+Z8*3+AA8*4+AB8*5)/SUM(X8,Y8:AB8)),"",((X8+Y8)*2+Z8*3+AA8*4+AB8*5)/SUM(X8,Y8:AB8))</f>
        <v>3.71428571428571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/>
      </c>
      <c r="AH8" s="87" t="str">
        <f aca="false">IF(ISERROR(VALUE(LEFT(G8))),LEFT(G8),VALUE(LEFT(G8)))</f>
        <v>з</v>
      </c>
      <c r="AI8" s="87" t="n">
        <f aca="false">IF(ISERROR(VALUE(LEFT(H8))),LEFT(H8),VALUE(LEFT(H8)))</f>
        <v>5</v>
      </c>
      <c r="AJ8" s="87" t="n">
        <f aca="false">IF(ISERROR(VALUE(LEFT(I8))),LEFT(I8),VALUE(LEFT(I8)))</f>
        <v>4</v>
      </c>
      <c r="AK8" s="87" t="n">
        <f aca="false">IF(ISERROR(VALUE(LEFT(J8))),LEFT(J8),VALUE(LEFT(J8)))</f>
        <v>2</v>
      </c>
      <c r="AL8" s="87" t="n">
        <f aca="false">IF(ISERROR(VALUE(LEFT(K8))),LEFT(K8),VALUE(LEFT(K8)))</f>
        <v>3</v>
      </c>
      <c r="AM8" s="87" t="n">
        <f aca="false">IF(ISERROR(VALUE(LEFT(L8))),LEFT(L8),VALUE(LEFT(L8)))</f>
        <v>5</v>
      </c>
      <c r="AN8" s="87" t="str">
        <f aca="false">IF(ISERROR(VALUE(LEFT(M8))),LEFT(M8),VALUE(LEFT(M8)))</f>
        <v/>
      </c>
      <c r="AO8" s="87" t="n">
        <f aca="false">IF(ISERROR(VALUE(LEFT(N8))),LEFT(N8),VALUE(LEFT(N8)))</f>
        <v>3</v>
      </c>
      <c r="AP8" s="87" t="n">
        <f aca="false">IF(ISERROR(VALUE(LEFT(O8))),LEFT(O8),VALUE(LEFT(O8)))</f>
        <v>4</v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1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107" t="s">
        <v>30</v>
      </c>
      <c r="D9" s="195" t="s">
        <v>353</v>
      </c>
      <c r="E9" s="79" t="n">
        <v>2734</v>
      </c>
      <c r="F9" s="80"/>
      <c r="G9" s="80" t="s">
        <v>32</v>
      </c>
      <c r="H9" s="80" t="n">
        <v>4</v>
      </c>
      <c r="I9" s="80" t="n">
        <v>3</v>
      </c>
      <c r="J9" s="80" t="n">
        <v>4</v>
      </c>
      <c r="K9" s="80" t="n">
        <v>3</v>
      </c>
      <c r="L9" s="80" t="n">
        <v>4</v>
      </c>
      <c r="M9" s="80"/>
      <c r="N9" s="80" t="n">
        <v>4</v>
      </c>
      <c r="O9" s="80" t="n">
        <v>4</v>
      </c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2</v>
      </c>
      <c r="AA9" s="83" t="n">
        <f aca="false">COUNTIF(AG9:AV9,AA$5)</f>
        <v>5</v>
      </c>
      <c r="AB9" s="83" t="n">
        <f aca="false">COUNTIF(AG9:AV9,AB$5)</f>
        <v>0</v>
      </c>
      <c r="AC9" s="83" t="n">
        <f aca="false">SUM(X9:AB9)</f>
        <v>7</v>
      </c>
      <c r="AD9" s="84" t="n">
        <f aca="false">IF(ISERROR(((X9+Y9)*2+Z9*3+AA9*4+AB9*5)/SUM(X9,Y9:AB9)),"",((X9+Y9)*2+Z9*3+AA9*4+AB9*5)/SUM(X9,Y9:AB9))</f>
        <v>3.71428571428571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/>
      </c>
      <c r="AH9" s="87" t="str">
        <f aca="false">IF(ISERROR(VALUE(LEFT(G9))),LEFT(G9),VALUE(LEFT(G9)))</f>
        <v>з</v>
      </c>
      <c r="AI9" s="87" t="n">
        <f aca="false">IF(ISERROR(VALUE(LEFT(H9))),LEFT(H9),VALUE(LEFT(H9)))</f>
        <v>4</v>
      </c>
      <c r="AJ9" s="87" t="n">
        <f aca="false">IF(ISERROR(VALUE(LEFT(I9))),LEFT(I9),VALUE(LEFT(I9)))</f>
        <v>3</v>
      </c>
      <c r="AK9" s="87" t="n">
        <f aca="false">IF(ISERROR(VALUE(LEFT(J9))),LEFT(J9),VALUE(LEFT(J9)))</f>
        <v>4</v>
      </c>
      <c r="AL9" s="87" t="n">
        <f aca="false">IF(ISERROR(VALUE(LEFT(K9))),LEFT(K9),VALUE(LEFT(K9)))</f>
        <v>3</v>
      </c>
      <c r="AM9" s="87" t="n">
        <f aca="false">IF(ISERROR(VALUE(LEFT(L9))),LEFT(L9),VALUE(LEFT(L9)))</f>
        <v>4</v>
      </c>
      <c r="AN9" s="87" t="str">
        <f aca="false">IF(ISERROR(VALUE(LEFT(M9))),LEFT(M9),VALUE(LEFT(M9)))</f>
        <v/>
      </c>
      <c r="AO9" s="87" t="n">
        <f aca="false">IF(ISERROR(VALUE(LEFT(N9))),LEFT(N9),VALUE(LEFT(N9)))</f>
        <v>4</v>
      </c>
      <c r="AP9" s="87" t="n">
        <f aca="false">IF(ISERROR(VALUE(LEFT(O9))),LEFT(O9),VALUE(LEFT(O9)))</f>
        <v>4</v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1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107" t="s">
        <v>30</v>
      </c>
      <c r="D10" s="195" t="s">
        <v>354</v>
      </c>
      <c r="E10" s="79" t="n">
        <v>2734</v>
      </c>
      <c r="F10" s="80"/>
      <c r="G10" s="80" t="s">
        <v>32</v>
      </c>
      <c r="H10" s="80" t="n">
        <v>4</v>
      </c>
      <c r="I10" s="80" t="n">
        <v>3</v>
      </c>
      <c r="J10" s="80" t="n">
        <v>5</v>
      </c>
      <c r="K10" s="80" t="n">
        <v>3</v>
      </c>
      <c r="L10" s="80" t="n">
        <v>3</v>
      </c>
      <c r="M10" s="80"/>
      <c r="N10" s="80" t="n">
        <v>3</v>
      </c>
      <c r="O10" s="80" t="n">
        <v>3</v>
      </c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5</v>
      </c>
      <c r="AA10" s="83" t="n">
        <f aca="false">COUNTIF(AG10:AV10,AA$5)</f>
        <v>1</v>
      </c>
      <c r="AB10" s="83" t="n">
        <f aca="false">COUNTIF(AG10:AV10,AB$5)</f>
        <v>1</v>
      </c>
      <c r="AC10" s="83" t="n">
        <f aca="false">SUM(X10:AB10)</f>
        <v>7</v>
      </c>
      <c r="AD10" s="84" t="n">
        <f aca="false">IF(ISERROR(((X10+Y10)*2+Z10*3+AA10*4+AB10*5)/SUM(X10,Y10:AB10)),"",((X10+Y10)*2+Z10*3+AA10*4+AB10*5)/SUM(X10,Y10:AB10))</f>
        <v>3.42857142857143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/>
      </c>
      <c r="AH10" s="87" t="str">
        <f aca="false">IF(ISERROR(VALUE(LEFT(G10))),LEFT(G10),VALUE(LEFT(G10)))</f>
        <v>з</v>
      </c>
      <c r="AI10" s="87" t="n">
        <f aca="false">IF(ISERROR(VALUE(LEFT(H10))),LEFT(H10),VALUE(LEFT(H10)))</f>
        <v>4</v>
      </c>
      <c r="AJ10" s="87" t="n">
        <f aca="false">IF(ISERROR(VALUE(LEFT(I10))),LEFT(I10),VALUE(LEFT(I10)))</f>
        <v>3</v>
      </c>
      <c r="AK10" s="87" t="n">
        <f aca="false">IF(ISERROR(VALUE(LEFT(J10))),LEFT(J10),VALUE(LEFT(J10)))</f>
        <v>5</v>
      </c>
      <c r="AL10" s="87" t="n">
        <f aca="false">IF(ISERROR(VALUE(LEFT(K10))),LEFT(K10),VALUE(LEFT(K10)))</f>
        <v>3</v>
      </c>
      <c r="AM10" s="87" t="n">
        <f aca="false">IF(ISERROR(VALUE(LEFT(L10))),LEFT(L10),VALUE(LEFT(L10)))</f>
        <v>3</v>
      </c>
      <c r="AN10" s="87" t="str">
        <f aca="false">IF(ISERROR(VALUE(LEFT(M10))),LEFT(M10),VALUE(LEFT(M10)))</f>
        <v/>
      </c>
      <c r="AO10" s="87" t="n">
        <f aca="false">IF(ISERROR(VALUE(LEFT(N10))),LEFT(N10),VALUE(LEFT(N10)))</f>
        <v>3</v>
      </c>
      <c r="AP10" s="87" t="n">
        <f aca="false">IF(ISERROR(VALUE(LEFT(O10))),LEFT(O10),VALUE(LEFT(O10)))</f>
        <v>3</v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1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107" t="s">
        <v>30</v>
      </c>
      <c r="D11" s="195" t="s">
        <v>355</v>
      </c>
      <c r="E11" s="79" t="n">
        <v>2734</v>
      </c>
      <c r="F11" s="80"/>
      <c r="G11" s="80" t="s">
        <v>32</v>
      </c>
      <c r="H11" s="80" t="n">
        <v>5</v>
      </c>
      <c r="I11" s="80" t="n">
        <v>3</v>
      </c>
      <c r="J11" s="80" t="n">
        <v>5</v>
      </c>
      <c r="K11" s="80" t="n">
        <v>3</v>
      </c>
      <c r="L11" s="80" t="n">
        <v>4</v>
      </c>
      <c r="M11" s="80"/>
      <c r="N11" s="80" t="n">
        <v>4</v>
      </c>
      <c r="O11" s="80" t="n">
        <v>4</v>
      </c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2</v>
      </c>
      <c r="AA11" s="177" t="n">
        <f aca="false">COUNTIF(AG11:AV11,AA$5)</f>
        <v>3</v>
      </c>
      <c r="AB11" s="177" t="n">
        <f aca="false">COUNTIF(AG11:AV11,AB$5)</f>
        <v>2</v>
      </c>
      <c r="AC11" s="83" t="n">
        <f aca="false">SUM(X11:AB11)</f>
        <v>7</v>
      </c>
      <c r="AD11" s="84" t="n">
        <f aca="false">IF(ISERROR(((X11+Y11)*2+Z11*3+AA11*4+AB11*5)/SUM(X11,Y11:AB11)),"",((X11+Y11)*2+Z11*3+AA11*4+AB11*5)/SUM(X11,Y11:AB11))</f>
        <v>4</v>
      </c>
      <c r="AE11" s="93" t="n">
        <f aca="false">IF(AX11=5,0.5,IF(AX11=4,0.25,IF(AX11&lt;=3,0)))</f>
        <v>0</v>
      </c>
      <c r="AG11" s="87" t="str">
        <f aca="false">IF(ISERROR(VALUE(LEFT(F11))),LEFT(F11),VALUE(LEFT(F11)))</f>
        <v/>
      </c>
      <c r="AH11" s="87" t="str">
        <f aca="false">IF(ISERROR(VALUE(LEFT(G11))),LEFT(G11),VALUE(LEFT(G11)))</f>
        <v>з</v>
      </c>
      <c r="AI11" s="87" t="n">
        <f aca="false">IF(ISERROR(VALUE(LEFT(H11))),LEFT(H11),VALUE(LEFT(H11)))</f>
        <v>5</v>
      </c>
      <c r="AJ11" s="87" t="n">
        <f aca="false">IF(ISERROR(VALUE(LEFT(I11))),LEFT(I11),VALUE(LEFT(I11)))</f>
        <v>3</v>
      </c>
      <c r="AK11" s="87" t="n">
        <f aca="false">IF(ISERROR(VALUE(LEFT(J11))),LEFT(J11),VALUE(LEFT(J11)))</f>
        <v>5</v>
      </c>
      <c r="AL11" s="87" t="n">
        <f aca="false">IF(ISERROR(VALUE(LEFT(K11))),LEFT(K11),VALUE(LEFT(K11)))</f>
        <v>3</v>
      </c>
      <c r="AM11" s="87" t="n">
        <f aca="false">IF(ISERROR(VALUE(LEFT(L11))),LEFT(L11),VALUE(LEFT(L11)))</f>
        <v>4</v>
      </c>
      <c r="AN11" s="87" t="str">
        <f aca="false">IF(ISERROR(VALUE(LEFT(M11))),LEFT(M11),VALUE(LEFT(M11)))</f>
        <v/>
      </c>
      <c r="AO11" s="87" t="n">
        <f aca="false">IF(ISERROR(VALUE(LEFT(N11))),LEFT(N11),VALUE(LEFT(N11)))</f>
        <v>4</v>
      </c>
      <c r="AP11" s="87" t="n">
        <f aca="false">IF(ISERROR(VALUE(LEFT(O11))),LEFT(O11),VALUE(LEFT(O11)))</f>
        <v>4</v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107" t="s">
        <v>30</v>
      </c>
      <c r="D12" s="195" t="s">
        <v>356</v>
      </c>
      <c r="E12" s="79" t="n">
        <v>2734</v>
      </c>
      <c r="F12" s="80"/>
      <c r="G12" s="80" t="s">
        <v>32</v>
      </c>
      <c r="H12" s="80" t="n">
        <v>5</v>
      </c>
      <c r="I12" s="80" t="n">
        <v>4</v>
      </c>
      <c r="J12" s="80" t="n">
        <v>5</v>
      </c>
      <c r="K12" s="80" t="n">
        <v>5</v>
      </c>
      <c r="L12" s="80" t="n">
        <v>4</v>
      </c>
      <c r="M12" s="80"/>
      <c r="N12" s="80" t="n">
        <v>5</v>
      </c>
      <c r="O12" s="80" t="n">
        <v>5</v>
      </c>
      <c r="P12" s="80"/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4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0</v>
      </c>
      <c r="AA12" s="83" t="n">
        <f aca="false">COUNTIF(AG12:AV12,AA$5)</f>
        <v>2</v>
      </c>
      <c r="AB12" s="83" t="n">
        <f aca="false">COUNTIF(AG12:AV12,AB$5)</f>
        <v>5</v>
      </c>
      <c r="AC12" s="83" t="n">
        <f aca="false">SUM(X12:AB12)</f>
        <v>7</v>
      </c>
      <c r="AD12" s="84" t="n">
        <f aca="false">IF(ISERROR(((X12+Y12)*2+Z12*3+AA12*4+AB12*5)/SUM(X12,Y12:AB12)),"",((X12+Y12)*2+Z12*3+AA12*4+AB12*5)/SUM(X12,Y12:AB12))</f>
        <v>4.71428571428571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/>
      </c>
      <c r="AH12" s="87" t="str">
        <f aca="false">IF(ISERROR(VALUE(LEFT(G12))),LEFT(G12),VALUE(LEFT(G12)))</f>
        <v>з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4</v>
      </c>
      <c r="AK12" s="87" t="n">
        <f aca="false">IF(ISERROR(VALUE(LEFT(J12))),LEFT(J12),VALUE(LEFT(J12)))</f>
        <v>5</v>
      </c>
      <c r="AL12" s="87" t="n">
        <f aca="false">IF(ISERROR(VALUE(LEFT(K12))),LEFT(K12),VALUE(LEFT(K12)))</f>
        <v>5</v>
      </c>
      <c r="AM12" s="87" t="n">
        <f aca="false">IF(ISERROR(VALUE(LEFT(L12))),LEFT(L12),VALUE(LEFT(L12)))</f>
        <v>4</v>
      </c>
      <c r="AN12" s="87" t="str">
        <f aca="false">IF(ISERROR(VALUE(LEFT(M12))),LEFT(M12),VALUE(LEFT(M12)))</f>
        <v/>
      </c>
      <c r="AO12" s="87" t="n">
        <f aca="false">IF(ISERROR(VALUE(LEFT(N12))),LEFT(N12),VALUE(LEFT(N12)))</f>
        <v>5</v>
      </c>
      <c r="AP12" s="87" t="n">
        <f aca="false">IF(ISERROR(VALUE(LEFT(O12))),LEFT(O12),VALUE(LEFT(O12)))</f>
        <v>5</v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1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107" t="s">
        <v>30</v>
      </c>
      <c r="D13" s="195" t="s">
        <v>357</v>
      </c>
      <c r="E13" s="79" t="n">
        <v>2734</v>
      </c>
      <c r="F13" s="80"/>
      <c r="G13" s="80" t="s">
        <v>32</v>
      </c>
      <c r="H13" s="80" t="n">
        <v>4</v>
      </c>
      <c r="I13" s="80" t="n">
        <v>3</v>
      </c>
      <c r="J13" s="80" t="n">
        <v>4</v>
      </c>
      <c r="K13" s="80" t="n">
        <v>3</v>
      </c>
      <c r="L13" s="80" t="n">
        <v>4</v>
      </c>
      <c r="M13" s="80"/>
      <c r="N13" s="80" t="n">
        <v>3</v>
      </c>
      <c r="O13" s="80" t="n">
        <v>3</v>
      </c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4</v>
      </c>
      <c r="AA13" s="83" t="n">
        <f aca="false">COUNTIF(AG13:AV13,AA$5)</f>
        <v>3</v>
      </c>
      <c r="AB13" s="83" t="n">
        <f aca="false">COUNTIF(AG13:AV13,AB$5)</f>
        <v>0</v>
      </c>
      <c r="AC13" s="83" t="n">
        <f aca="false">SUM(X13:AB13)</f>
        <v>7</v>
      </c>
      <c r="AD13" s="84" t="n">
        <f aca="false">IF(ISERROR(((X13+Y13)*2+Z13*3+AA13*4+AB13*5)/SUM(X13,Y13:AB13)),"",((X13+Y13)*2+Z13*3+AA13*4+AB13*5)/SUM(X13,Y13:AB13))</f>
        <v>3.42857142857143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/>
      </c>
      <c r="AH13" s="87" t="str">
        <f aca="false">IF(ISERROR(VALUE(LEFT(G13))),LEFT(G13),VALUE(LEFT(G13)))</f>
        <v>з</v>
      </c>
      <c r="AI13" s="87" t="n">
        <f aca="false">IF(ISERROR(VALUE(LEFT(H13))),LEFT(H13),VALUE(LEFT(H13)))</f>
        <v>4</v>
      </c>
      <c r="AJ13" s="87" t="n">
        <f aca="false">IF(ISERROR(VALUE(LEFT(I13))),LEFT(I13),VALUE(LEFT(I13)))</f>
        <v>3</v>
      </c>
      <c r="AK13" s="87" t="n">
        <f aca="false">IF(ISERROR(VALUE(LEFT(J13))),LEFT(J13),VALUE(LEFT(J13)))</f>
        <v>4</v>
      </c>
      <c r="AL13" s="87" t="n">
        <f aca="false">IF(ISERROR(VALUE(LEFT(K13))),LEFT(K13),VALUE(LEFT(K13)))</f>
        <v>3</v>
      </c>
      <c r="AM13" s="87" t="n">
        <f aca="false">IF(ISERROR(VALUE(LEFT(L13))),LEFT(L13),VALUE(LEFT(L13)))</f>
        <v>4</v>
      </c>
      <c r="AN13" s="87" t="str">
        <f aca="false">IF(ISERROR(VALUE(LEFT(M13))),LEFT(M13),VALUE(LEFT(M13)))</f>
        <v/>
      </c>
      <c r="AO13" s="87" t="n">
        <f aca="false">IF(ISERROR(VALUE(LEFT(N13))),LEFT(N13),VALUE(LEFT(N13)))</f>
        <v>3</v>
      </c>
      <c r="AP13" s="87" t="n">
        <f aca="false">IF(ISERROR(VALUE(LEFT(O13))),LEFT(O13),VALUE(LEFT(O13)))</f>
        <v>3</v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1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76"/>
      <c r="C14" s="107" t="s">
        <v>30</v>
      </c>
      <c r="D14" s="195" t="s">
        <v>358</v>
      </c>
      <c r="E14" s="79" t="n">
        <v>2734</v>
      </c>
      <c r="F14" s="80"/>
      <c r="G14" s="80" t="s">
        <v>32</v>
      </c>
      <c r="H14" s="80" t="n">
        <v>5</v>
      </c>
      <c r="I14" s="80" t="n">
        <v>4</v>
      </c>
      <c r="J14" s="80" t="n">
        <v>3</v>
      </c>
      <c r="K14" s="80" t="n">
        <v>4</v>
      </c>
      <c r="L14" s="80" t="n">
        <v>3</v>
      </c>
      <c r="M14" s="80"/>
      <c r="N14" s="80" t="n">
        <v>5</v>
      </c>
      <c r="O14" s="80" t="n">
        <v>4</v>
      </c>
      <c r="P14" s="80"/>
      <c r="Q14" s="80"/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3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2</v>
      </c>
      <c r="AA14" s="127" t="n">
        <f aca="false">COUNTIF(AG14:AV14,AA$5)</f>
        <v>3</v>
      </c>
      <c r="AB14" s="127" t="n">
        <f aca="false">COUNTIF(AG14:AV14,AB$5)</f>
        <v>2</v>
      </c>
      <c r="AC14" s="127" t="n">
        <f aca="false">SUM(X14:AB14)</f>
        <v>7</v>
      </c>
      <c r="AD14" s="98" t="n">
        <f aca="false">IF(ISERROR(((X14+Y14)*2+Z14*3+AA14*4+AB14*5)/SUM(X14,Y14:AB14)),"",((X14+Y14)*2+Z14*3+AA14*4+AB14*5)/SUM(X14,Y14:AB14))</f>
        <v>4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/>
      </c>
      <c r="AH14" s="87" t="str">
        <f aca="false">IF(ISERROR(VALUE(LEFT(G14))),LEFT(G14),VALUE(LEFT(G14)))</f>
        <v>з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4</v>
      </c>
      <c r="AK14" s="87" t="n">
        <f aca="false">IF(ISERROR(VALUE(LEFT(J14))),LEFT(J14),VALUE(LEFT(J14)))</f>
        <v>3</v>
      </c>
      <c r="AL14" s="87" t="n">
        <f aca="false">IF(ISERROR(VALUE(LEFT(K14))),LEFT(K14),VALUE(LEFT(K14)))</f>
        <v>4</v>
      </c>
      <c r="AM14" s="87" t="n">
        <f aca="false">IF(ISERROR(VALUE(LEFT(L14))),LEFT(L14),VALUE(LEFT(L14)))</f>
        <v>3</v>
      </c>
      <c r="AN14" s="87" t="str">
        <f aca="false">IF(ISERROR(VALUE(LEFT(M14))),LEFT(M14),VALUE(LEFT(M14)))</f>
        <v/>
      </c>
      <c r="AO14" s="87" t="n">
        <f aca="false">IF(ISERROR(VALUE(LEFT(N14))),LEFT(N14),VALUE(LEFT(N14)))</f>
        <v>5</v>
      </c>
      <c r="AP14" s="87" t="n">
        <f aca="false">IF(ISERROR(VALUE(LEFT(O14))),LEFT(O14),VALUE(LEFT(O14)))</f>
        <v>4</v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1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76"/>
      <c r="C15" s="107" t="s">
        <v>30</v>
      </c>
      <c r="D15" s="195" t="s">
        <v>359</v>
      </c>
      <c r="E15" s="79" t="n">
        <v>2734</v>
      </c>
      <c r="F15" s="80"/>
      <c r="G15" s="80" t="s">
        <v>32</v>
      </c>
      <c r="H15" s="80" t="n">
        <v>4</v>
      </c>
      <c r="I15" s="80" t="n">
        <v>3</v>
      </c>
      <c r="J15" s="80" t="n">
        <v>3</v>
      </c>
      <c r="K15" s="80" t="n">
        <v>3</v>
      </c>
      <c r="L15" s="80" t="n">
        <v>4</v>
      </c>
      <c r="M15" s="80"/>
      <c r="N15" s="80" t="n">
        <v>3</v>
      </c>
      <c r="O15" s="80" t="n">
        <v>4</v>
      </c>
      <c r="P15" s="80"/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3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4</v>
      </c>
      <c r="AA15" s="127" t="n">
        <f aca="false">COUNTIF(AG15:AV15,AA$5)</f>
        <v>3</v>
      </c>
      <c r="AB15" s="127" t="n">
        <f aca="false">COUNTIF(AG15:AV15,AB$5)</f>
        <v>0</v>
      </c>
      <c r="AC15" s="127" t="n">
        <f aca="false">SUM(X15:AB15)</f>
        <v>7</v>
      </c>
      <c r="AD15" s="98" t="n">
        <f aca="false">IF(ISERROR(((X15+Y15)*2+Z15*3+AA15*4+AB15*5)/SUM(X15,Y15:AB15)),"",((X15+Y15)*2+Z15*3+AA15*4+AB15*5)/SUM(X15,Y15:AB15))</f>
        <v>3.42857142857143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/>
      </c>
      <c r="AH15" s="87" t="str">
        <f aca="false">IF(ISERROR(VALUE(LEFT(G15))),LEFT(G15),VALUE(LEFT(G15)))</f>
        <v>з</v>
      </c>
      <c r="AI15" s="87" t="n">
        <f aca="false">IF(ISERROR(VALUE(LEFT(H15))),LEFT(H15),VALUE(LEFT(H15)))</f>
        <v>4</v>
      </c>
      <c r="AJ15" s="87" t="n">
        <f aca="false">IF(ISERROR(VALUE(LEFT(I15))),LEFT(I15),VALUE(LEFT(I15)))</f>
        <v>3</v>
      </c>
      <c r="AK15" s="87" t="n">
        <f aca="false">IF(ISERROR(VALUE(LEFT(J15))),LEFT(J15),VALUE(LEFT(J15)))</f>
        <v>3</v>
      </c>
      <c r="AL15" s="87" t="n">
        <f aca="false">IF(ISERROR(VALUE(LEFT(K15))),LEFT(K15),VALUE(LEFT(K15)))</f>
        <v>3</v>
      </c>
      <c r="AM15" s="87" t="n">
        <f aca="false">IF(ISERROR(VALUE(LEFT(L15))),LEFT(L15),VALUE(LEFT(L15)))</f>
        <v>4</v>
      </c>
      <c r="AN15" s="87" t="str">
        <f aca="false">IF(ISERROR(VALUE(LEFT(M15))),LEFT(M15),VALUE(LEFT(M15)))</f>
        <v/>
      </c>
      <c r="AO15" s="87" t="n">
        <f aca="false">IF(ISERROR(VALUE(LEFT(N15))),LEFT(N15),VALUE(LEFT(N15)))</f>
        <v>3</v>
      </c>
      <c r="AP15" s="87" t="n">
        <f aca="false">IF(ISERROR(VALUE(LEFT(O15))),LEFT(O15),VALUE(LEFT(O15)))</f>
        <v>4</v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1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76"/>
      <c r="C16" s="107" t="s">
        <v>30</v>
      </c>
      <c r="D16" s="195" t="s">
        <v>360</v>
      </c>
      <c r="E16" s="79" t="n">
        <v>2734</v>
      </c>
      <c r="F16" s="80"/>
      <c r="G16" s="80" t="s">
        <v>32</v>
      </c>
      <c r="H16" s="80" t="n">
        <v>3</v>
      </c>
      <c r="I16" s="80" t="n">
        <v>4</v>
      </c>
      <c r="J16" s="80" t="n">
        <v>4</v>
      </c>
      <c r="K16" s="80" t="n">
        <v>3</v>
      </c>
      <c r="L16" s="80" t="n">
        <v>5</v>
      </c>
      <c r="M16" s="80"/>
      <c r="N16" s="80" t="n">
        <v>3</v>
      </c>
      <c r="O16" s="80" t="n">
        <v>4</v>
      </c>
      <c r="P16" s="80"/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3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3</v>
      </c>
      <c r="AA16" s="127" t="n">
        <f aca="false">COUNTIF(AG16:AV16,AA$5)</f>
        <v>3</v>
      </c>
      <c r="AB16" s="127" t="n">
        <f aca="false">COUNTIF(AG16:AV16,AB$5)</f>
        <v>1</v>
      </c>
      <c r="AC16" s="127" t="n">
        <f aca="false">SUM(X16:AB16)</f>
        <v>7</v>
      </c>
      <c r="AD16" s="98" t="n">
        <f aca="false">IF(ISERROR(((X16+Y16)*2+Z16*3+AA16*4+AB16*5)/SUM(X16,Y16:AB16)),"",((X16+Y16)*2+Z16*3+AA16*4+AB16*5)/SUM(X16,Y16:AB16))</f>
        <v>3.71428571428571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/>
      </c>
      <c r="AH16" s="87" t="str">
        <f aca="false">IF(ISERROR(VALUE(LEFT(G16))),LEFT(G16),VALUE(LEFT(G16)))</f>
        <v>з</v>
      </c>
      <c r="AI16" s="87" t="n">
        <f aca="false">IF(ISERROR(VALUE(LEFT(H16))),LEFT(H16),VALUE(LEFT(H16)))</f>
        <v>3</v>
      </c>
      <c r="AJ16" s="87" t="n">
        <f aca="false">IF(ISERROR(VALUE(LEFT(I16))),LEFT(I16),VALUE(LEFT(I16)))</f>
        <v>4</v>
      </c>
      <c r="AK16" s="87" t="n">
        <f aca="false">IF(ISERROR(VALUE(LEFT(J16))),LEFT(J16),VALUE(LEFT(J16)))</f>
        <v>4</v>
      </c>
      <c r="AL16" s="87" t="n">
        <f aca="false">IF(ISERROR(VALUE(LEFT(K16))),LEFT(K16),VALUE(LEFT(K16)))</f>
        <v>3</v>
      </c>
      <c r="AM16" s="87" t="n">
        <f aca="false">IF(ISERROR(VALUE(LEFT(L16))),LEFT(L16),VALUE(LEFT(L16)))</f>
        <v>5</v>
      </c>
      <c r="AN16" s="87" t="str">
        <f aca="false">IF(ISERROR(VALUE(LEFT(M16))),LEFT(M16),VALUE(LEFT(M16)))</f>
        <v/>
      </c>
      <c r="AO16" s="87" t="n">
        <f aca="false">IF(ISERROR(VALUE(LEFT(N16))),LEFT(N16),VALUE(LEFT(N16)))</f>
        <v>3</v>
      </c>
      <c r="AP16" s="87" t="n">
        <f aca="false">IF(ISERROR(VALUE(LEFT(O16))),LEFT(O16),VALUE(LEFT(O16)))</f>
        <v>4</v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1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102"/>
      <c r="C17" s="107" t="s">
        <v>30</v>
      </c>
      <c r="D17" s="195" t="s">
        <v>361</v>
      </c>
      <c r="E17" s="79" t="n">
        <v>2734</v>
      </c>
      <c r="F17" s="80"/>
      <c r="G17" s="80" t="s">
        <v>32</v>
      </c>
      <c r="H17" s="80" t="n">
        <v>3</v>
      </c>
      <c r="I17" s="80" t="n">
        <v>3</v>
      </c>
      <c r="J17" s="80" t="n">
        <v>4</v>
      </c>
      <c r="K17" s="80" t="n">
        <v>3</v>
      </c>
      <c r="L17" s="80" t="n">
        <v>4</v>
      </c>
      <c r="M17" s="80"/>
      <c r="N17" s="80" t="n">
        <v>3</v>
      </c>
      <c r="O17" s="80" t="n">
        <v>3</v>
      </c>
      <c r="P17" s="80"/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3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5</v>
      </c>
      <c r="AA17" s="127" t="n">
        <f aca="false">COUNTIF(AG17:AV17,AA$5)</f>
        <v>2</v>
      </c>
      <c r="AB17" s="127" t="n">
        <f aca="false">COUNTIF(AG17:AV17,AB$5)</f>
        <v>0</v>
      </c>
      <c r="AC17" s="127" t="n">
        <f aca="false">SUM(X17:AB17)</f>
        <v>7</v>
      </c>
      <c r="AD17" s="98" t="n">
        <f aca="false">IF(ISERROR(((X17+Y17)*2+Z17*3+AA17*4+AB17*5)/SUM(X17,Y17:AB17)),"",((X17+Y17)*2+Z17*3+AA17*4+AB17*5)/SUM(X17,Y17:AB17))</f>
        <v>3.28571428571429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/>
      </c>
      <c r="AH17" s="87" t="str">
        <f aca="false">IF(ISERROR(VALUE(LEFT(G17))),LEFT(G17),VALUE(LEFT(G17)))</f>
        <v>з</v>
      </c>
      <c r="AI17" s="87" t="n">
        <f aca="false">IF(ISERROR(VALUE(LEFT(H17))),LEFT(H17),VALUE(LEFT(H17)))</f>
        <v>3</v>
      </c>
      <c r="AJ17" s="87" t="n">
        <f aca="false">IF(ISERROR(VALUE(LEFT(I17))),LEFT(I17),VALUE(LEFT(I17)))</f>
        <v>3</v>
      </c>
      <c r="AK17" s="87" t="n">
        <f aca="false">IF(ISERROR(VALUE(LEFT(J17))),LEFT(J17),VALUE(LEFT(J17)))</f>
        <v>4</v>
      </c>
      <c r="AL17" s="87" t="n">
        <f aca="false">IF(ISERROR(VALUE(LEFT(K17))),LEFT(K17),VALUE(LEFT(K17)))</f>
        <v>3</v>
      </c>
      <c r="AM17" s="87" t="n">
        <f aca="false">IF(ISERROR(VALUE(LEFT(L17))),LEFT(L17),VALUE(LEFT(L17)))</f>
        <v>4</v>
      </c>
      <c r="AN17" s="87" t="str">
        <f aca="false">IF(ISERROR(VALUE(LEFT(M17))),LEFT(M17),VALUE(LEFT(M17)))</f>
        <v/>
      </c>
      <c r="AO17" s="87" t="n">
        <f aca="false">IF(ISERROR(VALUE(LEFT(N17))),LEFT(N17),VALUE(LEFT(N17)))</f>
        <v>3</v>
      </c>
      <c r="AP17" s="87" t="n">
        <f aca="false">IF(ISERROR(VALUE(LEFT(O17))),LEFT(O17),VALUE(LEFT(O17)))</f>
        <v>3</v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1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03"/>
      <c r="C18" s="107" t="s">
        <v>30</v>
      </c>
      <c r="D18" s="195" t="s">
        <v>362</v>
      </c>
      <c r="E18" s="79" t="n">
        <v>2734</v>
      </c>
      <c r="F18" s="80"/>
      <c r="G18" s="80" t="s">
        <v>32</v>
      </c>
      <c r="H18" s="80" t="n">
        <v>4</v>
      </c>
      <c r="I18" s="80" t="n">
        <v>3</v>
      </c>
      <c r="J18" s="80" t="s">
        <v>36</v>
      </c>
      <c r="K18" s="80" t="n">
        <v>3</v>
      </c>
      <c r="L18" s="80" t="n">
        <v>3</v>
      </c>
      <c r="M18" s="80"/>
      <c r="N18" s="80" t="n">
        <v>3</v>
      </c>
      <c r="O18" s="80" t="n">
        <v>3</v>
      </c>
      <c r="P18" s="80"/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2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1</v>
      </c>
      <c r="Z18" s="127" t="n">
        <f aca="false">COUNTIF(AG18:AV18,Z$5)</f>
        <v>5</v>
      </c>
      <c r="AA18" s="127" t="n">
        <f aca="false">COUNTIF(AG18:AV18,AA$5)</f>
        <v>1</v>
      </c>
      <c r="AB18" s="127" t="n">
        <f aca="false">COUNTIF(AG18:AV18,AB$5)</f>
        <v>0</v>
      </c>
      <c r="AC18" s="127" t="n">
        <f aca="false">SUM(X18:AB18)</f>
        <v>7</v>
      </c>
      <c r="AD18" s="98" t="n">
        <f aca="false">IF(ISERROR(((X18+Y18)*2+Z18*3+AA18*4+AB18*5)/SUM(X18,Y18:AB18)),"",((X18+Y18)*2+Z18*3+AA18*4+AB18*5)/SUM(X18,Y18:AB18))</f>
        <v>3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/>
      </c>
      <c r="AH18" s="87" t="str">
        <f aca="false">IF(ISERROR(VALUE(LEFT(G18))),LEFT(G18),VALUE(LEFT(G18)))</f>
        <v>з</v>
      </c>
      <c r="AI18" s="87" t="n">
        <f aca="false">IF(ISERROR(VALUE(LEFT(H18))),LEFT(H18),VALUE(LEFT(H18)))</f>
        <v>4</v>
      </c>
      <c r="AJ18" s="87" t="n">
        <f aca="false">IF(ISERROR(VALUE(LEFT(I18))),LEFT(I18),VALUE(LEFT(I18)))</f>
        <v>3</v>
      </c>
      <c r="AK18" s="87" t="n">
        <f aca="false">IF(ISERROR(VALUE(LEFT(J18))),LEFT(J18),VALUE(LEFT(J18)))</f>
        <v>2</v>
      </c>
      <c r="AL18" s="87" t="n">
        <f aca="false">IF(ISERROR(VALUE(LEFT(K18))),LEFT(K18),VALUE(LEFT(K18)))</f>
        <v>3</v>
      </c>
      <c r="AM18" s="87" t="n">
        <f aca="false">IF(ISERROR(VALUE(LEFT(L18))),LEFT(L18),VALUE(LEFT(L18)))</f>
        <v>3</v>
      </c>
      <c r="AN18" s="87" t="str">
        <f aca="false">IF(ISERROR(VALUE(LEFT(M18))),LEFT(M18),VALUE(LEFT(M18)))</f>
        <v/>
      </c>
      <c r="AO18" s="87" t="n">
        <f aca="false">IF(ISERROR(VALUE(LEFT(N18))),LEFT(N18),VALUE(LEFT(N18)))</f>
        <v>3</v>
      </c>
      <c r="AP18" s="87" t="n">
        <f aca="false">IF(ISERROR(VALUE(LEFT(O18))),LEFT(O18),VALUE(LEFT(O18)))</f>
        <v>3</v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1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03"/>
      <c r="C19" s="107" t="s">
        <v>30</v>
      </c>
      <c r="D19" s="195" t="s">
        <v>363</v>
      </c>
      <c r="E19" s="79" t="n">
        <v>2734</v>
      </c>
      <c r="F19" s="80"/>
      <c r="G19" s="80" t="s">
        <v>32</v>
      </c>
      <c r="H19" s="80" t="n">
        <v>4</v>
      </c>
      <c r="I19" s="80" t="n">
        <v>3</v>
      </c>
      <c r="J19" s="80" t="n">
        <v>3</v>
      </c>
      <c r="K19" s="80" t="n">
        <v>3</v>
      </c>
      <c r="L19" s="80" t="n">
        <v>4</v>
      </c>
      <c r="M19" s="80"/>
      <c r="N19" s="80" t="n">
        <v>4</v>
      </c>
      <c r="O19" s="80" t="n">
        <v>3</v>
      </c>
      <c r="P19" s="80"/>
      <c r="Q19" s="80"/>
      <c r="R19" s="80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3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4</v>
      </c>
      <c r="AA19" s="127" t="n">
        <f aca="false">COUNTIF(AG19:AV19,AA$5)</f>
        <v>3</v>
      </c>
      <c r="AB19" s="127" t="n">
        <f aca="false">COUNTIF(AG19:AV19,AB$5)</f>
        <v>0</v>
      </c>
      <c r="AC19" s="127" t="n">
        <f aca="false">SUM(X19:AB19)</f>
        <v>7</v>
      </c>
      <c r="AD19" s="98" t="n">
        <f aca="false">IF(ISERROR(((X19+Y19)*2+Z19*3+AA19*4+AB19*5)/SUM(X19,Y19:AB19)),"",((X19+Y19)*2+Z19*3+AA19*4+AB19*5)/SUM(X19,Y19:AB19))</f>
        <v>3.42857142857143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/>
      </c>
      <c r="AH19" s="87" t="str">
        <f aca="false">IF(ISERROR(VALUE(LEFT(G19))),LEFT(G19),VALUE(LEFT(G19)))</f>
        <v>з</v>
      </c>
      <c r="AI19" s="87" t="n">
        <f aca="false">IF(ISERROR(VALUE(LEFT(H19))),LEFT(H19),VALUE(LEFT(H19)))</f>
        <v>4</v>
      </c>
      <c r="AJ19" s="87" t="n">
        <f aca="false">IF(ISERROR(VALUE(LEFT(I19))),LEFT(I19),VALUE(LEFT(I19)))</f>
        <v>3</v>
      </c>
      <c r="AK19" s="87" t="n">
        <f aca="false">IF(ISERROR(VALUE(LEFT(J19))),LEFT(J19),VALUE(LEFT(J19)))</f>
        <v>3</v>
      </c>
      <c r="AL19" s="87" t="n">
        <f aca="false">IF(ISERROR(VALUE(LEFT(K19))),LEFT(K19),VALUE(LEFT(K19)))</f>
        <v>3</v>
      </c>
      <c r="AM19" s="87" t="n">
        <f aca="false">IF(ISERROR(VALUE(LEFT(L19))),LEFT(L19),VALUE(LEFT(L19)))</f>
        <v>4</v>
      </c>
      <c r="AN19" s="87" t="str">
        <f aca="false">IF(ISERROR(VALUE(LEFT(M19))),LEFT(M19),VALUE(LEFT(M19)))</f>
        <v/>
      </c>
      <c r="AO19" s="87" t="n">
        <f aca="false">IF(ISERROR(VALUE(LEFT(N19))),LEFT(N19),VALUE(LEFT(N19)))</f>
        <v>4</v>
      </c>
      <c r="AP19" s="87" t="n">
        <f aca="false">IF(ISERROR(VALUE(LEFT(O19))),LEFT(O19),VALUE(LEFT(O19)))</f>
        <v>3</v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1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03"/>
      <c r="C20" s="107" t="s">
        <v>30</v>
      </c>
      <c r="D20" s="195" t="s">
        <v>364</v>
      </c>
      <c r="E20" s="79" t="n">
        <v>2734</v>
      </c>
      <c r="F20" s="80"/>
      <c r="G20" s="80" t="s">
        <v>32</v>
      </c>
      <c r="H20" s="80" t="n">
        <v>5</v>
      </c>
      <c r="I20" s="80" t="n">
        <v>5</v>
      </c>
      <c r="J20" s="80" t="n">
        <v>5</v>
      </c>
      <c r="K20" s="80" t="n">
        <v>5</v>
      </c>
      <c r="L20" s="80" t="n">
        <v>5</v>
      </c>
      <c r="M20" s="80"/>
      <c r="N20" s="80" t="n">
        <v>5</v>
      </c>
      <c r="O20" s="80" t="n">
        <v>5</v>
      </c>
      <c r="P20" s="80"/>
      <c r="Q20" s="80"/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5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0</v>
      </c>
      <c r="AA20" s="127" t="n">
        <f aca="false">COUNTIF(AG20:AV20,AA$5)</f>
        <v>0</v>
      </c>
      <c r="AB20" s="127" t="n">
        <f aca="false">COUNTIF(AG20:AV20,AB$5)</f>
        <v>7</v>
      </c>
      <c r="AC20" s="127" t="n">
        <f aca="false">SUM(X20:AB20)</f>
        <v>7</v>
      </c>
      <c r="AD20" s="98" t="n">
        <f aca="false">IF(ISERROR(((X20+Y20)*2+Z20*3+AA20*4+AB20*5)/SUM(X20,Y20:AB20)),"",((X20+Y20)*2+Z20*3+AA20*4+AB20*5)/SUM(X20,Y20:AB20))</f>
        <v>5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/>
      </c>
      <c r="AH20" s="87" t="str">
        <f aca="false">IF(ISERROR(VALUE(LEFT(G20))),LEFT(G20),VALUE(LEFT(G20)))</f>
        <v>з</v>
      </c>
      <c r="AI20" s="87" t="n">
        <f aca="false">IF(ISERROR(VALUE(LEFT(H20))),LEFT(H20),VALUE(LEFT(H20)))</f>
        <v>5</v>
      </c>
      <c r="AJ20" s="87" t="n">
        <f aca="false">IF(ISERROR(VALUE(LEFT(I20))),LEFT(I20),VALUE(LEFT(I20)))</f>
        <v>5</v>
      </c>
      <c r="AK20" s="87" t="n">
        <f aca="false">IF(ISERROR(VALUE(LEFT(J20))),LEFT(J20),VALUE(LEFT(J20)))</f>
        <v>5</v>
      </c>
      <c r="AL20" s="87" t="n">
        <f aca="false">IF(ISERROR(VALUE(LEFT(K20))),LEFT(K20),VALUE(LEFT(K20)))</f>
        <v>5</v>
      </c>
      <c r="AM20" s="87" t="n">
        <f aca="false">IF(ISERROR(VALUE(LEFT(L20))),LEFT(L20),VALUE(LEFT(L20)))</f>
        <v>5</v>
      </c>
      <c r="AN20" s="87" t="str">
        <f aca="false">IF(ISERROR(VALUE(LEFT(M20))),LEFT(M20),VALUE(LEFT(M20)))</f>
        <v/>
      </c>
      <c r="AO20" s="87" t="n">
        <f aca="false">IF(ISERROR(VALUE(LEFT(N20))),LEFT(N20),VALUE(LEFT(N20)))</f>
        <v>5</v>
      </c>
      <c r="AP20" s="87" t="n">
        <f aca="false">IF(ISERROR(VALUE(LEFT(O20))),LEFT(O20),VALUE(LEFT(O20)))</f>
        <v>5</v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1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03"/>
      <c r="C21" s="107" t="s">
        <v>30</v>
      </c>
      <c r="D21" s="195" t="s">
        <v>365</v>
      </c>
      <c r="E21" s="79" t="n">
        <v>2734</v>
      </c>
      <c r="F21" s="80"/>
      <c r="G21" s="80" t="s">
        <v>32</v>
      </c>
      <c r="H21" s="80" t="n">
        <v>5</v>
      </c>
      <c r="I21" s="80" t="n">
        <v>3</v>
      </c>
      <c r="J21" s="80" t="s">
        <v>36</v>
      </c>
      <c r="K21" s="80" t="n">
        <v>4</v>
      </c>
      <c r="L21" s="80" t="n">
        <v>4</v>
      </c>
      <c r="M21" s="80"/>
      <c r="N21" s="80" t="n">
        <v>4</v>
      </c>
      <c r="O21" s="80" t="n">
        <v>4</v>
      </c>
      <c r="P21" s="80"/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2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1</v>
      </c>
      <c r="Z21" s="127" t="n">
        <f aca="false">COUNTIF(AG21:AV21,Z$5)</f>
        <v>1</v>
      </c>
      <c r="AA21" s="127" t="n">
        <f aca="false">COUNTIF(AG21:AV21,AA$5)</f>
        <v>4</v>
      </c>
      <c r="AB21" s="127" t="n">
        <f aca="false">COUNTIF(AG21:AV21,AB$5)</f>
        <v>1</v>
      </c>
      <c r="AC21" s="127" t="n">
        <f aca="false">SUM(X21:AB21)</f>
        <v>7</v>
      </c>
      <c r="AD21" s="98" t="n">
        <f aca="false">IF(ISERROR(((X21+Y21)*2+Z21*3+AA21*4+AB21*5)/SUM(X21,Y21:AB21)),"",((X21+Y21)*2+Z21*3+AA21*4+AB21*5)/SUM(X21,Y21:AB21))</f>
        <v>3.71428571428571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/>
      </c>
      <c r="AH21" s="87" t="str">
        <f aca="false">IF(ISERROR(VALUE(LEFT(G21))),LEFT(G21),VALUE(LEFT(G21)))</f>
        <v>з</v>
      </c>
      <c r="AI21" s="87" t="n">
        <f aca="false">IF(ISERROR(VALUE(LEFT(H21))),LEFT(H21),VALUE(LEFT(H21)))</f>
        <v>5</v>
      </c>
      <c r="AJ21" s="87" t="n">
        <f aca="false">IF(ISERROR(VALUE(LEFT(I21))),LEFT(I21),VALUE(LEFT(I21)))</f>
        <v>3</v>
      </c>
      <c r="AK21" s="87" t="n">
        <f aca="false">IF(ISERROR(VALUE(LEFT(J21))),LEFT(J21),VALUE(LEFT(J21)))</f>
        <v>2</v>
      </c>
      <c r="AL21" s="87" t="n">
        <f aca="false">IF(ISERROR(VALUE(LEFT(K21))),LEFT(K21),VALUE(LEFT(K21)))</f>
        <v>4</v>
      </c>
      <c r="AM21" s="87" t="n">
        <f aca="false">IF(ISERROR(VALUE(LEFT(L21))),LEFT(L21),VALUE(LEFT(L21)))</f>
        <v>4</v>
      </c>
      <c r="AN21" s="87" t="str">
        <f aca="false">IF(ISERROR(VALUE(LEFT(M21))),LEFT(M21),VALUE(LEFT(M21)))</f>
        <v/>
      </c>
      <c r="AO21" s="87" t="n">
        <f aca="false">IF(ISERROR(VALUE(LEFT(N21))),LEFT(N21),VALUE(LEFT(N21)))</f>
        <v>4</v>
      </c>
      <c r="AP21" s="87" t="n">
        <f aca="false">IF(ISERROR(VALUE(LEFT(O21))),LEFT(O21),VALUE(LEFT(O21)))</f>
        <v>4</v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1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03"/>
      <c r="C22" s="107" t="s">
        <v>30</v>
      </c>
      <c r="D22" s="195" t="s">
        <v>366</v>
      </c>
      <c r="E22" s="79" t="n">
        <v>2734</v>
      </c>
      <c r="F22" s="80"/>
      <c r="G22" s="80" t="s">
        <v>32</v>
      </c>
      <c r="H22" s="80" t="n">
        <v>4</v>
      </c>
      <c r="I22" s="80" t="n">
        <v>4</v>
      </c>
      <c r="J22" s="80" t="n">
        <v>3</v>
      </c>
      <c r="K22" s="80" t="n">
        <v>4</v>
      </c>
      <c r="L22" s="80" t="n">
        <v>3</v>
      </c>
      <c r="M22" s="80"/>
      <c r="N22" s="80" t="n">
        <v>4</v>
      </c>
      <c r="O22" s="80" t="n">
        <v>4</v>
      </c>
      <c r="P22" s="80"/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3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2</v>
      </c>
      <c r="AA22" s="127" t="n">
        <f aca="false">COUNTIF(AG22:AV22,AA$5)</f>
        <v>5</v>
      </c>
      <c r="AB22" s="127" t="n">
        <f aca="false">COUNTIF(AG22:AV22,AB$5)</f>
        <v>0</v>
      </c>
      <c r="AC22" s="127" t="n">
        <f aca="false">SUM(X22:AB22)</f>
        <v>7</v>
      </c>
      <c r="AD22" s="98" t="n">
        <f aca="false">IF(ISERROR(((X22+Y22)*2+Z22*3+AA22*4+AB22*5)/SUM(X22,Y22:AB22)),"",((X22+Y22)*2+Z22*3+AA22*4+AB22*5)/SUM(X22,Y22:AB22))</f>
        <v>3.71428571428571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/>
      </c>
      <c r="AH22" s="87" t="str">
        <f aca="false">IF(ISERROR(VALUE(LEFT(G22))),LEFT(G22),VALUE(LEFT(G22)))</f>
        <v>з</v>
      </c>
      <c r="AI22" s="87" t="n">
        <f aca="false">IF(ISERROR(VALUE(LEFT(H22))),LEFT(H22),VALUE(LEFT(H22)))</f>
        <v>4</v>
      </c>
      <c r="AJ22" s="87" t="n">
        <f aca="false">IF(ISERROR(VALUE(LEFT(I22))),LEFT(I22),VALUE(LEFT(I22)))</f>
        <v>4</v>
      </c>
      <c r="AK22" s="87" t="n">
        <f aca="false">IF(ISERROR(VALUE(LEFT(J22))),LEFT(J22),VALUE(LEFT(J22)))</f>
        <v>3</v>
      </c>
      <c r="AL22" s="87" t="n">
        <f aca="false">IF(ISERROR(VALUE(LEFT(K22))),LEFT(K22),VALUE(LEFT(K22)))</f>
        <v>4</v>
      </c>
      <c r="AM22" s="87" t="n">
        <f aca="false">IF(ISERROR(VALUE(LEFT(L22))),LEFT(L22),VALUE(LEFT(L22)))</f>
        <v>3</v>
      </c>
      <c r="AN22" s="87" t="str">
        <f aca="false">IF(ISERROR(VALUE(LEFT(M22))),LEFT(M22),VALUE(LEFT(M22)))</f>
        <v/>
      </c>
      <c r="AO22" s="87" t="n">
        <f aca="false">IF(ISERROR(VALUE(LEFT(N22))),LEFT(N22),VALUE(LEFT(N22)))</f>
        <v>4</v>
      </c>
      <c r="AP22" s="87" t="n">
        <f aca="false">IF(ISERROR(VALUE(LEFT(O22))),LEFT(O22),VALUE(LEFT(O22)))</f>
        <v>4</v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1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03"/>
      <c r="C23" s="107" t="s">
        <v>30</v>
      </c>
      <c r="D23" s="195" t="s">
        <v>367</v>
      </c>
      <c r="E23" s="79" t="n">
        <v>2734</v>
      </c>
      <c r="F23" s="80"/>
      <c r="G23" s="80" t="s">
        <v>32</v>
      </c>
      <c r="H23" s="80" t="n">
        <v>4</v>
      </c>
      <c r="I23" s="80" t="n">
        <v>3</v>
      </c>
      <c r="J23" s="80" t="n">
        <v>5</v>
      </c>
      <c r="K23" s="80" t="n">
        <v>3</v>
      </c>
      <c r="L23" s="80" t="n">
        <v>4</v>
      </c>
      <c r="M23" s="80"/>
      <c r="N23" s="80" t="n">
        <v>3</v>
      </c>
      <c r="O23" s="80" t="n">
        <v>4</v>
      </c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3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3</v>
      </c>
      <c r="AA23" s="127" t="n">
        <f aca="false">COUNTIF(AG23:AV23,AA$5)</f>
        <v>3</v>
      </c>
      <c r="AB23" s="127" t="n">
        <f aca="false">COUNTIF(AG23:AV23,AB$5)</f>
        <v>1</v>
      </c>
      <c r="AC23" s="127" t="n">
        <f aca="false">SUM(X23:AB23)</f>
        <v>7</v>
      </c>
      <c r="AD23" s="98" t="n">
        <f aca="false">IF(ISERROR(((X23+Y23)*2+Z23*3+AA23*4+AB23*5)/SUM(X23,Y23:AB23)),"",((X23+Y23)*2+Z23*3+AA23*4+AB23*5)/SUM(X23,Y23:AB23))</f>
        <v>3.71428571428571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/>
      </c>
      <c r="AH23" s="87" t="str">
        <f aca="false">IF(ISERROR(VALUE(LEFT(G23))),LEFT(G23),VALUE(LEFT(G23)))</f>
        <v>з</v>
      </c>
      <c r="AI23" s="87" t="n">
        <f aca="false">IF(ISERROR(VALUE(LEFT(H23))),LEFT(H23),VALUE(LEFT(H23)))</f>
        <v>4</v>
      </c>
      <c r="AJ23" s="87" t="n">
        <f aca="false">IF(ISERROR(VALUE(LEFT(I23))),LEFT(I23),VALUE(LEFT(I23)))</f>
        <v>3</v>
      </c>
      <c r="AK23" s="87" t="n">
        <f aca="false">IF(ISERROR(VALUE(LEFT(J23))),LEFT(J23),VALUE(LEFT(J23)))</f>
        <v>5</v>
      </c>
      <c r="AL23" s="87" t="n">
        <f aca="false">IF(ISERROR(VALUE(LEFT(K23))),LEFT(K23),VALUE(LEFT(K23)))</f>
        <v>3</v>
      </c>
      <c r="AM23" s="87" t="n">
        <f aca="false">IF(ISERROR(VALUE(LEFT(L23))),LEFT(L23),VALUE(LEFT(L23)))</f>
        <v>4</v>
      </c>
      <c r="AN23" s="87" t="str">
        <f aca="false">IF(ISERROR(VALUE(LEFT(M23))),LEFT(M23),VALUE(LEFT(M23)))</f>
        <v/>
      </c>
      <c r="AO23" s="87" t="n">
        <f aca="false">IF(ISERROR(VALUE(LEFT(N23))),LEFT(N23),VALUE(LEFT(N23)))</f>
        <v>3</v>
      </c>
      <c r="AP23" s="87" t="n">
        <f aca="false">IF(ISERROR(VALUE(LEFT(O23))),LEFT(O23),VALUE(LEFT(O23)))</f>
        <v>4</v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1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03"/>
      <c r="C24" s="107" t="s">
        <v>30</v>
      </c>
      <c r="D24" s="195" t="s">
        <v>368</v>
      </c>
      <c r="E24" s="79" t="n">
        <v>2734</v>
      </c>
      <c r="F24" s="80"/>
      <c r="G24" s="80" t="s">
        <v>32</v>
      </c>
      <c r="H24" s="80" t="n">
        <v>4</v>
      </c>
      <c r="I24" s="80" t="n">
        <v>4</v>
      </c>
      <c r="J24" s="80" t="s">
        <v>369</v>
      </c>
      <c r="K24" s="80" t="n">
        <v>3</v>
      </c>
      <c r="L24" s="80" t="n">
        <v>4</v>
      </c>
      <c r="M24" s="80"/>
      <c r="N24" s="80" t="n">
        <v>3</v>
      </c>
      <c r="O24" s="80" t="n">
        <v>4</v>
      </c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2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1</v>
      </c>
      <c r="Z24" s="127" t="n">
        <f aca="false">COUNTIF(AG24:AV24,Z$5)</f>
        <v>2</v>
      </c>
      <c r="AA24" s="127" t="n">
        <f aca="false">COUNTIF(AG24:AV24,AA$5)</f>
        <v>4</v>
      </c>
      <c r="AB24" s="127" t="n">
        <f aca="false">COUNTIF(AG24:AV24,AB$5)</f>
        <v>0</v>
      </c>
      <c r="AC24" s="127" t="n">
        <f aca="false">SUM(X24:AB24)</f>
        <v>7</v>
      </c>
      <c r="AD24" s="98" t="n">
        <f aca="false">IF(ISERROR(((X24+Y24)*2+Z24*3+AA24*4+AB24*5)/SUM(X24,Y24:AB24)),"",((X24+Y24)*2+Z24*3+AA24*4+AB24*5)/SUM(X24,Y24:AB24))</f>
        <v>3.42857142857143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/>
      </c>
      <c r="AH24" s="87" t="str">
        <f aca="false">IF(ISERROR(VALUE(LEFT(G24))),LEFT(G24),VALUE(LEFT(G24)))</f>
        <v>з</v>
      </c>
      <c r="AI24" s="87" t="n">
        <f aca="false">IF(ISERROR(VALUE(LEFT(H24))),LEFT(H24),VALUE(LEFT(H24)))</f>
        <v>4</v>
      </c>
      <c r="AJ24" s="87" t="n">
        <f aca="false">IF(ISERROR(VALUE(LEFT(I24))),LEFT(I24),VALUE(LEFT(I24)))</f>
        <v>4</v>
      </c>
      <c r="AK24" s="87" t="n">
        <f aca="false">IF(ISERROR(VALUE(LEFT(J24))),LEFT(J24),VALUE(LEFT(J24)))</f>
        <v>2</v>
      </c>
      <c r="AL24" s="87" t="n">
        <f aca="false">IF(ISERROR(VALUE(LEFT(K24))),LEFT(K24),VALUE(LEFT(K24)))</f>
        <v>3</v>
      </c>
      <c r="AM24" s="87" t="n">
        <f aca="false">IF(ISERROR(VALUE(LEFT(L24))),LEFT(L24),VALUE(LEFT(L24)))</f>
        <v>4</v>
      </c>
      <c r="AN24" s="87" t="str">
        <f aca="false">IF(ISERROR(VALUE(LEFT(M24))),LEFT(M24),VALUE(LEFT(M24)))</f>
        <v/>
      </c>
      <c r="AO24" s="87" t="n">
        <f aca="false">IF(ISERROR(VALUE(LEFT(N24))),LEFT(N24),VALUE(LEFT(N24)))</f>
        <v>3</v>
      </c>
      <c r="AP24" s="87" t="n">
        <f aca="false">IF(ISERROR(VALUE(LEFT(O24))),LEFT(O24),VALUE(LEFT(O24)))</f>
        <v>4</v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1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03"/>
      <c r="C25" s="107" t="s">
        <v>30</v>
      </c>
      <c r="D25" s="195" t="s">
        <v>370</v>
      </c>
      <c r="E25" s="79" t="n">
        <v>2734</v>
      </c>
      <c r="F25" s="80"/>
      <c r="G25" s="80" t="s">
        <v>32</v>
      </c>
      <c r="H25" s="80" t="n">
        <v>4</v>
      </c>
      <c r="I25" s="80" t="n">
        <v>3</v>
      </c>
      <c r="J25" s="80" t="s">
        <v>36</v>
      </c>
      <c r="K25" s="80" t="n">
        <v>3</v>
      </c>
      <c r="L25" s="80" t="n">
        <v>4</v>
      </c>
      <c r="M25" s="80"/>
      <c r="N25" s="80" t="n">
        <v>3</v>
      </c>
      <c r="O25" s="80" t="n">
        <v>4</v>
      </c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2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1</v>
      </c>
      <c r="Z25" s="127" t="n">
        <f aca="false">COUNTIF(AG25:AV25,Z$5)</f>
        <v>3</v>
      </c>
      <c r="AA25" s="127" t="n">
        <f aca="false">COUNTIF(AG25:AV25,AA$5)</f>
        <v>3</v>
      </c>
      <c r="AB25" s="127" t="n">
        <f aca="false">COUNTIF(AG25:AV25,AB$5)</f>
        <v>0</v>
      </c>
      <c r="AC25" s="127" t="n">
        <f aca="false">SUM(X25:AB25)</f>
        <v>7</v>
      </c>
      <c r="AD25" s="98" t="n">
        <f aca="false">IF(ISERROR(((X25+Y25)*2+Z25*3+AA25*4+AB25*5)/SUM(X25,Y25:AB25)),"",((X25+Y25)*2+Z25*3+AA25*4+AB25*5)/SUM(X25,Y25:AB25))</f>
        <v>3.28571428571429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/>
      </c>
      <c r="AH25" s="87" t="str">
        <f aca="false">IF(ISERROR(VALUE(LEFT(G25))),LEFT(G25),VALUE(LEFT(G25)))</f>
        <v>з</v>
      </c>
      <c r="AI25" s="87" t="n">
        <f aca="false">IF(ISERROR(VALUE(LEFT(H25))),LEFT(H25),VALUE(LEFT(H25)))</f>
        <v>4</v>
      </c>
      <c r="AJ25" s="87" t="n">
        <f aca="false">IF(ISERROR(VALUE(LEFT(I25))),LEFT(I25),VALUE(LEFT(I25)))</f>
        <v>3</v>
      </c>
      <c r="AK25" s="87" t="n">
        <f aca="false">IF(ISERROR(VALUE(LEFT(J25))),LEFT(J25),VALUE(LEFT(J25)))</f>
        <v>2</v>
      </c>
      <c r="AL25" s="87" t="n">
        <f aca="false">IF(ISERROR(VALUE(LEFT(K25))),LEFT(K25),VALUE(LEFT(K25)))</f>
        <v>3</v>
      </c>
      <c r="AM25" s="87" t="n">
        <f aca="false">IF(ISERROR(VALUE(LEFT(L25))),LEFT(L25),VALUE(LEFT(L25)))</f>
        <v>4</v>
      </c>
      <c r="AN25" s="87" t="str">
        <f aca="false">IF(ISERROR(VALUE(LEFT(M25))),LEFT(M25),VALUE(LEFT(M25)))</f>
        <v/>
      </c>
      <c r="AO25" s="87" t="n">
        <f aca="false">IF(ISERROR(VALUE(LEFT(N25))),LEFT(N25),VALUE(LEFT(N25)))</f>
        <v>3</v>
      </c>
      <c r="AP25" s="87" t="n">
        <f aca="false">IF(ISERROR(VALUE(LEFT(O25))),LEFT(O25),VALUE(LEFT(O25)))</f>
        <v>4</v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1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03"/>
      <c r="C26" s="107" t="s">
        <v>30</v>
      </c>
      <c r="D26" s="195" t="s">
        <v>371</v>
      </c>
      <c r="E26" s="79" t="n">
        <v>2734</v>
      </c>
      <c r="F26" s="80"/>
      <c r="G26" s="80" t="s">
        <v>32</v>
      </c>
      <c r="H26" s="80" t="n">
        <v>4</v>
      </c>
      <c r="I26" s="80" t="n">
        <v>3</v>
      </c>
      <c r="J26" s="80" t="s">
        <v>338</v>
      </c>
      <c r="K26" s="80" t="n">
        <v>3</v>
      </c>
      <c r="L26" s="80" t="n">
        <v>3</v>
      </c>
      <c r="M26" s="80"/>
      <c r="N26" s="80" t="n">
        <v>3</v>
      </c>
      <c r="O26" s="80" t="n">
        <v>3</v>
      </c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2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1</v>
      </c>
      <c r="Z26" s="127" t="n">
        <f aca="false">COUNTIF(AG26:AV26,Z$5)</f>
        <v>5</v>
      </c>
      <c r="AA26" s="127" t="n">
        <f aca="false">COUNTIF(AG26:AV26,AA$5)</f>
        <v>1</v>
      </c>
      <c r="AB26" s="127" t="n">
        <f aca="false">COUNTIF(AG26:AV26,AB$5)</f>
        <v>0</v>
      </c>
      <c r="AC26" s="127" t="n">
        <f aca="false">SUM(X26:AB26)</f>
        <v>7</v>
      </c>
      <c r="AD26" s="98" t="n">
        <f aca="false">IF(ISERROR(((X26+Y26)*2+Z26*3+AA26*4+AB26*5)/SUM(X26,Y26:AB26)),"",((X26+Y26)*2+Z26*3+AA26*4+AB26*5)/SUM(X26,Y26:AB26))</f>
        <v>3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/>
      </c>
      <c r="AH26" s="87" t="str">
        <f aca="false">IF(ISERROR(VALUE(LEFT(G26))),LEFT(G26),VALUE(LEFT(G26)))</f>
        <v>з</v>
      </c>
      <c r="AI26" s="87" t="n">
        <f aca="false">IF(ISERROR(VALUE(LEFT(H26))),LEFT(H26),VALUE(LEFT(H26)))</f>
        <v>4</v>
      </c>
      <c r="AJ26" s="87" t="n">
        <f aca="false">IF(ISERROR(VALUE(LEFT(I26))),LEFT(I26),VALUE(LEFT(I26)))</f>
        <v>3</v>
      </c>
      <c r="AK26" s="87" t="n">
        <f aca="false">IF(ISERROR(VALUE(LEFT(J26))),LEFT(J26),VALUE(LEFT(J26)))</f>
        <v>2</v>
      </c>
      <c r="AL26" s="87" t="n">
        <f aca="false">IF(ISERROR(VALUE(LEFT(K26))),LEFT(K26),VALUE(LEFT(K26)))</f>
        <v>3</v>
      </c>
      <c r="AM26" s="87" t="n">
        <f aca="false">IF(ISERROR(VALUE(LEFT(L26))),LEFT(L26),VALUE(LEFT(L26)))</f>
        <v>3</v>
      </c>
      <c r="AN26" s="87" t="str">
        <f aca="false">IF(ISERROR(VALUE(LEFT(M26))),LEFT(M26),VALUE(LEFT(M26)))</f>
        <v/>
      </c>
      <c r="AO26" s="87" t="n">
        <f aca="false">IF(ISERROR(VALUE(LEFT(N26))),LEFT(N26),VALUE(LEFT(N26)))</f>
        <v>3</v>
      </c>
      <c r="AP26" s="87" t="n">
        <f aca="false">IF(ISERROR(VALUE(LEFT(O26))),LEFT(O26),VALUE(LEFT(O26)))</f>
        <v>3</v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1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03"/>
      <c r="C27" s="107" t="s">
        <v>30</v>
      </c>
      <c r="D27" s="195" t="s">
        <v>372</v>
      </c>
      <c r="E27" s="79" t="n">
        <v>2734</v>
      </c>
      <c r="F27" s="80"/>
      <c r="G27" s="80" t="s">
        <v>32</v>
      </c>
      <c r="H27" s="80" t="n">
        <v>3</v>
      </c>
      <c r="I27" s="80" t="n">
        <v>3</v>
      </c>
      <c r="J27" s="80" t="s">
        <v>338</v>
      </c>
      <c r="K27" s="80" t="n">
        <v>3</v>
      </c>
      <c r="L27" s="80" t="n">
        <v>4</v>
      </c>
      <c r="M27" s="80"/>
      <c r="N27" s="80" t="n">
        <v>3</v>
      </c>
      <c r="O27" s="80" t="n">
        <v>3</v>
      </c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2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1</v>
      </c>
      <c r="Z27" s="127" t="n">
        <f aca="false">COUNTIF(AG27:AV27,Z$5)</f>
        <v>5</v>
      </c>
      <c r="AA27" s="127" t="n">
        <f aca="false">COUNTIF(AG27:AV27,AA$5)</f>
        <v>1</v>
      </c>
      <c r="AB27" s="127" t="n">
        <f aca="false">COUNTIF(AG27:AV27,AB$5)</f>
        <v>0</v>
      </c>
      <c r="AC27" s="127" t="n">
        <f aca="false">SUM(X27:AB27)</f>
        <v>7</v>
      </c>
      <c r="AD27" s="98" t="n">
        <f aca="false">IF(ISERROR(((X27+Y27)*2+Z27*3+AA27*4+AB27*5)/SUM(X27,Y27:AB27)),"",((X27+Y27)*2+Z27*3+AA27*4+AB27*5)/SUM(X27,Y27:AB27))</f>
        <v>3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/>
      </c>
      <c r="AH27" s="87" t="str">
        <f aca="false">IF(ISERROR(VALUE(LEFT(G27))),LEFT(G27),VALUE(LEFT(G27)))</f>
        <v>з</v>
      </c>
      <c r="AI27" s="87" t="n">
        <f aca="false">IF(ISERROR(VALUE(LEFT(H27))),LEFT(H27),VALUE(LEFT(H27)))</f>
        <v>3</v>
      </c>
      <c r="AJ27" s="87" t="n">
        <f aca="false">IF(ISERROR(VALUE(LEFT(I27))),LEFT(I27),VALUE(LEFT(I27)))</f>
        <v>3</v>
      </c>
      <c r="AK27" s="87" t="n">
        <f aca="false">IF(ISERROR(VALUE(LEFT(J27))),LEFT(J27),VALUE(LEFT(J27)))</f>
        <v>2</v>
      </c>
      <c r="AL27" s="87" t="n">
        <f aca="false">IF(ISERROR(VALUE(LEFT(K27))),LEFT(K27),VALUE(LEFT(K27)))</f>
        <v>3</v>
      </c>
      <c r="AM27" s="87" t="n">
        <f aca="false">IF(ISERROR(VALUE(LEFT(L27))),LEFT(L27),VALUE(LEFT(L27)))</f>
        <v>4</v>
      </c>
      <c r="AN27" s="87" t="str">
        <f aca="false">IF(ISERROR(VALUE(LEFT(M27))),LEFT(M27),VALUE(LEFT(M27)))</f>
        <v/>
      </c>
      <c r="AO27" s="87" t="n">
        <f aca="false">IF(ISERROR(VALUE(LEFT(N27))),LEFT(N27),VALUE(LEFT(N27)))</f>
        <v>3</v>
      </c>
      <c r="AP27" s="87" t="n">
        <f aca="false">IF(ISERROR(VALUE(LEFT(O27))),LEFT(O27),VALUE(LEFT(O27)))</f>
        <v>3</v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1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5" t="n">
        <v>23</v>
      </c>
      <c r="B28" s="103"/>
      <c r="C28" s="107" t="s">
        <v>30</v>
      </c>
      <c r="D28" s="195" t="s">
        <v>373</v>
      </c>
      <c r="E28" s="79" t="n">
        <v>2734</v>
      </c>
      <c r="F28" s="80"/>
      <c r="G28" s="80" t="s">
        <v>32</v>
      </c>
      <c r="H28" s="80" t="n">
        <v>4</v>
      </c>
      <c r="I28" s="80" t="n">
        <v>3</v>
      </c>
      <c r="J28" s="80" t="n">
        <v>4</v>
      </c>
      <c r="K28" s="80" t="n">
        <v>3</v>
      </c>
      <c r="L28" s="80" t="s">
        <v>45</v>
      </c>
      <c r="M28" s="80"/>
      <c r="N28" s="80" t="n">
        <v>4</v>
      </c>
      <c r="O28" s="80" t="n">
        <v>4</v>
      </c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2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1</v>
      </c>
      <c r="Z28" s="127" t="n">
        <f aca="false">COUNTIF(AG28:AV28,Z$5)</f>
        <v>2</v>
      </c>
      <c r="AA28" s="127" t="n">
        <f aca="false">COUNTIF(AG28:AV28,AA$5)</f>
        <v>4</v>
      </c>
      <c r="AB28" s="127" t="n">
        <f aca="false">COUNTIF(AG28:AV28,AB$5)</f>
        <v>0</v>
      </c>
      <c r="AC28" s="127" t="n">
        <f aca="false">SUM(X28:AB28)</f>
        <v>7</v>
      </c>
      <c r="AD28" s="98" t="n">
        <f aca="false">IF(ISERROR(((X28+Y28)*2+Z28*3+AA28*4+AB28*5)/SUM(X28,Y28:AB28)),"",((X28+Y28)*2+Z28*3+AA28*4+AB28*5)/SUM(X28,Y28:AB28))</f>
        <v>3.42857142857143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/>
      </c>
      <c r="AH28" s="87" t="str">
        <f aca="false">IF(ISERROR(VALUE(LEFT(G28))),LEFT(G28),VALUE(LEFT(G28)))</f>
        <v>з</v>
      </c>
      <c r="AI28" s="87" t="n">
        <f aca="false">IF(ISERROR(VALUE(LEFT(H28))),LEFT(H28),VALUE(LEFT(H28)))</f>
        <v>4</v>
      </c>
      <c r="AJ28" s="87" t="n">
        <f aca="false">IF(ISERROR(VALUE(LEFT(I28))),LEFT(I28),VALUE(LEFT(I28)))</f>
        <v>3</v>
      </c>
      <c r="AK28" s="87" t="n">
        <f aca="false">IF(ISERROR(VALUE(LEFT(J28))),LEFT(J28),VALUE(LEFT(J28)))</f>
        <v>4</v>
      </c>
      <c r="AL28" s="87" t="n">
        <f aca="false">IF(ISERROR(VALUE(LEFT(K28))),LEFT(K28),VALUE(LEFT(K28)))</f>
        <v>3</v>
      </c>
      <c r="AM28" s="87" t="n">
        <f aca="false">IF(ISERROR(VALUE(LEFT(L28))),LEFT(L28),VALUE(LEFT(L28)))</f>
        <v>2</v>
      </c>
      <c r="AN28" s="87" t="str">
        <f aca="false">IF(ISERROR(VALUE(LEFT(M28))),LEFT(M28),VALUE(LEFT(M28)))</f>
        <v/>
      </c>
      <c r="AO28" s="87" t="n">
        <f aca="false">IF(ISERROR(VALUE(LEFT(N28))),LEFT(N28),VALUE(LEFT(N28)))</f>
        <v>4</v>
      </c>
      <c r="AP28" s="87" t="n">
        <f aca="false">IF(ISERROR(VALUE(LEFT(O28))),LEFT(O28),VALUE(LEFT(O28)))</f>
        <v>4</v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1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true" customHeight="true" outlineLevel="0" collapsed="false">
      <c r="A29" s="75" t="n">
        <v>24</v>
      </c>
      <c r="B29" s="103"/>
      <c r="C29" s="107"/>
      <c r="D29" s="195"/>
      <c r="E29" s="79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0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0</v>
      </c>
      <c r="AA29" s="127" t="n">
        <f aca="false">COUNTIF(AG29:AV29,AA$5)</f>
        <v>0</v>
      </c>
      <c r="AB29" s="127" t="n">
        <f aca="false">COUNTIF(AG29:AV29,AB$5)</f>
        <v>0</v>
      </c>
      <c r="AC29" s="127" t="n">
        <f aca="false">SUM(X29:AB29)</f>
        <v>0</v>
      </c>
      <c r="AD29" s="98" t="str">
        <f aca="false">IF(ISERROR(((X29+Y29)*2+Z29*3+AA29*4+AB29*5)/SUM(X29,Y29:AB29)),"",((X29+Y29)*2+Z29*3+AA29*4+AB29*5)/SUM(X29,Y29:AB29))</f>
        <v/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/>
      </c>
      <c r="AH29" s="87" t="str">
        <f aca="false">IF(ISERROR(VALUE(LEFT(G29))),LEFT(G29),VALUE(LEFT(G29)))</f>
        <v/>
      </c>
      <c r="AI29" s="87" t="str">
        <f aca="false">IF(ISERROR(VALUE(LEFT(H29))),LEFT(H29),VALUE(LEFT(H29)))</f>
        <v/>
      </c>
      <c r="AJ29" s="87" t="str">
        <f aca="false">IF(ISERROR(VALUE(LEFT(I29))),LEFT(I29),VALUE(LEFT(I29)))</f>
        <v/>
      </c>
      <c r="AK29" s="87" t="str">
        <f aca="false">IF(ISERROR(VALUE(LEFT(J29))),LEFT(J29),VALUE(LEFT(J29)))</f>
        <v/>
      </c>
      <c r="AL29" s="87" t="str">
        <f aca="false">IF(ISERROR(VALUE(LEFT(K29))),LEFT(K29),VALUE(LEFT(K29)))</f>
        <v/>
      </c>
      <c r="AM29" s="87" t="str">
        <f aca="false">IF(ISERROR(VALUE(LEFT(L29))),LEFT(L29),VALUE(LEFT(L29)))</f>
        <v/>
      </c>
      <c r="AN29" s="87" t="str">
        <f aca="false">IF(ISERROR(VALUE(LEFT(M29))),LEFT(M29),VALUE(LEFT(M29)))</f>
        <v/>
      </c>
      <c r="AO29" s="87" t="str">
        <f aca="false">IF(ISERROR(VALUE(LEFT(N29))),LEFT(N29),VALUE(LEFT(N29)))</f>
        <v/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0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true" customHeight="true" outlineLevel="0" collapsed="false">
      <c r="A30" s="75" t="n">
        <v>25</v>
      </c>
      <c r="B30" s="103"/>
      <c r="C30" s="107"/>
      <c r="D30" s="195"/>
      <c r="E30" s="79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0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0</v>
      </c>
      <c r="AA30" s="127" t="n">
        <f aca="false">COUNTIF(AG30:AV30,AA$5)</f>
        <v>0</v>
      </c>
      <c r="AB30" s="127" t="n">
        <f aca="false">COUNTIF(AG30:AV30,AB$5)</f>
        <v>0</v>
      </c>
      <c r="AC30" s="127" t="n">
        <f aca="false">SUM(X30:AB30)</f>
        <v>0</v>
      </c>
      <c r="AD30" s="98" t="str">
        <f aca="false">IF(ISERROR(((X30+Y30)*2+Z30*3+AA30*4+AB30*5)/SUM(X30,Y30:AB30)),"",((X30+Y30)*2+Z30*3+AA30*4+AB30*5)/SUM(X30,Y30:AB30))</f>
        <v/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/>
      </c>
      <c r="AH30" s="87" t="str">
        <f aca="false">IF(ISERROR(VALUE(LEFT(G30))),LEFT(G30),VALUE(LEFT(G30)))</f>
        <v/>
      </c>
      <c r="AI30" s="87" t="str">
        <f aca="false">IF(ISERROR(VALUE(LEFT(H30))),LEFT(H30),VALUE(LEFT(H30)))</f>
        <v/>
      </c>
      <c r="AJ30" s="87" t="str">
        <f aca="false">IF(ISERROR(VALUE(LEFT(I30))),LEFT(I30),VALUE(LEFT(I30)))</f>
        <v/>
      </c>
      <c r="AK30" s="87" t="str">
        <f aca="false">IF(ISERROR(VALUE(LEFT(J30))),LEFT(J30),VALUE(LEFT(J30)))</f>
        <v/>
      </c>
      <c r="AL30" s="87" t="str">
        <f aca="false">IF(ISERROR(VALUE(LEFT(K30))),LEFT(K30),VALUE(LEFT(K30)))</f>
        <v/>
      </c>
      <c r="AM30" s="87" t="str">
        <f aca="false">IF(ISERROR(VALUE(LEFT(L30))),LEFT(L30),VALUE(LEFT(L30)))</f>
        <v/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0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5" t="n">
        <v>26</v>
      </c>
      <c r="B31" s="103"/>
      <c r="C31" s="107"/>
      <c r="D31" s="193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5" t="n">
        <v>27</v>
      </c>
      <c r="B32" s="106"/>
      <c r="C32" s="107"/>
      <c r="D32" s="187"/>
      <c r="E32" s="79"/>
      <c r="F32" s="80"/>
      <c r="G32" s="80"/>
      <c r="H32" s="109"/>
      <c r="I32" s="80"/>
      <c r="J32" s="80"/>
      <c r="K32" s="80"/>
      <c r="L32" s="80"/>
      <c r="M32" s="109"/>
      <c r="N32" s="109"/>
      <c r="O32" s="109"/>
      <c r="P32" s="109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188" t="str">
        <f aca="false">IF(ISERROR(VALUE(LEFT(F32))),LEFT(F32),VALUE(LEFT(F32)))</f>
        <v/>
      </c>
      <c r="AH32" s="188" t="str">
        <f aca="false">IF(ISERROR(VALUE(LEFT(G32))),LEFT(G32),VALUE(LEFT(G32)))</f>
        <v/>
      </c>
      <c r="AI32" s="188" t="str">
        <f aca="false">IF(ISERROR(VALUE(LEFT(H32))),LEFT(H32),VALUE(LEFT(H32)))</f>
        <v/>
      </c>
      <c r="AJ32" s="188" t="str">
        <f aca="false">IF(ISERROR(VALUE(LEFT(I32))),LEFT(I32),VALUE(LEFT(I32)))</f>
        <v/>
      </c>
      <c r="AK32" s="188" t="str">
        <f aca="false">IF(ISERROR(VALUE(LEFT(J32))),LEFT(J32),VALUE(LEFT(J32)))</f>
        <v/>
      </c>
      <c r="AL32" s="188" t="str">
        <f aca="false">IF(ISERROR(VALUE(LEFT(K32))),LEFT(K32),VALUE(LEFT(K32)))</f>
        <v/>
      </c>
      <c r="AM32" s="188" t="str">
        <f aca="false">IF(ISERROR(VALUE(LEFT(L32))),LEFT(L32),VALUE(LEFT(L32)))</f>
        <v/>
      </c>
      <c r="AN32" s="188" t="str">
        <f aca="false">IF(ISERROR(VALUE(LEFT(M32))),LEFT(M32),VALUE(LEFT(M32)))</f>
        <v/>
      </c>
      <c r="AO32" s="188" t="str">
        <f aca="false">IF(ISERROR(VALUE(LEFT(N32))),LEFT(N32),VALUE(LEFT(N32)))</f>
        <v/>
      </c>
      <c r="AP32" s="188" t="str">
        <f aca="false">IF(ISERROR(VALUE(LEFT(O32))),LEFT(O32),VALUE(LEFT(O32)))</f>
        <v/>
      </c>
      <c r="AQ32" s="188" t="str">
        <f aca="false">IF(ISERROR(VALUE(LEFT(P32))),LEFT(P32),VALUE(LEFT(P32)))</f>
        <v/>
      </c>
      <c r="AR32" s="188" t="str">
        <f aca="false">IF(ISERROR(VALUE(LEFT(Q32))),LEFT(Q32),VALUE(LEFT(Q32)))</f>
        <v/>
      </c>
      <c r="AS32" s="188" t="str">
        <f aca="false">IF(ISERROR(VALUE(LEFT(R32))),LEFT(R32),VALUE(LEFT(R32)))</f>
        <v/>
      </c>
      <c r="AT32" s="188" t="str">
        <f aca="false">IF(ISERROR(VALUE(LEFT(S32))),LEFT(S32),VALUE(LEFT(S32)))</f>
        <v/>
      </c>
      <c r="AU32" s="188" t="str">
        <f aca="false">IF(ISERROR(VALUE(LEFT(T32))),LEFT(T32),VALUE(LEFT(T32)))</f>
        <v/>
      </c>
      <c r="AV32" s="188" t="str">
        <f aca="false">IF(ISERROR(VALUE(LEFT(U32))),LEFT(U32),VALUE(LEFT(U32)))</f>
        <v/>
      </c>
      <c r="AW32" s="97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5" t="n">
        <v>28</v>
      </c>
      <c r="B33" s="106"/>
      <c r="C33" s="107"/>
      <c r="D33" s="187"/>
      <c r="E33" s="79"/>
      <c r="F33" s="80"/>
      <c r="G33" s="80"/>
      <c r="H33" s="109"/>
      <c r="I33" s="80"/>
      <c r="J33" s="80"/>
      <c r="K33" s="80"/>
      <c r="L33" s="80"/>
      <c r="M33" s="109"/>
      <c r="N33" s="109"/>
      <c r="O33" s="109"/>
      <c r="P33" s="109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188" t="str">
        <f aca="false">IF(ISERROR(VALUE(LEFT(F33))),LEFT(F33),VALUE(LEFT(F33)))</f>
        <v/>
      </c>
      <c r="AH33" s="188" t="str">
        <f aca="false">IF(ISERROR(VALUE(LEFT(G33))),LEFT(G33),VALUE(LEFT(G33)))</f>
        <v/>
      </c>
      <c r="AI33" s="188" t="str">
        <f aca="false">IF(ISERROR(VALUE(LEFT(H33))),LEFT(H33),VALUE(LEFT(H33)))</f>
        <v/>
      </c>
      <c r="AJ33" s="188" t="str">
        <f aca="false">IF(ISERROR(VALUE(LEFT(I33))),LEFT(I33),VALUE(LEFT(I33)))</f>
        <v/>
      </c>
      <c r="AK33" s="188" t="str">
        <f aca="false">IF(ISERROR(VALUE(LEFT(J33))),LEFT(J33),VALUE(LEFT(J33)))</f>
        <v/>
      </c>
      <c r="AL33" s="188" t="str">
        <f aca="false">IF(ISERROR(VALUE(LEFT(K33))),LEFT(K33),VALUE(LEFT(K33)))</f>
        <v/>
      </c>
      <c r="AM33" s="188" t="str">
        <f aca="false">IF(ISERROR(VALUE(LEFT(L33))),LEFT(L33),VALUE(LEFT(L33)))</f>
        <v/>
      </c>
      <c r="AN33" s="188" t="str">
        <f aca="false">IF(ISERROR(VALUE(LEFT(M33))),LEFT(M33),VALUE(LEFT(M33)))</f>
        <v/>
      </c>
      <c r="AO33" s="188" t="str">
        <f aca="false">IF(ISERROR(VALUE(LEFT(N33))),LEFT(N33),VALUE(LEFT(N33)))</f>
        <v/>
      </c>
      <c r="AP33" s="188" t="str">
        <f aca="false">IF(ISERROR(VALUE(LEFT(O33))),LEFT(O33),VALUE(LEFT(O33)))</f>
        <v/>
      </c>
      <c r="AQ33" s="188" t="str">
        <f aca="false">IF(ISERROR(VALUE(LEFT(P33))),LEFT(P33),VALUE(LEFT(P33)))</f>
        <v/>
      </c>
      <c r="AR33" s="188" t="str">
        <f aca="false">IF(ISERROR(VALUE(LEFT(Q33))),LEFT(Q33),VALUE(LEFT(Q33)))</f>
        <v/>
      </c>
      <c r="AS33" s="188" t="str">
        <f aca="false">IF(ISERROR(VALUE(LEFT(R33))),LEFT(R33),VALUE(LEFT(R33)))</f>
        <v/>
      </c>
      <c r="AT33" s="188" t="str">
        <f aca="false">IF(ISERROR(VALUE(LEFT(S33))),LEFT(S33),VALUE(LEFT(S33)))</f>
        <v/>
      </c>
      <c r="AU33" s="188" t="str">
        <f aca="false">IF(ISERROR(VALUE(LEFT(T33))),LEFT(T33),VALUE(LEFT(T33)))</f>
        <v/>
      </c>
      <c r="AV33" s="188" t="str">
        <f aca="false">IF(ISERROR(VALUE(LEFT(U33))),LEFT(U33),VALUE(LEFT(U33)))</f>
        <v/>
      </c>
      <c r="AW33" s="97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5" t="n">
        <v>29</v>
      </c>
      <c r="B34" s="113"/>
      <c r="C34" s="114"/>
      <c r="D34" s="115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188" t="str">
        <f aca="false">IF(ISERROR(VALUE(LEFT(F34))),LEFT(F34),VALUE(LEFT(F34)))</f>
        <v/>
      </c>
      <c r="AH34" s="188" t="str">
        <f aca="false">IF(ISERROR(VALUE(LEFT(G34))),LEFT(G34),VALUE(LEFT(G34)))</f>
        <v/>
      </c>
      <c r="AI34" s="188" t="str">
        <f aca="false">IF(ISERROR(VALUE(LEFT(H34))),LEFT(H34),VALUE(LEFT(H34)))</f>
        <v/>
      </c>
      <c r="AJ34" s="188" t="str">
        <f aca="false">IF(ISERROR(VALUE(LEFT(I34))),LEFT(I34),VALUE(LEFT(I34)))</f>
        <v/>
      </c>
      <c r="AK34" s="188" t="str">
        <f aca="false">IF(ISERROR(VALUE(LEFT(J34))),LEFT(J34),VALUE(LEFT(J34)))</f>
        <v/>
      </c>
      <c r="AL34" s="188" t="str">
        <f aca="false">IF(ISERROR(VALUE(LEFT(K34))),LEFT(K34),VALUE(LEFT(K34)))</f>
        <v/>
      </c>
      <c r="AM34" s="188" t="str">
        <f aca="false">IF(ISERROR(VALUE(LEFT(L34))),LEFT(L34),VALUE(LEFT(L34)))</f>
        <v/>
      </c>
      <c r="AN34" s="188" t="str">
        <f aca="false">IF(ISERROR(VALUE(LEFT(M34))),LEFT(M34),VALUE(LEFT(M34)))</f>
        <v/>
      </c>
      <c r="AO34" s="188" t="str">
        <f aca="false">IF(ISERROR(VALUE(LEFT(N34))),LEFT(N34),VALUE(LEFT(N34)))</f>
        <v/>
      </c>
      <c r="AP34" s="188" t="str">
        <f aca="false">IF(ISERROR(VALUE(LEFT(O34))),LEFT(O34),VALUE(LEFT(O34)))</f>
        <v/>
      </c>
      <c r="AQ34" s="188" t="str">
        <f aca="false">IF(ISERROR(VALUE(LEFT(P34))),LEFT(P34),VALUE(LEFT(P34)))</f>
        <v/>
      </c>
      <c r="AR34" s="188" t="str">
        <f aca="false">IF(ISERROR(VALUE(LEFT(Q34))),LEFT(Q34),VALUE(LEFT(Q34)))</f>
        <v/>
      </c>
      <c r="AS34" s="188" t="str">
        <f aca="false">IF(ISERROR(VALUE(LEFT(R34))),LEFT(R34),VALUE(LEFT(R34)))</f>
        <v/>
      </c>
      <c r="AT34" s="188" t="str">
        <f aca="false">IF(ISERROR(VALUE(LEFT(S34))),LEFT(S34),VALUE(LEFT(S34)))</f>
        <v/>
      </c>
      <c r="AU34" s="188" t="str">
        <f aca="false">IF(ISERROR(VALUE(LEFT(T34))),LEFT(T34),VALUE(LEFT(T34)))</f>
        <v/>
      </c>
      <c r="AV34" s="188" t="str">
        <f aca="false">IF(ISERROR(VALUE(LEFT(U34))),LEFT(U34),VALUE(LEFT(U34)))</f>
        <v/>
      </c>
      <c r="AW34" s="97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5" t="n">
        <v>30</v>
      </c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188" t="str">
        <f aca="false">IF(ISERROR(VALUE(LEFT(F35))),LEFT(F35),VALUE(LEFT(F35)))</f>
        <v/>
      </c>
      <c r="AH35" s="188" t="str">
        <f aca="false">IF(ISERROR(VALUE(LEFT(G35))),LEFT(G35),VALUE(LEFT(G35)))</f>
        <v/>
      </c>
      <c r="AI35" s="188" t="str">
        <f aca="false">IF(ISERROR(VALUE(LEFT(H35))),LEFT(H35),VALUE(LEFT(H35)))</f>
        <v/>
      </c>
      <c r="AJ35" s="188" t="str">
        <f aca="false">IF(ISERROR(VALUE(LEFT(I35))),LEFT(I35),VALUE(LEFT(I35)))</f>
        <v/>
      </c>
      <c r="AK35" s="188" t="str">
        <f aca="false">IF(ISERROR(VALUE(LEFT(J35))),LEFT(J35),VALUE(LEFT(J35)))</f>
        <v/>
      </c>
      <c r="AL35" s="188" t="str">
        <f aca="false">IF(ISERROR(VALUE(LEFT(K35))),LEFT(K35),VALUE(LEFT(K35)))</f>
        <v/>
      </c>
      <c r="AM35" s="188" t="str">
        <f aca="false">IF(ISERROR(VALUE(LEFT(L35))),LEFT(L35),VALUE(LEFT(L35)))</f>
        <v/>
      </c>
      <c r="AN35" s="188" t="str">
        <f aca="false">IF(ISERROR(VALUE(LEFT(M35))),LEFT(M35),VALUE(LEFT(M35)))</f>
        <v/>
      </c>
      <c r="AO35" s="188" t="str">
        <f aca="false">IF(ISERROR(VALUE(LEFT(N35))),LEFT(N35),VALUE(LEFT(N35)))</f>
        <v/>
      </c>
      <c r="AP35" s="188" t="str">
        <f aca="false">IF(ISERROR(VALUE(LEFT(O35))),LEFT(O35),VALUE(LEFT(O35)))</f>
        <v/>
      </c>
      <c r="AQ35" s="188" t="str">
        <f aca="false">IF(ISERROR(VALUE(LEFT(P35))),LEFT(P35),VALUE(LEFT(P35)))</f>
        <v/>
      </c>
      <c r="AR35" s="188" t="str">
        <f aca="false">IF(ISERROR(VALUE(LEFT(Q35))),LEFT(Q35),VALUE(LEFT(Q35)))</f>
        <v/>
      </c>
      <c r="AS35" s="188" t="str">
        <f aca="false">IF(ISERROR(VALUE(LEFT(R35))),LEFT(R35),VALUE(LEFT(R35)))</f>
        <v/>
      </c>
      <c r="AT35" s="188" t="str">
        <f aca="false">IF(ISERROR(VALUE(LEFT(S35))),LEFT(S35),VALUE(LEFT(S35)))</f>
        <v/>
      </c>
      <c r="AU35" s="188" t="str">
        <f aca="false">IF(ISERROR(VALUE(LEFT(T35))),LEFT(T35),VALUE(LEFT(T35)))</f>
        <v/>
      </c>
      <c r="AV35" s="188" t="str">
        <f aca="false">IF(ISERROR(VALUE(LEFT(U35))),LEFT(U35),VALUE(LEFT(U35)))</f>
        <v/>
      </c>
      <c r="AW35" s="97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188" t="str">
        <f aca="false">IF(ISERROR(VALUE(LEFT(F36))),LEFT(F36),VALUE(LEFT(F36)))</f>
        <v/>
      </c>
      <c r="AH36" s="188" t="str">
        <f aca="false">IF(ISERROR(VALUE(LEFT(G36))),LEFT(G36),VALUE(LEFT(G36)))</f>
        <v/>
      </c>
      <c r="AI36" s="188" t="str">
        <f aca="false">IF(ISERROR(VALUE(LEFT(H36))),LEFT(H36),VALUE(LEFT(H36)))</f>
        <v/>
      </c>
      <c r="AJ36" s="188" t="str">
        <f aca="false">IF(ISERROR(VALUE(LEFT(I36))),LEFT(I36),VALUE(LEFT(I36)))</f>
        <v/>
      </c>
      <c r="AK36" s="188" t="str">
        <f aca="false">IF(ISERROR(VALUE(LEFT(J36))),LEFT(J36),VALUE(LEFT(J36)))</f>
        <v/>
      </c>
      <c r="AL36" s="188" t="str">
        <f aca="false">IF(ISERROR(VALUE(LEFT(K36))),LEFT(K36),VALUE(LEFT(K36)))</f>
        <v/>
      </c>
      <c r="AM36" s="188" t="str">
        <f aca="false">IF(ISERROR(VALUE(LEFT(L36))),LEFT(L36),VALUE(LEFT(L36)))</f>
        <v/>
      </c>
      <c r="AN36" s="188" t="str">
        <f aca="false">IF(ISERROR(VALUE(LEFT(M36))),LEFT(M36),VALUE(LEFT(M36)))</f>
        <v/>
      </c>
      <c r="AO36" s="188" t="str">
        <f aca="false">IF(ISERROR(VALUE(LEFT(N36))),LEFT(N36),VALUE(LEFT(N36)))</f>
        <v/>
      </c>
      <c r="AP36" s="188" t="str">
        <f aca="false">IF(ISERROR(VALUE(LEFT(O36))),LEFT(O36),VALUE(LEFT(O36)))</f>
        <v/>
      </c>
      <c r="AQ36" s="188" t="str">
        <f aca="false">IF(ISERROR(VALUE(LEFT(P36))),LEFT(P36),VALUE(LEFT(P36)))</f>
        <v/>
      </c>
      <c r="AR36" s="188" t="str">
        <f aca="false">IF(ISERROR(VALUE(LEFT(Q36))),LEFT(Q36),VALUE(LEFT(Q36)))</f>
        <v/>
      </c>
      <c r="AS36" s="188" t="str">
        <f aca="false">IF(ISERROR(VALUE(LEFT(R36))),LEFT(R36),VALUE(LEFT(R36)))</f>
        <v/>
      </c>
      <c r="AT36" s="188" t="str">
        <f aca="false">IF(ISERROR(VALUE(LEFT(S36))),LEFT(S36),VALUE(LEFT(S36)))</f>
        <v/>
      </c>
      <c r="AU36" s="188" t="str">
        <f aca="false">IF(ISERROR(VALUE(LEFT(T36))),LEFT(T36),VALUE(LEFT(T36)))</f>
        <v/>
      </c>
      <c r="AV36" s="188" t="str">
        <f aca="false">IF(ISERROR(VALUE(LEFT(U36))),LEFT(U36),VALUE(LEFT(U36)))</f>
        <v/>
      </c>
      <c r="AW36" s="97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COUNTIF(E6:E36,"2734")</f>
        <v>23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188" t="str">
        <f aca="false">IF(ISERROR(VALUE(LEFT(F37))),LEFT(F37),VALUE(LEFT(F37)))</f>
        <v/>
      </c>
      <c r="AH37" s="188" t="str">
        <f aca="false">IF(ISERROR(VALUE(LEFT(G37))),LEFT(G37),VALUE(LEFT(G37)))</f>
        <v/>
      </c>
      <c r="AI37" s="188" t="str">
        <f aca="false">IF(ISERROR(VALUE(LEFT(H37))),LEFT(H37),VALUE(LEFT(H37)))</f>
        <v/>
      </c>
      <c r="AJ37" s="188" t="str">
        <f aca="false">IF(ISERROR(VALUE(LEFT(I37))),LEFT(I37),VALUE(LEFT(I37)))</f>
        <v/>
      </c>
      <c r="AK37" s="188" t="str">
        <f aca="false">IF(ISERROR(VALUE(LEFT(J37))),LEFT(J37),VALUE(LEFT(J37)))</f>
        <v/>
      </c>
      <c r="AL37" s="188" t="str">
        <f aca="false">IF(ISERROR(VALUE(LEFT(K37))),LEFT(K37),VALUE(LEFT(K37)))</f>
        <v/>
      </c>
      <c r="AM37" s="188" t="str">
        <f aca="false">IF(ISERROR(VALUE(LEFT(L37))),LEFT(L37),VALUE(LEFT(L37)))</f>
        <v/>
      </c>
      <c r="AN37" s="188" t="str">
        <f aca="false">IF(ISERROR(VALUE(LEFT(M37))),LEFT(M37),VALUE(LEFT(M37)))</f>
        <v/>
      </c>
      <c r="AO37" s="188" t="str">
        <f aca="false">IF(ISERROR(VALUE(LEFT(N37))),LEFT(N37),VALUE(LEFT(N37)))</f>
        <v/>
      </c>
      <c r="AP37" s="188" t="str">
        <f aca="false">IF(ISERROR(VALUE(LEFT(O37))),LEFT(O37),VALUE(LEFT(O37)))</f>
        <v/>
      </c>
      <c r="AQ37" s="188" t="str">
        <f aca="false">IF(ISERROR(VALUE(LEFT(P37))),LEFT(P37),VALUE(LEFT(P37)))</f>
        <v/>
      </c>
      <c r="AR37" s="188" t="str">
        <f aca="false">IF(ISERROR(VALUE(LEFT(Q37))),LEFT(Q37),VALUE(LEFT(Q37)))</f>
        <v/>
      </c>
      <c r="AS37" s="188" t="str">
        <f aca="false">IF(ISERROR(VALUE(LEFT(R37))),LEFT(R37),VALUE(LEFT(R37)))</f>
        <v/>
      </c>
      <c r="AT37" s="188" t="str">
        <f aca="false">IF(ISERROR(VALUE(LEFT(S37))),LEFT(S37),VALUE(LEFT(S37)))</f>
        <v/>
      </c>
      <c r="AU37" s="188" t="str">
        <f aca="false">IF(ISERROR(VALUE(LEFT(T37))),LEFT(T37),VALUE(LEFT(T37)))</f>
        <v/>
      </c>
      <c r="AV37" s="188" t="str">
        <f aca="false">IF(ISERROR(VALUE(LEFT(U37))),LEFT(U37),VALUE(LEFT(U37)))</f>
        <v/>
      </c>
      <c r="AW37" s="97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n">
        <v>4.17391304347826</v>
      </c>
      <c r="I38" s="124" t="n">
        <v>3.43478260869565</v>
      </c>
      <c r="J38" s="124" t="n">
        <v>3.34782608695652</v>
      </c>
      <c r="K38" s="124" t="n">
        <v>3.39130434782609</v>
      </c>
      <c r="L38" s="124" t="n">
        <v>3.8695652173913</v>
      </c>
      <c r="M38" s="124" t="str">
        <v> </v>
      </c>
      <c r="N38" s="124" t="n">
        <v>3.60869565217391</v>
      </c>
      <c r="O38" s="125" t="n">
        <v>3.78260869565217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сводн.!t19</f>
        <v>2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9</v>
      </c>
      <c r="Z38" s="127" t="n">
        <f aca="false">SUM(Z6:Z37)</f>
        <v>61</v>
      </c>
      <c r="AA38" s="127" t="n">
        <f aca="false">SUM(AA6:AA37)</f>
        <v>67</v>
      </c>
      <c r="AB38" s="127" t="n">
        <f aca="false">SUM(AB6:AB37)</f>
        <v>24</v>
      </c>
      <c r="AC38" s="127" t="n">
        <f aca="false">SUM(X38:AB38)</f>
        <v>161</v>
      </c>
      <c r="AD38" s="98" t="n">
        <f aca="false">IF(ISERROR(((X38+Y38)*2+Z38*3+AA38*4+AB38*5)/SUM(X38,Y38:AB38)),"",((X38+Y38)*2+Z38*3+AA38*4+AB38*5)/SUM(X38,Y38:AB38))</f>
        <v>3.6583850931677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n">
        <f aca="false">IF(COUNT(AI6:AI37)=0," ",SUM(AI6:AI37)/COUNT(AI6:AI37))</f>
        <v>4.17391304347826</v>
      </c>
      <c r="AJ38" s="129" t="n">
        <f aca="false">IF(COUNT(AJ6:AJ37)=0," ",SUM(AJ6:AJ37)/COUNT(AJ6:AJ37))</f>
        <v>3.43478260869565</v>
      </c>
      <c r="AK38" s="129" t="n">
        <f aca="false">IF(COUNT(AK6:AK37)=0," ",SUM(AK6:AK37)/COUNT(AK6:AK37))</f>
        <v>3.34782608695652</v>
      </c>
      <c r="AL38" s="129" t="n">
        <f aca="false">IF(COUNT(AL6:AL37)=0," ",SUM(AL6:AL37)/COUNT(AL6:AL37))</f>
        <v>3.39130434782609</v>
      </c>
      <c r="AM38" s="129" t="n">
        <f aca="false">IF(COUNT(AM6:AM37)=0," ",SUM(AM6:AM37)/COUNT(AM6:AM37))</f>
        <v>3.8695652173913</v>
      </c>
      <c r="AN38" s="129" t="str">
        <f aca="false">IF(COUNT(AN6:AN37)=0," ",SUM(AN6:AN37)/COUNT(AN6:AN37))</f>
        <v> </v>
      </c>
      <c r="AO38" s="129" t="n">
        <f aca="false">IF(COUNT(AO6:AO37)=0," ",SUM(AO6:AO37)/COUNT(AO6:AO37))</f>
        <v>3.60869565217391</v>
      </c>
      <c r="AP38" s="129" t="n">
        <f aca="false">IF(COUNT(AP6:AP37)=0," ",SUM(AP6:AP37)/COUNT(AP6:AP37))</f>
        <v>3.78260869565217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n">
        <v>7</v>
      </c>
      <c r="I39" s="134" t="n">
        <v>1</v>
      </c>
      <c r="J39" s="134" t="n">
        <v>5</v>
      </c>
      <c r="K39" s="134" t="n">
        <v>2</v>
      </c>
      <c r="L39" s="134" t="n">
        <v>4</v>
      </c>
      <c r="M39" s="134" t="str">
        <v>0</v>
      </c>
      <c r="N39" s="134" t="n">
        <v>3</v>
      </c>
      <c r="O39" s="135" t="n">
        <v>2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n">
        <f aca="false">IF(COUNTIF(V6:V37,5)=0,"0",COUNTIF(V6:V37,5))</f>
        <v>1</v>
      </c>
      <c r="W39" s="137"/>
      <c r="X39" s="138" t="n">
        <f aca="false">SUM(X38:AB38)</f>
        <v>161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n">
        <f aca="false">IF(COUNTIF(AI6:AI37,5)=0,"0",COUNTIF(AI6:AI37,5))</f>
        <v>7</v>
      </c>
      <c r="AJ39" s="141" t="n">
        <f aca="false">IF(COUNTIF(AJ6:AJ37,5)=0,"0",COUNTIF(AJ6:AJ37,5))</f>
        <v>1</v>
      </c>
      <c r="AK39" s="141" t="n">
        <f aca="false">IF(COUNTIF(AK6:AK37,5)=0,"0",COUNTIF(AK6:AK37,5))</f>
        <v>5</v>
      </c>
      <c r="AL39" s="141" t="n">
        <f aca="false">IF(COUNTIF(AL6:AL37,5)=0,"0",COUNTIF(AL6:AL37,5))</f>
        <v>2</v>
      </c>
      <c r="AM39" s="141" t="n">
        <f aca="false">IF(COUNTIF(AM6:AM37,5)=0,"0",COUNTIF(AM6:AM37,5))</f>
        <v>4</v>
      </c>
      <c r="AN39" s="141" t="str">
        <f aca="false">IF(COUNTIF(AN6:AN37,5)=0,"0",COUNTIF(AN6:AN37,5))</f>
        <v>0</v>
      </c>
      <c r="AO39" s="141" t="n">
        <f aca="false">IF(COUNTIF(AO6:AO37,5)=0,"0",COUNTIF(AO6:AO37,5))</f>
        <v>3</v>
      </c>
      <c r="AP39" s="141" t="n">
        <f aca="false">IF(COUNTIF(AP6:AP37,5)=0,"0",COUNTIF(AP6:AP37,5))</f>
        <v>2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n">
        <v>13</v>
      </c>
      <c r="I40" s="150" t="n">
        <v>8</v>
      </c>
      <c r="J40" s="150" t="n">
        <v>6</v>
      </c>
      <c r="K40" s="150" t="n">
        <v>5</v>
      </c>
      <c r="L40" s="150" t="n">
        <v>13</v>
      </c>
      <c r="M40" s="150" t="str">
        <v>0</v>
      </c>
      <c r="N40" s="150" t="n">
        <v>8</v>
      </c>
      <c r="O40" s="151" t="n">
        <v>14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2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3</v>
      </c>
      <c r="AA40" s="153" t="n">
        <f aca="false">IF(COUNTIF(AA6:AA37,4)=0," ",COUNTIF(AA6:AA37,4))</f>
        <v>3</v>
      </c>
      <c r="AB40" s="153" t="str">
        <f aca="false">IF(COUNTIF(AB6:AB37,4)=0," ",COUNTIF(AB6:AB37,4))</f>
        <v> 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n">
        <f aca="false">IF(COUNTIF(AI6:AI37,4)=0,"0",COUNTIF(AI6:AI37,4))</f>
        <v>13</v>
      </c>
      <c r="AJ40" s="153" t="n">
        <f aca="false">IF(COUNTIF(AJ6:AJ37,4)=0,"0",COUNTIF(AJ6:AJ37,4))</f>
        <v>8</v>
      </c>
      <c r="AK40" s="153" t="n">
        <f aca="false">IF(COUNTIF(AK6:AK37,4)=0,"0",COUNTIF(AK6:AK37,4))</f>
        <v>6</v>
      </c>
      <c r="AL40" s="153" t="n">
        <f aca="false">IF(COUNTIF(AL6:AL37,4)=0,"0",COUNTIF(AL6:AL37,4))</f>
        <v>5</v>
      </c>
      <c r="AM40" s="153" t="n">
        <f aca="false">IF(COUNTIF(AM6:AM37,4)=0,"0",COUNTIF(AM6:AM37,4))</f>
        <v>13</v>
      </c>
      <c r="AN40" s="153" t="str">
        <f aca="false">IF(COUNTIF(AN6:AN37,4)=0,"0",COUNTIF(AN6:AN37,4))</f>
        <v>0</v>
      </c>
      <c r="AO40" s="153" t="n">
        <f aca="false">IF(COUNTIF(AO6:AO37,4)=0,"0",COUNTIF(AO6:AO37,4))</f>
        <v>8</v>
      </c>
      <c r="AP40" s="153" t="n">
        <f aca="false">IF(COUNTIF(AP6:AP37,4)=0,"0",COUNTIF(AP6:AP37,4))</f>
        <v>14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3</v>
      </c>
      <c r="I41" s="164" t="n">
        <v>14</v>
      </c>
      <c r="J41" s="164" t="n">
        <v>4</v>
      </c>
      <c r="K41" s="164" t="n">
        <v>16</v>
      </c>
      <c r="L41" s="164" t="n">
        <v>5</v>
      </c>
      <c r="M41" s="164" t="str">
        <v>0</v>
      </c>
      <c r="N41" s="164" t="n">
        <v>12</v>
      </c>
      <c r="O41" s="165" t="n">
        <v>7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11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3</v>
      </c>
      <c r="AA41" s="167" t="n">
        <f aca="false">IF(COUNTIF(AA6:AA37,3)=0," ",COUNTIF(AA6:AA37,3))</f>
        <v>8</v>
      </c>
      <c r="AB41" s="167" t="str">
        <f aca="false">IF(COUNTIF(AB6:AB37,3)=0," ",COUNTIF(AB6:AB37,3))</f>
        <v> 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3</v>
      </c>
      <c r="AJ41" s="167" t="n">
        <f aca="false">IF(COUNTIF(AJ6:AJ37,3)=0,"0",COUNTIF(AJ6:AJ37,3))</f>
        <v>14</v>
      </c>
      <c r="AK41" s="167" t="n">
        <f aca="false">IF(COUNTIF(AK6:AK37,3)=0,"0",COUNTIF(AK6:AK37,3))</f>
        <v>4</v>
      </c>
      <c r="AL41" s="167" t="n">
        <f aca="false">IF(COUNTIF(AL6:AL37,3)=0,"0",COUNTIF(AL6:AL37,3))</f>
        <v>16</v>
      </c>
      <c r="AM41" s="167" t="n">
        <f aca="false">IF(COUNTIF(AM6:AM37,3)=0,"0",COUNTIF(AM6:AM37,3))</f>
        <v>5</v>
      </c>
      <c r="AN41" s="167" t="str">
        <f aca="false">IF(COUNTIF(AN6:AN37,3)=0,"0",COUNTIF(AN6:AN37,3))</f>
        <v>0</v>
      </c>
      <c r="AO41" s="167" t="n">
        <f aca="false">IF(COUNTIF(AO6:AO37,3)=0,"0",COUNTIF(AO6:AO37,3))</f>
        <v>12</v>
      </c>
      <c r="AP41" s="167" t="n">
        <f aca="false">IF(COUNTIF(AP6:AP37,3)=0,"0",COUNTIF(AP6:AP37,3))</f>
        <v>7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8</v>
      </c>
      <c r="K42" s="81" t="n">
        <v>0</v>
      </c>
      <c r="L42" s="81" t="n">
        <v>1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9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7</v>
      </c>
      <c r="AA42" s="82" t="n">
        <f aca="false">IF(COUNTIF(AA6:AA37,2)=0," ",COUNTIF(AA6:AA37,2))</f>
        <v>3</v>
      </c>
      <c r="AB42" s="82" t="n">
        <f aca="false">IF(COUNTIF(AB6:AB37,2)=0," ",COUNTIF(AB6:AB37,2))</f>
        <v>3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8</v>
      </c>
      <c r="AL42" s="82" t="n">
        <f aca="false">COUNTIF(AL6:AL36,2)+COUNTIF(AL6:AL36,"д")</f>
        <v>0</v>
      </c>
      <c r="AM42" s="82" t="n">
        <f aca="false">COUNTIF(AM6:AM36,2)+COUNTIF(AM6:AM36,"д")</f>
        <v>1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n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2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str">
        <v>0</v>
      </c>
      <c r="G44" s="81" t="n">
        <v>23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str">
        <f aca="false">IF(COUNTIF(AG6:AG37,"з")=0,"0",COUNTIF(AG6:AG37,"з"))</f>
        <v>0</v>
      </c>
      <c r="AH44" s="82" t="n">
        <f aca="false">IF(COUNTIF(AH6:AH37,"з")=0,"0",COUNTIF(AH6:AH37,"з"))</f>
        <v>23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H2:M2"/>
    <mergeCell ref="Q2:S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37 F34:Q45 AG43:CB43 W44:AW45 AG6:AW42 F6:F33 G31:Q31 Q6:Q30 R39:V45 R38:U38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U4:AC4 R3:AC3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S4">
    <cfRule type="expression" priority="17" aboveAverage="0" equalAverage="0" bottom="0" percent="0" rank="0" text="" dxfId="15">
      <formula>$D$1&lt;S4</formula>
    </cfRule>
    <cfRule type="expression" priority="18" aboveAverage="0" equalAverage="0" bottom="0" percent="0" rank="0" text="" dxfId="16">
      <formula>$D$1&gt;S4</formula>
    </cfRule>
  </conditionalFormatting>
  <conditionalFormatting sqref="R5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R4">
    <cfRule type="expression" priority="22" aboveAverage="0" equalAverage="0" bottom="0" percent="0" rank="0" text="" dxfId="20">
      <formula>$D$1&lt;R4</formula>
    </cfRule>
    <cfRule type="expression" priority="23" aboveAverage="0" equalAverage="0" bottom="0" percent="0" rank="0" text="" dxfId="21">
      <formula>$D$1&gt;R4</formula>
    </cfRule>
  </conditionalFormatting>
  <conditionalFormatting sqref="R5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R4">
    <cfRule type="expression" priority="27" aboveAverage="0" equalAverage="0" bottom="0" percent="0" rank="0" text="" dxfId="25">
      <formula>$D$1&lt;R4</formula>
    </cfRule>
    <cfRule type="expression" priority="28" aboveAverage="0" equalAverage="0" bottom="0" percent="0" rank="0" text="" dxfId="26">
      <formula>$D$1&gt;R4</formula>
    </cfRule>
  </conditionalFormatting>
  <conditionalFormatting sqref="S5">
    <cfRule type="cellIs" priority="29" operator="equal" aboveAverage="0" equalAverage="0" bottom="0" percent="0" rank="0" text="" dxfId="27">
      <formula>5</formula>
    </cfRule>
    <cfRule type="cellIs" priority="30" operator="equal" aboveAverage="0" equalAverage="0" bottom="0" percent="0" rank="0" text="" dxfId="28">
      <formula>4</formula>
    </cfRule>
    <cfRule type="cellIs" priority="31" operator="equal" aboveAverage="0" equalAverage="0" bottom="0" percent="0" rank="0" text="" dxfId="29">
      <formula>3</formula>
    </cfRule>
  </conditionalFormatting>
  <conditionalFormatting sqref="S4">
    <cfRule type="expression" priority="32" aboveAverage="0" equalAverage="0" bottom="0" percent="0" rank="0" text="" dxfId="30">
      <formula>$D$1&lt;S4</formula>
    </cfRule>
    <cfRule type="expression" priority="33" aboveAverage="0" equalAverage="0" bottom="0" percent="0" rank="0" text="" dxfId="31">
      <formula>$D$1&gt;S4</formula>
    </cfRule>
  </conditionalFormatting>
  <conditionalFormatting sqref="S5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S5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S4">
    <cfRule type="expression" priority="40" aboveAverage="0" equalAverage="0" bottom="0" percent="0" rank="0" text="" dxfId="38">
      <formula>$D$1&lt;S4</formula>
    </cfRule>
    <cfRule type="expression" priority="41" aboveAverage="0" equalAverage="0" bottom="0" percent="0" rank="0" text="" dxfId="39">
      <formula>$D$1&gt;S4</formula>
    </cfRule>
  </conditionalFormatting>
  <conditionalFormatting sqref="T5">
    <cfRule type="cellIs" priority="42" operator="equal" aboveAverage="0" equalAverage="0" bottom="0" percent="0" rank="0" text="" dxfId="40">
      <formula>5</formula>
    </cfRule>
    <cfRule type="cellIs" priority="43" operator="equal" aboveAverage="0" equalAverage="0" bottom="0" percent="0" rank="0" text="" dxfId="41">
      <formula>4</formula>
    </cfRule>
    <cfRule type="cellIs" priority="44" operator="equal" aboveAverage="0" equalAverage="0" bottom="0" percent="0" rank="0" text="" dxfId="42">
      <formula>3</formula>
    </cfRule>
  </conditionalFormatting>
  <conditionalFormatting sqref="T4">
    <cfRule type="expression" priority="45" aboveAverage="0" equalAverage="0" bottom="0" percent="0" rank="0" text="" dxfId="43">
      <formula>$D$1&lt;T4</formula>
    </cfRule>
    <cfRule type="expression" priority="46" aboveAverage="0" equalAverage="0" bottom="0" percent="0" rank="0" text="" dxfId="44">
      <formula>$D$1&gt;T4</formula>
    </cfRule>
  </conditionalFormatting>
  <conditionalFormatting sqref="T4">
    <cfRule type="expression" priority="47" aboveAverage="0" equalAverage="0" bottom="0" percent="0" rank="0" text="" dxfId="45">
      <formula>$D$1&lt;T4</formula>
    </cfRule>
    <cfRule type="expression" priority="48" aboveAverage="0" equalAverage="0" bottom="0" percent="0" rank="0" text="" dxfId="46">
      <formula>$D$1&gt;T4</formula>
    </cfRule>
  </conditionalFormatting>
  <conditionalFormatting sqref="J32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J33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I32:I33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G32:G33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L32:L33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K32:K33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F3">
    <cfRule type="expression" priority="67" aboveAverage="0" equalAverage="0" bottom="0" percent="0" rank="0" text="" dxfId="65">
      <formula>$D$1&lt;F3</formula>
    </cfRule>
    <cfRule type="expression" priority="68" aboveAverage="0" equalAverage="0" bottom="0" percent="0" rank="0" text="" dxfId="66">
      <formula>$D$1&gt;F3</formula>
    </cfRule>
  </conditionalFormatting>
  <conditionalFormatting sqref="Q4">
    <cfRule type="expression" priority="69" aboveAverage="0" equalAverage="0" bottom="0" percent="0" rank="0" text="" dxfId="67">
      <formula>$D$1&lt;Q4</formula>
    </cfRule>
    <cfRule type="expression" priority="70" aboveAverage="0" equalAverage="0" bottom="0" percent="0" rank="0" text="" dxfId="68">
      <formula>$D$1&gt;Q4</formula>
    </cfRule>
  </conditionalFormatting>
  <conditionalFormatting sqref="Q4">
    <cfRule type="expression" priority="71" aboveAverage="0" equalAverage="0" bottom="0" percent="0" rank="0" text="" dxfId="69">
      <formula>$D$1&lt;Q4</formula>
    </cfRule>
    <cfRule type="expression" priority="72" aboveAverage="0" equalAverage="0" bottom="0" percent="0" rank="0" text="" dxfId="70">
      <formula>$D$1&gt;Q4</formula>
    </cfRule>
  </conditionalFormatting>
  <conditionalFormatting sqref="F5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F4">
    <cfRule type="expression" priority="76" aboveAverage="0" equalAverage="0" bottom="0" percent="0" rank="0" text="" dxfId="74">
      <formula>$D$1&lt;F4</formula>
    </cfRule>
    <cfRule type="expression" priority="77" aboveAverage="0" equalAverage="0" bottom="0" percent="0" rank="0" text="" dxfId="75">
      <formula>$D$1&gt;F4</formula>
    </cfRule>
  </conditionalFormatting>
  <conditionalFormatting sqref="P4">
    <cfRule type="expression" priority="78" aboveAverage="0" equalAverage="0" bottom="0" percent="0" rank="0" text="" dxfId="76">
      <formula>$D$1&lt;P4</formula>
    </cfRule>
    <cfRule type="expression" priority="79" aboveAverage="0" equalAverage="0" bottom="0" percent="0" rank="0" text="" dxfId="77">
      <formula>$D$1&gt;P4</formula>
    </cfRule>
  </conditionalFormatting>
  <conditionalFormatting sqref="P3">
    <cfRule type="expression" priority="80" aboveAverage="0" equalAverage="0" bottom="0" percent="0" rank="0" text="" dxfId="78">
      <formula>$D$1&lt;P3</formula>
    </cfRule>
    <cfRule type="expression" priority="81" aboveAverage="0" equalAverage="0" bottom="0" percent="0" rank="0" text="" dxfId="79">
      <formula>$D$1&gt;P3</formula>
    </cfRule>
  </conditionalFormatting>
  <conditionalFormatting sqref="Q4">
    <cfRule type="expression" priority="82" aboveAverage="0" equalAverage="0" bottom="0" percent="0" rank="0" text="" dxfId="80">
      <formula>$D$1&lt;Q4</formula>
    </cfRule>
    <cfRule type="expression" priority="83" aboveAverage="0" equalAverage="0" bottom="0" percent="0" rank="0" text="" dxfId="81">
      <formula>$D$1&gt;Q4</formula>
    </cfRule>
  </conditionalFormatting>
  <conditionalFormatting sqref="Q4">
    <cfRule type="expression" priority="84" aboveAverage="0" equalAverage="0" bottom="0" percent="0" rank="0" text="" dxfId="82">
      <formula>$D$1&lt;Q4</formula>
    </cfRule>
    <cfRule type="expression" priority="85" aboveAverage="0" equalAverage="0" bottom="0" percent="0" rank="0" text="" dxfId="83">
      <formula>$D$1&gt;Q4</formula>
    </cfRule>
  </conditionalFormatting>
  <conditionalFormatting sqref="Q4">
    <cfRule type="expression" priority="86" aboveAverage="0" equalAverage="0" bottom="0" percent="0" rank="0" text="" dxfId="84">
      <formula>$D$1&lt;Q4</formula>
    </cfRule>
    <cfRule type="expression" priority="87" aboveAverage="0" equalAverage="0" bottom="0" percent="0" rank="0" text="" dxfId="85">
      <formula>$D$1&gt;Q4</formula>
    </cfRule>
  </conditionalFormatting>
  <conditionalFormatting sqref="Q4">
    <cfRule type="expression" priority="88" aboveAverage="0" equalAverage="0" bottom="0" percent="0" rank="0" text="" dxfId="86">
      <formula>$D$1&lt;Q4</formula>
    </cfRule>
    <cfRule type="expression" priority="89" aboveAverage="0" equalAverage="0" bottom="0" percent="0" rank="0" text="" dxfId="87">
      <formula>$D$1&gt;Q4</formula>
    </cfRule>
  </conditionalFormatting>
  <conditionalFormatting sqref="Q4">
    <cfRule type="expression" priority="90" aboveAverage="0" equalAverage="0" bottom="0" percent="0" rank="0" text="" dxfId="88">
      <formula>$D$1&lt;Q4</formula>
    </cfRule>
    <cfRule type="expression" priority="91" aboveAverage="0" equalAverage="0" bottom="0" percent="0" rank="0" text="" dxfId="89">
      <formula>$D$1&gt;Q4</formula>
    </cfRule>
  </conditionalFormatting>
  <conditionalFormatting sqref="I6:I10 G29:P30 M6:P10 I12:I28 K12:P28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K6:K10 M6:M10">
    <cfRule type="cellIs" priority="95" operator="equal" aboveAverage="0" equalAverage="0" bottom="0" percent="0" rank="0" text="" dxfId="93">
      <formula>5</formula>
    </cfRule>
    <cfRule type="cellIs" priority="96" operator="equal" aboveAverage="0" equalAverage="0" bottom="0" percent="0" rank="0" text="" dxfId="94">
      <formula>4</formula>
    </cfRule>
    <cfRule type="cellIs" priority="97" operator="equal" aboveAverage="0" equalAverage="0" bottom="0" percent="0" rank="0" text="" dxfId="95">
      <formula>3</formula>
    </cfRule>
  </conditionalFormatting>
  <conditionalFormatting sqref="H6:H28">
    <cfRule type="cellIs" priority="98" operator="equal" aboveAverage="0" equalAverage="0" bottom="0" percent="0" rank="0" text="" dxfId="96">
      <formula>5</formula>
    </cfRule>
    <cfRule type="cellIs" priority="99" operator="equal" aboveAverage="0" equalAverage="0" bottom="0" percent="0" rank="0" text="" dxfId="97">
      <formula>4</formula>
    </cfRule>
    <cfRule type="cellIs" priority="100" operator="equal" aboveAverage="0" equalAverage="0" bottom="0" percent="0" rank="0" text="" dxfId="98">
      <formula>3</formula>
    </cfRule>
  </conditionalFormatting>
  <conditionalFormatting sqref="P3">
    <cfRule type="expression" priority="101" aboveAverage="0" equalAverage="0" bottom="0" percent="0" rank="0" text="" dxfId="99">
      <formula>$D$1&lt;P3</formula>
    </cfRule>
    <cfRule type="expression" priority="102" aboveAverage="0" equalAverage="0" bottom="0" percent="0" rank="0" text="" dxfId="100">
      <formula>$D$1&gt;P3</formula>
    </cfRule>
  </conditionalFormatting>
  <conditionalFormatting sqref="L6:L10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I11 M11:P11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K11 M11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L11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L6:L10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P3">
    <cfRule type="expression" priority="118" aboveAverage="0" equalAverage="0" bottom="0" percent="0" rank="0" text="" dxfId="116">
      <formula>$D$4&lt;P3</formula>
    </cfRule>
    <cfRule type="expression" priority="119" aboveAverage="0" equalAverage="0" bottom="0" percent="0" rank="0" text="" dxfId="117">
      <formula>$D$4&gt;P3</formula>
    </cfRule>
  </conditionalFormatting>
  <conditionalFormatting sqref="P4">
    <cfRule type="expression" priority="120" aboveAverage="0" equalAverage="0" bottom="0" percent="0" rank="0" text="" dxfId="118">
      <formula>$D$4&lt;P4</formula>
    </cfRule>
    <cfRule type="expression" priority="121" aboveAverage="0" equalAverage="0" bottom="0" percent="0" rank="0" text="" dxfId="119">
      <formula>$D$4&gt;P4</formula>
    </cfRule>
  </conditionalFormatting>
  <conditionalFormatting sqref="P4">
    <cfRule type="expression" priority="122" aboveAverage="0" equalAverage="0" bottom="0" percent="0" rank="0" text="" dxfId="120">
      <formula>$D$1&lt;P4</formula>
    </cfRule>
    <cfRule type="expression" priority="123" aboveAverage="0" equalAverage="0" bottom="0" percent="0" rank="0" text="" dxfId="121">
      <formula>$D$1&gt;P4</formula>
    </cfRule>
  </conditionalFormatting>
  <conditionalFormatting sqref="P4">
    <cfRule type="expression" priority="124" aboveAverage="0" equalAverage="0" bottom="0" percent="0" rank="0" text="" dxfId="122">
      <formula>$D$4&lt;P4</formula>
    </cfRule>
    <cfRule type="expression" priority="125" aboveAverage="0" equalAverage="0" bottom="0" percent="0" rank="0" text="" dxfId="123">
      <formula>$D$4&gt;P4</formula>
    </cfRule>
  </conditionalFormatting>
  <conditionalFormatting sqref="P5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conditionalFormatting sqref="L11">
    <cfRule type="cellIs" priority="129" operator="equal" aboveAverage="0" equalAverage="0" bottom="0" percent="0" rank="0" text="" dxfId="127">
      <formula>5</formula>
    </cfRule>
    <cfRule type="cellIs" priority="130" operator="equal" aboveAverage="0" equalAverage="0" bottom="0" percent="0" rank="0" text="" dxfId="128">
      <formula>4</formula>
    </cfRule>
    <cfRule type="cellIs" priority="131" operator="equal" aboveAverage="0" equalAverage="0" bottom="0" percent="0" rank="0" text="" dxfId="129">
      <formula>3</formula>
    </cfRule>
  </conditionalFormatting>
  <conditionalFormatting sqref="V38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L3:N3">
    <cfRule type="expression" priority="135" aboveAverage="0" equalAverage="0" bottom="0" percent="0" rank="0" text="" dxfId="133">
      <formula>$D$1&lt;L3</formula>
    </cfRule>
    <cfRule type="expression" priority="136" aboveAverage="0" equalAverage="0" bottom="0" percent="0" rank="0" text="" dxfId="134">
      <formula>$D$1&gt;L3</formula>
    </cfRule>
  </conditionalFormatting>
  <conditionalFormatting sqref="H4">
    <cfRule type="expression" priority="137" aboveAverage="0" equalAverage="0" bottom="0" percent="0" rank="0" text="" dxfId="135">
      <formula>$D$1&lt;H4</formula>
    </cfRule>
    <cfRule type="expression" priority="138" aboveAverage="0" equalAverage="0" bottom="0" percent="0" rank="0" text="" dxfId="136">
      <formula>$D$1&gt;H4</formula>
    </cfRule>
  </conditionalFormatting>
  <conditionalFormatting sqref="H4">
    <cfRule type="expression" priority="139" aboveAverage="0" equalAverage="0" bottom="0" percent="0" rank="0" text="" dxfId="137">
      <formula>$D$1&lt;H4</formula>
    </cfRule>
    <cfRule type="expression" priority="140" aboveAverage="0" equalAverage="0" bottom="0" percent="0" rank="0" text="" dxfId="138">
      <formula>$D$1&gt;H4</formula>
    </cfRule>
  </conditionalFormatting>
  <conditionalFormatting sqref="K3">
    <cfRule type="expression" priority="141" aboveAverage="0" equalAverage="0" bottom="0" percent="0" rank="0" text="" dxfId="139">
      <formula>$D$1&lt;K3</formula>
    </cfRule>
    <cfRule type="expression" priority="142" aboveAverage="0" equalAverage="0" bottom="0" percent="0" rank="0" text="" dxfId="140">
      <formula>$D$1&gt;K3</formula>
    </cfRule>
  </conditionalFormatting>
  <conditionalFormatting sqref="K5">
    <cfRule type="cellIs" priority="143" operator="equal" aboveAverage="0" equalAverage="0" bottom="0" percent="0" rank="0" text="" dxfId="141">
      <formula>5</formula>
    </cfRule>
    <cfRule type="cellIs" priority="144" operator="equal" aboveAverage="0" equalAverage="0" bottom="0" percent="0" rank="0" text="" dxfId="142">
      <formula>4</formula>
    </cfRule>
    <cfRule type="cellIs" priority="145" operator="equal" aboveAverage="0" equalAverage="0" bottom="0" percent="0" rank="0" text="" dxfId="143">
      <formula>3</formula>
    </cfRule>
  </conditionalFormatting>
  <conditionalFormatting sqref="K4">
    <cfRule type="expression" priority="146" aboveAverage="0" equalAverage="0" bottom="0" percent="0" rank="0" text="" dxfId="144">
      <formula>$D$1&lt;K4</formula>
    </cfRule>
    <cfRule type="expression" priority="147" aboveAverage="0" equalAverage="0" bottom="0" percent="0" rank="0" text="" dxfId="145">
      <formula>$D$1&gt;K4</formula>
    </cfRule>
  </conditionalFormatting>
  <conditionalFormatting sqref="G4">
    <cfRule type="expression" priority="148" aboveAverage="0" equalAverage="0" bottom="0" percent="0" rank="0" text="" dxfId="146">
      <formula>$D$1&lt;G4</formula>
    </cfRule>
    <cfRule type="expression" priority="149" aboveAverage="0" equalAverage="0" bottom="0" percent="0" rank="0" text="" dxfId="147">
      <formula>$D$1&gt;G4</formula>
    </cfRule>
  </conditionalFormatting>
  <conditionalFormatting sqref="G4">
    <cfRule type="expression" priority="150" aboveAverage="0" equalAverage="0" bottom="0" percent="0" rank="0" text="" dxfId="148">
      <formula>$D$1&lt;G4</formula>
    </cfRule>
    <cfRule type="expression" priority="151" aboveAverage="0" equalAverage="0" bottom="0" percent="0" rank="0" text="" dxfId="149">
      <formula>$D$1&gt;G4</formula>
    </cfRule>
  </conditionalFormatting>
  <conditionalFormatting sqref="G4">
    <cfRule type="expression" priority="152" aboveAverage="0" equalAverage="0" bottom="0" percent="0" rank="0" text="" dxfId="150">
      <formula>$D$1&lt;G4</formula>
    </cfRule>
    <cfRule type="expression" priority="153" aboveAverage="0" equalAverage="0" bottom="0" percent="0" rank="0" text="" dxfId="151">
      <formula>$D$1&gt;G4</formula>
    </cfRule>
  </conditionalFormatting>
  <conditionalFormatting sqref="G4">
    <cfRule type="expression" priority="154" aboveAverage="0" equalAverage="0" bottom="0" percent="0" rank="0" text="" dxfId="152">
      <formula>$D$1&lt;G4</formula>
    </cfRule>
    <cfRule type="expression" priority="155" aboveAverage="0" equalAverage="0" bottom="0" percent="0" rank="0" text="" dxfId="153">
      <formula>$D$1&gt;G4</formula>
    </cfRule>
  </conditionalFormatting>
  <conditionalFormatting sqref="G5 L5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G3 L4">
    <cfRule type="expression" priority="159" aboveAverage="0" equalAverage="0" bottom="0" percent="0" rank="0" text="" dxfId="157">
      <formula>$D$1&lt;G3</formula>
    </cfRule>
    <cfRule type="expression" priority="160" aboveAverage="0" equalAverage="0" bottom="0" percent="0" rank="0" text="" dxfId="158">
      <formula>$D$1&gt;G3</formula>
    </cfRule>
  </conditionalFormatting>
  <conditionalFormatting sqref="L5">
    <cfRule type="cellIs" priority="161" operator="equal" aboveAverage="0" equalAverage="0" bottom="0" percent="0" rank="0" text="" dxfId="159">
      <formula>5</formula>
    </cfRule>
    <cfRule type="cellIs" priority="162" operator="equal" aboveAverage="0" equalAverage="0" bottom="0" percent="0" rank="0" text="" dxfId="160">
      <formula>4</formula>
    </cfRule>
    <cfRule type="cellIs" priority="163" operator="equal" aboveAverage="0" equalAverage="0" bottom="0" percent="0" rank="0" text="" dxfId="161">
      <formula>3</formula>
    </cfRule>
  </conditionalFormatting>
  <conditionalFormatting sqref="L4">
    <cfRule type="expression" priority="164" aboveAverage="0" equalAverage="0" bottom="0" percent="0" rank="0" text="" dxfId="162">
      <formula>$D$1&lt;L4</formula>
    </cfRule>
    <cfRule type="expression" priority="165" aboveAverage="0" equalAverage="0" bottom="0" percent="0" rank="0" text="" dxfId="163">
      <formula>$D$1&gt;L4</formula>
    </cfRule>
  </conditionalFormatting>
  <conditionalFormatting sqref="L5">
    <cfRule type="cellIs" priority="166" operator="equal" aboveAverage="0" equalAverage="0" bottom="0" percent="0" rank="0" text="" dxfId="164">
      <formula>5</formula>
    </cfRule>
    <cfRule type="cellIs" priority="167" operator="equal" aboveAverage="0" equalAverage="0" bottom="0" percent="0" rank="0" text="" dxfId="165">
      <formula>4</formula>
    </cfRule>
    <cfRule type="cellIs" priority="168" operator="equal" aboveAverage="0" equalAverage="0" bottom="0" percent="0" rank="0" text="" dxfId="166">
      <formula>3</formula>
    </cfRule>
  </conditionalFormatting>
  <conditionalFormatting sqref="L4">
    <cfRule type="expression" priority="169" aboveAverage="0" equalAverage="0" bottom="0" percent="0" rank="0" text="" dxfId="167">
      <formula>$D$1&lt;L4</formula>
    </cfRule>
    <cfRule type="expression" priority="170" aboveAverage="0" equalAverage="0" bottom="0" percent="0" rank="0" text="" dxfId="168">
      <formula>$D$1&gt;L4</formula>
    </cfRule>
  </conditionalFormatting>
  <conditionalFormatting sqref="H5">
    <cfRule type="cellIs" priority="171" operator="equal" aboveAverage="0" equalAverage="0" bottom="0" percent="0" rank="0" text="" dxfId="169">
      <formula>5</formula>
    </cfRule>
    <cfRule type="cellIs" priority="172" operator="equal" aboveAverage="0" equalAverage="0" bottom="0" percent="0" rank="0" text="" dxfId="170">
      <formula>4</formula>
    </cfRule>
    <cfRule type="cellIs" priority="173" operator="equal" aboveAverage="0" equalAverage="0" bottom="0" percent="0" rank="0" text="" dxfId="171">
      <formula>3</formula>
    </cfRule>
  </conditionalFormatting>
  <conditionalFormatting sqref="H3:H4">
    <cfRule type="expression" priority="174" aboveAverage="0" equalAverage="0" bottom="0" percent="0" rank="0" text="" dxfId="172">
      <formula>$D$1&lt;H3</formula>
    </cfRule>
    <cfRule type="expression" priority="175" aboveAverage="0" equalAverage="0" bottom="0" percent="0" rank="0" text="" dxfId="173">
      <formula>$D$1&gt;H3</formula>
    </cfRule>
  </conditionalFormatting>
  <conditionalFormatting sqref="H5">
    <cfRule type="cellIs" priority="176" operator="equal" aboveAverage="0" equalAverage="0" bottom="0" percent="0" rank="0" text="" dxfId="174">
      <formula>5</formula>
    </cfRule>
    <cfRule type="cellIs" priority="177" operator="equal" aboveAverage="0" equalAverage="0" bottom="0" percent="0" rank="0" text="" dxfId="175">
      <formula>4</formula>
    </cfRule>
    <cfRule type="cellIs" priority="178" operator="equal" aboveAverage="0" equalAverage="0" bottom="0" percent="0" rank="0" text="" dxfId="176">
      <formula>3</formula>
    </cfRule>
  </conditionalFormatting>
  <conditionalFormatting sqref="H5">
    <cfRule type="cellIs" priority="179" operator="equal" aboveAverage="0" equalAverage="0" bottom="0" percent="0" rank="0" text="" dxfId="177">
      <formula>5</formula>
    </cfRule>
    <cfRule type="cellIs" priority="180" operator="equal" aboveAverage="0" equalAverage="0" bottom="0" percent="0" rank="0" text="" dxfId="178">
      <formula>4</formula>
    </cfRule>
    <cfRule type="cellIs" priority="181" operator="equal" aboveAverage="0" equalAverage="0" bottom="0" percent="0" rank="0" text="" dxfId="179">
      <formula>3</formula>
    </cfRule>
  </conditionalFormatting>
  <conditionalFormatting sqref="H3:H4">
    <cfRule type="expression" priority="182" aboveAverage="0" equalAverage="0" bottom="0" percent="0" rank="0" text="" dxfId="180">
      <formula>$D$1&lt;H3</formula>
    </cfRule>
    <cfRule type="expression" priority="183" aboveAverage="0" equalAverage="0" bottom="0" percent="0" rank="0" text="" dxfId="181">
      <formula>$D$1&gt;H3</formula>
    </cfRule>
  </conditionalFormatting>
  <conditionalFormatting sqref="H5">
    <cfRule type="cellIs" priority="184" operator="equal" aboveAverage="0" equalAverage="0" bottom="0" percent="0" rank="0" text="" dxfId="182">
      <formula>5</formula>
    </cfRule>
    <cfRule type="cellIs" priority="185" operator="equal" aboveAverage="0" equalAverage="0" bottom="0" percent="0" rank="0" text="" dxfId="183">
      <formula>4</formula>
    </cfRule>
    <cfRule type="cellIs" priority="186" operator="equal" aboveAverage="0" equalAverage="0" bottom="0" percent="0" rank="0" text="" dxfId="184">
      <formula>3</formula>
    </cfRule>
  </conditionalFormatting>
  <conditionalFormatting sqref="H3:H4">
    <cfRule type="expression" priority="187" aboveAverage="0" equalAverage="0" bottom="0" percent="0" rank="0" text="" dxfId="185">
      <formula>$D$1&lt;H3</formula>
    </cfRule>
    <cfRule type="expression" priority="188" aboveAverage="0" equalAverage="0" bottom="0" percent="0" rank="0" text="" dxfId="186">
      <formula>$D$1&gt;H3</formula>
    </cfRule>
  </conditionalFormatting>
  <conditionalFormatting sqref="G4">
    <cfRule type="expression" priority="189" aboveAverage="0" equalAverage="0" bottom="0" percent="0" rank="0" text="" dxfId="187">
      <formula>$D$1&lt;G4</formula>
    </cfRule>
    <cfRule type="expression" priority="190" aboveAverage="0" equalAverage="0" bottom="0" percent="0" rank="0" text="" dxfId="188">
      <formula>$D$1&gt;G4</formula>
    </cfRule>
  </conditionalFormatting>
  <conditionalFormatting sqref="J5">
    <cfRule type="cellIs" priority="191" operator="equal" aboveAverage="0" equalAverage="0" bottom="0" percent="0" rank="0" text="" dxfId="189">
      <formula>5</formula>
    </cfRule>
    <cfRule type="cellIs" priority="192" operator="equal" aboveAverage="0" equalAverage="0" bottom="0" percent="0" rank="0" text="" dxfId="190">
      <formula>4</formula>
    </cfRule>
    <cfRule type="cellIs" priority="193" operator="equal" aboveAverage="0" equalAverage="0" bottom="0" percent="0" rank="0" text="" dxfId="191">
      <formula>3</formula>
    </cfRule>
  </conditionalFormatting>
  <conditionalFormatting sqref="J3:J4">
    <cfRule type="expression" priority="194" aboveAverage="0" equalAverage="0" bottom="0" percent="0" rank="0" text="" dxfId="192">
      <formula>$D$4&lt;J3</formula>
    </cfRule>
    <cfRule type="expression" priority="195" aboveAverage="0" equalAverage="0" bottom="0" percent="0" rank="0" text="" dxfId="193">
      <formula>$D$4&gt;J3</formula>
    </cfRule>
  </conditionalFormatting>
  <conditionalFormatting sqref="J3:J4">
    <cfRule type="expression" priority="196" aboveAverage="0" equalAverage="0" bottom="0" percent="0" rank="0" text="" dxfId="194">
      <formula>$D$1&lt;J3</formula>
    </cfRule>
    <cfRule type="expression" priority="197" aboveAverage="0" equalAverage="0" bottom="0" percent="0" rank="0" text="" dxfId="195">
      <formula>$D$1&gt;J3</formula>
    </cfRule>
  </conditionalFormatting>
  <conditionalFormatting sqref="J4">
    <cfRule type="expression" priority="198" aboveAverage="0" equalAverage="0" bottom="0" percent="0" rank="0" text="" dxfId="196">
      <formula>$D$4&lt;J4</formula>
    </cfRule>
    <cfRule type="expression" priority="199" aboveAverage="0" equalAverage="0" bottom="0" percent="0" rank="0" text="" dxfId="197">
      <formula>$D$4&gt;J4</formula>
    </cfRule>
  </conditionalFormatting>
  <conditionalFormatting sqref="I3">
    <cfRule type="expression" priority="200" aboveAverage="0" equalAverage="0" bottom="0" percent="0" rank="0" text="" dxfId="198">
      <formula>$D$1&lt;I3</formula>
    </cfRule>
    <cfRule type="expression" priority="201" aboveAverage="0" equalAverage="0" bottom="0" percent="0" rank="0" text="" dxfId="199">
      <formula>$D$1&gt;I3</formula>
    </cfRule>
  </conditionalFormatting>
  <conditionalFormatting sqref="I4">
    <cfRule type="expression" priority="202" aboveAverage="0" equalAverage="0" bottom="0" percent="0" rank="0" text="" dxfId="200">
      <formula>$D$1&lt;I4</formula>
    </cfRule>
    <cfRule type="expression" priority="203" aboveAverage="0" equalAverage="0" bottom="0" percent="0" rank="0" text="" dxfId="201">
      <formula>$D$1&gt;I4</formula>
    </cfRule>
  </conditionalFormatting>
  <conditionalFormatting sqref="I4">
    <cfRule type="expression" priority="204" aboveAverage="0" equalAverage="0" bottom="0" percent="0" rank="0" text="" dxfId="202">
      <formula>$D$1&lt;I4</formula>
    </cfRule>
    <cfRule type="expression" priority="205" aboveAverage="0" equalAverage="0" bottom="0" percent="0" rank="0" text="" dxfId="203">
      <formula>$D$1&gt;I4</formula>
    </cfRule>
  </conditionalFormatting>
  <conditionalFormatting sqref="I5">
    <cfRule type="cellIs" priority="206" operator="equal" aboveAverage="0" equalAverage="0" bottom="0" percent="0" rank="0" text="" dxfId="204">
      <formula>5</formula>
    </cfRule>
    <cfRule type="cellIs" priority="207" operator="equal" aboveAverage="0" equalAverage="0" bottom="0" percent="0" rank="0" text="" dxfId="205">
      <formula>4</formula>
    </cfRule>
    <cfRule type="cellIs" priority="208" operator="equal" aboveAverage="0" equalAverage="0" bottom="0" percent="0" rank="0" text="" dxfId="206">
      <formula>3</formula>
    </cfRule>
  </conditionalFormatting>
  <conditionalFormatting sqref="I4">
    <cfRule type="expression" priority="209" aboveAverage="0" equalAverage="0" bottom="0" percent="0" rank="0" text="" dxfId="207">
      <formula>$D$1&lt;I4</formula>
    </cfRule>
    <cfRule type="expression" priority="210" aboveAverage="0" equalAverage="0" bottom="0" percent="0" rank="0" text="" dxfId="208">
      <formula>$D$1&gt;I4</formula>
    </cfRule>
  </conditionalFormatting>
  <conditionalFormatting sqref="I4">
    <cfRule type="expression" priority="211" aboveAverage="0" equalAverage="0" bottom="0" percent="0" rank="0" text="" dxfId="209">
      <formula>$D$1&lt;I4</formula>
    </cfRule>
    <cfRule type="expression" priority="212" aboveAverage="0" equalAverage="0" bottom="0" percent="0" rank="0" text="" dxfId="210">
      <formula>$D$1&gt;I4</formula>
    </cfRule>
  </conditionalFormatting>
  <conditionalFormatting sqref="I4">
    <cfRule type="expression" priority="213" aboveAverage="0" equalAverage="0" bottom="0" percent="0" rank="0" text="" dxfId="211">
      <formula>$D$1&lt;I4</formula>
    </cfRule>
    <cfRule type="expression" priority="214" aboveAverage="0" equalAverage="0" bottom="0" percent="0" rank="0" text="" dxfId="212">
      <formula>$D$1&gt;I4</formula>
    </cfRule>
  </conditionalFormatting>
  <conditionalFormatting sqref="I4">
    <cfRule type="expression" priority="215" aboveAverage="0" equalAverage="0" bottom="0" percent="0" rank="0" text="" dxfId="213">
      <formula>$D$1&lt;I4</formula>
    </cfRule>
    <cfRule type="expression" priority="216" aboveAverage="0" equalAverage="0" bottom="0" percent="0" rank="0" text="" dxfId="214">
      <formula>$D$1&gt;I4</formula>
    </cfRule>
  </conditionalFormatting>
  <conditionalFormatting sqref="N4">
    <cfRule type="expression" priority="217" aboveAverage="0" equalAverage="0" bottom="0" percent="0" rank="0" text="" dxfId="215">
      <formula>$D$1&lt;N4</formula>
    </cfRule>
    <cfRule type="expression" priority="218" aboveAverage="0" equalAverage="0" bottom="0" percent="0" rank="0" text="" dxfId="216">
      <formula>$D$1&gt;N4</formula>
    </cfRule>
  </conditionalFormatting>
  <conditionalFormatting sqref="N4">
    <cfRule type="expression" priority="219" aboveAverage="0" equalAverage="0" bottom="0" percent="0" rank="0" text="" dxfId="217">
      <formula>$D$1&lt;N4</formula>
    </cfRule>
    <cfRule type="expression" priority="220" aboveAverage="0" equalAverage="0" bottom="0" percent="0" rank="0" text="" dxfId="218">
      <formula>$D$1&gt;N4</formula>
    </cfRule>
  </conditionalFormatting>
  <conditionalFormatting sqref="N5">
    <cfRule type="cellIs" priority="221" operator="equal" aboveAverage="0" equalAverage="0" bottom="0" percent="0" rank="0" text="" dxfId="219">
      <formula>5</formula>
    </cfRule>
    <cfRule type="cellIs" priority="222" operator="equal" aboveAverage="0" equalAverage="0" bottom="0" percent="0" rank="0" text="" dxfId="220">
      <formula>4</formula>
    </cfRule>
    <cfRule type="cellIs" priority="223" operator="equal" aboveAverage="0" equalAverage="0" bottom="0" percent="0" rank="0" text="" dxfId="221">
      <formula>3</formula>
    </cfRule>
  </conditionalFormatting>
  <conditionalFormatting sqref="N4">
    <cfRule type="expression" priority="224" aboveAverage="0" equalAverage="0" bottom="0" percent="0" rank="0" text="" dxfId="222">
      <formula>$D$1&lt;N4</formula>
    </cfRule>
    <cfRule type="expression" priority="225" aboveAverage="0" equalAverage="0" bottom="0" percent="0" rank="0" text="" dxfId="223">
      <formula>$D$1&gt;N4</formula>
    </cfRule>
  </conditionalFormatting>
  <conditionalFormatting sqref="N5">
    <cfRule type="cellIs" priority="226" operator="equal" aboveAverage="0" equalAverage="0" bottom="0" percent="0" rank="0" text="" dxfId="224">
      <formula>5</formula>
    </cfRule>
    <cfRule type="cellIs" priority="227" operator="equal" aboveAverage="0" equalAverage="0" bottom="0" percent="0" rank="0" text="" dxfId="225">
      <formula>4</formula>
    </cfRule>
    <cfRule type="cellIs" priority="228" operator="equal" aboveAverage="0" equalAverage="0" bottom="0" percent="0" rank="0" text="" dxfId="226">
      <formula>3</formula>
    </cfRule>
  </conditionalFormatting>
  <conditionalFormatting sqref="N5">
    <cfRule type="cellIs" priority="229" operator="equal" aboveAverage="0" equalAverage="0" bottom="0" percent="0" rank="0" text="" dxfId="227">
      <formula>5</formula>
    </cfRule>
    <cfRule type="cellIs" priority="230" operator="equal" aboveAverage="0" equalAverage="0" bottom="0" percent="0" rank="0" text="" dxfId="228">
      <formula>4</formula>
    </cfRule>
    <cfRule type="cellIs" priority="231" operator="equal" aboveAverage="0" equalAverage="0" bottom="0" percent="0" rank="0" text="" dxfId="229">
      <formula>3</formula>
    </cfRule>
  </conditionalFormatting>
  <conditionalFormatting sqref="N4">
    <cfRule type="expression" priority="232" aboveAverage="0" equalAverage="0" bottom="0" percent="0" rank="0" text="" dxfId="230">
      <formula>$D$1&lt;N4</formula>
    </cfRule>
    <cfRule type="expression" priority="233" aboveAverage="0" equalAverage="0" bottom="0" percent="0" rank="0" text="" dxfId="231">
      <formula>$D$1&gt;N4</formula>
    </cfRule>
  </conditionalFormatting>
  <conditionalFormatting sqref="N5">
    <cfRule type="cellIs" priority="234" operator="equal" aboveAverage="0" equalAverage="0" bottom="0" percent="0" rank="0" text="" dxfId="232">
      <formula>5</formula>
    </cfRule>
    <cfRule type="cellIs" priority="235" operator="equal" aboveAverage="0" equalAverage="0" bottom="0" percent="0" rank="0" text="" dxfId="233">
      <formula>4</formula>
    </cfRule>
    <cfRule type="cellIs" priority="236" operator="equal" aboveAverage="0" equalAverage="0" bottom="0" percent="0" rank="0" text="" dxfId="234">
      <formula>3</formula>
    </cfRule>
  </conditionalFormatting>
  <conditionalFormatting sqref="N4">
    <cfRule type="expression" priority="237" aboveAverage="0" equalAverage="0" bottom="0" percent="0" rank="0" text="" dxfId="235">
      <formula>$D$1&lt;N4</formula>
    </cfRule>
    <cfRule type="expression" priority="238" aboveAverage="0" equalAverage="0" bottom="0" percent="0" rank="0" text="" dxfId="236">
      <formula>$D$1&gt;N4</formula>
    </cfRule>
  </conditionalFormatting>
  <conditionalFormatting sqref="O3">
    <cfRule type="expression" priority="239" aboveAverage="0" equalAverage="0" bottom="0" percent="0" rank="0" text="" dxfId="237">
      <formula>$D$1&lt;O3</formula>
    </cfRule>
    <cfRule type="expression" priority="240" aboveAverage="0" equalAverage="0" bottom="0" percent="0" rank="0" text="" dxfId="238">
      <formula>$D$1&gt;O3</formula>
    </cfRule>
  </conditionalFormatting>
  <conditionalFormatting sqref="O4">
    <cfRule type="expression" priority="241" aboveAverage="0" equalAverage="0" bottom="0" percent="0" rank="0" text="" dxfId="239">
      <formula>$D$1&lt;O4</formula>
    </cfRule>
    <cfRule type="expression" priority="242" aboveAverage="0" equalAverage="0" bottom="0" percent="0" rank="0" text="" dxfId="240">
      <formula>$D$1&gt;O4</formula>
    </cfRule>
  </conditionalFormatting>
  <conditionalFormatting sqref="O4">
    <cfRule type="expression" priority="243" aboveAverage="0" equalAverage="0" bottom="0" percent="0" rank="0" text="" dxfId="241">
      <formula>$D$4&lt;O4</formula>
    </cfRule>
    <cfRule type="expression" priority="244" aboveAverage="0" equalAverage="0" bottom="0" percent="0" rank="0" text="" dxfId="242">
      <formula>$D$4&gt;O4</formula>
    </cfRule>
  </conditionalFormatting>
  <conditionalFormatting sqref="O4">
    <cfRule type="expression" priority="245" aboveAverage="0" equalAverage="0" bottom="0" percent="0" rank="0" text="" dxfId="243">
      <formula>$D$4&lt;O4</formula>
    </cfRule>
    <cfRule type="expression" priority="246" aboveAverage="0" equalAverage="0" bottom="0" percent="0" rank="0" text="" dxfId="244">
      <formula>$D$4&gt;O4</formula>
    </cfRule>
  </conditionalFormatting>
  <conditionalFormatting sqref="O5">
    <cfRule type="cellIs" priority="247" operator="equal" aboveAverage="0" equalAverage="0" bottom="0" percent="0" rank="0" text="" dxfId="245">
      <formula>5</formula>
    </cfRule>
    <cfRule type="cellIs" priority="248" operator="equal" aboveAverage="0" equalAverage="0" bottom="0" percent="0" rank="0" text="" dxfId="246">
      <formula>4</formula>
    </cfRule>
    <cfRule type="cellIs" priority="249" operator="equal" aboveAverage="0" equalAverage="0" bottom="0" percent="0" rank="0" text="" dxfId="247">
      <formula>3</formula>
    </cfRule>
  </conditionalFormatting>
  <conditionalFormatting sqref="M4">
    <cfRule type="expression" priority="250" aboveAverage="0" equalAverage="0" bottom="0" percent="0" rank="0" text="" dxfId="248">
      <formula>$D$1&lt;M4</formula>
    </cfRule>
    <cfRule type="expression" priority="251" aboveAverage="0" equalAverage="0" bottom="0" percent="0" rank="0" text="" dxfId="249">
      <formula>$D$1&gt;M4</formula>
    </cfRule>
  </conditionalFormatting>
  <conditionalFormatting sqref="M4">
    <cfRule type="expression" priority="252" aboveAverage="0" equalAverage="0" bottom="0" percent="0" rank="0" text="" dxfId="250">
      <formula>$D$4&lt;M4</formula>
    </cfRule>
    <cfRule type="expression" priority="253" aboveAverage="0" equalAverage="0" bottom="0" percent="0" rank="0" text="" dxfId="251">
      <formula>$D$4&gt;M4</formula>
    </cfRule>
  </conditionalFormatting>
  <conditionalFormatting sqref="M4">
    <cfRule type="expression" priority="254" aboveAverage="0" equalAverage="0" bottom="0" percent="0" rank="0" text="" dxfId="252">
      <formula>$D$4&lt;M4</formula>
    </cfRule>
    <cfRule type="expression" priority="255" aboveAverage="0" equalAverage="0" bottom="0" percent="0" rank="0" text="" dxfId="253">
      <formula>$D$4&gt;M4</formula>
    </cfRule>
  </conditionalFormatting>
  <conditionalFormatting sqref="M5">
    <cfRule type="cellIs" priority="256" operator="equal" aboveAverage="0" equalAverage="0" bottom="0" percent="0" rank="0" text="" dxfId="254">
      <formula>5</formula>
    </cfRule>
    <cfRule type="cellIs" priority="257" operator="equal" aboveAverage="0" equalAverage="0" bottom="0" percent="0" rank="0" text="" dxfId="255">
      <formula>4</formula>
    </cfRule>
    <cfRule type="cellIs" priority="258" operator="equal" aboveAverage="0" equalAverage="0" bottom="0" percent="0" rank="0" text="" dxfId="256">
      <formula>3</formula>
    </cfRule>
  </conditionalFormatting>
  <conditionalFormatting sqref="G6:G28">
    <cfRule type="cellIs" priority="259" operator="equal" aboveAverage="0" equalAverage="0" bottom="0" percent="0" rank="0" text="" dxfId="257">
      <formula>5</formula>
    </cfRule>
    <cfRule type="cellIs" priority="260" operator="equal" aboveAverage="0" equalAverage="0" bottom="0" percent="0" rank="0" text="" dxfId="258">
      <formula>4</formula>
    </cfRule>
    <cfRule type="cellIs" priority="261" operator="equal" aboveAverage="0" equalAverage="0" bottom="0" percent="0" rank="0" text="" dxfId="259">
      <formula>3</formula>
    </cfRule>
  </conditionalFormatting>
  <conditionalFormatting sqref="J12:J28">
    <cfRule type="cellIs" priority="262" operator="equal" aboveAverage="0" equalAverage="0" bottom="0" percent="0" rank="0" text="" dxfId="260">
      <formula>5</formula>
    </cfRule>
    <cfRule type="cellIs" priority="263" operator="equal" aboveAverage="0" equalAverage="0" bottom="0" percent="0" rank="0" text="" dxfId="261">
      <formula>4</formula>
    </cfRule>
    <cfRule type="cellIs" priority="264" operator="equal" aboveAverage="0" equalAverage="0" bottom="0" percent="0" rank="0" text="" dxfId="262">
      <formula>3</formula>
    </cfRule>
  </conditionalFormatting>
  <conditionalFormatting sqref="J6:J10">
    <cfRule type="cellIs" priority="265" operator="equal" aboveAverage="0" equalAverage="0" bottom="0" percent="0" rank="0" text="" dxfId="263">
      <formula>5</formula>
    </cfRule>
    <cfRule type="cellIs" priority="266" operator="equal" aboveAverage="0" equalAverage="0" bottom="0" percent="0" rank="0" text="" dxfId="264">
      <formula>4</formula>
    </cfRule>
    <cfRule type="cellIs" priority="267" operator="equal" aboveAverage="0" equalAverage="0" bottom="0" percent="0" rank="0" text="" dxfId="265">
      <formula>3</formula>
    </cfRule>
  </conditionalFormatting>
  <conditionalFormatting sqref="J11">
    <cfRule type="cellIs" priority="268" operator="equal" aboveAverage="0" equalAverage="0" bottom="0" percent="0" rank="0" text="" dxfId="266">
      <formula>5</formula>
    </cfRule>
    <cfRule type="cellIs" priority="269" operator="equal" aboveAverage="0" equalAverage="0" bottom="0" percent="0" rank="0" text="" dxfId="267">
      <formula>4</formula>
    </cfRule>
    <cfRule type="cellIs" priority="270" operator="equal" aboveAverage="0" equalAverage="0" bottom="0" percent="0" rank="0" text="" dxfId="268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C1" colorId="64" zoomScale="100" zoomScaleNormal="61" zoomScalePageLayoutView="100" workbookViewId="0">
      <selection pane="topLeft" activeCell="L17" activeCellId="0" sqref="L17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3.43"/>
    <col collapsed="false" customWidth="true" hidden="false" outlineLevel="0" max="4" min="4" style="1" width="45.98"/>
    <col collapsed="false" customWidth="true" hidden="true" outlineLevel="0" max="5" min="5" style="1" width="6.88"/>
    <col collapsed="false" customWidth="true" hidden="true" outlineLevel="0" max="6" min="6" style="0" width="8"/>
    <col collapsed="false" customWidth="true" hidden="false" outlineLevel="0" max="11" min="7" style="0" width="8"/>
    <col collapsed="false" customWidth="true" hidden="false" outlineLevel="0" max="12" min="12" style="0" width="7.15"/>
    <col collapsed="false" customWidth="true" hidden="true" outlineLevel="0" max="13" min="13" style="0" width="7.41"/>
    <col collapsed="false" customWidth="true" hidden="false" outlineLevel="0" max="14" min="14" style="0" width="7.15"/>
    <col collapsed="false" customWidth="true" hidden="false" outlineLevel="0" max="15" min="15" style="0" width="6.42"/>
    <col collapsed="false" customWidth="true" hidden="true" outlineLevel="0" max="20" min="16" style="0" width="6.42"/>
    <col collapsed="false" customWidth="true" hidden="true" outlineLevel="0" max="21" min="21" style="0" width="5.86"/>
    <col collapsed="false" customWidth="true" hidden="false" outlineLevel="0" max="22" min="22" style="0" width="5.7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102" min="86" style="2" width="8"/>
    <col collapsed="false" customWidth="true" hidden="true" outlineLevel="0" max="107" min="103" style="1" width="8"/>
    <col collapsed="false" customWidth="true" hidden="false" outlineLevel="0" max="111" min="108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43901.6335646413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181" t="s">
        <v>0</v>
      </c>
      <c r="H2" s="25" t="s">
        <v>1</v>
      </c>
      <c r="I2" s="25"/>
      <c r="J2" s="25"/>
      <c r="K2" s="25"/>
      <c r="L2" s="25"/>
      <c r="M2" s="25"/>
      <c r="N2" s="181" t="s">
        <v>261</v>
      </c>
      <c r="O2" s="24" t="s">
        <v>262</v>
      </c>
      <c r="P2" s="26"/>
      <c r="Q2" s="27"/>
      <c r="R2" s="27"/>
      <c r="S2" s="27"/>
      <c r="T2" s="23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2735</v>
      </c>
      <c r="B3" s="29"/>
      <c r="C3" s="29"/>
      <c r="D3" s="30" t="s">
        <v>3</v>
      </c>
      <c r="E3" s="31"/>
      <c r="F3" s="32"/>
      <c r="G3" s="34"/>
      <c r="H3" s="182" t="n">
        <v>43449</v>
      </c>
      <c r="I3" s="34" t="n">
        <v>43818</v>
      </c>
      <c r="J3" s="35"/>
      <c r="K3" s="34" t="n">
        <v>43456</v>
      </c>
      <c r="L3" s="34" t="n">
        <v>43455</v>
      </c>
      <c r="M3" s="34"/>
      <c r="N3" s="34" t="n">
        <v>43462</v>
      </c>
      <c r="O3" s="34" t="n">
        <v>43452</v>
      </c>
      <c r="P3" s="35"/>
      <c r="Q3" s="190"/>
      <c r="R3" s="190"/>
      <c r="S3" s="190"/>
      <c r="T3" s="194"/>
      <c r="U3" s="51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46.5" hidden="false" customHeight="true" outlineLevel="0" collapsed="false">
      <c r="A4" s="29"/>
      <c r="B4" s="29"/>
      <c r="C4" s="29"/>
      <c r="D4" s="45" t="s">
        <v>5</v>
      </c>
      <c r="E4" s="31"/>
      <c r="F4" s="46"/>
      <c r="G4" s="47" t="s">
        <v>6</v>
      </c>
      <c r="H4" s="47" t="s">
        <v>263</v>
      </c>
      <c r="I4" s="47" t="s">
        <v>264</v>
      </c>
      <c r="J4" s="48" t="s">
        <v>8</v>
      </c>
      <c r="K4" s="47" t="s">
        <v>265</v>
      </c>
      <c r="L4" s="47" t="s">
        <v>266</v>
      </c>
      <c r="M4" s="48"/>
      <c r="N4" s="47" t="s">
        <v>7</v>
      </c>
      <c r="O4" s="48" t="s">
        <v>267</v>
      </c>
      <c r="P4" s="48"/>
      <c r="Q4" s="46"/>
      <c r="R4" s="46"/>
      <c r="S4" s="50"/>
      <c r="T4" s="49"/>
      <c r="U4" s="184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/>
      <c r="G5" s="58" t="s">
        <v>16</v>
      </c>
      <c r="H5" s="59" t="s">
        <v>268</v>
      </c>
      <c r="I5" s="58" t="s">
        <v>269</v>
      </c>
      <c r="J5" s="58" t="s">
        <v>18</v>
      </c>
      <c r="K5" s="58" t="s">
        <v>270</v>
      </c>
      <c r="L5" s="59" t="s">
        <v>271</v>
      </c>
      <c r="M5" s="58"/>
      <c r="N5" s="59" t="s">
        <v>17</v>
      </c>
      <c r="O5" s="58" t="s">
        <v>272</v>
      </c>
      <c r="P5" s="58"/>
      <c r="Q5" s="60"/>
      <c r="R5" s="60"/>
      <c r="S5" s="62"/>
      <c r="T5" s="61"/>
      <c r="U5" s="185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107" t="s">
        <v>30</v>
      </c>
      <c r="D6" s="183" t="s">
        <v>374</v>
      </c>
      <c r="E6" s="79" t="n">
        <v>2735</v>
      </c>
      <c r="F6" s="80"/>
      <c r="G6" s="80" t="s">
        <v>32</v>
      </c>
      <c r="H6" s="80" t="n">
        <v>3</v>
      </c>
      <c r="I6" s="80" t="n">
        <v>3</v>
      </c>
      <c r="J6" s="80" t="n">
        <v>5</v>
      </c>
      <c r="K6" s="80" t="n">
        <v>3</v>
      </c>
      <c r="L6" s="80" t="n">
        <v>5</v>
      </c>
      <c r="M6" s="80"/>
      <c r="N6" s="80" t="n">
        <v>3</v>
      </c>
      <c r="O6" s="80" t="n">
        <v>5</v>
      </c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4</v>
      </c>
      <c r="AA6" s="83" t="n">
        <f aca="false">COUNTIF(AG6:AV6,AA$5)</f>
        <v>0</v>
      </c>
      <c r="AB6" s="83" t="n">
        <f aca="false">COUNTIF(AG6:AV6,AB$5)</f>
        <v>3</v>
      </c>
      <c r="AC6" s="83" t="n">
        <f aca="false">SUM(X6:AB6)</f>
        <v>7</v>
      </c>
      <c r="AD6" s="84" t="n">
        <f aca="false">IF(ISERROR(((X6+Y6)*2+Z6*3+AA6*4+AB6*5)/SUM(X6,Y6:AB6)),"",((X6+Y6)*2+Z6*3+AA6*4+AB6*5)/SUM(X6,Y6:AB6))</f>
        <v>3.85714285714286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/>
      </c>
      <c r="AH6" s="87" t="str">
        <f aca="false">IF(ISERROR(VALUE(LEFT(G6))),LEFT(G6),VALUE(LEFT(G6)))</f>
        <v>з</v>
      </c>
      <c r="AI6" s="87" t="n">
        <f aca="false">IF(ISERROR(VALUE(LEFT(H6))),LEFT(H6),VALUE(LEFT(H6)))</f>
        <v>3</v>
      </c>
      <c r="AJ6" s="87" t="n">
        <f aca="false">IF(ISERROR(VALUE(LEFT(I6))),LEFT(I6),VALUE(LEFT(I6)))</f>
        <v>3</v>
      </c>
      <c r="AK6" s="87" t="n">
        <f aca="false">IF(ISERROR(VALUE(LEFT(J6))),LEFT(J6),VALUE(LEFT(J6)))</f>
        <v>5</v>
      </c>
      <c r="AL6" s="87" t="n">
        <f aca="false">IF(ISERROR(VALUE(LEFT(K6))),LEFT(K6),VALUE(LEFT(K6)))</f>
        <v>3</v>
      </c>
      <c r="AM6" s="87" t="n">
        <f aca="false">IF(ISERROR(VALUE(LEFT(L6))),LEFT(L6),VALUE(LEFT(L6)))</f>
        <v>5</v>
      </c>
      <c r="AN6" s="87" t="str">
        <f aca="false">IF(ISERROR(VALUE(LEFT(M6))),LEFT(M6),VALUE(LEFT(M6)))</f>
        <v/>
      </c>
      <c r="AO6" s="87" t="n">
        <f aca="false">IF(ISERROR(VALUE(LEFT(N6))),LEFT(N6),VALUE(LEFT(N6)))</f>
        <v>3</v>
      </c>
      <c r="AP6" s="87" t="n">
        <f aca="false">IF(ISERROR(VALUE(LEFT(O6))),LEFT(O6),VALUE(LEFT(O6)))</f>
        <v>5</v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1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107" t="s">
        <v>30</v>
      </c>
      <c r="D7" s="183" t="s">
        <v>375</v>
      </c>
      <c r="E7" s="79" t="n">
        <v>2735</v>
      </c>
      <c r="F7" s="80"/>
      <c r="G7" s="80" t="s">
        <v>32</v>
      </c>
      <c r="H7" s="80" t="n">
        <v>4</v>
      </c>
      <c r="I7" s="80" t="n">
        <v>3</v>
      </c>
      <c r="J7" s="80" t="n">
        <v>5</v>
      </c>
      <c r="K7" s="80" t="n">
        <v>4</v>
      </c>
      <c r="L7" s="80" t="n">
        <v>5</v>
      </c>
      <c r="M7" s="80"/>
      <c r="N7" s="80" t="n">
        <v>4</v>
      </c>
      <c r="O7" s="80" t="n">
        <v>4</v>
      </c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1</v>
      </c>
      <c r="AA7" s="83" t="n">
        <f aca="false">COUNTIF(AG7:AV7,AA$5)</f>
        <v>4</v>
      </c>
      <c r="AB7" s="83" t="n">
        <f aca="false">COUNTIF(AG7:AV7,AB$5)</f>
        <v>2</v>
      </c>
      <c r="AC7" s="83" t="n">
        <f aca="false">SUM(X7:AB7)</f>
        <v>7</v>
      </c>
      <c r="AD7" s="84" t="n">
        <f aca="false">IF(ISERROR(((X7+Y7)*2+Z7*3+AA7*4+AB7*5)/SUM(X7,Y7:AB7)),"",((X7+Y7)*2+Z7*3+AA7*4+AB7*5)/SUM(X7,Y7:AB7))</f>
        <v>4.14285714285714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/>
      </c>
      <c r="AH7" s="87" t="str">
        <f aca="false">IF(ISERROR(VALUE(LEFT(G7))),LEFT(G7),VALUE(LEFT(G7)))</f>
        <v>з</v>
      </c>
      <c r="AI7" s="87" t="n">
        <f aca="false">IF(ISERROR(VALUE(LEFT(H7))),LEFT(H7),VALUE(LEFT(H7)))</f>
        <v>4</v>
      </c>
      <c r="AJ7" s="87" t="n">
        <f aca="false">IF(ISERROR(VALUE(LEFT(I7))),LEFT(I7),VALUE(LEFT(I7)))</f>
        <v>3</v>
      </c>
      <c r="AK7" s="87" t="n">
        <f aca="false">IF(ISERROR(VALUE(LEFT(J7))),LEFT(J7),VALUE(LEFT(J7)))</f>
        <v>5</v>
      </c>
      <c r="AL7" s="87" t="n">
        <f aca="false">IF(ISERROR(VALUE(LEFT(K7))),LEFT(K7),VALUE(LEFT(K7)))</f>
        <v>4</v>
      </c>
      <c r="AM7" s="87" t="n">
        <f aca="false">IF(ISERROR(VALUE(LEFT(L7))),LEFT(L7),VALUE(LEFT(L7)))</f>
        <v>5</v>
      </c>
      <c r="AN7" s="87" t="str">
        <f aca="false">IF(ISERROR(VALUE(LEFT(M7))),LEFT(M7),VALUE(LEFT(M7)))</f>
        <v/>
      </c>
      <c r="AO7" s="87" t="n">
        <f aca="false">IF(ISERROR(VALUE(LEFT(N7))),LEFT(N7),VALUE(LEFT(N7)))</f>
        <v>4</v>
      </c>
      <c r="AP7" s="87" t="n">
        <f aca="false">IF(ISERROR(VALUE(LEFT(O7))),LEFT(O7),VALUE(LEFT(O7)))</f>
        <v>4</v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1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107" t="s">
        <v>30</v>
      </c>
      <c r="D8" s="183" t="s">
        <v>376</v>
      </c>
      <c r="E8" s="79" t="n">
        <v>2735</v>
      </c>
      <c r="F8" s="80"/>
      <c r="G8" s="80" t="s">
        <v>32</v>
      </c>
      <c r="H8" s="80" t="n">
        <v>4</v>
      </c>
      <c r="I8" s="80" t="n">
        <v>3</v>
      </c>
      <c r="J8" s="80" t="n">
        <v>4</v>
      </c>
      <c r="K8" s="80" t="n">
        <v>3</v>
      </c>
      <c r="L8" s="80" t="n">
        <v>4</v>
      </c>
      <c r="M8" s="80"/>
      <c r="N8" s="80" t="n">
        <v>5</v>
      </c>
      <c r="O8" s="80" t="n">
        <v>4</v>
      </c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2</v>
      </c>
      <c r="AA8" s="83" t="n">
        <f aca="false">COUNTIF(AG8:AV8,AA$5)</f>
        <v>4</v>
      </c>
      <c r="AB8" s="83" t="n">
        <f aca="false">COUNTIF(AG8:AV8,AB$5)</f>
        <v>1</v>
      </c>
      <c r="AC8" s="83" t="n">
        <f aca="false">SUM(X8:AB8)</f>
        <v>7</v>
      </c>
      <c r="AD8" s="84" t="n">
        <f aca="false">IF(ISERROR(((X8+Y8)*2+Z8*3+AA8*4+AB8*5)/SUM(X8,Y8:AB8)),"",((X8+Y8)*2+Z8*3+AA8*4+AB8*5)/SUM(X8,Y8:AB8))</f>
        <v>3.85714285714286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/>
      </c>
      <c r="AH8" s="87" t="str">
        <f aca="false">IF(ISERROR(VALUE(LEFT(G8))),LEFT(G8),VALUE(LEFT(G8)))</f>
        <v>з</v>
      </c>
      <c r="AI8" s="87" t="n">
        <f aca="false">IF(ISERROR(VALUE(LEFT(H8))),LEFT(H8),VALUE(LEFT(H8)))</f>
        <v>4</v>
      </c>
      <c r="AJ8" s="87" t="n">
        <f aca="false">IF(ISERROR(VALUE(LEFT(I8))),LEFT(I8),VALUE(LEFT(I8)))</f>
        <v>3</v>
      </c>
      <c r="AK8" s="87" t="n">
        <f aca="false">IF(ISERROR(VALUE(LEFT(J8))),LEFT(J8),VALUE(LEFT(J8)))</f>
        <v>4</v>
      </c>
      <c r="AL8" s="87" t="n">
        <f aca="false">IF(ISERROR(VALUE(LEFT(K8))),LEFT(K8),VALUE(LEFT(K8)))</f>
        <v>3</v>
      </c>
      <c r="AM8" s="87" t="n">
        <f aca="false">IF(ISERROR(VALUE(LEFT(L8))),LEFT(L8),VALUE(LEFT(L8)))</f>
        <v>4</v>
      </c>
      <c r="AN8" s="87" t="str">
        <f aca="false">IF(ISERROR(VALUE(LEFT(M8))),LEFT(M8),VALUE(LEFT(M8)))</f>
        <v/>
      </c>
      <c r="AO8" s="87" t="n">
        <f aca="false">IF(ISERROR(VALUE(LEFT(N8))),LEFT(N8),VALUE(LEFT(N8)))</f>
        <v>5</v>
      </c>
      <c r="AP8" s="87" t="n">
        <f aca="false">IF(ISERROR(VALUE(LEFT(O8))),LEFT(O8),VALUE(LEFT(O8)))</f>
        <v>4</v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1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107" t="s">
        <v>30</v>
      </c>
      <c r="D9" s="183" t="s">
        <v>377</v>
      </c>
      <c r="E9" s="79" t="n">
        <v>2735</v>
      </c>
      <c r="F9" s="80"/>
      <c r="G9" s="80" t="s">
        <v>32</v>
      </c>
      <c r="H9" s="80" t="n">
        <v>4</v>
      </c>
      <c r="I9" s="80" t="n">
        <v>4</v>
      </c>
      <c r="J9" s="80" t="n">
        <v>3</v>
      </c>
      <c r="K9" s="80" t="n">
        <v>3</v>
      </c>
      <c r="L9" s="80" t="n">
        <v>4</v>
      </c>
      <c r="M9" s="80"/>
      <c r="N9" s="80" t="n">
        <v>3</v>
      </c>
      <c r="O9" s="80" t="n">
        <v>4</v>
      </c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3</v>
      </c>
      <c r="AA9" s="83" t="n">
        <f aca="false">COUNTIF(AG9:AV9,AA$5)</f>
        <v>4</v>
      </c>
      <c r="AB9" s="83" t="n">
        <f aca="false">COUNTIF(AG9:AV9,AB$5)</f>
        <v>0</v>
      </c>
      <c r="AC9" s="83" t="n">
        <f aca="false">SUM(X9:AB9)</f>
        <v>7</v>
      </c>
      <c r="AD9" s="84" t="n">
        <f aca="false">IF(ISERROR(((X9+Y9)*2+Z9*3+AA9*4+AB9*5)/SUM(X9,Y9:AB9)),"",((X9+Y9)*2+Z9*3+AA9*4+AB9*5)/SUM(X9,Y9:AB9))</f>
        <v>3.57142857142857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/>
      </c>
      <c r="AH9" s="87" t="str">
        <f aca="false">IF(ISERROR(VALUE(LEFT(G9))),LEFT(G9),VALUE(LEFT(G9)))</f>
        <v>з</v>
      </c>
      <c r="AI9" s="87" t="n">
        <f aca="false">IF(ISERROR(VALUE(LEFT(H9))),LEFT(H9),VALUE(LEFT(H9)))</f>
        <v>4</v>
      </c>
      <c r="AJ9" s="87" t="n">
        <f aca="false">IF(ISERROR(VALUE(LEFT(I9))),LEFT(I9),VALUE(LEFT(I9)))</f>
        <v>4</v>
      </c>
      <c r="AK9" s="87" t="n">
        <f aca="false">IF(ISERROR(VALUE(LEFT(J9))),LEFT(J9),VALUE(LEFT(J9)))</f>
        <v>3</v>
      </c>
      <c r="AL9" s="87" t="n">
        <f aca="false">IF(ISERROR(VALUE(LEFT(K9))),LEFT(K9),VALUE(LEFT(K9)))</f>
        <v>3</v>
      </c>
      <c r="AM9" s="87" t="n">
        <f aca="false">IF(ISERROR(VALUE(LEFT(L9))),LEFT(L9),VALUE(LEFT(L9)))</f>
        <v>4</v>
      </c>
      <c r="AN9" s="87" t="str">
        <f aca="false">IF(ISERROR(VALUE(LEFT(M9))),LEFT(M9),VALUE(LEFT(M9)))</f>
        <v/>
      </c>
      <c r="AO9" s="87" t="n">
        <f aca="false">IF(ISERROR(VALUE(LEFT(N9))),LEFT(N9),VALUE(LEFT(N9)))</f>
        <v>3</v>
      </c>
      <c r="AP9" s="87" t="n">
        <f aca="false">IF(ISERROR(VALUE(LEFT(O9))),LEFT(O9),VALUE(LEFT(O9)))</f>
        <v>4</v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1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107" t="s">
        <v>30</v>
      </c>
      <c r="D10" s="183" t="s">
        <v>378</v>
      </c>
      <c r="E10" s="79" t="n">
        <v>2735</v>
      </c>
      <c r="F10" s="80"/>
      <c r="G10" s="80" t="s">
        <v>32</v>
      </c>
      <c r="H10" s="80" t="n">
        <v>5</v>
      </c>
      <c r="I10" s="80" t="n">
        <v>4</v>
      </c>
      <c r="J10" s="80" t="s">
        <v>36</v>
      </c>
      <c r="K10" s="80" t="n">
        <v>3</v>
      </c>
      <c r="L10" s="80" t="n">
        <v>5</v>
      </c>
      <c r="M10" s="80"/>
      <c r="N10" s="80" t="n">
        <v>4</v>
      </c>
      <c r="O10" s="80" t="n">
        <v>5</v>
      </c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2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1</v>
      </c>
      <c r="Z10" s="83" t="n">
        <f aca="false">COUNTIF(AG10:AV10,Z$5)</f>
        <v>1</v>
      </c>
      <c r="AA10" s="83" t="n">
        <f aca="false">COUNTIF(AG10:AV10,AA$5)</f>
        <v>2</v>
      </c>
      <c r="AB10" s="83" t="n">
        <f aca="false">COUNTIF(AG10:AV10,AB$5)</f>
        <v>3</v>
      </c>
      <c r="AC10" s="83" t="n">
        <f aca="false">SUM(X10:AB10)</f>
        <v>7</v>
      </c>
      <c r="AD10" s="84" t="n">
        <f aca="false">IF(ISERROR(((X10+Y10)*2+Z10*3+AA10*4+AB10*5)/SUM(X10,Y10:AB10)),"",((X10+Y10)*2+Z10*3+AA10*4+AB10*5)/SUM(X10,Y10:AB10))</f>
        <v>4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/>
      </c>
      <c r="AH10" s="87" t="str">
        <f aca="false">IF(ISERROR(VALUE(LEFT(G10))),LEFT(G10),VALUE(LEFT(G10)))</f>
        <v>з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4</v>
      </c>
      <c r="AK10" s="87" t="n">
        <f aca="false">IF(ISERROR(VALUE(LEFT(J10))),LEFT(J10),VALUE(LEFT(J10)))</f>
        <v>2</v>
      </c>
      <c r="AL10" s="87" t="n">
        <f aca="false">IF(ISERROR(VALUE(LEFT(K10))),LEFT(K10),VALUE(LEFT(K10)))</f>
        <v>3</v>
      </c>
      <c r="AM10" s="87" t="n">
        <f aca="false">IF(ISERROR(VALUE(LEFT(L10))),LEFT(L10),VALUE(LEFT(L10)))</f>
        <v>5</v>
      </c>
      <c r="AN10" s="87" t="str">
        <f aca="false">IF(ISERROR(VALUE(LEFT(M10))),LEFT(M10),VALUE(LEFT(M10)))</f>
        <v/>
      </c>
      <c r="AO10" s="87" t="n">
        <f aca="false">IF(ISERROR(VALUE(LEFT(N10))),LEFT(N10),VALUE(LEFT(N10)))</f>
        <v>4</v>
      </c>
      <c r="AP10" s="87" t="n">
        <f aca="false">IF(ISERROR(VALUE(LEFT(O10))),LEFT(O10),VALUE(LEFT(O10)))</f>
        <v>5</v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1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107" t="s">
        <v>30</v>
      </c>
      <c r="D11" s="183" t="s">
        <v>379</v>
      </c>
      <c r="E11" s="79" t="n">
        <v>2735</v>
      </c>
      <c r="F11" s="80"/>
      <c r="G11" s="80" t="s">
        <v>32</v>
      </c>
      <c r="H11" s="80" t="n">
        <v>4</v>
      </c>
      <c r="I11" s="80" t="n">
        <v>4</v>
      </c>
      <c r="J11" s="80" t="s">
        <v>36</v>
      </c>
      <c r="K11" s="80" t="n">
        <v>4</v>
      </c>
      <c r="L11" s="80" t="n">
        <v>5</v>
      </c>
      <c r="M11" s="80"/>
      <c r="N11" s="80" t="n">
        <v>3</v>
      </c>
      <c r="O11" s="80" t="n">
        <v>4</v>
      </c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2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1</v>
      </c>
      <c r="Z11" s="177" t="n">
        <f aca="false">COUNTIF(AG11:AV11,Z$5)</f>
        <v>1</v>
      </c>
      <c r="AA11" s="177" t="n">
        <f aca="false">COUNTIF(AG11:AV11,AA$5)</f>
        <v>4</v>
      </c>
      <c r="AB11" s="177" t="n">
        <f aca="false">COUNTIF(AG11:AV11,AB$5)</f>
        <v>1</v>
      </c>
      <c r="AC11" s="83" t="n">
        <f aca="false">SUM(X11:AB11)</f>
        <v>7</v>
      </c>
      <c r="AD11" s="84" t="n">
        <f aca="false">IF(ISERROR(((X11+Y11)*2+Z11*3+AA11*4+AB11*5)/SUM(X11,Y11:AB11)),"",((X11+Y11)*2+Z11*3+AA11*4+AB11*5)/SUM(X11,Y11:AB11))</f>
        <v>3.71428571428571</v>
      </c>
      <c r="AE11" s="93" t="n">
        <f aca="false">IF(AX11=5,0.5,IF(AX11=4,0.25,IF(AX11&lt;=3,0)))</f>
        <v>0</v>
      </c>
      <c r="AG11" s="87" t="str">
        <f aca="false">IF(ISERROR(VALUE(LEFT(F11))),LEFT(F11),VALUE(LEFT(F11)))</f>
        <v/>
      </c>
      <c r="AH11" s="87" t="str">
        <f aca="false">IF(ISERROR(VALUE(LEFT(G11))),LEFT(G11),VALUE(LEFT(G11)))</f>
        <v>з</v>
      </c>
      <c r="AI11" s="87" t="n">
        <f aca="false">IF(ISERROR(VALUE(LEFT(H11))),LEFT(H11),VALUE(LEFT(H11)))</f>
        <v>4</v>
      </c>
      <c r="AJ11" s="87" t="n">
        <f aca="false">IF(ISERROR(VALUE(LEFT(I11))),LEFT(I11),VALUE(LEFT(I11)))</f>
        <v>4</v>
      </c>
      <c r="AK11" s="87" t="n">
        <f aca="false">IF(ISERROR(VALUE(LEFT(J11))),LEFT(J11),VALUE(LEFT(J11)))</f>
        <v>2</v>
      </c>
      <c r="AL11" s="87" t="n">
        <f aca="false">IF(ISERROR(VALUE(LEFT(K11))),LEFT(K11),VALUE(LEFT(K11)))</f>
        <v>4</v>
      </c>
      <c r="AM11" s="87" t="n">
        <f aca="false">IF(ISERROR(VALUE(LEFT(L11))),LEFT(L11),VALUE(LEFT(L11)))</f>
        <v>5</v>
      </c>
      <c r="AN11" s="87" t="str">
        <f aca="false">IF(ISERROR(VALUE(LEFT(M11))),LEFT(M11),VALUE(LEFT(M11)))</f>
        <v/>
      </c>
      <c r="AO11" s="87" t="n">
        <f aca="false">IF(ISERROR(VALUE(LEFT(N11))),LEFT(N11),VALUE(LEFT(N11)))</f>
        <v>3</v>
      </c>
      <c r="AP11" s="87" t="n">
        <f aca="false">IF(ISERROR(VALUE(LEFT(O11))),LEFT(O11),VALUE(LEFT(O11)))</f>
        <v>4</v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107" t="s">
        <v>30</v>
      </c>
      <c r="D12" s="183" t="s">
        <v>380</v>
      </c>
      <c r="E12" s="79" t="n">
        <v>2735</v>
      </c>
      <c r="F12" s="80"/>
      <c r="G12" s="80" t="s">
        <v>32</v>
      </c>
      <c r="H12" s="80" t="n">
        <v>4</v>
      </c>
      <c r="I12" s="80" t="n">
        <v>3</v>
      </c>
      <c r="J12" s="80" t="n">
        <v>3</v>
      </c>
      <c r="K12" s="80" t="n">
        <v>3</v>
      </c>
      <c r="L12" s="80" t="n">
        <v>4</v>
      </c>
      <c r="M12" s="80"/>
      <c r="N12" s="80" t="n">
        <v>3</v>
      </c>
      <c r="O12" s="80" t="n">
        <v>4</v>
      </c>
      <c r="P12" s="80"/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4</v>
      </c>
      <c r="AA12" s="83" t="n">
        <f aca="false">COUNTIF(AG12:AV12,AA$5)</f>
        <v>3</v>
      </c>
      <c r="AB12" s="83" t="n">
        <f aca="false">COUNTIF(AG12:AV12,AB$5)</f>
        <v>0</v>
      </c>
      <c r="AC12" s="83" t="n">
        <f aca="false">SUM(X12:AB12)</f>
        <v>7</v>
      </c>
      <c r="AD12" s="84" t="n">
        <f aca="false">IF(ISERROR(((X12+Y12)*2+Z12*3+AA12*4+AB12*5)/SUM(X12,Y12:AB12)),"",((X12+Y12)*2+Z12*3+AA12*4+AB12*5)/SUM(X12,Y12:AB12))</f>
        <v>3.42857142857143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/>
      </c>
      <c r="AH12" s="87" t="str">
        <f aca="false">IF(ISERROR(VALUE(LEFT(G12))),LEFT(G12),VALUE(LEFT(G12)))</f>
        <v>з</v>
      </c>
      <c r="AI12" s="87" t="n">
        <f aca="false">IF(ISERROR(VALUE(LEFT(H12))),LEFT(H12),VALUE(LEFT(H12)))</f>
        <v>4</v>
      </c>
      <c r="AJ12" s="87" t="n">
        <f aca="false">IF(ISERROR(VALUE(LEFT(I12))),LEFT(I12),VALUE(LEFT(I12)))</f>
        <v>3</v>
      </c>
      <c r="AK12" s="87" t="n">
        <f aca="false">IF(ISERROR(VALUE(LEFT(J12))),LEFT(J12),VALUE(LEFT(J12)))</f>
        <v>3</v>
      </c>
      <c r="AL12" s="87" t="n">
        <f aca="false">IF(ISERROR(VALUE(LEFT(K12))),LEFT(K12),VALUE(LEFT(K12)))</f>
        <v>3</v>
      </c>
      <c r="AM12" s="87" t="n">
        <f aca="false">IF(ISERROR(VALUE(LEFT(L12))),LEFT(L12),VALUE(LEFT(L12)))</f>
        <v>4</v>
      </c>
      <c r="AN12" s="87" t="str">
        <f aca="false">IF(ISERROR(VALUE(LEFT(M12))),LEFT(M12),VALUE(LEFT(M12)))</f>
        <v/>
      </c>
      <c r="AO12" s="87" t="n">
        <f aca="false">IF(ISERROR(VALUE(LEFT(N12))),LEFT(N12),VALUE(LEFT(N12)))</f>
        <v>3</v>
      </c>
      <c r="AP12" s="87" t="n">
        <f aca="false">IF(ISERROR(VALUE(LEFT(O12))),LEFT(O12),VALUE(LEFT(O12)))</f>
        <v>4</v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1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107" t="s">
        <v>30</v>
      </c>
      <c r="D13" s="183" t="s">
        <v>381</v>
      </c>
      <c r="E13" s="79" t="n">
        <v>2735</v>
      </c>
      <c r="F13" s="80"/>
      <c r="G13" s="80" t="s">
        <v>32</v>
      </c>
      <c r="H13" s="80" t="n">
        <v>4</v>
      </c>
      <c r="I13" s="80" t="n">
        <v>3</v>
      </c>
      <c r="J13" s="80" t="n">
        <v>3</v>
      </c>
      <c r="K13" s="80" t="n">
        <v>3</v>
      </c>
      <c r="L13" s="80" t="n">
        <v>4</v>
      </c>
      <c r="M13" s="80"/>
      <c r="N13" s="80" t="n">
        <v>3</v>
      </c>
      <c r="O13" s="80" t="n">
        <v>4</v>
      </c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4</v>
      </c>
      <c r="AA13" s="83" t="n">
        <f aca="false">COUNTIF(AG13:AV13,AA$5)</f>
        <v>3</v>
      </c>
      <c r="AB13" s="83" t="n">
        <f aca="false">COUNTIF(AG13:AV13,AB$5)</f>
        <v>0</v>
      </c>
      <c r="AC13" s="83" t="n">
        <f aca="false">SUM(X13:AB13)</f>
        <v>7</v>
      </c>
      <c r="AD13" s="84" t="n">
        <f aca="false">IF(ISERROR(((X13+Y13)*2+Z13*3+AA13*4+AB13*5)/SUM(X13,Y13:AB13)),"",((X13+Y13)*2+Z13*3+AA13*4+AB13*5)/SUM(X13,Y13:AB13))</f>
        <v>3.42857142857143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/>
      </c>
      <c r="AH13" s="87" t="str">
        <f aca="false">IF(ISERROR(VALUE(LEFT(G13))),LEFT(G13),VALUE(LEFT(G13)))</f>
        <v>з</v>
      </c>
      <c r="AI13" s="87" t="n">
        <f aca="false">IF(ISERROR(VALUE(LEFT(H13))),LEFT(H13),VALUE(LEFT(H13)))</f>
        <v>4</v>
      </c>
      <c r="AJ13" s="87" t="n">
        <f aca="false">IF(ISERROR(VALUE(LEFT(I13))),LEFT(I13),VALUE(LEFT(I13)))</f>
        <v>3</v>
      </c>
      <c r="AK13" s="87" t="n">
        <f aca="false">IF(ISERROR(VALUE(LEFT(J13))),LEFT(J13),VALUE(LEFT(J13)))</f>
        <v>3</v>
      </c>
      <c r="AL13" s="87" t="n">
        <f aca="false">IF(ISERROR(VALUE(LEFT(K13))),LEFT(K13),VALUE(LEFT(K13)))</f>
        <v>3</v>
      </c>
      <c r="AM13" s="87" t="n">
        <f aca="false">IF(ISERROR(VALUE(LEFT(L13))),LEFT(L13),VALUE(LEFT(L13)))</f>
        <v>4</v>
      </c>
      <c r="AN13" s="87" t="str">
        <f aca="false">IF(ISERROR(VALUE(LEFT(M13))),LEFT(M13),VALUE(LEFT(M13)))</f>
        <v/>
      </c>
      <c r="AO13" s="87" t="n">
        <f aca="false">IF(ISERROR(VALUE(LEFT(N13))),LEFT(N13),VALUE(LEFT(N13)))</f>
        <v>3</v>
      </c>
      <c r="AP13" s="87" t="n">
        <f aca="false">IF(ISERROR(VALUE(LEFT(O13))),LEFT(O13),VALUE(LEFT(O13)))</f>
        <v>4</v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1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76"/>
      <c r="C14" s="107" t="s">
        <v>30</v>
      </c>
      <c r="D14" s="183" t="s">
        <v>382</v>
      </c>
      <c r="E14" s="79" t="n">
        <v>2735</v>
      </c>
      <c r="F14" s="80"/>
      <c r="G14" s="80" t="s">
        <v>32</v>
      </c>
      <c r="H14" s="80" t="n">
        <v>5</v>
      </c>
      <c r="I14" s="80" t="n">
        <v>4</v>
      </c>
      <c r="J14" s="80" t="n">
        <v>4</v>
      </c>
      <c r="K14" s="80" t="n">
        <v>4</v>
      </c>
      <c r="L14" s="80" t="n">
        <v>5</v>
      </c>
      <c r="M14" s="80"/>
      <c r="N14" s="80" t="n">
        <v>5</v>
      </c>
      <c r="O14" s="80" t="n">
        <v>5</v>
      </c>
      <c r="P14" s="80"/>
      <c r="Q14" s="80"/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4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0</v>
      </c>
      <c r="AA14" s="127" t="n">
        <f aca="false">COUNTIF(AG14:AV14,AA$5)</f>
        <v>3</v>
      </c>
      <c r="AB14" s="127" t="n">
        <f aca="false">COUNTIF(AG14:AV14,AB$5)</f>
        <v>4</v>
      </c>
      <c r="AC14" s="127" t="n">
        <f aca="false">SUM(X14:AB14)</f>
        <v>7</v>
      </c>
      <c r="AD14" s="98" t="n">
        <f aca="false">IF(ISERROR(((X14+Y14)*2+Z14*3+AA14*4+AB14*5)/SUM(X14,Y14:AB14)),"",((X14+Y14)*2+Z14*3+AA14*4+AB14*5)/SUM(X14,Y14:AB14))</f>
        <v>4.57142857142857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/>
      </c>
      <c r="AH14" s="87" t="str">
        <f aca="false">IF(ISERROR(VALUE(LEFT(G14))),LEFT(G14),VALUE(LEFT(G14)))</f>
        <v>з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4</v>
      </c>
      <c r="AK14" s="87" t="n">
        <f aca="false">IF(ISERROR(VALUE(LEFT(J14))),LEFT(J14),VALUE(LEFT(J14)))</f>
        <v>4</v>
      </c>
      <c r="AL14" s="87" t="n">
        <f aca="false">IF(ISERROR(VALUE(LEFT(K14))),LEFT(K14),VALUE(LEFT(K14)))</f>
        <v>4</v>
      </c>
      <c r="AM14" s="87" t="n">
        <f aca="false">IF(ISERROR(VALUE(LEFT(L14))),LEFT(L14),VALUE(LEFT(L14)))</f>
        <v>5</v>
      </c>
      <c r="AN14" s="87" t="str">
        <f aca="false">IF(ISERROR(VALUE(LEFT(M14))),LEFT(M14),VALUE(LEFT(M14)))</f>
        <v/>
      </c>
      <c r="AO14" s="87" t="n">
        <f aca="false">IF(ISERROR(VALUE(LEFT(N14))),LEFT(N14),VALUE(LEFT(N14)))</f>
        <v>5</v>
      </c>
      <c r="AP14" s="87" t="n">
        <f aca="false">IF(ISERROR(VALUE(LEFT(O14))),LEFT(O14),VALUE(LEFT(O14)))</f>
        <v>5</v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1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76"/>
      <c r="C15" s="107" t="s">
        <v>30</v>
      </c>
      <c r="D15" s="183" t="s">
        <v>383</v>
      </c>
      <c r="E15" s="79" t="n">
        <v>2735</v>
      </c>
      <c r="F15" s="80"/>
      <c r="G15" s="80" t="s">
        <v>32</v>
      </c>
      <c r="H15" s="80" t="n">
        <v>5</v>
      </c>
      <c r="I15" s="80" t="n">
        <v>5</v>
      </c>
      <c r="J15" s="80" t="n">
        <v>4</v>
      </c>
      <c r="K15" s="80" t="n">
        <v>5</v>
      </c>
      <c r="L15" s="80" t="n">
        <v>5</v>
      </c>
      <c r="M15" s="80"/>
      <c r="N15" s="80" t="n">
        <v>5</v>
      </c>
      <c r="O15" s="80" t="n">
        <v>5</v>
      </c>
      <c r="P15" s="80"/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4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0</v>
      </c>
      <c r="AA15" s="127" t="n">
        <f aca="false">COUNTIF(AG15:AV15,AA$5)</f>
        <v>1</v>
      </c>
      <c r="AB15" s="127" t="n">
        <f aca="false">COUNTIF(AG15:AV15,AB$5)</f>
        <v>6</v>
      </c>
      <c r="AC15" s="127" t="n">
        <f aca="false">SUM(X15:AB15)</f>
        <v>7</v>
      </c>
      <c r="AD15" s="98" t="n">
        <f aca="false">IF(ISERROR(((X15+Y15)*2+Z15*3+AA15*4+AB15*5)/SUM(X15,Y15:AB15)),"",((X15+Y15)*2+Z15*3+AA15*4+AB15*5)/SUM(X15,Y15:AB15))</f>
        <v>4.85714285714286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/>
      </c>
      <c r="AH15" s="87" t="str">
        <f aca="false">IF(ISERROR(VALUE(LEFT(G15))),LEFT(G15),VALUE(LEFT(G15)))</f>
        <v>з</v>
      </c>
      <c r="AI15" s="87" t="n">
        <f aca="false">IF(ISERROR(VALUE(LEFT(H15))),LEFT(H15),VALUE(LEFT(H15)))</f>
        <v>5</v>
      </c>
      <c r="AJ15" s="87" t="n">
        <f aca="false">IF(ISERROR(VALUE(LEFT(I15))),LEFT(I15),VALUE(LEFT(I15)))</f>
        <v>5</v>
      </c>
      <c r="AK15" s="87" t="n">
        <f aca="false">IF(ISERROR(VALUE(LEFT(J15))),LEFT(J15),VALUE(LEFT(J15)))</f>
        <v>4</v>
      </c>
      <c r="AL15" s="87" t="n">
        <f aca="false">IF(ISERROR(VALUE(LEFT(K15))),LEFT(K15),VALUE(LEFT(K15)))</f>
        <v>5</v>
      </c>
      <c r="AM15" s="87" t="n">
        <f aca="false">IF(ISERROR(VALUE(LEFT(L15))),LEFT(L15),VALUE(LEFT(L15)))</f>
        <v>5</v>
      </c>
      <c r="AN15" s="87" t="str">
        <f aca="false">IF(ISERROR(VALUE(LEFT(M15))),LEFT(M15),VALUE(LEFT(M15)))</f>
        <v/>
      </c>
      <c r="AO15" s="87" t="n">
        <f aca="false">IF(ISERROR(VALUE(LEFT(N15))),LEFT(N15),VALUE(LEFT(N15)))</f>
        <v>5</v>
      </c>
      <c r="AP15" s="87" t="n">
        <f aca="false">IF(ISERROR(VALUE(LEFT(O15))),LEFT(O15),VALUE(LEFT(O15)))</f>
        <v>5</v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1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76"/>
      <c r="C16" s="107" t="s">
        <v>30</v>
      </c>
      <c r="D16" s="183" t="s">
        <v>384</v>
      </c>
      <c r="E16" s="79" t="n">
        <v>2735</v>
      </c>
      <c r="F16" s="80"/>
      <c r="G16" s="80" t="s">
        <v>32</v>
      </c>
      <c r="H16" s="80" t="n">
        <v>5</v>
      </c>
      <c r="I16" s="80" t="n">
        <v>4</v>
      </c>
      <c r="J16" s="80" t="s">
        <v>38</v>
      </c>
      <c r="K16" s="80" t="n">
        <v>4</v>
      </c>
      <c r="L16" s="80" t="n">
        <v>5</v>
      </c>
      <c r="M16" s="80"/>
      <c r="N16" s="80" t="n">
        <v>4</v>
      </c>
      <c r="O16" s="80" t="n">
        <v>4</v>
      </c>
      <c r="P16" s="80"/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4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0</v>
      </c>
      <c r="AA16" s="127" t="n">
        <f aca="false">COUNTIF(AG16:AV16,AA$5)</f>
        <v>4</v>
      </c>
      <c r="AB16" s="127" t="n">
        <f aca="false">COUNTIF(AG16:AV16,AB$5)</f>
        <v>2</v>
      </c>
      <c r="AC16" s="127" t="n">
        <f aca="false">SUM(X16:AB16)</f>
        <v>6</v>
      </c>
      <c r="AD16" s="98" t="n">
        <f aca="false">IF(ISERROR(((X16+Y16)*2+Z16*3+AA16*4+AB16*5)/SUM(X16,Y16:AB16)),"",((X16+Y16)*2+Z16*3+AA16*4+AB16*5)/SUM(X16,Y16:AB16))</f>
        <v>4.33333333333333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/>
      </c>
      <c r="AH16" s="87" t="str">
        <f aca="false">IF(ISERROR(VALUE(LEFT(G16))),LEFT(G16),VALUE(LEFT(G16)))</f>
        <v>з</v>
      </c>
      <c r="AI16" s="87" t="n">
        <f aca="false">IF(ISERROR(VALUE(LEFT(H16))),LEFT(H16),VALUE(LEFT(H16)))</f>
        <v>5</v>
      </c>
      <c r="AJ16" s="87" t="n">
        <f aca="false">IF(ISERROR(VALUE(LEFT(I16))),LEFT(I16),VALUE(LEFT(I16)))</f>
        <v>4</v>
      </c>
      <c r="AK16" s="87" t="str">
        <f aca="false">IF(ISERROR(VALUE(LEFT(J16))),LEFT(J16),VALUE(LEFT(J16)))</f>
        <v>а</v>
      </c>
      <c r="AL16" s="87" t="n">
        <f aca="false">IF(ISERROR(VALUE(LEFT(K16))),LEFT(K16),VALUE(LEFT(K16)))</f>
        <v>4</v>
      </c>
      <c r="AM16" s="87" t="n">
        <f aca="false">IF(ISERROR(VALUE(LEFT(L16))),LEFT(L16),VALUE(LEFT(L16)))</f>
        <v>5</v>
      </c>
      <c r="AN16" s="87" t="str">
        <f aca="false">IF(ISERROR(VALUE(LEFT(M16))),LEFT(M16),VALUE(LEFT(M16)))</f>
        <v/>
      </c>
      <c r="AO16" s="87" t="n">
        <f aca="false">IF(ISERROR(VALUE(LEFT(N16))),LEFT(N16),VALUE(LEFT(N16)))</f>
        <v>4</v>
      </c>
      <c r="AP16" s="87" t="n">
        <f aca="false">IF(ISERROR(VALUE(LEFT(O16))),LEFT(O16),VALUE(LEFT(O16)))</f>
        <v>4</v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1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102"/>
      <c r="C17" s="107" t="s">
        <v>30</v>
      </c>
      <c r="D17" s="183" t="s">
        <v>385</v>
      </c>
      <c r="E17" s="79" t="n">
        <v>2735</v>
      </c>
      <c r="F17" s="80"/>
      <c r="G17" s="80" t="s">
        <v>32</v>
      </c>
      <c r="H17" s="80" t="n">
        <v>5</v>
      </c>
      <c r="I17" s="80" t="n">
        <v>5</v>
      </c>
      <c r="J17" s="80" t="n">
        <v>4</v>
      </c>
      <c r="K17" s="80" t="n">
        <v>4</v>
      </c>
      <c r="L17" s="80" t="n">
        <v>5</v>
      </c>
      <c r="M17" s="80"/>
      <c r="N17" s="80" t="n">
        <v>5</v>
      </c>
      <c r="O17" s="80" t="n">
        <v>4</v>
      </c>
      <c r="P17" s="80"/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4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0</v>
      </c>
      <c r="AA17" s="127" t="n">
        <f aca="false">COUNTIF(AG17:AV17,AA$5)</f>
        <v>3</v>
      </c>
      <c r="AB17" s="127" t="n">
        <f aca="false">COUNTIF(AG17:AV17,AB$5)</f>
        <v>4</v>
      </c>
      <c r="AC17" s="127" t="n">
        <f aca="false">SUM(X17:AB17)</f>
        <v>7</v>
      </c>
      <c r="AD17" s="98" t="n">
        <f aca="false">IF(ISERROR(((X17+Y17)*2+Z17*3+AA17*4+AB17*5)/SUM(X17,Y17:AB17)),"",((X17+Y17)*2+Z17*3+AA17*4+AB17*5)/SUM(X17,Y17:AB17))</f>
        <v>4.57142857142857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/>
      </c>
      <c r="AH17" s="87" t="str">
        <f aca="false">IF(ISERROR(VALUE(LEFT(G17))),LEFT(G17),VALUE(LEFT(G17)))</f>
        <v>з</v>
      </c>
      <c r="AI17" s="87" t="n">
        <f aca="false">IF(ISERROR(VALUE(LEFT(H17))),LEFT(H17),VALUE(LEFT(H17)))</f>
        <v>5</v>
      </c>
      <c r="AJ17" s="87" t="n">
        <f aca="false">IF(ISERROR(VALUE(LEFT(I17))),LEFT(I17),VALUE(LEFT(I17)))</f>
        <v>5</v>
      </c>
      <c r="AK17" s="87" t="n">
        <f aca="false">IF(ISERROR(VALUE(LEFT(J17))),LEFT(J17),VALUE(LEFT(J17)))</f>
        <v>4</v>
      </c>
      <c r="AL17" s="87" t="n">
        <f aca="false">IF(ISERROR(VALUE(LEFT(K17))),LEFT(K17),VALUE(LEFT(K17)))</f>
        <v>4</v>
      </c>
      <c r="AM17" s="87" t="n">
        <f aca="false">IF(ISERROR(VALUE(LEFT(L17))),LEFT(L17),VALUE(LEFT(L17)))</f>
        <v>5</v>
      </c>
      <c r="AN17" s="87" t="str">
        <f aca="false">IF(ISERROR(VALUE(LEFT(M17))),LEFT(M17),VALUE(LEFT(M17)))</f>
        <v/>
      </c>
      <c r="AO17" s="87" t="n">
        <f aca="false">IF(ISERROR(VALUE(LEFT(N17))),LEFT(N17),VALUE(LEFT(N17)))</f>
        <v>5</v>
      </c>
      <c r="AP17" s="87" t="n">
        <f aca="false">IF(ISERROR(VALUE(LEFT(O17))),LEFT(O17),VALUE(LEFT(O17)))</f>
        <v>4</v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1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03"/>
      <c r="C18" s="107" t="s">
        <v>30</v>
      </c>
      <c r="D18" s="183" t="s">
        <v>386</v>
      </c>
      <c r="E18" s="79" t="n">
        <v>2735</v>
      </c>
      <c r="F18" s="80"/>
      <c r="G18" s="80" t="s">
        <v>32</v>
      </c>
      <c r="H18" s="80" t="n">
        <v>4</v>
      </c>
      <c r="I18" s="80" t="n">
        <v>5</v>
      </c>
      <c r="J18" s="80" t="s">
        <v>338</v>
      </c>
      <c r="K18" s="80" t="n">
        <v>4</v>
      </c>
      <c r="L18" s="80" t="n">
        <v>5</v>
      </c>
      <c r="M18" s="80"/>
      <c r="N18" s="80" t="n">
        <v>5</v>
      </c>
      <c r="O18" s="80" t="n">
        <v>5</v>
      </c>
      <c r="P18" s="80"/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2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1</v>
      </c>
      <c r="Z18" s="127" t="n">
        <f aca="false">COUNTIF(AG18:AV18,Z$5)</f>
        <v>0</v>
      </c>
      <c r="AA18" s="127" t="n">
        <f aca="false">COUNTIF(AG18:AV18,AA$5)</f>
        <v>2</v>
      </c>
      <c r="AB18" s="127" t="n">
        <f aca="false">COUNTIF(AG18:AV18,AB$5)</f>
        <v>4</v>
      </c>
      <c r="AC18" s="127" t="n">
        <f aca="false">SUM(X18:AB18)</f>
        <v>7</v>
      </c>
      <c r="AD18" s="98" t="n">
        <f aca="false">IF(ISERROR(((X18+Y18)*2+Z18*3+AA18*4+AB18*5)/SUM(X18,Y18:AB18)),"",((X18+Y18)*2+Z18*3+AA18*4+AB18*5)/SUM(X18,Y18:AB18))</f>
        <v>4.28571428571429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/>
      </c>
      <c r="AH18" s="87" t="str">
        <f aca="false">IF(ISERROR(VALUE(LEFT(G18))),LEFT(G18),VALUE(LEFT(G18)))</f>
        <v>з</v>
      </c>
      <c r="AI18" s="87" t="n">
        <f aca="false">IF(ISERROR(VALUE(LEFT(H18))),LEFT(H18),VALUE(LEFT(H18)))</f>
        <v>4</v>
      </c>
      <c r="AJ18" s="87" t="n">
        <f aca="false">IF(ISERROR(VALUE(LEFT(I18))),LEFT(I18),VALUE(LEFT(I18)))</f>
        <v>5</v>
      </c>
      <c r="AK18" s="87" t="n">
        <f aca="false">IF(ISERROR(VALUE(LEFT(J18))),LEFT(J18),VALUE(LEFT(J18)))</f>
        <v>2</v>
      </c>
      <c r="AL18" s="87" t="n">
        <f aca="false">IF(ISERROR(VALUE(LEFT(K18))),LEFT(K18),VALUE(LEFT(K18)))</f>
        <v>4</v>
      </c>
      <c r="AM18" s="87" t="n">
        <f aca="false">IF(ISERROR(VALUE(LEFT(L18))),LEFT(L18),VALUE(LEFT(L18)))</f>
        <v>5</v>
      </c>
      <c r="AN18" s="87" t="str">
        <f aca="false">IF(ISERROR(VALUE(LEFT(M18))),LEFT(M18),VALUE(LEFT(M18)))</f>
        <v/>
      </c>
      <c r="AO18" s="87" t="n">
        <f aca="false">IF(ISERROR(VALUE(LEFT(N18))),LEFT(N18),VALUE(LEFT(N18)))</f>
        <v>5</v>
      </c>
      <c r="AP18" s="87" t="n">
        <f aca="false">IF(ISERROR(VALUE(LEFT(O18))),LEFT(O18),VALUE(LEFT(O18)))</f>
        <v>5</v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1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03"/>
      <c r="C19" s="107" t="s">
        <v>30</v>
      </c>
      <c r="D19" s="183" t="s">
        <v>387</v>
      </c>
      <c r="E19" s="79" t="n">
        <v>2735</v>
      </c>
      <c r="F19" s="80"/>
      <c r="G19" s="80" t="s">
        <v>32</v>
      </c>
      <c r="H19" s="80" t="n">
        <v>3</v>
      </c>
      <c r="I19" s="80" t="n">
        <v>3</v>
      </c>
      <c r="J19" s="80" t="s">
        <v>45</v>
      </c>
      <c r="K19" s="80" t="n">
        <v>3</v>
      </c>
      <c r="L19" s="80" t="n">
        <v>3</v>
      </c>
      <c r="M19" s="80"/>
      <c r="N19" s="80" t="n">
        <v>3</v>
      </c>
      <c r="O19" s="80" t="n">
        <v>3</v>
      </c>
      <c r="P19" s="80"/>
      <c r="Q19" s="80"/>
      <c r="R19" s="80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2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1</v>
      </c>
      <c r="Z19" s="127" t="n">
        <f aca="false">COUNTIF(AG19:AV19,Z$5)</f>
        <v>6</v>
      </c>
      <c r="AA19" s="127" t="n">
        <f aca="false">COUNTIF(AG19:AV19,AA$5)</f>
        <v>0</v>
      </c>
      <c r="AB19" s="127" t="n">
        <f aca="false">COUNTIF(AG19:AV19,AB$5)</f>
        <v>0</v>
      </c>
      <c r="AC19" s="127" t="n">
        <f aca="false">SUM(X19:AB19)</f>
        <v>7</v>
      </c>
      <c r="AD19" s="98" t="n">
        <f aca="false">IF(ISERROR(((X19+Y19)*2+Z19*3+AA19*4+AB19*5)/SUM(X19,Y19:AB19)),"",((X19+Y19)*2+Z19*3+AA19*4+AB19*5)/SUM(X19,Y19:AB19))</f>
        <v>2.85714285714286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/>
      </c>
      <c r="AH19" s="87" t="str">
        <f aca="false">IF(ISERROR(VALUE(LEFT(G19))),LEFT(G19),VALUE(LEFT(G19)))</f>
        <v>з</v>
      </c>
      <c r="AI19" s="87" t="n">
        <f aca="false">IF(ISERROR(VALUE(LEFT(H19))),LEFT(H19),VALUE(LEFT(H19)))</f>
        <v>3</v>
      </c>
      <c r="AJ19" s="87" t="n">
        <f aca="false">IF(ISERROR(VALUE(LEFT(I19))),LEFT(I19),VALUE(LEFT(I19)))</f>
        <v>3</v>
      </c>
      <c r="AK19" s="87" t="n">
        <f aca="false">IF(ISERROR(VALUE(LEFT(J19))),LEFT(J19),VALUE(LEFT(J19)))</f>
        <v>2</v>
      </c>
      <c r="AL19" s="87" t="n">
        <f aca="false">IF(ISERROR(VALUE(LEFT(K19))),LEFT(K19),VALUE(LEFT(K19)))</f>
        <v>3</v>
      </c>
      <c r="AM19" s="87" t="n">
        <f aca="false">IF(ISERROR(VALUE(LEFT(L19))),LEFT(L19),VALUE(LEFT(L19)))</f>
        <v>3</v>
      </c>
      <c r="AN19" s="87" t="str">
        <f aca="false">IF(ISERROR(VALUE(LEFT(M19))),LEFT(M19),VALUE(LEFT(M19)))</f>
        <v/>
      </c>
      <c r="AO19" s="87" t="n">
        <f aca="false">IF(ISERROR(VALUE(LEFT(N19))),LEFT(N19),VALUE(LEFT(N19)))</f>
        <v>3</v>
      </c>
      <c r="AP19" s="87" t="n">
        <f aca="false">IF(ISERROR(VALUE(LEFT(O19))),LEFT(O19),VALUE(LEFT(O19)))</f>
        <v>3</v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1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03"/>
      <c r="C20" s="107" t="s">
        <v>30</v>
      </c>
      <c r="D20" s="183" t="s">
        <v>388</v>
      </c>
      <c r="E20" s="79" t="n">
        <v>2735</v>
      </c>
      <c r="F20" s="80"/>
      <c r="G20" s="80" t="s">
        <v>32</v>
      </c>
      <c r="H20" s="80" t="n">
        <v>4</v>
      </c>
      <c r="I20" s="80" t="n">
        <v>4</v>
      </c>
      <c r="J20" s="80" t="n">
        <v>3</v>
      </c>
      <c r="K20" s="80" t="n">
        <v>3</v>
      </c>
      <c r="L20" s="80" t="n">
        <v>5</v>
      </c>
      <c r="M20" s="80"/>
      <c r="N20" s="80" t="n">
        <v>3</v>
      </c>
      <c r="O20" s="80" t="n">
        <v>4</v>
      </c>
      <c r="P20" s="80"/>
      <c r="Q20" s="80"/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3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3</v>
      </c>
      <c r="AA20" s="127" t="n">
        <f aca="false">COUNTIF(AG20:AV20,AA$5)</f>
        <v>3</v>
      </c>
      <c r="AB20" s="127" t="n">
        <f aca="false">COUNTIF(AG20:AV20,AB$5)</f>
        <v>1</v>
      </c>
      <c r="AC20" s="127" t="n">
        <f aca="false">SUM(X20:AB20)</f>
        <v>7</v>
      </c>
      <c r="AD20" s="98" t="n">
        <f aca="false">IF(ISERROR(((X20+Y20)*2+Z20*3+AA20*4+AB20*5)/SUM(X20,Y20:AB20)),"",((X20+Y20)*2+Z20*3+AA20*4+AB20*5)/SUM(X20,Y20:AB20))</f>
        <v>3.71428571428571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/>
      </c>
      <c r="AH20" s="87" t="str">
        <f aca="false">IF(ISERROR(VALUE(LEFT(G20))),LEFT(G20),VALUE(LEFT(G20)))</f>
        <v>з</v>
      </c>
      <c r="AI20" s="87" t="n">
        <f aca="false">IF(ISERROR(VALUE(LEFT(H20))),LEFT(H20),VALUE(LEFT(H20)))</f>
        <v>4</v>
      </c>
      <c r="AJ20" s="87" t="n">
        <f aca="false">IF(ISERROR(VALUE(LEFT(I20))),LEFT(I20),VALUE(LEFT(I20)))</f>
        <v>4</v>
      </c>
      <c r="AK20" s="87" t="n">
        <f aca="false">IF(ISERROR(VALUE(LEFT(J20))),LEFT(J20),VALUE(LEFT(J20)))</f>
        <v>3</v>
      </c>
      <c r="AL20" s="87" t="n">
        <f aca="false">IF(ISERROR(VALUE(LEFT(K20))),LEFT(K20),VALUE(LEFT(K20)))</f>
        <v>3</v>
      </c>
      <c r="AM20" s="87" t="n">
        <f aca="false">IF(ISERROR(VALUE(LEFT(L20))),LEFT(L20),VALUE(LEFT(L20)))</f>
        <v>5</v>
      </c>
      <c r="AN20" s="87" t="str">
        <f aca="false">IF(ISERROR(VALUE(LEFT(M20))),LEFT(M20),VALUE(LEFT(M20)))</f>
        <v/>
      </c>
      <c r="AO20" s="87" t="n">
        <f aca="false">IF(ISERROR(VALUE(LEFT(N20))),LEFT(N20),VALUE(LEFT(N20)))</f>
        <v>3</v>
      </c>
      <c r="AP20" s="87" t="n">
        <f aca="false">IF(ISERROR(VALUE(LEFT(O20))),LEFT(O20),VALUE(LEFT(O20)))</f>
        <v>4</v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1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03"/>
      <c r="C21" s="107" t="s">
        <v>30</v>
      </c>
      <c r="D21" s="183" t="s">
        <v>389</v>
      </c>
      <c r="E21" s="79" t="n">
        <v>2735</v>
      </c>
      <c r="F21" s="80"/>
      <c r="G21" s="80" t="s">
        <v>32</v>
      </c>
      <c r="H21" s="80" t="n">
        <v>3</v>
      </c>
      <c r="I21" s="80" t="n">
        <v>3</v>
      </c>
      <c r="J21" s="80" t="s">
        <v>45</v>
      </c>
      <c r="K21" s="80" t="n">
        <v>3</v>
      </c>
      <c r="L21" s="80" t="n">
        <v>5</v>
      </c>
      <c r="M21" s="80"/>
      <c r="N21" s="80" t="n">
        <v>3</v>
      </c>
      <c r="O21" s="80" t="n">
        <v>4</v>
      </c>
      <c r="P21" s="80"/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2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1</v>
      </c>
      <c r="Z21" s="127" t="n">
        <f aca="false">COUNTIF(AG21:AV21,Z$5)</f>
        <v>4</v>
      </c>
      <c r="AA21" s="127" t="n">
        <f aca="false">COUNTIF(AG21:AV21,AA$5)</f>
        <v>1</v>
      </c>
      <c r="AB21" s="127" t="n">
        <f aca="false">COUNTIF(AG21:AV21,AB$5)</f>
        <v>1</v>
      </c>
      <c r="AC21" s="127" t="n">
        <f aca="false">SUM(X21:AB21)</f>
        <v>7</v>
      </c>
      <c r="AD21" s="98" t="n">
        <f aca="false">IF(ISERROR(((X21+Y21)*2+Z21*3+AA21*4+AB21*5)/SUM(X21,Y21:AB21)),"",((X21+Y21)*2+Z21*3+AA21*4+AB21*5)/SUM(X21,Y21:AB21))</f>
        <v>3.28571428571429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/>
      </c>
      <c r="AH21" s="87" t="str">
        <f aca="false">IF(ISERROR(VALUE(LEFT(G21))),LEFT(G21),VALUE(LEFT(G21)))</f>
        <v>з</v>
      </c>
      <c r="AI21" s="87" t="n">
        <f aca="false">IF(ISERROR(VALUE(LEFT(H21))),LEFT(H21),VALUE(LEFT(H21)))</f>
        <v>3</v>
      </c>
      <c r="AJ21" s="87" t="n">
        <f aca="false">IF(ISERROR(VALUE(LEFT(I21))),LEFT(I21),VALUE(LEFT(I21)))</f>
        <v>3</v>
      </c>
      <c r="AK21" s="87" t="n">
        <f aca="false">IF(ISERROR(VALUE(LEFT(J21))),LEFT(J21),VALUE(LEFT(J21)))</f>
        <v>2</v>
      </c>
      <c r="AL21" s="87" t="n">
        <f aca="false">IF(ISERROR(VALUE(LEFT(K21))),LEFT(K21),VALUE(LEFT(K21)))</f>
        <v>3</v>
      </c>
      <c r="AM21" s="87" t="n">
        <f aca="false">IF(ISERROR(VALUE(LEFT(L21))),LEFT(L21),VALUE(LEFT(L21)))</f>
        <v>5</v>
      </c>
      <c r="AN21" s="87" t="str">
        <f aca="false">IF(ISERROR(VALUE(LEFT(M21))),LEFT(M21),VALUE(LEFT(M21)))</f>
        <v/>
      </c>
      <c r="AO21" s="87" t="n">
        <f aca="false">IF(ISERROR(VALUE(LEFT(N21))),LEFT(N21),VALUE(LEFT(N21)))</f>
        <v>3</v>
      </c>
      <c r="AP21" s="87" t="n">
        <f aca="false">IF(ISERROR(VALUE(LEFT(O21))),LEFT(O21),VALUE(LEFT(O21)))</f>
        <v>4</v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1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03"/>
      <c r="C22" s="107" t="s">
        <v>30</v>
      </c>
      <c r="D22" s="183" t="s">
        <v>390</v>
      </c>
      <c r="E22" s="79" t="n">
        <v>2735</v>
      </c>
      <c r="F22" s="80"/>
      <c r="G22" s="80" t="s">
        <v>32</v>
      </c>
      <c r="H22" s="80" t="n">
        <v>5</v>
      </c>
      <c r="I22" s="80" t="n">
        <v>3</v>
      </c>
      <c r="J22" s="80" t="s">
        <v>36</v>
      </c>
      <c r="K22" s="80" t="n">
        <v>3</v>
      </c>
      <c r="L22" s="80" t="n">
        <v>5</v>
      </c>
      <c r="M22" s="80"/>
      <c r="N22" s="80" t="n">
        <v>5</v>
      </c>
      <c r="O22" s="80" t="n">
        <v>4</v>
      </c>
      <c r="P22" s="80"/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2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1</v>
      </c>
      <c r="Z22" s="127" t="n">
        <f aca="false">COUNTIF(AG22:AV22,Z$5)</f>
        <v>2</v>
      </c>
      <c r="AA22" s="127" t="n">
        <f aca="false">COUNTIF(AG22:AV22,AA$5)</f>
        <v>1</v>
      </c>
      <c r="AB22" s="127" t="n">
        <f aca="false">COUNTIF(AG22:AV22,AB$5)</f>
        <v>3</v>
      </c>
      <c r="AC22" s="127" t="n">
        <f aca="false">SUM(X22:AB22)</f>
        <v>7</v>
      </c>
      <c r="AD22" s="98" t="n">
        <f aca="false">IF(ISERROR(((X22+Y22)*2+Z22*3+AA22*4+AB22*5)/SUM(X22,Y22:AB22)),"",((X22+Y22)*2+Z22*3+AA22*4+AB22*5)/SUM(X22,Y22:AB22))</f>
        <v>3.85714285714286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/>
      </c>
      <c r="AH22" s="87" t="str">
        <f aca="false">IF(ISERROR(VALUE(LEFT(G22))),LEFT(G22),VALUE(LEFT(G22)))</f>
        <v>з</v>
      </c>
      <c r="AI22" s="87" t="n">
        <f aca="false">IF(ISERROR(VALUE(LEFT(H22))),LEFT(H22),VALUE(LEFT(H22)))</f>
        <v>5</v>
      </c>
      <c r="AJ22" s="87" t="n">
        <f aca="false">IF(ISERROR(VALUE(LEFT(I22))),LEFT(I22),VALUE(LEFT(I22)))</f>
        <v>3</v>
      </c>
      <c r="AK22" s="87" t="n">
        <f aca="false">IF(ISERROR(VALUE(LEFT(J22))),LEFT(J22),VALUE(LEFT(J22)))</f>
        <v>2</v>
      </c>
      <c r="AL22" s="87" t="n">
        <f aca="false">IF(ISERROR(VALUE(LEFT(K22))),LEFT(K22),VALUE(LEFT(K22)))</f>
        <v>3</v>
      </c>
      <c r="AM22" s="87" t="n">
        <f aca="false">IF(ISERROR(VALUE(LEFT(L22))),LEFT(L22),VALUE(LEFT(L22)))</f>
        <v>5</v>
      </c>
      <c r="AN22" s="87" t="str">
        <f aca="false">IF(ISERROR(VALUE(LEFT(M22))),LEFT(M22),VALUE(LEFT(M22)))</f>
        <v/>
      </c>
      <c r="AO22" s="87" t="n">
        <f aca="false">IF(ISERROR(VALUE(LEFT(N22))),LEFT(N22),VALUE(LEFT(N22)))</f>
        <v>5</v>
      </c>
      <c r="AP22" s="87" t="n">
        <f aca="false">IF(ISERROR(VALUE(LEFT(O22))),LEFT(O22),VALUE(LEFT(O22)))</f>
        <v>4</v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1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03"/>
      <c r="C23" s="107" t="s">
        <v>30</v>
      </c>
      <c r="D23" s="183" t="s">
        <v>391</v>
      </c>
      <c r="E23" s="79" t="n">
        <v>2735</v>
      </c>
      <c r="F23" s="80"/>
      <c r="G23" s="80" t="s">
        <v>32</v>
      </c>
      <c r="H23" s="80" t="n">
        <v>5</v>
      </c>
      <c r="I23" s="80" t="n">
        <v>3</v>
      </c>
      <c r="J23" s="80" t="s">
        <v>36</v>
      </c>
      <c r="K23" s="80" t="n">
        <v>4</v>
      </c>
      <c r="L23" s="80" t="n">
        <v>5</v>
      </c>
      <c r="M23" s="80"/>
      <c r="N23" s="80" t="n">
        <v>3</v>
      </c>
      <c r="O23" s="80" t="n">
        <v>4</v>
      </c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2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1</v>
      </c>
      <c r="Z23" s="127" t="n">
        <f aca="false">COUNTIF(AG23:AV23,Z$5)</f>
        <v>2</v>
      </c>
      <c r="AA23" s="127" t="n">
        <f aca="false">COUNTIF(AG23:AV23,AA$5)</f>
        <v>2</v>
      </c>
      <c r="AB23" s="127" t="n">
        <f aca="false">COUNTIF(AG23:AV23,AB$5)</f>
        <v>2</v>
      </c>
      <c r="AC23" s="127" t="n">
        <f aca="false">SUM(X23:AB23)</f>
        <v>7</v>
      </c>
      <c r="AD23" s="98" t="n">
        <f aca="false">IF(ISERROR(((X23+Y23)*2+Z23*3+AA23*4+AB23*5)/SUM(X23,Y23:AB23)),"",((X23+Y23)*2+Z23*3+AA23*4+AB23*5)/SUM(X23,Y23:AB23))</f>
        <v>3.71428571428571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/>
      </c>
      <c r="AH23" s="87" t="str">
        <f aca="false">IF(ISERROR(VALUE(LEFT(G23))),LEFT(G23),VALUE(LEFT(G23)))</f>
        <v>з</v>
      </c>
      <c r="AI23" s="87" t="n">
        <f aca="false">IF(ISERROR(VALUE(LEFT(H23))),LEFT(H23),VALUE(LEFT(H23)))</f>
        <v>5</v>
      </c>
      <c r="AJ23" s="87" t="n">
        <f aca="false">IF(ISERROR(VALUE(LEFT(I23))),LEFT(I23),VALUE(LEFT(I23)))</f>
        <v>3</v>
      </c>
      <c r="AK23" s="87" t="n">
        <f aca="false">IF(ISERROR(VALUE(LEFT(J23))),LEFT(J23),VALUE(LEFT(J23)))</f>
        <v>2</v>
      </c>
      <c r="AL23" s="87" t="n">
        <f aca="false">IF(ISERROR(VALUE(LEFT(K23))),LEFT(K23),VALUE(LEFT(K23)))</f>
        <v>4</v>
      </c>
      <c r="AM23" s="87" t="n">
        <f aca="false">IF(ISERROR(VALUE(LEFT(L23))),LEFT(L23),VALUE(LEFT(L23)))</f>
        <v>5</v>
      </c>
      <c r="AN23" s="87" t="str">
        <f aca="false">IF(ISERROR(VALUE(LEFT(M23))),LEFT(M23),VALUE(LEFT(M23)))</f>
        <v/>
      </c>
      <c r="AO23" s="87" t="n">
        <f aca="false">IF(ISERROR(VALUE(LEFT(N23))),LEFT(N23),VALUE(LEFT(N23)))</f>
        <v>3</v>
      </c>
      <c r="AP23" s="87" t="n">
        <f aca="false">IF(ISERROR(VALUE(LEFT(O23))),LEFT(O23),VALUE(LEFT(O23)))</f>
        <v>4</v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1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03"/>
      <c r="C24" s="107" t="s">
        <v>30</v>
      </c>
      <c r="D24" s="183" t="s">
        <v>392</v>
      </c>
      <c r="E24" s="79" t="n">
        <v>2735</v>
      </c>
      <c r="F24" s="80"/>
      <c r="G24" s="80" t="s">
        <v>32</v>
      </c>
      <c r="H24" s="80" t="n">
        <v>4</v>
      </c>
      <c r="I24" s="80" t="n">
        <v>5</v>
      </c>
      <c r="J24" s="80" t="n">
        <v>3</v>
      </c>
      <c r="K24" s="80" t="n">
        <v>3</v>
      </c>
      <c r="L24" s="80" t="n">
        <v>5</v>
      </c>
      <c r="M24" s="80"/>
      <c r="N24" s="80" t="n">
        <v>4</v>
      </c>
      <c r="O24" s="80" t="n">
        <v>5</v>
      </c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2</v>
      </c>
      <c r="AA24" s="127" t="n">
        <f aca="false">COUNTIF(AG24:AV24,AA$5)</f>
        <v>2</v>
      </c>
      <c r="AB24" s="127" t="n">
        <f aca="false">COUNTIF(AG24:AV24,AB$5)</f>
        <v>3</v>
      </c>
      <c r="AC24" s="127" t="n">
        <f aca="false">SUM(X24:AB24)</f>
        <v>7</v>
      </c>
      <c r="AD24" s="98" t="n">
        <f aca="false">IF(ISERROR(((X24+Y24)*2+Z24*3+AA24*4+AB24*5)/SUM(X24,Y24:AB24)),"",((X24+Y24)*2+Z24*3+AA24*4+AB24*5)/SUM(X24,Y24:AB24))</f>
        <v>4.14285714285714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/>
      </c>
      <c r="AH24" s="87" t="str">
        <f aca="false">IF(ISERROR(VALUE(LEFT(G24))),LEFT(G24),VALUE(LEFT(G24)))</f>
        <v>з</v>
      </c>
      <c r="AI24" s="87" t="n">
        <f aca="false">IF(ISERROR(VALUE(LEFT(H24))),LEFT(H24),VALUE(LEFT(H24)))</f>
        <v>4</v>
      </c>
      <c r="AJ24" s="87" t="n">
        <f aca="false">IF(ISERROR(VALUE(LEFT(I24))),LEFT(I24),VALUE(LEFT(I24)))</f>
        <v>5</v>
      </c>
      <c r="AK24" s="87" t="n">
        <f aca="false">IF(ISERROR(VALUE(LEFT(J24))),LEFT(J24),VALUE(LEFT(J24)))</f>
        <v>3</v>
      </c>
      <c r="AL24" s="87" t="n">
        <f aca="false">IF(ISERROR(VALUE(LEFT(K24))),LEFT(K24),VALUE(LEFT(K24)))</f>
        <v>3</v>
      </c>
      <c r="AM24" s="87" t="n">
        <f aca="false">IF(ISERROR(VALUE(LEFT(L24))),LEFT(L24),VALUE(LEFT(L24)))</f>
        <v>5</v>
      </c>
      <c r="AN24" s="87" t="str">
        <f aca="false">IF(ISERROR(VALUE(LEFT(M24))),LEFT(M24),VALUE(LEFT(M24)))</f>
        <v/>
      </c>
      <c r="AO24" s="87" t="n">
        <f aca="false">IF(ISERROR(VALUE(LEFT(N24))),LEFT(N24),VALUE(LEFT(N24)))</f>
        <v>4</v>
      </c>
      <c r="AP24" s="87" t="n">
        <f aca="false">IF(ISERROR(VALUE(LEFT(O24))),LEFT(O24),VALUE(LEFT(O24)))</f>
        <v>5</v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1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03"/>
      <c r="C25" s="107" t="s">
        <v>30</v>
      </c>
      <c r="D25" s="183" t="s">
        <v>393</v>
      </c>
      <c r="E25" s="79" t="n">
        <v>2735</v>
      </c>
      <c r="F25" s="80"/>
      <c r="G25" s="80" t="s">
        <v>32</v>
      </c>
      <c r="H25" s="80" t="n">
        <v>4</v>
      </c>
      <c r="I25" s="80" t="n">
        <v>3</v>
      </c>
      <c r="J25" s="80" t="n">
        <v>5</v>
      </c>
      <c r="K25" s="80" t="n">
        <v>3</v>
      </c>
      <c r="L25" s="80" t="n">
        <v>4</v>
      </c>
      <c r="M25" s="80"/>
      <c r="N25" s="80" t="n">
        <v>3</v>
      </c>
      <c r="O25" s="80" t="n">
        <v>4</v>
      </c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3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3</v>
      </c>
      <c r="AA25" s="127" t="n">
        <f aca="false">COUNTIF(AG25:AV25,AA$5)</f>
        <v>3</v>
      </c>
      <c r="AB25" s="127" t="n">
        <f aca="false">COUNTIF(AG25:AV25,AB$5)</f>
        <v>1</v>
      </c>
      <c r="AC25" s="127" t="n">
        <f aca="false">SUM(X25:AB25)</f>
        <v>7</v>
      </c>
      <c r="AD25" s="98" t="n">
        <f aca="false">IF(ISERROR(((X25+Y25)*2+Z25*3+AA25*4+AB25*5)/SUM(X25,Y25:AB25)),"",((X25+Y25)*2+Z25*3+AA25*4+AB25*5)/SUM(X25,Y25:AB25))</f>
        <v>3.71428571428571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/>
      </c>
      <c r="AH25" s="87" t="str">
        <f aca="false">IF(ISERROR(VALUE(LEFT(G25))),LEFT(G25),VALUE(LEFT(G25)))</f>
        <v>з</v>
      </c>
      <c r="AI25" s="87" t="n">
        <f aca="false">IF(ISERROR(VALUE(LEFT(H25))),LEFT(H25),VALUE(LEFT(H25)))</f>
        <v>4</v>
      </c>
      <c r="AJ25" s="87" t="n">
        <f aca="false">IF(ISERROR(VALUE(LEFT(I25))),LEFT(I25),VALUE(LEFT(I25)))</f>
        <v>3</v>
      </c>
      <c r="AK25" s="87" t="n">
        <f aca="false">IF(ISERROR(VALUE(LEFT(J25))),LEFT(J25),VALUE(LEFT(J25)))</f>
        <v>5</v>
      </c>
      <c r="AL25" s="87" t="n">
        <f aca="false">IF(ISERROR(VALUE(LEFT(K25))),LEFT(K25),VALUE(LEFT(K25)))</f>
        <v>3</v>
      </c>
      <c r="AM25" s="87" t="n">
        <f aca="false">IF(ISERROR(VALUE(LEFT(L25))),LEFT(L25),VALUE(LEFT(L25)))</f>
        <v>4</v>
      </c>
      <c r="AN25" s="87" t="str">
        <f aca="false">IF(ISERROR(VALUE(LEFT(M25))),LEFT(M25),VALUE(LEFT(M25)))</f>
        <v/>
      </c>
      <c r="AO25" s="87" t="n">
        <f aca="false">IF(ISERROR(VALUE(LEFT(N25))),LEFT(N25),VALUE(LEFT(N25)))</f>
        <v>3</v>
      </c>
      <c r="AP25" s="87" t="n">
        <f aca="false">IF(ISERROR(VALUE(LEFT(O25))),LEFT(O25),VALUE(LEFT(O25)))</f>
        <v>4</v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1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03"/>
      <c r="C26" s="107" t="s">
        <v>30</v>
      </c>
      <c r="D26" s="183" t="s">
        <v>394</v>
      </c>
      <c r="E26" s="79" t="n">
        <v>2735</v>
      </c>
      <c r="F26" s="80"/>
      <c r="G26" s="80" t="s">
        <v>32</v>
      </c>
      <c r="H26" s="80" t="n">
        <v>5</v>
      </c>
      <c r="I26" s="80" t="n">
        <v>5</v>
      </c>
      <c r="J26" s="80" t="n">
        <v>3</v>
      </c>
      <c r="K26" s="80" t="n">
        <v>4</v>
      </c>
      <c r="L26" s="80" t="n">
        <v>5</v>
      </c>
      <c r="M26" s="80"/>
      <c r="N26" s="80" t="n">
        <v>5</v>
      </c>
      <c r="O26" s="80" t="n">
        <v>5</v>
      </c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3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1</v>
      </c>
      <c r="AA26" s="127" t="n">
        <f aca="false">COUNTIF(AG26:AV26,AA$5)</f>
        <v>1</v>
      </c>
      <c r="AB26" s="127" t="n">
        <f aca="false">COUNTIF(AG26:AV26,AB$5)</f>
        <v>5</v>
      </c>
      <c r="AC26" s="127" t="n">
        <f aca="false">SUM(X26:AB26)</f>
        <v>7</v>
      </c>
      <c r="AD26" s="98" t="n">
        <f aca="false">IF(ISERROR(((X26+Y26)*2+Z26*3+AA26*4+AB26*5)/SUM(X26,Y26:AB26)),"",((X26+Y26)*2+Z26*3+AA26*4+AB26*5)/SUM(X26,Y26:AB26))</f>
        <v>4.57142857142857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/>
      </c>
      <c r="AH26" s="87" t="str">
        <f aca="false">IF(ISERROR(VALUE(LEFT(G26))),LEFT(G26),VALUE(LEFT(G26)))</f>
        <v>з</v>
      </c>
      <c r="AI26" s="87" t="n">
        <f aca="false">IF(ISERROR(VALUE(LEFT(H26))),LEFT(H26),VALUE(LEFT(H26)))</f>
        <v>5</v>
      </c>
      <c r="AJ26" s="87" t="n">
        <f aca="false">IF(ISERROR(VALUE(LEFT(I26))),LEFT(I26),VALUE(LEFT(I26)))</f>
        <v>5</v>
      </c>
      <c r="AK26" s="87" t="n">
        <f aca="false">IF(ISERROR(VALUE(LEFT(J26))),LEFT(J26),VALUE(LEFT(J26)))</f>
        <v>3</v>
      </c>
      <c r="AL26" s="87" t="n">
        <f aca="false">IF(ISERROR(VALUE(LEFT(K26))),LEFT(K26),VALUE(LEFT(K26)))</f>
        <v>4</v>
      </c>
      <c r="AM26" s="87" t="n">
        <f aca="false">IF(ISERROR(VALUE(LEFT(L26))),LEFT(L26),VALUE(LEFT(L26)))</f>
        <v>5</v>
      </c>
      <c r="AN26" s="87" t="str">
        <f aca="false">IF(ISERROR(VALUE(LEFT(M26))),LEFT(M26),VALUE(LEFT(M26)))</f>
        <v/>
      </c>
      <c r="AO26" s="87" t="n">
        <f aca="false">IF(ISERROR(VALUE(LEFT(N26))),LEFT(N26),VALUE(LEFT(N26)))</f>
        <v>5</v>
      </c>
      <c r="AP26" s="87" t="n">
        <f aca="false">IF(ISERROR(VALUE(LEFT(O26))),LEFT(O26),VALUE(LEFT(O26)))</f>
        <v>5</v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1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03"/>
      <c r="C27" s="107" t="s">
        <v>30</v>
      </c>
      <c r="D27" s="183" t="s">
        <v>395</v>
      </c>
      <c r="E27" s="79" t="n">
        <v>2735</v>
      </c>
      <c r="F27" s="80"/>
      <c r="G27" s="80" t="s">
        <v>32</v>
      </c>
      <c r="H27" s="80" t="n">
        <v>5</v>
      </c>
      <c r="I27" s="80" t="n">
        <v>4</v>
      </c>
      <c r="J27" s="80" t="s">
        <v>36</v>
      </c>
      <c r="K27" s="80" t="n">
        <v>4</v>
      </c>
      <c r="L27" s="80" t="n">
        <v>4</v>
      </c>
      <c r="M27" s="80"/>
      <c r="N27" s="80" t="n">
        <v>4</v>
      </c>
      <c r="O27" s="80" t="n">
        <v>4</v>
      </c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2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1</v>
      </c>
      <c r="Z27" s="127" t="n">
        <f aca="false">COUNTIF(AG27:AV27,Z$5)</f>
        <v>0</v>
      </c>
      <c r="AA27" s="127" t="n">
        <f aca="false">COUNTIF(AG27:AV27,AA$5)</f>
        <v>5</v>
      </c>
      <c r="AB27" s="127" t="n">
        <f aca="false">COUNTIF(AG27:AV27,AB$5)</f>
        <v>1</v>
      </c>
      <c r="AC27" s="127" t="n">
        <f aca="false">SUM(X27:AB27)</f>
        <v>7</v>
      </c>
      <c r="AD27" s="98" t="n">
        <f aca="false">IF(ISERROR(((X27+Y27)*2+Z27*3+AA27*4+AB27*5)/SUM(X27,Y27:AB27)),"",((X27+Y27)*2+Z27*3+AA27*4+AB27*5)/SUM(X27,Y27:AB27))</f>
        <v>3.85714285714286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/>
      </c>
      <c r="AH27" s="87" t="str">
        <f aca="false">IF(ISERROR(VALUE(LEFT(G27))),LEFT(G27),VALUE(LEFT(G27)))</f>
        <v>з</v>
      </c>
      <c r="AI27" s="87" t="n">
        <f aca="false">IF(ISERROR(VALUE(LEFT(H27))),LEFT(H27),VALUE(LEFT(H27)))</f>
        <v>5</v>
      </c>
      <c r="AJ27" s="87" t="n">
        <f aca="false">IF(ISERROR(VALUE(LEFT(I27))),LEFT(I27),VALUE(LEFT(I27)))</f>
        <v>4</v>
      </c>
      <c r="AK27" s="87" t="n">
        <f aca="false">IF(ISERROR(VALUE(LEFT(J27))),LEFT(J27),VALUE(LEFT(J27)))</f>
        <v>2</v>
      </c>
      <c r="AL27" s="87" t="n">
        <f aca="false">IF(ISERROR(VALUE(LEFT(K27))),LEFT(K27),VALUE(LEFT(K27)))</f>
        <v>4</v>
      </c>
      <c r="AM27" s="87" t="n">
        <f aca="false">IF(ISERROR(VALUE(LEFT(L27))),LEFT(L27),VALUE(LEFT(L27)))</f>
        <v>4</v>
      </c>
      <c r="AN27" s="87" t="str">
        <f aca="false">IF(ISERROR(VALUE(LEFT(M27))),LEFT(M27),VALUE(LEFT(M27)))</f>
        <v/>
      </c>
      <c r="AO27" s="87" t="n">
        <f aca="false">IF(ISERROR(VALUE(LEFT(N27))),LEFT(N27),VALUE(LEFT(N27)))</f>
        <v>4</v>
      </c>
      <c r="AP27" s="87" t="n">
        <f aca="false">IF(ISERROR(VALUE(LEFT(O27))),LEFT(O27),VALUE(LEFT(O27)))</f>
        <v>4</v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1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5" t="n">
        <v>23</v>
      </c>
      <c r="B28" s="103"/>
      <c r="C28" s="107" t="s">
        <v>30</v>
      </c>
      <c r="D28" s="183" t="s">
        <v>396</v>
      </c>
      <c r="E28" s="79" t="n">
        <v>2735</v>
      </c>
      <c r="F28" s="80"/>
      <c r="G28" s="80" t="s">
        <v>32</v>
      </c>
      <c r="H28" s="80" t="n">
        <v>4</v>
      </c>
      <c r="I28" s="80" t="n">
        <v>3</v>
      </c>
      <c r="J28" s="80" t="s">
        <v>36</v>
      </c>
      <c r="K28" s="80" t="n">
        <v>3</v>
      </c>
      <c r="L28" s="80" t="n">
        <v>4</v>
      </c>
      <c r="M28" s="80"/>
      <c r="N28" s="80" t="n">
        <v>4</v>
      </c>
      <c r="O28" s="80" t="n">
        <v>4</v>
      </c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2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1</v>
      </c>
      <c r="Z28" s="127" t="n">
        <f aca="false">COUNTIF(AG28:AV28,Z$5)</f>
        <v>2</v>
      </c>
      <c r="AA28" s="127" t="n">
        <f aca="false">COUNTIF(AG28:AV28,AA$5)</f>
        <v>4</v>
      </c>
      <c r="AB28" s="127" t="n">
        <f aca="false">COUNTIF(AG28:AV28,AB$5)</f>
        <v>0</v>
      </c>
      <c r="AC28" s="127" t="n">
        <f aca="false">SUM(X28:AB28)</f>
        <v>7</v>
      </c>
      <c r="AD28" s="98" t="n">
        <f aca="false">IF(ISERROR(((X28+Y28)*2+Z28*3+AA28*4+AB28*5)/SUM(X28,Y28:AB28)),"",((X28+Y28)*2+Z28*3+AA28*4+AB28*5)/SUM(X28,Y28:AB28))</f>
        <v>3.42857142857143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/>
      </c>
      <c r="AH28" s="87" t="str">
        <f aca="false">IF(ISERROR(VALUE(LEFT(G28))),LEFT(G28),VALUE(LEFT(G28)))</f>
        <v>з</v>
      </c>
      <c r="AI28" s="87" t="n">
        <f aca="false">IF(ISERROR(VALUE(LEFT(H28))),LEFT(H28),VALUE(LEFT(H28)))</f>
        <v>4</v>
      </c>
      <c r="AJ28" s="87" t="n">
        <f aca="false">IF(ISERROR(VALUE(LEFT(I28))),LEFT(I28),VALUE(LEFT(I28)))</f>
        <v>3</v>
      </c>
      <c r="AK28" s="87" t="n">
        <f aca="false">IF(ISERROR(VALUE(LEFT(J28))),LEFT(J28),VALUE(LEFT(J28)))</f>
        <v>2</v>
      </c>
      <c r="AL28" s="87" t="n">
        <f aca="false">IF(ISERROR(VALUE(LEFT(K28))),LEFT(K28),VALUE(LEFT(K28)))</f>
        <v>3</v>
      </c>
      <c r="AM28" s="87" t="n">
        <f aca="false">IF(ISERROR(VALUE(LEFT(L28))),LEFT(L28),VALUE(LEFT(L28)))</f>
        <v>4</v>
      </c>
      <c r="AN28" s="87" t="str">
        <f aca="false">IF(ISERROR(VALUE(LEFT(M28))),LEFT(M28),VALUE(LEFT(M28)))</f>
        <v/>
      </c>
      <c r="AO28" s="87" t="n">
        <f aca="false">IF(ISERROR(VALUE(LEFT(N28))),LEFT(N28),VALUE(LEFT(N28)))</f>
        <v>4</v>
      </c>
      <c r="AP28" s="87" t="n">
        <f aca="false">IF(ISERROR(VALUE(LEFT(O28))),LEFT(O28),VALUE(LEFT(O28)))</f>
        <v>4</v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1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5" t="n">
        <v>24</v>
      </c>
      <c r="B29" s="103"/>
      <c r="C29" s="107" t="s">
        <v>30</v>
      </c>
      <c r="D29" s="183" t="s">
        <v>397</v>
      </c>
      <c r="E29" s="79" t="n">
        <v>2735</v>
      </c>
      <c r="F29" s="80"/>
      <c r="G29" s="80" t="s">
        <v>32</v>
      </c>
      <c r="H29" s="80" t="n">
        <v>4</v>
      </c>
      <c r="I29" s="80" t="n">
        <v>3</v>
      </c>
      <c r="J29" s="80" t="n">
        <v>5</v>
      </c>
      <c r="K29" s="80" t="n">
        <v>3</v>
      </c>
      <c r="L29" s="80" t="n">
        <v>4</v>
      </c>
      <c r="M29" s="80"/>
      <c r="N29" s="80" t="n">
        <v>3</v>
      </c>
      <c r="O29" s="80" t="n">
        <v>4</v>
      </c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3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3</v>
      </c>
      <c r="AA29" s="127" t="n">
        <f aca="false">COUNTIF(AG29:AV29,AA$5)</f>
        <v>3</v>
      </c>
      <c r="AB29" s="127" t="n">
        <f aca="false">COUNTIF(AG29:AV29,AB$5)</f>
        <v>1</v>
      </c>
      <c r="AC29" s="127" t="n">
        <f aca="false">SUM(X29:AB29)</f>
        <v>7</v>
      </c>
      <c r="AD29" s="98" t="n">
        <f aca="false">IF(ISERROR(((X29+Y29)*2+Z29*3+AA29*4+AB29*5)/SUM(X29,Y29:AB29)),"",((X29+Y29)*2+Z29*3+AA29*4+AB29*5)/SUM(X29,Y29:AB29))</f>
        <v>3.71428571428571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/>
      </c>
      <c r="AH29" s="87" t="str">
        <f aca="false">IF(ISERROR(VALUE(LEFT(G29))),LEFT(G29),VALUE(LEFT(G29)))</f>
        <v>з</v>
      </c>
      <c r="AI29" s="87" t="n">
        <f aca="false">IF(ISERROR(VALUE(LEFT(H29))),LEFT(H29),VALUE(LEFT(H29)))</f>
        <v>4</v>
      </c>
      <c r="AJ29" s="87" t="n">
        <f aca="false">IF(ISERROR(VALUE(LEFT(I29))),LEFT(I29),VALUE(LEFT(I29)))</f>
        <v>3</v>
      </c>
      <c r="AK29" s="87" t="n">
        <f aca="false">IF(ISERROR(VALUE(LEFT(J29))),LEFT(J29),VALUE(LEFT(J29)))</f>
        <v>5</v>
      </c>
      <c r="AL29" s="87" t="n">
        <f aca="false">IF(ISERROR(VALUE(LEFT(K29))),LEFT(K29),VALUE(LEFT(K29)))</f>
        <v>3</v>
      </c>
      <c r="AM29" s="87" t="n">
        <f aca="false">IF(ISERROR(VALUE(LEFT(L29))),LEFT(L29),VALUE(LEFT(L29)))</f>
        <v>4</v>
      </c>
      <c r="AN29" s="87" t="str">
        <f aca="false">IF(ISERROR(VALUE(LEFT(M29))),LEFT(M29),VALUE(LEFT(M29)))</f>
        <v/>
      </c>
      <c r="AO29" s="87" t="n">
        <f aca="false">IF(ISERROR(VALUE(LEFT(N29))),LEFT(N29),VALUE(LEFT(N29)))</f>
        <v>3</v>
      </c>
      <c r="AP29" s="87" t="n">
        <f aca="false">IF(ISERROR(VALUE(LEFT(O29))),LEFT(O29),VALUE(LEFT(O29)))</f>
        <v>4</v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1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5" t="n">
        <v>25</v>
      </c>
      <c r="B30" s="103"/>
      <c r="C30" s="107" t="s">
        <v>30</v>
      </c>
      <c r="D30" s="183" t="s">
        <v>398</v>
      </c>
      <c r="E30" s="79" t="n">
        <v>2735</v>
      </c>
      <c r="F30" s="80"/>
      <c r="G30" s="80" t="s">
        <v>32</v>
      </c>
      <c r="H30" s="80" t="n">
        <v>4</v>
      </c>
      <c r="I30" s="80" t="n">
        <v>3</v>
      </c>
      <c r="J30" s="80" t="n">
        <v>5</v>
      </c>
      <c r="K30" s="80" t="n">
        <v>3</v>
      </c>
      <c r="L30" s="80" t="n">
        <v>4</v>
      </c>
      <c r="M30" s="80"/>
      <c r="N30" s="80" t="n">
        <v>4</v>
      </c>
      <c r="O30" s="80" t="n">
        <v>4</v>
      </c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3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2</v>
      </c>
      <c r="AA30" s="127" t="n">
        <f aca="false">COUNTIF(AG30:AV30,AA$5)</f>
        <v>4</v>
      </c>
      <c r="AB30" s="127" t="n">
        <f aca="false">COUNTIF(AG30:AV30,AB$5)</f>
        <v>1</v>
      </c>
      <c r="AC30" s="127" t="n">
        <f aca="false">SUM(X30:AB30)</f>
        <v>7</v>
      </c>
      <c r="AD30" s="98" t="n">
        <f aca="false">IF(ISERROR(((X30+Y30)*2+Z30*3+AA30*4+AB30*5)/SUM(X30,Y30:AB30)),"",((X30+Y30)*2+Z30*3+AA30*4+AB30*5)/SUM(X30,Y30:AB30))</f>
        <v>3.85714285714286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/>
      </c>
      <c r="AH30" s="87" t="str">
        <f aca="false">IF(ISERROR(VALUE(LEFT(G30))),LEFT(G30),VALUE(LEFT(G30)))</f>
        <v>з</v>
      </c>
      <c r="AI30" s="87" t="n">
        <f aca="false">IF(ISERROR(VALUE(LEFT(H30))),LEFT(H30),VALUE(LEFT(H30)))</f>
        <v>4</v>
      </c>
      <c r="AJ30" s="87" t="n">
        <f aca="false">IF(ISERROR(VALUE(LEFT(I30))),LEFT(I30),VALUE(LEFT(I30)))</f>
        <v>3</v>
      </c>
      <c r="AK30" s="87" t="n">
        <f aca="false">IF(ISERROR(VALUE(LEFT(J30))),LEFT(J30),VALUE(LEFT(J30)))</f>
        <v>5</v>
      </c>
      <c r="AL30" s="87" t="n">
        <f aca="false">IF(ISERROR(VALUE(LEFT(K30))),LEFT(K30),VALUE(LEFT(K30)))</f>
        <v>3</v>
      </c>
      <c r="AM30" s="87" t="n">
        <f aca="false">IF(ISERROR(VALUE(LEFT(L30))),LEFT(L30),VALUE(LEFT(L30)))</f>
        <v>4</v>
      </c>
      <c r="AN30" s="87" t="str">
        <f aca="false">IF(ISERROR(VALUE(LEFT(M30))),LEFT(M30),VALUE(LEFT(M30)))</f>
        <v/>
      </c>
      <c r="AO30" s="87" t="n">
        <f aca="false">IF(ISERROR(VALUE(LEFT(N30))),LEFT(N30),VALUE(LEFT(N30)))</f>
        <v>4</v>
      </c>
      <c r="AP30" s="87" t="n">
        <f aca="false">IF(ISERROR(VALUE(LEFT(O30))),LEFT(O30),VALUE(LEFT(O30)))</f>
        <v>4</v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1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false" customHeight="true" outlineLevel="0" collapsed="false">
      <c r="A31" s="75" t="n">
        <v>26</v>
      </c>
      <c r="B31" s="103"/>
      <c r="C31" s="107" t="s">
        <v>30</v>
      </c>
      <c r="D31" s="183" t="s">
        <v>399</v>
      </c>
      <c r="E31" s="79" t="n">
        <v>2735</v>
      </c>
      <c r="F31" s="80"/>
      <c r="G31" s="80" t="s">
        <v>32</v>
      </c>
      <c r="H31" s="80" t="n">
        <v>4</v>
      </c>
      <c r="I31" s="80" t="n">
        <v>3</v>
      </c>
      <c r="J31" s="80" t="s">
        <v>36</v>
      </c>
      <c r="K31" s="80" t="n">
        <v>3</v>
      </c>
      <c r="L31" s="80" t="n">
        <v>5</v>
      </c>
      <c r="M31" s="80"/>
      <c r="N31" s="80" t="n">
        <v>3</v>
      </c>
      <c r="O31" s="80" t="n">
        <v>3</v>
      </c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2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1</v>
      </c>
      <c r="Z31" s="127" t="n">
        <f aca="false">COUNTIF(AG31:AV31,Z$5)</f>
        <v>4</v>
      </c>
      <c r="AA31" s="127" t="n">
        <f aca="false">COUNTIF(AG31:AV31,AA$5)</f>
        <v>1</v>
      </c>
      <c r="AB31" s="127" t="n">
        <f aca="false">COUNTIF(AG31:AV31,AB$5)</f>
        <v>1</v>
      </c>
      <c r="AC31" s="127" t="n">
        <f aca="false">SUM(X31:AB31)</f>
        <v>7</v>
      </c>
      <c r="AD31" s="98" t="n">
        <f aca="false">IF(ISERROR(((X31+Y31)*2+Z31*3+AA31*4+AB31*5)/SUM(X31,Y31:AB31)),"",((X31+Y31)*2+Z31*3+AA31*4+AB31*5)/SUM(X31,Y31:AB31))</f>
        <v>3.28571428571429</v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>з</v>
      </c>
      <c r="AI31" s="87" t="n">
        <f aca="false">IF(ISERROR(VALUE(LEFT(H31))),LEFT(H31),VALUE(LEFT(H31)))</f>
        <v>4</v>
      </c>
      <c r="AJ31" s="87" t="n">
        <f aca="false">IF(ISERROR(VALUE(LEFT(I31))),LEFT(I31),VALUE(LEFT(I31)))</f>
        <v>3</v>
      </c>
      <c r="AK31" s="87" t="n">
        <f aca="false">IF(ISERROR(VALUE(LEFT(J31))),LEFT(J31),VALUE(LEFT(J31)))</f>
        <v>2</v>
      </c>
      <c r="AL31" s="87" t="n">
        <f aca="false">IF(ISERROR(VALUE(LEFT(K31))),LEFT(K31),VALUE(LEFT(K31)))</f>
        <v>3</v>
      </c>
      <c r="AM31" s="87" t="n">
        <f aca="false">IF(ISERROR(VALUE(LEFT(L31))),LEFT(L31),VALUE(LEFT(L31)))</f>
        <v>5</v>
      </c>
      <c r="AN31" s="87" t="str">
        <f aca="false">IF(ISERROR(VALUE(LEFT(M31))),LEFT(M31),VALUE(LEFT(M31)))</f>
        <v/>
      </c>
      <c r="AO31" s="87" t="n">
        <f aca="false">IF(ISERROR(VALUE(LEFT(N31))),LEFT(N31),VALUE(LEFT(N31)))</f>
        <v>3</v>
      </c>
      <c r="AP31" s="87" t="n">
        <f aca="false">IF(ISERROR(VALUE(LEFT(O31))),LEFT(O31),VALUE(LEFT(O31)))</f>
        <v>3</v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1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5" t="n">
        <v>27</v>
      </c>
      <c r="B32" s="106"/>
      <c r="C32" s="107"/>
      <c r="D32" s="183"/>
      <c r="E32" s="79"/>
      <c r="F32" s="80"/>
      <c r="G32" s="80"/>
      <c r="H32" s="80"/>
      <c r="I32" s="80"/>
      <c r="J32" s="80"/>
      <c r="K32" s="80"/>
      <c r="L32" s="80"/>
      <c r="M32" s="109"/>
      <c r="N32" s="109"/>
      <c r="O32" s="109"/>
      <c r="P32" s="109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188" t="str">
        <f aca="false">IF(ISERROR(VALUE(LEFT(F32))),LEFT(F32),VALUE(LEFT(F32)))</f>
        <v/>
      </c>
      <c r="AH32" s="188" t="str">
        <f aca="false">IF(ISERROR(VALUE(LEFT(G32))),LEFT(G32),VALUE(LEFT(G32)))</f>
        <v/>
      </c>
      <c r="AI32" s="188" t="str">
        <f aca="false">IF(ISERROR(VALUE(LEFT(H32))),LEFT(H32),VALUE(LEFT(H32)))</f>
        <v/>
      </c>
      <c r="AJ32" s="188" t="str">
        <f aca="false">IF(ISERROR(VALUE(LEFT(I32))),LEFT(I32),VALUE(LEFT(I32)))</f>
        <v/>
      </c>
      <c r="AK32" s="188" t="str">
        <f aca="false">IF(ISERROR(VALUE(LEFT(J32))),LEFT(J32),VALUE(LEFT(J32)))</f>
        <v/>
      </c>
      <c r="AL32" s="188" t="str">
        <f aca="false">IF(ISERROR(VALUE(LEFT(K32))),LEFT(K32),VALUE(LEFT(K32)))</f>
        <v/>
      </c>
      <c r="AM32" s="188" t="str">
        <f aca="false">IF(ISERROR(VALUE(LEFT(L32))),LEFT(L32),VALUE(LEFT(L32)))</f>
        <v/>
      </c>
      <c r="AN32" s="188" t="str">
        <f aca="false">IF(ISERROR(VALUE(LEFT(M32))),LEFT(M32),VALUE(LEFT(M32)))</f>
        <v/>
      </c>
      <c r="AO32" s="188" t="str">
        <f aca="false">IF(ISERROR(VALUE(LEFT(N32))),LEFT(N32),VALUE(LEFT(N32)))</f>
        <v/>
      </c>
      <c r="AP32" s="188" t="str">
        <f aca="false">IF(ISERROR(VALUE(LEFT(O32))),LEFT(O32),VALUE(LEFT(O32)))</f>
        <v/>
      </c>
      <c r="AQ32" s="188" t="str">
        <f aca="false">IF(ISERROR(VALUE(LEFT(P32))),LEFT(P32),VALUE(LEFT(P32)))</f>
        <v/>
      </c>
      <c r="AR32" s="188" t="str">
        <f aca="false">IF(ISERROR(VALUE(LEFT(Q32))),LEFT(Q32),VALUE(LEFT(Q32)))</f>
        <v/>
      </c>
      <c r="AS32" s="188" t="str">
        <f aca="false">IF(ISERROR(VALUE(LEFT(R32))),LEFT(R32),VALUE(LEFT(R32)))</f>
        <v/>
      </c>
      <c r="AT32" s="188" t="str">
        <f aca="false">IF(ISERROR(VALUE(LEFT(S32))),LEFT(S32),VALUE(LEFT(S32)))</f>
        <v/>
      </c>
      <c r="AU32" s="188" t="str">
        <f aca="false">IF(ISERROR(VALUE(LEFT(T32))),LEFT(T32),VALUE(LEFT(T32)))</f>
        <v/>
      </c>
      <c r="AV32" s="188" t="str">
        <f aca="false">IF(ISERROR(VALUE(LEFT(U32))),LEFT(U32),VALUE(LEFT(U32)))</f>
        <v/>
      </c>
      <c r="AW32" s="97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5" t="n">
        <v>28</v>
      </c>
      <c r="B33" s="106"/>
      <c r="C33" s="107"/>
      <c r="D33" s="187"/>
      <c r="E33" s="79"/>
      <c r="F33" s="80"/>
      <c r="G33" s="80"/>
      <c r="H33" s="109"/>
      <c r="I33" s="80"/>
      <c r="J33" s="80"/>
      <c r="K33" s="80"/>
      <c r="L33" s="80"/>
      <c r="M33" s="109"/>
      <c r="N33" s="109"/>
      <c r="O33" s="109"/>
      <c r="P33" s="109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188" t="str">
        <f aca="false">IF(ISERROR(VALUE(LEFT(F33))),LEFT(F33),VALUE(LEFT(F33)))</f>
        <v/>
      </c>
      <c r="AH33" s="188" t="str">
        <f aca="false">IF(ISERROR(VALUE(LEFT(G33))),LEFT(G33),VALUE(LEFT(G33)))</f>
        <v/>
      </c>
      <c r="AI33" s="188" t="str">
        <f aca="false">IF(ISERROR(VALUE(LEFT(H33))),LEFT(H33),VALUE(LEFT(H33)))</f>
        <v/>
      </c>
      <c r="AJ33" s="188" t="str">
        <f aca="false">IF(ISERROR(VALUE(LEFT(I33))),LEFT(I33),VALUE(LEFT(I33)))</f>
        <v/>
      </c>
      <c r="AK33" s="188" t="str">
        <f aca="false">IF(ISERROR(VALUE(LEFT(J33))),LEFT(J33),VALUE(LEFT(J33)))</f>
        <v/>
      </c>
      <c r="AL33" s="188" t="str">
        <f aca="false">IF(ISERROR(VALUE(LEFT(K33))),LEFT(K33),VALUE(LEFT(K33)))</f>
        <v/>
      </c>
      <c r="AM33" s="188" t="str">
        <f aca="false">IF(ISERROR(VALUE(LEFT(L33))),LEFT(L33),VALUE(LEFT(L33)))</f>
        <v/>
      </c>
      <c r="AN33" s="188" t="str">
        <f aca="false">IF(ISERROR(VALUE(LEFT(M33))),LEFT(M33),VALUE(LEFT(M33)))</f>
        <v/>
      </c>
      <c r="AO33" s="188" t="str">
        <f aca="false">IF(ISERROR(VALUE(LEFT(N33))),LEFT(N33),VALUE(LEFT(N33)))</f>
        <v/>
      </c>
      <c r="AP33" s="188" t="str">
        <f aca="false">IF(ISERROR(VALUE(LEFT(O33))),LEFT(O33),VALUE(LEFT(O33)))</f>
        <v/>
      </c>
      <c r="AQ33" s="188" t="str">
        <f aca="false">IF(ISERROR(VALUE(LEFT(P33))),LEFT(P33),VALUE(LEFT(P33)))</f>
        <v/>
      </c>
      <c r="AR33" s="188" t="str">
        <f aca="false">IF(ISERROR(VALUE(LEFT(Q33))),LEFT(Q33),VALUE(LEFT(Q33)))</f>
        <v/>
      </c>
      <c r="AS33" s="188" t="str">
        <f aca="false">IF(ISERROR(VALUE(LEFT(R33))),LEFT(R33),VALUE(LEFT(R33)))</f>
        <v/>
      </c>
      <c r="AT33" s="188" t="str">
        <f aca="false">IF(ISERROR(VALUE(LEFT(S33))),LEFT(S33),VALUE(LEFT(S33)))</f>
        <v/>
      </c>
      <c r="AU33" s="188" t="str">
        <f aca="false">IF(ISERROR(VALUE(LEFT(T33))),LEFT(T33),VALUE(LEFT(T33)))</f>
        <v/>
      </c>
      <c r="AV33" s="188" t="str">
        <f aca="false">IF(ISERROR(VALUE(LEFT(U33))),LEFT(U33),VALUE(LEFT(U33)))</f>
        <v/>
      </c>
      <c r="AW33" s="97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5" t="n">
        <v>29</v>
      </c>
      <c r="B34" s="113"/>
      <c r="C34" s="114"/>
      <c r="D34" s="115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188" t="str">
        <f aca="false">IF(ISERROR(VALUE(LEFT(F34))),LEFT(F34),VALUE(LEFT(F34)))</f>
        <v/>
      </c>
      <c r="AH34" s="188" t="str">
        <f aca="false">IF(ISERROR(VALUE(LEFT(G34))),LEFT(G34),VALUE(LEFT(G34)))</f>
        <v/>
      </c>
      <c r="AI34" s="188" t="str">
        <f aca="false">IF(ISERROR(VALUE(LEFT(H34))),LEFT(H34),VALUE(LEFT(H34)))</f>
        <v/>
      </c>
      <c r="AJ34" s="188" t="str">
        <f aca="false">IF(ISERROR(VALUE(LEFT(I34))),LEFT(I34),VALUE(LEFT(I34)))</f>
        <v/>
      </c>
      <c r="AK34" s="188" t="str">
        <f aca="false">IF(ISERROR(VALUE(LEFT(J34))),LEFT(J34),VALUE(LEFT(J34)))</f>
        <v/>
      </c>
      <c r="AL34" s="188" t="str">
        <f aca="false">IF(ISERROR(VALUE(LEFT(K34))),LEFT(K34),VALUE(LEFT(K34)))</f>
        <v/>
      </c>
      <c r="AM34" s="188" t="str">
        <f aca="false">IF(ISERROR(VALUE(LEFT(L34))),LEFT(L34),VALUE(LEFT(L34)))</f>
        <v/>
      </c>
      <c r="AN34" s="188" t="str">
        <f aca="false">IF(ISERROR(VALUE(LEFT(M34))),LEFT(M34),VALUE(LEFT(M34)))</f>
        <v/>
      </c>
      <c r="AO34" s="188" t="str">
        <f aca="false">IF(ISERROR(VALUE(LEFT(N34))),LEFT(N34),VALUE(LEFT(N34)))</f>
        <v/>
      </c>
      <c r="AP34" s="188" t="str">
        <f aca="false">IF(ISERROR(VALUE(LEFT(O34))),LEFT(O34),VALUE(LEFT(O34)))</f>
        <v/>
      </c>
      <c r="AQ34" s="188" t="str">
        <f aca="false">IF(ISERROR(VALUE(LEFT(P34))),LEFT(P34),VALUE(LEFT(P34)))</f>
        <v/>
      </c>
      <c r="AR34" s="188" t="str">
        <f aca="false">IF(ISERROR(VALUE(LEFT(Q34))),LEFT(Q34),VALUE(LEFT(Q34)))</f>
        <v/>
      </c>
      <c r="AS34" s="188" t="str">
        <f aca="false">IF(ISERROR(VALUE(LEFT(R34))),LEFT(R34),VALUE(LEFT(R34)))</f>
        <v/>
      </c>
      <c r="AT34" s="188" t="str">
        <f aca="false">IF(ISERROR(VALUE(LEFT(S34))),LEFT(S34),VALUE(LEFT(S34)))</f>
        <v/>
      </c>
      <c r="AU34" s="188" t="str">
        <f aca="false">IF(ISERROR(VALUE(LEFT(T34))),LEFT(T34),VALUE(LEFT(T34)))</f>
        <v/>
      </c>
      <c r="AV34" s="188" t="str">
        <f aca="false">IF(ISERROR(VALUE(LEFT(U34))),LEFT(U34),VALUE(LEFT(U34)))</f>
        <v/>
      </c>
      <c r="AW34" s="97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5" t="n">
        <v>30</v>
      </c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188" t="str">
        <f aca="false">IF(ISERROR(VALUE(LEFT(F35))),LEFT(F35),VALUE(LEFT(F35)))</f>
        <v/>
      </c>
      <c r="AH35" s="188" t="str">
        <f aca="false">IF(ISERROR(VALUE(LEFT(G35))),LEFT(G35),VALUE(LEFT(G35)))</f>
        <v/>
      </c>
      <c r="AI35" s="188" t="str">
        <f aca="false">IF(ISERROR(VALUE(LEFT(H35))),LEFT(H35),VALUE(LEFT(H35)))</f>
        <v/>
      </c>
      <c r="AJ35" s="188" t="str">
        <f aca="false">IF(ISERROR(VALUE(LEFT(I35))),LEFT(I35),VALUE(LEFT(I35)))</f>
        <v/>
      </c>
      <c r="AK35" s="188" t="str">
        <f aca="false">IF(ISERROR(VALUE(LEFT(J35))),LEFT(J35),VALUE(LEFT(J35)))</f>
        <v/>
      </c>
      <c r="AL35" s="188" t="str">
        <f aca="false">IF(ISERROR(VALUE(LEFT(K35))),LEFT(K35),VALUE(LEFT(K35)))</f>
        <v/>
      </c>
      <c r="AM35" s="188" t="str">
        <f aca="false">IF(ISERROR(VALUE(LEFT(L35))),LEFT(L35),VALUE(LEFT(L35)))</f>
        <v/>
      </c>
      <c r="AN35" s="188" t="str">
        <f aca="false">IF(ISERROR(VALUE(LEFT(M35))),LEFT(M35),VALUE(LEFT(M35)))</f>
        <v/>
      </c>
      <c r="AO35" s="188" t="str">
        <f aca="false">IF(ISERROR(VALUE(LEFT(N35))),LEFT(N35),VALUE(LEFT(N35)))</f>
        <v/>
      </c>
      <c r="AP35" s="188" t="str">
        <f aca="false">IF(ISERROR(VALUE(LEFT(O35))),LEFT(O35),VALUE(LEFT(O35)))</f>
        <v/>
      </c>
      <c r="AQ35" s="188" t="str">
        <f aca="false">IF(ISERROR(VALUE(LEFT(P35))),LEFT(P35),VALUE(LEFT(P35)))</f>
        <v/>
      </c>
      <c r="AR35" s="188" t="str">
        <f aca="false">IF(ISERROR(VALUE(LEFT(Q35))),LEFT(Q35),VALUE(LEFT(Q35)))</f>
        <v/>
      </c>
      <c r="AS35" s="188" t="str">
        <f aca="false">IF(ISERROR(VALUE(LEFT(R35))),LEFT(R35),VALUE(LEFT(R35)))</f>
        <v/>
      </c>
      <c r="AT35" s="188" t="str">
        <f aca="false">IF(ISERROR(VALUE(LEFT(S35))),LEFT(S35),VALUE(LEFT(S35)))</f>
        <v/>
      </c>
      <c r="AU35" s="188" t="str">
        <f aca="false">IF(ISERROR(VALUE(LEFT(T35))),LEFT(T35),VALUE(LEFT(T35)))</f>
        <v/>
      </c>
      <c r="AV35" s="188" t="str">
        <f aca="false">IF(ISERROR(VALUE(LEFT(U35))),LEFT(U35),VALUE(LEFT(U35)))</f>
        <v/>
      </c>
      <c r="AW35" s="97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188" t="str">
        <f aca="false">IF(ISERROR(VALUE(LEFT(F36))),LEFT(F36),VALUE(LEFT(F36)))</f>
        <v/>
      </c>
      <c r="AH36" s="188" t="str">
        <f aca="false">IF(ISERROR(VALUE(LEFT(G36))),LEFT(G36),VALUE(LEFT(G36)))</f>
        <v/>
      </c>
      <c r="AI36" s="188" t="str">
        <f aca="false">IF(ISERROR(VALUE(LEFT(H36))),LEFT(H36),VALUE(LEFT(H36)))</f>
        <v/>
      </c>
      <c r="AJ36" s="188" t="str">
        <f aca="false">IF(ISERROR(VALUE(LEFT(I36))),LEFT(I36),VALUE(LEFT(I36)))</f>
        <v/>
      </c>
      <c r="AK36" s="188" t="str">
        <f aca="false">IF(ISERROR(VALUE(LEFT(J36))),LEFT(J36),VALUE(LEFT(J36)))</f>
        <v/>
      </c>
      <c r="AL36" s="188" t="str">
        <f aca="false">IF(ISERROR(VALUE(LEFT(K36))),LEFT(K36),VALUE(LEFT(K36)))</f>
        <v/>
      </c>
      <c r="AM36" s="188" t="str">
        <f aca="false">IF(ISERROR(VALUE(LEFT(L36))),LEFT(L36),VALUE(LEFT(L36)))</f>
        <v/>
      </c>
      <c r="AN36" s="188" t="str">
        <f aca="false">IF(ISERROR(VALUE(LEFT(M36))),LEFT(M36),VALUE(LEFT(M36)))</f>
        <v/>
      </c>
      <c r="AO36" s="188" t="str">
        <f aca="false">IF(ISERROR(VALUE(LEFT(N36))),LEFT(N36),VALUE(LEFT(N36)))</f>
        <v/>
      </c>
      <c r="AP36" s="188" t="str">
        <f aca="false">IF(ISERROR(VALUE(LEFT(O36))),LEFT(O36),VALUE(LEFT(O36)))</f>
        <v/>
      </c>
      <c r="AQ36" s="188" t="str">
        <f aca="false">IF(ISERROR(VALUE(LEFT(P36))),LEFT(P36),VALUE(LEFT(P36)))</f>
        <v/>
      </c>
      <c r="AR36" s="188" t="str">
        <f aca="false">IF(ISERROR(VALUE(LEFT(Q36))),LEFT(Q36),VALUE(LEFT(Q36)))</f>
        <v/>
      </c>
      <c r="AS36" s="188" t="str">
        <f aca="false">IF(ISERROR(VALUE(LEFT(R36))),LEFT(R36),VALUE(LEFT(R36)))</f>
        <v/>
      </c>
      <c r="AT36" s="188" t="str">
        <f aca="false">IF(ISERROR(VALUE(LEFT(S36))),LEFT(S36),VALUE(LEFT(S36)))</f>
        <v/>
      </c>
      <c r="AU36" s="188" t="str">
        <f aca="false">IF(ISERROR(VALUE(LEFT(T36))),LEFT(T36),VALUE(LEFT(T36)))</f>
        <v/>
      </c>
      <c r="AV36" s="188" t="str">
        <f aca="false">IF(ISERROR(VALUE(LEFT(U36))),LEFT(U36),VALUE(LEFT(U36)))</f>
        <v/>
      </c>
      <c r="AW36" s="97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COUNTIF(E6:E36,"2735")</f>
        <v>26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188" t="str">
        <f aca="false">IF(ISERROR(VALUE(LEFT(F37))),LEFT(F37),VALUE(LEFT(F37)))</f>
        <v/>
      </c>
      <c r="AH37" s="188" t="str">
        <f aca="false">IF(ISERROR(VALUE(LEFT(G37))),LEFT(G37),VALUE(LEFT(G37)))</f>
        <v/>
      </c>
      <c r="AI37" s="188" t="str">
        <f aca="false">IF(ISERROR(VALUE(LEFT(H37))),LEFT(H37),VALUE(LEFT(H37)))</f>
        <v/>
      </c>
      <c r="AJ37" s="188" t="str">
        <f aca="false">IF(ISERROR(VALUE(LEFT(I37))),LEFT(I37),VALUE(LEFT(I37)))</f>
        <v/>
      </c>
      <c r="AK37" s="188" t="str">
        <f aca="false">IF(ISERROR(VALUE(LEFT(J37))),LEFT(J37),VALUE(LEFT(J37)))</f>
        <v/>
      </c>
      <c r="AL37" s="188" t="str">
        <f aca="false">IF(ISERROR(VALUE(LEFT(K37))),LEFT(K37),VALUE(LEFT(K37)))</f>
        <v/>
      </c>
      <c r="AM37" s="188" t="str">
        <f aca="false">IF(ISERROR(VALUE(LEFT(L37))),LEFT(L37),VALUE(LEFT(L37)))</f>
        <v/>
      </c>
      <c r="AN37" s="188" t="str">
        <f aca="false">IF(ISERROR(VALUE(LEFT(M37))),LEFT(M37),VALUE(LEFT(M37)))</f>
        <v/>
      </c>
      <c r="AO37" s="188" t="str">
        <f aca="false">IF(ISERROR(VALUE(LEFT(N37))),LEFT(N37),VALUE(LEFT(N37)))</f>
        <v/>
      </c>
      <c r="AP37" s="188" t="str">
        <f aca="false">IF(ISERROR(VALUE(LEFT(O37))),LEFT(O37),VALUE(LEFT(O37)))</f>
        <v/>
      </c>
      <c r="AQ37" s="188" t="str">
        <f aca="false">IF(ISERROR(VALUE(LEFT(P37))),LEFT(P37),VALUE(LEFT(P37)))</f>
        <v/>
      </c>
      <c r="AR37" s="188" t="str">
        <f aca="false">IF(ISERROR(VALUE(LEFT(Q37))),LEFT(Q37),VALUE(LEFT(Q37)))</f>
        <v/>
      </c>
      <c r="AS37" s="188" t="str">
        <f aca="false">IF(ISERROR(VALUE(LEFT(R37))),LEFT(R37),VALUE(LEFT(R37)))</f>
        <v/>
      </c>
      <c r="AT37" s="188" t="str">
        <f aca="false">IF(ISERROR(VALUE(LEFT(S37))),LEFT(S37),VALUE(LEFT(S37)))</f>
        <v/>
      </c>
      <c r="AU37" s="188" t="str">
        <f aca="false">IF(ISERROR(VALUE(LEFT(T37))),LEFT(T37),VALUE(LEFT(T37)))</f>
        <v/>
      </c>
      <c r="AV37" s="188" t="str">
        <f aca="false">IF(ISERROR(VALUE(LEFT(U37))),LEFT(U37),VALUE(LEFT(U37)))</f>
        <v/>
      </c>
      <c r="AW37" s="97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n">
        <v>4.23076923076923</v>
      </c>
      <c r="I38" s="124" t="n">
        <v>3.65384615384615</v>
      </c>
      <c r="J38" s="124" t="n">
        <v>3.16</v>
      </c>
      <c r="K38" s="124" t="n">
        <v>3.42307692307692</v>
      </c>
      <c r="L38" s="124" t="n">
        <v>4.57692307692308</v>
      </c>
      <c r="M38" s="124" t="str">
        <v> </v>
      </c>
      <c r="N38" s="124" t="n">
        <v>3.80769230769231</v>
      </c>
      <c r="O38" s="125" t="n">
        <v>4.19230769230769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сводн.!t20</f>
        <v>2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10</v>
      </c>
      <c r="Z38" s="127" t="n">
        <f aca="false">SUM(Z6:Z37)</f>
        <v>54</v>
      </c>
      <c r="AA38" s="127" t="n">
        <f aca="false">SUM(AA6:AA37)</f>
        <v>67</v>
      </c>
      <c r="AB38" s="127" t="n">
        <f aca="false">SUM(AB6:AB37)</f>
        <v>50</v>
      </c>
      <c r="AC38" s="127" t="n">
        <f aca="false">SUM(X38:AB38)</f>
        <v>181</v>
      </c>
      <c r="AD38" s="98" t="n">
        <f aca="false">IF(ISERROR(((X38+Y38)*2+Z38*3+AA38*4+AB38*5)/SUM(X38,Y38:AB38)),"",((X38+Y38)*2+Z38*3+AA38*4+AB38*5)/SUM(X38,Y38:AB38))</f>
        <v>3.86740331491713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n">
        <f aca="false">IF(COUNT(AI6:AI37)=0," ",SUM(AI6:AI37)/COUNT(AI6:AI37))</f>
        <v>4.23076923076923</v>
      </c>
      <c r="AJ38" s="129" t="n">
        <f aca="false">IF(COUNT(AJ6:AJ37)=0," ",SUM(AJ6:AJ37)/COUNT(AJ6:AJ37))</f>
        <v>3.65384615384615</v>
      </c>
      <c r="AK38" s="129" t="n">
        <f aca="false">IF(COUNT(AK6:AK37)=0," ",SUM(AK6:AK37)/COUNT(AK6:AK37))</f>
        <v>3.16</v>
      </c>
      <c r="AL38" s="129" t="n">
        <f aca="false">IF(COUNT(AL6:AL37)=0," ",SUM(AL6:AL37)/COUNT(AL6:AL37))</f>
        <v>3.42307692307692</v>
      </c>
      <c r="AM38" s="129" t="n">
        <f aca="false">IF(COUNT(AM6:AM37)=0," ",SUM(AM6:AM37)/COUNT(AM6:AM37))</f>
        <v>4.57692307692308</v>
      </c>
      <c r="AN38" s="129" t="str">
        <f aca="false">IF(COUNT(AN6:AN37)=0," ",SUM(AN6:AN37)/COUNT(AN6:AN37))</f>
        <v> </v>
      </c>
      <c r="AO38" s="129" t="n">
        <f aca="false">IF(COUNT(AO6:AO37)=0," ",SUM(AO6:AO37)/COUNT(AO6:AO37))</f>
        <v>3.80769230769231</v>
      </c>
      <c r="AP38" s="129" t="n">
        <f aca="false">IF(COUNT(AP6:AP37)=0," ",SUM(AP6:AP37)/COUNT(AP6:AP37))</f>
        <v>4.19230769230769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n">
        <v>9</v>
      </c>
      <c r="I39" s="134" t="n">
        <v>5</v>
      </c>
      <c r="J39" s="134" t="n">
        <v>5</v>
      </c>
      <c r="K39" s="134" t="n">
        <v>1</v>
      </c>
      <c r="L39" s="134" t="n">
        <v>16</v>
      </c>
      <c r="M39" s="134" t="str">
        <v>0</v>
      </c>
      <c r="N39" s="134" t="n">
        <v>7</v>
      </c>
      <c r="O39" s="135" t="n">
        <v>7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str">
        <f aca="false">IF(COUNTIF(V6:V37,5)=0,"0",COUNTIF(V6:V37,5))</f>
        <v>0</v>
      </c>
      <c r="W39" s="137"/>
      <c r="X39" s="138" t="n">
        <f aca="false">SUM(X38:AB38)</f>
        <v>181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n">
        <f aca="false">IF(COUNTIF(AI6:AI37,5)=0,"0",COUNTIF(AI6:AI37,5))</f>
        <v>9</v>
      </c>
      <c r="AJ39" s="141" t="n">
        <f aca="false">IF(COUNTIF(AJ6:AJ37,5)=0,"0",COUNTIF(AJ6:AJ37,5))</f>
        <v>5</v>
      </c>
      <c r="AK39" s="141" t="n">
        <f aca="false">IF(COUNTIF(AK6:AK37,5)=0,"0",COUNTIF(AK6:AK37,5))</f>
        <v>5</v>
      </c>
      <c r="AL39" s="141" t="n">
        <f aca="false">IF(COUNTIF(AL6:AL37,5)=0,"0",COUNTIF(AL6:AL37,5))</f>
        <v>1</v>
      </c>
      <c r="AM39" s="141" t="n">
        <f aca="false">IF(COUNTIF(AM6:AM37,5)=0,"0",COUNTIF(AM6:AM37,5))</f>
        <v>16</v>
      </c>
      <c r="AN39" s="141" t="str">
        <f aca="false">IF(COUNTIF(AN6:AN37,5)=0,"0",COUNTIF(AN6:AN37,5))</f>
        <v>0</v>
      </c>
      <c r="AO39" s="141" t="n">
        <f aca="false">IF(COUNTIF(AO6:AO37,5)=0,"0",COUNTIF(AO6:AO37,5))</f>
        <v>7</v>
      </c>
      <c r="AP39" s="141" t="n">
        <f aca="false">IF(COUNTIF(AP6:AP37,5)=0,"0",COUNTIF(AP6:AP37,5))</f>
        <v>7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n">
        <v>14</v>
      </c>
      <c r="I40" s="150" t="n">
        <v>7</v>
      </c>
      <c r="J40" s="150" t="n">
        <v>4</v>
      </c>
      <c r="K40" s="150" t="n">
        <v>9</v>
      </c>
      <c r="L40" s="150" t="n">
        <v>9</v>
      </c>
      <c r="M40" s="150" t="str">
        <v>0</v>
      </c>
      <c r="N40" s="150" t="n">
        <v>7</v>
      </c>
      <c r="O40" s="151" t="n">
        <v>17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4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5</v>
      </c>
      <c r="AA40" s="153" t="n">
        <f aca="false">IF(COUNTIF(AA6:AA37,4)=0," ",COUNTIF(AA6:AA37,4))</f>
        <v>7</v>
      </c>
      <c r="AB40" s="153" t="n">
        <f aca="false">IF(COUNTIF(AB6:AB37,4)=0," ",COUNTIF(AB6:AB37,4))</f>
        <v>3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n">
        <f aca="false">IF(COUNTIF(AI6:AI37,4)=0,"0",COUNTIF(AI6:AI37,4))</f>
        <v>14</v>
      </c>
      <c r="AJ40" s="153" t="n">
        <f aca="false">IF(COUNTIF(AJ6:AJ37,4)=0,"0",COUNTIF(AJ6:AJ37,4))</f>
        <v>7</v>
      </c>
      <c r="AK40" s="153" t="n">
        <f aca="false">IF(COUNTIF(AK6:AK37,4)=0,"0",COUNTIF(AK6:AK37,4))</f>
        <v>4</v>
      </c>
      <c r="AL40" s="153" t="n">
        <f aca="false">IF(COUNTIF(AL6:AL37,4)=0,"0",COUNTIF(AL6:AL37,4))</f>
        <v>9</v>
      </c>
      <c r="AM40" s="153" t="n">
        <f aca="false">IF(COUNTIF(AM6:AM37,4)=0,"0",COUNTIF(AM6:AM37,4))</f>
        <v>9</v>
      </c>
      <c r="AN40" s="153" t="str">
        <f aca="false">IF(COUNTIF(AN6:AN37,4)=0,"0",COUNTIF(AN6:AN37,4))</f>
        <v>0</v>
      </c>
      <c r="AO40" s="153" t="n">
        <f aca="false">IF(COUNTIF(AO6:AO37,4)=0,"0",COUNTIF(AO6:AO37,4))</f>
        <v>7</v>
      </c>
      <c r="AP40" s="153" t="n">
        <f aca="false">IF(COUNTIF(AP6:AP37,4)=0,"0",COUNTIF(AP6:AP37,4))</f>
        <v>17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3</v>
      </c>
      <c r="I41" s="164" t="n">
        <v>14</v>
      </c>
      <c r="J41" s="164" t="n">
        <v>6</v>
      </c>
      <c r="K41" s="164" t="n">
        <v>16</v>
      </c>
      <c r="L41" s="164" t="n">
        <v>1</v>
      </c>
      <c r="M41" s="164" t="str">
        <v>0</v>
      </c>
      <c r="N41" s="164" t="n">
        <v>12</v>
      </c>
      <c r="O41" s="165" t="n">
        <v>2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12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4</v>
      </c>
      <c r="AA41" s="167" t="n">
        <f aca="false">IF(COUNTIF(AA6:AA37,3)=0," ",COUNTIF(AA6:AA37,3))</f>
        <v>7</v>
      </c>
      <c r="AB41" s="167" t="n">
        <f aca="false">IF(COUNTIF(AB6:AB37,3)=0," ",COUNTIF(AB6:AB37,3))</f>
        <v>4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3</v>
      </c>
      <c r="AJ41" s="167" t="n">
        <f aca="false">IF(COUNTIF(AJ6:AJ37,3)=0,"0",COUNTIF(AJ6:AJ37,3))</f>
        <v>14</v>
      </c>
      <c r="AK41" s="167" t="n">
        <f aca="false">IF(COUNTIF(AK6:AK37,3)=0,"0",COUNTIF(AK6:AK37,3))</f>
        <v>6</v>
      </c>
      <c r="AL41" s="167" t="n">
        <f aca="false">IF(COUNTIF(AL6:AL37,3)=0,"0",COUNTIF(AL6:AL37,3))</f>
        <v>16</v>
      </c>
      <c r="AM41" s="167" t="n">
        <f aca="false">IF(COUNTIF(AM6:AM37,3)=0,"0",COUNTIF(AM6:AM37,3))</f>
        <v>1</v>
      </c>
      <c r="AN41" s="167" t="str">
        <f aca="false">IF(COUNTIF(AN6:AN37,3)=0,"0",COUNTIF(AN6:AN37,3))</f>
        <v>0</v>
      </c>
      <c r="AO41" s="167" t="n">
        <f aca="false">IF(COUNTIF(AO6:AO37,3)=0,"0",COUNTIF(AO6:AO37,3))</f>
        <v>12</v>
      </c>
      <c r="AP41" s="167" t="n">
        <f aca="false">IF(COUNTIF(AP6:AP37,3)=0,"0",COUNTIF(AP6:AP37,3))</f>
        <v>2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10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10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6</v>
      </c>
      <c r="AA42" s="82" t="n">
        <f aca="false">IF(COUNTIF(AA6:AA37,2)=0," ",COUNTIF(AA6:AA37,2))</f>
        <v>4</v>
      </c>
      <c r="AB42" s="82" t="n">
        <f aca="false">IF(COUNTIF(AB6:AB37,2)=0," ",COUNTIF(AB6:AB37,2))</f>
        <v>3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10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str">
        <v>0</v>
      </c>
      <c r="K43" s="81" t="n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str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str">
        <v>0</v>
      </c>
      <c r="G44" s="81" t="n">
        <v>26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str">
        <f aca="false">IF(COUNTIF(AG6:AG37,"з")=0,"0",COUNTIF(AG6:AG37,"з"))</f>
        <v>0</v>
      </c>
      <c r="AH44" s="82" t="n">
        <f aca="false">IF(COUNTIF(AH6:AH37,"з")=0,"0",COUNTIF(AH6:AH37,"з"))</f>
        <v>26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H2:M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37 F34:Q45 AG43:CB43 W44:AW45 AG6:AW42 G32:J32 Q6:Q30 R39:V45 R38:U38 F6:F33 I31 L31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U4:AC4 Q3:AC3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4">
    <cfRule type="expression" priority="17" aboveAverage="0" equalAverage="0" bottom="0" percent="0" rank="0" text="" dxfId="15">
      <formula>$D$1&lt;Q4</formula>
    </cfRule>
    <cfRule type="expression" priority="18" aboveAverage="0" equalAverage="0" bottom="0" percent="0" rank="0" text="" dxfId="16">
      <formula>$D$1&gt;Q4</formula>
    </cfRule>
  </conditionalFormatting>
  <conditionalFormatting sqref="R5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R4">
    <cfRule type="expression" priority="22" aboveAverage="0" equalAverage="0" bottom="0" percent="0" rank="0" text="" dxfId="20">
      <formula>$D$1&lt;R4</formula>
    </cfRule>
    <cfRule type="expression" priority="23" aboveAverage="0" equalAverage="0" bottom="0" percent="0" rank="0" text="" dxfId="21">
      <formula>$D$1&gt;R4</formula>
    </cfRule>
  </conditionalFormatting>
  <conditionalFormatting sqref="R5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R4">
    <cfRule type="expression" priority="27" aboveAverage="0" equalAverage="0" bottom="0" percent="0" rank="0" text="" dxfId="25">
      <formula>$D$1&lt;R4</formula>
    </cfRule>
    <cfRule type="expression" priority="28" aboveAverage="0" equalAverage="0" bottom="0" percent="0" rank="0" text="" dxfId="26">
      <formula>$D$1&gt;R4</formula>
    </cfRule>
  </conditionalFormatting>
  <conditionalFormatting sqref="S4">
    <cfRule type="expression" priority="29" aboveAverage="0" equalAverage="0" bottom="0" percent="0" rank="0" text="" dxfId="27">
      <formula>$D$1&lt;S4</formula>
    </cfRule>
    <cfRule type="expression" priority="30" aboveAverage="0" equalAverage="0" bottom="0" percent="0" rank="0" text="" dxfId="28">
      <formula>$D$1&gt;S4</formula>
    </cfRule>
  </conditionalFormatting>
  <conditionalFormatting sqref="S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S4">
    <cfRule type="expression" priority="34" aboveAverage="0" equalAverage="0" bottom="0" percent="0" rank="0" text="" dxfId="32">
      <formula>$D$1&lt;S4</formula>
    </cfRule>
    <cfRule type="expression" priority="35" aboveAverage="0" equalAverage="0" bottom="0" percent="0" rank="0" text="" dxfId="33">
      <formula>$D$1&gt;S4</formula>
    </cfRule>
  </conditionalFormatting>
  <conditionalFormatting sqref="S5">
    <cfRule type="cellIs" priority="36" operator="equal" aboveAverage="0" equalAverage="0" bottom="0" percent="0" rank="0" text="" dxfId="34">
      <formula>5</formula>
    </cfRule>
    <cfRule type="cellIs" priority="37" operator="equal" aboveAverage="0" equalAverage="0" bottom="0" percent="0" rank="0" text="" dxfId="35">
      <formula>4</formula>
    </cfRule>
    <cfRule type="cellIs" priority="38" operator="equal" aboveAverage="0" equalAverage="0" bottom="0" percent="0" rank="0" text="" dxfId="36">
      <formula>3</formula>
    </cfRule>
  </conditionalFormatting>
  <conditionalFormatting sqref="S5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S4">
    <cfRule type="expression" priority="42" aboveAverage="0" equalAverage="0" bottom="0" percent="0" rank="0" text="" dxfId="40">
      <formula>$D$1&lt;S4</formula>
    </cfRule>
    <cfRule type="expression" priority="43" aboveAverage="0" equalAverage="0" bottom="0" percent="0" rank="0" text="" dxfId="41">
      <formula>$D$1&gt;S4</formula>
    </cfRule>
  </conditionalFormatting>
  <conditionalFormatting sqref="T5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T4">
    <cfRule type="expression" priority="47" aboveAverage="0" equalAverage="0" bottom="0" percent="0" rank="0" text="" dxfId="45">
      <formula>$D$1&lt;T4</formula>
    </cfRule>
    <cfRule type="expression" priority="48" aboveAverage="0" equalAverage="0" bottom="0" percent="0" rank="0" text="" dxfId="46">
      <formula>$D$1&gt;T4</formula>
    </cfRule>
  </conditionalFormatting>
  <conditionalFormatting sqref="T4">
    <cfRule type="expression" priority="49" aboveAverage="0" equalAverage="0" bottom="0" percent="0" rank="0" text="" dxfId="47">
      <formula>$D$1&lt;T4</formula>
    </cfRule>
    <cfRule type="expression" priority="50" aboveAverage="0" equalAverage="0" bottom="0" percent="0" rank="0" text="" dxfId="48">
      <formula>$D$1&gt;T4</formula>
    </cfRule>
  </conditionalFormatting>
  <conditionalFormatting sqref="J32">
    <cfRule type="cellIs" priority="51" operator="equal" aboveAverage="0" equalAverage="0" bottom="0" percent="0" rank="0" text="" dxfId="49">
      <formula>5</formula>
    </cfRule>
    <cfRule type="cellIs" priority="52" operator="equal" aboveAverage="0" equalAverage="0" bottom="0" percent="0" rank="0" text="" dxfId="50">
      <formula>4</formula>
    </cfRule>
    <cfRule type="cellIs" priority="53" operator="equal" aboveAverage="0" equalAverage="0" bottom="0" percent="0" rank="0" text="" dxfId="51">
      <formula>3</formula>
    </cfRule>
  </conditionalFormatting>
  <conditionalFormatting sqref="J33">
    <cfRule type="cellIs" priority="54" operator="equal" aboveAverage="0" equalAverage="0" bottom="0" percent="0" rank="0" text="" dxfId="52">
      <formula>5</formula>
    </cfRule>
    <cfRule type="cellIs" priority="55" operator="equal" aboveAverage="0" equalAverage="0" bottom="0" percent="0" rank="0" text="" dxfId="53">
      <formula>4</formula>
    </cfRule>
    <cfRule type="cellIs" priority="56" operator="equal" aboveAverage="0" equalAverage="0" bottom="0" percent="0" rank="0" text="" dxfId="54">
      <formula>3</formula>
    </cfRule>
  </conditionalFormatting>
  <conditionalFormatting sqref="I32:I33">
    <cfRule type="cellIs" priority="57" operator="equal" aboveAverage="0" equalAverage="0" bottom="0" percent="0" rank="0" text="" dxfId="55">
      <formula>5</formula>
    </cfRule>
    <cfRule type="cellIs" priority="58" operator="equal" aboveAverage="0" equalAverage="0" bottom="0" percent="0" rank="0" text="" dxfId="56">
      <formula>4</formula>
    </cfRule>
    <cfRule type="cellIs" priority="59" operator="equal" aboveAverage="0" equalAverage="0" bottom="0" percent="0" rank="0" text="" dxfId="57">
      <formula>3</formula>
    </cfRule>
  </conditionalFormatting>
  <conditionalFormatting sqref="G32:G33">
    <cfRule type="cellIs" priority="60" operator="equal" aboveAverage="0" equalAverage="0" bottom="0" percent="0" rank="0" text="" dxfId="58">
      <formula>5</formula>
    </cfRule>
    <cfRule type="cellIs" priority="61" operator="equal" aboveAverage="0" equalAverage="0" bottom="0" percent="0" rank="0" text="" dxfId="59">
      <formula>4</formula>
    </cfRule>
    <cfRule type="cellIs" priority="62" operator="equal" aboveAverage="0" equalAverage="0" bottom="0" percent="0" rank="0" text="" dxfId="60">
      <formula>3</formula>
    </cfRule>
  </conditionalFormatting>
  <conditionalFormatting sqref="L32:L33">
    <cfRule type="cellIs" priority="63" operator="equal" aboveAverage="0" equalAverage="0" bottom="0" percent="0" rank="0" text="" dxfId="61">
      <formula>5</formula>
    </cfRule>
    <cfRule type="cellIs" priority="64" operator="equal" aboveAverage="0" equalAverage="0" bottom="0" percent="0" rank="0" text="" dxfId="62">
      <formula>4</formula>
    </cfRule>
    <cfRule type="cellIs" priority="65" operator="equal" aboveAverage="0" equalAverage="0" bottom="0" percent="0" rank="0" text="" dxfId="63">
      <formula>3</formula>
    </cfRule>
  </conditionalFormatting>
  <conditionalFormatting sqref="K32:K33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F3">
    <cfRule type="expression" priority="69" aboveAverage="0" equalAverage="0" bottom="0" percent="0" rank="0" text="" dxfId="67">
      <formula>$D$1&lt;F3</formula>
    </cfRule>
    <cfRule type="expression" priority="70" aboveAverage="0" equalAverage="0" bottom="0" percent="0" rank="0" text="" dxfId="68">
      <formula>$D$1&gt;F3</formula>
    </cfRule>
  </conditionalFormatting>
  <conditionalFormatting sqref="F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F4">
    <cfRule type="expression" priority="74" aboveAverage="0" equalAverage="0" bottom="0" percent="0" rank="0" text="" dxfId="72">
      <formula>$D$1&lt;F4</formula>
    </cfRule>
    <cfRule type="expression" priority="75" aboveAverage="0" equalAverage="0" bottom="0" percent="0" rank="0" text="" dxfId="73">
      <formula>$D$1&gt;F4</formula>
    </cfRule>
  </conditionalFormatting>
  <conditionalFormatting sqref="I31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I6:I10 M6:P10 I12:I30 L12:P30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M6:M10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H6:H31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L6:L10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I11 M11:P11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M11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L11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L6:L10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L11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V38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P3">
    <cfRule type="expression" priority="109" aboveAverage="0" equalAverage="0" bottom="0" percent="0" rank="0" text="" dxfId="107">
      <formula>$D$1&lt;P3</formula>
    </cfRule>
    <cfRule type="expression" priority="110" aboveAverage="0" equalAverage="0" bottom="0" percent="0" rank="0" text="" dxfId="108">
      <formula>$D$1&gt;P3</formula>
    </cfRule>
  </conditionalFormatting>
  <conditionalFormatting sqref="P3">
    <cfRule type="expression" priority="111" aboveAverage="0" equalAverage="0" bottom="0" percent="0" rank="0" text="" dxfId="109">
      <formula>$D$1&lt;P3</formula>
    </cfRule>
    <cfRule type="expression" priority="112" aboveAverage="0" equalAverage="0" bottom="0" percent="0" rank="0" text="" dxfId="110">
      <formula>$D$1&gt;P3</formula>
    </cfRule>
  </conditionalFormatting>
  <conditionalFormatting sqref="P4">
    <cfRule type="expression" priority="113" aboveAverage="0" equalAverage="0" bottom="0" percent="0" rank="0" text="" dxfId="111">
      <formula>$D$1&lt;P4</formula>
    </cfRule>
    <cfRule type="expression" priority="114" aboveAverage="0" equalAverage="0" bottom="0" percent="0" rank="0" text="" dxfId="112">
      <formula>$D$1&gt;P4</formula>
    </cfRule>
  </conditionalFormatting>
  <conditionalFormatting sqref="P3">
    <cfRule type="expression" priority="115" aboveAverage="0" equalAverage="0" bottom="0" percent="0" rank="0" text="" dxfId="113">
      <formula>$D$4&lt;P3</formula>
    </cfRule>
    <cfRule type="expression" priority="116" aboveAverage="0" equalAverage="0" bottom="0" percent="0" rank="0" text="" dxfId="114">
      <formula>$D$4&gt;P3</formula>
    </cfRule>
  </conditionalFormatting>
  <conditionalFormatting sqref="P4">
    <cfRule type="expression" priority="117" aboveAverage="0" equalAverage="0" bottom="0" percent="0" rank="0" text="" dxfId="115">
      <formula>$D$4&lt;P4</formula>
    </cfRule>
    <cfRule type="expression" priority="118" aboveAverage="0" equalAverage="0" bottom="0" percent="0" rank="0" text="" dxfId="116">
      <formula>$D$4&gt;P4</formula>
    </cfRule>
  </conditionalFormatting>
  <conditionalFormatting sqref="P4">
    <cfRule type="expression" priority="119" aboveAverage="0" equalAverage="0" bottom="0" percent="0" rank="0" text="" dxfId="117">
      <formula>$D$1&lt;P4</formula>
    </cfRule>
    <cfRule type="expression" priority="120" aboveAverage="0" equalAverage="0" bottom="0" percent="0" rank="0" text="" dxfId="118">
      <formula>$D$1&gt;P4</formula>
    </cfRule>
  </conditionalFormatting>
  <conditionalFormatting sqref="P4">
    <cfRule type="expression" priority="121" aboveAverage="0" equalAverage="0" bottom="0" percent="0" rank="0" text="" dxfId="119">
      <formula>$D$4&lt;P4</formula>
    </cfRule>
    <cfRule type="expression" priority="122" aboveAverage="0" equalAverage="0" bottom="0" percent="0" rank="0" text="" dxfId="120">
      <formula>$D$4&gt;P4</formula>
    </cfRule>
  </conditionalFormatting>
  <conditionalFormatting sqref="P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L3:N3">
    <cfRule type="expression" priority="126" aboveAverage="0" equalAverage="0" bottom="0" percent="0" rank="0" text="" dxfId="124">
      <formula>$D$1&lt;L3</formula>
    </cfRule>
    <cfRule type="expression" priority="127" aboveAverage="0" equalAverage="0" bottom="0" percent="0" rank="0" text="" dxfId="125">
      <formula>$D$1&gt;L3</formula>
    </cfRule>
  </conditionalFormatting>
  <conditionalFormatting sqref="H4">
    <cfRule type="expression" priority="128" aboveAverage="0" equalAverage="0" bottom="0" percent="0" rank="0" text="" dxfId="126">
      <formula>$D$1&lt;H4</formula>
    </cfRule>
    <cfRule type="expression" priority="129" aboveAverage="0" equalAverage="0" bottom="0" percent="0" rank="0" text="" dxfId="127">
      <formula>$D$1&gt;H4</formula>
    </cfRule>
  </conditionalFormatting>
  <conditionalFormatting sqref="H4">
    <cfRule type="expression" priority="130" aboveAverage="0" equalAverage="0" bottom="0" percent="0" rank="0" text="" dxfId="128">
      <formula>$D$1&lt;H4</formula>
    </cfRule>
    <cfRule type="expression" priority="131" aboveAverage="0" equalAverage="0" bottom="0" percent="0" rank="0" text="" dxfId="129">
      <formula>$D$1&gt;H4</formula>
    </cfRule>
  </conditionalFormatting>
  <conditionalFormatting sqref="K3">
    <cfRule type="expression" priority="132" aboveAverage="0" equalAverage="0" bottom="0" percent="0" rank="0" text="" dxfId="130">
      <formula>$D$1&lt;K3</formula>
    </cfRule>
    <cfRule type="expression" priority="133" aboveAverage="0" equalAverage="0" bottom="0" percent="0" rank="0" text="" dxfId="131">
      <formula>$D$1&gt;K3</formula>
    </cfRule>
  </conditionalFormatting>
  <conditionalFormatting sqref="K5">
    <cfRule type="cellIs" priority="134" operator="equal" aboveAverage="0" equalAverage="0" bottom="0" percent="0" rank="0" text="" dxfId="132">
      <formula>5</formula>
    </cfRule>
    <cfRule type="cellIs" priority="135" operator="equal" aboveAverage="0" equalAverage="0" bottom="0" percent="0" rank="0" text="" dxfId="133">
      <formula>4</formula>
    </cfRule>
    <cfRule type="cellIs" priority="136" operator="equal" aboveAverage="0" equalAverage="0" bottom="0" percent="0" rank="0" text="" dxfId="134">
      <formula>3</formula>
    </cfRule>
  </conditionalFormatting>
  <conditionalFormatting sqref="K4">
    <cfRule type="expression" priority="137" aboveAverage="0" equalAverage="0" bottom="0" percent="0" rank="0" text="" dxfId="135">
      <formula>$D$1&lt;K4</formula>
    </cfRule>
    <cfRule type="expression" priority="138" aboveAverage="0" equalAverage="0" bottom="0" percent="0" rank="0" text="" dxfId="136">
      <formula>$D$1&gt;K4</formula>
    </cfRule>
  </conditionalFormatting>
  <conditionalFormatting sqref="G4">
    <cfRule type="expression" priority="139" aboveAverage="0" equalAverage="0" bottom="0" percent="0" rank="0" text="" dxfId="137">
      <formula>$D$1&lt;G4</formula>
    </cfRule>
    <cfRule type="expression" priority="140" aboveAverage="0" equalAverage="0" bottom="0" percent="0" rank="0" text="" dxfId="138">
      <formula>$D$1&gt;G4</formula>
    </cfRule>
  </conditionalFormatting>
  <conditionalFormatting sqref="G4">
    <cfRule type="expression" priority="141" aboveAverage="0" equalAverage="0" bottom="0" percent="0" rank="0" text="" dxfId="139">
      <formula>$D$1&lt;G4</formula>
    </cfRule>
    <cfRule type="expression" priority="142" aboveAverage="0" equalAverage="0" bottom="0" percent="0" rank="0" text="" dxfId="140">
      <formula>$D$1&gt;G4</formula>
    </cfRule>
  </conditionalFormatting>
  <conditionalFormatting sqref="G4">
    <cfRule type="expression" priority="143" aboveAverage="0" equalAverage="0" bottom="0" percent="0" rank="0" text="" dxfId="141">
      <formula>$D$1&lt;G4</formula>
    </cfRule>
    <cfRule type="expression" priority="144" aboveAverage="0" equalAverage="0" bottom="0" percent="0" rank="0" text="" dxfId="142">
      <formula>$D$1&gt;G4</formula>
    </cfRule>
  </conditionalFormatting>
  <conditionalFormatting sqref="G4">
    <cfRule type="expression" priority="145" aboveAverage="0" equalAverage="0" bottom="0" percent="0" rank="0" text="" dxfId="143">
      <formula>$D$1&lt;G4</formula>
    </cfRule>
    <cfRule type="expression" priority="146" aboveAverage="0" equalAverage="0" bottom="0" percent="0" rank="0" text="" dxfId="144">
      <formula>$D$1&gt;G4</formula>
    </cfRule>
  </conditionalFormatting>
  <conditionalFormatting sqref="G5 L5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G3 L4">
    <cfRule type="expression" priority="150" aboveAverage="0" equalAverage="0" bottom="0" percent="0" rank="0" text="" dxfId="148">
      <formula>$D$1&lt;G3</formula>
    </cfRule>
    <cfRule type="expression" priority="151" aboveAverage="0" equalAverage="0" bottom="0" percent="0" rank="0" text="" dxfId="149">
      <formula>$D$1&gt;G3</formula>
    </cfRule>
  </conditionalFormatting>
  <conditionalFormatting sqref="L5">
    <cfRule type="cellIs" priority="152" operator="equal" aboveAverage="0" equalAverage="0" bottom="0" percent="0" rank="0" text="" dxfId="150">
      <formula>5</formula>
    </cfRule>
    <cfRule type="cellIs" priority="153" operator="equal" aboveAverage="0" equalAverage="0" bottom="0" percent="0" rank="0" text="" dxfId="151">
      <formula>4</formula>
    </cfRule>
    <cfRule type="cellIs" priority="154" operator="equal" aboveAverage="0" equalAverage="0" bottom="0" percent="0" rank="0" text="" dxfId="152">
      <formula>3</formula>
    </cfRule>
  </conditionalFormatting>
  <conditionalFormatting sqref="L4">
    <cfRule type="expression" priority="155" aboveAverage="0" equalAverage="0" bottom="0" percent="0" rank="0" text="" dxfId="153">
      <formula>$D$1&lt;L4</formula>
    </cfRule>
    <cfRule type="expression" priority="156" aboveAverage="0" equalAverage="0" bottom="0" percent="0" rank="0" text="" dxfId="154">
      <formula>$D$1&gt;L4</formula>
    </cfRule>
  </conditionalFormatting>
  <conditionalFormatting sqref="L5">
    <cfRule type="cellIs" priority="157" operator="equal" aboveAverage="0" equalAverage="0" bottom="0" percent="0" rank="0" text="" dxfId="155">
      <formula>5</formula>
    </cfRule>
    <cfRule type="cellIs" priority="158" operator="equal" aboveAverage="0" equalAverage="0" bottom="0" percent="0" rank="0" text="" dxfId="156">
      <formula>4</formula>
    </cfRule>
    <cfRule type="cellIs" priority="159" operator="equal" aboveAverage="0" equalAverage="0" bottom="0" percent="0" rank="0" text="" dxfId="157">
      <formula>3</formula>
    </cfRule>
  </conditionalFormatting>
  <conditionalFormatting sqref="L4">
    <cfRule type="expression" priority="160" aboveAverage="0" equalAverage="0" bottom="0" percent="0" rank="0" text="" dxfId="158">
      <formula>$D$1&lt;L4</formula>
    </cfRule>
    <cfRule type="expression" priority="161" aboveAverage="0" equalAverage="0" bottom="0" percent="0" rank="0" text="" dxfId="159">
      <formula>$D$1&gt;L4</formula>
    </cfRule>
  </conditionalFormatting>
  <conditionalFormatting sqref="H5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H3:H4">
    <cfRule type="expression" priority="165" aboveAverage="0" equalAverage="0" bottom="0" percent="0" rank="0" text="" dxfId="163">
      <formula>$D$1&lt;H3</formula>
    </cfRule>
    <cfRule type="expression" priority="166" aboveAverage="0" equalAverage="0" bottom="0" percent="0" rank="0" text="" dxfId="164">
      <formula>$D$1&gt;H3</formula>
    </cfRule>
  </conditionalFormatting>
  <conditionalFormatting sqref="H5">
    <cfRule type="cellIs" priority="167" operator="equal" aboveAverage="0" equalAverage="0" bottom="0" percent="0" rank="0" text="" dxfId="165">
      <formula>5</formula>
    </cfRule>
    <cfRule type="cellIs" priority="168" operator="equal" aboveAverage="0" equalAverage="0" bottom="0" percent="0" rank="0" text="" dxfId="166">
      <formula>4</formula>
    </cfRule>
    <cfRule type="cellIs" priority="169" operator="equal" aboveAverage="0" equalAverage="0" bottom="0" percent="0" rank="0" text="" dxfId="167">
      <formula>3</formula>
    </cfRule>
  </conditionalFormatting>
  <conditionalFormatting sqref="H5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H3:H4">
    <cfRule type="expression" priority="173" aboveAverage="0" equalAverage="0" bottom="0" percent="0" rank="0" text="" dxfId="171">
      <formula>$D$1&lt;H3</formula>
    </cfRule>
    <cfRule type="expression" priority="174" aboveAverage="0" equalAverage="0" bottom="0" percent="0" rank="0" text="" dxfId="172">
      <formula>$D$1&gt;H3</formula>
    </cfRule>
  </conditionalFormatting>
  <conditionalFormatting sqref="H5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H3:H4">
    <cfRule type="expression" priority="178" aboveAverage="0" equalAverage="0" bottom="0" percent="0" rank="0" text="" dxfId="176">
      <formula>$D$1&lt;H3</formula>
    </cfRule>
    <cfRule type="expression" priority="179" aboveAverage="0" equalAverage="0" bottom="0" percent="0" rank="0" text="" dxfId="177">
      <formula>$D$1&gt;H3</formula>
    </cfRule>
  </conditionalFormatting>
  <conditionalFormatting sqref="G4">
    <cfRule type="expression" priority="180" aboveAverage="0" equalAverage="0" bottom="0" percent="0" rank="0" text="" dxfId="178">
      <formula>$D$1&lt;G4</formula>
    </cfRule>
    <cfRule type="expression" priority="181" aboveAverage="0" equalAverage="0" bottom="0" percent="0" rank="0" text="" dxfId="179">
      <formula>$D$1&gt;G4</formula>
    </cfRule>
  </conditionalFormatting>
  <conditionalFormatting sqref="J5">
    <cfRule type="cellIs" priority="182" operator="equal" aboveAverage="0" equalAverage="0" bottom="0" percent="0" rank="0" text="" dxfId="180">
      <formula>5</formula>
    </cfRule>
    <cfRule type="cellIs" priority="183" operator="equal" aboveAverage="0" equalAverage="0" bottom="0" percent="0" rank="0" text="" dxfId="181">
      <formula>4</formula>
    </cfRule>
    <cfRule type="cellIs" priority="184" operator="equal" aboveAverage="0" equalAverage="0" bottom="0" percent="0" rank="0" text="" dxfId="182">
      <formula>3</formula>
    </cfRule>
  </conditionalFormatting>
  <conditionalFormatting sqref="J3:J4">
    <cfRule type="expression" priority="185" aboveAverage="0" equalAverage="0" bottom="0" percent="0" rank="0" text="" dxfId="183">
      <formula>$D$4&lt;J3</formula>
    </cfRule>
    <cfRule type="expression" priority="186" aboveAverage="0" equalAverage="0" bottom="0" percent="0" rank="0" text="" dxfId="184">
      <formula>$D$4&gt;J3</formula>
    </cfRule>
  </conditionalFormatting>
  <conditionalFormatting sqref="J3:J4">
    <cfRule type="expression" priority="187" aboveAverage="0" equalAverage="0" bottom="0" percent="0" rank="0" text="" dxfId="185">
      <formula>$D$1&lt;J3</formula>
    </cfRule>
    <cfRule type="expression" priority="188" aboveAverage="0" equalAverage="0" bottom="0" percent="0" rank="0" text="" dxfId="186">
      <formula>$D$1&gt;J3</formula>
    </cfRule>
  </conditionalFormatting>
  <conditionalFormatting sqref="J4">
    <cfRule type="expression" priority="189" aboveAverage="0" equalAverage="0" bottom="0" percent="0" rank="0" text="" dxfId="187">
      <formula>$D$4&lt;J4</formula>
    </cfRule>
    <cfRule type="expression" priority="190" aboveAverage="0" equalAverage="0" bottom="0" percent="0" rank="0" text="" dxfId="188">
      <formula>$D$4&gt;J4</formula>
    </cfRule>
  </conditionalFormatting>
  <conditionalFormatting sqref="I3">
    <cfRule type="expression" priority="191" aboveAverage="0" equalAverage="0" bottom="0" percent="0" rank="0" text="" dxfId="189">
      <formula>$D$1&lt;I3</formula>
    </cfRule>
    <cfRule type="expression" priority="192" aboveAverage="0" equalAverage="0" bottom="0" percent="0" rank="0" text="" dxfId="190">
      <formula>$D$1&gt;I3</formula>
    </cfRule>
  </conditionalFormatting>
  <conditionalFormatting sqref="I4">
    <cfRule type="expression" priority="193" aboveAverage="0" equalAverage="0" bottom="0" percent="0" rank="0" text="" dxfId="191">
      <formula>$D$1&lt;I4</formula>
    </cfRule>
    <cfRule type="expression" priority="194" aboveAverage="0" equalAverage="0" bottom="0" percent="0" rank="0" text="" dxfId="192">
      <formula>$D$1&gt;I4</formula>
    </cfRule>
  </conditionalFormatting>
  <conditionalFormatting sqref="I4">
    <cfRule type="expression" priority="195" aboveAverage="0" equalAverage="0" bottom="0" percent="0" rank="0" text="" dxfId="193">
      <formula>$D$1&lt;I4</formula>
    </cfRule>
    <cfRule type="expression" priority="196" aboveAverage="0" equalAverage="0" bottom="0" percent="0" rank="0" text="" dxfId="194">
      <formula>$D$1&gt;I4</formula>
    </cfRule>
  </conditionalFormatting>
  <conditionalFormatting sqref="I5">
    <cfRule type="cellIs" priority="197" operator="equal" aboveAverage="0" equalAverage="0" bottom="0" percent="0" rank="0" text="" dxfId="195">
      <formula>5</formula>
    </cfRule>
    <cfRule type="cellIs" priority="198" operator="equal" aboveAverage="0" equalAverage="0" bottom="0" percent="0" rank="0" text="" dxfId="196">
      <formula>4</formula>
    </cfRule>
    <cfRule type="cellIs" priority="199" operator="equal" aboveAverage="0" equalAverage="0" bottom="0" percent="0" rank="0" text="" dxfId="197">
      <formula>3</formula>
    </cfRule>
  </conditionalFormatting>
  <conditionalFormatting sqref="I4">
    <cfRule type="expression" priority="200" aboveAverage="0" equalAverage="0" bottom="0" percent="0" rank="0" text="" dxfId="198">
      <formula>$D$1&lt;I4</formula>
    </cfRule>
    <cfRule type="expression" priority="201" aboveAverage="0" equalAverage="0" bottom="0" percent="0" rank="0" text="" dxfId="199">
      <formula>$D$1&gt;I4</formula>
    </cfRule>
  </conditionalFormatting>
  <conditionalFormatting sqref="I4">
    <cfRule type="expression" priority="202" aboveAverage="0" equalAverage="0" bottom="0" percent="0" rank="0" text="" dxfId="200">
      <formula>$D$1&lt;I4</formula>
    </cfRule>
    <cfRule type="expression" priority="203" aboveAverage="0" equalAverage="0" bottom="0" percent="0" rank="0" text="" dxfId="201">
      <formula>$D$1&gt;I4</formula>
    </cfRule>
  </conditionalFormatting>
  <conditionalFormatting sqref="I4">
    <cfRule type="expression" priority="204" aboveAverage="0" equalAverage="0" bottom="0" percent="0" rank="0" text="" dxfId="202">
      <formula>$D$1&lt;I4</formula>
    </cfRule>
    <cfRule type="expression" priority="205" aboveAverage="0" equalAverage="0" bottom="0" percent="0" rank="0" text="" dxfId="203">
      <formula>$D$1&gt;I4</formula>
    </cfRule>
  </conditionalFormatting>
  <conditionalFormatting sqref="I4">
    <cfRule type="expression" priority="206" aboveAverage="0" equalAverage="0" bottom="0" percent="0" rank="0" text="" dxfId="204">
      <formula>$D$1&lt;I4</formula>
    </cfRule>
    <cfRule type="expression" priority="207" aboveAverage="0" equalAverage="0" bottom="0" percent="0" rank="0" text="" dxfId="205">
      <formula>$D$1&gt;I4</formula>
    </cfRule>
  </conditionalFormatting>
  <conditionalFormatting sqref="N4">
    <cfRule type="expression" priority="208" aboveAverage="0" equalAverage="0" bottom="0" percent="0" rank="0" text="" dxfId="206">
      <formula>$D$1&lt;N4</formula>
    </cfRule>
    <cfRule type="expression" priority="209" aboveAverage="0" equalAverage="0" bottom="0" percent="0" rank="0" text="" dxfId="207">
      <formula>$D$1&gt;N4</formula>
    </cfRule>
  </conditionalFormatting>
  <conditionalFormatting sqref="N4">
    <cfRule type="expression" priority="210" aboveAverage="0" equalAverage="0" bottom="0" percent="0" rank="0" text="" dxfId="208">
      <formula>$D$1&lt;N4</formula>
    </cfRule>
    <cfRule type="expression" priority="211" aboveAverage="0" equalAverage="0" bottom="0" percent="0" rank="0" text="" dxfId="209">
      <formula>$D$1&gt;N4</formula>
    </cfRule>
  </conditionalFormatting>
  <conditionalFormatting sqref="N5">
    <cfRule type="cellIs" priority="212" operator="equal" aboveAverage="0" equalAverage="0" bottom="0" percent="0" rank="0" text="" dxfId="210">
      <formula>5</formula>
    </cfRule>
    <cfRule type="cellIs" priority="213" operator="equal" aboveAverage="0" equalAverage="0" bottom="0" percent="0" rank="0" text="" dxfId="211">
      <formula>4</formula>
    </cfRule>
    <cfRule type="cellIs" priority="214" operator="equal" aboveAverage="0" equalAverage="0" bottom="0" percent="0" rank="0" text="" dxfId="212">
      <formula>3</formula>
    </cfRule>
  </conditionalFormatting>
  <conditionalFormatting sqref="N4">
    <cfRule type="expression" priority="215" aboveAverage="0" equalAverage="0" bottom="0" percent="0" rank="0" text="" dxfId="213">
      <formula>$D$1&lt;N4</formula>
    </cfRule>
    <cfRule type="expression" priority="216" aboveAverage="0" equalAverage="0" bottom="0" percent="0" rank="0" text="" dxfId="214">
      <formula>$D$1&gt;N4</formula>
    </cfRule>
  </conditionalFormatting>
  <conditionalFormatting sqref="N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217">
      <formula>3</formula>
    </cfRule>
  </conditionalFormatting>
  <conditionalFormatting sqref="N5">
    <cfRule type="cellIs" priority="220" operator="equal" aboveAverage="0" equalAverage="0" bottom="0" percent="0" rank="0" text="" dxfId="218">
      <formula>5</formula>
    </cfRule>
    <cfRule type="cellIs" priority="221" operator="equal" aboveAverage="0" equalAverage="0" bottom="0" percent="0" rank="0" text="" dxfId="219">
      <formula>4</formula>
    </cfRule>
    <cfRule type="cellIs" priority="222" operator="equal" aboveAverage="0" equalAverage="0" bottom="0" percent="0" rank="0" text="" dxfId="220">
      <formula>3</formula>
    </cfRule>
  </conditionalFormatting>
  <conditionalFormatting sqref="N4">
    <cfRule type="expression" priority="223" aboveAverage="0" equalAverage="0" bottom="0" percent="0" rank="0" text="" dxfId="221">
      <formula>$D$1&lt;N4</formula>
    </cfRule>
    <cfRule type="expression" priority="224" aboveAverage="0" equalAverage="0" bottom="0" percent="0" rank="0" text="" dxfId="222">
      <formula>$D$1&gt;N4</formula>
    </cfRule>
  </conditionalFormatting>
  <conditionalFormatting sqref="N5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N4">
    <cfRule type="expression" priority="228" aboveAverage="0" equalAverage="0" bottom="0" percent="0" rank="0" text="" dxfId="226">
      <formula>$D$1&lt;N4</formula>
    </cfRule>
    <cfRule type="expression" priority="229" aboveAverage="0" equalAverage="0" bottom="0" percent="0" rank="0" text="" dxfId="227">
      <formula>$D$1&gt;N4</formula>
    </cfRule>
  </conditionalFormatting>
  <conditionalFormatting sqref="O3">
    <cfRule type="expression" priority="230" aboveAverage="0" equalAverage="0" bottom="0" percent="0" rank="0" text="" dxfId="228">
      <formula>$D$1&lt;O3</formula>
    </cfRule>
    <cfRule type="expression" priority="231" aboveAverage="0" equalAverage="0" bottom="0" percent="0" rank="0" text="" dxfId="229">
      <formula>$D$1&gt;O3</formula>
    </cfRule>
  </conditionalFormatting>
  <conditionalFormatting sqref="O4">
    <cfRule type="expression" priority="232" aboveAverage="0" equalAverage="0" bottom="0" percent="0" rank="0" text="" dxfId="230">
      <formula>$D$1&lt;O4</formula>
    </cfRule>
    <cfRule type="expression" priority="233" aboveAverage="0" equalAverage="0" bottom="0" percent="0" rank="0" text="" dxfId="231">
      <formula>$D$1&gt;O4</formula>
    </cfRule>
  </conditionalFormatting>
  <conditionalFormatting sqref="O4">
    <cfRule type="expression" priority="234" aboveAverage="0" equalAverage="0" bottom="0" percent="0" rank="0" text="" dxfId="232">
      <formula>$D$4&lt;O4</formula>
    </cfRule>
    <cfRule type="expression" priority="235" aboveAverage="0" equalAverage="0" bottom="0" percent="0" rank="0" text="" dxfId="233">
      <formula>$D$4&gt;O4</formula>
    </cfRule>
  </conditionalFormatting>
  <conditionalFormatting sqref="O4">
    <cfRule type="expression" priority="236" aboveAverage="0" equalAverage="0" bottom="0" percent="0" rank="0" text="" dxfId="234">
      <formula>$D$4&lt;O4</formula>
    </cfRule>
    <cfRule type="expression" priority="237" aboveAverage="0" equalAverage="0" bottom="0" percent="0" rank="0" text="" dxfId="235">
      <formula>$D$4&gt;O4</formula>
    </cfRule>
  </conditionalFormatting>
  <conditionalFormatting sqref="O5">
    <cfRule type="cellIs" priority="238" operator="equal" aboveAverage="0" equalAverage="0" bottom="0" percent="0" rank="0" text="" dxfId="236">
      <formula>5</formula>
    </cfRule>
    <cfRule type="cellIs" priority="239" operator="equal" aboveAverage="0" equalAverage="0" bottom="0" percent="0" rank="0" text="" dxfId="237">
      <formula>4</formula>
    </cfRule>
    <cfRule type="cellIs" priority="240" operator="equal" aboveAverage="0" equalAverage="0" bottom="0" percent="0" rank="0" text="" dxfId="238">
      <formula>3</formula>
    </cfRule>
  </conditionalFormatting>
  <conditionalFormatting sqref="M4">
    <cfRule type="expression" priority="241" aboveAverage="0" equalAverage="0" bottom="0" percent="0" rank="0" text="" dxfId="239">
      <formula>$D$1&lt;M4</formula>
    </cfRule>
    <cfRule type="expression" priority="242" aboveAverage="0" equalAverage="0" bottom="0" percent="0" rank="0" text="" dxfId="240">
      <formula>$D$1&gt;M4</formula>
    </cfRule>
  </conditionalFormatting>
  <conditionalFormatting sqref="M4">
    <cfRule type="expression" priority="243" aboveAverage="0" equalAverage="0" bottom="0" percent="0" rank="0" text="" dxfId="241">
      <formula>$D$4&lt;M4</formula>
    </cfRule>
    <cfRule type="expression" priority="244" aboveAverage="0" equalAverage="0" bottom="0" percent="0" rank="0" text="" dxfId="242">
      <formula>$D$4&gt;M4</formula>
    </cfRule>
  </conditionalFormatting>
  <conditionalFormatting sqref="M4">
    <cfRule type="expression" priority="245" aboveAverage="0" equalAverage="0" bottom="0" percent="0" rank="0" text="" dxfId="243">
      <formula>$D$4&lt;M4</formula>
    </cfRule>
    <cfRule type="expression" priority="246" aboveAverage="0" equalAverage="0" bottom="0" percent="0" rank="0" text="" dxfId="244">
      <formula>$D$4&gt;M4</formula>
    </cfRule>
  </conditionalFormatting>
  <conditionalFormatting sqref="M5">
    <cfRule type="cellIs" priority="247" operator="equal" aboveAverage="0" equalAverage="0" bottom="0" percent="0" rank="0" text="" dxfId="245">
      <formula>5</formula>
    </cfRule>
    <cfRule type="cellIs" priority="248" operator="equal" aboveAverage="0" equalAverage="0" bottom="0" percent="0" rank="0" text="" dxfId="246">
      <formula>4</formula>
    </cfRule>
    <cfRule type="cellIs" priority="249" operator="equal" aboveAverage="0" equalAverage="0" bottom="0" percent="0" rank="0" text="" dxfId="247">
      <formula>3</formula>
    </cfRule>
  </conditionalFormatting>
  <conditionalFormatting sqref="G6:G31">
    <cfRule type="cellIs" priority="250" operator="equal" aboveAverage="0" equalAverage="0" bottom="0" percent="0" rank="0" text="" dxfId="248">
      <formula>5</formula>
    </cfRule>
    <cfRule type="cellIs" priority="251" operator="equal" aboveAverage="0" equalAverage="0" bottom="0" percent="0" rank="0" text="" dxfId="249">
      <formula>4</formula>
    </cfRule>
    <cfRule type="cellIs" priority="252" operator="equal" aboveAverage="0" equalAverage="0" bottom="0" percent="0" rank="0" text="" dxfId="250">
      <formula>3</formula>
    </cfRule>
  </conditionalFormatting>
  <conditionalFormatting sqref="J12:J30">
    <cfRule type="cellIs" priority="253" operator="equal" aboveAverage="0" equalAverage="0" bottom="0" percent="0" rank="0" text="" dxfId="251">
      <formula>5</formula>
    </cfRule>
    <cfRule type="cellIs" priority="254" operator="equal" aboveAverage="0" equalAverage="0" bottom="0" percent="0" rank="0" text="" dxfId="252">
      <formula>4</formula>
    </cfRule>
    <cfRule type="cellIs" priority="255" operator="equal" aboveAverage="0" equalAverage="0" bottom="0" percent="0" rank="0" text="" dxfId="253">
      <formula>3</formula>
    </cfRule>
  </conditionalFormatting>
  <conditionalFormatting sqref="J6:J9">
    <cfRule type="cellIs" priority="256" operator="equal" aboveAverage="0" equalAverage="0" bottom="0" percent="0" rank="0" text="" dxfId="254">
      <formula>5</formula>
    </cfRule>
    <cfRule type="cellIs" priority="257" operator="equal" aboveAverage="0" equalAverage="0" bottom="0" percent="0" rank="0" text="" dxfId="255">
      <formula>4</formula>
    </cfRule>
    <cfRule type="cellIs" priority="258" operator="equal" aboveAverage="0" equalAverage="0" bottom="0" percent="0" rank="0" text="" dxfId="256">
      <formula>3</formula>
    </cfRule>
  </conditionalFormatting>
  <conditionalFormatting sqref="K31">
    <cfRule type="cellIs" priority="259" operator="equal" aboveAverage="0" equalAverage="0" bottom="0" percent="0" rank="0" text="" dxfId="257">
      <formula>5</formula>
    </cfRule>
    <cfRule type="cellIs" priority="260" operator="equal" aboveAverage="0" equalAverage="0" bottom="0" percent="0" rank="0" text="" dxfId="258">
      <formula>4</formula>
    </cfRule>
    <cfRule type="cellIs" priority="261" operator="equal" aboveAverage="0" equalAverage="0" bottom="0" percent="0" rank="0" text="" dxfId="259">
      <formula>3</formula>
    </cfRule>
  </conditionalFormatting>
  <conditionalFormatting sqref="K6:K10 K12:K30">
    <cfRule type="cellIs" priority="262" operator="equal" aboveAverage="0" equalAverage="0" bottom="0" percent="0" rank="0" text="" dxfId="260">
      <formula>5</formula>
    </cfRule>
    <cfRule type="cellIs" priority="263" operator="equal" aboveAverage="0" equalAverage="0" bottom="0" percent="0" rank="0" text="" dxfId="261">
      <formula>4</formula>
    </cfRule>
    <cfRule type="cellIs" priority="264" operator="equal" aboveAverage="0" equalAverage="0" bottom="0" percent="0" rank="0" text="" dxfId="262">
      <formula>3</formula>
    </cfRule>
  </conditionalFormatting>
  <conditionalFormatting sqref="K6:K10">
    <cfRule type="cellIs" priority="265" operator="equal" aboveAverage="0" equalAverage="0" bottom="0" percent="0" rank="0" text="" dxfId="263">
      <formula>5</formula>
    </cfRule>
    <cfRule type="cellIs" priority="266" operator="equal" aboveAverage="0" equalAverage="0" bottom="0" percent="0" rank="0" text="" dxfId="264">
      <formula>4</formula>
    </cfRule>
    <cfRule type="cellIs" priority="267" operator="equal" aboveAverage="0" equalAverage="0" bottom="0" percent="0" rank="0" text="" dxfId="265">
      <formula>3</formula>
    </cfRule>
  </conditionalFormatting>
  <conditionalFormatting sqref="K11">
    <cfRule type="cellIs" priority="268" operator="equal" aboveAverage="0" equalAverage="0" bottom="0" percent="0" rank="0" text="" dxfId="266">
      <formula>5</formula>
    </cfRule>
    <cfRule type="cellIs" priority="269" operator="equal" aboveAverage="0" equalAverage="0" bottom="0" percent="0" rank="0" text="" dxfId="267">
      <formula>4</formula>
    </cfRule>
    <cfRule type="cellIs" priority="270" operator="equal" aboveAverage="0" equalAverage="0" bottom="0" percent="0" rank="0" text="" dxfId="268">
      <formula>3</formula>
    </cfRule>
  </conditionalFormatting>
  <conditionalFormatting sqref="K11">
    <cfRule type="cellIs" priority="271" operator="equal" aboveAverage="0" equalAverage="0" bottom="0" percent="0" rank="0" text="" dxfId="269">
      <formula>5</formula>
    </cfRule>
    <cfRule type="cellIs" priority="272" operator="equal" aboveAverage="0" equalAverage="0" bottom="0" percent="0" rank="0" text="" dxfId="270">
      <formula>4</formula>
    </cfRule>
    <cfRule type="cellIs" priority="273" operator="equal" aboveAverage="0" equalAverage="0" bottom="0" percent="0" rank="0" text="" dxfId="271">
      <formula>3</formula>
    </cfRule>
  </conditionalFormatting>
  <conditionalFormatting sqref="J10">
    <cfRule type="cellIs" priority="274" operator="equal" aboveAverage="0" equalAverage="0" bottom="0" percent="0" rank="0" text="" dxfId="272">
      <formula>5</formula>
    </cfRule>
    <cfRule type="cellIs" priority="275" operator="equal" aboveAverage="0" equalAverage="0" bottom="0" percent="0" rank="0" text="" dxfId="273">
      <formula>4</formula>
    </cfRule>
    <cfRule type="cellIs" priority="276" operator="equal" aboveAverage="0" equalAverage="0" bottom="0" percent="0" rank="0" text="" dxfId="274">
      <formula>3</formula>
    </cfRule>
  </conditionalFormatting>
  <conditionalFormatting sqref="J11">
    <cfRule type="cellIs" priority="277" operator="equal" aboveAverage="0" equalAverage="0" bottom="0" percent="0" rank="0" text="" dxfId="275">
      <formula>5</formula>
    </cfRule>
    <cfRule type="cellIs" priority="278" operator="equal" aboveAverage="0" equalAverage="0" bottom="0" percent="0" rank="0" text="" dxfId="276">
      <formula>4</formula>
    </cfRule>
    <cfRule type="cellIs" priority="279" operator="equal" aboveAverage="0" equalAverage="0" bottom="0" percent="0" rank="0" text="" dxfId="277">
      <formula>3</formula>
    </cfRule>
  </conditionalFormatting>
  <conditionalFormatting sqref="J31">
    <cfRule type="cellIs" priority="280" operator="equal" aboveAverage="0" equalAverage="0" bottom="0" percent="0" rank="0" text="" dxfId="278">
      <formula>5</formula>
    </cfRule>
    <cfRule type="cellIs" priority="281" operator="equal" aboveAverage="0" equalAverage="0" bottom="0" percent="0" rank="0" text="" dxfId="279">
      <formula>4</formula>
    </cfRule>
    <cfRule type="cellIs" priority="282" operator="equal" aboveAverage="0" equalAverage="0" bottom="0" percent="0" rank="0" text="" dxfId="280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3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D56" activeCellId="0" sqref="D5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6"/>
    <col collapsed="false" customWidth="true" hidden="false" outlineLevel="0" max="4" min="4" style="1" width="46.86"/>
    <col collapsed="false" customWidth="true" hidden="true" outlineLevel="0" max="5" min="5" style="1" width="7.41"/>
    <col collapsed="false" customWidth="true" hidden="true" outlineLevel="0" max="7" min="6" style="0" width="8.14"/>
    <col collapsed="false" customWidth="true" hidden="false" outlineLevel="0" max="11" min="8" style="0" width="8.14"/>
    <col collapsed="false" customWidth="true" hidden="false" outlineLevel="0" max="12" min="12" style="0" width="8"/>
    <col collapsed="false" customWidth="true" hidden="false" outlineLevel="0" max="13" min="13" style="0" width="7.15"/>
    <col collapsed="false" customWidth="true" hidden="true" outlineLevel="0" max="15" min="14" style="0" width="7.57"/>
    <col collapsed="false" customWidth="true" hidden="false" outlineLevel="0" max="17" min="16" style="0" width="7.57"/>
    <col collapsed="false" customWidth="true" hidden="true" outlineLevel="0" max="18" min="18" style="0" width="7.29"/>
    <col collapsed="false" customWidth="true" hidden="true" outlineLevel="0" max="19" min="19" style="0" width="7.71"/>
    <col collapsed="false" customWidth="true" hidden="true" outlineLevel="0" max="21" min="20" style="0" width="6.88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8" min="25" style="0" width="3.71"/>
    <col collapsed="false" customWidth="true" hidden="true" outlineLevel="0" max="29" min="29" style="0" width="4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0" min="69" style="2" width="3.42"/>
    <col collapsed="false" customWidth="true" hidden="false" outlineLevel="0" max="84" min="81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43901.6335647847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5" t="s">
        <v>0</v>
      </c>
      <c r="H2" s="25"/>
      <c r="I2" s="196" t="s">
        <v>400</v>
      </c>
      <c r="J2" s="196"/>
      <c r="K2" s="197"/>
      <c r="L2" s="197"/>
      <c r="M2" s="197"/>
      <c r="N2" s="198"/>
      <c r="O2" s="196" t="s">
        <v>2</v>
      </c>
      <c r="P2" s="198"/>
      <c r="Q2" s="199" t="s">
        <v>262</v>
      </c>
      <c r="R2" s="200"/>
      <c r="S2" s="200"/>
      <c r="T2" s="200"/>
      <c r="U2" s="23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2751</v>
      </c>
      <c r="B3" s="29"/>
      <c r="C3" s="29"/>
      <c r="D3" s="30" t="s">
        <v>3</v>
      </c>
      <c r="E3" s="31"/>
      <c r="F3" s="32"/>
      <c r="G3" s="35"/>
      <c r="H3" s="34" t="n">
        <v>43451</v>
      </c>
      <c r="I3" s="34"/>
      <c r="J3" s="34" t="n">
        <v>43456</v>
      </c>
      <c r="K3" s="35" t="n">
        <v>43452</v>
      </c>
      <c r="L3" s="34" t="n">
        <v>43446</v>
      </c>
      <c r="M3" s="201" t="n">
        <v>43454</v>
      </c>
      <c r="N3" s="34"/>
      <c r="O3" s="35" t="n">
        <v>43452</v>
      </c>
      <c r="P3" s="34" t="n">
        <v>43461</v>
      </c>
      <c r="Q3" s="35"/>
      <c r="R3" s="32"/>
      <c r="S3" s="32"/>
      <c r="T3" s="202"/>
      <c r="U3" s="32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9" hidden="false" customHeight="true" outlineLevel="0" collapsed="false">
      <c r="A4" s="29"/>
      <c r="B4" s="29"/>
      <c r="C4" s="29"/>
      <c r="D4" s="45" t="s">
        <v>5</v>
      </c>
      <c r="E4" s="31"/>
      <c r="F4" s="46"/>
      <c r="G4" s="47"/>
      <c r="H4" s="47" t="s">
        <v>6</v>
      </c>
      <c r="I4" s="47" t="s">
        <v>264</v>
      </c>
      <c r="J4" s="47" t="s">
        <v>263</v>
      </c>
      <c r="K4" s="47" t="s">
        <v>265</v>
      </c>
      <c r="L4" s="47" t="s">
        <v>8</v>
      </c>
      <c r="M4" s="47" t="s">
        <v>401</v>
      </c>
      <c r="N4" s="47"/>
      <c r="O4" s="47"/>
      <c r="P4" s="47" t="s">
        <v>7</v>
      </c>
      <c r="Q4" s="48" t="s">
        <v>267</v>
      </c>
      <c r="R4" s="47"/>
      <c r="S4" s="46"/>
      <c r="T4" s="47"/>
      <c r="U4" s="47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84.75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/>
      <c r="G5" s="60"/>
      <c r="H5" s="58" t="s">
        <v>16</v>
      </c>
      <c r="I5" s="59" t="s">
        <v>269</v>
      </c>
      <c r="J5" s="59" t="s">
        <v>268</v>
      </c>
      <c r="K5" s="60" t="s">
        <v>270</v>
      </c>
      <c r="L5" s="59" t="s">
        <v>402</v>
      </c>
      <c r="M5" s="58" t="s">
        <v>271</v>
      </c>
      <c r="N5" s="58"/>
      <c r="O5" s="60"/>
      <c r="P5" s="59" t="s">
        <v>17</v>
      </c>
      <c r="Q5" s="58" t="s">
        <v>272</v>
      </c>
      <c r="R5" s="203"/>
      <c r="S5" s="58"/>
      <c r="T5" s="58"/>
      <c r="U5" s="58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8.75" hidden="false" customHeight="false" outlineLevel="0" collapsed="false">
      <c r="A6" s="75" t="n">
        <v>1</v>
      </c>
      <c r="B6" s="76" t="s">
        <v>29</v>
      </c>
      <c r="C6" s="107" t="s">
        <v>30</v>
      </c>
      <c r="D6" s="204" t="s">
        <v>403</v>
      </c>
      <c r="E6" s="79" t="n">
        <v>2751</v>
      </c>
      <c r="F6" s="186"/>
      <c r="G6" s="80"/>
      <c r="H6" s="80" t="s">
        <v>32</v>
      </c>
      <c r="I6" s="80" t="n">
        <v>4</v>
      </c>
      <c r="J6" s="80" t="n">
        <v>5</v>
      </c>
      <c r="K6" s="80" t="n">
        <v>5</v>
      </c>
      <c r="L6" s="80" t="n">
        <v>5</v>
      </c>
      <c r="M6" s="80" t="n">
        <v>5</v>
      </c>
      <c r="N6" s="80"/>
      <c r="O6" s="80"/>
      <c r="P6" s="80" t="n">
        <v>4</v>
      </c>
      <c r="Q6" s="80" t="n">
        <v>4</v>
      </c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4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0</v>
      </c>
      <c r="AA6" s="83" t="n">
        <f aca="false">COUNTIF(AG6:AV6,AA$5)</f>
        <v>3</v>
      </c>
      <c r="AB6" s="83" t="n">
        <f aca="false">COUNTIF(AG6:AV6,AB$5)</f>
        <v>4</v>
      </c>
      <c r="AC6" s="83" t="n">
        <f aca="false">SUM(X6:AB6)</f>
        <v>7</v>
      </c>
      <c r="AD6" s="84" t="n">
        <f aca="false">IF(ISERROR(((X6+Y6)*2+Z6*3+AA6*4+AB6*5)/SUM(X6,Y6:AB6)),"",((X6+Y6)*2+Z6*3+AA6*4+AB6*5)/SUM(X6,Y6:AB6))</f>
        <v>4.57142857142857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/>
      </c>
      <c r="AH6" s="87" t="str">
        <f aca="false">IF(ISERROR(VALUE(LEFT(G6))),LEFT(G6),VALUE(LEFT(G6)))</f>
        <v/>
      </c>
      <c r="AI6" s="87" t="str">
        <f aca="false">IF(ISERROR(VALUE(LEFT(H6))),LEFT(H6),VALUE(LEFT(H6)))</f>
        <v>з</v>
      </c>
      <c r="AJ6" s="87" t="n">
        <f aca="false">IF(ISERROR(VALUE(LEFT(I6))),LEFT(I6),VALUE(LEFT(I6)))</f>
        <v>4</v>
      </c>
      <c r="AK6" s="87" t="n">
        <f aca="false">IF(ISERROR(VALUE(LEFT(J6))),LEFT(J6),VALUE(LEFT(J6)))</f>
        <v>5</v>
      </c>
      <c r="AL6" s="87" t="n">
        <f aca="false">IF(ISERROR(VALUE(LEFT(K6))),LEFT(K6),VALUE(LEFT(K6)))</f>
        <v>5</v>
      </c>
      <c r="AM6" s="87" t="n">
        <f aca="false">IF(ISERROR(VALUE(LEFT(L6))),LEFT(L6),VALUE(LEFT(L6)))</f>
        <v>5</v>
      </c>
      <c r="AN6" s="87" t="n">
        <f aca="false">IF(ISERROR(VALUE(LEFT(M6))),LEFT(M6),VALUE(LEFT(M6)))</f>
        <v>5</v>
      </c>
      <c r="AO6" s="87" t="str">
        <f aca="false">IF(ISERROR(VALUE(LEFT(N6))),LEFT(N6),VALUE(LEFT(N6)))</f>
        <v/>
      </c>
      <c r="AP6" s="87" t="str">
        <f aca="false">IF(ISERROR(VALUE(LEFT(O6))),LEFT(O6),VALUE(LEFT(O6)))</f>
        <v/>
      </c>
      <c r="AQ6" s="87" t="n">
        <f aca="false">IF(ISERROR(VALUE(LEFT(P6))),LEFT(P6),VALUE(LEFT(P6)))</f>
        <v>4</v>
      </c>
      <c r="AR6" s="87" t="n">
        <f aca="false">IF(ISERROR(VALUE(LEFT(Q6))),LEFT(Q6),VALUE(LEFT(Q6)))</f>
        <v>4</v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1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107" t="s">
        <v>30</v>
      </c>
      <c r="D7" s="204" t="s">
        <v>404</v>
      </c>
      <c r="E7" s="79" t="n">
        <v>2751</v>
      </c>
      <c r="F7" s="80"/>
      <c r="G7" s="80"/>
      <c r="H7" s="80" t="s">
        <v>32</v>
      </c>
      <c r="I7" s="80" t="n">
        <v>3</v>
      </c>
      <c r="J7" s="80" t="n">
        <v>3</v>
      </c>
      <c r="K7" s="80" t="n">
        <v>3</v>
      </c>
      <c r="L7" s="80" t="n">
        <v>5</v>
      </c>
      <c r="M7" s="80" t="n">
        <v>4</v>
      </c>
      <c r="N7" s="80"/>
      <c r="O7" s="80"/>
      <c r="P7" s="80" t="n">
        <v>3</v>
      </c>
      <c r="Q7" s="80" t="n">
        <v>3</v>
      </c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5</v>
      </c>
      <c r="AA7" s="83" t="n">
        <f aca="false">COUNTIF(AG7:AV7,AA$5)</f>
        <v>1</v>
      </c>
      <c r="AB7" s="83" t="n">
        <f aca="false">COUNTIF(AG7:AV7,AB$5)</f>
        <v>1</v>
      </c>
      <c r="AC7" s="83" t="n">
        <f aca="false">SUM(X7:AB7)</f>
        <v>7</v>
      </c>
      <c r="AD7" s="84" t="n">
        <f aca="false">IF(ISERROR(((X7+Y7)*2+Z7*3+AA7*4+AB7*5)/SUM(X7,Y7:AB7)),"",((X7+Y7)*2+Z7*3+AA7*4+AB7*5)/SUM(X7,Y7:AB7))</f>
        <v>3.42857142857143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/>
      </c>
      <c r="AH7" s="87" t="str">
        <f aca="false">IF(ISERROR(VALUE(LEFT(G7))),LEFT(G7),VALUE(LEFT(G7)))</f>
        <v/>
      </c>
      <c r="AI7" s="87" t="str">
        <f aca="false">IF(ISERROR(VALUE(LEFT(H7))),LEFT(H7),VALUE(LEFT(H7)))</f>
        <v>з</v>
      </c>
      <c r="AJ7" s="87" t="n">
        <f aca="false">IF(ISERROR(VALUE(LEFT(I7))),LEFT(I7),VALUE(LEFT(I7)))</f>
        <v>3</v>
      </c>
      <c r="AK7" s="87" t="n">
        <f aca="false">IF(ISERROR(VALUE(LEFT(J7))),LEFT(J7),VALUE(LEFT(J7)))</f>
        <v>3</v>
      </c>
      <c r="AL7" s="87" t="n">
        <f aca="false">IF(ISERROR(VALUE(LEFT(K7))),LEFT(K7),VALUE(LEFT(K7)))</f>
        <v>3</v>
      </c>
      <c r="AM7" s="87" t="n">
        <f aca="false">IF(ISERROR(VALUE(LEFT(L7))),LEFT(L7),VALUE(LEFT(L7)))</f>
        <v>5</v>
      </c>
      <c r="AN7" s="87" t="n">
        <f aca="false">IF(ISERROR(VALUE(LEFT(M7))),LEFT(M7),VALUE(LEFT(M7)))</f>
        <v>4</v>
      </c>
      <c r="AO7" s="87" t="str">
        <f aca="false">IF(ISERROR(VALUE(LEFT(N7))),LEFT(N7),VALUE(LEFT(N7)))</f>
        <v/>
      </c>
      <c r="AP7" s="87" t="str">
        <f aca="false">IF(ISERROR(VALUE(LEFT(O7))),LEFT(O7),VALUE(LEFT(O7)))</f>
        <v/>
      </c>
      <c r="AQ7" s="87" t="n">
        <f aca="false">IF(ISERROR(VALUE(LEFT(P7))),LEFT(P7),VALUE(LEFT(P7)))</f>
        <v>3</v>
      </c>
      <c r="AR7" s="87" t="n">
        <f aca="false">IF(ISERROR(VALUE(LEFT(Q7))),LEFT(Q7),VALUE(LEFT(Q7)))</f>
        <v>3</v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1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8.75" hidden="false" customHeight="false" outlineLevel="0" collapsed="false">
      <c r="A8" s="75" t="n">
        <v>3</v>
      </c>
      <c r="B8" s="76" t="s">
        <v>29</v>
      </c>
      <c r="C8" s="107" t="s">
        <v>30</v>
      </c>
      <c r="D8" s="204" t="s">
        <v>405</v>
      </c>
      <c r="E8" s="79" t="n">
        <v>2751</v>
      </c>
      <c r="F8" s="80"/>
      <c r="G8" s="80"/>
      <c r="H8" s="80" t="s">
        <v>32</v>
      </c>
      <c r="I8" s="80" t="n">
        <v>4</v>
      </c>
      <c r="J8" s="80" t="n">
        <v>5</v>
      </c>
      <c r="K8" s="80" t="n">
        <v>5</v>
      </c>
      <c r="L8" s="80" t="n">
        <v>4</v>
      </c>
      <c r="M8" s="80" t="n">
        <v>4</v>
      </c>
      <c r="N8" s="80"/>
      <c r="O8" s="80"/>
      <c r="P8" s="80" t="n">
        <v>4</v>
      </c>
      <c r="Q8" s="80" t="n">
        <v>5</v>
      </c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4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0</v>
      </c>
      <c r="AA8" s="83" t="n">
        <f aca="false">COUNTIF(AG8:AV8,AA$5)</f>
        <v>4</v>
      </c>
      <c r="AB8" s="83" t="n">
        <f aca="false">COUNTIF(AG8:AV8,AB$5)</f>
        <v>3</v>
      </c>
      <c r="AC8" s="83" t="n">
        <f aca="false">SUM(X8:AB8)</f>
        <v>7</v>
      </c>
      <c r="AD8" s="84" t="n">
        <f aca="false">IF(ISERROR(((X8+Y8)*2+Z8*3+AA8*4+AB8*5)/SUM(X8,Y8:AB8)),"",((X8+Y8)*2+Z8*3+AA8*4+AB8*5)/SUM(X8,Y8:AB8))</f>
        <v>4.42857142857143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/>
      </c>
      <c r="AH8" s="87" t="str">
        <f aca="false">IF(ISERROR(VALUE(LEFT(G8))),LEFT(G8),VALUE(LEFT(G8)))</f>
        <v/>
      </c>
      <c r="AI8" s="87" t="str">
        <f aca="false">IF(ISERROR(VALUE(LEFT(H8))),LEFT(H8),VALUE(LEFT(H8)))</f>
        <v>з</v>
      </c>
      <c r="AJ8" s="87" t="n">
        <f aca="false">IF(ISERROR(VALUE(LEFT(I8))),LEFT(I8),VALUE(LEFT(I8)))</f>
        <v>4</v>
      </c>
      <c r="AK8" s="87" t="n">
        <f aca="false">IF(ISERROR(VALUE(LEFT(J8))),LEFT(J8),VALUE(LEFT(J8)))</f>
        <v>5</v>
      </c>
      <c r="AL8" s="87" t="n">
        <f aca="false">IF(ISERROR(VALUE(LEFT(K8))),LEFT(K8),VALUE(LEFT(K8)))</f>
        <v>5</v>
      </c>
      <c r="AM8" s="87" t="n">
        <f aca="false">IF(ISERROR(VALUE(LEFT(L8))),LEFT(L8),VALUE(LEFT(L8)))</f>
        <v>4</v>
      </c>
      <c r="AN8" s="87" t="n">
        <f aca="false">IF(ISERROR(VALUE(LEFT(M8))),LEFT(M8),VALUE(LEFT(M8)))</f>
        <v>4</v>
      </c>
      <c r="AO8" s="87" t="str">
        <f aca="false">IF(ISERROR(VALUE(LEFT(N8))),LEFT(N8),VALUE(LEFT(N8)))</f>
        <v/>
      </c>
      <c r="AP8" s="87" t="str">
        <f aca="false">IF(ISERROR(VALUE(LEFT(O8))),LEFT(O8),VALUE(LEFT(O8)))</f>
        <v/>
      </c>
      <c r="AQ8" s="87" t="n">
        <f aca="false">IF(ISERROR(VALUE(LEFT(P8))),LEFT(P8),VALUE(LEFT(P8)))</f>
        <v>4</v>
      </c>
      <c r="AR8" s="87" t="n">
        <f aca="false">IF(ISERROR(VALUE(LEFT(Q8))),LEFT(Q8),VALUE(LEFT(Q8)))</f>
        <v>5</v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1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8.75" hidden="false" customHeight="false" outlineLevel="0" collapsed="false">
      <c r="A9" s="75" t="n">
        <v>4</v>
      </c>
      <c r="B9" s="76" t="s">
        <v>29</v>
      </c>
      <c r="C9" s="107" t="s">
        <v>30</v>
      </c>
      <c r="D9" s="204" t="s">
        <v>406</v>
      </c>
      <c r="E9" s="79" t="n">
        <v>2751</v>
      </c>
      <c r="F9" s="80"/>
      <c r="G9" s="80"/>
      <c r="H9" s="80" t="s">
        <v>32</v>
      </c>
      <c r="I9" s="80" t="n">
        <v>5</v>
      </c>
      <c r="J9" s="80" t="n">
        <v>5</v>
      </c>
      <c r="K9" s="80" t="n">
        <v>5</v>
      </c>
      <c r="L9" s="80" t="n">
        <v>5</v>
      </c>
      <c r="M9" s="80" t="n">
        <v>5</v>
      </c>
      <c r="N9" s="80"/>
      <c r="O9" s="80"/>
      <c r="P9" s="80" t="n">
        <v>5</v>
      </c>
      <c r="Q9" s="80" t="n">
        <v>5</v>
      </c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5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0</v>
      </c>
      <c r="AA9" s="83" t="n">
        <f aca="false">COUNTIF(AG9:AV9,AA$5)</f>
        <v>0</v>
      </c>
      <c r="AB9" s="83" t="n">
        <f aca="false">COUNTIF(AG9:AV9,AB$5)</f>
        <v>7</v>
      </c>
      <c r="AC9" s="83" t="n">
        <f aca="false">SUM(X9:AB9)</f>
        <v>7</v>
      </c>
      <c r="AD9" s="84" t="n">
        <f aca="false">IF(ISERROR(((X9+Y9)*2+Z9*3+AA9*4+AB9*5)/SUM(X9,Y9:AB9)),"",((X9+Y9)*2+Z9*3+AA9*4+AB9*5)/SUM(X9,Y9:AB9))</f>
        <v>5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/>
      </c>
      <c r="AH9" s="87" t="str">
        <f aca="false">IF(ISERROR(VALUE(LEFT(G9))),LEFT(G9),VALUE(LEFT(G9)))</f>
        <v/>
      </c>
      <c r="AI9" s="87" t="str">
        <f aca="false">IF(ISERROR(VALUE(LEFT(H9))),LEFT(H9),VALUE(LEFT(H9)))</f>
        <v>з</v>
      </c>
      <c r="AJ9" s="87" t="n">
        <f aca="false">IF(ISERROR(VALUE(LEFT(I9))),LEFT(I9),VALUE(LEFT(I9)))</f>
        <v>5</v>
      </c>
      <c r="AK9" s="87" t="n">
        <f aca="false">IF(ISERROR(VALUE(LEFT(J9))),LEFT(J9),VALUE(LEFT(J9)))</f>
        <v>5</v>
      </c>
      <c r="AL9" s="87" t="n">
        <f aca="false">IF(ISERROR(VALUE(LEFT(K9))),LEFT(K9),VALUE(LEFT(K9)))</f>
        <v>5</v>
      </c>
      <c r="AM9" s="87" t="n">
        <f aca="false">IF(ISERROR(VALUE(LEFT(L9))),LEFT(L9),VALUE(LEFT(L9)))</f>
        <v>5</v>
      </c>
      <c r="AN9" s="87" t="n">
        <f aca="false">IF(ISERROR(VALUE(LEFT(M9))),LEFT(M9),VALUE(LEFT(M9)))</f>
        <v>5</v>
      </c>
      <c r="AO9" s="87" t="str">
        <f aca="false">IF(ISERROR(VALUE(LEFT(N9))),LEFT(N9),VALUE(LEFT(N9)))</f>
        <v/>
      </c>
      <c r="AP9" s="87" t="str">
        <f aca="false">IF(ISERROR(VALUE(LEFT(O9))),LEFT(O9),VALUE(LEFT(O9)))</f>
        <v/>
      </c>
      <c r="AQ9" s="87" t="n">
        <f aca="false">IF(ISERROR(VALUE(LEFT(P9))),LEFT(P9),VALUE(LEFT(P9)))</f>
        <v>5</v>
      </c>
      <c r="AR9" s="87" t="n">
        <f aca="false">IF(ISERROR(VALUE(LEFT(Q9))),LEFT(Q9),VALUE(LEFT(Q9)))</f>
        <v>5</v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1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107" t="s">
        <v>30</v>
      </c>
      <c r="D10" s="204" t="s">
        <v>407</v>
      </c>
      <c r="E10" s="79" t="n">
        <v>2751</v>
      </c>
      <c r="F10" s="80"/>
      <c r="G10" s="80"/>
      <c r="H10" s="80" t="s">
        <v>32</v>
      </c>
      <c r="I10" s="80" t="n">
        <v>3</v>
      </c>
      <c r="J10" s="80" t="n">
        <v>4</v>
      </c>
      <c r="K10" s="80" t="n">
        <v>5</v>
      </c>
      <c r="L10" s="80" t="n">
        <v>4</v>
      </c>
      <c r="M10" s="80" t="n">
        <v>3</v>
      </c>
      <c r="N10" s="80"/>
      <c r="O10" s="80"/>
      <c r="P10" s="80" t="n">
        <v>5</v>
      </c>
      <c r="Q10" s="80" t="n">
        <v>5</v>
      </c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2</v>
      </c>
      <c r="AA10" s="83" t="n">
        <f aca="false">COUNTIF(AG10:AV10,AA$5)</f>
        <v>2</v>
      </c>
      <c r="AB10" s="83" t="n">
        <f aca="false">COUNTIF(AG10:AV10,AB$5)</f>
        <v>3</v>
      </c>
      <c r="AC10" s="83" t="n">
        <f aca="false">SUM(X10:AB10)</f>
        <v>7</v>
      </c>
      <c r="AD10" s="84" t="n">
        <f aca="false">IF(ISERROR(((X10+Y10)*2+Z10*3+AA10*4+AB10*5)/SUM(X10,Y10:AB10)),"",((X10+Y10)*2+Z10*3+AA10*4+AB10*5)/SUM(X10,Y10:AB10))</f>
        <v>4.14285714285714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/>
      </c>
      <c r="AH10" s="87" t="str">
        <f aca="false">IF(ISERROR(VALUE(LEFT(G10))),LEFT(G10),VALUE(LEFT(G10)))</f>
        <v/>
      </c>
      <c r="AI10" s="87" t="str">
        <f aca="false">IF(ISERROR(VALUE(LEFT(H10))),LEFT(H10),VALUE(LEFT(H10)))</f>
        <v>з</v>
      </c>
      <c r="AJ10" s="87" t="n">
        <f aca="false">IF(ISERROR(VALUE(LEFT(I10))),LEFT(I10),VALUE(LEFT(I10)))</f>
        <v>3</v>
      </c>
      <c r="AK10" s="87" t="n">
        <f aca="false">IF(ISERROR(VALUE(LEFT(J10))),LEFT(J10),VALUE(LEFT(J10)))</f>
        <v>4</v>
      </c>
      <c r="AL10" s="87" t="n">
        <f aca="false">IF(ISERROR(VALUE(LEFT(K10))),LEFT(K10),VALUE(LEFT(K10)))</f>
        <v>5</v>
      </c>
      <c r="AM10" s="87" t="n">
        <f aca="false">IF(ISERROR(VALUE(LEFT(L10))),LEFT(L10),VALUE(LEFT(L10)))</f>
        <v>4</v>
      </c>
      <c r="AN10" s="87" t="n">
        <f aca="false">IF(ISERROR(VALUE(LEFT(M10))),LEFT(M10),VALUE(LEFT(M10)))</f>
        <v>3</v>
      </c>
      <c r="AO10" s="87" t="str">
        <f aca="false">IF(ISERROR(VALUE(LEFT(N10))),LEFT(N10),VALUE(LEFT(N10)))</f>
        <v/>
      </c>
      <c r="AP10" s="87" t="str">
        <f aca="false">IF(ISERROR(VALUE(LEFT(O10))),LEFT(O10),VALUE(LEFT(O10)))</f>
        <v/>
      </c>
      <c r="AQ10" s="87" t="n">
        <f aca="false">IF(ISERROR(VALUE(LEFT(P10))),LEFT(P10),VALUE(LEFT(P10)))</f>
        <v>5</v>
      </c>
      <c r="AR10" s="87" t="n">
        <f aca="false">IF(ISERROR(VALUE(LEFT(Q10))),LEFT(Q10),VALUE(LEFT(Q10)))</f>
        <v>5</v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1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107" t="s">
        <v>30</v>
      </c>
      <c r="D11" s="204" t="s">
        <v>408</v>
      </c>
      <c r="E11" s="79" t="n">
        <v>2751</v>
      </c>
      <c r="F11" s="80"/>
      <c r="G11" s="80"/>
      <c r="H11" s="80" t="s">
        <v>32</v>
      </c>
      <c r="I11" s="80" t="n">
        <v>5</v>
      </c>
      <c r="J11" s="80" t="n">
        <v>5</v>
      </c>
      <c r="K11" s="80" t="n">
        <v>5</v>
      </c>
      <c r="L11" s="80" t="n">
        <v>5</v>
      </c>
      <c r="M11" s="80" t="n">
        <v>4</v>
      </c>
      <c r="N11" s="80"/>
      <c r="O11" s="80"/>
      <c r="P11" s="80" t="n">
        <v>5</v>
      </c>
      <c r="Q11" s="80" t="n">
        <v>5</v>
      </c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4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0</v>
      </c>
      <c r="AA11" s="177" t="n">
        <f aca="false">COUNTIF(AG11:AV11,AA$5)</f>
        <v>1</v>
      </c>
      <c r="AB11" s="177" t="n">
        <f aca="false">COUNTIF(AG11:AV11,AB$5)</f>
        <v>6</v>
      </c>
      <c r="AC11" s="83" t="n">
        <f aca="false">SUM(X11:AB11)</f>
        <v>7</v>
      </c>
      <c r="AD11" s="84" t="n">
        <f aca="false">IF(ISERROR(((X11+Y11)*2+Z11*3+AA11*4+AB11*5)/SUM(X11,Y11:AB11)),"",((X11+Y11)*2+Z11*3+AA11*4+AB11*5)/SUM(X11,Y11:AB11))</f>
        <v>4.85714285714286</v>
      </c>
      <c r="AE11" s="93" t="n">
        <f aca="false">IF(AX11=5,0.5,IF(AX11=4,0.25,IF(AX11&lt;=3,0)))</f>
        <v>0</v>
      </c>
      <c r="AG11" s="87" t="str">
        <f aca="false">IF(ISERROR(VALUE(LEFT(F11))),LEFT(F11),VALUE(LEFT(F11)))</f>
        <v/>
      </c>
      <c r="AH11" s="87" t="str">
        <f aca="false">IF(ISERROR(VALUE(LEFT(G11))),LEFT(G11),VALUE(LEFT(G11)))</f>
        <v/>
      </c>
      <c r="AI11" s="87" t="str">
        <f aca="false">IF(ISERROR(VALUE(LEFT(H11))),LEFT(H11),VALUE(LEFT(H11)))</f>
        <v>з</v>
      </c>
      <c r="AJ11" s="87" t="n">
        <f aca="false">IF(ISERROR(VALUE(LEFT(I11))),LEFT(I11),VALUE(LEFT(I11)))</f>
        <v>5</v>
      </c>
      <c r="AK11" s="87" t="n">
        <f aca="false">IF(ISERROR(VALUE(LEFT(J11))),LEFT(J11),VALUE(LEFT(J11)))</f>
        <v>5</v>
      </c>
      <c r="AL11" s="87" t="n">
        <f aca="false">IF(ISERROR(VALUE(LEFT(K11))),LEFT(K11),VALUE(LEFT(K11)))</f>
        <v>5</v>
      </c>
      <c r="AM11" s="87" t="n">
        <f aca="false">IF(ISERROR(VALUE(LEFT(L11))),LEFT(L11),VALUE(LEFT(L11)))</f>
        <v>5</v>
      </c>
      <c r="AN11" s="87" t="n">
        <f aca="false">IF(ISERROR(VALUE(LEFT(M11))),LEFT(M11),VALUE(LEFT(M11)))</f>
        <v>4</v>
      </c>
      <c r="AO11" s="87" t="str">
        <f aca="false">IF(ISERROR(VALUE(LEFT(N11))),LEFT(N11),VALUE(LEFT(N11)))</f>
        <v/>
      </c>
      <c r="AP11" s="87" t="str">
        <f aca="false">IF(ISERROR(VALUE(LEFT(O11))),LEFT(O11),VALUE(LEFT(O11)))</f>
        <v/>
      </c>
      <c r="AQ11" s="87" t="n">
        <f aca="false">IF(ISERROR(VALUE(LEFT(P11))),LEFT(P11),VALUE(LEFT(P11)))</f>
        <v>5</v>
      </c>
      <c r="AR11" s="87" t="n">
        <f aca="false">IF(ISERROR(VALUE(LEFT(Q11))),LEFT(Q11),VALUE(LEFT(Q11)))</f>
        <v>5</v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107" t="s">
        <v>30</v>
      </c>
      <c r="D12" s="204" t="s">
        <v>409</v>
      </c>
      <c r="E12" s="79" t="n">
        <v>2751</v>
      </c>
      <c r="F12" s="80"/>
      <c r="G12" s="80"/>
      <c r="H12" s="80" t="s">
        <v>32</v>
      </c>
      <c r="I12" s="80" t="n">
        <v>3</v>
      </c>
      <c r="J12" s="80" t="n">
        <v>4</v>
      </c>
      <c r="K12" s="80" t="n">
        <v>4</v>
      </c>
      <c r="L12" s="80" t="n">
        <v>4</v>
      </c>
      <c r="M12" s="80" t="n">
        <v>3</v>
      </c>
      <c r="N12" s="80"/>
      <c r="O12" s="80"/>
      <c r="P12" s="80" t="n">
        <v>3</v>
      </c>
      <c r="Q12" s="80" t="n">
        <v>4</v>
      </c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3</v>
      </c>
      <c r="AA12" s="83" t="n">
        <f aca="false">COUNTIF(AG12:AV12,AA$5)</f>
        <v>4</v>
      </c>
      <c r="AB12" s="83" t="n">
        <f aca="false">COUNTIF(AG12:AV12,AB$5)</f>
        <v>0</v>
      </c>
      <c r="AC12" s="83" t="n">
        <f aca="false">SUM(X12:AB12)</f>
        <v>7</v>
      </c>
      <c r="AD12" s="84" t="n">
        <f aca="false">IF(ISERROR(((X12+Y12)*2+Z12*3+AA12*4+AB12*5)/SUM(X12,Y12:AB12)),"",((X12+Y12)*2+Z12*3+AA12*4+AB12*5)/SUM(X12,Y12:AB12))</f>
        <v>3.57142857142857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/>
      </c>
      <c r="AH12" s="87" t="str">
        <f aca="false">IF(ISERROR(VALUE(LEFT(G12))),LEFT(G12),VALUE(LEFT(G12)))</f>
        <v/>
      </c>
      <c r="AI12" s="87" t="str">
        <f aca="false">IF(ISERROR(VALUE(LEFT(H12))),LEFT(H12),VALUE(LEFT(H12)))</f>
        <v>з</v>
      </c>
      <c r="AJ12" s="87" t="n">
        <f aca="false">IF(ISERROR(VALUE(LEFT(I12))),LEFT(I12),VALUE(LEFT(I12)))</f>
        <v>3</v>
      </c>
      <c r="AK12" s="87" t="n">
        <f aca="false">IF(ISERROR(VALUE(LEFT(J12))),LEFT(J12),VALUE(LEFT(J12)))</f>
        <v>4</v>
      </c>
      <c r="AL12" s="87" t="n">
        <f aca="false">IF(ISERROR(VALUE(LEFT(K12))),LEFT(K12),VALUE(LEFT(K12)))</f>
        <v>4</v>
      </c>
      <c r="AM12" s="87" t="n">
        <f aca="false">IF(ISERROR(VALUE(LEFT(L12))),LEFT(L12),VALUE(LEFT(L12)))</f>
        <v>4</v>
      </c>
      <c r="AN12" s="87" t="n">
        <f aca="false">IF(ISERROR(VALUE(LEFT(M12))),LEFT(M12),VALUE(LEFT(M12)))</f>
        <v>3</v>
      </c>
      <c r="AO12" s="87" t="str">
        <f aca="false">IF(ISERROR(VALUE(LEFT(N12))),LEFT(N12),VALUE(LEFT(N12)))</f>
        <v/>
      </c>
      <c r="AP12" s="87" t="str">
        <f aca="false">IF(ISERROR(VALUE(LEFT(O12))),LEFT(O12),VALUE(LEFT(O12)))</f>
        <v/>
      </c>
      <c r="AQ12" s="87" t="n">
        <f aca="false">IF(ISERROR(VALUE(LEFT(P12))),LEFT(P12),VALUE(LEFT(P12)))</f>
        <v>3</v>
      </c>
      <c r="AR12" s="87" t="n">
        <f aca="false">IF(ISERROR(VALUE(LEFT(Q12))),LEFT(Q12),VALUE(LEFT(Q12)))</f>
        <v>4</v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1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107" t="s">
        <v>30</v>
      </c>
      <c r="D13" s="204" t="s">
        <v>410</v>
      </c>
      <c r="E13" s="79" t="n">
        <v>2751</v>
      </c>
      <c r="F13" s="80"/>
      <c r="G13" s="80"/>
      <c r="H13" s="80" t="s">
        <v>32</v>
      </c>
      <c r="I13" s="80" t="n">
        <v>3</v>
      </c>
      <c r="J13" s="80" t="n">
        <v>4</v>
      </c>
      <c r="K13" s="80" t="n">
        <v>4</v>
      </c>
      <c r="L13" s="80" t="n">
        <v>4</v>
      </c>
      <c r="M13" s="80" t="n">
        <v>4</v>
      </c>
      <c r="N13" s="80"/>
      <c r="O13" s="80"/>
      <c r="P13" s="80" t="n">
        <v>4</v>
      </c>
      <c r="Q13" s="80" t="n">
        <v>4</v>
      </c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1</v>
      </c>
      <c r="AA13" s="83" t="n">
        <f aca="false">COUNTIF(AG13:AV13,AA$5)</f>
        <v>6</v>
      </c>
      <c r="AB13" s="83" t="n">
        <f aca="false">COUNTIF(AG13:AV13,AB$5)</f>
        <v>0</v>
      </c>
      <c r="AC13" s="83" t="n">
        <f aca="false">SUM(X13:AB13)</f>
        <v>7</v>
      </c>
      <c r="AD13" s="84" t="n">
        <f aca="false">IF(ISERROR(((X13+Y13)*2+Z13*3+AA13*4+AB13*5)/SUM(X13,Y13:AB13)),"",((X13+Y13)*2+Z13*3+AA13*4+AB13*5)/SUM(X13,Y13:AB13))</f>
        <v>3.85714285714286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/>
      </c>
      <c r="AH13" s="87" t="str">
        <f aca="false">IF(ISERROR(VALUE(LEFT(G13))),LEFT(G13),VALUE(LEFT(G13)))</f>
        <v/>
      </c>
      <c r="AI13" s="87" t="str">
        <f aca="false">IF(ISERROR(VALUE(LEFT(H13))),LEFT(H13),VALUE(LEFT(H13)))</f>
        <v>з</v>
      </c>
      <c r="AJ13" s="87" t="n">
        <f aca="false">IF(ISERROR(VALUE(LEFT(I13))),LEFT(I13),VALUE(LEFT(I13)))</f>
        <v>3</v>
      </c>
      <c r="AK13" s="87" t="n">
        <f aca="false">IF(ISERROR(VALUE(LEFT(J13))),LEFT(J13),VALUE(LEFT(J13)))</f>
        <v>4</v>
      </c>
      <c r="AL13" s="87" t="n">
        <f aca="false">IF(ISERROR(VALUE(LEFT(K13))),LEFT(K13),VALUE(LEFT(K13)))</f>
        <v>4</v>
      </c>
      <c r="AM13" s="87" t="n">
        <f aca="false">IF(ISERROR(VALUE(LEFT(L13))),LEFT(L13),VALUE(LEFT(L13)))</f>
        <v>4</v>
      </c>
      <c r="AN13" s="87" t="n">
        <f aca="false">IF(ISERROR(VALUE(LEFT(M13))),LEFT(M13),VALUE(LEFT(M13)))</f>
        <v>4</v>
      </c>
      <c r="AO13" s="87" t="str">
        <f aca="false">IF(ISERROR(VALUE(LEFT(N13))),LEFT(N13),VALUE(LEFT(N13)))</f>
        <v/>
      </c>
      <c r="AP13" s="87" t="str">
        <f aca="false">IF(ISERROR(VALUE(LEFT(O13))),LEFT(O13),VALUE(LEFT(O13)))</f>
        <v/>
      </c>
      <c r="AQ13" s="87" t="n">
        <f aca="false">IF(ISERROR(VALUE(LEFT(P13))),LEFT(P13),VALUE(LEFT(P13)))</f>
        <v>4</v>
      </c>
      <c r="AR13" s="87" t="n">
        <f aca="false">IF(ISERROR(VALUE(LEFT(Q13))),LEFT(Q13),VALUE(LEFT(Q13)))</f>
        <v>4</v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1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8.75" hidden="false" customHeight="false" outlineLevel="0" collapsed="false">
      <c r="A14" s="75" t="n">
        <v>9</v>
      </c>
      <c r="B14" s="76"/>
      <c r="C14" s="107" t="s">
        <v>30</v>
      </c>
      <c r="D14" s="204" t="s">
        <v>411</v>
      </c>
      <c r="E14" s="79" t="n">
        <v>2751</v>
      </c>
      <c r="F14" s="80"/>
      <c r="G14" s="80"/>
      <c r="H14" s="80" t="s">
        <v>32</v>
      </c>
      <c r="I14" s="80" t="n">
        <v>3</v>
      </c>
      <c r="J14" s="80" t="n">
        <v>5</v>
      </c>
      <c r="K14" s="80" t="n">
        <v>5</v>
      </c>
      <c r="L14" s="80" t="n">
        <v>5</v>
      </c>
      <c r="M14" s="80" t="n">
        <v>4</v>
      </c>
      <c r="N14" s="80"/>
      <c r="O14" s="80"/>
      <c r="P14" s="80" t="n">
        <v>4</v>
      </c>
      <c r="Q14" s="80" t="n">
        <v>4</v>
      </c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3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1</v>
      </c>
      <c r="AA14" s="127" t="n">
        <f aca="false">COUNTIF(AG14:AV14,AA$5)</f>
        <v>3</v>
      </c>
      <c r="AB14" s="127" t="n">
        <f aca="false">COUNTIF(AG14:AV14,AB$5)</f>
        <v>3</v>
      </c>
      <c r="AC14" s="127" t="n">
        <f aca="false">SUM(X14:AB14)</f>
        <v>7</v>
      </c>
      <c r="AD14" s="98" t="n">
        <f aca="false">IF(ISERROR(((X14+Y14)*2+Z14*3+AA14*4+AB14*5)/SUM(X14,Y14:AB14)),"",((X14+Y14)*2+Z14*3+AA14*4+AB14*5)/SUM(X14,Y14:AB14))</f>
        <v>4.28571428571429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/>
      </c>
      <c r="AH14" s="87" t="str">
        <f aca="false">IF(ISERROR(VALUE(LEFT(G14))),LEFT(G14),VALUE(LEFT(G14)))</f>
        <v/>
      </c>
      <c r="AI14" s="87" t="str">
        <f aca="false">IF(ISERROR(VALUE(LEFT(H14))),LEFT(H14),VALUE(LEFT(H14)))</f>
        <v>з</v>
      </c>
      <c r="AJ14" s="87" t="n">
        <f aca="false">IF(ISERROR(VALUE(LEFT(I14))),LEFT(I14),VALUE(LEFT(I14)))</f>
        <v>3</v>
      </c>
      <c r="AK14" s="87" t="n">
        <f aca="false">IF(ISERROR(VALUE(LEFT(J14))),LEFT(J14),VALUE(LEFT(J14)))</f>
        <v>5</v>
      </c>
      <c r="AL14" s="87" t="n">
        <f aca="false">IF(ISERROR(VALUE(LEFT(K14))),LEFT(K14),VALUE(LEFT(K14)))</f>
        <v>5</v>
      </c>
      <c r="AM14" s="87" t="n">
        <f aca="false">IF(ISERROR(VALUE(LEFT(L14))),LEFT(L14),VALUE(LEFT(L14)))</f>
        <v>5</v>
      </c>
      <c r="AN14" s="87" t="n">
        <f aca="false">IF(ISERROR(VALUE(LEFT(M14))),LEFT(M14),VALUE(LEFT(M14)))</f>
        <v>4</v>
      </c>
      <c r="AO14" s="87" t="str">
        <f aca="false">IF(ISERROR(VALUE(LEFT(N14))),LEFT(N14),VALUE(LEFT(N14)))</f>
        <v/>
      </c>
      <c r="AP14" s="87" t="str">
        <f aca="false">IF(ISERROR(VALUE(LEFT(O14))),LEFT(O14),VALUE(LEFT(O14)))</f>
        <v/>
      </c>
      <c r="AQ14" s="87" t="n">
        <f aca="false">IF(ISERROR(VALUE(LEFT(P14))),LEFT(P14),VALUE(LEFT(P14)))</f>
        <v>4</v>
      </c>
      <c r="AR14" s="87" t="n">
        <f aca="false">IF(ISERROR(VALUE(LEFT(Q14))),LEFT(Q14),VALUE(LEFT(Q14)))</f>
        <v>4</v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1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8.75" hidden="false" customHeight="false" outlineLevel="0" collapsed="false">
      <c r="A15" s="75" t="n">
        <v>10</v>
      </c>
      <c r="B15" s="76"/>
      <c r="C15" s="107" t="s">
        <v>30</v>
      </c>
      <c r="D15" s="204" t="s">
        <v>412</v>
      </c>
      <c r="E15" s="79" t="n">
        <v>2751</v>
      </c>
      <c r="F15" s="80"/>
      <c r="G15" s="80"/>
      <c r="H15" s="80" t="s">
        <v>32</v>
      </c>
      <c r="I15" s="80" t="n">
        <v>4</v>
      </c>
      <c r="J15" s="80" t="n">
        <v>5</v>
      </c>
      <c r="K15" s="80" t="n">
        <v>5</v>
      </c>
      <c r="L15" s="80" t="n">
        <v>5</v>
      </c>
      <c r="M15" s="80" t="n">
        <v>3</v>
      </c>
      <c r="N15" s="80"/>
      <c r="O15" s="80"/>
      <c r="P15" s="80" t="n">
        <v>4</v>
      </c>
      <c r="Q15" s="80" t="n">
        <v>5</v>
      </c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3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1</v>
      </c>
      <c r="AA15" s="127" t="n">
        <f aca="false">COUNTIF(AG15:AV15,AA$5)</f>
        <v>2</v>
      </c>
      <c r="AB15" s="127" t="n">
        <f aca="false">COUNTIF(AG15:AV15,AB$5)</f>
        <v>4</v>
      </c>
      <c r="AC15" s="127" t="n">
        <f aca="false">SUM(X15:AB15)</f>
        <v>7</v>
      </c>
      <c r="AD15" s="98" t="n">
        <f aca="false">IF(ISERROR(((X15+Y15)*2+Z15*3+AA15*4+AB15*5)/SUM(X15,Y15:AB15)),"",((X15+Y15)*2+Z15*3+AA15*4+AB15*5)/SUM(X15,Y15:AB15))</f>
        <v>4.42857142857143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/>
      </c>
      <c r="AH15" s="87" t="str">
        <f aca="false">IF(ISERROR(VALUE(LEFT(G15))),LEFT(G15),VALUE(LEFT(G15)))</f>
        <v/>
      </c>
      <c r="AI15" s="87" t="str">
        <f aca="false">IF(ISERROR(VALUE(LEFT(H15))),LEFT(H15),VALUE(LEFT(H15)))</f>
        <v>з</v>
      </c>
      <c r="AJ15" s="87" t="n">
        <f aca="false">IF(ISERROR(VALUE(LEFT(I15))),LEFT(I15),VALUE(LEFT(I15)))</f>
        <v>4</v>
      </c>
      <c r="AK15" s="87" t="n">
        <f aca="false">IF(ISERROR(VALUE(LEFT(J15))),LEFT(J15),VALUE(LEFT(J15)))</f>
        <v>5</v>
      </c>
      <c r="AL15" s="87" t="n">
        <f aca="false">IF(ISERROR(VALUE(LEFT(K15))),LEFT(K15),VALUE(LEFT(K15)))</f>
        <v>5</v>
      </c>
      <c r="AM15" s="87" t="n">
        <f aca="false">IF(ISERROR(VALUE(LEFT(L15))),LEFT(L15),VALUE(LEFT(L15)))</f>
        <v>5</v>
      </c>
      <c r="AN15" s="87" t="n">
        <f aca="false">IF(ISERROR(VALUE(LEFT(M15))),LEFT(M15),VALUE(LEFT(M15)))</f>
        <v>3</v>
      </c>
      <c r="AO15" s="87" t="str">
        <f aca="false">IF(ISERROR(VALUE(LEFT(N15))),LEFT(N15),VALUE(LEFT(N15)))</f>
        <v/>
      </c>
      <c r="AP15" s="87" t="str">
        <f aca="false">IF(ISERROR(VALUE(LEFT(O15))),LEFT(O15),VALUE(LEFT(O15)))</f>
        <v/>
      </c>
      <c r="AQ15" s="87" t="n">
        <f aca="false">IF(ISERROR(VALUE(LEFT(P15))),LEFT(P15),VALUE(LEFT(P15)))</f>
        <v>4</v>
      </c>
      <c r="AR15" s="87" t="n">
        <f aca="false">IF(ISERROR(VALUE(LEFT(Q15))),LEFT(Q15),VALUE(LEFT(Q15)))</f>
        <v>5</v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1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75" t="n">
        <v>11</v>
      </c>
      <c r="B16" s="76"/>
      <c r="C16" s="107" t="s">
        <v>30</v>
      </c>
      <c r="D16" s="204" t="s">
        <v>413</v>
      </c>
      <c r="E16" s="79" t="n">
        <v>2751</v>
      </c>
      <c r="F16" s="80"/>
      <c r="G16" s="80"/>
      <c r="H16" s="80" t="s">
        <v>32</v>
      </c>
      <c r="I16" s="80" t="n">
        <v>5</v>
      </c>
      <c r="J16" s="80" t="n">
        <v>5</v>
      </c>
      <c r="K16" s="80" t="n">
        <v>4</v>
      </c>
      <c r="L16" s="80" t="n">
        <v>4</v>
      </c>
      <c r="M16" s="80" t="n">
        <v>4</v>
      </c>
      <c r="N16" s="80"/>
      <c r="O16" s="80"/>
      <c r="P16" s="80" t="n">
        <v>4</v>
      </c>
      <c r="Q16" s="80" t="n">
        <v>4</v>
      </c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4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0</v>
      </c>
      <c r="AA16" s="127" t="n">
        <f aca="false">COUNTIF(AG16:AV16,AA$5)</f>
        <v>5</v>
      </c>
      <c r="AB16" s="127" t="n">
        <f aca="false">COUNTIF(AG16:AV16,AB$5)</f>
        <v>2</v>
      </c>
      <c r="AC16" s="127" t="n">
        <f aca="false">SUM(X16:AB16)</f>
        <v>7</v>
      </c>
      <c r="AD16" s="98" t="n">
        <f aca="false">IF(ISERROR(((X16+Y16)*2+Z16*3+AA16*4+AB16*5)/SUM(X16,Y16:AB16)),"",((X16+Y16)*2+Z16*3+AA16*4+AB16*5)/SUM(X16,Y16:AB16))</f>
        <v>4.28571428571429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/>
      </c>
      <c r="AH16" s="87" t="str">
        <f aca="false">IF(ISERROR(VALUE(LEFT(G16))),LEFT(G16),VALUE(LEFT(G16)))</f>
        <v/>
      </c>
      <c r="AI16" s="87" t="str">
        <f aca="false">IF(ISERROR(VALUE(LEFT(H16))),LEFT(H16),VALUE(LEFT(H16)))</f>
        <v>з</v>
      </c>
      <c r="AJ16" s="87" t="n">
        <f aca="false">IF(ISERROR(VALUE(LEFT(I16))),LEFT(I16),VALUE(LEFT(I16)))</f>
        <v>5</v>
      </c>
      <c r="AK16" s="87" t="n">
        <f aca="false">IF(ISERROR(VALUE(LEFT(J16))),LEFT(J16),VALUE(LEFT(J16)))</f>
        <v>5</v>
      </c>
      <c r="AL16" s="87" t="n">
        <f aca="false">IF(ISERROR(VALUE(LEFT(K16))),LEFT(K16),VALUE(LEFT(K16)))</f>
        <v>4</v>
      </c>
      <c r="AM16" s="87" t="n">
        <f aca="false">IF(ISERROR(VALUE(LEFT(L16))),LEFT(L16),VALUE(LEFT(L16)))</f>
        <v>4</v>
      </c>
      <c r="AN16" s="87" t="n">
        <f aca="false">IF(ISERROR(VALUE(LEFT(M16))),LEFT(M16),VALUE(LEFT(M16)))</f>
        <v>4</v>
      </c>
      <c r="AO16" s="87" t="str">
        <f aca="false">IF(ISERROR(VALUE(LEFT(N16))),LEFT(N16),VALUE(LEFT(N16)))</f>
        <v/>
      </c>
      <c r="AP16" s="87" t="str">
        <f aca="false">IF(ISERROR(VALUE(LEFT(O16))),LEFT(O16),VALUE(LEFT(O16)))</f>
        <v/>
      </c>
      <c r="AQ16" s="87" t="n">
        <f aca="false">IF(ISERROR(VALUE(LEFT(P16))),LEFT(P16),VALUE(LEFT(P16)))</f>
        <v>4</v>
      </c>
      <c r="AR16" s="87" t="n">
        <f aca="false">IF(ISERROR(VALUE(LEFT(Q16))),LEFT(Q16),VALUE(LEFT(Q16)))</f>
        <v>4</v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1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75" t="n">
        <v>12</v>
      </c>
      <c r="B17" s="102"/>
      <c r="C17" s="107" t="s">
        <v>30</v>
      </c>
      <c r="D17" s="204" t="s">
        <v>414</v>
      </c>
      <c r="E17" s="79" t="n">
        <v>2751</v>
      </c>
      <c r="F17" s="80"/>
      <c r="G17" s="80"/>
      <c r="H17" s="80" t="s">
        <v>32</v>
      </c>
      <c r="I17" s="80" t="n">
        <v>4</v>
      </c>
      <c r="J17" s="80" t="n">
        <v>5</v>
      </c>
      <c r="K17" s="80" t="n">
        <v>5</v>
      </c>
      <c r="L17" s="80" t="n">
        <v>5</v>
      </c>
      <c r="M17" s="80" t="n">
        <v>5</v>
      </c>
      <c r="N17" s="80"/>
      <c r="O17" s="80"/>
      <c r="P17" s="80" t="n">
        <v>5</v>
      </c>
      <c r="Q17" s="80" t="n">
        <v>5</v>
      </c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4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0</v>
      </c>
      <c r="AA17" s="127" t="n">
        <f aca="false">COUNTIF(AG17:AV17,AA$5)</f>
        <v>1</v>
      </c>
      <c r="AB17" s="127" t="n">
        <f aca="false">COUNTIF(AG17:AV17,AB$5)</f>
        <v>6</v>
      </c>
      <c r="AC17" s="127" t="n">
        <f aca="false">SUM(X17:AB17)</f>
        <v>7</v>
      </c>
      <c r="AD17" s="98" t="n">
        <f aca="false">IF(ISERROR(((X17+Y17)*2+Z17*3+AA17*4+AB17*5)/SUM(X17,Y17:AB17)),"",((X17+Y17)*2+Z17*3+AA17*4+AB17*5)/SUM(X17,Y17:AB17))</f>
        <v>4.85714285714286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/>
      </c>
      <c r="AH17" s="87" t="str">
        <f aca="false">IF(ISERROR(VALUE(LEFT(G17))),LEFT(G17),VALUE(LEFT(G17)))</f>
        <v/>
      </c>
      <c r="AI17" s="87" t="str">
        <f aca="false">IF(ISERROR(VALUE(LEFT(H17))),LEFT(H17),VALUE(LEFT(H17)))</f>
        <v>з</v>
      </c>
      <c r="AJ17" s="87" t="n">
        <f aca="false">IF(ISERROR(VALUE(LEFT(I17))),LEFT(I17),VALUE(LEFT(I17)))</f>
        <v>4</v>
      </c>
      <c r="AK17" s="87" t="n">
        <f aca="false">IF(ISERROR(VALUE(LEFT(J17))),LEFT(J17),VALUE(LEFT(J17)))</f>
        <v>5</v>
      </c>
      <c r="AL17" s="87" t="n">
        <f aca="false">IF(ISERROR(VALUE(LEFT(K17))),LEFT(K17),VALUE(LEFT(K17)))</f>
        <v>5</v>
      </c>
      <c r="AM17" s="87" t="n">
        <f aca="false">IF(ISERROR(VALUE(LEFT(L17))),LEFT(L17),VALUE(LEFT(L17)))</f>
        <v>5</v>
      </c>
      <c r="AN17" s="87" t="n">
        <f aca="false">IF(ISERROR(VALUE(LEFT(M17))),LEFT(M17),VALUE(LEFT(M17)))</f>
        <v>5</v>
      </c>
      <c r="AO17" s="87" t="str">
        <f aca="false">IF(ISERROR(VALUE(LEFT(N17))),LEFT(N17),VALUE(LEFT(N17)))</f>
        <v/>
      </c>
      <c r="AP17" s="87" t="str">
        <f aca="false">IF(ISERROR(VALUE(LEFT(O17))),LEFT(O17),VALUE(LEFT(O17)))</f>
        <v/>
      </c>
      <c r="AQ17" s="87" t="n">
        <f aca="false">IF(ISERROR(VALUE(LEFT(P17))),LEFT(P17),VALUE(LEFT(P17)))</f>
        <v>5</v>
      </c>
      <c r="AR17" s="87" t="n">
        <f aca="false">IF(ISERROR(VALUE(LEFT(Q17))),LEFT(Q17),VALUE(LEFT(Q17)))</f>
        <v>5</v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1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75" t="n">
        <v>13</v>
      </c>
      <c r="B18" s="103"/>
      <c r="C18" s="107" t="s">
        <v>30</v>
      </c>
      <c r="D18" s="204" t="s">
        <v>415</v>
      </c>
      <c r="E18" s="79" t="n">
        <v>2751</v>
      </c>
      <c r="F18" s="80"/>
      <c r="G18" s="80"/>
      <c r="H18" s="80" t="s">
        <v>32</v>
      </c>
      <c r="I18" s="80" t="n">
        <v>4</v>
      </c>
      <c r="J18" s="80" t="n">
        <v>5</v>
      </c>
      <c r="K18" s="80" t="n">
        <v>5</v>
      </c>
      <c r="L18" s="80" t="n">
        <v>4</v>
      </c>
      <c r="M18" s="80" t="n">
        <v>4</v>
      </c>
      <c r="N18" s="80"/>
      <c r="O18" s="80"/>
      <c r="P18" s="80" t="n">
        <v>5</v>
      </c>
      <c r="Q18" s="80" t="n">
        <v>4</v>
      </c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4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0</v>
      </c>
      <c r="AA18" s="127" t="n">
        <f aca="false">COUNTIF(AG18:AV18,AA$5)</f>
        <v>4</v>
      </c>
      <c r="AB18" s="127" t="n">
        <f aca="false">COUNTIF(AG18:AV18,AB$5)</f>
        <v>3</v>
      </c>
      <c r="AC18" s="127" t="n">
        <f aca="false">SUM(X18:AB18)</f>
        <v>7</v>
      </c>
      <c r="AD18" s="98" t="n">
        <f aca="false">IF(ISERROR(((X18+Y18)*2+Z18*3+AA18*4+AB18*5)/SUM(X18,Y18:AB18)),"",((X18+Y18)*2+Z18*3+AA18*4+AB18*5)/SUM(X18,Y18:AB18))</f>
        <v>4.42857142857143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/>
      </c>
      <c r="AH18" s="87" t="str">
        <f aca="false">IF(ISERROR(VALUE(LEFT(G18))),LEFT(G18),VALUE(LEFT(G18)))</f>
        <v/>
      </c>
      <c r="AI18" s="87" t="str">
        <f aca="false">IF(ISERROR(VALUE(LEFT(H18))),LEFT(H18),VALUE(LEFT(H18)))</f>
        <v>з</v>
      </c>
      <c r="AJ18" s="87" t="n">
        <f aca="false">IF(ISERROR(VALUE(LEFT(I18))),LEFT(I18),VALUE(LEFT(I18)))</f>
        <v>4</v>
      </c>
      <c r="AK18" s="87" t="n">
        <f aca="false">IF(ISERROR(VALUE(LEFT(J18))),LEFT(J18),VALUE(LEFT(J18)))</f>
        <v>5</v>
      </c>
      <c r="AL18" s="87" t="n">
        <f aca="false">IF(ISERROR(VALUE(LEFT(K18))),LEFT(K18),VALUE(LEFT(K18)))</f>
        <v>5</v>
      </c>
      <c r="AM18" s="87" t="n">
        <f aca="false">IF(ISERROR(VALUE(LEFT(L18))),LEFT(L18),VALUE(LEFT(L18)))</f>
        <v>4</v>
      </c>
      <c r="AN18" s="87" t="n">
        <f aca="false">IF(ISERROR(VALUE(LEFT(M18))),LEFT(M18),VALUE(LEFT(M18)))</f>
        <v>4</v>
      </c>
      <c r="AO18" s="87" t="str">
        <f aca="false">IF(ISERROR(VALUE(LEFT(N18))),LEFT(N18),VALUE(LEFT(N18)))</f>
        <v/>
      </c>
      <c r="AP18" s="87" t="str">
        <f aca="false">IF(ISERROR(VALUE(LEFT(O18))),LEFT(O18),VALUE(LEFT(O18)))</f>
        <v/>
      </c>
      <c r="AQ18" s="87" t="n">
        <f aca="false">IF(ISERROR(VALUE(LEFT(P18))),LEFT(P18),VALUE(LEFT(P18)))</f>
        <v>5</v>
      </c>
      <c r="AR18" s="87" t="n">
        <f aca="false">IF(ISERROR(VALUE(LEFT(Q18))),LEFT(Q18),VALUE(LEFT(Q18)))</f>
        <v>4</v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1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75" t="n">
        <v>14</v>
      </c>
      <c r="B19" s="103"/>
      <c r="C19" s="107" t="s">
        <v>30</v>
      </c>
      <c r="D19" s="204" t="s">
        <v>416</v>
      </c>
      <c r="E19" s="79" t="n">
        <v>2751</v>
      </c>
      <c r="F19" s="80"/>
      <c r="G19" s="80"/>
      <c r="H19" s="80" t="s">
        <v>32</v>
      </c>
      <c r="I19" s="80" t="n">
        <v>4</v>
      </c>
      <c r="J19" s="80" t="n">
        <v>5</v>
      </c>
      <c r="K19" s="80" t="n">
        <v>4</v>
      </c>
      <c r="L19" s="80" t="n">
        <v>3</v>
      </c>
      <c r="M19" s="80" t="n">
        <v>4</v>
      </c>
      <c r="N19" s="80"/>
      <c r="O19" s="80"/>
      <c r="P19" s="80" t="n">
        <v>3</v>
      </c>
      <c r="Q19" s="80" t="n">
        <v>4</v>
      </c>
      <c r="R19" s="80"/>
      <c r="S19" s="205"/>
      <c r="T19" s="80"/>
      <c r="U19" s="81"/>
      <c r="V19" s="97" t="n">
        <f aca="false">IF(AC19&gt;0,IF(SUM(X19:Y19)/AC19&gt;0,2,IF(AND(SUM(X19:Y19)/AC19=0,Z19/AC19&gt;0),3,IF(AND((AB19/AC19+AA19/AC19)=1,AA19/AC19&gt;0),4,5))),0)</f>
        <v>3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2</v>
      </c>
      <c r="AA19" s="127" t="n">
        <f aca="false">COUNTIF(AG19:AV19,AA$5)</f>
        <v>4</v>
      </c>
      <c r="AB19" s="127" t="n">
        <f aca="false">COUNTIF(AG19:AV19,AB$5)</f>
        <v>1</v>
      </c>
      <c r="AC19" s="127" t="n">
        <f aca="false">SUM(X19:AB19)</f>
        <v>7</v>
      </c>
      <c r="AD19" s="98" t="n">
        <f aca="false">IF(ISERROR(((X19+Y19)*2+Z19*3+AA19*4+AB19*5)/SUM(X19,Y19:AB19)),"",((X19+Y19)*2+Z19*3+AA19*4+AB19*5)/SUM(X19,Y19:AB19))</f>
        <v>3.85714285714286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/>
      </c>
      <c r="AH19" s="87" t="str">
        <f aca="false">IF(ISERROR(VALUE(LEFT(G19))),LEFT(G19),VALUE(LEFT(G19)))</f>
        <v/>
      </c>
      <c r="AI19" s="87" t="str">
        <f aca="false">IF(ISERROR(VALUE(LEFT(H19))),LEFT(H19),VALUE(LEFT(H19)))</f>
        <v>з</v>
      </c>
      <c r="AJ19" s="87" t="n">
        <f aca="false">IF(ISERROR(VALUE(LEFT(I19))),LEFT(I19),VALUE(LEFT(I19)))</f>
        <v>4</v>
      </c>
      <c r="AK19" s="87" t="n">
        <f aca="false">IF(ISERROR(VALUE(LEFT(J19))),LEFT(J19),VALUE(LEFT(J19)))</f>
        <v>5</v>
      </c>
      <c r="AL19" s="87" t="n">
        <f aca="false">IF(ISERROR(VALUE(LEFT(K19))),LEFT(K19),VALUE(LEFT(K19)))</f>
        <v>4</v>
      </c>
      <c r="AM19" s="87" t="n">
        <f aca="false">IF(ISERROR(VALUE(LEFT(L19))),LEFT(L19),VALUE(LEFT(L19)))</f>
        <v>3</v>
      </c>
      <c r="AN19" s="87" t="n">
        <f aca="false">IF(ISERROR(VALUE(LEFT(M19))),LEFT(M19),VALUE(LEFT(M19)))</f>
        <v>4</v>
      </c>
      <c r="AO19" s="87" t="str">
        <f aca="false">IF(ISERROR(VALUE(LEFT(N19))),LEFT(N19),VALUE(LEFT(N19)))</f>
        <v/>
      </c>
      <c r="AP19" s="87" t="str">
        <f aca="false">IF(ISERROR(VALUE(LEFT(O19))),LEFT(O19),VALUE(LEFT(O19)))</f>
        <v/>
      </c>
      <c r="AQ19" s="87" t="n">
        <f aca="false">IF(ISERROR(VALUE(LEFT(P19))),LEFT(P19),VALUE(LEFT(P19)))</f>
        <v>3</v>
      </c>
      <c r="AR19" s="87" t="n">
        <f aca="false">IF(ISERROR(VALUE(LEFT(Q19))),LEFT(Q19),VALUE(LEFT(Q19)))</f>
        <v>4</v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1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75" t="n">
        <v>15</v>
      </c>
      <c r="B20" s="103"/>
      <c r="C20" s="107" t="s">
        <v>30</v>
      </c>
      <c r="D20" s="204" t="s">
        <v>417</v>
      </c>
      <c r="E20" s="79" t="n">
        <v>2751</v>
      </c>
      <c r="F20" s="80"/>
      <c r="G20" s="80"/>
      <c r="H20" s="80" t="s">
        <v>32</v>
      </c>
      <c r="I20" s="80" t="n">
        <v>4</v>
      </c>
      <c r="J20" s="80" t="n">
        <v>4</v>
      </c>
      <c r="K20" s="80" t="n">
        <v>5</v>
      </c>
      <c r="L20" s="80" t="n">
        <v>4</v>
      </c>
      <c r="M20" s="80" t="n">
        <v>5</v>
      </c>
      <c r="N20" s="80"/>
      <c r="O20" s="80"/>
      <c r="P20" s="80" t="n">
        <v>3</v>
      </c>
      <c r="Q20" s="80" t="n">
        <v>5</v>
      </c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3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1</v>
      </c>
      <c r="AA20" s="127" t="n">
        <f aca="false">COUNTIF(AG20:AV20,AA$5)</f>
        <v>3</v>
      </c>
      <c r="AB20" s="127" t="n">
        <f aca="false">COUNTIF(AG20:AV20,AB$5)</f>
        <v>3</v>
      </c>
      <c r="AC20" s="127" t="n">
        <f aca="false">SUM(X20:AB20)</f>
        <v>7</v>
      </c>
      <c r="AD20" s="98" t="n">
        <f aca="false">IF(ISERROR(((X20+Y20)*2+Z20*3+AA20*4+AB20*5)/SUM(X20,Y20:AB20)),"",((X20+Y20)*2+Z20*3+AA20*4+AB20*5)/SUM(X20,Y20:AB20))</f>
        <v>4.28571428571429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/>
      </c>
      <c r="AH20" s="87" t="str">
        <f aca="false">IF(ISERROR(VALUE(LEFT(G20))),LEFT(G20),VALUE(LEFT(G20)))</f>
        <v/>
      </c>
      <c r="AI20" s="87" t="str">
        <f aca="false">IF(ISERROR(VALUE(LEFT(H20))),LEFT(H20),VALUE(LEFT(H20)))</f>
        <v>з</v>
      </c>
      <c r="AJ20" s="87" t="n">
        <f aca="false">IF(ISERROR(VALUE(LEFT(I20))),LEFT(I20),VALUE(LEFT(I20)))</f>
        <v>4</v>
      </c>
      <c r="AK20" s="87" t="n">
        <f aca="false">IF(ISERROR(VALUE(LEFT(J20))),LEFT(J20),VALUE(LEFT(J20)))</f>
        <v>4</v>
      </c>
      <c r="AL20" s="87" t="n">
        <f aca="false">IF(ISERROR(VALUE(LEFT(K20))),LEFT(K20),VALUE(LEFT(K20)))</f>
        <v>5</v>
      </c>
      <c r="AM20" s="87" t="n">
        <f aca="false">IF(ISERROR(VALUE(LEFT(L20))),LEFT(L20),VALUE(LEFT(L20)))</f>
        <v>4</v>
      </c>
      <c r="AN20" s="87" t="n">
        <f aca="false">IF(ISERROR(VALUE(LEFT(M20))),LEFT(M20),VALUE(LEFT(M20)))</f>
        <v>5</v>
      </c>
      <c r="AO20" s="87" t="str">
        <f aca="false">IF(ISERROR(VALUE(LEFT(N20))),LEFT(N20),VALUE(LEFT(N20)))</f>
        <v/>
      </c>
      <c r="AP20" s="87" t="str">
        <f aca="false">IF(ISERROR(VALUE(LEFT(O20))),LEFT(O20),VALUE(LEFT(O20)))</f>
        <v/>
      </c>
      <c r="AQ20" s="87" t="n">
        <f aca="false">IF(ISERROR(VALUE(LEFT(P20))),LEFT(P20),VALUE(LEFT(P20)))</f>
        <v>3</v>
      </c>
      <c r="AR20" s="87" t="n">
        <f aca="false">IF(ISERROR(VALUE(LEFT(Q20))),LEFT(Q20),VALUE(LEFT(Q20)))</f>
        <v>5</v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1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75" t="n">
        <v>16</v>
      </c>
      <c r="B21" s="103"/>
      <c r="C21" s="107" t="s">
        <v>30</v>
      </c>
      <c r="D21" s="204" t="s">
        <v>418</v>
      </c>
      <c r="E21" s="79" t="n">
        <v>2751</v>
      </c>
      <c r="F21" s="80"/>
      <c r="G21" s="80"/>
      <c r="H21" s="80" t="s">
        <v>32</v>
      </c>
      <c r="I21" s="80" t="n">
        <v>3</v>
      </c>
      <c r="J21" s="80" t="n">
        <v>3</v>
      </c>
      <c r="K21" s="80" t="n">
        <v>3</v>
      </c>
      <c r="L21" s="80" t="n">
        <v>3</v>
      </c>
      <c r="M21" s="80" t="n">
        <v>3</v>
      </c>
      <c r="N21" s="80"/>
      <c r="O21" s="80"/>
      <c r="P21" s="80" t="n">
        <v>3</v>
      </c>
      <c r="Q21" s="80" t="n">
        <v>3</v>
      </c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3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7</v>
      </c>
      <c r="AA21" s="127" t="n">
        <f aca="false">COUNTIF(AG21:AV21,AA$5)</f>
        <v>0</v>
      </c>
      <c r="AB21" s="127" t="n">
        <f aca="false">COUNTIF(AG21:AV21,AB$5)</f>
        <v>0</v>
      </c>
      <c r="AC21" s="127" t="n">
        <f aca="false">SUM(X21:AB21)</f>
        <v>7</v>
      </c>
      <c r="AD21" s="98" t="n">
        <f aca="false">IF(ISERROR(((X21+Y21)*2+Z21*3+AA21*4+AB21*5)/SUM(X21,Y21:AB21)),"",((X21+Y21)*2+Z21*3+AA21*4+AB21*5)/SUM(X21,Y21:AB21))</f>
        <v>3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/>
      </c>
      <c r="AH21" s="87" t="str">
        <f aca="false">IF(ISERROR(VALUE(LEFT(G21))),LEFT(G21),VALUE(LEFT(G21)))</f>
        <v/>
      </c>
      <c r="AI21" s="87" t="str">
        <f aca="false">IF(ISERROR(VALUE(LEFT(H21))),LEFT(H21),VALUE(LEFT(H21)))</f>
        <v>з</v>
      </c>
      <c r="AJ21" s="87" t="n">
        <f aca="false">IF(ISERROR(VALUE(LEFT(I21))),LEFT(I21),VALUE(LEFT(I21)))</f>
        <v>3</v>
      </c>
      <c r="AK21" s="87" t="n">
        <f aca="false">IF(ISERROR(VALUE(LEFT(J21))),LEFT(J21),VALUE(LEFT(J21)))</f>
        <v>3</v>
      </c>
      <c r="AL21" s="87" t="n">
        <f aca="false">IF(ISERROR(VALUE(LEFT(K21))),LEFT(K21),VALUE(LEFT(K21)))</f>
        <v>3</v>
      </c>
      <c r="AM21" s="87" t="n">
        <f aca="false">IF(ISERROR(VALUE(LEFT(L21))),LEFT(L21),VALUE(LEFT(L21)))</f>
        <v>3</v>
      </c>
      <c r="AN21" s="87" t="n">
        <f aca="false">IF(ISERROR(VALUE(LEFT(M21))),LEFT(M21),VALUE(LEFT(M21)))</f>
        <v>3</v>
      </c>
      <c r="AO21" s="87" t="str">
        <f aca="false">IF(ISERROR(VALUE(LEFT(N21))),LEFT(N21),VALUE(LEFT(N21)))</f>
        <v/>
      </c>
      <c r="AP21" s="87" t="str">
        <f aca="false">IF(ISERROR(VALUE(LEFT(O21))),LEFT(O21),VALUE(LEFT(O21)))</f>
        <v/>
      </c>
      <c r="AQ21" s="87" t="n">
        <f aca="false">IF(ISERROR(VALUE(LEFT(P21))),LEFT(P21),VALUE(LEFT(P21)))</f>
        <v>3</v>
      </c>
      <c r="AR21" s="87" t="n">
        <f aca="false">IF(ISERROR(VALUE(LEFT(Q21))),LEFT(Q21),VALUE(LEFT(Q21)))</f>
        <v>3</v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1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75" t="n">
        <v>17</v>
      </c>
      <c r="B22" s="103"/>
      <c r="C22" s="107" t="s">
        <v>30</v>
      </c>
      <c r="D22" s="204" t="s">
        <v>419</v>
      </c>
      <c r="E22" s="79" t="n">
        <v>2751</v>
      </c>
      <c r="F22" s="80"/>
      <c r="G22" s="80"/>
      <c r="H22" s="80" t="s">
        <v>32</v>
      </c>
      <c r="I22" s="80" t="n">
        <v>4</v>
      </c>
      <c r="J22" s="80" t="n">
        <v>4</v>
      </c>
      <c r="K22" s="80" t="n">
        <v>4</v>
      </c>
      <c r="L22" s="80" t="n">
        <v>3</v>
      </c>
      <c r="M22" s="80" t="n">
        <v>3</v>
      </c>
      <c r="N22" s="80"/>
      <c r="O22" s="80"/>
      <c r="P22" s="80" t="n">
        <v>3</v>
      </c>
      <c r="Q22" s="80" t="n">
        <v>3</v>
      </c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3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4</v>
      </c>
      <c r="AA22" s="127" t="n">
        <f aca="false">COUNTIF(AG22:AV22,AA$5)</f>
        <v>3</v>
      </c>
      <c r="AB22" s="127" t="n">
        <f aca="false">COUNTIF(AG22:AV22,AB$5)</f>
        <v>0</v>
      </c>
      <c r="AC22" s="127" t="n">
        <f aca="false">SUM(X22:AB22)</f>
        <v>7</v>
      </c>
      <c r="AD22" s="98" t="n">
        <f aca="false">IF(ISERROR(((X22+Y22)*2+Z22*3+AA22*4+AB22*5)/SUM(X22,Y22:AB22)),"",((X22+Y22)*2+Z22*3+AA22*4+AB22*5)/SUM(X22,Y22:AB22))</f>
        <v>3.42857142857143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/>
      </c>
      <c r="AH22" s="87" t="str">
        <f aca="false">IF(ISERROR(VALUE(LEFT(G22))),LEFT(G22),VALUE(LEFT(G22)))</f>
        <v/>
      </c>
      <c r="AI22" s="87" t="str">
        <f aca="false">IF(ISERROR(VALUE(LEFT(H22))),LEFT(H22),VALUE(LEFT(H22)))</f>
        <v>з</v>
      </c>
      <c r="AJ22" s="87" t="n">
        <f aca="false">IF(ISERROR(VALUE(LEFT(I22))),LEFT(I22),VALUE(LEFT(I22)))</f>
        <v>4</v>
      </c>
      <c r="AK22" s="87" t="n">
        <f aca="false">IF(ISERROR(VALUE(LEFT(J22))),LEFT(J22),VALUE(LEFT(J22)))</f>
        <v>4</v>
      </c>
      <c r="AL22" s="87" t="n">
        <f aca="false">IF(ISERROR(VALUE(LEFT(K22))),LEFT(K22),VALUE(LEFT(K22)))</f>
        <v>4</v>
      </c>
      <c r="AM22" s="87" t="n">
        <f aca="false">IF(ISERROR(VALUE(LEFT(L22))),LEFT(L22),VALUE(LEFT(L22)))</f>
        <v>3</v>
      </c>
      <c r="AN22" s="87" t="n">
        <f aca="false">IF(ISERROR(VALUE(LEFT(M22))),LEFT(M22),VALUE(LEFT(M22)))</f>
        <v>3</v>
      </c>
      <c r="AO22" s="87" t="str">
        <f aca="false">IF(ISERROR(VALUE(LEFT(N22))),LEFT(N22),VALUE(LEFT(N22)))</f>
        <v/>
      </c>
      <c r="AP22" s="87" t="str">
        <f aca="false">IF(ISERROR(VALUE(LEFT(O22))),LEFT(O22),VALUE(LEFT(O22)))</f>
        <v/>
      </c>
      <c r="AQ22" s="87" t="n">
        <f aca="false">IF(ISERROR(VALUE(LEFT(P22))),LEFT(P22),VALUE(LEFT(P22)))</f>
        <v>3</v>
      </c>
      <c r="AR22" s="87" t="n">
        <f aca="false">IF(ISERROR(VALUE(LEFT(Q22))),LEFT(Q22),VALUE(LEFT(Q22)))</f>
        <v>3</v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1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75" t="n">
        <v>18</v>
      </c>
      <c r="B23" s="103"/>
      <c r="C23" s="107" t="s">
        <v>30</v>
      </c>
      <c r="D23" s="204" t="s">
        <v>420</v>
      </c>
      <c r="E23" s="79" t="n">
        <v>2751</v>
      </c>
      <c r="F23" s="80"/>
      <c r="G23" s="80"/>
      <c r="H23" s="80" t="s">
        <v>32</v>
      </c>
      <c r="I23" s="80" t="n">
        <v>4</v>
      </c>
      <c r="J23" s="80" t="n">
        <v>5</v>
      </c>
      <c r="K23" s="80" t="n">
        <v>5</v>
      </c>
      <c r="L23" s="80" t="n">
        <v>5</v>
      </c>
      <c r="M23" s="80" t="n">
        <v>5</v>
      </c>
      <c r="N23" s="80"/>
      <c r="O23" s="80"/>
      <c r="P23" s="80" t="n">
        <v>4</v>
      </c>
      <c r="Q23" s="80" t="n">
        <v>4</v>
      </c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4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0</v>
      </c>
      <c r="AA23" s="127" t="n">
        <f aca="false">COUNTIF(AG23:AV23,AA$5)</f>
        <v>3</v>
      </c>
      <c r="AB23" s="127" t="n">
        <f aca="false">COUNTIF(AG23:AV23,AB$5)</f>
        <v>4</v>
      </c>
      <c r="AC23" s="127" t="n">
        <f aca="false">SUM(X23:AB23)</f>
        <v>7</v>
      </c>
      <c r="AD23" s="98" t="n">
        <f aca="false">IF(ISERROR(((X23+Y23)*2+Z23*3+AA23*4+AB23*5)/SUM(X23,Y23:AB23)),"",((X23+Y23)*2+Z23*3+AA23*4+AB23*5)/SUM(X23,Y23:AB23))</f>
        <v>4.57142857142857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/>
      </c>
      <c r="AH23" s="87" t="str">
        <f aca="false">IF(ISERROR(VALUE(LEFT(G23))),LEFT(G23),VALUE(LEFT(G23)))</f>
        <v/>
      </c>
      <c r="AI23" s="87" t="str">
        <f aca="false">IF(ISERROR(VALUE(LEFT(H23))),LEFT(H23),VALUE(LEFT(H23)))</f>
        <v>з</v>
      </c>
      <c r="AJ23" s="87" t="n">
        <f aca="false">IF(ISERROR(VALUE(LEFT(I23))),LEFT(I23),VALUE(LEFT(I23)))</f>
        <v>4</v>
      </c>
      <c r="AK23" s="87" t="n">
        <f aca="false">IF(ISERROR(VALUE(LEFT(J23))),LEFT(J23),VALUE(LEFT(J23)))</f>
        <v>5</v>
      </c>
      <c r="AL23" s="87" t="n">
        <f aca="false">IF(ISERROR(VALUE(LEFT(K23))),LEFT(K23),VALUE(LEFT(K23)))</f>
        <v>5</v>
      </c>
      <c r="AM23" s="87" t="n">
        <f aca="false">IF(ISERROR(VALUE(LEFT(L23))),LEFT(L23),VALUE(LEFT(L23)))</f>
        <v>5</v>
      </c>
      <c r="AN23" s="87" t="n">
        <f aca="false">IF(ISERROR(VALUE(LEFT(M23))),LEFT(M23),VALUE(LEFT(M23)))</f>
        <v>5</v>
      </c>
      <c r="AO23" s="87" t="str">
        <f aca="false">IF(ISERROR(VALUE(LEFT(N23))),LEFT(N23),VALUE(LEFT(N23)))</f>
        <v/>
      </c>
      <c r="AP23" s="87" t="str">
        <f aca="false">IF(ISERROR(VALUE(LEFT(O23))),LEFT(O23),VALUE(LEFT(O23)))</f>
        <v/>
      </c>
      <c r="AQ23" s="87" t="n">
        <f aca="false">IF(ISERROR(VALUE(LEFT(P23))),LEFT(P23),VALUE(LEFT(P23)))</f>
        <v>4</v>
      </c>
      <c r="AR23" s="87" t="n">
        <f aca="false">IF(ISERROR(VALUE(LEFT(Q23))),LEFT(Q23),VALUE(LEFT(Q23)))</f>
        <v>4</v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1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179" t="n">
        <v>19</v>
      </c>
      <c r="B24" s="103"/>
      <c r="C24" s="107" t="s">
        <v>30</v>
      </c>
      <c r="D24" s="204" t="s">
        <v>421</v>
      </c>
      <c r="E24" s="79" t="n">
        <v>2751</v>
      </c>
      <c r="F24" s="80"/>
      <c r="G24" s="80"/>
      <c r="H24" s="80" t="s">
        <v>32</v>
      </c>
      <c r="I24" s="80" t="n">
        <v>3</v>
      </c>
      <c r="J24" s="80" t="n">
        <v>4</v>
      </c>
      <c r="K24" s="80" t="n">
        <v>4</v>
      </c>
      <c r="L24" s="80" t="n">
        <v>4</v>
      </c>
      <c r="M24" s="80" t="n">
        <v>4</v>
      </c>
      <c r="N24" s="80"/>
      <c r="O24" s="80"/>
      <c r="P24" s="80" t="n">
        <v>3</v>
      </c>
      <c r="Q24" s="80" t="n">
        <v>4</v>
      </c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2</v>
      </c>
      <c r="AA24" s="127" t="n">
        <f aca="false">COUNTIF(AG24:AV24,AA$5)</f>
        <v>5</v>
      </c>
      <c r="AB24" s="127" t="n">
        <f aca="false">COUNTIF(AG24:AV24,AB$5)</f>
        <v>0</v>
      </c>
      <c r="AC24" s="127" t="n">
        <f aca="false">SUM(X24:AB24)</f>
        <v>7</v>
      </c>
      <c r="AD24" s="98" t="n">
        <f aca="false">IF(ISERROR(((X24+Y24)*2+Z24*3+AA24*4+AB24*5)/SUM(X24,Y24:AB24)),"",((X24+Y24)*2+Z24*3+AA24*4+AB24*5)/SUM(X24,Y24:AB24))</f>
        <v>3.71428571428571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/>
      </c>
      <c r="AH24" s="87" t="str">
        <f aca="false">IF(ISERROR(VALUE(LEFT(G24))),LEFT(G24),VALUE(LEFT(G24)))</f>
        <v/>
      </c>
      <c r="AI24" s="87" t="str">
        <f aca="false">IF(ISERROR(VALUE(LEFT(H24))),LEFT(H24),VALUE(LEFT(H24)))</f>
        <v>з</v>
      </c>
      <c r="AJ24" s="87" t="n">
        <f aca="false">IF(ISERROR(VALUE(LEFT(I24))),LEFT(I24),VALUE(LEFT(I24)))</f>
        <v>3</v>
      </c>
      <c r="AK24" s="87" t="n">
        <f aca="false">IF(ISERROR(VALUE(LEFT(J24))),LEFT(J24),VALUE(LEFT(J24)))</f>
        <v>4</v>
      </c>
      <c r="AL24" s="87" t="n">
        <f aca="false">IF(ISERROR(VALUE(LEFT(K24))),LEFT(K24),VALUE(LEFT(K24)))</f>
        <v>4</v>
      </c>
      <c r="AM24" s="87" t="n">
        <f aca="false">IF(ISERROR(VALUE(LEFT(L24))),LEFT(L24),VALUE(LEFT(L24)))</f>
        <v>4</v>
      </c>
      <c r="AN24" s="87" t="n">
        <f aca="false">IF(ISERROR(VALUE(LEFT(M24))),LEFT(M24),VALUE(LEFT(M24)))</f>
        <v>4</v>
      </c>
      <c r="AO24" s="87" t="str">
        <f aca="false">IF(ISERROR(VALUE(LEFT(N24))),LEFT(N24),VALUE(LEFT(N24)))</f>
        <v/>
      </c>
      <c r="AP24" s="87" t="str">
        <f aca="false">IF(ISERROR(VALUE(LEFT(O24))),LEFT(O24),VALUE(LEFT(O24)))</f>
        <v/>
      </c>
      <c r="AQ24" s="87" t="n">
        <f aca="false">IF(ISERROR(VALUE(LEFT(P24))),LEFT(P24),VALUE(LEFT(P24)))</f>
        <v>3</v>
      </c>
      <c r="AR24" s="87" t="n">
        <f aca="false">IF(ISERROR(VALUE(LEFT(Q24))),LEFT(Q24),VALUE(LEFT(Q24)))</f>
        <v>4</v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1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false" customHeight="false" outlineLevel="0" collapsed="false">
      <c r="A25" s="75" t="n">
        <v>20</v>
      </c>
      <c r="B25" s="103"/>
      <c r="C25" s="107" t="s">
        <v>30</v>
      </c>
      <c r="D25" s="204" t="s">
        <v>422</v>
      </c>
      <c r="E25" s="79" t="n">
        <v>2751</v>
      </c>
      <c r="F25" s="80"/>
      <c r="G25" s="80"/>
      <c r="H25" s="80" t="s">
        <v>32</v>
      </c>
      <c r="I25" s="80" t="n">
        <v>3</v>
      </c>
      <c r="J25" s="80" t="n">
        <v>5</v>
      </c>
      <c r="K25" s="80" t="n">
        <v>4</v>
      </c>
      <c r="L25" s="80" t="n">
        <v>3</v>
      </c>
      <c r="M25" s="80" t="n">
        <v>4</v>
      </c>
      <c r="N25" s="80"/>
      <c r="O25" s="80"/>
      <c r="P25" s="80" t="n">
        <v>4</v>
      </c>
      <c r="Q25" s="80" t="n">
        <v>4</v>
      </c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3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2</v>
      </c>
      <c r="AA25" s="127" t="n">
        <f aca="false">COUNTIF(AG25:AV25,AA$5)</f>
        <v>4</v>
      </c>
      <c r="AB25" s="127" t="n">
        <f aca="false">COUNTIF(AG25:AV25,AB$5)</f>
        <v>1</v>
      </c>
      <c r="AC25" s="127" t="n">
        <f aca="false">SUM(X25:AB25)</f>
        <v>7</v>
      </c>
      <c r="AD25" s="98" t="n">
        <f aca="false">IF(ISERROR(((X25+Y25)*2+Z25*3+AA25*4+AB25*5)/SUM(X25,Y25:AB25)),"",((X25+Y25)*2+Z25*3+AA25*4+AB25*5)/SUM(X25,Y25:AB25))</f>
        <v>3.85714285714286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/>
      </c>
      <c r="AH25" s="87" t="str">
        <f aca="false">IF(ISERROR(VALUE(LEFT(G25))),LEFT(G25),VALUE(LEFT(G25)))</f>
        <v/>
      </c>
      <c r="AI25" s="87" t="str">
        <f aca="false">IF(ISERROR(VALUE(LEFT(H25))),LEFT(H25),VALUE(LEFT(H25)))</f>
        <v>з</v>
      </c>
      <c r="AJ25" s="87" t="n">
        <f aca="false">IF(ISERROR(VALUE(LEFT(I25))),LEFT(I25),VALUE(LEFT(I25)))</f>
        <v>3</v>
      </c>
      <c r="AK25" s="87" t="n">
        <f aca="false">IF(ISERROR(VALUE(LEFT(J25))),LEFT(J25),VALUE(LEFT(J25)))</f>
        <v>5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3</v>
      </c>
      <c r="AN25" s="87" t="n">
        <f aca="false">IF(ISERROR(VALUE(LEFT(M25))),LEFT(M25),VALUE(LEFT(M25)))</f>
        <v>4</v>
      </c>
      <c r="AO25" s="87" t="str">
        <f aca="false">IF(ISERROR(VALUE(LEFT(N25))),LEFT(N25),VALUE(LEFT(N25)))</f>
        <v/>
      </c>
      <c r="AP25" s="87" t="str">
        <f aca="false">IF(ISERROR(VALUE(LEFT(O25))),LEFT(O25),VALUE(LEFT(O25)))</f>
        <v/>
      </c>
      <c r="AQ25" s="87" t="n">
        <f aca="false">IF(ISERROR(VALUE(LEFT(P25))),LEFT(P25),VALUE(LEFT(P25)))</f>
        <v>4</v>
      </c>
      <c r="AR25" s="87" t="n">
        <f aca="false">IF(ISERROR(VALUE(LEFT(Q25))),LEFT(Q25),VALUE(LEFT(Q25)))</f>
        <v>4</v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1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false" customHeight="false" outlineLevel="0" collapsed="false">
      <c r="A26" s="75" t="n">
        <v>21</v>
      </c>
      <c r="B26" s="103"/>
      <c r="C26" s="107" t="s">
        <v>30</v>
      </c>
      <c r="D26" s="204" t="s">
        <v>423</v>
      </c>
      <c r="E26" s="79" t="n">
        <v>2751</v>
      </c>
      <c r="F26" s="80"/>
      <c r="G26" s="80"/>
      <c r="H26" s="80" t="s">
        <v>32</v>
      </c>
      <c r="I26" s="80" t="n">
        <v>3</v>
      </c>
      <c r="J26" s="80" t="n">
        <v>4</v>
      </c>
      <c r="K26" s="80" t="n">
        <v>4</v>
      </c>
      <c r="L26" s="80" t="n">
        <v>5</v>
      </c>
      <c r="M26" s="80" t="n">
        <v>3</v>
      </c>
      <c r="N26" s="80"/>
      <c r="O26" s="80"/>
      <c r="P26" s="80" t="n">
        <v>3</v>
      </c>
      <c r="Q26" s="80" t="n">
        <v>5</v>
      </c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3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3</v>
      </c>
      <c r="AA26" s="127" t="n">
        <f aca="false">COUNTIF(AG26:AV26,AA$5)</f>
        <v>2</v>
      </c>
      <c r="AB26" s="127" t="n">
        <f aca="false">COUNTIF(AG26:AV26,AB$5)</f>
        <v>2</v>
      </c>
      <c r="AC26" s="127" t="n">
        <f aca="false">SUM(X26:AB26)</f>
        <v>7</v>
      </c>
      <c r="AD26" s="98" t="n">
        <f aca="false">IF(ISERROR(((X26+Y26)*2+Z26*3+AA26*4+AB26*5)/SUM(X26,Y26:AB26)),"",((X26+Y26)*2+Z26*3+AA26*4+AB26*5)/SUM(X26,Y26:AB26))</f>
        <v>3.85714285714286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/>
      </c>
      <c r="AH26" s="87" t="str">
        <f aca="false">IF(ISERROR(VALUE(LEFT(G26))),LEFT(G26),VALUE(LEFT(G26)))</f>
        <v/>
      </c>
      <c r="AI26" s="87" t="str">
        <f aca="false">IF(ISERROR(VALUE(LEFT(H26))),LEFT(H26),VALUE(LEFT(H26)))</f>
        <v>з</v>
      </c>
      <c r="AJ26" s="87" t="n">
        <f aca="false">IF(ISERROR(VALUE(LEFT(I26))),LEFT(I26),VALUE(LEFT(I26)))</f>
        <v>3</v>
      </c>
      <c r="AK26" s="87" t="n">
        <f aca="false">IF(ISERROR(VALUE(LEFT(J26))),LEFT(J26),VALUE(LEFT(J26)))</f>
        <v>4</v>
      </c>
      <c r="AL26" s="87" t="n">
        <f aca="false">IF(ISERROR(VALUE(LEFT(K26))),LEFT(K26),VALUE(LEFT(K26)))</f>
        <v>4</v>
      </c>
      <c r="AM26" s="87" t="n">
        <f aca="false">IF(ISERROR(VALUE(LEFT(L26))),LEFT(L26),VALUE(LEFT(L26)))</f>
        <v>5</v>
      </c>
      <c r="AN26" s="87" t="n">
        <f aca="false">IF(ISERROR(VALUE(LEFT(M26))),LEFT(M26),VALUE(LEFT(M26)))</f>
        <v>3</v>
      </c>
      <c r="AO26" s="87" t="str">
        <f aca="false">IF(ISERROR(VALUE(LEFT(N26))),LEFT(N26),VALUE(LEFT(N26)))</f>
        <v/>
      </c>
      <c r="AP26" s="87" t="str">
        <f aca="false">IF(ISERROR(VALUE(LEFT(O26))),LEFT(O26),VALUE(LEFT(O26)))</f>
        <v/>
      </c>
      <c r="AQ26" s="87" t="n">
        <f aca="false">IF(ISERROR(VALUE(LEFT(P26))),LEFT(P26),VALUE(LEFT(P26)))</f>
        <v>3</v>
      </c>
      <c r="AR26" s="87" t="n">
        <f aca="false">IF(ISERROR(VALUE(LEFT(Q26))),LEFT(Q26),VALUE(LEFT(Q26)))</f>
        <v>5</v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1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false" customHeight="false" outlineLevel="0" collapsed="false">
      <c r="A27" s="75" t="n">
        <v>22</v>
      </c>
      <c r="B27" s="103"/>
      <c r="C27" s="107" t="s">
        <v>30</v>
      </c>
      <c r="D27" s="204" t="s">
        <v>424</v>
      </c>
      <c r="E27" s="79" t="n">
        <v>2751</v>
      </c>
      <c r="F27" s="80"/>
      <c r="G27" s="80"/>
      <c r="H27" s="80" t="s">
        <v>32</v>
      </c>
      <c r="I27" s="80" t="n">
        <v>4</v>
      </c>
      <c r="J27" s="80" t="n">
        <v>5</v>
      </c>
      <c r="K27" s="80" t="n">
        <v>5</v>
      </c>
      <c r="L27" s="80" t="n">
        <v>5</v>
      </c>
      <c r="M27" s="80" t="n">
        <v>3</v>
      </c>
      <c r="N27" s="80"/>
      <c r="O27" s="80"/>
      <c r="P27" s="80" t="n">
        <v>4</v>
      </c>
      <c r="Q27" s="80" t="n">
        <v>5</v>
      </c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1</v>
      </c>
      <c r="AA27" s="127" t="n">
        <f aca="false">COUNTIF(AG27:AV27,AA$5)</f>
        <v>2</v>
      </c>
      <c r="AB27" s="127" t="n">
        <f aca="false">COUNTIF(AG27:AV27,AB$5)</f>
        <v>4</v>
      </c>
      <c r="AC27" s="127" t="n">
        <f aca="false">SUM(X27:AB27)</f>
        <v>7</v>
      </c>
      <c r="AD27" s="98" t="n">
        <f aca="false">IF(ISERROR(((X27+Y27)*2+Z27*3+AA27*4+AB27*5)/SUM(X27,Y27:AB27)),"",((X27+Y27)*2+Z27*3+AA27*4+AB27*5)/SUM(X27,Y27:AB27))</f>
        <v>4.42857142857143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/>
      </c>
      <c r="AH27" s="87" t="str">
        <f aca="false">IF(ISERROR(VALUE(LEFT(G27))),LEFT(G27),VALUE(LEFT(G27)))</f>
        <v/>
      </c>
      <c r="AI27" s="87" t="str">
        <f aca="false">IF(ISERROR(VALUE(LEFT(H27))),LEFT(H27),VALUE(LEFT(H27)))</f>
        <v>з</v>
      </c>
      <c r="AJ27" s="87" t="n">
        <f aca="false">IF(ISERROR(VALUE(LEFT(I27))),LEFT(I27),VALUE(LEFT(I27)))</f>
        <v>4</v>
      </c>
      <c r="AK27" s="87" t="n">
        <f aca="false">IF(ISERROR(VALUE(LEFT(J27))),LEFT(J27),VALUE(LEFT(J27)))</f>
        <v>5</v>
      </c>
      <c r="AL27" s="87" t="n">
        <f aca="false">IF(ISERROR(VALUE(LEFT(K27))),LEFT(K27),VALUE(LEFT(K27)))</f>
        <v>5</v>
      </c>
      <c r="AM27" s="87" t="n">
        <f aca="false">IF(ISERROR(VALUE(LEFT(L27))),LEFT(L27),VALUE(LEFT(L27)))</f>
        <v>5</v>
      </c>
      <c r="AN27" s="87" t="n">
        <f aca="false">IF(ISERROR(VALUE(LEFT(M27))),LEFT(M27),VALUE(LEFT(M27)))</f>
        <v>3</v>
      </c>
      <c r="AO27" s="87" t="str">
        <f aca="false">IF(ISERROR(VALUE(LEFT(N27))),LEFT(N27),VALUE(LEFT(N27)))</f>
        <v/>
      </c>
      <c r="AP27" s="87" t="str">
        <f aca="false">IF(ISERROR(VALUE(LEFT(O27))),LEFT(O27),VALUE(LEFT(O27)))</f>
        <v/>
      </c>
      <c r="AQ27" s="87" t="n">
        <f aca="false">IF(ISERROR(VALUE(LEFT(P27))),LEFT(P27),VALUE(LEFT(P27)))</f>
        <v>4</v>
      </c>
      <c r="AR27" s="87" t="n">
        <f aca="false">IF(ISERROR(VALUE(LEFT(Q27))),LEFT(Q27),VALUE(LEFT(Q27)))</f>
        <v>5</v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1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false" customHeight="false" outlineLevel="0" collapsed="false">
      <c r="A28" s="75" t="n">
        <v>23</v>
      </c>
      <c r="B28" s="103"/>
      <c r="C28" s="107" t="s">
        <v>30</v>
      </c>
      <c r="D28" s="204" t="s">
        <v>425</v>
      </c>
      <c r="E28" s="79" t="n">
        <v>2751</v>
      </c>
      <c r="F28" s="80"/>
      <c r="G28" s="80"/>
      <c r="H28" s="80" t="s">
        <v>32</v>
      </c>
      <c r="I28" s="80" t="n">
        <v>5</v>
      </c>
      <c r="J28" s="80" t="n">
        <v>5</v>
      </c>
      <c r="K28" s="80" t="n">
        <v>5</v>
      </c>
      <c r="L28" s="80" t="n">
        <v>5</v>
      </c>
      <c r="M28" s="80" t="n">
        <v>5</v>
      </c>
      <c r="N28" s="80"/>
      <c r="O28" s="80"/>
      <c r="P28" s="80" t="n">
        <v>5</v>
      </c>
      <c r="Q28" s="80" t="n">
        <v>5</v>
      </c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5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0</v>
      </c>
      <c r="AA28" s="127" t="n">
        <f aca="false">COUNTIF(AG28:AV28,AA$5)</f>
        <v>0</v>
      </c>
      <c r="AB28" s="127" t="n">
        <f aca="false">COUNTIF(AG28:AV28,AB$5)</f>
        <v>7</v>
      </c>
      <c r="AC28" s="127" t="n">
        <f aca="false">SUM(X28:AB28)</f>
        <v>7</v>
      </c>
      <c r="AD28" s="98" t="n">
        <f aca="false">IF(ISERROR(((X28+Y28)*2+Z28*3+AA28*4+AB28*5)/SUM(X28,Y28:AB28)),"",((X28+Y28)*2+Z28*3+AA28*4+AB28*5)/SUM(X28,Y28:AB28))</f>
        <v>5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/>
      </c>
      <c r="AH28" s="87" t="str">
        <f aca="false">IF(ISERROR(VALUE(LEFT(G28))),LEFT(G28),VALUE(LEFT(G28)))</f>
        <v/>
      </c>
      <c r="AI28" s="87" t="str">
        <f aca="false">IF(ISERROR(VALUE(LEFT(H28))),LEFT(H28),VALUE(LEFT(H28)))</f>
        <v>з</v>
      </c>
      <c r="AJ28" s="87" t="n">
        <f aca="false">IF(ISERROR(VALUE(LEFT(I28))),LEFT(I28),VALUE(LEFT(I28)))</f>
        <v>5</v>
      </c>
      <c r="AK28" s="87" t="n">
        <f aca="false">IF(ISERROR(VALUE(LEFT(J28))),LEFT(J28),VALUE(LEFT(J28)))</f>
        <v>5</v>
      </c>
      <c r="AL28" s="87" t="n">
        <f aca="false">IF(ISERROR(VALUE(LEFT(K28))),LEFT(K28),VALUE(LEFT(K28)))</f>
        <v>5</v>
      </c>
      <c r="AM28" s="87" t="n">
        <f aca="false">IF(ISERROR(VALUE(LEFT(L28))),LEFT(L28),VALUE(LEFT(L28)))</f>
        <v>5</v>
      </c>
      <c r="AN28" s="87" t="n">
        <f aca="false">IF(ISERROR(VALUE(LEFT(M28))),LEFT(M28),VALUE(LEFT(M28)))</f>
        <v>5</v>
      </c>
      <c r="AO28" s="87" t="str">
        <f aca="false">IF(ISERROR(VALUE(LEFT(N28))),LEFT(N28),VALUE(LEFT(N28)))</f>
        <v/>
      </c>
      <c r="AP28" s="87" t="str">
        <f aca="false">IF(ISERROR(VALUE(LEFT(O28))),LEFT(O28),VALUE(LEFT(O28)))</f>
        <v/>
      </c>
      <c r="AQ28" s="87" t="n">
        <f aca="false">IF(ISERROR(VALUE(LEFT(P28))),LEFT(P28),VALUE(LEFT(P28)))</f>
        <v>5</v>
      </c>
      <c r="AR28" s="87" t="n">
        <f aca="false">IF(ISERROR(VALUE(LEFT(Q28))),LEFT(Q28),VALUE(LEFT(Q28)))</f>
        <v>5</v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1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false" customHeight="false" outlineLevel="0" collapsed="false">
      <c r="A29" s="75" t="n">
        <v>24</v>
      </c>
      <c r="B29" s="103"/>
      <c r="C29" s="107" t="s">
        <v>30</v>
      </c>
      <c r="D29" s="204" t="s">
        <v>426</v>
      </c>
      <c r="E29" s="79" t="n">
        <v>2751</v>
      </c>
      <c r="F29" s="80"/>
      <c r="G29" s="80"/>
      <c r="H29" s="80" t="s">
        <v>32</v>
      </c>
      <c r="I29" s="80" t="n">
        <v>4</v>
      </c>
      <c r="J29" s="80" t="n">
        <v>5</v>
      </c>
      <c r="K29" s="80" t="n">
        <v>4</v>
      </c>
      <c r="L29" s="80" t="n">
        <v>4</v>
      </c>
      <c r="M29" s="80" t="n">
        <v>5</v>
      </c>
      <c r="N29" s="80"/>
      <c r="O29" s="80"/>
      <c r="P29" s="80" t="n">
        <v>4</v>
      </c>
      <c r="Q29" s="80" t="n">
        <v>4</v>
      </c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4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0</v>
      </c>
      <c r="AA29" s="127" t="n">
        <f aca="false">COUNTIF(AG29:AV29,AA$5)</f>
        <v>5</v>
      </c>
      <c r="AB29" s="127" t="n">
        <f aca="false">COUNTIF(AG29:AV29,AB$5)</f>
        <v>2</v>
      </c>
      <c r="AC29" s="127" t="n">
        <f aca="false">SUM(X29:AB29)</f>
        <v>7</v>
      </c>
      <c r="AD29" s="98" t="n">
        <f aca="false">IF(ISERROR(((X29+Y29)*2+Z29*3+AA29*4+AB29*5)/SUM(X29,Y29:AB29)),"",((X29+Y29)*2+Z29*3+AA29*4+AB29*5)/SUM(X29,Y29:AB29))</f>
        <v>4.28571428571429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/>
      </c>
      <c r="AH29" s="87" t="str">
        <f aca="false">IF(ISERROR(VALUE(LEFT(G29))),LEFT(G29),VALUE(LEFT(G29)))</f>
        <v/>
      </c>
      <c r="AI29" s="87" t="str">
        <f aca="false">IF(ISERROR(VALUE(LEFT(H29))),LEFT(H29),VALUE(LEFT(H29)))</f>
        <v>з</v>
      </c>
      <c r="AJ29" s="87" t="n">
        <f aca="false">IF(ISERROR(VALUE(LEFT(I29))),LEFT(I29),VALUE(LEFT(I29)))</f>
        <v>4</v>
      </c>
      <c r="AK29" s="87" t="n">
        <f aca="false">IF(ISERROR(VALUE(LEFT(J29))),LEFT(J29),VALUE(LEFT(J29)))</f>
        <v>5</v>
      </c>
      <c r="AL29" s="87" t="n">
        <f aca="false">IF(ISERROR(VALUE(LEFT(K29))),LEFT(K29),VALUE(LEFT(K29)))</f>
        <v>4</v>
      </c>
      <c r="AM29" s="87" t="n">
        <f aca="false">IF(ISERROR(VALUE(LEFT(L29))),LEFT(L29),VALUE(LEFT(L29)))</f>
        <v>4</v>
      </c>
      <c r="AN29" s="87" t="n">
        <f aca="false">IF(ISERROR(VALUE(LEFT(M29))),LEFT(M29),VALUE(LEFT(M29)))</f>
        <v>5</v>
      </c>
      <c r="AO29" s="87" t="str">
        <f aca="false">IF(ISERROR(VALUE(LEFT(N29))),LEFT(N29),VALUE(LEFT(N29)))</f>
        <v/>
      </c>
      <c r="AP29" s="87" t="str">
        <f aca="false">IF(ISERROR(VALUE(LEFT(O29))),LEFT(O29),VALUE(LEFT(O29)))</f>
        <v/>
      </c>
      <c r="AQ29" s="87" t="n">
        <f aca="false">IF(ISERROR(VALUE(LEFT(P29))),LEFT(P29),VALUE(LEFT(P29)))</f>
        <v>4</v>
      </c>
      <c r="AR29" s="87" t="n">
        <f aca="false">IF(ISERROR(VALUE(LEFT(Q29))),LEFT(Q29),VALUE(LEFT(Q29)))</f>
        <v>4</v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1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true" customHeight="true" outlineLevel="0" collapsed="false">
      <c r="A30" s="75" t="n">
        <v>25</v>
      </c>
      <c r="B30" s="103"/>
      <c r="C30" s="107"/>
      <c r="D30" s="204"/>
      <c r="E30" s="79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0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0</v>
      </c>
      <c r="AA30" s="127" t="n">
        <f aca="false">COUNTIF(AG30:AV30,AA$5)</f>
        <v>0</v>
      </c>
      <c r="AB30" s="127" t="n">
        <f aca="false">COUNTIF(AG30:AV30,AB$5)</f>
        <v>0</v>
      </c>
      <c r="AC30" s="127" t="n">
        <f aca="false">SUM(X30:AB30)</f>
        <v>0</v>
      </c>
      <c r="AD30" s="98" t="str">
        <f aca="false">IF(ISERROR(((X30+Y30)*2+Z30*3+AA30*4+AB30*5)/SUM(X30,Y30:AB30)),"",((X30+Y30)*2+Z30*3+AA30*4+AB30*5)/SUM(X30,Y30:AB30))</f>
        <v/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/>
      </c>
      <c r="AH30" s="87" t="str">
        <f aca="false">IF(ISERROR(VALUE(LEFT(G30))),LEFT(G30),VALUE(LEFT(G30)))</f>
        <v/>
      </c>
      <c r="AI30" s="87" t="str">
        <f aca="false">IF(ISERROR(VALUE(LEFT(H30))),LEFT(H30),VALUE(LEFT(H30)))</f>
        <v/>
      </c>
      <c r="AJ30" s="87" t="str">
        <f aca="false">IF(ISERROR(VALUE(LEFT(I30))),LEFT(I30),VALUE(LEFT(I30)))</f>
        <v/>
      </c>
      <c r="AK30" s="87" t="str">
        <f aca="false">IF(ISERROR(VALUE(LEFT(J30))),LEFT(J30),VALUE(LEFT(J30)))</f>
        <v/>
      </c>
      <c r="AL30" s="87" t="str">
        <f aca="false">IF(ISERROR(VALUE(LEFT(K30))),LEFT(K30),VALUE(LEFT(K30)))</f>
        <v/>
      </c>
      <c r="AM30" s="87" t="str">
        <f aca="false">IF(ISERROR(VALUE(LEFT(L30))),LEFT(L30),VALUE(LEFT(L30)))</f>
        <v/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0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75" t="n">
        <v>26</v>
      </c>
      <c r="B31" s="180"/>
      <c r="C31" s="206"/>
      <c r="D31" s="206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75" t="n">
        <v>27</v>
      </c>
      <c r="B32" s="27"/>
      <c r="C32" s="27"/>
      <c r="D32" s="27"/>
      <c r="E32" s="7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188" t="str">
        <f aca="false">IF(ISERROR(VALUE(LEFT(F32))),LEFT(F32),VALUE(LEFT(F32)))</f>
        <v/>
      </c>
      <c r="AH32" s="188" t="str">
        <f aca="false">IF(ISERROR(VALUE(LEFT(G32))),LEFT(G32),VALUE(LEFT(G32)))</f>
        <v/>
      </c>
      <c r="AI32" s="188" t="str">
        <f aca="false">IF(ISERROR(VALUE(LEFT(H32))),LEFT(H32),VALUE(LEFT(H32)))</f>
        <v/>
      </c>
      <c r="AJ32" s="188" t="str">
        <f aca="false">IF(ISERROR(VALUE(LEFT(I32))),LEFT(I32),VALUE(LEFT(I32)))</f>
        <v/>
      </c>
      <c r="AK32" s="188" t="str">
        <f aca="false">IF(ISERROR(VALUE(LEFT(J32))),LEFT(J32),VALUE(LEFT(J32)))</f>
        <v/>
      </c>
      <c r="AL32" s="188" t="str">
        <f aca="false">IF(ISERROR(VALUE(LEFT(K32))),LEFT(K32),VALUE(LEFT(K32)))</f>
        <v/>
      </c>
      <c r="AM32" s="188" t="str">
        <f aca="false">IF(ISERROR(VALUE(LEFT(L32))),LEFT(L32),VALUE(LEFT(L32)))</f>
        <v/>
      </c>
      <c r="AN32" s="188" t="str">
        <f aca="false">IF(ISERROR(VALUE(LEFT(M32))),LEFT(M32),VALUE(LEFT(M32)))</f>
        <v/>
      </c>
      <c r="AO32" s="188" t="str">
        <f aca="false">IF(ISERROR(VALUE(LEFT(N32))),LEFT(N32),VALUE(LEFT(N32)))</f>
        <v/>
      </c>
      <c r="AP32" s="188" t="str">
        <f aca="false">IF(ISERROR(VALUE(LEFT(O32))),LEFT(O32),VALUE(LEFT(O32)))</f>
        <v/>
      </c>
      <c r="AQ32" s="188" t="str">
        <f aca="false">IF(ISERROR(VALUE(LEFT(P32))),LEFT(P32),VALUE(LEFT(P32)))</f>
        <v/>
      </c>
      <c r="AR32" s="188" t="str">
        <f aca="false">IF(ISERROR(VALUE(LEFT(Q32))),LEFT(Q32),VALUE(LEFT(Q32)))</f>
        <v/>
      </c>
      <c r="AS32" s="188" t="str">
        <f aca="false">IF(ISERROR(VALUE(LEFT(R32))),LEFT(R32),VALUE(LEFT(R32)))</f>
        <v/>
      </c>
      <c r="AT32" s="188" t="str">
        <f aca="false">IF(ISERROR(VALUE(LEFT(S32))),LEFT(S32),VALUE(LEFT(S32)))</f>
        <v/>
      </c>
      <c r="AU32" s="188" t="str">
        <f aca="false">IF(ISERROR(VALUE(LEFT(T32))),LEFT(T32),VALUE(LEFT(T32)))</f>
        <v/>
      </c>
      <c r="AV32" s="188" t="str">
        <f aca="false">IF(ISERROR(VALUE(LEFT(U32))),LEFT(U32),VALUE(LEFT(U32)))</f>
        <v/>
      </c>
      <c r="AW32" s="97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8.75" hidden="true" customHeight="false" outlineLevel="0" collapsed="false">
      <c r="A33" s="75" t="n">
        <v>28</v>
      </c>
      <c r="B33" s="27"/>
      <c r="C33" s="27"/>
      <c r="D33" s="27"/>
      <c r="E33" s="7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188" t="str">
        <f aca="false">IF(ISERROR(VALUE(LEFT(F33))),LEFT(F33),VALUE(LEFT(F33)))</f>
        <v/>
      </c>
      <c r="AH33" s="188" t="str">
        <f aca="false">IF(ISERROR(VALUE(LEFT(G33))),LEFT(G33),VALUE(LEFT(G33)))</f>
        <v/>
      </c>
      <c r="AI33" s="188" t="str">
        <f aca="false">IF(ISERROR(VALUE(LEFT(H33))),LEFT(H33),VALUE(LEFT(H33)))</f>
        <v/>
      </c>
      <c r="AJ33" s="188" t="str">
        <f aca="false">IF(ISERROR(VALUE(LEFT(I33))),LEFT(I33),VALUE(LEFT(I33)))</f>
        <v/>
      </c>
      <c r="AK33" s="188" t="str">
        <f aca="false">IF(ISERROR(VALUE(LEFT(J33))),LEFT(J33),VALUE(LEFT(J33)))</f>
        <v/>
      </c>
      <c r="AL33" s="188" t="str">
        <f aca="false">IF(ISERROR(VALUE(LEFT(K33))),LEFT(K33),VALUE(LEFT(K33)))</f>
        <v/>
      </c>
      <c r="AM33" s="188" t="str">
        <f aca="false">IF(ISERROR(VALUE(LEFT(L33))),LEFT(L33),VALUE(LEFT(L33)))</f>
        <v/>
      </c>
      <c r="AN33" s="188" t="str">
        <f aca="false">IF(ISERROR(VALUE(LEFT(M33))),LEFT(M33),VALUE(LEFT(M33)))</f>
        <v/>
      </c>
      <c r="AO33" s="188" t="str">
        <f aca="false">IF(ISERROR(VALUE(LEFT(N33))),LEFT(N33),VALUE(LEFT(N33)))</f>
        <v/>
      </c>
      <c r="AP33" s="188" t="str">
        <f aca="false">IF(ISERROR(VALUE(LEFT(O33))),LEFT(O33),VALUE(LEFT(O33)))</f>
        <v/>
      </c>
      <c r="AQ33" s="188" t="str">
        <f aca="false">IF(ISERROR(VALUE(LEFT(P33))),LEFT(P33),VALUE(LEFT(P33)))</f>
        <v/>
      </c>
      <c r="AR33" s="188" t="str">
        <f aca="false">IF(ISERROR(VALUE(LEFT(Q33))),LEFT(Q33),VALUE(LEFT(Q33)))</f>
        <v/>
      </c>
      <c r="AS33" s="188" t="str">
        <f aca="false">IF(ISERROR(VALUE(LEFT(R33))),LEFT(R33),VALUE(LEFT(R33)))</f>
        <v/>
      </c>
      <c r="AT33" s="188" t="str">
        <f aca="false">IF(ISERROR(VALUE(LEFT(S33))),LEFT(S33),VALUE(LEFT(S33)))</f>
        <v/>
      </c>
      <c r="AU33" s="188" t="str">
        <f aca="false">IF(ISERROR(VALUE(LEFT(T33))),LEFT(T33),VALUE(LEFT(T33)))</f>
        <v/>
      </c>
      <c r="AV33" s="188" t="str">
        <f aca="false">IF(ISERROR(VALUE(LEFT(U33))),LEFT(U33),VALUE(LEFT(U33)))</f>
        <v/>
      </c>
      <c r="AW33" s="97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8.75" hidden="true" customHeight="false" outlineLevel="0" collapsed="false">
      <c r="A34" s="75" t="n">
        <v>29</v>
      </c>
      <c r="B34" s="113"/>
      <c r="C34" s="116"/>
      <c r="D34" s="117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188" t="str">
        <f aca="false">IF(ISERROR(VALUE(LEFT(F34))),LEFT(F34),VALUE(LEFT(F34)))</f>
        <v/>
      </c>
      <c r="AH34" s="188" t="str">
        <f aca="false">IF(ISERROR(VALUE(LEFT(G34))),LEFT(G34),VALUE(LEFT(G34)))</f>
        <v/>
      </c>
      <c r="AI34" s="188" t="str">
        <f aca="false">IF(ISERROR(VALUE(LEFT(H34))),LEFT(H34),VALUE(LEFT(H34)))</f>
        <v/>
      </c>
      <c r="AJ34" s="188" t="str">
        <f aca="false">IF(ISERROR(VALUE(LEFT(I34))),LEFT(I34),VALUE(LEFT(I34)))</f>
        <v/>
      </c>
      <c r="AK34" s="188" t="str">
        <f aca="false">IF(ISERROR(VALUE(LEFT(J34))),LEFT(J34),VALUE(LEFT(J34)))</f>
        <v/>
      </c>
      <c r="AL34" s="188" t="str">
        <f aca="false">IF(ISERROR(VALUE(LEFT(K34))),LEFT(K34),VALUE(LEFT(K34)))</f>
        <v/>
      </c>
      <c r="AM34" s="188" t="str">
        <f aca="false">IF(ISERROR(VALUE(LEFT(L34))),LEFT(L34),VALUE(LEFT(L34)))</f>
        <v/>
      </c>
      <c r="AN34" s="188" t="str">
        <f aca="false">IF(ISERROR(VALUE(LEFT(M34))),LEFT(M34),VALUE(LEFT(M34)))</f>
        <v/>
      </c>
      <c r="AO34" s="188" t="str">
        <f aca="false">IF(ISERROR(VALUE(LEFT(N34))),LEFT(N34),VALUE(LEFT(N34)))</f>
        <v/>
      </c>
      <c r="AP34" s="188" t="str">
        <f aca="false">IF(ISERROR(VALUE(LEFT(O34))),LEFT(O34),VALUE(LEFT(O34)))</f>
        <v/>
      </c>
      <c r="AQ34" s="188" t="str">
        <f aca="false">IF(ISERROR(VALUE(LEFT(P34))),LEFT(P34),VALUE(LEFT(P34)))</f>
        <v/>
      </c>
      <c r="AR34" s="188" t="str">
        <f aca="false">IF(ISERROR(VALUE(LEFT(Q34))),LEFT(Q34),VALUE(LEFT(Q34)))</f>
        <v/>
      </c>
      <c r="AS34" s="188" t="str">
        <f aca="false">IF(ISERROR(VALUE(LEFT(R34))),LEFT(R34),VALUE(LEFT(R34)))</f>
        <v/>
      </c>
      <c r="AT34" s="188" t="str">
        <f aca="false">IF(ISERROR(VALUE(LEFT(S34))),LEFT(S34),VALUE(LEFT(S34)))</f>
        <v/>
      </c>
      <c r="AU34" s="188" t="str">
        <f aca="false">IF(ISERROR(VALUE(LEFT(T34))),LEFT(T34),VALUE(LEFT(T34)))</f>
        <v/>
      </c>
      <c r="AV34" s="188" t="str">
        <f aca="false">IF(ISERROR(VALUE(LEFT(U34))),LEFT(U34),VALUE(LEFT(U34)))</f>
        <v/>
      </c>
      <c r="AW34" s="97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8.75" hidden="true" customHeight="false" outlineLevel="0" collapsed="false">
      <c r="A35" s="75" t="n">
        <v>30</v>
      </c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188" t="str">
        <f aca="false">IF(ISERROR(VALUE(LEFT(F35))),LEFT(F35),VALUE(LEFT(F35)))</f>
        <v/>
      </c>
      <c r="AH35" s="188" t="str">
        <f aca="false">IF(ISERROR(VALUE(LEFT(G35))),LEFT(G35),VALUE(LEFT(G35)))</f>
        <v/>
      </c>
      <c r="AI35" s="188" t="str">
        <f aca="false">IF(ISERROR(VALUE(LEFT(H35))),LEFT(H35),VALUE(LEFT(H35)))</f>
        <v/>
      </c>
      <c r="AJ35" s="188" t="str">
        <f aca="false">IF(ISERROR(VALUE(LEFT(I35))),LEFT(I35),VALUE(LEFT(I35)))</f>
        <v/>
      </c>
      <c r="AK35" s="188" t="str">
        <f aca="false">IF(ISERROR(VALUE(LEFT(J35))),LEFT(J35),VALUE(LEFT(J35)))</f>
        <v/>
      </c>
      <c r="AL35" s="188" t="str">
        <f aca="false">IF(ISERROR(VALUE(LEFT(K35))),LEFT(K35),VALUE(LEFT(K35)))</f>
        <v/>
      </c>
      <c r="AM35" s="188" t="str">
        <f aca="false">IF(ISERROR(VALUE(LEFT(L35))),LEFT(L35),VALUE(LEFT(L35)))</f>
        <v/>
      </c>
      <c r="AN35" s="188" t="str">
        <f aca="false">IF(ISERROR(VALUE(LEFT(M35))),LEFT(M35),VALUE(LEFT(M35)))</f>
        <v/>
      </c>
      <c r="AO35" s="188" t="str">
        <f aca="false">IF(ISERROR(VALUE(LEFT(N35))),LEFT(N35),VALUE(LEFT(N35)))</f>
        <v/>
      </c>
      <c r="AP35" s="188" t="str">
        <f aca="false">IF(ISERROR(VALUE(LEFT(O35))),LEFT(O35),VALUE(LEFT(O35)))</f>
        <v/>
      </c>
      <c r="AQ35" s="188" t="str">
        <f aca="false">IF(ISERROR(VALUE(LEFT(P35))),LEFT(P35),VALUE(LEFT(P35)))</f>
        <v/>
      </c>
      <c r="AR35" s="188" t="str">
        <f aca="false">IF(ISERROR(VALUE(LEFT(Q35))),LEFT(Q35),VALUE(LEFT(Q35)))</f>
        <v/>
      </c>
      <c r="AS35" s="188" t="str">
        <f aca="false">IF(ISERROR(VALUE(LEFT(R35))),LEFT(R35),VALUE(LEFT(R35)))</f>
        <v/>
      </c>
      <c r="AT35" s="188" t="str">
        <f aca="false">IF(ISERROR(VALUE(LEFT(S35))),LEFT(S35),VALUE(LEFT(S35)))</f>
        <v/>
      </c>
      <c r="AU35" s="188" t="str">
        <f aca="false">IF(ISERROR(VALUE(LEFT(T35))),LEFT(T35),VALUE(LEFT(T35)))</f>
        <v/>
      </c>
      <c r="AV35" s="188" t="str">
        <f aca="false">IF(ISERROR(VALUE(LEFT(U35))),LEFT(U35),VALUE(LEFT(U35)))</f>
        <v/>
      </c>
      <c r="AW35" s="97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8.75" hidden="true" customHeight="fals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188" t="str">
        <f aca="false">IF(ISERROR(VALUE(LEFT(F36))),LEFT(F36),VALUE(LEFT(F36)))</f>
        <v/>
      </c>
      <c r="AH36" s="188" t="str">
        <f aca="false">IF(ISERROR(VALUE(LEFT(G36))),LEFT(G36),VALUE(LEFT(G36)))</f>
        <v/>
      </c>
      <c r="AI36" s="188" t="str">
        <f aca="false">IF(ISERROR(VALUE(LEFT(H36))),LEFT(H36),VALUE(LEFT(H36)))</f>
        <v/>
      </c>
      <c r="AJ36" s="188" t="str">
        <f aca="false">IF(ISERROR(VALUE(LEFT(I36))),LEFT(I36),VALUE(LEFT(I36)))</f>
        <v/>
      </c>
      <c r="AK36" s="188" t="str">
        <f aca="false">IF(ISERROR(VALUE(LEFT(J36))),LEFT(J36),VALUE(LEFT(J36)))</f>
        <v/>
      </c>
      <c r="AL36" s="188" t="str">
        <f aca="false">IF(ISERROR(VALUE(LEFT(K36))),LEFT(K36),VALUE(LEFT(K36)))</f>
        <v/>
      </c>
      <c r="AM36" s="188" t="str">
        <f aca="false">IF(ISERROR(VALUE(LEFT(L36))),LEFT(L36),VALUE(LEFT(L36)))</f>
        <v/>
      </c>
      <c r="AN36" s="188" t="str">
        <f aca="false">IF(ISERROR(VALUE(LEFT(M36))),LEFT(M36),VALUE(LEFT(M36)))</f>
        <v/>
      </c>
      <c r="AO36" s="188" t="str">
        <f aca="false">IF(ISERROR(VALUE(LEFT(N36))),LEFT(N36),VALUE(LEFT(N36)))</f>
        <v/>
      </c>
      <c r="AP36" s="188" t="str">
        <f aca="false">IF(ISERROR(VALUE(LEFT(O36))),LEFT(O36),VALUE(LEFT(O36)))</f>
        <v/>
      </c>
      <c r="AQ36" s="188" t="str">
        <f aca="false">IF(ISERROR(VALUE(LEFT(P36))),LEFT(P36),VALUE(LEFT(P36)))</f>
        <v/>
      </c>
      <c r="AR36" s="188" t="str">
        <f aca="false">IF(ISERROR(VALUE(LEFT(Q36))),LEFT(Q36),VALUE(LEFT(Q36)))</f>
        <v/>
      </c>
      <c r="AS36" s="188" t="str">
        <f aca="false">IF(ISERROR(VALUE(LEFT(R36))),LEFT(R36),VALUE(LEFT(R36)))</f>
        <v/>
      </c>
      <c r="AT36" s="188" t="str">
        <f aca="false">IF(ISERROR(VALUE(LEFT(S36))),LEFT(S36),VALUE(LEFT(S36)))</f>
        <v/>
      </c>
      <c r="AU36" s="188" t="str">
        <f aca="false">IF(ISERROR(VALUE(LEFT(T36))),LEFT(T36),VALUE(LEFT(T36)))</f>
        <v/>
      </c>
      <c r="AV36" s="188" t="str">
        <f aca="false">IF(ISERROR(VALUE(LEFT(U36))),LEFT(U36),VALUE(LEFT(U36)))</f>
        <v/>
      </c>
      <c r="AW36" s="97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4.25" hidden="true" customHeight="false" outlineLevel="0" collapsed="false">
      <c r="A37" s="118"/>
      <c r="B37" s="119"/>
      <c r="C37" s="119"/>
      <c r="D37" s="119"/>
      <c r="E37" s="120" t="n">
        <f aca="false">COUNTIF(E6:E36,"2751")</f>
        <v>24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188" t="str">
        <f aca="false">IF(ISERROR(VALUE(LEFT(F37))),LEFT(F37),VALUE(LEFT(F37)))</f>
        <v/>
      </c>
      <c r="AH37" s="188" t="str">
        <f aca="false">IF(ISERROR(VALUE(LEFT(G37))),LEFT(G37),VALUE(LEFT(G37)))</f>
        <v/>
      </c>
      <c r="AI37" s="188" t="str">
        <f aca="false">IF(ISERROR(VALUE(LEFT(H37))),LEFT(H37),VALUE(LEFT(H37)))</f>
        <v/>
      </c>
      <c r="AJ37" s="188" t="str">
        <f aca="false">IF(ISERROR(VALUE(LEFT(I37))),LEFT(I37),VALUE(LEFT(I37)))</f>
        <v/>
      </c>
      <c r="AK37" s="188" t="str">
        <f aca="false">IF(ISERROR(VALUE(LEFT(J37))),LEFT(J37),VALUE(LEFT(J37)))</f>
        <v/>
      </c>
      <c r="AL37" s="188" t="str">
        <f aca="false">IF(ISERROR(VALUE(LEFT(K37))),LEFT(K37),VALUE(LEFT(K37)))</f>
        <v/>
      </c>
      <c r="AM37" s="188" t="str">
        <f aca="false">IF(ISERROR(VALUE(LEFT(L37))),LEFT(L37),VALUE(LEFT(L37)))</f>
        <v/>
      </c>
      <c r="AN37" s="188" t="str">
        <f aca="false">IF(ISERROR(VALUE(LEFT(M37))),LEFT(M37),VALUE(LEFT(M37)))</f>
        <v/>
      </c>
      <c r="AO37" s="188" t="str">
        <f aca="false">IF(ISERROR(VALUE(LEFT(N37))),LEFT(N37),VALUE(LEFT(N37)))</f>
        <v/>
      </c>
      <c r="AP37" s="188" t="str">
        <f aca="false">IF(ISERROR(VALUE(LEFT(O37))),LEFT(O37),VALUE(LEFT(O37)))</f>
        <v/>
      </c>
      <c r="AQ37" s="188" t="str">
        <f aca="false">IF(ISERROR(VALUE(LEFT(P37))),LEFT(P37),VALUE(LEFT(P37)))</f>
        <v/>
      </c>
      <c r="AR37" s="188" t="str">
        <f aca="false">IF(ISERROR(VALUE(LEFT(Q37))),LEFT(Q37),VALUE(LEFT(Q37)))</f>
        <v/>
      </c>
      <c r="AS37" s="188" t="str">
        <f aca="false">IF(ISERROR(VALUE(LEFT(R37))),LEFT(R37),VALUE(LEFT(R37)))</f>
        <v/>
      </c>
      <c r="AT37" s="188" t="str">
        <f aca="false">IF(ISERROR(VALUE(LEFT(S37))),LEFT(S37),VALUE(LEFT(S37)))</f>
        <v/>
      </c>
      <c r="AU37" s="188" t="str">
        <f aca="false">IF(ISERROR(VALUE(LEFT(T37))),LEFT(T37),VALUE(LEFT(T37)))</f>
        <v/>
      </c>
      <c r="AV37" s="188" t="str">
        <f aca="false">IF(ISERROR(VALUE(LEFT(U37))),LEFT(U37),VALUE(LEFT(U37)))</f>
        <v/>
      </c>
      <c r="AW37" s="97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str">
        <v> </v>
      </c>
      <c r="I38" s="124" t="n">
        <v>3.79166666666667</v>
      </c>
      <c r="J38" s="124" t="n">
        <v>4.54166666666667</v>
      </c>
      <c r="K38" s="124" t="n">
        <v>4.45833333333333</v>
      </c>
      <c r="L38" s="124" t="n">
        <v>4.29166666666667</v>
      </c>
      <c r="M38" s="124" t="n">
        <v>4</v>
      </c>
      <c r="N38" s="124" t="str">
        <v> </v>
      </c>
      <c r="O38" s="125" t="str">
        <v> </v>
      </c>
      <c r="P38" s="126" t="n">
        <v>3.91666666666667</v>
      </c>
      <c r="Q38" s="126" t="n">
        <v>4.29166666666667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сводн.!t21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0</v>
      </c>
      <c r="Z38" s="127" t="n">
        <f aca="false">SUM(Z6:Z37)</f>
        <v>35</v>
      </c>
      <c r="AA38" s="127" t="n">
        <f aca="false">SUM(AA6:AA37)</f>
        <v>67</v>
      </c>
      <c r="AB38" s="127" t="n">
        <f aca="false">SUM(AB6:AB37)</f>
        <v>66</v>
      </c>
      <c r="AC38" s="127" t="n">
        <f aca="false">SUM(X38:AB38)</f>
        <v>168</v>
      </c>
      <c r="AD38" s="98" t="n">
        <f aca="false">IF(ISERROR(((X38+Y38)*2+Z38*3+AA38*4+AB38*5)/SUM(X38,Y38:AB38)),"",((X38+Y38)*2+Z38*3+AA38*4+AB38*5)/SUM(X38,Y38:AB38))</f>
        <v>4.18452380952381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str">
        <f aca="false">IF(COUNT(AI6:AI37)=0," ",SUM(AI6:AI37)/COUNT(AI6:AI37))</f>
        <v> </v>
      </c>
      <c r="AJ38" s="129" t="n">
        <f aca="false">IF(COUNT(AJ6:AJ37)=0," ",SUM(AJ6:AJ37)/COUNT(AJ6:AJ37))</f>
        <v>3.79166666666667</v>
      </c>
      <c r="AK38" s="129" t="n">
        <f aca="false">IF(COUNT(AK6:AK37)=0," ",SUM(AK6:AK37)/COUNT(AK6:AK37))</f>
        <v>4.54166666666667</v>
      </c>
      <c r="AL38" s="129" t="n">
        <f aca="false">IF(COUNT(AL6:AL37)=0," ",SUM(AL6:AL37)/COUNT(AL6:AL37))</f>
        <v>4.45833333333333</v>
      </c>
      <c r="AM38" s="129" t="n">
        <f aca="false">IF(COUNT(AM6:AM37)=0," ",SUM(AM6:AM37)/COUNT(AM6:AM37))</f>
        <v>4.29166666666667</v>
      </c>
      <c r="AN38" s="129" t="n">
        <f aca="false">IF(COUNT(AN6:AN37)=0," ",SUM(AN6:AN37)/COUNT(AN6:AN37))</f>
        <v>4</v>
      </c>
      <c r="AO38" s="129" t="str">
        <f aca="false">IF(COUNT(AO6:AO37)=0," ",SUM(AO6:AO37)/COUNT(AO6:AO37))</f>
        <v> </v>
      </c>
      <c r="AP38" s="129" t="str">
        <f aca="false">IF(COUNT(AP6:AP37)=0," ",SUM(AP6:AP37)/COUNT(AP6:AP37))</f>
        <v> </v>
      </c>
      <c r="AQ38" s="129" t="n">
        <f aca="false">IF(COUNT(AQ6:AQ37)=0," ",SUM(AQ6:AQ37)/COUNT(AQ6:AQ37))</f>
        <v>3.91666666666667</v>
      </c>
      <c r="AR38" s="129" t="n">
        <f aca="false">IF(COUNT(AR6:AR37)=0," ",SUM(AR6:AR37)/COUNT(AR6:AR37))</f>
        <v>4.29166666666667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str">
        <v>0</v>
      </c>
      <c r="I39" s="134" t="n">
        <v>4</v>
      </c>
      <c r="J39" s="134" t="n">
        <v>15</v>
      </c>
      <c r="K39" s="134" t="n">
        <v>13</v>
      </c>
      <c r="L39" s="134" t="n">
        <v>11</v>
      </c>
      <c r="M39" s="134" t="n">
        <v>7</v>
      </c>
      <c r="N39" s="134" t="str">
        <v>0</v>
      </c>
      <c r="O39" s="135" t="str">
        <v>0</v>
      </c>
      <c r="P39" s="135" t="n">
        <v>6</v>
      </c>
      <c r="Q39" s="135" t="n">
        <v>10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n">
        <f aca="false">IF(COUNTIF(V6:V37,5)=0,"0",COUNTIF(V6:V37,5))</f>
        <v>2</v>
      </c>
      <c r="W39" s="137"/>
      <c r="X39" s="138" t="n">
        <f aca="false">SUM(X38:AB38)</f>
        <v>168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str">
        <f aca="false">IF(COUNTIF(AI6:AI37,5)=0,"0",COUNTIF(AI6:AI37,5))</f>
        <v>0</v>
      </c>
      <c r="AJ39" s="141" t="n">
        <f aca="false">IF(COUNTIF(AJ6:AJ37,5)=0,"0",COUNTIF(AJ6:AJ37,5))</f>
        <v>4</v>
      </c>
      <c r="AK39" s="141" t="n">
        <f aca="false">IF(COUNTIF(AK6:AK37,5)=0,"0",COUNTIF(AK6:AK37,5))</f>
        <v>15</v>
      </c>
      <c r="AL39" s="141" t="n">
        <f aca="false">IF(COUNTIF(AL6:AL37,5)=0,"0",COUNTIF(AL6:AL37,5))</f>
        <v>13</v>
      </c>
      <c r="AM39" s="141" t="n">
        <f aca="false">IF(COUNTIF(AM6:AM37,5)=0,"0",COUNTIF(AM6:AM37,5))</f>
        <v>11</v>
      </c>
      <c r="AN39" s="141" t="n">
        <f aca="false">IF(COUNTIF(AN6:AN37,5)=0,"0",COUNTIF(AN6:AN37,5))</f>
        <v>7</v>
      </c>
      <c r="AO39" s="141" t="str">
        <f aca="false">IF(COUNTIF(AO6:AO37,5)=0,"0",COUNTIF(AO6:AO37,5))</f>
        <v>0</v>
      </c>
      <c r="AP39" s="141" t="str">
        <f aca="false">IF(COUNTIF(AP6:AP37,5)=0,"0",COUNTIF(AP6:AP37,5))</f>
        <v>0</v>
      </c>
      <c r="AQ39" s="141" t="n">
        <f aca="false">IF(COUNTIF(AQ6:AQ37,5)=0,"0",COUNTIF(AQ6:AQ37,5))</f>
        <v>6</v>
      </c>
      <c r="AR39" s="141" t="n">
        <f aca="false">IF(COUNTIF(AR6:AR37,5)=0,"0",COUNTIF(AR6:AR37,5))</f>
        <v>10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str">
        <v>0</v>
      </c>
      <c r="I40" s="150" t="n">
        <v>11</v>
      </c>
      <c r="J40" s="150" t="n">
        <v>7</v>
      </c>
      <c r="K40" s="150" t="n">
        <v>9</v>
      </c>
      <c r="L40" s="150" t="n">
        <v>9</v>
      </c>
      <c r="M40" s="150" t="n">
        <v>10</v>
      </c>
      <c r="N40" s="150" t="str">
        <v>0</v>
      </c>
      <c r="O40" s="151" t="str">
        <v>0</v>
      </c>
      <c r="P40" s="151" t="n">
        <v>10</v>
      </c>
      <c r="Q40" s="151" t="n">
        <v>11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8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1</v>
      </c>
      <c r="AA40" s="153" t="n">
        <f aca="false">IF(COUNTIF(AA6:AA37,4)=0," ",COUNTIF(AA6:AA37,4))</f>
        <v>5</v>
      </c>
      <c r="AB40" s="153" t="n">
        <f aca="false">IF(COUNTIF(AB6:AB37,4)=0," ",COUNTIF(AB6:AB37,4))</f>
        <v>4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str">
        <f aca="false">IF(COUNTIF(AI6:AI37,4)=0,"0",COUNTIF(AI6:AI37,4))</f>
        <v>0</v>
      </c>
      <c r="AJ40" s="153" t="n">
        <f aca="false">IF(COUNTIF(AJ6:AJ37,4)=0,"0",COUNTIF(AJ6:AJ37,4))</f>
        <v>11</v>
      </c>
      <c r="AK40" s="153" t="n">
        <f aca="false">IF(COUNTIF(AK6:AK37,4)=0,"0",COUNTIF(AK6:AK37,4))</f>
        <v>7</v>
      </c>
      <c r="AL40" s="153" t="n">
        <f aca="false">IF(COUNTIF(AL6:AL37,4)=0,"0",COUNTIF(AL6:AL37,4))</f>
        <v>9</v>
      </c>
      <c r="AM40" s="153" t="n">
        <f aca="false">IF(COUNTIF(AM6:AM37,4)=0,"0",COUNTIF(AM6:AM37,4))</f>
        <v>9</v>
      </c>
      <c r="AN40" s="153" t="n">
        <f aca="false">IF(COUNTIF(AN6:AN37,4)=0,"0",COUNTIF(AN6:AN37,4))</f>
        <v>10</v>
      </c>
      <c r="AO40" s="153" t="str">
        <f aca="false">IF(COUNTIF(AO6:AO37,4)=0,"0",COUNTIF(AO6:AO37,4))</f>
        <v>0</v>
      </c>
      <c r="AP40" s="153" t="str">
        <f aca="false">IF(COUNTIF(AP6:AP37,4)=0,"0",COUNTIF(AP6:AP37,4))</f>
        <v>0</v>
      </c>
      <c r="AQ40" s="153" t="n">
        <f aca="false">IF(COUNTIF(AQ6:AQ37,4)=0,"0",COUNTIF(AQ6:AQ37,4))</f>
        <v>10</v>
      </c>
      <c r="AR40" s="153" t="n">
        <f aca="false">IF(COUNTIF(AR6:AR37,4)=0,"0",COUNTIF(AR6:AR37,4))</f>
        <v>11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str">
        <v>0</v>
      </c>
      <c r="I41" s="164" t="n">
        <v>9</v>
      </c>
      <c r="J41" s="164" t="n">
        <v>2</v>
      </c>
      <c r="K41" s="164" t="n">
        <v>2</v>
      </c>
      <c r="L41" s="164" t="n">
        <v>4</v>
      </c>
      <c r="M41" s="164" t="n">
        <v>7</v>
      </c>
      <c r="N41" s="164" t="str">
        <v>0</v>
      </c>
      <c r="O41" s="165" t="str">
        <v>0</v>
      </c>
      <c r="P41" s="165" t="n">
        <v>8</v>
      </c>
      <c r="Q41" s="165" t="n">
        <v>3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14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2</v>
      </c>
      <c r="AA41" s="167" t="n">
        <f aca="false">IF(COUNTIF(AA6:AA37,3)=0," ",COUNTIF(AA6:AA37,3))</f>
        <v>5</v>
      </c>
      <c r="AB41" s="167" t="n">
        <f aca="false">IF(COUNTIF(AB6:AB37,3)=0," ",COUNTIF(AB6:AB37,3))</f>
        <v>5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str">
        <f aca="false">IF(COUNTIF(AI6:AI37,3)=0,"0",COUNTIF(AI6:AI37,3))</f>
        <v>0</v>
      </c>
      <c r="AJ41" s="167" t="n">
        <f aca="false">IF(COUNTIF(AJ6:AJ37,3)=0,"0",COUNTIF(AJ6:AJ37,3))</f>
        <v>9</v>
      </c>
      <c r="AK41" s="167" t="n">
        <f aca="false">IF(COUNTIF(AK6:AK37,3)=0,"0",COUNTIF(AK6:AK37,3))</f>
        <v>2</v>
      </c>
      <c r="AL41" s="167" t="n">
        <f aca="false">IF(COUNTIF(AL6:AL37,3)=0,"0",COUNTIF(AL6:AL37,3))</f>
        <v>2</v>
      </c>
      <c r="AM41" s="167" t="n">
        <f aca="false">IF(COUNTIF(AM6:AM37,3)=0,"0",COUNTIF(AM6:AM37,3))</f>
        <v>4</v>
      </c>
      <c r="AN41" s="167" t="n">
        <f aca="false">IF(COUNTIF(AN6:AN37,3)=0,"0",COUNTIF(AN6:AN37,3))</f>
        <v>7</v>
      </c>
      <c r="AO41" s="167" t="str">
        <f aca="false">IF(COUNTIF(AO6:AO37,3)=0,"0",COUNTIF(AO6:AO37,3))</f>
        <v>0</v>
      </c>
      <c r="AP41" s="167" t="str">
        <f aca="false">IF(COUNTIF(AP6:AP37,3)=0,"0",COUNTIF(AP6:AP37,3))</f>
        <v>0</v>
      </c>
      <c r="AQ41" s="167" t="n">
        <f aca="false">IF(COUNTIF(AQ6:AQ37,3)=0,"0",COUNTIF(AQ6:AQ37,3))</f>
        <v>8</v>
      </c>
      <c r="AR41" s="167" t="n">
        <f aca="false">IF(COUNTIF(AR6:AR37,3)=0,"0",COUNTIF(AR6:AR37,3))</f>
        <v>3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str">
        <f aca="false">IF(COUNTIF(V6:V37,2)=0,"0",COUNTIF(V6:V37,2))</f>
        <v>0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4</v>
      </c>
      <c r="AA42" s="82" t="n">
        <f aca="false">IF(COUNTIF(AA6:AA37,2)=0," ",COUNTIF(AA6:AA37,2))</f>
        <v>4</v>
      </c>
      <c r="AB42" s="82" t="n">
        <f aca="false">IF(COUNTIF(AB6:AB37,2)=0," ",COUNTIF(AB6:AB37,2))</f>
        <v>3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n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1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str">
        <v>0</v>
      </c>
      <c r="G44" s="81" t="str">
        <v>0</v>
      </c>
      <c r="H44" s="81" t="n">
        <v>24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str">
        <f aca="false">IF(COUNTIF(AG6:AG37,"з")=0,"0",COUNTIF(AG6:AG37,"з"))</f>
        <v>0</v>
      </c>
      <c r="AH44" s="82" t="str">
        <f aca="false">IF(COUNTIF(AH6:AH37,"з")=0,"0",COUNTIF(AH6:AH37,"з"))</f>
        <v>0</v>
      </c>
      <c r="AI44" s="82" t="n">
        <f aca="false">IF(COUNTIF(AI6:AI37,"з")=0,"0",COUNTIF(AI6:AI37,"з"))</f>
        <v>24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G2:H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37 F34:Q45 AG43:CB43 W44:AW45 AG6:AW42 F31:Q31 F6:F30 Q30 R39:V45 R38:U38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 V3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R3">
    <cfRule type="expression" priority="14" aboveAverage="0" equalAverage="0" bottom="0" percent="0" rank="0" text="" dxfId="12">
      <formula>$D$1&lt;R3</formula>
    </cfRule>
    <cfRule type="expression" priority="15" aboveAverage="0" equalAverage="0" bottom="0" percent="0" rank="0" text="" dxfId="13">
      <formula>$D$1&gt;R3</formula>
    </cfRule>
  </conditionalFormatting>
  <conditionalFormatting sqref="R4">
    <cfRule type="expression" priority="16" aboveAverage="0" equalAverage="0" bottom="0" percent="0" rank="0" text="" dxfId="14">
      <formula>$D$1&lt;R4</formula>
    </cfRule>
    <cfRule type="expression" priority="17" aboveAverage="0" equalAverage="0" bottom="0" percent="0" rank="0" text="" dxfId="15">
      <formula>$D$1&gt;R4</formula>
    </cfRule>
  </conditionalFormatting>
  <conditionalFormatting sqref="R5">
    <cfRule type="cellIs" priority="18" operator="equal" aboveAverage="0" equalAverage="0" bottom="0" percent="0" rank="0" text="" dxfId="16">
      <formula>5</formula>
    </cfRule>
    <cfRule type="cellIs" priority="19" operator="equal" aboveAverage="0" equalAverage="0" bottom="0" percent="0" rank="0" text="" dxfId="17">
      <formula>4</formula>
    </cfRule>
    <cfRule type="cellIs" priority="20" operator="equal" aboveAverage="0" equalAverage="0" bottom="0" percent="0" rank="0" text="" dxfId="18">
      <formula>3</formula>
    </cfRule>
  </conditionalFormatting>
  <conditionalFormatting sqref="S3">
    <cfRule type="expression" priority="21" aboveAverage="0" equalAverage="0" bottom="0" percent="0" rank="0" text="" dxfId="19">
      <formula>$D$1&lt;S3</formula>
    </cfRule>
    <cfRule type="expression" priority="22" aboveAverage="0" equalAverage="0" bottom="0" percent="0" rank="0" text="" dxfId="20">
      <formula>$D$1&gt;S3</formula>
    </cfRule>
  </conditionalFormatting>
  <conditionalFormatting sqref="S4">
    <cfRule type="expression" priority="23" aboveAverage="0" equalAverage="0" bottom="0" percent="0" rank="0" text="" dxfId="21">
      <formula>$D$1&lt;S4</formula>
    </cfRule>
    <cfRule type="expression" priority="24" aboveAverage="0" equalAverage="0" bottom="0" percent="0" rank="0" text="" dxfId="22">
      <formula>$D$1&gt;S4</formula>
    </cfRule>
  </conditionalFormatting>
  <conditionalFormatting sqref="S5">
    <cfRule type="cellIs" priority="25" operator="equal" aboveAverage="0" equalAverage="0" bottom="0" percent="0" rank="0" text="" dxfId="23">
      <formula>5</formula>
    </cfRule>
    <cfRule type="cellIs" priority="26" operator="equal" aboveAverage="0" equalAverage="0" bottom="0" percent="0" rank="0" text="" dxfId="24">
      <formula>4</formula>
    </cfRule>
    <cfRule type="cellIs" priority="27" operator="equal" aboveAverage="0" equalAverage="0" bottom="0" percent="0" rank="0" text="" dxfId="25">
      <formula>3</formula>
    </cfRule>
  </conditionalFormatting>
  <conditionalFormatting sqref="T5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T4">
    <cfRule type="expression" priority="31" aboveAverage="0" equalAverage="0" bottom="0" percent="0" rank="0" text="" dxfId="29">
      <formula>$D$1&lt;T4</formula>
    </cfRule>
    <cfRule type="expression" priority="32" aboveAverage="0" equalAverage="0" bottom="0" percent="0" rank="0" text="" dxfId="30">
      <formula>$D$1&gt;T4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3">
    <cfRule type="expression" priority="35" aboveAverage="0" equalAverage="0" bottom="0" percent="0" rank="0" text="" dxfId="33">
      <formula>$D$1&lt;U3</formula>
    </cfRule>
    <cfRule type="expression" priority="36" aboveAverage="0" equalAverage="0" bottom="0" percent="0" rank="0" text="" dxfId="34">
      <formula>$D$1&gt;U3</formula>
    </cfRule>
  </conditionalFormatting>
  <conditionalFormatting sqref="U5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F3">
    <cfRule type="expression" priority="40" aboveAverage="0" equalAverage="0" bottom="0" percent="0" rank="0" text="" dxfId="38">
      <formula>$D$1&lt;F3</formula>
    </cfRule>
    <cfRule type="expression" priority="41" aboveAverage="0" equalAverage="0" bottom="0" percent="0" rank="0" text="" dxfId="39">
      <formula>$D$1&gt;F3</formula>
    </cfRule>
  </conditionalFormatting>
  <conditionalFormatting sqref="F5">
    <cfRule type="cellIs" priority="42" operator="equal" aboveAverage="0" equalAverage="0" bottom="0" percent="0" rank="0" text="" dxfId="40">
      <formula>5</formula>
    </cfRule>
    <cfRule type="cellIs" priority="43" operator="equal" aboveAverage="0" equalAverage="0" bottom="0" percent="0" rank="0" text="" dxfId="41">
      <formula>4</formula>
    </cfRule>
    <cfRule type="cellIs" priority="44" operator="equal" aboveAverage="0" equalAverage="0" bottom="0" percent="0" rank="0" text="" dxfId="42">
      <formula>3</formula>
    </cfRule>
  </conditionalFormatting>
  <conditionalFormatting sqref="F4">
    <cfRule type="expression" priority="45" aboveAverage="0" equalAverage="0" bottom="0" percent="0" rank="0" text="" dxfId="43">
      <formula>$D$1&lt;F4</formula>
    </cfRule>
    <cfRule type="expression" priority="46" aboveAverage="0" equalAverage="0" bottom="0" percent="0" rank="0" text="" dxfId="44">
      <formula>$D$1&gt;F4</formula>
    </cfRule>
  </conditionalFormatting>
  <conditionalFormatting sqref="N3:Q3">
    <cfRule type="expression" priority="47" aboveAverage="0" equalAverage="0" bottom="0" percent="0" rank="0" text="" dxfId="45">
      <formula>$D$1&lt;N3</formula>
    </cfRule>
    <cfRule type="expression" priority="48" aboveAverage="0" equalAverage="0" bottom="0" percent="0" rank="0" text="" dxfId="46">
      <formula>$D$1&gt;N3</formula>
    </cfRule>
  </conditionalFormatting>
  <conditionalFormatting sqref="G4">
    <cfRule type="expression" priority="49" aboveAverage="0" equalAverage="0" bottom="0" percent="0" rank="0" text="" dxfId="47">
      <formula>$D$1&lt;G4</formula>
    </cfRule>
    <cfRule type="expression" priority="50" aboveAverage="0" equalAverage="0" bottom="0" percent="0" rank="0" text="" dxfId="48">
      <formula>$D$1&gt;G4</formula>
    </cfRule>
  </conditionalFormatting>
  <conditionalFormatting sqref="L5:M5">
    <cfRule type="cellIs" priority="51" operator="equal" aboveAverage="0" equalAverage="0" bottom="0" percent="0" rank="0" text="" dxfId="49">
      <formula>5</formula>
    </cfRule>
    <cfRule type="cellIs" priority="52" operator="equal" aboveAverage="0" equalAverage="0" bottom="0" percent="0" rank="0" text="" dxfId="50">
      <formula>4</formula>
    </cfRule>
    <cfRule type="cellIs" priority="53" operator="equal" aboveAverage="0" equalAverage="0" bottom="0" percent="0" rank="0" text="" dxfId="51">
      <formula>3</formula>
    </cfRule>
  </conditionalFormatting>
  <conditionalFormatting sqref="L4:M4">
    <cfRule type="expression" priority="54" aboveAverage="0" equalAverage="0" bottom="0" percent="0" rank="0" text="" dxfId="52">
      <formula>$D$1&lt;L4</formula>
    </cfRule>
    <cfRule type="expression" priority="55" aboveAverage="0" equalAverage="0" bottom="0" percent="0" rank="0" text="" dxfId="53">
      <formula>$D$1&gt;L4</formula>
    </cfRule>
  </conditionalFormatting>
  <conditionalFormatting sqref="I3:J3">
    <cfRule type="expression" priority="56" aboveAverage="0" equalAverage="0" bottom="0" percent="0" rank="0" text="" dxfId="54">
      <formula>$D$1&lt;I3</formula>
    </cfRule>
    <cfRule type="expression" priority="57" aboveAverage="0" equalAverage="0" bottom="0" percent="0" rank="0" text="" dxfId="55">
      <formula>$D$1&gt;I3</formula>
    </cfRule>
  </conditionalFormatting>
  <conditionalFormatting sqref="I3">
    <cfRule type="expression" priority="58" aboveAverage="0" equalAverage="0" bottom="0" percent="0" rank="0" text="" dxfId="56">
      <formula>$D$1&lt;I3</formula>
    </cfRule>
    <cfRule type="expression" priority="59" aboveAverage="0" equalAverage="0" bottom="0" percent="0" rank="0" text="" dxfId="57">
      <formula>$D$1&gt;I3</formula>
    </cfRule>
  </conditionalFormatting>
  <conditionalFormatting sqref="H3">
    <cfRule type="expression" priority="60" aboveAverage="0" equalAverage="0" bottom="0" percent="0" rank="0" text="" dxfId="58">
      <formula>$D$1&lt;H3</formula>
    </cfRule>
    <cfRule type="expression" priority="61" aboveAverage="0" equalAverage="0" bottom="0" percent="0" rank="0" text="" dxfId="59">
      <formula>$D$1&gt;H3</formula>
    </cfRule>
  </conditionalFormatting>
  <conditionalFormatting sqref="M5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Q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Q6:Q29">
    <cfRule type="cellIs" priority="68" operator="equal" aboveAverage="0" equalAverage="0" bottom="0" percent="0" rank="0" text="" dxfId="66">
      <formula>5</formula>
    </cfRule>
    <cfRule type="cellIs" priority="69" operator="equal" aboveAverage="0" equalAverage="0" bottom="0" percent="0" rank="0" text="" dxfId="67">
      <formula>4</formula>
    </cfRule>
    <cfRule type="cellIs" priority="70" operator="equal" aboveAverage="0" equalAverage="0" bottom="0" percent="0" rank="0" text="" dxfId="68">
      <formula>3</formula>
    </cfRule>
  </conditionalFormatting>
  <conditionalFormatting sqref="Q3:Q4">
    <cfRule type="expression" priority="71" aboveAverage="0" equalAverage="0" bottom="0" percent="0" rank="0" text="" dxfId="69">
      <formula>$D$1&lt;Q3</formula>
    </cfRule>
    <cfRule type="expression" priority="72" aboveAverage="0" equalAverage="0" bottom="0" percent="0" rank="0" text="" dxfId="70">
      <formula>$D$1&gt;Q3</formula>
    </cfRule>
  </conditionalFormatting>
  <conditionalFormatting sqref="G6:P30 J6:Q29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G3 L3:M3">
    <cfRule type="expression" priority="76" aboveAverage="0" equalAverage="0" bottom="0" percent="0" rank="0" text="" dxfId="74">
      <formula>$D$1&lt;G3</formula>
    </cfRule>
    <cfRule type="expression" priority="77" aboveAverage="0" equalAverage="0" bottom="0" percent="0" rank="0" text="" dxfId="75">
      <formula>$D$1&gt;G3</formula>
    </cfRule>
  </conditionalFormatting>
  <conditionalFormatting sqref="I5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I4">
    <cfRule type="expression" priority="81" aboveAverage="0" equalAverage="0" bottom="0" percent="0" rank="0" text="" dxfId="79">
      <formula>$D$1&lt;I4</formula>
    </cfRule>
    <cfRule type="expression" priority="82" aboveAverage="0" equalAverage="0" bottom="0" percent="0" rank="0" text="" dxfId="80">
      <formula>$D$1&gt;I4</formula>
    </cfRule>
  </conditionalFormatting>
  <conditionalFormatting sqref="H5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H4">
    <cfRule type="expression" priority="86" aboveAverage="0" equalAverage="0" bottom="0" percent="0" rank="0" text="" dxfId="84">
      <formula>$D$1&lt;H4</formula>
    </cfRule>
    <cfRule type="expression" priority="87" aboveAverage="0" equalAverage="0" bottom="0" percent="0" rank="0" text="" dxfId="85">
      <formula>$D$1&gt;H4</formula>
    </cfRule>
  </conditionalFormatting>
  <conditionalFormatting sqref="N5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N3:N4">
    <cfRule type="expression" priority="91" aboveAverage="0" equalAverage="0" bottom="0" percent="0" rank="0" text="" dxfId="89">
      <formula>$D$1&lt;N3</formula>
    </cfRule>
    <cfRule type="expression" priority="92" aboveAverage="0" equalAverage="0" bottom="0" percent="0" rank="0" text="" dxfId="90">
      <formula>$D$1&gt;N3</formula>
    </cfRule>
  </conditionalFormatting>
  <conditionalFormatting sqref="O4">
    <cfRule type="expression" priority="93" aboveAverage="0" equalAverage="0" bottom="0" percent="0" rank="0" text="" dxfId="91">
      <formula>$D$1&lt;O4</formula>
    </cfRule>
    <cfRule type="expression" priority="94" aboveAverage="0" equalAverage="0" bottom="0" percent="0" rank="0" text="" dxfId="92">
      <formula>$D$1&gt;O4</formula>
    </cfRule>
  </conditionalFormatting>
  <conditionalFormatting sqref="O4">
    <cfRule type="expression" priority="95" aboveAverage="0" equalAverage="0" bottom="0" percent="0" rank="0" text="" dxfId="93">
      <formula>$D$1&lt;O4</formula>
    </cfRule>
    <cfRule type="expression" priority="96" aboveAverage="0" equalAverage="0" bottom="0" percent="0" rank="0" text="" dxfId="94">
      <formula>$D$1&gt;O4</formula>
    </cfRule>
  </conditionalFormatting>
  <conditionalFormatting sqref="O4">
    <cfRule type="expression" priority="97" aboveAverage="0" equalAverage="0" bottom="0" percent="0" rank="0" text="" dxfId="95">
      <formula>$D$1&lt;O4</formula>
    </cfRule>
    <cfRule type="expression" priority="98" aboveAverage="0" equalAverage="0" bottom="0" percent="0" rank="0" text="" dxfId="96">
      <formula>$D$1&gt;O4</formula>
    </cfRule>
  </conditionalFormatting>
  <conditionalFormatting sqref="P3">
    <cfRule type="expression" priority="99" aboveAverage="0" equalAverage="0" bottom="0" percent="0" rank="0" text="" dxfId="97">
      <formula>$D$4&lt;P3</formula>
    </cfRule>
    <cfRule type="expression" priority="100" aboveAverage="0" equalAverage="0" bottom="0" percent="0" rank="0" text="" dxfId="98">
      <formula>$D$4&gt;P3</formula>
    </cfRule>
  </conditionalFormatting>
  <conditionalFormatting sqref="P3">
    <cfRule type="expression" priority="101" aboveAverage="0" equalAverage="0" bottom="0" percent="0" rank="0" text="" dxfId="99">
      <formula>$D$1&lt;P3</formula>
    </cfRule>
    <cfRule type="expression" priority="102" aboveAverage="0" equalAverage="0" bottom="0" percent="0" rank="0" text="" dxfId="100">
      <formula>$D$1&gt;P3</formula>
    </cfRule>
  </conditionalFormatting>
  <conditionalFormatting sqref="M3:M4">
    <cfRule type="expression" priority="103" aboveAverage="0" equalAverage="0" bottom="0" percent="0" rank="0" text="" dxfId="101">
      <formula>$D$1&lt;M3</formula>
    </cfRule>
    <cfRule type="expression" priority="104" aboveAverage="0" equalAverage="0" bottom="0" percent="0" rank="0" text="" dxfId="102">
      <formula>$D$1&gt;M3</formula>
    </cfRule>
  </conditionalFormatting>
  <conditionalFormatting sqref="N4">
    <cfRule type="expression" priority="105" aboveAverage="0" equalAverage="0" bottom="0" percent="0" rank="0" text="" dxfId="103">
      <formula>$D$1&lt;N4</formula>
    </cfRule>
    <cfRule type="expression" priority="106" aboveAverage="0" equalAverage="0" bottom="0" percent="0" rank="0" text="" dxfId="104">
      <formula>$D$1&gt;N4</formula>
    </cfRule>
  </conditionalFormatting>
  <conditionalFormatting sqref="O5">
    <cfRule type="cellIs" priority="107" operator="equal" aboveAverage="0" equalAverage="0" bottom="0" percent="0" rank="0" text="" dxfId="105">
      <formula>5</formula>
    </cfRule>
    <cfRule type="cellIs" priority="108" operator="equal" aboveAverage="0" equalAverage="0" bottom="0" percent="0" rank="0" text="" dxfId="106">
      <formula>4</formula>
    </cfRule>
    <cfRule type="cellIs" priority="109" operator="equal" aboveAverage="0" equalAverage="0" bottom="0" percent="0" rank="0" text="" dxfId="107">
      <formula>3</formula>
    </cfRule>
  </conditionalFormatting>
  <conditionalFormatting sqref="V38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L3">
    <cfRule type="expression" priority="113" aboveAverage="0" equalAverage="0" bottom="0" percent="0" rank="0" text="" dxfId="111">
      <formula>$D$1&lt;L3</formula>
    </cfRule>
    <cfRule type="expression" priority="114" aboveAverage="0" equalAverage="0" bottom="0" percent="0" rank="0" text="" dxfId="112">
      <formula>$D$1&gt;L3</formula>
    </cfRule>
  </conditionalFormatting>
  <conditionalFormatting sqref="J3">
    <cfRule type="expression" priority="115" aboveAverage="0" equalAverage="0" bottom="0" percent="0" rank="0" text="" dxfId="113">
      <formula>$D$1&lt;J3</formula>
    </cfRule>
    <cfRule type="expression" priority="116" aboveAverage="0" equalAverage="0" bottom="0" percent="0" rank="0" text="" dxfId="114">
      <formula>$D$1&gt;J3</formula>
    </cfRule>
  </conditionalFormatting>
  <conditionalFormatting sqref="Q4">
    <cfRule type="expression" priority="117" aboveAverage="0" equalAverage="0" bottom="0" percent="0" rank="0" text="" dxfId="115">
      <formula>$D$1&lt;Q4</formula>
    </cfRule>
    <cfRule type="expression" priority="118" aboveAverage="0" equalAverage="0" bottom="0" percent="0" rank="0" text="" dxfId="116">
      <formula>$D$1&gt;Q4</formula>
    </cfRule>
  </conditionalFormatting>
  <conditionalFormatting sqref="Q5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N5">
    <cfRule type="cellIs" priority="122" operator="equal" aboveAverage="0" equalAverage="0" bottom="0" percent="0" rank="0" text="" dxfId="120">
      <formula>5</formula>
    </cfRule>
    <cfRule type="cellIs" priority="123" operator="equal" aboveAverage="0" equalAverage="0" bottom="0" percent="0" rank="0" text="" dxfId="121">
      <formula>4</formula>
    </cfRule>
    <cfRule type="cellIs" priority="124" operator="equal" aboveAverage="0" equalAverage="0" bottom="0" percent="0" rank="0" text="" dxfId="122">
      <formula>3</formula>
    </cfRule>
  </conditionalFormatting>
  <conditionalFormatting sqref="Q4">
    <cfRule type="expression" priority="125" aboveAverage="0" equalAverage="0" bottom="0" percent="0" rank="0" text="" dxfId="123">
      <formula>$D$1&lt;Q4</formula>
    </cfRule>
    <cfRule type="expression" priority="126" aboveAverage="0" equalAverage="0" bottom="0" percent="0" rank="0" text="" dxfId="124">
      <formula>$D$1&gt;Q4</formula>
    </cfRule>
  </conditionalFormatting>
  <conditionalFormatting sqref="Q4">
    <cfRule type="expression" priority="127" aboveAverage="0" equalAverage="0" bottom="0" percent="0" rank="0" text="" dxfId="125">
      <formula>$D$1&lt;Q4</formula>
    </cfRule>
    <cfRule type="expression" priority="128" aboveAverage="0" equalAverage="0" bottom="0" percent="0" rank="0" text="" dxfId="126">
      <formula>$D$1&gt;Q4</formula>
    </cfRule>
  </conditionalFormatting>
  <conditionalFormatting sqref="O5">
    <cfRule type="cellIs" priority="129" operator="equal" aboveAverage="0" equalAverage="0" bottom="0" percent="0" rank="0" text="" dxfId="127">
      <formula>5</formula>
    </cfRule>
    <cfRule type="cellIs" priority="130" operator="equal" aboveAverage="0" equalAverage="0" bottom="0" percent="0" rank="0" text="" dxfId="128">
      <formula>4</formula>
    </cfRule>
    <cfRule type="cellIs" priority="131" operator="equal" aboveAverage="0" equalAverage="0" bottom="0" percent="0" rank="0" text="" dxfId="129">
      <formula>3</formula>
    </cfRule>
  </conditionalFormatting>
  <conditionalFormatting sqref="O3:O4">
    <cfRule type="expression" priority="132" aboveAverage="0" equalAverage="0" bottom="0" percent="0" rank="0" text="" dxfId="130">
      <formula>$D$1&lt;O3</formula>
    </cfRule>
    <cfRule type="expression" priority="133" aboveAverage="0" equalAverage="0" bottom="0" percent="0" rank="0" text="" dxfId="131">
      <formula>$D$1&gt;O3</formula>
    </cfRule>
  </conditionalFormatting>
  <conditionalFormatting sqref="Q5">
    <cfRule type="cellIs" priority="134" operator="equal" aboveAverage="0" equalAverage="0" bottom="0" percent="0" rank="0" text="" dxfId="132">
      <formula>5</formula>
    </cfRule>
    <cfRule type="cellIs" priority="135" operator="equal" aboveAverage="0" equalAverage="0" bottom="0" percent="0" rank="0" text="" dxfId="133">
      <formula>4</formula>
    </cfRule>
    <cfRule type="cellIs" priority="136" operator="equal" aboveAverage="0" equalAverage="0" bottom="0" percent="0" rank="0" text="" dxfId="134">
      <formula>3</formula>
    </cfRule>
  </conditionalFormatting>
  <conditionalFormatting sqref="Q3">
    <cfRule type="expression" priority="137" aboveAverage="0" equalAverage="0" bottom="0" percent="0" rank="0" text="" dxfId="135">
      <formula>$D$4&lt;Q3</formula>
    </cfRule>
    <cfRule type="expression" priority="138" aboveAverage="0" equalAverage="0" bottom="0" percent="0" rank="0" text="" dxfId="136">
      <formula>$D$4&gt;Q3</formula>
    </cfRule>
  </conditionalFormatting>
  <conditionalFormatting sqref="Q3">
    <cfRule type="expression" priority="139" aboveAverage="0" equalAverage="0" bottom="0" percent="0" rank="0" text="" dxfId="137">
      <formula>$D$1&lt;Q3</formula>
    </cfRule>
    <cfRule type="expression" priority="140" aboveAverage="0" equalAverage="0" bottom="0" percent="0" rank="0" text="" dxfId="138">
      <formula>$D$1&gt;Q3</formula>
    </cfRule>
  </conditionalFormatting>
  <conditionalFormatting sqref="Q4">
    <cfRule type="expression" priority="141" aboveAverage="0" equalAverage="0" bottom="0" percent="0" rank="0" text="" dxfId="139">
      <formula>$D$4&lt;Q4</formula>
    </cfRule>
    <cfRule type="expression" priority="142" aboveAverage="0" equalAverage="0" bottom="0" percent="0" rank="0" text="" dxfId="140">
      <formula>$D$4&gt;Q4</formula>
    </cfRule>
  </conditionalFormatting>
  <conditionalFormatting sqref="Q4">
    <cfRule type="expression" priority="143" aboveAverage="0" equalAverage="0" bottom="0" percent="0" rank="0" text="" dxfId="141">
      <formula>$D$4&lt;Q4</formula>
    </cfRule>
    <cfRule type="expression" priority="144" aboveAverage="0" equalAverage="0" bottom="0" percent="0" rank="0" text="" dxfId="142">
      <formula>$D$4&gt;Q4</formula>
    </cfRule>
  </conditionalFormatting>
  <conditionalFormatting sqref="N3:N4">
    <cfRule type="expression" priority="145" aboveAverage="0" equalAverage="0" bottom="0" percent="0" rank="0" text="" dxfId="143">
      <formula>$D$1&lt;N3</formula>
    </cfRule>
    <cfRule type="expression" priority="146" aboveAverage="0" equalAverage="0" bottom="0" percent="0" rank="0" text="" dxfId="144">
      <formula>$D$1&gt;N3</formula>
    </cfRule>
  </conditionalFormatting>
  <conditionalFormatting sqref="O4">
    <cfRule type="expression" priority="147" aboveAverage="0" equalAverage="0" bottom="0" percent="0" rank="0" text="" dxfId="145">
      <formula>$D$1&lt;O4</formula>
    </cfRule>
    <cfRule type="expression" priority="148" aboveAverage="0" equalAverage="0" bottom="0" percent="0" rank="0" text="" dxfId="146">
      <formula>$D$1&gt;O4</formula>
    </cfRule>
  </conditionalFormatting>
  <conditionalFormatting sqref="J4">
    <cfRule type="expression" priority="149" aboveAverage="0" equalAverage="0" bottom="0" percent="0" rank="0" text="" dxfId="147">
      <formula>$D$1&lt;J4</formula>
    </cfRule>
    <cfRule type="expression" priority="150" aboveAverage="0" equalAverage="0" bottom="0" percent="0" rank="0" text="" dxfId="148">
      <formula>$D$1&gt;J4</formula>
    </cfRule>
  </conditionalFormatting>
  <conditionalFormatting sqref="J4">
    <cfRule type="expression" priority="151" aboveAverage="0" equalAverage="0" bottom="0" percent="0" rank="0" text="" dxfId="149">
      <formula>$D$1&lt;J4</formula>
    </cfRule>
    <cfRule type="expression" priority="152" aboveAverage="0" equalAverage="0" bottom="0" percent="0" rank="0" text="" dxfId="150">
      <formula>$D$1&gt;J4</formula>
    </cfRule>
  </conditionalFormatting>
  <conditionalFormatting sqref="J5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J4">
    <cfRule type="expression" priority="156" aboveAverage="0" equalAverage="0" bottom="0" percent="0" rank="0" text="" dxfId="154">
      <formula>$D$1&lt;J4</formula>
    </cfRule>
    <cfRule type="expression" priority="157" aboveAverage="0" equalAverage="0" bottom="0" percent="0" rank="0" text="" dxfId="155">
      <formula>$D$1&gt;J4</formula>
    </cfRule>
  </conditionalFormatting>
  <conditionalFormatting sqref="J5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J5">
    <cfRule type="cellIs" priority="161" operator="equal" aboveAverage="0" equalAverage="0" bottom="0" percent="0" rank="0" text="" dxfId="159">
      <formula>5</formula>
    </cfRule>
    <cfRule type="cellIs" priority="162" operator="equal" aboveAverage="0" equalAverage="0" bottom="0" percent="0" rank="0" text="" dxfId="160">
      <formula>4</formula>
    </cfRule>
    <cfRule type="cellIs" priority="163" operator="equal" aboveAverage="0" equalAverage="0" bottom="0" percent="0" rank="0" text="" dxfId="161">
      <formula>3</formula>
    </cfRule>
  </conditionalFormatting>
  <conditionalFormatting sqref="J4">
    <cfRule type="expression" priority="164" aboveAverage="0" equalAverage="0" bottom="0" percent="0" rank="0" text="" dxfId="162">
      <formula>$D$1&lt;J4</formula>
    </cfRule>
    <cfRule type="expression" priority="165" aboveAverage="0" equalAverage="0" bottom="0" percent="0" rank="0" text="" dxfId="163">
      <formula>$D$1&gt;J4</formula>
    </cfRule>
  </conditionalFormatting>
  <conditionalFormatting sqref="J5">
    <cfRule type="cellIs" priority="166" operator="equal" aboveAverage="0" equalAverage="0" bottom="0" percent="0" rank="0" text="" dxfId="164">
      <formula>5</formula>
    </cfRule>
    <cfRule type="cellIs" priority="167" operator="equal" aboveAverage="0" equalAverage="0" bottom="0" percent="0" rank="0" text="" dxfId="165">
      <formula>4</formula>
    </cfRule>
    <cfRule type="cellIs" priority="168" operator="equal" aboveAverage="0" equalAverage="0" bottom="0" percent="0" rank="0" text="" dxfId="166">
      <formula>3</formula>
    </cfRule>
  </conditionalFormatting>
  <conditionalFormatting sqref="J4">
    <cfRule type="expression" priority="169" aboveAverage="0" equalAverage="0" bottom="0" percent="0" rank="0" text="" dxfId="167">
      <formula>$D$1&lt;J4</formula>
    </cfRule>
    <cfRule type="expression" priority="170" aboveAverage="0" equalAverage="0" bottom="0" percent="0" rank="0" text="" dxfId="168">
      <formula>$D$1&gt;J4</formula>
    </cfRule>
  </conditionalFormatting>
  <conditionalFormatting sqref="P4">
    <cfRule type="expression" priority="171" aboveAverage="0" equalAverage="0" bottom="0" percent="0" rank="0" text="" dxfId="169">
      <formula>$D$1&lt;P4</formula>
    </cfRule>
    <cfRule type="expression" priority="172" aboveAverage="0" equalAverage="0" bottom="0" percent="0" rank="0" text="" dxfId="170">
      <formula>$D$1&gt;P4</formula>
    </cfRule>
  </conditionalFormatting>
  <conditionalFormatting sqref="P4">
    <cfRule type="expression" priority="173" aboveAverage="0" equalAverage="0" bottom="0" percent="0" rank="0" text="" dxfId="171">
      <formula>$D$1&lt;P4</formula>
    </cfRule>
    <cfRule type="expression" priority="174" aboveAverage="0" equalAverage="0" bottom="0" percent="0" rank="0" text="" dxfId="172">
      <formula>$D$1&gt;P4</formula>
    </cfRule>
  </conditionalFormatting>
  <conditionalFormatting sqref="P5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P4">
    <cfRule type="expression" priority="178" aboveAverage="0" equalAverage="0" bottom="0" percent="0" rank="0" text="" dxfId="176">
      <formula>$D$1&lt;P4</formula>
    </cfRule>
    <cfRule type="expression" priority="179" aboveAverage="0" equalAverage="0" bottom="0" percent="0" rank="0" text="" dxfId="177">
      <formula>$D$1&gt;P4</formula>
    </cfRule>
  </conditionalFormatting>
  <conditionalFormatting sqref="P5">
    <cfRule type="cellIs" priority="180" operator="equal" aboveAverage="0" equalAverage="0" bottom="0" percent="0" rank="0" text="" dxfId="178">
      <formula>5</formula>
    </cfRule>
    <cfRule type="cellIs" priority="181" operator="equal" aboveAverage="0" equalAverage="0" bottom="0" percent="0" rank="0" text="" dxfId="179">
      <formula>4</formula>
    </cfRule>
    <cfRule type="cellIs" priority="182" operator="equal" aboveAverage="0" equalAverage="0" bottom="0" percent="0" rank="0" text="" dxfId="180">
      <formula>3</formula>
    </cfRule>
  </conditionalFormatting>
  <conditionalFormatting sqref="P5">
    <cfRule type="cellIs" priority="183" operator="equal" aboveAverage="0" equalAverage="0" bottom="0" percent="0" rank="0" text="" dxfId="181">
      <formula>5</formula>
    </cfRule>
    <cfRule type="cellIs" priority="184" operator="equal" aboveAverage="0" equalAverage="0" bottom="0" percent="0" rank="0" text="" dxfId="182">
      <formula>4</formula>
    </cfRule>
    <cfRule type="cellIs" priority="185" operator="equal" aboveAverage="0" equalAverage="0" bottom="0" percent="0" rank="0" text="" dxfId="183">
      <formula>3</formula>
    </cfRule>
  </conditionalFormatting>
  <conditionalFormatting sqref="P4">
    <cfRule type="expression" priority="186" aboveAverage="0" equalAverage="0" bottom="0" percent="0" rank="0" text="" dxfId="184">
      <formula>$D$1&lt;P4</formula>
    </cfRule>
    <cfRule type="expression" priority="187" aboveAverage="0" equalAverage="0" bottom="0" percent="0" rank="0" text="" dxfId="185">
      <formula>$D$1&gt;P4</formula>
    </cfRule>
  </conditionalFormatting>
  <conditionalFormatting sqref="P5">
    <cfRule type="cellIs" priority="188" operator="equal" aboveAverage="0" equalAverage="0" bottom="0" percent="0" rank="0" text="" dxfId="186">
      <formula>5</formula>
    </cfRule>
    <cfRule type="cellIs" priority="189" operator="equal" aboveAverage="0" equalAverage="0" bottom="0" percent="0" rank="0" text="" dxfId="187">
      <formula>4</formula>
    </cfRule>
    <cfRule type="cellIs" priority="190" operator="equal" aboveAverage="0" equalAverage="0" bottom="0" percent="0" rank="0" text="" dxfId="188">
      <formula>3</formula>
    </cfRule>
  </conditionalFormatting>
  <conditionalFormatting sqref="P4">
    <cfRule type="expression" priority="191" aboveAverage="0" equalAverage="0" bottom="0" percent="0" rank="0" text="" dxfId="189">
      <formula>$D$1&lt;P4</formula>
    </cfRule>
    <cfRule type="expression" priority="192" aboveAverage="0" equalAverage="0" bottom="0" percent="0" rank="0" text="" dxfId="190">
      <formula>$D$1&gt;P4</formula>
    </cfRule>
  </conditionalFormatting>
  <conditionalFormatting sqref="K4">
    <cfRule type="expression" priority="193" aboveAverage="0" equalAverage="0" bottom="0" percent="0" rank="0" text="" dxfId="191">
      <formula>$D$1&lt;K4</formula>
    </cfRule>
    <cfRule type="expression" priority="194" aboveAverage="0" equalAverage="0" bottom="0" percent="0" rank="0" text="" dxfId="192">
      <formula>$D$1&gt;K4</formula>
    </cfRule>
  </conditionalFormatting>
  <conditionalFormatting sqref="K4">
    <cfRule type="expression" priority="195" aboveAverage="0" equalAverage="0" bottom="0" percent="0" rank="0" text="" dxfId="193">
      <formula>$D$1&lt;K4</formula>
    </cfRule>
    <cfRule type="expression" priority="196" aboveAverage="0" equalAverage="0" bottom="0" percent="0" rank="0" text="" dxfId="194">
      <formula>$D$1&gt;K4</formula>
    </cfRule>
  </conditionalFormatting>
  <conditionalFormatting sqref="K4">
    <cfRule type="expression" priority="197" aboveAverage="0" equalAverage="0" bottom="0" percent="0" rank="0" text="" dxfId="195">
      <formula>$D$1&lt;K4</formula>
    </cfRule>
    <cfRule type="expression" priority="198" aboveAverage="0" equalAverage="0" bottom="0" percent="0" rank="0" text="" dxfId="196">
      <formula>$D$1&gt;K4</formula>
    </cfRule>
  </conditionalFormatting>
  <conditionalFormatting sqref="K5">
    <cfRule type="cellIs" priority="199" operator="equal" aboveAverage="0" equalAverage="0" bottom="0" percent="0" rank="0" text="" dxfId="197">
      <formula>5</formula>
    </cfRule>
    <cfRule type="cellIs" priority="200" operator="equal" aboveAverage="0" equalAverage="0" bottom="0" percent="0" rank="0" text="" dxfId="198">
      <formula>4</formula>
    </cfRule>
    <cfRule type="cellIs" priority="201" operator="equal" aboveAverage="0" equalAverage="0" bottom="0" percent="0" rank="0" text="" dxfId="199">
      <formula>3</formula>
    </cfRule>
  </conditionalFormatting>
  <conditionalFormatting sqref="K5">
    <cfRule type="cellIs" priority="202" operator="equal" aboveAverage="0" equalAverage="0" bottom="0" percent="0" rank="0" text="" dxfId="200">
      <formula>5</formula>
    </cfRule>
    <cfRule type="cellIs" priority="203" operator="equal" aboveAverage="0" equalAverage="0" bottom="0" percent="0" rank="0" text="" dxfId="201">
      <formula>4</formula>
    </cfRule>
    <cfRule type="cellIs" priority="204" operator="equal" aboveAverage="0" equalAverage="0" bottom="0" percent="0" rank="0" text="" dxfId="202">
      <formula>3</formula>
    </cfRule>
  </conditionalFormatting>
  <conditionalFormatting sqref="K4">
    <cfRule type="expression" priority="205" aboveAverage="0" equalAverage="0" bottom="0" percent="0" rank="0" text="" dxfId="203">
      <formula>$D$1&lt;K4</formula>
    </cfRule>
    <cfRule type="expression" priority="206" aboveAverage="0" equalAverage="0" bottom="0" percent="0" rank="0" text="" dxfId="204">
      <formula>$D$1&gt;K4</formula>
    </cfRule>
  </conditionalFormatting>
  <conditionalFormatting sqref="K4">
    <cfRule type="expression" priority="207" aboveAverage="0" equalAverage="0" bottom="0" percent="0" rank="0" text="" dxfId="205">
      <formula>$D$1&lt;K4</formula>
    </cfRule>
    <cfRule type="expression" priority="208" aboveAverage="0" equalAverage="0" bottom="0" percent="0" rank="0" text="" dxfId="206">
      <formula>$D$1&gt;K4</formula>
    </cfRule>
  </conditionalFormatting>
  <conditionalFormatting sqref="K3">
    <cfRule type="expression" priority="209" aboveAverage="0" equalAverage="0" bottom="0" percent="0" rank="0" text="" dxfId="207">
      <formula>$D$1&lt;K3</formula>
    </cfRule>
    <cfRule type="expression" priority="210" aboveAverage="0" equalAverage="0" bottom="0" percent="0" rank="0" text="" dxfId="208">
      <formula>$D$1&gt;K3</formula>
    </cfRule>
  </conditionalFormatting>
  <conditionalFormatting sqref="K3">
    <cfRule type="expression" priority="211" aboveAverage="0" equalAverage="0" bottom="0" percent="0" rank="0" text="" dxfId="209">
      <formula>$D$1&lt;K3</formula>
    </cfRule>
    <cfRule type="expression" priority="212" aboveAverage="0" equalAverage="0" bottom="0" percent="0" rank="0" text="" dxfId="210">
      <formula>$D$1&gt;K3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7" colorId="64" zoomScale="100" zoomScaleNormal="61" zoomScalePageLayoutView="100" workbookViewId="0">
      <selection pane="topLeft" activeCell="N41" activeCellId="0" sqref="N41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false" hidden="false" outlineLevel="0" max="3" min="3" style="1" width="11.57"/>
    <col collapsed="false" customWidth="true" hidden="false" outlineLevel="0" max="4" min="4" style="1" width="40.57"/>
    <col collapsed="false" customWidth="true" hidden="true" outlineLevel="0" max="5" min="5" style="1" width="6.71"/>
    <col collapsed="false" customWidth="true" hidden="true" outlineLevel="0" max="6" min="6" style="0" width="6.71"/>
    <col collapsed="false" customWidth="true" hidden="false" outlineLevel="0" max="12" min="7" style="0" width="7.29"/>
    <col collapsed="false" customWidth="true" hidden="true" outlineLevel="0" max="13" min="13" style="0" width="7.29"/>
    <col collapsed="false" customWidth="true" hidden="false" outlineLevel="0" max="14" min="14" style="0" width="7.29"/>
    <col collapsed="false" customWidth="true" hidden="true" outlineLevel="0" max="15" min="15" style="0" width="7.29"/>
    <col collapsed="false" customWidth="true" hidden="false" outlineLevel="0" max="16" min="16" style="0" width="7.29"/>
    <col collapsed="false" customWidth="true" hidden="true" outlineLevel="0" max="17" min="17" style="0" width="6.71"/>
    <col collapsed="false" customWidth="true" hidden="true" outlineLevel="0" max="18" min="18" style="0" width="8.29"/>
    <col collapsed="false" customWidth="true" hidden="true" outlineLevel="0" max="20" min="19" style="0" width="7.71"/>
    <col collapsed="false" customWidth="true" hidden="true" outlineLevel="0" max="21" min="21" style="0" width="6.71"/>
    <col collapsed="false" customWidth="true" hidden="false" outlineLevel="0" max="22" min="22" style="0" width="5.14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false" outlineLevel="0" max="51" min="51" style="0" width="2.71"/>
    <col collapsed="false" customWidth="true" hidden="false" outlineLevel="0" max="66" min="52" style="0" width="2.31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43901.6335649245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/>
      <c r="G2" s="181" t="s">
        <v>0</v>
      </c>
      <c r="H2" s="25" t="s">
        <v>1</v>
      </c>
      <c r="I2" s="25"/>
      <c r="J2" s="25"/>
      <c r="K2" s="25"/>
      <c r="L2" s="25"/>
      <c r="M2" s="25"/>
      <c r="N2" s="181" t="s">
        <v>2</v>
      </c>
      <c r="O2" s="207"/>
      <c r="P2" s="24" t="s">
        <v>262</v>
      </c>
      <c r="Q2" s="196"/>
      <c r="R2" s="178"/>
      <c r="S2" s="178"/>
      <c r="T2" s="178"/>
      <c r="U2" s="19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2741</v>
      </c>
      <c r="B3" s="29"/>
      <c r="C3" s="29"/>
      <c r="D3" s="30" t="s">
        <v>3</v>
      </c>
      <c r="E3" s="31"/>
      <c r="F3" s="32"/>
      <c r="G3" s="34" t="n">
        <v>43451</v>
      </c>
      <c r="H3" s="182" t="n">
        <v>43452</v>
      </c>
      <c r="I3" s="34" t="n">
        <v>43821</v>
      </c>
      <c r="J3" s="35" t="n">
        <v>43455</v>
      </c>
      <c r="K3" s="34"/>
      <c r="L3" s="34" t="n">
        <v>43453</v>
      </c>
      <c r="M3" s="34"/>
      <c r="N3" s="34" t="n">
        <v>43463</v>
      </c>
      <c r="O3" s="34"/>
      <c r="P3" s="34"/>
      <c r="Q3" s="32"/>
      <c r="R3" s="32"/>
      <c r="S3" s="32"/>
      <c r="T3" s="202"/>
      <c r="U3" s="32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9"/>
      <c r="B4" s="29"/>
      <c r="C4" s="29"/>
      <c r="D4" s="45" t="s">
        <v>5</v>
      </c>
      <c r="E4" s="31"/>
      <c r="F4" s="46"/>
      <c r="G4" s="47" t="s">
        <v>6</v>
      </c>
      <c r="H4" s="47" t="s">
        <v>263</v>
      </c>
      <c r="I4" s="47" t="s">
        <v>264</v>
      </c>
      <c r="J4" s="48" t="s">
        <v>8</v>
      </c>
      <c r="K4" s="47" t="s">
        <v>265</v>
      </c>
      <c r="L4" s="47" t="s">
        <v>266</v>
      </c>
      <c r="M4" s="48"/>
      <c r="N4" s="47" t="s">
        <v>7</v>
      </c>
      <c r="O4" s="47"/>
      <c r="P4" s="48" t="s">
        <v>267</v>
      </c>
      <c r="Q4" s="46"/>
      <c r="R4" s="47"/>
      <c r="S4" s="46"/>
      <c r="T4" s="47"/>
      <c r="U4" s="47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97.5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208" t="s">
        <v>15</v>
      </c>
      <c r="F5" s="58"/>
      <c r="G5" s="58" t="s">
        <v>16</v>
      </c>
      <c r="H5" s="59" t="s">
        <v>268</v>
      </c>
      <c r="I5" s="58" t="s">
        <v>269</v>
      </c>
      <c r="J5" s="58" t="s">
        <v>18</v>
      </c>
      <c r="K5" s="60" t="s">
        <v>270</v>
      </c>
      <c r="L5" s="59" t="s">
        <v>271</v>
      </c>
      <c r="M5" s="58"/>
      <c r="N5" s="59" t="s">
        <v>17</v>
      </c>
      <c r="O5" s="60"/>
      <c r="P5" s="58" t="s">
        <v>272</v>
      </c>
      <c r="Q5" s="60"/>
      <c r="R5" s="209"/>
      <c r="S5" s="59"/>
      <c r="T5" s="58"/>
      <c r="U5" s="58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8.75" hidden="false" customHeight="false" outlineLevel="0" collapsed="false">
      <c r="A6" s="75" t="n">
        <v>1</v>
      </c>
      <c r="B6" s="76" t="s">
        <v>29</v>
      </c>
      <c r="C6" s="107" t="s">
        <v>30</v>
      </c>
      <c r="D6" s="183" t="s">
        <v>427</v>
      </c>
      <c r="E6" s="109" t="n">
        <v>2741</v>
      </c>
      <c r="F6" s="80"/>
      <c r="G6" s="80" t="s">
        <v>32</v>
      </c>
      <c r="H6" s="80" t="n">
        <v>3</v>
      </c>
      <c r="I6" s="80" t="n">
        <v>3</v>
      </c>
      <c r="J6" s="80" t="n">
        <v>3</v>
      </c>
      <c r="K6" s="80" t="n">
        <v>3</v>
      </c>
      <c r="L6" s="80" t="n">
        <v>4</v>
      </c>
      <c r="M6" s="80"/>
      <c r="N6" s="80" t="s">
        <v>45</v>
      </c>
      <c r="O6" s="80"/>
      <c r="P6" s="80" t="n">
        <v>4</v>
      </c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2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1</v>
      </c>
      <c r="Z6" s="83" t="n">
        <f aca="false">COUNTIF(AG6:AV6,Z$5)</f>
        <v>4</v>
      </c>
      <c r="AA6" s="83" t="n">
        <f aca="false">COUNTIF(AG6:AV6,AA$5)</f>
        <v>2</v>
      </c>
      <c r="AB6" s="83" t="n">
        <f aca="false">COUNTIF(AG6:AV6,AB$5)</f>
        <v>0</v>
      </c>
      <c r="AC6" s="83" t="n">
        <f aca="false">SUM(X6:AB6)</f>
        <v>7</v>
      </c>
      <c r="AD6" s="84" t="n">
        <f aca="false">IF(ISERROR(((X6+Y6)*2+Z6*3+AA6*4+AB6*5)/SUM(X6,Y6:AB6)),"",((X6+Y6)*2+Z6*3+AA6*4+AB6*5)/SUM(X6,Y6:AB6))</f>
        <v>3.14285714285714</v>
      </c>
      <c r="AE6" s="85" t="n">
        <f aca="false">IF(AW6=5,0.5,IF(AW6=4,0.25,IF(AW6&lt;=3,0)))</f>
        <v>0</v>
      </c>
      <c r="AF6" s="86"/>
      <c r="AG6" s="87" t="str">
        <f aca="false">IF(ISERROR(VALUE(LEFT(F6))),LEFT(F6),VALUE(LEFT(F6)))</f>
        <v/>
      </c>
      <c r="AH6" s="87" t="str">
        <f aca="false">IF(ISERROR(VALUE(LEFT(G6))),LEFT(G6),VALUE(LEFT(G6)))</f>
        <v>з</v>
      </c>
      <c r="AI6" s="87" t="n">
        <f aca="false">IF(ISERROR(VALUE(LEFT(H6))),LEFT(H6),VALUE(LEFT(H6)))</f>
        <v>3</v>
      </c>
      <c r="AJ6" s="87" t="n">
        <f aca="false">IF(ISERROR(VALUE(LEFT(I6))),LEFT(I6),VALUE(LEFT(I6)))</f>
        <v>3</v>
      </c>
      <c r="AK6" s="87" t="n">
        <f aca="false">IF(ISERROR(VALUE(LEFT(J6))),LEFT(J6),VALUE(LEFT(J6)))</f>
        <v>3</v>
      </c>
      <c r="AL6" s="87" t="n">
        <f aca="false">IF(ISERROR(VALUE(LEFT(K6))),LEFT(K6),VALUE(LEFT(K6)))</f>
        <v>3</v>
      </c>
      <c r="AM6" s="87" t="n">
        <f aca="false">IF(ISERROR(VALUE(LEFT(L6))),LEFT(L6),VALUE(LEFT(L6)))</f>
        <v>4</v>
      </c>
      <c r="AN6" s="87" t="str">
        <f aca="false">IF(ISERROR(VALUE(LEFT(M6))),LEFT(M6),VALUE(LEFT(M6)))</f>
        <v/>
      </c>
      <c r="AO6" s="87" t="n">
        <f aca="false">IF(ISERROR(VALUE(LEFT(N6))),LEFT(N6),VALUE(LEFT(N6)))</f>
        <v>2</v>
      </c>
      <c r="AP6" s="87" t="str">
        <f aca="false">IF(ISERROR(VALUE(LEFT(O6))),LEFT(O6),VALUE(LEFT(O6)))</f>
        <v/>
      </c>
      <c r="AQ6" s="87" t="n">
        <f aca="false">IF(ISERROR(VALUE(LEFT(P6))),LEFT(P6),VALUE(LEFT(P6)))</f>
        <v>4</v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1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107" t="s">
        <v>30</v>
      </c>
      <c r="D7" s="183" t="s">
        <v>428</v>
      </c>
      <c r="E7" s="109" t="n">
        <v>2741</v>
      </c>
      <c r="F7" s="80"/>
      <c r="G7" s="80" t="s">
        <v>32</v>
      </c>
      <c r="H7" s="80" t="n">
        <v>5</v>
      </c>
      <c r="I7" s="80" t="n">
        <v>5</v>
      </c>
      <c r="J7" s="80" t="n">
        <v>5</v>
      </c>
      <c r="K7" s="80" t="n">
        <v>5</v>
      </c>
      <c r="L7" s="80" t="n">
        <v>5</v>
      </c>
      <c r="M7" s="80"/>
      <c r="N7" s="80" t="n">
        <v>5</v>
      </c>
      <c r="O7" s="80"/>
      <c r="P7" s="80" t="n">
        <v>5</v>
      </c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5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0</v>
      </c>
      <c r="AA7" s="83" t="n">
        <f aca="false">COUNTIF(AG7:AV7,AA$5)</f>
        <v>0</v>
      </c>
      <c r="AB7" s="83" t="n">
        <f aca="false">COUNTIF(AG7:AV7,AB$5)</f>
        <v>7</v>
      </c>
      <c r="AC7" s="83" t="n">
        <f aca="false">SUM(X7:AB7)</f>
        <v>7</v>
      </c>
      <c r="AD7" s="84" t="n">
        <f aca="false">IF(ISERROR(((X7+Y7)*2+Z7*3+AA7*4+AB7*5)/SUM(X7,Y7:AB7)),"",((X7+Y7)*2+Z7*3+AA7*4+AB7*5)/SUM(X7,Y7:AB7))</f>
        <v>5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/>
      </c>
      <c r="AH7" s="87" t="str">
        <f aca="false">IF(ISERROR(VALUE(LEFT(G7))),LEFT(G7),VALUE(LEFT(G7)))</f>
        <v>з</v>
      </c>
      <c r="AI7" s="87" t="n">
        <f aca="false">IF(ISERROR(VALUE(LEFT(H7))),LEFT(H7),VALUE(LEFT(H7)))</f>
        <v>5</v>
      </c>
      <c r="AJ7" s="87" t="n">
        <f aca="false">IF(ISERROR(VALUE(LEFT(I7))),LEFT(I7),VALUE(LEFT(I7)))</f>
        <v>5</v>
      </c>
      <c r="AK7" s="87" t="n">
        <f aca="false">IF(ISERROR(VALUE(LEFT(J7))),LEFT(J7),VALUE(LEFT(J7)))</f>
        <v>5</v>
      </c>
      <c r="AL7" s="87" t="n">
        <f aca="false">IF(ISERROR(VALUE(LEFT(K7))),LEFT(K7),VALUE(LEFT(K7)))</f>
        <v>5</v>
      </c>
      <c r="AM7" s="87" t="n">
        <f aca="false">IF(ISERROR(VALUE(LEFT(L7))),LEFT(L7),VALUE(LEFT(L7)))</f>
        <v>5</v>
      </c>
      <c r="AN7" s="87" t="str">
        <f aca="false">IF(ISERROR(VALUE(LEFT(M7))),LEFT(M7),VALUE(LEFT(M7)))</f>
        <v/>
      </c>
      <c r="AO7" s="87" t="n">
        <f aca="false">IF(ISERROR(VALUE(LEFT(N7))),LEFT(N7),VALUE(LEFT(N7)))</f>
        <v>5</v>
      </c>
      <c r="AP7" s="87" t="str">
        <f aca="false">IF(ISERROR(VALUE(LEFT(O7))),LEFT(O7),VALUE(LEFT(O7)))</f>
        <v/>
      </c>
      <c r="AQ7" s="87" t="n">
        <f aca="false">IF(ISERROR(VALUE(LEFT(P7))),LEFT(P7),VALUE(LEFT(P7)))</f>
        <v>5</v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1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8.75" hidden="false" customHeight="true" outlineLevel="0" collapsed="false">
      <c r="A8" s="75" t="n">
        <v>3</v>
      </c>
      <c r="B8" s="76" t="s">
        <v>29</v>
      </c>
      <c r="C8" s="107" t="s">
        <v>30</v>
      </c>
      <c r="D8" s="183" t="s">
        <v>429</v>
      </c>
      <c r="E8" s="109" t="n">
        <v>2741</v>
      </c>
      <c r="F8" s="80"/>
      <c r="G8" s="80" t="s">
        <v>32</v>
      </c>
      <c r="H8" s="80" t="n">
        <v>4</v>
      </c>
      <c r="I8" s="80" t="n">
        <v>3</v>
      </c>
      <c r="J8" s="80" t="n">
        <v>5</v>
      </c>
      <c r="K8" s="80" t="n">
        <v>4</v>
      </c>
      <c r="L8" s="80" t="n">
        <v>4</v>
      </c>
      <c r="M8" s="80"/>
      <c r="N8" s="80" t="n">
        <v>3</v>
      </c>
      <c r="O8" s="80"/>
      <c r="P8" s="80" t="n">
        <v>3</v>
      </c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3</v>
      </c>
      <c r="AA8" s="83" t="n">
        <f aca="false">COUNTIF(AG8:AV8,AA$5)</f>
        <v>3</v>
      </c>
      <c r="AB8" s="83" t="n">
        <f aca="false">COUNTIF(AG8:AV8,AB$5)</f>
        <v>1</v>
      </c>
      <c r="AC8" s="83" t="n">
        <f aca="false">SUM(X8:AB8)</f>
        <v>7</v>
      </c>
      <c r="AD8" s="84" t="n">
        <f aca="false">IF(ISERROR(((X8+Y8)*2+Z8*3+AA8*4+AB8*5)/SUM(X8,Y8:AB8)),"",((X8+Y8)*2+Z8*3+AA8*4+AB8*5)/SUM(X8,Y8:AB8))</f>
        <v>3.71428571428571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/>
      </c>
      <c r="AH8" s="87" t="str">
        <f aca="false">IF(ISERROR(VALUE(LEFT(G8))),LEFT(G8),VALUE(LEFT(G8)))</f>
        <v>з</v>
      </c>
      <c r="AI8" s="87" t="n">
        <f aca="false">IF(ISERROR(VALUE(LEFT(H8))),LEFT(H8),VALUE(LEFT(H8)))</f>
        <v>4</v>
      </c>
      <c r="AJ8" s="87" t="n">
        <f aca="false">IF(ISERROR(VALUE(LEFT(I8))),LEFT(I8),VALUE(LEFT(I8)))</f>
        <v>3</v>
      </c>
      <c r="AK8" s="87" t="n">
        <f aca="false">IF(ISERROR(VALUE(LEFT(J8))),LEFT(J8),VALUE(LEFT(J8)))</f>
        <v>5</v>
      </c>
      <c r="AL8" s="87" t="n">
        <f aca="false">IF(ISERROR(VALUE(LEFT(K8))),LEFT(K8),VALUE(LEFT(K8)))</f>
        <v>4</v>
      </c>
      <c r="AM8" s="87" t="n">
        <f aca="false">IF(ISERROR(VALUE(LEFT(L8))),LEFT(L8),VALUE(LEFT(L8)))</f>
        <v>4</v>
      </c>
      <c r="AN8" s="87" t="str">
        <f aca="false">IF(ISERROR(VALUE(LEFT(M8))),LEFT(M8),VALUE(LEFT(M8)))</f>
        <v/>
      </c>
      <c r="AO8" s="87" t="n">
        <f aca="false">IF(ISERROR(VALUE(LEFT(N8))),LEFT(N8),VALUE(LEFT(N8)))</f>
        <v>3</v>
      </c>
      <c r="AP8" s="87" t="str">
        <f aca="false">IF(ISERROR(VALUE(LEFT(O8))),LEFT(O8),VALUE(LEFT(O8)))</f>
        <v/>
      </c>
      <c r="AQ8" s="87" t="n">
        <f aca="false">IF(ISERROR(VALUE(LEFT(P8))),LEFT(P8),VALUE(LEFT(P8)))</f>
        <v>3</v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1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8.75" hidden="false" customHeight="false" outlineLevel="0" collapsed="false">
      <c r="A9" s="75" t="n">
        <v>4</v>
      </c>
      <c r="B9" s="76" t="s">
        <v>29</v>
      </c>
      <c r="C9" s="107" t="s">
        <v>30</v>
      </c>
      <c r="D9" s="183" t="s">
        <v>430</v>
      </c>
      <c r="E9" s="109" t="n">
        <v>2741</v>
      </c>
      <c r="F9" s="80"/>
      <c r="G9" s="80" t="s">
        <v>32</v>
      </c>
      <c r="H9" s="80" t="n">
        <v>5</v>
      </c>
      <c r="I9" s="80" t="n">
        <v>3</v>
      </c>
      <c r="J9" s="80" t="n">
        <v>5</v>
      </c>
      <c r="K9" s="80" t="n">
        <v>5</v>
      </c>
      <c r="L9" s="80" t="n">
        <v>4</v>
      </c>
      <c r="M9" s="80"/>
      <c r="N9" s="80" t="n">
        <v>5</v>
      </c>
      <c r="O9" s="80"/>
      <c r="P9" s="80" t="n">
        <v>4</v>
      </c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1</v>
      </c>
      <c r="AA9" s="83" t="n">
        <f aca="false">COUNTIF(AG9:AV9,AA$5)</f>
        <v>2</v>
      </c>
      <c r="AB9" s="83" t="n">
        <f aca="false">COUNTIF(AG9:AV9,AB$5)</f>
        <v>4</v>
      </c>
      <c r="AC9" s="83" t="n">
        <f aca="false">SUM(X9:AB9)</f>
        <v>7</v>
      </c>
      <c r="AD9" s="84" t="n">
        <f aca="false">IF(ISERROR(((X9+Y9)*2+Z9*3+AA9*4+AB9*5)/SUM(X9,Y9:AB9)),"",((X9+Y9)*2+Z9*3+AA9*4+AB9*5)/SUM(X9,Y9:AB9))</f>
        <v>4.42857142857143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/>
      </c>
      <c r="AH9" s="87" t="str">
        <f aca="false">IF(ISERROR(VALUE(LEFT(G9))),LEFT(G9),VALUE(LEFT(G9)))</f>
        <v>з</v>
      </c>
      <c r="AI9" s="87" t="n">
        <f aca="false">IF(ISERROR(VALUE(LEFT(H9))),LEFT(H9),VALUE(LEFT(H9)))</f>
        <v>5</v>
      </c>
      <c r="AJ9" s="87" t="n">
        <f aca="false">IF(ISERROR(VALUE(LEFT(I9))),LEFT(I9),VALUE(LEFT(I9)))</f>
        <v>3</v>
      </c>
      <c r="AK9" s="87" t="n">
        <f aca="false">IF(ISERROR(VALUE(LEFT(J9))),LEFT(J9),VALUE(LEFT(J9)))</f>
        <v>5</v>
      </c>
      <c r="AL9" s="87" t="n">
        <f aca="false">IF(ISERROR(VALUE(LEFT(K9))),LEFT(K9),VALUE(LEFT(K9)))</f>
        <v>5</v>
      </c>
      <c r="AM9" s="87" t="n">
        <f aca="false">IF(ISERROR(VALUE(LEFT(L9))),LEFT(L9),VALUE(LEFT(L9)))</f>
        <v>4</v>
      </c>
      <c r="AN9" s="87" t="str">
        <f aca="false">IF(ISERROR(VALUE(LEFT(M9))),LEFT(M9),VALUE(LEFT(M9)))</f>
        <v/>
      </c>
      <c r="AO9" s="87" t="n">
        <f aca="false">IF(ISERROR(VALUE(LEFT(N9))),LEFT(N9),VALUE(LEFT(N9)))</f>
        <v>5</v>
      </c>
      <c r="AP9" s="87" t="str">
        <f aca="false">IF(ISERROR(VALUE(LEFT(O9))),LEFT(O9),VALUE(LEFT(O9)))</f>
        <v/>
      </c>
      <c r="AQ9" s="87" t="n">
        <f aca="false">IF(ISERROR(VALUE(LEFT(P9))),LEFT(P9),VALUE(LEFT(P9)))</f>
        <v>4</v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1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107" t="s">
        <v>30</v>
      </c>
      <c r="D10" s="183" t="s">
        <v>431</v>
      </c>
      <c r="E10" s="109" t="n">
        <v>2741</v>
      </c>
      <c r="F10" s="80"/>
      <c r="G10" s="80" t="s">
        <v>32</v>
      </c>
      <c r="H10" s="80" t="n">
        <v>5</v>
      </c>
      <c r="I10" s="80" t="n">
        <v>5</v>
      </c>
      <c r="J10" s="80" t="n">
        <v>5</v>
      </c>
      <c r="K10" s="80" t="n">
        <v>5</v>
      </c>
      <c r="L10" s="80" t="n">
        <v>5</v>
      </c>
      <c r="M10" s="80"/>
      <c r="N10" s="80" t="n">
        <v>5</v>
      </c>
      <c r="O10" s="80"/>
      <c r="P10" s="80" t="n">
        <v>5</v>
      </c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5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0</v>
      </c>
      <c r="AA10" s="83" t="n">
        <f aca="false">COUNTIF(AG10:AV10,AA$5)</f>
        <v>0</v>
      </c>
      <c r="AB10" s="83" t="n">
        <f aca="false">COUNTIF(AG10:AV10,AB$5)</f>
        <v>7</v>
      </c>
      <c r="AC10" s="83" t="n">
        <f aca="false">SUM(X10:AB10)</f>
        <v>7</v>
      </c>
      <c r="AD10" s="84" t="n">
        <f aca="false">IF(ISERROR(((X10+Y10)*2+Z10*3+AA10*4+AB10*5)/SUM(X10,Y10:AB10)),"",((X10+Y10)*2+Z10*3+AA10*4+AB10*5)/SUM(X10,Y10:AB10))</f>
        <v>5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/>
      </c>
      <c r="AH10" s="87" t="str">
        <f aca="false">IF(ISERROR(VALUE(LEFT(G10))),LEFT(G10),VALUE(LEFT(G10)))</f>
        <v>з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5</v>
      </c>
      <c r="AK10" s="87" t="n">
        <f aca="false">IF(ISERROR(VALUE(LEFT(J10))),LEFT(J10),VALUE(LEFT(J10)))</f>
        <v>5</v>
      </c>
      <c r="AL10" s="87" t="n">
        <f aca="false">IF(ISERROR(VALUE(LEFT(K10))),LEFT(K10),VALUE(LEFT(K10)))</f>
        <v>5</v>
      </c>
      <c r="AM10" s="87" t="n">
        <f aca="false">IF(ISERROR(VALUE(LEFT(L10))),LEFT(L10),VALUE(LEFT(L10)))</f>
        <v>5</v>
      </c>
      <c r="AN10" s="87" t="str">
        <f aca="false">IF(ISERROR(VALUE(LEFT(M10))),LEFT(M10),VALUE(LEFT(M10)))</f>
        <v/>
      </c>
      <c r="AO10" s="87" t="n">
        <f aca="false">IF(ISERROR(VALUE(LEFT(N10))),LEFT(N10),VALUE(LEFT(N10)))</f>
        <v>5</v>
      </c>
      <c r="AP10" s="87" t="str">
        <f aca="false">IF(ISERROR(VALUE(LEFT(O10))),LEFT(O10),VALUE(LEFT(O10)))</f>
        <v/>
      </c>
      <c r="AQ10" s="87" t="n">
        <f aca="false">IF(ISERROR(VALUE(LEFT(P10))),LEFT(P10),VALUE(LEFT(P10)))</f>
        <v>5</v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1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107" t="s">
        <v>30</v>
      </c>
      <c r="D11" s="183" t="s">
        <v>432</v>
      </c>
      <c r="E11" s="109" t="n">
        <v>2741</v>
      </c>
      <c r="F11" s="80"/>
      <c r="G11" s="80" t="s">
        <v>32</v>
      </c>
      <c r="H11" s="80" t="n">
        <v>4</v>
      </c>
      <c r="I11" s="80" t="n">
        <v>3</v>
      </c>
      <c r="J11" s="80" t="n">
        <v>5</v>
      </c>
      <c r="K11" s="80" t="n">
        <v>5</v>
      </c>
      <c r="L11" s="80" t="n">
        <v>4</v>
      </c>
      <c r="M11" s="80"/>
      <c r="N11" s="80" t="n">
        <v>4</v>
      </c>
      <c r="O11" s="80"/>
      <c r="P11" s="80" t="n">
        <v>5</v>
      </c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1</v>
      </c>
      <c r="AA11" s="177" t="n">
        <f aca="false">COUNTIF(AG11:AV11,AA$5)</f>
        <v>3</v>
      </c>
      <c r="AB11" s="177" t="n">
        <f aca="false">COUNTIF(AG11:AV11,AB$5)</f>
        <v>3</v>
      </c>
      <c r="AC11" s="83" t="n">
        <f aca="false">SUM(X11:AB11)</f>
        <v>7</v>
      </c>
      <c r="AD11" s="84" t="n">
        <f aca="false">IF(ISERROR(((X11+Y11)*2+Z11*3+AA11*4+AB11*5)/SUM(X11,Y11:AB11)),"",((X11+Y11)*2+Z11*3+AA11*4+AB11*5)/SUM(X11,Y11:AB11))</f>
        <v>4.28571428571429</v>
      </c>
      <c r="AE11" s="93" t="n">
        <f aca="false">IF(AX11=5,0.5,IF(AX11=4,0.25,IF(AX11&lt;=3,0)))</f>
        <v>0</v>
      </c>
      <c r="AG11" s="87" t="str">
        <f aca="false">IF(ISERROR(VALUE(LEFT(F11))),LEFT(F11),VALUE(LEFT(F11)))</f>
        <v/>
      </c>
      <c r="AH11" s="87" t="str">
        <f aca="false">IF(ISERROR(VALUE(LEFT(G11))),LEFT(G11),VALUE(LEFT(G11)))</f>
        <v>з</v>
      </c>
      <c r="AI11" s="87" t="n">
        <f aca="false">IF(ISERROR(VALUE(LEFT(H11))),LEFT(H11),VALUE(LEFT(H11)))</f>
        <v>4</v>
      </c>
      <c r="AJ11" s="87" t="n">
        <f aca="false">IF(ISERROR(VALUE(LEFT(I11))),LEFT(I11),VALUE(LEFT(I11)))</f>
        <v>3</v>
      </c>
      <c r="AK11" s="87" t="n">
        <f aca="false">IF(ISERROR(VALUE(LEFT(J11))),LEFT(J11),VALUE(LEFT(J11)))</f>
        <v>5</v>
      </c>
      <c r="AL11" s="87" t="n">
        <f aca="false">IF(ISERROR(VALUE(LEFT(K11))),LEFT(K11),VALUE(LEFT(K11)))</f>
        <v>5</v>
      </c>
      <c r="AM11" s="87" t="n">
        <f aca="false">IF(ISERROR(VALUE(LEFT(L11))),LEFT(L11),VALUE(LEFT(L11)))</f>
        <v>4</v>
      </c>
      <c r="AN11" s="87" t="str">
        <f aca="false">IF(ISERROR(VALUE(LEFT(M11))),LEFT(M11),VALUE(LEFT(M11)))</f>
        <v/>
      </c>
      <c r="AO11" s="87" t="n">
        <f aca="false">IF(ISERROR(VALUE(LEFT(N11))),LEFT(N11),VALUE(LEFT(N11)))</f>
        <v>4</v>
      </c>
      <c r="AP11" s="87" t="str">
        <f aca="false">IF(ISERROR(VALUE(LEFT(O11))),LEFT(O11),VALUE(LEFT(O11)))</f>
        <v/>
      </c>
      <c r="AQ11" s="87" t="n">
        <f aca="false">IF(ISERROR(VALUE(LEFT(P11))),LEFT(P11),VALUE(LEFT(P11)))</f>
        <v>5</v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107" t="s">
        <v>30</v>
      </c>
      <c r="D12" s="183" t="s">
        <v>433</v>
      </c>
      <c r="E12" s="109" t="n">
        <v>2741</v>
      </c>
      <c r="F12" s="80"/>
      <c r="G12" s="80" t="s">
        <v>32</v>
      </c>
      <c r="H12" s="80" t="n">
        <v>3</v>
      </c>
      <c r="I12" s="80" t="n">
        <v>3</v>
      </c>
      <c r="J12" s="80" t="n">
        <v>5</v>
      </c>
      <c r="K12" s="80" t="n">
        <v>4</v>
      </c>
      <c r="L12" s="80" t="n">
        <v>4</v>
      </c>
      <c r="M12" s="80"/>
      <c r="N12" s="80" t="n">
        <v>3</v>
      </c>
      <c r="O12" s="80"/>
      <c r="P12" s="80" t="n">
        <v>3</v>
      </c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4</v>
      </c>
      <c r="AA12" s="83" t="n">
        <f aca="false">COUNTIF(AG12:AV12,AA$5)</f>
        <v>2</v>
      </c>
      <c r="AB12" s="83" t="n">
        <f aca="false">COUNTIF(AG12:AV12,AB$5)</f>
        <v>1</v>
      </c>
      <c r="AC12" s="83" t="n">
        <f aca="false">SUM(X12:AB12)</f>
        <v>7</v>
      </c>
      <c r="AD12" s="84" t="n">
        <f aca="false">IF(ISERROR(((X12+Y12)*2+Z12*3+AA12*4+AB12*5)/SUM(X12,Y12:AB12)),"",((X12+Y12)*2+Z12*3+AA12*4+AB12*5)/SUM(X12,Y12:AB12))</f>
        <v>3.57142857142857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/>
      </c>
      <c r="AH12" s="87" t="str">
        <f aca="false">IF(ISERROR(VALUE(LEFT(G12))),LEFT(G12),VALUE(LEFT(G12)))</f>
        <v>з</v>
      </c>
      <c r="AI12" s="87" t="n">
        <f aca="false">IF(ISERROR(VALUE(LEFT(H12))),LEFT(H12),VALUE(LEFT(H12)))</f>
        <v>3</v>
      </c>
      <c r="AJ12" s="87" t="n">
        <f aca="false">IF(ISERROR(VALUE(LEFT(I12))),LEFT(I12),VALUE(LEFT(I12)))</f>
        <v>3</v>
      </c>
      <c r="AK12" s="87" t="n">
        <f aca="false">IF(ISERROR(VALUE(LEFT(J12))),LEFT(J12),VALUE(LEFT(J12)))</f>
        <v>5</v>
      </c>
      <c r="AL12" s="87" t="n">
        <f aca="false">IF(ISERROR(VALUE(LEFT(K12))),LEFT(K12),VALUE(LEFT(K12)))</f>
        <v>4</v>
      </c>
      <c r="AM12" s="87" t="n">
        <f aca="false">IF(ISERROR(VALUE(LEFT(L12))),LEFT(L12),VALUE(LEFT(L12)))</f>
        <v>4</v>
      </c>
      <c r="AN12" s="87" t="str">
        <f aca="false">IF(ISERROR(VALUE(LEFT(M12))),LEFT(M12),VALUE(LEFT(M12)))</f>
        <v/>
      </c>
      <c r="AO12" s="87" t="n">
        <f aca="false">IF(ISERROR(VALUE(LEFT(N12))),LEFT(N12),VALUE(LEFT(N12)))</f>
        <v>3</v>
      </c>
      <c r="AP12" s="87" t="str">
        <f aca="false">IF(ISERROR(VALUE(LEFT(O12))),LEFT(O12),VALUE(LEFT(O12)))</f>
        <v/>
      </c>
      <c r="AQ12" s="87" t="n">
        <f aca="false">IF(ISERROR(VALUE(LEFT(P12))),LEFT(P12),VALUE(LEFT(P12)))</f>
        <v>3</v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1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107" t="s">
        <v>30</v>
      </c>
      <c r="D13" s="183" t="s">
        <v>434</v>
      </c>
      <c r="E13" s="109" t="n">
        <v>2741</v>
      </c>
      <c r="F13" s="80"/>
      <c r="G13" s="80" t="s">
        <v>32</v>
      </c>
      <c r="H13" s="80" t="n">
        <v>5</v>
      </c>
      <c r="I13" s="80" t="n">
        <v>5</v>
      </c>
      <c r="J13" s="80" t="n">
        <v>5</v>
      </c>
      <c r="K13" s="80" t="n">
        <v>5</v>
      </c>
      <c r="L13" s="80" t="n">
        <v>5</v>
      </c>
      <c r="M13" s="80"/>
      <c r="N13" s="80" t="n">
        <v>5</v>
      </c>
      <c r="O13" s="80"/>
      <c r="P13" s="80" t="n">
        <v>5</v>
      </c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5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0</v>
      </c>
      <c r="AA13" s="83" t="n">
        <f aca="false">COUNTIF(AG13:AV13,AA$5)</f>
        <v>0</v>
      </c>
      <c r="AB13" s="83" t="n">
        <f aca="false">COUNTIF(AG13:AV13,AB$5)</f>
        <v>7</v>
      </c>
      <c r="AC13" s="83" t="n">
        <f aca="false">SUM(X13:AB13)</f>
        <v>7</v>
      </c>
      <c r="AD13" s="84" t="n">
        <f aca="false">IF(ISERROR(((X13+Y13)*2+Z13*3+AA13*4+AB13*5)/SUM(X13,Y13:AB13)),"",((X13+Y13)*2+Z13*3+AA13*4+AB13*5)/SUM(X13,Y13:AB13))</f>
        <v>5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/>
      </c>
      <c r="AH13" s="87" t="str">
        <f aca="false">IF(ISERROR(VALUE(LEFT(G13))),LEFT(G13),VALUE(LEFT(G13)))</f>
        <v>з</v>
      </c>
      <c r="AI13" s="87" t="n">
        <f aca="false">IF(ISERROR(VALUE(LEFT(H13))),LEFT(H13),VALUE(LEFT(H13)))</f>
        <v>5</v>
      </c>
      <c r="AJ13" s="87" t="n">
        <f aca="false">IF(ISERROR(VALUE(LEFT(I13))),LEFT(I13),VALUE(LEFT(I13)))</f>
        <v>5</v>
      </c>
      <c r="AK13" s="87" t="n">
        <f aca="false">IF(ISERROR(VALUE(LEFT(J13))),LEFT(J13),VALUE(LEFT(J13)))</f>
        <v>5</v>
      </c>
      <c r="AL13" s="87" t="n">
        <f aca="false">IF(ISERROR(VALUE(LEFT(K13))),LEFT(K13),VALUE(LEFT(K13)))</f>
        <v>5</v>
      </c>
      <c r="AM13" s="87" t="n">
        <f aca="false">IF(ISERROR(VALUE(LEFT(L13))),LEFT(L13),VALUE(LEFT(L13)))</f>
        <v>5</v>
      </c>
      <c r="AN13" s="87" t="str">
        <f aca="false">IF(ISERROR(VALUE(LEFT(M13))),LEFT(M13),VALUE(LEFT(M13)))</f>
        <v/>
      </c>
      <c r="AO13" s="87" t="n">
        <f aca="false">IF(ISERROR(VALUE(LEFT(N13))),LEFT(N13),VALUE(LEFT(N13)))</f>
        <v>5</v>
      </c>
      <c r="AP13" s="87" t="str">
        <f aca="false">IF(ISERROR(VALUE(LEFT(O13))),LEFT(O13),VALUE(LEFT(O13)))</f>
        <v/>
      </c>
      <c r="AQ13" s="87" t="n">
        <f aca="false">IF(ISERROR(VALUE(LEFT(P13))),LEFT(P13),VALUE(LEFT(P13)))</f>
        <v>5</v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1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8.75" hidden="false" customHeight="false" outlineLevel="0" collapsed="false">
      <c r="A14" s="75" t="n">
        <v>9</v>
      </c>
      <c r="B14" s="76"/>
      <c r="C14" s="107" t="s">
        <v>30</v>
      </c>
      <c r="D14" s="183" t="s">
        <v>435</v>
      </c>
      <c r="E14" s="109" t="n">
        <v>2741</v>
      </c>
      <c r="F14" s="80"/>
      <c r="G14" s="80" t="s">
        <v>32</v>
      </c>
      <c r="H14" s="80" t="n">
        <v>5</v>
      </c>
      <c r="I14" s="80" t="n">
        <v>5</v>
      </c>
      <c r="J14" s="80" t="n">
        <v>5</v>
      </c>
      <c r="K14" s="80" t="n">
        <v>5</v>
      </c>
      <c r="L14" s="80" t="n">
        <v>5</v>
      </c>
      <c r="M14" s="80"/>
      <c r="N14" s="80" t="n">
        <v>5</v>
      </c>
      <c r="O14" s="80"/>
      <c r="P14" s="80" t="n">
        <v>5</v>
      </c>
      <c r="Q14" s="80"/>
      <c r="R14" s="96"/>
      <c r="S14" s="80"/>
      <c r="T14" s="80"/>
      <c r="U14" s="81"/>
      <c r="V14" s="97" t="n">
        <f aca="false">IF(AC14&gt;0,IF(SUM(X14:Y14)/AC14&gt;0,2,IF(AND(SUM(X14:Y14)/AC14=0,Z14/AC14&gt;0),3,IF(AND((AB14/AC14+AA14/AC14)=1,AA14/AC14&gt;0),4,5))),0)</f>
        <v>5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0</v>
      </c>
      <c r="AA14" s="127" t="n">
        <f aca="false">COUNTIF(AG14:AV14,AA$5)</f>
        <v>0</v>
      </c>
      <c r="AB14" s="127" t="n">
        <f aca="false">COUNTIF(AG14:AV14,AB$5)</f>
        <v>7</v>
      </c>
      <c r="AC14" s="127" t="n">
        <f aca="false">SUM(X14:AB14)</f>
        <v>7</v>
      </c>
      <c r="AD14" s="98" t="n">
        <f aca="false">IF(ISERROR(((X14+Y14)*2+Z14*3+AA14*4+AB14*5)/SUM(X14,Y14:AB14)),"",((X14+Y14)*2+Z14*3+AA14*4+AB14*5)/SUM(X14,Y14:AB14))</f>
        <v>5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/>
      </c>
      <c r="AH14" s="87" t="str">
        <f aca="false">IF(ISERROR(VALUE(LEFT(G14))),LEFT(G14),VALUE(LEFT(G14)))</f>
        <v>з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5</v>
      </c>
      <c r="AK14" s="87" t="n">
        <f aca="false">IF(ISERROR(VALUE(LEFT(J14))),LEFT(J14),VALUE(LEFT(J14)))</f>
        <v>5</v>
      </c>
      <c r="AL14" s="87" t="n">
        <f aca="false">IF(ISERROR(VALUE(LEFT(K14))),LEFT(K14),VALUE(LEFT(K14)))</f>
        <v>5</v>
      </c>
      <c r="AM14" s="87" t="n">
        <f aca="false">IF(ISERROR(VALUE(LEFT(L14))),LEFT(L14),VALUE(LEFT(L14)))</f>
        <v>5</v>
      </c>
      <c r="AN14" s="87" t="str">
        <f aca="false">IF(ISERROR(VALUE(LEFT(M14))),LEFT(M14),VALUE(LEFT(M14)))</f>
        <v/>
      </c>
      <c r="AO14" s="87" t="n">
        <f aca="false">IF(ISERROR(VALUE(LEFT(N14))),LEFT(N14),VALUE(LEFT(N14)))</f>
        <v>5</v>
      </c>
      <c r="AP14" s="87" t="str">
        <f aca="false">IF(ISERROR(VALUE(LEFT(O14))),LEFT(O14),VALUE(LEFT(O14)))</f>
        <v/>
      </c>
      <c r="AQ14" s="87" t="n">
        <f aca="false">IF(ISERROR(VALUE(LEFT(P14))),LEFT(P14),VALUE(LEFT(P14)))</f>
        <v>5</v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1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8.75" hidden="false" customHeight="false" outlineLevel="0" collapsed="false">
      <c r="A15" s="75" t="n">
        <v>10</v>
      </c>
      <c r="B15" s="76"/>
      <c r="C15" s="107" t="s">
        <v>30</v>
      </c>
      <c r="D15" s="183" t="s">
        <v>436</v>
      </c>
      <c r="E15" s="109" t="n">
        <v>2741</v>
      </c>
      <c r="F15" s="80"/>
      <c r="G15" s="80" t="s">
        <v>32</v>
      </c>
      <c r="H15" s="80" t="n">
        <v>5</v>
      </c>
      <c r="I15" s="80" t="n">
        <v>4</v>
      </c>
      <c r="J15" s="80" t="n">
        <v>5</v>
      </c>
      <c r="K15" s="80" t="n">
        <v>5</v>
      </c>
      <c r="L15" s="80" t="n">
        <v>4</v>
      </c>
      <c r="M15" s="80"/>
      <c r="N15" s="80" t="n">
        <v>4</v>
      </c>
      <c r="O15" s="80"/>
      <c r="P15" s="80" t="n">
        <v>4</v>
      </c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4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0</v>
      </c>
      <c r="AA15" s="127" t="n">
        <f aca="false">COUNTIF(AG15:AV15,AA$5)</f>
        <v>4</v>
      </c>
      <c r="AB15" s="127" t="n">
        <f aca="false">COUNTIF(AG15:AV15,AB$5)</f>
        <v>3</v>
      </c>
      <c r="AC15" s="127" t="n">
        <f aca="false">SUM(X15:AB15)</f>
        <v>7</v>
      </c>
      <c r="AD15" s="98" t="n">
        <f aca="false">IF(ISERROR(((X15+Y15)*2+Z15*3+AA15*4+AB15*5)/SUM(X15,Y15:AB15)),"",((X15+Y15)*2+Z15*3+AA15*4+AB15*5)/SUM(X15,Y15:AB15))</f>
        <v>4.42857142857143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/>
      </c>
      <c r="AH15" s="87" t="str">
        <f aca="false">IF(ISERROR(VALUE(LEFT(G15))),LEFT(G15),VALUE(LEFT(G15)))</f>
        <v>з</v>
      </c>
      <c r="AI15" s="87" t="n">
        <f aca="false">IF(ISERROR(VALUE(LEFT(H15))),LEFT(H15),VALUE(LEFT(H15)))</f>
        <v>5</v>
      </c>
      <c r="AJ15" s="87" t="n">
        <f aca="false">IF(ISERROR(VALUE(LEFT(I15))),LEFT(I15),VALUE(LEFT(I15)))</f>
        <v>4</v>
      </c>
      <c r="AK15" s="87" t="n">
        <f aca="false">IF(ISERROR(VALUE(LEFT(J15))),LEFT(J15),VALUE(LEFT(J15)))</f>
        <v>5</v>
      </c>
      <c r="AL15" s="87" t="n">
        <f aca="false">IF(ISERROR(VALUE(LEFT(K15))),LEFT(K15),VALUE(LEFT(K15)))</f>
        <v>5</v>
      </c>
      <c r="AM15" s="87" t="n">
        <f aca="false">IF(ISERROR(VALUE(LEFT(L15))),LEFT(L15),VALUE(LEFT(L15)))</f>
        <v>4</v>
      </c>
      <c r="AN15" s="87" t="str">
        <f aca="false">IF(ISERROR(VALUE(LEFT(M15))),LEFT(M15),VALUE(LEFT(M15)))</f>
        <v/>
      </c>
      <c r="AO15" s="87" t="n">
        <f aca="false">IF(ISERROR(VALUE(LEFT(N15))),LEFT(N15),VALUE(LEFT(N15)))</f>
        <v>4</v>
      </c>
      <c r="AP15" s="87" t="str">
        <f aca="false">IF(ISERROR(VALUE(LEFT(O15))),LEFT(O15),VALUE(LEFT(O15)))</f>
        <v/>
      </c>
      <c r="AQ15" s="87" t="n">
        <f aca="false">IF(ISERROR(VALUE(LEFT(P15))),LEFT(P15),VALUE(LEFT(P15)))</f>
        <v>4</v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1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75" t="n">
        <v>11</v>
      </c>
      <c r="B16" s="76"/>
      <c r="C16" s="107" t="s">
        <v>30</v>
      </c>
      <c r="D16" s="183" t="s">
        <v>437</v>
      </c>
      <c r="E16" s="109" t="n">
        <v>2741</v>
      </c>
      <c r="F16" s="80"/>
      <c r="G16" s="80" t="s">
        <v>32</v>
      </c>
      <c r="H16" s="80" t="n">
        <v>4</v>
      </c>
      <c r="I16" s="80" t="n">
        <v>3</v>
      </c>
      <c r="J16" s="80" t="n">
        <v>5</v>
      </c>
      <c r="K16" s="80" t="n">
        <v>5</v>
      </c>
      <c r="L16" s="80" t="s">
        <v>45</v>
      </c>
      <c r="M16" s="80"/>
      <c r="N16" s="80" t="n">
        <v>5</v>
      </c>
      <c r="O16" s="80"/>
      <c r="P16" s="80" t="n">
        <v>4</v>
      </c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2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1</v>
      </c>
      <c r="Z16" s="127" t="n">
        <f aca="false">COUNTIF(AG16:AV16,Z$5)</f>
        <v>1</v>
      </c>
      <c r="AA16" s="127" t="n">
        <f aca="false">COUNTIF(AG16:AV16,AA$5)</f>
        <v>2</v>
      </c>
      <c r="AB16" s="127" t="n">
        <f aca="false">COUNTIF(AG16:AV16,AB$5)</f>
        <v>3</v>
      </c>
      <c r="AC16" s="127" t="n">
        <f aca="false">SUM(X16:AB16)</f>
        <v>7</v>
      </c>
      <c r="AD16" s="98" t="n">
        <f aca="false">IF(ISERROR(((X16+Y16)*2+Z16*3+AA16*4+AB16*5)/SUM(X16,Y16:AB16)),"",((X16+Y16)*2+Z16*3+AA16*4+AB16*5)/SUM(X16,Y16:AB16))</f>
        <v>4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/>
      </c>
      <c r="AH16" s="87" t="str">
        <f aca="false">IF(ISERROR(VALUE(LEFT(G16))),LEFT(G16),VALUE(LEFT(G16)))</f>
        <v>з</v>
      </c>
      <c r="AI16" s="87" t="n">
        <f aca="false">IF(ISERROR(VALUE(LEFT(H16))),LEFT(H16),VALUE(LEFT(H16)))</f>
        <v>4</v>
      </c>
      <c r="AJ16" s="87" t="n">
        <f aca="false">IF(ISERROR(VALUE(LEFT(I16))),LEFT(I16),VALUE(LEFT(I16)))</f>
        <v>3</v>
      </c>
      <c r="AK16" s="87" t="n">
        <f aca="false">IF(ISERROR(VALUE(LEFT(J16))),LEFT(J16),VALUE(LEFT(J16)))</f>
        <v>5</v>
      </c>
      <c r="AL16" s="87" t="n">
        <f aca="false">IF(ISERROR(VALUE(LEFT(K16))),LEFT(K16),VALUE(LEFT(K16)))</f>
        <v>5</v>
      </c>
      <c r="AM16" s="87" t="n">
        <f aca="false">IF(ISERROR(VALUE(LEFT(L16))),LEFT(L16),VALUE(LEFT(L16)))</f>
        <v>2</v>
      </c>
      <c r="AN16" s="87" t="str">
        <f aca="false">IF(ISERROR(VALUE(LEFT(M16))),LEFT(M16),VALUE(LEFT(M16)))</f>
        <v/>
      </c>
      <c r="AO16" s="87" t="n">
        <f aca="false">IF(ISERROR(VALUE(LEFT(N16))),LEFT(N16),VALUE(LEFT(N16)))</f>
        <v>5</v>
      </c>
      <c r="AP16" s="87" t="str">
        <f aca="false">IF(ISERROR(VALUE(LEFT(O16))),LEFT(O16),VALUE(LEFT(O16)))</f>
        <v/>
      </c>
      <c r="AQ16" s="87" t="n">
        <f aca="false">IF(ISERROR(VALUE(LEFT(P16))),LEFT(P16),VALUE(LEFT(P16)))</f>
        <v>4</v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1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75" t="n">
        <v>12</v>
      </c>
      <c r="B17" s="102"/>
      <c r="C17" s="107" t="s">
        <v>30</v>
      </c>
      <c r="D17" s="183" t="s">
        <v>438</v>
      </c>
      <c r="E17" s="109" t="n">
        <v>2741</v>
      </c>
      <c r="F17" s="80"/>
      <c r="G17" s="80" t="s">
        <v>32</v>
      </c>
      <c r="H17" s="80" t="n">
        <v>5</v>
      </c>
      <c r="I17" s="80" t="n">
        <v>3</v>
      </c>
      <c r="J17" s="80" t="n">
        <v>5</v>
      </c>
      <c r="K17" s="80" t="n">
        <v>5</v>
      </c>
      <c r="L17" s="80" t="n">
        <v>4</v>
      </c>
      <c r="M17" s="80"/>
      <c r="N17" s="80" t="n">
        <v>4</v>
      </c>
      <c r="O17" s="80"/>
      <c r="P17" s="80" t="n">
        <v>4</v>
      </c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3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1</v>
      </c>
      <c r="AA17" s="127" t="n">
        <f aca="false">COUNTIF(AG17:AV17,AA$5)</f>
        <v>3</v>
      </c>
      <c r="AB17" s="127" t="n">
        <f aca="false">COUNTIF(AG17:AV17,AB$5)</f>
        <v>3</v>
      </c>
      <c r="AC17" s="127" t="n">
        <f aca="false">SUM(X17:AB17)</f>
        <v>7</v>
      </c>
      <c r="AD17" s="98" t="n">
        <f aca="false">IF(ISERROR(((X17+Y17)*2+Z17*3+AA17*4+AB17*5)/SUM(X17,Y17:AB17)),"",((X17+Y17)*2+Z17*3+AA17*4+AB17*5)/SUM(X17,Y17:AB17))</f>
        <v>4.28571428571429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/>
      </c>
      <c r="AH17" s="87" t="str">
        <f aca="false">IF(ISERROR(VALUE(LEFT(G17))),LEFT(G17),VALUE(LEFT(G17)))</f>
        <v>з</v>
      </c>
      <c r="AI17" s="87" t="n">
        <f aca="false">IF(ISERROR(VALUE(LEFT(H17))),LEFT(H17),VALUE(LEFT(H17)))</f>
        <v>5</v>
      </c>
      <c r="AJ17" s="87" t="n">
        <f aca="false">IF(ISERROR(VALUE(LEFT(I17))),LEFT(I17),VALUE(LEFT(I17)))</f>
        <v>3</v>
      </c>
      <c r="AK17" s="87" t="n">
        <f aca="false">IF(ISERROR(VALUE(LEFT(J17))),LEFT(J17),VALUE(LEFT(J17)))</f>
        <v>5</v>
      </c>
      <c r="AL17" s="87" t="n">
        <f aca="false">IF(ISERROR(VALUE(LEFT(K17))),LEFT(K17),VALUE(LEFT(K17)))</f>
        <v>5</v>
      </c>
      <c r="AM17" s="87" t="n">
        <f aca="false">IF(ISERROR(VALUE(LEFT(L17))),LEFT(L17),VALUE(LEFT(L17)))</f>
        <v>4</v>
      </c>
      <c r="AN17" s="87" t="str">
        <f aca="false">IF(ISERROR(VALUE(LEFT(M17))),LEFT(M17),VALUE(LEFT(M17)))</f>
        <v/>
      </c>
      <c r="AO17" s="87" t="n">
        <f aca="false">IF(ISERROR(VALUE(LEFT(N17))),LEFT(N17),VALUE(LEFT(N17)))</f>
        <v>4</v>
      </c>
      <c r="AP17" s="87" t="str">
        <f aca="false">IF(ISERROR(VALUE(LEFT(O17))),LEFT(O17),VALUE(LEFT(O17)))</f>
        <v/>
      </c>
      <c r="AQ17" s="87" t="n">
        <f aca="false">IF(ISERROR(VALUE(LEFT(P17))),LEFT(P17),VALUE(LEFT(P17)))</f>
        <v>4</v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1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75" t="n">
        <v>13</v>
      </c>
      <c r="B18" s="103"/>
      <c r="C18" s="107" t="s">
        <v>30</v>
      </c>
      <c r="D18" s="183" t="s">
        <v>439</v>
      </c>
      <c r="E18" s="109" t="n">
        <v>2741</v>
      </c>
      <c r="F18" s="80"/>
      <c r="G18" s="80" t="s">
        <v>32</v>
      </c>
      <c r="H18" s="80" t="n">
        <v>5</v>
      </c>
      <c r="I18" s="80" t="n">
        <v>3</v>
      </c>
      <c r="J18" s="80" t="n">
        <v>5</v>
      </c>
      <c r="K18" s="80" t="n">
        <v>5</v>
      </c>
      <c r="L18" s="80" t="n">
        <v>5</v>
      </c>
      <c r="M18" s="80"/>
      <c r="N18" s="80" t="n">
        <v>3</v>
      </c>
      <c r="O18" s="80"/>
      <c r="P18" s="80" t="n">
        <v>4</v>
      </c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2</v>
      </c>
      <c r="AA18" s="127" t="n">
        <f aca="false">COUNTIF(AG18:AV18,AA$5)</f>
        <v>1</v>
      </c>
      <c r="AB18" s="127" t="n">
        <f aca="false">COUNTIF(AG18:AV18,AB$5)</f>
        <v>4</v>
      </c>
      <c r="AC18" s="127" t="n">
        <f aca="false">SUM(X18:AB18)</f>
        <v>7</v>
      </c>
      <c r="AD18" s="98" t="n">
        <f aca="false">IF(ISERROR(((X18+Y18)*2+Z18*3+AA18*4+AB18*5)/SUM(X18,Y18:AB18)),"",((X18+Y18)*2+Z18*3+AA18*4+AB18*5)/SUM(X18,Y18:AB18))</f>
        <v>4.28571428571429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/>
      </c>
      <c r="AH18" s="87" t="str">
        <f aca="false">IF(ISERROR(VALUE(LEFT(G18))),LEFT(G18),VALUE(LEFT(G18)))</f>
        <v>з</v>
      </c>
      <c r="AI18" s="87" t="n">
        <f aca="false">IF(ISERROR(VALUE(LEFT(H18))),LEFT(H18),VALUE(LEFT(H18)))</f>
        <v>5</v>
      </c>
      <c r="AJ18" s="87" t="n">
        <f aca="false">IF(ISERROR(VALUE(LEFT(I18))),LEFT(I18),VALUE(LEFT(I18)))</f>
        <v>3</v>
      </c>
      <c r="AK18" s="87" t="n">
        <f aca="false">IF(ISERROR(VALUE(LEFT(J18))),LEFT(J18),VALUE(LEFT(J18)))</f>
        <v>5</v>
      </c>
      <c r="AL18" s="87" t="n">
        <f aca="false">IF(ISERROR(VALUE(LEFT(K18))),LEFT(K18),VALUE(LEFT(K18)))</f>
        <v>5</v>
      </c>
      <c r="AM18" s="87" t="n">
        <f aca="false">IF(ISERROR(VALUE(LEFT(L18))),LEFT(L18),VALUE(LEFT(L18)))</f>
        <v>5</v>
      </c>
      <c r="AN18" s="87" t="str">
        <f aca="false">IF(ISERROR(VALUE(LEFT(M18))),LEFT(M18),VALUE(LEFT(M18)))</f>
        <v/>
      </c>
      <c r="AO18" s="87" t="n">
        <f aca="false">IF(ISERROR(VALUE(LEFT(N18))),LEFT(N18),VALUE(LEFT(N18)))</f>
        <v>3</v>
      </c>
      <c r="AP18" s="87" t="str">
        <f aca="false">IF(ISERROR(VALUE(LEFT(O18))),LEFT(O18),VALUE(LEFT(O18)))</f>
        <v/>
      </c>
      <c r="AQ18" s="87" t="n">
        <f aca="false">IF(ISERROR(VALUE(LEFT(P18))),LEFT(P18),VALUE(LEFT(P18)))</f>
        <v>4</v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1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75" t="n">
        <v>14</v>
      </c>
      <c r="B19" s="103"/>
      <c r="C19" s="107" t="s">
        <v>30</v>
      </c>
      <c r="D19" s="183" t="s">
        <v>440</v>
      </c>
      <c r="E19" s="109" t="n">
        <v>2741</v>
      </c>
      <c r="F19" s="80"/>
      <c r="G19" s="80" t="s">
        <v>32</v>
      </c>
      <c r="H19" s="80" t="n">
        <v>5</v>
      </c>
      <c r="I19" s="80" t="n">
        <v>4</v>
      </c>
      <c r="J19" s="80" t="n">
        <v>5</v>
      </c>
      <c r="K19" s="80" t="n">
        <v>5</v>
      </c>
      <c r="L19" s="80" t="n">
        <v>5</v>
      </c>
      <c r="M19" s="80"/>
      <c r="N19" s="80" t="n">
        <v>5</v>
      </c>
      <c r="O19" s="80"/>
      <c r="P19" s="80" t="n">
        <v>4</v>
      </c>
      <c r="Q19" s="80"/>
      <c r="R19" s="80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4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0</v>
      </c>
      <c r="AA19" s="127" t="n">
        <f aca="false">COUNTIF(AG19:AV19,AA$5)</f>
        <v>2</v>
      </c>
      <c r="AB19" s="127" t="n">
        <f aca="false">COUNTIF(AG19:AV19,AB$5)</f>
        <v>5</v>
      </c>
      <c r="AC19" s="127" t="n">
        <f aca="false">SUM(X19:AB19)</f>
        <v>7</v>
      </c>
      <c r="AD19" s="98" t="n">
        <f aca="false">IF(ISERROR(((X19+Y19)*2+Z19*3+AA19*4+AB19*5)/SUM(X19,Y19:AB19)),"",((X19+Y19)*2+Z19*3+AA19*4+AB19*5)/SUM(X19,Y19:AB19))</f>
        <v>4.71428571428571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/>
      </c>
      <c r="AH19" s="87" t="str">
        <f aca="false">IF(ISERROR(VALUE(LEFT(G19))),LEFT(G19),VALUE(LEFT(G19)))</f>
        <v>з</v>
      </c>
      <c r="AI19" s="87" t="n">
        <f aca="false">IF(ISERROR(VALUE(LEFT(H19))),LEFT(H19),VALUE(LEFT(H19)))</f>
        <v>5</v>
      </c>
      <c r="AJ19" s="87" t="n">
        <f aca="false">IF(ISERROR(VALUE(LEFT(I19))),LEFT(I19),VALUE(LEFT(I19)))</f>
        <v>4</v>
      </c>
      <c r="AK19" s="87" t="n">
        <f aca="false">IF(ISERROR(VALUE(LEFT(J19))),LEFT(J19),VALUE(LEFT(J19)))</f>
        <v>5</v>
      </c>
      <c r="AL19" s="87" t="n">
        <f aca="false">IF(ISERROR(VALUE(LEFT(K19))),LEFT(K19),VALUE(LEFT(K19)))</f>
        <v>5</v>
      </c>
      <c r="AM19" s="87" t="n">
        <f aca="false">IF(ISERROR(VALUE(LEFT(L19))),LEFT(L19),VALUE(LEFT(L19)))</f>
        <v>5</v>
      </c>
      <c r="AN19" s="87" t="str">
        <f aca="false">IF(ISERROR(VALUE(LEFT(M19))),LEFT(M19),VALUE(LEFT(M19)))</f>
        <v/>
      </c>
      <c r="AO19" s="87" t="n">
        <f aca="false">IF(ISERROR(VALUE(LEFT(N19))),LEFT(N19),VALUE(LEFT(N19)))</f>
        <v>5</v>
      </c>
      <c r="AP19" s="87" t="str">
        <f aca="false">IF(ISERROR(VALUE(LEFT(O19))),LEFT(O19),VALUE(LEFT(O19)))</f>
        <v/>
      </c>
      <c r="AQ19" s="87" t="n">
        <f aca="false">IF(ISERROR(VALUE(LEFT(P19))),LEFT(P19),VALUE(LEFT(P19)))</f>
        <v>4</v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1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75" t="n">
        <v>15</v>
      </c>
      <c r="B20" s="103"/>
      <c r="C20" s="107" t="s">
        <v>30</v>
      </c>
      <c r="D20" s="183" t="s">
        <v>441</v>
      </c>
      <c r="E20" s="109" t="n">
        <v>2741</v>
      </c>
      <c r="F20" s="80"/>
      <c r="G20" s="80" t="s">
        <v>32</v>
      </c>
      <c r="H20" s="80" t="n">
        <v>4</v>
      </c>
      <c r="I20" s="80" t="n">
        <v>3</v>
      </c>
      <c r="J20" s="80" t="n">
        <v>5</v>
      </c>
      <c r="K20" s="80" t="n">
        <v>4</v>
      </c>
      <c r="L20" s="80" t="n">
        <v>5</v>
      </c>
      <c r="M20" s="80"/>
      <c r="N20" s="80" t="s">
        <v>45</v>
      </c>
      <c r="O20" s="80"/>
      <c r="P20" s="80" t="n">
        <v>4</v>
      </c>
      <c r="Q20" s="80"/>
      <c r="R20" s="96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2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1</v>
      </c>
      <c r="Z20" s="127" t="n">
        <f aca="false">COUNTIF(AG20:AV20,Z$5)</f>
        <v>1</v>
      </c>
      <c r="AA20" s="127" t="n">
        <f aca="false">COUNTIF(AG20:AV20,AA$5)</f>
        <v>3</v>
      </c>
      <c r="AB20" s="127" t="n">
        <f aca="false">COUNTIF(AG20:AV20,AB$5)</f>
        <v>2</v>
      </c>
      <c r="AC20" s="127" t="n">
        <f aca="false">SUM(X20:AB20)</f>
        <v>7</v>
      </c>
      <c r="AD20" s="98" t="n">
        <f aca="false">IF(ISERROR(((X20+Y20)*2+Z20*3+AA20*4+AB20*5)/SUM(X20,Y20:AB20)),"",((X20+Y20)*2+Z20*3+AA20*4+AB20*5)/SUM(X20,Y20:AB20))</f>
        <v>3.85714285714286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/>
      </c>
      <c r="AH20" s="87" t="str">
        <f aca="false">IF(ISERROR(VALUE(LEFT(G20))),LEFT(G20),VALUE(LEFT(G20)))</f>
        <v>з</v>
      </c>
      <c r="AI20" s="87" t="n">
        <f aca="false">IF(ISERROR(VALUE(LEFT(H20))),LEFT(H20),VALUE(LEFT(H20)))</f>
        <v>4</v>
      </c>
      <c r="AJ20" s="87" t="n">
        <f aca="false">IF(ISERROR(VALUE(LEFT(I20))),LEFT(I20),VALUE(LEFT(I20)))</f>
        <v>3</v>
      </c>
      <c r="AK20" s="87" t="n">
        <f aca="false">IF(ISERROR(VALUE(LEFT(J20))),LEFT(J20),VALUE(LEFT(J20)))</f>
        <v>5</v>
      </c>
      <c r="AL20" s="87" t="n">
        <f aca="false">IF(ISERROR(VALUE(LEFT(K20))),LEFT(K20),VALUE(LEFT(K20)))</f>
        <v>4</v>
      </c>
      <c r="AM20" s="87" t="n">
        <f aca="false">IF(ISERROR(VALUE(LEFT(L20))),LEFT(L20),VALUE(LEFT(L20)))</f>
        <v>5</v>
      </c>
      <c r="AN20" s="87" t="str">
        <f aca="false">IF(ISERROR(VALUE(LEFT(M20))),LEFT(M20),VALUE(LEFT(M20)))</f>
        <v/>
      </c>
      <c r="AO20" s="87" t="n">
        <f aca="false">IF(ISERROR(VALUE(LEFT(N20))),LEFT(N20),VALUE(LEFT(N20)))</f>
        <v>2</v>
      </c>
      <c r="AP20" s="87" t="str">
        <f aca="false">IF(ISERROR(VALUE(LEFT(O20))),LEFT(O20),VALUE(LEFT(O20)))</f>
        <v/>
      </c>
      <c r="AQ20" s="87" t="n">
        <f aca="false">IF(ISERROR(VALUE(LEFT(P20))),LEFT(P20),VALUE(LEFT(P20)))</f>
        <v>4</v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1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75" t="n">
        <v>16</v>
      </c>
      <c r="B21" s="103"/>
      <c r="C21" s="107" t="s">
        <v>30</v>
      </c>
      <c r="D21" s="183" t="s">
        <v>442</v>
      </c>
      <c r="E21" s="109" t="n">
        <v>2741</v>
      </c>
      <c r="F21" s="80"/>
      <c r="G21" s="80" t="s">
        <v>32</v>
      </c>
      <c r="H21" s="80" t="n">
        <v>4</v>
      </c>
      <c r="I21" s="80" t="n">
        <v>3</v>
      </c>
      <c r="J21" s="80" t="n">
        <v>4</v>
      </c>
      <c r="K21" s="80" t="n">
        <v>5</v>
      </c>
      <c r="L21" s="80" t="n">
        <v>4</v>
      </c>
      <c r="M21" s="80"/>
      <c r="N21" s="80" t="n">
        <v>3</v>
      </c>
      <c r="O21" s="80"/>
      <c r="P21" s="80" t="n">
        <v>4</v>
      </c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3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2</v>
      </c>
      <c r="AA21" s="127" t="n">
        <f aca="false">COUNTIF(AG21:AV21,AA$5)</f>
        <v>4</v>
      </c>
      <c r="AB21" s="127" t="n">
        <f aca="false">COUNTIF(AG21:AV21,AB$5)</f>
        <v>1</v>
      </c>
      <c r="AC21" s="127" t="n">
        <f aca="false">SUM(X21:AB21)</f>
        <v>7</v>
      </c>
      <c r="AD21" s="98" t="n">
        <f aca="false">IF(ISERROR(((X21+Y21)*2+Z21*3+AA21*4+AB21*5)/SUM(X21,Y21:AB21)),"",((X21+Y21)*2+Z21*3+AA21*4+AB21*5)/SUM(X21,Y21:AB21))</f>
        <v>3.85714285714286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/>
      </c>
      <c r="AH21" s="87" t="str">
        <f aca="false">IF(ISERROR(VALUE(LEFT(G21))),LEFT(G21),VALUE(LEFT(G21)))</f>
        <v>з</v>
      </c>
      <c r="AI21" s="87" t="n">
        <f aca="false">IF(ISERROR(VALUE(LEFT(H21))),LEFT(H21),VALUE(LEFT(H21)))</f>
        <v>4</v>
      </c>
      <c r="AJ21" s="87" t="n">
        <f aca="false">IF(ISERROR(VALUE(LEFT(I21))),LEFT(I21),VALUE(LEFT(I21)))</f>
        <v>3</v>
      </c>
      <c r="AK21" s="87" t="n">
        <f aca="false">IF(ISERROR(VALUE(LEFT(J21))),LEFT(J21),VALUE(LEFT(J21)))</f>
        <v>4</v>
      </c>
      <c r="AL21" s="87" t="n">
        <f aca="false">IF(ISERROR(VALUE(LEFT(K21))),LEFT(K21),VALUE(LEFT(K21)))</f>
        <v>5</v>
      </c>
      <c r="AM21" s="87" t="n">
        <f aca="false">IF(ISERROR(VALUE(LEFT(L21))),LEFT(L21),VALUE(LEFT(L21)))</f>
        <v>4</v>
      </c>
      <c r="AN21" s="87" t="str">
        <f aca="false">IF(ISERROR(VALUE(LEFT(M21))),LEFT(M21),VALUE(LEFT(M21)))</f>
        <v/>
      </c>
      <c r="AO21" s="87" t="n">
        <f aca="false">IF(ISERROR(VALUE(LEFT(N21))),LEFT(N21),VALUE(LEFT(N21)))</f>
        <v>3</v>
      </c>
      <c r="AP21" s="87" t="str">
        <f aca="false">IF(ISERROR(VALUE(LEFT(O21))),LEFT(O21),VALUE(LEFT(O21)))</f>
        <v/>
      </c>
      <c r="AQ21" s="87" t="n">
        <f aca="false">IF(ISERROR(VALUE(LEFT(P21))),LEFT(P21),VALUE(LEFT(P21)))</f>
        <v>4</v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1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75" t="n">
        <v>17</v>
      </c>
      <c r="B22" s="103"/>
      <c r="C22" s="107" t="s">
        <v>30</v>
      </c>
      <c r="D22" s="183" t="s">
        <v>443</v>
      </c>
      <c r="E22" s="109" t="n">
        <v>2741</v>
      </c>
      <c r="F22" s="80"/>
      <c r="G22" s="80" t="s">
        <v>32</v>
      </c>
      <c r="H22" s="80" t="n">
        <v>5</v>
      </c>
      <c r="I22" s="80" t="n">
        <v>5</v>
      </c>
      <c r="J22" s="80" t="n">
        <v>5</v>
      </c>
      <c r="K22" s="80" t="n">
        <v>5</v>
      </c>
      <c r="L22" s="80" t="s">
        <v>36</v>
      </c>
      <c r="M22" s="80"/>
      <c r="N22" s="80" t="n">
        <v>5</v>
      </c>
      <c r="O22" s="80"/>
      <c r="P22" s="80" t="n">
        <v>5</v>
      </c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2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1</v>
      </c>
      <c r="Z22" s="127" t="n">
        <f aca="false">COUNTIF(AG22:AV22,Z$5)</f>
        <v>0</v>
      </c>
      <c r="AA22" s="127" t="n">
        <f aca="false">COUNTIF(AG22:AV22,AA$5)</f>
        <v>0</v>
      </c>
      <c r="AB22" s="127" t="n">
        <f aca="false">COUNTIF(AG22:AV22,AB$5)</f>
        <v>6</v>
      </c>
      <c r="AC22" s="127" t="n">
        <f aca="false">SUM(X22:AB22)</f>
        <v>7</v>
      </c>
      <c r="AD22" s="98" t="n">
        <f aca="false">IF(ISERROR(((X22+Y22)*2+Z22*3+AA22*4+AB22*5)/SUM(X22,Y22:AB22)),"",((X22+Y22)*2+Z22*3+AA22*4+AB22*5)/SUM(X22,Y22:AB22))</f>
        <v>4.57142857142857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/>
      </c>
      <c r="AH22" s="87" t="str">
        <f aca="false">IF(ISERROR(VALUE(LEFT(G22))),LEFT(G22),VALUE(LEFT(G22)))</f>
        <v>з</v>
      </c>
      <c r="AI22" s="87" t="n">
        <f aca="false">IF(ISERROR(VALUE(LEFT(H22))),LEFT(H22),VALUE(LEFT(H22)))</f>
        <v>5</v>
      </c>
      <c r="AJ22" s="87" t="n">
        <f aca="false">IF(ISERROR(VALUE(LEFT(I22))),LEFT(I22),VALUE(LEFT(I22)))</f>
        <v>5</v>
      </c>
      <c r="AK22" s="87" t="n">
        <f aca="false">IF(ISERROR(VALUE(LEFT(J22))),LEFT(J22),VALUE(LEFT(J22)))</f>
        <v>5</v>
      </c>
      <c r="AL22" s="87" t="n">
        <f aca="false">IF(ISERROR(VALUE(LEFT(K22))),LEFT(K22),VALUE(LEFT(K22)))</f>
        <v>5</v>
      </c>
      <c r="AM22" s="87" t="n">
        <f aca="false">IF(ISERROR(VALUE(LEFT(L22))),LEFT(L22),VALUE(LEFT(L22)))</f>
        <v>2</v>
      </c>
      <c r="AN22" s="87" t="str">
        <f aca="false">IF(ISERROR(VALUE(LEFT(M22))),LEFT(M22),VALUE(LEFT(M22)))</f>
        <v/>
      </c>
      <c r="AO22" s="87" t="n">
        <f aca="false">IF(ISERROR(VALUE(LEFT(N22))),LEFT(N22),VALUE(LEFT(N22)))</f>
        <v>5</v>
      </c>
      <c r="AP22" s="87" t="str">
        <f aca="false">IF(ISERROR(VALUE(LEFT(O22))),LEFT(O22),VALUE(LEFT(O22)))</f>
        <v/>
      </c>
      <c r="AQ22" s="87" t="n">
        <f aca="false">IF(ISERROR(VALUE(LEFT(P22))),LEFT(P22),VALUE(LEFT(P22)))</f>
        <v>5</v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1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75" t="n">
        <v>18</v>
      </c>
      <c r="B23" s="103"/>
      <c r="C23" s="107" t="s">
        <v>30</v>
      </c>
      <c r="D23" s="183" t="s">
        <v>444</v>
      </c>
      <c r="E23" s="109" t="n">
        <v>2741</v>
      </c>
      <c r="F23" s="80"/>
      <c r="G23" s="80" t="s">
        <v>32</v>
      </c>
      <c r="H23" s="80" t="n">
        <v>5</v>
      </c>
      <c r="I23" s="80" t="n">
        <v>4</v>
      </c>
      <c r="J23" s="80" t="n">
        <v>5</v>
      </c>
      <c r="K23" s="80" t="n">
        <v>5</v>
      </c>
      <c r="L23" s="80" t="n">
        <v>5</v>
      </c>
      <c r="M23" s="80"/>
      <c r="N23" s="80" t="n">
        <v>4</v>
      </c>
      <c r="O23" s="80"/>
      <c r="P23" s="80" t="n">
        <v>5</v>
      </c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4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0</v>
      </c>
      <c r="AA23" s="127" t="n">
        <f aca="false">COUNTIF(AG23:AV23,AA$5)</f>
        <v>2</v>
      </c>
      <c r="AB23" s="127" t="n">
        <f aca="false">COUNTIF(AG23:AV23,AB$5)</f>
        <v>5</v>
      </c>
      <c r="AC23" s="127" t="n">
        <f aca="false">SUM(X23:AB23)</f>
        <v>7</v>
      </c>
      <c r="AD23" s="98" t="n">
        <f aca="false">IF(ISERROR(((X23+Y23)*2+Z23*3+AA23*4+AB23*5)/SUM(X23,Y23:AB23)),"",((X23+Y23)*2+Z23*3+AA23*4+AB23*5)/SUM(X23,Y23:AB23))</f>
        <v>4.71428571428571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/>
      </c>
      <c r="AH23" s="87" t="str">
        <f aca="false">IF(ISERROR(VALUE(LEFT(G23))),LEFT(G23),VALUE(LEFT(G23)))</f>
        <v>з</v>
      </c>
      <c r="AI23" s="87" t="n">
        <f aca="false">IF(ISERROR(VALUE(LEFT(H23))),LEFT(H23),VALUE(LEFT(H23)))</f>
        <v>5</v>
      </c>
      <c r="AJ23" s="87" t="n">
        <f aca="false">IF(ISERROR(VALUE(LEFT(I23))),LEFT(I23),VALUE(LEFT(I23)))</f>
        <v>4</v>
      </c>
      <c r="AK23" s="87" t="n">
        <f aca="false">IF(ISERROR(VALUE(LEFT(J23))),LEFT(J23),VALUE(LEFT(J23)))</f>
        <v>5</v>
      </c>
      <c r="AL23" s="87" t="n">
        <f aca="false">IF(ISERROR(VALUE(LEFT(K23))),LEFT(K23),VALUE(LEFT(K23)))</f>
        <v>5</v>
      </c>
      <c r="AM23" s="87" t="n">
        <f aca="false">IF(ISERROR(VALUE(LEFT(L23))),LEFT(L23),VALUE(LEFT(L23)))</f>
        <v>5</v>
      </c>
      <c r="AN23" s="87" t="str">
        <f aca="false">IF(ISERROR(VALUE(LEFT(M23))),LEFT(M23),VALUE(LEFT(M23)))</f>
        <v/>
      </c>
      <c r="AO23" s="87" t="n">
        <f aca="false">IF(ISERROR(VALUE(LEFT(N23))),LEFT(N23),VALUE(LEFT(N23)))</f>
        <v>4</v>
      </c>
      <c r="AP23" s="87" t="str">
        <f aca="false">IF(ISERROR(VALUE(LEFT(O23))),LEFT(O23),VALUE(LEFT(O23)))</f>
        <v/>
      </c>
      <c r="AQ23" s="87" t="n">
        <f aca="false">IF(ISERROR(VALUE(LEFT(P23))),LEFT(P23),VALUE(LEFT(P23)))</f>
        <v>5</v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1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75" t="n">
        <v>19</v>
      </c>
      <c r="B24" s="103"/>
      <c r="C24" s="107" t="s">
        <v>30</v>
      </c>
      <c r="D24" s="183" t="s">
        <v>445</v>
      </c>
      <c r="E24" s="109" t="n">
        <v>2741</v>
      </c>
      <c r="F24" s="80"/>
      <c r="G24" s="80" t="s">
        <v>32</v>
      </c>
      <c r="H24" s="80" t="n">
        <v>4</v>
      </c>
      <c r="I24" s="80" t="n">
        <v>4</v>
      </c>
      <c r="J24" s="80" t="n">
        <v>5</v>
      </c>
      <c r="K24" s="80" t="n">
        <v>5</v>
      </c>
      <c r="L24" s="80" t="s">
        <v>446</v>
      </c>
      <c r="M24" s="80"/>
      <c r="N24" s="80" t="n">
        <v>5</v>
      </c>
      <c r="O24" s="80"/>
      <c r="P24" s="80" t="n">
        <v>4</v>
      </c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2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1</v>
      </c>
      <c r="Z24" s="127" t="n">
        <f aca="false">COUNTIF(AG24:AV24,Z$5)</f>
        <v>0</v>
      </c>
      <c r="AA24" s="127" t="n">
        <f aca="false">COUNTIF(AG24:AV24,AA$5)</f>
        <v>3</v>
      </c>
      <c r="AB24" s="127" t="n">
        <f aca="false">COUNTIF(AG24:AV24,AB$5)</f>
        <v>3</v>
      </c>
      <c r="AC24" s="127" t="n">
        <f aca="false">SUM(X24:AB24)</f>
        <v>7</v>
      </c>
      <c r="AD24" s="98" t="n">
        <f aca="false">IF(ISERROR(((X24+Y24)*2+Z24*3+AA24*4+AB24*5)/SUM(X24,Y24:AB24)),"",((X24+Y24)*2+Z24*3+AA24*4+AB24*5)/SUM(X24,Y24:AB24))</f>
        <v>4.14285714285714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/>
      </c>
      <c r="AH24" s="87" t="str">
        <f aca="false">IF(ISERROR(VALUE(LEFT(G24))),LEFT(G24),VALUE(LEFT(G24)))</f>
        <v>з</v>
      </c>
      <c r="AI24" s="87" t="n">
        <f aca="false">IF(ISERROR(VALUE(LEFT(H24))),LEFT(H24),VALUE(LEFT(H24)))</f>
        <v>4</v>
      </c>
      <c r="AJ24" s="87" t="n">
        <f aca="false">IF(ISERROR(VALUE(LEFT(I24))),LEFT(I24),VALUE(LEFT(I24)))</f>
        <v>4</v>
      </c>
      <c r="AK24" s="87" t="n">
        <f aca="false">IF(ISERROR(VALUE(LEFT(J24))),LEFT(J24),VALUE(LEFT(J24)))</f>
        <v>5</v>
      </c>
      <c r="AL24" s="87" t="n">
        <f aca="false">IF(ISERROR(VALUE(LEFT(K24))),LEFT(K24),VALUE(LEFT(K24)))</f>
        <v>5</v>
      </c>
      <c r="AM24" s="87" t="n">
        <f aca="false">IF(ISERROR(VALUE(LEFT(L24))),LEFT(L24),VALUE(LEFT(L24)))</f>
        <v>2</v>
      </c>
      <c r="AN24" s="87" t="str">
        <f aca="false">IF(ISERROR(VALUE(LEFT(M24))),LEFT(M24),VALUE(LEFT(M24)))</f>
        <v/>
      </c>
      <c r="AO24" s="87" t="n">
        <f aca="false">IF(ISERROR(VALUE(LEFT(N24))),LEFT(N24),VALUE(LEFT(N24)))</f>
        <v>5</v>
      </c>
      <c r="AP24" s="87" t="str">
        <f aca="false">IF(ISERROR(VALUE(LEFT(O24))),LEFT(O24),VALUE(LEFT(O24)))</f>
        <v/>
      </c>
      <c r="AQ24" s="87" t="n">
        <f aca="false">IF(ISERROR(VALUE(LEFT(P24))),LEFT(P24),VALUE(LEFT(P24)))</f>
        <v>4</v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1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false" customHeight="false" outlineLevel="0" collapsed="false">
      <c r="A25" s="75" t="n">
        <v>20</v>
      </c>
      <c r="B25" s="103"/>
      <c r="C25" s="107" t="s">
        <v>30</v>
      </c>
      <c r="D25" s="183" t="s">
        <v>447</v>
      </c>
      <c r="E25" s="109" t="n">
        <v>2741</v>
      </c>
      <c r="F25" s="80"/>
      <c r="G25" s="80" t="s">
        <v>32</v>
      </c>
      <c r="H25" s="80" t="n">
        <v>4</v>
      </c>
      <c r="I25" s="80" t="n">
        <v>3</v>
      </c>
      <c r="J25" s="80" t="n">
        <v>5</v>
      </c>
      <c r="K25" s="80" t="n">
        <v>4</v>
      </c>
      <c r="L25" s="80" t="n">
        <v>3</v>
      </c>
      <c r="M25" s="80"/>
      <c r="N25" s="80" t="n">
        <v>3</v>
      </c>
      <c r="O25" s="80"/>
      <c r="P25" s="80" t="n">
        <v>3</v>
      </c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3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4</v>
      </c>
      <c r="AA25" s="127" t="n">
        <f aca="false">COUNTIF(AG25:AV25,AA$5)</f>
        <v>2</v>
      </c>
      <c r="AB25" s="127" t="n">
        <f aca="false">COUNTIF(AG25:AV25,AB$5)</f>
        <v>1</v>
      </c>
      <c r="AC25" s="127" t="n">
        <f aca="false">SUM(X25:AB25)</f>
        <v>7</v>
      </c>
      <c r="AD25" s="98" t="n">
        <f aca="false">IF(ISERROR(((X25+Y25)*2+Z25*3+AA25*4+AB25*5)/SUM(X25,Y25:AB25)),"",((X25+Y25)*2+Z25*3+AA25*4+AB25*5)/SUM(X25,Y25:AB25))</f>
        <v>3.57142857142857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/>
      </c>
      <c r="AH25" s="87" t="str">
        <f aca="false">IF(ISERROR(VALUE(LEFT(G25))),LEFT(G25),VALUE(LEFT(G25)))</f>
        <v>з</v>
      </c>
      <c r="AI25" s="87" t="n">
        <f aca="false">IF(ISERROR(VALUE(LEFT(H25))),LEFT(H25),VALUE(LEFT(H25)))</f>
        <v>4</v>
      </c>
      <c r="AJ25" s="87" t="n">
        <f aca="false">IF(ISERROR(VALUE(LEFT(I25))),LEFT(I25),VALUE(LEFT(I25)))</f>
        <v>3</v>
      </c>
      <c r="AK25" s="87" t="n">
        <f aca="false">IF(ISERROR(VALUE(LEFT(J25))),LEFT(J25),VALUE(LEFT(J25)))</f>
        <v>5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3</v>
      </c>
      <c r="AN25" s="87" t="str">
        <f aca="false">IF(ISERROR(VALUE(LEFT(M25))),LEFT(M25),VALUE(LEFT(M25)))</f>
        <v/>
      </c>
      <c r="AO25" s="87" t="n">
        <f aca="false">IF(ISERROR(VALUE(LEFT(N25))),LEFT(N25),VALUE(LEFT(N25)))</f>
        <v>3</v>
      </c>
      <c r="AP25" s="87" t="str">
        <f aca="false">IF(ISERROR(VALUE(LEFT(O25))),LEFT(O25),VALUE(LEFT(O25)))</f>
        <v/>
      </c>
      <c r="AQ25" s="87" t="n">
        <f aca="false">IF(ISERROR(VALUE(LEFT(P25))),LEFT(P25),VALUE(LEFT(P25)))</f>
        <v>3</v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1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false" customHeight="false" outlineLevel="0" collapsed="false">
      <c r="A26" s="75" t="n">
        <v>21</v>
      </c>
      <c r="B26" s="103"/>
      <c r="C26" s="107" t="s">
        <v>30</v>
      </c>
      <c r="D26" s="183" t="s">
        <v>448</v>
      </c>
      <c r="E26" s="109" t="n">
        <v>2741</v>
      </c>
      <c r="F26" s="80"/>
      <c r="G26" s="80" t="s">
        <v>32</v>
      </c>
      <c r="H26" s="80" t="n">
        <v>4</v>
      </c>
      <c r="I26" s="80" t="n">
        <v>3</v>
      </c>
      <c r="J26" s="80" t="n">
        <v>5</v>
      </c>
      <c r="K26" s="80" t="n">
        <v>4</v>
      </c>
      <c r="L26" s="80" t="n">
        <v>4</v>
      </c>
      <c r="M26" s="80"/>
      <c r="N26" s="80" t="n">
        <v>4</v>
      </c>
      <c r="O26" s="80"/>
      <c r="P26" s="80" t="n">
        <v>4</v>
      </c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3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1</v>
      </c>
      <c r="AA26" s="127" t="n">
        <f aca="false">COUNTIF(AG26:AV26,AA$5)</f>
        <v>5</v>
      </c>
      <c r="AB26" s="127" t="n">
        <f aca="false">COUNTIF(AG26:AV26,AB$5)</f>
        <v>1</v>
      </c>
      <c r="AC26" s="127" t="n">
        <f aca="false">SUM(X26:AB26)</f>
        <v>7</v>
      </c>
      <c r="AD26" s="98" t="n">
        <f aca="false">IF(ISERROR(((X26+Y26)*2+Z26*3+AA26*4+AB26*5)/SUM(X26,Y26:AB26)),"",((X26+Y26)*2+Z26*3+AA26*4+AB26*5)/SUM(X26,Y26:AB26))</f>
        <v>4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/>
      </c>
      <c r="AH26" s="87" t="str">
        <f aca="false">IF(ISERROR(VALUE(LEFT(G26))),LEFT(G26),VALUE(LEFT(G26)))</f>
        <v>з</v>
      </c>
      <c r="AI26" s="87" t="n">
        <f aca="false">IF(ISERROR(VALUE(LEFT(H26))),LEFT(H26),VALUE(LEFT(H26)))</f>
        <v>4</v>
      </c>
      <c r="AJ26" s="87" t="n">
        <f aca="false">IF(ISERROR(VALUE(LEFT(I26))),LEFT(I26),VALUE(LEFT(I26)))</f>
        <v>3</v>
      </c>
      <c r="AK26" s="87" t="n">
        <f aca="false">IF(ISERROR(VALUE(LEFT(J26))),LEFT(J26),VALUE(LEFT(J26)))</f>
        <v>5</v>
      </c>
      <c r="AL26" s="87" t="n">
        <f aca="false">IF(ISERROR(VALUE(LEFT(K26))),LEFT(K26),VALUE(LEFT(K26)))</f>
        <v>4</v>
      </c>
      <c r="AM26" s="87" t="n">
        <f aca="false">IF(ISERROR(VALUE(LEFT(L26))),LEFT(L26),VALUE(LEFT(L26)))</f>
        <v>4</v>
      </c>
      <c r="AN26" s="87" t="str">
        <f aca="false">IF(ISERROR(VALUE(LEFT(M26))),LEFT(M26),VALUE(LEFT(M26)))</f>
        <v/>
      </c>
      <c r="AO26" s="87" t="n">
        <f aca="false">IF(ISERROR(VALUE(LEFT(N26))),LEFT(N26),VALUE(LEFT(N26)))</f>
        <v>4</v>
      </c>
      <c r="AP26" s="87" t="str">
        <f aca="false">IF(ISERROR(VALUE(LEFT(O26))),LEFT(O26),VALUE(LEFT(O26)))</f>
        <v/>
      </c>
      <c r="AQ26" s="87" t="n">
        <f aca="false">IF(ISERROR(VALUE(LEFT(P26))),LEFT(P26),VALUE(LEFT(P26)))</f>
        <v>4</v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1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false" customHeight="false" outlineLevel="0" collapsed="false">
      <c r="A27" s="75" t="n">
        <v>22</v>
      </c>
      <c r="B27" s="103"/>
      <c r="C27" s="107" t="s">
        <v>30</v>
      </c>
      <c r="D27" s="183" t="s">
        <v>449</v>
      </c>
      <c r="E27" s="109" t="n">
        <v>2741</v>
      </c>
      <c r="F27" s="80"/>
      <c r="G27" s="80" t="s">
        <v>32</v>
      </c>
      <c r="H27" s="80" t="n">
        <v>4</v>
      </c>
      <c r="I27" s="80" t="n">
        <v>3</v>
      </c>
      <c r="J27" s="80" t="n">
        <v>5</v>
      </c>
      <c r="K27" s="80" t="n">
        <v>5</v>
      </c>
      <c r="L27" s="80" t="n">
        <v>5</v>
      </c>
      <c r="M27" s="80"/>
      <c r="N27" s="80" t="n">
        <v>3</v>
      </c>
      <c r="O27" s="80"/>
      <c r="P27" s="80" t="n">
        <v>4</v>
      </c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2</v>
      </c>
      <c r="AA27" s="127" t="n">
        <f aca="false">COUNTIF(AG27:AV27,AA$5)</f>
        <v>2</v>
      </c>
      <c r="AB27" s="127" t="n">
        <f aca="false">COUNTIF(AG27:AV27,AB$5)</f>
        <v>3</v>
      </c>
      <c r="AC27" s="127" t="n">
        <f aca="false">SUM(X27:AB27)</f>
        <v>7</v>
      </c>
      <c r="AD27" s="98" t="n">
        <f aca="false">IF(ISERROR(((X27+Y27)*2+Z27*3+AA27*4+AB27*5)/SUM(X27,Y27:AB27)),"",((X27+Y27)*2+Z27*3+AA27*4+AB27*5)/SUM(X27,Y27:AB27))</f>
        <v>4.14285714285714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/>
      </c>
      <c r="AH27" s="87" t="str">
        <f aca="false">IF(ISERROR(VALUE(LEFT(G27))),LEFT(G27),VALUE(LEFT(G27)))</f>
        <v>з</v>
      </c>
      <c r="AI27" s="87" t="n">
        <f aca="false">IF(ISERROR(VALUE(LEFT(H27))),LEFT(H27),VALUE(LEFT(H27)))</f>
        <v>4</v>
      </c>
      <c r="AJ27" s="87" t="n">
        <f aca="false">IF(ISERROR(VALUE(LEFT(I27))),LEFT(I27),VALUE(LEFT(I27)))</f>
        <v>3</v>
      </c>
      <c r="AK27" s="87" t="n">
        <f aca="false">IF(ISERROR(VALUE(LEFT(J27))),LEFT(J27),VALUE(LEFT(J27)))</f>
        <v>5</v>
      </c>
      <c r="AL27" s="87" t="n">
        <f aca="false">IF(ISERROR(VALUE(LEFT(K27))),LEFT(K27),VALUE(LEFT(K27)))</f>
        <v>5</v>
      </c>
      <c r="AM27" s="87" t="n">
        <f aca="false">IF(ISERROR(VALUE(LEFT(L27))),LEFT(L27),VALUE(LEFT(L27)))</f>
        <v>5</v>
      </c>
      <c r="AN27" s="87" t="str">
        <f aca="false">IF(ISERROR(VALUE(LEFT(M27))),LEFT(M27),VALUE(LEFT(M27)))</f>
        <v/>
      </c>
      <c r="AO27" s="87" t="n">
        <f aca="false">IF(ISERROR(VALUE(LEFT(N27))),LEFT(N27),VALUE(LEFT(N27)))</f>
        <v>3</v>
      </c>
      <c r="AP27" s="87" t="str">
        <f aca="false">IF(ISERROR(VALUE(LEFT(O27))),LEFT(O27),VALUE(LEFT(O27)))</f>
        <v/>
      </c>
      <c r="AQ27" s="87" t="n">
        <f aca="false">IF(ISERROR(VALUE(LEFT(P27))),LEFT(P27),VALUE(LEFT(P27)))</f>
        <v>4</v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1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false" customHeight="false" outlineLevel="0" collapsed="false">
      <c r="A28" s="75" t="n">
        <v>23</v>
      </c>
      <c r="B28" s="103"/>
      <c r="C28" s="107" t="s">
        <v>30</v>
      </c>
      <c r="D28" s="183" t="s">
        <v>450</v>
      </c>
      <c r="E28" s="109" t="n">
        <v>2741</v>
      </c>
      <c r="F28" s="80"/>
      <c r="G28" s="80" t="s">
        <v>32</v>
      </c>
      <c r="H28" s="80" t="n">
        <v>4</v>
      </c>
      <c r="I28" s="80" t="n">
        <v>3</v>
      </c>
      <c r="J28" s="80" t="n">
        <v>5</v>
      </c>
      <c r="K28" s="80" t="n">
        <v>4</v>
      </c>
      <c r="L28" s="80" t="s">
        <v>338</v>
      </c>
      <c r="M28" s="80"/>
      <c r="N28" s="80" t="n">
        <v>3</v>
      </c>
      <c r="O28" s="80"/>
      <c r="P28" s="80" t="n">
        <v>4</v>
      </c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2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1</v>
      </c>
      <c r="Z28" s="127" t="n">
        <f aca="false">COUNTIF(AG28:AV28,Z$5)</f>
        <v>2</v>
      </c>
      <c r="AA28" s="127" t="n">
        <f aca="false">COUNTIF(AG28:AV28,AA$5)</f>
        <v>3</v>
      </c>
      <c r="AB28" s="127" t="n">
        <f aca="false">COUNTIF(AG28:AV28,AB$5)</f>
        <v>1</v>
      </c>
      <c r="AC28" s="127" t="n">
        <f aca="false">SUM(X28:AB28)</f>
        <v>7</v>
      </c>
      <c r="AD28" s="98" t="n">
        <f aca="false">IF(ISERROR(((X28+Y28)*2+Z28*3+AA28*4+AB28*5)/SUM(X28,Y28:AB28)),"",((X28+Y28)*2+Z28*3+AA28*4+AB28*5)/SUM(X28,Y28:AB28))</f>
        <v>3.57142857142857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/>
      </c>
      <c r="AH28" s="87" t="str">
        <f aca="false">IF(ISERROR(VALUE(LEFT(G28))),LEFT(G28),VALUE(LEFT(G28)))</f>
        <v>з</v>
      </c>
      <c r="AI28" s="87" t="n">
        <f aca="false">IF(ISERROR(VALUE(LEFT(H28))),LEFT(H28),VALUE(LEFT(H28)))</f>
        <v>4</v>
      </c>
      <c r="AJ28" s="87" t="n">
        <f aca="false">IF(ISERROR(VALUE(LEFT(I28))),LEFT(I28),VALUE(LEFT(I28)))</f>
        <v>3</v>
      </c>
      <c r="AK28" s="87" t="n">
        <f aca="false">IF(ISERROR(VALUE(LEFT(J28))),LEFT(J28),VALUE(LEFT(J28)))</f>
        <v>5</v>
      </c>
      <c r="AL28" s="87" t="n">
        <f aca="false">IF(ISERROR(VALUE(LEFT(K28))),LEFT(K28),VALUE(LEFT(K28)))</f>
        <v>4</v>
      </c>
      <c r="AM28" s="87" t="n">
        <f aca="false">IF(ISERROR(VALUE(LEFT(L28))),LEFT(L28),VALUE(LEFT(L28)))</f>
        <v>2</v>
      </c>
      <c r="AN28" s="87" t="str">
        <f aca="false">IF(ISERROR(VALUE(LEFT(M28))),LEFT(M28),VALUE(LEFT(M28)))</f>
        <v/>
      </c>
      <c r="AO28" s="87" t="n">
        <f aca="false">IF(ISERROR(VALUE(LEFT(N28))),LEFT(N28),VALUE(LEFT(N28)))</f>
        <v>3</v>
      </c>
      <c r="AP28" s="87" t="str">
        <f aca="false">IF(ISERROR(VALUE(LEFT(O28))),LEFT(O28),VALUE(LEFT(O28)))</f>
        <v/>
      </c>
      <c r="AQ28" s="87" t="n">
        <f aca="false">IF(ISERROR(VALUE(LEFT(P28))),LEFT(P28),VALUE(LEFT(P28)))</f>
        <v>4</v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1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false" customHeight="false" outlineLevel="0" collapsed="false">
      <c r="A29" s="75" t="n">
        <v>24</v>
      </c>
      <c r="B29" s="103"/>
      <c r="C29" s="107" t="s">
        <v>30</v>
      </c>
      <c r="D29" s="183" t="s">
        <v>451</v>
      </c>
      <c r="E29" s="109" t="n">
        <v>2741</v>
      </c>
      <c r="F29" s="80"/>
      <c r="G29" s="80" t="s">
        <v>32</v>
      </c>
      <c r="H29" s="80" t="n">
        <v>4</v>
      </c>
      <c r="I29" s="80" t="n">
        <v>3</v>
      </c>
      <c r="J29" s="80" t="n">
        <v>5</v>
      </c>
      <c r="K29" s="80" t="n">
        <v>4</v>
      </c>
      <c r="L29" s="80" t="n">
        <v>5</v>
      </c>
      <c r="M29" s="80"/>
      <c r="N29" s="80" t="n">
        <v>3</v>
      </c>
      <c r="O29" s="80"/>
      <c r="P29" s="80" t="n">
        <v>3</v>
      </c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3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3</v>
      </c>
      <c r="AA29" s="127" t="n">
        <f aca="false">COUNTIF(AG29:AV29,AA$5)</f>
        <v>2</v>
      </c>
      <c r="AB29" s="127" t="n">
        <f aca="false">COUNTIF(AG29:AV29,AB$5)</f>
        <v>2</v>
      </c>
      <c r="AC29" s="127" t="n">
        <f aca="false">SUM(X29:AB29)</f>
        <v>7</v>
      </c>
      <c r="AD29" s="98" t="n">
        <f aca="false">IF(ISERROR(((X29+Y29)*2+Z29*3+AA29*4+AB29*5)/SUM(X29,Y29:AB29)),"",((X29+Y29)*2+Z29*3+AA29*4+AB29*5)/SUM(X29,Y29:AB29))</f>
        <v>3.85714285714286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/>
      </c>
      <c r="AH29" s="87" t="str">
        <f aca="false">IF(ISERROR(VALUE(LEFT(G29))),LEFT(G29),VALUE(LEFT(G29)))</f>
        <v>з</v>
      </c>
      <c r="AI29" s="87" t="n">
        <f aca="false">IF(ISERROR(VALUE(LEFT(H29))),LEFT(H29),VALUE(LEFT(H29)))</f>
        <v>4</v>
      </c>
      <c r="AJ29" s="87" t="n">
        <f aca="false">IF(ISERROR(VALUE(LEFT(I29))),LEFT(I29),VALUE(LEFT(I29)))</f>
        <v>3</v>
      </c>
      <c r="AK29" s="87" t="n">
        <f aca="false">IF(ISERROR(VALUE(LEFT(J29))),LEFT(J29),VALUE(LEFT(J29)))</f>
        <v>5</v>
      </c>
      <c r="AL29" s="87" t="n">
        <f aca="false">IF(ISERROR(VALUE(LEFT(K29))),LEFT(K29),VALUE(LEFT(K29)))</f>
        <v>4</v>
      </c>
      <c r="AM29" s="87" t="n">
        <f aca="false">IF(ISERROR(VALUE(LEFT(L29))),LEFT(L29),VALUE(LEFT(L29)))</f>
        <v>5</v>
      </c>
      <c r="AN29" s="87" t="str">
        <f aca="false">IF(ISERROR(VALUE(LEFT(M29))),LEFT(M29),VALUE(LEFT(M29)))</f>
        <v/>
      </c>
      <c r="AO29" s="87" t="n">
        <f aca="false">IF(ISERROR(VALUE(LEFT(N29))),LEFT(N29),VALUE(LEFT(N29)))</f>
        <v>3</v>
      </c>
      <c r="AP29" s="87" t="str">
        <f aca="false">IF(ISERROR(VALUE(LEFT(O29))),LEFT(O29),VALUE(LEFT(O29)))</f>
        <v/>
      </c>
      <c r="AQ29" s="87" t="n">
        <f aca="false">IF(ISERROR(VALUE(LEFT(P29))),LEFT(P29),VALUE(LEFT(P29)))</f>
        <v>3</v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1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false" customHeight="false" outlineLevel="0" collapsed="false">
      <c r="A30" s="75" t="n">
        <v>25</v>
      </c>
      <c r="B30" s="103"/>
      <c r="C30" s="107" t="s">
        <v>30</v>
      </c>
      <c r="D30" s="183" t="s">
        <v>452</v>
      </c>
      <c r="E30" s="109" t="n">
        <v>2741</v>
      </c>
      <c r="F30" s="80"/>
      <c r="G30" s="80" t="s">
        <v>32</v>
      </c>
      <c r="H30" s="80" t="n">
        <v>4</v>
      </c>
      <c r="I30" s="80" t="n">
        <v>3</v>
      </c>
      <c r="J30" s="80" t="n">
        <v>4</v>
      </c>
      <c r="K30" s="80" t="n">
        <v>4</v>
      </c>
      <c r="L30" s="80" t="n">
        <v>5</v>
      </c>
      <c r="M30" s="80"/>
      <c r="N30" s="80" t="n">
        <v>3</v>
      </c>
      <c r="O30" s="80"/>
      <c r="P30" s="80" t="n">
        <v>4</v>
      </c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3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2</v>
      </c>
      <c r="AA30" s="127" t="n">
        <f aca="false">COUNTIF(AG30:AV30,AA$5)</f>
        <v>4</v>
      </c>
      <c r="AB30" s="127" t="n">
        <f aca="false">COUNTIF(AG30:AV30,AB$5)</f>
        <v>1</v>
      </c>
      <c r="AC30" s="127" t="n">
        <f aca="false">SUM(X30:AB30)</f>
        <v>7</v>
      </c>
      <c r="AD30" s="98" t="n">
        <f aca="false">IF(ISERROR(((X30+Y30)*2+Z30*3+AA30*4+AB30*5)/SUM(X30,Y30:AB30)),"",((X30+Y30)*2+Z30*3+AA30*4+AB30*5)/SUM(X30,Y30:AB30))</f>
        <v>3.85714285714286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/>
      </c>
      <c r="AH30" s="87" t="str">
        <f aca="false">IF(ISERROR(VALUE(LEFT(G30))),LEFT(G30),VALUE(LEFT(G30)))</f>
        <v>з</v>
      </c>
      <c r="AI30" s="87" t="n">
        <f aca="false">IF(ISERROR(VALUE(LEFT(H30))),LEFT(H30),VALUE(LEFT(H30)))</f>
        <v>4</v>
      </c>
      <c r="AJ30" s="87" t="n">
        <f aca="false">IF(ISERROR(VALUE(LEFT(I30))),LEFT(I30),VALUE(LEFT(I30)))</f>
        <v>3</v>
      </c>
      <c r="AK30" s="87" t="n">
        <f aca="false">IF(ISERROR(VALUE(LEFT(J30))),LEFT(J30),VALUE(LEFT(J30)))</f>
        <v>4</v>
      </c>
      <c r="AL30" s="87" t="n">
        <f aca="false">IF(ISERROR(VALUE(LEFT(K30))),LEFT(K30),VALUE(LEFT(K30)))</f>
        <v>4</v>
      </c>
      <c r="AM30" s="87" t="n">
        <f aca="false">IF(ISERROR(VALUE(LEFT(L30))),LEFT(L30),VALUE(LEFT(L30)))</f>
        <v>5</v>
      </c>
      <c r="AN30" s="87" t="str">
        <f aca="false">IF(ISERROR(VALUE(LEFT(M30))),LEFT(M30),VALUE(LEFT(M30)))</f>
        <v/>
      </c>
      <c r="AO30" s="87" t="n">
        <f aca="false">IF(ISERROR(VALUE(LEFT(N30))),LEFT(N30),VALUE(LEFT(N30)))</f>
        <v>3</v>
      </c>
      <c r="AP30" s="87" t="str">
        <f aca="false">IF(ISERROR(VALUE(LEFT(O30))),LEFT(O30),VALUE(LEFT(O30)))</f>
        <v/>
      </c>
      <c r="AQ30" s="87" t="n">
        <f aca="false">IF(ISERROR(VALUE(LEFT(P30))),LEFT(P30),VALUE(LEFT(P30)))</f>
        <v>4</v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1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false" customHeight="false" outlineLevel="0" collapsed="false">
      <c r="A31" s="75" t="n">
        <v>26</v>
      </c>
      <c r="B31" s="103"/>
      <c r="C31" s="107" t="s">
        <v>30</v>
      </c>
      <c r="D31" s="183" t="s">
        <v>453</v>
      </c>
      <c r="E31" s="109" t="n">
        <v>2741</v>
      </c>
      <c r="F31" s="80"/>
      <c r="G31" s="80" t="s">
        <v>32</v>
      </c>
      <c r="H31" s="80" t="n">
        <v>5</v>
      </c>
      <c r="I31" s="80" t="n">
        <v>3</v>
      </c>
      <c r="J31" s="80" t="n">
        <v>5</v>
      </c>
      <c r="K31" s="80" t="n">
        <v>4</v>
      </c>
      <c r="L31" s="80" t="n">
        <v>3</v>
      </c>
      <c r="M31" s="80"/>
      <c r="N31" s="80" t="s">
        <v>45</v>
      </c>
      <c r="O31" s="80"/>
      <c r="P31" s="80" t="n">
        <v>3</v>
      </c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2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1</v>
      </c>
      <c r="Z31" s="127" t="n">
        <f aca="false">COUNTIF(AG31:AV31,Z$5)</f>
        <v>3</v>
      </c>
      <c r="AA31" s="127" t="n">
        <f aca="false">COUNTIF(AG31:AV31,AA$5)</f>
        <v>1</v>
      </c>
      <c r="AB31" s="127" t="n">
        <f aca="false">COUNTIF(AG31:AV31,AB$5)</f>
        <v>2</v>
      </c>
      <c r="AC31" s="127" t="n">
        <f aca="false">SUM(X31:AB31)</f>
        <v>7</v>
      </c>
      <c r="AD31" s="98" t="n">
        <f aca="false">IF(ISERROR(((X31+Y31)*2+Z31*3+AA31*4+AB31*5)/SUM(X31,Y31:AB31)),"",((X31+Y31)*2+Z31*3+AA31*4+AB31*5)/SUM(X31,Y31:AB31))</f>
        <v>3.57142857142857</v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>з</v>
      </c>
      <c r="AI31" s="87" t="n">
        <f aca="false">IF(ISERROR(VALUE(LEFT(H31))),LEFT(H31),VALUE(LEFT(H31)))</f>
        <v>5</v>
      </c>
      <c r="AJ31" s="87" t="n">
        <f aca="false">IF(ISERROR(VALUE(LEFT(I31))),LEFT(I31),VALUE(LEFT(I31)))</f>
        <v>3</v>
      </c>
      <c r="AK31" s="87" t="n">
        <f aca="false">IF(ISERROR(VALUE(LEFT(J31))),LEFT(J31),VALUE(LEFT(J31)))</f>
        <v>5</v>
      </c>
      <c r="AL31" s="87" t="n">
        <f aca="false">IF(ISERROR(VALUE(LEFT(K31))),LEFT(K31),VALUE(LEFT(K31)))</f>
        <v>4</v>
      </c>
      <c r="AM31" s="87" t="n">
        <f aca="false">IF(ISERROR(VALUE(LEFT(L31))),LEFT(L31),VALUE(LEFT(L31)))</f>
        <v>3</v>
      </c>
      <c r="AN31" s="87" t="str">
        <f aca="false">IF(ISERROR(VALUE(LEFT(M31))),LEFT(M31),VALUE(LEFT(M31)))</f>
        <v/>
      </c>
      <c r="AO31" s="87" t="n">
        <f aca="false">IF(ISERROR(VALUE(LEFT(N31))),LEFT(N31),VALUE(LEFT(N31)))</f>
        <v>2</v>
      </c>
      <c r="AP31" s="87" t="str">
        <f aca="false">IF(ISERROR(VALUE(LEFT(O31))),LEFT(O31),VALUE(LEFT(O31)))</f>
        <v/>
      </c>
      <c r="AQ31" s="87" t="n">
        <f aca="false">IF(ISERROR(VALUE(LEFT(P31))),LEFT(P31),VALUE(LEFT(P31)))</f>
        <v>3</v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1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false" customHeight="false" outlineLevel="0" collapsed="false">
      <c r="A32" s="75" t="n">
        <v>27</v>
      </c>
      <c r="B32" s="106"/>
      <c r="C32" s="107" t="s">
        <v>30</v>
      </c>
      <c r="D32" s="183" t="s">
        <v>454</v>
      </c>
      <c r="E32" s="109" t="n">
        <v>2741</v>
      </c>
      <c r="F32" s="80"/>
      <c r="G32" s="80" t="s">
        <v>32</v>
      </c>
      <c r="H32" s="80" t="n">
        <v>3</v>
      </c>
      <c r="I32" s="80" t="n">
        <v>3</v>
      </c>
      <c r="J32" s="80" t="n">
        <v>5</v>
      </c>
      <c r="K32" s="80" t="n">
        <v>4</v>
      </c>
      <c r="L32" s="80" t="n">
        <v>4</v>
      </c>
      <c r="M32" s="109"/>
      <c r="N32" s="80" t="n">
        <v>3</v>
      </c>
      <c r="O32" s="80"/>
      <c r="P32" s="80" t="n">
        <v>4</v>
      </c>
      <c r="Q32" s="109"/>
      <c r="R32" s="110"/>
      <c r="S32" s="80"/>
      <c r="T32" s="81"/>
      <c r="U32" s="81"/>
      <c r="V32" s="97" t="n">
        <f aca="false">IF(AC32&gt;0,IF(SUM(X32:Y32)/AC32&gt;0,2,IF(AND(SUM(X32:Y32)/AC32=0,Z32/AC32&gt;0),3,IF(AND((AB32/AC32+AA32/AC32)=1,AA32/AC32&gt;0),4,5))),0)</f>
        <v>3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3</v>
      </c>
      <c r="AA32" s="127" t="n">
        <f aca="false">COUNTIF(AG32:AV32,AA$5)</f>
        <v>3</v>
      </c>
      <c r="AB32" s="127" t="n">
        <f aca="false">COUNTIF(AG32:AV32,AB$5)</f>
        <v>1</v>
      </c>
      <c r="AC32" s="127" t="n">
        <f aca="false">SUM(X32:AB32)</f>
        <v>7</v>
      </c>
      <c r="AD32" s="98" t="n">
        <f aca="false">IF(ISERROR(((X32+Y32)*2+Z32*3+AA32*4+AB32*5)/SUM(X32,Y32:AB32)),"",((X32+Y32)*2+Z32*3+AA32*4+AB32*5)/SUM(X32,Y32:AB32))</f>
        <v>3.71428571428571</v>
      </c>
      <c r="AE32" s="99" t="n">
        <f aca="false">IF(AX32=5,0.5,IF(AX32=4,0.25,IF(AX32&lt;=3,0)))</f>
        <v>0</v>
      </c>
      <c r="AF32" s="17"/>
      <c r="AG32" s="87" t="str">
        <f aca="false">IF(ISERROR(VALUE(LEFT(F32))),LEFT(F32),VALUE(LEFT(F32)))</f>
        <v/>
      </c>
      <c r="AH32" s="87" t="str">
        <f aca="false">IF(ISERROR(VALUE(LEFT(G32))),LEFT(G32),VALUE(LEFT(G32)))</f>
        <v>з</v>
      </c>
      <c r="AI32" s="87" t="n">
        <f aca="false">IF(ISERROR(VALUE(LEFT(H32))),LEFT(H32),VALUE(LEFT(H32)))</f>
        <v>3</v>
      </c>
      <c r="AJ32" s="87" t="n">
        <f aca="false">IF(ISERROR(VALUE(LEFT(I32))),LEFT(I32),VALUE(LEFT(I32)))</f>
        <v>3</v>
      </c>
      <c r="AK32" s="87" t="n">
        <f aca="false">IF(ISERROR(VALUE(LEFT(J32))),LEFT(J32),VALUE(LEFT(J32)))</f>
        <v>5</v>
      </c>
      <c r="AL32" s="87" t="n">
        <f aca="false">IF(ISERROR(VALUE(LEFT(K32))),LEFT(K32),VALUE(LEFT(K32)))</f>
        <v>4</v>
      </c>
      <c r="AM32" s="87" t="n">
        <f aca="false">IF(ISERROR(VALUE(LEFT(L32))),LEFT(L32),VALUE(LEFT(L32)))</f>
        <v>4</v>
      </c>
      <c r="AN32" s="87" t="str">
        <f aca="false">IF(ISERROR(VALUE(LEFT(M32))),LEFT(M32),VALUE(LEFT(M32)))</f>
        <v/>
      </c>
      <c r="AO32" s="87" t="n">
        <f aca="false">IF(ISERROR(VALUE(LEFT(N32))),LEFT(N32),VALUE(LEFT(N32)))</f>
        <v>3</v>
      </c>
      <c r="AP32" s="87" t="str">
        <f aca="false">IF(ISERROR(VALUE(LEFT(O32))),LEFT(O32),VALUE(LEFT(O32)))</f>
        <v/>
      </c>
      <c r="AQ32" s="87" t="n">
        <f aca="false">IF(ISERROR(VALUE(LEFT(P32))),LEFT(P32),VALUE(LEFT(P32)))</f>
        <v>4</v>
      </c>
      <c r="AR32" s="87" t="str">
        <f aca="false">IF(ISERROR(VALUE(LEFT(Q32))),LEFT(Q32),VALUE(LEFT(Q32)))</f>
        <v/>
      </c>
      <c r="AS32" s="87" t="str">
        <f aca="false">IF(ISERROR(VALUE(LEFT(R32))),LEFT(R32),VALUE(LEFT(R32)))</f>
        <v/>
      </c>
      <c r="AT32" s="87" t="str">
        <f aca="false">IF(ISERROR(VALUE(LEFT(S32))),LEFT(S32),VALUE(LEFT(S32)))</f>
        <v/>
      </c>
      <c r="AU32" s="87" t="str">
        <f aca="false">IF(ISERROR(VALUE(LEFT(T32))),LEFT(T32),VALUE(LEFT(T32)))</f>
        <v/>
      </c>
      <c r="AV32" s="87" t="str">
        <f aca="false">IF(ISERROR(VALUE(LEFT(U32))),LEFT(U32),VALUE(LEFT(U32)))</f>
        <v/>
      </c>
      <c r="AW32" s="82" t="n">
        <f aca="false">COUNTIF(AG32:AV32,"з")</f>
        <v>1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false" customHeight="true" outlineLevel="0" collapsed="false">
      <c r="A33" s="75" t="n">
        <v>28</v>
      </c>
      <c r="B33" s="106"/>
      <c r="C33" s="107" t="s">
        <v>30</v>
      </c>
      <c r="D33" s="183" t="s">
        <v>455</v>
      </c>
      <c r="E33" s="109" t="n">
        <v>2741</v>
      </c>
      <c r="F33" s="80"/>
      <c r="G33" s="80" t="s">
        <v>32</v>
      </c>
      <c r="H33" s="80" t="n">
        <v>3</v>
      </c>
      <c r="I33" s="80" t="n">
        <v>3</v>
      </c>
      <c r="J33" s="80" t="n">
        <v>5</v>
      </c>
      <c r="K33" s="80" t="n">
        <v>4</v>
      </c>
      <c r="L33" s="80" t="s">
        <v>45</v>
      </c>
      <c r="M33" s="109"/>
      <c r="N33" s="80" t="n">
        <v>4</v>
      </c>
      <c r="O33" s="80"/>
      <c r="P33" s="80" t="n">
        <v>4</v>
      </c>
      <c r="Q33" s="109"/>
      <c r="R33" s="110"/>
      <c r="S33" s="80"/>
      <c r="T33" s="81"/>
      <c r="U33" s="81"/>
      <c r="V33" s="97" t="n">
        <f aca="false">IF(AC33&gt;0,IF(SUM(X33:Y33)/AC33&gt;0,2,IF(AND(SUM(X33:Y33)/AC33=0,Z33/AC33&gt;0),3,IF(AND((AB33/AC33+AA33/AC33)=1,AA33/AC33&gt;0),4,5))),0)</f>
        <v>2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1</v>
      </c>
      <c r="Z33" s="127" t="n">
        <f aca="false">COUNTIF(AG33:AV33,Z$5)</f>
        <v>2</v>
      </c>
      <c r="AA33" s="127" t="n">
        <f aca="false">COUNTIF(AG33:AV33,AA$5)</f>
        <v>3</v>
      </c>
      <c r="AB33" s="127" t="n">
        <f aca="false">COUNTIF(AG33:AV33,AB$5)</f>
        <v>1</v>
      </c>
      <c r="AC33" s="127" t="n">
        <f aca="false">SUM(X33:AB33)</f>
        <v>7</v>
      </c>
      <c r="AD33" s="98" t="n">
        <f aca="false">IF(ISERROR(((X33+Y33)*2+Z33*3+AA33*4+AB33*5)/SUM(X33,Y33:AB33)),"",((X33+Y33)*2+Z33*3+AA33*4+AB33*5)/SUM(X33,Y33:AB33))</f>
        <v>3.57142857142857</v>
      </c>
      <c r="AE33" s="99" t="n">
        <f aca="false">IF(AX33=5,0.5,IF(AX33=4,0.25,IF(AX33&lt;=3,0)))</f>
        <v>0</v>
      </c>
      <c r="AF33" s="17"/>
      <c r="AG33" s="87" t="str">
        <f aca="false">IF(ISERROR(VALUE(LEFT(F33))),LEFT(F33),VALUE(LEFT(F33)))</f>
        <v/>
      </c>
      <c r="AH33" s="87" t="str">
        <f aca="false">IF(ISERROR(VALUE(LEFT(G33))),LEFT(G33),VALUE(LEFT(G33)))</f>
        <v>з</v>
      </c>
      <c r="AI33" s="87" t="n">
        <f aca="false">IF(ISERROR(VALUE(LEFT(H33))),LEFT(H33),VALUE(LEFT(H33)))</f>
        <v>3</v>
      </c>
      <c r="AJ33" s="87" t="n">
        <f aca="false">IF(ISERROR(VALUE(LEFT(I33))),LEFT(I33),VALUE(LEFT(I33)))</f>
        <v>3</v>
      </c>
      <c r="AK33" s="87" t="n">
        <f aca="false">IF(ISERROR(VALUE(LEFT(J33))),LEFT(J33),VALUE(LEFT(J33)))</f>
        <v>5</v>
      </c>
      <c r="AL33" s="87" t="n">
        <f aca="false">IF(ISERROR(VALUE(LEFT(K33))),LEFT(K33),VALUE(LEFT(K33)))</f>
        <v>4</v>
      </c>
      <c r="AM33" s="87" t="n">
        <f aca="false">IF(ISERROR(VALUE(LEFT(L33))),LEFT(L33),VALUE(LEFT(L33)))</f>
        <v>2</v>
      </c>
      <c r="AN33" s="87" t="str">
        <f aca="false">IF(ISERROR(VALUE(LEFT(M33))),LEFT(M33),VALUE(LEFT(M33)))</f>
        <v/>
      </c>
      <c r="AO33" s="87" t="n">
        <f aca="false">IF(ISERROR(VALUE(LEFT(N33))),LEFT(N33),VALUE(LEFT(N33)))</f>
        <v>4</v>
      </c>
      <c r="AP33" s="87" t="str">
        <f aca="false">IF(ISERROR(VALUE(LEFT(O33))),LEFT(O33),VALUE(LEFT(O33)))</f>
        <v/>
      </c>
      <c r="AQ33" s="87" t="n">
        <f aca="false">IF(ISERROR(VALUE(LEFT(P33))),LEFT(P33),VALUE(LEFT(P33)))</f>
        <v>4</v>
      </c>
      <c r="AR33" s="87" t="str">
        <f aca="false">IF(ISERROR(VALUE(LEFT(Q33))),LEFT(Q33),VALUE(LEFT(Q33)))</f>
        <v/>
      </c>
      <c r="AS33" s="87" t="str">
        <f aca="false">IF(ISERROR(VALUE(LEFT(R33))),LEFT(R33),VALUE(LEFT(R33)))</f>
        <v/>
      </c>
      <c r="AT33" s="87" t="str">
        <f aca="false">IF(ISERROR(VALUE(LEFT(S33))),LEFT(S33),VALUE(LEFT(S33)))</f>
        <v/>
      </c>
      <c r="AU33" s="87" t="str">
        <f aca="false">IF(ISERROR(VALUE(LEFT(T33))),LEFT(T33),VALUE(LEFT(T33)))</f>
        <v/>
      </c>
      <c r="AV33" s="87" t="str">
        <f aca="false">IF(ISERROR(VALUE(LEFT(U33))),LEFT(U33),VALUE(LEFT(U33)))</f>
        <v/>
      </c>
      <c r="AW33" s="82" t="n">
        <f aca="false">COUNTIF(AG33:AV33,"з")</f>
        <v>1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false" customHeight="true" outlineLevel="0" collapsed="false">
      <c r="A34" s="75" t="n">
        <v>29</v>
      </c>
      <c r="B34" s="112"/>
      <c r="C34" s="107" t="s">
        <v>30</v>
      </c>
      <c r="D34" s="183" t="s">
        <v>456</v>
      </c>
      <c r="E34" s="109" t="n">
        <v>2741</v>
      </c>
      <c r="F34" s="80"/>
      <c r="G34" s="80" t="s">
        <v>32</v>
      </c>
      <c r="H34" s="80" t="n">
        <v>5</v>
      </c>
      <c r="I34" s="80" t="n">
        <v>5</v>
      </c>
      <c r="J34" s="80" t="n">
        <v>5</v>
      </c>
      <c r="K34" s="96" t="n">
        <v>5</v>
      </c>
      <c r="L34" s="80" t="n">
        <v>5</v>
      </c>
      <c r="M34" s="80"/>
      <c r="N34" s="80" t="n">
        <v>5</v>
      </c>
      <c r="O34" s="96"/>
      <c r="P34" s="80" t="n">
        <v>5</v>
      </c>
      <c r="Q34" s="96"/>
      <c r="R34" s="110"/>
      <c r="S34" s="80"/>
      <c r="T34" s="81"/>
      <c r="U34" s="81"/>
      <c r="V34" s="97" t="n">
        <f aca="false">IF(AC34&gt;0,IF(SUM(X34:Y34)/AC34&gt;0,2,IF(AND(SUM(X34:Y34)/AC34=0,Z34/AC34&gt;0),3,IF(AND((AB34/AC34+AA34/AC34)=1,AA34/AC34&gt;0),4,5))),0)</f>
        <v>5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7</v>
      </c>
      <c r="AC34" s="127" t="n">
        <f aca="false">SUM(X34:AB34)</f>
        <v>7</v>
      </c>
      <c r="AD34" s="98" t="n">
        <f aca="false">IF(ISERROR(((X34+Y34)*2+Z34*3+AA34*4+AB34*5)/SUM(X34,Y34:AB34)),"",((X34+Y34)*2+Z34*3+AA34*4+AB34*5)/SUM(X34,Y34:AB34))</f>
        <v>5</v>
      </c>
      <c r="AE34" s="99" t="n">
        <f aca="false">IF(AX34=5,0.5,IF(AX34=4,0.25,IF(AX34&lt;=3,0)))</f>
        <v>0</v>
      </c>
      <c r="AF34" s="17"/>
      <c r="AG34" s="87" t="str">
        <f aca="false">IF(ISERROR(VALUE(LEFT(F34))),LEFT(F34),VALUE(LEFT(F34)))</f>
        <v/>
      </c>
      <c r="AH34" s="87" t="str">
        <f aca="false">IF(ISERROR(VALUE(LEFT(G34))),LEFT(G34),VALUE(LEFT(G34)))</f>
        <v>з</v>
      </c>
      <c r="AI34" s="87" t="n">
        <f aca="false">IF(ISERROR(VALUE(LEFT(H34))),LEFT(H34),VALUE(LEFT(H34)))</f>
        <v>5</v>
      </c>
      <c r="AJ34" s="87" t="n">
        <f aca="false">IF(ISERROR(VALUE(LEFT(I34))),LEFT(I34),VALUE(LEFT(I34)))</f>
        <v>5</v>
      </c>
      <c r="AK34" s="87" t="n">
        <f aca="false">IF(ISERROR(VALUE(LEFT(J34))),LEFT(J34),VALUE(LEFT(J34)))</f>
        <v>5</v>
      </c>
      <c r="AL34" s="87" t="n">
        <f aca="false">IF(ISERROR(VALUE(LEFT(K34))),LEFT(K34),VALUE(LEFT(K34)))</f>
        <v>5</v>
      </c>
      <c r="AM34" s="87" t="n">
        <f aca="false">IF(ISERROR(VALUE(LEFT(L34))),LEFT(L34),VALUE(LEFT(L34)))</f>
        <v>5</v>
      </c>
      <c r="AN34" s="87" t="str">
        <f aca="false">IF(ISERROR(VALUE(LEFT(M34))),LEFT(M34),VALUE(LEFT(M34)))</f>
        <v/>
      </c>
      <c r="AO34" s="87" t="n">
        <f aca="false">IF(ISERROR(VALUE(LEFT(N34))),LEFT(N34),VALUE(LEFT(N34)))</f>
        <v>5</v>
      </c>
      <c r="AP34" s="87" t="str">
        <f aca="false">IF(ISERROR(VALUE(LEFT(O34))),LEFT(O34),VALUE(LEFT(O34)))</f>
        <v/>
      </c>
      <c r="AQ34" s="87" t="n">
        <f aca="false">IF(ISERROR(VALUE(LEFT(P34))),LEFT(P34),VALUE(LEFT(P34)))</f>
        <v>5</v>
      </c>
      <c r="AR34" s="87" t="str">
        <f aca="false">IF(ISERROR(VALUE(LEFT(Q34))),LEFT(Q34),VALUE(LEFT(Q34)))</f>
        <v/>
      </c>
      <c r="AS34" s="87" t="str">
        <f aca="false">IF(ISERROR(VALUE(LEFT(R34))),LEFT(R34),VALUE(LEFT(R34)))</f>
        <v/>
      </c>
      <c r="AT34" s="87" t="str">
        <f aca="false">IF(ISERROR(VALUE(LEFT(S34))),LEFT(S34),VALUE(LEFT(S34)))</f>
        <v/>
      </c>
      <c r="AU34" s="87" t="str">
        <f aca="false">IF(ISERROR(VALUE(LEFT(T34))),LEFT(T34),VALUE(LEFT(T34)))</f>
        <v/>
      </c>
      <c r="AV34" s="87" t="str">
        <f aca="false">IF(ISERROR(VALUE(LEFT(U34))),LEFT(U34),VALUE(LEFT(U34)))</f>
        <v/>
      </c>
      <c r="AW34" s="82" t="n">
        <f aca="false">COUNTIF(AG34:AV34,"з")</f>
        <v>1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false" customHeight="true" outlineLevel="0" collapsed="false">
      <c r="A35" s="75" t="n">
        <v>30</v>
      </c>
      <c r="B35" s="112"/>
      <c r="C35" s="107" t="s">
        <v>30</v>
      </c>
      <c r="D35" s="183" t="s">
        <v>457</v>
      </c>
      <c r="E35" s="109" t="n">
        <v>2741</v>
      </c>
      <c r="F35" s="80"/>
      <c r="G35" s="80" t="s">
        <v>32</v>
      </c>
      <c r="H35" s="80" t="n">
        <v>4</v>
      </c>
      <c r="I35" s="80" t="n">
        <v>3</v>
      </c>
      <c r="J35" s="80" t="n">
        <v>5</v>
      </c>
      <c r="K35" s="96" t="n">
        <v>4</v>
      </c>
      <c r="L35" s="80" t="n">
        <v>3</v>
      </c>
      <c r="M35" s="80"/>
      <c r="N35" s="80" t="n">
        <v>3</v>
      </c>
      <c r="O35" s="96"/>
      <c r="P35" s="80" t="n">
        <v>3</v>
      </c>
      <c r="Q35" s="96"/>
      <c r="R35" s="110"/>
      <c r="S35" s="80"/>
      <c r="T35" s="81"/>
      <c r="U35" s="81"/>
      <c r="V35" s="97" t="n">
        <f aca="false">IF(AC35&gt;0,IF(SUM(X35:Y35)/AC35&gt;0,2,IF(AND(SUM(X35:Y35)/AC35=0,Z35/AC35&gt;0),3,IF(AND((AB35/AC35+AA35/AC35)=1,AA35/AC35&gt;0),4,5))),0)</f>
        <v>3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4</v>
      </c>
      <c r="AA35" s="127" t="n">
        <f aca="false">COUNTIF(AG35:AV35,AA$5)</f>
        <v>2</v>
      </c>
      <c r="AB35" s="127" t="n">
        <f aca="false">COUNTIF(AG35:AV35,AB$5)</f>
        <v>1</v>
      </c>
      <c r="AC35" s="127" t="n">
        <f aca="false">SUM(X35:AB35)</f>
        <v>7</v>
      </c>
      <c r="AD35" s="98" t="n">
        <f aca="false">IF(ISERROR(((X35+Y35)*2+Z35*3+AA35*4+AB35*5)/SUM(X35,Y35:AB35)),"",((X35+Y35)*2+Z35*3+AA35*4+AB35*5)/SUM(X35,Y35:AB35))</f>
        <v>3.57142857142857</v>
      </c>
      <c r="AE35" s="99" t="n">
        <f aca="false">IF(AX35=5,0.5,IF(AX35=4,0.25,IF(AX35&lt;=3,0)))</f>
        <v>0</v>
      </c>
      <c r="AF35" s="17"/>
      <c r="AG35" s="87" t="str">
        <f aca="false">IF(ISERROR(VALUE(LEFT(F35))),LEFT(F35),VALUE(LEFT(F35)))</f>
        <v/>
      </c>
      <c r="AH35" s="87" t="str">
        <f aca="false">IF(ISERROR(VALUE(LEFT(G35))),LEFT(G35),VALUE(LEFT(G35)))</f>
        <v>з</v>
      </c>
      <c r="AI35" s="87" t="n">
        <f aca="false">IF(ISERROR(VALUE(LEFT(H35))),LEFT(H35),VALUE(LEFT(H35)))</f>
        <v>4</v>
      </c>
      <c r="AJ35" s="87" t="n">
        <f aca="false">IF(ISERROR(VALUE(LEFT(I35))),LEFT(I35),VALUE(LEFT(I35)))</f>
        <v>3</v>
      </c>
      <c r="AK35" s="87" t="n">
        <f aca="false">IF(ISERROR(VALUE(LEFT(J35))),LEFT(J35),VALUE(LEFT(J35)))</f>
        <v>5</v>
      </c>
      <c r="AL35" s="87" t="n">
        <f aca="false">IF(ISERROR(VALUE(LEFT(K35))),LEFT(K35),VALUE(LEFT(K35)))</f>
        <v>4</v>
      </c>
      <c r="AM35" s="87" t="n">
        <f aca="false">IF(ISERROR(VALUE(LEFT(L35))),LEFT(L35),VALUE(LEFT(L35)))</f>
        <v>3</v>
      </c>
      <c r="AN35" s="87" t="str">
        <f aca="false">IF(ISERROR(VALUE(LEFT(M35))),LEFT(M35),VALUE(LEFT(M35)))</f>
        <v/>
      </c>
      <c r="AO35" s="87" t="n">
        <f aca="false">IF(ISERROR(VALUE(LEFT(N35))),LEFT(N35),VALUE(LEFT(N35)))</f>
        <v>3</v>
      </c>
      <c r="AP35" s="87" t="str">
        <f aca="false">IF(ISERROR(VALUE(LEFT(O35))),LEFT(O35),VALUE(LEFT(O35)))</f>
        <v/>
      </c>
      <c r="AQ35" s="87" t="n">
        <f aca="false">IF(ISERROR(VALUE(LEFT(P35))),LEFT(P35),VALUE(LEFT(P35)))</f>
        <v>3</v>
      </c>
      <c r="AR35" s="87" t="str">
        <f aca="false">IF(ISERROR(VALUE(LEFT(Q35))),LEFT(Q35),VALUE(LEFT(Q35)))</f>
        <v/>
      </c>
      <c r="AS35" s="87" t="str">
        <f aca="false">IF(ISERROR(VALUE(LEFT(R35))),LEFT(R35),VALUE(LEFT(R35)))</f>
        <v/>
      </c>
      <c r="AT35" s="87" t="str">
        <f aca="false">IF(ISERROR(VALUE(LEFT(S35))),LEFT(S35),VALUE(LEFT(S35)))</f>
        <v/>
      </c>
      <c r="AU35" s="87" t="str">
        <f aca="false">IF(ISERROR(VALUE(LEFT(T35))),LEFT(T35),VALUE(LEFT(T35)))</f>
        <v/>
      </c>
      <c r="AV35" s="87" t="str">
        <f aca="false">IF(ISERROR(VALUE(LEFT(U35))),LEFT(U35),VALUE(LEFT(U35)))</f>
        <v/>
      </c>
      <c r="AW35" s="82" t="n">
        <f aca="false">COUNTIF(AG35:AV35,"з")</f>
        <v>1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75" t="n">
        <v>31</v>
      </c>
      <c r="B36" s="113"/>
      <c r="C36" s="114"/>
      <c r="D36" s="115"/>
      <c r="E36" s="210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87" t="str">
        <f aca="false">IF(ISERROR(VALUE(LEFT(F36))),LEFT(F36),VALUE(LEFT(F36)))</f>
        <v/>
      </c>
      <c r="AH36" s="87" t="str">
        <f aca="false">IF(ISERROR(VALUE(LEFT(G36))),LEFT(G36),VALUE(LEFT(G36)))</f>
        <v/>
      </c>
      <c r="AI36" s="87" t="str">
        <f aca="false">IF(ISERROR(VALUE(LEFT(H36))),LEFT(H36),VALUE(LEFT(H36)))</f>
        <v/>
      </c>
      <c r="AJ36" s="87" t="str">
        <f aca="false">IF(ISERROR(VALUE(LEFT(I36))),LEFT(I36),VALUE(LEFT(I36)))</f>
        <v/>
      </c>
      <c r="AK36" s="87" t="str">
        <f aca="false">IF(ISERROR(VALUE(LEFT(J36))),LEFT(J36),VALUE(LEFT(J36)))</f>
        <v/>
      </c>
      <c r="AL36" s="87" t="str">
        <f aca="false">IF(ISERROR(VALUE(LEFT(K36))),LEFT(K36),VALUE(LEFT(K36)))</f>
        <v/>
      </c>
      <c r="AM36" s="87" t="str">
        <f aca="false">IF(ISERROR(VALUE(LEFT(L36))),LEFT(L36),VALUE(LEFT(L36)))</f>
        <v/>
      </c>
      <c r="AN36" s="87" t="str">
        <f aca="false">IF(ISERROR(VALUE(LEFT(M36))),LEFT(M36),VALUE(LEFT(M36)))</f>
        <v/>
      </c>
      <c r="AO36" s="87" t="str">
        <f aca="false">IF(ISERROR(VALUE(LEFT(N36))),LEFT(N36),VALUE(LEFT(N36)))</f>
        <v/>
      </c>
      <c r="AP36" s="87" t="str">
        <f aca="false">IF(ISERROR(VALUE(LEFT(O36))),LEFT(O36),VALUE(LEFT(O36)))</f>
        <v/>
      </c>
      <c r="AQ36" s="87" t="str">
        <f aca="false">IF(ISERROR(VALUE(LEFT(P36))),LEFT(P36),VALUE(LEFT(P36)))</f>
        <v/>
      </c>
      <c r="AR36" s="87" t="str">
        <f aca="false">IF(ISERROR(VALUE(LEFT(Q36))),LEFT(Q36),VALUE(LEFT(Q36)))</f>
        <v/>
      </c>
      <c r="AS36" s="87" t="str">
        <f aca="false">IF(ISERROR(VALUE(LEFT(R36))),LEFT(R36),VALUE(LEFT(R36)))</f>
        <v/>
      </c>
      <c r="AT36" s="87" t="str">
        <f aca="false">IF(ISERROR(VALUE(LEFT(S36))),LEFT(S36),VALUE(LEFT(S36)))</f>
        <v/>
      </c>
      <c r="AU36" s="87" t="str">
        <f aca="false">IF(ISERROR(VALUE(LEFT(T36))),LEFT(T36),VALUE(LEFT(T36)))</f>
        <v/>
      </c>
      <c r="AV36" s="87" t="str">
        <f aca="false">IF(ISERROR(VALUE(LEFT(U36))),LEFT(U36),VALUE(LEFT(U36)))</f>
        <v/>
      </c>
      <c r="AW36" s="82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COUNTIF(E6:E36,"2741")</f>
        <v>30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87" t="str">
        <f aca="false">IF(ISERROR(VALUE(LEFT(F37))),LEFT(F37),VALUE(LEFT(F37)))</f>
        <v/>
      </c>
      <c r="AH37" s="87" t="str">
        <f aca="false">IF(ISERROR(VALUE(LEFT(G37))),LEFT(G37),VALUE(LEFT(G37)))</f>
        <v/>
      </c>
      <c r="AI37" s="87" t="str">
        <f aca="false">IF(ISERROR(VALUE(LEFT(H37))),LEFT(H37),VALUE(LEFT(H37)))</f>
        <v/>
      </c>
      <c r="AJ37" s="87" t="str">
        <f aca="false">IF(ISERROR(VALUE(LEFT(I37))),LEFT(I37),VALUE(LEFT(I37)))</f>
        <v/>
      </c>
      <c r="AK37" s="87" t="str">
        <f aca="false">IF(ISERROR(VALUE(LEFT(J37))),LEFT(J37),VALUE(LEFT(J37)))</f>
        <v/>
      </c>
      <c r="AL37" s="87" t="str">
        <f aca="false">IF(ISERROR(VALUE(LEFT(K37))),LEFT(K37),VALUE(LEFT(K37)))</f>
        <v/>
      </c>
      <c r="AM37" s="87" t="str">
        <f aca="false">IF(ISERROR(VALUE(LEFT(L37))),LEFT(L37),VALUE(LEFT(L37)))</f>
        <v/>
      </c>
      <c r="AN37" s="87" t="str">
        <f aca="false">IF(ISERROR(VALUE(LEFT(M37))),LEFT(M37),VALUE(LEFT(M37)))</f>
        <v/>
      </c>
      <c r="AO37" s="87" t="str">
        <f aca="false">IF(ISERROR(VALUE(LEFT(N37))),LEFT(N37),VALUE(LEFT(N37)))</f>
        <v/>
      </c>
      <c r="AP37" s="87" t="str">
        <f aca="false">IF(ISERROR(VALUE(LEFT(O37))),LEFT(O37),VALUE(LEFT(O37)))</f>
        <v/>
      </c>
      <c r="AQ37" s="87" t="str">
        <f aca="false">IF(ISERROR(VALUE(LEFT(P37))),LEFT(P37),VALUE(LEFT(P37)))</f>
        <v/>
      </c>
      <c r="AR37" s="87" t="str">
        <f aca="false">IF(ISERROR(VALUE(LEFT(Q37))),LEFT(Q37),VALUE(LEFT(Q37)))</f>
        <v/>
      </c>
      <c r="AS37" s="87" t="str">
        <f aca="false">IF(ISERROR(VALUE(LEFT(R37))),LEFT(R37),VALUE(LEFT(R37)))</f>
        <v/>
      </c>
      <c r="AT37" s="87" t="str">
        <f aca="false">IF(ISERROR(VALUE(LEFT(S37))),LEFT(S37),VALUE(LEFT(S37)))</f>
        <v/>
      </c>
      <c r="AU37" s="87" t="str">
        <f aca="false">IF(ISERROR(VALUE(LEFT(T37))),LEFT(T37),VALUE(LEFT(T37)))</f>
        <v/>
      </c>
      <c r="AV37" s="87" t="str">
        <f aca="false">IF(ISERROR(VALUE(LEFT(U37))),LEFT(U37),VALUE(LEFT(U37)))</f>
        <v/>
      </c>
      <c r="AW37" s="82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str">
        <v> </v>
      </c>
      <c r="H38" s="124" t="n">
        <v>4.3</v>
      </c>
      <c r="I38" s="124" t="n">
        <v>3.53333333333333</v>
      </c>
      <c r="J38" s="124" t="n">
        <v>4.86666666666667</v>
      </c>
      <c r="K38" s="124" t="n">
        <v>4.53333333333333</v>
      </c>
      <c r="L38" s="124" t="n">
        <v>3.96666666666667</v>
      </c>
      <c r="M38" s="124" t="str">
        <v> </v>
      </c>
      <c r="N38" s="124" t="n">
        <v>3.76666666666667</v>
      </c>
      <c r="O38" s="125" t="str">
        <v> </v>
      </c>
      <c r="P38" s="126" t="n">
        <v>4.06666666666667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сводн.!t22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8</v>
      </c>
      <c r="Z38" s="127" t="n">
        <f aca="false">SUM(Z6:Z37)</f>
        <v>46</v>
      </c>
      <c r="AA38" s="127" t="n">
        <f aca="false">SUM(AA6:AA37)</f>
        <v>63</v>
      </c>
      <c r="AB38" s="127" t="n">
        <f aca="false">SUM(AB6:AB37)</f>
        <v>93</v>
      </c>
      <c r="AC38" s="127" t="n">
        <f aca="false">SUM(X38:AB38)</f>
        <v>210</v>
      </c>
      <c r="AD38" s="98" t="n">
        <f aca="false">IF(ISERROR(((X38+Y38)*2+Z38*3+AA38*4+AB38*5)/SUM(X38,Y38:AB38)),"",((X38+Y38)*2+Z38*3+AA38*4+AB38*5)/SUM(X38,Y38:AB38))</f>
        <v>4.14761904761905</v>
      </c>
      <c r="AE38" s="128"/>
      <c r="AF38" s="17"/>
      <c r="AG38" s="129" t="str">
        <f aca="false">IF(COUNT(AG6:AG37)=0," ",SUM(AG6:AG37)/COUNT(AG6:AG37))</f>
        <v> </v>
      </c>
      <c r="AH38" s="129" t="str">
        <f aca="false">IF(COUNT(AH6:AH37)=0," ",SUM(AH6:AH37)/COUNT(AH6:AH37))</f>
        <v> </v>
      </c>
      <c r="AI38" s="129" t="n">
        <f aca="false">IF(COUNT(AI6:AI37)=0," ",SUM(AI6:AI37)/COUNT(AI6:AI37))</f>
        <v>4.3</v>
      </c>
      <c r="AJ38" s="129" t="n">
        <f aca="false">IF(COUNT(AJ6:AJ37)=0," ",SUM(AJ6:AJ37)/COUNT(AJ6:AJ37))</f>
        <v>3.53333333333333</v>
      </c>
      <c r="AK38" s="129" t="n">
        <f aca="false">IF(COUNT(AK6:AK37)=0," ",SUM(AK6:AK37)/COUNT(AK6:AK37))</f>
        <v>4.86666666666667</v>
      </c>
      <c r="AL38" s="129" t="n">
        <f aca="false">IF(COUNT(AL6:AL37)=0," ",SUM(AL6:AL37)/COUNT(AL6:AL37))</f>
        <v>4.53333333333333</v>
      </c>
      <c r="AM38" s="129" t="n">
        <f aca="false">IF(COUNT(AM6:AM37)=0," ",SUM(AM6:AM37)/COUNT(AM6:AM37))</f>
        <v>3.96666666666667</v>
      </c>
      <c r="AN38" s="129" t="str">
        <f aca="false">IF(COUNT(AN6:AN37)=0," ",SUM(AN6:AN37)/COUNT(AN6:AN37))</f>
        <v> </v>
      </c>
      <c r="AO38" s="129" t="n">
        <f aca="false">IF(COUNT(AO6:AO37)=0," ",SUM(AO6:AO37)/COUNT(AO6:AO37))</f>
        <v>3.76666666666667</v>
      </c>
      <c r="AP38" s="129" t="str">
        <f aca="false">IF(COUNT(AP6:AP37)=0," ",SUM(AP6:AP37)/COUNT(AP6:AP37))</f>
        <v> </v>
      </c>
      <c r="AQ38" s="129" t="n">
        <f aca="false">IF(COUNT(AQ6:AQ37)=0," ",SUM(AQ6:AQ37)/COUNT(AQ6:AQ37))</f>
        <v>4.06666666666667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str">
        <v>0</v>
      </c>
      <c r="H39" s="134" t="n">
        <v>13</v>
      </c>
      <c r="I39" s="134" t="n">
        <v>6</v>
      </c>
      <c r="J39" s="134" t="n">
        <v>27</v>
      </c>
      <c r="K39" s="134" t="n">
        <v>17</v>
      </c>
      <c r="L39" s="134" t="n">
        <v>12</v>
      </c>
      <c r="M39" s="134" t="str">
        <v>0</v>
      </c>
      <c r="N39" s="134" t="n">
        <v>10</v>
      </c>
      <c r="O39" s="135" t="str">
        <v>0</v>
      </c>
      <c r="P39" s="135" t="n">
        <v>8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n">
        <f aca="false">IF(COUNTIF(V6:V37,5)=0,"0",COUNTIF(V6:V37,5))</f>
        <v>5</v>
      </c>
      <c r="W39" s="137"/>
      <c r="X39" s="138" t="n">
        <f aca="false">SUM(X38:AB38)</f>
        <v>210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str">
        <f aca="false">IF(COUNTIF(AH6:AH37,5)=0,"0",COUNTIF(AH6:AH37,5))</f>
        <v>0</v>
      </c>
      <c r="AI39" s="141" t="n">
        <f aca="false">IF(COUNTIF(AI6:AI37,5)=0,"0",COUNTIF(AI6:AI37,5))</f>
        <v>13</v>
      </c>
      <c r="AJ39" s="141" t="n">
        <f aca="false">IF(COUNTIF(AJ6:AJ37,5)=0,"0",COUNTIF(AJ6:AJ37,5))</f>
        <v>6</v>
      </c>
      <c r="AK39" s="141" t="n">
        <f aca="false">IF(COUNTIF(AK6:AK37,5)=0,"0",COUNTIF(AK6:AK37,5))</f>
        <v>27</v>
      </c>
      <c r="AL39" s="141" t="n">
        <f aca="false">IF(COUNTIF(AL6:AL37,5)=0,"0",COUNTIF(AL6:AL37,5))</f>
        <v>17</v>
      </c>
      <c r="AM39" s="141" t="n">
        <f aca="false">IF(COUNTIF(AM6:AM37,5)=0,"0",COUNTIF(AM6:AM37,5))</f>
        <v>12</v>
      </c>
      <c r="AN39" s="141" t="str">
        <f aca="false">IF(COUNTIF(AN6:AN37,5)=0,"0",COUNTIF(AN6:AN37,5))</f>
        <v>0</v>
      </c>
      <c r="AO39" s="141" t="n">
        <f aca="false">IF(COUNTIF(AO6:AO37,5)=0,"0",COUNTIF(AO6:AO37,5))</f>
        <v>10</v>
      </c>
      <c r="AP39" s="141" t="str">
        <f aca="false">IF(COUNTIF(AP6:AP37,5)=0,"0",COUNTIF(AP6:AP37,5))</f>
        <v>0</v>
      </c>
      <c r="AQ39" s="141" t="n">
        <f aca="false">IF(COUNTIF(AQ6:AQ37,5)=0,"0",COUNTIF(AQ6:AQ37,5))</f>
        <v>8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str">
        <v>0</v>
      </c>
      <c r="H40" s="150" t="n">
        <v>13</v>
      </c>
      <c r="I40" s="150" t="n">
        <v>4</v>
      </c>
      <c r="J40" s="150" t="n">
        <v>2</v>
      </c>
      <c r="K40" s="150" t="n">
        <v>12</v>
      </c>
      <c r="L40" s="150" t="n">
        <v>10</v>
      </c>
      <c r="M40" s="150" t="str">
        <v>0</v>
      </c>
      <c r="N40" s="150" t="n">
        <v>6</v>
      </c>
      <c r="O40" s="151" t="str">
        <v>0</v>
      </c>
      <c r="P40" s="151" t="n">
        <v>16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3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4</v>
      </c>
      <c r="AA40" s="153" t="n">
        <f aca="false">IF(COUNTIF(AA6:AA37,4)=0," ",COUNTIF(AA6:AA37,4))</f>
        <v>3</v>
      </c>
      <c r="AB40" s="153" t="n">
        <f aca="false">IF(COUNTIF(AB6:AB37,4)=0," ",COUNTIF(AB6:AB37,4))</f>
        <v>2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str">
        <f aca="false">IF(COUNTIF(AH6:AH37,4)=0,"0",COUNTIF(AH6:AH37,4))</f>
        <v>0</v>
      </c>
      <c r="AI40" s="153" t="n">
        <f aca="false">IF(COUNTIF(AI6:AI37,4)=0,"0",COUNTIF(AI6:AI37,4))</f>
        <v>13</v>
      </c>
      <c r="AJ40" s="153" t="n">
        <f aca="false">IF(COUNTIF(AJ6:AJ37,4)=0,"0",COUNTIF(AJ6:AJ37,4))</f>
        <v>4</v>
      </c>
      <c r="AK40" s="153" t="n">
        <f aca="false">IF(COUNTIF(AK6:AK37,4)=0,"0",COUNTIF(AK6:AK37,4))</f>
        <v>2</v>
      </c>
      <c r="AL40" s="153" t="n">
        <f aca="false">IF(COUNTIF(AL6:AL37,4)=0,"0",COUNTIF(AL6:AL37,4))</f>
        <v>12</v>
      </c>
      <c r="AM40" s="153" t="n">
        <f aca="false">IF(COUNTIF(AM6:AM37,4)=0,"0",COUNTIF(AM6:AM37,4))</f>
        <v>10</v>
      </c>
      <c r="AN40" s="153" t="str">
        <f aca="false">IF(COUNTIF(AN6:AN37,4)=0,"0",COUNTIF(AN6:AN37,4))</f>
        <v>0</v>
      </c>
      <c r="AO40" s="153" t="n">
        <f aca="false">IF(COUNTIF(AO6:AO37,4)=0,"0",COUNTIF(AO6:AO37,4))</f>
        <v>6</v>
      </c>
      <c r="AP40" s="153" t="str">
        <f aca="false">IF(COUNTIF(AP6:AP37,4)=0,"0",COUNTIF(AP6:AP37,4))</f>
        <v>0</v>
      </c>
      <c r="AQ40" s="153" t="n">
        <f aca="false">IF(COUNTIF(AQ6:AQ37,4)=0,"0",COUNTIF(AQ6:AQ37,4))</f>
        <v>16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4</v>
      </c>
      <c r="I41" s="164" t="n">
        <v>20</v>
      </c>
      <c r="J41" s="164" t="n">
        <v>1</v>
      </c>
      <c r="K41" s="164" t="n">
        <v>1</v>
      </c>
      <c r="L41" s="164" t="n">
        <v>3</v>
      </c>
      <c r="M41" s="164" t="str">
        <v>0</v>
      </c>
      <c r="N41" s="164" t="n">
        <v>11</v>
      </c>
      <c r="O41" s="165" t="str">
        <v>0</v>
      </c>
      <c r="P41" s="165" t="n">
        <v>6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14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4</v>
      </c>
      <c r="AA41" s="167" t="n">
        <f aca="false">IF(COUNTIF(AA6:AA37,3)=0," ",COUNTIF(AA6:AA37,3))</f>
        <v>8</v>
      </c>
      <c r="AB41" s="167" t="n">
        <f aca="false">IF(COUNTIF(AB6:AB37,3)=0," ",COUNTIF(AB6:AB37,3))</f>
        <v>6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4</v>
      </c>
      <c r="AJ41" s="167" t="n">
        <f aca="false">IF(COUNTIF(AJ6:AJ37,3)=0,"0",COUNTIF(AJ6:AJ37,3))</f>
        <v>20</v>
      </c>
      <c r="AK41" s="167" t="n">
        <f aca="false">IF(COUNTIF(AK6:AK37,3)=0,"0",COUNTIF(AK6:AK37,3))</f>
        <v>1</v>
      </c>
      <c r="AL41" s="167" t="n">
        <f aca="false">IF(COUNTIF(AL6:AL37,3)=0,"0",COUNTIF(AL6:AL37,3))</f>
        <v>1</v>
      </c>
      <c r="AM41" s="167" t="n">
        <f aca="false">IF(COUNTIF(AM6:AM37,3)=0,"0",COUNTIF(AM6:AM37,3))</f>
        <v>3</v>
      </c>
      <c r="AN41" s="167" t="str">
        <f aca="false">IF(COUNTIF(AN6:AN37,3)=0,"0",COUNTIF(AN6:AN37,3))</f>
        <v>0</v>
      </c>
      <c r="AO41" s="167" t="n">
        <f aca="false">IF(COUNTIF(AO6:AO37,3)=0,"0",COUNTIF(AO6:AO37,3))</f>
        <v>11</v>
      </c>
      <c r="AP41" s="167" t="str">
        <f aca="false">IF(COUNTIF(AP6:AP37,3)=0,"0",COUNTIF(AP6:AP37,3))</f>
        <v>0</v>
      </c>
      <c r="AQ41" s="167" t="n">
        <f aca="false">IF(COUNTIF(AQ6:AQ37,3)=0,"0",COUNTIF(AQ6:AQ37,3))</f>
        <v>6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0</v>
      </c>
      <c r="K42" s="81" t="n">
        <v>0</v>
      </c>
      <c r="L42" s="81" t="n">
        <v>5</v>
      </c>
      <c r="M42" s="81" t="n">
        <v>0</v>
      </c>
      <c r="N42" s="81" t="n">
        <v>3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8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6</v>
      </c>
      <c r="AA42" s="82" t="n">
        <f aca="false">IF(COUNTIF(AA6:AA37,2)=0," ",COUNTIF(AA6:AA37,2))</f>
        <v>10</v>
      </c>
      <c r="AB42" s="82" t="n">
        <f aca="false">IF(COUNTIF(AB6:AB37,2)=0," ",COUNTIF(AB6:AB37,2))</f>
        <v>3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5</v>
      </c>
      <c r="AN42" s="82" t="n">
        <f aca="false">COUNTIF(AN6:AN36,2)+COUNTIF(AN6:AN36,"д")</f>
        <v>0</v>
      </c>
      <c r="AO42" s="82" t="n">
        <f aca="false">COUNTIF(AO6:AO36,2)+COUNTIF(AO6:AO36,"д")</f>
        <v>3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n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COUNTBLANK(AD6:AD35)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str">
        <v>0</v>
      </c>
      <c r="G44" s="81" t="n">
        <v>30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str">
        <f aca="false">IF(COUNTIF(AG6:AG37,"з")=0,"0",COUNTIF(AG6:AG37,"з"))</f>
        <v>0</v>
      </c>
      <c r="AH44" s="82" t="n">
        <f aca="false">IF(COUNTIF(AH6:AH37,"з")=0,"0",COUNTIF(AH6:AH37,"з"))</f>
        <v>30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H2:M2"/>
    <mergeCell ref="R2:T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6:V37 AG43:CB43 W44:AW45 F6:J6 J32 H34:I34 AG6:AW42 H7:J10 H35:J35 H32:H33 M7:Q10 R6:R35 T6:V35 L6:M10 L34:Q35 H12:J31 F39:V45 F38:U38 F7:G35 L12:Q31 L6:Q6 L7:L31 L33:L35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 V3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T3">
    <cfRule type="expression" priority="14" aboveAverage="0" equalAverage="0" bottom="0" percent="0" rank="0" text="" dxfId="12">
      <formula>$D$1&lt;T3</formula>
    </cfRule>
    <cfRule type="expression" priority="15" aboveAverage="0" equalAverage="0" bottom="0" percent="0" rank="0" text="" dxfId="13">
      <formula>$D$1&gt;T3</formula>
    </cfRule>
  </conditionalFormatting>
  <conditionalFormatting sqref="H11:J11 L11:Q11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Q5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Q3:Q4">
    <cfRule type="expression" priority="22" aboveAverage="0" equalAverage="0" bottom="0" percent="0" rank="0" text="" dxfId="20">
      <formula>$D$1&lt;Q3</formula>
    </cfRule>
    <cfRule type="expression" priority="23" aboveAverage="0" equalAverage="0" bottom="0" percent="0" rank="0" text="" dxfId="21">
      <formula>$D$1&gt;Q3</formula>
    </cfRule>
  </conditionalFormatting>
  <conditionalFormatting sqref="R3">
    <cfRule type="expression" priority="24" aboveAverage="0" equalAverage="0" bottom="0" percent="0" rank="0" text="" dxfId="22">
      <formula>$D$1&lt;R3</formula>
    </cfRule>
    <cfRule type="expression" priority="25" aboveAverage="0" equalAverage="0" bottom="0" percent="0" rank="0" text="" dxfId="23">
      <formula>$D$1&gt;R3</formula>
    </cfRule>
  </conditionalFormatting>
  <conditionalFormatting sqref="R4">
    <cfRule type="expression" priority="26" aboveAverage="0" equalAverage="0" bottom="0" percent="0" rank="0" text="" dxfId="24">
      <formula>$D$1&lt;R4</formula>
    </cfRule>
    <cfRule type="expression" priority="27" aboveAverage="0" equalAverage="0" bottom="0" percent="0" rank="0" text="" dxfId="25">
      <formula>$D$1&gt;R4</formula>
    </cfRule>
  </conditionalFormatting>
  <conditionalFormatting sqref="R5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T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T4">
    <cfRule type="expression" priority="34" aboveAverage="0" equalAverage="0" bottom="0" percent="0" rank="0" text="" dxfId="32">
      <formula>$D$1&lt;T4</formula>
    </cfRule>
    <cfRule type="expression" priority="35" aboveAverage="0" equalAverage="0" bottom="0" percent="0" rank="0" text="" dxfId="33">
      <formula>$D$1&gt;T4</formula>
    </cfRule>
  </conditionalFormatting>
  <conditionalFormatting sqref="U4">
    <cfRule type="expression" priority="36" aboveAverage="0" equalAverage="0" bottom="0" percent="0" rank="0" text="" dxfId="34">
      <formula>$D$1&lt;U4</formula>
    </cfRule>
    <cfRule type="expression" priority="37" aboveAverage="0" equalAverage="0" bottom="0" percent="0" rank="0" text="" dxfId="35">
      <formula>$D$1&gt;U4</formula>
    </cfRule>
  </conditionalFormatting>
  <conditionalFormatting sqref="U3">
    <cfRule type="expression" priority="38" aboveAverage="0" equalAverage="0" bottom="0" percent="0" rank="0" text="" dxfId="36">
      <formula>$D$1&lt;U3</formula>
    </cfRule>
    <cfRule type="expression" priority="39" aboveAverage="0" equalAverage="0" bottom="0" percent="0" rank="0" text="" dxfId="37">
      <formula>$D$1&gt;U3</formula>
    </cfRule>
  </conditionalFormatting>
  <conditionalFormatting sqref="U5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J33:J34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I32:I33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F3">
    <cfRule type="expression" priority="49" aboveAverage="0" equalAverage="0" bottom="0" percent="0" rank="0" text="" dxfId="47">
      <formula>$D$1&lt;F3</formula>
    </cfRule>
    <cfRule type="expression" priority="50" aboveAverage="0" equalAverage="0" bottom="0" percent="0" rank="0" text="" dxfId="48">
      <formula>$D$1&gt;F3</formula>
    </cfRule>
  </conditionalFormatting>
  <conditionalFormatting sqref="F5">
    <cfRule type="cellIs" priority="51" operator="equal" aboveAverage="0" equalAverage="0" bottom="0" percent="0" rank="0" text="" dxfId="49">
      <formula>5</formula>
    </cfRule>
    <cfRule type="cellIs" priority="52" operator="equal" aboveAverage="0" equalAverage="0" bottom="0" percent="0" rank="0" text="" dxfId="50">
      <formula>4</formula>
    </cfRule>
    <cfRule type="cellIs" priority="53" operator="equal" aboveAverage="0" equalAverage="0" bottom="0" percent="0" rank="0" text="" dxfId="51">
      <formula>3</formula>
    </cfRule>
  </conditionalFormatting>
  <conditionalFormatting sqref="F4">
    <cfRule type="expression" priority="54" aboveAverage="0" equalAverage="0" bottom="0" percent="0" rank="0" text="" dxfId="52">
      <formula>$D$1&lt;F4</formula>
    </cfRule>
    <cfRule type="expression" priority="55" aboveAverage="0" equalAverage="0" bottom="0" percent="0" rank="0" text="" dxfId="53">
      <formula>$D$1&gt;F4</formula>
    </cfRule>
  </conditionalFormatting>
  <conditionalFormatting sqref="S4">
    <cfRule type="expression" priority="56" aboveAverage="0" equalAverage="0" bottom="0" percent="0" rank="0" text="" dxfId="54">
      <formula>$D$1&lt;S4</formula>
    </cfRule>
    <cfRule type="expression" priority="57" aboveAverage="0" equalAverage="0" bottom="0" percent="0" rank="0" text="" dxfId="55">
      <formula>$D$1&gt;S4</formula>
    </cfRule>
  </conditionalFormatting>
  <conditionalFormatting sqref="S5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H3">
    <cfRule type="expression" priority="61" aboveAverage="0" equalAverage="0" bottom="0" percent="0" rank="0" text="" dxfId="59">
      <formula>$D$1&lt;H3</formula>
    </cfRule>
    <cfRule type="expression" priority="62" aboveAverage="0" equalAverage="0" bottom="0" percent="0" rank="0" text="" dxfId="60">
      <formula>$D$1&gt;H3</formula>
    </cfRule>
  </conditionalFormatting>
  <conditionalFormatting sqref="G4">
    <cfRule type="expression" priority="63" aboveAverage="0" equalAverage="0" bottom="0" percent="0" rank="0" text="" dxfId="61">
      <formula>$D$1&lt;G4</formula>
    </cfRule>
    <cfRule type="expression" priority="64" aboveAverage="0" equalAverage="0" bottom="0" percent="0" rank="0" text="" dxfId="62">
      <formula>$D$1&gt;G4</formula>
    </cfRule>
  </conditionalFormatting>
  <conditionalFormatting sqref="G4">
    <cfRule type="expression" priority="65" aboveAverage="0" equalAverage="0" bottom="0" percent="0" rank="0" text="" dxfId="63">
      <formula>$D$1&lt;G4</formula>
    </cfRule>
    <cfRule type="expression" priority="66" aboveAverage="0" equalAverage="0" bottom="0" percent="0" rank="0" text="" dxfId="64">
      <formula>$D$1&gt;G4</formula>
    </cfRule>
  </conditionalFormatting>
  <conditionalFormatting sqref="S6:S35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S3">
    <cfRule type="expression" priority="70" aboveAverage="0" equalAverage="0" bottom="0" percent="0" rank="0" text="" dxfId="68">
      <formula>$D$1&lt;S3</formula>
    </cfRule>
    <cfRule type="expression" priority="71" aboveAverage="0" equalAverage="0" bottom="0" percent="0" rank="0" text="" dxfId="69">
      <formula>$D$1&gt;S3</formula>
    </cfRule>
  </conditionalFormatting>
  <conditionalFormatting sqref="S4">
    <cfRule type="expression" priority="72" aboveAverage="0" equalAverage="0" bottom="0" percent="0" rank="0" text="" dxfId="70">
      <formula>$D$1&lt;S4</formula>
    </cfRule>
    <cfRule type="expression" priority="73" aboveAverage="0" equalAverage="0" bottom="0" percent="0" rank="0" text="" dxfId="71">
      <formula>$D$1&gt;S4</formula>
    </cfRule>
  </conditionalFormatting>
  <conditionalFormatting sqref="S4">
    <cfRule type="expression" priority="74" aboveAverage="0" equalAverage="0" bottom="0" percent="0" rank="0" text="" dxfId="72">
      <formula>$D$1&lt;S4</formula>
    </cfRule>
    <cfRule type="expression" priority="75" aboveAverage="0" equalAverage="0" bottom="0" percent="0" rank="0" text="" dxfId="73">
      <formula>$D$1&gt;S4</formula>
    </cfRule>
  </conditionalFormatting>
  <conditionalFormatting sqref="S5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S5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S4">
    <cfRule type="expression" priority="82" aboveAverage="0" equalAverage="0" bottom="0" percent="0" rank="0" text="" dxfId="80">
      <formula>$D$1&lt;S4</formula>
    </cfRule>
    <cfRule type="expression" priority="83" aboveAverage="0" equalAverage="0" bottom="0" percent="0" rank="0" text="" dxfId="81">
      <formula>$D$1&gt;S4</formula>
    </cfRule>
  </conditionalFormatting>
  <conditionalFormatting sqref="S4">
    <cfRule type="expression" priority="84" aboveAverage="0" equalAverage="0" bottom="0" percent="0" rank="0" text="" dxfId="82">
      <formula>$D$1&lt;S4</formula>
    </cfRule>
    <cfRule type="expression" priority="85" aboveAverage="0" equalAverage="0" bottom="0" percent="0" rank="0" text="" dxfId="83">
      <formula>$D$1&gt;S4</formula>
    </cfRule>
  </conditionalFormatting>
  <conditionalFormatting sqref="S5">
    <cfRule type="cellIs" priority="86" operator="equal" aboveAverage="0" equalAverage="0" bottom="0" percent="0" rank="0" text="" dxfId="84">
      <formula>5</formula>
    </cfRule>
    <cfRule type="cellIs" priority="87" operator="equal" aboveAverage="0" equalAverage="0" bottom="0" percent="0" rank="0" text="" dxfId="85">
      <formula>4</formula>
    </cfRule>
    <cfRule type="cellIs" priority="88" operator="equal" aboveAverage="0" equalAverage="0" bottom="0" percent="0" rank="0" text="" dxfId="86">
      <formula>3</formula>
    </cfRule>
  </conditionalFormatting>
  <conditionalFormatting sqref="S4">
    <cfRule type="expression" priority="89" aboveAverage="0" equalAverage="0" bottom="0" percent="0" rank="0" text="" dxfId="87">
      <formula>$D$1&lt;S4</formula>
    </cfRule>
    <cfRule type="expression" priority="90" aboveAverage="0" equalAverage="0" bottom="0" percent="0" rank="0" text="" dxfId="88">
      <formula>$D$1&gt;S4</formula>
    </cfRule>
  </conditionalFormatting>
  <conditionalFormatting sqref="S5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S4">
    <cfRule type="expression" priority="94" aboveAverage="0" equalAverage="0" bottom="0" percent="0" rank="0" text="" dxfId="92">
      <formula>$D$1&lt;S4</formula>
    </cfRule>
    <cfRule type="expression" priority="95" aboveAverage="0" equalAverage="0" bottom="0" percent="0" rank="0" text="" dxfId="93">
      <formula>$D$1&gt;S4</formula>
    </cfRule>
  </conditionalFormatting>
  <conditionalFormatting sqref="I3">
    <cfRule type="expression" priority="96" aboveAverage="0" equalAverage="0" bottom="0" percent="0" rank="0" text="" dxfId="94">
      <formula>$D$1&lt;I3</formula>
    </cfRule>
    <cfRule type="expression" priority="97" aboveAverage="0" equalAverage="0" bottom="0" percent="0" rank="0" text="" dxfId="95">
      <formula>$D$1&gt;I3</formula>
    </cfRule>
  </conditionalFormatting>
  <conditionalFormatting sqref="G4">
    <cfRule type="expression" priority="98" aboveAverage="0" equalAverage="0" bottom="0" percent="0" rank="0" text="" dxfId="96">
      <formula>$D$1&lt;G4</formula>
    </cfRule>
    <cfRule type="expression" priority="99" aboveAverage="0" equalAverage="0" bottom="0" percent="0" rank="0" text="" dxfId="97">
      <formula>$D$1&gt;G4</formula>
    </cfRule>
  </conditionalFormatting>
  <conditionalFormatting sqref="O4">
    <cfRule type="expression" priority="100" aboveAverage="0" equalAverage="0" bottom="0" percent="0" rank="0" text="" dxfId="98">
      <formula>$D$1&lt;O4</formula>
    </cfRule>
    <cfRule type="expression" priority="101" aboveAverage="0" equalAverage="0" bottom="0" percent="0" rank="0" text="" dxfId="99">
      <formula>$D$1&gt;O4</formula>
    </cfRule>
  </conditionalFormatting>
  <conditionalFormatting sqref="L3:P3">
    <cfRule type="expression" priority="102" aboveAverage="0" equalAverage="0" bottom="0" percent="0" rank="0" text="" dxfId="100">
      <formula>$D$1&lt;L3</formula>
    </cfRule>
    <cfRule type="expression" priority="103" aboveAverage="0" equalAverage="0" bottom="0" percent="0" rank="0" text="" dxfId="101">
      <formula>$D$1&gt;L3</formula>
    </cfRule>
  </conditionalFormatting>
  <conditionalFormatting sqref="G4">
    <cfRule type="expression" priority="104" aboveAverage="0" equalAverage="0" bottom="0" percent="0" rank="0" text="" dxfId="102">
      <formula>$D$1&lt;G4</formula>
    </cfRule>
    <cfRule type="expression" priority="105" aboveAverage="0" equalAverage="0" bottom="0" percent="0" rank="0" text="" dxfId="103">
      <formula>$D$1&gt;G4</formula>
    </cfRule>
  </conditionalFormatting>
  <conditionalFormatting sqref="G4">
    <cfRule type="expression" priority="106" aboveAverage="0" equalAverage="0" bottom="0" percent="0" rank="0" text="" dxfId="104">
      <formula>$D$1&lt;G4</formula>
    </cfRule>
    <cfRule type="expression" priority="107" aboveAverage="0" equalAverage="0" bottom="0" percent="0" rank="0" text="" dxfId="105">
      <formula>$D$1&gt;G4</formula>
    </cfRule>
  </conditionalFormatting>
  <conditionalFormatting sqref="M5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P4">
    <cfRule type="expression" priority="111" aboveAverage="0" equalAverage="0" bottom="0" percent="0" rank="0" text="" dxfId="109">
      <formula>$D$1&lt;P4</formula>
    </cfRule>
    <cfRule type="expression" priority="112" aboveAverage="0" equalAverage="0" bottom="0" percent="0" rank="0" text="" dxfId="110">
      <formula>$D$1&gt;P4</formula>
    </cfRule>
  </conditionalFormatting>
  <conditionalFormatting sqref="N4">
    <cfRule type="expression" priority="113" aboveAverage="0" equalAverage="0" bottom="0" percent="0" rank="0" text="" dxfId="111">
      <formula>$D$1&lt;N4</formula>
    </cfRule>
    <cfRule type="expression" priority="114" aboveAverage="0" equalAverage="0" bottom="0" percent="0" rank="0" text="" dxfId="112">
      <formula>$D$1&gt;N4</formula>
    </cfRule>
  </conditionalFormatting>
  <conditionalFormatting sqref="G5 L5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G3 L4">
    <cfRule type="expression" priority="118" aboveAverage="0" equalAverage="0" bottom="0" percent="0" rank="0" text="" dxfId="116">
      <formula>$D$1&lt;G3</formula>
    </cfRule>
    <cfRule type="expression" priority="119" aboveAverage="0" equalAverage="0" bottom="0" percent="0" rank="0" text="" dxfId="117">
      <formula>$D$1&gt;G3</formula>
    </cfRule>
  </conditionalFormatting>
  <conditionalFormatting sqref="L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L4">
    <cfRule type="expression" priority="123" aboveAverage="0" equalAverage="0" bottom="0" percent="0" rank="0" text="" dxfId="121">
      <formula>$D$1&lt;L4</formula>
    </cfRule>
    <cfRule type="expression" priority="124" aboveAverage="0" equalAverage="0" bottom="0" percent="0" rank="0" text="" dxfId="122">
      <formula>$D$1&gt;L4</formula>
    </cfRule>
  </conditionalFormatting>
  <conditionalFormatting sqref="L5">
    <cfRule type="cellIs" priority="125" operator="equal" aboveAverage="0" equalAverage="0" bottom="0" percent="0" rank="0" text="" dxfId="123">
      <formula>5</formula>
    </cfRule>
    <cfRule type="cellIs" priority="126" operator="equal" aboveAverage="0" equalAverage="0" bottom="0" percent="0" rank="0" text="" dxfId="124">
      <formula>4</formula>
    </cfRule>
    <cfRule type="cellIs" priority="127" operator="equal" aboveAverage="0" equalAverage="0" bottom="0" percent="0" rank="0" text="" dxfId="125">
      <formula>3</formula>
    </cfRule>
  </conditionalFormatting>
  <conditionalFormatting sqref="L4">
    <cfRule type="expression" priority="128" aboveAverage="0" equalAverage="0" bottom="0" percent="0" rank="0" text="" dxfId="126">
      <formula>$D$1&lt;L4</formula>
    </cfRule>
    <cfRule type="expression" priority="129" aboveAverage="0" equalAverage="0" bottom="0" percent="0" rank="0" text="" dxfId="127">
      <formula>$D$1&gt;L4</formula>
    </cfRule>
  </conditionalFormatting>
  <conditionalFormatting sqref="H3">
    <cfRule type="expression" priority="130" aboveAverage="0" equalAverage="0" bottom="0" percent="0" rank="0" text="" dxfId="128">
      <formula>$D$1&lt;H3</formula>
    </cfRule>
    <cfRule type="expression" priority="131" aboveAverage="0" equalAverage="0" bottom="0" percent="0" rank="0" text="" dxfId="129">
      <formula>$D$1&gt;H3</formula>
    </cfRule>
  </conditionalFormatting>
  <conditionalFormatting sqref="H3">
    <cfRule type="expression" priority="132" aboveAverage="0" equalAverage="0" bottom="0" percent="0" rank="0" text="" dxfId="130">
      <formula>$D$1&lt;H3</formula>
    </cfRule>
    <cfRule type="expression" priority="133" aboveAverage="0" equalAverage="0" bottom="0" percent="0" rank="0" text="" dxfId="131">
      <formula>$D$1&gt;H3</formula>
    </cfRule>
  </conditionalFormatting>
  <conditionalFormatting sqref="J5">
    <cfRule type="cellIs" priority="134" operator="equal" aboveAverage="0" equalAverage="0" bottom="0" percent="0" rank="0" text="" dxfId="132">
      <formula>5</formula>
    </cfRule>
    <cfRule type="cellIs" priority="135" operator="equal" aboveAverage="0" equalAverage="0" bottom="0" percent="0" rank="0" text="" dxfId="133">
      <formula>4</formula>
    </cfRule>
    <cfRule type="cellIs" priority="136" operator="equal" aboveAverage="0" equalAverage="0" bottom="0" percent="0" rank="0" text="" dxfId="134">
      <formula>3</formula>
    </cfRule>
  </conditionalFormatting>
  <conditionalFormatting sqref="J3:J4">
    <cfRule type="expression" priority="137" aboveAverage="0" equalAverage="0" bottom="0" percent="0" rank="0" text="" dxfId="135">
      <formula>$D$4&lt;J3</formula>
    </cfRule>
    <cfRule type="expression" priority="138" aboveAverage="0" equalAverage="0" bottom="0" percent="0" rank="0" text="" dxfId="136">
      <formula>$D$4&gt;J3</formula>
    </cfRule>
  </conditionalFormatting>
  <conditionalFormatting sqref="J3:J4">
    <cfRule type="expression" priority="139" aboveAverage="0" equalAverage="0" bottom="0" percent="0" rank="0" text="" dxfId="137">
      <formula>$D$1&lt;J3</formula>
    </cfRule>
    <cfRule type="expression" priority="140" aboveAverage="0" equalAverage="0" bottom="0" percent="0" rank="0" text="" dxfId="138">
      <formula>$D$1&gt;J3</formula>
    </cfRule>
  </conditionalFormatting>
  <conditionalFormatting sqref="J4">
    <cfRule type="expression" priority="141" aboveAverage="0" equalAverage="0" bottom="0" percent="0" rank="0" text="" dxfId="139">
      <formula>$D$4&lt;J4</formula>
    </cfRule>
    <cfRule type="expression" priority="142" aboveAverage="0" equalAverage="0" bottom="0" percent="0" rank="0" text="" dxfId="140">
      <formula>$D$4&gt;J4</formula>
    </cfRule>
  </conditionalFormatting>
  <conditionalFormatting sqref="K3">
    <cfRule type="expression" priority="143" aboveAverage="0" equalAverage="0" bottom="0" percent="0" rank="0" text="" dxfId="141">
      <formula>$D$1&lt;K3</formula>
    </cfRule>
    <cfRule type="expression" priority="144" aboveAverage="0" equalAverage="0" bottom="0" percent="0" rank="0" text="" dxfId="142">
      <formula>$D$1&gt;K3</formula>
    </cfRule>
  </conditionalFormatting>
  <conditionalFormatting sqref="M4">
    <cfRule type="expression" priority="145" aboveAverage="0" equalAverage="0" bottom="0" percent="0" rank="0" text="" dxfId="143">
      <formula>$D$4&lt;M4</formula>
    </cfRule>
    <cfRule type="expression" priority="146" aboveAverage="0" equalAverage="0" bottom="0" percent="0" rank="0" text="" dxfId="144">
      <formula>$D$4&gt;M4</formula>
    </cfRule>
  </conditionalFormatting>
  <conditionalFormatting sqref="M4">
    <cfRule type="expression" priority="147" aboveAverage="0" equalAverage="0" bottom="0" percent="0" rank="0" text="" dxfId="145">
      <formula>$D$1&lt;M4</formula>
    </cfRule>
    <cfRule type="expression" priority="148" aboveAverage="0" equalAverage="0" bottom="0" percent="0" rank="0" text="" dxfId="146">
      <formula>$D$1&gt;M4</formula>
    </cfRule>
  </conditionalFormatting>
  <conditionalFormatting sqref="M4">
    <cfRule type="expression" priority="149" aboveAverage="0" equalAverage="0" bottom="0" percent="0" rank="0" text="" dxfId="147">
      <formula>$D$4&lt;M4</formula>
    </cfRule>
    <cfRule type="expression" priority="150" aboveAverage="0" equalAverage="0" bottom="0" percent="0" rank="0" text="" dxfId="148">
      <formula>$D$4&gt;M4</formula>
    </cfRule>
  </conditionalFormatting>
  <conditionalFormatting sqref="P4">
    <cfRule type="expression" priority="151" aboveAverage="0" equalAverage="0" bottom="0" percent="0" rank="0" text="" dxfId="149">
      <formula>$D$4&lt;P4</formula>
    </cfRule>
    <cfRule type="expression" priority="152" aboveAverage="0" equalAverage="0" bottom="0" percent="0" rank="0" text="" dxfId="150">
      <formula>$D$4&gt;P4</formula>
    </cfRule>
  </conditionalFormatting>
  <conditionalFormatting sqref="P4">
    <cfRule type="expression" priority="153" aboveAverage="0" equalAverage="0" bottom="0" percent="0" rank="0" text="" dxfId="151">
      <formula>$D$4&lt;P4</formula>
    </cfRule>
    <cfRule type="expression" priority="154" aboveAverage="0" equalAverage="0" bottom="0" percent="0" rank="0" text="" dxfId="152">
      <formula>$D$4&gt;P4</formula>
    </cfRule>
  </conditionalFormatting>
  <conditionalFormatting sqref="P5">
    <cfRule type="cellIs" priority="155" operator="equal" aboveAverage="0" equalAverage="0" bottom="0" percent="0" rank="0" text="" dxfId="153">
      <formula>5</formula>
    </cfRule>
    <cfRule type="cellIs" priority="156" operator="equal" aboveAverage="0" equalAverage="0" bottom="0" percent="0" rank="0" text="" dxfId="154">
      <formula>4</formula>
    </cfRule>
    <cfRule type="cellIs" priority="157" operator="equal" aboveAverage="0" equalAverage="0" bottom="0" percent="0" rank="0" text="" dxfId="155">
      <formula>3</formula>
    </cfRule>
  </conditionalFormatting>
  <conditionalFormatting sqref="V38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H4">
    <cfRule type="expression" priority="161" aboveAverage="0" equalAverage="0" bottom="0" percent="0" rank="0" text="" dxfId="159">
      <formula>$D$1&lt;H4</formula>
    </cfRule>
    <cfRule type="expression" priority="162" aboveAverage="0" equalAverage="0" bottom="0" percent="0" rank="0" text="" dxfId="160">
      <formula>$D$1&gt;H4</formula>
    </cfRule>
  </conditionalFormatting>
  <conditionalFormatting sqref="H4">
    <cfRule type="expression" priority="163" aboveAverage="0" equalAverage="0" bottom="0" percent="0" rank="0" text="" dxfId="161">
      <formula>$D$1&lt;H4</formula>
    </cfRule>
    <cfRule type="expression" priority="164" aboveAverage="0" equalAverage="0" bottom="0" percent="0" rank="0" text="" dxfId="162">
      <formula>$D$1&gt;H4</formula>
    </cfRule>
  </conditionalFormatting>
  <conditionalFormatting sqref="H5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H4">
    <cfRule type="expression" priority="168" aboveAverage="0" equalAverage="0" bottom="0" percent="0" rank="0" text="" dxfId="166">
      <formula>$D$1&lt;H4</formula>
    </cfRule>
    <cfRule type="expression" priority="169" aboveAverage="0" equalAverage="0" bottom="0" percent="0" rank="0" text="" dxfId="167">
      <formula>$D$1&gt;H4</formula>
    </cfRule>
  </conditionalFormatting>
  <conditionalFormatting sqref="H5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H5">
    <cfRule type="cellIs" priority="173" operator="equal" aboveAverage="0" equalAverage="0" bottom="0" percent="0" rank="0" text="" dxfId="171">
      <formula>5</formula>
    </cfRule>
    <cfRule type="cellIs" priority="174" operator="equal" aboveAverage="0" equalAverage="0" bottom="0" percent="0" rank="0" text="" dxfId="172">
      <formula>4</formula>
    </cfRule>
    <cfRule type="cellIs" priority="175" operator="equal" aboveAverage="0" equalAverage="0" bottom="0" percent="0" rank="0" text="" dxfId="173">
      <formula>3</formula>
    </cfRule>
  </conditionalFormatting>
  <conditionalFormatting sqref="H4">
    <cfRule type="expression" priority="176" aboveAverage="0" equalAverage="0" bottom="0" percent="0" rank="0" text="" dxfId="174">
      <formula>$D$1&lt;H4</formula>
    </cfRule>
    <cfRule type="expression" priority="177" aboveAverage="0" equalAverage="0" bottom="0" percent="0" rank="0" text="" dxfId="175">
      <formula>$D$1&gt;H4</formula>
    </cfRule>
  </conditionalFormatting>
  <conditionalFormatting sqref="H5">
    <cfRule type="cellIs" priority="178" operator="equal" aboveAverage="0" equalAverage="0" bottom="0" percent="0" rank="0" text="" dxfId="176">
      <formula>5</formula>
    </cfRule>
    <cfRule type="cellIs" priority="179" operator="equal" aboveAverage="0" equalAverage="0" bottom="0" percent="0" rank="0" text="" dxfId="177">
      <formula>4</formula>
    </cfRule>
    <cfRule type="cellIs" priority="180" operator="equal" aboveAverage="0" equalAverage="0" bottom="0" percent="0" rank="0" text="" dxfId="178">
      <formula>3</formula>
    </cfRule>
  </conditionalFormatting>
  <conditionalFormatting sqref="H4">
    <cfRule type="expression" priority="181" aboveAverage="0" equalAverage="0" bottom="0" percent="0" rank="0" text="" dxfId="179">
      <formula>$D$1&lt;H4</formula>
    </cfRule>
    <cfRule type="expression" priority="182" aboveAverage="0" equalAverage="0" bottom="0" percent="0" rank="0" text="" dxfId="180">
      <formula>$D$1&gt;H4</formula>
    </cfRule>
  </conditionalFormatting>
  <conditionalFormatting sqref="N4">
    <cfRule type="expression" priority="183" aboveAverage="0" equalAverage="0" bottom="0" percent="0" rank="0" text="" dxfId="181">
      <formula>$D$1&lt;N4</formula>
    </cfRule>
    <cfRule type="expression" priority="184" aboveAverage="0" equalAverage="0" bottom="0" percent="0" rank="0" text="" dxfId="182">
      <formula>$D$1&gt;N4</formula>
    </cfRule>
  </conditionalFormatting>
  <conditionalFormatting sqref="N4">
    <cfRule type="expression" priority="185" aboveAverage="0" equalAverage="0" bottom="0" percent="0" rank="0" text="" dxfId="183">
      <formula>$D$1&lt;N4</formula>
    </cfRule>
    <cfRule type="expression" priority="186" aboveAverage="0" equalAverage="0" bottom="0" percent="0" rank="0" text="" dxfId="184">
      <formula>$D$1&gt;N4</formula>
    </cfRule>
  </conditionalFormatting>
  <conditionalFormatting sqref="N5">
    <cfRule type="cellIs" priority="187" operator="equal" aboveAverage="0" equalAverage="0" bottom="0" percent="0" rank="0" text="" dxfId="185">
      <formula>5</formula>
    </cfRule>
    <cfRule type="cellIs" priority="188" operator="equal" aboveAverage="0" equalAverage="0" bottom="0" percent="0" rank="0" text="" dxfId="186">
      <formula>4</formula>
    </cfRule>
    <cfRule type="cellIs" priority="189" operator="equal" aboveAverage="0" equalAverage="0" bottom="0" percent="0" rank="0" text="" dxfId="187">
      <formula>3</formula>
    </cfRule>
  </conditionalFormatting>
  <conditionalFormatting sqref="N4">
    <cfRule type="expression" priority="190" aboveAverage="0" equalAverage="0" bottom="0" percent="0" rank="0" text="" dxfId="188">
      <formula>$D$1&lt;N4</formula>
    </cfRule>
    <cfRule type="expression" priority="191" aboveAverage="0" equalAverage="0" bottom="0" percent="0" rank="0" text="" dxfId="189">
      <formula>$D$1&gt;N4</formula>
    </cfRule>
  </conditionalFormatting>
  <conditionalFormatting sqref="N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N5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N4">
    <cfRule type="expression" priority="198" aboveAverage="0" equalAverage="0" bottom="0" percent="0" rank="0" text="" dxfId="196">
      <formula>$D$1&lt;N4</formula>
    </cfRule>
    <cfRule type="expression" priority="199" aboveAverage="0" equalAverage="0" bottom="0" percent="0" rank="0" text="" dxfId="197">
      <formula>$D$1&gt;N4</formula>
    </cfRule>
  </conditionalFormatting>
  <conditionalFormatting sqref="N5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N32:N33">
    <cfRule type="cellIs" priority="203" operator="equal" aboveAverage="0" equalAverage="0" bottom="0" percent="0" rank="0" text="" dxfId="201">
      <formula>5</formula>
    </cfRule>
    <cfRule type="cellIs" priority="204" operator="equal" aboveAverage="0" equalAverage="0" bottom="0" percent="0" rank="0" text="" dxfId="202">
      <formula>4</formula>
    </cfRule>
    <cfRule type="cellIs" priority="205" operator="equal" aboveAverage="0" equalAverage="0" bottom="0" percent="0" rank="0" text="" dxfId="203">
      <formula>3</formula>
    </cfRule>
  </conditionalFormatting>
  <conditionalFormatting sqref="O32:O33">
    <cfRule type="cellIs" priority="206" operator="equal" aboveAverage="0" equalAverage="0" bottom="0" percent="0" rank="0" text="" dxfId="204">
      <formula>5</formula>
    </cfRule>
    <cfRule type="cellIs" priority="207" operator="equal" aboveAverage="0" equalAverage="0" bottom="0" percent="0" rank="0" text="" dxfId="205">
      <formula>4</formula>
    </cfRule>
    <cfRule type="cellIs" priority="208" operator="equal" aboveAverage="0" equalAverage="0" bottom="0" percent="0" rank="0" text="" dxfId="206">
      <formula>3</formula>
    </cfRule>
  </conditionalFormatting>
  <conditionalFormatting sqref="P32:P33">
    <cfRule type="cellIs" priority="209" operator="equal" aboveAverage="0" equalAverage="0" bottom="0" percent="0" rank="0" text="" dxfId="207">
      <formula>5</formula>
    </cfRule>
    <cfRule type="cellIs" priority="210" operator="equal" aboveAverage="0" equalAverage="0" bottom="0" percent="0" rank="0" text="" dxfId="208">
      <formula>4</formula>
    </cfRule>
    <cfRule type="cellIs" priority="211" operator="equal" aboveAverage="0" equalAverage="0" bottom="0" percent="0" rank="0" text="" dxfId="209">
      <formula>3</formula>
    </cfRule>
  </conditionalFormatting>
  <conditionalFormatting sqref="I4">
    <cfRule type="expression" priority="212" aboveAverage="0" equalAverage="0" bottom="0" percent="0" rank="0" text="" dxfId="210">
      <formula>$D$1&lt;I4</formula>
    </cfRule>
    <cfRule type="expression" priority="213" aboveAverage="0" equalAverage="0" bottom="0" percent="0" rank="0" text="" dxfId="211">
      <formula>$D$1&gt;I4</formula>
    </cfRule>
  </conditionalFormatting>
  <conditionalFormatting sqref="I4">
    <cfRule type="expression" priority="214" aboveAverage="0" equalAverage="0" bottom="0" percent="0" rank="0" text="" dxfId="212">
      <formula>$D$1&lt;I4</formula>
    </cfRule>
    <cfRule type="expression" priority="215" aboveAverage="0" equalAverage="0" bottom="0" percent="0" rank="0" text="" dxfId="213">
      <formula>$D$1&gt;I4</formula>
    </cfRule>
  </conditionalFormatting>
  <conditionalFormatting sqref="I5">
    <cfRule type="cellIs" priority="216" operator="equal" aboveAverage="0" equalAverage="0" bottom="0" percent="0" rank="0" text="" dxfId="214">
      <formula>5</formula>
    </cfRule>
    <cfRule type="cellIs" priority="217" operator="equal" aboveAverage="0" equalAverage="0" bottom="0" percent="0" rank="0" text="" dxfId="215">
      <formula>4</formula>
    </cfRule>
    <cfRule type="cellIs" priority="218" operator="equal" aboveAverage="0" equalAverage="0" bottom="0" percent="0" rank="0" text="" dxfId="216">
      <formula>3</formula>
    </cfRule>
  </conditionalFormatting>
  <conditionalFormatting sqref="I4">
    <cfRule type="expression" priority="219" aboveAverage="0" equalAverage="0" bottom="0" percent="0" rank="0" text="" dxfId="217">
      <formula>$D$1&lt;I4</formula>
    </cfRule>
    <cfRule type="expression" priority="220" aboveAverage="0" equalAverage="0" bottom="0" percent="0" rank="0" text="" dxfId="218">
      <formula>$D$1&gt;I4</formula>
    </cfRule>
  </conditionalFormatting>
  <conditionalFormatting sqref="I4">
    <cfRule type="expression" priority="221" aboveAverage="0" equalAverage="0" bottom="0" percent="0" rank="0" text="" dxfId="219">
      <formula>$D$1&lt;I4</formula>
    </cfRule>
    <cfRule type="expression" priority="222" aboveAverage="0" equalAverage="0" bottom="0" percent="0" rank="0" text="" dxfId="220">
      <formula>$D$1&gt;I4</formula>
    </cfRule>
  </conditionalFormatting>
  <conditionalFormatting sqref="I4">
    <cfRule type="expression" priority="223" aboveAverage="0" equalAverage="0" bottom="0" percent="0" rank="0" text="" dxfId="221">
      <formula>$D$1&lt;I4</formula>
    </cfRule>
    <cfRule type="expression" priority="224" aboveAverage="0" equalAverage="0" bottom="0" percent="0" rank="0" text="" dxfId="222">
      <formula>$D$1&gt;I4</formula>
    </cfRule>
  </conditionalFormatting>
  <conditionalFormatting sqref="I4">
    <cfRule type="expression" priority="225" aboveAverage="0" equalAverage="0" bottom="0" percent="0" rank="0" text="" dxfId="223">
      <formula>$D$1&lt;I4</formula>
    </cfRule>
    <cfRule type="expression" priority="226" aboveAverage="0" equalAverage="0" bottom="0" percent="0" rank="0" text="" dxfId="224">
      <formula>$D$1&gt;I4</formula>
    </cfRule>
  </conditionalFormatting>
  <conditionalFormatting sqref="K34:K35 K12:K31 K6:K10">
    <cfRule type="cellIs" priority="227" operator="equal" aboveAverage="0" equalAverage="0" bottom="0" percent="0" rank="0" text="" dxfId="225">
      <formula>5</formula>
    </cfRule>
    <cfRule type="cellIs" priority="228" operator="equal" aboveAverage="0" equalAverage="0" bottom="0" percent="0" rank="0" text="" dxfId="226">
      <formula>4</formula>
    </cfRule>
    <cfRule type="cellIs" priority="229" operator="equal" aboveAverage="0" equalAverage="0" bottom="0" percent="0" rank="0" text="" dxfId="227">
      <formula>3</formula>
    </cfRule>
  </conditionalFormatting>
  <conditionalFormatting sqref="K11">
    <cfRule type="cellIs" priority="230" operator="equal" aboveAverage="0" equalAverage="0" bottom="0" percent="0" rank="0" text="" dxfId="228">
      <formula>5</formula>
    </cfRule>
    <cfRule type="cellIs" priority="231" operator="equal" aboveAverage="0" equalAverage="0" bottom="0" percent="0" rank="0" text="" dxfId="229">
      <formula>4</formula>
    </cfRule>
    <cfRule type="cellIs" priority="232" operator="equal" aboveAverage="0" equalAverage="0" bottom="0" percent="0" rank="0" text="" dxfId="230">
      <formula>3</formula>
    </cfRule>
  </conditionalFormatting>
  <conditionalFormatting sqref="K4">
    <cfRule type="expression" priority="233" aboveAverage="0" equalAverage="0" bottom="0" percent="0" rank="0" text="" dxfId="231">
      <formula>$D$1&lt;K4</formula>
    </cfRule>
    <cfRule type="expression" priority="234" aboveAverage="0" equalAverage="0" bottom="0" percent="0" rank="0" text="" dxfId="232">
      <formula>$D$1&gt;K4</formula>
    </cfRule>
  </conditionalFormatting>
  <conditionalFormatting sqref="K32:K33 L32">
    <cfRule type="cellIs" priority="235" operator="equal" aboveAverage="0" equalAverage="0" bottom="0" percent="0" rank="0" text="" dxfId="233">
      <formula>5</formula>
    </cfRule>
    <cfRule type="cellIs" priority="236" operator="equal" aboveAverage="0" equalAverage="0" bottom="0" percent="0" rank="0" text="" dxfId="234">
      <formula>4</formula>
    </cfRule>
    <cfRule type="cellIs" priority="237" operator="equal" aboveAverage="0" equalAverage="0" bottom="0" percent="0" rank="0" text="" dxfId="235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CL8" activeCellId="0" sqref="CL8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71"/>
    <col collapsed="false" customWidth="true" hidden="false" outlineLevel="0" max="4" min="4" style="1" width="41.71"/>
    <col collapsed="false" customWidth="true" hidden="false" outlineLevel="0" max="5" min="5" style="1" width="6.01"/>
    <col collapsed="false" customWidth="true" hidden="false" outlineLevel="0" max="6" min="6" style="0" width="7.87"/>
    <col collapsed="false" customWidth="true" hidden="false" outlineLevel="0" max="11" min="7" style="0" width="7.41"/>
    <col collapsed="false" customWidth="true" hidden="true" outlineLevel="0" max="12" min="12" style="0" width="7.41"/>
    <col collapsed="false" customWidth="true" hidden="false" outlineLevel="0" max="14" min="13" style="0" width="7.41"/>
    <col collapsed="false" customWidth="true" hidden="true" outlineLevel="0" max="16" min="15" style="0" width="7.41"/>
    <col collapsed="false" customWidth="true" hidden="true" outlineLevel="0" max="21" min="17" style="0" width="6.88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7" min="86" style="2" width="8"/>
    <col collapsed="false" customWidth="true" hidden="false" outlineLevel="0" max="102" min="88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43901.6335650662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181" t="s">
        <v>0</v>
      </c>
      <c r="G2" s="25" t="s">
        <v>1</v>
      </c>
      <c r="H2" s="25"/>
      <c r="I2" s="25"/>
      <c r="J2" s="25"/>
      <c r="K2" s="25"/>
      <c r="L2" s="25"/>
      <c r="M2" s="181" t="s">
        <v>2</v>
      </c>
      <c r="N2" s="24" t="s">
        <v>262</v>
      </c>
      <c r="P2" s="23"/>
      <c r="R2" s="24"/>
      <c r="S2" s="22"/>
      <c r="T2" s="22"/>
      <c r="U2" s="23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2742</v>
      </c>
      <c r="B3" s="29"/>
      <c r="C3" s="29"/>
      <c r="D3" s="30" t="s">
        <v>3</v>
      </c>
      <c r="E3" s="31"/>
      <c r="F3" s="34" t="n">
        <v>43451</v>
      </c>
      <c r="G3" s="182" t="n">
        <v>43455</v>
      </c>
      <c r="H3" s="34" t="n">
        <v>43813</v>
      </c>
      <c r="I3" s="35" t="n">
        <v>43456</v>
      </c>
      <c r="J3" s="34" t="n">
        <v>43452</v>
      </c>
      <c r="K3" s="34" t="n">
        <v>43453</v>
      </c>
      <c r="M3" s="34" t="n">
        <v>43462</v>
      </c>
      <c r="N3" s="34" t="n">
        <v>43458</v>
      </c>
      <c r="P3" s="32"/>
      <c r="Q3" s="32"/>
      <c r="R3" s="34"/>
      <c r="S3" s="32"/>
      <c r="T3" s="202"/>
      <c r="U3" s="32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9"/>
      <c r="B4" s="29"/>
      <c r="C4" s="29"/>
      <c r="D4" s="45" t="s">
        <v>5</v>
      </c>
      <c r="E4" s="31"/>
      <c r="F4" s="47" t="s">
        <v>6</v>
      </c>
      <c r="G4" s="47" t="s">
        <v>263</v>
      </c>
      <c r="H4" s="47" t="s">
        <v>264</v>
      </c>
      <c r="I4" s="48" t="s">
        <v>8</v>
      </c>
      <c r="J4" s="47" t="s">
        <v>265</v>
      </c>
      <c r="K4" s="47" t="s">
        <v>266</v>
      </c>
      <c r="L4" s="48"/>
      <c r="M4" s="47" t="s">
        <v>7</v>
      </c>
      <c r="N4" s="48" t="s">
        <v>267</v>
      </c>
      <c r="O4" s="47"/>
      <c r="P4" s="46"/>
      <c r="Q4" s="46"/>
      <c r="R4" s="48"/>
      <c r="S4" s="46"/>
      <c r="T4" s="47"/>
      <c r="U4" s="47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16</v>
      </c>
      <c r="G5" s="59" t="s">
        <v>268</v>
      </c>
      <c r="H5" s="58" t="s">
        <v>269</v>
      </c>
      <c r="I5" s="58" t="s">
        <v>18</v>
      </c>
      <c r="J5" s="58" t="s">
        <v>270</v>
      </c>
      <c r="K5" s="59" t="s">
        <v>271</v>
      </c>
      <c r="L5" s="58"/>
      <c r="M5" s="59" t="s">
        <v>17</v>
      </c>
      <c r="N5" s="58" t="s">
        <v>272</v>
      </c>
      <c r="O5" s="59"/>
      <c r="P5" s="59"/>
      <c r="Q5" s="60"/>
      <c r="R5" s="58"/>
      <c r="S5" s="58"/>
      <c r="T5" s="58"/>
      <c r="U5" s="58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8.75" hidden="false" customHeight="false" outlineLevel="0" collapsed="false">
      <c r="A6" s="75" t="n">
        <v>1</v>
      </c>
      <c r="B6" s="76" t="s">
        <v>29</v>
      </c>
      <c r="C6" s="107" t="s">
        <v>30</v>
      </c>
      <c r="D6" s="183" t="s">
        <v>458</v>
      </c>
      <c r="E6" s="79" t="n">
        <v>2742</v>
      </c>
      <c r="F6" s="80" t="s">
        <v>32</v>
      </c>
      <c r="G6" s="80" t="n">
        <v>3</v>
      </c>
      <c r="H6" s="80" t="n">
        <v>3</v>
      </c>
      <c r="I6" s="80" t="n">
        <v>5</v>
      </c>
      <c r="J6" s="80" t="n">
        <v>4</v>
      </c>
      <c r="K6" s="80" t="n">
        <v>4</v>
      </c>
      <c r="L6" s="80"/>
      <c r="M6" s="80" t="n">
        <v>4</v>
      </c>
      <c r="N6" s="80" t="n">
        <v>3</v>
      </c>
      <c r="O6" s="80"/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3</v>
      </c>
      <c r="AA6" s="83" t="n">
        <f aca="false">COUNTIF(AG6:AV6,AA$5)</f>
        <v>3</v>
      </c>
      <c r="AB6" s="83" t="n">
        <f aca="false">COUNTIF(AG6:AV6,AB$5)</f>
        <v>1</v>
      </c>
      <c r="AC6" s="83" t="n">
        <f aca="false">SUM(X6:AB6)</f>
        <v>7</v>
      </c>
      <c r="AD6" s="84" t="n">
        <f aca="false">IF(ISERROR(((X6+Y6)*2+Z6*3+AA6*4+AB6*5)/SUM(X6,Y6:AB6)),"",((X6+Y6)*2+Z6*3+AA6*4+AB6*5)/SUM(X6,Y6:AB6))</f>
        <v>3.71428571428571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>з</v>
      </c>
      <c r="AH6" s="87" t="n">
        <f aca="false">IF(ISERROR(VALUE(LEFT(G6))),LEFT(G6),VALUE(LEFT(G6)))</f>
        <v>3</v>
      </c>
      <c r="AI6" s="87" t="n">
        <f aca="false">IF(ISERROR(VALUE(LEFT(H6))),LEFT(H6),VALUE(LEFT(H6)))</f>
        <v>3</v>
      </c>
      <c r="AJ6" s="87" t="n">
        <f aca="false">IF(ISERROR(VALUE(LEFT(I6))),LEFT(I6),VALUE(LEFT(I6)))</f>
        <v>5</v>
      </c>
      <c r="AK6" s="87" t="n">
        <f aca="false">IF(ISERROR(VALUE(LEFT(J6))),LEFT(J6),VALUE(LEFT(J6)))</f>
        <v>4</v>
      </c>
      <c r="AL6" s="87" t="n">
        <f aca="false">IF(ISERROR(VALUE(LEFT(K6))),LEFT(K6),VALUE(LEFT(K6)))</f>
        <v>4</v>
      </c>
      <c r="AM6" s="87" t="str">
        <f aca="false">IF(ISERROR(VALUE(LEFT(L6))),LEFT(L6),VALUE(LEFT(L6)))</f>
        <v/>
      </c>
      <c r="AN6" s="87" t="n">
        <f aca="false">IF(ISERROR(VALUE(LEFT(M6))),LEFT(M6),VALUE(LEFT(M6)))</f>
        <v>4</v>
      </c>
      <c r="AO6" s="87" t="n">
        <f aca="false">IF(ISERROR(VALUE(LEFT(N6))),LEFT(N6),VALUE(LEFT(N6)))</f>
        <v>3</v>
      </c>
      <c r="AP6" s="87" t="str">
        <f aca="false">IF(ISERROR(VALUE(LEFT(O6))),LEFT(O6),VALUE(LEFT(O6)))</f>
        <v/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1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107" t="s">
        <v>30</v>
      </c>
      <c r="D7" s="183" t="s">
        <v>459</v>
      </c>
      <c r="E7" s="79" t="n">
        <v>2742</v>
      </c>
      <c r="F7" s="80" t="s">
        <v>32</v>
      </c>
      <c r="G7" s="80" t="n">
        <v>3</v>
      </c>
      <c r="H7" s="80" t="n">
        <v>2</v>
      </c>
      <c r="I7" s="80" t="n">
        <v>5</v>
      </c>
      <c r="J7" s="80" t="n">
        <v>3</v>
      </c>
      <c r="K7" s="80" t="n">
        <v>2</v>
      </c>
      <c r="L7" s="80"/>
      <c r="M7" s="80" t="s">
        <v>460</v>
      </c>
      <c r="N7" s="80" t="n">
        <v>3</v>
      </c>
      <c r="O7" s="80"/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2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2</v>
      </c>
      <c r="Z7" s="83" t="n">
        <f aca="false">COUNTIF(AG7:AV7,Z$5)</f>
        <v>3</v>
      </c>
      <c r="AA7" s="83" t="n">
        <f aca="false">COUNTIF(AG7:AV7,AA$5)</f>
        <v>0</v>
      </c>
      <c r="AB7" s="83" t="n">
        <f aca="false">COUNTIF(AG7:AV7,AB$5)</f>
        <v>1</v>
      </c>
      <c r="AC7" s="83" t="n">
        <f aca="false">SUM(X7:AB7)</f>
        <v>6</v>
      </c>
      <c r="AD7" s="84" t="n">
        <f aca="false">IF(ISERROR(((X7+Y7)*2+Z7*3+AA7*4+AB7*5)/SUM(X7,Y7:AB7)),"",((X7+Y7)*2+Z7*3+AA7*4+AB7*5)/SUM(X7,Y7:AB7))</f>
        <v>3</v>
      </c>
      <c r="AE7" s="85"/>
      <c r="AF7" s="86"/>
      <c r="AG7" s="87" t="str">
        <f aca="false">IF(ISERROR(VALUE(LEFT(F7))),LEFT(F7),VALUE(LEFT(F7)))</f>
        <v>з</v>
      </c>
      <c r="AH7" s="87" t="n">
        <f aca="false">IF(ISERROR(VALUE(LEFT(G7))),LEFT(G7),VALUE(LEFT(G7)))</f>
        <v>3</v>
      </c>
      <c r="AI7" s="87" t="n">
        <f aca="false">IF(ISERROR(VALUE(LEFT(H7))),LEFT(H7),VALUE(LEFT(H7)))</f>
        <v>2</v>
      </c>
      <c r="AJ7" s="87" t="n">
        <f aca="false">IF(ISERROR(VALUE(LEFT(I7))),LEFT(I7),VALUE(LEFT(I7)))</f>
        <v>5</v>
      </c>
      <c r="AK7" s="87" t="n">
        <f aca="false">IF(ISERROR(VALUE(LEFT(J7))),LEFT(J7),VALUE(LEFT(J7)))</f>
        <v>3</v>
      </c>
      <c r="AL7" s="87" t="n">
        <f aca="false">IF(ISERROR(VALUE(LEFT(K7))),LEFT(K7),VALUE(LEFT(K7)))</f>
        <v>2</v>
      </c>
      <c r="AM7" s="87" t="str">
        <f aca="false">IF(ISERROR(VALUE(LEFT(L7))),LEFT(L7),VALUE(LEFT(L7)))</f>
        <v/>
      </c>
      <c r="AN7" s="87" t="str">
        <f aca="false">IF(ISERROR(VALUE(LEFT(M7))),LEFT(M7),VALUE(LEFT(M7)))</f>
        <v>а</v>
      </c>
      <c r="AO7" s="87" t="n">
        <f aca="false">IF(ISERROR(VALUE(LEFT(N7))),LEFT(N7),VALUE(LEFT(N7)))</f>
        <v>3</v>
      </c>
      <c r="AP7" s="87" t="str">
        <f aca="false">IF(ISERROR(VALUE(LEFT(O7))),LEFT(O7),VALUE(LEFT(O7)))</f>
        <v/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1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8"/>
      <c r="CI7" s="88"/>
      <c r="CJ7" s="88"/>
      <c r="CK7" s="88"/>
      <c r="CL7" s="88"/>
      <c r="CM7" s="88"/>
      <c r="CN7" s="90"/>
      <c r="CO7" s="90"/>
      <c r="CP7" s="90"/>
      <c r="CQ7" s="90"/>
      <c r="CR7" s="90"/>
      <c r="CS7" s="90"/>
      <c r="CT7" s="90"/>
      <c r="CU7" s="90"/>
      <c r="CV7" s="90"/>
      <c r="CW7" s="90"/>
      <c r="CX7" s="90"/>
      <c r="CY7" s="90"/>
      <c r="CZ7" s="90"/>
      <c r="DA7" s="90"/>
      <c r="DB7" s="91"/>
      <c r="DC7" s="91"/>
    </row>
    <row r="8" s="92" customFormat="true" ht="18.75" hidden="false" customHeight="false" outlineLevel="0" collapsed="false">
      <c r="A8" s="75" t="n">
        <v>2</v>
      </c>
      <c r="B8" s="76" t="s">
        <v>29</v>
      </c>
      <c r="C8" s="107" t="s">
        <v>30</v>
      </c>
      <c r="D8" s="183" t="s">
        <v>461</v>
      </c>
      <c r="E8" s="79" t="n">
        <v>2742</v>
      </c>
      <c r="F8" s="80" t="s">
        <v>32</v>
      </c>
      <c r="G8" s="80" t="n">
        <v>5</v>
      </c>
      <c r="H8" s="80" t="n">
        <v>3</v>
      </c>
      <c r="I8" s="80" t="n">
        <v>5</v>
      </c>
      <c r="J8" s="80" t="n">
        <v>5</v>
      </c>
      <c r="K8" s="80" t="n">
        <v>3</v>
      </c>
      <c r="L8" s="80"/>
      <c r="M8" s="80" t="n">
        <v>4</v>
      </c>
      <c r="N8" s="80" t="n">
        <v>4</v>
      </c>
      <c r="O8" s="80"/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2</v>
      </c>
      <c r="AA8" s="83" t="n">
        <f aca="false">COUNTIF(AG8:AV8,AA$5)</f>
        <v>2</v>
      </c>
      <c r="AB8" s="83" t="n">
        <f aca="false">COUNTIF(AG8:AV8,AB$5)</f>
        <v>3</v>
      </c>
      <c r="AC8" s="83" t="n">
        <f aca="false">SUM(X8:AB8)</f>
        <v>7</v>
      </c>
      <c r="AD8" s="84" t="n">
        <f aca="false">IF(ISERROR(((X8+Y8)*2+Z8*3+AA8*4+AB8*5)/SUM(X8,Y8:AB8)),"",((X8+Y8)*2+Z8*3+AA8*4+AB8*5)/SUM(X8,Y8:AB8))</f>
        <v>4.14285714285714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>з</v>
      </c>
      <c r="AH8" s="87" t="n">
        <f aca="false">IF(ISERROR(VALUE(LEFT(G8))),LEFT(G8),VALUE(LEFT(G8)))</f>
        <v>5</v>
      </c>
      <c r="AI8" s="87" t="n">
        <f aca="false">IF(ISERROR(VALUE(LEFT(H8))),LEFT(H8),VALUE(LEFT(H8)))</f>
        <v>3</v>
      </c>
      <c r="AJ8" s="87" t="n">
        <f aca="false">IF(ISERROR(VALUE(LEFT(I8))),LEFT(I8),VALUE(LEFT(I8)))</f>
        <v>5</v>
      </c>
      <c r="AK8" s="87" t="n">
        <f aca="false">IF(ISERROR(VALUE(LEFT(J8))),LEFT(J8),VALUE(LEFT(J8)))</f>
        <v>5</v>
      </c>
      <c r="AL8" s="87" t="n">
        <f aca="false">IF(ISERROR(VALUE(LEFT(K8))),LEFT(K8),VALUE(LEFT(K8)))</f>
        <v>3</v>
      </c>
      <c r="AM8" s="87" t="str">
        <f aca="false">IF(ISERROR(VALUE(LEFT(L8))),LEFT(L8),VALUE(LEFT(L8)))</f>
        <v/>
      </c>
      <c r="AN8" s="87" t="n">
        <f aca="false">IF(ISERROR(VALUE(LEFT(M8))),LEFT(M8),VALUE(LEFT(M8)))</f>
        <v>4</v>
      </c>
      <c r="AO8" s="87" t="n">
        <f aca="false">IF(ISERROR(VALUE(LEFT(N8))),LEFT(N8),VALUE(LEFT(N8)))</f>
        <v>4</v>
      </c>
      <c r="AP8" s="87" t="str">
        <f aca="false">IF(ISERROR(VALUE(LEFT(O8))),LEFT(O8),VALUE(LEFT(O8)))</f>
        <v/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1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8.75" hidden="false" customHeight="false" outlineLevel="0" collapsed="false">
      <c r="A9" s="75" t="n">
        <v>3</v>
      </c>
      <c r="B9" s="76" t="s">
        <v>29</v>
      </c>
      <c r="C9" s="107" t="s">
        <v>307</v>
      </c>
      <c r="D9" s="183" t="s">
        <v>462</v>
      </c>
      <c r="E9" s="79" t="n">
        <v>2742</v>
      </c>
      <c r="F9" s="80" t="s">
        <v>32</v>
      </c>
      <c r="G9" s="80" t="n">
        <v>5</v>
      </c>
      <c r="H9" s="80" t="n">
        <v>4</v>
      </c>
      <c r="I9" s="80" t="n">
        <v>5</v>
      </c>
      <c r="J9" s="80" t="n">
        <v>5</v>
      </c>
      <c r="K9" s="80" t="n">
        <v>4</v>
      </c>
      <c r="L9" s="80"/>
      <c r="M9" s="80" t="n">
        <v>5</v>
      </c>
      <c r="N9" s="80" t="n">
        <v>5</v>
      </c>
      <c r="O9" s="80"/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4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0</v>
      </c>
      <c r="AA9" s="83" t="n">
        <f aca="false">COUNTIF(AG9:AV9,AA$5)</f>
        <v>2</v>
      </c>
      <c r="AB9" s="83" t="n">
        <f aca="false">COUNTIF(AG9:AV9,AB$5)</f>
        <v>5</v>
      </c>
      <c r="AC9" s="83" t="n">
        <f aca="false">SUM(X9:AB9)</f>
        <v>7</v>
      </c>
      <c r="AD9" s="84" t="n">
        <f aca="false">IF(ISERROR(((X9+Y9)*2+Z9*3+AA9*4+AB9*5)/SUM(X9,Y9:AB9)),"",((X9+Y9)*2+Z9*3+AA9*4+AB9*5)/SUM(X9,Y9:AB9))</f>
        <v>4.71428571428571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>з</v>
      </c>
      <c r="AH9" s="87" t="n">
        <f aca="false">IF(ISERROR(VALUE(LEFT(G9))),LEFT(G9),VALUE(LEFT(G9)))</f>
        <v>5</v>
      </c>
      <c r="AI9" s="87" t="n">
        <f aca="false">IF(ISERROR(VALUE(LEFT(H9))),LEFT(H9),VALUE(LEFT(H9)))</f>
        <v>4</v>
      </c>
      <c r="AJ9" s="87" t="n">
        <f aca="false">IF(ISERROR(VALUE(LEFT(I9))),LEFT(I9),VALUE(LEFT(I9)))</f>
        <v>5</v>
      </c>
      <c r="AK9" s="87" t="n">
        <f aca="false">IF(ISERROR(VALUE(LEFT(J9))),LEFT(J9),VALUE(LEFT(J9)))</f>
        <v>5</v>
      </c>
      <c r="AL9" s="87" t="n">
        <f aca="false">IF(ISERROR(VALUE(LEFT(K9))),LEFT(K9),VALUE(LEFT(K9)))</f>
        <v>4</v>
      </c>
      <c r="AM9" s="87" t="str">
        <f aca="false">IF(ISERROR(VALUE(LEFT(L9))),LEFT(L9),VALUE(LEFT(L9)))</f>
        <v/>
      </c>
      <c r="AN9" s="87" t="n">
        <f aca="false">IF(ISERROR(VALUE(LEFT(M9))),LEFT(M9),VALUE(LEFT(M9)))</f>
        <v>5</v>
      </c>
      <c r="AO9" s="87" t="n">
        <f aca="false">IF(ISERROR(VALUE(LEFT(N9))),LEFT(N9),VALUE(LEFT(N9)))</f>
        <v>5</v>
      </c>
      <c r="AP9" s="87" t="str">
        <f aca="false">IF(ISERROR(VALUE(LEFT(O9))),LEFT(O9),VALUE(LEFT(O9)))</f>
        <v/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1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8.75" hidden="false" customHeight="false" outlineLevel="0" collapsed="false">
      <c r="A10" s="75" t="n">
        <v>4</v>
      </c>
      <c r="B10" s="76" t="s">
        <v>29</v>
      </c>
      <c r="C10" s="107" t="s">
        <v>30</v>
      </c>
      <c r="D10" s="183" t="s">
        <v>463</v>
      </c>
      <c r="E10" s="79" t="n">
        <v>2742</v>
      </c>
      <c r="F10" s="80" t="s">
        <v>32</v>
      </c>
      <c r="G10" s="80" t="n">
        <v>5</v>
      </c>
      <c r="H10" s="80" t="n">
        <v>3</v>
      </c>
      <c r="I10" s="80" t="n">
        <v>4</v>
      </c>
      <c r="J10" s="80" t="n">
        <v>5</v>
      </c>
      <c r="K10" s="80" t="n">
        <v>3</v>
      </c>
      <c r="L10" s="80"/>
      <c r="M10" s="80" t="n">
        <v>5</v>
      </c>
      <c r="N10" s="80" t="n">
        <v>3</v>
      </c>
      <c r="O10" s="80"/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3</v>
      </c>
      <c r="AA10" s="83" t="n">
        <f aca="false">COUNTIF(AG10:AV10,AA$5)</f>
        <v>1</v>
      </c>
      <c r="AB10" s="83" t="n">
        <f aca="false">COUNTIF(AG10:AV10,AB$5)</f>
        <v>3</v>
      </c>
      <c r="AC10" s="83" t="n">
        <f aca="false">SUM(X10:AB10)</f>
        <v>7</v>
      </c>
      <c r="AD10" s="84" t="n">
        <f aca="false">IF(ISERROR(((X10+Y10)*2+Z10*3+AA10*4+AB10*5)/SUM(X10,Y10:AB10)),"",((X10+Y10)*2+Z10*3+AA10*4+AB10*5)/SUM(X10,Y10:AB10))</f>
        <v>4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>з</v>
      </c>
      <c r="AH10" s="87" t="n">
        <f aca="false">IF(ISERROR(VALUE(LEFT(G10))),LEFT(G10),VALUE(LEFT(G10)))</f>
        <v>5</v>
      </c>
      <c r="AI10" s="87" t="n">
        <f aca="false">IF(ISERROR(VALUE(LEFT(H10))),LEFT(H10),VALUE(LEFT(H10)))</f>
        <v>3</v>
      </c>
      <c r="AJ10" s="87" t="n">
        <f aca="false">IF(ISERROR(VALUE(LEFT(I10))),LEFT(I10),VALUE(LEFT(I10)))</f>
        <v>4</v>
      </c>
      <c r="AK10" s="87" t="n">
        <f aca="false">IF(ISERROR(VALUE(LEFT(J10))),LEFT(J10),VALUE(LEFT(J10)))</f>
        <v>5</v>
      </c>
      <c r="AL10" s="87" t="n">
        <f aca="false">IF(ISERROR(VALUE(LEFT(K10))),LEFT(K10),VALUE(LEFT(K10)))</f>
        <v>3</v>
      </c>
      <c r="AM10" s="87" t="str">
        <f aca="false">IF(ISERROR(VALUE(LEFT(L10))),LEFT(L10),VALUE(LEFT(L10)))</f>
        <v/>
      </c>
      <c r="AN10" s="87" t="n">
        <f aca="false">IF(ISERROR(VALUE(LEFT(M10))),LEFT(M10),VALUE(LEFT(M10)))</f>
        <v>5</v>
      </c>
      <c r="AO10" s="87" t="n">
        <f aca="false">IF(ISERROR(VALUE(LEFT(N10))),LEFT(N10),VALUE(LEFT(N10)))</f>
        <v>3</v>
      </c>
      <c r="AP10" s="87" t="str">
        <f aca="false">IF(ISERROR(VALUE(LEFT(O10))),LEFT(O10),VALUE(LEFT(O10)))</f>
        <v/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1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8.75" hidden="false" customHeight="false" outlineLevel="0" collapsed="false">
      <c r="A11" s="75" t="n">
        <v>5</v>
      </c>
      <c r="B11" s="76" t="s">
        <v>29</v>
      </c>
      <c r="C11" s="107" t="s">
        <v>30</v>
      </c>
      <c r="D11" s="183" t="s">
        <v>464</v>
      </c>
      <c r="E11" s="79" t="n">
        <v>2742</v>
      </c>
      <c r="F11" s="80" t="s">
        <v>32</v>
      </c>
      <c r="G11" s="80" t="n">
        <v>4</v>
      </c>
      <c r="H11" s="80" t="n">
        <v>4</v>
      </c>
      <c r="I11" s="80" t="n">
        <v>5</v>
      </c>
      <c r="J11" s="80" t="n">
        <v>5</v>
      </c>
      <c r="K11" s="80" t="s">
        <v>338</v>
      </c>
      <c r="L11" s="80"/>
      <c r="M11" s="80" t="n">
        <v>5</v>
      </c>
      <c r="N11" s="80" t="n">
        <v>5</v>
      </c>
      <c r="O11" s="80"/>
      <c r="P11" s="80"/>
      <c r="Q11" s="80"/>
      <c r="R11" s="80"/>
      <c r="S11" s="80"/>
      <c r="T11" s="80"/>
      <c r="U11" s="81"/>
      <c r="V11" s="82" t="n">
        <f aca="false">IF(AC11&gt;0,IF(SUM(X11:Y11)/AC11&gt;0,2,IF(AND(SUM(X11:Y11)/AC11=0,Z11/AC11&gt;0),3,IF(AND((AB11/AC11+AA11/AC11)=1,AA11/AC11&gt;0),4,5))),0)</f>
        <v>2</v>
      </c>
      <c r="W11" s="83" t="n">
        <f aca="false">COUNTIF(AG11:AV11,"б")</f>
        <v>0</v>
      </c>
      <c r="X11" s="83" t="n">
        <f aca="false">COUNTIF(AG11:AV11,"д")</f>
        <v>0</v>
      </c>
      <c r="Y11" s="83" t="n">
        <f aca="false">COUNTIF(AG11:AV11,2)+COUNTIF(AG11:AV11,"н")+COUNTIF(AG11:AV11,"д")</f>
        <v>1</v>
      </c>
      <c r="Z11" s="83" t="n">
        <f aca="false">COUNTIF(AG11:AV11,Z$5)</f>
        <v>0</v>
      </c>
      <c r="AA11" s="83" t="n">
        <f aca="false">COUNTIF(AG11:AV11,AA$5)</f>
        <v>2</v>
      </c>
      <c r="AB11" s="83" t="n">
        <f aca="false">COUNTIF(AG11:AV11,AB$5)</f>
        <v>4</v>
      </c>
      <c r="AC11" s="83" t="n">
        <f aca="false">SUM(X11:AB11)</f>
        <v>7</v>
      </c>
      <c r="AD11" s="84" t="n">
        <f aca="false">IF(ISERROR(((X11+Y11)*2+Z11*3+AA11*4+AB11*5)/SUM(X11,Y11:AB11)),"",((X11+Y11)*2+Z11*3+AA11*4+AB11*5)/SUM(X11,Y11:AB11))</f>
        <v>4.28571428571429</v>
      </c>
      <c r="AE11" s="85" t="n">
        <f aca="false">IF(AX11=5,0.5,IF(AX11=4,0.25,IF(AX11&lt;=3,0)))</f>
        <v>0</v>
      </c>
      <c r="AF11" s="86"/>
      <c r="AG11" s="87" t="str">
        <f aca="false">IF(ISERROR(VALUE(LEFT(F11))),LEFT(F11),VALUE(LEFT(F11)))</f>
        <v>з</v>
      </c>
      <c r="AH11" s="87" t="n">
        <f aca="false">IF(ISERROR(VALUE(LEFT(G11))),LEFT(G11),VALUE(LEFT(G11)))</f>
        <v>4</v>
      </c>
      <c r="AI11" s="87" t="n">
        <f aca="false">IF(ISERROR(VALUE(LEFT(H11))),LEFT(H11),VALUE(LEFT(H11)))</f>
        <v>4</v>
      </c>
      <c r="AJ11" s="87" t="n">
        <f aca="false">IF(ISERROR(VALUE(LEFT(I11))),LEFT(I11),VALUE(LEFT(I11)))</f>
        <v>5</v>
      </c>
      <c r="AK11" s="87" t="n">
        <f aca="false">IF(ISERROR(VALUE(LEFT(J11))),LEFT(J11),VALUE(LEFT(J11)))</f>
        <v>5</v>
      </c>
      <c r="AL11" s="87" t="n">
        <f aca="false">IF(ISERROR(VALUE(LEFT(K11))),LEFT(K11),VALUE(LEFT(K11)))</f>
        <v>2</v>
      </c>
      <c r="AM11" s="87" t="str">
        <f aca="false">IF(ISERROR(VALUE(LEFT(L11))),LEFT(L11),VALUE(LEFT(L11)))</f>
        <v/>
      </c>
      <c r="AN11" s="87" t="n">
        <f aca="false">IF(ISERROR(VALUE(LEFT(M11))),LEFT(M11),VALUE(LEFT(M11)))</f>
        <v>5</v>
      </c>
      <c r="AO11" s="87" t="n">
        <f aca="false">IF(ISERROR(VALUE(LEFT(N11))),LEFT(N11),VALUE(LEFT(N11)))</f>
        <v>5</v>
      </c>
      <c r="AP11" s="87" t="str">
        <f aca="false">IF(ISERROR(VALUE(LEFT(O11))),LEFT(O11),VALUE(LEFT(O11)))</f>
        <v/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1</v>
      </c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9"/>
      <c r="BQ11" s="89"/>
      <c r="BR11" s="89"/>
      <c r="BS11" s="89"/>
      <c r="BT11" s="89"/>
      <c r="BU11" s="89"/>
      <c r="BV11" s="89"/>
      <c r="BW11" s="89"/>
      <c r="BX11" s="89"/>
      <c r="BY11" s="89"/>
      <c r="BZ11" s="89"/>
      <c r="CA11" s="89"/>
      <c r="CB11" s="89"/>
      <c r="CC11" s="89"/>
      <c r="CD11" s="89"/>
      <c r="CE11" s="89"/>
      <c r="CF11" s="89"/>
      <c r="CG11" s="88"/>
      <c r="CH11" s="89"/>
      <c r="CI11" s="89"/>
      <c r="CJ11" s="89"/>
      <c r="CK11" s="89"/>
      <c r="CL11" s="89"/>
      <c r="CM11" s="89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</row>
    <row r="12" s="92" customFormat="true" ht="18.75" hidden="false" customHeight="false" outlineLevel="0" collapsed="false">
      <c r="A12" s="75" t="n">
        <v>6</v>
      </c>
      <c r="B12" s="76" t="s">
        <v>29</v>
      </c>
      <c r="C12" s="107" t="s">
        <v>30</v>
      </c>
      <c r="D12" s="183" t="s">
        <v>465</v>
      </c>
      <c r="E12" s="79" t="n">
        <v>2742</v>
      </c>
      <c r="F12" s="80" t="s">
        <v>32</v>
      </c>
      <c r="G12" s="80" t="n">
        <v>3</v>
      </c>
      <c r="H12" s="80" t="n">
        <v>3</v>
      </c>
      <c r="I12" s="80" t="n">
        <v>4</v>
      </c>
      <c r="J12" s="80" t="n">
        <v>3</v>
      </c>
      <c r="K12" s="80" t="n">
        <v>4</v>
      </c>
      <c r="L12" s="80"/>
      <c r="M12" s="80" t="n">
        <v>3</v>
      </c>
      <c r="N12" s="80" t="n">
        <v>3</v>
      </c>
      <c r="O12" s="80"/>
      <c r="P12" s="80"/>
      <c r="Q12" s="80"/>
      <c r="R12" s="80"/>
      <c r="S12" s="80"/>
      <c r="T12" s="80"/>
      <c r="U12" s="80"/>
      <c r="V12" s="82" t="n">
        <f aca="false">IF(AC12&gt;0,IF(SUM(X12:Y12)/AC12&gt;0,2,IF(AND(SUM(X12:Y12)/AC12=0,Z12/AC12&gt;0),3,IF(AND((AB12/AC12+AA12/AC12)=1,AA12/AC12&gt;0),4,5))),0)</f>
        <v>3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5</v>
      </c>
      <c r="AA12" s="177" t="n">
        <f aca="false">COUNTIF(AG12:AV12,AA$5)</f>
        <v>2</v>
      </c>
      <c r="AB12" s="177" t="n">
        <f aca="false">COUNTIF(AG12:AV12,AB$5)</f>
        <v>0</v>
      </c>
      <c r="AC12" s="83" t="n">
        <f aca="false">SUM(X12:AB12)</f>
        <v>7</v>
      </c>
      <c r="AD12" s="84" t="n">
        <f aca="false">IF(ISERROR(((X12+Y12)*2+Z12*3+AA12*4+AB12*5)/SUM(X12,Y12:AB12)),"",((X12+Y12)*2+Z12*3+AA12*4+AB12*5)/SUM(X12,Y12:AB12))</f>
        <v>3.28571428571429</v>
      </c>
      <c r="AE12" s="93" t="n">
        <f aca="false">IF(AX12=5,0.5,IF(AX12=4,0.25,IF(AX12&lt;=3,0)))</f>
        <v>0</v>
      </c>
      <c r="AG12" s="87" t="str">
        <f aca="false">IF(ISERROR(VALUE(LEFT(F12))),LEFT(F12),VALUE(LEFT(F12)))</f>
        <v>з</v>
      </c>
      <c r="AH12" s="87" t="n">
        <f aca="false">IF(ISERROR(VALUE(LEFT(G12))),LEFT(G12),VALUE(LEFT(G12)))</f>
        <v>3</v>
      </c>
      <c r="AI12" s="87" t="n">
        <f aca="false">IF(ISERROR(VALUE(LEFT(H12))),LEFT(H12),VALUE(LEFT(H12)))</f>
        <v>3</v>
      </c>
      <c r="AJ12" s="87" t="n">
        <f aca="false">IF(ISERROR(VALUE(LEFT(I12))),LEFT(I12),VALUE(LEFT(I12)))</f>
        <v>4</v>
      </c>
      <c r="AK12" s="87" t="n">
        <f aca="false">IF(ISERROR(VALUE(LEFT(J12))),LEFT(J12),VALUE(LEFT(J12)))</f>
        <v>3</v>
      </c>
      <c r="AL12" s="87" t="n">
        <f aca="false">IF(ISERROR(VALUE(LEFT(K12))),LEFT(K12),VALUE(LEFT(K12)))</f>
        <v>4</v>
      </c>
      <c r="AM12" s="87" t="str">
        <f aca="false">IF(ISERROR(VALUE(LEFT(L12))),LEFT(L12),VALUE(LEFT(L12)))</f>
        <v/>
      </c>
      <c r="AN12" s="87" t="n">
        <f aca="false">IF(ISERROR(VALUE(LEFT(M12))),LEFT(M12),VALUE(LEFT(M12)))</f>
        <v>3</v>
      </c>
      <c r="AO12" s="87" t="n">
        <f aca="false">IF(ISERROR(VALUE(LEFT(N12))),LEFT(N12),VALUE(LEFT(N12)))</f>
        <v>3</v>
      </c>
      <c r="AP12" s="87" t="str">
        <f aca="false">IF(ISERROR(VALUE(LEFT(O12))),LEFT(O12),VALUE(LEFT(O12)))</f>
        <v/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8.75" hidden="false" customHeight="false" outlineLevel="0" collapsed="false">
      <c r="A13" s="75" t="n">
        <v>7</v>
      </c>
      <c r="B13" s="76" t="s">
        <v>29</v>
      </c>
      <c r="C13" s="107" t="s">
        <v>30</v>
      </c>
      <c r="D13" s="183" t="s">
        <v>466</v>
      </c>
      <c r="E13" s="79" t="n">
        <v>2742</v>
      </c>
      <c r="F13" s="80" t="s">
        <v>32</v>
      </c>
      <c r="G13" s="80" t="n">
        <v>4</v>
      </c>
      <c r="H13" s="80" t="n">
        <v>4</v>
      </c>
      <c r="I13" s="80" t="n">
        <v>5</v>
      </c>
      <c r="J13" s="80" t="n">
        <v>5</v>
      </c>
      <c r="K13" s="80" t="n">
        <v>4</v>
      </c>
      <c r="L13" s="80"/>
      <c r="M13" s="80" t="n">
        <v>4</v>
      </c>
      <c r="N13" s="80" t="n">
        <v>4</v>
      </c>
      <c r="O13" s="80"/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4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0</v>
      </c>
      <c r="AA13" s="83" t="n">
        <f aca="false">COUNTIF(AG13:AV13,AA$5)</f>
        <v>5</v>
      </c>
      <c r="AB13" s="83" t="n">
        <f aca="false">COUNTIF(AG13:AV13,AB$5)</f>
        <v>2</v>
      </c>
      <c r="AC13" s="83" t="n">
        <f aca="false">SUM(X13:AB13)</f>
        <v>7</v>
      </c>
      <c r="AD13" s="84" t="n">
        <f aca="false">IF(ISERROR(((X13+Y13)*2+Z13*3+AA13*4+AB13*5)/SUM(X13,Y13:AB13)),"",((X13+Y13)*2+Z13*3+AA13*4+AB13*5)/SUM(X13,Y13:AB13))</f>
        <v>4.28571428571429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>з</v>
      </c>
      <c r="AH13" s="87" t="n">
        <f aca="false">IF(ISERROR(VALUE(LEFT(G13))),LEFT(G13),VALUE(LEFT(G13)))</f>
        <v>4</v>
      </c>
      <c r="AI13" s="87" t="n">
        <f aca="false">IF(ISERROR(VALUE(LEFT(H13))),LEFT(H13),VALUE(LEFT(H13)))</f>
        <v>4</v>
      </c>
      <c r="AJ13" s="87" t="n">
        <f aca="false">IF(ISERROR(VALUE(LEFT(I13))),LEFT(I13),VALUE(LEFT(I13)))</f>
        <v>5</v>
      </c>
      <c r="AK13" s="87" t="n">
        <f aca="false">IF(ISERROR(VALUE(LEFT(J13))),LEFT(J13),VALUE(LEFT(J13)))</f>
        <v>5</v>
      </c>
      <c r="AL13" s="87" t="n">
        <f aca="false">IF(ISERROR(VALUE(LEFT(K13))),LEFT(K13),VALUE(LEFT(K13)))</f>
        <v>4</v>
      </c>
      <c r="AM13" s="87" t="str">
        <f aca="false">IF(ISERROR(VALUE(LEFT(L13))),LEFT(L13),VALUE(LEFT(L13)))</f>
        <v/>
      </c>
      <c r="AN13" s="87" t="n">
        <f aca="false">IF(ISERROR(VALUE(LEFT(M13))),LEFT(M13),VALUE(LEFT(M13)))</f>
        <v>4</v>
      </c>
      <c r="AO13" s="87" t="n">
        <f aca="false">IF(ISERROR(VALUE(LEFT(N13))),LEFT(N13),VALUE(LEFT(N13)))</f>
        <v>4</v>
      </c>
      <c r="AP13" s="87" t="str">
        <f aca="false">IF(ISERROR(VALUE(LEFT(O13))),LEFT(O13),VALUE(LEFT(O13)))</f>
        <v/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1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s="92" customFormat="true" ht="18.75" hidden="false" customHeight="false" outlineLevel="0" collapsed="false">
      <c r="A14" s="75" t="n">
        <v>8</v>
      </c>
      <c r="B14" s="76" t="s">
        <v>29</v>
      </c>
      <c r="C14" s="107" t="s">
        <v>30</v>
      </c>
      <c r="D14" s="183" t="s">
        <v>467</v>
      </c>
      <c r="E14" s="79" t="n">
        <v>2742</v>
      </c>
      <c r="F14" s="80" t="s">
        <v>32</v>
      </c>
      <c r="G14" s="80" t="n">
        <v>5</v>
      </c>
      <c r="H14" s="80" t="n">
        <v>3</v>
      </c>
      <c r="I14" s="80" t="n">
        <v>4</v>
      </c>
      <c r="J14" s="80" t="n">
        <v>5</v>
      </c>
      <c r="K14" s="80" t="n">
        <v>3</v>
      </c>
      <c r="L14" s="80"/>
      <c r="M14" s="80" t="n">
        <v>4</v>
      </c>
      <c r="N14" s="80" t="n">
        <v>4</v>
      </c>
      <c r="O14" s="80"/>
      <c r="P14" s="80"/>
      <c r="Q14" s="80"/>
      <c r="R14" s="80"/>
      <c r="S14" s="80"/>
      <c r="T14" s="80"/>
      <c r="U14" s="81"/>
      <c r="V14" s="82" t="n">
        <f aca="false">IF(AC14&gt;0,IF(SUM(X14:Y14)/AC14&gt;0,2,IF(AND(SUM(X14:Y14)/AC14=0,Z14/AC14&gt;0),3,IF(AND((AB14/AC14+AA14/AC14)=1,AA14/AC14&gt;0),4,5))),0)</f>
        <v>3</v>
      </c>
      <c r="W14" s="83" t="n">
        <f aca="false">COUNTIF(AG14:AV14,"б")</f>
        <v>0</v>
      </c>
      <c r="X14" s="83" t="n">
        <f aca="false">COUNTIF(AG14:AV14,"д")</f>
        <v>0</v>
      </c>
      <c r="Y14" s="83" t="n">
        <f aca="false">COUNTIF(AG14:AV14,2)+COUNTIF(AG14:AV14,"н")+COUNTIF(AG14:AV14,"д")</f>
        <v>0</v>
      </c>
      <c r="Z14" s="83" t="n">
        <f aca="false">COUNTIF(AG14:AV14,Z$5)</f>
        <v>2</v>
      </c>
      <c r="AA14" s="83" t="n">
        <f aca="false">COUNTIF(AG14:AV14,AA$5)</f>
        <v>3</v>
      </c>
      <c r="AB14" s="83" t="n">
        <f aca="false">COUNTIF(AG14:AV14,AB$5)</f>
        <v>2</v>
      </c>
      <c r="AC14" s="83" t="n">
        <f aca="false">SUM(X14:AB14)</f>
        <v>7</v>
      </c>
      <c r="AD14" s="84" t="n">
        <f aca="false">IF(ISERROR(((X14+Y14)*2+Z14*3+AA14*4+AB14*5)/SUM(X14,Y14:AB14)),"",((X14+Y14)*2+Z14*3+AA14*4+AB14*5)/SUM(X14,Y14:AB14))</f>
        <v>4</v>
      </c>
      <c r="AE14" s="85" t="n">
        <f aca="false">IF(AX14=5,0.5,IF(AX14=4,0.25,IF(AX14&lt;=3,0)))</f>
        <v>0</v>
      </c>
      <c r="AF14" s="86"/>
      <c r="AG14" s="87" t="str">
        <f aca="false">IF(ISERROR(VALUE(LEFT(F14))),LEFT(F14),VALUE(LEFT(F14)))</f>
        <v>з</v>
      </c>
      <c r="AH14" s="87" t="n">
        <f aca="false">IF(ISERROR(VALUE(LEFT(G14))),LEFT(G14),VALUE(LEFT(G14)))</f>
        <v>5</v>
      </c>
      <c r="AI14" s="87" t="n">
        <f aca="false">IF(ISERROR(VALUE(LEFT(H14))),LEFT(H14),VALUE(LEFT(H14)))</f>
        <v>3</v>
      </c>
      <c r="AJ14" s="87" t="n">
        <f aca="false">IF(ISERROR(VALUE(LEFT(I14))),LEFT(I14),VALUE(LEFT(I14)))</f>
        <v>4</v>
      </c>
      <c r="AK14" s="87" t="n">
        <f aca="false">IF(ISERROR(VALUE(LEFT(J14))),LEFT(J14),VALUE(LEFT(J14)))</f>
        <v>5</v>
      </c>
      <c r="AL14" s="87" t="n">
        <f aca="false">IF(ISERROR(VALUE(LEFT(K14))),LEFT(K14),VALUE(LEFT(K14)))</f>
        <v>3</v>
      </c>
      <c r="AM14" s="87" t="str">
        <f aca="false">IF(ISERROR(VALUE(LEFT(L14))),LEFT(L14),VALUE(LEFT(L14)))</f>
        <v/>
      </c>
      <c r="AN14" s="87" t="n">
        <f aca="false">IF(ISERROR(VALUE(LEFT(M14))),LEFT(M14),VALUE(LEFT(M14)))</f>
        <v>4</v>
      </c>
      <c r="AO14" s="87" t="n">
        <f aca="false">IF(ISERROR(VALUE(LEFT(N14))),LEFT(N14),VALUE(LEFT(N14)))</f>
        <v>4</v>
      </c>
      <c r="AP14" s="87" t="str">
        <f aca="false">IF(ISERROR(VALUE(LEFT(O14))),LEFT(O14),VALUE(LEFT(O14)))</f>
        <v/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1</v>
      </c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9"/>
      <c r="BQ14" s="89"/>
      <c r="BR14" s="89"/>
      <c r="BS14" s="89"/>
      <c r="BT14" s="89"/>
      <c r="BU14" s="89"/>
      <c r="BV14" s="89"/>
      <c r="BW14" s="89"/>
      <c r="BX14" s="89"/>
      <c r="BY14" s="89"/>
      <c r="BZ14" s="89"/>
      <c r="CA14" s="89"/>
      <c r="CB14" s="89"/>
      <c r="CC14" s="89"/>
      <c r="CD14" s="89"/>
      <c r="CE14" s="89"/>
      <c r="CF14" s="89"/>
      <c r="CG14" s="88"/>
      <c r="CH14" s="89"/>
      <c r="CI14" s="89"/>
      <c r="CJ14" s="89"/>
      <c r="CK14" s="89"/>
      <c r="CL14" s="89"/>
      <c r="CM14" s="89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</row>
    <row r="15" customFormat="false" ht="18.75" hidden="false" customHeight="false" outlineLevel="0" collapsed="false">
      <c r="A15" s="75" t="n">
        <v>9</v>
      </c>
      <c r="B15" s="76"/>
      <c r="C15" s="107" t="s">
        <v>30</v>
      </c>
      <c r="D15" s="183" t="s">
        <v>468</v>
      </c>
      <c r="E15" s="79" t="n">
        <v>2742</v>
      </c>
      <c r="F15" s="80" t="s">
        <v>32</v>
      </c>
      <c r="G15" s="80" t="n">
        <v>5</v>
      </c>
      <c r="H15" s="80" t="n">
        <v>4</v>
      </c>
      <c r="I15" s="80" t="n">
        <v>5</v>
      </c>
      <c r="J15" s="80" t="n">
        <v>5</v>
      </c>
      <c r="K15" s="80" t="n">
        <v>4</v>
      </c>
      <c r="L15" s="80"/>
      <c r="M15" s="80" t="n">
        <v>5</v>
      </c>
      <c r="N15" s="80" t="n">
        <v>5</v>
      </c>
      <c r="O15" s="80"/>
      <c r="P15" s="80"/>
      <c r="Q15" s="80"/>
      <c r="R15" s="96"/>
      <c r="S15" s="80"/>
      <c r="T15" s="80"/>
      <c r="U15" s="81"/>
      <c r="V15" s="97" t="n">
        <f aca="false">IF(AC15&gt;0,IF(SUM(X15:Y15)/AC15&gt;0,2,IF(AND(SUM(X15:Y15)/AC15=0,Z15/AC15&gt;0),3,IF(AND((AB15/AC15+AA15/AC15)=1,AA15/AC15&gt;0),4,5))),0)</f>
        <v>4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0</v>
      </c>
      <c r="AA15" s="127" t="n">
        <f aca="false">COUNTIF(AG15:AV15,AA$5)</f>
        <v>2</v>
      </c>
      <c r="AB15" s="127" t="n">
        <f aca="false">COUNTIF(AG15:AV15,AB$5)</f>
        <v>5</v>
      </c>
      <c r="AC15" s="127" t="n">
        <f aca="false">SUM(X15:AB15)</f>
        <v>7</v>
      </c>
      <c r="AD15" s="98" t="n">
        <f aca="false">IF(ISERROR(((X15+Y15)*2+Z15*3+AA15*4+AB15*5)/SUM(X15,Y15:AB15)),"",((X15+Y15)*2+Z15*3+AA15*4+AB15*5)/SUM(X15,Y15:AB15))</f>
        <v>4.71428571428571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>з</v>
      </c>
      <c r="AH15" s="87" t="n">
        <f aca="false">IF(ISERROR(VALUE(LEFT(G15))),LEFT(G15),VALUE(LEFT(G15)))</f>
        <v>5</v>
      </c>
      <c r="AI15" s="87" t="n">
        <f aca="false">IF(ISERROR(VALUE(LEFT(H15))),LEFT(H15),VALUE(LEFT(H15)))</f>
        <v>4</v>
      </c>
      <c r="AJ15" s="87" t="n">
        <f aca="false">IF(ISERROR(VALUE(LEFT(I15))),LEFT(I15),VALUE(LEFT(I15)))</f>
        <v>5</v>
      </c>
      <c r="AK15" s="87" t="n">
        <f aca="false">IF(ISERROR(VALUE(LEFT(J15))),LEFT(J15),VALUE(LEFT(J15)))</f>
        <v>5</v>
      </c>
      <c r="AL15" s="87" t="n">
        <f aca="false">IF(ISERROR(VALUE(LEFT(K15))),LEFT(K15),VALUE(LEFT(K15)))</f>
        <v>4</v>
      </c>
      <c r="AM15" s="87" t="str">
        <f aca="false">IF(ISERROR(VALUE(LEFT(L15))),LEFT(L15),VALUE(LEFT(L15)))</f>
        <v/>
      </c>
      <c r="AN15" s="87" t="n">
        <f aca="false">IF(ISERROR(VALUE(LEFT(M15))),LEFT(M15),VALUE(LEFT(M15)))</f>
        <v>5</v>
      </c>
      <c r="AO15" s="87" t="n">
        <f aca="false">IF(ISERROR(VALUE(LEFT(N15))),LEFT(N15),VALUE(LEFT(N15)))</f>
        <v>5</v>
      </c>
      <c r="AP15" s="87" t="str">
        <f aca="false">IF(ISERROR(VALUE(LEFT(O15))),LEFT(O15),VALUE(LEFT(O15)))</f>
        <v/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1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75" t="n">
        <v>10</v>
      </c>
      <c r="B16" s="76"/>
      <c r="C16" s="107" t="s">
        <v>30</v>
      </c>
      <c r="D16" s="183" t="s">
        <v>469</v>
      </c>
      <c r="E16" s="79" t="n">
        <v>2742</v>
      </c>
      <c r="F16" s="80" t="s">
        <v>32</v>
      </c>
      <c r="G16" s="80" t="n">
        <v>5</v>
      </c>
      <c r="H16" s="80" t="n">
        <v>4</v>
      </c>
      <c r="I16" s="80" t="n">
        <v>5</v>
      </c>
      <c r="J16" s="80" t="n">
        <v>5</v>
      </c>
      <c r="K16" s="80" t="n">
        <v>3</v>
      </c>
      <c r="L16" s="80"/>
      <c r="M16" s="80" t="n">
        <v>5</v>
      </c>
      <c r="N16" s="80" t="n">
        <v>5</v>
      </c>
      <c r="O16" s="80"/>
      <c r="P16" s="80"/>
      <c r="Q16" s="80"/>
      <c r="R16" s="96"/>
      <c r="S16" s="80"/>
      <c r="T16" s="80"/>
      <c r="U16" s="81"/>
      <c r="V16" s="97" t="n">
        <f aca="false">IF(AC16&gt;0,IF(SUM(X16:Y16)/AC16&gt;0,2,IF(AND(SUM(X16:Y16)/AC16=0,Z16/AC16&gt;0),3,IF(AND((AB16/AC16+AA16/AC16)=1,AA16/AC16&gt;0),4,5))),0)</f>
        <v>3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1</v>
      </c>
      <c r="AA16" s="127" t="n">
        <f aca="false">COUNTIF(AG16:AV16,AA$5)</f>
        <v>1</v>
      </c>
      <c r="AB16" s="127" t="n">
        <f aca="false">COUNTIF(AG16:AV16,AB$5)</f>
        <v>5</v>
      </c>
      <c r="AC16" s="127" t="n">
        <f aca="false">SUM(X16:AB16)</f>
        <v>7</v>
      </c>
      <c r="AD16" s="98" t="n">
        <f aca="false">IF(ISERROR(((X16+Y16)*2+Z16*3+AA16*4+AB16*5)/SUM(X16,Y16:AB16)),"",((X16+Y16)*2+Z16*3+AA16*4+AB16*5)/SUM(X16,Y16:AB16))</f>
        <v>4.57142857142857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>з</v>
      </c>
      <c r="AH16" s="87" t="n">
        <f aca="false">IF(ISERROR(VALUE(LEFT(G16))),LEFT(G16),VALUE(LEFT(G16)))</f>
        <v>5</v>
      </c>
      <c r="AI16" s="87" t="n">
        <f aca="false">IF(ISERROR(VALUE(LEFT(H16))),LEFT(H16),VALUE(LEFT(H16)))</f>
        <v>4</v>
      </c>
      <c r="AJ16" s="87" t="n">
        <f aca="false">IF(ISERROR(VALUE(LEFT(I16))),LEFT(I16),VALUE(LEFT(I16)))</f>
        <v>5</v>
      </c>
      <c r="AK16" s="87" t="n">
        <f aca="false">IF(ISERROR(VALUE(LEFT(J16))),LEFT(J16),VALUE(LEFT(J16)))</f>
        <v>5</v>
      </c>
      <c r="AL16" s="87" t="n">
        <f aca="false">IF(ISERROR(VALUE(LEFT(K16))),LEFT(K16),VALUE(LEFT(K16)))</f>
        <v>3</v>
      </c>
      <c r="AM16" s="87" t="str">
        <f aca="false">IF(ISERROR(VALUE(LEFT(L16))),LEFT(L16),VALUE(LEFT(L16)))</f>
        <v/>
      </c>
      <c r="AN16" s="87" t="n">
        <f aca="false">IF(ISERROR(VALUE(LEFT(M16))),LEFT(M16),VALUE(LEFT(M16)))</f>
        <v>5</v>
      </c>
      <c r="AO16" s="87" t="n">
        <f aca="false">IF(ISERROR(VALUE(LEFT(N16))),LEFT(N16),VALUE(LEFT(N16)))</f>
        <v>5</v>
      </c>
      <c r="AP16" s="87" t="str">
        <f aca="false">IF(ISERROR(VALUE(LEFT(O16))),LEFT(O16),VALUE(LEFT(O16)))</f>
        <v/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1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75" t="n">
        <v>11</v>
      </c>
      <c r="B17" s="76"/>
      <c r="C17" s="107" t="s">
        <v>30</v>
      </c>
      <c r="D17" s="183" t="s">
        <v>470</v>
      </c>
      <c r="E17" s="79" t="n">
        <v>2742</v>
      </c>
      <c r="F17" s="80" t="s">
        <v>32</v>
      </c>
      <c r="G17" s="80" t="n">
        <v>4</v>
      </c>
      <c r="H17" s="80" t="n">
        <v>4</v>
      </c>
      <c r="I17" s="80" t="n">
        <v>5</v>
      </c>
      <c r="J17" s="80" t="n">
        <v>5</v>
      </c>
      <c r="K17" s="80" t="n">
        <v>4</v>
      </c>
      <c r="L17" s="80"/>
      <c r="M17" s="80" t="n">
        <v>4</v>
      </c>
      <c r="N17" s="80" t="n">
        <v>5</v>
      </c>
      <c r="O17" s="80"/>
      <c r="P17" s="80"/>
      <c r="Q17" s="80"/>
      <c r="R17" s="96"/>
      <c r="S17" s="80"/>
      <c r="T17" s="80"/>
      <c r="U17" s="81"/>
      <c r="V17" s="97" t="n">
        <f aca="false">IF(AC17&gt;0,IF(SUM(X17:Y17)/AC17&gt;0,2,IF(AND(SUM(X17:Y17)/AC17=0,Z17/AC17&gt;0),3,IF(AND((AB17/AC17+AA17/AC17)=1,AA17/AC17&gt;0),4,5))),0)</f>
        <v>4</v>
      </c>
      <c r="W17" s="127" t="n">
        <f aca="false">COUNTIF(AG17:AV17,"б")</f>
        <v>0</v>
      </c>
      <c r="X17" s="127" t="n">
        <f aca="false">COUNTIF(AG17:AV17,"д")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0</v>
      </c>
      <c r="AA17" s="127" t="n">
        <f aca="false">COUNTIF(AG17:AV17,AA$5)</f>
        <v>4</v>
      </c>
      <c r="AB17" s="127" t="n">
        <f aca="false">COUNTIF(AG17:AV17,AB$5)</f>
        <v>3</v>
      </c>
      <c r="AC17" s="127" t="n">
        <f aca="false">SUM(X17:AB17)</f>
        <v>7</v>
      </c>
      <c r="AD17" s="98" t="n">
        <f aca="false">IF(ISERROR(((X17+Y17)*2+Z17*3+AA17*4+AB17*5)/SUM(X17,Y17:AB17)),"",((X17+Y17)*2+Z17*3+AA17*4+AB17*5)/SUM(X17,Y17:AB17))</f>
        <v>4.42857142857143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>з</v>
      </c>
      <c r="AH17" s="87" t="n">
        <f aca="false">IF(ISERROR(VALUE(LEFT(G17))),LEFT(G17),VALUE(LEFT(G17)))</f>
        <v>4</v>
      </c>
      <c r="AI17" s="87" t="n">
        <f aca="false">IF(ISERROR(VALUE(LEFT(H17))),LEFT(H17),VALUE(LEFT(H17)))</f>
        <v>4</v>
      </c>
      <c r="AJ17" s="87" t="n">
        <f aca="false">IF(ISERROR(VALUE(LEFT(I17))),LEFT(I17),VALUE(LEFT(I17)))</f>
        <v>5</v>
      </c>
      <c r="AK17" s="87" t="n">
        <f aca="false">IF(ISERROR(VALUE(LEFT(J17))),LEFT(J17),VALUE(LEFT(J17)))</f>
        <v>5</v>
      </c>
      <c r="AL17" s="87" t="n">
        <f aca="false">IF(ISERROR(VALUE(LEFT(K17))),LEFT(K17),VALUE(LEFT(K17)))</f>
        <v>4</v>
      </c>
      <c r="AM17" s="87" t="str">
        <f aca="false">IF(ISERROR(VALUE(LEFT(L17))),LEFT(L17),VALUE(LEFT(L17)))</f>
        <v/>
      </c>
      <c r="AN17" s="87" t="n">
        <f aca="false">IF(ISERROR(VALUE(LEFT(M17))),LEFT(M17),VALUE(LEFT(M17)))</f>
        <v>4</v>
      </c>
      <c r="AO17" s="87" t="n">
        <f aca="false">IF(ISERROR(VALUE(LEFT(N17))),LEFT(N17),VALUE(LEFT(N17)))</f>
        <v>5</v>
      </c>
      <c r="AP17" s="87" t="str">
        <f aca="false">IF(ISERROR(VALUE(LEFT(O17))),LEFT(O17),VALUE(LEFT(O17)))</f>
        <v/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1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75" t="n">
        <v>12</v>
      </c>
      <c r="B18" s="102"/>
      <c r="C18" s="107" t="s">
        <v>30</v>
      </c>
      <c r="D18" s="183" t="s">
        <v>471</v>
      </c>
      <c r="E18" s="79" t="n">
        <v>2742</v>
      </c>
      <c r="F18" s="80" t="s">
        <v>32</v>
      </c>
      <c r="G18" s="80" t="n">
        <v>3</v>
      </c>
      <c r="H18" s="80" t="n">
        <v>3</v>
      </c>
      <c r="I18" s="80" t="n">
        <v>5</v>
      </c>
      <c r="J18" s="80" t="n">
        <v>5</v>
      </c>
      <c r="K18" s="80" t="n">
        <v>4</v>
      </c>
      <c r="L18" s="80"/>
      <c r="M18" s="80" t="n">
        <v>4</v>
      </c>
      <c r="N18" s="80" t="n">
        <v>4</v>
      </c>
      <c r="O18" s="80"/>
      <c r="P18" s="80"/>
      <c r="Q18" s="80"/>
      <c r="R18" s="96"/>
      <c r="S18" s="80"/>
      <c r="T18" s="80"/>
      <c r="U18" s="81"/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2</v>
      </c>
      <c r="AA18" s="127" t="n">
        <f aca="false">COUNTIF(AG18:AV18,AA$5)</f>
        <v>3</v>
      </c>
      <c r="AB18" s="127" t="n">
        <f aca="false">COUNTIF(AG18:AV18,AB$5)</f>
        <v>2</v>
      </c>
      <c r="AC18" s="127" t="n">
        <f aca="false">SUM(X18:AB18)</f>
        <v>7</v>
      </c>
      <c r="AD18" s="98" t="n">
        <f aca="false">IF(ISERROR(((X18+Y18)*2+Z18*3+AA18*4+AB18*5)/SUM(X18,Y18:AB18)),"",((X18+Y18)*2+Z18*3+AA18*4+AB18*5)/SUM(X18,Y18:AB18))</f>
        <v>4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>з</v>
      </c>
      <c r="AH18" s="87" t="n">
        <f aca="false">IF(ISERROR(VALUE(LEFT(G18))),LEFT(G18),VALUE(LEFT(G18)))</f>
        <v>3</v>
      </c>
      <c r="AI18" s="87" t="n">
        <f aca="false">IF(ISERROR(VALUE(LEFT(H18))),LEFT(H18),VALUE(LEFT(H18)))</f>
        <v>3</v>
      </c>
      <c r="AJ18" s="87" t="n">
        <f aca="false">IF(ISERROR(VALUE(LEFT(I18))),LEFT(I18),VALUE(LEFT(I18)))</f>
        <v>5</v>
      </c>
      <c r="AK18" s="87" t="n">
        <f aca="false">IF(ISERROR(VALUE(LEFT(J18))),LEFT(J18),VALUE(LEFT(J18)))</f>
        <v>5</v>
      </c>
      <c r="AL18" s="87" t="n">
        <f aca="false">IF(ISERROR(VALUE(LEFT(K18))),LEFT(K18),VALUE(LEFT(K18)))</f>
        <v>4</v>
      </c>
      <c r="AM18" s="87" t="str">
        <f aca="false">IF(ISERROR(VALUE(LEFT(L18))),LEFT(L18),VALUE(LEFT(L18)))</f>
        <v/>
      </c>
      <c r="AN18" s="87" t="n">
        <f aca="false">IF(ISERROR(VALUE(LEFT(M18))),LEFT(M18),VALUE(LEFT(M18)))</f>
        <v>4</v>
      </c>
      <c r="AO18" s="87" t="n">
        <f aca="false">IF(ISERROR(VALUE(LEFT(N18))),LEFT(N18),VALUE(LEFT(N18)))</f>
        <v>4</v>
      </c>
      <c r="AP18" s="87" t="str">
        <f aca="false">IF(ISERROR(VALUE(LEFT(O18))),LEFT(O18),VALUE(LEFT(O18)))</f>
        <v/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1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75" t="n">
        <v>13</v>
      </c>
      <c r="B19" s="103"/>
      <c r="C19" s="107" t="s">
        <v>30</v>
      </c>
      <c r="D19" s="183" t="s">
        <v>472</v>
      </c>
      <c r="E19" s="79" t="n">
        <v>2742</v>
      </c>
      <c r="F19" s="80" t="s">
        <v>32</v>
      </c>
      <c r="G19" s="80" t="n">
        <v>5</v>
      </c>
      <c r="H19" s="80" t="n">
        <v>3</v>
      </c>
      <c r="I19" s="80" t="n">
        <v>5</v>
      </c>
      <c r="J19" s="80" t="n">
        <v>4</v>
      </c>
      <c r="K19" s="80" t="n">
        <v>4</v>
      </c>
      <c r="L19" s="80"/>
      <c r="M19" s="80" t="n">
        <v>4</v>
      </c>
      <c r="N19" s="80" t="n">
        <v>5</v>
      </c>
      <c r="O19" s="80"/>
      <c r="P19" s="80"/>
      <c r="Q19" s="80"/>
      <c r="R19" s="96"/>
      <c r="S19" s="80"/>
      <c r="T19" s="80"/>
      <c r="U19" s="81"/>
      <c r="V19" s="97" t="n">
        <f aca="false">IF(AC19&gt;0,IF(SUM(X19:Y19)/AC19&gt;0,2,IF(AND(SUM(X19:Y19)/AC19=0,Z19/AC19&gt;0),3,IF(AND((AB19/AC19+AA19/AC19)=1,AA19/AC19&gt;0),4,5))),0)</f>
        <v>3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1</v>
      </c>
      <c r="AA19" s="127" t="n">
        <f aca="false">COUNTIF(AG19:AV19,AA$5)</f>
        <v>3</v>
      </c>
      <c r="AB19" s="127" t="n">
        <f aca="false">COUNTIF(AG19:AV19,AB$5)</f>
        <v>3</v>
      </c>
      <c r="AC19" s="127" t="n">
        <f aca="false">SUM(X19:AB19)</f>
        <v>7</v>
      </c>
      <c r="AD19" s="98" t="n">
        <f aca="false">IF(ISERROR(((X19+Y19)*2+Z19*3+AA19*4+AB19*5)/SUM(X19,Y19:AB19)),"",((X19+Y19)*2+Z19*3+AA19*4+AB19*5)/SUM(X19,Y19:AB19))</f>
        <v>4.28571428571429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>з</v>
      </c>
      <c r="AH19" s="87" t="n">
        <f aca="false">IF(ISERROR(VALUE(LEFT(G19))),LEFT(G19),VALUE(LEFT(G19)))</f>
        <v>5</v>
      </c>
      <c r="AI19" s="87" t="n">
        <f aca="false">IF(ISERROR(VALUE(LEFT(H19))),LEFT(H19),VALUE(LEFT(H19)))</f>
        <v>3</v>
      </c>
      <c r="AJ19" s="87" t="n">
        <f aca="false">IF(ISERROR(VALUE(LEFT(I19))),LEFT(I19),VALUE(LEFT(I19)))</f>
        <v>5</v>
      </c>
      <c r="AK19" s="87" t="n">
        <f aca="false">IF(ISERROR(VALUE(LEFT(J19))),LEFT(J19),VALUE(LEFT(J19)))</f>
        <v>4</v>
      </c>
      <c r="AL19" s="87" t="n">
        <f aca="false">IF(ISERROR(VALUE(LEFT(K19))),LEFT(K19),VALUE(LEFT(K19)))</f>
        <v>4</v>
      </c>
      <c r="AM19" s="87" t="str">
        <f aca="false">IF(ISERROR(VALUE(LEFT(L19))),LEFT(L19),VALUE(LEFT(L19)))</f>
        <v/>
      </c>
      <c r="AN19" s="87" t="n">
        <f aca="false">IF(ISERROR(VALUE(LEFT(M19))),LEFT(M19),VALUE(LEFT(M19)))</f>
        <v>4</v>
      </c>
      <c r="AO19" s="87" t="n">
        <f aca="false">IF(ISERROR(VALUE(LEFT(N19))),LEFT(N19),VALUE(LEFT(N19)))</f>
        <v>5</v>
      </c>
      <c r="AP19" s="87" t="str">
        <f aca="false">IF(ISERROR(VALUE(LEFT(O19))),LEFT(O19),VALUE(LEFT(O19)))</f>
        <v/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1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75" t="n">
        <v>14</v>
      </c>
      <c r="B20" s="103"/>
      <c r="C20" s="107" t="s">
        <v>30</v>
      </c>
      <c r="D20" s="183" t="s">
        <v>473</v>
      </c>
      <c r="E20" s="79" t="n">
        <v>2742</v>
      </c>
      <c r="F20" s="80" t="s">
        <v>32</v>
      </c>
      <c r="G20" s="80" t="n">
        <v>3</v>
      </c>
      <c r="H20" s="80" t="n">
        <v>3</v>
      </c>
      <c r="I20" s="80" t="n">
        <v>5</v>
      </c>
      <c r="J20" s="80" t="n">
        <v>5</v>
      </c>
      <c r="K20" s="80" t="n">
        <v>3</v>
      </c>
      <c r="L20" s="80"/>
      <c r="M20" s="80" t="n">
        <v>4</v>
      </c>
      <c r="N20" s="80" t="n">
        <v>4</v>
      </c>
      <c r="O20" s="80"/>
      <c r="P20" s="80"/>
      <c r="Q20" s="80"/>
      <c r="R20" s="80"/>
      <c r="S20" s="80"/>
      <c r="T20" s="80"/>
      <c r="U20" s="81"/>
      <c r="V20" s="97" t="n">
        <f aca="false">IF(AC20&gt;0,IF(SUM(X20:Y20)/AC20&gt;0,2,IF(AND(SUM(X20:Y20)/AC20=0,Z20/AC20&gt;0),3,IF(AND((AB20/AC20+AA20/AC20)=1,AA20/AC20&gt;0),4,5))),0)</f>
        <v>3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3</v>
      </c>
      <c r="AA20" s="127" t="n">
        <f aca="false">COUNTIF(AG20:AV20,AA$5)</f>
        <v>2</v>
      </c>
      <c r="AB20" s="127" t="n">
        <f aca="false">COUNTIF(AG20:AV20,AB$5)</f>
        <v>2</v>
      </c>
      <c r="AC20" s="127" t="n">
        <f aca="false">SUM(X20:AB20)</f>
        <v>7</v>
      </c>
      <c r="AD20" s="98" t="n">
        <f aca="false">IF(ISERROR(((X20+Y20)*2+Z20*3+AA20*4+AB20*5)/SUM(X20,Y20:AB20)),"",((X20+Y20)*2+Z20*3+AA20*4+AB20*5)/SUM(X20,Y20:AB20))</f>
        <v>3.85714285714286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>з</v>
      </c>
      <c r="AH20" s="87" t="n">
        <f aca="false">IF(ISERROR(VALUE(LEFT(G20))),LEFT(G20),VALUE(LEFT(G20)))</f>
        <v>3</v>
      </c>
      <c r="AI20" s="87" t="n">
        <f aca="false">IF(ISERROR(VALUE(LEFT(H20))),LEFT(H20),VALUE(LEFT(H20)))</f>
        <v>3</v>
      </c>
      <c r="AJ20" s="87" t="n">
        <f aca="false">IF(ISERROR(VALUE(LEFT(I20))),LEFT(I20),VALUE(LEFT(I20)))</f>
        <v>5</v>
      </c>
      <c r="AK20" s="87" t="n">
        <f aca="false">IF(ISERROR(VALUE(LEFT(J20))),LEFT(J20),VALUE(LEFT(J20)))</f>
        <v>5</v>
      </c>
      <c r="AL20" s="87" t="n">
        <f aca="false">IF(ISERROR(VALUE(LEFT(K20))),LEFT(K20),VALUE(LEFT(K20)))</f>
        <v>3</v>
      </c>
      <c r="AM20" s="87" t="str">
        <f aca="false">IF(ISERROR(VALUE(LEFT(L20))),LEFT(L20),VALUE(LEFT(L20)))</f>
        <v/>
      </c>
      <c r="AN20" s="87" t="n">
        <f aca="false">IF(ISERROR(VALUE(LEFT(M20))),LEFT(M20),VALUE(LEFT(M20)))</f>
        <v>4</v>
      </c>
      <c r="AO20" s="87" t="n">
        <f aca="false">IF(ISERROR(VALUE(LEFT(N20))),LEFT(N20),VALUE(LEFT(N20)))</f>
        <v>4</v>
      </c>
      <c r="AP20" s="87" t="str">
        <f aca="false">IF(ISERROR(VALUE(LEFT(O20))),LEFT(O20),VALUE(LEFT(O20)))</f>
        <v/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1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75" t="n">
        <v>15</v>
      </c>
      <c r="B21" s="103"/>
      <c r="C21" s="107" t="s">
        <v>30</v>
      </c>
      <c r="D21" s="183" t="s">
        <v>474</v>
      </c>
      <c r="E21" s="79" t="n">
        <v>2742</v>
      </c>
      <c r="F21" s="80" t="s">
        <v>32</v>
      </c>
      <c r="G21" s="80" t="n">
        <v>3</v>
      </c>
      <c r="H21" s="80" t="n">
        <v>3</v>
      </c>
      <c r="I21" s="80" t="n">
        <v>5</v>
      </c>
      <c r="J21" s="80" t="n">
        <v>4</v>
      </c>
      <c r="K21" s="80" t="s">
        <v>45</v>
      </c>
      <c r="L21" s="80"/>
      <c r="M21" s="80" t="n">
        <v>3</v>
      </c>
      <c r="N21" s="80" t="n">
        <v>4</v>
      </c>
      <c r="O21" s="80"/>
      <c r="P21" s="80"/>
      <c r="Q21" s="80"/>
      <c r="R21" s="96"/>
      <c r="S21" s="80"/>
      <c r="T21" s="80"/>
      <c r="U21" s="81"/>
      <c r="V21" s="97" t="n">
        <f aca="false">IF(AC21&gt;0,IF(SUM(X21:Y21)/AC21&gt;0,2,IF(AND(SUM(X21:Y21)/AC21=0,Z21/AC21&gt;0),3,IF(AND((AB21/AC21+AA21/AC21)=1,AA21/AC21&gt;0),4,5))),0)</f>
        <v>2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1</v>
      </c>
      <c r="Z21" s="127" t="n">
        <f aca="false">COUNTIF(AG21:AV21,Z$5)</f>
        <v>3</v>
      </c>
      <c r="AA21" s="127" t="n">
        <f aca="false">COUNTIF(AG21:AV21,AA$5)</f>
        <v>2</v>
      </c>
      <c r="AB21" s="127" t="n">
        <f aca="false">COUNTIF(AG21:AV21,AB$5)</f>
        <v>1</v>
      </c>
      <c r="AC21" s="127" t="n">
        <f aca="false">SUM(X21:AB21)</f>
        <v>7</v>
      </c>
      <c r="AD21" s="98" t="n">
        <f aca="false">IF(ISERROR(((X21+Y21)*2+Z21*3+AA21*4+AB21*5)/SUM(X21,Y21:AB21)),"",((X21+Y21)*2+Z21*3+AA21*4+AB21*5)/SUM(X21,Y21:AB21))</f>
        <v>3.42857142857143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>з</v>
      </c>
      <c r="AH21" s="87" t="n">
        <f aca="false">IF(ISERROR(VALUE(LEFT(G21))),LEFT(G21),VALUE(LEFT(G21)))</f>
        <v>3</v>
      </c>
      <c r="AI21" s="87" t="n">
        <f aca="false">IF(ISERROR(VALUE(LEFT(H21))),LEFT(H21),VALUE(LEFT(H21)))</f>
        <v>3</v>
      </c>
      <c r="AJ21" s="87" t="n">
        <f aca="false">IF(ISERROR(VALUE(LEFT(I21))),LEFT(I21),VALUE(LEFT(I21)))</f>
        <v>5</v>
      </c>
      <c r="AK21" s="87" t="n">
        <f aca="false">IF(ISERROR(VALUE(LEFT(J21))),LEFT(J21),VALUE(LEFT(J21)))</f>
        <v>4</v>
      </c>
      <c r="AL21" s="87" t="n">
        <f aca="false">IF(ISERROR(VALUE(LEFT(K21))),LEFT(K21),VALUE(LEFT(K21)))</f>
        <v>2</v>
      </c>
      <c r="AM21" s="87" t="str">
        <f aca="false">IF(ISERROR(VALUE(LEFT(L21))),LEFT(L21),VALUE(LEFT(L21)))</f>
        <v/>
      </c>
      <c r="AN21" s="87" t="n">
        <f aca="false">IF(ISERROR(VALUE(LEFT(M21))),LEFT(M21),VALUE(LEFT(M21)))</f>
        <v>3</v>
      </c>
      <c r="AO21" s="87" t="n">
        <f aca="false">IF(ISERROR(VALUE(LEFT(N21))),LEFT(N21),VALUE(LEFT(N21)))</f>
        <v>4</v>
      </c>
      <c r="AP21" s="87" t="str">
        <f aca="false">IF(ISERROR(VALUE(LEFT(O21))),LEFT(O21),VALUE(LEFT(O21)))</f>
        <v/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1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75" t="n">
        <v>16</v>
      </c>
      <c r="B22" s="103"/>
      <c r="C22" s="107" t="s">
        <v>30</v>
      </c>
      <c r="D22" s="183" t="s">
        <v>475</v>
      </c>
      <c r="E22" s="79" t="n">
        <v>2742</v>
      </c>
      <c r="F22" s="80" t="s">
        <v>32</v>
      </c>
      <c r="G22" s="80" t="n">
        <v>5</v>
      </c>
      <c r="H22" s="80" t="n">
        <v>4</v>
      </c>
      <c r="I22" s="80" t="n">
        <v>5</v>
      </c>
      <c r="J22" s="80" t="n">
        <v>5</v>
      </c>
      <c r="K22" s="80" t="n">
        <v>4</v>
      </c>
      <c r="L22" s="80"/>
      <c r="M22" s="80" t="n">
        <v>5</v>
      </c>
      <c r="N22" s="80" t="n">
        <v>4</v>
      </c>
      <c r="O22" s="80"/>
      <c r="P22" s="80"/>
      <c r="Q22" s="80"/>
      <c r="R22" s="96"/>
      <c r="S22" s="80"/>
      <c r="T22" s="80"/>
      <c r="U22" s="81"/>
      <c r="V22" s="97" t="n">
        <f aca="false">IF(AC22&gt;0,IF(SUM(X22:Y22)/AC22&gt;0,2,IF(AND(SUM(X22:Y22)/AC22=0,Z22/AC22&gt;0),3,IF(AND((AB22/AC22+AA22/AC22)=1,AA22/AC22&gt;0),4,5))),0)</f>
        <v>4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0</v>
      </c>
      <c r="AA22" s="127" t="n">
        <f aca="false">COUNTIF(AG22:AV22,AA$5)</f>
        <v>3</v>
      </c>
      <c r="AB22" s="127" t="n">
        <f aca="false">COUNTIF(AG22:AV22,AB$5)</f>
        <v>4</v>
      </c>
      <c r="AC22" s="127" t="n">
        <f aca="false">SUM(X22:AB22)</f>
        <v>7</v>
      </c>
      <c r="AD22" s="98" t="n">
        <f aca="false">IF(ISERROR(((X22+Y22)*2+Z22*3+AA22*4+AB22*5)/SUM(X22,Y22:AB22)),"",((X22+Y22)*2+Z22*3+AA22*4+AB22*5)/SUM(X22,Y22:AB22))</f>
        <v>4.57142857142857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>з</v>
      </c>
      <c r="AH22" s="87" t="n">
        <f aca="false">IF(ISERROR(VALUE(LEFT(G22))),LEFT(G22),VALUE(LEFT(G22)))</f>
        <v>5</v>
      </c>
      <c r="AI22" s="87" t="n">
        <f aca="false">IF(ISERROR(VALUE(LEFT(H22))),LEFT(H22),VALUE(LEFT(H22)))</f>
        <v>4</v>
      </c>
      <c r="AJ22" s="87" t="n">
        <f aca="false">IF(ISERROR(VALUE(LEFT(I22))),LEFT(I22),VALUE(LEFT(I22)))</f>
        <v>5</v>
      </c>
      <c r="AK22" s="87" t="n">
        <f aca="false">IF(ISERROR(VALUE(LEFT(J22))),LEFT(J22),VALUE(LEFT(J22)))</f>
        <v>5</v>
      </c>
      <c r="AL22" s="87" t="n">
        <f aca="false">IF(ISERROR(VALUE(LEFT(K22))),LEFT(K22),VALUE(LEFT(K22)))</f>
        <v>4</v>
      </c>
      <c r="AM22" s="87" t="str">
        <f aca="false">IF(ISERROR(VALUE(LEFT(L22))),LEFT(L22),VALUE(LEFT(L22)))</f>
        <v/>
      </c>
      <c r="AN22" s="87" t="n">
        <f aca="false">IF(ISERROR(VALUE(LEFT(M22))),LEFT(M22),VALUE(LEFT(M22)))</f>
        <v>5</v>
      </c>
      <c r="AO22" s="87" t="n">
        <f aca="false">IF(ISERROR(VALUE(LEFT(N22))),LEFT(N22),VALUE(LEFT(N22)))</f>
        <v>4</v>
      </c>
      <c r="AP22" s="87" t="str">
        <f aca="false">IF(ISERROR(VALUE(LEFT(O22))),LEFT(O22),VALUE(LEFT(O22)))</f>
        <v/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1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75" t="n">
        <v>17</v>
      </c>
      <c r="B23" s="103"/>
      <c r="C23" s="107" t="s">
        <v>30</v>
      </c>
      <c r="D23" s="183" t="s">
        <v>476</v>
      </c>
      <c r="E23" s="79" t="n">
        <v>2742</v>
      </c>
      <c r="F23" s="80" t="s">
        <v>32</v>
      </c>
      <c r="G23" s="80" t="n">
        <v>3</v>
      </c>
      <c r="H23" s="80" t="n">
        <v>3</v>
      </c>
      <c r="I23" s="80" t="n">
        <v>4</v>
      </c>
      <c r="J23" s="80" t="n">
        <v>4</v>
      </c>
      <c r="K23" s="80" t="s">
        <v>338</v>
      </c>
      <c r="L23" s="80"/>
      <c r="M23" s="80" t="n">
        <v>3</v>
      </c>
      <c r="N23" s="80" t="n">
        <v>3</v>
      </c>
      <c r="O23" s="80"/>
      <c r="P23" s="80"/>
      <c r="Q23" s="80"/>
      <c r="R23" s="96"/>
      <c r="S23" s="80"/>
      <c r="T23" s="80"/>
      <c r="U23" s="81"/>
      <c r="V23" s="97" t="n">
        <f aca="false">IF(AC23&gt;0,IF(SUM(X23:Y23)/AC23&gt;0,2,IF(AND(SUM(X23:Y23)/AC23=0,Z23/AC23&gt;0),3,IF(AND((AB23/AC23+AA23/AC23)=1,AA23/AC23&gt;0),4,5))),0)</f>
        <v>2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1</v>
      </c>
      <c r="Z23" s="127" t="n">
        <f aca="false">COUNTIF(AG23:AV23,Z$5)</f>
        <v>4</v>
      </c>
      <c r="AA23" s="127" t="n">
        <f aca="false">COUNTIF(AG23:AV23,AA$5)</f>
        <v>2</v>
      </c>
      <c r="AB23" s="127" t="n">
        <f aca="false">COUNTIF(AG23:AV23,AB$5)</f>
        <v>0</v>
      </c>
      <c r="AC23" s="127" t="n">
        <f aca="false">SUM(X23:AB23)</f>
        <v>7</v>
      </c>
      <c r="AD23" s="98" t="n">
        <f aca="false">IF(ISERROR(((X23+Y23)*2+Z23*3+AA23*4+AB23*5)/SUM(X23,Y23:AB23)),"",((X23+Y23)*2+Z23*3+AA23*4+AB23*5)/SUM(X23,Y23:AB23))</f>
        <v>3.14285714285714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>з</v>
      </c>
      <c r="AH23" s="87" t="n">
        <f aca="false">IF(ISERROR(VALUE(LEFT(G23))),LEFT(G23),VALUE(LEFT(G23)))</f>
        <v>3</v>
      </c>
      <c r="AI23" s="87" t="n">
        <f aca="false">IF(ISERROR(VALUE(LEFT(H23))),LEFT(H23),VALUE(LEFT(H23)))</f>
        <v>3</v>
      </c>
      <c r="AJ23" s="87" t="n">
        <f aca="false">IF(ISERROR(VALUE(LEFT(I23))),LEFT(I23),VALUE(LEFT(I23)))</f>
        <v>4</v>
      </c>
      <c r="AK23" s="87" t="n">
        <f aca="false">IF(ISERROR(VALUE(LEFT(J23))),LEFT(J23),VALUE(LEFT(J23)))</f>
        <v>4</v>
      </c>
      <c r="AL23" s="87" t="n">
        <f aca="false">IF(ISERROR(VALUE(LEFT(K23))),LEFT(K23),VALUE(LEFT(K23)))</f>
        <v>2</v>
      </c>
      <c r="AM23" s="87" t="str">
        <f aca="false">IF(ISERROR(VALUE(LEFT(L23))),LEFT(L23),VALUE(LEFT(L23)))</f>
        <v/>
      </c>
      <c r="AN23" s="87" t="n">
        <f aca="false">IF(ISERROR(VALUE(LEFT(M23))),LEFT(M23),VALUE(LEFT(M23)))</f>
        <v>3</v>
      </c>
      <c r="AO23" s="87" t="n">
        <f aca="false">IF(ISERROR(VALUE(LEFT(N23))),LEFT(N23),VALUE(LEFT(N23)))</f>
        <v>3</v>
      </c>
      <c r="AP23" s="87" t="str">
        <f aca="false">IF(ISERROR(VALUE(LEFT(O23))),LEFT(O23),VALUE(LEFT(O23)))</f>
        <v/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1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75" t="n">
        <v>18</v>
      </c>
      <c r="B24" s="103"/>
      <c r="C24" s="107" t="s">
        <v>30</v>
      </c>
      <c r="D24" s="183" t="s">
        <v>477</v>
      </c>
      <c r="E24" s="79" t="n">
        <v>2742</v>
      </c>
      <c r="F24" s="80" t="s">
        <v>32</v>
      </c>
      <c r="G24" s="80" t="n">
        <v>4</v>
      </c>
      <c r="H24" s="80" t="n">
        <v>3</v>
      </c>
      <c r="I24" s="80" t="n">
        <v>4</v>
      </c>
      <c r="J24" s="80" t="n">
        <v>5</v>
      </c>
      <c r="K24" s="80" t="s">
        <v>36</v>
      </c>
      <c r="L24" s="80"/>
      <c r="M24" s="80" t="n">
        <v>3</v>
      </c>
      <c r="N24" s="80" t="n">
        <v>4</v>
      </c>
      <c r="O24" s="80"/>
      <c r="P24" s="80"/>
      <c r="Q24" s="80"/>
      <c r="R24" s="96"/>
      <c r="S24" s="80"/>
      <c r="T24" s="80"/>
      <c r="U24" s="81"/>
      <c r="V24" s="97" t="n">
        <f aca="false">IF(AC24&gt;0,IF(SUM(X24:Y24)/AC24&gt;0,2,IF(AND(SUM(X24:Y24)/AC24=0,Z24/AC24&gt;0),3,IF(AND((AB24/AC24+AA24/AC24)=1,AA24/AC24&gt;0),4,5))),0)</f>
        <v>2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1</v>
      </c>
      <c r="Z24" s="127" t="n">
        <f aca="false">COUNTIF(AG24:AV24,Z$5)</f>
        <v>2</v>
      </c>
      <c r="AA24" s="127" t="n">
        <f aca="false">COUNTIF(AG24:AV24,AA$5)</f>
        <v>3</v>
      </c>
      <c r="AB24" s="127" t="n">
        <f aca="false">COUNTIF(AG24:AV24,AB$5)</f>
        <v>1</v>
      </c>
      <c r="AC24" s="127" t="n">
        <f aca="false">SUM(X24:AB24)</f>
        <v>7</v>
      </c>
      <c r="AD24" s="98" t="n">
        <f aca="false">IF(ISERROR(((X24+Y24)*2+Z24*3+AA24*4+AB24*5)/SUM(X24,Y24:AB24)),"",((X24+Y24)*2+Z24*3+AA24*4+AB24*5)/SUM(X24,Y24:AB24))</f>
        <v>3.57142857142857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>з</v>
      </c>
      <c r="AH24" s="87" t="n">
        <f aca="false">IF(ISERROR(VALUE(LEFT(G24))),LEFT(G24),VALUE(LEFT(G24)))</f>
        <v>4</v>
      </c>
      <c r="AI24" s="87" t="n">
        <f aca="false">IF(ISERROR(VALUE(LEFT(H24))),LEFT(H24),VALUE(LEFT(H24)))</f>
        <v>3</v>
      </c>
      <c r="AJ24" s="87" t="n">
        <f aca="false">IF(ISERROR(VALUE(LEFT(I24))),LEFT(I24),VALUE(LEFT(I24)))</f>
        <v>4</v>
      </c>
      <c r="AK24" s="87" t="n">
        <f aca="false">IF(ISERROR(VALUE(LEFT(J24))),LEFT(J24),VALUE(LEFT(J24)))</f>
        <v>5</v>
      </c>
      <c r="AL24" s="87" t="n">
        <f aca="false">IF(ISERROR(VALUE(LEFT(K24))),LEFT(K24),VALUE(LEFT(K24)))</f>
        <v>2</v>
      </c>
      <c r="AM24" s="87" t="str">
        <f aca="false">IF(ISERROR(VALUE(LEFT(L24))),LEFT(L24),VALUE(LEFT(L24)))</f>
        <v/>
      </c>
      <c r="AN24" s="87" t="n">
        <f aca="false">IF(ISERROR(VALUE(LEFT(M24))),LEFT(M24),VALUE(LEFT(M24)))</f>
        <v>3</v>
      </c>
      <c r="AO24" s="87" t="n">
        <f aca="false">IF(ISERROR(VALUE(LEFT(N24))),LEFT(N24),VALUE(LEFT(N24)))</f>
        <v>4</v>
      </c>
      <c r="AP24" s="87" t="str">
        <f aca="false">IF(ISERROR(VALUE(LEFT(O24))),LEFT(O24),VALUE(LEFT(O24)))</f>
        <v/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1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false" customHeight="false" outlineLevel="0" collapsed="false">
      <c r="A25" s="75" t="n">
        <v>19</v>
      </c>
      <c r="B25" s="103"/>
      <c r="C25" s="107" t="s">
        <v>30</v>
      </c>
      <c r="D25" s="183" t="s">
        <v>478</v>
      </c>
      <c r="E25" s="79" t="n">
        <v>2742</v>
      </c>
      <c r="F25" s="80" t="s">
        <v>32</v>
      </c>
      <c r="G25" s="80" t="n">
        <v>4</v>
      </c>
      <c r="H25" s="80" t="n">
        <v>3</v>
      </c>
      <c r="I25" s="80" t="n">
        <v>4</v>
      </c>
      <c r="J25" s="80" t="n">
        <v>4</v>
      </c>
      <c r="K25" s="80" t="n">
        <v>4</v>
      </c>
      <c r="L25" s="80"/>
      <c r="M25" s="80" t="n">
        <v>4</v>
      </c>
      <c r="N25" s="80" t="n">
        <v>3</v>
      </c>
      <c r="O25" s="80"/>
      <c r="P25" s="80"/>
      <c r="Q25" s="80"/>
      <c r="R25" s="96"/>
      <c r="S25" s="80"/>
      <c r="T25" s="80"/>
      <c r="U25" s="81"/>
      <c r="V25" s="97" t="n">
        <f aca="false">IF(AC25&gt;0,IF(SUM(X25:Y25)/AC25&gt;0,2,IF(AND(SUM(X25:Y25)/AC25=0,Z25/AC25&gt;0),3,IF(AND((AB25/AC25+AA25/AC25)=1,AA25/AC25&gt;0),4,5))),0)</f>
        <v>3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2</v>
      </c>
      <c r="AA25" s="127" t="n">
        <f aca="false">COUNTIF(AG25:AV25,AA$5)</f>
        <v>5</v>
      </c>
      <c r="AB25" s="127" t="n">
        <f aca="false">COUNTIF(AG25:AV25,AB$5)</f>
        <v>0</v>
      </c>
      <c r="AC25" s="127" t="n">
        <f aca="false">SUM(X25:AB25)</f>
        <v>7</v>
      </c>
      <c r="AD25" s="98" t="n">
        <f aca="false">IF(ISERROR(((X25+Y25)*2+Z25*3+AA25*4+AB25*5)/SUM(X25,Y25:AB25)),"",((X25+Y25)*2+Z25*3+AA25*4+AB25*5)/SUM(X25,Y25:AB25))</f>
        <v>3.71428571428571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>з</v>
      </c>
      <c r="AH25" s="87" t="n">
        <f aca="false">IF(ISERROR(VALUE(LEFT(G25))),LEFT(G25),VALUE(LEFT(G25)))</f>
        <v>4</v>
      </c>
      <c r="AI25" s="87" t="n">
        <f aca="false">IF(ISERROR(VALUE(LEFT(H25))),LEFT(H25),VALUE(LEFT(H25)))</f>
        <v>3</v>
      </c>
      <c r="AJ25" s="87" t="n">
        <f aca="false">IF(ISERROR(VALUE(LEFT(I25))),LEFT(I25),VALUE(LEFT(I25)))</f>
        <v>4</v>
      </c>
      <c r="AK25" s="87" t="n">
        <f aca="false">IF(ISERROR(VALUE(LEFT(J25))),LEFT(J25),VALUE(LEFT(J25)))</f>
        <v>4</v>
      </c>
      <c r="AL25" s="87" t="n">
        <f aca="false">IF(ISERROR(VALUE(LEFT(K25))),LEFT(K25),VALUE(LEFT(K25)))</f>
        <v>4</v>
      </c>
      <c r="AM25" s="87" t="str">
        <f aca="false">IF(ISERROR(VALUE(LEFT(L25))),LEFT(L25),VALUE(LEFT(L25)))</f>
        <v/>
      </c>
      <c r="AN25" s="87" t="n">
        <f aca="false">IF(ISERROR(VALUE(LEFT(M25))),LEFT(M25),VALUE(LEFT(M25)))</f>
        <v>4</v>
      </c>
      <c r="AO25" s="87" t="n">
        <f aca="false">IF(ISERROR(VALUE(LEFT(N25))),LEFT(N25),VALUE(LEFT(N25)))</f>
        <v>3</v>
      </c>
      <c r="AP25" s="87" t="str">
        <f aca="false">IF(ISERROR(VALUE(LEFT(O25))),LEFT(O25),VALUE(LEFT(O25)))</f>
        <v/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1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false" customHeight="false" outlineLevel="0" collapsed="false">
      <c r="A26" s="75" t="n">
        <v>20</v>
      </c>
      <c r="B26" s="103"/>
      <c r="C26" s="107" t="s">
        <v>30</v>
      </c>
      <c r="D26" s="183" t="s">
        <v>479</v>
      </c>
      <c r="E26" s="79" t="n">
        <v>2742</v>
      </c>
      <c r="F26" s="80" t="s">
        <v>32</v>
      </c>
      <c r="G26" s="80" t="n">
        <v>5</v>
      </c>
      <c r="H26" s="80" t="n">
        <v>3</v>
      </c>
      <c r="I26" s="80" t="n">
        <v>4</v>
      </c>
      <c r="J26" s="80" t="n">
        <v>4</v>
      </c>
      <c r="K26" s="80" t="n">
        <v>4</v>
      </c>
      <c r="L26" s="80"/>
      <c r="M26" s="80" t="n">
        <v>4</v>
      </c>
      <c r="N26" s="80" t="n">
        <v>3</v>
      </c>
      <c r="O26" s="80"/>
      <c r="P26" s="80"/>
      <c r="Q26" s="80"/>
      <c r="R26" s="96"/>
      <c r="S26" s="80"/>
      <c r="T26" s="80"/>
      <c r="U26" s="81"/>
      <c r="V26" s="97" t="n">
        <f aca="false">IF(AC26&gt;0,IF(SUM(X26:Y26)/AC26&gt;0,2,IF(AND(SUM(X26:Y26)/AC26=0,Z26/AC26&gt;0),3,IF(AND((AB26/AC26+AA26/AC26)=1,AA26/AC26&gt;0),4,5))),0)</f>
        <v>3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2</v>
      </c>
      <c r="AA26" s="127" t="n">
        <f aca="false">COUNTIF(AG26:AV26,AA$5)</f>
        <v>4</v>
      </c>
      <c r="AB26" s="127" t="n">
        <f aca="false">COUNTIF(AG26:AV26,AB$5)</f>
        <v>1</v>
      </c>
      <c r="AC26" s="127" t="n">
        <f aca="false">SUM(X26:AB26)</f>
        <v>7</v>
      </c>
      <c r="AD26" s="98" t="n">
        <f aca="false">IF(ISERROR(((X26+Y26)*2+Z26*3+AA26*4+AB26*5)/SUM(X26,Y26:AB26)),"",((X26+Y26)*2+Z26*3+AA26*4+AB26*5)/SUM(X26,Y26:AB26))</f>
        <v>3.85714285714286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>з</v>
      </c>
      <c r="AH26" s="87" t="n">
        <f aca="false">IF(ISERROR(VALUE(LEFT(G26))),LEFT(G26),VALUE(LEFT(G26)))</f>
        <v>5</v>
      </c>
      <c r="AI26" s="87" t="n">
        <f aca="false">IF(ISERROR(VALUE(LEFT(H26))),LEFT(H26),VALUE(LEFT(H26)))</f>
        <v>3</v>
      </c>
      <c r="AJ26" s="87" t="n">
        <f aca="false">IF(ISERROR(VALUE(LEFT(I26))),LEFT(I26),VALUE(LEFT(I26)))</f>
        <v>4</v>
      </c>
      <c r="AK26" s="87" t="n">
        <f aca="false">IF(ISERROR(VALUE(LEFT(J26))),LEFT(J26),VALUE(LEFT(J26)))</f>
        <v>4</v>
      </c>
      <c r="AL26" s="87" t="n">
        <f aca="false">IF(ISERROR(VALUE(LEFT(K26))),LEFT(K26),VALUE(LEFT(K26)))</f>
        <v>4</v>
      </c>
      <c r="AM26" s="87" t="str">
        <f aca="false">IF(ISERROR(VALUE(LEFT(L26))),LEFT(L26),VALUE(LEFT(L26)))</f>
        <v/>
      </c>
      <c r="AN26" s="87" t="n">
        <f aca="false">IF(ISERROR(VALUE(LEFT(M26))),LEFT(M26),VALUE(LEFT(M26)))</f>
        <v>4</v>
      </c>
      <c r="AO26" s="87" t="n">
        <f aca="false">IF(ISERROR(VALUE(LEFT(N26))),LEFT(N26),VALUE(LEFT(N26)))</f>
        <v>3</v>
      </c>
      <c r="AP26" s="87" t="str">
        <f aca="false">IF(ISERROR(VALUE(LEFT(O26))),LEFT(O26),VALUE(LEFT(O26)))</f>
        <v/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1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false" customHeight="false" outlineLevel="0" collapsed="false">
      <c r="A27" s="75" t="n">
        <v>21</v>
      </c>
      <c r="B27" s="103"/>
      <c r="C27" s="107" t="s">
        <v>30</v>
      </c>
      <c r="D27" s="183" t="s">
        <v>480</v>
      </c>
      <c r="E27" s="79" t="n">
        <v>2742</v>
      </c>
      <c r="F27" s="80" t="s">
        <v>32</v>
      </c>
      <c r="G27" s="80" t="n">
        <v>5</v>
      </c>
      <c r="H27" s="80" t="n">
        <v>4</v>
      </c>
      <c r="I27" s="80" t="n">
        <v>4</v>
      </c>
      <c r="J27" s="80" t="n">
        <v>5</v>
      </c>
      <c r="K27" s="80" t="n">
        <v>4</v>
      </c>
      <c r="L27" s="80"/>
      <c r="M27" s="80" t="n">
        <v>5</v>
      </c>
      <c r="N27" s="80" t="n">
        <v>4</v>
      </c>
      <c r="O27" s="80"/>
      <c r="P27" s="80"/>
      <c r="Q27" s="80"/>
      <c r="R27" s="96"/>
      <c r="S27" s="80"/>
      <c r="T27" s="80"/>
      <c r="U27" s="81"/>
      <c r="V27" s="97" t="n">
        <f aca="false">IF(AC27&gt;0,IF(SUM(X27:Y27)/AC27&gt;0,2,IF(AND(SUM(X27:Y27)/AC27=0,Z27/AC27&gt;0),3,IF(AND((AB27/AC27+AA27/AC27)=1,AA27/AC27&gt;0),4,5))),0)</f>
        <v>4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0</v>
      </c>
      <c r="AA27" s="127" t="n">
        <f aca="false">COUNTIF(AG27:AV27,AA$5)</f>
        <v>4</v>
      </c>
      <c r="AB27" s="127" t="n">
        <f aca="false">COUNTIF(AG27:AV27,AB$5)</f>
        <v>3</v>
      </c>
      <c r="AC27" s="127" t="n">
        <f aca="false">SUM(X27:AB27)</f>
        <v>7</v>
      </c>
      <c r="AD27" s="98" t="n">
        <f aca="false">IF(ISERROR(((X27+Y27)*2+Z27*3+AA27*4+AB27*5)/SUM(X27,Y27:AB27)),"",((X27+Y27)*2+Z27*3+AA27*4+AB27*5)/SUM(X27,Y27:AB27))</f>
        <v>4.42857142857143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>з</v>
      </c>
      <c r="AH27" s="87" t="n">
        <f aca="false">IF(ISERROR(VALUE(LEFT(G27))),LEFT(G27),VALUE(LEFT(G27)))</f>
        <v>5</v>
      </c>
      <c r="AI27" s="87" t="n">
        <f aca="false">IF(ISERROR(VALUE(LEFT(H27))),LEFT(H27),VALUE(LEFT(H27)))</f>
        <v>4</v>
      </c>
      <c r="AJ27" s="87" t="n">
        <f aca="false">IF(ISERROR(VALUE(LEFT(I27))),LEFT(I27),VALUE(LEFT(I27)))</f>
        <v>4</v>
      </c>
      <c r="AK27" s="87" t="n">
        <f aca="false">IF(ISERROR(VALUE(LEFT(J27))),LEFT(J27),VALUE(LEFT(J27)))</f>
        <v>5</v>
      </c>
      <c r="AL27" s="87" t="n">
        <f aca="false">IF(ISERROR(VALUE(LEFT(K27))),LEFT(K27),VALUE(LEFT(K27)))</f>
        <v>4</v>
      </c>
      <c r="AM27" s="87" t="str">
        <f aca="false">IF(ISERROR(VALUE(LEFT(L27))),LEFT(L27),VALUE(LEFT(L27)))</f>
        <v/>
      </c>
      <c r="AN27" s="87" t="n">
        <f aca="false">IF(ISERROR(VALUE(LEFT(M27))),LEFT(M27),VALUE(LEFT(M27)))</f>
        <v>5</v>
      </c>
      <c r="AO27" s="87" t="n">
        <f aca="false">IF(ISERROR(VALUE(LEFT(N27))),LEFT(N27),VALUE(LEFT(N27)))</f>
        <v>4</v>
      </c>
      <c r="AP27" s="87" t="str">
        <f aca="false">IF(ISERROR(VALUE(LEFT(O27))),LEFT(O27),VALUE(LEFT(O27)))</f>
        <v/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1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false" customHeight="false" outlineLevel="0" collapsed="false">
      <c r="A28" s="75" t="n">
        <v>22</v>
      </c>
      <c r="B28" s="103"/>
      <c r="C28" s="107" t="s">
        <v>30</v>
      </c>
      <c r="D28" s="183" t="s">
        <v>481</v>
      </c>
      <c r="E28" s="79" t="n">
        <v>2742</v>
      </c>
      <c r="F28" s="80" t="s">
        <v>32</v>
      </c>
      <c r="G28" s="80" t="n">
        <v>4</v>
      </c>
      <c r="H28" s="80" t="n">
        <v>3</v>
      </c>
      <c r="I28" s="80" t="n">
        <v>4</v>
      </c>
      <c r="J28" s="80" t="n">
        <v>3</v>
      </c>
      <c r="K28" s="80" t="n">
        <v>4</v>
      </c>
      <c r="L28" s="80"/>
      <c r="M28" s="80" t="s">
        <v>45</v>
      </c>
      <c r="N28" s="80" t="n">
        <v>3</v>
      </c>
      <c r="O28" s="80"/>
      <c r="P28" s="80"/>
      <c r="Q28" s="80"/>
      <c r="R28" s="96"/>
      <c r="S28" s="80"/>
      <c r="T28" s="80"/>
      <c r="U28" s="81"/>
      <c r="V28" s="97" t="n">
        <f aca="false">IF(AC28&gt;0,IF(SUM(X28:Y28)/AC28&gt;0,2,IF(AND(SUM(X28:Y28)/AC28=0,Z28/AC28&gt;0),3,IF(AND((AB28/AC28+AA28/AC28)=1,AA28/AC28&gt;0),4,5))),0)</f>
        <v>2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1</v>
      </c>
      <c r="Z28" s="127" t="n">
        <f aca="false">COUNTIF(AG28:AV28,Z$5)</f>
        <v>3</v>
      </c>
      <c r="AA28" s="127" t="n">
        <f aca="false">COUNTIF(AG28:AV28,AA$5)</f>
        <v>3</v>
      </c>
      <c r="AB28" s="127" t="n">
        <f aca="false">COUNTIF(AG28:AV28,AB$5)</f>
        <v>0</v>
      </c>
      <c r="AC28" s="127" t="n">
        <f aca="false">SUM(X28:AB28)</f>
        <v>7</v>
      </c>
      <c r="AD28" s="98" t="n">
        <f aca="false">IF(ISERROR(((X28+Y28)*2+Z28*3+AA28*4+AB28*5)/SUM(X28,Y28:AB28)),"",((X28+Y28)*2+Z28*3+AA28*4+AB28*5)/SUM(X28,Y28:AB28))</f>
        <v>3.28571428571429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>з</v>
      </c>
      <c r="AH28" s="87" t="n">
        <f aca="false">IF(ISERROR(VALUE(LEFT(G28))),LEFT(G28),VALUE(LEFT(G28)))</f>
        <v>4</v>
      </c>
      <c r="AI28" s="87" t="n">
        <f aca="false">IF(ISERROR(VALUE(LEFT(H28))),LEFT(H28),VALUE(LEFT(H28)))</f>
        <v>3</v>
      </c>
      <c r="AJ28" s="87" t="n">
        <f aca="false">IF(ISERROR(VALUE(LEFT(I28))),LEFT(I28),VALUE(LEFT(I28)))</f>
        <v>4</v>
      </c>
      <c r="AK28" s="87" t="n">
        <f aca="false">IF(ISERROR(VALUE(LEFT(J28))),LEFT(J28),VALUE(LEFT(J28)))</f>
        <v>3</v>
      </c>
      <c r="AL28" s="87" t="n">
        <f aca="false">IF(ISERROR(VALUE(LEFT(K28))),LEFT(K28),VALUE(LEFT(K28)))</f>
        <v>4</v>
      </c>
      <c r="AM28" s="87" t="str">
        <f aca="false">IF(ISERROR(VALUE(LEFT(L28))),LEFT(L28),VALUE(LEFT(L28)))</f>
        <v/>
      </c>
      <c r="AN28" s="87" t="n">
        <f aca="false">IF(ISERROR(VALUE(LEFT(M28))),LEFT(M28),VALUE(LEFT(M28)))</f>
        <v>2</v>
      </c>
      <c r="AO28" s="87" t="n">
        <f aca="false">IF(ISERROR(VALUE(LEFT(N28))),LEFT(N28),VALUE(LEFT(N28)))</f>
        <v>3</v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1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false" customHeight="false" outlineLevel="0" collapsed="false">
      <c r="A29" s="75" t="n">
        <v>23</v>
      </c>
      <c r="B29" s="103"/>
      <c r="C29" s="107" t="s">
        <v>30</v>
      </c>
      <c r="D29" s="183" t="s">
        <v>482</v>
      </c>
      <c r="E29" s="79" t="n">
        <v>2742</v>
      </c>
      <c r="F29" s="80" t="s">
        <v>32</v>
      </c>
      <c r="G29" s="80" t="n">
        <v>3</v>
      </c>
      <c r="H29" s="80" t="n">
        <v>3</v>
      </c>
      <c r="I29" s="80" t="n">
        <v>5</v>
      </c>
      <c r="J29" s="80" t="n">
        <v>3</v>
      </c>
      <c r="K29" s="80" t="n">
        <v>3</v>
      </c>
      <c r="L29" s="80"/>
      <c r="M29" s="80" t="n">
        <v>3</v>
      </c>
      <c r="N29" s="80" t="n">
        <v>4</v>
      </c>
      <c r="O29" s="80"/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3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5</v>
      </c>
      <c r="AA29" s="127" t="n">
        <f aca="false">COUNTIF(AG29:AV29,AA$5)</f>
        <v>1</v>
      </c>
      <c r="AB29" s="127" t="n">
        <f aca="false">COUNTIF(AG29:AV29,AB$5)</f>
        <v>1</v>
      </c>
      <c r="AC29" s="127" t="n">
        <f aca="false">SUM(X29:AB29)</f>
        <v>7</v>
      </c>
      <c r="AD29" s="98" t="n">
        <f aca="false">IF(ISERROR(((X29+Y29)*2+Z29*3+AA29*4+AB29*5)/SUM(X29,Y29:AB29)),"",((X29+Y29)*2+Z29*3+AA29*4+AB29*5)/SUM(X29,Y29:AB29))</f>
        <v>3.42857142857143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>з</v>
      </c>
      <c r="AH29" s="87" t="n">
        <f aca="false">IF(ISERROR(VALUE(LEFT(G29))),LEFT(G29),VALUE(LEFT(G29)))</f>
        <v>3</v>
      </c>
      <c r="AI29" s="87" t="n">
        <f aca="false">IF(ISERROR(VALUE(LEFT(H29))),LEFT(H29),VALUE(LEFT(H29)))</f>
        <v>3</v>
      </c>
      <c r="AJ29" s="87" t="n">
        <f aca="false">IF(ISERROR(VALUE(LEFT(I29))),LEFT(I29),VALUE(LEFT(I29)))</f>
        <v>5</v>
      </c>
      <c r="AK29" s="87" t="n">
        <f aca="false">IF(ISERROR(VALUE(LEFT(J29))),LEFT(J29),VALUE(LEFT(J29)))</f>
        <v>3</v>
      </c>
      <c r="AL29" s="87" t="n">
        <f aca="false">IF(ISERROR(VALUE(LEFT(K29))),LEFT(K29),VALUE(LEFT(K29)))</f>
        <v>3</v>
      </c>
      <c r="AM29" s="87" t="str">
        <f aca="false">IF(ISERROR(VALUE(LEFT(L29))),LEFT(L29),VALUE(LEFT(L29)))</f>
        <v/>
      </c>
      <c r="AN29" s="87" t="n">
        <f aca="false">IF(ISERROR(VALUE(LEFT(M29))),LEFT(M29),VALUE(LEFT(M29)))</f>
        <v>3</v>
      </c>
      <c r="AO29" s="87" t="n">
        <f aca="false">IF(ISERROR(VALUE(LEFT(N29))),LEFT(N29),VALUE(LEFT(N29)))</f>
        <v>4</v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1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false" customHeight="false" outlineLevel="0" collapsed="false">
      <c r="A30" s="75" t="n">
        <v>25</v>
      </c>
      <c r="B30" s="103"/>
      <c r="C30" s="107" t="s">
        <v>30</v>
      </c>
      <c r="D30" s="183" t="s">
        <v>483</v>
      </c>
      <c r="E30" s="79" t="n">
        <v>2742</v>
      </c>
      <c r="F30" s="80" t="s">
        <v>32</v>
      </c>
      <c r="G30" s="80" t="n">
        <v>5</v>
      </c>
      <c r="H30" s="80" t="n">
        <v>4</v>
      </c>
      <c r="I30" s="80" t="n">
        <v>5</v>
      </c>
      <c r="J30" s="80" t="n">
        <v>5</v>
      </c>
      <c r="K30" s="80" t="n">
        <v>5</v>
      </c>
      <c r="L30" s="80"/>
      <c r="M30" s="80" t="n">
        <v>5</v>
      </c>
      <c r="N30" s="80" t="n">
        <v>5</v>
      </c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4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0</v>
      </c>
      <c r="AA30" s="127" t="n">
        <f aca="false">COUNTIF(AG30:AV30,AA$5)</f>
        <v>1</v>
      </c>
      <c r="AB30" s="127" t="n">
        <f aca="false">COUNTIF(AG30:AV30,AB$5)</f>
        <v>6</v>
      </c>
      <c r="AC30" s="127" t="n">
        <f aca="false">SUM(X30:AB30)</f>
        <v>7</v>
      </c>
      <c r="AD30" s="98" t="n">
        <f aca="false">IF(ISERROR(((X30+Y30)*2+Z30*3+AA30*4+AB30*5)/SUM(X30,Y30:AB30)),"",((X30+Y30)*2+Z30*3+AA30*4+AB30*5)/SUM(X30,Y30:AB30))</f>
        <v>4.85714285714286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>з</v>
      </c>
      <c r="AH30" s="87" t="n">
        <f aca="false">IF(ISERROR(VALUE(LEFT(G30))),LEFT(G30),VALUE(LEFT(G30)))</f>
        <v>5</v>
      </c>
      <c r="AI30" s="87" t="n">
        <f aca="false">IF(ISERROR(VALUE(LEFT(H30))),LEFT(H30),VALUE(LEFT(H30)))</f>
        <v>4</v>
      </c>
      <c r="AJ30" s="87" t="n">
        <f aca="false">IF(ISERROR(VALUE(LEFT(I30))),LEFT(I30),VALUE(LEFT(I30)))</f>
        <v>5</v>
      </c>
      <c r="AK30" s="87" t="n">
        <f aca="false">IF(ISERROR(VALUE(LEFT(J30))),LEFT(J30),VALUE(LEFT(J30)))</f>
        <v>5</v>
      </c>
      <c r="AL30" s="87" t="n">
        <f aca="false">IF(ISERROR(VALUE(LEFT(K30))),LEFT(K30),VALUE(LEFT(K30)))</f>
        <v>5</v>
      </c>
      <c r="AM30" s="87" t="str">
        <f aca="false">IF(ISERROR(VALUE(LEFT(L30))),LEFT(L30),VALUE(LEFT(L30)))</f>
        <v/>
      </c>
      <c r="AN30" s="87" t="n">
        <f aca="false">IF(ISERROR(VALUE(LEFT(M30))),LEFT(M30),VALUE(LEFT(M30)))</f>
        <v>5</v>
      </c>
      <c r="AO30" s="87" t="n">
        <f aca="false">IF(ISERROR(VALUE(LEFT(N30))),LEFT(N30),VALUE(LEFT(N30)))</f>
        <v>5</v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1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false" customHeight="false" outlineLevel="0" collapsed="false">
      <c r="A31" s="75" t="n">
        <v>26</v>
      </c>
      <c r="B31" s="103"/>
      <c r="C31" s="107" t="s">
        <v>30</v>
      </c>
      <c r="D31" s="183" t="s">
        <v>484</v>
      </c>
      <c r="E31" s="79" t="n">
        <v>2742</v>
      </c>
      <c r="F31" s="80" t="s">
        <v>32</v>
      </c>
      <c r="G31" s="80" t="n">
        <v>4</v>
      </c>
      <c r="H31" s="80" t="n">
        <v>3</v>
      </c>
      <c r="I31" s="80" t="n">
        <v>5</v>
      </c>
      <c r="J31" s="80" t="n">
        <v>5</v>
      </c>
      <c r="K31" s="80" t="n">
        <v>4</v>
      </c>
      <c r="L31" s="80"/>
      <c r="M31" s="80" t="n">
        <v>5</v>
      </c>
      <c r="N31" s="80" t="n">
        <v>4</v>
      </c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3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1</v>
      </c>
      <c r="AA31" s="127" t="n">
        <f aca="false">COUNTIF(AG31:AV31,AA$5)</f>
        <v>3</v>
      </c>
      <c r="AB31" s="127" t="n">
        <f aca="false">COUNTIF(AG31:AV31,AB$5)</f>
        <v>3</v>
      </c>
      <c r="AC31" s="127" t="n">
        <f aca="false">SUM(X31:AB31)</f>
        <v>7</v>
      </c>
      <c r="AD31" s="98" t="n">
        <f aca="false">IF(ISERROR(((X31+Y31)*2+Z31*3+AA31*4+AB31*5)/SUM(X31,Y31:AB31)),"",((X31+Y31)*2+Z31*3+AA31*4+AB31*5)/SUM(X31,Y31:AB31))</f>
        <v>4.28571428571429</v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>з</v>
      </c>
      <c r="AH31" s="87" t="n">
        <f aca="false">IF(ISERROR(VALUE(LEFT(G31))),LEFT(G31),VALUE(LEFT(G31)))</f>
        <v>4</v>
      </c>
      <c r="AI31" s="87" t="n">
        <f aca="false">IF(ISERROR(VALUE(LEFT(H31))),LEFT(H31),VALUE(LEFT(H31)))</f>
        <v>3</v>
      </c>
      <c r="AJ31" s="87" t="n">
        <f aca="false">IF(ISERROR(VALUE(LEFT(I31))),LEFT(I31),VALUE(LEFT(I31)))</f>
        <v>5</v>
      </c>
      <c r="AK31" s="87" t="n">
        <f aca="false">IF(ISERROR(VALUE(LEFT(J31))),LEFT(J31),VALUE(LEFT(J31)))</f>
        <v>5</v>
      </c>
      <c r="AL31" s="87" t="n">
        <f aca="false">IF(ISERROR(VALUE(LEFT(K31))),LEFT(K31),VALUE(LEFT(K31)))</f>
        <v>4</v>
      </c>
      <c r="AM31" s="87" t="str">
        <f aca="false">IF(ISERROR(VALUE(LEFT(L31))),LEFT(L31),VALUE(LEFT(L31)))</f>
        <v/>
      </c>
      <c r="AN31" s="87" t="n">
        <f aca="false">IF(ISERROR(VALUE(LEFT(M31))),LEFT(M31),VALUE(LEFT(M31)))</f>
        <v>5</v>
      </c>
      <c r="AO31" s="87" t="n">
        <f aca="false">IF(ISERROR(VALUE(LEFT(N31))),LEFT(N31),VALUE(LEFT(N31)))</f>
        <v>4</v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1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false" customHeight="false" outlineLevel="0" collapsed="false">
      <c r="A32" s="75" t="n">
        <v>27</v>
      </c>
      <c r="B32" s="106"/>
      <c r="C32" s="107" t="s">
        <v>30</v>
      </c>
      <c r="D32" s="183" t="s">
        <v>485</v>
      </c>
      <c r="E32" s="79" t="n">
        <v>2742</v>
      </c>
      <c r="F32" s="80" t="s">
        <v>32</v>
      </c>
      <c r="G32" s="80" t="n">
        <v>3</v>
      </c>
      <c r="H32" s="211" t="n">
        <v>3</v>
      </c>
      <c r="I32" s="80" t="n">
        <v>4</v>
      </c>
      <c r="J32" s="80" t="n">
        <v>4</v>
      </c>
      <c r="K32" s="80" t="n">
        <v>3</v>
      </c>
      <c r="L32" s="80"/>
      <c r="M32" s="80" t="n">
        <v>3</v>
      </c>
      <c r="N32" s="80" t="n">
        <v>3</v>
      </c>
      <c r="O32" s="80"/>
      <c r="P32" s="80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3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5</v>
      </c>
      <c r="AA32" s="127" t="n">
        <f aca="false">COUNTIF(AG32:AV32,AA$5)</f>
        <v>2</v>
      </c>
      <c r="AB32" s="127" t="n">
        <f aca="false">COUNTIF(AG32:AV32,AB$5)</f>
        <v>0</v>
      </c>
      <c r="AC32" s="127" t="n">
        <f aca="false">SUM(X32:AB32)</f>
        <v>7</v>
      </c>
      <c r="AD32" s="98" t="n">
        <f aca="false">IF(ISERROR(((X32+Y32)*2+Z32*3+AA32*4+AB32*5)/SUM(X32,Y32:AB32)),"",((X32+Y32)*2+Z32*3+AA32*4+AB32*5)/SUM(X32,Y32:AB32))</f>
        <v>3.28571428571429</v>
      </c>
      <c r="AE32" s="99" t="n">
        <f aca="false">IF(AX32=5,0.5,IF(AX32=4,0.25,IF(AX32&lt;=3,0)))</f>
        <v>0</v>
      </c>
      <c r="AF32" s="17"/>
      <c r="AG32" s="87" t="str">
        <f aca="false">IF(ISERROR(VALUE(LEFT(F32))),LEFT(F32),VALUE(LEFT(F32)))</f>
        <v>з</v>
      </c>
      <c r="AH32" s="87" t="n">
        <f aca="false">IF(ISERROR(VALUE(LEFT(G32))),LEFT(G32),VALUE(LEFT(G32)))</f>
        <v>3</v>
      </c>
      <c r="AI32" s="87" t="n">
        <f aca="false">IF(ISERROR(VALUE(LEFT(H32))),LEFT(H32),VALUE(LEFT(H32)))</f>
        <v>3</v>
      </c>
      <c r="AJ32" s="87" t="n">
        <f aca="false">IF(ISERROR(VALUE(LEFT(I32))),LEFT(I32),VALUE(LEFT(I32)))</f>
        <v>4</v>
      </c>
      <c r="AK32" s="87" t="n">
        <f aca="false">IF(ISERROR(VALUE(LEFT(J32))),LEFT(J32),VALUE(LEFT(J32)))</f>
        <v>4</v>
      </c>
      <c r="AL32" s="87" t="n">
        <f aca="false">IF(ISERROR(VALUE(LEFT(K32))),LEFT(K32),VALUE(LEFT(K32)))</f>
        <v>3</v>
      </c>
      <c r="AM32" s="87" t="str">
        <f aca="false">IF(ISERROR(VALUE(LEFT(L32))),LEFT(L32),VALUE(LEFT(L32)))</f>
        <v/>
      </c>
      <c r="AN32" s="87" t="n">
        <f aca="false">IF(ISERROR(VALUE(LEFT(M32))),LEFT(M32),VALUE(LEFT(M32)))</f>
        <v>3</v>
      </c>
      <c r="AO32" s="87" t="n">
        <f aca="false">IF(ISERROR(VALUE(LEFT(N32))),LEFT(N32),VALUE(LEFT(N32)))</f>
        <v>3</v>
      </c>
      <c r="AP32" s="87" t="str">
        <f aca="false">IF(ISERROR(VALUE(LEFT(O32))),LEFT(O32),VALUE(LEFT(O32)))</f>
        <v/>
      </c>
      <c r="AQ32" s="87" t="str">
        <f aca="false">IF(ISERROR(VALUE(LEFT(P32))),LEFT(P32),VALUE(LEFT(P32)))</f>
        <v/>
      </c>
      <c r="AR32" s="87" t="str">
        <f aca="false">IF(ISERROR(VALUE(LEFT(Q32))),LEFT(Q32),VALUE(LEFT(Q32)))</f>
        <v/>
      </c>
      <c r="AS32" s="87" t="str">
        <f aca="false">IF(ISERROR(VALUE(LEFT(R32))),LEFT(R32),VALUE(LEFT(R32)))</f>
        <v/>
      </c>
      <c r="AT32" s="87" t="str">
        <f aca="false">IF(ISERROR(VALUE(LEFT(S32))),LEFT(S32),VALUE(LEFT(S32)))</f>
        <v/>
      </c>
      <c r="AU32" s="87" t="str">
        <f aca="false">IF(ISERROR(VALUE(LEFT(T32))),LEFT(T32),VALUE(LEFT(T32)))</f>
        <v/>
      </c>
      <c r="AV32" s="87" t="str">
        <f aca="false">IF(ISERROR(VALUE(LEFT(U32))),LEFT(U32),VALUE(LEFT(U32)))</f>
        <v/>
      </c>
      <c r="AW32" s="82" t="n">
        <f aca="false">COUNTIF(AG32:AV32,"з")</f>
        <v>1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8" hidden="false" customHeight="true" outlineLevel="0" collapsed="false">
      <c r="A33" s="75" t="n">
        <v>28</v>
      </c>
      <c r="B33" s="106"/>
      <c r="C33" s="107" t="s">
        <v>30</v>
      </c>
      <c r="D33" s="183" t="s">
        <v>486</v>
      </c>
      <c r="E33" s="79" t="n">
        <v>2742</v>
      </c>
      <c r="F33" s="80" t="s">
        <v>32</v>
      </c>
      <c r="G33" s="80" t="n">
        <v>5</v>
      </c>
      <c r="H33" s="211" t="n">
        <v>4</v>
      </c>
      <c r="I33" s="80" t="n">
        <v>5</v>
      </c>
      <c r="J33" s="80" t="n">
        <v>5</v>
      </c>
      <c r="K33" s="80" t="n">
        <v>4</v>
      </c>
      <c r="L33" s="80"/>
      <c r="M33" s="80" t="n">
        <v>4</v>
      </c>
      <c r="N33" s="80" t="n">
        <v>4</v>
      </c>
      <c r="O33" s="80"/>
      <c r="P33" s="80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4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4</v>
      </c>
      <c r="AB33" s="127" t="n">
        <f aca="false">COUNTIF(AG33:AV33,AB$5)</f>
        <v>3</v>
      </c>
      <c r="AC33" s="127" t="n">
        <f aca="false">SUM(X33:AB33)</f>
        <v>7</v>
      </c>
      <c r="AD33" s="98" t="n">
        <f aca="false">IF(ISERROR(((X33+Y33)*2+Z33*3+AA33*4+AB33*5)/SUM(X33,Y33:AB33)),"",((X33+Y33)*2+Z33*3+AA33*4+AB33*5)/SUM(X33,Y33:AB33))</f>
        <v>4.42857142857143</v>
      </c>
      <c r="AE33" s="99" t="n">
        <f aca="false">IF(AX33=5,0.5,IF(AX33=4,0.25,IF(AX33&lt;=3,0)))</f>
        <v>0</v>
      </c>
      <c r="AF33" s="17"/>
      <c r="AG33" s="87" t="str">
        <f aca="false">IF(ISERROR(VALUE(LEFT(F33))),LEFT(F33),VALUE(LEFT(F33)))</f>
        <v>з</v>
      </c>
      <c r="AH33" s="87" t="n">
        <f aca="false">IF(ISERROR(VALUE(LEFT(G33))),LEFT(G33),VALUE(LEFT(G33)))</f>
        <v>5</v>
      </c>
      <c r="AI33" s="87" t="n">
        <f aca="false">IF(ISERROR(VALUE(LEFT(H33))),LEFT(H33),VALUE(LEFT(H33)))</f>
        <v>4</v>
      </c>
      <c r="AJ33" s="87" t="n">
        <f aca="false">IF(ISERROR(VALUE(LEFT(I33))),LEFT(I33),VALUE(LEFT(I33)))</f>
        <v>5</v>
      </c>
      <c r="AK33" s="87" t="n">
        <f aca="false">IF(ISERROR(VALUE(LEFT(J33))),LEFT(J33),VALUE(LEFT(J33)))</f>
        <v>5</v>
      </c>
      <c r="AL33" s="87" t="n">
        <f aca="false">IF(ISERROR(VALUE(LEFT(K33))),LEFT(K33),VALUE(LEFT(K33)))</f>
        <v>4</v>
      </c>
      <c r="AM33" s="87" t="str">
        <f aca="false">IF(ISERROR(VALUE(LEFT(L33))),LEFT(L33),VALUE(LEFT(L33)))</f>
        <v/>
      </c>
      <c r="AN33" s="87" t="n">
        <f aca="false">IF(ISERROR(VALUE(LEFT(M33))),LEFT(M33),VALUE(LEFT(M33)))</f>
        <v>4</v>
      </c>
      <c r="AO33" s="87" t="n">
        <f aca="false">IF(ISERROR(VALUE(LEFT(N33))),LEFT(N33),VALUE(LEFT(N33)))</f>
        <v>4</v>
      </c>
      <c r="AP33" s="87" t="str">
        <f aca="false">IF(ISERROR(VALUE(LEFT(O33))),LEFT(O33),VALUE(LEFT(O33)))</f>
        <v/>
      </c>
      <c r="AQ33" s="87" t="str">
        <f aca="false">IF(ISERROR(VALUE(LEFT(P33))),LEFT(P33),VALUE(LEFT(P33)))</f>
        <v/>
      </c>
      <c r="AR33" s="87" t="str">
        <f aca="false">IF(ISERROR(VALUE(LEFT(Q33))),LEFT(Q33),VALUE(LEFT(Q33)))</f>
        <v/>
      </c>
      <c r="AS33" s="87" t="str">
        <f aca="false">IF(ISERROR(VALUE(LEFT(R33))),LEFT(R33),VALUE(LEFT(R33)))</f>
        <v/>
      </c>
      <c r="AT33" s="87" t="str">
        <f aca="false">IF(ISERROR(VALUE(LEFT(S33))),LEFT(S33),VALUE(LEFT(S33)))</f>
        <v/>
      </c>
      <c r="AU33" s="87" t="str">
        <f aca="false">IF(ISERROR(VALUE(LEFT(T33))),LEFT(T33),VALUE(LEFT(T33)))</f>
        <v/>
      </c>
      <c r="AV33" s="87" t="str">
        <f aca="false">IF(ISERROR(VALUE(LEFT(U33))),LEFT(U33),VALUE(LEFT(U33)))</f>
        <v/>
      </c>
      <c r="AW33" s="82" t="n">
        <f aca="false">COUNTIF(AG33:AV33,"з")</f>
        <v>1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8" hidden="false" customHeight="true" outlineLevel="0" collapsed="false">
      <c r="A34" s="75" t="n">
        <v>29</v>
      </c>
      <c r="B34" s="112"/>
      <c r="C34" s="107" t="s">
        <v>30</v>
      </c>
      <c r="D34" s="183" t="s">
        <v>487</v>
      </c>
      <c r="E34" s="79" t="n">
        <v>2742</v>
      </c>
      <c r="F34" s="80" t="s">
        <v>32</v>
      </c>
      <c r="G34" s="80" t="n">
        <v>4</v>
      </c>
      <c r="H34" s="80" t="n">
        <v>3</v>
      </c>
      <c r="I34" s="80" t="n">
        <v>5</v>
      </c>
      <c r="J34" s="80" t="n">
        <v>5</v>
      </c>
      <c r="K34" s="80" t="n">
        <v>5</v>
      </c>
      <c r="L34" s="80"/>
      <c r="M34" s="80" t="n">
        <v>3</v>
      </c>
      <c r="N34" s="80" t="n">
        <v>4</v>
      </c>
      <c r="O34" s="96"/>
      <c r="P34" s="80"/>
      <c r="Q34" s="96"/>
      <c r="R34" s="96"/>
      <c r="S34" s="80"/>
      <c r="T34" s="80"/>
      <c r="U34" s="80"/>
      <c r="V34" s="120" t="n">
        <f aca="false">IF(AC34&gt;0,IF(SUM(X34:Y34)/AC34&gt;0,2,IF(AND(SUM(X34:Y34)/AC34=0,Z34/AC34&gt;0),3,IF(AND((AB34/AC34+AA34/AC34)=1,AA34/AC34&gt;0),4,5))),0)</f>
        <v>3</v>
      </c>
      <c r="W34" s="212" t="n">
        <f aca="false">COUNTIF(AG34:AV34,"б")</f>
        <v>0</v>
      </c>
      <c r="X34" s="212" t="n">
        <f aca="false">COUNTIF(AF34:AU34,"д")</f>
        <v>0</v>
      </c>
      <c r="Y34" s="212" t="n">
        <f aca="false">COUNTIF(AG34:AV34,2)+COUNTIF(AG34:AV34,"н")+COUNTIF(AG34:AV34,"д")</f>
        <v>0</v>
      </c>
      <c r="Z34" s="212" t="n">
        <f aca="false">COUNTIF(AG34:AV34,Z$5)</f>
        <v>2</v>
      </c>
      <c r="AA34" s="212" t="n">
        <f aca="false">COUNTIF(AG34:AV34,AA$5)</f>
        <v>2</v>
      </c>
      <c r="AB34" s="212" t="n">
        <f aca="false">COUNTIF(AG34:AV34,AB$5)</f>
        <v>3</v>
      </c>
      <c r="AC34" s="212" t="n">
        <f aca="false">SUM(X34:AB34)</f>
        <v>7</v>
      </c>
      <c r="AD34" s="213" t="n">
        <f aca="false">IF(ISERROR(((X34+Y34)*2+Z34*3+AA34*4+AB34*5)/SUM(X34,Y34:AB34)),"",((X34+Y34)*2+Z34*3+AA34*4+AB34*5)/SUM(X34,Y34:AB34))</f>
        <v>4.14285714285714</v>
      </c>
      <c r="AE34" s="214" t="n">
        <f aca="false">IF(AX34=5,0.5,IF(AX34=4,0.25,IF(AX34&lt;=3,0)))</f>
        <v>0</v>
      </c>
      <c r="AF34" s="1"/>
      <c r="AG34" s="215" t="str">
        <f aca="false">IF(ISERROR(VALUE(LEFT(F34))),LEFT(F34),VALUE(LEFT(F34)))</f>
        <v>з</v>
      </c>
      <c r="AH34" s="215" t="n">
        <f aca="false">IF(ISERROR(VALUE(LEFT(G34))),LEFT(G34),VALUE(LEFT(G34)))</f>
        <v>4</v>
      </c>
      <c r="AI34" s="215" t="n">
        <f aca="false">IF(ISERROR(VALUE(LEFT(H34))),LEFT(H34),VALUE(LEFT(H34)))</f>
        <v>3</v>
      </c>
      <c r="AJ34" s="215" t="n">
        <f aca="false">IF(ISERROR(VALUE(LEFT(I34))),LEFT(I34),VALUE(LEFT(I34)))</f>
        <v>5</v>
      </c>
      <c r="AK34" s="215" t="n">
        <f aca="false">IF(ISERROR(VALUE(LEFT(J34))),LEFT(J34),VALUE(LEFT(J34)))</f>
        <v>5</v>
      </c>
      <c r="AL34" s="215" t="n">
        <f aca="false">IF(ISERROR(VALUE(LEFT(K34))),LEFT(K34),VALUE(LEFT(K34)))</f>
        <v>5</v>
      </c>
      <c r="AM34" s="215" t="str">
        <f aca="false">IF(ISERROR(VALUE(LEFT(L34))),LEFT(L34),VALUE(LEFT(L34)))</f>
        <v/>
      </c>
      <c r="AN34" s="215" t="n">
        <f aca="false">IF(ISERROR(VALUE(LEFT(M34))),LEFT(M34),VALUE(LEFT(M34)))</f>
        <v>3</v>
      </c>
      <c r="AO34" s="215" t="n">
        <f aca="false">IF(ISERROR(VALUE(LEFT(N34))),LEFT(N34),VALUE(LEFT(N34)))</f>
        <v>4</v>
      </c>
      <c r="AP34" s="215" t="str">
        <f aca="false">IF(ISERROR(VALUE(LEFT(O34))),LEFT(O34),VALUE(LEFT(O34)))</f>
        <v/>
      </c>
      <c r="AQ34" s="215" t="str">
        <f aca="false">IF(ISERROR(VALUE(LEFT(P34))),LEFT(P34),VALUE(LEFT(P34)))</f>
        <v/>
      </c>
      <c r="AR34" s="215" t="str">
        <f aca="false">IF(ISERROR(VALUE(LEFT(Q34))),LEFT(Q34),VALUE(LEFT(Q34)))</f>
        <v/>
      </c>
      <c r="AS34" s="215" t="str">
        <f aca="false">IF(ISERROR(VALUE(LEFT(R34))),LEFT(R34),VALUE(LEFT(R34)))</f>
        <v/>
      </c>
      <c r="AT34" s="215" t="str">
        <f aca="false">IF(ISERROR(VALUE(LEFT(S34))),LEFT(S34),VALUE(LEFT(S34)))</f>
        <v/>
      </c>
      <c r="AU34" s="215" t="str">
        <f aca="false">IF(ISERROR(VALUE(LEFT(T34))),LEFT(T34),VALUE(LEFT(T34)))</f>
        <v/>
      </c>
      <c r="AV34" s="215" t="str">
        <f aca="false">IF(ISERROR(VALUE(LEFT(U34))),LEFT(U34),VALUE(LEFT(U34)))</f>
        <v/>
      </c>
      <c r="AW34" s="216" t="n">
        <f aca="false">COUNTIF(AG34:AV34,"з")</f>
        <v>1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" hidden="false" customHeight="true" outlineLevel="0" collapsed="false">
      <c r="A35" s="75" t="n">
        <v>30</v>
      </c>
      <c r="B35" s="112"/>
      <c r="C35" s="107" t="s">
        <v>30</v>
      </c>
      <c r="D35" s="183" t="s">
        <v>488</v>
      </c>
      <c r="E35" s="79" t="n">
        <v>2742</v>
      </c>
      <c r="F35" s="80" t="s">
        <v>32</v>
      </c>
      <c r="G35" s="80" t="n">
        <v>4</v>
      </c>
      <c r="H35" s="80" t="n">
        <v>3</v>
      </c>
      <c r="I35" s="80" t="n">
        <v>5</v>
      </c>
      <c r="J35" s="80" t="n">
        <v>4</v>
      </c>
      <c r="K35" s="80" t="s">
        <v>45</v>
      </c>
      <c r="L35" s="80"/>
      <c r="M35" s="80" t="n">
        <v>3</v>
      </c>
      <c r="N35" s="80" t="n">
        <v>4</v>
      </c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2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1</v>
      </c>
      <c r="Z35" s="127" t="n">
        <f aca="false">COUNTIF(AG35:AV35,Z$5)</f>
        <v>2</v>
      </c>
      <c r="AA35" s="127" t="n">
        <f aca="false">COUNTIF(AG35:AV35,AA$5)</f>
        <v>3</v>
      </c>
      <c r="AB35" s="127" t="n">
        <f aca="false">COUNTIF(AG35:AV35,AB$5)</f>
        <v>1</v>
      </c>
      <c r="AC35" s="127" t="n">
        <f aca="false">SUM(X35:AB35)</f>
        <v>7</v>
      </c>
      <c r="AD35" s="98" t="n">
        <f aca="false">IF(ISERROR(((X35+Y35)*2+Z35*3+AA35*4+AB35*5)/SUM(X35,Y35:AB35)),"",((X35+Y35)*2+Z35*3+AA35*4+AB35*5)/SUM(X35,Y35:AB35))</f>
        <v>3.57142857142857</v>
      </c>
      <c r="AE35" s="99" t="n">
        <f aca="false">IF(AX35=5,0.5,IF(AX35=4,0.25,IF(AX35&lt;=3,0)))</f>
        <v>0</v>
      </c>
      <c r="AF35" s="17"/>
      <c r="AG35" s="87" t="str">
        <f aca="false">IF(ISERROR(VALUE(LEFT(F35))),LEFT(F35),VALUE(LEFT(F35)))</f>
        <v>з</v>
      </c>
      <c r="AH35" s="87" t="n">
        <f aca="false">IF(ISERROR(VALUE(LEFT(G35))),LEFT(G35),VALUE(LEFT(G35)))</f>
        <v>4</v>
      </c>
      <c r="AI35" s="87" t="n">
        <f aca="false">IF(ISERROR(VALUE(LEFT(H35))),LEFT(H35),VALUE(LEFT(H35)))</f>
        <v>3</v>
      </c>
      <c r="AJ35" s="87" t="n">
        <f aca="false">IF(ISERROR(VALUE(LEFT(I35))),LEFT(I35),VALUE(LEFT(I35)))</f>
        <v>5</v>
      </c>
      <c r="AK35" s="87" t="n">
        <f aca="false">IF(ISERROR(VALUE(LEFT(J35))),LEFT(J35),VALUE(LEFT(J35)))</f>
        <v>4</v>
      </c>
      <c r="AL35" s="87" t="n">
        <f aca="false">IF(ISERROR(VALUE(LEFT(K35))),LEFT(K35),VALUE(LEFT(K35)))</f>
        <v>2</v>
      </c>
      <c r="AM35" s="87" t="str">
        <f aca="false">IF(ISERROR(VALUE(LEFT(L35))),LEFT(L35),VALUE(LEFT(L35)))</f>
        <v/>
      </c>
      <c r="AN35" s="87" t="n">
        <f aca="false">IF(ISERROR(VALUE(LEFT(M35))),LEFT(M35),VALUE(LEFT(M35)))</f>
        <v>3</v>
      </c>
      <c r="AO35" s="87" t="n">
        <f aca="false">IF(ISERROR(VALUE(LEFT(N35))),LEFT(N35),VALUE(LEFT(N35)))</f>
        <v>4</v>
      </c>
      <c r="AP35" s="87" t="str">
        <f aca="false">IF(ISERROR(VALUE(LEFT(O35))),LEFT(O35),VALUE(LEFT(O35)))</f>
        <v/>
      </c>
      <c r="AQ35" s="87" t="str">
        <f aca="false">IF(ISERROR(VALUE(LEFT(P35))),LEFT(P35),VALUE(LEFT(P35)))</f>
        <v/>
      </c>
      <c r="AR35" s="87" t="str">
        <f aca="false">IF(ISERROR(VALUE(LEFT(Q35))),LEFT(Q35),VALUE(LEFT(Q35)))</f>
        <v/>
      </c>
      <c r="AS35" s="87" t="str">
        <f aca="false">IF(ISERROR(VALUE(LEFT(R35))),LEFT(R35),VALUE(LEFT(R35)))</f>
        <v/>
      </c>
      <c r="AT35" s="87" t="str">
        <f aca="false">IF(ISERROR(VALUE(LEFT(S35))),LEFT(S35),VALUE(LEFT(S35)))</f>
        <v/>
      </c>
      <c r="AU35" s="87" t="str">
        <f aca="false">IF(ISERROR(VALUE(LEFT(T35))),LEFT(T35),VALUE(LEFT(T35)))</f>
        <v/>
      </c>
      <c r="AV35" s="87" t="str">
        <f aca="false">IF(ISERROR(VALUE(LEFT(U35))),LEFT(U35),VALUE(LEFT(U35)))</f>
        <v/>
      </c>
      <c r="AW35" s="82" t="n">
        <f aca="false">COUNTIF(AG35:AV35,"з")</f>
        <v>1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false" customHeight="true" outlineLevel="0" collapsed="false">
      <c r="A36" s="75" t="n">
        <v>31</v>
      </c>
      <c r="B36" s="113"/>
      <c r="C36" s="107"/>
      <c r="D36" s="183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87" t="str">
        <f aca="false">IF(ISERROR(VALUE(LEFT(F36))),LEFT(F36),VALUE(LEFT(F36)))</f>
        <v/>
      </c>
      <c r="AH36" s="87" t="str">
        <f aca="false">IF(ISERROR(VALUE(LEFT(G36))),LEFT(G36),VALUE(LEFT(G36)))</f>
        <v/>
      </c>
      <c r="AI36" s="87" t="str">
        <f aca="false">IF(ISERROR(VALUE(LEFT(H36))),LEFT(H36),VALUE(LEFT(H36)))</f>
        <v/>
      </c>
      <c r="AJ36" s="87" t="str">
        <f aca="false">IF(ISERROR(VALUE(LEFT(I36))),LEFT(I36),VALUE(LEFT(I36)))</f>
        <v/>
      </c>
      <c r="AK36" s="87" t="str">
        <f aca="false">IF(ISERROR(VALUE(LEFT(J36))),LEFT(J36),VALUE(LEFT(J36)))</f>
        <v/>
      </c>
      <c r="AL36" s="87" t="str">
        <f aca="false">IF(ISERROR(VALUE(LEFT(K36))),LEFT(K36),VALUE(LEFT(K36)))</f>
        <v/>
      </c>
      <c r="AM36" s="87" t="str">
        <f aca="false">IF(ISERROR(VALUE(LEFT(L36))),LEFT(L36),VALUE(LEFT(L36)))</f>
        <v/>
      </c>
      <c r="AN36" s="87" t="str">
        <f aca="false">IF(ISERROR(VALUE(LEFT(M36))),LEFT(M36),VALUE(LEFT(M36)))</f>
        <v/>
      </c>
      <c r="AO36" s="87" t="str">
        <f aca="false">IF(ISERROR(VALUE(LEFT(N36))),LEFT(N36),VALUE(LEFT(N36)))</f>
        <v/>
      </c>
      <c r="AP36" s="87" t="str">
        <f aca="false">IF(ISERROR(VALUE(LEFT(O36))),LEFT(O36),VALUE(LEFT(O36)))</f>
        <v/>
      </c>
      <c r="AQ36" s="87" t="str">
        <f aca="false">IF(ISERROR(VALUE(LEFT(P36))),LEFT(P36),VALUE(LEFT(P36)))</f>
        <v/>
      </c>
      <c r="AR36" s="87" t="str">
        <f aca="false">IF(ISERROR(VALUE(LEFT(Q36))),LEFT(Q36),VALUE(LEFT(Q36)))</f>
        <v/>
      </c>
      <c r="AS36" s="87" t="str">
        <f aca="false">IF(ISERROR(VALUE(LEFT(R36))),LEFT(R36),VALUE(LEFT(R36)))</f>
        <v/>
      </c>
      <c r="AT36" s="87" t="str">
        <f aca="false">IF(ISERROR(VALUE(LEFT(S36))),LEFT(S36),VALUE(LEFT(S36)))</f>
        <v/>
      </c>
      <c r="AU36" s="87" t="str">
        <f aca="false">IF(ISERROR(VALUE(LEFT(T36))),LEFT(T36),VALUE(LEFT(T36)))</f>
        <v/>
      </c>
      <c r="AV36" s="87" t="str">
        <f aca="false">IF(ISERROR(VALUE(LEFT(U36))),LEFT(U36),VALUE(LEFT(U36)))</f>
        <v/>
      </c>
      <c r="AW36" s="82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false" customHeight="true" outlineLevel="0" collapsed="false">
      <c r="A37" s="118"/>
      <c r="B37" s="119"/>
      <c r="C37" s="119"/>
      <c r="D37" s="119"/>
      <c r="E37" s="120" t="n">
        <f aca="false">COUNTIF(E6:E36,"2742")</f>
        <v>30</v>
      </c>
      <c r="F37" s="81"/>
      <c r="G37" s="80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188" t="str">
        <f aca="false">IF(ISERROR(VALUE(LEFT(F37))),LEFT(F37),VALUE(LEFT(F37)))</f>
        <v/>
      </c>
      <c r="AH37" s="188" t="str">
        <f aca="false">IF(ISERROR(VALUE(LEFT(G37))),LEFT(G37),VALUE(LEFT(G37)))</f>
        <v/>
      </c>
      <c r="AI37" s="188" t="str">
        <f aca="false">IF(ISERROR(VALUE(LEFT(H37))),LEFT(H37),VALUE(LEFT(H37)))</f>
        <v/>
      </c>
      <c r="AJ37" s="188" t="str">
        <f aca="false">IF(ISERROR(VALUE(LEFT(I37))),LEFT(I37),VALUE(LEFT(I37)))</f>
        <v/>
      </c>
      <c r="AK37" s="188" t="str">
        <f aca="false">IF(ISERROR(VALUE(LEFT(J37))),LEFT(J37),VALUE(LEFT(J37)))</f>
        <v/>
      </c>
      <c r="AL37" s="188" t="str">
        <f aca="false">IF(ISERROR(VALUE(LEFT(K37))),LEFT(K37),VALUE(LEFT(K37)))</f>
        <v/>
      </c>
      <c r="AM37" s="188" t="str">
        <f aca="false">IF(ISERROR(VALUE(LEFT(L37))),LEFT(L37),VALUE(LEFT(L37)))</f>
        <v/>
      </c>
      <c r="AN37" s="188" t="str">
        <f aca="false">IF(ISERROR(VALUE(LEFT(M37))),LEFT(M37),VALUE(LEFT(M37)))</f>
        <v/>
      </c>
      <c r="AO37" s="188" t="str">
        <f aca="false">IF(ISERROR(VALUE(LEFT(N37))),LEFT(N37),VALUE(LEFT(N37)))</f>
        <v/>
      </c>
      <c r="AP37" s="188" t="str">
        <f aca="false">IF(ISERROR(VALUE(LEFT(O37))),LEFT(O37),VALUE(LEFT(O37)))</f>
        <v/>
      </c>
      <c r="AQ37" s="188" t="str">
        <f aca="false">IF(ISERROR(VALUE(LEFT(P37))),LEFT(P37),VALUE(LEFT(P37)))</f>
        <v/>
      </c>
      <c r="AR37" s="188" t="str">
        <f aca="false">IF(ISERROR(VALUE(LEFT(Q37))),LEFT(Q37),VALUE(LEFT(Q37)))</f>
        <v/>
      </c>
      <c r="AS37" s="188" t="str">
        <f aca="false">IF(ISERROR(VALUE(LEFT(R37))),LEFT(R37),VALUE(LEFT(R37)))</f>
        <v/>
      </c>
      <c r="AT37" s="188" t="str">
        <f aca="false">IF(ISERROR(VALUE(LEFT(S37))),LEFT(S37),VALUE(LEFT(S37)))</f>
        <v/>
      </c>
      <c r="AU37" s="188" t="str">
        <f aca="false">IF(ISERROR(VALUE(LEFT(T37))),LEFT(T37),VALUE(LEFT(T37)))</f>
        <v/>
      </c>
      <c r="AV37" s="188" t="str">
        <f aca="false">IF(ISERROR(VALUE(LEFT(U37))),LEFT(U37),VALUE(LEFT(U37)))</f>
        <v/>
      </c>
      <c r="AW37" s="97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n">
        <v>4.1</v>
      </c>
      <c r="H38" s="124" t="n">
        <v>3.3</v>
      </c>
      <c r="I38" s="124" t="n">
        <v>4.66666666666667</v>
      </c>
      <c r="J38" s="124" t="n">
        <v>4.46666666666667</v>
      </c>
      <c r="K38" s="124" t="n">
        <v>3.43333333333333</v>
      </c>
      <c r="L38" s="124" t="str">
        <v> </v>
      </c>
      <c r="M38" s="124" t="n">
        <v>3.96551724137931</v>
      </c>
      <c r="N38" s="124" t="n">
        <v>3.93333333333333</v>
      </c>
      <c r="O38" s="125" t="str">
        <v> 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сводн.!t23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8</v>
      </c>
      <c r="Z38" s="127" t="n">
        <f aca="false">SUM(Z6:Z37)</f>
        <v>56</v>
      </c>
      <c r="AA38" s="127" t="n">
        <f aca="false">SUM(AA6:AA37)</f>
        <v>77</v>
      </c>
      <c r="AB38" s="127" t="n">
        <f aca="false">SUM(AB6:AB37)</f>
        <v>68</v>
      </c>
      <c r="AC38" s="127" t="n">
        <f aca="false">SUM(X38:AB38)</f>
        <v>209</v>
      </c>
      <c r="AD38" s="98" t="n">
        <f aca="false">IF(ISERROR(((X38+Y38)*2+Z38*3+AA38*4+AB38*5)/SUM(X38,Y38:AB38)),"",((X38+Y38)*2+Z38*3+AA38*4+AB38*5)/SUM(X38,Y38:AB38))</f>
        <v>3.98086124401914</v>
      </c>
      <c r="AE38" s="128"/>
      <c r="AF38" s="17"/>
      <c r="AG38" s="129" t="str">
        <f aca="false">IF(COUNT(AG6:AG37)=0," ",SUM(AG6:AG37)/COUNT(AG6:AG37))</f>
        <v> </v>
      </c>
      <c r="AH38" s="129" t="n">
        <f aca="false">IF(COUNT(AH6:AH37)=0," ",SUM(AH6:AH37)/COUNT(AH6:AH37))</f>
        <v>4.1</v>
      </c>
      <c r="AI38" s="129" t="n">
        <f aca="false">IF(COUNT(AI6:AI37)=0," ",SUM(AI6:AI37)/COUNT(AI6:AI37))</f>
        <v>3.3</v>
      </c>
      <c r="AJ38" s="129" t="n">
        <f aca="false">IF(COUNT(AJ6:AJ37)=0," ",SUM(AJ6:AJ37)/COUNT(AJ6:AJ37))</f>
        <v>4.66666666666667</v>
      </c>
      <c r="AK38" s="129" t="n">
        <f aca="false">IF(COUNT(AK6:AK37)=0," ",SUM(AK6:AK37)/COUNT(AK6:AK37))</f>
        <v>4.46666666666667</v>
      </c>
      <c r="AL38" s="129" t="n">
        <f aca="false">IF(COUNT(AL6:AL37)=0," ",SUM(AL6:AL37)/COUNT(AL6:AL37))</f>
        <v>3.43333333333333</v>
      </c>
      <c r="AM38" s="129" t="str">
        <f aca="false">IF(COUNT(AM6:AM37)=0," ",SUM(AM6:AM37)/COUNT(AM6:AM37))</f>
        <v> </v>
      </c>
      <c r="AN38" s="129" t="n">
        <f aca="false">IF(COUNT(AN6:AN37)=0," ",SUM(AN6:AN37)/COUNT(AN6:AN37))</f>
        <v>3.96551724137931</v>
      </c>
      <c r="AO38" s="129" t="n">
        <f aca="false">IF(COUNT(AO6:AO37)=0," ",SUM(AO6:AO37)/COUNT(AO6:AO37))</f>
        <v>3.93333333333333</v>
      </c>
      <c r="AP38" s="129" t="str">
        <f aca="false">IF(COUNT(AP6:AP37)=0," ",SUM(AP6:AP37)/COUNT(AP6:AP37))</f>
        <v> 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n">
        <v>12</v>
      </c>
      <c r="H39" s="134" t="str">
        <v>0</v>
      </c>
      <c r="I39" s="134" t="n">
        <v>20</v>
      </c>
      <c r="J39" s="134" t="n">
        <v>18</v>
      </c>
      <c r="K39" s="134" t="n">
        <v>2</v>
      </c>
      <c r="L39" s="134" t="str">
        <v>0</v>
      </c>
      <c r="M39" s="134" t="n">
        <v>9</v>
      </c>
      <c r="N39" s="134" t="n">
        <v>7</v>
      </c>
      <c r="O39" s="135" t="str">
        <v>0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str">
        <f aca="false">IF(COUNTIF(V6:V37,5)=0,"0",COUNTIF(V6:V37,5))</f>
        <v>0</v>
      </c>
      <c r="W39" s="137"/>
      <c r="X39" s="138" t="n">
        <f aca="false">SUM(X38:AB38)</f>
        <v>209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n">
        <f aca="false">IF(COUNTIF(AH6:AH37,5)=0,"0",COUNTIF(AH6:AH37,5))</f>
        <v>12</v>
      </c>
      <c r="AI39" s="141" t="str">
        <f aca="false">IF(COUNTIF(AI6:AI37,5)=0,"0",COUNTIF(AI6:AI37,5))</f>
        <v>0</v>
      </c>
      <c r="AJ39" s="141" t="n">
        <f aca="false">IF(COUNTIF(AJ6:AJ37,5)=0,"0",COUNTIF(AJ6:AJ37,5))</f>
        <v>20</v>
      </c>
      <c r="AK39" s="141" t="n">
        <f aca="false">IF(COUNTIF(AK6:AK37,5)=0,"0",COUNTIF(AK6:AK37,5))</f>
        <v>18</v>
      </c>
      <c r="AL39" s="141" t="n">
        <f aca="false">IF(COUNTIF(AL6:AL37,5)=0,"0",COUNTIF(AL6:AL37,5))</f>
        <v>2</v>
      </c>
      <c r="AM39" s="141" t="str">
        <f aca="false">IF(COUNTIF(AM6:AM37,5)=0,"0",COUNTIF(AM6:AM37,5))</f>
        <v>0</v>
      </c>
      <c r="AN39" s="141" t="n">
        <f aca="false">IF(COUNTIF(AN6:AN37,5)=0,"0",COUNTIF(AN6:AN37,5))</f>
        <v>9</v>
      </c>
      <c r="AO39" s="141" t="n">
        <f aca="false">IF(COUNTIF(AO6:AO37,5)=0,"0",COUNTIF(AO6:AO37,5))</f>
        <v>7</v>
      </c>
      <c r="AP39" s="141" t="str">
        <f aca="false">IF(COUNTIF(AP6:AP37,5)=0,"0",COUNTIF(AP6:AP37,5))</f>
        <v>0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n">
        <v>9</v>
      </c>
      <c r="H40" s="150" t="n">
        <v>10</v>
      </c>
      <c r="I40" s="150" t="n">
        <v>10</v>
      </c>
      <c r="J40" s="150" t="n">
        <v>8</v>
      </c>
      <c r="K40" s="150" t="n">
        <v>15</v>
      </c>
      <c r="L40" s="150" t="str">
        <v>0</v>
      </c>
      <c r="M40" s="150" t="n">
        <v>11</v>
      </c>
      <c r="N40" s="150" t="n">
        <v>14</v>
      </c>
      <c r="O40" s="151" t="str">
        <v>0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8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1</v>
      </c>
      <c r="AA40" s="153" t="n">
        <f aca="false">IF(COUNTIF(AA6:AA37,4)=0," ",COUNTIF(AA6:AA37,4))</f>
        <v>4</v>
      </c>
      <c r="AB40" s="153" t="n">
        <f aca="false">IF(COUNTIF(AB6:AB37,4)=0," ",COUNTIF(AB6:AB37,4))</f>
        <v>2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n">
        <f aca="false">IF(COUNTIF(AH6:AH37,4)=0,"0",COUNTIF(AH6:AH37,4))</f>
        <v>9</v>
      </c>
      <c r="AI40" s="153" t="n">
        <f aca="false">IF(COUNTIF(AI6:AI37,4)=0,"0",COUNTIF(AI6:AI37,4))</f>
        <v>10</v>
      </c>
      <c r="AJ40" s="153" t="n">
        <f aca="false">IF(COUNTIF(AJ6:AJ37,4)=0,"0",COUNTIF(AJ6:AJ37,4))</f>
        <v>10</v>
      </c>
      <c r="AK40" s="153" t="n">
        <f aca="false">IF(COUNTIF(AK6:AK37,4)=0,"0",COUNTIF(AK6:AK37,4))</f>
        <v>8</v>
      </c>
      <c r="AL40" s="153" t="n">
        <f aca="false">IF(COUNTIF(AL6:AL37,4)=0,"0",COUNTIF(AL6:AL37,4))</f>
        <v>15</v>
      </c>
      <c r="AM40" s="153" t="str">
        <f aca="false">IF(COUNTIF(AM6:AM37,4)=0,"0",COUNTIF(AM6:AM37,4))</f>
        <v>0</v>
      </c>
      <c r="AN40" s="153" t="n">
        <f aca="false">IF(COUNTIF(AN6:AN37,4)=0,"0",COUNTIF(AN6:AN37,4))</f>
        <v>11</v>
      </c>
      <c r="AO40" s="153" t="n">
        <f aca="false">IF(COUNTIF(AO6:AO37,4)=0,"0",COUNTIF(AO6:AO37,4))</f>
        <v>14</v>
      </c>
      <c r="AP40" s="153" t="str">
        <f aca="false">IF(COUNTIF(AP6:AP37,4)=0,"0",COUNTIF(AP6:AP37,4))</f>
        <v>0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n">
        <v>9</v>
      </c>
      <c r="H41" s="164" t="n">
        <v>19</v>
      </c>
      <c r="I41" s="164" t="str">
        <v>0</v>
      </c>
      <c r="J41" s="164" t="n">
        <v>4</v>
      </c>
      <c r="K41" s="164" t="n">
        <v>7</v>
      </c>
      <c r="L41" s="164" t="str">
        <v>0</v>
      </c>
      <c r="M41" s="164" t="n">
        <v>8</v>
      </c>
      <c r="N41" s="164" t="n">
        <v>9</v>
      </c>
      <c r="O41" s="165" t="str">
        <v>0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15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6</v>
      </c>
      <c r="AA41" s="167" t="n">
        <f aca="false">IF(COUNTIF(AA6:AA37,3)=0," ",COUNTIF(AA6:AA37,3))</f>
        <v>9</v>
      </c>
      <c r="AB41" s="167" t="n">
        <f aca="false">IF(COUNTIF(AB6:AB37,3)=0," ",COUNTIF(AB6:AB37,3))</f>
        <v>8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n">
        <f aca="false">IF(COUNTIF(AH6:AH37,3)=0,"0",COUNTIF(AH6:AH37,3))</f>
        <v>9</v>
      </c>
      <c r="AI41" s="167" t="n">
        <f aca="false">IF(COUNTIF(AI6:AI37,3)=0,"0",COUNTIF(AI6:AI37,3))</f>
        <v>19</v>
      </c>
      <c r="AJ41" s="167" t="str">
        <f aca="false">IF(COUNTIF(AJ6:AJ37,3)=0,"0",COUNTIF(AJ6:AJ37,3))</f>
        <v>0</v>
      </c>
      <c r="AK41" s="167" t="n">
        <f aca="false">IF(COUNTIF(AK6:AK37,3)=0,"0",COUNTIF(AK6:AK37,3))</f>
        <v>4</v>
      </c>
      <c r="AL41" s="167" t="n">
        <f aca="false">IF(COUNTIF(AL6:AL37,3)=0,"0",COUNTIF(AL6:AL37,3))</f>
        <v>7</v>
      </c>
      <c r="AM41" s="167" t="str">
        <f aca="false">IF(COUNTIF(AM6:AM37,3)=0,"0",COUNTIF(AM6:AM37,3))</f>
        <v>0</v>
      </c>
      <c r="AN41" s="167" t="n">
        <f aca="false">IF(COUNTIF(AN6:AN37,3)=0,"0",COUNTIF(AN6:AN37,3))</f>
        <v>8</v>
      </c>
      <c r="AO41" s="167" t="n">
        <f aca="false">IF(COUNTIF(AO6:AO37,3)=0,"0",COUNTIF(AO6:AO37,3))</f>
        <v>9</v>
      </c>
      <c r="AP41" s="167" t="str">
        <f aca="false">IF(COUNTIF(AP6:AP37,3)=0,"0",COUNTIF(AP6:AP37,3))</f>
        <v>0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1</v>
      </c>
      <c r="I42" s="81" t="n">
        <v>0</v>
      </c>
      <c r="J42" s="81" t="n">
        <v>0</v>
      </c>
      <c r="K42" s="81" t="n">
        <v>6</v>
      </c>
      <c r="L42" s="81" t="n">
        <v>0</v>
      </c>
      <c r="M42" s="81" t="n">
        <v>1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7</v>
      </c>
      <c r="W42" s="82"/>
      <c r="X42" s="82"/>
      <c r="Y42" s="82" t="n">
        <f aca="false">IF(COUNTIF(Y6:Y37,2)=0," ",COUNTIF(Y6:Y37,2))</f>
        <v>1</v>
      </c>
      <c r="Z42" s="82" t="n">
        <f aca="false">IF(COUNTIF(Z6:Z37,2)=0," ",COUNTIF(Z6:Z37,2))</f>
        <v>8</v>
      </c>
      <c r="AA42" s="82" t="n">
        <f aca="false">IF(COUNTIF(AA6:AA37,2)=0," ",COUNTIF(AA6:AA37,2))</f>
        <v>10</v>
      </c>
      <c r="AB42" s="82" t="n">
        <f aca="false">IF(COUNTIF(AB6:AB37,2)=0," ",COUNTIF(AB6:AB37,2))</f>
        <v>4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1</v>
      </c>
      <c r="AJ42" s="82" t="n">
        <f aca="false">COUNTIF(AJ6:AJ36,2)+COUNTIF(AJ6:AJ36,"д")</f>
        <v>0</v>
      </c>
      <c r="AK42" s="82" t="n">
        <f aca="false">COUNTIF(AK6:AK36,2)+COUNTIF(AK6:AK36,"д")</f>
        <v>0</v>
      </c>
      <c r="AL42" s="82" t="n">
        <f aca="false">COUNTIF(AL6:AL36,2)+COUNTIF(AL6:AL36,"д")</f>
        <v>6</v>
      </c>
      <c r="AM42" s="82" t="n">
        <f aca="false">COUNTIF(AM6:AM36,2)+COUNTIF(AM6:AM36,"д")</f>
        <v>0</v>
      </c>
      <c r="AN42" s="82" t="n">
        <f aca="false">COUNTIF(AN6:AN36,2)+COUNTIF(AN6:AN36,"д")</f>
        <v>1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n">
        <v>0</v>
      </c>
      <c r="L43" s="81" t="n">
        <v>0</v>
      </c>
      <c r="M43" s="81" t="str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COUNTBLANK(V6:V27)</f>
        <v>0</v>
      </c>
      <c r="W43" s="82" t="n">
        <f aca="false">COUNTBLANK(W6:W35)</f>
        <v>0</v>
      </c>
      <c r="X43" s="82" t="n">
        <f aca="false">COUNTBLANK(X6:X27)</f>
        <v>0</v>
      </c>
      <c r="Y43" s="82" t="n">
        <f aca="false">COUNTBLANK(Y6:Y27)</f>
        <v>0</v>
      </c>
      <c r="Z43" s="82" t="n">
        <f aca="false">COUNTBLANK(Z6:Z27)</f>
        <v>0</v>
      </c>
      <c r="AA43" s="82" t="n">
        <f aca="false">COUNTBLANK(AA6:AA27)</f>
        <v>0</v>
      </c>
      <c r="AB43" s="82" t="n">
        <f aca="false">COUNTBLANK(AB6:AB27)</f>
        <v>0</v>
      </c>
      <c r="AC43" s="82"/>
      <c r="AD43" s="82" t="n">
        <f aca="false">COUNTBLANK(AD6:AD35)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str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n">
        <v>30</v>
      </c>
      <c r="G44" s="81" t="str">
        <v>0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n">
        <f aca="false">IF(COUNTIF(AG6:AG37,"з")=0,"0",COUNTIF(AG6:AG37,"з"))</f>
        <v>30</v>
      </c>
      <c r="AH44" s="82" t="str">
        <f aca="false">IF(COUNTIF(AH6:AH37,"з")=0,"0",COUNTIF(AH6:AH37,"з"))</f>
        <v>0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G2:L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W39 AG43:CB43 W44:AW45 M34:Q35 H6:I7 AE6:AE39 M8:Q31 R8:V37 F36:Q45 R39:V45 R38:U38 AG6:AW42 L7:L35 G8:I35 K8:K32 K34:K35 K6:V7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 R3 M3 J3:K3">
    <cfRule type="expression" priority="12" aboveAverage="0" equalAverage="0" bottom="0" percent="0" rank="0" text="" dxfId="10">
      <formula>$D$1&lt;J3</formula>
    </cfRule>
    <cfRule type="expression" priority="13" aboveAverage="0" equalAverage="0" bottom="0" percent="0" rank="0" text="" dxfId="11">
      <formula>$D$1&gt;J3</formula>
    </cfRule>
  </conditionalFormatting>
  <conditionalFormatting sqref="F36:G36 F6:G6 G7 G30:G35 F7:F3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P5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P3:P4">
    <cfRule type="expression" priority="20" aboveAverage="0" equalAverage="0" bottom="0" percent="0" rank="0" text="" dxfId="18">
      <formula>$D$1&lt;P3</formula>
    </cfRule>
    <cfRule type="expression" priority="21" aboveAverage="0" equalAverage="0" bottom="0" percent="0" rank="0" text="" dxfId="19">
      <formula>$D$1&gt;P3</formula>
    </cfRule>
  </conditionalFormatting>
  <conditionalFormatting sqref="Q5">
    <cfRule type="cellIs" priority="22" operator="equal" aboveAverage="0" equalAverage="0" bottom="0" percent="0" rank="0" text="" dxfId="20">
      <formula>5</formula>
    </cfRule>
    <cfRule type="cellIs" priority="23" operator="equal" aboveAverage="0" equalAverage="0" bottom="0" percent="0" rank="0" text="" dxfId="21">
      <formula>4</formula>
    </cfRule>
    <cfRule type="cellIs" priority="24" operator="equal" aboveAverage="0" equalAverage="0" bottom="0" percent="0" rank="0" text="" dxfId="22">
      <formula>3</formula>
    </cfRule>
  </conditionalFormatting>
  <conditionalFormatting sqref="Q3:Q4">
    <cfRule type="expression" priority="25" aboveAverage="0" equalAverage="0" bottom="0" percent="0" rank="0" text="" dxfId="23">
      <formula>$D$1&lt;Q3</formula>
    </cfRule>
    <cfRule type="expression" priority="26" aboveAverage="0" equalAverage="0" bottom="0" percent="0" rank="0" text="" dxfId="24">
      <formula>$D$1&gt;Q3</formula>
    </cfRule>
  </conditionalFormatting>
  <conditionalFormatting sqref="S3">
    <cfRule type="expression" priority="27" aboveAverage="0" equalAverage="0" bottom="0" percent="0" rank="0" text="" dxfId="25">
      <formula>$D$1&lt;S3</formula>
    </cfRule>
    <cfRule type="expression" priority="28" aboveAverage="0" equalAverage="0" bottom="0" percent="0" rank="0" text="" dxfId="26">
      <formula>$D$1&gt;S3</formula>
    </cfRule>
  </conditionalFormatting>
  <conditionalFormatting sqref="S4">
    <cfRule type="expression" priority="29" aboveAverage="0" equalAverage="0" bottom="0" percent="0" rank="0" text="" dxfId="27">
      <formula>$D$1&lt;S4</formula>
    </cfRule>
    <cfRule type="expression" priority="30" aboveAverage="0" equalAverage="0" bottom="0" percent="0" rank="0" text="" dxfId="28">
      <formula>$D$1&gt;S4</formula>
    </cfRule>
  </conditionalFormatting>
  <conditionalFormatting sqref="S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T3">
    <cfRule type="expression" priority="34" aboveAverage="0" equalAverage="0" bottom="0" percent="0" rank="0" text="" dxfId="32">
      <formula>$D$1&lt;T3</formula>
    </cfRule>
    <cfRule type="expression" priority="35" aboveAverage="0" equalAverage="0" bottom="0" percent="0" rank="0" text="" dxfId="33">
      <formula>$D$1&gt;T3</formula>
    </cfRule>
  </conditionalFormatting>
  <conditionalFormatting sqref="T5">
    <cfRule type="cellIs" priority="36" operator="equal" aboveAverage="0" equalAverage="0" bottom="0" percent="0" rank="0" text="" dxfId="34">
      <formula>5</formula>
    </cfRule>
    <cfRule type="cellIs" priority="37" operator="equal" aboveAverage="0" equalAverage="0" bottom="0" percent="0" rank="0" text="" dxfId="35">
      <formula>4</formula>
    </cfRule>
    <cfRule type="cellIs" priority="38" operator="equal" aboveAverage="0" equalAverage="0" bottom="0" percent="0" rank="0" text="" dxfId="36">
      <formula>3</formula>
    </cfRule>
  </conditionalFormatting>
  <conditionalFormatting sqref="T4">
    <cfRule type="expression" priority="39" aboveAverage="0" equalAverage="0" bottom="0" percent="0" rank="0" text="" dxfId="37">
      <formula>$D$1&lt;T4</formula>
    </cfRule>
    <cfRule type="expression" priority="40" aboveAverage="0" equalAverage="0" bottom="0" percent="0" rank="0" text="" dxfId="38">
      <formula>$D$1&gt;T4</formula>
    </cfRule>
  </conditionalFormatting>
  <conditionalFormatting sqref="U4">
    <cfRule type="expression" priority="41" aboveAverage="0" equalAverage="0" bottom="0" percent="0" rank="0" text="" dxfId="39">
      <formula>$D$1&lt;U4</formula>
    </cfRule>
    <cfRule type="expression" priority="42" aboveAverage="0" equalAverage="0" bottom="0" percent="0" rank="0" text="" dxfId="40">
      <formula>$D$1&gt;U4</formula>
    </cfRule>
  </conditionalFormatting>
  <conditionalFormatting sqref="U3">
    <cfRule type="expression" priority="43" aboveAverage="0" equalAverage="0" bottom="0" percent="0" rank="0" text="" dxfId="41">
      <formula>$D$1&lt;U3</formula>
    </cfRule>
    <cfRule type="expression" priority="44" aboveAverage="0" equalAverage="0" bottom="0" percent="0" rank="0" text="" dxfId="42">
      <formula>$D$1&gt;U3</formula>
    </cfRule>
  </conditionalFormatting>
  <conditionalFormatting sqref="U5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K32:K34">
    <cfRule type="cellIs" priority="48" operator="equal" aboveAverage="0" equalAverage="0" bottom="0" percent="0" rank="0" text="" dxfId="46">
      <formula>5</formula>
    </cfRule>
    <cfRule type="cellIs" priority="49" operator="equal" aboveAverage="0" equalAverage="0" bottom="0" percent="0" rank="0" text="" dxfId="47">
      <formula>4</formula>
    </cfRule>
    <cfRule type="cellIs" priority="50" operator="equal" aboveAverage="0" equalAverage="0" bottom="0" percent="0" rank="0" text="" dxfId="48">
      <formula>3</formula>
    </cfRule>
  </conditionalFormatting>
  <conditionalFormatting sqref="I31:I35">
    <cfRule type="cellIs" priority="51" operator="equal" aboveAverage="0" equalAverage="0" bottom="0" percent="0" rank="0" text="" dxfId="49">
      <formula>5</formula>
    </cfRule>
    <cfRule type="cellIs" priority="52" operator="equal" aboveAverage="0" equalAverage="0" bottom="0" percent="0" rank="0" text="" dxfId="50">
      <formula>4</formula>
    </cfRule>
    <cfRule type="cellIs" priority="53" operator="equal" aboveAverage="0" equalAverage="0" bottom="0" percent="0" rank="0" text="" dxfId="51">
      <formula>3</formula>
    </cfRule>
  </conditionalFormatting>
  <conditionalFormatting sqref="G4">
    <cfRule type="expression" priority="54" aboveAverage="0" equalAverage="0" bottom="0" percent="0" rank="0" text="" dxfId="52">
      <formula>$D$1&lt;G4</formula>
    </cfRule>
    <cfRule type="expression" priority="55" aboveAverage="0" equalAverage="0" bottom="0" percent="0" rank="0" text="" dxfId="53">
      <formula>$D$1&gt;G4</formula>
    </cfRule>
  </conditionalFormatting>
  <conditionalFormatting sqref="G4">
    <cfRule type="expression" priority="56" aboveAverage="0" equalAverage="0" bottom="0" percent="0" rank="0" text="" dxfId="54">
      <formula>$D$1&lt;G4</formula>
    </cfRule>
    <cfRule type="expression" priority="57" aboveAverage="0" equalAverage="0" bottom="0" percent="0" rank="0" text="" dxfId="55">
      <formula>$D$1&gt;G4</formula>
    </cfRule>
  </conditionalFormatting>
  <conditionalFormatting sqref="J5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J4">
    <cfRule type="expression" priority="61" aboveAverage="0" equalAverage="0" bottom="0" percent="0" rank="0" text="" dxfId="59">
      <formula>$D$1&lt;J4</formula>
    </cfRule>
    <cfRule type="expression" priority="62" aboveAverage="0" equalAverage="0" bottom="0" percent="0" rank="0" text="" dxfId="60">
      <formula>$D$1&gt;J4</formula>
    </cfRule>
  </conditionalFormatting>
  <conditionalFormatting sqref="P32:P33">
    <cfRule type="cellIs" priority="63" operator="equal" aboveAverage="0" equalAverage="0" bottom="0" percent="0" rank="0" text="" dxfId="61">
      <formula>5</formula>
    </cfRule>
    <cfRule type="cellIs" priority="64" operator="equal" aboveAverage="0" equalAverage="0" bottom="0" percent="0" rank="0" text="" dxfId="62">
      <formula>4</formula>
    </cfRule>
    <cfRule type="cellIs" priority="65" operator="equal" aboveAverage="0" equalAverage="0" bottom="0" percent="0" rank="0" text="" dxfId="63">
      <formula>3</formula>
    </cfRule>
  </conditionalFormatting>
  <conditionalFormatting sqref="N32:N33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M32:M33">
    <cfRule type="cellIs" priority="69" operator="equal" aboveAverage="0" equalAverage="0" bottom="0" percent="0" rank="0" text="" dxfId="67">
      <formula>5</formula>
    </cfRule>
    <cfRule type="cellIs" priority="70" operator="equal" aboveAverage="0" equalAverage="0" bottom="0" percent="0" rank="0" text="" dxfId="68">
      <formula>4</formula>
    </cfRule>
    <cfRule type="cellIs" priority="71" operator="equal" aboveAverage="0" equalAverage="0" bottom="0" percent="0" rank="0" text="" dxfId="69">
      <formula>3</formula>
    </cfRule>
  </conditionalFormatting>
  <conditionalFormatting sqref="O32:O33">
    <cfRule type="cellIs" priority="72" operator="equal" aboveAverage="0" equalAverage="0" bottom="0" percent="0" rank="0" text="" dxfId="70">
      <formula>5</formula>
    </cfRule>
    <cfRule type="cellIs" priority="73" operator="equal" aboveAverage="0" equalAverage="0" bottom="0" percent="0" rank="0" text="" dxfId="71">
      <formula>4</formula>
    </cfRule>
    <cfRule type="cellIs" priority="74" operator="equal" aboveAverage="0" equalAverage="0" bottom="0" percent="0" rank="0" text="" dxfId="72">
      <formula>3</formula>
    </cfRule>
  </conditionalFormatting>
  <conditionalFormatting sqref="F4">
    <cfRule type="expression" priority="75" aboveAverage="0" equalAverage="0" bottom="0" percent="0" rank="0" text="" dxfId="73">
      <formula>$D$1&lt;F4</formula>
    </cfRule>
    <cfRule type="expression" priority="76" aboveAverage="0" equalAverage="0" bottom="0" percent="0" rank="0" text="" dxfId="74">
      <formula>$D$1&gt;F4</formula>
    </cfRule>
  </conditionalFormatting>
  <conditionalFormatting sqref="F4">
    <cfRule type="expression" priority="77" aboveAverage="0" equalAverage="0" bottom="0" percent="0" rank="0" text="" dxfId="75">
      <formula>$D$1&lt;F4</formula>
    </cfRule>
    <cfRule type="expression" priority="78" aboveAverage="0" equalAverage="0" bottom="0" percent="0" rank="0" text="" dxfId="76">
      <formula>$D$1&gt;F4</formula>
    </cfRule>
  </conditionalFormatting>
  <conditionalFormatting sqref="F4">
    <cfRule type="expression" priority="79" aboveAverage="0" equalAverage="0" bottom="0" percent="0" rank="0" text="" dxfId="77">
      <formula>$D$1&lt;F4</formula>
    </cfRule>
    <cfRule type="expression" priority="80" aboveAverage="0" equalAverage="0" bottom="0" percent="0" rank="0" text="" dxfId="78">
      <formula>$D$1&gt;F4</formula>
    </cfRule>
  </conditionalFormatting>
  <conditionalFormatting sqref="F4">
    <cfRule type="expression" priority="81" aboveAverage="0" equalAverage="0" bottom="0" percent="0" rank="0" text="" dxfId="79">
      <formula>$D$1&lt;F4</formula>
    </cfRule>
    <cfRule type="expression" priority="82" aboveAverage="0" equalAverage="0" bottom="0" percent="0" rank="0" text="" dxfId="80">
      <formula>$D$1&gt;F4</formula>
    </cfRule>
  </conditionalFormatting>
  <conditionalFormatting sqref="R4">
    <cfRule type="expression" priority="83" aboveAverage="0" equalAverage="0" bottom="0" percent="0" rank="0" text="" dxfId="81">
      <formula>$D$1&lt;R4</formula>
    </cfRule>
    <cfRule type="expression" priority="84" aboveAverage="0" equalAverage="0" bottom="0" percent="0" rank="0" text="" dxfId="82">
      <formula>$D$1&gt;R4</formula>
    </cfRule>
  </conditionalFormatting>
  <conditionalFormatting sqref="F5 K5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F3 K4">
    <cfRule type="expression" priority="88" aboveAverage="0" equalAverage="0" bottom="0" percent="0" rank="0" text="" dxfId="86">
      <formula>$D$1&lt;F3</formula>
    </cfRule>
    <cfRule type="expression" priority="89" aboveAverage="0" equalAverage="0" bottom="0" percent="0" rank="0" text="" dxfId="87">
      <formula>$D$1&gt;F3</formula>
    </cfRule>
  </conditionalFormatting>
  <conditionalFormatting sqref="K5">
    <cfRule type="cellIs" priority="90" operator="equal" aboveAverage="0" equalAverage="0" bottom="0" percent="0" rank="0" text="" dxfId="88">
      <formula>5</formula>
    </cfRule>
    <cfRule type="cellIs" priority="91" operator="equal" aboveAverage="0" equalAverage="0" bottom="0" percent="0" rank="0" text="" dxfId="89">
      <formula>4</formula>
    </cfRule>
    <cfRule type="cellIs" priority="92" operator="equal" aboveAverage="0" equalAverage="0" bottom="0" percent="0" rank="0" text="" dxfId="90">
      <formula>3</formula>
    </cfRule>
  </conditionalFormatting>
  <conditionalFormatting sqref="K4">
    <cfRule type="expression" priority="93" aboveAverage="0" equalAverage="0" bottom="0" percent="0" rank="0" text="" dxfId="91">
      <formula>$D$1&lt;K4</formula>
    </cfRule>
    <cfRule type="expression" priority="94" aboveAverage="0" equalAverage="0" bottom="0" percent="0" rank="0" text="" dxfId="92">
      <formula>$D$1&gt;K4</formula>
    </cfRule>
  </conditionalFormatting>
  <conditionalFormatting sqref="K5">
    <cfRule type="cellIs" priority="95" operator="equal" aboveAverage="0" equalAverage="0" bottom="0" percent="0" rank="0" text="" dxfId="93">
      <formula>5</formula>
    </cfRule>
    <cfRule type="cellIs" priority="96" operator="equal" aboveAverage="0" equalAverage="0" bottom="0" percent="0" rank="0" text="" dxfId="94">
      <formula>4</formula>
    </cfRule>
    <cfRule type="cellIs" priority="97" operator="equal" aboveAverage="0" equalAverage="0" bottom="0" percent="0" rank="0" text="" dxfId="95">
      <formula>3</formula>
    </cfRule>
  </conditionalFormatting>
  <conditionalFormatting sqref="K4">
    <cfRule type="expression" priority="98" aboveAverage="0" equalAverage="0" bottom="0" percent="0" rank="0" text="" dxfId="96">
      <formula>$D$1&lt;K4</formula>
    </cfRule>
    <cfRule type="expression" priority="99" aboveAverage="0" equalAverage="0" bottom="0" percent="0" rank="0" text="" dxfId="97">
      <formula>$D$1&gt;K4</formula>
    </cfRule>
  </conditionalFormatting>
  <conditionalFormatting sqref="G5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G3:G4">
    <cfRule type="expression" priority="103" aboveAverage="0" equalAverage="0" bottom="0" percent="0" rank="0" text="" dxfId="101">
      <formula>$D$1&lt;G3</formula>
    </cfRule>
    <cfRule type="expression" priority="104" aboveAverage="0" equalAverage="0" bottom="0" percent="0" rank="0" text="" dxfId="102">
      <formula>$D$1&gt;G3</formula>
    </cfRule>
  </conditionalFormatting>
  <conditionalFormatting sqref="G5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G5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G3:G4">
    <cfRule type="expression" priority="111" aboveAverage="0" equalAverage="0" bottom="0" percent="0" rank="0" text="" dxfId="109">
      <formula>$D$1&lt;G3</formula>
    </cfRule>
    <cfRule type="expression" priority="112" aboveAverage="0" equalAverage="0" bottom="0" percent="0" rank="0" text="" dxfId="110">
      <formula>$D$1&gt;G3</formula>
    </cfRule>
  </conditionalFormatting>
  <conditionalFormatting sqref="G5">
    <cfRule type="cellIs" priority="113" operator="equal" aboveAverage="0" equalAverage="0" bottom="0" percent="0" rank="0" text="" dxfId="111">
      <formula>5</formula>
    </cfRule>
    <cfRule type="cellIs" priority="114" operator="equal" aboveAverage="0" equalAverage="0" bottom="0" percent="0" rank="0" text="" dxfId="112">
      <formula>4</formula>
    </cfRule>
    <cfRule type="cellIs" priority="115" operator="equal" aboveAverage="0" equalAverage="0" bottom="0" percent="0" rank="0" text="" dxfId="113">
      <formula>3</formula>
    </cfRule>
  </conditionalFormatting>
  <conditionalFormatting sqref="G3:G4">
    <cfRule type="expression" priority="116" aboveAverage="0" equalAverage="0" bottom="0" percent="0" rank="0" text="" dxfId="114">
      <formula>$D$1&lt;G3</formula>
    </cfRule>
    <cfRule type="expression" priority="117" aboveAverage="0" equalAverage="0" bottom="0" percent="0" rank="0" text="" dxfId="115">
      <formula>$D$1&gt;G3</formula>
    </cfRule>
  </conditionalFormatting>
  <conditionalFormatting sqref="F4">
    <cfRule type="expression" priority="118" aboveAverage="0" equalAverage="0" bottom="0" percent="0" rank="0" text="" dxfId="116">
      <formula>$D$1&lt;F4</formula>
    </cfRule>
    <cfRule type="expression" priority="119" aboveAverage="0" equalAverage="0" bottom="0" percent="0" rank="0" text="" dxfId="117">
      <formula>$D$1&gt;F4</formula>
    </cfRule>
  </conditionalFormatting>
  <conditionalFormatting sqref="I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I3:I4">
    <cfRule type="expression" priority="123" aboveAverage="0" equalAverage="0" bottom="0" percent="0" rank="0" text="" dxfId="121">
      <formula>$D$4&lt;I3</formula>
    </cfRule>
    <cfRule type="expression" priority="124" aboveAverage="0" equalAverage="0" bottom="0" percent="0" rank="0" text="" dxfId="122">
      <formula>$D$4&gt;I3</formula>
    </cfRule>
  </conditionalFormatting>
  <conditionalFormatting sqref="I3:I4">
    <cfRule type="expression" priority="125" aboveAverage="0" equalAverage="0" bottom="0" percent="0" rank="0" text="" dxfId="123">
      <formula>$D$1&lt;I3</formula>
    </cfRule>
    <cfRule type="expression" priority="126" aboveAverage="0" equalAverage="0" bottom="0" percent="0" rank="0" text="" dxfId="124">
      <formula>$D$1&gt;I3</formula>
    </cfRule>
  </conditionalFormatting>
  <conditionalFormatting sqref="I4">
    <cfRule type="expression" priority="127" aboveAverage="0" equalAverage="0" bottom="0" percent="0" rank="0" text="" dxfId="125">
      <formula>$D$4&lt;I4</formula>
    </cfRule>
    <cfRule type="expression" priority="128" aboveAverage="0" equalAverage="0" bottom="0" percent="0" rank="0" text="" dxfId="126">
      <formula>$D$4&gt;I4</formula>
    </cfRule>
  </conditionalFormatting>
  <conditionalFormatting sqref="R4">
    <cfRule type="expression" priority="129" aboveAverage="0" equalAverage="0" bottom="0" percent="0" rank="0" text="" dxfId="127">
      <formula>$D$4&lt;R4</formula>
    </cfRule>
    <cfRule type="expression" priority="130" aboveAverage="0" equalAverage="0" bottom="0" percent="0" rank="0" text="" dxfId="128">
      <formula>$D$4&gt;R4</formula>
    </cfRule>
  </conditionalFormatting>
  <conditionalFormatting sqref="R4">
    <cfRule type="expression" priority="131" aboveAverage="0" equalAverage="0" bottom="0" percent="0" rank="0" text="" dxfId="129">
      <formula>$D$4&lt;R4</formula>
    </cfRule>
    <cfRule type="expression" priority="132" aboveAverage="0" equalAverage="0" bottom="0" percent="0" rank="0" text="" dxfId="130">
      <formula>$D$4&gt;R4</formula>
    </cfRule>
  </conditionalFormatting>
  <conditionalFormatting sqref="R5">
    <cfRule type="cellIs" priority="133" operator="equal" aboveAverage="0" equalAverage="0" bottom="0" percent="0" rank="0" text="" dxfId="131">
      <formula>5</formula>
    </cfRule>
    <cfRule type="cellIs" priority="134" operator="equal" aboveAverage="0" equalAverage="0" bottom="0" percent="0" rank="0" text="" dxfId="132">
      <formula>4</formula>
    </cfRule>
    <cfRule type="cellIs" priority="135" operator="equal" aboveAverage="0" equalAverage="0" bottom="0" percent="0" rank="0" text="" dxfId="133">
      <formula>3</formula>
    </cfRule>
  </conditionalFormatting>
  <conditionalFormatting sqref="H3">
    <cfRule type="expression" priority="136" aboveAverage="0" equalAverage="0" bottom="0" percent="0" rank="0" text="" dxfId="134">
      <formula>$D$1&lt;H3</formula>
    </cfRule>
    <cfRule type="expression" priority="137" aboveAverage="0" equalAverage="0" bottom="0" percent="0" rank="0" text="" dxfId="135">
      <formula>$D$1&gt;H3</formula>
    </cfRule>
  </conditionalFormatting>
  <conditionalFormatting sqref="V38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O4">
    <cfRule type="expression" priority="141" aboveAverage="0" equalAverage="0" bottom="0" percent="0" rank="0" text="" dxfId="139">
      <formula>$D$1&lt;O4</formula>
    </cfRule>
    <cfRule type="expression" priority="142" aboveAverage="0" equalAverage="0" bottom="0" percent="0" rank="0" text="" dxfId="140">
      <formula>$D$1&gt;O4</formula>
    </cfRule>
  </conditionalFormatting>
  <conditionalFormatting sqref="O4">
    <cfRule type="expression" priority="143" aboveAverage="0" equalAverage="0" bottom="0" percent="0" rank="0" text="" dxfId="141">
      <formula>$D$1&lt;O4</formula>
    </cfRule>
    <cfRule type="expression" priority="144" aboveAverage="0" equalAverage="0" bottom="0" percent="0" rank="0" text="" dxfId="142">
      <formula>$D$1&gt;O4</formula>
    </cfRule>
  </conditionalFormatting>
  <conditionalFormatting sqref="O5">
    <cfRule type="cellIs" priority="145" operator="equal" aboveAverage="0" equalAverage="0" bottom="0" percent="0" rank="0" text="" dxfId="143">
      <formula>5</formula>
    </cfRule>
    <cfRule type="cellIs" priority="146" operator="equal" aboveAverage="0" equalAverage="0" bottom="0" percent="0" rank="0" text="" dxfId="144">
      <formula>4</formula>
    </cfRule>
    <cfRule type="cellIs" priority="147" operator="equal" aboveAverage="0" equalAverage="0" bottom="0" percent="0" rank="0" text="" dxfId="145">
      <formula>3</formula>
    </cfRule>
  </conditionalFormatting>
  <conditionalFormatting sqref="O4">
    <cfRule type="expression" priority="148" aboveAverage="0" equalAverage="0" bottom="0" percent="0" rank="0" text="" dxfId="146">
      <formula>$D$1&lt;O4</formula>
    </cfRule>
    <cfRule type="expression" priority="149" aboveAverage="0" equalAverage="0" bottom="0" percent="0" rank="0" text="" dxfId="147">
      <formula>$D$1&gt;O4</formula>
    </cfRule>
  </conditionalFormatting>
  <conditionalFormatting sqref="O5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O5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O4">
    <cfRule type="expression" priority="156" aboveAverage="0" equalAverage="0" bottom="0" percent="0" rank="0" text="" dxfId="154">
      <formula>$D$1&lt;O4</formula>
    </cfRule>
    <cfRule type="expression" priority="157" aboveAverage="0" equalAverage="0" bottom="0" percent="0" rank="0" text="" dxfId="155">
      <formula>$D$1&gt;O4</formula>
    </cfRule>
  </conditionalFormatting>
  <conditionalFormatting sqref="O5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O4">
    <cfRule type="expression" priority="161" aboveAverage="0" equalAverage="0" bottom="0" percent="0" rank="0" text="" dxfId="159">
      <formula>$D$1&lt;O4</formula>
    </cfRule>
    <cfRule type="expression" priority="162" aboveAverage="0" equalAverage="0" bottom="0" percent="0" rank="0" text="" dxfId="160">
      <formula>$D$1&gt;O4</formula>
    </cfRule>
  </conditionalFormatting>
  <conditionalFormatting sqref="H4">
    <cfRule type="expression" priority="163" aboveAverage="0" equalAverage="0" bottom="0" percent="0" rank="0" text="" dxfId="161">
      <formula>$D$1&lt;H4</formula>
    </cfRule>
    <cfRule type="expression" priority="164" aboveAverage="0" equalAverage="0" bottom="0" percent="0" rank="0" text="" dxfId="162">
      <formula>$D$1&gt;H4</formula>
    </cfRule>
  </conditionalFormatting>
  <conditionalFormatting sqref="H4">
    <cfRule type="expression" priority="165" aboveAverage="0" equalAverage="0" bottom="0" percent="0" rank="0" text="" dxfId="163">
      <formula>$D$1&lt;H4</formula>
    </cfRule>
    <cfRule type="expression" priority="166" aboveAverage="0" equalAverage="0" bottom="0" percent="0" rank="0" text="" dxfId="164">
      <formula>$D$1&gt;H4</formula>
    </cfRule>
  </conditionalFormatting>
  <conditionalFormatting sqref="H4">
    <cfRule type="expression" priority="167" aboveAverage="0" equalAverage="0" bottom="0" percent="0" rank="0" text="" dxfId="165">
      <formula>$D$1&lt;H4</formula>
    </cfRule>
    <cfRule type="expression" priority="168" aboveAverage="0" equalAverage="0" bottom="0" percent="0" rank="0" text="" dxfId="166">
      <formula>$D$1&gt;H4</formula>
    </cfRule>
  </conditionalFormatting>
  <conditionalFormatting sqref="H4">
    <cfRule type="expression" priority="169" aboveAverage="0" equalAverage="0" bottom="0" percent="0" rank="0" text="" dxfId="167">
      <formula>$D$1&lt;H4</formula>
    </cfRule>
    <cfRule type="expression" priority="170" aboveAverage="0" equalAverage="0" bottom="0" percent="0" rank="0" text="" dxfId="168">
      <formula>$D$1&gt;H4</formula>
    </cfRule>
  </conditionalFormatting>
  <conditionalFormatting sqref="H4">
    <cfRule type="expression" priority="171" aboveAverage="0" equalAverage="0" bottom="0" percent="0" rank="0" text="" dxfId="169">
      <formula>$D$1&lt;H4</formula>
    </cfRule>
    <cfRule type="expression" priority="172" aboveAverage="0" equalAverage="0" bottom="0" percent="0" rank="0" text="" dxfId="170">
      <formula>$D$1&gt;H4</formula>
    </cfRule>
  </conditionalFormatting>
  <conditionalFormatting sqref="H4">
    <cfRule type="expression" priority="173" aboveAverage="0" equalAverage="0" bottom="0" percent="0" rank="0" text="" dxfId="171">
      <formula>$D$1&lt;H4</formula>
    </cfRule>
    <cfRule type="expression" priority="174" aboveAverage="0" equalAverage="0" bottom="0" percent="0" rank="0" text="" dxfId="172">
      <formula>$D$1&gt;H4</formula>
    </cfRule>
  </conditionalFormatting>
  <conditionalFormatting sqref="M4">
    <cfRule type="expression" priority="175" aboveAverage="0" equalAverage="0" bottom="0" percent="0" rank="0" text="" dxfId="173">
      <formula>$D$1&lt;M4</formula>
    </cfRule>
    <cfRule type="expression" priority="176" aboveAverage="0" equalAverage="0" bottom="0" percent="0" rank="0" text="" dxfId="174">
      <formula>$D$1&gt;M4</formula>
    </cfRule>
  </conditionalFormatting>
  <conditionalFormatting sqref="M4">
    <cfRule type="expression" priority="177" aboveAverage="0" equalAverage="0" bottom="0" percent="0" rank="0" text="" dxfId="175">
      <formula>$D$1&lt;M4</formula>
    </cfRule>
    <cfRule type="expression" priority="178" aboveAverage="0" equalAverage="0" bottom="0" percent="0" rank="0" text="" dxfId="176">
      <formula>$D$1&gt;M4</formula>
    </cfRule>
  </conditionalFormatting>
  <conditionalFormatting sqref="M5">
    <cfRule type="cellIs" priority="179" operator="equal" aboveAverage="0" equalAverage="0" bottom="0" percent="0" rank="0" text="" dxfId="177">
      <formula>5</formula>
    </cfRule>
    <cfRule type="cellIs" priority="180" operator="equal" aboveAverage="0" equalAverage="0" bottom="0" percent="0" rank="0" text="" dxfId="178">
      <formula>4</formula>
    </cfRule>
    <cfRule type="cellIs" priority="181" operator="equal" aboveAverage="0" equalAverage="0" bottom="0" percent="0" rank="0" text="" dxfId="179">
      <formula>3</formula>
    </cfRule>
  </conditionalFormatting>
  <conditionalFormatting sqref="M4">
    <cfRule type="expression" priority="182" aboveAverage="0" equalAverage="0" bottom="0" percent="0" rank="0" text="" dxfId="180">
      <formula>$D$1&lt;M4</formula>
    </cfRule>
    <cfRule type="expression" priority="183" aboveAverage="0" equalAverage="0" bottom="0" percent="0" rank="0" text="" dxfId="181">
      <formula>$D$1&gt;M4</formula>
    </cfRule>
  </conditionalFormatting>
  <conditionalFormatting sqref="M5">
    <cfRule type="cellIs" priority="184" operator="equal" aboveAverage="0" equalAverage="0" bottom="0" percent="0" rank="0" text="" dxfId="182">
      <formula>5</formula>
    </cfRule>
    <cfRule type="cellIs" priority="185" operator="equal" aboveAverage="0" equalAverage="0" bottom="0" percent="0" rank="0" text="" dxfId="183">
      <formula>4</formula>
    </cfRule>
    <cfRule type="cellIs" priority="186" operator="equal" aboveAverage="0" equalAverage="0" bottom="0" percent="0" rank="0" text="" dxfId="184">
      <formula>3</formula>
    </cfRule>
  </conditionalFormatting>
  <conditionalFormatting sqref="M5">
    <cfRule type="cellIs" priority="187" operator="equal" aboveAverage="0" equalAverage="0" bottom="0" percent="0" rank="0" text="" dxfId="185">
      <formula>5</formula>
    </cfRule>
    <cfRule type="cellIs" priority="188" operator="equal" aboveAverage="0" equalAverage="0" bottom="0" percent="0" rank="0" text="" dxfId="186">
      <formula>4</formula>
    </cfRule>
    <cfRule type="cellIs" priority="189" operator="equal" aboveAverage="0" equalAverage="0" bottom="0" percent="0" rank="0" text="" dxfId="187">
      <formula>3</formula>
    </cfRule>
  </conditionalFormatting>
  <conditionalFormatting sqref="M4">
    <cfRule type="expression" priority="190" aboveAverage="0" equalAverage="0" bottom="0" percent="0" rank="0" text="" dxfId="188">
      <formula>$D$1&lt;M4</formula>
    </cfRule>
    <cfRule type="expression" priority="191" aboveAverage="0" equalAverage="0" bottom="0" percent="0" rank="0" text="" dxfId="189">
      <formula>$D$1&gt;M4</formula>
    </cfRule>
  </conditionalFormatting>
  <conditionalFormatting sqref="M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M4">
    <cfRule type="expression" priority="195" aboveAverage="0" equalAverage="0" bottom="0" percent="0" rank="0" text="" dxfId="193">
      <formula>$D$1&lt;M4</formula>
    </cfRule>
    <cfRule type="expression" priority="196" aboveAverage="0" equalAverage="0" bottom="0" percent="0" rank="0" text="" dxfId="194">
      <formula>$D$1&gt;M4</formula>
    </cfRule>
  </conditionalFormatting>
  <conditionalFormatting sqref="N3">
    <cfRule type="expression" priority="197" aboveAverage="0" equalAverage="0" bottom="0" percent="0" rank="0" text="" dxfId="195">
      <formula>$D$1&lt;N3</formula>
    </cfRule>
    <cfRule type="expression" priority="198" aboveAverage="0" equalAverage="0" bottom="0" percent="0" rank="0" text="" dxfId="196">
      <formula>$D$1&gt;N3</formula>
    </cfRule>
  </conditionalFormatting>
  <conditionalFormatting sqref="N4">
    <cfRule type="expression" priority="199" aboveAverage="0" equalAverage="0" bottom="0" percent="0" rank="0" text="" dxfId="197">
      <formula>$D$1&lt;N4</formula>
    </cfRule>
    <cfRule type="expression" priority="200" aboveAverage="0" equalAverage="0" bottom="0" percent="0" rank="0" text="" dxfId="198">
      <formula>$D$1&gt;N4</formula>
    </cfRule>
  </conditionalFormatting>
  <conditionalFormatting sqref="N4">
    <cfRule type="expression" priority="201" aboveAverage="0" equalAverage="0" bottom="0" percent="0" rank="0" text="" dxfId="199">
      <formula>$D$4&lt;N4</formula>
    </cfRule>
    <cfRule type="expression" priority="202" aboveAverage="0" equalAverage="0" bottom="0" percent="0" rank="0" text="" dxfId="200">
      <formula>$D$4&gt;N4</formula>
    </cfRule>
  </conditionalFormatting>
  <conditionalFormatting sqref="N4">
    <cfRule type="expression" priority="203" aboveAverage="0" equalAverage="0" bottom="0" percent="0" rank="0" text="" dxfId="201">
      <formula>$D$4&lt;N4</formula>
    </cfRule>
    <cfRule type="expression" priority="204" aboveAverage="0" equalAverage="0" bottom="0" percent="0" rank="0" text="" dxfId="202">
      <formula>$D$4&gt;N4</formula>
    </cfRule>
  </conditionalFormatting>
  <conditionalFormatting sqref="N5">
    <cfRule type="cellIs" priority="205" operator="equal" aboveAverage="0" equalAverage="0" bottom="0" percent="0" rank="0" text="" dxfId="203">
      <formula>5</formula>
    </cfRule>
    <cfRule type="cellIs" priority="206" operator="equal" aboveAverage="0" equalAverage="0" bottom="0" percent="0" rank="0" text="" dxfId="204">
      <formula>4</formula>
    </cfRule>
    <cfRule type="cellIs" priority="207" operator="equal" aboveAverage="0" equalAverage="0" bottom="0" percent="0" rank="0" text="" dxfId="205">
      <formula>3</formula>
    </cfRule>
  </conditionalFormatting>
  <conditionalFormatting sqref="L4">
    <cfRule type="expression" priority="208" aboveAverage="0" equalAverage="0" bottom="0" percent="0" rank="0" text="" dxfId="206">
      <formula>$D$1&lt;L4</formula>
    </cfRule>
    <cfRule type="expression" priority="209" aboveAverage="0" equalAverage="0" bottom="0" percent="0" rank="0" text="" dxfId="207">
      <formula>$D$1&gt;L4</formula>
    </cfRule>
  </conditionalFormatting>
  <conditionalFormatting sqref="L4">
    <cfRule type="expression" priority="210" aboveAverage="0" equalAverage="0" bottom="0" percent="0" rank="0" text="" dxfId="208">
      <formula>$D$4&lt;L4</formula>
    </cfRule>
    <cfRule type="expression" priority="211" aboveAverage="0" equalAverage="0" bottom="0" percent="0" rank="0" text="" dxfId="209">
      <formula>$D$4&gt;L4</formula>
    </cfRule>
  </conditionalFormatting>
  <conditionalFormatting sqref="L4">
    <cfRule type="expression" priority="212" aboveAverage="0" equalAverage="0" bottom="0" percent="0" rank="0" text="" dxfId="210">
      <formula>$D$4&lt;L4</formula>
    </cfRule>
    <cfRule type="expression" priority="213" aboveAverage="0" equalAverage="0" bottom="0" percent="0" rank="0" text="" dxfId="211">
      <formula>$D$4&gt;L4</formula>
    </cfRule>
  </conditionalFormatting>
  <conditionalFormatting sqref="L5">
    <cfRule type="cellIs" priority="214" operator="equal" aboveAverage="0" equalAverage="0" bottom="0" percent="0" rank="0" text="" dxfId="212">
      <formula>5</formula>
    </cfRule>
    <cfRule type="cellIs" priority="215" operator="equal" aboveAverage="0" equalAverage="0" bottom="0" percent="0" rank="0" text="" dxfId="213">
      <formula>4</formula>
    </cfRule>
    <cfRule type="cellIs" priority="216" operator="equal" aboveAverage="0" equalAverage="0" bottom="0" percent="0" rank="0" text="" dxfId="214">
      <formula>3</formula>
    </cfRule>
  </conditionalFormatting>
  <conditionalFormatting sqref="H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217">
      <formula>3</formula>
    </cfRule>
  </conditionalFormatting>
  <conditionalFormatting sqref="J6:J35">
    <cfRule type="cellIs" priority="220" operator="equal" aboveAverage="0" equalAverage="0" bottom="0" percent="0" rank="0" text="" dxfId="218">
      <formula>5</formula>
    </cfRule>
    <cfRule type="cellIs" priority="221" operator="equal" aboveAverage="0" equalAverage="0" bottom="0" percent="0" rank="0" text="" dxfId="219">
      <formula>4</formula>
    </cfRule>
    <cfRule type="cellIs" priority="222" operator="equal" aboveAverage="0" equalAverage="0" bottom="0" percent="0" rank="0" text="" dxfId="220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9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K14" activeCellId="0" sqref="K14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57"/>
    <col collapsed="false" customWidth="true" hidden="false" outlineLevel="0" max="4" min="4" style="1" width="26.42"/>
    <col collapsed="false" customWidth="true" hidden="false" outlineLevel="0" max="5" min="5" style="1" width="5.43"/>
    <col collapsed="false" customWidth="true" hidden="false" outlineLevel="0" max="6" min="6" style="0" width="7.57"/>
    <col collapsed="false" customWidth="true" hidden="false" outlineLevel="0" max="7" min="7" style="0" width="7.15"/>
    <col collapsed="false" customWidth="true" hidden="false" outlineLevel="0" max="13" min="8" style="0" width="7.87"/>
    <col collapsed="false" customWidth="true" hidden="true" outlineLevel="0" max="16" min="14" style="0" width="7.87"/>
    <col collapsed="false" customWidth="true" hidden="true" outlineLevel="0" max="18" min="17" style="0" width="6.71"/>
    <col collapsed="false" customWidth="true" hidden="true" outlineLevel="0" max="19" min="19" style="0" width="7.29"/>
    <col collapsed="false" customWidth="true" hidden="true" outlineLevel="0" max="20" min="20" style="0" width="7.15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false" outlineLevel="0" max="51" min="51" style="0" width="2.71"/>
    <col collapsed="false" customWidth="true" hidden="false" outlineLevel="0" max="66" min="52" style="0" width="2.31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43901.6335652038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196" t="s">
        <v>489</v>
      </c>
      <c r="G2" s="230" t="s">
        <v>400</v>
      </c>
      <c r="H2" s="230"/>
      <c r="I2" s="230"/>
      <c r="J2" s="230"/>
      <c r="K2" s="230" t="s">
        <v>2</v>
      </c>
      <c r="L2" s="230"/>
      <c r="M2" s="230"/>
      <c r="N2" s="24"/>
      <c r="O2" s="231"/>
      <c r="P2" s="231"/>
      <c r="Q2" s="231"/>
      <c r="R2" s="231"/>
      <c r="S2" s="181"/>
      <c r="T2" s="207"/>
      <c r="U2" s="24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2631</v>
      </c>
      <c r="B3" s="29"/>
      <c r="C3" s="29"/>
      <c r="D3" s="30" t="s">
        <v>3</v>
      </c>
      <c r="E3" s="31"/>
      <c r="F3" s="35" t="n">
        <v>43481</v>
      </c>
      <c r="G3" s="232" t="n">
        <v>43495</v>
      </c>
      <c r="H3" s="232" t="n">
        <v>43412</v>
      </c>
      <c r="I3" s="232" t="n">
        <v>43493</v>
      </c>
      <c r="J3" s="232" t="n">
        <v>43494</v>
      </c>
      <c r="K3" s="232" t="n">
        <v>43507</v>
      </c>
      <c r="L3" s="232" t="n">
        <v>43511</v>
      </c>
      <c r="M3" s="232" t="n">
        <v>43501</v>
      </c>
      <c r="N3" s="34"/>
      <c r="O3" s="35"/>
      <c r="P3" s="35"/>
      <c r="Q3" s="34"/>
      <c r="R3" s="35"/>
      <c r="S3" s="35"/>
      <c r="T3" s="233"/>
      <c r="U3" s="234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7" hidden="false" customHeight="true" outlineLevel="0" collapsed="false">
      <c r="A4" s="29"/>
      <c r="B4" s="29"/>
      <c r="C4" s="29"/>
      <c r="D4" s="45" t="s">
        <v>5</v>
      </c>
      <c r="E4" s="31"/>
      <c r="F4" s="47" t="s">
        <v>490</v>
      </c>
      <c r="G4" s="47" t="s">
        <v>491</v>
      </c>
      <c r="H4" s="47" t="s">
        <v>492</v>
      </c>
      <c r="I4" s="47" t="s">
        <v>8</v>
      </c>
      <c r="J4" s="47" t="s">
        <v>493</v>
      </c>
      <c r="K4" s="47" t="s">
        <v>6</v>
      </c>
      <c r="L4" s="242" t="s">
        <v>494</v>
      </c>
      <c r="M4" s="47" t="s">
        <v>495</v>
      </c>
      <c r="N4" s="47"/>
      <c r="O4" s="47"/>
      <c r="P4" s="48"/>
      <c r="Q4" s="47"/>
      <c r="R4" s="48"/>
      <c r="S4" s="48"/>
      <c r="T4" s="47"/>
      <c r="U4" s="27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88.5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496</v>
      </c>
      <c r="G5" s="58" t="s">
        <v>497</v>
      </c>
      <c r="H5" s="60" t="s">
        <v>498</v>
      </c>
      <c r="I5" s="58" t="s">
        <v>402</v>
      </c>
      <c r="J5" s="58" t="s">
        <v>499</v>
      </c>
      <c r="K5" s="58" t="s">
        <v>16</v>
      </c>
      <c r="L5" s="58" t="s">
        <v>500</v>
      </c>
      <c r="M5" s="58" t="s">
        <v>501</v>
      </c>
      <c r="N5" s="58"/>
      <c r="O5" s="60"/>
      <c r="P5" s="58"/>
      <c r="Q5" s="60"/>
      <c r="R5" s="58"/>
      <c r="S5" s="58"/>
      <c r="T5" s="58"/>
      <c r="U5" s="244"/>
      <c r="V5" s="245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5" hidden="false" customHeight="true" outlineLevel="0" collapsed="false">
      <c r="A6" s="75" t="n">
        <v>1</v>
      </c>
      <c r="B6" s="76" t="s">
        <v>29</v>
      </c>
      <c r="C6" s="107" t="s">
        <v>30</v>
      </c>
      <c r="D6" s="111" t="s">
        <v>502</v>
      </c>
      <c r="E6" s="79" t="n">
        <v>2631</v>
      </c>
      <c r="F6" s="80" t="s">
        <v>32</v>
      </c>
      <c r="G6" s="80" t="n">
        <v>5</v>
      </c>
      <c r="H6" s="80" t="n">
        <v>5</v>
      </c>
      <c r="I6" s="80" t="n">
        <v>5</v>
      </c>
      <c r="J6" s="80" t="n">
        <v>4</v>
      </c>
      <c r="K6" s="80" t="n">
        <v>4</v>
      </c>
      <c r="L6" s="80" t="n">
        <v>3</v>
      </c>
      <c r="M6" s="80" t="n">
        <v>3</v>
      </c>
      <c r="N6" s="80"/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3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2</v>
      </c>
      <c r="AA6" s="177" t="n">
        <f aca="false">COUNTIF(AG6:AV6,AA$5)</f>
        <v>2</v>
      </c>
      <c r="AB6" s="177" t="n">
        <f aca="false">COUNTIF(AG6:AV6,AB$5)</f>
        <v>3</v>
      </c>
      <c r="AC6" s="177" t="n">
        <f aca="false">SUM(X6:AB6)</f>
        <v>7</v>
      </c>
      <c r="AD6" s="255" t="n">
        <f aca="false">IF(ISERROR(((X6+Y6)*2+Z6*3+AA6*4+AB6*5)/SUM(X6,Y6:AB6)),"",((X6+Y6)*2+Z6*3+AA6*4+AB6*5)/SUM(X6,Y6:AB6))</f>
        <v>4.14285714285714</v>
      </c>
      <c r="AE6" s="93" t="n">
        <f aca="false">IF(awx6=5,0.5,IF(AW6=4,0.25,IF(AW6&lt;=3,0)))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5</v>
      </c>
      <c r="AI6" s="215" t="n">
        <f aca="false">IF(ISERROR(VALUE(LEFT(H6))),LEFT(H6),VALUE(LEFT(H6)))</f>
        <v>5</v>
      </c>
      <c r="AJ6" s="215" t="n">
        <f aca="false">IF(ISERROR(VALUE(LEFT(I6))),LEFT(I6),VALUE(LEFT(I6)))</f>
        <v>5</v>
      </c>
      <c r="AK6" s="215" t="n">
        <f aca="false">IF(ISERROR(VALUE(LEFT(J6))),LEFT(J6),VALUE(LEFT(J6)))</f>
        <v>4</v>
      </c>
      <c r="AL6" s="215" t="n">
        <f aca="false">IF(ISERROR(VALUE(LEFT(K6))),LEFT(K6),VALUE(LEFT(K6)))</f>
        <v>4</v>
      </c>
      <c r="AM6" s="215" t="n">
        <f aca="false">IF(ISERROR(VALUE(LEFT(L6))),LEFT(L6),VALUE(LEFT(L6)))</f>
        <v>3</v>
      </c>
      <c r="AN6" s="215" t="n">
        <f aca="false">IF(ISERROR(VALUE(LEFT(M6))),LEFT(M6),VALUE(LEFT(M6)))</f>
        <v>3</v>
      </c>
      <c r="AO6" s="215" t="str">
        <f aca="false">IF(ISERROR(VALUE(LEFT(N6))),LEFT(N6),VALUE(LEFT(N6)))</f>
        <v/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5" hidden="false" customHeight="true" outlineLevel="0" collapsed="false">
      <c r="A7" s="75" t="n">
        <v>2</v>
      </c>
      <c r="B7" s="76" t="s">
        <v>29</v>
      </c>
      <c r="C7" s="107" t="s">
        <v>30</v>
      </c>
      <c r="D7" s="111" t="s">
        <v>503</v>
      </c>
      <c r="E7" s="79" t="n">
        <v>2631</v>
      </c>
      <c r="F7" s="80" t="s">
        <v>32</v>
      </c>
      <c r="G7" s="80" t="n">
        <v>4</v>
      </c>
      <c r="H7" s="80" t="s">
        <v>504</v>
      </c>
      <c r="I7" s="80" t="s">
        <v>36</v>
      </c>
      <c r="J7" s="80" t="n">
        <v>5</v>
      </c>
      <c r="K7" s="80" t="n">
        <v>3</v>
      </c>
      <c r="L7" s="80" t="n">
        <v>3</v>
      </c>
      <c r="M7" s="80" t="n">
        <v>3</v>
      </c>
      <c r="N7" s="80"/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2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1</v>
      </c>
      <c r="Z7" s="177" t="n">
        <f aca="false">COUNTIF(AG7:AV7,Z$5)</f>
        <v>3</v>
      </c>
      <c r="AA7" s="177" t="n">
        <f aca="false">COUNTIF(AG7:AV7,AA$5)</f>
        <v>1</v>
      </c>
      <c r="AB7" s="177" t="n">
        <f aca="false">COUNTIF(AG7:AV7,AB$5)</f>
        <v>1</v>
      </c>
      <c r="AC7" s="177" t="n">
        <f aca="false">SUM(X7:AB7)</f>
        <v>6</v>
      </c>
      <c r="AD7" s="255" t="n">
        <f aca="false">IF(ISERROR(((X7+Y7)*2+Z7*3+AA7*4+AB7*5)/SUM(X7,Y7:AB7)),"",((X7+Y7)*2+Z7*3+AA7*4+AB7*5)/SUM(X7,Y7:AB7))</f>
        <v>3.33333333333333</v>
      </c>
      <c r="AE7" s="93" t="e">
        <f aca="false">IF(awx7=5,0.5,IF(AW7=4,0.25,IF(AW7&lt;=3,0)))</f>
        <v>#NAME?</v>
      </c>
      <c r="AG7" s="215" t="str">
        <f aca="false">IF(ISERROR(VALUE(LEFT(F7))),LEFT(F7),VALUE(LEFT(F7)))</f>
        <v>з</v>
      </c>
      <c r="AH7" s="215" t="n">
        <f aca="false">IF(ISERROR(VALUE(LEFT(G7))),LEFT(G7),VALUE(LEFT(G7)))</f>
        <v>4</v>
      </c>
      <c r="AI7" s="215" t="str">
        <f aca="false">IF(ISERROR(VALUE(LEFT(H7))),LEFT(H7),VALUE(LEFT(H7)))</f>
        <v>а</v>
      </c>
      <c r="AJ7" s="215" t="n">
        <f aca="false">IF(ISERROR(VALUE(LEFT(I7))),LEFT(I7),VALUE(LEFT(I7)))</f>
        <v>2</v>
      </c>
      <c r="AK7" s="215" t="n">
        <f aca="false">IF(ISERROR(VALUE(LEFT(J7))),LEFT(J7),VALUE(LEFT(J7)))</f>
        <v>5</v>
      </c>
      <c r="AL7" s="215" t="n">
        <f aca="false">IF(ISERROR(VALUE(LEFT(K7))),LEFT(K7),VALUE(LEFT(K7)))</f>
        <v>3</v>
      </c>
      <c r="AM7" s="215" t="n">
        <f aca="false">IF(ISERROR(VALUE(LEFT(L7))),LEFT(L7),VALUE(LEFT(L7)))</f>
        <v>3</v>
      </c>
      <c r="AN7" s="215" t="n">
        <f aca="false">IF(ISERROR(VALUE(LEFT(M7))),LEFT(M7),VALUE(LEFT(M7)))</f>
        <v>3</v>
      </c>
      <c r="AO7" s="215" t="str">
        <f aca="false">IF(ISERROR(VALUE(LEFT(N7))),LEFT(N7),VALUE(LEFT(N7)))</f>
        <v/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5" hidden="false" customHeight="true" outlineLevel="0" collapsed="false">
      <c r="A8" s="75" t="n">
        <v>3</v>
      </c>
      <c r="B8" s="76" t="s">
        <v>29</v>
      </c>
      <c r="C8" s="107" t="s">
        <v>30</v>
      </c>
      <c r="D8" s="187" t="s">
        <v>505</v>
      </c>
      <c r="E8" s="79" t="n">
        <v>2631</v>
      </c>
      <c r="F8" s="80" t="s">
        <v>32</v>
      </c>
      <c r="G8" s="80" t="n">
        <v>3</v>
      </c>
      <c r="H8" s="80" t="n">
        <v>5</v>
      </c>
      <c r="I8" s="80" t="n">
        <v>5</v>
      </c>
      <c r="J8" s="80" t="n">
        <v>4</v>
      </c>
      <c r="K8" s="80" t="n">
        <v>5</v>
      </c>
      <c r="L8" s="80" t="n">
        <v>4</v>
      </c>
      <c r="M8" s="80" t="s">
        <v>338</v>
      </c>
      <c r="N8" s="80"/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2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1</v>
      </c>
      <c r="Z8" s="177" t="n">
        <f aca="false">COUNTIF(AG8:AV8,Z$5)</f>
        <v>1</v>
      </c>
      <c r="AA8" s="177" t="n">
        <f aca="false">COUNTIF(AG8:AV8,AA$5)</f>
        <v>2</v>
      </c>
      <c r="AB8" s="177" t="n">
        <f aca="false">COUNTIF(AG8:AV8,AB$5)</f>
        <v>3</v>
      </c>
      <c r="AC8" s="177" t="n">
        <f aca="false">SUM(X8:AB8)</f>
        <v>7</v>
      </c>
      <c r="AD8" s="255" t="n">
        <f aca="false">IF(ISERROR(((X8+Y8)*2+Z8*3+AA8*4+AB8*5)/SUM(X8,Y8:AB8)),"",((X8+Y8)*2+Z8*3+AA8*4+AB8*5)/SUM(X8,Y8:AB8))</f>
        <v>4</v>
      </c>
      <c r="AE8" s="93" t="e">
        <f aca="false">IF(awx7=5,0.5,IF(AW8=4,0.25,IF(AW8&lt;=3,0)))</f>
        <v>#NAME?</v>
      </c>
      <c r="AG8" s="215" t="str">
        <f aca="false">IF(ISERROR(VALUE(LEFT(F8))),LEFT(F8),VALUE(LEFT(F8)))</f>
        <v>з</v>
      </c>
      <c r="AH8" s="215" t="n">
        <f aca="false">IF(ISERROR(VALUE(LEFT(G8))),LEFT(G8),VALUE(LEFT(G8)))</f>
        <v>3</v>
      </c>
      <c r="AI8" s="215" t="n">
        <f aca="false">IF(ISERROR(VALUE(LEFT(H8))),LEFT(H8),VALUE(LEFT(H8)))</f>
        <v>5</v>
      </c>
      <c r="AJ8" s="215" t="n">
        <f aca="false">IF(ISERROR(VALUE(LEFT(I8))),LEFT(I8),VALUE(LEFT(I8)))</f>
        <v>5</v>
      </c>
      <c r="AK8" s="215" t="n">
        <f aca="false">IF(ISERROR(VALUE(LEFT(J8))),LEFT(J8),VALUE(LEFT(J8)))</f>
        <v>4</v>
      </c>
      <c r="AL8" s="215" t="n">
        <f aca="false">IF(ISERROR(VALUE(LEFT(K8))),LEFT(K8),VALUE(LEFT(K8)))</f>
        <v>5</v>
      </c>
      <c r="AM8" s="215" t="n">
        <f aca="false">IF(ISERROR(VALUE(LEFT(L8))),LEFT(L8),VALUE(LEFT(L8)))</f>
        <v>4</v>
      </c>
      <c r="AN8" s="215" t="n">
        <f aca="false">IF(ISERROR(VALUE(LEFT(M8))),LEFT(M8),VALUE(LEFT(M8)))</f>
        <v>2</v>
      </c>
      <c r="AO8" s="215" t="str">
        <f aca="false">IF(ISERROR(VALUE(LEFT(N8))),LEFT(N8),VALUE(LEFT(N8)))</f>
        <v/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5" hidden="false" customHeight="true" outlineLevel="0" collapsed="false">
      <c r="A9" s="75" t="n">
        <v>4</v>
      </c>
      <c r="B9" s="76" t="s">
        <v>29</v>
      </c>
      <c r="C9" s="107" t="s">
        <v>30</v>
      </c>
      <c r="D9" s="111" t="s">
        <v>506</v>
      </c>
      <c r="E9" s="79" t="n">
        <v>2631</v>
      </c>
      <c r="F9" s="80" t="s">
        <v>32</v>
      </c>
      <c r="G9" s="80" t="n">
        <v>5</v>
      </c>
      <c r="H9" s="80" t="n">
        <v>5</v>
      </c>
      <c r="I9" s="80" t="n">
        <v>5</v>
      </c>
      <c r="J9" s="80" t="n">
        <v>5</v>
      </c>
      <c r="K9" s="80" t="n">
        <v>5</v>
      </c>
      <c r="L9" s="80" t="n">
        <v>4</v>
      </c>
      <c r="M9" s="80" t="n">
        <v>4</v>
      </c>
      <c r="N9" s="80"/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4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0</v>
      </c>
      <c r="AA9" s="177" t="n">
        <f aca="false">COUNTIF(AG9:AV9,AA$5)</f>
        <v>2</v>
      </c>
      <c r="AB9" s="177" t="n">
        <f aca="false">COUNTIF(AG9:AV9,AB$5)</f>
        <v>5</v>
      </c>
      <c r="AC9" s="177" t="n">
        <f aca="false">SUM(X9:AB9)</f>
        <v>7</v>
      </c>
      <c r="AD9" s="255" t="n">
        <f aca="false">IF(ISERROR(((X9+Y9)*2+Z9*3+AA9*4+AB9*5)/SUM(X9,Y9:AB9)),"",((X9+Y9)*2+Z9*3+AA9*4+AB9*5)/SUM(X9,Y9:AB9))</f>
        <v>4.71428571428571</v>
      </c>
      <c r="AE9" s="93" t="e">
        <f aca="false">IF(awx7=5,0.5,IF(AW9=4,0.25,IF(AW9&lt;=3,0)))</f>
        <v>#NAME?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5</v>
      </c>
      <c r="AI9" s="215" t="n">
        <f aca="false">IF(ISERROR(VALUE(LEFT(H9))),LEFT(H9),VALUE(LEFT(H9)))</f>
        <v>5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5</v>
      </c>
      <c r="AL9" s="215" t="n">
        <f aca="false">IF(ISERROR(VALUE(LEFT(K9))),LEFT(K9),VALUE(LEFT(K9)))</f>
        <v>5</v>
      </c>
      <c r="AM9" s="215" t="n">
        <f aca="false">IF(ISERROR(VALUE(LEFT(L9))),LEFT(L9),VALUE(LEFT(L9)))</f>
        <v>4</v>
      </c>
      <c r="AN9" s="215" t="n">
        <f aca="false">IF(ISERROR(VALUE(LEFT(M9))),LEFT(M9),VALUE(LEFT(M9)))</f>
        <v>4</v>
      </c>
      <c r="AO9" s="215" t="str">
        <f aca="false">IF(ISERROR(VALUE(LEFT(N9))),LEFT(N9),VALUE(LEFT(N9)))</f>
        <v/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5" hidden="false" customHeight="true" outlineLevel="0" collapsed="false">
      <c r="A10" s="75" t="n">
        <v>5</v>
      </c>
      <c r="B10" s="76" t="s">
        <v>29</v>
      </c>
      <c r="C10" s="107" t="s">
        <v>30</v>
      </c>
      <c r="D10" s="111" t="s">
        <v>507</v>
      </c>
      <c r="E10" s="79" t="n">
        <v>2631</v>
      </c>
      <c r="F10" s="80" t="s">
        <v>32</v>
      </c>
      <c r="G10" s="80" t="n">
        <v>4</v>
      </c>
      <c r="H10" s="80" t="n">
        <v>4</v>
      </c>
      <c r="I10" s="80" t="n">
        <v>5</v>
      </c>
      <c r="J10" s="80" t="n">
        <v>4</v>
      </c>
      <c r="K10" s="80" t="n">
        <v>5</v>
      </c>
      <c r="L10" s="80" t="s">
        <v>36</v>
      </c>
      <c r="M10" s="80" t="n">
        <v>3</v>
      </c>
      <c r="N10" s="80"/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2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1</v>
      </c>
      <c r="Z10" s="177" t="n">
        <f aca="false">COUNTIF(AG10:AV10,Z$5)</f>
        <v>1</v>
      </c>
      <c r="AA10" s="177" t="n">
        <f aca="false">COUNTIF(AG10:AV10,AA$5)</f>
        <v>3</v>
      </c>
      <c r="AB10" s="177" t="n">
        <f aca="false">COUNTIF(AG10:AV10,AB$5)</f>
        <v>2</v>
      </c>
      <c r="AC10" s="177" t="n">
        <f aca="false">SUM(X10:AB10)</f>
        <v>7</v>
      </c>
      <c r="AD10" s="255" t="n">
        <f aca="false">IF(ISERROR(((X10+Y10)*2+Z10*3+AA10*4+AB10*5)/SUM(X10,Y10:AB10)),"",((X10+Y10)*2+Z10*3+AA10*4+AB10*5)/SUM(X10,Y10:AB10))</f>
        <v>3.85714285714286</v>
      </c>
      <c r="AE10" s="93" t="e">
        <f aca="false">IF(awx7=5,0.5,IF(AW10=4,0.25,IF(AW10&lt;=3,0)))</f>
        <v>#NAME?</v>
      </c>
      <c r="AG10" s="215" t="str">
        <f aca="false">IF(ISERROR(VALUE(LEFT(F10))),LEFT(F10),VALUE(LEFT(F10)))</f>
        <v>з</v>
      </c>
      <c r="AH10" s="215" t="n">
        <f aca="false">IF(ISERROR(VALUE(LEFT(G10))),LEFT(G10),VALUE(LEFT(G10)))</f>
        <v>4</v>
      </c>
      <c r="AI10" s="215" t="n">
        <f aca="false">IF(ISERROR(VALUE(LEFT(H10))),LEFT(H10),VALUE(LEFT(H10)))</f>
        <v>4</v>
      </c>
      <c r="AJ10" s="215" t="n">
        <f aca="false">IF(ISERROR(VALUE(LEFT(I10))),LEFT(I10),VALUE(LEFT(I10)))</f>
        <v>5</v>
      </c>
      <c r="AK10" s="215" t="n">
        <f aca="false">IF(ISERROR(VALUE(LEFT(J10))),LEFT(J10),VALUE(LEFT(J10)))</f>
        <v>4</v>
      </c>
      <c r="AL10" s="215" t="n">
        <f aca="false">IF(ISERROR(VALUE(LEFT(K10))),LEFT(K10),VALUE(LEFT(K10)))</f>
        <v>5</v>
      </c>
      <c r="AM10" s="215" t="n">
        <f aca="false">IF(ISERROR(VALUE(LEFT(L10))),LEFT(L10),VALUE(LEFT(L10)))</f>
        <v>2</v>
      </c>
      <c r="AN10" s="215" t="n">
        <f aca="false">IF(ISERROR(VALUE(LEFT(M10))),LEFT(M10),VALUE(LEFT(M10)))</f>
        <v>3</v>
      </c>
      <c r="AO10" s="215" t="str">
        <f aca="false">IF(ISERROR(VALUE(LEFT(N10))),LEFT(N10),VALUE(LEFT(N10)))</f>
        <v/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1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5" hidden="false" customHeight="true" outlineLevel="0" collapsed="false">
      <c r="A11" s="75" t="n">
        <v>6</v>
      </c>
      <c r="B11" s="76" t="s">
        <v>29</v>
      </c>
      <c r="C11" s="107" t="s">
        <v>30</v>
      </c>
      <c r="D11" s="111" t="s">
        <v>508</v>
      </c>
      <c r="E11" s="79" t="n">
        <v>2631</v>
      </c>
      <c r="F11" s="80" t="s">
        <v>32</v>
      </c>
      <c r="G11" s="80" t="n">
        <v>4</v>
      </c>
      <c r="H11" s="80" t="n">
        <v>5</v>
      </c>
      <c r="I11" s="80" t="n">
        <v>4</v>
      </c>
      <c r="J11" s="80" t="n">
        <v>5</v>
      </c>
      <c r="K11" s="80" t="n">
        <v>4</v>
      </c>
      <c r="L11" s="80" t="n">
        <v>3</v>
      </c>
      <c r="M11" s="80" t="n">
        <v>4</v>
      </c>
      <c r="N11" s="80"/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1</v>
      </c>
      <c r="AA11" s="177" t="n">
        <f aca="false">COUNTIF(AG11:AV11,AA$5)</f>
        <v>4</v>
      </c>
      <c r="AB11" s="177" t="n">
        <f aca="false">COUNTIF(AG11:AV11,AB$5)</f>
        <v>2</v>
      </c>
      <c r="AC11" s="177" t="n">
        <f aca="false">SUM(X11:AB11)</f>
        <v>7</v>
      </c>
      <c r="AD11" s="255" t="n">
        <f aca="false">IF(ISERROR(((X11+Y11)*2+Z11*3+AA11*4+AB11*5)/SUM(X11,Y11:AB11)),"",((X11+Y11)*2+Z11*3+AA11*4+AB11*5)/SUM(X11,Y11:AB11))</f>
        <v>4.14285714285714</v>
      </c>
      <c r="AE11" s="93" t="e">
        <f aca="false">IF(awx7=5,0.5,IF(AW11=4,0.25,IF(AW11&lt;=3,0)))</f>
        <v>#NAME?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4</v>
      </c>
      <c r="AI11" s="215" t="n">
        <f aca="false">IF(ISERROR(VALUE(LEFT(H11))),LEFT(H11),VALUE(LEFT(H11)))</f>
        <v>5</v>
      </c>
      <c r="AJ11" s="215" t="n">
        <f aca="false">IF(ISERROR(VALUE(LEFT(I11))),LEFT(I11),VALUE(LEFT(I11)))</f>
        <v>4</v>
      </c>
      <c r="AK11" s="215" t="n">
        <f aca="false">IF(ISERROR(VALUE(LEFT(J11))),LEFT(J11),VALUE(LEFT(J11)))</f>
        <v>5</v>
      </c>
      <c r="AL11" s="215" t="n">
        <f aca="false">IF(ISERROR(VALUE(LEFT(K11))),LEFT(K11),VALUE(LEFT(K11)))</f>
        <v>4</v>
      </c>
      <c r="AM11" s="215" t="n">
        <f aca="false">IF(ISERROR(VALUE(LEFT(L11))),LEFT(L11),VALUE(LEFT(L11)))</f>
        <v>3</v>
      </c>
      <c r="AN11" s="215" t="n">
        <f aca="false">IF(ISERROR(VALUE(LEFT(M11))),LEFT(M11),VALUE(LEFT(M11)))</f>
        <v>4</v>
      </c>
      <c r="AO11" s="215" t="str">
        <f aca="false">IF(ISERROR(VALUE(LEFT(N11))),LEFT(N11),VALUE(LEFT(N11)))</f>
        <v/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5" hidden="false" customHeight="true" outlineLevel="0" collapsed="false">
      <c r="A12" s="75" t="n">
        <v>7</v>
      </c>
      <c r="B12" s="76" t="s">
        <v>29</v>
      </c>
      <c r="C12" s="107" t="s">
        <v>30</v>
      </c>
      <c r="D12" s="111" t="s">
        <v>509</v>
      </c>
      <c r="E12" s="79" t="n">
        <v>2631</v>
      </c>
      <c r="F12" s="80" t="s">
        <v>32</v>
      </c>
      <c r="G12" s="80" t="n">
        <v>3</v>
      </c>
      <c r="H12" s="80" t="n">
        <v>4</v>
      </c>
      <c r="I12" s="80" t="n">
        <v>5</v>
      </c>
      <c r="J12" s="80" t="n">
        <v>3</v>
      </c>
      <c r="K12" s="80" t="n">
        <v>4</v>
      </c>
      <c r="L12" s="80" t="n">
        <v>3</v>
      </c>
      <c r="M12" s="80" t="n">
        <v>3</v>
      </c>
      <c r="N12" s="80"/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3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4</v>
      </c>
      <c r="AA12" s="177" t="n">
        <f aca="false">COUNTIF(AG12:AV12,AA$5)</f>
        <v>2</v>
      </c>
      <c r="AB12" s="177" t="n">
        <f aca="false">COUNTIF(AG12:AV12,AB$5)</f>
        <v>1</v>
      </c>
      <c r="AC12" s="177" t="n">
        <f aca="false">SUM(X12:AB12)</f>
        <v>7</v>
      </c>
      <c r="AD12" s="255" t="n">
        <f aca="false">IF(ISERROR(((X12+Y12)*2+Z12*3+AA12*4+AB12*5)/SUM(X12,Y12:AB12)),"",((X12+Y12)*2+Z12*3+AA12*4+AB12*5)/SUM(X12,Y12:AB12))</f>
        <v>3.57142857142857</v>
      </c>
      <c r="AE12" s="93" t="e">
        <f aca="false">IF(awx7=5,0.5,IF(AW12=4,0.25,IF(AW12&lt;=3,0)))</f>
        <v>#NAME?</v>
      </c>
      <c r="AG12" s="215" t="str">
        <f aca="false">IF(ISERROR(VALUE(LEFT(F12))),LEFT(F12),VALUE(LEFT(F12)))</f>
        <v>з</v>
      </c>
      <c r="AH12" s="215" t="n">
        <f aca="false">IF(ISERROR(VALUE(LEFT(G12))),LEFT(G12),VALUE(LEFT(G12)))</f>
        <v>3</v>
      </c>
      <c r="AI12" s="215" t="n">
        <f aca="false">IF(ISERROR(VALUE(LEFT(H12))),LEFT(H12),VALUE(LEFT(H12)))</f>
        <v>4</v>
      </c>
      <c r="AJ12" s="215" t="n">
        <f aca="false">IF(ISERROR(VALUE(LEFT(I12))),LEFT(I12),VALUE(LEFT(I12)))</f>
        <v>5</v>
      </c>
      <c r="AK12" s="215" t="n">
        <f aca="false">IF(ISERROR(VALUE(LEFT(J12))),LEFT(J12),VALUE(LEFT(J12)))</f>
        <v>3</v>
      </c>
      <c r="AL12" s="215" t="n">
        <f aca="false">IF(ISERROR(VALUE(LEFT(K12))),LEFT(K12),VALUE(LEFT(K12)))</f>
        <v>4</v>
      </c>
      <c r="AM12" s="215" t="n">
        <f aca="false">IF(ISERROR(VALUE(LEFT(L12))),LEFT(L12),VALUE(LEFT(L12)))</f>
        <v>3</v>
      </c>
      <c r="AN12" s="215" t="n">
        <f aca="false">IF(ISERROR(VALUE(LEFT(M12))),LEFT(M12),VALUE(LEFT(M12)))</f>
        <v>3</v>
      </c>
      <c r="AO12" s="215" t="str">
        <f aca="false">IF(ISERROR(VALUE(LEFT(N12))),LEFT(N12),VALUE(LEFT(N12)))</f>
        <v/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5" hidden="false" customHeight="true" outlineLevel="0" collapsed="false">
      <c r="A13" s="75" t="n">
        <v>8</v>
      </c>
      <c r="B13" s="76" t="s">
        <v>29</v>
      </c>
      <c r="C13" s="107" t="s">
        <v>30</v>
      </c>
      <c r="D13" s="111" t="s">
        <v>510</v>
      </c>
      <c r="E13" s="79" t="n">
        <v>2631</v>
      </c>
      <c r="F13" s="80" t="s">
        <v>32</v>
      </c>
      <c r="G13" s="80" t="n">
        <v>3</v>
      </c>
      <c r="H13" s="80" t="n">
        <v>4</v>
      </c>
      <c r="I13" s="80" t="n">
        <v>4</v>
      </c>
      <c r="J13" s="80" t="n">
        <v>3</v>
      </c>
      <c r="K13" s="80" t="n">
        <v>3</v>
      </c>
      <c r="L13" s="80" t="n">
        <v>3</v>
      </c>
      <c r="M13" s="80" t="s">
        <v>45</v>
      </c>
      <c r="N13" s="80"/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2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1</v>
      </c>
      <c r="Z13" s="177" t="n">
        <f aca="false">COUNTIF(AG13:AV13,Z$5)</f>
        <v>4</v>
      </c>
      <c r="AA13" s="177" t="n">
        <f aca="false">COUNTIF(AG13:AV13,AA$5)</f>
        <v>2</v>
      </c>
      <c r="AB13" s="177" t="n">
        <f aca="false">COUNTIF(AG13:AV13,AB$5)</f>
        <v>0</v>
      </c>
      <c r="AC13" s="177" t="n">
        <f aca="false">SUM(X13:AB13)</f>
        <v>7</v>
      </c>
      <c r="AD13" s="255" t="n">
        <f aca="false">IF(ISERROR(((X13+Y13)*2+Z13*3+AA13*4+AB13*5)/SUM(X13,Y13:AB13)),"",((X13+Y13)*2+Z13*3+AA13*4+AB13*5)/SUM(X13,Y13:AB13))</f>
        <v>3.14285714285714</v>
      </c>
      <c r="AE13" s="93" t="e">
        <f aca="false">IF(awx7=5,0.5,IF(AW13=4,0.25,IF(AW13&lt;=3,0)))</f>
        <v>#NAME?</v>
      </c>
      <c r="AG13" s="215" t="str">
        <f aca="false">IF(ISERROR(VALUE(LEFT(F13))),LEFT(F13),VALUE(LEFT(F13)))</f>
        <v>з</v>
      </c>
      <c r="AH13" s="215" t="n">
        <f aca="false">IF(ISERROR(VALUE(LEFT(G13))),LEFT(G13),VALUE(LEFT(G13)))</f>
        <v>3</v>
      </c>
      <c r="AI13" s="215" t="n">
        <f aca="false">IF(ISERROR(VALUE(LEFT(H13))),LEFT(H13),VALUE(LEFT(H13)))</f>
        <v>4</v>
      </c>
      <c r="AJ13" s="215" t="n">
        <f aca="false">IF(ISERROR(VALUE(LEFT(I13))),LEFT(I13),VALUE(LEFT(I13)))</f>
        <v>4</v>
      </c>
      <c r="AK13" s="215" t="n">
        <f aca="false">IF(ISERROR(VALUE(LEFT(J13))),LEFT(J13),VALUE(LEFT(J13)))</f>
        <v>3</v>
      </c>
      <c r="AL13" s="215" t="n">
        <f aca="false">IF(ISERROR(VALUE(LEFT(K13))),LEFT(K13),VALUE(LEFT(K13)))</f>
        <v>3</v>
      </c>
      <c r="AM13" s="215" t="n">
        <f aca="false">IF(ISERROR(VALUE(LEFT(L13))),LEFT(L13),VALUE(LEFT(L13)))</f>
        <v>3</v>
      </c>
      <c r="AN13" s="215" t="n">
        <f aca="false">IF(ISERROR(VALUE(LEFT(M13))),LEFT(M13),VALUE(LEFT(M13)))</f>
        <v>2</v>
      </c>
      <c r="AO13" s="215" t="str">
        <f aca="false">IF(ISERROR(VALUE(LEFT(N13))),LEFT(N13),VALUE(LEFT(N13)))</f>
        <v/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5" hidden="false" customHeight="true" outlineLevel="0" collapsed="false">
      <c r="A14" s="75" t="n">
        <v>9</v>
      </c>
      <c r="B14" s="256"/>
      <c r="C14" s="107" t="s">
        <v>30</v>
      </c>
      <c r="D14" s="111" t="s">
        <v>511</v>
      </c>
      <c r="E14" s="79" t="n">
        <v>2631</v>
      </c>
      <c r="F14" s="80" t="s">
        <v>32</v>
      </c>
      <c r="G14" s="80" t="n">
        <v>4</v>
      </c>
      <c r="H14" s="80" t="n">
        <v>5</v>
      </c>
      <c r="I14" s="80" t="n">
        <v>4</v>
      </c>
      <c r="J14" s="80" t="n">
        <v>4</v>
      </c>
      <c r="K14" s="80" t="n">
        <v>3</v>
      </c>
      <c r="L14" s="80" t="n">
        <v>3</v>
      </c>
      <c r="M14" s="80" t="s">
        <v>45</v>
      </c>
      <c r="N14" s="80"/>
      <c r="O14" s="80"/>
      <c r="P14" s="80"/>
      <c r="Q14" s="80"/>
      <c r="R14" s="186"/>
      <c r="S14" s="80"/>
      <c r="T14" s="80"/>
      <c r="U14" s="80"/>
      <c r="V14" s="216" t="n">
        <f aca="false">IF(AC14&gt;0,IF(SUM(X14:Y14)/AC14&gt;0,2,IF(AND(SUM(X14:Y14)/AC14=0,Z14/AC14&gt;0),3,IF(AND((AB14/AC14+AA14/AC14)=1,AA14/AC14&gt;0),4,5))),0)</f>
        <v>2</v>
      </c>
      <c r="W14" s="177" t="n">
        <f aca="false">COUNTIF(AG14:AV14,"б")</f>
        <v>0</v>
      </c>
      <c r="X14" s="177" t="n">
        <f aca="false">COUNTIF(AG14:AV14,"д")</f>
        <v>0</v>
      </c>
      <c r="Y14" s="177" t="n">
        <f aca="false">COUNTIF(AG14:AV14,2)+COUNTIF(AG14:AV14,"н")+COUNTIF(AG14:AV14,"д")</f>
        <v>1</v>
      </c>
      <c r="Z14" s="177" t="n">
        <f aca="false">COUNTIF(AG14:AV14,Z$5)</f>
        <v>2</v>
      </c>
      <c r="AA14" s="177" t="n">
        <f aca="false">COUNTIF(AG14:AV14,AA$5)</f>
        <v>3</v>
      </c>
      <c r="AB14" s="177" t="n">
        <f aca="false">COUNTIF(AG14:AV14,AB$5)</f>
        <v>1</v>
      </c>
      <c r="AC14" s="177" t="n">
        <f aca="false">SUM(X14:AB14)</f>
        <v>7</v>
      </c>
      <c r="AD14" s="255" t="n">
        <f aca="false">IF(ISERROR(((X14+Y14)*2+Z14*3+AA14*4+AB14*5)/SUM(X14,Y14:AB14)),"",((X14+Y14)*2+Z14*3+AA14*4+AB14*5)/SUM(X14,Y14:AB14))</f>
        <v>3.57142857142857</v>
      </c>
      <c r="AE14" s="93" t="e">
        <f aca="false">IF(awx7=5,0.5,IF(AW14=4,0.25,IF(AW14&lt;=3,0)))</f>
        <v>#NAME?</v>
      </c>
      <c r="AF14" s="1"/>
      <c r="AG14" s="215" t="str">
        <f aca="false">IF(ISERROR(VALUE(LEFT(F14))),LEFT(F14),VALUE(LEFT(F14)))</f>
        <v>з</v>
      </c>
      <c r="AH14" s="215" t="n">
        <f aca="false">IF(ISERROR(VALUE(LEFT(G14))),LEFT(G14),VALUE(LEFT(G14)))</f>
        <v>4</v>
      </c>
      <c r="AI14" s="215" t="n">
        <f aca="false">IF(ISERROR(VALUE(LEFT(H14))),LEFT(H14),VALUE(LEFT(H14)))</f>
        <v>5</v>
      </c>
      <c r="AJ14" s="215" t="n">
        <f aca="false">IF(ISERROR(VALUE(LEFT(I14))),LEFT(I14),VALUE(LEFT(I14)))</f>
        <v>4</v>
      </c>
      <c r="AK14" s="215" t="n">
        <f aca="false">IF(ISERROR(VALUE(LEFT(J14))),LEFT(J14),VALUE(LEFT(J14)))</f>
        <v>4</v>
      </c>
      <c r="AL14" s="215" t="n">
        <f aca="false">IF(ISERROR(VALUE(LEFT(K14))),LEFT(K14),VALUE(LEFT(K14)))</f>
        <v>3</v>
      </c>
      <c r="AM14" s="215" t="n">
        <f aca="false">IF(ISERROR(VALUE(LEFT(L14))),LEFT(L14),VALUE(LEFT(L14)))</f>
        <v>3</v>
      </c>
      <c r="AN14" s="215" t="n">
        <f aca="false">IF(ISERROR(VALUE(LEFT(M14))),LEFT(M14),VALUE(LEFT(M14)))</f>
        <v>2</v>
      </c>
      <c r="AO14" s="215" t="str">
        <f aca="false">IF(ISERROR(VALUE(LEFT(N14))),LEFT(N14),VALUE(LEFT(N14)))</f>
        <v/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5" hidden="false" customHeight="true" outlineLevel="0" collapsed="false">
      <c r="A15" s="75" t="n">
        <v>10</v>
      </c>
      <c r="B15" s="256"/>
      <c r="C15" s="107" t="s">
        <v>30</v>
      </c>
      <c r="D15" s="111" t="s">
        <v>512</v>
      </c>
      <c r="E15" s="79" t="n">
        <v>2631</v>
      </c>
      <c r="F15" s="80" t="s">
        <v>32</v>
      </c>
      <c r="G15" s="80" t="n">
        <v>4</v>
      </c>
      <c r="H15" s="80" t="n">
        <v>5</v>
      </c>
      <c r="I15" s="80" t="n">
        <v>5</v>
      </c>
      <c r="J15" s="80" t="n">
        <v>3</v>
      </c>
      <c r="K15" s="80" t="n">
        <v>4</v>
      </c>
      <c r="L15" s="80" t="n">
        <v>3</v>
      </c>
      <c r="M15" s="80" t="n">
        <v>3</v>
      </c>
      <c r="N15" s="80"/>
      <c r="O15" s="80"/>
      <c r="P15" s="80"/>
      <c r="Q15" s="80"/>
      <c r="R15" s="80"/>
      <c r="S15" s="80"/>
      <c r="T15" s="80"/>
      <c r="U15" s="80"/>
      <c r="V15" s="216" t="n">
        <f aca="false">IF(AC15&gt;0,IF(SUM(X15:Y15)/AC15&gt;0,2,IF(AND(SUM(X15:Y15)/AC15=0,Z15/AC15&gt;0),3,IF(AND((AB15/AC15+AA15/AC15)=1,AA15/AC15&gt;0),4,5))),0)</f>
        <v>3</v>
      </c>
      <c r="W15" s="177" t="n">
        <f aca="false">COUNTIF(AG15:AV15,"б")</f>
        <v>0</v>
      </c>
      <c r="X15" s="177" t="n">
        <f aca="false">COUNTIF(AG15:AV15,"д")</f>
        <v>0</v>
      </c>
      <c r="Y15" s="177" t="n">
        <f aca="false">COUNTIF(AG15:AV15,2)+COUNTIF(AG15:AV15,"н")+COUNTIF(AG15:AV15,"д")</f>
        <v>0</v>
      </c>
      <c r="Z15" s="177" t="n">
        <f aca="false">COUNTIF(AG15:AV15,Z$5)</f>
        <v>3</v>
      </c>
      <c r="AA15" s="177" t="n">
        <f aca="false">COUNTIF(AG15:AV15,AA$5)</f>
        <v>2</v>
      </c>
      <c r="AB15" s="177" t="n">
        <f aca="false">COUNTIF(AG15:AV15,AB$5)</f>
        <v>2</v>
      </c>
      <c r="AC15" s="177" t="n">
        <f aca="false">SUM(X15:AB15)</f>
        <v>7</v>
      </c>
      <c r="AD15" s="255" t="n">
        <f aca="false">IF(ISERROR(((X15+Y15)*2+Z15*3+AA15*4+AB15*5)/SUM(X15,Y15:AB15)),"",((X15+Y15)*2+Z15*3+AA15*4+AB15*5)/SUM(X15,Y15:AB15))</f>
        <v>3.85714285714286</v>
      </c>
      <c r="AE15" s="93" t="e">
        <f aca="false">IF(awx7=5,0.5,IF(AW15=4,0.25,IF(AW15&lt;=3,0)))</f>
        <v>#NAME?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4</v>
      </c>
      <c r="AI15" s="215" t="n">
        <f aca="false">IF(ISERROR(VALUE(LEFT(H15))),LEFT(H15),VALUE(LEFT(H15)))</f>
        <v>5</v>
      </c>
      <c r="AJ15" s="215" t="n">
        <f aca="false">IF(ISERROR(VALUE(LEFT(I15))),LEFT(I15),VALUE(LEFT(I15)))</f>
        <v>5</v>
      </c>
      <c r="AK15" s="215" t="n">
        <f aca="false">IF(ISERROR(VALUE(LEFT(J15))),LEFT(J15),VALUE(LEFT(J15)))</f>
        <v>3</v>
      </c>
      <c r="AL15" s="215" t="n">
        <f aca="false">IF(ISERROR(VALUE(LEFT(K15))),LEFT(K15),VALUE(LEFT(K15)))</f>
        <v>4</v>
      </c>
      <c r="AM15" s="215" t="n">
        <f aca="false">IF(ISERROR(VALUE(LEFT(L15))),LEFT(L15),VALUE(LEFT(L15)))</f>
        <v>3</v>
      </c>
      <c r="AN15" s="215" t="n">
        <f aca="false">IF(ISERROR(VALUE(LEFT(M15))),LEFT(M15),VALUE(LEFT(M15)))</f>
        <v>3</v>
      </c>
      <c r="AO15" s="215" t="str">
        <f aca="false">IF(ISERROR(VALUE(LEFT(N15))),LEFT(N15),VALUE(LEFT(N15)))</f>
        <v/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5" hidden="false" customHeight="true" outlineLevel="0" collapsed="false">
      <c r="A16" s="75" t="n">
        <v>11</v>
      </c>
      <c r="B16" s="256"/>
      <c r="C16" s="107" t="s">
        <v>284</v>
      </c>
      <c r="D16" s="111" t="s">
        <v>513</v>
      </c>
      <c r="E16" s="79" t="n">
        <v>2631</v>
      </c>
      <c r="F16" s="80" t="s">
        <v>32</v>
      </c>
      <c r="G16" s="80" t="n">
        <v>4</v>
      </c>
      <c r="H16" s="80" t="n">
        <v>5</v>
      </c>
      <c r="I16" s="80" t="n">
        <v>5</v>
      </c>
      <c r="J16" s="80" t="n">
        <v>5</v>
      </c>
      <c r="K16" s="80" t="n">
        <v>5</v>
      </c>
      <c r="L16" s="80" t="n">
        <v>3</v>
      </c>
      <c r="M16" s="80" t="n">
        <v>3</v>
      </c>
      <c r="N16" s="80"/>
      <c r="O16" s="80"/>
      <c r="P16" s="80"/>
      <c r="Q16" s="80"/>
      <c r="R16" s="80"/>
      <c r="S16" s="80"/>
      <c r="T16" s="80"/>
      <c r="U16" s="80"/>
      <c r="V16" s="216" t="n">
        <f aca="false">IF(AC16&gt;0,IF(SUM(X16:Y16)/AC16&gt;0,2,IF(AND(SUM(X16:Y16)/AC16=0,Z16/AC16&gt;0),3,IF(AND((AB16/AC16+AA16/AC16)=1,AA16/AC16&gt;0),4,5))),0)</f>
        <v>3</v>
      </c>
      <c r="W16" s="177" t="n">
        <f aca="false">COUNTIF(AG16:AV16,"б")</f>
        <v>0</v>
      </c>
      <c r="X16" s="177" t="n">
        <f aca="false">COUNTIF(AG16:AV16,"д")</f>
        <v>0</v>
      </c>
      <c r="Y16" s="177" t="n">
        <f aca="false">COUNTIF(AG16:AV16,2)+COUNTIF(AG16:AV16,"н")+COUNTIF(AG16:AV16,"д")</f>
        <v>0</v>
      </c>
      <c r="Z16" s="177" t="n">
        <f aca="false">COUNTIF(AG16:AV16,Z$5)</f>
        <v>2</v>
      </c>
      <c r="AA16" s="177" t="n">
        <f aca="false">COUNTIF(AG16:AV16,AA$5)</f>
        <v>1</v>
      </c>
      <c r="AB16" s="177" t="n">
        <f aca="false">COUNTIF(AG16:AV16,AB$5)</f>
        <v>4</v>
      </c>
      <c r="AC16" s="177" t="n">
        <f aca="false">SUM(X16:AB16)</f>
        <v>7</v>
      </c>
      <c r="AD16" s="255" t="n">
        <f aca="false">IF(ISERROR(((X16+Y16)*2+Z16*3+AA16*4+AB16*5)/SUM(X16,Y16:AB16)),"",((X16+Y16)*2+Z16*3+AA16*4+AB16*5)/SUM(X16,Y16:AB16))</f>
        <v>4.28571428571429</v>
      </c>
      <c r="AE16" s="93" t="e">
        <f aca="false">IF(awx7=5,0.5,IF(AW16=4,0.25,IF(AW16&lt;=3,0)))</f>
        <v>#NAME?</v>
      </c>
      <c r="AF16" s="1"/>
      <c r="AG16" s="215" t="str">
        <f aca="false">IF(ISERROR(VALUE(LEFT(F16))),LEFT(F16),VALUE(LEFT(F16)))</f>
        <v>з</v>
      </c>
      <c r="AH16" s="215" t="n">
        <f aca="false">IF(ISERROR(VALUE(LEFT(G16))),LEFT(G16),VALUE(LEFT(G16)))</f>
        <v>4</v>
      </c>
      <c r="AI16" s="215" t="n">
        <f aca="false">IF(ISERROR(VALUE(LEFT(H16))),LEFT(H16),VALUE(LEFT(H16)))</f>
        <v>5</v>
      </c>
      <c r="AJ16" s="215" t="n">
        <f aca="false">IF(ISERROR(VALUE(LEFT(I16))),LEFT(I16),VALUE(LEFT(I16)))</f>
        <v>5</v>
      </c>
      <c r="AK16" s="215" t="n">
        <f aca="false">IF(ISERROR(VALUE(LEFT(J16))),LEFT(J16),VALUE(LEFT(J16)))</f>
        <v>5</v>
      </c>
      <c r="AL16" s="215" t="n">
        <f aca="false">IF(ISERROR(VALUE(LEFT(K16))),LEFT(K16),VALUE(LEFT(K16)))</f>
        <v>5</v>
      </c>
      <c r="AM16" s="215" t="n">
        <f aca="false">IF(ISERROR(VALUE(LEFT(L16))),LEFT(L16),VALUE(LEFT(L16)))</f>
        <v>3</v>
      </c>
      <c r="AN16" s="215" t="n">
        <f aca="false">IF(ISERROR(VALUE(LEFT(M16))),LEFT(M16),VALUE(LEFT(M16)))</f>
        <v>3</v>
      </c>
      <c r="AO16" s="215" t="str">
        <f aca="false">IF(ISERROR(VALUE(LEFT(N16))),LEFT(N16),VALUE(LEFT(N16)))</f>
        <v/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5" hidden="false" customHeight="true" outlineLevel="0" collapsed="false">
      <c r="A17" s="75" t="n">
        <v>12</v>
      </c>
      <c r="B17" s="257"/>
      <c r="C17" s="107" t="s">
        <v>30</v>
      </c>
      <c r="D17" s="111" t="s">
        <v>514</v>
      </c>
      <c r="E17" s="79" t="n">
        <v>2631</v>
      </c>
      <c r="F17" s="80" t="s">
        <v>32</v>
      </c>
      <c r="G17" s="80" t="n">
        <v>5</v>
      </c>
      <c r="H17" s="80" t="n">
        <v>5</v>
      </c>
      <c r="I17" s="80" t="n">
        <v>5</v>
      </c>
      <c r="J17" s="80" t="n">
        <v>5</v>
      </c>
      <c r="K17" s="80" t="n">
        <v>5</v>
      </c>
      <c r="L17" s="80" t="n">
        <v>5</v>
      </c>
      <c r="M17" s="80" t="n">
        <v>3</v>
      </c>
      <c r="N17" s="80"/>
      <c r="O17" s="80"/>
      <c r="P17" s="80"/>
      <c r="Q17" s="80"/>
      <c r="R17" s="80"/>
      <c r="S17" s="80"/>
      <c r="T17" s="80"/>
      <c r="U17" s="80"/>
      <c r="V17" s="216" t="n">
        <f aca="false">IF(AC17&gt;0,IF(SUM(X17:Y17)/AC17&gt;0,2,IF(AND(SUM(X17:Y17)/AC17=0,Z17/AC17&gt;0),3,IF(AND((AB17/AC17+AA17/AC17)=1,AA17/AC17&gt;0),4,5))),0)</f>
        <v>3</v>
      </c>
      <c r="W17" s="177" t="n">
        <f aca="false">COUNTIF(AG17:AV17,"б")</f>
        <v>0</v>
      </c>
      <c r="X17" s="177" t="n">
        <f aca="false">COUNTIF(AG17:AV17,"д")</f>
        <v>0</v>
      </c>
      <c r="Y17" s="177" t="n">
        <f aca="false">COUNTIF(AG17:AV17,2)+COUNTIF(AG17:AV17,"н")+COUNTIF(AG17:AV17,"д")</f>
        <v>0</v>
      </c>
      <c r="Z17" s="177" t="n">
        <f aca="false">COUNTIF(AG17:AV17,Z$5)</f>
        <v>1</v>
      </c>
      <c r="AA17" s="177" t="n">
        <f aca="false">COUNTIF(AG17:AV17,AA$5)</f>
        <v>0</v>
      </c>
      <c r="AB17" s="177" t="n">
        <f aca="false">COUNTIF(AG17:AV17,AB$5)</f>
        <v>6</v>
      </c>
      <c r="AC17" s="177" t="n">
        <f aca="false">SUM(X17:AB17)</f>
        <v>7</v>
      </c>
      <c r="AD17" s="255" t="n">
        <f aca="false">IF(ISERROR(((X17+Y17)*2+Z17*3+AA17*4+AB17*5)/SUM(X17,Y17:AB17)),"",((X17+Y17)*2+Z17*3+AA17*4+AB17*5)/SUM(X17,Y17:AB17))</f>
        <v>4.71428571428571</v>
      </c>
      <c r="AE17" s="93" t="e">
        <f aca="false">IF(awx7=5,0.5,IF(AW17=4,0.25,IF(AW17&lt;=3,0)))</f>
        <v>#NAME?</v>
      </c>
      <c r="AF17" s="1"/>
      <c r="AG17" s="215" t="str">
        <f aca="false">IF(ISERROR(VALUE(LEFT(F17))),LEFT(F17),VALUE(LEFT(F17)))</f>
        <v>з</v>
      </c>
      <c r="AH17" s="215" t="n">
        <f aca="false">IF(ISERROR(VALUE(LEFT(G17))),LEFT(G17),VALUE(LEFT(G17)))</f>
        <v>5</v>
      </c>
      <c r="AI17" s="215" t="n">
        <f aca="false">IF(ISERROR(VALUE(LEFT(H17))),LEFT(H17),VALUE(LEFT(H17)))</f>
        <v>5</v>
      </c>
      <c r="AJ17" s="215" t="n">
        <f aca="false">IF(ISERROR(VALUE(LEFT(I17))),LEFT(I17),VALUE(LEFT(I17)))</f>
        <v>5</v>
      </c>
      <c r="AK17" s="215" t="n">
        <f aca="false">IF(ISERROR(VALUE(LEFT(J17))),LEFT(J17),VALUE(LEFT(J17)))</f>
        <v>5</v>
      </c>
      <c r="AL17" s="215" t="n">
        <f aca="false">IF(ISERROR(VALUE(LEFT(K17))),LEFT(K17),VALUE(LEFT(K17)))</f>
        <v>5</v>
      </c>
      <c r="AM17" s="215" t="n">
        <f aca="false">IF(ISERROR(VALUE(LEFT(L17))),LEFT(L17),VALUE(LEFT(L17)))</f>
        <v>5</v>
      </c>
      <c r="AN17" s="215" t="n">
        <f aca="false">IF(ISERROR(VALUE(LEFT(M17))),LEFT(M17),VALUE(LEFT(M17)))</f>
        <v>3</v>
      </c>
      <c r="AO17" s="215" t="str">
        <f aca="false">IF(ISERROR(VALUE(LEFT(N17))),LEFT(N17),VALUE(LEFT(N17)))</f>
        <v/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5" hidden="false" customHeight="true" outlineLevel="0" collapsed="false">
      <c r="A18" s="75" t="n">
        <v>13</v>
      </c>
      <c r="B18" s="180"/>
      <c r="C18" s="107" t="s">
        <v>30</v>
      </c>
      <c r="D18" s="111" t="s">
        <v>515</v>
      </c>
      <c r="E18" s="79" t="n">
        <v>2631</v>
      </c>
      <c r="F18" s="80" t="s">
        <v>32</v>
      </c>
      <c r="G18" s="80" t="n">
        <v>5</v>
      </c>
      <c r="H18" s="80" t="n">
        <v>5</v>
      </c>
      <c r="I18" s="80" t="n">
        <v>5</v>
      </c>
      <c r="J18" s="80" t="n">
        <v>4</v>
      </c>
      <c r="K18" s="80" t="n">
        <v>5</v>
      </c>
      <c r="L18" s="80" t="n">
        <v>4</v>
      </c>
      <c r="M18" s="80" t="n">
        <v>4</v>
      </c>
      <c r="N18" s="80"/>
      <c r="O18" s="80"/>
      <c r="P18" s="80"/>
      <c r="Q18" s="80"/>
      <c r="R18" s="80"/>
      <c r="S18" s="80"/>
      <c r="T18" s="80"/>
      <c r="U18" s="80"/>
      <c r="V18" s="216" t="n">
        <f aca="false">IF(AC18&gt;0,IF(SUM(X18:Y18)/AC18&gt;0,2,IF(AND(SUM(X18:Y18)/AC18=0,Z18/AC18&gt;0),3,IF(AND((AB18/AC18+AA18/AC18)=1,AA18/AC18&gt;0),4,5))),0)</f>
        <v>4</v>
      </c>
      <c r="W18" s="177" t="n">
        <f aca="false">COUNTIF(AG18:AV18,"б")</f>
        <v>0</v>
      </c>
      <c r="X18" s="177" t="n">
        <f aca="false">COUNTIF(AG18:AV18,"д")</f>
        <v>0</v>
      </c>
      <c r="Y18" s="177" t="n">
        <f aca="false">COUNTIF(AG18:AV18,2)+COUNTIF(AG18:AV18,"н")+COUNTIF(AG18:AV18,"д")</f>
        <v>0</v>
      </c>
      <c r="Z18" s="177" t="n">
        <f aca="false">COUNTIF(AG18:AV18,Z$5)</f>
        <v>0</v>
      </c>
      <c r="AA18" s="177" t="n">
        <f aca="false">COUNTIF(AG18:AV18,AA$5)</f>
        <v>3</v>
      </c>
      <c r="AB18" s="177" t="n">
        <f aca="false">COUNTIF(AG18:AV18,AB$5)</f>
        <v>4</v>
      </c>
      <c r="AC18" s="177" t="n">
        <f aca="false">SUM(X18:AB18)</f>
        <v>7</v>
      </c>
      <c r="AD18" s="255" t="n">
        <f aca="false">IF(ISERROR(((X18+Y18)*2+Z18*3+AA18*4+AB18*5)/SUM(X18,Y18:AB18)),"",((X18+Y18)*2+Z18*3+AA18*4+AB18*5)/SUM(X18,Y18:AB18))</f>
        <v>4.57142857142857</v>
      </c>
      <c r="AE18" s="93" t="e">
        <f aca="false">IF(awx7=5,0.5,IF(AW18=4,0.25,IF(AW18&lt;=3,0)))</f>
        <v>#NAME?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5</v>
      </c>
      <c r="AI18" s="215" t="n">
        <f aca="false">IF(ISERROR(VALUE(LEFT(H18))),LEFT(H18),VALUE(LEFT(H18)))</f>
        <v>5</v>
      </c>
      <c r="AJ18" s="215" t="n">
        <f aca="false">IF(ISERROR(VALUE(LEFT(I18))),LEFT(I18),VALUE(LEFT(I18)))</f>
        <v>5</v>
      </c>
      <c r="AK18" s="215" t="n">
        <f aca="false">IF(ISERROR(VALUE(LEFT(J18))),LEFT(J18),VALUE(LEFT(J18)))</f>
        <v>4</v>
      </c>
      <c r="AL18" s="215" t="n">
        <f aca="false">IF(ISERROR(VALUE(LEFT(K18))),LEFT(K18),VALUE(LEFT(K18)))</f>
        <v>5</v>
      </c>
      <c r="AM18" s="215" t="n">
        <f aca="false">IF(ISERROR(VALUE(LEFT(L18))),LEFT(L18),VALUE(LEFT(L18)))</f>
        <v>4</v>
      </c>
      <c r="AN18" s="215" t="n">
        <f aca="false">IF(ISERROR(VALUE(LEFT(M18))),LEFT(M18),VALUE(LEFT(M18)))</f>
        <v>4</v>
      </c>
      <c r="AO18" s="215" t="str">
        <f aca="false">IF(ISERROR(VALUE(LEFT(N18))),LEFT(N18),VALUE(LEFT(N18)))</f>
        <v/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5" hidden="false" customHeight="true" outlineLevel="0" collapsed="false">
      <c r="A19" s="75" t="n">
        <v>14</v>
      </c>
      <c r="B19" s="180"/>
      <c r="C19" s="107" t="s">
        <v>30</v>
      </c>
      <c r="D19" s="111" t="s">
        <v>516</v>
      </c>
      <c r="E19" s="79" t="n">
        <v>2631</v>
      </c>
      <c r="F19" s="80" t="s">
        <v>32</v>
      </c>
      <c r="G19" s="80" t="n">
        <v>3</v>
      </c>
      <c r="H19" s="80" t="n">
        <v>4</v>
      </c>
      <c r="I19" s="80" t="n">
        <v>5</v>
      </c>
      <c r="J19" s="80" t="n">
        <v>3</v>
      </c>
      <c r="K19" s="80" t="n">
        <v>4</v>
      </c>
      <c r="L19" s="80" t="s">
        <v>45</v>
      </c>
      <c r="M19" s="80" t="s">
        <v>45</v>
      </c>
      <c r="N19" s="80"/>
      <c r="O19" s="80"/>
      <c r="P19" s="80"/>
      <c r="Q19" s="80"/>
      <c r="R19" s="80"/>
      <c r="S19" s="80"/>
      <c r="T19" s="80"/>
      <c r="U19" s="80"/>
      <c r="V19" s="216" t="n">
        <f aca="false">IF(AC19&gt;0,IF(SUM(X19:Y19)/AC19&gt;0,2,IF(AND(SUM(X19:Y19)/AC19=0,Z19/AC19&gt;0),3,IF(AND((AB19/AC19+AA19/AC19)=1,AA19/AC19&gt;0),4,5))),0)</f>
        <v>2</v>
      </c>
      <c r="W19" s="177" t="n">
        <f aca="false">COUNTIF(AG19:AV19,"б")</f>
        <v>0</v>
      </c>
      <c r="X19" s="177" t="n">
        <f aca="false">COUNTIF(AG19:AV19,"д")</f>
        <v>0</v>
      </c>
      <c r="Y19" s="177" t="n">
        <f aca="false">COUNTIF(AG19:AV19,2)+COUNTIF(AG19:AV19,"н")+COUNTIF(AG19:AV19,"д")</f>
        <v>2</v>
      </c>
      <c r="Z19" s="177" t="n">
        <f aca="false">COUNTIF(AG19:AV19,Z$5)</f>
        <v>2</v>
      </c>
      <c r="AA19" s="177" t="n">
        <f aca="false">COUNTIF(AG19:AV19,AA$5)</f>
        <v>2</v>
      </c>
      <c r="AB19" s="177" t="n">
        <f aca="false">COUNTIF(AG19:AV19,AB$5)</f>
        <v>1</v>
      </c>
      <c r="AC19" s="177" t="n">
        <f aca="false">SUM(X19:AB19)</f>
        <v>7</v>
      </c>
      <c r="AD19" s="255" t="n">
        <f aca="false">IF(ISERROR(((X19+Y19)*2+Z19*3+AA19*4+AB19*5)/SUM(X19,Y19:AB19)),"",((X19+Y19)*2+Z19*3+AA19*4+AB19*5)/SUM(X19,Y19:AB19))</f>
        <v>3.28571428571429</v>
      </c>
      <c r="AE19" s="93" t="e">
        <f aca="false">IF(awx7=5,0.5,IF(AW19=4,0.25,IF(AW19&lt;=3,0)))</f>
        <v>#NAME?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3</v>
      </c>
      <c r="AI19" s="215" t="n">
        <f aca="false">IF(ISERROR(VALUE(LEFT(H19))),LEFT(H19),VALUE(LEFT(H19)))</f>
        <v>4</v>
      </c>
      <c r="AJ19" s="215" t="n">
        <f aca="false">IF(ISERROR(VALUE(LEFT(I19))),LEFT(I19),VALUE(LEFT(I19)))</f>
        <v>5</v>
      </c>
      <c r="AK19" s="215" t="n">
        <f aca="false">IF(ISERROR(VALUE(LEFT(J19))),LEFT(J19),VALUE(LEFT(J19)))</f>
        <v>3</v>
      </c>
      <c r="AL19" s="215" t="n">
        <f aca="false">IF(ISERROR(VALUE(LEFT(K19))),LEFT(K19),VALUE(LEFT(K19)))</f>
        <v>4</v>
      </c>
      <c r="AM19" s="215" t="n">
        <f aca="false">IF(ISERROR(VALUE(LEFT(L19))),LEFT(L19),VALUE(LEFT(L19)))</f>
        <v>2</v>
      </c>
      <c r="AN19" s="215" t="n">
        <f aca="false">IF(ISERROR(VALUE(LEFT(M19))),LEFT(M19),VALUE(LEFT(M19)))</f>
        <v>2</v>
      </c>
      <c r="AO19" s="215" t="str">
        <f aca="false">IF(ISERROR(VALUE(LEFT(N19))),LEFT(N19),VALUE(LEFT(N19)))</f>
        <v/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5" hidden="false" customHeight="true" outlineLevel="0" collapsed="false">
      <c r="A20" s="75" t="n">
        <v>15</v>
      </c>
      <c r="B20" s="180"/>
      <c r="C20" s="107" t="s">
        <v>30</v>
      </c>
      <c r="D20" s="111" t="s">
        <v>517</v>
      </c>
      <c r="E20" s="79" t="n">
        <v>2631</v>
      </c>
      <c r="F20" s="80" t="s">
        <v>32</v>
      </c>
      <c r="G20" s="80" t="n">
        <v>3</v>
      </c>
      <c r="H20" s="80" t="n">
        <v>4</v>
      </c>
      <c r="I20" s="80" t="n">
        <v>3</v>
      </c>
      <c r="J20" s="80" t="n">
        <v>4</v>
      </c>
      <c r="K20" s="80" t="n">
        <v>3</v>
      </c>
      <c r="L20" s="80" t="n">
        <v>3</v>
      </c>
      <c r="M20" s="80" t="n">
        <v>3</v>
      </c>
      <c r="N20" s="80"/>
      <c r="O20" s="80"/>
      <c r="P20" s="80"/>
      <c r="Q20" s="80"/>
      <c r="R20" s="80"/>
      <c r="S20" s="80"/>
      <c r="T20" s="80"/>
      <c r="U20" s="80"/>
      <c r="V20" s="216" t="n">
        <f aca="false">IF(AC20&gt;0,IF(SUM(X20:Y20)/AC20&gt;0,2,IF(AND(SUM(X20:Y20)/AC20=0,Z20/AC20&gt;0),3,IF(AND((AB20/AC20+AA20/AC20)=1,AA20/AC20&gt;0),4,5))),0)</f>
        <v>3</v>
      </c>
      <c r="W20" s="177" t="n">
        <f aca="false">COUNTIF(AG20:AV20,"б")</f>
        <v>0</v>
      </c>
      <c r="X20" s="177" t="n">
        <f aca="false">COUNTIF(AG20:AV20,"д")</f>
        <v>0</v>
      </c>
      <c r="Y20" s="177" t="n">
        <f aca="false">COUNTIF(AG20:AV20,2)+COUNTIF(AG20:AV20,"н")+COUNTIF(AG20:AV20,"д")</f>
        <v>0</v>
      </c>
      <c r="Z20" s="177" t="n">
        <f aca="false">COUNTIF(AG20:AV20,Z$5)</f>
        <v>5</v>
      </c>
      <c r="AA20" s="177" t="n">
        <f aca="false">COUNTIF(AG20:AV20,AA$5)</f>
        <v>2</v>
      </c>
      <c r="AB20" s="177" t="n">
        <f aca="false">COUNTIF(AG20:AV20,AB$5)</f>
        <v>0</v>
      </c>
      <c r="AC20" s="177" t="n">
        <f aca="false">SUM(X20:AB20)</f>
        <v>7</v>
      </c>
      <c r="AD20" s="255" t="n">
        <f aca="false">IF(ISERROR(((X20+Y20)*2+Z20*3+AA20*4+AB20*5)/SUM(X20,Y20:AB20)),"",((X20+Y20)*2+Z20*3+AA20*4+AB20*5)/SUM(X20,Y20:AB20))</f>
        <v>3.28571428571429</v>
      </c>
      <c r="AE20" s="93" t="e">
        <f aca="false">IF(awx7=5,0.5,IF(AW20=4,0.25,IF(AW20&lt;=3,0)))</f>
        <v>#NAME?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3</v>
      </c>
      <c r="AI20" s="215" t="n">
        <f aca="false">IF(ISERROR(VALUE(LEFT(H20))),LEFT(H20),VALUE(LEFT(H20)))</f>
        <v>4</v>
      </c>
      <c r="AJ20" s="215" t="n">
        <f aca="false">IF(ISERROR(VALUE(LEFT(I20))),LEFT(I20),VALUE(LEFT(I20)))</f>
        <v>3</v>
      </c>
      <c r="AK20" s="215" t="n">
        <f aca="false">IF(ISERROR(VALUE(LEFT(J20))),LEFT(J20),VALUE(LEFT(J20)))</f>
        <v>4</v>
      </c>
      <c r="AL20" s="215" t="n">
        <f aca="false">IF(ISERROR(VALUE(LEFT(K20))),LEFT(K20),VALUE(LEFT(K20)))</f>
        <v>3</v>
      </c>
      <c r="AM20" s="215" t="n">
        <f aca="false">IF(ISERROR(VALUE(LEFT(L20))),LEFT(L20),VALUE(LEFT(L20)))</f>
        <v>3</v>
      </c>
      <c r="AN20" s="215" t="n">
        <f aca="false">IF(ISERROR(VALUE(LEFT(M20))),LEFT(M20),VALUE(LEFT(M20)))</f>
        <v>3</v>
      </c>
      <c r="AO20" s="215" t="str">
        <f aca="false">IF(ISERROR(VALUE(LEFT(N20))),LEFT(N20),VALUE(LEFT(N20)))</f>
        <v/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5" hidden="false" customHeight="true" outlineLevel="0" collapsed="false">
      <c r="A21" s="75" t="n">
        <v>16</v>
      </c>
      <c r="B21" s="180"/>
      <c r="C21" s="107" t="s">
        <v>518</v>
      </c>
      <c r="D21" s="111" t="s">
        <v>519</v>
      </c>
      <c r="E21" s="79" t="n">
        <v>2631</v>
      </c>
      <c r="F21" s="80" t="s">
        <v>32</v>
      </c>
      <c r="G21" s="80" t="n">
        <v>4</v>
      </c>
      <c r="H21" s="80" t="n">
        <v>5</v>
      </c>
      <c r="I21" s="80" t="n">
        <v>5</v>
      </c>
      <c r="J21" s="80" t="n">
        <v>3</v>
      </c>
      <c r="K21" s="80" t="n">
        <v>4</v>
      </c>
      <c r="L21" s="80" t="s">
        <v>36</v>
      </c>
      <c r="M21" s="80" t="n">
        <v>3</v>
      </c>
      <c r="N21" s="80"/>
      <c r="O21" s="80"/>
      <c r="P21" s="80"/>
      <c r="Q21" s="80"/>
      <c r="R21" s="80"/>
      <c r="S21" s="80"/>
      <c r="T21" s="80"/>
      <c r="U21" s="80"/>
      <c r="V21" s="216" t="n">
        <f aca="false">IF(AC21&gt;0,IF(SUM(X21:Y21)/AC21&gt;0,2,IF(AND(SUM(X21:Y21)/AC21=0,Z21/AC21&gt;0),3,IF(AND((AB21/AC21+AA21/AC21)=1,AA21/AC21&gt;0),4,5))),0)</f>
        <v>2</v>
      </c>
      <c r="W21" s="177" t="n">
        <f aca="false">COUNTIF(AG21:AV21,"б")</f>
        <v>0</v>
      </c>
      <c r="X21" s="177" t="n">
        <f aca="false">COUNTIF(AG21:AV21,"д")</f>
        <v>0</v>
      </c>
      <c r="Y21" s="177" t="n">
        <f aca="false">COUNTIF(AG21:AV21,2)+COUNTIF(AG21:AV21,"н")+COUNTIF(AG21:AV21,"д")</f>
        <v>1</v>
      </c>
      <c r="Z21" s="177" t="n">
        <f aca="false">COUNTIF(AG21:AV21,Z$5)</f>
        <v>2</v>
      </c>
      <c r="AA21" s="177" t="n">
        <f aca="false">COUNTIF(AG21:AV21,AA$5)</f>
        <v>2</v>
      </c>
      <c r="AB21" s="177" t="n">
        <f aca="false">COUNTIF(AG21:AV21,AB$5)</f>
        <v>2</v>
      </c>
      <c r="AC21" s="177" t="n">
        <f aca="false">SUM(X21:AB21)</f>
        <v>7</v>
      </c>
      <c r="AD21" s="255" t="n">
        <f aca="false">IF(ISERROR(((X21+Y21)*2+Z21*3+AA21*4+AB21*5)/SUM(X21,Y21:AB21)),"",((X21+Y21)*2+Z21*3+AA21*4+AB21*5)/SUM(X21,Y21:AB21))</f>
        <v>3.71428571428571</v>
      </c>
      <c r="AE21" s="93" t="e">
        <f aca="false">IF(awx7=5,0.5,IF(AW21=4,0.25,IF(AW21&lt;=3,0)))</f>
        <v>#NAME?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4</v>
      </c>
      <c r="AI21" s="215" t="n">
        <f aca="false">IF(ISERROR(VALUE(LEFT(H21))),LEFT(H21),VALUE(LEFT(H21)))</f>
        <v>5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3</v>
      </c>
      <c r="AL21" s="215" t="n">
        <f aca="false">IF(ISERROR(VALUE(LEFT(K21))),LEFT(K21),VALUE(LEFT(K21)))</f>
        <v>4</v>
      </c>
      <c r="AM21" s="215" t="n">
        <f aca="false">IF(ISERROR(VALUE(LEFT(L21))),LEFT(L21),VALUE(LEFT(L21)))</f>
        <v>2</v>
      </c>
      <c r="AN21" s="215" t="n">
        <f aca="false">IF(ISERROR(VALUE(LEFT(M21))),LEFT(M21),VALUE(LEFT(M21)))</f>
        <v>3</v>
      </c>
      <c r="AO21" s="215" t="str">
        <f aca="false">IF(ISERROR(VALUE(LEFT(N21))),LEFT(N21),VALUE(LEFT(N21)))</f>
        <v/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5" hidden="false" customHeight="true" outlineLevel="0" collapsed="false">
      <c r="A22" s="75" t="n">
        <v>17</v>
      </c>
      <c r="B22" s="180"/>
      <c r="C22" s="107" t="s">
        <v>284</v>
      </c>
      <c r="D22" s="111" t="s">
        <v>520</v>
      </c>
      <c r="E22" s="79" t="n">
        <v>2631</v>
      </c>
      <c r="F22" s="80" t="s">
        <v>32</v>
      </c>
      <c r="G22" s="80" t="n">
        <v>4</v>
      </c>
      <c r="H22" s="80" t="n">
        <v>5</v>
      </c>
      <c r="I22" s="80" t="n">
        <v>4</v>
      </c>
      <c r="J22" s="80" t="n">
        <v>4</v>
      </c>
      <c r="K22" s="80" t="n">
        <v>5</v>
      </c>
      <c r="L22" s="80" t="s">
        <v>338</v>
      </c>
      <c r="M22" s="80" t="n">
        <v>3</v>
      </c>
      <c r="N22" s="80"/>
      <c r="O22" s="80"/>
      <c r="P22" s="80"/>
      <c r="Q22" s="80"/>
      <c r="R22" s="80"/>
      <c r="S22" s="80"/>
      <c r="T22" s="80"/>
      <c r="U22" s="80"/>
      <c r="V22" s="216" t="n">
        <f aca="false">IF(AC22&gt;0,IF(SUM(X22:Y22)/AC22&gt;0,2,IF(AND(SUM(X22:Y22)/AC22=0,Z22/AC22&gt;0),3,IF(AND((AB22/AC22+AA22/AC22)=1,AA22/AC22&gt;0),4,5))),0)</f>
        <v>2</v>
      </c>
      <c r="W22" s="177" t="n">
        <f aca="false">COUNTIF(AG22:AV22,"б")</f>
        <v>0</v>
      </c>
      <c r="X22" s="177" t="n">
        <f aca="false">COUNTIF(AG22:AV22,"д")</f>
        <v>0</v>
      </c>
      <c r="Y22" s="177" t="n">
        <f aca="false">COUNTIF(AG22:AV22,2)+COUNTIF(AG22:AV22,"н")+COUNTIF(AG22:AV22,"д")</f>
        <v>1</v>
      </c>
      <c r="Z22" s="177" t="n">
        <f aca="false">COUNTIF(AG22:AV22,Z$5)</f>
        <v>1</v>
      </c>
      <c r="AA22" s="177" t="n">
        <f aca="false">COUNTIF(AG22:AV22,AA$5)</f>
        <v>3</v>
      </c>
      <c r="AB22" s="177" t="n">
        <f aca="false">COUNTIF(AG22:AV22,AB$5)</f>
        <v>2</v>
      </c>
      <c r="AC22" s="177" t="n">
        <f aca="false">SUM(X22:AB22)</f>
        <v>7</v>
      </c>
      <c r="AD22" s="255" t="n">
        <f aca="false">IF(ISERROR(((X22+Y22)*2+Z22*3+AA22*4+AB22*5)/SUM(X22,Y22:AB22)),"",((X22+Y22)*2+Z22*3+AA22*4+AB22*5)/SUM(X22,Y22:AB22))</f>
        <v>3.85714285714286</v>
      </c>
      <c r="AE22" s="93" t="e">
        <f aca="false">IF(awx7=5,0.5,IF(AW22=4,0.25,IF(AW22&lt;=3,0)))</f>
        <v>#NAME?</v>
      </c>
      <c r="AF22" s="1"/>
      <c r="AG22" s="215" t="str">
        <f aca="false">IF(ISERROR(VALUE(LEFT(F22))),LEFT(F22),VALUE(LEFT(F22)))</f>
        <v>з</v>
      </c>
      <c r="AH22" s="215" t="n">
        <f aca="false">IF(ISERROR(VALUE(LEFT(G22))),LEFT(G22),VALUE(LEFT(G22)))</f>
        <v>4</v>
      </c>
      <c r="AI22" s="215" t="n">
        <f aca="false">IF(ISERROR(VALUE(LEFT(H22))),LEFT(H22),VALUE(LEFT(H22)))</f>
        <v>5</v>
      </c>
      <c r="AJ22" s="215" t="n">
        <f aca="false">IF(ISERROR(VALUE(LEFT(I22))),LEFT(I22),VALUE(LEFT(I22)))</f>
        <v>4</v>
      </c>
      <c r="AK22" s="215" t="n">
        <f aca="false">IF(ISERROR(VALUE(LEFT(J22))),LEFT(J22),VALUE(LEFT(J22)))</f>
        <v>4</v>
      </c>
      <c r="AL22" s="215" t="n">
        <f aca="false">IF(ISERROR(VALUE(LEFT(K22))),LEFT(K22),VALUE(LEFT(K22)))</f>
        <v>5</v>
      </c>
      <c r="AM22" s="215" t="n">
        <f aca="false">IF(ISERROR(VALUE(LEFT(L22))),LEFT(L22),VALUE(LEFT(L22)))</f>
        <v>2</v>
      </c>
      <c r="AN22" s="215" t="n">
        <f aca="false">IF(ISERROR(VALUE(LEFT(M22))),LEFT(M22),VALUE(LEFT(M22)))</f>
        <v>3</v>
      </c>
      <c r="AO22" s="215" t="str">
        <f aca="false">IF(ISERROR(VALUE(LEFT(N22))),LEFT(N22),VALUE(LEFT(N22)))</f>
        <v/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5" hidden="false" customHeight="true" outlineLevel="0" collapsed="false">
      <c r="A23" s="75" t="n">
        <v>18</v>
      </c>
      <c r="B23" s="180"/>
      <c r="C23" s="107" t="s">
        <v>30</v>
      </c>
      <c r="D23" s="111" t="s">
        <v>521</v>
      </c>
      <c r="E23" s="79" t="n">
        <v>2631</v>
      </c>
      <c r="F23" s="80" t="s">
        <v>32</v>
      </c>
      <c r="G23" s="80" t="n">
        <v>5</v>
      </c>
      <c r="H23" s="80" t="n">
        <v>4</v>
      </c>
      <c r="I23" s="80" t="s">
        <v>36</v>
      </c>
      <c r="J23" s="80" t="n">
        <v>3</v>
      </c>
      <c r="K23" s="80" t="n">
        <v>4</v>
      </c>
      <c r="L23" s="80" t="s">
        <v>45</v>
      </c>
      <c r="M23" s="80" t="n">
        <v>3</v>
      </c>
      <c r="N23" s="80"/>
      <c r="O23" s="80"/>
      <c r="P23" s="80"/>
      <c r="Q23" s="80"/>
      <c r="R23" s="80"/>
      <c r="S23" s="80"/>
      <c r="T23" s="80"/>
      <c r="U23" s="80"/>
      <c r="V23" s="216" t="n">
        <f aca="false">IF(AC23&gt;0,IF(SUM(X23:Y23)/AC23&gt;0,2,IF(AND(SUM(X23:Y23)/AC23=0,Z23/AC23&gt;0),3,IF(AND((AB23/AC23+AA23/AC23)=1,AA23/AC23&gt;0),4,5))),0)</f>
        <v>2</v>
      </c>
      <c r="W23" s="177" t="n">
        <f aca="false">COUNTIF(AG23:AV23,"б")</f>
        <v>0</v>
      </c>
      <c r="X23" s="177" t="n">
        <f aca="false">COUNTIF(AG23:AV23,"д")</f>
        <v>0</v>
      </c>
      <c r="Y23" s="177" t="n">
        <f aca="false">COUNTIF(AG23:AV23,2)+COUNTIF(AG23:AV23,"н")+COUNTIF(AG23:AV23,"д")</f>
        <v>2</v>
      </c>
      <c r="Z23" s="177" t="n">
        <f aca="false">COUNTIF(AG23:AV23,Z$5)</f>
        <v>2</v>
      </c>
      <c r="AA23" s="177" t="n">
        <f aca="false">COUNTIF(AG23:AV23,AA$5)</f>
        <v>2</v>
      </c>
      <c r="AB23" s="177" t="n">
        <f aca="false">COUNTIF(AG23:AV23,AB$5)</f>
        <v>1</v>
      </c>
      <c r="AC23" s="177" t="n">
        <f aca="false">SUM(X23:AB23)</f>
        <v>7</v>
      </c>
      <c r="AD23" s="255" t="n">
        <f aca="false">IF(ISERROR(((X23+Y23)*2+Z23*3+AA23*4+AB23*5)/SUM(X23,Y23:AB23)),"",((X23+Y23)*2+Z23*3+AA23*4+AB23*5)/SUM(X23,Y23:AB23))</f>
        <v>3.28571428571429</v>
      </c>
      <c r="AE23" s="93" t="e">
        <f aca="false">IF(awx7=5,0.5,IF(AW23=4,0.25,IF(AW23&lt;=3,0)))</f>
        <v>#NAME?</v>
      </c>
      <c r="AF23" s="1"/>
      <c r="AG23" s="215" t="str">
        <f aca="false">IF(ISERROR(VALUE(LEFT(F23))),LEFT(F23),VALUE(LEFT(F23)))</f>
        <v>з</v>
      </c>
      <c r="AH23" s="215" t="n">
        <f aca="false">IF(ISERROR(VALUE(LEFT(G23))),LEFT(G23),VALUE(LEFT(G23)))</f>
        <v>5</v>
      </c>
      <c r="AI23" s="215" t="n">
        <f aca="false">IF(ISERROR(VALUE(LEFT(H23))),LEFT(H23),VALUE(LEFT(H23)))</f>
        <v>4</v>
      </c>
      <c r="AJ23" s="215" t="n">
        <f aca="false">IF(ISERROR(VALUE(LEFT(I23))),LEFT(I23),VALUE(LEFT(I23)))</f>
        <v>2</v>
      </c>
      <c r="AK23" s="215" t="n">
        <f aca="false">IF(ISERROR(VALUE(LEFT(J23))),LEFT(J23),VALUE(LEFT(J23)))</f>
        <v>3</v>
      </c>
      <c r="AL23" s="215" t="n">
        <f aca="false">IF(ISERROR(VALUE(LEFT(K23))),LEFT(K23),VALUE(LEFT(K23)))</f>
        <v>4</v>
      </c>
      <c r="AM23" s="215" t="n">
        <f aca="false">IF(ISERROR(VALUE(LEFT(L23))),LEFT(L23),VALUE(LEFT(L23)))</f>
        <v>2</v>
      </c>
      <c r="AN23" s="215" t="n">
        <f aca="false">IF(ISERROR(VALUE(LEFT(M23))),LEFT(M23),VALUE(LEFT(M23)))</f>
        <v>3</v>
      </c>
      <c r="AO23" s="215" t="str">
        <f aca="false">IF(ISERROR(VALUE(LEFT(N23))),LEFT(N23),VALUE(LEFT(N23)))</f>
        <v/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5" hidden="false" customHeight="true" outlineLevel="0" collapsed="false">
      <c r="A24" s="75" t="n">
        <v>19</v>
      </c>
      <c r="B24" s="180"/>
      <c r="C24" s="107" t="s">
        <v>30</v>
      </c>
      <c r="D24" s="111" t="s">
        <v>522</v>
      </c>
      <c r="E24" s="79" t="n">
        <v>2631</v>
      </c>
      <c r="F24" s="80" t="s">
        <v>32</v>
      </c>
      <c r="G24" s="80" t="n">
        <v>5</v>
      </c>
      <c r="H24" s="80" t="n">
        <v>5</v>
      </c>
      <c r="I24" s="80" t="n">
        <v>5</v>
      </c>
      <c r="J24" s="80" t="n">
        <v>5</v>
      </c>
      <c r="K24" s="80" t="n">
        <v>5</v>
      </c>
      <c r="L24" s="80" t="n">
        <v>4</v>
      </c>
      <c r="M24" s="80" t="n">
        <v>4</v>
      </c>
      <c r="N24" s="80"/>
      <c r="O24" s="80"/>
      <c r="P24" s="80"/>
      <c r="Q24" s="80"/>
      <c r="R24" s="80"/>
      <c r="S24" s="80"/>
      <c r="T24" s="80"/>
      <c r="U24" s="80"/>
      <c r="V24" s="216" t="n">
        <f aca="false">IF(AC24&gt;0,IF(SUM(X24:Y24)/AC24&gt;0,2,IF(AND(SUM(X24:Y24)/AC24=0,Z24/AC24&gt;0),3,IF(AND((AB24/AC24+AA24/AC24)=1,AA24/AC24&gt;0),4,5))),0)</f>
        <v>4</v>
      </c>
      <c r="W24" s="177" t="n">
        <f aca="false">COUNTIF(AG24:AV24,"б")</f>
        <v>0</v>
      </c>
      <c r="X24" s="177" t="n">
        <f aca="false">COUNTIF(AG24:AV24,"д")</f>
        <v>0</v>
      </c>
      <c r="Y24" s="177" t="n">
        <f aca="false">COUNTIF(AG24:AV24,2)+COUNTIF(AG24:AV24,"н")+COUNTIF(AG24:AV24,"д")</f>
        <v>0</v>
      </c>
      <c r="Z24" s="177" t="n">
        <f aca="false">COUNTIF(AG24:AV24,Z$5)</f>
        <v>0</v>
      </c>
      <c r="AA24" s="177" t="n">
        <f aca="false">COUNTIF(AG24:AV24,AA$5)</f>
        <v>2</v>
      </c>
      <c r="AB24" s="177" t="n">
        <f aca="false">COUNTIF(AG24:AV24,AB$5)</f>
        <v>5</v>
      </c>
      <c r="AC24" s="177" t="n">
        <f aca="false">SUM(X24:AB24)</f>
        <v>7</v>
      </c>
      <c r="AD24" s="255" t="n">
        <f aca="false">IF(ISERROR(((X24+Y24)*2+Z24*3+AA24*4+AB24*5)/SUM(X24,Y24:AB24)),"",((X24+Y24)*2+Z24*3+AA24*4+AB24*5)/SUM(X24,Y24:AB24))</f>
        <v>4.71428571428571</v>
      </c>
      <c r="AE24" s="93" t="e">
        <f aca="false">IF(awx7=5,0.5,IF(AW24=4,0.25,IF(AW24&lt;=3,0)))</f>
        <v>#NAME?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5</v>
      </c>
      <c r="AI24" s="215" t="n">
        <f aca="false">IF(ISERROR(VALUE(LEFT(H24))),LEFT(H24),VALUE(LEFT(H24)))</f>
        <v>5</v>
      </c>
      <c r="AJ24" s="215" t="n">
        <f aca="false">IF(ISERROR(VALUE(LEFT(I24))),LEFT(I24),VALUE(LEFT(I24)))</f>
        <v>5</v>
      </c>
      <c r="AK24" s="215" t="n">
        <f aca="false">IF(ISERROR(VALUE(LEFT(J24))),LEFT(J24),VALUE(LEFT(J24)))</f>
        <v>5</v>
      </c>
      <c r="AL24" s="215" t="n">
        <f aca="false">IF(ISERROR(VALUE(LEFT(K24))),LEFT(K24),VALUE(LEFT(K24)))</f>
        <v>5</v>
      </c>
      <c r="AM24" s="215" t="n">
        <f aca="false">IF(ISERROR(VALUE(LEFT(L24))),LEFT(L24),VALUE(LEFT(L24)))</f>
        <v>4</v>
      </c>
      <c r="AN24" s="215" t="n">
        <f aca="false">IF(ISERROR(VALUE(LEFT(M24))),LEFT(M24),VALUE(LEFT(M24)))</f>
        <v>4</v>
      </c>
      <c r="AO24" s="215" t="str">
        <f aca="false">IF(ISERROR(VALUE(LEFT(N24))),LEFT(N24),VALUE(LEFT(N24)))</f>
        <v/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5" hidden="false" customHeight="true" outlineLevel="0" collapsed="false">
      <c r="A25" s="75" t="n">
        <v>20</v>
      </c>
      <c r="B25" s="180"/>
      <c r="C25" s="107" t="s">
        <v>284</v>
      </c>
      <c r="D25" s="111" t="s">
        <v>523</v>
      </c>
      <c r="E25" s="79" t="n">
        <v>2631</v>
      </c>
      <c r="F25" s="80" t="s">
        <v>32</v>
      </c>
      <c r="G25" s="80" t="n">
        <v>5</v>
      </c>
      <c r="H25" s="80" t="n">
        <v>5</v>
      </c>
      <c r="I25" s="80" t="n">
        <v>5</v>
      </c>
      <c r="J25" s="80" t="n">
        <v>4</v>
      </c>
      <c r="K25" s="80" t="n">
        <v>5</v>
      </c>
      <c r="L25" s="80" t="n">
        <v>4</v>
      </c>
      <c r="M25" s="80" t="n">
        <v>3</v>
      </c>
      <c r="N25" s="80"/>
      <c r="O25" s="80"/>
      <c r="P25" s="80"/>
      <c r="Q25" s="80"/>
      <c r="R25" s="80"/>
      <c r="S25" s="80"/>
      <c r="T25" s="80"/>
      <c r="U25" s="80"/>
      <c r="V25" s="216" t="n">
        <f aca="false">IF(AC25&gt;0,IF(SUM(X25:Y25)/AC25&gt;0,2,IF(AND(SUM(X25:Y25)/AC25=0,Z25/AC25&gt;0),3,IF(AND((AB25/AC25+AA25/AC25)=1,AA25/AC25&gt;0),4,5))),0)</f>
        <v>3</v>
      </c>
      <c r="W25" s="177" t="n">
        <f aca="false">COUNTIF(AG25:AV25,"б")</f>
        <v>0</v>
      </c>
      <c r="X25" s="177" t="n">
        <f aca="false">COUNTIF(AG25:AV25,"д")</f>
        <v>0</v>
      </c>
      <c r="Y25" s="177" t="n">
        <f aca="false">COUNTIF(AG25:AV25,2)+COUNTIF(AG25:AV25,"н")+COUNTIF(AG25:AV25,"д")</f>
        <v>0</v>
      </c>
      <c r="Z25" s="177" t="n">
        <f aca="false">COUNTIF(AG25:AV25,Z$5)</f>
        <v>1</v>
      </c>
      <c r="AA25" s="177" t="n">
        <f aca="false">COUNTIF(AG25:AV25,AA$5)</f>
        <v>2</v>
      </c>
      <c r="AB25" s="177" t="n">
        <f aca="false">COUNTIF(AG25:AV25,AB$5)</f>
        <v>4</v>
      </c>
      <c r="AC25" s="177" t="n">
        <f aca="false">SUM(X25:AB25)</f>
        <v>7</v>
      </c>
      <c r="AD25" s="255" t="n">
        <f aca="false">IF(ISERROR(((X25+Y25)*2+Z25*3+AA25*4+AB25*5)/SUM(X25,Y25:AB25)),"",((X25+Y25)*2+Z25*3+AA25*4+AB25*5)/SUM(X25,Y25:AB25))</f>
        <v>4.42857142857143</v>
      </c>
      <c r="AE25" s="93" t="e">
        <f aca="false">IF(awx7=5,0.5,IF(AW25=4,0.25,IF(AW25&lt;=3,0)))</f>
        <v>#NAME?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5</v>
      </c>
      <c r="AI25" s="215" t="n">
        <f aca="false">IF(ISERROR(VALUE(LEFT(H25))),LEFT(H25),VALUE(LEFT(H25)))</f>
        <v>5</v>
      </c>
      <c r="AJ25" s="215" t="n">
        <f aca="false">IF(ISERROR(VALUE(LEFT(I25))),LEFT(I25),VALUE(LEFT(I25)))</f>
        <v>5</v>
      </c>
      <c r="AK25" s="215" t="n">
        <f aca="false">IF(ISERROR(VALUE(LEFT(J25))),LEFT(J25),VALUE(LEFT(J25)))</f>
        <v>4</v>
      </c>
      <c r="AL25" s="215" t="n">
        <f aca="false">IF(ISERROR(VALUE(LEFT(K25))),LEFT(K25),VALUE(LEFT(K25)))</f>
        <v>5</v>
      </c>
      <c r="AM25" s="215" t="n">
        <f aca="false">IF(ISERROR(VALUE(LEFT(L25))),LEFT(L25),VALUE(LEFT(L25)))</f>
        <v>4</v>
      </c>
      <c r="AN25" s="215" t="n">
        <f aca="false">IF(ISERROR(VALUE(LEFT(M25))),LEFT(M25),VALUE(LEFT(M25)))</f>
        <v>3</v>
      </c>
      <c r="AO25" s="215" t="str">
        <f aca="false">IF(ISERROR(VALUE(LEFT(N25))),LEFT(N25),VALUE(LEFT(N25)))</f>
        <v/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5" hidden="false" customHeight="true" outlineLevel="0" collapsed="false">
      <c r="A26" s="75" t="n">
        <v>21</v>
      </c>
      <c r="B26" s="180"/>
      <c r="C26" s="107" t="s">
        <v>30</v>
      </c>
      <c r="D26" s="111" t="s">
        <v>524</v>
      </c>
      <c r="E26" s="79" t="n">
        <v>2631</v>
      </c>
      <c r="F26" s="80" t="s">
        <v>32</v>
      </c>
      <c r="G26" s="80" t="n">
        <v>4</v>
      </c>
      <c r="H26" s="80" t="n">
        <v>5</v>
      </c>
      <c r="I26" s="80" t="n">
        <v>5</v>
      </c>
      <c r="J26" s="80" t="n">
        <v>5</v>
      </c>
      <c r="K26" s="80" t="n">
        <v>5</v>
      </c>
      <c r="L26" s="80" t="n">
        <v>3</v>
      </c>
      <c r="M26" s="80" t="n">
        <v>3</v>
      </c>
      <c r="N26" s="80"/>
      <c r="O26" s="80"/>
      <c r="P26" s="80"/>
      <c r="Q26" s="80"/>
      <c r="R26" s="80"/>
      <c r="S26" s="80"/>
      <c r="T26" s="80"/>
      <c r="U26" s="80"/>
      <c r="V26" s="216" t="n">
        <f aca="false">IF(AC26&gt;0,IF(SUM(X26:Y26)/AC26&gt;0,2,IF(AND(SUM(X26:Y26)/AC26=0,Z26/AC26&gt;0),3,IF(AND((AB26/AC26+AA26/AC26)=1,AA26/AC26&gt;0),4,5))),0)</f>
        <v>3</v>
      </c>
      <c r="W26" s="177" t="n">
        <f aca="false">COUNTIF(AG26:AV26,"б")</f>
        <v>0</v>
      </c>
      <c r="X26" s="177" t="n">
        <f aca="false">COUNTIF(AG26:AV26,"д")</f>
        <v>0</v>
      </c>
      <c r="Y26" s="177" t="n">
        <f aca="false">COUNTIF(AG26:AV26,2)+COUNTIF(AG26:AV26,"н")+COUNTIF(AG26:AV26,"д")</f>
        <v>0</v>
      </c>
      <c r="Z26" s="177" t="n">
        <f aca="false">COUNTIF(AG26:AV26,Z$5)</f>
        <v>2</v>
      </c>
      <c r="AA26" s="177" t="n">
        <f aca="false">COUNTIF(AG26:AV26,AA$5)</f>
        <v>1</v>
      </c>
      <c r="AB26" s="177" t="n">
        <f aca="false">COUNTIF(AG26:AV26,AB$5)</f>
        <v>4</v>
      </c>
      <c r="AC26" s="177" t="n">
        <f aca="false">SUM(X26:AB26)</f>
        <v>7</v>
      </c>
      <c r="AD26" s="255" t="n">
        <f aca="false">IF(ISERROR(((X26+Y26)*2+Z26*3+AA26*4+AB26*5)/SUM(X26,Y26:AB26)),"",((X26+Y26)*2+Z26*3+AA26*4+AB26*5)/SUM(X26,Y26:AB26))</f>
        <v>4.28571428571429</v>
      </c>
      <c r="AE26" s="93" t="e">
        <f aca="false">IF(awx7=5,0.5,IF(AW26=4,0.25,IF(AW26&lt;=3,0)))</f>
        <v>#NAME?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4</v>
      </c>
      <c r="AI26" s="215" t="n">
        <f aca="false">IF(ISERROR(VALUE(LEFT(H26))),LEFT(H26),VALUE(LEFT(H26)))</f>
        <v>5</v>
      </c>
      <c r="AJ26" s="215" t="n">
        <f aca="false">IF(ISERROR(VALUE(LEFT(I26))),LEFT(I26),VALUE(LEFT(I26)))</f>
        <v>5</v>
      </c>
      <c r="AK26" s="215" t="n">
        <f aca="false">IF(ISERROR(VALUE(LEFT(J26))),LEFT(J26),VALUE(LEFT(J26)))</f>
        <v>5</v>
      </c>
      <c r="AL26" s="215" t="n">
        <f aca="false">IF(ISERROR(VALUE(LEFT(K26))),LEFT(K26),VALUE(LEFT(K26)))</f>
        <v>5</v>
      </c>
      <c r="AM26" s="215" t="n">
        <f aca="false">IF(ISERROR(VALUE(LEFT(L26))),LEFT(L26),VALUE(LEFT(L26)))</f>
        <v>3</v>
      </c>
      <c r="AN26" s="215" t="n">
        <f aca="false">IF(ISERROR(VALUE(LEFT(M26))),LEFT(M26),VALUE(LEFT(M26)))</f>
        <v>3</v>
      </c>
      <c r="AO26" s="215" t="str">
        <f aca="false">IF(ISERROR(VALUE(LEFT(N26))),LEFT(N26),VALUE(LEFT(N26)))</f>
        <v/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5" hidden="false" customHeight="true" outlineLevel="0" collapsed="false">
      <c r="A27" s="75" t="n">
        <v>22</v>
      </c>
      <c r="B27" s="180"/>
      <c r="C27" s="107" t="s">
        <v>30</v>
      </c>
      <c r="D27" s="111" t="s">
        <v>525</v>
      </c>
      <c r="E27" s="79" t="n">
        <v>2631</v>
      </c>
      <c r="F27" s="80" t="s">
        <v>32</v>
      </c>
      <c r="G27" s="80" t="n">
        <v>4</v>
      </c>
      <c r="H27" s="80" t="n">
        <v>5</v>
      </c>
      <c r="I27" s="80" t="n">
        <v>5</v>
      </c>
      <c r="J27" s="80" t="n">
        <v>3</v>
      </c>
      <c r="K27" s="80" t="n">
        <v>5</v>
      </c>
      <c r="L27" s="80" t="n">
        <v>3</v>
      </c>
      <c r="M27" s="80" t="s">
        <v>45</v>
      </c>
      <c r="N27" s="80"/>
      <c r="O27" s="80"/>
      <c r="P27" s="80"/>
      <c r="Q27" s="80"/>
      <c r="R27" s="80"/>
      <c r="S27" s="80"/>
      <c r="T27" s="80"/>
      <c r="U27" s="80"/>
      <c r="V27" s="216" t="n">
        <f aca="false">IF(AC27&gt;0,IF(SUM(X27:Y27)/AC27&gt;0,2,IF(AND(SUM(X27:Y27)/AC27=0,Z27/AC27&gt;0),3,IF(AND((AB27/AC27+AA27/AC27)=1,AA27/AC27&gt;0),4,5))),0)</f>
        <v>2</v>
      </c>
      <c r="W27" s="177" t="n">
        <f aca="false">COUNTIF(AG27:AV27,"б")</f>
        <v>0</v>
      </c>
      <c r="X27" s="177" t="n">
        <f aca="false">COUNTIF(AG27:AV27,"д")</f>
        <v>0</v>
      </c>
      <c r="Y27" s="177" t="n">
        <f aca="false">COUNTIF(AG27:AV27,2)+COUNTIF(AG27:AV27,"н")+COUNTIF(AG27:AV27,"д")</f>
        <v>1</v>
      </c>
      <c r="Z27" s="177" t="n">
        <f aca="false">COUNTIF(AG27:AV27,Z$5)</f>
        <v>2</v>
      </c>
      <c r="AA27" s="177" t="n">
        <f aca="false">COUNTIF(AG27:AV27,AA$5)</f>
        <v>1</v>
      </c>
      <c r="AB27" s="177" t="n">
        <f aca="false">COUNTIF(AG27:AV27,AB$5)</f>
        <v>3</v>
      </c>
      <c r="AC27" s="177" t="n">
        <f aca="false">SUM(X27:AB27)</f>
        <v>7</v>
      </c>
      <c r="AD27" s="255" t="n">
        <f aca="false">IF(ISERROR(((X27+Y27)*2+Z27*3+AA27*4+AB27*5)/SUM(X27,Y27:AB27)),"",((X27+Y27)*2+Z27*3+AA27*4+AB27*5)/SUM(X27,Y27:AB27))</f>
        <v>3.85714285714286</v>
      </c>
      <c r="AE27" s="93" t="e">
        <f aca="false">IF(awx7=5,0.5,IF(AW27=4,0.25,IF(AW27&lt;=3,0)))</f>
        <v>#NAME?</v>
      </c>
      <c r="AF27" s="1"/>
      <c r="AG27" s="215" t="str">
        <f aca="false">IF(ISERROR(VALUE(LEFT(F27))),LEFT(F27),VALUE(LEFT(F27)))</f>
        <v>з</v>
      </c>
      <c r="AH27" s="215" t="n">
        <f aca="false">IF(ISERROR(VALUE(LEFT(G27))),LEFT(G27),VALUE(LEFT(G27)))</f>
        <v>4</v>
      </c>
      <c r="AI27" s="215" t="n">
        <f aca="false">IF(ISERROR(VALUE(LEFT(H27))),LEFT(H27),VALUE(LEFT(H27)))</f>
        <v>5</v>
      </c>
      <c r="AJ27" s="215" t="n">
        <f aca="false">IF(ISERROR(VALUE(LEFT(I27))),LEFT(I27),VALUE(LEFT(I27)))</f>
        <v>5</v>
      </c>
      <c r="AK27" s="215" t="n">
        <f aca="false">IF(ISERROR(VALUE(LEFT(J27))),LEFT(J27),VALUE(LEFT(J27)))</f>
        <v>3</v>
      </c>
      <c r="AL27" s="215" t="n">
        <f aca="false">IF(ISERROR(VALUE(LEFT(K27))),LEFT(K27),VALUE(LEFT(K27)))</f>
        <v>5</v>
      </c>
      <c r="AM27" s="215" t="n">
        <f aca="false">IF(ISERROR(VALUE(LEFT(L27))),LEFT(L27),VALUE(LEFT(L27)))</f>
        <v>3</v>
      </c>
      <c r="AN27" s="215" t="n">
        <f aca="false">IF(ISERROR(VALUE(LEFT(M27))),LEFT(M27),VALUE(LEFT(M27)))</f>
        <v>2</v>
      </c>
      <c r="AO27" s="215" t="str">
        <f aca="false">IF(ISERROR(VALUE(LEFT(N27))),LEFT(N27),VALUE(LEFT(N27)))</f>
        <v/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1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5" hidden="false" customHeight="true" outlineLevel="0" collapsed="false">
      <c r="A28" s="75" t="n">
        <v>23</v>
      </c>
      <c r="B28" s="180"/>
      <c r="C28" s="107" t="s">
        <v>30</v>
      </c>
      <c r="D28" s="111" t="s">
        <v>526</v>
      </c>
      <c r="E28" s="79" t="n">
        <v>2631</v>
      </c>
      <c r="F28" s="80" t="s">
        <v>32</v>
      </c>
      <c r="G28" s="80" t="n">
        <v>5</v>
      </c>
      <c r="H28" s="80" t="n">
        <v>5</v>
      </c>
      <c r="I28" s="80" t="n">
        <v>5</v>
      </c>
      <c r="J28" s="80" t="n">
        <v>5</v>
      </c>
      <c r="K28" s="80" t="n">
        <v>5</v>
      </c>
      <c r="L28" s="80" t="n">
        <v>5</v>
      </c>
      <c r="M28" s="80" t="n">
        <v>4</v>
      </c>
      <c r="N28" s="80"/>
      <c r="O28" s="80"/>
      <c r="P28" s="80"/>
      <c r="Q28" s="80"/>
      <c r="R28" s="80"/>
      <c r="S28" s="80"/>
      <c r="T28" s="80"/>
      <c r="U28" s="80"/>
      <c r="V28" s="216" t="n">
        <f aca="false">IF(AC28&gt;0,IF(SUM(X28:Y28)/AC28&gt;0,2,IF(AND(SUM(X28:Y28)/AC28=0,Z28/AC28&gt;0),3,IF(AND((AB28/AC28+AA28/AC28)=1,AA28/AC28&gt;0),4,5))),0)</f>
        <v>4</v>
      </c>
      <c r="W28" s="177" t="n">
        <f aca="false">COUNTIF(AG28:AV28,"б")</f>
        <v>0</v>
      </c>
      <c r="X28" s="177" t="n">
        <f aca="false">COUNTIF(AG28:AV28,"д")</f>
        <v>0</v>
      </c>
      <c r="Y28" s="177" t="n">
        <f aca="false">COUNTIF(AG28:AV28,2)+COUNTIF(AG28:AV28,"н")+COUNTIF(AG28:AV28,"д")</f>
        <v>0</v>
      </c>
      <c r="Z28" s="177" t="n">
        <f aca="false">COUNTIF(AG28:AV28,Z$5)</f>
        <v>0</v>
      </c>
      <c r="AA28" s="177" t="n">
        <f aca="false">COUNTIF(AG28:AV28,AA$5)</f>
        <v>1</v>
      </c>
      <c r="AB28" s="177" t="n">
        <f aca="false">COUNTIF(AG28:AV28,AB$5)</f>
        <v>6</v>
      </c>
      <c r="AC28" s="177" t="n">
        <f aca="false">SUM(X28:AB28)</f>
        <v>7</v>
      </c>
      <c r="AD28" s="255" t="n">
        <f aca="false">IF(ISERROR(((X28+Y28)*2+Z28*3+AA28*4+AB28*5)/SUM(X28,Y28:AB28)),"",((X28+Y28)*2+Z28*3+AA28*4+AB28*5)/SUM(X28,Y28:AB28))</f>
        <v>4.85714285714286</v>
      </c>
      <c r="AE28" s="93" t="e">
        <f aca="false">IF(awx7=5,0.5,IF(AW28=4,0.25,IF(AW28&lt;=3,0)))</f>
        <v>#NAME?</v>
      </c>
      <c r="AF28" s="1"/>
      <c r="AG28" s="215" t="str">
        <f aca="false">IF(ISERROR(VALUE(LEFT(F28))),LEFT(F28),VALUE(LEFT(F28)))</f>
        <v>з</v>
      </c>
      <c r="AH28" s="215" t="n">
        <f aca="false">IF(ISERROR(VALUE(LEFT(G28))),LEFT(G28),VALUE(LEFT(G28)))</f>
        <v>5</v>
      </c>
      <c r="AI28" s="215" t="n">
        <f aca="false">IF(ISERROR(VALUE(LEFT(H28))),LEFT(H28),VALUE(LEFT(H28)))</f>
        <v>5</v>
      </c>
      <c r="AJ28" s="215" t="n">
        <f aca="false">IF(ISERROR(VALUE(LEFT(I28))),LEFT(I28),VALUE(LEFT(I28)))</f>
        <v>5</v>
      </c>
      <c r="AK28" s="215" t="n">
        <f aca="false">IF(ISERROR(VALUE(LEFT(J28))),LEFT(J28),VALUE(LEFT(J28)))</f>
        <v>5</v>
      </c>
      <c r="AL28" s="215" t="n">
        <f aca="false">IF(ISERROR(VALUE(LEFT(K28))),LEFT(K28),VALUE(LEFT(K28)))</f>
        <v>5</v>
      </c>
      <c r="AM28" s="215" t="n">
        <f aca="false">IF(ISERROR(VALUE(LEFT(L28))),LEFT(L28),VALUE(LEFT(L28)))</f>
        <v>5</v>
      </c>
      <c r="AN28" s="215" t="n">
        <f aca="false">IF(ISERROR(VALUE(LEFT(M28))),LEFT(M28),VALUE(LEFT(M28)))</f>
        <v>4</v>
      </c>
      <c r="AO28" s="215" t="str">
        <f aca="false">IF(ISERROR(VALUE(LEFT(N28))),LEFT(N28),VALUE(LEFT(N28)))</f>
        <v/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1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5" hidden="false" customHeight="true" outlineLevel="0" collapsed="false">
      <c r="A29" s="75" t="n">
        <v>24</v>
      </c>
      <c r="B29" s="180"/>
      <c r="C29" s="107" t="s">
        <v>284</v>
      </c>
      <c r="D29" s="111" t="s">
        <v>527</v>
      </c>
      <c r="E29" s="79" t="n">
        <v>2631</v>
      </c>
      <c r="F29" s="80" t="s">
        <v>32</v>
      </c>
      <c r="G29" s="80" t="n">
        <v>4</v>
      </c>
      <c r="H29" s="80" t="n">
        <v>5</v>
      </c>
      <c r="I29" s="80" t="n">
        <v>5</v>
      </c>
      <c r="J29" s="80" t="n">
        <v>4</v>
      </c>
      <c r="K29" s="80" t="n">
        <v>5</v>
      </c>
      <c r="L29" s="80" t="n">
        <v>3</v>
      </c>
      <c r="M29" s="80" t="n">
        <v>3</v>
      </c>
      <c r="N29" s="80"/>
      <c r="O29" s="80"/>
      <c r="P29" s="80"/>
      <c r="Q29" s="80"/>
      <c r="R29" s="80"/>
      <c r="S29" s="80"/>
      <c r="T29" s="80"/>
      <c r="U29" s="80"/>
      <c r="V29" s="216" t="n">
        <f aca="false">IF(AC29&gt;0,IF(SUM(X29:Y29)/AC29&gt;0,2,IF(AND(SUM(X29:Y29)/AC29=0,Z29/AC29&gt;0),3,IF(AND((AB29/AC29+AA29/AC29)=1,AA29/AC29&gt;0),4,5))),0)</f>
        <v>3</v>
      </c>
      <c r="W29" s="177" t="n">
        <f aca="false">COUNTIF(AG29:AV29,"б")</f>
        <v>0</v>
      </c>
      <c r="X29" s="177" t="n">
        <f aca="false">COUNTIF(AG29:AV29,"д")</f>
        <v>0</v>
      </c>
      <c r="Y29" s="177" t="n">
        <f aca="false">COUNTIF(AG29:AV29,2)+COUNTIF(AG29:AV29,"н")+COUNTIF(AG29:AV29,"д")</f>
        <v>0</v>
      </c>
      <c r="Z29" s="177" t="n">
        <f aca="false">COUNTIF(AG29:AV29,Z$5)</f>
        <v>2</v>
      </c>
      <c r="AA29" s="177" t="n">
        <f aca="false">COUNTIF(AG29:AV29,AA$5)</f>
        <v>2</v>
      </c>
      <c r="AB29" s="177" t="n">
        <f aca="false">COUNTIF(AG29:AV29,AB$5)</f>
        <v>3</v>
      </c>
      <c r="AC29" s="177" t="n">
        <f aca="false">SUM(X29:AB29)</f>
        <v>7</v>
      </c>
      <c r="AD29" s="255" t="n">
        <f aca="false">IF(ISERROR(((X29+Y29)*2+Z29*3+AA29*4+AB29*5)/SUM(X29,Y29:AB29)),"",((X29+Y29)*2+Z29*3+AA29*4+AB29*5)/SUM(X29,Y29:AB29))</f>
        <v>4.14285714285714</v>
      </c>
      <c r="AE29" s="93" t="e">
        <f aca="false">IF(awx7=5,0.5,IF(AW29=4,0.25,IF(AW29&lt;=3,0)))</f>
        <v>#NAME?</v>
      </c>
      <c r="AF29" s="1"/>
      <c r="AG29" s="215" t="str">
        <f aca="false">IF(ISERROR(VALUE(LEFT(F29))),LEFT(F29),VALUE(LEFT(F29)))</f>
        <v>з</v>
      </c>
      <c r="AH29" s="215" t="n">
        <f aca="false">IF(ISERROR(VALUE(LEFT(G29))),LEFT(G29),VALUE(LEFT(G29)))</f>
        <v>4</v>
      </c>
      <c r="AI29" s="215" t="n">
        <f aca="false">IF(ISERROR(VALUE(LEFT(H29))),LEFT(H29),VALUE(LEFT(H29)))</f>
        <v>5</v>
      </c>
      <c r="AJ29" s="215" t="n">
        <f aca="false">IF(ISERROR(VALUE(LEFT(I29))),LEFT(I29),VALUE(LEFT(I29)))</f>
        <v>5</v>
      </c>
      <c r="AK29" s="215" t="n">
        <f aca="false">IF(ISERROR(VALUE(LEFT(J29))),LEFT(J29),VALUE(LEFT(J29)))</f>
        <v>4</v>
      </c>
      <c r="AL29" s="215" t="n">
        <f aca="false">IF(ISERROR(VALUE(LEFT(K29))),LEFT(K29),VALUE(LEFT(K29)))</f>
        <v>5</v>
      </c>
      <c r="AM29" s="215" t="n">
        <f aca="false">IF(ISERROR(VALUE(LEFT(L29))),LEFT(L29),VALUE(LEFT(L29)))</f>
        <v>3</v>
      </c>
      <c r="AN29" s="215" t="n">
        <f aca="false">IF(ISERROR(VALUE(LEFT(M29))),LEFT(M29),VALUE(LEFT(M29)))</f>
        <v>3</v>
      </c>
      <c r="AO29" s="215" t="str">
        <f aca="false">IF(ISERROR(VALUE(LEFT(N29))),LEFT(N29),VALUE(LEFT(N29)))</f>
        <v/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1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5" hidden="false" customHeight="true" outlineLevel="0" collapsed="false">
      <c r="A30" s="75" t="n">
        <v>25</v>
      </c>
      <c r="B30" s="180"/>
      <c r="C30" s="107" t="s">
        <v>30</v>
      </c>
      <c r="D30" s="111" t="s">
        <v>528</v>
      </c>
      <c r="E30" s="79" t="n">
        <v>2631</v>
      </c>
      <c r="F30" s="80" t="s">
        <v>32</v>
      </c>
      <c r="G30" s="80" t="n">
        <v>5</v>
      </c>
      <c r="H30" s="80" t="n">
        <v>5</v>
      </c>
      <c r="I30" s="80" t="n">
        <v>5</v>
      </c>
      <c r="J30" s="80" t="n">
        <v>5</v>
      </c>
      <c r="K30" s="80" t="n">
        <v>5</v>
      </c>
      <c r="L30" s="80" t="n">
        <v>4</v>
      </c>
      <c r="M30" s="80" t="n">
        <v>3</v>
      </c>
      <c r="N30" s="80"/>
      <c r="O30" s="80"/>
      <c r="P30" s="80"/>
      <c r="Q30" s="80"/>
      <c r="R30" s="80"/>
      <c r="S30" s="80"/>
      <c r="T30" s="80"/>
      <c r="U30" s="80"/>
      <c r="V30" s="216" t="n">
        <f aca="false">IF(AC30&gt;0,IF(SUM(X30:Y30)/AC30&gt;0,2,IF(AND(SUM(X30:Y30)/AC30=0,Z30/AC30&gt;0),3,IF(AND((AB30/AC30+AA30/AC30)=1,AA30/AC30&gt;0),4,5))),0)</f>
        <v>3</v>
      </c>
      <c r="W30" s="177" t="n">
        <f aca="false">COUNTIF(AG30:AV30,"б")</f>
        <v>0</v>
      </c>
      <c r="X30" s="177" t="n">
        <f aca="false">COUNTIF(AG30:AV30,"д")</f>
        <v>0</v>
      </c>
      <c r="Y30" s="177" t="n">
        <f aca="false">COUNTIF(AG30:AV30,2)+COUNTIF(AG30:AV30,"н")+COUNTIF(AG30:AV30,"д")</f>
        <v>0</v>
      </c>
      <c r="Z30" s="177" t="n">
        <f aca="false">COUNTIF(AG30:AV30,Z$5)</f>
        <v>1</v>
      </c>
      <c r="AA30" s="177" t="n">
        <f aca="false">COUNTIF(AG30:AV30,AA$5)</f>
        <v>1</v>
      </c>
      <c r="AB30" s="177" t="n">
        <f aca="false">COUNTIF(AG30:AV30,AB$5)</f>
        <v>5</v>
      </c>
      <c r="AC30" s="177" t="n">
        <f aca="false">SUM(X30:AB30)</f>
        <v>7</v>
      </c>
      <c r="AD30" s="255" t="n">
        <f aca="false">IF(ISERROR(((X30+Y30)*2+Z30*3+AA30*4+AB30*5)/SUM(X30,Y30:AB30)),"",((X30+Y30)*2+Z30*3+AA30*4+AB30*5)/SUM(X30,Y30:AB30))</f>
        <v>4.57142857142857</v>
      </c>
      <c r="AE30" s="93" t="e">
        <f aca="false">IF(awx7=5,0.5,IF(AW30=4,0.25,IF(AW30&lt;=3,0)))</f>
        <v>#NAME?</v>
      </c>
      <c r="AF30" s="1"/>
      <c r="AG30" s="215" t="str">
        <f aca="false">IF(ISERROR(VALUE(LEFT(F30))),LEFT(F30),VALUE(LEFT(F30)))</f>
        <v>з</v>
      </c>
      <c r="AH30" s="215" t="n">
        <f aca="false">IF(ISERROR(VALUE(LEFT(G30))),LEFT(G30),VALUE(LEFT(G30)))</f>
        <v>5</v>
      </c>
      <c r="AI30" s="215" t="n">
        <f aca="false">IF(ISERROR(VALUE(LEFT(H30))),LEFT(H30),VALUE(LEFT(H30)))</f>
        <v>5</v>
      </c>
      <c r="AJ30" s="215" t="n">
        <f aca="false">IF(ISERROR(VALUE(LEFT(I30))),LEFT(I30),VALUE(LEFT(I30)))</f>
        <v>5</v>
      </c>
      <c r="AK30" s="215" t="n">
        <f aca="false">IF(ISERROR(VALUE(LEFT(J30))),LEFT(J30),VALUE(LEFT(J30)))</f>
        <v>5</v>
      </c>
      <c r="AL30" s="215" t="n">
        <f aca="false">IF(ISERROR(VALUE(LEFT(K30))),LEFT(K30),VALUE(LEFT(K30)))</f>
        <v>5</v>
      </c>
      <c r="AM30" s="215" t="n">
        <f aca="false">IF(ISERROR(VALUE(LEFT(L30))),LEFT(L30),VALUE(LEFT(L30)))</f>
        <v>4</v>
      </c>
      <c r="AN30" s="215" t="n">
        <f aca="false">IF(ISERROR(VALUE(LEFT(M30))),LEFT(M30),VALUE(LEFT(M30)))</f>
        <v>3</v>
      </c>
      <c r="AO30" s="215" t="str">
        <f aca="false">IF(ISERROR(VALUE(LEFT(N30))),LEFT(N30),VALUE(LEFT(N30)))</f>
        <v/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1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5" hidden="false" customHeight="true" outlineLevel="0" collapsed="false">
      <c r="A31" s="75" t="n">
        <v>26</v>
      </c>
      <c r="B31" s="180"/>
      <c r="C31" s="107" t="s">
        <v>30</v>
      </c>
      <c r="D31" s="111" t="s">
        <v>529</v>
      </c>
      <c r="E31" s="79" t="n">
        <v>2631</v>
      </c>
      <c r="F31" s="80" t="s">
        <v>32</v>
      </c>
      <c r="G31" s="80" t="n">
        <v>5</v>
      </c>
      <c r="H31" s="80" t="n">
        <v>5</v>
      </c>
      <c r="I31" s="80" t="n">
        <v>3</v>
      </c>
      <c r="J31" s="80" t="n">
        <v>4</v>
      </c>
      <c r="K31" s="80" t="n">
        <v>5</v>
      </c>
      <c r="L31" s="80" t="n">
        <v>3</v>
      </c>
      <c r="M31" s="80" t="n">
        <v>4</v>
      </c>
      <c r="N31" s="80"/>
      <c r="O31" s="80"/>
      <c r="P31" s="80"/>
      <c r="Q31" s="80"/>
      <c r="R31" s="80"/>
      <c r="S31" s="80"/>
      <c r="T31" s="80"/>
      <c r="U31" s="80"/>
      <c r="V31" s="216" t="n">
        <f aca="false">IF(AC31&gt;0,IF(SUM(X31:Y31)/AC31&gt;0,2,IF(AND(SUM(X31:Y31)/AC31=0,Z31/AC31&gt;0),3,IF(AND((AB31/AC31+AA31/AC31)=1,AA31/AC31&gt;0),4,5))),0)</f>
        <v>3</v>
      </c>
      <c r="W31" s="177" t="n">
        <f aca="false">COUNTIF(AG31:AV31,"б")</f>
        <v>0</v>
      </c>
      <c r="X31" s="177" t="n">
        <f aca="false">COUNTIF(AG31:AV31,"д")</f>
        <v>0</v>
      </c>
      <c r="Y31" s="177" t="n">
        <f aca="false">COUNTIF(AG31:AV31,2)+COUNTIF(AG31:AV31,"н")+COUNTIF(AG31:AV31,"д")</f>
        <v>0</v>
      </c>
      <c r="Z31" s="177" t="n">
        <f aca="false">COUNTIF(AG31:AV31,Z$5)</f>
        <v>2</v>
      </c>
      <c r="AA31" s="177" t="n">
        <f aca="false">COUNTIF(AG31:AV31,AA$5)</f>
        <v>2</v>
      </c>
      <c r="AB31" s="177" t="n">
        <f aca="false">COUNTIF(AG31:AV31,AB$5)</f>
        <v>3</v>
      </c>
      <c r="AC31" s="177" t="n">
        <f aca="false">SUM(X31:AB31)</f>
        <v>7</v>
      </c>
      <c r="AD31" s="255" t="n">
        <f aca="false">IF(ISERROR(((X31+Y31)*2+Z31*3+AA31*4+AB31*5)/SUM(X31,Y31:AB31)),"",((X31+Y31)*2+Z31*3+AA31*4+AB31*5)/SUM(X31,Y31:AB31))</f>
        <v>4.14285714285714</v>
      </c>
      <c r="AE31" s="93" t="e">
        <f aca="false">IF(awx7=5,0.5,IF(AW31=4,0.25,IF(AW31&lt;=3,0)))</f>
        <v>#NAME?</v>
      </c>
      <c r="AF31" s="1"/>
      <c r="AG31" s="215" t="str">
        <f aca="false">IF(ISERROR(VALUE(LEFT(F31))),LEFT(F31),VALUE(LEFT(F31)))</f>
        <v>з</v>
      </c>
      <c r="AH31" s="215" t="n">
        <f aca="false">IF(ISERROR(VALUE(LEFT(G31))),LEFT(G31),VALUE(LEFT(G31)))</f>
        <v>5</v>
      </c>
      <c r="AI31" s="215" t="n">
        <f aca="false">IF(ISERROR(VALUE(LEFT(H31))),LEFT(H31),VALUE(LEFT(H31)))</f>
        <v>5</v>
      </c>
      <c r="AJ31" s="215" t="n">
        <f aca="false">IF(ISERROR(VALUE(LEFT(I31))),LEFT(I31),VALUE(LEFT(I31)))</f>
        <v>3</v>
      </c>
      <c r="AK31" s="215" t="n">
        <f aca="false">IF(ISERROR(VALUE(LEFT(J31))),LEFT(J31),VALUE(LEFT(J31)))</f>
        <v>4</v>
      </c>
      <c r="AL31" s="215" t="n">
        <f aca="false">IF(ISERROR(VALUE(LEFT(K31))),LEFT(K31),VALUE(LEFT(K31)))</f>
        <v>5</v>
      </c>
      <c r="AM31" s="215" t="n">
        <f aca="false">IF(ISERROR(VALUE(LEFT(L31))),LEFT(L31),VALUE(LEFT(L31)))</f>
        <v>3</v>
      </c>
      <c r="AN31" s="215" t="n">
        <f aca="false">IF(ISERROR(VALUE(LEFT(M31))),LEFT(M31),VALUE(LEFT(M31)))</f>
        <v>4</v>
      </c>
      <c r="AO31" s="215" t="str">
        <f aca="false">IF(ISERROR(VALUE(LEFT(N31))),LEFT(N31),VALUE(LEFT(N31)))</f>
        <v/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1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5" hidden="false" customHeight="true" outlineLevel="0" collapsed="false">
      <c r="A32" s="75" t="n">
        <v>27</v>
      </c>
      <c r="B32" s="27"/>
      <c r="C32" s="107" t="s">
        <v>30</v>
      </c>
      <c r="D32" s="111" t="s">
        <v>530</v>
      </c>
      <c r="E32" s="79" t="n">
        <v>2631</v>
      </c>
      <c r="F32" s="80" t="s">
        <v>32</v>
      </c>
      <c r="G32" s="80" t="n">
        <v>3</v>
      </c>
      <c r="H32" s="80" t="n">
        <v>5</v>
      </c>
      <c r="I32" s="80" t="n">
        <v>4</v>
      </c>
      <c r="J32" s="80" t="n">
        <v>4</v>
      </c>
      <c r="K32" s="80" t="n">
        <v>5</v>
      </c>
      <c r="L32" s="80" t="n">
        <v>3</v>
      </c>
      <c r="M32" s="80" t="n">
        <v>3</v>
      </c>
      <c r="N32" s="80"/>
      <c r="O32" s="80"/>
      <c r="P32" s="80"/>
      <c r="Q32" s="80"/>
      <c r="R32" s="80"/>
      <c r="S32" s="80"/>
      <c r="T32" s="80"/>
      <c r="U32" s="80"/>
      <c r="V32" s="216" t="n">
        <f aca="false">IF(AC32&gt;0,IF(SUM(X32:Y32)/AC32&gt;0,2,IF(AND(SUM(X32:Y32)/AC32=0,Z32/AC32&gt;0),3,IF(AND((AB32/AC32+AA32/AC32)=1,AA32/AC32&gt;0),4,5))),0)</f>
        <v>3</v>
      </c>
      <c r="W32" s="177" t="n">
        <f aca="false">COUNTIF(AG32:AV32,"б")</f>
        <v>0</v>
      </c>
      <c r="X32" s="177" t="n">
        <f aca="false">COUNTIF(AG32:AV32,"д")</f>
        <v>0</v>
      </c>
      <c r="Y32" s="177" t="n">
        <f aca="false">COUNTIF(AG32:AV32,2)+COUNTIF(AG32:AV32,"н")+COUNTIF(AG32:AV32,"д")</f>
        <v>0</v>
      </c>
      <c r="Z32" s="177" t="n">
        <f aca="false">COUNTIF(AG32:AV32,Z$5)</f>
        <v>3</v>
      </c>
      <c r="AA32" s="177" t="n">
        <f aca="false">COUNTIF(AG32:AV32,AA$5)</f>
        <v>2</v>
      </c>
      <c r="AB32" s="177" t="n">
        <f aca="false">COUNTIF(AG32:AV32,AB$5)</f>
        <v>2</v>
      </c>
      <c r="AC32" s="177" t="n">
        <f aca="false">SUM(X32:AB32)</f>
        <v>7</v>
      </c>
      <c r="AD32" s="255" t="n">
        <f aca="false">IF(ISERROR(((X32+Y32)*2+Z32*3+AA32*4+AB32*5)/SUM(X32,Y32:AB32)),"",((X32+Y32)*2+Z32*3+AA32*4+AB32*5)/SUM(X32,Y32:AB32))</f>
        <v>3.85714285714286</v>
      </c>
      <c r="AE32" s="93" t="e">
        <f aca="false">IF(awx7=5,0.5,IF(AW32=4,0.25,IF(AW32&lt;=3,0)))</f>
        <v>#NAME?</v>
      </c>
      <c r="AF32" s="1"/>
      <c r="AG32" s="215" t="str">
        <f aca="false">IF(ISERROR(VALUE(LEFT(F32))),LEFT(F32),VALUE(LEFT(F32)))</f>
        <v>з</v>
      </c>
      <c r="AH32" s="215" t="n">
        <f aca="false">IF(ISERROR(VALUE(LEFT(G32))),LEFT(G32),VALUE(LEFT(G32)))</f>
        <v>3</v>
      </c>
      <c r="AI32" s="215" t="n">
        <f aca="false">IF(ISERROR(VALUE(LEFT(H32))),LEFT(H32),VALUE(LEFT(H32)))</f>
        <v>5</v>
      </c>
      <c r="AJ32" s="215" t="n">
        <f aca="false">IF(ISERROR(VALUE(LEFT(I32))),LEFT(I32),VALUE(LEFT(I32)))</f>
        <v>4</v>
      </c>
      <c r="AK32" s="215" t="n">
        <f aca="false">IF(ISERROR(VALUE(LEFT(J32))),LEFT(J32),VALUE(LEFT(J32)))</f>
        <v>4</v>
      </c>
      <c r="AL32" s="215" t="n">
        <f aca="false">IF(ISERROR(VALUE(LEFT(K32))),LEFT(K32),VALUE(LEFT(K32)))</f>
        <v>5</v>
      </c>
      <c r="AM32" s="215" t="n">
        <f aca="false">IF(ISERROR(VALUE(LEFT(L32))),LEFT(L32),VALUE(LEFT(L32)))</f>
        <v>3</v>
      </c>
      <c r="AN32" s="215" t="n">
        <f aca="false">IF(ISERROR(VALUE(LEFT(M32))),LEFT(M32),VALUE(LEFT(M32)))</f>
        <v>3</v>
      </c>
      <c r="AO32" s="215" t="str">
        <f aca="false">IF(ISERROR(VALUE(LEFT(N32))),LEFT(N32),VALUE(LEFT(N32)))</f>
        <v/>
      </c>
      <c r="AP32" s="215" t="str">
        <f aca="false">IF(ISERROR(VALUE(LEFT(O32))),LEFT(O32),VALUE(LEFT(O32)))</f>
        <v/>
      </c>
      <c r="AQ32" s="215" t="str">
        <f aca="false">IF(ISERROR(VALUE(LEFT(P32))),LEFT(P32),VALUE(LEFT(P32)))</f>
        <v/>
      </c>
      <c r="AR32" s="215" t="str">
        <f aca="false">IF(ISERROR(VALUE(LEFT(Q32))),LEFT(Q32),VALUE(LEFT(Q32)))</f>
        <v/>
      </c>
      <c r="AS32" s="215" t="str">
        <f aca="false">IF(ISERROR(VALUE(LEFT(R32))),LEFT(R32),VALUE(LEFT(R32)))</f>
        <v/>
      </c>
      <c r="AT32" s="215" t="str">
        <f aca="false">IF(ISERROR(VALUE(LEFT(S32))),LEFT(S32),VALUE(LEFT(S32)))</f>
        <v/>
      </c>
      <c r="AU32" s="215" t="str">
        <f aca="false">IF(ISERROR(VALUE(LEFT(T32))),LEFT(T32),VALUE(LEFT(T32)))</f>
        <v/>
      </c>
      <c r="AV32" s="215" t="str">
        <f aca="false">IF(ISERROR(VALUE(LEFT(U32))),LEFT(U32),VALUE(LEFT(U32)))</f>
        <v/>
      </c>
      <c r="AW32" s="216" t="n">
        <f aca="false">COUNTIF(AG32:AV32,"з")</f>
        <v>1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true" customHeight="true" outlineLevel="0" collapsed="false">
      <c r="A33" s="75"/>
      <c r="B33" s="27"/>
      <c r="C33" s="107"/>
      <c r="D33" s="111"/>
      <c r="E33" s="79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216" t="n">
        <f aca="false">IF(AC33&gt;0,IF(SUM(X33:Y33)/AC33&gt;0,2,IF(AND(SUM(X33:Y33)/AC33=0,Z33/AC33&gt;0),3,IF(AND((AB33/AC33+AA33/AC33)=1,AA33/AC33&gt;0),4,5))),0)</f>
        <v>0</v>
      </c>
      <c r="W33" s="177" t="n">
        <f aca="false">COUNTIF(AG33:AV33,"б")</f>
        <v>0</v>
      </c>
      <c r="X33" s="177" t="n">
        <f aca="false">COUNTIF(AG33:AV33,"д")</f>
        <v>0</v>
      </c>
      <c r="Y33" s="177" t="n">
        <f aca="false">COUNTIF(AG33:AV33,2)+COUNTIF(AG33:AV33,"н")+COUNTIF(AG33:AV33,"д")</f>
        <v>0</v>
      </c>
      <c r="Z33" s="177" t="n">
        <f aca="false">COUNTIF(AG33:AV33,Z$5)</f>
        <v>0</v>
      </c>
      <c r="AA33" s="177" t="n">
        <f aca="false">COUNTIF(AG33:AV33,AA$5)</f>
        <v>0</v>
      </c>
      <c r="AB33" s="177" t="n">
        <f aca="false">COUNTIF(AG33:AV33,AB$5)</f>
        <v>0</v>
      </c>
      <c r="AC33" s="177" t="n">
        <f aca="false">SUM(X33:AB33)</f>
        <v>0</v>
      </c>
      <c r="AD33" s="255" t="str">
        <f aca="false">IF(ISERROR(((X33+Y33)*2+Z33*3+AA33*4+AB33*5)/SUM(X33,Y33:AB33)),"",((X33+Y33)*2+Z33*3+AA33*4+AB33*5)/SUM(X33,Y33:AB33))</f>
        <v/>
      </c>
      <c r="AE33" s="93" t="e">
        <f aca="false">IF(awx7=5,0.5,IF(AW33=4,0.25,IF(AW33&lt;=3,0)))</f>
        <v>#NAME?</v>
      </c>
      <c r="AF33" s="1"/>
      <c r="AG33" s="215" t="str">
        <f aca="false">IF(ISERROR(VALUE(LEFT(F33))),LEFT(F33),VALUE(LEFT(F33)))</f>
        <v/>
      </c>
      <c r="AH33" s="215" t="str">
        <f aca="false">IF(ISERROR(VALUE(LEFT(G33))),LEFT(G33),VALUE(LEFT(G33)))</f>
        <v/>
      </c>
      <c r="AI33" s="215" t="str">
        <f aca="false">IF(ISERROR(VALUE(LEFT(H33))),LEFT(H33),VALUE(LEFT(H33)))</f>
        <v/>
      </c>
      <c r="AJ33" s="215" t="str">
        <f aca="false">IF(ISERROR(VALUE(LEFT(I33))),LEFT(I33),VALUE(LEFT(I33)))</f>
        <v/>
      </c>
      <c r="AK33" s="215" t="str">
        <f aca="false">IF(ISERROR(VALUE(LEFT(J33))),LEFT(J33),VALUE(LEFT(J33)))</f>
        <v/>
      </c>
      <c r="AL33" s="215" t="str">
        <f aca="false">IF(ISERROR(VALUE(LEFT(K33))),LEFT(K33),VALUE(LEFT(K33)))</f>
        <v/>
      </c>
      <c r="AM33" s="215" t="str">
        <f aca="false">IF(ISERROR(VALUE(LEFT(L33))),LEFT(L33),VALUE(LEFT(L33)))</f>
        <v/>
      </c>
      <c r="AN33" s="215" t="str">
        <f aca="false">IF(ISERROR(VALUE(LEFT(M33))),LEFT(M33),VALUE(LEFT(M33)))</f>
        <v/>
      </c>
      <c r="AO33" s="215" t="str">
        <f aca="false">IF(ISERROR(VALUE(LEFT(N33))),LEFT(N33),VALUE(LEFT(N33)))</f>
        <v/>
      </c>
      <c r="AP33" s="215" t="str">
        <f aca="false">IF(ISERROR(VALUE(LEFT(O33))),LEFT(O33),VALUE(LEFT(O33)))</f>
        <v/>
      </c>
      <c r="AQ33" s="215" t="str">
        <f aca="false">IF(ISERROR(VALUE(LEFT(P33))),LEFT(P33),VALUE(LEFT(P33)))</f>
        <v/>
      </c>
      <c r="AR33" s="215" t="str">
        <f aca="false">IF(ISERROR(VALUE(LEFT(Q33))),LEFT(Q33),VALUE(LEFT(Q33)))</f>
        <v/>
      </c>
      <c r="AS33" s="215" t="str">
        <f aca="false">IF(ISERROR(VALUE(LEFT(R33))),LEFT(R33),VALUE(LEFT(R33)))</f>
        <v/>
      </c>
      <c r="AT33" s="215" t="str">
        <f aca="false">IF(ISERROR(VALUE(LEFT(S33))),LEFT(S33),VALUE(LEFT(S33)))</f>
        <v/>
      </c>
      <c r="AU33" s="215" t="str">
        <f aca="false">IF(ISERROR(VALUE(LEFT(T33))),LEFT(T33),VALUE(LEFT(T33)))</f>
        <v/>
      </c>
      <c r="AV33" s="215" t="str">
        <f aca="false">IF(ISERROR(VALUE(LEFT(U33))),LEFT(U33),VALUE(LEFT(U33)))</f>
        <v/>
      </c>
      <c r="AW33" s="216" t="n">
        <f aca="false">COUNTIF(AG33:AV33,"з")</f>
        <v>0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true" customHeight="true" outlineLevel="0" collapsed="false">
      <c r="A34" s="75"/>
      <c r="B34" s="113"/>
      <c r="C34" s="258"/>
      <c r="D34" s="259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96"/>
      <c r="S34" s="80"/>
      <c r="T34" s="80"/>
      <c r="U34" s="80"/>
      <c r="V34" s="216" t="n">
        <f aca="false">IF(AC34&gt;0,IF(SUM(X34:Y34)/AC34&gt;0,2,IF(AND(SUM(X34:Y34)/AC34=0,Z34/AC34&gt;0),3,IF(AND((AB34/AC34+AA34/AC34)=1,AA34/AC34&gt;0),4,5))),0)</f>
        <v>0</v>
      </c>
      <c r="W34" s="177" t="n">
        <f aca="false">COUNTIF(AG34:AV34,"б")</f>
        <v>0</v>
      </c>
      <c r="X34" s="177" t="n">
        <f aca="false">COUNTIF(AG34:AV34,"д")</f>
        <v>0</v>
      </c>
      <c r="Y34" s="177" t="n">
        <f aca="false">COUNTIF(AG34:AV34,2)+COUNTIF(AG34:AV34,"н")+COUNTIF(AG34:AV34,"д")</f>
        <v>0</v>
      </c>
      <c r="Z34" s="177" t="n">
        <f aca="false">COUNTIF(AG34:AV34,Z$5)</f>
        <v>0</v>
      </c>
      <c r="AA34" s="177" t="n">
        <f aca="false">COUNTIF(AG34:AV34,AA$5)</f>
        <v>0</v>
      </c>
      <c r="AB34" s="177" t="n">
        <f aca="false">COUNTIF(AG34:AV34,AB$5)</f>
        <v>0</v>
      </c>
      <c r="AC34" s="177" t="n">
        <f aca="false">SUM(X34:AB34)</f>
        <v>0</v>
      </c>
      <c r="AD34" s="255" t="str">
        <f aca="false">IF(ISERROR(((X34+Y34)*2+Z34*3+AA34*4+AB34*5)/SUM(X34,Y34:AB34)),"",((X34+Y34)*2+Z34*3+AA34*4+AB34*5)/SUM(X34,Y34:AB34))</f>
        <v/>
      </c>
      <c r="AE34" s="93" t="e">
        <f aca="false">IF(awx7=5,0.5,IF(AW34=4,0.25,IF(AW34&lt;=3,0)))</f>
        <v>#NAME?</v>
      </c>
      <c r="AF34" s="1"/>
      <c r="AG34" s="215" t="str">
        <f aca="false">IF(ISERROR(VALUE(LEFT(F34))),LEFT(F34),VALUE(LEFT(F34)))</f>
        <v/>
      </c>
      <c r="AH34" s="215" t="str">
        <f aca="false">IF(ISERROR(VALUE(LEFT(G34))),LEFT(G34),VALUE(LEFT(G34)))</f>
        <v/>
      </c>
      <c r="AI34" s="215" t="str">
        <f aca="false">IF(ISERROR(VALUE(LEFT(H34))),LEFT(H34),VALUE(LEFT(H34)))</f>
        <v/>
      </c>
      <c r="AJ34" s="215" t="str">
        <f aca="false">IF(ISERROR(VALUE(LEFT(I34))),LEFT(I34),VALUE(LEFT(I34)))</f>
        <v/>
      </c>
      <c r="AK34" s="215" t="str">
        <f aca="false">IF(ISERROR(VALUE(LEFT(J34))),LEFT(J34),VALUE(LEFT(J34)))</f>
        <v/>
      </c>
      <c r="AL34" s="215" t="str">
        <f aca="false">IF(ISERROR(VALUE(LEFT(K34))),LEFT(K34),VALUE(LEFT(K34)))</f>
        <v/>
      </c>
      <c r="AM34" s="215" t="str">
        <f aca="false">IF(ISERROR(VALUE(LEFT(L34))),LEFT(L34),VALUE(LEFT(L34)))</f>
        <v/>
      </c>
      <c r="AN34" s="215" t="str">
        <f aca="false">IF(ISERROR(VALUE(LEFT(M34))),LEFT(M34),VALUE(LEFT(M34)))</f>
        <v/>
      </c>
      <c r="AO34" s="215" t="str">
        <f aca="false">IF(ISERROR(VALUE(LEFT(N34))),LEFT(N34),VALUE(LEFT(N34)))</f>
        <v/>
      </c>
      <c r="AP34" s="215" t="str">
        <f aca="false">IF(ISERROR(VALUE(LEFT(O34))),LEFT(O34),VALUE(LEFT(O34)))</f>
        <v/>
      </c>
      <c r="AQ34" s="215" t="str">
        <f aca="false">IF(ISERROR(VALUE(LEFT(P34))),LEFT(P34),VALUE(LEFT(P34)))</f>
        <v/>
      </c>
      <c r="AR34" s="215" t="str">
        <f aca="false">IF(ISERROR(VALUE(LEFT(Q34))),LEFT(Q34),VALUE(LEFT(Q34)))</f>
        <v/>
      </c>
      <c r="AS34" s="215" t="str">
        <f aca="false">IF(ISERROR(VALUE(LEFT(R34))),LEFT(R34),VALUE(LEFT(R34)))</f>
        <v/>
      </c>
      <c r="AT34" s="215" t="str">
        <f aca="false">IF(ISERROR(VALUE(LEFT(S34))),LEFT(S34),VALUE(LEFT(S34)))</f>
        <v/>
      </c>
      <c r="AU34" s="215" t="str">
        <f aca="false">IF(ISERROR(VALUE(LEFT(T34))),LEFT(T34),VALUE(LEFT(T34)))</f>
        <v/>
      </c>
      <c r="AV34" s="215" t="str">
        <f aca="false">IF(ISERROR(VALUE(LEFT(U34))),LEFT(U34),VALUE(LEFT(U34)))</f>
        <v/>
      </c>
      <c r="AW34" s="216" t="n">
        <f aca="false">COUNTIF(AG34:AV34,"з")</f>
        <v>0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true" customHeight="true" outlineLevel="0" collapsed="false">
      <c r="A35" s="75"/>
      <c r="B35" s="113"/>
      <c r="C35" s="258"/>
      <c r="D35" s="259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96"/>
      <c r="S35" s="80"/>
      <c r="T35" s="80"/>
      <c r="U35" s="80"/>
      <c r="V35" s="216" t="n">
        <f aca="false">IF(AC35&gt;0,IF(SUM(X35:Y35)/AC35&gt;0,2,IF(AND(SUM(X35:Y35)/AC35=0,Z35/AC35&gt;0),3,IF(AND((AB35/AC35+AA35/AC35)=1,AA35/AC35&gt;0),4,5))),0)</f>
        <v>0</v>
      </c>
      <c r="W35" s="177" t="n">
        <f aca="false">COUNTIF(AG35:AV35,"б")</f>
        <v>0</v>
      </c>
      <c r="X35" s="177" t="n">
        <f aca="false">COUNTIF(AG35:AV35,"д")</f>
        <v>0</v>
      </c>
      <c r="Y35" s="177" t="n">
        <f aca="false">COUNTIF(AG35:AV35,2)+COUNTIF(AG35:AV35,"н")+COUNTIF(AG35:AV35,"д")</f>
        <v>0</v>
      </c>
      <c r="Z35" s="177" t="n">
        <f aca="false">COUNTIF(AG35:AV35,Z$5)</f>
        <v>0</v>
      </c>
      <c r="AA35" s="177" t="n">
        <f aca="false">COUNTIF(AG35:AV35,AA$5)</f>
        <v>0</v>
      </c>
      <c r="AB35" s="177" t="n">
        <f aca="false">COUNTIF(AG35:AV35,AB$5)</f>
        <v>0</v>
      </c>
      <c r="AC35" s="177" t="n">
        <f aca="false">SUM(X35:AB35)</f>
        <v>0</v>
      </c>
      <c r="AD35" s="255" t="str">
        <f aca="false">IF(ISERROR(((X35+Y35)*2+Z35*3+AA35*4+AB35*5)/SUM(X35,Y35:AB35)),"",((X35+Y35)*2+Z35*3+AA35*4+AB35*5)/SUM(X35,Y35:AB35))</f>
        <v/>
      </c>
      <c r="AE35" s="93" t="e">
        <f aca="false">IF(awx7=5,0.5,IF(AW35=4,0.25,IF(AW35&lt;=3,0)))</f>
        <v>#NAME?</v>
      </c>
      <c r="AF35" s="1"/>
      <c r="AG35" s="215" t="str">
        <f aca="false">IF(ISERROR(VALUE(LEFT(F35))),LEFT(F35),VALUE(LEFT(F35)))</f>
        <v/>
      </c>
      <c r="AH35" s="215" t="str">
        <f aca="false">IF(ISERROR(VALUE(LEFT(G35))),LEFT(G35),VALUE(LEFT(G35)))</f>
        <v/>
      </c>
      <c r="AI35" s="215" t="str">
        <f aca="false">IF(ISERROR(VALUE(LEFT(H35))),LEFT(H35),VALUE(LEFT(H35)))</f>
        <v/>
      </c>
      <c r="AJ35" s="215" t="str">
        <f aca="false">IF(ISERROR(VALUE(LEFT(I35))),LEFT(I35),VALUE(LEFT(I35)))</f>
        <v/>
      </c>
      <c r="AK35" s="215" t="str">
        <f aca="false">IF(ISERROR(VALUE(LEFT(J35))),LEFT(J35),VALUE(LEFT(J35)))</f>
        <v/>
      </c>
      <c r="AL35" s="215" t="str">
        <f aca="false">IF(ISERROR(VALUE(LEFT(K35))),LEFT(K35),VALUE(LEFT(K35)))</f>
        <v/>
      </c>
      <c r="AM35" s="215" t="str">
        <f aca="false">IF(ISERROR(VALUE(LEFT(L35))),LEFT(L35),VALUE(LEFT(L35)))</f>
        <v/>
      </c>
      <c r="AN35" s="215" t="str">
        <f aca="false">IF(ISERROR(VALUE(LEFT(M35))),LEFT(M35),VALUE(LEFT(M35)))</f>
        <v/>
      </c>
      <c r="AO35" s="215" t="str">
        <f aca="false">IF(ISERROR(VALUE(LEFT(N35))),LEFT(N35),VALUE(LEFT(N35)))</f>
        <v/>
      </c>
      <c r="AP35" s="215" t="str">
        <f aca="false">IF(ISERROR(VALUE(LEFT(O35))),LEFT(O35),VALUE(LEFT(O35)))</f>
        <v/>
      </c>
      <c r="AQ35" s="215" t="str">
        <f aca="false">IF(ISERROR(VALUE(LEFT(P35))),LEFT(P35),VALUE(LEFT(P35)))</f>
        <v/>
      </c>
      <c r="AR35" s="215" t="str">
        <f aca="false">IF(ISERROR(VALUE(LEFT(Q35))),LEFT(Q35),VALUE(LEFT(Q35)))</f>
        <v/>
      </c>
      <c r="AS35" s="215" t="str">
        <f aca="false">IF(ISERROR(VALUE(LEFT(R35))),LEFT(R35),VALUE(LEFT(R35)))</f>
        <v/>
      </c>
      <c r="AT35" s="215" t="str">
        <f aca="false">IF(ISERROR(VALUE(LEFT(S35))),LEFT(S35),VALUE(LEFT(S35)))</f>
        <v/>
      </c>
      <c r="AU35" s="215" t="str">
        <f aca="false">IF(ISERROR(VALUE(LEFT(T35))),LEFT(T35),VALUE(LEFT(T35)))</f>
        <v/>
      </c>
      <c r="AV35" s="215" t="str">
        <f aca="false">IF(ISERROR(VALUE(LEFT(U35))),LEFT(U35),VALUE(LEFT(U35)))</f>
        <v/>
      </c>
      <c r="AW35" s="216" t="n">
        <f aca="false">COUNTIF(AG35:AV35,"з")</f>
        <v>0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true" customHeight="true" outlineLevel="0" collapsed="false">
      <c r="A36" s="75"/>
      <c r="B36" s="113"/>
      <c r="C36" s="258"/>
      <c r="D36" s="259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96"/>
      <c r="S36" s="80"/>
      <c r="T36" s="80"/>
      <c r="U36" s="80"/>
      <c r="V36" s="216" t="n">
        <f aca="false">IF(AC36&gt;0,IF(SUM(X36:Y36)/AC36&gt;0,2,IF(AND(SUM(X36:Y36)/AC36=0,Z36/AC36&gt;0),3,IF(AND((AB36/AC36+AA36/AC36)=1,AA36/AC36&gt;0),4,5))),0)</f>
        <v>0</v>
      </c>
      <c r="W36" s="177" t="n">
        <f aca="false">COUNTIF(AG36:AV36,"б")</f>
        <v>0</v>
      </c>
      <c r="X36" s="177" t="n">
        <f aca="false">COUNTIF(AG36:AV36,"д")</f>
        <v>0</v>
      </c>
      <c r="Y36" s="177" t="n">
        <f aca="false">COUNTIF(AG36:AV36,2)+COUNTIF(AG36:AV36,"н")+COUNTIF(AG36:AV36,"д")</f>
        <v>0</v>
      </c>
      <c r="Z36" s="177" t="n">
        <f aca="false">COUNTIF(AG36:AV36,Z$5)</f>
        <v>0</v>
      </c>
      <c r="AA36" s="177" t="n">
        <f aca="false">COUNTIF(AG36:AV36,AA$5)</f>
        <v>0</v>
      </c>
      <c r="AB36" s="177" t="n">
        <f aca="false">COUNTIF(AG36:AV36,AB$5)</f>
        <v>0</v>
      </c>
      <c r="AC36" s="177" t="n">
        <f aca="false">SUM(X36:AB36)</f>
        <v>0</v>
      </c>
      <c r="AD36" s="255" t="str">
        <f aca="false">IF(ISERROR(((X36+Y36)*2+Z36*3+AA36*4+AB36*5)/SUM(X36,Y36:AB36)),"",((X36+Y36)*2+Z36*3+AA36*4+AB36*5)/SUM(X36,Y36:AB36))</f>
        <v/>
      </c>
      <c r="AE36" s="93" t="e">
        <f aca="false">IF(awx7=5,0.5,IF(AW36=4,0.25,IF(AW36&lt;=3,0)))</f>
        <v>#NAME?</v>
      </c>
      <c r="AF36" s="1"/>
      <c r="AG36" s="215" t="str">
        <f aca="false">IF(ISERROR(VALUE(LEFT(F36))),LEFT(F36),VALUE(LEFT(F36)))</f>
        <v/>
      </c>
      <c r="AH36" s="215" t="str">
        <f aca="false">IF(ISERROR(VALUE(LEFT(G36))),LEFT(G36),VALUE(LEFT(G36)))</f>
        <v/>
      </c>
      <c r="AI36" s="215" t="str">
        <f aca="false">IF(ISERROR(VALUE(LEFT(H36))),LEFT(H36),VALUE(LEFT(H36)))</f>
        <v/>
      </c>
      <c r="AJ36" s="215" t="str">
        <f aca="false">IF(ISERROR(VALUE(LEFT(I36))),LEFT(I36),VALUE(LEFT(I36)))</f>
        <v/>
      </c>
      <c r="AK36" s="215" t="str">
        <f aca="false">IF(ISERROR(VALUE(LEFT(J36))),LEFT(J36),VALUE(LEFT(J36)))</f>
        <v/>
      </c>
      <c r="AL36" s="215" t="str">
        <f aca="false">IF(ISERROR(VALUE(LEFT(K36))),LEFT(K36),VALUE(LEFT(K36)))</f>
        <v/>
      </c>
      <c r="AM36" s="215" t="str">
        <f aca="false">IF(ISERROR(VALUE(LEFT(L36))),LEFT(L36),VALUE(LEFT(L36)))</f>
        <v/>
      </c>
      <c r="AN36" s="215" t="str">
        <f aca="false">IF(ISERROR(VALUE(LEFT(M36))),LEFT(M36),VALUE(LEFT(M36)))</f>
        <v/>
      </c>
      <c r="AO36" s="215" t="str">
        <f aca="false">IF(ISERROR(VALUE(LEFT(N36))),LEFT(N36),VALUE(LEFT(N36)))</f>
        <v/>
      </c>
      <c r="AP36" s="215" t="str">
        <f aca="false">IF(ISERROR(VALUE(LEFT(O36))),LEFT(O36),VALUE(LEFT(O36)))</f>
        <v/>
      </c>
      <c r="AQ36" s="215" t="str">
        <f aca="false">IF(ISERROR(VALUE(LEFT(P36))),LEFT(P36),VALUE(LEFT(P36)))</f>
        <v/>
      </c>
      <c r="AR36" s="215" t="str">
        <f aca="false">IF(ISERROR(VALUE(LEFT(Q36))),LEFT(Q36),VALUE(LEFT(Q36)))</f>
        <v/>
      </c>
      <c r="AS36" s="215" t="str">
        <f aca="false">IF(ISERROR(VALUE(LEFT(R36))),LEFT(R36),VALUE(LEFT(R36)))</f>
        <v/>
      </c>
      <c r="AT36" s="215" t="str">
        <f aca="false">IF(ISERROR(VALUE(LEFT(S36))),LEFT(S36),VALUE(LEFT(S36)))</f>
        <v/>
      </c>
      <c r="AU36" s="215" t="str">
        <f aca="false">IF(ISERROR(VALUE(LEFT(T36))),LEFT(T36),VALUE(LEFT(T36)))</f>
        <v/>
      </c>
      <c r="AV36" s="215" t="str">
        <f aca="false">IF(ISERROR(VALUE(LEFT(U36))),LEFT(U36),VALUE(LEFT(U36)))</f>
        <v/>
      </c>
      <c r="AW36" s="216" t="n">
        <f aca="false">COUNTIF(AG36:AV36,"з")</f>
        <v>0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true" customHeight="true" outlineLevel="0" collapsed="false">
      <c r="A37" s="75"/>
      <c r="B37" s="119"/>
      <c r="C37" s="258"/>
      <c r="D37" s="259"/>
      <c r="E37" s="79"/>
      <c r="F37" s="80"/>
      <c r="G37" s="80"/>
      <c r="H37" s="80"/>
      <c r="I37" s="80"/>
      <c r="J37" s="80"/>
      <c r="K37" s="80"/>
      <c r="L37" s="96"/>
      <c r="M37" s="80"/>
      <c r="N37" s="80"/>
      <c r="O37" s="96"/>
      <c r="P37" s="80"/>
      <c r="Q37" s="80"/>
      <c r="R37" s="96"/>
      <c r="S37" s="80"/>
      <c r="T37" s="80"/>
      <c r="U37" s="80"/>
      <c r="V37" s="216" t="n">
        <f aca="false">IF(AC37&gt;0,IF(SUM(X37:Y37)/AC37&gt;0,2,IF(AND(SUM(X37:Y37)/AC37=0,Z37/AC37&gt;0),3,IF(AND((AB37/AC37+AA37/AC37)=1,AA37/AC37&gt;0),4,5))),0)</f>
        <v>0</v>
      </c>
      <c r="W37" s="177" t="n">
        <f aca="false">COUNTIF(AG37:AV37,"б")</f>
        <v>0</v>
      </c>
      <c r="X37" s="177" t="n">
        <f aca="false">COUNTIF(AG37:AV37,"д")</f>
        <v>0</v>
      </c>
      <c r="Y37" s="177" t="n">
        <f aca="false">COUNTIF(AG37:AV37,2)+COUNTIF(AG37:AV37,"н")+COUNTIF(AG37:AV37,"д")</f>
        <v>0</v>
      </c>
      <c r="Z37" s="177" t="n">
        <f aca="false">COUNTIF(AG37:AV37,Z$5)</f>
        <v>0</v>
      </c>
      <c r="AA37" s="177" t="n">
        <f aca="false">COUNTIF(AG37:AV37,AA$5)</f>
        <v>0</v>
      </c>
      <c r="AB37" s="177" t="n">
        <f aca="false">COUNTIF(AG37:AV37,AB$5)</f>
        <v>0</v>
      </c>
      <c r="AC37" s="177" t="n">
        <f aca="false">SUM(X37:AB37)</f>
        <v>0</v>
      </c>
      <c r="AD37" s="255" t="str">
        <f aca="false">IF(ISERROR(((X37+Y37)*2+Z37*3+AA37*4+AB37*5)/SUM(X37,Y37:AB37)),"",((X37+Y37)*2+Z37*3+AA37*4+AB37*5)/SUM(X37,Y37:AB37))</f>
        <v/>
      </c>
      <c r="AE37" s="93" t="e">
        <f aca="false">IF(awx7=5,0.5,IF(AW37=4,0.25,IF(AW37&lt;=3,0)))</f>
        <v>#NAME?</v>
      </c>
      <c r="AF37" s="1"/>
      <c r="AG37" s="215" t="str">
        <f aca="false">IF(ISERROR(VALUE(LEFT(F37))),LEFT(F37),VALUE(LEFT(F37)))</f>
        <v/>
      </c>
      <c r="AH37" s="215" t="str">
        <f aca="false">IF(ISERROR(VALUE(LEFT(G37))),LEFT(G37),VALUE(LEFT(G37)))</f>
        <v/>
      </c>
      <c r="AI37" s="215" t="str">
        <f aca="false">IF(ISERROR(VALUE(LEFT(H37))),LEFT(H37),VALUE(LEFT(H37)))</f>
        <v/>
      </c>
      <c r="AJ37" s="215" t="str">
        <f aca="false">IF(ISERROR(VALUE(LEFT(I37))),LEFT(I37),VALUE(LEFT(I37)))</f>
        <v/>
      </c>
      <c r="AK37" s="215" t="str">
        <f aca="false">IF(ISERROR(VALUE(LEFT(J37))),LEFT(J37),VALUE(LEFT(J37)))</f>
        <v/>
      </c>
      <c r="AL37" s="215" t="str">
        <f aca="false">IF(ISERROR(VALUE(LEFT(K37))),LEFT(K37),VALUE(LEFT(K37)))</f>
        <v/>
      </c>
      <c r="AM37" s="215" t="str">
        <f aca="false">IF(ISERROR(VALUE(LEFT(L37))),LEFT(L37),VALUE(LEFT(L37)))</f>
        <v/>
      </c>
      <c r="AN37" s="215" t="str">
        <f aca="false">IF(ISERROR(VALUE(LEFT(M37))),LEFT(M37),VALUE(LEFT(M37)))</f>
        <v/>
      </c>
      <c r="AO37" s="215" t="str">
        <f aca="false">IF(ISERROR(VALUE(LEFT(N37))),LEFT(N37),VALUE(LEFT(N37)))</f>
        <v/>
      </c>
      <c r="AP37" s="215" t="str">
        <f aca="false">IF(ISERROR(VALUE(LEFT(O37))),LEFT(O37),VALUE(LEFT(O37)))</f>
        <v/>
      </c>
      <c r="AQ37" s="215" t="str">
        <f aca="false">IF(ISERROR(VALUE(LEFT(P37))),LEFT(P37),VALUE(LEFT(P37)))</f>
        <v/>
      </c>
      <c r="AR37" s="215" t="str">
        <f aca="false">IF(ISERROR(VALUE(LEFT(Q37))),LEFT(Q37),VALUE(LEFT(Q37)))</f>
        <v/>
      </c>
      <c r="AS37" s="215" t="str">
        <f aca="false">IF(ISERROR(VALUE(LEFT(R37))),LEFT(R37),VALUE(LEFT(R37)))</f>
        <v/>
      </c>
      <c r="AT37" s="215" t="str">
        <f aca="false">IF(ISERROR(VALUE(LEFT(S37))),LEFT(S37),VALUE(LEFT(S37)))</f>
        <v/>
      </c>
      <c r="AU37" s="215" t="str">
        <f aca="false">IF(ISERROR(VALUE(LEFT(T37))),LEFT(T37),VALUE(LEFT(T37)))</f>
        <v/>
      </c>
      <c r="AV37" s="215" t="str">
        <f aca="false">IF(ISERROR(VALUE(LEFT(U37))),LEFT(U37),VALUE(LEFT(U37)))</f>
        <v/>
      </c>
      <c r="AW37" s="216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5" hidden="true" customHeight="true" outlineLevel="0" collapsed="false">
      <c r="A38" s="75"/>
      <c r="B38" s="119"/>
      <c r="C38" s="119"/>
      <c r="D38" s="119"/>
      <c r="E38" s="120" t="n">
        <f aca="false">COUNTIF(E6:E37,"2631")</f>
        <v>27</v>
      </c>
      <c r="F38" s="80"/>
      <c r="G38" s="80"/>
      <c r="H38" s="80"/>
      <c r="I38" s="80"/>
      <c r="J38" s="80"/>
      <c r="K38" s="80"/>
      <c r="L38" s="96"/>
      <c r="M38" s="80"/>
      <c r="N38" s="80"/>
      <c r="O38" s="96"/>
      <c r="P38" s="80"/>
      <c r="Q38" s="80"/>
      <c r="R38" s="96"/>
      <c r="S38" s="80"/>
      <c r="T38" s="80"/>
      <c r="U38" s="80"/>
      <c r="V38" s="216" t="n">
        <f aca="false">IF(AC38&gt;0,IF(SUM(X38:Y38)/AC38&gt;0,2,IF(AND(SUM(X38:Y38)/AC38=0,Z38/AC38&gt;0),3,IF(AND((AB38/AC38+AA38/AC38)=1,AA38/AC38&gt;0),4,5))),0)</f>
        <v>2</v>
      </c>
      <c r="W38" s="212" t="n">
        <f aca="false">SUM(W6:W37)</f>
        <v>0</v>
      </c>
      <c r="X38" s="212" t="n">
        <f aca="false">SUM(X6:X37)</f>
        <v>0</v>
      </c>
      <c r="Y38" s="212" t="n">
        <f aca="false">SUM(Y6:Y37)-X38</f>
        <v>12</v>
      </c>
      <c r="Z38" s="212" t="n">
        <f aca="false">SUM(Z6:Z37)</f>
        <v>49</v>
      </c>
      <c r="AA38" s="212" t="n">
        <f aca="false">SUM(AA6:AA37)</f>
        <v>52</v>
      </c>
      <c r="AB38" s="212" t="n">
        <f aca="false">SUM(AB6:AB37)</f>
        <v>75</v>
      </c>
      <c r="AC38" s="212" t="n">
        <f aca="false">SUM(X38:AB38)</f>
        <v>188</v>
      </c>
      <c r="AD38" s="213"/>
      <c r="AE38" s="260"/>
      <c r="AF38" s="1"/>
      <c r="AG38" s="215" t="str">
        <f aca="false">IF(ISERROR(VALUE(LEFT(F38))),LEFT(F38),VALUE(LEFT(F38)))</f>
        <v/>
      </c>
      <c r="AH38" s="215" t="str">
        <f aca="false">IF(ISERROR(VALUE(LEFT(G38))),LEFT(G38),VALUE(LEFT(G38)))</f>
        <v/>
      </c>
      <c r="AI38" s="215" t="str">
        <f aca="false">IF(ISERROR(VALUE(LEFT(H38))),LEFT(H38),VALUE(LEFT(H38)))</f>
        <v/>
      </c>
      <c r="AJ38" s="215" t="str">
        <f aca="false">IF(ISERROR(VALUE(LEFT(I38))),LEFT(I38),VALUE(LEFT(I38)))</f>
        <v/>
      </c>
      <c r="AK38" s="215" t="str">
        <f aca="false">IF(ISERROR(VALUE(LEFT(J38))),LEFT(J38),VALUE(LEFT(J38)))</f>
        <v/>
      </c>
      <c r="AL38" s="215" t="str">
        <f aca="false">IF(ISERROR(VALUE(LEFT(K38))),LEFT(K38),VALUE(LEFT(K38)))</f>
        <v/>
      </c>
      <c r="AM38" s="215" t="str">
        <f aca="false">IF(ISERROR(VALUE(LEFT(L38))),LEFT(L38),VALUE(LEFT(L38)))</f>
        <v/>
      </c>
      <c r="AN38" s="215" t="str">
        <f aca="false">IF(ISERROR(VALUE(LEFT(M38))),LEFT(M38),VALUE(LEFT(M38)))</f>
        <v/>
      </c>
      <c r="AO38" s="215" t="str">
        <f aca="false">IF(ISERROR(VALUE(LEFT(N38))),LEFT(N38),VALUE(LEFT(N38)))</f>
        <v/>
      </c>
      <c r="AP38" s="215" t="str">
        <f aca="false">IF(ISERROR(VALUE(LEFT(O38))),LEFT(O38),VALUE(LEFT(O38)))</f>
        <v/>
      </c>
      <c r="AQ38" s="215" t="str">
        <f aca="false">IF(ISERROR(VALUE(LEFT(P38))),LEFT(P38),VALUE(LEFT(P38)))</f>
        <v/>
      </c>
      <c r="AR38" s="215" t="str">
        <f aca="false">IF(ISERROR(VALUE(LEFT(Q38))),LEFT(Q38),VALUE(LEFT(Q38)))</f>
        <v/>
      </c>
      <c r="AS38" s="215" t="str">
        <f aca="false">IF(ISERROR(VALUE(LEFT(R38))),LEFT(R38),VALUE(LEFT(R38)))</f>
        <v/>
      </c>
      <c r="AT38" s="215" t="str">
        <f aca="false">IF(ISERROR(VALUE(LEFT(S38))),LEFT(S38),VALUE(LEFT(S38)))</f>
        <v/>
      </c>
      <c r="AU38" s="215" t="str">
        <f aca="false">IF(ISERROR(VALUE(LEFT(T38))),LEFT(T38),VALUE(LEFT(T38)))</f>
        <v/>
      </c>
      <c r="AV38" s="215" t="str">
        <f aca="false">IF(ISERROR(VALUE(LEFT(U38))),LEFT(U38),VALUE(LEFT(U38)))</f>
        <v/>
      </c>
      <c r="AW38" s="216" t="n">
        <f aca="false">COUNTIF(AG38:AV38,"з")</f>
        <v>0</v>
      </c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17"/>
      <c r="CG38" s="217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customFormat="false" ht="12.75" hidden="false" customHeight="true" outlineLevel="0" collapsed="false">
      <c r="A39" s="122"/>
      <c r="B39" s="122"/>
      <c r="C39" s="123" t="s">
        <v>62</v>
      </c>
      <c r="D39" s="123"/>
      <c r="E39" s="120"/>
      <c r="F39" s="261" t="str">
        <f aca="false" t="array" ref="F39:U46">AG39:AV46</f>
        <v> </v>
      </c>
      <c r="G39" s="261" t="n">
        <v>4.14814814814815</v>
      </c>
      <c r="H39" s="261" t="n">
        <v>4.76923076923077</v>
      </c>
      <c r="I39" s="261" t="n">
        <v>4.44444444444444</v>
      </c>
      <c r="J39" s="261" t="n">
        <v>4.07407407407407</v>
      </c>
      <c r="K39" s="261" t="n">
        <v>4.44444444444444</v>
      </c>
      <c r="L39" s="261" t="n">
        <v>3.18518518518519</v>
      </c>
      <c r="M39" s="261" t="n">
        <v>3.03703703703704</v>
      </c>
      <c r="N39" s="261" t="str">
        <v> </v>
      </c>
      <c r="O39" s="125" t="str">
        <v> </v>
      </c>
      <c r="P39" s="125" t="str">
        <v> </v>
      </c>
      <c r="Q39" s="125" t="str">
        <v> </v>
      </c>
      <c r="R39" s="125" t="str">
        <v> </v>
      </c>
      <c r="S39" s="261" t="str">
        <v> </v>
      </c>
      <c r="T39" s="261" t="str">
        <v> </v>
      </c>
      <c r="U39" s="261" t="str">
        <v> </v>
      </c>
      <c r="V39" s="262" t="n">
        <f aca="false">сводн.!t25</f>
        <v>2</v>
      </c>
      <c r="AD39" s="213" t="n">
        <f aca="false">IF(ISERROR(((X38+Y38)*2+Z38*3+AA38*4+AB38*5)/SUM(X38,Y38:AB38)),"",((X38+Y38)*2+Z38*3+AA38*4+AB38*5)/SUM(X38,Y38:AB38))</f>
        <v>4.01063829787234</v>
      </c>
      <c r="AE39" s="263"/>
      <c r="AF39" s="1"/>
      <c r="AG39" s="264" t="str">
        <f aca="false">IF(COUNT(AG6:AG37)=0," ",SUM(AG6:AG37)/COUNT(AG6:AG37))</f>
        <v> </v>
      </c>
      <c r="AH39" s="264" t="n">
        <f aca="false">IF(COUNT(AH6:AH37)=0," ",SUM(AH6:AH37)/COUNT(AH6:AH37))</f>
        <v>4.14814814814815</v>
      </c>
      <c r="AI39" s="264" t="n">
        <f aca="false">IF(COUNT(AI6:AI37)=0," ",SUM(AI6:AI37)/COUNT(AI6:AI37))</f>
        <v>4.76923076923077</v>
      </c>
      <c r="AJ39" s="264" t="n">
        <f aca="false">IF(COUNT(AJ6:AJ37)=0," ",SUM(AJ6:AJ37)/COUNT(AJ6:AJ37))</f>
        <v>4.44444444444444</v>
      </c>
      <c r="AK39" s="264" t="n">
        <f aca="false">IF(COUNT(AK6:AK37)=0," ",SUM(AK6:AK37)/COUNT(AK6:AK37))</f>
        <v>4.07407407407407</v>
      </c>
      <c r="AL39" s="264" t="n">
        <f aca="false">IF(COUNT(AL6:AL37)=0," ",SUM(AL6:AL37)/COUNT(AL6:AL37))</f>
        <v>4.44444444444444</v>
      </c>
      <c r="AM39" s="264" t="n">
        <f aca="false">IF(COUNT(AM6:AM37)=0," ",SUM(AM6:AM37)/COUNT(AM6:AM37))</f>
        <v>3.18518518518519</v>
      </c>
      <c r="AN39" s="264" t="n">
        <f aca="false">IF(COUNT(AN6:AN37)=0," ",SUM(AN6:AN37)/COUNT(AN6:AN37))</f>
        <v>3.03703703703704</v>
      </c>
      <c r="AO39" s="264" t="str">
        <f aca="false">IF(COUNT(AO6:AO37)=0," ",SUM(AO6:AO37)/COUNT(AO6:AO37))</f>
        <v> </v>
      </c>
      <c r="AP39" s="264" t="str">
        <f aca="false">IF(COUNT(AP6:AP37)=0," ",SUM(AP6:AP37)/COUNT(AP6:AP37))</f>
        <v> </v>
      </c>
      <c r="AQ39" s="264" t="str">
        <f aca="false">IF(COUNT(AQ6:AQ37)=0," ",SUM(AQ6:AQ37)/COUNT(AQ6:AQ37))</f>
        <v> </v>
      </c>
      <c r="AR39" s="264" t="str">
        <f aca="false">IF(COUNT(AR6:AR37)=0," ",SUM(AR6:AR37)/COUNT(AR6:AR37))</f>
        <v> </v>
      </c>
      <c r="AS39" s="264" t="str">
        <f aca="false">IF(COUNT(AS6:AS37)=0," ",SUM(AS6:AS37)/COUNT(AS6:AS37))</f>
        <v> </v>
      </c>
      <c r="AT39" s="264" t="str">
        <f aca="false">IF(COUNT(AT6:AT37)=0," ",SUM(AT6:AT37)/COUNT(AT6:AT37))</f>
        <v> </v>
      </c>
      <c r="AU39" s="264" t="str">
        <f aca="false">IF(COUNT(AU6:AU37)=0," ",SUM(AU6:AU37)/COUNT(AU6:AU37))</f>
        <v> </v>
      </c>
      <c r="AV39" s="265" t="str">
        <f aca="false">IF(COUNT(AV6:AV37)=0," ",SUM(AV6:AV37)/COUNT(AV6:AV37))</f>
        <v> </v>
      </c>
      <c r="AW39" s="216"/>
      <c r="AX39" s="217"/>
      <c r="AY39" s="218"/>
      <c r="AZ39" s="218"/>
      <c r="BA39" s="218"/>
      <c r="BB39" s="218"/>
      <c r="BC39" s="218"/>
      <c r="BD39" s="218"/>
      <c r="BE39" s="218"/>
      <c r="BF39" s="218"/>
      <c r="BG39" s="218"/>
      <c r="BH39" s="218"/>
      <c r="BI39" s="218"/>
      <c r="BJ39" s="218"/>
      <c r="BK39" s="218"/>
      <c r="BL39" s="218"/>
      <c r="BM39" s="218"/>
      <c r="BN39" s="218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="146" customFormat="true" ht="12.75" hidden="false" customHeight="false" outlineLevel="0" collapsed="false">
      <c r="A40" s="131"/>
      <c r="B40" s="131"/>
      <c r="C40" s="132" t="s">
        <v>63</v>
      </c>
      <c r="D40" s="132"/>
      <c r="E40" s="133"/>
      <c r="F40" s="266" t="str">
        <v>0</v>
      </c>
      <c r="G40" s="266" t="n">
        <v>10</v>
      </c>
      <c r="H40" s="266" t="n">
        <v>20</v>
      </c>
      <c r="I40" s="266" t="n">
        <v>18</v>
      </c>
      <c r="J40" s="266" t="n">
        <v>9</v>
      </c>
      <c r="K40" s="266" t="n">
        <v>16</v>
      </c>
      <c r="L40" s="266" t="n">
        <v>2</v>
      </c>
      <c r="M40" s="266" t="str">
        <v>0</v>
      </c>
      <c r="N40" s="266" t="str">
        <v>0</v>
      </c>
      <c r="O40" s="267" t="str">
        <v>0</v>
      </c>
      <c r="P40" s="267" t="str">
        <v>0</v>
      </c>
      <c r="Q40" s="267" t="str">
        <v>0</v>
      </c>
      <c r="R40" s="267" t="str">
        <v>0</v>
      </c>
      <c r="S40" s="266" t="str">
        <v>0</v>
      </c>
      <c r="T40" s="266" t="str">
        <v>0</v>
      </c>
      <c r="U40" s="266" t="str">
        <v> </v>
      </c>
      <c r="V40" s="268" t="str">
        <f aca="false">IF(COUNTIF(V6:V37,5)=0,"0",COUNTIF(V6:V37,5))</f>
        <v>0</v>
      </c>
      <c r="W40" s="133"/>
      <c r="X40" s="269" t="n">
        <f aca="false">SUM(X38:AB38)</f>
        <v>188</v>
      </c>
      <c r="Y40" s="269"/>
      <c r="Z40" s="269"/>
      <c r="AA40" s="269"/>
      <c r="AB40" s="269"/>
      <c r="AC40" s="269"/>
      <c r="AD40" s="213" t="n">
        <f aca="false">IF(ISERROR(((X40+Y40)*2+Z40*3+AA40*4+AB40*5)/SUM(X40,Y40:AB40)),"",((X40+Y40)*2+Z40*3+AA40*4+AB40*5)/SUM(X40,Y40:AB40))</f>
        <v>2</v>
      </c>
      <c r="AE40" s="270"/>
      <c r="AG40" s="271" t="str">
        <f aca="false">IF(COUNTIF(AG6:AG37,5)=0,"0",COUNTIF(AG6:AG37,5))</f>
        <v>0</v>
      </c>
      <c r="AH40" s="271" t="n">
        <f aca="false">IF(COUNTIF(AH6:AH37,5)=0,"0",COUNTIF(AH6:AH37,5))</f>
        <v>10</v>
      </c>
      <c r="AI40" s="271" t="n">
        <f aca="false">IF(COUNTIF(AI6:AI37,5)=0,"0",COUNTIF(AI6:AI37,5))</f>
        <v>20</v>
      </c>
      <c r="AJ40" s="271" t="n">
        <f aca="false">IF(COUNTIF(AJ6:AJ37,5)=0,"0",COUNTIF(AJ6:AJ37,5))</f>
        <v>18</v>
      </c>
      <c r="AK40" s="271" t="n">
        <f aca="false">IF(COUNTIF(AK6:AK37,5)=0,"0",COUNTIF(AK6:AK37,5))</f>
        <v>9</v>
      </c>
      <c r="AL40" s="271" t="n">
        <f aca="false">IF(COUNTIF(AL6:AL37,5)=0,"0",COUNTIF(AL6:AL37,5))</f>
        <v>16</v>
      </c>
      <c r="AM40" s="271" t="n">
        <f aca="false">IF(COUNTIF(AM6:AM37,5)=0,"0",COUNTIF(AM6:AM37,5))</f>
        <v>2</v>
      </c>
      <c r="AN40" s="271" t="str">
        <f aca="false">IF(COUNTIF(AN6:AN37,5)=0,"0",COUNTIF(AN6:AN37,5))</f>
        <v>0</v>
      </c>
      <c r="AO40" s="271" t="str">
        <f aca="false">IF(COUNTIF(AO6:AO37,5)=0,"0",COUNTIF(AO6:AO37,5))</f>
        <v>0</v>
      </c>
      <c r="AP40" s="271" t="str">
        <f aca="false">IF(COUNTIF(AP6:AP37,5)=0,"0",COUNTIF(AP6:AP37,5))</f>
        <v>0</v>
      </c>
      <c r="AQ40" s="271" t="str">
        <f aca="false">IF(COUNTIF(AQ6:AQ37,5)=0,"0",COUNTIF(AQ6:AQ37,5))</f>
        <v>0</v>
      </c>
      <c r="AR40" s="271" t="str">
        <f aca="false">IF(COUNTIF(AR6:AR37,5)=0,"0",COUNTIF(AR6:AR37,5))</f>
        <v>0</v>
      </c>
      <c r="AS40" s="271" t="str">
        <f aca="false">IF(COUNTIF(AS6:AS37,5)=0,"0",COUNTIF(AS6:AS37,5))</f>
        <v>0</v>
      </c>
      <c r="AT40" s="271" t="str">
        <f aca="false">IF(COUNTIF(AT6:AT37,5)=0,"0",COUNTIF(AT6:AT37,5))</f>
        <v>0</v>
      </c>
      <c r="AU40" s="271" t="str">
        <f aca="false">IF(COUNTIF(AU6:AU37,5)=0,"0",COUNTIF(AU6:AU37,5))</f>
        <v>0</v>
      </c>
      <c r="AV40" s="272" t="str">
        <f aca="false">IF(COUNTIF(AV6:AV37,5)=0," ",COUNTIF(AV6:AV37,5))</f>
        <v> </v>
      </c>
      <c r="AW40" s="271"/>
      <c r="AX40" s="273"/>
      <c r="AY40" s="274"/>
      <c r="AZ40" s="274"/>
      <c r="BA40" s="274"/>
      <c r="BB40" s="274"/>
      <c r="BC40" s="274"/>
      <c r="BD40" s="274"/>
      <c r="BE40" s="274"/>
      <c r="BF40" s="274"/>
      <c r="BG40" s="274"/>
      <c r="BH40" s="274"/>
      <c r="BI40" s="274"/>
      <c r="BJ40" s="274"/>
      <c r="BK40" s="274"/>
      <c r="BL40" s="274"/>
      <c r="BM40" s="274"/>
      <c r="BN40" s="274"/>
      <c r="BO40" s="275"/>
      <c r="BP40" s="275"/>
      <c r="BQ40" s="275"/>
      <c r="BR40" s="275"/>
      <c r="BS40" s="275"/>
      <c r="BT40" s="275"/>
      <c r="BU40" s="275"/>
      <c r="BV40" s="275"/>
      <c r="BW40" s="275"/>
      <c r="BX40" s="275"/>
      <c r="BY40" s="275"/>
      <c r="BZ40" s="275"/>
      <c r="CA40" s="275"/>
      <c r="CB40" s="275"/>
      <c r="CC40" s="275"/>
      <c r="CD40" s="275"/>
      <c r="CE40" s="275"/>
      <c r="CF40" s="275"/>
      <c r="CG40" s="275"/>
      <c r="CH40" s="275"/>
      <c r="CI40" s="275"/>
      <c r="CJ40" s="275"/>
      <c r="CK40" s="275"/>
      <c r="CL40" s="275"/>
      <c r="CM40" s="275"/>
    </row>
    <row r="41" s="160" customFormat="true" ht="12.75" hidden="false" customHeight="false" outlineLevel="0" collapsed="false">
      <c r="A41" s="147"/>
      <c r="B41" s="147"/>
      <c r="C41" s="148" t="s">
        <v>64</v>
      </c>
      <c r="D41" s="148"/>
      <c r="E41" s="149"/>
      <c r="F41" s="276" t="str">
        <v>0</v>
      </c>
      <c r="G41" s="276" t="n">
        <v>11</v>
      </c>
      <c r="H41" s="276" t="n">
        <v>6</v>
      </c>
      <c r="I41" s="276" t="n">
        <v>5</v>
      </c>
      <c r="J41" s="276" t="n">
        <v>11</v>
      </c>
      <c r="K41" s="276" t="n">
        <v>7</v>
      </c>
      <c r="L41" s="276" t="n">
        <v>6</v>
      </c>
      <c r="M41" s="276" t="n">
        <v>6</v>
      </c>
      <c r="N41" s="276" t="str">
        <v>0</v>
      </c>
      <c r="O41" s="277" t="str">
        <v>0</v>
      </c>
      <c r="P41" s="277" t="str">
        <v>0</v>
      </c>
      <c r="Q41" s="277" t="str">
        <v>0</v>
      </c>
      <c r="R41" s="277" t="str">
        <v>0</v>
      </c>
      <c r="S41" s="276" t="str">
        <v>0</v>
      </c>
      <c r="T41" s="276" t="str">
        <v>0</v>
      </c>
      <c r="U41" s="276" t="str">
        <v> </v>
      </c>
      <c r="V41" s="278" t="n">
        <f aca="false">IF(COUNTIF(V6:V37,4)=0,"0",COUNTIF(V6:V37,4))</f>
        <v>4</v>
      </c>
      <c r="W41" s="279"/>
      <c r="X41" s="279"/>
      <c r="Y41" s="279" t="str">
        <f aca="false">IF(COUNTIF(Y6:Y37,4)=0," ",COUNTIF(Y6:Y37,4))</f>
        <v> </v>
      </c>
      <c r="Z41" s="279" t="n">
        <f aca="false">IF(COUNTIF(Z6:Z37,4)=0," ",COUNTIF(Z6:Z37,4))</f>
        <v>2</v>
      </c>
      <c r="AA41" s="279" t="n">
        <f aca="false">IF(COUNTIF(AA6:AA37,4)=0," ",COUNTIF(AA6:AA37,4))</f>
        <v>1</v>
      </c>
      <c r="AB41" s="279" t="n">
        <f aca="false">IF(COUNTIF(AB6:AB37,4)=0," ",COUNTIF(AB6:AB37,4))</f>
        <v>4</v>
      </c>
      <c r="AC41" s="279"/>
      <c r="AD41" s="279"/>
      <c r="AE41" s="280" t="str">
        <f aca="false">IF(COUNTIF(AE6:AE37,4)=0," ",COUNTIF(AE6:AE37,4))</f>
        <v> </v>
      </c>
      <c r="AF41" s="279" t="str">
        <f aca="false">IF(COUNTIF(AF6:AF37,4)=0," ",COUNTIF(AF6:AF37,4))</f>
        <v> </v>
      </c>
      <c r="AG41" s="279" t="str">
        <f aca="false">IF(COUNTIF(AG6:AG37,4)=0,"0",COUNTIF(AG6:AG37,4))</f>
        <v>0</v>
      </c>
      <c r="AH41" s="279" t="n">
        <f aca="false">IF(COUNTIF(AH6:AH37,4)=0,"0",COUNTIF(AH6:AH37,4))</f>
        <v>11</v>
      </c>
      <c r="AI41" s="279" t="n">
        <f aca="false">IF(COUNTIF(AI6:AI37,4)=0,"0",COUNTIF(AI6:AI37,4))</f>
        <v>6</v>
      </c>
      <c r="AJ41" s="279" t="n">
        <f aca="false">IF(COUNTIF(AJ6:AJ37,4)=0,"0",COUNTIF(AJ6:AJ37,4))</f>
        <v>5</v>
      </c>
      <c r="AK41" s="279" t="n">
        <f aca="false">IF(COUNTIF(AK6:AK37,4)=0,"0",COUNTIF(AK6:AK37,4))</f>
        <v>11</v>
      </c>
      <c r="AL41" s="279" t="n">
        <f aca="false">IF(COUNTIF(AL6:AL37,4)=0,"0",COUNTIF(AL6:AL37,4))</f>
        <v>7</v>
      </c>
      <c r="AM41" s="279" t="n">
        <f aca="false">IF(COUNTIF(AM6:AM37,4)=0,"0",COUNTIF(AM6:AM37,4))</f>
        <v>6</v>
      </c>
      <c r="AN41" s="279" t="n">
        <f aca="false">IF(COUNTIF(AN6:AN37,4)=0,"0",COUNTIF(AN6:AN37,4))</f>
        <v>6</v>
      </c>
      <c r="AO41" s="279" t="str">
        <f aca="false">IF(COUNTIF(AO6:AO37,4)=0,"0",COUNTIF(AO6:AO37,4))</f>
        <v>0</v>
      </c>
      <c r="AP41" s="279" t="str">
        <f aca="false">IF(COUNTIF(AP6:AP37,4)=0,"0",COUNTIF(AP6:AP37,4))</f>
        <v>0</v>
      </c>
      <c r="AQ41" s="279" t="str">
        <f aca="false">IF(COUNTIF(AQ6:AQ37,4)=0,"0",COUNTIF(AQ6:AQ37,4))</f>
        <v>0</v>
      </c>
      <c r="AR41" s="279" t="str">
        <f aca="false">IF(COUNTIF(AR6:AR37,4)=0,"0",COUNTIF(AR6:AR37,4))</f>
        <v>0</v>
      </c>
      <c r="AS41" s="279" t="str">
        <f aca="false">IF(COUNTIF(AS6:AS37,4)=0,"0",COUNTIF(AS6:AS37,4))</f>
        <v>0</v>
      </c>
      <c r="AT41" s="279" t="str">
        <f aca="false">IF(COUNTIF(AT6:AT37,4)=0,"0",COUNTIF(AT6:AT37,4))</f>
        <v>0</v>
      </c>
      <c r="AU41" s="279" t="str">
        <f aca="false">IF(COUNTIF(AU6:AU37,4)=0,"0",COUNTIF(AU6:AU37,4))</f>
        <v>0</v>
      </c>
      <c r="AV41" s="281" t="str">
        <f aca="false">IF(COUNTIF(AV6:AV37,4)=0," ",COUNTIF(AV6:AV37,4))</f>
        <v> </v>
      </c>
      <c r="AW41" s="279"/>
      <c r="AX41" s="282"/>
      <c r="AY41" s="283"/>
      <c r="AZ41" s="283"/>
      <c r="BA41" s="283"/>
      <c r="BB41" s="283"/>
      <c r="BC41" s="283"/>
      <c r="BD41" s="283"/>
      <c r="BE41" s="283"/>
      <c r="BF41" s="283"/>
      <c r="BG41" s="283"/>
      <c r="BH41" s="283"/>
      <c r="BI41" s="283"/>
      <c r="BJ41" s="283"/>
      <c r="BK41" s="283"/>
      <c r="BL41" s="283"/>
      <c r="BM41" s="283"/>
      <c r="BN41" s="283"/>
      <c r="BO41" s="284"/>
      <c r="BP41" s="284"/>
      <c r="BQ41" s="284"/>
      <c r="BR41" s="284"/>
      <c r="BS41" s="284"/>
      <c r="BT41" s="284"/>
      <c r="BU41" s="284"/>
      <c r="BV41" s="284"/>
      <c r="BW41" s="284"/>
      <c r="BX41" s="284"/>
      <c r="BY41" s="284"/>
      <c r="BZ41" s="284"/>
      <c r="CA41" s="284"/>
      <c r="CB41" s="284"/>
      <c r="CC41" s="284"/>
      <c r="CD41" s="284"/>
      <c r="CE41" s="284"/>
      <c r="CF41" s="284"/>
      <c r="CG41" s="284"/>
      <c r="CH41" s="284"/>
      <c r="CI41" s="284"/>
      <c r="CJ41" s="284"/>
      <c r="CK41" s="284"/>
      <c r="CL41" s="284"/>
      <c r="CM41" s="284"/>
    </row>
    <row r="42" s="174" customFormat="true" ht="12.75" hidden="false" customHeight="false" outlineLevel="0" collapsed="false">
      <c r="A42" s="161"/>
      <c r="B42" s="161"/>
      <c r="C42" s="162" t="s">
        <v>65</v>
      </c>
      <c r="D42" s="162"/>
      <c r="E42" s="163"/>
      <c r="F42" s="285" t="str">
        <v>0</v>
      </c>
      <c r="G42" s="285" t="n">
        <v>6</v>
      </c>
      <c r="H42" s="285" t="str">
        <v>0</v>
      </c>
      <c r="I42" s="285" t="n">
        <v>2</v>
      </c>
      <c r="J42" s="285" t="n">
        <v>7</v>
      </c>
      <c r="K42" s="285" t="n">
        <v>4</v>
      </c>
      <c r="L42" s="285" t="n">
        <v>14</v>
      </c>
      <c r="M42" s="285" t="n">
        <v>16</v>
      </c>
      <c r="N42" s="285" t="str">
        <v>0</v>
      </c>
      <c r="O42" s="286" t="str">
        <v>0</v>
      </c>
      <c r="P42" s="286" t="str">
        <v>0</v>
      </c>
      <c r="Q42" s="286" t="str">
        <v>0</v>
      </c>
      <c r="R42" s="286" t="str">
        <v>0</v>
      </c>
      <c r="S42" s="285" t="str">
        <v>0</v>
      </c>
      <c r="T42" s="285" t="str">
        <v>0</v>
      </c>
      <c r="U42" s="285" t="str">
        <v> </v>
      </c>
      <c r="V42" s="287" t="n">
        <f aca="false">IF(COUNTIF(V6:V37,3)=0,"0",COUNTIF(V6:V37,3))</f>
        <v>13</v>
      </c>
      <c r="W42" s="288"/>
      <c r="X42" s="288"/>
      <c r="Y42" s="288" t="str">
        <f aca="false">IF(COUNTIF(Y6:Y37,3)=0," ",COUNTIF(Y6:Y37,3))</f>
        <v> </v>
      </c>
      <c r="Z42" s="288" t="n">
        <f aca="false">IF(COUNTIF(Z6:Z37,3)=0," ",COUNTIF(Z6:Z37,3))</f>
        <v>3</v>
      </c>
      <c r="AA42" s="288" t="n">
        <f aca="false">IF(COUNTIF(AA6:AA37,3)=0," ",COUNTIF(AA6:AA37,3))</f>
        <v>4</v>
      </c>
      <c r="AB42" s="288" t="n">
        <f aca="false">IF(COUNTIF(AB6:AB37,3)=0," ",COUNTIF(AB6:AB37,3))</f>
        <v>5</v>
      </c>
      <c r="AC42" s="288"/>
      <c r="AD42" s="288"/>
      <c r="AE42" s="289" t="str">
        <f aca="false">IF(COUNTIF(AE6:AE37,3)=0," ",COUNTIF(AE6:AE37,3))</f>
        <v> </v>
      </c>
      <c r="AF42" s="288" t="str">
        <f aca="false">IF(COUNTIF(AF6:AF37,3)=0," ",COUNTIF(AF6:AF37,3))</f>
        <v> </v>
      </c>
      <c r="AG42" s="288" t="str">
        <f aca="false">IF(COUNTIF(AG6:AG37,3)=0,"0",COUNTIF(AG6:AG37,3))</f>
        <v>0</v>
      </c>
      <c r="AH42" s="288" t="n">
        <f aca="false">IF(COUNTIF(AH6:AH37,3)=0,"0",COUNTIF(AH6:AH37,3))</f>
        <v>6</v>
      </c>
      <c r="AI42" s="288" t="str">
        <f aca="false">IF(COUNTIF(AI6:AI37,3)=0,"0",COUNTIF(AI6:AI37,3))</f>
        <v>0</v>
      </c>
      <c r="AJ42" s="288" t="n">
        <f aca="false">IF(COUNTIF(AJ6:AJ37,3)=0,"0",COUNTIF(AJ6:AJ37,3))</f>
        <v>2</v>
      </c>
      <c r="AK42" s="288" t="n">
        <f aca="false">IF(COUNTIF(AK6:AK37,3)=0,"0",COUNTIF(AK6:AK37,3))</f>
        <v>7</v>
      </c>
      <c r="AL42" s="288" t="n">
        <f aca="false">IF(COUNTIF(AL6:AL37,3)=0,"0",COUNTIF(AL6:AL37,3))</f>
        <v>4</v>
      </c>
      <c r="AM42" s="288" t="n">
        <f aca="false">IF(COUNTIF(AM6:AM37,3)=0,"0",COUNTIF(AM6:AM37,3))</f>
        <v>14</v>
      </c>
      <c r="AN42" s="288" t="n">
        <f aca="false">IF(COUNTIF(AN6:AN37,3)=0,"0",COUNTIF(AN6:AN37,3))</f>
        <v>16</v>
      </c>
      <c r="AO42" s="288" t="str">
        <f aca="false">IF(COUNTIF(AO6:AO37,3)=0,"0",COUNTIF(AO6:AO37,3))</f>
        <v>0</v>
      </c>
      <c r="AP42" s="288" t="str">
        <f aca="false">IF(COUNTIF(AP6:AP37,3)=0,"0",COUNTIF(AP6:AP37,3))</f>
        <v>0</v>
      </c>
      <c r="AQ42" s="288" t="str">
        <f aca="false">IF(COUNTIF(AQ6:AQ37,3)=0,"0",COUNTIF(AQ6:AQ37,3))</f>
        <v>0</v>
      </c>
      <c r="AR42" s="288" t="str">
        <f aca="false">IF(COUNTIF(AR6:AR37,3)=0,"0",COUNTIF(AR6:AR37,3))</f>
        <v>0</v>
      </c>
      <c r="AS42" s="288" t="str">
        <f aca="false">IF(COUNTIF(AS6:AS37,3)=0,"0",COUNTIF(AS6:AS37,3))</f>
        <v>0</v>
      </c>
      <c r="AT42" s="288" t="str">
        <f aca="false">IF(COUNTIF(AT6:AT37,3)=0,"0",COUNTIF(AT6:AT37,3))</f>
        <v>0</v>
      </c>
      <c r="AU42" s="288" t="str">
        <f aca="false">IF(COUNTIF(AU6:AU37,3)=0,"0",COUNTIF(AU6:AU37,3))</f>
        <v>0</v>
      </c>
      <c r="AV42" s="290" t="str">
        <f aca="false">IF(COUNTIF(AV6:AV37,3)=0," ",COUNTIF(AV6:AV37,3))</f>
        <v> </v>
      </c>
      <c r="AW42" s="288"/>
      <c r="AX42" s="291"/>
      <c r="AY42" s="292"/>
      <c r="AZ42" s="292"/>
      <c r="BA42" s="292"/>
      <c r="BB42" s="292"/>
      <c r="BC42" s="292"/>
      <c r="BD42" s="292"/>
      <c r="BE42" s="292"/>
      <c r="BF42" s="292"/>
      <c r="BG42" s="292"/>
      <c r="BH42" s="292"/>
      <c r="BI42" s="292"/>
      <c r="BJ42" s="292"/>
      <c r="BK42" s="292"/>
      <c r="BL42" s="292"/>
      <c r="BM42" s="292"/>
      <c r="BN42" s="292"/>
      <c r="BO42" s="293"/>
      <c r="BP42" s="293"/>
      <c r="BQ42" s="293"/>
      <c r="BR42" s="293"/>
      <c r="BS42" s="293"/>
      <c r="BT42" s="293"/>
      <c r="BU42" s="293"/>
      <c r="BV42" s="293"/>
      <c r="BW42" s="293"/>
      <c r="BX42" s="293"/>
      <c r="BY42" s="293"/>
      <c r="BZ42" s="293"/>
      <c r="CA42" s="293"/>
      <c r="CB42" s="293"/>
      <c r="CC42" s="293"/>
      <c r="CD42" s="293"/>
      <c r="CE42" s="293"/>
      <c r="CF42" s="293"/>
      <c r="CG42" s="293"/>
      <c r="CH42" s="293"/>
      <c r="CI42" s="293"/>
      <c r="CJ42" s="293"/>
      <c r="CK42" s="293"/>
      <c r="CL42" s="293"/>
      <c r="CM42" s="293"/>
    </row>
    <row r="43" customFormat="false" ht="12.75" hidden="false" customHeight="false" outlineLevel="0" collapsed="false">
      <c r="A43" s="122"/>
      <c r="B43" s="122"/>
      <c r="C43" s="123" t="s">
        <v>66</v>
      </c>
      <c r="D43" s="123"/>
      <c r="E43" s="120"/>
      <c r="F43" s="80" t="n">
        <v>0</v>
      </c>
      <c r="G43" s="80" t="n">
        <v>0</v>
      </c>
      <c r="H43" s="80" t="n">
        <v>0</v>
      </c>
      <c r="I43" s="80" t="n">
        <v>2</v>
      </c>
      <c r="J43" s="80" t="n">
        <v>0</v>
      </c>
      <c r="K43" s="80" t="n">
        <v>0</v>
      </c>
      <c r="L43" s="80" t="n">
        <v>5</v>
      </c>
      <c r="M43" s="80" t="n">
        <v>5</v>
      </c>
      <c r="N43" s="80" t="n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n">
        <v>0</v>
      </c>
      <c r="T43" s="80" t="n">
        <v>0</v>
      </c>
      <c r="U43" s="80" t="n">
        <v>0</v>
      </c>
      <c r="V43" s="216" t="n">
        <f aca="false">IF(COUNTIF(V6:V37,2)=0,"0",COUNTIF(V6:V37,2))</f>
        <v>10</v>
      </c>
      <c r="W43" s="216"/>
      <c r="X43" s="216"/>
      <c r="Y43" s="216" t="n">
        <f aca="false">IF(COUNTIF(Y6:Y37,2)=0," ",COUNTIF(Y6:Y37,2))</f>
        <v>2</v>
      </c>
      <c r="Z43" s="216" t="n">
        <f aca="false">IF(COUNTIF(Z6:Z37,2)=0," ",COUNTIF(Z6:Z37,2))</f>
        <v>10</v>
      </c>
      <c r="AA43" s="216" t="n">
        <f aca="false">IF(COUNTIF(AA6:AA37,2)=0," ",COUNTIF(AA6:AA37,2))</f>
        <v>15</v>
      </c>
      <c r="AB43" s="216" t="n">
        <f aca="false">IF(COUNTIF(AB6:AB37,2)=0," ",COUNTIF(AB6:AB37,2))</f>
        <v>6</v>
      </c>
      <c r="AC43" s="216"/>
      <c r="AD43" s="216"/>
      <c r="AE43" s="294" t="str">
        <f aca="false">IF(COUNTIF(AE6:AE37,2)=0," ",COUNTIF(AE6:AE37,2))</f>
        <v> </v>
      </c>
      <c r="AF43" s="216" t="str">
        <f aca="false">IF(COUNTIF(AF6:AF37,2)=0," ",COUNTIF(AF6:AF37,2))</f>
        <v> </v>
      </c>
      <c r="AG43" s="216" t="n">
        <f aca="false">COUNTIF(AG6:AG36,2)+COUNTIF(AG6:AG36,"д")</f>
        <v>0</v>
      </c>
      <c r="AH43" s="216" t="n">
        <f aca="false">COUNTIF(AH6:AH36,2)+COUNTIF(AH6:AH36,"д")</f>
        <v>0</v>
      </c>
      <c r="AI43" s="216" t="n">
        <f aca="false">COUNTIF(AI6:AI36,2)+COUNTIF(AI6:AI36,"д")</f>
        <v>0</v>
      </c>
      <c r="AJ43" s="216" t="n">
        <f aca="false">COUNTIF(AJ6:AJ36,2)+COUNTIF(AJ6:AJ36,"д")</f>
        <v>2</v>
      </c>
      <c r="AK43" s="216" t="n">
        <f aca="false">COUNTIF(AK6:AK36,2)+COUNTIF(AK6:AK36,"д")</f>
        <v>0</v>
      </c>
      <c r="AL43" s="216" t="n">
        <f aca="false">COUNTIF(AL6:AL36,2)+COUNTIF(AL6:AL36,"д")</f>
        <v>0</v>
      </c>
      <c r="AM43" s="216" t="n">
        <f aca="false">COUNTIF(AM6:AM36,2)+COUNTIF(AM6:AM36,"д")</f>
        <v>5</v>
      </c>
      <c r="AN43" s="216" t="n">
        <f aca="false">COUNTIF(AN6:AN36,2)+COUNTIF(AN6:AN36,"д")</f>
        <v>5</v>
      </c>
      <c r="AO43" s="216" t="n">
        <f aca="false">COUNTIF(AO6:AO36,2)+COUNTIF(AO6:AO36,"д")</f>
        <v>0</v>
      </c>
      <c r="AP43" s="216" t="n">
        <f aca="false">COUNTIF(AP6:AP36,2)+COUNTIF(AP6:AP36,"д")</f>
        <v>0</v>
      </c>
      <c r="AQ43" s="216" t="n">
        <f aca="false">COUNTIF(AQ6:AQ36,2)+COUNTIF(AQ6:AQ36,"д")</f>
        <v>0</v>
      </c>
      <c r="AR43" s="216" t="n">
        <f aca="false">COUNTIF(AR6:AR36,2)+COUNTIF(AR6:AR36,"д")</f>
        <v>0</v>
      </c>
      <c r="AS43" s="216" t="n">
        <f aca="false">COUNTIF(AS6:AS36,2)+COUNTIF(AS6:AS36,"д")</f>
        <v>0</v>
      </c>
      <c r="AT43" s="216" t="n">
        <f aca="false">COUNTIF(AT6:AT36,2)+COUNTIF(AT6:AT36,"д")</f>
        <v>0</v>
      </c>
      <c r="AU43" s="216" t="n">
        <f aca="false">COUNTIF(AU6:AU36,2)+COUNTIF(AU6:AU36,"д")</f>
        <v>0</v>
      </c>
      <c r="AV43" s="216" t="n">
        <f aca="false">COUNTIF(AV6:AV36,2)+COUNTIF(AV6:AV36,"д")</f>
        <v>0</v>
      </c>
      <c r="AW43" s="216"/>
      <c r="AX43" s="217"/>
      <c r="AY43" s="218"/>
      <c r="AZ43" s="218"/>
      <c r="BA43" s="218"/>
      <c r="BB43" s="218"/>
      <c r="BC43" s="218"/>
      <c r="BD43" s="218"/>
      <c r="BE43" s="218"/>
      <c r="BF43" s="218"/>
      <c r="BG43" s="218"/>
      <c r="BH43" s="218"/>
      <c r="BI43" s="218"/>
      <c r="BJ43" s="218"/>
      <c r="BK43" s="218"/>
      <c r="BL43" s="218"/>
      <c r="BM43" s="218"/>
      <c r="BN43" s="218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DG43" s="0"/>
    </row>
    <row r="44" customFormat="false" ht="12.75" hidden="false" customHeight="false" outlineLevel="0" collapsed="false">
      <c r="A44" s="122"/>
      <c r="B44" s="122"/>
      <c r="C44" s="123" t="s">
        <v>67</v>
      </c>
      <c r="D44" s="123"/>
      <c r="E44" s="120"/>
      <c r="F44" s="80" t="n">
        <v>0</v>
      </c>
      <c r="G44" s="80" t="n">
        <v>0</v>
      </c>
      <c r="H44" s="80" t="str">
        <v>0</v>
      </c>
      <c r="I44" s="80" t="n">
        <v>0</v>
      </c>
      <c r="J44" s="80" t="n">
        <v>0</v>
      </c>
      <c r="K44" s="80" t="n">
        <v>0</v>
      </c>
      <c r="L44" s="80" t="n">
        <v>0</v>
      </c>
      <c r="M44" s="80" t="n">
        <v>0</v>
      </c>
      <c r="N44" s="80" t="n">
        <v>0</v>
      </c>
      <c r="O44" s="96" t="n">
        <v>0</v>
      </c>
      <c r="P44" s="96" t="n">
        <v>0</v>
      </c>
      <c r="Q44" s="96" t="n">
        <v>0</v>
      </c>
      <c r="R44" s="96" t="n">
        <v>0</v>
      </c>
      <c r="S44" s="80" t="n">
        <v>0</v>
      </c>
      <c r="T44" s="80" t="n">
        <v>0</v>
      </c>
      <c r="U44" s="80" t="n">
        <v>0</v>
      </c>
      <c r="V44" s="216" t="n">
        <f aca="false">COUNTBLANK(V6:V26)</f>
        <v>0</v>
      </c>
      <c r="W44" s="216" t="n">
        <f aca="false">COUNTBLANK(W6:W26)</f>
        <v>0</v>
      </c>
      <c r="X44" s="216" t="n">
        <f aca="false">COUNTBLANK(X6:X26)</f>
        <v>0</v>
      </c>
      <c r="Y44" s="216" t="n">
        <f aca="false">COUNTBLANK(Y6:Y26)</f>
        <v>0</v>
      </c>
      <c r="Z44" s="216" t="n">
        <f aca="false">COUNTBLANK(Z6:Z26)</f>
        <v>0</v>
      </c>
      <c r="AA44" s="216" t="n">
        <f aca="false">COUNTBLANK(AA6:AA26)</f>
        <v>0</v>
      </c>
      <c r="AB44" s="216" t="n">
        <f aca="false">COUNTBLANK(AB6:AB26)</f>
        <v>0</v>
      </c>
      <c r="AC44" s="216"/>
      <c r="AD44" s="216" t="n">
        <f aca="false">COUNTBLANK(AD6:AD33)</f>
        <v>1</v>
      </c>
      <c r="AE44" s="294" t="str">
        <f aca="false">IF(COUNTIF(AE6:AE37,"б")=0," ",COUNTIF(AE6:AE37,"б"))</f>
        <v> </v>
      </c>
      <c r="AF44" s="295" t="n">
        <f aca="false">IF(COUNTIF(AF6:AF37,"б")=0+COUNTIF(AF6:AF37,"а")=0,"0",COUNTIF(AF6:AF37,"б")+COUNTIF(AF6:AF37,"а"))</f>
        <v>0</v>
      </c>
      <c r="AG44" s="295" t="n">
        <f aca="false">IF(COUNTIF(AG6:AG37,"б")=0+COUNTIF(AG6:AG37,"а")=0,"0",COUNTIF(AG6:AG37,"б")+COUNTIF(AG6:AG37,"а"))</f>
        <v>0</v>
      </c>
      <c r="AH44" s="295" t="n">
        <f aca="false">IF(COUNTIF(AH6:AH37,"б")=0+COUNTIF(AH6:AH37,"а")=0,"0",COUNTIF(AH6:AH37,"б")+COUNTIF(AH6:AH37,"а"))</f>
        <v>0</v>
      </c>
      <c r="AI44" s="295" t="str">
        <f aca="false">IF(COUNTIF(AI6:AI37,"б")=0+COUNTIF(AI6:AI37,"а")=0,"0",COUNTIF(AI6:AI37,"б")+COUNTIF(AI6:AI37,"а"))</f>
        <v>0</v>
      </c>
      <c r="AJ44" s="295" t="n">
        <f aca="false">IF(COUNTIF(AJ6:AJ37,"б")=0+COUNTIF(AJ6:AJ37,"а")=0,"0",COUNTIF(AJ6:AJ37,"б")+COUNTIF(AJ6:AJ37,"а"))</f>
        <v>0</v>
      </c>
      <c r="AK44" s="295" t="n">
        <f aca="false">IF(COUNTIF(AK6:AK37,"б")=0+COUNTIF(AK6:AK37,"а")=0,"0",COUNTIF(AK6:AK37,"б")+COUNTIF(AK6:AK37,"а"))</f>
        <v>0</v>
      </c>
      <c r="AL44" s="295" t="n">
        <f aca="false">IF(COUNTIF(AL6:AL37,"б")=0+COUNTIF(AL6:AL37,"а")=0,"0",COUNTIF(AL6:AL37,"б")+COUNTIF(AL6:AL37,"а"))</f>
        <v>0</v>
      </c>
      <c r="AM44" s="295" t="n">
        <f aca="false">IF(COUNTIF(AM6:AM37,"б")=0+COUNTIF(AM6:AM37,"а")=0,"0",COUNTIF(AM6:AM37,"б")+COUNTIF(AM6:AM37,"а"))</f>
        <v>0</v>
      </c>
      <c r="AN44" s="295" t="n">
        <f aca="false">IF(COUNTIF(AN6:AN37,"б")=0+COUNTIF(AN6:AN37,"а")=0,"0",COUNTIF(AN6:AN37,"б")+COUNTIF(AN6:AN37,"а"))</f>
        <v>0</v>
      </c>
      <c r="AO44" s="295" t="n">
        <f aca="false">IF(COUNTIF(AO6:AO37,"б")=0+COUNTIF(AO6:AO37,"а")=0,"0",COUNTIF(AO6:AO37,"б")+COUNTIF(AO6:AO37,"а"))</f>
        <v>0</v>
      </c>
      <c r="AP44" s="295" t="n">
        <f aca="false">IF(COUNTIF(AP6:AP37,"б")=0+COUNTIF(AP6:AP37,"а")=0,"0",COUNTIF(AP6:AP37,"б")+COUNTIF(AP6:AP37,"а"))</f>
        <v>0</v>
      </c>
      <c r="AQ44" s="295" t="n">
        <f aca="false">IF(COUNTIF(AQ6:AQ37,"б")=0+COUNTIF(AQ6:AQ37,"а")=0,"0",COUNTIF(AQ6:AQ37,"б")+COUNTIF(AQ6:AQ37,"а"))</f>
        <v>0</v>
      </c>
      <c r="AR44" s="295" t="n">
        <f aca="false">IF(COUNTIF(AR6:AR37,"б")=0+COUNTIF(AR6:AR37,"а")=0,"0",COUNTIF(AR6:AR37,"б")+COUNTIF(AR6:AR37,"а"))</f>
        <v>0</v>
      </c>
      <c r="AS44" s="295" t="n">
        <f aca="false">IF(COUNTIF(AS6:AS37,"б")=0+COUNTIF(AS6:AS37,"а")=0,"0",COUNTIF(AS6:AS37,"б")+COUNTIF(AS6:AS37,"а"))</f>
        <v>0</v>
      </c>
      <c r="AT44" s="295" t="n">
        <f aca="false">IF(COUNTIF(AT6:AT37,"б")=0+COUNTIF(AT6:AT37,"а")=0,"0",COUNTIF(AT6:AT37,"б")+COUNTIF(AT6:AT37,"а"))</f>
        <v>0</v>
      </c>
      <c r="AU44" s="295" t="n">
        <f aca="false">IF(COUNTIF(AU6:AU37,"б")=0+COUNTIF(AU6:AU37,"а")=0,"0",COUNTIF(AU6:AU37,"б")+COUNTIF(AU6:AU37,"а"))</f>
        <v>0</v>
      </c>
      <c r="AV44" s="295" t="n">
        <f aca="false">IF(COUNTIF(AV6:AV37,"б")=0+COUNTIF(AV6:AV37,"а")=0,"0",COUNTIF(AV6:AV37,"б")+COUNTIF(AV6:AV37,"а"))</f>
        <v>0</v>
      </c>
      <c r="AW44" s="295" t="n">
        <f aca="false">IF(COUNTIF(AW6:AW37,"б")=0+COUNTIF(AW6:AW37,"а")=0,"0",COUNTIF(AW6:AW37,"б")+COUNTIF(AW6:AW37,"а"))</f>
        <v>0</v>
      </c>
      <c r="AX44" s="295" t="n">
        <f aca="false">IF(COUNTIF(AX6:AX37,"б")=0+COUNTIF(AX6:AX37,"а")=0,"0",COUNTIF(AX6:AX37,"б")+COUNTIF(AX6:AX37,"а"))</f>
        <v>0</v>
      </c>
      <c r="AY44" s="295" t="n">
        <f aca="false">IF(COUNTIF(AY6:AY37,"б")=0+COUNTIF(AY6:AY37,"а")=0,"0",COUNTIF(AY6:AY37,"б")+COUNTIF(AY6:AY37,"а"))</f>
        <v>0</v>
      </c>
      <c r="AZ44" s="295" t="n">
        <f aca="false">IF(COUNTIF(AZ6:AZ37,"б")=0+COUNTIF(AZ6:AZ37,"а")=0,"0",COUNTIF(AZ6:AZ37,"б")+COUNTIF(AZ6:AZ37,"а"))</f>
        <v>0</v>
      </c>
      <c r="BA44" s="295" t="n">
        <f aca="false">IF(COUNTIF(BA6:BA37,"б")=0+COUNTIF(BA6:BA37,"а")=0,"0",COUNTIF(BA6:BA37,"б")+COUNTIF(BA6:BA37,"а"))</f>
        <v>0</v>
      </c>
      <c r="BB44" s="295" t="n">
        <f aca="false">IF(COUNTIF(BB6:BB37,"б")=0+COUNTIF(BB6:BB37,"а")=0,"0",COUNTIF(BB6:BB37,"б")+COUNTIF(BB6:BB37,"а"))</f>
        <v>0</v>
      </c>
      <c r="BC44" s="295" t="n">
        <f aca="false">IF(COUNTIF(BC6:BC37,"б")=0+COUNTIF(BC6:BC37,"а")=0,"0",COUNTIF(BC6:BC37,"б")+COUNTIF(BC6:BC37,"а"))</f>
        <v>0</v>
      </c>
      <c r="BD44" s="295" t="n">
        <f aca="false">IF(COUNTIF(BD6:BD37,"б")=0+COUNTIF(BD6:BD37,"а")=0,"0",COUNTIF(BD6:BD37,"б")+COUNTIF(BD6:BD37,"а"))</f>
        <v>0</v>
      </c>
      <c r="BE44" s="295" t="n">
        <f aca="false">IF(COUNTIF(BE6:BE37,"б")=0+COUNTIF(BE6:BE37,"а")=0,"0",COUNTIF(BE6:BE37,"б")+COUNTIF(BE6:BE37,"а"))</f>
        <v>0</v>
      </c>
      <c r="BF44" s="295" t="n">
        <f aca="false">IF(COUNTIF(BF6:BF37,"б")=0+COUNTIF(BF6:BF37,"а")=0,"0",COUNTIF(BF6:BF37,"б")+COUNTIF(BF6:BF37,"а"))</f>
        <v>0</v>
      </c>
      <c r="BG44" s="295" t="n">
        <f aca="false">IF(COUNTIF(BG6:BG37,"б")=0+COUNTIF(BG6:BG37,"а")=0,"0",COUNTIF(BG6:BG37,"б")+COUNTIF(BG6:BG37,"а"))</f>
        <v>0</v>
      </c>
      <c r="BH44" s="295" t="n">
        <f aca="false">IF(COUNTIF(BH6:BH37,"б")=0+COUNTIF(BH6:BH37,"а")=0,"0",COUNTIF(BH6:BH37,"б")+COUNTIF(BH6:BH37,"а"))</f>
        <v>0</v>
      </c>
      <c r="BI44" s="295" t="n">
        <f aca="false">IF(COUNTIF(BI6:BI37,"б")=0+COUNTIF(BI6:BI37,"а")=0,"0",COUNTIF(BI6:BI37,"б")+COUNTIF(BI6:BI37,"а"))</f>
        <v>0</v>
      </c>
      <c r="BJ44" s="295" t="n">
        <f aca="false">IF(COUNTIF(BJ6:BJ37,"б")=0+COUNTIF(BJ6:BJ37,"а")=0,"0",COUNTIF(BJ6:BJ37,"б")+COUNTIF(BJ6:BJ37,"а"))</f>
        <v>0</v>
      </c>
      <c r="BK44" s="295" t="n">
        <f aca="false">IF(COUNTIF(BK6:BK37,"б")=0+COUNTIF(BK6:BK37,"а")=0,"0",COUNTIF(BK6:BK37,"б")+COUNTIF(BK6:BK37,"а"))</f>
        <v>0</v>
      </c>
      <c r="BL44" s="295" t="n">
        <f aca="false">IF(COUNTIF(BL6:BL37,"б")=0+COUNTIF(BL6:BL37,"а")=0,"0",COUNTIF(BL6:BL37,"б")+COUNTIF(BL6:BL37,"а"))</f>
        <v>0</v>
      </c>
      <c r="BM44" s="295" t="n">
        <f aca="false">IF(COUNTIF(BM6:BM37,"б")=0+COUNTIF(BM6:BM37,"а")=0,"0",COUNTIF(BM6:BM37,"б")+COUNTIF(BM6:BM37,"а"))</f>
        <v>0</v>
      </c>
      <c r="BN44" s="295" t="n">
        <f aca="false">IF(COUNTIF(BN6:BN37,"б")=0+COUNTIF(BN6:BN37,"а")=0,"0",COUNTIF(BN6:BN37,"б")+COUNTIF(BN6:BN37,"а"))</f>
        <v>0</v>
      </c>
      <c r="BO44" s="295" t="n">
        <f aca="false">IF(COUNTIF(BO6:BO37,"б")=0+COUNTIF(BO6:BO37,"а")=0,"0",COUNTIF(BO6:BO37,"б")+COUNTIF(BO6:BO37,"а"))</f>
        <v>0</v>
      </c>
      <c r="BP44" s="295" t="n">
        <f aca="false">IF(COUNTIF(BP6:BP37,"б")=0+COUNTIF(BP6:BP37,"а")=0,"0",COUNTIF(BP6:BP37,"б")+COUNTIF(BP6:BP37,"а"))</f>
        <v>0</v>
      </c>
      <c r="BQ44" s="295" t="n">
        <f aca="false">IF(COUNTIF(BQ6:BQ37,"б")=0+COUNTIF(BQ6:BQ37,"а")=0,"0",COUNTIF(BQ6:BQ37,"б")+COUNTIF(BQ6:BQ37,"а"))</f>
        <v>0</v>
      </c>
      <c r="BR44" s="295" t="n">
        <f aca="false">IF(COUNTIF(BR6:BR37,"б")=0+COUNTIF(BR6:BR37,"а")=0,"0",COUNTIF(BR6:BR37,"б")+COUNTIF(BR6:BR37,"а"))</f>
        <v>0</v>
      </c>
      <c r="BS44" s="295" t="n">
        <f aca="false">IF(COUNTIF(BS6:BS37,"б")=0+COUNTIF(BS6:BS37,"а")=0,"0",COUNTIF(BS6:BS37,"б")+COUNTIF(BS6:BS37,"а"))</f>
        <v>0</v>
      </c>
      <c r="BT44" s="295" t="n">
        <f aca="false">IF(COUNTIF(BT6:BT37,"б")=0+COUNTIF(BT6:BT37,"а")=0,"0",COUNTIF(BT6:BT37,"б")+COUNTIF(BT6:BT37,"а"))</f>
        <v>0</v>
      </c>
      <c r="BU44" s="295" t="n">
        <f aca="false">IF(COUNTIF(BU6:BU37,"б")=0+COUNTIF(BU6:BU37,"а")=0,"0",COUNTIF(BU6:BU37,"б")+COUNTIF(BU6:BU37,"а"))</f>
        <v>0</v>
      </c>
      <c r="BV44" s="295" t="n">
        <f aca="false">IF(COUNTIF(BV6:BV37,"б")=0+COUNTIF(BV6:BV37,"а")=0,"0",COUNTIF(BV6:BV37,"б")+COUNTIF(BV6:BV37,"а"))</f>
        <v>0</v>
      </c>
      <c r="BW44" s="295" t="n">
        <f aca="false">IF(COUNTIF(BW6:BW37,"б")=0+COUNTIF(BW6:BW37,"а")=0,"0",COUNTIF(BW6:BW37,"б")+COUNTIF(BW6:BW37,"а"))</f>
        <v>0</v>
      </c>
      <c r="BX44" s="295" t="n">
        <f aca="false">IF(COUNTIF(BX6:BX37,"б")=0+COUNTIF(BX6:BX37,"а")=0,"0",COUNTIF(BX6:BX37,"б")+COUNTIF(BX6:BX37,"а"))</f>
        <v>0</v>
      </c>
      <c r="BY44" s="295" t="n">
        <f aca="false">IF(COUNTIF(BY6:BY37,"б")=0+COUNTIF(BY6:BY37,"а")=0,"0",COUNTIF(BY6:BY37,"б")+COUNTIF(BY6:BY37,"а"))</f>
        <v>0</v>
      </c>
      <c r="BZ44" s="295" t="n">
        <f aca="false">IF(COUNTIF(BZ6:BZ37,"б")=0+COUNTIF(BZ6:BZ37,"а")=0,"0",COUNTIF(BZ6:BZ37,"б")+COUNTIF(BZ6:BZ37,"а"))</f>
        <v>0</v>
      </c>
      <c r="CA44" s="295" t="n">
        <f aca="false">IF(COUNTIF(CA6:CA37,"б")=0+COUNTIF(CA6:CA37,"а")=0,"0",COUNTIF(CA6:CA37,"б")+COUNTIF(CA6:CA37,"а"))</f>
        <v>0</v>
      </c>
      <c r="CB44" s="295" t="n">
        <f aca="false">IF(COUNTIF(CB6:CB37,"б")=0+COUNTIF(CB6:CB37,"а")=0,"0",COUNTIF(CB6:CB37,"б")+COUNTIF(CB6:CB37,"а"))</f>
        <v>0</v>
      </c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</row>
    <row r="45" customFormat="false" ht="12.75" hidden="false" customHeight="false" outlineLevel="0" collapsed="false">
      <c r="A45" s="122"/>
      <c r="B45" s="122"/>
      <c r="C45" s="123" t="s">
        <v>68</v>
      </c>
      <c r="D45" s="123"/>
      <c r="E45" s="120"/>
      <c r="F45" s="80" t="n">
        <v>27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IF(COUNTIF(V6:V37,"з")=0,"0",COUNTIF(V6:V37,"з"))</f>
        <v>0</v>
      </c>
      <c r="W45" s="216"/>
      <c r="X45" s="216"/>
      <c r="Y45" s="216" t="str">
        <f aca="false">IF(COUNTIF(Y6:Y37,"з")=0," ",COUNTIF(Y6:Y37,"з"))</f>
        <v> </v>
      </c>
      <c r="Z45" s="216" t="str">
        <f aca="false">IF(COUNTIF(Z6:Z37,"з")=0," ",COUNTIF(Z6:Z37,"з"))</f>
        <v> </v>
      </c>
      <c r="AA45" s="216" t="str">
        <f aca="false">IF(COUNTIF(AA6:AA37,"з")=0," ",COUNTIF(AA6:AA37,"з"))</f>
        <v> </v>
      </c>
      <c r="AB45" s="216" t="str">
        <f aca="false">IF(COUNTIF(AB6:AB37,"з")=0," ",COUNTIF(AB6:AB37,"з"))</f>
        <v> </v>
      </c>
      <c r="AC45" s="216"/>
      <c r="AD45" s="216" t="str">
        <f aca="false">IF(COUNTIF(AD6:AD37,"з")=0," ",COUNTIF(AD6:AD37,"з"))</f>
        <v> </v>
      </c>
      <c r="AE45" s="294" t="str">
        <f aca="false">IF(COUNTIF(AE6:AE37,"з")=0," ",COUNTIF(AE6:AE37,"з"))</f>
        <v> </v>
      </c>
      <c r="AF45" s="216" t="str">
        <f aca="false">IF(COUNTIF(AF6:AF37,"з")=0," ",COUNTIF(AF6:AF37,"з"))</f>
        <v> </v>
      </c>
      <c r="AG45" s="216" t="n">
        <f aca="false">IF(COUNTIF(AG6:AG37,"з")=0,"0",COUNTIF(AG6:AG37,"з"))</f>
        <v>27</v>
      </c>
      <c r="AH45" s="216" t="str">
        <f aca="false">IF(COUNTIF(AH6:AH37,"з")=0,"0",COUNTIF(AH6:AH37,"з"))</f>
        <v>0</v>
      </c>
      <c r="AI45" s="216" t="str">
        <f aca="false">IF(COUNTIF(AI6:AI37,"з")=0,"0",COUNTIF(AI6:AI37,"з"))</f>
        <v>0</v>
      </c>
      <c r="AJ45" s="216" t="str">
        <f aca="false">IF(COUNTIF(AJ6:AJ37,"з")=0,"0",COUNTIF(AJ6:AJ37,"з"))</f>
        <v>0</v>
      </c>
      <c r="AK45" s="216" t="str">
        <f aca="false">IF(COUNTIF(AK6:AK37,"з")=0,"0",COUNTIF(AK6:AK37,"з"))</f>
        <v>0</v>
      </c>
      <c r="AL45" s="216" t="str">
        <f aca="false">IF(COUNTIF(AL6:AL37,"з")=0,"0",COUNTIF(AL6:AL37,"з"))</f>
        <v>0</v>
      </c>
      <c r="AM45" s="216" t="str">
        <f aca="false">IF(COUNTIF(AM6:AM37,"з")=0,"0",COUNTIF(AM6:AM37,"з"))</f>
        <v>0</v>
      </c>
      <c r="AN45" s="216" t="str">
        <f aca="false">IF(COUNTIF(AN6:AN37,"з")=0,"0",COUNTIF(AN6:AN37,"з"))</f>
        <v>0</v>
      </c>
      <c r="AO45" s="216" t="str">
        <f aca="false">IF(COUNTIF(AO6:AO37,"з")=0,"0",COUNTIF(AO6:AO37,"з"))</f>
        <v>0</v>
      </c>
      <c r="AP45" s="216" t="str">
        <f aca="false">IF(COUNTIF(AP6:AP37,"з")=0,"0",COUNTIF(AP6:AP37,"з"))</f>
        <v>0</v>
      </c>
      <c r="AQ45" s="216" t="str">
        <f aca="false">IF(COUNTIF(AQ6:AQ37,"з")=0,"0",COUNTIF(AQ6:AQ37,"з"))</f>
        <v>0</v>
      </c>
      <c r="AR45" s="216" t="str">
        <f aca="false">IF(COUNTIF(AR6:AR37,"з")=0,"0",COUNTIF(AR6:AR37,"з"))</f>
        <v>0</v>
      </c>
      <c r="AS45" s="216" t="str">
        <f aca="false">IF(COUNTIF(AS6:AS37,"з")=0,"0",COUNTIF(AS6:AS37,"з"))</f>
        <v>0</v>
      </c>
      <c r="AT45" s="216" t="str">
        <f aca="false">IF(COUNTIF(AT6:AT37,"з")=0,"0",COUNTIF(AT6:AT37,"з"))</f>
        <v>0</v>
      </c>
      <c r="AU45" s="216" t="str">
        <f aca="false">IF(COUNTIF(AU6:AU37,"з")=0,"0",COUNTIF(AU6:AU37,"з"))</f>
        <v>0</v>
      </c>
      <c r="AV45" s="216" t="str">
        <f aca="false">IF(COUNTIF(AV6:AV37,"з")=0,"0",COUNTIF(AV6:AV37,"з"))</f>
        <v>0</v>
      </c>
      <c r="AW45" s="216" t="str">
        <f aca="false">IF(COUNTIF(AW6:AW37,"з")=0,"0",COUNTIF(AW6:AW37,"з"))</f>
        <v>0</v>
      </c>
      <c r="AX45" s="2"/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DG45" s="0"/>
    </row>
    <row r="46" s="2" customFormat="true" ht="12.75" hidden="false" customHeight="false" outlineLevel="0" collapsed="false">
      <c r="A46" s="122"/>
      <c r="B46" s="122"/>
      <c r="C46" s="123" t="s">
        <v>69</v>
      </c>
      <c r="D46" s="123"/>
      <c r="E46" s="120"/>
      <c r="F46" s="80" t="str">
        <v>0</v>
      </c>
      <c r="G46" s="80" t="str">
        <v>0</v>
      </c>
      <c r="H46" s="80" t="str">
        <v>0</v>
      </c>
      <c r="I46" s="80" t="str">
        <v>0</v>
      </c>
      <c r="J46" s="80" t="str">
        <v>0</v>
      </c>
      <c r="K46" s="80" t="str">
        <v>0</v>
      </c>
      <c r="L46" s="80" t="str">
        <v>0</v>
      </c>
      <c r="M46" s="80" t="str">
        <v>0</v>
      </c>
      <c r="N46" s="80" t="str">
        <v>0</v>
      </c>
      <c r="O46" s="96" t="str">
        <v>0</v>
      </c>
      <c r="P46" s="96" t="str">
        <v>0</v>
      </c>
      <c r="Q46" s="96" t="str">
        <v>0</v>
      </c>
      <c r="R46" s="96" t="str">
        <v>0</v>
      </c>
      <c r="S46" s="80" t="str">
        <v>0</v>
      </c>
      <c r="T46" s="80" t="str">
        <v>0</v>
      </c>
      <c r="U46" s="80" t="str">
        <v>0</v>
      </c>
      <c r="V46" s="216" t="str">
        <f aca="false">IF(COUNTIF(V6:V37,"н")=0,"0",COUNTIF(V6:V37,"н"))</f>
        <v>0</v>
      </c>
      <c r="W46" s="216"/>
      <c r="X46" s="216"/>
      <c r="Y46" s="216" t="str">
        <f aca="false">IF(COUNTIF(Y6:Y37,"н")=0," ",COUNTIF(Y6:Y37,"н"))</f>
        <v> </v>
      </c>
      <c r="Z46" s="216" t="str">
        <f aca="false">IF(COUNTIF(Z6:Z37,"н")=0," ",COUNTIF(Z6:Z37,"н"))</f>
        <v> </v>
      </c>
      <c r="AA46" s="216" t="str">
        <f aca="false">IF(COUNTIF(AA6:AA37,"н")=0," ",COUNTIF(AA6:AA37,"н"))</f>
        <v> </v>
      </c>
      <c r="AB46" s="216" t="str">
        <f aca="false">IF(COUNTIF(AB6:AB37,"н")=0," ",COUNTIF(AB6:AB37,"н"))</f>
        <v> </v>
      </c>
      <c r="AC46" s="216"/>
      <c r="AD46" s="216" t="str">
        <f aca="false">IF(COUNTIF(AD6:AD37,"н")=0," ",COUNTIF(AD6:AD37,"н"))</f>
        <v> </v>
      </c>
      <c r="AE46" s="294" t="str">
        <f aca="false">IF(COUNTIF(AE6:AE37,"н")=0," ",COUNTIF(AE6:AE37,"н"))</f>
        <v> </v>
      </c>
      <c r="AF46" s="216" t="str">
        <f aca="false">IF(COUNTIF(AF6:AF37,"н")=0," ",COUNTIF(AF6:AF37,"н"))</f>
        <v> </v>
      </c>
      <c r="AG46" s="216" t="str">
        <f aca="false">IF(COUNTIF(AG6:AG37,"н")=0,"0",COUNTIF(AG6:AG37,"н"))</f>
        <v>0</v>
      </c>
      <c r="AH46" s="216" t="str">
        <f aca="false">IF(COUNTIF(AH6:AH37,"н")=0,"0",COUNTIF(AH6:AH37,"н"))</f>
        <v>0</v>
      </c>
      <c r="AI46" s="216" t="str">
        <f aca="false">IF(COUNTIF(AI6:AI37,"н")=0,"0",COUNTIF(AI6:AI37,"н"))</f>
        <v>0</v>
      </c>
      <c r="AJ46" s="216" t="str">
        <f aca="false">IF(COUNTIF(AJ6:AJ37,"н")=0,"0",COUNTIF(AJ6:AJ37,"н"))</f>
        <v>0</v>
      </c>
      <c r="AK46" s="216" t="str">
        <f aca="false">IF(COUNTIF(AK6:AK37,"н")=0,"0",COUNTIF(AK6:AK37,"н"))</f>
        <v>0</v>
      </c>
      <c r="AL46" s="216" t="str">
        <f aca="false">IF(COUNTIF(AL6:AL37,"н")=0,"0",COUNTIF(AL6:AL37,"н"))</f>
        <v>0</v>
      </c>
      <c r="AM46" s="216" t="str">
        <f aca="false">IF(COUNTIF(AM6:AM37,"н")=0,"0",COUNTIF(AM6:AM37,"н"))</f>
        <v>0</v>
      </c>
      <c r="AN46" s="216" t="str">
        <f aca="false">IF(COUNTIF(AN6:AN37,"н")=0,"0",COUNTIF(AN6:AN37,"н"))</f>
        <v>0</v>
      </c>
      <c r="AO46" s="216" t="str">
        <f aca="false">IF(COUNTIF(AO6:AO37,"н")=0,"0",COUNTIF(AO6:AO37,"н"))</f>
        <v>0</v>
      </c>
      <c r="AP46" s="216" t="str">
        <f aca="false">IF(COUNTIF(AP6:AP37,"н")=0,"0",COUNTIF(AP6:AP37,"н"))</f>
        <v>0</v>
      </c>
      <c r="AQ46" s="216" t="str">
        <f aca="false">IF(COUNTIF(AQ6:AQ37,"н")=0,"0",COUNTIF(AQ6:AQ37,"н"))</f>
        <v>0</v>
      </c>
      <c r="AR46" s="216" t="str">
        <f aca="false">IF(COUNTIF(AR6:AR37,"н")=0,"0",COUNTIF(AR6:AR37,"н"))</f>
        <v>0</v>
      </c>
      <c r="AS46" s="216" t="str">
        <f aca="false">IF(COUNTIF(AS6:AS37,"н")=0,"0",COUNTIF(AS6:AS37,"н"))</f>
        <v>0</v>
      </c>
      <c r="AT46" s="216" t="str">
        <f aca="false">IF(COUNTIF(AT6:AT37,"н")=0,"0",COUNTIF(AT6:AT37,"н"))</f>
        <v>0</v>
      </c>
      <c r="AU46" s="216" t="str">
        <f aca="false">IF(COUNTIF(AU6:AU37,"н")=0,"0",COUNTIF(AU6:AU37,"н"))</f>
        <v>0</v>
      </c>
      <c r="AV46" s="216" t="str">
        <f aca="false">IF(COUNTIF(AV6:AV37,"н")=0,"0",COUNTIF(AV6:AV37,"н"))</f>
        <v>0</v>
      </c>
      <c r="AW46" s="216" t="str">
        <f aca="false">IF(COUNTIF(AW6:AW37,"н")=0,"0",COUNTIF(AW6:AW37,"н"))</f>
        <v>0</v>
      </c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</row>
    <row r="47" s="1" customFormat="true" ht="12.75" hidden="false" customHeight="false" outlineLevel="0" collapsed="false"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="1" customFormat="true" ht="12.75" hidden="false" customHeight="false" outlineLevel="0" collapsed="false">
      <c r="W49" s="227"/>
      <c r="X49" s="227"/>
      <c r="Y49" s="227"/>
      <c r="Z49" s="227"/>
      <c r="AA49" s="227"/>
      <c r="AB49" s="227"/>
      <c r="AC49" s="227"/>
      <c r="AD49" s="227"/>
      <c r="AG49" s="228"/>
      <c r="AH49" s="228"/>
      <c r="AI49" s="228" t="str">
        <f aca="false">IF(COUNTIF(AI6:AI41,"н")=0,"0",COUNTIF(AI6:AI41,"н"))</f>
        <v>0</v>
      </c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"/>
      <c r="AY49" s="229"/>
      <c r="AZ49" s="229"/>
      <c r="BA49" s="229"/>
      <c r="BB49" s="229"/>
      <c r="BC49" s="229"/>
      <c r="BD49" s="229"/>
      <c r="BE49" s="229"/>
      <c r="BF49" s="229"/>
      <c r="BG49" s="229"/>
      <c r="BH49" s="229"/>
      <c r="BI49" s="229"/>
      <c r="BJ49" s="229"/>
      <c r="BK49" s="229"/>
      <c r="BL49" s="229"/>
      <c r="BM49" s="229"/>
      <c r="BN49" s="229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mergeCells count="8">
    <mergeCell ref="G2:J2"/>
    <mergeCell ref="K2:M2"/>
    <mergeCell ref="A3:C4"/>
    <mergeCell ref="AD3:AD5"/>
    <mergeCell ref="AG3:AW3"/>
    <mergeCell ref="AX3:BM3"/>
    <mergeCell ref="BP3:CE3"/>
    <mergeCell ref="X40:AB40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6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1:AF44 W40 F37:Q46 AG44:CB44 W45:AW46 R40:V46 R39:U39 H34:J36 L34:Q36 AE6:AE40 AG6:AW43 S33:V33 T6:V32 K6:Q31 I32:I33 H6:I32 R34:V38 K11:M3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8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 T3:AC4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Q3">
    <cfRule type="expression" priority="19" aboveAverage="0" equalAverage="0" bottom="0" percent="0" rank="0" text="" dxfId="17">
      <formula>$D$1&lt;Q3</formula>
    </cfRule>
    <cfRule type="expression" priority="20" aboveAverage="0" equalAverage="0" bottom="0" percent="0" rank="0" text="" dxfId="18">
      <formula>$D$1&gt;Q3</formula>
    </cfRule>
  </conditionalFormatting>
  <conditionalFormatting sqref="J6:J32 L6:L32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J31:J33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H33">
    <cfRule type="cellIs" priority="27" operator="equal" aboveAverage="0" equalAverage="0" bottom="0" percent="0" rank="0" text="" dxfId="25">
      <formula>5</formula>
    </cfRule>
    <cfRule type="cellIs" priority="28" operator="equal" aboveAverage="0" equalAverage="0" bottom="0" percent="0" rank="0" text="" dxfId="26">
      <formula>4</formula>
    </cfRule>
    <cfRule type="cellIs" priority="29" operator="equal" aboveAverage="0" equalAverage="0" bottom="0" percent="0" rank="0" text="" dxfId="27">
      <formula>3</formula>
    </cfRule>
  </conditionalFormatting>
  <conditionalFormatting sqref="H32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F6:F36">
    <cfRule type="cellIs" priority="33" operator="equal" aboveAverage="0" equalAverage="0" bottom="0" percent="0" rank="0" text="" dxfId="31">
      <formula>5</formula>
    </cfRule>
    <cfRule type="cellIs" priority="34" operator="equal" aboveAverage="0" equalAverage="0" bottom="0" percent="0" rank="0" text="" dxfId="32">
      <formula>4</formula>
    </cfRule>
    <cfRule type="cellIs" priority="35" operator="equal" aboveAverage="0" equalAverage="0" bottom="0" percent="0" rank="0" text="" dxfId="33">
      <formula>3</formula>
    </cfRule>
  </conditionalFormatting>
  <conditionalFormatting sqref="L33">
    <cfRule type="cellIs" priority="36" operator="equal" aboveAverage="0" equalAverage="0" bottom="0" percent="0" rank="0" text="" dxfId="34">
      <formula>5</formula>
    </cfRule>
    <cfRule type="cellIs" priority="37" operator="equal" aboveAverage="0" equalAverage="0" bottom="0" percent="0" rank="0" text="" dxfId="35">
      <formula>4</formula>
    </cfRule>
    <cfRule type="cellIs" priority="38" operator="equal" aboveAverage="0" equalAverage="0" bottom="0" percent="0" rank="0" text="" dxfId="36">
      <formula>3</formula>
    </cfRule>
  </conditionalFormatting>
  <conditionalFormatting sqref="L32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G6:G36">
    <cfRule type="cellIs" priority="42" operator="equal" aboveAverage="0" equalAverage="0" bottom="0" percent="0" rank="0" text="" dxfId="40">
      <formula>5</formula>
    </cfRule>
    <cfRule type="cellIs" priority="43" operator="equal" aboveAverage="0" equalAverage="0" bottom="0" percent="0" rank="0" text="" dxfId="41">
      <formula>4</formula>
    </cfRule>
    <cfRule type="cellIs" priority="44" operator="equal" aboveAverage="0" equalAverage="0" bottom="0" percent="0" rank="0" text="" dxfId="42">
      <formula>3</formula>
    </cfRule>
  </conditionalFormatting>
  <conditionalFormatting sqref="I4">
    <cfRule type="expression" priority="45" aboveAverage="0" equalAverage="0" bottom="0" percent="0" rank="0" text="" dxfId="43">
      <formula>$D$1&lt;I4</formula>
    </cfRule>
    <cfRule type="expression" priority="46" aboveAverage="0" equalAverage="0" bottom="0" percent="0" rank="0" text="" dxfId="44">
      <formula>$D$1&gt;I4</formula>
    </cfRule>
  </conditionalFormatting>
  <conditionalFormatting sqref="N32:N33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P32:P33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Q32:Q33">
    <cfRule type="cellIs" priority="53" operator="equal" aboveAverage="0" equalAverage="0" bottom="0" percent="0" rank="0" text="" dxfId="51">
      <formula>5</formula>
    </cfRule>
    <cfRule type="cellIs" priority="54" operator="equal" aboveAverage="0" equalAverage="0" bottom="0" percent="0" rank="0" text="" dxfId="52">
      <formula>4</formula>
    </cfRule>
    <cfRule type="cellIs" priority="55" operator="equal" aboveAverage="0" equalAverage="0" bottom="0" percent="0" rank="0" text="" dxfId="53">
      <formula>3</formula>
    </cfRule>
  </conditionalFormatting>
  <conditionalFormatting sqref="M31:M33">
    <cfRule type="cellIs" priority="56" operator="equal" aboveAverage="0" equalAverage="0" bottom="0" percent="0" rank="0" text="" dxfId="54">
      <formula>5</formula>
    </cfRule>
    <cfRule type="cellIs" priority="57" operator="equal" aboveAverage="0" equalAverage="0" bottom="0" percent="0" rank="0" text="" dxfId="55">
      <formula>4</formula>
    </cfRule>
    <cfRule type="cellIs" priority="58" operator="equal" aboveAverage="0" equalAverage="0" bottom="0" percent="0" rank="0" text="" dxfId="56">
      <formula>3</formula>
    </cfRule>
  </conditionalFormatting>
  <conditionalFormatting sqref="O32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O33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N3:O3">
    <cfRule type="expression" priority="65" aboveAverage="0" equalAverage="0" bottom="0" percent="0" rank="0" text="" dxfId="63">
      <formula>$D$1&lt;N3</formula>
    </cfRule>
    <cfRule type="expression" priority="66" aboveAverage="0" equalAverage="0" bottom="0" percent="0" rank="0" text="" dxfId="64">
      <formula>$D$1&gt;N3</formula>
    </cfRule>
  </conditionalFormatting>
  <conditionalFormatting sqref="P3">
    <cfRule type="expression" priority="67" aboveAverage="0" equalAverage="0" bottom="0" percent="0" rank="0" text="" dxfId="65">
      <formula>$D$1&lt;P3</formula>
    </cfRule>
    <cfRule type="expression" priority="68" aboveAverage="0" equalAverage="0" bottom="0" percent="0" rank="0" text="" dxfId="66">
      <formula>$D$1&gt;P3</formula>
    </cfRule>
  </conditionalFormatting>
  <conditionalFormatting sqref="O4">
    <cfRule type="expression" priority="69" aboveAverage="0" equalAverage="0" bottom="0" percent="0" rank="0" text="" dxfId="67">
      <formula>$D$1&lt;O4</formula>
    </cfRule>
    <cfRule type="expression" priority="70" aboveAverage="0" equalAverage="0" bottom="0" percent="0" rank="0" text="" dxfId="68">
      <formula>$D$1&gt;O4</formula>
    </cfRule>
  </conditionalFormatting>
  <conditionalFormatting sqref="N4">
    <cfRule type="expression" priority="71" aboveAverage="0" equalAverage="0" bottom="0" percent="0" rank="0" text="" dxfId="69">
      <formula>$D$1&lt;N4</formula>
    </cfRule>
    <cfRule type="expression" priority="72" aboveAverage="0" equalAverage="0" bottom="0" percent="0" rank="0" text="" dxfId="70">
      <formula>$D$1&gt;N4</formula>
    </cfRule>
  </conditionalFormatting>
  <conditionalFormatting sqref="N4">
    <cfRule type="expression" priority="73" aboveAverage="0" equalAverage="0" bottom="0" percent="0" rank="0" text="" dxfId="71">
      <formula>$D$1&lt;N4</formula>
    </cfRule>
    <cfRule type="expression" priority="74" aboveAverage="0" equalAverage="0" bottom="0" percent="0" rank="0" text="" dxfId="72">
      <formula>$D$1&gt;N4</formula>
    </cfRule>
  </conditionalFormatting>
  <conditionalFormatting sqref="N4">
    <cfRule type="expression" priority="75" aboveAverage="0" equalAverage="0" bottom="0" percent="0" rank="0" text="" dxfId="73">
      <formula>$D$1&lt;N4</formula>
    </cfRule>
    <cfRule type="expression" priority="76" aboveAverage="0" equalAverage="0" bottom="0" percent="0" rank="0" text="" dxfId="74">
      <formula>$D$1&gt;N4</formula>
    </cfRule>
  </conditionalFormatting>
  <conditionalFormatting sqref="N4">
    <cfRule type="expression" priority="77" aboveAverage="0" equalAverage="0" bottom="0" percent="0" rank="0" text="" dxfId="75">
      <formula>$D$1&lt;N4</formula>
    </cfRule>
    <cfRule type="expression" priority="78" aboveAverage="0" equalAverage="0" bottom="0" percent="0" rank="0" text="" dxfId="76">
      <formula>$D$1&gt;N4</formula>
    </cfRule>
  </conditionalFormatting>
  <conditionalFormatting sqref="N4">
    <cfRule type="expression" priority="79" aboveAverage="0" equalAverage="0" bottom="0" percent="0" rank="0" text="" dxfId="77">
      <formula>$D$1&lt;N4</formula>
    </cfRule>
    <cfRule type="expression" priority="80" aboveAverage="0" equalAverage="0" bottom="0" percent="0" rank="0" text="" dxfId="78">
      <formula>$D$1&gt;N4</formula>
    </cfRule>
  </conditionalFormatting>
  <conditionalFormatting sqref="P3">
    <cfRule type="expression" priority="81" aboveAverage="0" equalAverage="0" bottom="0" percent="0" rank="0" text="" dxfId="79">
      <formula>$D$4&lt;P3</formula>
    </cfRule>
    <cfRule type="expression" priority="82" aboveAverage="0" equalAverage="0" bottom="0" percent="0" rank="0" text="" dxfId="80">
      <formula>$D$4&gt;P3</formula>
    </cfRule>
  </conditionalFormatting>
  <conditionalFormatting sqref="P4">
    <cfRule type="expression" priority="83" aboveAverage="0" equalAverage="0" bottom="0" percent="0" rank="0" text="" dxfId="81">
      <formula>$D$4&lt;P4</formula>
    </cfRule>
    <cfRule type="expression" priority="84" aboveAverage="0" equalAverage="0" bottom="0" percent="0" rank="0" text="" dxfId="82">
      <formula>$D$4&gt;P4</formula>
    </cfRule>
  </conditionalFormatting>
  <conditionalFormatting sqref="P4">
    <cfRule type="expression" priority="85" aboveAverage="0" equalAverage="0" bottom="0" percent="0" rank="0" text="" dxfId="83">
      <formula>$D$1&lt;P4</formula>
    </cfRule>
    <cfRule type="expression" priority="86" aboveAverage="0" equalAverage="0" bottom="0" percent="0" rank="0" text="" dxfId="84">
      <formula>$D$1&gt;P4</formula>
    </cfRule>
  </conditionalFormatting>
  <conditionalFormatting sqref="P4">
    <cfRule type="expression" priority="87" aboveAverage="0" equalAverage="0" bottom="0" percent="0" rank="0" text="" dxfId="85">
      <formula>$D$4&lt;P4</formula>
    </cfRule>
    <cfRule type="expression" priority="88" aboveAverage="0" equalAverage="0" bottom="0" percent="0" rank="0" text="" dxfId="86">
      <formula>$D$4&gt;P4</formula>
    </cfRule>
  </conditionalFormatting>
  <conditionalFormatting sqref="P5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I4">
    <cfRule type="expression" priority="92" aboveAverage="0" equalAverage="0" bottom="0" percent="0" rank="0" text="" dxfId="90">
      <formula>$D$1&lt;I4</formula>
    </cfRule>
    <cfRule type="expression" priority="93" aboveAverage="0" equalAverage="0" bottom="0" percent="0" rank="0" text="" dxfId="91">
      <formula>$D$1&gt;I4</formula>
    </cfRule>
  </conditionalFormatting>
  <conditionalFormatting sqref="I4">
    <cfRule type="expression" priority="94" aboveAverage="0" equalAverage="0" bottom="0" percent="0" rank="0" text="" dxfId="92">
      <formula>$D$1&lt;I4</formula>
    </cfRule>
    <cfRule type="expression" priority="95" aboveAverage="0" equalAverage="0" bottom="0" percent="0" rank="0" text="" dxfId="93">
      <formula>$D$1&gt;I4</formula>
    </cfRule>
  </conditionalFormatting>
  <conditionalFormatting sqref="N5">
    <cfRule type="cellIs" priority="96" operator="equal" aboveAverage="0" equalAverage="0" bottom="0" percent="0" rank="0" text="" dxfId="94">
      <formula>5</formula>
    </cfRule>
    <cfRule type="cellIs" priority="97" operator="equal" aboveAverage="0" equalAverage="0" bottom="0" percent="0" rank="0" text="" dxfId="95">
      <formula>4</formula>
    </cfRule>
    <cfRule type="cellIs" priority="98" operator="equal" aboveAverage="0" equalAverage="0" bottom="0" percent="0" rank="0" text="" dxfId="96">
      <formula>3</formula>
    </cfRule>
  </conditionalFormatting>
  <conditionalFormatting sqref="N4">
    <cfRule type="expression" priority="99" aboveAverage="0" equalAverage="0" bottom="0" percent="0" rank="0" text="" dxfId="97">
      <formula>$D$1&lt;N4</formula>
    </cfRule>
    <cfRule type="expression" priority="100" aboveAverage="0" equalAverage="0" bottom="0" percent="0" rank="0" text="" dxfId="98">
      <formula>$D$1&gt;N4</formula>
    </cfRule>
  </conditionalFormatting>
  <conditionalFormatting sqref="K6:K36">
    <cfRule type="cellIs" priority="101" operator="equal" aboveAverage="0" equalAverage="0" bottom="0" percent="0" rank="0" text="" dxfId="99">
      <formula>5</formula>
    </cfRule>
    <cfRule type="cellIs" priority="102" operator="equal" aboveAverage="0" equalAverage="0" bottom="0" percent="0" rank="0" text="" dxfId="100">
      <formula>4</formula>
    </cfRule>
    <cfRule type="cellIs" priority="103" operator="equal" aboveAverage="0" equalAverage="0" bottom="0" percent="0" rank="0" text="" dxfId="101">
      <formula>3</formula>
    </cfRule>
  </conditionalFormatting>
  <conditionalFormatting sqref="R6:R31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R32:R33">
    <cfRule type="cellIs" priority="107" operator="equal" aboveAverage="0" equalAverage="0" bottom="0" percent="0" rank="0" text="" dxfId="105">
      <formula>5</formula>
    </cfRule>
    <cfRule type="cellIs" priority="108" operator="equal" aboveAverage="0" equalAverage="0" bottom="0" percent="0" rank="0" text="" dxfId="106">
      <formula>4</formula>
    </cfRule>
    <cfRule type="cellIs" priority="109" operator="equal" aboveAverage="0" equalAverage="0" bottom="0" percent="0" rank="0" text="" dxfId="107">
      <formula>3</formula>
    </cfRule>
  </conditionalFormatting>
  <conditionalFormatting sqref="R3">
    <cfRule type="expression" priority="110" aboveAverage="0" equalAverage="0" bottom="0" percent="0" rank="0" text="" dxfId="108">
      <formula>$D$1&lt;R3</formula>
    </cfRule>
    <cfRule type="expression" priority="111" aboveAverage="0" equalAverage="0" bottom="0" percent="0" rank="0" text="" dxfId="109">
      <formula>$D$1&gt;R3</formula>
    </cfRule>
  </conditionalFormatting>
  <conditionalFormatting sqref="R3">
    <cfRule type="expression" priority="112" aboveAverage="0" equalAverage="0" bottom="0" percent="0" rank="0" text="" dxfId="110">
      <formula>$D$4&lt;R3</formula>
    </cfRule>
    <cfRule type="expression" priority="113" aboveAverage="0" equalAverage="0" bottom="0" percent="0" rank="0" text="" dxfId="111">
      <formula>$D$4&gt;R3</formula>
    </cfRule>
  </conditionalFormatting>
  <conditionalFormatting sqref="K6:K32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K32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M32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L32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K4">
    <cfRule type="expression" priority="126" aboveAverage="0" equalAverage="0" bottom="0" percent="0" rank="0" text="" dxfId="124">
      <formula>$D$1&lt;K4</formula>
    </cfRule>
    <cfRule type="expression" priority="127" aboveAverage="0" equalAverage="0" bottom="0" percent="0" rank="0" text="" dxfId="125">
      <formula>$D$1&gt;K4</formula>
    </cfRule>
  </conditionalFormatting>
  <conditionalFormatting sqref="H4">
    <cfRule type="expression" priority="128" aboveAverage="0" equalAverage="0" bottom="0" percent="0" rank="0" text="" dxfId="126">
      <formula>$D$1&lt;H4</formula>
    </cfRule>
    <cfRule type="expression" priority="129" aboveAverage="0" equalAverage="0" bottom="0" percent="0" rank="0" text="" dxfId="127">
      <formula>$D$1&gt;H4</formula>
    </cfRule>
  </conditionalFormatting>
  <conditionalFormatting sqref="J6:J33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S6:S32">
    <cfRule type="cellIs" priority="133" operator="equal" aboveAverage="0" equalAverage="0" bottom="0" percent="0" rank="0" text="" dxfId="131">
      <formula>5</formula>
    </cfRule>
    <cfRule type="cellIs" priority="134" operator="equal" aboveAverage="0" equalAverage="0" bottom="0" percent="0" rank="0" text="" dxfId="132">
      <formula>4</formula>
    </cfRule>
    <cfRule type="cellIs" priority="135" operator="equal" aboveAverage="0" equalAverage="0" bottom="0" percent="0" rank="0" text="" dxfId="133">
      <formula>3</formula>
    </cfRule>
  </conditionalFormatting>
  <conditionalFormatting sqref="S5">
    <cfRule type="cellIs" priority="136" operator="equal" aboveAverage="0" equalAverage="0" bottom="0" percent="0" rank="0" text="" dxfId="134">
      <formula>5</formula>
    </cfRule>
    <cfRule type="cellIs" priority="137" operator="equal" aboveAverage="0" equalAverage="0" bottom="0" percent="0" rank="0" text="" dxfId="135">
      <formula>4</formula>
    </cfRule>
    <cfRule type="cellIs" priority="138" operator="equal" aboveAverage="0" equalAverage="0" bottom="0" percent="0" rank="0" text="" dxfId="136">
      <formula>3</formula>
    </cfRule>
  </conditionalFormatting>
  <conditionalFormatting sqref="S3:S4">
    <cfRule type="expression" priority="139" aboveAverage="0" equalAverage="0" bottom="0" percent="0" rank="0" text="" dxfId="137">
      <formula>$D$1&lt;S3</formula>
    </cfRule>
    <cfRule type="expression" priority="140" aboveAverage="0" equalAverage="0" bottom="0" percent="0" rank="0" text="" dxfId="138">
      <formula>$D$1&gt;S3</formula>
    </cfRule>
  </conditionalFormatting>
  <conditionalFormatting sqref="I6:I32 K6:K32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I32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K32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L32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H4">
    <cfRule type="expression" priority="153" aboveAverage="0" equalAverage="0" bottom="0" percent="0" rank="0" text="" dxfId="151">
      <formula>$D$1&lt;H4</formula>
    </cfRule>
    <cfRule type="expression" priority="154" aboveAverage="0" equalAverage="0" bottom="0" percent="0" rank="0" text="" dxfId="152">
      <formula>$D$1&gt;H4</formula>
    </cfRule>
  </conditionalFormatting>
  <conditionalFormatting sqref="J6:J33">
    <cfRule type="cellIs" priority="155" operator="equal" aboveAverage="0" equalAverage="0" bottom="0" percent="0" rank="0" text="" dxfId="153">
      <formula>5</formula>
    </cfRule>
    <cfRule type="cellIs" priority="156" operator="equal" aboveAverage="0" equalAverage="0" bottom="0" percent="0" rank="0" text="" dxfId="154">
      <formula>4</formula>
    </cfRule>
    <cfRule type="cellIs" priority="157" operator="equal" aboveAverage="0" equalAverage="0" bottom="0" percent="0" rank="0" text="" dxfId="155">
      <formula>3</formula>
    </cfRule>
  </conditionalFormatting>
  <conditionalFormatting sqref="M5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M4">
    <cfRule type="expression" priority="161" aboveAverage="0" equalAverage="0" bottom="0" percent="0" rank="0" text="" dxfId="159">
      <formula>$D$1&lt;M4</formula>
    </cfRule>
    <cfRule type="expression" priority="162" aboveAverage="0" equalAverage="0" bottom="0" percent="0" rank="0" text="" dxfId="160">
      <formula>$D$1&gt;M4</formula>
    </cfRule>
  </conditionalFormatting>
  <conditionalFormatting sqref="J6:J32">
    <cfRule type="cellIs" priority="163" operator="equal" aboveAverage="0" equalAverage="0" bottom="0" percent="0" rank="0" text="" dxfId="161">
      <formula>5</formula>
    </cfRule>
    <cfRule type="cellIs" priority="164" operator="equal" aboveAverage="0" equalAverage="0" bottom="0" percent="0" rank="0" text="" dxfId="162">
      <formula>4</formula>
    </cfRule>
    <cfRule type="cellIs" priority="165" operator="equal" aboveAverage="0" equalAverage="0" bottom="0" percent="0" rank="0" text="" dxfId="163">
      <formula>3</formula>
    </cfRule>
  </conditionalFormatting>
  <conditionalFormatting sqref="J32">
    <cfRule type="cellIs" priority="166" operator="equal" aboveAverage="0" equalAverage="0" bottom="0" percent="0" rank="0" text="" dxfId="164">
      <formula>5</formula>
    </cfRule>
    <cfRule type="cellIs" priority="167" operator="equal" aboveAverage="0" equalAverage="0" bottom="0" percent="0" rank="0" text="" dxfId="165">
      <formula>4</formula>
    </cfRule>
    <cfRule type="cellIs" priority="168" operator="equal" aboveAverage="0" equalAverage="0" bottom="0" percent="0" rank="0" text="" dxfId="166">
      <formula>3</formula>
    </cfRule>
  </conditionalFormatting>
  <conditionalFormatting sqref="L32">
    <cfRule type="cellIs" priority="169" operator="equal" aboveAverage="0" equalAverage="0" bottom="0" percent="0" rank="0" text="" dxfId="167">
      <formula>5</formula>
    </cfRule>
    <cfRule type="cellIs" priority="170" operator="equal" aboveAverage="0" equalAverage="0" bottom="0" percent="0" rank="0" text="" dxfId="168">
      <formula>4</formula>
    </cfRule>
    <cfRule type="cellIs" priority="171" operator="equal" aboveAverage="0" equalAverage="0" bottom="0" percent="0" rank="0" text="" dxfId="169">
      <formula>3</formula>
    </cfRule>
  </conditionalFormatting>
  <conditionalFormatting sqref="K32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M4">
    <cfRule type="expression" priority="175" aboveAverage="0" equalAverage="0" bottom="0" percent="0" rank="0" text="" dxfId="173">
      <formula>$D$1&lt;M4</formula>
    </cfRule>
    <cfRule type="expression" priority="176" aboveAverage="0" equalAverage="0" bottom="0" percent="0" rank="0" text="" dxfId="174">
      <formula>$D$1&gt;M4</formula>
    </cfRule>
  </conditionalFormatting>
  <conditionalFormatting sqref="M4">
    <cfRule type="expression" priority="177" aboveAverage="0" equalAverage="0" bottom="0" percent="0" rank="0" text="" dxfId="175">
      <formula>$D$1&lt;M4</formula>
    </cfRule>
    <cfRule type="expression" priority="178" aboveAverage="0" equalAverage="0" bottom="0" percent="0" rank="0" text="" dxfId="176">
      <formula>$D$1&gt;M4</formula>
    </cfRule>
  </conditionalFormatting>
  <conditionalFormatting sqref="M4">
    <cfRule type="expression" priority="179" aboveAverage="0" equalAverage="0" bottom="0" percent="0" rank="0" text="" dxfId="177">
      <formula>$D$1&lt;M4</formula>
    </cfRule>
    <cfRule type="expression" priority="180" aboveAverage="0" equalAverage="0" bottom="0" percent="0" rank="0" text="" dxfId="178">
      <formula>$D$1&gt;M4</formula>
    </cfRule>
  </conditionalFormatting>
  <conditionalFormatting sqref="M3:M4">
    <cfRule type="expression" priority="181" aboveAverage="0" equalAverage="0" bottom="0" percent="0" rank="0" text="" dxfId="179">
      <formula>$D$1&lt;M3</formula>
    </cfRule>
    <cfRule type="expression" priority="182" aboveAverage="0" equalAverage="0" bottom="0" percent="0" rank="0" text="" dxfId="180">
      <formula>$D$1&gt;M3</formula>
    </cfRule>
  </conditionalFormatting>
  <conditionalFormatting sqref="I6:I33">
    <cfRule type="cellIs" priority="183" operator="equal" aboveAverage="0" equalAverage="0" bottom="0" percent="0" rank="0" text="" dxfId="181">
      <formula>5</formula>
    </cfRule>
    <cfRule type="cellIs" priority="184" operator="equal" aboveAverage="0" equalAverage="0" bottom="0" percent="0" rank="0" text="" dxfId="182">
      <formula>4</formula>
    </cfRule>
    <cfRule type="cellIs" priority="185" operator="equal" aboveAverage="0" equalAverage="0" bottom="0" percent="0" rank="0" text="" dxfId="183">
      <formula>3</formula>
    </cfRule>
  </conditionalFormatting>
  <conditionalFormatting sqref="S6:S31">
    <cfRule type="cellIs" priority="186" operator="equal" aboveAverage="0" equalAverage="0" bottom="0" percent="0" rank="0" text="" dxfId="184">
      <formula>5</formula>
    </cfRule>
    <cfRule type="cellIs" priority="187" operator="equal" aboveAverage="0" equalAverage="0" bottom="0" percent="0" rank="0" text="" dxfId="185">
      <formula>4</formula>
    </cfRule>
    <cfRule type="cellIs" priority="188" operator="equal" aboveAverage="0" equalAverage="0" bottom="0" percent="0" rank="0" text="" dxfId="186">
      <formula>3</formula>
    </cfRule>
  </conditionalFormatting>
  <conditionalFormatting sqref="S32">
    <cfRule type="cellIs" priority="189" operator="equal" aboveAverage="0" equalAverage="0" bottom="0" percent="0" rank="0" text="" dxfId="187">
      <formula>5</formula>
    </cfRule>
    <cfRule type="cellIs" priority="190" operator="equal" aboveAverage="0" equalAverage="0" bottom="0" percent="0" rank="0" text="" dxfId="188">
      <formula>4</formula>
    </cfRule>
    <cfRule type="cellIs" priority="191" operator="equal" aboveAverage="0" equalAverage="0" bottom="0" percent="0" rank="0" text="" dxfId="189">
      <formula>3</formula>
    </cfRule>
  </conditionalFormatting>
  <conditionalFormatting sqref="S3:S4">
    <cfRule type="expression" priority="192" aboveAverage="0" equalAverage="0" bottom="0" percent="0" rank="0" text="" dxfId="190">
      <formula>$D$1&lt;S3</formula>
    </cfRule>
    <cfRule type="expression" priority="193" aboveAverage="0" equalAverage="0" bottom="0" percent="0" rank="0" text="" dxfId="191">
      <formula>$D$1&gt;S3</formula>
    </cfRule>
  </conditionalFormatting>
  <conditionalFormatting sqref="S5">
    <cfRule type="cellIs" priority="194" operator="equal" aboveAverage="0" equalAverage="0" bottom="0" percent="0" rank="0" text="" dxfId="192">
      <formula>5</formula>
    </cfRule>
    <cfRule type="cellIs" priority="195" operator="equal" aboveAverage="0" equalAverage="0" bottom="0" percent="0" rank="0" text="" dxfId="193">
      <formula>4</formula>
    </cfRule>
    <cfRule type="cellIs" priority="196" operator="equal" aboveAverage="0" equalAverage="0" bottom="0" percent="0" rank="0" text="" dxfId="194">
      <formula>3</formula>
    </cfRule>
  </conditionalFormatting>
  <conditionalFormatting sqref="S3:S4">
    <cfRule type="expression" priority="197" aboveAverage="0" equalAverage="0" bottom="0" percent="0" rank="0" text="" dxfId="195">
      <formula>$D$4&lt;S3</formula>
    </cfRule>
    <cfRule type="expression" priority="198" aboveAverage="0" equalAverage="0" bottom="0" percent="0" rank="0" text="" dxfId="196">
      <formula>$D$4&gt;S3</formula>
    </cfRule>
  </conditionalFormatting>
  <conditionalFormatting sqref="S4">
    <cfRule type="expression" priority="199" aboveAverage="0" equalAverage="0" bottom="0" percent="0" rank="0" text="" dxfId="197">
      <formula>$D$4&lt;S4</formula>
    </cfRule>
    <cfRule type="expression" priority="200" aboveAverage="0" equalAverage="0" bottom="0" percent="0" rank="0" text="" dxfId="198">
      <formula>$D$4&gt;S4</formula>
    </cfRule>
  </conditionalFormatting>
  <conditionalFormatting sqref="T6:T32">
    <cfRule type="cellIs" priority="201" operator="equal" aboveAverage="0" equalAverage="0" bottom="0" percent="0" rank="0" text="" dxfId="199">
      <formula>5</formula>
    </cfRule>
    <cfRule type="cellIs" priority="202" operator="equal" aboveAverage="0" equalAverage="0" bottom="0" percent="0" rank="0" text="" dxfId="200">
      <formula>4</formula>
    </cfRule>
    <cfRule type="cellIs" priority="203" operator="equal" aboveAverage="0" equalAverage="0" bottom="0" percent="0" rank="0" text="" dxfId="201">
      <formula>3</formula>
    </cfRule>
  </conditionalFormatting>
  <conditionalFormatting sqref="T5">
    <cfRule type="cellIs" priority="204" operator="equal" aboveAverage="0" equalAverage="0" bottom="0" percent="0" rank="0" text="" dxfId="202">
      <formula>5</formula>
    </cfRule>
    <cfRule type="cellIs" priority="205" operator="equal" aboveAverage="0" equalAverage="0" bottom="0" percent="0" rank="0" text="" dxfId="203">
      <formula>4</formula>
    </cfRule>
    <cfRule type="cellIs" priority="206" operator="equal" aboveAverage="0" equalAverage="0" bottom="0" percent="0" rank="0" text="" dxfId="204">
      <formula>3</formula>
    </cfRule>
  </conditionalFormatting>
  <conditionalFormatting sqref="T3:T4">
    <cfRule type="expression" priority="207" aboveAverage="0" equalAverage="0" bottom="0" percent="0" rank="0" text="" dxfId="205">
      <formula>$D$1&lt;T3</formula>
    </cfRule>
    <cfRule type="expression" priority="208" aboveAverage="0" equalAverage="0" bottom="0" percent="0" rank="0" text="" dxfId="206">
      <formula>$D$1&gt;T3</formula>
    </cfRule>
  </conditionalFormatting>
  <conditionalFormatting sqref="Q4">
    <cfRule type="expression" priority="209" aboveAverage="0" equalAverage="0" bottom="0" percent="0" rank="0" text="" dxfId="207">
      <formula>$D$1&lt;Q4</formula>
    </cfRule>
    <cfRule type="expression" priority="210" aboveAverage="0" equalAverage="0" bottom="0" percent="0" rank="0" text="" dxfId="208">
      <formula>$D$1&gt;Q4</formula>
    </cfRule>
  </conditionalFormatting>
  <conditionalFormatting sqref="R4">
    <cfRule type="expression" priority="211" aboveAverage="0" equalAverage="0" bottom="0" percent="0" rank="0" text="" dxfId="209">
      <formula>$D$1&lt;R4</formula>
    </cfRule>
    <cfRule type="expression" priority="212" aboveAverage="0" equalAverage="0" bottom="0" percent="0" rank="0" text="" dxfId="210">
      <formula>$D$1&gt;R4</formula>
    </cfRule>
  </conditionalFormatting>
  <conditionalFormatting sqref="R5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R4">
    <cfRule type="expression" priority="216" aboveAverage="0" equalAverage="0" bottom="0" percent="0" rank="0" text="" dxfId="214">
      <formula>$D$1&lt;R4</formula>
    </cfRule>
    <cfRule type="expression" priority="217" aboveAverage="0" equalAverage="0" bottom="0" percent="0" rank="0" text="" dxfId="215">
      <formula>$D$1&gt;R4</formula>
    </cfRule>
  </conditionalFormatting>
  <conditionalFormatting sqref="R4">
    <cfRule type="expression" priority="218" aboveAverage="0" equalAverage="0" bottom="0" percent="0" rank="0" text="" dxfId="216">
      <formula>$D$1&lt;R4</formula>
    </cfRule>
    <cfRule type="expression" priority="219" aboveAverage="0" equalAverage="0" bottom="0" percent="0" rank="0" text="" dxfId="217">
      <formula>$D$1&gt;R4</formula>
    </cfRule>
  </conditionalFormatting>
  <conditionalFormatting sqref="R4">
    <cfRule type="expression" priority="220" aboveAverage="0" equalAverage="0" bottom="0" percent="0" rank="0" text="" dxfId="218">
      <formula>$D$4&lt;R4</formula>
    </cfRule>
    <cfRule type="expression" priority="221" aboveAverage="0" equalAverage="0" bottom="0" percent="0" rank="0" text="" dxfId="219">
      <formula>$D$4&gt;R4</formula>
    </cfRule>
  </conditionalFormatting>
  <conditionalFormatting sqref="R4">
    <cfRule type="expression" priority="222" aboveAverage="0" equalAverage="0" bottom="0" percent="0" rank="0" text="" dxfId="220">
      <formula>$D$1&lt;R4</formula>
    </cfRule>
    <cfRule type="expression" priority="223" aboveAverage="0" equalAverage="0" bottom="0" percent="0" rank="0" text="" dxfId="221">
      <formula>$D$1&gt;R4</formula>
    </cfRule>
  </conditionalFormatting>
  <conditionalFormatting sqref="R4">
    <cfRule type="expression" priority="224" aboveAverage="0" equalAverage="0" bottom="0" percent="0" rank="0" text="" dxfId="222">
      <formula>$D$4&lt;R4</formula>
    </cfRule>
    <cfRule type="expression" priority="225" aboveAverage="0" equalAverage="0" bottom="0" percent="0" rank="0" text="" dxfId="223">
      <formula>$D$4&gt;R4</formula>
    </cfRule>
  </conditionalFormatting>
  <conditionalFormatting sqref="R5">
    <cfRule type="cellIs" priority="226" operator="equal" aboveAverage="0" equalAverage="0" bottom="0" percent="0" rank="0" text="" dxfId="224">
      <formula>5</formula>
    </cfRule>
    <cfRule type="cellIs" priority="227" operator="equal" aboveAverage="0" equalAverage="0" bottom="0" percent="0" rank="0" text="" dxfId="225">
      <formula>4</formula>
    </cfRule>
    <cfRule type="cellIs" priority="228" operator="equal" aboveAverage="0" equalAverage="0" bottom="0" percent="0" rank="0" text="" dxfId="226">
      <formula>3</formula>
    </cfRule>
  </conditionalFormatting>
  <conditionalFormatting sqref="G5:M5">
    <cfRule type="cellIs" priority="229" operator="equal" aboveAverage="0" equalAverage="0" bottom="0" percent="0" rank="0" text="" dxfId="227">
      <formula>5</formula>
    </cfRule>
    <cfRule type="cellIs" priority="230" operator="equal" aboveAverage="0" equalAverage="0" bottom="0" percent="0" rank="0" text="" dxfId="228">
      <formula>4</formula>
    </cfRule>
    <cfRule type="cellIs" priority="231" operator="equal" aboveAverage="0" equalAverage="0" bottom="0" percent="0" rank="0" text="" dxfId="229">
      <formula>3</formula>
    </cfRule>
  </conditionalFormatting>
  <conditionalFormatting sqref="G3:M4">
    <cfRule type="expression" priority="232" aboveAverage="0" equalAverage="0" bottom="0" percent="0" rank="0" text="" dxfId="230">
      <formula>$D$1&lt;G3</formula>
    </cfRule>
    <cfRule type="expression" priority="233" aboveAverage="0" equalAverage="0" bottom="0" percent="0" rank="0" text="" dxfId="231">
      <formula>$D$1&gt;G3</formula>
    </cfRule>
  </conditionalFormatting>
  <conditionalFormatting sqref="F4">
    <cfRule type="expression" priority="234" aboveAverage="0" equalAverage="0" bottom="0" percent="0" rank="0" text="" dxfId="232">
      <formula>$D$1&lt;F4</formula>
    </cfRule>
    <cfRule type="expression" priority="235" aboveAverage="0" equalAverage="0" bottom="0" percent="0" rank="0" text="" dxfId="233">
      <formula>$D$1&gt;F4</formula>
    </cfRule>
  </conditionalFormatting>
  <conditionalFormatting sqref="F4">
    <cfRule type="expression" priority="236" aboveAverage="0" equalAverage="0" bottom="0" percent="0" rank="0" text="" dxfId="234">
      <formula>$D$1&lt;F4</formula>
    </cfRule>
    <cfRule type="expression" priority="237" aboveAverage="0" equalAverage="0" bottom="0" percent="0" rank="0" text="" dxfId="235">
      <formula>$D$1&gt;F4</formula>
    </cfRule>
  </conditionalFormatting>
  <conditionalFormatting sqref="F4">
    <cfRule type="expression" priority="238" aboveAverage="0" equalAverage="0" bottom="0" percent="0" rank="0" text="" dxfId="236">
      <formula>$D$1&lt;F4</formula>
    </cfRule>
    <cfRule type="expression" priority="239" aboveAverage="0" equalAverage="0" bottom="0" percent="0" rank="0" text="" dxfId="237">
      <formula>$D$1&gt;F4</formula>
    </cfRule>
  </conditionalFormatting>
  <conditionalFormatting sqref="F4">
    <cfRule type="expression" priority="240" aboveAverage="0" equalAverage="0" bottom="0" percent="0" rank="0" text="" dxfId="238">
      <formula>$D$1&lt;F4</formula>
    </cfRule>
    <cfRule type="expression" priority="241" aboveAverage="0" equalAverage="0" bottom="0" percent="0" rank="0" text="" dxfId="239">
      <formula>$D$1&gt;F4</formula>
    </cfRule>
  </conditionalFormatting>
  <conditionalFormatting sqref="F4">
    <cfRule type="expression" priority="242" aboveAverage="0" equalAverage="0" bottom="0" percent="0" rank="0" text="" dxfId="240">
      <formula>$D$1&lt;F4</formula>
    </cfRule>
    <cfRule type="expression" priority="243" aboveAverage="0" equalAverage="0" bottom="0" percent="0" rank="0" text="" dxfId="241">
      <formula>$D$1&gt;F4</formula>
    </cfRule>
  </conditionalFormatting>
  <conditionalFormatting sqref="F4">
    <cfRule type="expression" priority="244" aboveAverage="0" equalAverage="0" bottom="0" percent="0" rank="0" text="" dxfId="242">
      <formula>$D$1&lt;F4</formula>
    </cfRule>
    <cfRule type="expression" priority="245" aboveAverage="0" equalAverage="0" bottom="0" percent="0" rank="0" text="" dxfId="243">
      <formula>$D$1&gt;F4</formula>
    </cfRule>
  </conditionalFormatting>
  <conditionalFormatting sqref="F5">
    <cfRule type="cellIs" priority="246" operator="equal" aboveAverage="0" equalAverage="0" bottom="0" percent="0" rank="0" text="" dxfId="244">
      <formula>5</formula>
    </cfRule>
    <cfRule type="cellIs" priority="247" operator="equal" aboveAverage="0" equalAverage="0" bottom="0" percent="0" rank="0" text="" dxfId="245">
      <formula>4</formula>
    </cfRule>
    <cfRule type="cellIs" priority="248" operator="equal" aboveAverage="0" equalAverage="0" bottom="0" percent="0" rank="0" text="" dxfId="246">
      <formula>3</formula>
    </cfRule>
  </conditionalFormatting>
  <conditionalFormatting sqref="F3">
    <cfRule type="expression" priority="249" aboveAverage="0" equalAverage="0" bottom="0" percent="0" rank="0" text="" dxfId="247">
      <formula>$D$1&lt;F3</formula>
    </cfRule>
    <cfRule type="expression" priority="250" aboveAverage="0" equalAverage="0" bottom="0" percent="0" rank="0" text="" dxfId="248">
      <formula>$D$1&gt;F3</formula>
    </cfRule>
  </conditionalFormatting>
  <conditionalFormatting sqref="F5">
    <cfRule type="cellIs" priority="251" operator="equal" aboveAverage="0" equalAverage="0" bottom="0" percent="0" rank="0" text="" dxfId="249">
      <formula>5</formula>
    </cfRule>
    <cfRule type="cellIs" priority="252" operator="equal" aboveAverage="0" equalAverage="0" bottom="0" percent="0" rank="0" text="" dxfId="250">
      <formula>4</formula>
    </cfRule>
    <cfRule type="cellIs" priority="253" operator="equal" aboveAverage="0" equalAverage="0" bottom="0" percent="0" rank="0" text="" dxfId="251">
      <formula>3</formula>
    </cfRule>
  </conditionalFormatting>
  <conditionalFormatting sqref="F3">
    <cfRule type="expression" priority="254" aboveAverage="0" equalAverage="0" bottom="0" percent="0" rank="0" text="" dxfId="252">
      <formula>$D$1&lt;F3</formula>
    </cfRule>
    <cfRule type="expression" priority="255" aboveAverage="0" equalAverage="0" bottom="0" percent="0" rank="0" text="" dxfId="253">
      <formula>$D$1&gt;F3</formula>
    </cfRule>
  </conditionalFormatting>
  <conditionalFormatting sqref="J3">
    <cfRule type="expression" priority="256" aboveAverage="0" equalAverage="0" bottom="0" percent="0" rank="0" text="" dxfId="254">
      <formula>$D$1&lt;J3</formula>
    </cfRule>
    <cfRule type="expression" priority="257" aboveAverage="0" equalAverage="0" bottom="0" percent="0" rank="0" text="" dxfId="255">
      <formula>$D$1&gt;J3</formula>
    </cfRule>
  </conditionalFormatting>
  <conditionalFormatting sqref="M5">
    <cfRule type="cellIs" priority="258" operator="equal" aboveAverage="0" equalAverage="0" bottom="0" percent="0" rank="0" text="" dxfId="256">
      <formula>5</formula>
    </cfRule>
    <cfRule type="cellIs" priority="259" operator="equal" aboveAverage="0" equalAverage="0" bottom="0" percent="0" rank="0" text="" dxfId="257">
      <formula>4</formula>
    </cfRule>
    <cfRule type="cellIs" priority="260" operator="equal" aboveAverage="0" equalAverage="0" bottom="0" percent="0" rank="0" text="" dxfId="258">
      <formula>3</formula>
    </cfRule>
  </conditionalFormatting>
  <conditionalFormatting sqref="K3:M4">
    <cfRule type="expression" priority="261" aboveAverage="0" equalAverage="0" bottom="0" percent="0" rank="0" text="" dxfId="259">
      <formula>$D$1&lt;K3</formula>
    </cfRule>
    <cfRule type="expression" priority="262" aboveAverage="0" equalAverage="0" bottom="0" percent="0" rank="0" text="" dxfId="260">
      <formula>$D$1&gt;K3</formula>
    </cfRule>
  </conditionalFormatting>
  <conditionalFormatting sqref="K4:M4">
    <cfRule type="expression" priority="263" aboveAverage="0" equalAverage="0" bottom="0" percent="0" rank="0" text="" dxfId="261">
      <formula>$D$1&lt;K4</formula>
    </cfRule>
    <cfRule type="expression" priority="264" aboveAverage="0" equalAverage="0" bottom="0" percent="0" rank="0" text="" dxfId="262">
      <formula>$D$1&gt;K4</formula>
    </cfRule>
  </conditionalFormatting>
  <conditionalFormatting sqref="M4">
    <cfRule type="expression" priority="265" aboveAverage="0" equalAverage="0" bottom="0" percent="0" rank="0" text="" dxfId="263">
      <formula>$D$1&lt;M4</formula>
    </cfRule>
    <cfRule type="expression" priority="266" aboveAverage="0" equalAverage="0" bottom="0" percent="0" rank="0" text="" dxfId="264">
      <formula>$D$1&gt;M4</formula>
    </cfRule>
  </conditionalFormatting>
  <conditionalFormatting sqref="H5">
    <cfRule type="cellIs" priority="267" operator="equal" aboveAverage="0" equalAverage="0" bottom="0" percent="0" rank="0" text="" dxfId="265">
      <formula>5</formula>
    </cfRule>
    <cfRule type="cellIs" priority="268" operator="equal" aboveAverage="0" equalAverage="0" bottom="0" percent="0" rank="0" text="" dxfId="266">
      <formula>4</formula>
    </cfRule>
    <cfRule type="cellIs" priority="269" operator="equal" aboveAverage="0" equalAverage="0" bottom="0" percent="0" rank="0" text="" dxfId="267">
      <formula>3</formula>
    </cfRule>
  </conditionalFormatting>
  <conditionalFormatting sqref="G3:I4">
    <cfRule type="expression" priority="270" aboveAverage="0" equalAverage="0" bottom="0" percent="0" rank="0" text="" dxfId="268">
      <formula>$D$1&lt;G3</formula>
    </cfRule>
    <cfRule type="expression" priority="271" aboveAverage="0" equalAverage="0" bottom="0" percent="0" rank="0" text="" dxfId="269">
      <formula>$D$1&gt;G3</formula>
    </cfRule>
  </conditionalFormatting>
  <conditionalFormatting sqref="M5">
    <cfRule type="cellIs" priority="272" operator="equal" aboveAverage="0" equalAverage="0" bottom="0" percent="0" rank="0" text="" dxfId="270">
      <formula>5</formula>
    </cfRule>
    <cfRule type="cellIs" priority="273" operator="equal" aboveAverage="0" equalAverage="0" bottom="0" percent="0" rank="0" text="" dxfId="271">
      <formula>4</formula>
    </cfRule>
    <cfRule type="cellIs" priority="274" operator="equal" aboveAverage="0" equalAverage="0" bottom="0" percent="0" rank="0" text="" dxfId="272">
      <formula>3</formula>
    </cfRule>
  </conditionalFormatting>
  <conditionalFormatting sqref="M4">
    <cfRule type="expression" priority="275" aboveAverage="0" equalAverage="0" bottom="0" percent="0" rank="0" text="" dxfId="273">
      <formula>$D$1&lt;M4</formula>
    </cfRule>
    <cfRule type="expression" priority="276" aboveAverage="0" equalAverage="0" bottom="0" percent="0" rank="0" text="" dxfId="274">
      <formula>$D$1&gt;M4</formula>
    </cfRule>
  </conditionalFormatting>
  <conditionalFormatting sqref="M5">
    <cfRule type="cellIs" priority="277" operator="equal" aboveAverage="0" equalAverage="0" bottom="0" percent="0" rank="0" text="" dxfId="275">
      <formula>5</formula>
    </cfRule>
    <cfRule type="cellIs" priority="278" operator="equal" aboveAverage="0" equalAverage="0" bottom="0" percent="0" rank="0" text="" dxfId="276">
      <formula>4</formula>
    </cfRule>
    <cfRule type="cellIs" priority="279" operator="equal" aboveAverage="0" equalAverage="0" bottom="0" percent="0" rank="0" text="" dxfId="277">
      <formula>3</formula>
    </cfRule>
  </conditionalFormatting>
  <conditionalFormatting sqref="M4">
    <cfRule type="expression" priority="280" aboveAverage="0" equalAverage="0" bottom="0" percent="0" rank="0" text="" dxfId="278">
      <formula>$D$1&lt;M4</formula>
    </cfRule>
    <cfRule type="expression" priority="281" aboveAverage="0" equalAverage="0" bottom="0" percent="0" rank="0" text="" dxfId="279">
      <formula>$D$1&gt;M4</formula>
    </cfRule>
  </conditionalFormatting>
  <conditionalFormatting sqref="M5">
    <cfRule type="cellIs" priority="282" operator="equal" aboveAverage="0" equalAverage="0" bottom="0" percent="0" rank="0" text="" dxfId="280">
      <formula>5</formula>
    </cfRule>
    <cfRule type="cellIs" priority="283" operator="equal" aboveAverage="0" equalAverage="0" bottom="0" percent="0" rank="0" text="" dxfId="281">
      <formula>4</formula>
    </cfRule>
    <cfRule type="cellIs" priority="284" operator="equal" aboveAverage="0" equalAverage="0" bottom="0" percent="0" rank="0" text="" dxfId="282">
      <formula>3</formula>
    </cfRule>
  </conditionalFormatting>
  <conditionalFormatting sqref="M4">
    <cfRule type="expression" priority="285" aboveAverage="0" equalAverage="0" bottom="0" percent="0" rank="0" text="" dxfId="283">
      <formula>$D$1&lt;M4</formula>
    </cfRule>
    <cfRule type="expression" priority="286" aboveAverage="0" equalAverage="0" bottom="0" percent="0" rank="0" text="" dxfId="284">
      <formula>$D$1&gt;M4</formula>
    </cfRule>
  </conditionalFormatting>
  <conditionalFormatting sqref="M4">
    <cfRule type="expression" priority="287" aboveAverage="0" equalAverage="0" bottom="0" percent="0" rank="0" text="" dxfId="285">
      <formula>$D$1&lt;M4</formula>
    </cfRule>
    <cfRule type="expression" priority="288" aboveAverage="0" equalAverage="0" bottom="0" percent="0" rank="0" text="" dxfId="286">
      <formula>$D$1&gt;M4</formula>
    </cfRule>
  </conditionalFormatting>
  <conditionalFormatting sqref="M4">
    <cfRule type="expression" priority="289" aboveAverage="0" equalAverage="0" bottom="0" percent="0" rank="0" text="" dxfId="287">
      <formula>$D$1&lt;M4</formula>
    </cfRule>
    <cfRule type="expression" priority="290" aboveAverage="0" equalAverage="0" bottom="0" percent="0" rank="0" text="" dxfId="288">
      <formula>$D$1&gt;M4</formula>
    </cfRule>
  </conditionalFormatting>
  <conditionalFormatting sqref="M4">
    <cfRule type="expression" priority="291" aboveAverage="0" equalAverage="0" bottom="0" percent="0" rank="0" text="" dxfId="289">
      <formula>$D$1&lt;M4</formula>
    </cfRule>
    <cfRule type="expression" priority="292" aboveAverage="0" equalAverage="0" bottom="0" percent="0" rank="0" text="" dxfId="290">
      <formula>$D$1&gt;M4</formula>
    </cfRule>
  </conditionalFormatting>
  <conditionalFormatting sqref="M4">
    <cfRule type="expression" priority="293" aboveAverage="0" equalAverage="0" bottom="0" percent="0" rank="0" text="" dxfId="291">
      <formula>$D$1&lt;M4</formula>
    </cfRule>
    <cfRule type="expression" priority="294" aboveAverage="0" equalAverage="0" bottom="0" percent="0" rank="0" text="" dxfId="292">
      <formula>$D$1&gt;M4</formula>
    </cfRule>
  </conditionalFormatting>
  <conditionalFormatting sqref="M4">
    <cfRule type="expression" priority="295" aboveAverage="0" equalAverage="0" bottom="0" percent="0" rank="0" text="" dxfId="293">
      <formula>$D$1&lt;M4</formula>
    </cfRule>
    <cfRule type="expression" priority="296" aboveAverage="0" equalAverage="0" bottom="0" percent="0" rank="0" text="" dxfId="294">
      <formula>$D$1&gt;M4</formula>
    </cfRule>
  </conditionalFormatting>
  <conditionalFormatting sqref="M4">
    <cfRule type="expression" priority="297" aboveAverage="0" equalAverage="0" bottom="0" percent="0" rank="0" text="" dxfId="295">
      <formula>$D$1&lt;M4</formula>
    </cfRule>
    <cfRule type="expression" priority="298" aboveAverage="0" equalAverage="0" bottom="0" percent="0" rank="0" text="" dxfId="296">
      <formula>$D$1&gt;M4</formula>
    </cfRule>
  </conditionalFormatting>
  <conditionalFormatting sqref="M4">
    <cfRule type="expression" priority="299" aboveAverage="0" equalAverage="0" bottom="0" percent="0" rank="0" text="" dxfId="297">
      <formula>$D$1&lt;M4</formula>
    </cfRule>
    <cfRule type="expression" priority="300" aboveAverage="0" equalAverage="0" bottom="0" percent="0" rank="0" text="" dxfId="298">
      <formula>$D$1&gt;M4</formula>
    </cfRule>
  </conditionalFormatting>
  <conditionalFormatting sqref="F5">
    <cfRule type="cellIs" priority="301" operator="equal" aboveAverage="0" equalAverage="0" bottom="0" percent="0" rank="0" text="" dxfId="299">
      <formula>5</formula>
    </cfRule>
    <cfRule type="cellIs" priority="302" operator="equal" aboveAverage="0" equalAverage="0" bottom="0" percent="0" rank="0" text="" dxfId="300">
      <formula>4</formula>
    </cfRule>
    <cfRule type="cellIs" priority="303" operator="equal" aboveAverage="0" equalAverage="0" bottom="0" percent="0" rank="0" text="" dxfId="301">
      <formula>3</formula>
    </cfRule>
  </conditionalFormatting>
  <conditionalFormatting sqref="I5">
    <cfRule type="cellIs" priority="304" operator="equal" aboveAverage="0" equalAverage="0" bottom="0" percent="0" rank="0" text="" dxfId="302">
      <formula>5</formula>
    </cfRule>
    <cfRule type="cellIs" priority="305" operator="equal" aboveAverage="0" equalAverage="0" bottom="0" percent="0" rank="0" text="" dxfId="303">
      <formula>4</formula>
    </cfRule>
    <cfRule type="cellIs" priority="306" operator="equal" aboveAverage="0" equalAverage="0" bottom="0" percent="0" rank="0" text="" dxfId="304">
      <formula>3</formula>
    </cfRule>
  </conditionalFormatting>
  <conditionalFormatting sqref="I4">
    <cfRule type="expression" priority="307" aboveAverage="0" equalAverage="0" bottom="0" percent="0" rank="0" text="" dxfId="305">
      <formula>$D$1&lt;I4</formula>
    </cfRule>
    <cfRule type="expression" priority="308" aboveAverage="0" equalAverage="0" bottom="0" percent="0" rank="0" text="" dxfId="306">
      <formula>$D$1&gt;I4</formula>
    </cfRule>
  </conditionalFormatting>
  <conditionalFormatting sqref="I5">
    <cfRule type="cellIs" priority="309" operator="equal" aboveAverage="0" equalAverage="0" bottom="0" percent="0" rank="0" text="" dxfId="307">
      <formula>5</formula>
    </cfRule>
    <cfRule type="cellIs" priority="310" operator="equal" aboveAverage="0" equalAverage="0" bottom="0" percent="0" rank="0" text="" dxfId="308">
      <formula>4</formula>
    </cfRule>
    <cfRule type="cellIs" priority="311" operator="equal" aboveAverage="0" equalAverage="0" bottom="0" percent="0" rank="0" text="" dxfId="309">
      <formula>3</formula>
    </cfRule>
  </conditionalFormatting>
  <conditionalFormatting sqref="I4">
    <cfRule type="expression" priority="312" aboveAverage="0" equalAverage="0" bottom="0" percent="0" rank="0" text="" dxfId="310">
      <formula>$D$1&lt;I4</formula>
    </cfRule>
    <cfRule type="expression" priority="313" aboveAverage="0" equalAverage="0" bottom="0" percent="0" rank="0" text="" dxfId="311">
      <formula>$D$1&gt;I4</formula>
    </cfRule>
  </conditionalFormatting>
  <conditionalFormatting sqref="I5">
    <cfRule type="cellIs" priority="314" operator="equal" aboveAverage="0" equalAverage="0" bottom="0" percent="0" rank="0" text="" dxfId="312">
      <formula>5</formula>
    </cfRule>
    <cfRule type="cellIs" priority="315" operator="equal" aboveAverage="0" equalAverage="0" bottom="0" percent="0" rank="0" text="" dxfId="313">
      <formula>4</formula>
    </cfRule>
    <cfRule type="cellIs" priority="316" operator="equal" aboveAverage="0" equalAverage="0" bottom="0" percent="0" rank="0" text="" dxfId="314">
      <formula>3</formula>
    </cfRule>
  </conditionalFormatting>
  <conditionalFormatting sqref="I4">
    <cfRule type="expression" priority="317" aboveAverage="0" equalAverage="0" bottom="0" percent="0" rank="0" text="" dxfId="315">
      <formula>$D$1&lt;I4</formula>
    </cfRule>
    <cfRule type="expression" priority="318" aboveAverage="0" equalAverage="0" bottom="0" percent="0" rank="0" text="" dxfId="316">
      <formula>$D$1&gt;I4</formula>
    </cfRule>
  </conditionalFormatting>
  <conditionalFormatting sqref="I5">
    <cfRule type="cellIs" priority="319" operator="equal" aboveAverage="0" equalAverage="0" bottom="0" percent="0" rank="0" text="" dxfId="317">
      <formula>5</formula>
    </cfRule>
    <cfRule type="cellIs" priority="320" operator="equal" aboveAverage="0" equalAverage="0" bottom="0" percent="0" rank="0" text="" dxfId="318">
      <formula>4</formula>
    </cfRule>
    <cfRule type="cellIs" priority="321" operator="equal" aboveAverage="0" equalAverage="0" bottom="0" percent="0" rank="0" text="" dxfId="319">
      <formula>3</formula>
    </cfRule>
  </conditionalFormatting>
  <conditionalFormatting sqref="I4">
    <cfRule type="expression" priority="322" aboveAverage="0" equalAverage="0" bottom="0" percent="0" rank="0" text="" dxfId="320">
      <formula>$D$1&lt;I4</formula>
    </cfRule>
    <cfRule type="expression" priority="323" aboveAverage="0" equalAverage="0" bottom="0" percent="0" rank="0" text="" dxfId="321">
      <formula>$D$1&gt;I4</formula>
    </cfRule>
  </conditionalFormatting>
  <conditionalFormatting sqref="I5">
    <cfRule type="cellIs" priority="324" operator="equal" aboveAverage="0" equalAverage="0" bottom="0" percent="0" rank="0" text="" dxfId="322">
      <formula>5</formula>
    </cfRule>
    <cfRule type="cellIs" priority="325" operator="equal" aboveAverage="0" equalAverage="0" bottom="0" percent="0" rank="0" text="" dxfId="323">
      <formula>4</formula>
    </cfRule>
    <cfRule type="cellIs" priority="326" operator="equal" aboveAverage="0" equalAverage="0" bottom="0" percent="0" rank="0" text="" dxfId="324">
      <formula>3</formula>
    </cfRule>
  </conditionalFormatting>
  <conditionalFormatting sqref="I4">
    <cfRule type="expression" priority="327" aboveAverage="0" equalAverage="0" bottom="0" percent="0" rank="0" text="" dxfId="325">
      <formula>$D$1&lt;I4</formula>
    </cfRule>
    <cfRule type="expression" priority="328" aboveAverage="0" equalAverage="0" bottom="0" percent="0" rank="0" text="" dxfId="326">
      <formula>$D$1&gt;I4</formula>
    </cfRule>
  </conditionalFormatting>
  <conditionalFormatting sqref="J3">
    <cfRule type="expression" priority="329" aboveAverage="0" equalAverage="0" bottom="0" percent="0" rank="0" text="" dxfId="327">
      <formula>$D$1&lt;J3</formula>
    </cfRule>
    <cfRule type="expression" priority="330" aboveAverage="0" equalAverage="0" bottom="0" percent="0" rank="0" text="" dxfId="328">
      <formula>$D$1&gt;J3</formula>
    </cfRule>
  </conditionalFormatting>
  <conditionalFormatting sqref="M4">
    <cfRule type="expression" priority="331" aboveAverage="0" equalAverage="0" bottom="0" percent="0" rank="0" text="" dxfId="329">
      <formula>$D$1&lt;M4</formula>
    </cfRule>
    <cfRule type="expression" priority="332" aboveAverage="0" equalAverage="0" bottom="0" percent="0" rank="0" text="" dxfId="330">
      <formula>$D$1&gt;M4</formula>
    </cfRule>
  </conditionalFormatting>
  <conditionalFormatting sqref="F5">
    <cfRule type="cellIs" priority="333" operator="equal" aboveAverage="0" equalAverage="0" bottom="0" percent="0" rank="0" text="" dxfId="331">
      <formula>5</formula>
    </cfRule>
    <cfRule type="cellIs" priority="334" operator="equal" aboveAverage="0" equalAverage="0" bottom="0" percent="0" rank="0" text="" dxfId="332">
      <formula>4</formula>
    </cfRule>
    <cfRule type="cellIs" priority="335" operator="equal" aboveAverage="0" equalAverage="0" bottom="0" percent="0" rank="0" text="" dxfId="333">
      <formula>3</formula>
    </cfRule>
  </conditionalFormatting>
  <conditionalFormatting sqref="F3">
    <cfRule type="expression" priority="336" aboveAverage="0" equalAverage="0" bottom="0" percent="0" rank="0" text="" dxfId="334">
      <formula>$D$1&lt;F3</formula>
    </cfRule>
    <cfRule type="expression" priority="337" aboveAverage="0" equalAverage="0" bottom="0" percent="0" rank="0" text="" dxfId="335">
      <formula>$D$1&gt;F3</formula>
    </cfRule>
  </conditionalFormatting>
  <conditionalFormatting sqref="F5">
    <cfRule type="cellIs" priority="338" operator="equal" aboveAverage="0" equalAverage="0" bottom="0" percent="0" rank="0" text="" dxfId="336">
      <formula>5</formula>
    </cfRule>
    <cfRule type="cellIs" priority="339" operator="equal" aboveAverage="0" equalAverage="0" bottom="0" percent="0" rank="0" text="" dxfId="337">
      <formula>4</formula>
    </cfRule>
    <cfRule type="cellIs" priority="340" operator="equal" aboveAverage="0" equalAverage="0" bottom="0" percent="0" rank="0" text="" dxfId="338">
      <formula>3</formula>
    </cfRule>
  </conditionalFormatting>
  <conditionalFormatting sqref="F5">
    <cfRule type="cellIs" priority="341" operator="equal" aboveAverage="0" equalAverage="0" bottom="0" percent="0" rank="0" text="" dxfId="339">
      <formula>5</formula>
    </cfRule>
    <cfRule type="cellIs" priority="342" operator="equal" aboveAverage="0" equalAverage="0" bottom="0" percent="0" rank="0" text="" dxfId="340">
      <formula>4</formula>
    </cfRule>
    <cfRule type="cellIs" priority="343" operator="equal" aboveAverage="0" equalAverage="0" bottom="0" percent="0" rank="0" text="" dxfId="341">
      <formula>3</formula>
    </cfRule>
  </conditionalFormatting>
  <conditionalFormatting sqref="F5">
    <cfRule type="cellIs" priority="344" operator="equal" aboveAverage="0" equalAverage="0" bottom="0" percent="0" rank="0" text="" dxfId="342">
      <formula>5</formula>
    </cfRule>
    <cfRule type="cellIs" priority="345" operator="equal" aboveAverage="0" equalAverage="0" bottom="0" percent="0" rank="0" text="" dxfId="343">
      <formula>4</formula>
    </cfRule>
    <cfRule type="cellIs" priority="346" operator="equal" aboveAverage="0" equalAverage="0" bottom="0" percent="0" rank="0" text="" dxfId="344">
      <formula>3</formula>
    </cfRule>
  </conditionalFormatting>
  <conditionalFormatting sqref="L5">
    <cfRule type="cellIs" priority="347" operator="equal" aboveAverage="0" equalAverage="0" bottom="0" percent="0" rank="0" text="" dxfId="345">
      <formula>5</formula>
    </cfRule>
    <cfRule type="cellIs" priority="348" operator="equal" aboveAverage="0" equalAverage="0" bottom="0" percent="0" rank="0" text="" dxfId="346">
      <formula>4</formula>
    </cfRule>
    <cfRule type="cellIs" priority="349" operator="equal" aboveAverage="0" equalAverage="0" bottom="0" percent="0" rank="0" text="" dxfId="347">
      <formula>3</formula>
    </cfRule>
  </conditionalFormatting>
  <conditionalFormatting sqref="L4">
    <cfRule type="expression" priority="350" aboveAverage="0" equalAverage="0" bottom="0" percent="0" rank="0" text="" dxfId="348">
      <formula>$D$1&lt;L4</formula>
    </cfRule>
    <cfRule type="expression" priority="351" aboveAverage="0" equalAverage="0" bottom="0" percent="0" rank="0" text="" dxfId="349">
      <formula>$D$1&gt;L4</formula>
    </cfRule>
  </conditionalFormatting>
  <conditionalFormatting sqref="L4">
    <cfRule type="expression" priority="352" aboveAverage="0" equalAverage="0" bottom="0" percent="0" rank="0" text="" dxfId="350">
      <formula>$D$1&lt;L4</formula>
    </cfRule>
    <cfRule type="expression" priority="353" aboveAverage="0" equalAverage="0" bottom="0" percent="0" rank="0" text="" dxfId="351">
      <formula>$D$1&gt;L4</formula>
    </cfRule>
  </conditionalFormatting>
  <conditionalFormatting sqref="L4">
    <cfRule type="expression" priority="354" aboveAverage="0" equalAverage="0" bottom="0" percent="0" rank="0" text="" dxfId="352">
      <formula>$D$1&lt;L4</formula>
    </cfRule>
    <cfRule type="expression" priority="355" aboveAverage="0" equalAverage="0" bottom="0" percent="0" rank="0" text="" dxfId="353">
      <formula>$D$1&gt;L4</formula>
    </cfRule>
  </conditionalFormatting>
  <conditionalFormatting sqref="L4">
    <cfRule type="expression" priority="356" aboveAverage="0" equalAverage="0" bottom="0" percent="0" rank="0" text="" dxfId="354">
      <formula>$D$1&lt;L4</formula>
    </cfRule>
    <cfRule type="expression" priority="357" aboveAverage="0" equalAverage="0" bottom="0" percent="0" rank="0" text="" dxfId="355">
      <formula>$D$1&gt;L4</formula>
    </cfRule>
  </conditionalFormatting>
  <conditionalFormatting sqref="L4">
    <cfRule type="expression" priority="358" aboveAverage="0" equalAverage="0" bottom="0" percent="0" rank="0" text="" dxfId="356">
      <formula>$D$1&lt;L4</formula>
    </cfRule>
    <cfRule type="expression" priority="359" aboveAverage="0" equalAverage="0" bottom="0" percent="0" rank="0" text="" dxfId="357">
      <formula>$D$1&gt;L4</formula>
    </cfRule>
  </conditionalFormatting>
  <conditionalFormatting sqref="L5">
    <cfRule type="cellIs" priority="360" operator="equal" aboveAverage="0" equalAverage="0" bottom="0" percent="0" rank="0" text="" dxfId="358">
      <formula>5</formula>
    </cfRule>
    <cfRule type="cellIs" priority="361" operator="equal" aboveAverage="0" equalAverage="0" bottom="0" percent="0" rank="0" text="" dxfId="359">
      <formula>4</formula>
    </cfRule>
    <cfRule type="cellIs" priority="362" operator="equal" aboveAverage="0" equalAverage="0" bottom="0" percent="0" rank="0" text="" dxfId="360">
      <formula>3</formula>
    </cfRule>
  </conditionalFormatting>
  <conditionalFormatting sqref="L4">
    <cfRule type="expression" priority="363" aboveAverage="0" equalAverage="0" bottom="0" percent="0" rank="0" text="" dxfId="361">
      <formula>$D$1&lt;L4</formula>
    </cfRule>
    <cfRule type="expression" priority="364" aboveAverage="0" equalAverage="0" bottom="0" percent="0" rank="0" text="" dxfId="362">
      <formula>$D$1&gt;L4</formula>
    </cfRule>
  </conditionalFormatting>
  <conditionalFormatting sqref="L5">
    <cfRule type="cellIs" priority="365" operator="equal" aboveAverage="0" equalAverage="0" bottom="0" percent="0" rank="0" text="" dxfId="363">
      <formula>5</formula>
    </cfRule>
    <cfRule type="cellIs" priority="366" operator="equal" aboveAverage="0" equalAverage="0" bottom="0" percent="0" rank="0" text="" dxfId="364">
      <formula>4</formula>
    </cfRule>
    <cfRule type="cellIs" priority="367" operator="equal" aboveAverage="0" equalAverage="0" bottom="0" percent="0" rank="0" text="" dxfId="365">
      <formula>3</formula>
    </cfRule>
  </conditionalFormatting>
  <conditionalFormatting sqref="L4">
    <cfRule type="expression" priority="368" aboveAverage="0" equalAverage="0" bottom="0" percent="0" rank="0" text="" dxfId="366">
      <formula>$D$1&lt;L4</formula>
    </cfRule>
    <cfRule type="expression" priority="369" aboveAverage="0" equalAverage="0" bottom="0" percent="0" rank="0" text="" dxfId="367">
      <formula>$D$1&gt;L4</formula>
    </cfRule>
  </conditionalFormatting>
  <conditionalFormatting sqref="L5">
    <cfRule type="cellIs" priority="370" operator="equal" aboveAverage="0" equalAverage="0" bottom="0" percent="0" rank="0" text="" dxfId="368">
      <formula>5</formula>
    </cfRule>
    <cfRule type="cellIs" priority="371" operator="equal" aboveAverage="0" equalAverage="0" bottom="0" percent="0" rank="0" text="" dxfId="369">
      <formula>4</formula>
    </cfRule>
    <cfRule type="cellIs" priority="372" operator="equal" aboveAverage="0" equalAverage="0" bottom="0" percent="0" rank="0" text="" dxfId="370">
      <formula>3</formula>
    </cfRule>
  </conditionalFormatting>
  <conditionalFormatting sqref="L4">
    <cfRule type="expression" priority="373" aboveAverage="0" equalAverage="0" bottom="0" percent="0" rank="0" text="" dxfId="371">
      <formula>$D$1&lt;L4</formula>
    </cfRule>
    <cfRule type="expression" priority="374" aboveAverage="0" equalAverage="0" bottom="0" percent="0" rank="0" text="" dxfId="372">
      <formula>$D$1&gt;L4</formula>
    </cfRule>
  </conditionalFormatting>
  <conditionalFormatting sqref="L4">
    <cfRule type="expression" priority="375" aboveAverage="0" equalAverage="0" bottom="0" percent="0" rank="0" text="" dxfId="373">
      <formula>$D$1&lt;L4</formula>
    </cfRule>
    <cfRule type="expression" priority="376" aboveAverage="0" equalAverage="0" bottom="0" percent="0" rank="0" text="" dxfId="374">
      <formula>$D$1&gt;L4</formula>
    </cfRule>
  </conditionalFormatting>
  <conditionalFormatting sqref="L4">
    <cfRule type="expression" priority="377" aboveAverage="0" equalAverage="0" bottom="0" percent="0" rank="0" text="" dxfId="375">
      <formula>$D$1&lt;L4</formula>
    </cfRule>
    <cfRule type="expression" priority="378" aboveAverage="0" equalAverage="0" bottom="0" percent="0" rank="0" text="" dxfId="376">
      <formula>$D$1&gt;L4</formula>
    </cfRule>
  </conditionalFormatting>
  <conditionalFormatting sqref="L4">
    <cfRule type="expression" priority="379" aboveAverage="0" equalAverage="0" bottom="0" percent="0" rank="0" text="" dxfId="377">
      <formula>$D$1&lt;L4</formula>
    </cfRule>
    <cfRule type="expression" priority="380" aboveAverage="0" equalAverage="0" bottom="0" percent="0" rank="0" text="" dxfId="378">
      <formula>$D$1&gt;L4</formula>
    </cfRule>
  </conditionalFormatting>
  <conditionalFormatting sqref="L4">
    <cfRule type="expression" priority="381" aboveAverage="0" equalAverage="0" bottom="0" percent="0" rank="0" text="" dxfId="379">
      <formula>$D$1&lt;L4</formula>
    </cfRule>
    <cfRule type="expression" priority="382" aboveAverage="0" equalAverage="0" bottom="0" percent="0" rank="0" text="" dxfId="380">
      <formula>$D$1&gt;L4</formula>
    </cfRule>
  </conditionalFormatting>
  <conditionalFormatting sqref="L4">
    <cfRule type="expression" priority="383" aboveAverage="0" equalAverage="0" bottom="0" percent="0" rank="0" text="" dxfId="381">
      <formula>$D$1&lt;L4</formula>
    </cfRule>
    <cfRule type="expression" priority="384" aboveAverage="0" equalAverage="0" bottom="0" percent="0" rank="0" text="" dxfId="382">
      <formula>$D$1&gt;L4</formula>
    </cfRule>
  </conditionalFormatting>
  <conditionalFormatting sqref="L4">
    <cfRule type="expression" priority="385" aboveAverage="0" equalAverage="0" bottom="0" percent="0" rank="0" text="" dxfId="383">
      <formula>$D$1&lt;L4</formula>
    </cfRule>
    <cfRule type="expression" priority="386" aboveAverage="0" equalAverage="0" bottom="0" percent="0" rank="0" text="" dxfId="384">
      <formula>$D$1&gt;L4</formula>
    </cfRule>
  </conditionalFormatting>
  <conditionalFormatting sqref="L4">
    <cfRule type="expression" priority="387" aboveAverage="0" equalAverage="0" bottom="0" percent="0" rank="0" text="" dxfId="385">
      <formula>$D$1&lt;L4</formula>
    </cfRule>
    <cfRule type="expression" priority="388" aboveAverage="0" equalAverage="0" bottom="0" percent="0" rank="0" text="" dxfId="386">
      <formula>$D$1&gt;L4</formula>
    </cfRule>
  </conditionalFormatting>
  <conditionalFormatting sqref="L4">
    <cfRule type="expression" priority="389" aboveAverage="0" equalAverage="0" bottom="0" percent="0" rank="0" text="" dxfId="387">
      <formula>$D$1&lt;L4</formula>
    </cfRule>
    <cfRule type="expression" priority="390" aboveAverage="0" equalAverage="0" bottom="0" percent="0" rank="0" text="" dxfId="388">
      <formula>$D$1&gt;L4</formula>
    </cfRule>
  </conditionalFormatting>
  <conditionalFormatting sqref="L4">
    <cfRule type="expression" priority="391" aboveAverage="0" equalAverage="0" bottom="0" percent="0" rank="0" text="" dxfId="389">
      <formula>$D$1&lt;L4</formula>
    </cfRule>
    <cfRule type="expression" priority="392" aboveAverage="0" equalAverage="0" bottom="0" percent="0" rank="0" text="" dxfId="390">
      <formula>$D$1&gt;L4</formula>
    </cfRule>
  </conditionalFormatting>
  <conditionalFormatting sqref="L4">
    <cfRule type="expression" priority="393" aboveAverage="0" equalAverage="0" bottom="0" percent="0" rank="0" text="" dxfId="391">
      <formula>$D$1&lt;L4</formula>
    </cfRule>
    <cfRule type="expression" priority="394" aboveAverage="0" equalAverage="0" bottom="0" percent="0" rank="0" text="" dxfId="392">
      <formula>$D$1&gt;L4</formula>
    </cfRule>
  </conditionalFormatting>
  <conditionalFormatting sqref="L4">
    <cfRule type="expression" priority="395" aboveAverage="0" equalAverage="0" bottom="0" percent="0" rank="0" text="" dxfId="393">
      <formula>$D$1&lt;L4</formula>
    </cfRule>
    <cfRule type="expression" priority="396" aboveAverage="0" equalAverage="0" bottom="0" percent="0" rank="0" text="" dxfId="394">
      <formula>$D$1&gt;L4</formula>
    </cfRule>
  </conditionalFormatting>
  <conditionalFormatting sqref="L4">
    <cfRule type="expression" priority="397" aboveAverage="0" equalAverage="0" bottom="0" percent="0" rank="0" text="" dxfId="395">
      <formula>$D$1&lt;L4</formula>
    </cfRule>
    <cfRule type="expression" priority="398" aboveAverage="0" equalAverage="0" bottom="0" percent="0" rank="0" text="" dxfId="396">
      <formula>$D$1&gt;L4</formula>
    </cfRule>
  </conditionalFormatting>
  <conditionalFormatting sqref="L4">
    <cfRule type="expression" priority="399" aboveAverage="0" equalAverage="0" bottom="0" percent="0" rank="0" text="" dxfId="397">
      <formula>$D$1&lt;L4</formula>
    </cfRule>
    <cfRule type="expression" priority="400" aboveAverage="0" equalAverage="0" bottom="0" percent="0" rank="0" text="" dxfId="398">
      <formula>$D$1&gt;L4</formula>
    </cfRule>
  </conditionalFormatting>
  <conditionalFormatting sqref="L4">
    <cfRule type="expression" priority="401" aboveAverage="0" equalAverage="0" bottom="0" percent="0" rank="0" text="" dxfId="399">
      <formula>$D$1&lt;L4</formula>
    </cfRule>
    <cfRule type="expression" priority="402" aboveAverage="0" equalAverage="0" bottom="0" percent="0" rank="0" text="" dxfId="400">
      <formula>$D$1&gt;L4</formula>
    </cfRule>
  </conditionalFormatting>
  <conditionalFormatting sqref="L4">
    <cfRule type="expression" priority="403" aboveAverage="0" equalAverage="0" bottom="0" percent="0" rank="0" text="" dxfId="401">
      <formula>$D$1&lt;L4</formula>
    </cfRule>
    <cfRule type="expression" priority="404" aboveAverage="0" equalAverage="0" bottom="0" percent="0" rank="0" text="" dxfId="402">
      <formula>$D$1&gt;L4</formula>
    </cfRule>
  </conditionalFormatting>
  <conditionalFormatting sqref="L4">
    <cfRule type="expression" priority="405" aboveAverage="0" equalAverage="0" bottom="0" percent="0" rank="0" text="" dxfId="403">
      <formula>$D$1&lt;L4</formula>
    </cfRule>
    <cfRule type="expression" priority="406" aboveAverage="0" equalAverage="0" bottom="0" percent="0" rank="0" text="" dxfId="404">
      <formula>$D$1&gt;L4</formula>
    </cfRule>
  </conditionalFormatting>
  <conditionalFormatting sqref="L4">
    <cfRule type="expression" priority="407" aboveAverage="0" equalAverage="0" bottom="0" percent="0" rank="0" text="" dxfId="405">
      <formula>$D$1&lt;L4</formula>
    </cfRule>
    <cfRule type="expression" priority="408" aboveAverage="0" equalAverage="0" bottom="0" percent="0" rank="0" text="" dxfId="406">
      <formula>$D$1&gt;L4</formula>
    </cfRule>
  </conditionalFormatting>
  <conditionalFormatting sqref="G3">
    <cfRule type="expression" priority="409" aboveAverage="0" equalAverage="0" bottom="0" percent="0" rank="0" text="" dxfId="407">
      <formula>$D$1&lt;G3</formula>
    </cfRule>
    <cfRule type="expression" priority="410" aboveAverage="0" equalAverage="0" bottom="0" percent="0" rank="0" text="" dxfId="408">
      <formula>$D$1&gt;G3</formula>
    </cfRule>
  </conditionalFormatting>
  <conditionalFormatting sqref="G3">
    <cfRule type="expression" priority="411" aboveAverage="0" equalAverage="0" bottom="0" percent="0" rank="0" text="" dxfId="409">
      <formula>$D$1&lt;G3</formula>
    </cfRule>
    <cfRule type="expression" priority="412" aboveAverage="0" equalAverage="0" bottom="0" percent="0" rank="0" text="" dxfId="410">
      <formula>$D$1&gt;G3</formula>
    </cfRule>
  </conditionalFormatting>
  <conditionalFormatting sqref="G3">
    <cfRule type="expression" priority="413" aboveAverage="0" equalAverage="0" bottom="0" percent="0" rank="0" text="" dxfId="411">
      <formula>$D$1&lt;G3</formula>
    </cfRule>
    <cfRule type="expression" priority="414" aboveAverage="0" equalAverage="0" bottom="0" percent="0" rank="0" text="" dxfId="412">
      <formula>$D$1&gt;G3</formula>
    </cfRule>
  </conditionalFormatting>
  <conditionalFormatting sqref="F4">
    <cfRule type="expression" priority="415" aboveAverage="0" equalAverage="0" bottom="0" percent="0" rank="0" text="" dxfId="413">
      <formula>$D$1&lt;F4</formula>
    </cfRule>
    <cfRule type="expression" priority="416" aboveAverage="0" equalAverage="0" bottom="0" percent="0" rank="0" text="" dxfId="414">
      <formula>$D$1&gt;F4</formula>
    </cfRule>
  </conditionalFormatting>
  <conditionalFormatting sqref="F4">
    <cfRule type="expression" priority="417" aboveAverage="0" equalAverage="0" bottom="0" percent="0" rank="0" text="" dxfId="415">
      <formula>$D$1&lt;F4</formula>
    </cfRule>
    <cfRule type="expression" priority="418" aboveAverage="0" equalAverage="0" bottom="0" percent="0" rank="0" text="" dxfId="416">
      <formula>$D$1&gt;F4</formula>
    </cfRule>
  </conditionalFormatting>
  <conditionalFormatting sqref="F4">
    <cfRule type="expression" priority="419" aboveAverage="0" equalAverage="0" bottom="0" percent="0" rank="0" text="" dxfId="417">
      <formula>$D$1&lt;F4</formula>
    </cfRule>
    <cfRule type="expression" priority="420" aboveAverage="0" equalAverage="0" bottom="0" percent="0" rank="0" text="" dxfId="418">
      <formula>$D$1&gt;F4</formula>
    </cfRule>
  </conditionalFormatting>
  <conditionalFormatting sqref="F4">
    <cfRule type="expression" priority="421" aboveAverage="0" equalAverage="0" bottom="0" percent="0" rank="0" text="" dxfId="419">
      <formula>$D$1&lt;F4</formula>
    </cfRule>
    <cfRule type="expression" priority="422" aboveAverage="0" equalAverage="0" bottom="0" percent="0" rank="0" text="" dxfId="420">
      <formula>$D$1&gt;F4</formula>
    </cfRule>
  </conditionalFormatting>
  <conditionalFormatting sqref="F4">
    <cfRule type="expression" priority="423" aboveAverage="0" equalAverage="0" bottom="0" percent="0" rank="0" text="" dxfId="421">
      <formula>$D$1&lt;F4</formula>
    </cfRule>
    <cfRule type="expression" priority="424" aboveAverage="0" equalAverage="0" bottom="0" percent="0" rank="0" text="" dxfId="422">
      <formula>$D$1&gt;F4</formula>
    </cfRule>
  </conditionalFormatting>
  <conditionalFormatting sqref="F4">
    <cfRule type="expression" priority="425" aboveAverage="0" equalAverage="0" bottom="0" percent="0" rank="0" text="" dxfId="423">
      <formula>$D$1&lt;F4</formula>
    </cfRule>
    <cfRule type="expression" priority="426" aboveAverage="0" equalAverage="0" bottom="0" percent="0" rank="0" text="" dxfId="424">
      <formula>$D$1&gt;F4</formula>
    </cfRule>
  </conditionalFormatting>
  <conditionalFormatting sqref="F4">
    <cfRule type="expression" priority="427" aboveAverage="0" equalAverage="0" bottom="0" percent="0" rank="0" text="" dxfId="425">
      <formula>$D$1&lt;F4</formula>
    </cfRule>
    <cfRule type="expression" priority="428" aboveAverage="0" equalAverage="0" bottom="0" percent="0" rank="0" text="" dxfId="426">
      <formula>$D$1&gt;F4</formula>
    </cfRule>
  </conditionalFormatting>
  <conditionalFormatting sqref="F4">
    <cfRule type="expression" priority="429" aboveAverage="0" equalAverage="0" bottom="0" percent="0" rank="0" text="" dxfId="427">
      <formula>$D$1&lt;F4</formula>
    </cfRule>
    <cfRule type="expression" priority="430" aboveAverage="0" equalAverage="0" bottom="0" percent="0" rank="0" text="" dxfId="428">
      <formula>$D$1&gt;F4</formula>
    </cfRule>
  </conditionalFormatting>
  <conditionalFormatting sqref="F4">
    <cfRule type="expression" priority="431" aboveAverage="0" equalAverage="0" bottom="0" percent="0" rank="0" text="" dxfId="429">
      <formula>$D$1&lt;F4</formula>
    </cfRule>
    <cfRule type="expression" priority="432" aboveAverage="0" equalAverage="0" bottom="0" percent="0" rank="0" text="" dxfId="430">
      <formula>$D$1&gt;F4</formula>
    </cfRule>
  </conditionalFormatting>
  <conditionalFormatting sqref="F4">
    <cfRule type="expression" priority="433" aboveAverage="0" equalAverage="0" bottom="0" percent="0" rank="0" text="" dxfId="431">
      <formula>$D$1&lt;F4</formula>
    </cfRule>
    <cfRule type="expression" priority="434" aboveAverage="0" equalAverage="0" bottom="0" percent="0" rank="0" text="" dxfId="432">
      <formula>$D$1&gt;F4</formula>
    </cfRule>
  </conditionalFormatting>
  <conditionalFormatting sqref="F4">
    <cfRule type="expression" priority="435" aboveAverage="0" equalAverage="0" bottom="0" percent="0" rank="0" text="" dxfId="433">
      <formula>$D$1&lt;F4</formula>
    </cfRule>
    <cfRule type="expression" priority="436" aboveAverage="0" equalAverage="0" bottom="0" percent="0" rank="0" text="" dxfId="434">
      <formula>$D$1&gt;F4</formula>
    </cfRule>
  </conditionalFormatting>
  <conditionalFormatting sqref="F4">
    <cfRule type="expression" priority="437" aboveAverage="0" equalAverage="0" bottom="0" percent="0" rank="0" text="" dxfId="435">
      <formula>$D$1&lt;F4</formula>
    </cfRule>
    <cfRule type="expression" priority="438" aboveAverage="0" equalAverage="0" bottom="0" percent="0" rank="0" text="" dxfId="436">
      <formula>$D$1&gt;F4</formula>
    </cfRule>
  </conditionalFormatting>
  <conditionalFormatting sqref="F4">
    <cfRule type="expression" priority="439" aboveAverage="0" equalAverage="0" bottom="0" percent="0" rank="0" text="" dxfId="437">
      <formula>$D$1&lt;F4</formula>
    </cfRule>
    <cfRule type="expression" priority="440" aboveAverage="0" equalAverage="0" bottom="0" percent="0" rank="0" text="" dxfId="438">
      <formula>$D$1&gt;F4</formula>
    </cfRule>
  </conditionalFormatting>
  <conditionalFormatting sqref="F4">
    <cfRule type="expression" priority="441" aboveAverage="0" equalAverage="0" bottom="0" percent="0" rank="0" text="" dxfId="439">
      <formula>$D$1&lt;F4</formula>
    </cfRule>
    <cfRule type="expression" priority="442" aboveAverage="0" equalAverage="0" bottom="0" percent="0" rank="0" text="" dxfId="440">
      <formula>$D$1&gt;F4</formula>
    </cfRule>
  </conditionalFormatting>
  <conditionalFormatting sqref="F4">
    <cfRule type="expression" priority="443" aboveAverage="0" equalAverage="0" bottom="0" percent="0" rank="0" text="" dxfId="441">
      <formula>$D$1&lt;F4</formula>
    </cfRule>
    <cfRule type="expression" priority="444" aboveAverage="0" equalAverage="0" bottom="0" percent="0" rank="0" text="" dxfId="442">
      <formula>$D$1&gt;F4</formula>
    </cfRule>
  </conditionalFormatting>
  <conditionalFormatting sqref="F4">
    <cfRule type="expression" priority="445" aboveAverage="0" equalAverage="0" bottom="0" percent="0" rank="0" text="" dxfId="443">
      <formula>$D$1&lt;F4</formula>
    </cfRule>
    <cfRule type="expression" priority="446" aboveAverage="0" equalAverage="0" bottom="0" percent="0" rank="0" text="" dxfId="444">
      <formula>$D$1&gt;F4</formula>
    </cfRule>
  </conditionalFormatting>
  <conditionalFormatting sqref="F4">
    <cfRule type="expression" priority="447" aboveAverage="0" equalAverage="0" bottom="0" percent="0" rank="0" text="" dxfId="445">
      <formula>$D$1&lt;F4</formula>
    </cfRule>
    <cfRule type="expression" priority="448" aboveAverage="0" equalAverage="0" bottom="0" percent="0" rank="0" text="" dxfId="446">
      <formula>$D$1&gt;F4</formula>
    </cfRule>
  </conditionalFormatting>
  <conditionalFormatting sqref="F4">
    <cfRule type="expression" priority="449" aboveAverage="0" equalAverage="0" bottom="0" percent="0" rank="0" text="" dxfId="447">
      <formula>$D$1&lt;F4</formula>
    </cfRule>
    <cfRule type="expression" priority="450" aboveAverage="0" equalAverage="0" bottom="0" percent="0" rank="0" text="" dxfId="448">
      <formula>$D$1&gt;F4</formula>
    </cfRule>
  </conditionalFormatting>
  <conditionalFormatting sqref="F4">
    <cfRule type="expression" priority="451" aboveAverage="0" equalAverage="0" bottom="0" percent="0" rank="0" text="" dxfId="449">
      <formula>$D$1&lt;F4</formula>
    </cfRule>
    <cfRule type="expression" priority="452" aboveAverage="0" equalAverage="0" bottom="0" percent="0" rank="0" text="" dxfId="0">
      <formula>$D$1&gt;F4</formula>
    </cfRule>
  </conditionalFormatting>
  <conditionalFormatting sqref="F4">
    <cfRule type="expression" priority="453" aboveAverage="0" equalAverage="0" bottom="0" percent="0" rank="0" text="" dxfId="1">
      <formula>$D$1&lt;F4</formula>
    </cfRule>
    <cfRule type="expression" priority="454" aboveAverage="0" equalAverage="0" bottom="0" percent="0" rank="0" text="" dxfId="2">
      <formula>$D$1&gt;F4</formula>
    </cfRule>
  </conditionalFormatting>
  <conditionalFormatting sqref="H4">
    <cfRule type="expression" priority="455" aboveAverage="0" equalAverage="0" bottom="0" percent="0" rank="0" text="" dxfId="3">
      <formula>$D$1&lt;H4</formula>
    </cfRule>
    <cfRule type="expression" priority="456" aboveAverage="0" equalAverage="0" bottom="0" percent="0" rank="0" text="" dxfId="4">
      <formula>$D$1&gt;H4</formula>
    </cfRule>
  </conditionalFormatting>
  <conditionalFormatting sqref="H4">
    <cfRule type="expression" priority="457" aboveAverage="0" equalAverage="0" bottom="0" percent="0" rank="0" text="" dxfId="5">
      <formula>$D$1&lt;H4</formula>
    </cfRule>
    <cfRule type="expression" priority="458" aboveAverage="0" equalAverage="0" bottom="0" percent="0" rank="0" text="" dxfId="6">
      <formula>$D$1&gt;H4</formula>
    </cfRule>
  </conditionalFormatting>
  <conditionalFormatting sqref="H4">
    <cfRule type="expression" priority="459" aboveAverage="0" equalAverage="0" bottom="0" percent="0" rank="0" text="" dxfId="7">
      <formula>$D$1&lt;H4</formula>
    </cfRule>
    <cfRule type="expression" priority="460" aboveAverage="0" equalAverage="0" bottom="0" percent="0" rank="0" text="" dxfId="8">
      <formula>$D$1&gt;H4</formula>
    </cfRule>
  </conditionalFormatting>
  <conditionalFormatting sqref="H5">
    <cfRule type="cellIs" priority="461" operator="equal" aboveAverage="0" equalAverage="0" bottom="0" percent="0" rank="0" text="" dxfId="9">
      <formula>5</formula>
    </cfRule>
    <cfRule type="cellIs" priority="462" operator="equal" aboveAverage="0" equalAverage="0" bottom="0" percent="0" rank="0" text="" dxfId="10">
      <formula>4</formula>
    </cfRule>
    <cfRule type="cellIs" priority="463" operator="equal" aboveAverage="0" equalAverage="0" bottom="0" percent="0" rank="0" text="" dxfId="11">
      <formula>3</formula>
    </cfRule>
  </conditionalFormatting>
  <conditionalFormatting sqref="H4">
    <cfRule type="expression" priority="464" aboveAverage="0" equalAverage="0" bottom="0" percent="0" rank="0" text="" dxfId="12">
      <formula>$D$1&lt;H4</formula>
    </cfRule>
    <cfRule type="expression" priority="465" aboveAverage="0" equalAverage="0" bottom="0" percent="0" rank="0" text="" dxfId="13">
      <formula>$D$1&gt;H4</formula>
    </cfRule>
  </conditionalFormatting>
  <conditionalFormatting sqref="K3">
    <cfRule type="expression" priority="466" aboveAverage="0" equalAverage="0" bottom="0" percent="0" rank="0" text="" dxfId="14">
      <formula>$D$1&lt;K3</formula>
    </cfRule>
    <cfRule type="expression" priority="467" aboveAverage="0" equalAverage="0" bottom="0" percent="0" rank="0" text="" dxfId="15">
      <formula>$D$1&gt;K3</formula>
    </cfRule>
  </conditionalFormatting>
  <conditionalFormatting sqref="K4">
    <cfRule type="expression" priority="468" aboveAverage="0" equalAverage="0" bottom="0" percent="0" rank="0" text="" dxfId="16">
      <formula>$D$1&lt;K4</formula>
    </cfRule>
    <cfRule type="expression" priority="469" aboveAverage="0" equalAverage="0" bottom="0" percent="0" rank="0" text="" dxfId="17">
      <formula>$D$1&gt;K4</formula>
    </cfRule>
  </conditionalFormatting>
  <conditionalFormatting sqref="K4">
    <cfRule type="expression" priority="470" aboveAverage="0" equalAverage="0" bottom="0" percent="0" rank="0" text="" dxfId="18">
      <formula>$D$1&lt;K4</formula>
    </cfRule>
    <cfRule type="expression" priority="471" aboveAverage="0" equalAverage="0" bottom="0" percent="0" rank="0" text="" dxfId="19">
      <formula>$D$1&gt;K4</formula>
    </cfRule>
  </conditionalFormatting>
  <conditionalFormatting sqref="K4">
    <cfRule type="expression" priority="472" aboveAverage="0" equalAverage="0" bottom="0" percent="0" rank="0" text="" dxfId="20">
      <formula>$D$1&lt;K4</formula>
    </cfRule>
    <cfRule type="expression" priority="473" aboveAverage="0" equalAverage="0" bottom="0" percent="0" rank="0" text="" dxfId="21">
      <formula>$D$1&gt;K4</formula>
    </cfRule>
  </conditionalFormatting>
  <conditionalFormatting sqref="I5">
    <cfRule type="cellIs" priority="474" operator="equal" aboveAverage="0" equalAverage="0" bottom="0" percent="0" rank="0" text="" dxfId="22">
      <formula>5</formula>
    </cfRule>
    <cfRule type="cellIs" priority="475" operator="equal" aboveAverage="0" equalAverage="0" bottom="0" percent="0" rank="0" text="" dxfId="23">
      <formula>4</formula>
    </cfRule>
    <cfRule type="cellIs" priority="476" operator="equal" aboveAverage="0" equalAverage="0" bottom="0" percent="0" rank="0" text="" dxfId="24">
      <formula>3</formula>
    </cfRule>
  </conditionalFormatting>
  <conditionalFormatting sqref="H4">
    <cfRule type="expression" priority="477" aboveAverage="0" equalAverage="0" bottom="0" percent="0" rank="0" text="" dxfId="25">
      <formula>$D$1&lt;H4</formula>
    </cfRule>
    <cfRule type="expression" priority="478" aboveAverage="0" equalAverage="0" bottom="0" percent="0" rank="0" text="" dxfId="26">
      <formula>$D$1&gt;H4</formula>
    </cfRule>
  </conditionalFormatting>
  <conditionalFormatting sqref="K4">
    <cfRule type="expression" priority="479" aboveAverage="0" equalAverage="0" bottom="0" percent="0" rank="0" text="" dxfId="27">
      <formula>$D$1&lt;K4</formula>
    </cfRule>
    <cfRule type="expression" priority="480" aboveAverage="0" equalAverage="0" bottom="0" percent="0" rank="0" text="" dxfId="28">
      <formula>$D$1&gt;K4</formula>
    </cfRule>
  </conditionalFormatting>
  <conditionalFormatting sqref="H4">
    <cfRule type="expression" priority="481" aboveAverage="0" equalAverage="0" bottom="0" percent="0" rank="0" text="" dxfId="29">
      <formula>$D$1&lt;H4</formula>
    </cfRule>
    <cfRule type="expression" priority="482" aboveAverage="0" equalAverage="0" bottom="0" percent="0" rank="0" text="" dxfId="30">
      <formula>$D$1&gt;H4</formula>
    </cfRule>
  </conditionalFormatting>
  <conditionalFormatting sqref="H4">
    <cfRule type="expression" priority="483" aboveAverage="0" equalAverage="0" bottom="0" percent="0" rank="0" text="" dxfId="31">
      <formula>$D$1&lt;H4</formula>
    </cfRule>
    <cfRule type="expression" priority="484" aboveAverage="0" equalAverage="0" bottom="0" percent="0" rank="0" text="" dxfId="32">
      <formula>$D$1&gt;H4</formula>
    </cfRule>
  </conditionalFormatting>
  <conditionalFormatting sqref="H4">
    <cfRule type="expression" priority="485" aboveAverage="0" equalAverage="0" bottom="0" percent="0" rank="0" text="" dxfId="33">
      <formula>$D$1&lt;H4</formula>
    </cfRule>
    <cfRule type="expression" priority="486" aboveAverage="0" equalAverage="0" bottom="0" percent="0" rank="0" text="" dxfId="34">
      <formula>$D$1&gt;H4</formula>
    </cfRule>
  </conditionalFormatting>
  <conditionalFormatting sqref="H4">
    <cfRule type="expression" priority="487" aboveAverage="0" equalAverage="0" bottom="0" percent="0" rank="0" text="" dxfId="35">
      <formula>$D$1&lt;H4</formula>
    </cfRule>
    <cfRule type="expression" priority="488" aboveAverage="0" equalAverage="0" bottom="0" percent="0" rank="0" text="" dxfId="36">
      <formula>$D$1&gt;H4</formula>
    </cfRule>
  </conditionalFormatting>
  <conditionalFormatting sqref="K4">
    <cfRule type="expression" priority="489" aboveAverage="0" equalAverage="0" bottom="0" percent="0" rank="0" text="" dxfId="37">
      <formula>$D$1&lt;K4</formula>
    </cfRule>
    <cfRule type="expression" priority="490" aboveAverage="0" equalAverage="0" bottom="0" percent="0" rank="0" text="" dxfId="38">
      <formula>$D$1&gt;K4</formula>
    </cfRule>
  </conditionalFormatting>
  <conditionalFormatting sqref="K3">
    <cfRule type="expression" priority="491" aboveAverage="0" equalAverage="0" bottom="0" percent="0" rank="0" text="" dxfId="39">
      <formula>$D$1&lt;K3</formula>
    </cfRule>
    <cfRule type="expression" priority="492" aboveAverage="0" equalAverage="0" bottom="0" percent="0" rank="0" text="" dxfId="40">
      <formula>$D$1&gt;K3</formula>
    </cfRule>
  </conditionalFormatting>
  <conditionalFormatting sqref="K4">
    <cfRule type="expression" priority="493" aboveAverage="0" equalAverage="0" bottom="0" percent="0" rank="0" text="" dxfId="0">
      <formula>$D$1&lt;K4</formula>
    </cfRule>
    <cfRule type="expression" priority="494" aboveAverage="0" equalAverage="0" bottom="0" percent="0" rank="0" text="" dxfId="1">
      <formula>$D$1&gt;K4</formula>
    </cfRule>
  </conditionalFormatting>
  <conditionalFormatting sqref="K4">
    <cfRule type="expression" priority="495" aboveAverage="0" equalAverage="0" bottom="0" percent="0" rank="0" text="" dxfId="2">
      <formula>$D$1&lt;K4</formula>
    </cfRule>
    <cfRule type="expression" priority="496" aboveAverage="0" equalAverage="0" bottom="0" percent="0" rank="0" text="" dxfId="3">
      <formula>$D$1&gt;K4</formula>
    </cfRule>
  </conditionalFormatting>
  <conditionalFormatting sqref="K4">
    <cfRule type="expression" priority="497" aboveAverage="0" equalAverage="0" bottom="0" percent="0" rank="0" text="" dxfId="4">
      <formula>$D$1&lt;K4</formula>
    </cfRule>
    <cfRule type="expression" priority="498" aboveAverage="0" equalAverage="0" bottom="0" percent="0" rank="0" text="" dxfId="5">
      <formula>$D$1&gt;K4</formula>
    </cfRule>
  </conditionalFormatting>
  <conditionalFormatting sqref="K5">
    <cfRule type="cellIs" priority="499" operator="equal" aboveAverage="0" equalAverage="0" bottom="0" percent="0" rank="0" text="" dxfId="6">
      <formula>5</formula>
    </cfRule>
    <cfRule type="cellIs" priority="500" operator="equal" aboveAverage="0" equalAverage="0" bottom="0" percent="0" rank="0" text="" dxfId="7">
      <formula>4</formula>
    </cfRule>
    <cfRule type="cellIs" priority="501" operator="equal" aboveAverage="0" equalAverage="0" bottom="0" percent="0" rank="0" text="" dxfId="8">
      <formula>3</formula>
    </cfRule>
  </conditionalFormatting>
  <conditionalFormatting sqref="K4">
    <cfRule type="expression" priority="502" aboveAverage="0" equalAverage="0" bottom="0" percent="0" rank="0" text="" dxfId="9">
      <formula>$D$1&lt;K4</formula>
    </cfRule>
    <cfRule type="expression" priority="503" aboveAverage="0" equalAverage="0" bottom="0" percent="0" rank="0" text="" dxfId="10">
      <formula>$D$1&gt;K4</formula>
    </cfRule>
  </conditionalFormatting>
  <conditionalFormatting sqref="K4">
    <cfRule type="expression" priority="504" aboveAverage="0" equalAverage="0" bottom="0" percent="0" rank="0" text="" dxfId="11">
      <formula>$D$1&lt;K4</formula>
    </cfRule>
    <cfRule type="expression" priority="505" aboveAverage="0" equalAverage="0" bottom="0" percent="0" rank="0" text="" dxfId="12">
      <formula>$D$1&gt;K4</formula>
    </cfRule>
  </conditionalFormatting>
  <conditionalFormatting sqref="K4">
    <cfRule type="expression" priority="506" aboveAverage="0" equalAverage="0" bottom="0" percent="0" rank="0" text="" dxfId="13">
      <formula>$D$1&lt;K4</formula>
    </cfRule>
    <cfRule type="expression" priority="507" aboveAverage="0" equalAverage="0" bottom="0" percent="0" rank="0" text="" dxfId="14">
      <formula>$D$1&gt;K4</formula>
    </cfRule>
  </conditionalFormatting>
  <conditionalFormatting sqref="K4">
    <cfRule type="expression" priority="508" aboveAverage="0" equalAverage="0" bottom="0" percent="0" rank="0" text="" dxfId="15">
      <formula>$D$1&lt;K4</formula>
    </cfRule>
    <cfRule type="expression" priority="509" aboveAverage="0" equalAverage="0" bottom="0" percent="0" rank="0" text="" dxfId="16">
      <formula>$D$1&gt;K4</formula>
    </cfRule>
  </conditionalFormatting>
  <conditionalFormatting sqref="K4">
    <cfRule type="expression" priority="510" aboveAverage="0" equalAverage="0" bottom="0" percent="0" rank="0" text="" dxfId="17">
      <formula>$D$1&lt;K4</formula>
    </cfRule>
    <cfRule type="expression" priority="511" aboveAverage="0" equalAverage="0" bottom="0" percent="0" rank="0" text="" dxfId="18">
      <formula>$D$1&gt;K4</formula>
    </cfRule>
  </conditionalFormatting>
  <conditionalFormatting sqref="K4">
    <cfRule type="expression" priority="512" aboveAverage="0" equalAverage="0" bottom="0" percent="0" rank="0" text="" dxfId="19">
      <formula>$D$1&lt;K4</formula>
    </cfRule>
    <cfRule type="expression" priority="513" aboveAverage="0" equalAverage="0" bottom="0" percent="0" rank="0" text="" dxfId="20">
      <formula>$D$1&gt;K4</formula>
    </cfRule>
  </conditionalFormatting>
  <conditionalFormatting sqref="H5">
    <cfRule type="cellIs" priority="514" operator="equal" aboveAverage="0" equalAverage="0" bottom="0" percent="0" rank="0" text="" dxfId="21">
      <formula>5</formula>
    </cfRule>
    <cfRule type="cellIs" priority="515" operator="equal" aboveAverage="0" equalAverage="0" bottom="0" percent="0" rank="0" text="" dxfId="22">
      <formula>4</formula>
    </cfRule>
    <cfRule type="cellIs" priority="516" operator="equal" aboveAverage="0" equalAverage="0" bottom="0" percent="0" rank="0" text="" dxfId="23">
      <formula>3</formula>
    </cfRule>
  </conditionalFormatting>
  <conditionalFormatting sqref="H3:H4">
    <cfRule type="expression" priority="517" aboveAverage="0" equalAverage="0" bottom="0" percent="0" rank="0" text="" dxfId="24">
      <formula>$D$1&lt;H3</formula>
    </cfRule>
    <cfRule type="expression" priority="518" aboveAverage="0" equalAverage="0" bottom="0" percent="0" rank="0" text="" dxfId="25">
      <formula>$D$1&gt;H3</formula>
    </cfRule>
  </conditionalFormatting>
  <conditionalFormatting sqref="H5">
    <cfRule type="cellIs" priority="519" operator="equal" aboveAverage="0" equalAverage="0" bottom="0" percent="0" rank="0" text="" dxfId="26">
      <formula>5</formula>
    </cfRule>
    <cfRule type="cellIs" priority="520" operator="equal" aboveAverage="0" equalAverage="0" bottom="0" percent="0" rank="0" text="" dxfId="27">
      <formula>4</formula>
    </cfRule>
    <cfRule type="cellIs" priority="521" operator="equal" aboveAverage="0" equalAverage="0" bottom="0" percent="0" rank="0" text="" dxfId="28">
      <formula>3</formula>
    </cfRule>
  </conditionalFormatting>
  <conditionalFormatting sqref="H3:H4">
    <cfRule type="expression" priority="522" aboveAverage="0" equalAverage="0" bottom="0" percent="0" rank="0" text="" dxfId="29">
      <formula>$D$1&lt;H3</formula>
    </cfRule>
    <cfRule type="expression" priority="523" aboveAverage="0" equalAverage="0" bottom="0" percent="0" rank="0" text="" dxfId="30">
      <formula>$D$1&gt;H3</formula>
    </cfRule>
  </conditionalFormatting>
  <conditionalFormatting sqref="H5">
    <cfRule type="cellIs" priority="524" operator="equal" aboveAverage="0" equalAverage="0" bottom="0" percent="0" rank="0" text="" dxfId="31">
      <formula>5</formula>
    </cfRule>
    <cfRule type="cellIs" priority="525" operator="equal" aboveAverage="0" equalAverage="0" bottom="0" percent="0" rank="0" text="" dxfId="32">
      <formula>4</formula>
    </cfRule>
    <cfRule type="cellIs" priority="526" operator="equal" aboveAverage="0" equalAverage="0" bottom="0" percent="0" rank="0" text="" dxfId="33">
      <formula>3</formula>
    </cfRule>
  </conditionalFormatting>
  <conditionalFormatting sqref="H4">
    <cfRule type="expression" priority="527" aboveAverage="0" equalAverage="0" bottom="0" percent="0" rank="0" text="" dxfId="34">
      <formula>$D$1&lt;H4</formula>
    </cfRule>
    <cfRule type="expression" priority="528" aboveAverage="0" equalAverage="0" bottom="0" percent="0" rank="0" text="" dxfId="35">
      <formula>$D$1&gt;H4</formula>
    </cfRule>
  </conditionalFormatting>
  <conditionalFormatting sqref="H4">
    <cfRule type="expression" priority="529" aboveAverage="0" equalAverage="0" bottom="0" percent="0" rank="0" text="" dxfId="36">
      <formula>$D$1&lt;H4</formula>
    </cfRule>
    <cfRule type="expression" priority="530" aboveAverage="0" equalAverage="0" bottom="0" percent="0" rank="0" text="" dxfId="37">
      <formula>$D$1&gt;H4</formula>
    </cfRule>
  </conditionalFormatting>
  <conditionalFormatting sqref="H4">
    <cfRule type="expression" priority="531" aboveAverage="0" equalAverage="0" bottom="0" percent="0" rank="0" text="" dxfId="38">
      <formula>$D$1&lt;H4</formula>
    </cfRule>
    <cfRule type="expression" priority="532" aboveAverage="0" equalAverage="0" bottom="0" percent="0" rank="0" text="" dxfId="39">
      <formula>$D$1&gt;H4</formula>
    </cfRule>
  </conditionalFormatting>
  <conditionalFormatting sqref="H4">
    <cfRule type="expression" priority="533" aboveAverage="0" equalAverage="0" bottom="0" percent="0" rank="0" text="" dxfId="40">
      <formula>$D$1&lt;H4</formula>
    </cfRule>
    <cfRule type="expression" priority="534" aboveAverage="0" equalAverage="0" bottom="0" percent="0" rank="0" text="" dxfId="41">
      <formula>$D$1&gt;H4</formula>
    </cfRule>
  </conditionalFormatting>
  <conditionalFormatting sqref="H4">
    <cfRule type="expression" priority="535" aboveAverage="0" equalAverage="0" bottom="0" percent="0" rank="0" text="" dxfId="42">
      <formula>$D$1&lt;H4</formula>
    </cfRule>
    <cfRule type="expression" priority="536" aboveAverage="0" equalAverage="0" bottom="0" percent="0" rank="0" text="" dxfId="43">
      <formula>$D$1&gt;H4</formula>
    </cfRule>
  </conditionalFormatting>
  <conditionalFormatting sqref="H4">
    <cfRule type="expression" priority="537" aboveAverage="0" equalAverage="0" bottom="0" percent="0" rank="0" text="" dxfId="44">
      <formula>$D$1&lt;H4</formula>
    </cfRule>
    <cfRule type="expression" priority="538" aboveAverage="0" equalAverage="0" bottom="0" percent="0" rank="0" text="" dxfId="45">
      <formula>$D$1&gt;H4</formula>
    </cfRule>
  </conditionalFormatting>
  <conditionalFormatting sqref="H4">
    <cfRule type="expression" priority="539" aboveAverage="0" equalAverage="0" bottom="0" percent="0" rank="0" text="" dxfId="46">
      <formula>$D$1&lt;H4</formula>
    </cfRule>
    <cfRule type="expression" priority="540" aboveAverage="0" equalAverage="0" bottom="0" percent="0" rank="0" text="" dxfId="47">
      <formula>$D$1&gt;H4</formula>
    </cfRule>
  </conditionalFormatting>
  <conditionalFormatting sqref="H4">
    <cfRule type="expression" priority="541" aboveAverage="0" equalAverage="0" bottom="0" percent="0" rank="0" text="" dxfId="48">
      <formula>$D$1&lt;H4</formula>
    </cfRule>
    <cfRule type="expression" priority="542" aboveAverage="0" equalAverage="0" bottom="0" percent="0" rank="0" text="" dxfId="49">
      <formula>$D$1&gt;H4</formula>
    </cfRule>
  </conditionalFormatting>
  <conditionalFormatting sqref="H4">
    <cfRule type="expression" priority="543" aboveAverage="0" equalAverage="0" bottom="0" percent="0" rank="0" text="" dxfId="50">
      <formula>$D$1&lt;H4</formula>
    </cfRule>
    <cfRule type="expression" priority="544" aboveAverage="0" equalAverage="0" bottom="0" percent="0" rank="0" text="" dxfId="51">
      <formula>$D$1&gt;H4</formula>
    </cfRule>
  </conditionalFormatting>
  <conditionalFormatting sqref="H5">
    <cfRule type="cellIs" priority="545" operator="equal" aboveAverage="0" equalAverage="0" bottom="0" percent="0" rank="0" text="" dxfId="52">
      <formula>5</formula>
    </cfRule>
    <cfRule type="cellIs" priority="546" operator="equal" aboveAverage="0" equalAverage="0" bottom="0" percent="0" rank="0" text="" dxfId="53">
      <formula>4</formula>
    </cfRule>
    <cfRule type="cellIs" priority="547" operator="equal" aboveAverage="0" equalAverage="0" bottom="0" percent="0" rank="0" text="" dxfId="54">
      <formula>3</formula>
    </cfRule>
  </conditionalFormatting>
  <conditionalFormatting sqref="H3:H4">
    <cfRule type="expression" priority="548" aboveAverage="0" equalAverage="0" bottom="0" percent="0" rank="0" text="" dxfId="55">
      <formula>$D$1&lt;H3</formula>
    </cfRule>
    <cfRule type="expression" priority="549" aboveAverage="0" equalAverage="0" bottom="0" percent="0" rank="0" text="" dxfId="56">
      <formula>$D$1&gt;H3</formula>
    </cfRule>
  </conditionalFormatting>
  <conditionalFormatting sqref="H5">
    <cfRule type="cellIs" priority="550" operator="equal" aboveAverage="0" equalAverage="0" bottom="0" percent="0" rank="0" text="" dxfId="57">
      <formula>5</formula>
    </cfRule>
    <cfRule type="cellIs" priority="551" operator="equal" aboveAverage="0" equalAverage="0" bottom="0" percent="0" rank="0" text="" dxfId="58">
      <formula>4</formula>
    </cfRule>
    <cfRule type="cellIs" priority="552" operator="equal" aboveAverage="0" equalAverage="0" bottom="0" percent="0" rank="0" text="" dxfId="59">
      <formula>3</formula>
    </cfRule>
  </conditionalFormatting>
  <conditionalFormatting sqref="H4">
    <cfRule type="expression" priority="553" aboveAverage="0" equalAverage="0" bottom="0" percent="0" rank="0" text="" dxfId="0">
      <formula>$D$1&lt;H4</formula>
    </cfRule>
    <cfRule type="expression" priority="554" aboveAverage="0" equalAverage="0" bottom="0" percent="0" rank="0" text="" dxfId="1">
      <formula>$D$1&gt;H4</formula>
    </cfRule>
  </conditionalFormatting>
  <conditionalFormatting sqref="H5">
    <cfRule type="cellIs" priority="555" operator="equal" aboveAverage="0" equalAverage="0" bottom="0" percent="0" rank="0" text="" dxfId="2">
      <formula>5</formula>
    </cfRule>
    <cfRule type="cellIs" priority="556" operator="equal" aboveAverage="0" equalAverage="0" bottom="0" percent="0" rank="0" text="" dxfId="3">
      <formula>4</formula>
    </cfRule>
    <cfRule type="cellIs" priority="557" operator="equal" aboveAverage="0" equalAverage="0" bottom="0" percent="0" rank="0" text="" dxfId="4">
      <formula>3</formula>
    </cfRule>
  </conditionalFormatting>
  <conditionalFormatting sqref="K4">
    <cfRule type="expression" priority="558" aboveAverage="0" equalAverage="0" bottom="0" percent="0" rank="0" text="" dxfId="5">
      <formula>$D$1&lt;K4</formula>
    </cfRule>
    <cfRule type="expression" priority="559" aboveAverage="0" equalAverage="0" bottom="0" percent="0" rank="0" text="" dxfId="6">
      <formula>$D$1&gt;K4</formula>
    </cfRule>
  </conditionalFormatting>
  <conditionalFormatting sqref="K4">
    <cfRule type="expression" priority="560" aboveAverage="0" equalAverage="0" bottom="0" percent="0" rank="0" text="" dxfId="7">
      <formula>$D$1&lt;K4</formula>
    </cfRule>
    <cfRule type="expression" priority="561" aboveAverage="0" equalAverage="0" bottom="0" percent="0" rank="0" text="" dxfId="8">
      <formula>$D$1&gt;K4</formula>
    </cfRule>
  </conditionalFormatting>
  <conditionalFormatting sqref="K4">
    <cfRule type="expression" priority="562" aboveAverage="0" equalAverage="0" bottom="0" percent="0" rank="0" text="" dxfId="9">
      <formula>$D$1&lt;K4</formula>
    </cfRule>
    <cfRule type="expression" priority="563" aboveAverage="0" equalAverage="0" bottom="0" percent="0" rank="0" text="" dxfId="10">
      <formula>$D$1&gt;K4</formula>
    </cfRule>
  </conditionalFormatting>
  <conditionalFormatting sqref="K4">
    <cfRule type="expression" priority="564" aboveAverage="0" equalAverage="0" bottom="0" percent="0" rank="0" text="" dxfId="11">
      <formula>$D$1&lt;K4</formula>
    </cfRule>
    <cfRule type="expression" priority="565" aboveAverage="0" equalAverage="0" bottom="0" percent="0" rank="0" text="" dxfId="12">
      <formula>$D$1&gt;K4</formula>
    </cfRule>
  </conditionalFormatting>
  <conditionalFormatting sqref="K4">
    <cfRule type="expression" priority="566" aboveAverage="0" equalAverage="0" bottom="0" percent="0" rank="0" text="" dxfId="13">
      <formula>$D$1&lt;K4</formula>
    </cfRule>
    <cfRule type="expression" priority="567" aboveAverage="0" equalAverage="0" bottom="0" percent="0" rank="0" text="" dxfId="14">
      <formula>$D$1&gt;K4</formula>
    </cfRule>
  </conditionalFormatting>
  <conditionalFormatting sqref="H4">
    <cfRule type="expression" priority="568" aboveAverage="0" equalAverage="0" bottom="0" percent="0" rank="0" text="" dxfId="15">
      <formula>$D$1&lt;H4</formula>
    </cfRule>
    <cfRule type="expression" priority="569" aboveAverage="0" equalAverage="0" bottom="0" percent="0" rank="0" text="" dxfId="16">
      <formula>$D$1&gt;H4</formula>
    </cfRule>
  </conditionalFormatting>
  <conditionalFormatting sqref="H4">
    <cfRule type="expression" priority="570" aboveAverage="0" equalAverage="0" bottom="0" percent="0" rank="0" text="" dxfId="17">
      <formula>$D$1&lt;H4</formula>
    </cfRule>
    <cfRule type="expression" priority="571" aboveAverage="0" equalAverage="0" bottom="0" percent="0" rank="0" text="" dxfId="18">
      <formula>$D$1&gt;H4</formula>
    </cfRule>
  </conditionalFormatting>
  <conditionalFormatting sqref="H4">
    <cfRule type="expression" priority="572" aboveAverage="0" equalAverage="0" bottom="0" percent="0" rank="0" text="" dxfId="19">
      <formula>$D$1&lt;H4</formula>
    </cfRule>
    <cfRule type="expression" priority="573" aboveAverage="0" equalAverage="0" bottom="0" percent="0" rank="0" text="" dxfId="20">
      <formula>$D$1&gt;H4</formula>
    </cfRule>
  </conditionalFormatting>
  <conditionalFormatting sqref="H4">
    <cfRule type="expression" priority="574" aboveAverage="0" equalAverage="0" bottom="0" percent="0" rank="0" text="" dxfId="21">
      <formula>$D$1&lt;H4</formula>
    </cfRule>
    <cfRule type="expression" priority="575" aboveAverage="0" equalAverage="0" bottom="0" percent="0" rank="0" text="" dxfId="22">
      <formula>$D$1&gt;H4</formula>
    </cfRule>
  </conditionalFormatting>
  <conditionalFormatting sqref="H4">
    <cfRule type="expression" priority="576" aboveAverage="0" equalAverage="0" bottom="0" percent="0" rank="0" text="" dxfId="23">
      <formula>$D$1&lt;H4</formula>
    </cfRule>
    <cfRule type="expression" priority="577" aboveAverage="0" equalAverage="0" bottom="0" percent="0" rank="0" text="" dxfId="24">
      <formula>$D$1&gt;H4</formula>
    </cfRule>
  </conditionalFormatting>
  <conditionalFormatting sqref="G5">
    <cfRule type="cellIs" priority="578" operator="equal" aboveAverage="0" equalAverage="0" bottom="0" percent="0" rank="0" text="" dxfId="25">
      <formula>5</formula>
    </cfRule>
    <cfRule type="cellIs" priority="579" operator="equal" aboveAverage="0" equalAverage="0" bottom="0" percent="0" rank="0" text="" dxfId="26">
      <formula>4</formula>
    </cfRule>
    <cfRule type="cellIs" priority="580" operator="equal" aboveAverage="0" equalAverage="0" bottom="0" percent="0" rank="0" text="" dxfId="27">
      <formula>3</formula>
    </cfRule>
  </conditionalFormatting>
  <conditionalFormatting sqref="G5">
    <cfRule type="cellIs" priority="581" operator="equal" aboveAverage="0" equalAverage="0" bottom="0" percent="0" rank="0" text="" dxfId="28">
      <formula>5</formula>
    </cfRule>
    <cfRule type="cellIs" priority="582" operator="equal" aboveAverage="0" equalAverage="0" bottom="0" percent="0" rank="0" text="" dxfId="29">
      <formula>4</formula>
    </cfRule>
    <cfRule type="cellIs" priority="583" operator="equal" aboveAverage="0" equalAverage="0" bottom="0" percent="0" rank="0" text="" dxfId="30">
      <formula>3</formula>
    </cfRule>
  </conditionalFormatting>
  <conditionalFormatting sqref="G4">
    <cfRule type="expression" priority="584" aboveAverage="0" equalAverage="0" bottom="0" percent="0" rank="0" text="" dxfId="31">
      <formula>$D$1&lt;G4</formula>
    </cfRule>
    <cfRule type="expression" priority="585" aboveAverage="0" equalAverage="0" bottom="0" percent="0" rank="0" text="" dxfId="32">
      <formula>$D$1&gt;G4</formula>
    </cfRule>
  </conditionalFormatting>
  <conditionalFormatting sqref="G4">
    <cfRule type="expression" priority="586" aboveAverage="0" equalAverage="0" bottom="0" percent="0" rank="0" text="" dxfId="33">
      <formula>$D$1&lt;G4</formula>
    </cfRule>
    <cfRule type="expression" priority="587" aboveAverage="0" equalAverage="0" bottom="0" percent="0" rank="0" text="" dxfId="34">
      <formula>$D$1&gt;G4</formula>
    </cfRule>
  </conditionalFormatting>
  <conditionalFormatting sqref="G5">
    <cfRule type="cellIs" priority="588" operator="equal" aboveAverage="0" equalAverage="0" bottom="0" percent="0" rank="0" text="" dxfId="35">
      <formula>5</formula>
    </cfRule>
    <cfRule type="cellIs" priority="589" operator="equal" aboveAverage="0" equalAverage="0" bottom="0" percent="0" rank="0" text="" dxfId="36">
      <formula>4</formula>
    </cfRule>
    <cfRule type="cellIs" priority="590" operator="equal" aboveAverage="0" equalAverage="0" bottom="0" percent="0" rank="0" text="" dxfId="37">
      <formula>3</formula>
    </cfRule>
  </conditionalFormatting>
  <conditionalFormatting sqref="G4">
    <cfRule type="expression" priority="591" aboveAverage="0" equalAverage="0" bottom="0" percent="0" rank="0" text="" dxfId="38">
      <formula>$D$1&lt;G4</formula>
    </cfRule>
    <cfRule type="expression" priority="592" aboveAverage="0" equalAverage="0" bottom="0" percent="0" rank="0" text="" dxfId="39">
      <formula>$D$1&gt;G4</formula>
    </cfRule>
  </conditionalFormatting>
  <conditionalFormatting sqref="G5">
    <cfRule type="cellIs" priority="593" operator="equal" aboveAverage="0" equalAverage="0" bottom="0" percent="0" rank="0" text="" dxfId="40">
      <formula>5</formula>
    </cfRule>
    <cfRule type="cellIs" priority="594" operator="equal" aboveAverage="0" equalAverage="0" bottom="0" percent="0" rank="0" text="" dxfId="41">
      <formula>4</formula>
    </cfRule>
    <cfRule type="cellIs" priority="595" operator="equal" aboveAverage="0" equalAverage="0" bottom="0" percent="0" rank="0" text="" dxfId="42">
      <formula>3</formula>
    </cfRule>
  </conditionalFormatting>
  <conditionalFormatting sqref="G4">
    <cfRule type="expression" priority="596" aboveAverage="0" equalAverage="0" bottom="0" percent="0" rank="0" text="" dxfId="43">
      <formula>$D$1&lt;G4</formula>
    </cfRule>
    <cfRule type="expression" priority="597" aboveAverage="0" equalAverage="0" bottom="0" percent="0" rank="0" text="" dxfId="44">
      <formula>$D$1&gt;G4</formula>
    </cfRule>
  </conditionalFormatting>
  <conditionalFormatting sqref="G4">
    <cfRule type="expression" priority="598" aboveAverage="0" equalAverage="0" bottom="0" percent="0" rank="0" text="" dxfId="45">
      <formula>$D$1&lt;G4</formula>
    </cfRule>
    <cfRule type="expression" priority="599" aboveAverage="0" equalAverage="0" bottom="0" percent="0" rank="0" text="" dxfId="46">
      <formula>$D$1&gt;G4</formula>
    </cfRule>
  </conditionalFormatting>
  <conditionalFormatting sqref="G4">
    <cfRule type="expression" priority="600" aboveAverage="0" equalAverage="0" bottom="0" percent="0" rank="0" text="" dxfId="47">
      <formula>$D$1&lt;G4</formula>
    </cfRule>
    <cfRule type="expression" priority="601" aboveAverage="0" equalAverage="0" bottom="0" percent="0" rank="0" text="" dxfId="48">
      <formula>$D$1&gt;G4</formula>
    </cfRule>
  </conditionalFormatting>
  <conditionalFormatting sqref="G4">
    <cfRule type="expression" priority="602" aboveAverage="0" equalAverage="0" bottom="0" percent="0" rank="0" text="" dxfId="49">
      <formula>$D$1&lt;G4</formula>
    </cfRule>
    <cfRule type="expression" priority="603" aboveAverage="0" equalAverage="0" bottom="0" percent="0" rank="0" text="" dxfId="50">
      <formula>$D$1&gt;G4</formula>
    </cfRule>
  </conditionalFormatting>
  <conditionalFormatting sqref="G4">
    <cfRule type="expression" priority="604" aboveAverage="0" equalAverage="0" bottom="0" percent="0" rank="0" text="" dxfId="51">
      <formula>$D$1&lt;G4</formula>
    </cfRule>
    <cfRule type="expression" priority="605" aboveAverage="0" equalAverage="0" bottom="0" percent="0" rank="0" text="" dxfId="52">
      <formula>$D$1&gt;G4</formula>
    </cfRule>
  </conditionalFormatting>
  <conditionalFormatting sqref="G4">
    <cfRule type="expression" priority="606" aboveAverage="0" equalAverage="0" bottom="0" percent="0" rank="0" text="" dxfId="53">
      <formula>$D$1&lt;G4</formula>
    </cfRule>
    <cfRule type="expression" priority="607" aboveAverage="0" equalAverage="0" bottom="0" percent="0" rank="0" text="" dxfId="54">
      <formula>$D$1&gt;G4</formula>
    </cfRule>
  </conditionalFormatting>
  <conditionalFormatting sqref="G4">
    <cfRule type="expression" priority="608" aboveAverage="0" equalAverage="0" bottom="0" percent="0" rank="0" text="" dxfId="55">
      <formula>$D$1&lt;G4</formula>
    </cfRule>
    <cfRule type="expression" priority="609" aboveAverage="0" equalAverage="0" bottom="0" percent="0" rank="0" text="" dxfId="56">
      <formula>$D$1&gt;G4</formula>
    </cfRule>
  </conditionalFormatting>
  <conditionalFormatting sqref="G4">
    <cfRule type="expression" priority="610" aboveAverage="0" equalAverage="0" bottom="0" percent="0" rank="0" text="" dxfId="57">
      <formula>$D$1&lt;G4</formula>
    </cfRule>
    <cfRule type="expression" priority="611" aboveAverage="0" equalAverage="0" bottom="0" percent="0" rank="0" text="" dxfId="58">
      <formula>$D$1&gt;G4</formula>
    </cfRule>
  </conditionalFormatting>
  <conditionalFormatting sqref="G4">
    <cfRule type="expression" priority="612" aboveAverage="0" equalAverage="0" bottom="0" percent="0" rank="0" text="" dxfId="59">
      <formula>$D$1&lt;G4</formula>
    </cfRule>
    <cfRule type="expression" priority="613" aboveAverage="0" equalAverage="0" bottom="0" percent="0" rank="0" text="" dxfId="60">
      <formula>$D$1&gt;G4</formula>
    </cfRule>
  </conditionalFormatting>
  <conditionalFormatting sqref="G4">
    <cfRule type="expression" priority="614" aboveAverage="0" equalAverage="0" bottom="0" percent="0" rank="0" text="" dxfId="61">
      <formula>$D$1&lt;G4</formula>
    </cfRule>
    <cfRule type="expression" priority="615" aboveAverage="0" equalAverage="0" bottom="0" percent="0" rank="0" text="" dxfId="62">
      <formula>$D$1&gt;G4</formula>
    </cfRule>
  </conditionalFormatting>
  <conditionalFormatting sqref="G4">
    <cfRule type="expression" priority="616" aboveAverage="0" equalAverage="0" bottom="0" percent="0" rank="0" text="" dxfId="63">
      <formula>$D$1&lt;G4</formula>
    </cfRule>
    <cfRule type="expression" priority="617" aboveAverage="0" equalAverage="0" bottom="0" percent="0" rank="0" text="" dxfId="64">
      <formula>$D$1&gt;G4</formula>
    </cfRule>
  </conditionalFormatting>
  <conditionalFormatting sqref="I3">
    <cfRule type="expression" priority="618" aboveAverage="0" equalAverage="0" bottom="0" percent="0" rank="0" text="" dxfId="65">
      <formula>$D$1&lt;I3</formula>
    </cfRule>
    <cfRule type="expression" priority="619" aboveAverage="0" equalAverage="0" bottom="0" percent="0" rank="0" text="" dxfId="66">
      <formula>$D$1&gt;I3</formula>
    </cfRule>
  </conditionalFormatting>
  <conditionalFormatting sqref="K5">
    <cfRule type="cellIs" priority="620" operator="equal" aboveAverage="0" equalAverage="0" bottom="0" percent="0" rank="0" text="" dxfId="67">
      <formula>5</formula>
    </cfRule>
    <cfRule type="cellIs" priority="621" operator="equal" aboveAverage="0" equalAverage="0" bottom="0" percent="0" rank="0" text="" dxfId="68">
      <formula>4</formula>
    </cfRule>
    <cfRule type="cellIs" priority="622" operator="equal" aboveAverage="0" equalAverage="0" bottom="0" percent="0" rank="0" text="" dxfId="69">
      <formula>3</formula>
    </cfRule>
  </conditionalFormatting>
  <conditionalFormatting sqref="K3:K4">
    <cfRule type="expression" priority="623" aboveAverage="0" equalAverage="0" bottom="0" percent="0" rank="0" text="" dxfId="70">
      <formula>$D$1&lt;K3</formula>
    </cfRule>
    <cfRule type="expression" priority="624" aboveAverage="0" equalAverage="0" bottom="0" percent="0" rank="0" text="" dxfId="71">
      <formula>$D$1&gt;K3</formula>
    </cfRule>
  </conditionalFormatting>
  <conditionalFormatting sqref="K4">
    <cfRule type="expression" priority="625" aboveAverage="0" equalAverage="0" bottom="0" percent="0" rank="0" text="" dxfId="72">
      <formula>$D$1&lt;K4</formula>
    </cfRule>
    <cfRule type="expression" priority="626" aboveAverage="0" equalAverage="0" bottom="0" percent="0" rank="0" text="" dxfId="73">
      <formula>$D$1&gt;K4</formula>
    </cfRule>
  </conditionalFormatting>
  <conditionalFormatting sqref="I4">
    <cfRule type="expression" priority="627" aboveAverage="0" equalAverage="0" bottom="0" percent="0" rank="0" text="" dxfId="74">
      <formula>$D$1&lt;I4</formula>
    </cfRule>
    <cfRule type="expression" priority="628" aboveAverage="0" equalAverage="0" bottom="0" percent="0" rank="0" text="" dxfId="75">
      <formula>$D$1&gt;I4</formula>
    </cfRule>
  </conditionalFormatting>
  <conditionalFormatting sqref="I4">
    <cfRule type="expression" priority="629" aboveAverage="0" equalAverage="0" bottom="0" percent="0" rank="0" text="" dxfId="76">
      <formula>$D$1&lt;I4</formula>
    </cfRule>
    <cfRule type="expression" priority="630" aboveAverage="0" equalAverage="0" bottom="0" percent="0" rank="0" text="" dxfId="77">
      <formula>$D$1&gt;I4</formula>
    </cfRule>
  </conditionalFormatting>
  <conditionalFormatting sqref="I4">
    <cfRule type="expression" priority="631" aboveAverage="0" equalAverage="0" bottom="0" percent="0" rank="0" text="" dxfId="78">
      <formula>$D$1&lt;I4</formula>
    </cfRule>
    <cfRule type="expression" priority="632" aboveAverage="0" equalAverage="0" bottom="0" percent="0" rank="0" text="" dxfId="79">
      <formula>$D$1&gt;I4</formula>
    </cfRule>
  </conditionalFormatting>
  <conditionalFormatting sqref="K4">
    <cfRule type="expression" priority="633" aboveAverage="0" equalAverage="0" bottom="0" percent="0" rank="0" text="" dxfId="80">
      <formula>$D$1&lt;K4</formula>
    </cfRule>
    <cfRule type="expression" priority="634" aboveAverage="0" equalAverage="0" bottom="0" percent="0" rank="0" text="" dxfId="81">
      <formula>$D$1&gt;K4</formula>
    </cfRule>
  </conditionalFormatting>
  <conditionalFormatting sqref="K5">
    <cfRule type="cellIs" priority="635" operator="equal" aboveAverage="0" equalAverage="0" bottom="0" percent="0" rank="0" text="" dxfId="82">
      <formula>5</formula>
    </cfRule>
    <cfRule type="cellIs" priority="636" operator="equal" aboveAverage="0" equalAverage="0" bottom="0" percent="0" rank="0" text="" dxfId="83">
      <formula>4</formula>
    </cfRule>
    <cfRule type="cellIs" priority="637" operator="equal" aboveAverage="0" equalAverage="0" bottom="0" percent="0" rank="0" text="" dxfId="84">
      <formula>3</formula>
    </cfRule>
  </conditionalFormatting>
  <conditionalFormatting sqref="K4">
    <cfRule type="expression" priority="638" aboveAverage="0" equalAverage="0" bottom="0" percent="0" rank="0" text="" dxfId="85">
      <formula>$D$1&lt;K4</formula>
    </cfRule>
    <cfRule type="expression" priority="639" aboveAverage="0" equalAverage="0" bottom="0" percent="0" rank="0" text="" dxfId="86">
      <formula>$D$1&gt;K4</formula>
    </cfRule>
  </conditionalFormatting>
  <conditionalFormatting sqref="K5">
    <cfRule type="cellIs" priority="640" operator="equal" aboveAverage="0" equalAverage="0" bottom="0" percent="0" rank="0" text="" dxfId="87">
      <formula>5</formula>
    </cfRule>
    <cfRule type="cellIs" priority="641" operator="equal" aboveAverage="0" equalAverage="0" bottom="0" percent="0" rank="0" text="" dxfId="88">
      <formula>4</formula>
    </cfRule>
    <cfRule type="cellIs" priority="642" operator="equal" aboveAverage="0" equalAverage="0" bottom="0" percent="0" rank="0" text="" dxfId="89">
      <formula>3</formula>
    </cfRule>
  </conditionalFormatting>
  <conditionalFormatting sqref="K4">
    <cfRule type="expression" priority="643" aboveAverage="0" equalAverage="0" bottom="0" percent="0" rank="0" text="" dxfId="90">
      <formula>$D$1&lt;K4</formula>
    </cfRule>
    <cfRule type="expression" priority="644" aboveAverage="0" equalAverage="0" bottom="0" percent="0" rank="0" text="" dxfId="91">
      <formula>$D$1&gt;K4</formula>
    </cfRule>
  </conditionalFormatting>
  <conditionalFormatting sqref="K5">
    <cfRule type="cellIs" priority="645" operator="equal" aboveAverage="0" equalAverage="0" bottom="0" percent="0" rank="0" text="" dxfId="92">
      <formula>5</formula>
    </cfRule>
    <cfRule type="cellIs" priority="646" operator="equal" aboveAverage="0" equalAverage="0" bottom="0" percent="0" rank="0" text="" dxfId="93">
      <formula>4</formula>
    </cfRule>
    <cfRule type="cellIs" priority="647" operator="equal" aboveAverage="0" equalAverage="0" bottom="0" percent="0" rank="0" text="" dxfId="94">
      <formula>3</formula>
    </cfRule>
  </conditionalFormatting>
  <conditionalFormatting sqref="K4">
    <cfRule type="expression" priority="648" aboveAverage="0" equalAverage="0" bottom="0" percent="0" rank="0" text="" dxfId="95">
      <formula>$D$1&lt;K4</formula>
    </cfRule>
    <cfRule type="expression" priority="649" aboveAverage="0" equalAverage="0" bottom="0" percent="0" rank="0" text="" dxfId="96">
      <formula>$D$1&gt;K4</formula>
    </cfRule>
  </conditionalFormatting>
  <conditionalFormatting sqref="K4">
    <cfRule type="expression" priority="650" aboveAverage="0" equalAverage="0" bottom="0" percent="0" rank="0" text="" dxfId="97">
      <formula>$D$1&lt;K4</formula>
    </cfRule>
    <cfRule type="expression" priority="651" aboveAverage="0" equalAverage="0" bottom="0" percent="0" rank="0" text="" dxfId="98">
      <formula>$D$1&gt;K4</formula>
    </cfRule>
  </conditionalFormatting>
  <conditionalFormatting sqref="K4">
    <cfRule type="expression" priority="652" aboveAverage="0" equalAverage="0" bottom="0" percent="0" rank="0" text="" dxfId="99">
      <formula>$D$1&lt;K4</formula>
    </cfRule>
    <cfRule type="expression" priority="653" aboveAverage="0" equalAverage="0" bottom="0" percent="0" rank="0" text="" dxfId="100">
      <formula>$D$1&gt;K4</formula>
    </cfRule>
  </conditionalFormatting>
  <conditionalFormatting sqref="K4">
    <cfRule type="expression" priority="654" aboveAverage="0" equalAverage="0" bottom="0" percent="0" rank="0" text="" dxfId="101">
      <formula>$D$1&lt;K4</formula>
    </cfRule>
    <cfRule type="expression" priority="655" aboveAverage="0" equalAverage="0" bottom="0" percent="0" rank="0" text="" dxfId="102">
      <formula>$D$1&gt;K4</formula>
    </cfRule>
  </conditionalFormatting>
  <conditionalFormatting sqref="K4">
    <cfRule type="expression" priority="656" aboveAverage="0" equalAverage="0" bottom="0" percent="0" rank="0" text="" dxfId="103">
      <formula>$D$1&lt;K4</formula>
    </cfRule>
    <cfRule type="expression" priority="657" aboveAverage="0" equalAverage="0" bottom="0" percent="0" rank="0" text="" dxfId="104">
      <formula>$D$1&gt;K4</formula>
    </cfRule>
  </conditionalFormatting>
  <conditionalFormatting sqref="K4">
    <cfRule type="expression" priority="658" aboveAverage="0" equalAverage="0" bottom="0" percent="0" rank="0" text="" dxfId="105">
      <formula>$D$1&lt;K4</formula>
    </cfRule>
    <cfRule type="expression" priority="659" aboveAverage="0" equalAverage="0" bottom="0" percent="0" rank="0" text="" dxfId="106">
      <formula>$D$1&gt;K4</formula>
    </cfRule>
  </conditionalFormatting>
  <conditionalFormatting sqref="K4">
    <cfRule type="expression" priority="660" aboveAverage="0" equalAverage="0" bottom="0" percent="0" rank="0" text="" dxfId="107">
      <formula>$D$1&lt;K4</formula>
    </cfRule>
    <cfRule type="expression" priority="661" aboveAverage="0" equalAverage="0" bottom="0" percent="0" rank="0" text="" dxfId="108">
      <formula>$D$1&gt;K4</formula>
    </cfRule>
  </conditionalFormatting>
  <conditionalFormatting sqref="K4">
    <cfRule type="expression" priority="662" aboveAverage="0" equalAverage="0" bottom="0" percent="0" rank="0" text="" dxfId="109">
      <formula>$D$1&lt;K4</formula>
    </cfRule>
    <cfRule type="expression" priority="663" aboveAverage="0" equalAverage="0" bottom="0" percent="0" rank="0" text="" dxfId="110">
      <formula>$D$1&gt;K4</formula>
    </cfRule>
  </conditionalFormatting>
  <conditionalFormatting sqref="H5">
    <cfRule type="cellIs" priority="664" operator="equal" aboveAverage="0" equalAverage="0" bottom="0" percent="0" rank="0" text="" dxfId="111">
      <formula>5</formula>
    </cfRule>
    <cfRule type="cellIs" priority="665" operator="equal" aboveAverage="0" equalAverage="0" bottom="0" percent="0" rank="0" text="" dxfId="112">
      <formula>4</formula>
    </cfRule>
    <cfRule type="cellIs" priority="666" operator="equal" aboveAverage="0" equalAverage="0" bottom="0" percent="0" rank="0" text="" dxfId="113">
      <formula>3</formula>
    </cfRule>
  </conditionalFormatting>
  <conditionalFormatting sqref="H4">
    <cfRule type="expression" priority="667" aboveAverage="0" equalAverage="0" bottom="0" percent="0" rank="0" text="" dxfId="114">
      <formula>$D$1&lt;H4</formula>
    </cfRule>
    <cfRule type="expression" priority="668" aboveAverage="0" equalAverage="0" bottom="0" percent="0" rank="0" text="" dxfId="115">
      <formula>$D$1&gt;H4</formula>
    </cfRule>
  </conditionalFormatting>
  <conditionalFormatting sqref="H5">
    <cfRule type="cellIs" priority="669" operator="equal" aboveAverage="0" equalAverage="0" bottom="0" percent="0" rank="0" text="" dxfId="116">
      <formula>5</formula>
    </cfRule>
    <cfRule type="cellIs" priority="670" operator="equal" aboveAverage="0" equalAverage="0" bottom="0" percent="0" rank="0" text="" dxfId="117">
      <formula>4</formula>
    </cfRule>
    <cfRule type="cellIs" priority="671" operator="equal" aboveAverage="0" equalAverage="0" bottom="0" percent="0" rank="0" text="" dxfId="118">
      <formula>3</formula>
    </cfRule>
  </conditionalFormatting>
  <conditionalFormatting sqref="H4">
    <cfRule type="expression" priority="672" aboveAverage="0" equalAverage="0" bottom="0" percent="0" rank="0" text="" dxfId="119">
      <formula>$D$1&lt;H4</formula>
    </cfRule>
    <cfRule type="expression" priority="673" aboveAverage="0" equalAverage="0" bottom="0" percent="0" rank="0" text="" dxfId="120">
      <formula>$D$1&gt;H4</formula>
    </cfRule>
  </conditionalFormatting>
  <conditionalFormatting sqref="H5">
    <cfRule type="cellIs" priority="674" operator="equal" aboveAverage="0" equalAverage="0" bottom="0" percent="0" rank="0" text="" dxfId="121">
      <formula>5</formula>
    </cfRule>
    <cfRule type="cellIs" priority="675" operator="equal" aboveAverage="0" equalAverage="0" bottom="0" percent="0" rank="0" text="" dxfId="122">
      <formula>4</formula>
    </cfRule>
    <cfRule type="cellIs" priority="676" operator="equal" aboveAverage="0" equalAverage="0" bottom="0" percent="0" rank="0" text="" dxfId="123">
      <formula>3</formula>
    </cfRule>
  </conditionalFormatting>
  <conditionalFormatting sqref="H4">
    <cfRule type="expression" priority="677" aboveAverage="0" equalAverage="0" bottom="0" percent="0" rank="0" text="" dxfId="124">
      <formula>$D$1&lt;H4</formula>
    </cfRule>
    <cfRule type="expression" priority="678" aboveAverage="0" equalAverage="0" bottom="0" percent="0" rank="0" text="" dxfId="125">
      <formula>$D$1&gt;H4</formula>
    </cfRule>
  </conditionalFormatting>
  <conditionalFormatting sqref="H5">
    <cfRule type="cellIs" priority="679" operator="equal" aboveAverage="0" equalAverage="0" bottom="0" percent="0" rank="0" text="" dxfId="126">
      <formula>5</formula>
    </cfRule>
    <cfRule type="cellIs" priority="680" operator="equal" aboveAverage="0" equalAverage="0" bottom="0" percent="0" rank="0" text="" dxfId="127">
      <formula>4</formula>
    </cfRule>
    <cfRule type="cellIs" priority="681" operator="equal" aboveAverage="0" equalAverage="0" bottom="0" percent="0" rank="0" text="" dxfId="128">
      <formula>3</formula>
    </cfRule>
  </conditionalFormatting>
  <conditionalFormatting sqref="H4">
    <cfRule type="expression" priority="682" aboveAverage="0" equalAverage="0" bottom="0" percent="0" rank="0" text="" dxfId="129">
      <formula>$D$1&lt;H4</formula>
    </cfRule>
    <cfRule type="expression" priority="683" aboveAverage="0" equalAverage="0" bottom="0" percent="0" rank="0" text="" dxfId="130">
      <formula>$D$1&gt;H4</formula>
    </cfRule>
  </conditionalFormatting>
  <conditionalFormatting sqref="H5">
    <cfRule type="cellIs" priority="684" operator="equal" aboveAverage="0" equalAverage="0" bottom="0" percent="0" rank="0" text="" dxfId="131">
      <formula>5</formula>
    </cfRule>
    <cfRule type="cellIs" priority="685" operator="equal" aboveAverage="0" equalAverage="0" bottom="0" percent="0" rank="0" text="" dxfId="132">
      <formula>4</formula>
    </cfRule>
    <cfRule type="cellIs" priority="686" operator="equal" aboveAverage="0" equalAverage="0" bottom="0" percent="0" rank="0" text="" dxfId="133">
      <formula>3</formula>
    </cfRule>
  </conditionalFormatting>
  <conditionalFormatting sqref="H4">
    <cfRule type="expression" priority="687" aboveAverage="0" equalAverage="0" bottom="0" percent="0" rank="0" text="" dxfId="134">
      <formula>$D$1&lt;H4</formula>
    </cfRule>
    <cfRule type="expression" priority="688" aboveAverage="0" equalAverage="0" bottom="0" percent="0" rank="0" text="" dxfId="135">
      <formula>$D$1&gt;H4</formula>
    </cfRule>
  </conditionalFormatting>
  <conditionalFormatting sqref="I4">
    <cfRule type="expression" priority="689" aboveAverage="0" equalAverage="0" bottom="0" percent="0" rank="0" text="" dxfId="136">
      <formula>$D$1&lt;I4</formula>
    </cfRule>
    <cfRule type="expression" priority="690" aboveAverage="0" equalAverage="0" bottom="0" percent="0" rank="0" text="" dxfId="137">
      <formula>$D$1&gt;I4</formula>
    </cfRule>
  </conditionalFormatting>
  <conditionalFormatting sqref="I3">
    <cfRule type="expression" priority="691" aboveAverage="0" equalAverage="0" bottom="0" percent="0" rank="0" text="" dxfId="138">
      <formula>$D$1&lt;I3</formula>
    </cfRule>
    <cfRule type="expression" priority="692" aboveAverage="0" equalAverage="0" bottom="0" percent="0" rank="0" text="" dxfId="139">
      <formula>$D$1&gt;I3</formula>
    </cfRule>
  </conditionalFormatting>
  <conditionalFormatting sqref="I4">
    <cfRule type="expression" priority="693" aboveAverage="0" equalAverage="0" bottom="0" percent="0" rank="0" text="" dxfId="140">
      <formula>$D$1&lt;I4</formula>
    </cfRule>
    <cfRule type="expression" priority="694" aboveAverage="0" equalAverage="0" bottom="0" percent="0" rank="0" text="" dxfId="141">
      <formula>$D$1&gt;I4</formula>
    </cfRule>
  </conditionalFormatting>
  <conditionalFormatting sqref="I4">
    <cfRule type="expression" priority="695" aboveAverage="0" equalAverage="0" bottom="0" percent="0" rank="0" text="" dxfId="142">
      <formula>$D$1&lt;I4</formula>
    </cfRule>
    <cfRule type="expression" priority="696" aboveAverage="0" equalAverage="0" bottom="0" percent="0" rank="0" text="" dxfId="143">
      <formula>$D$1&gt;I4</formula>
    </cfRule>
  </conditionalFormatting>
  <conditionalFormatting sqref="I4">
    <cfRule type="expression" priority="697" aboveAverage="0" equalAverage="0" bottom="0" percent="0" rank="0" text="" dxfId="144">
      <formula>$D$1&lt;I4</formula>
    </cfRule>
    <cfRule type="expression" priority="698" aboveAverage="0" equalAverage="0" bottom="0" percent="0" rank="0" text="" dxfId="145">
      <formula>$D$1&gt;I4</formula>
    </cfRule>
  </conditionalFormatting>
  <conditionalFormatting sqref="I5">
    <cfRule type="cellIs" priority="699" operator="equal" aboveAverage="0" equalAverage="0" bottom="0" percent="0" rank="0" text="" dxfId="146">
      <formula>5</formula>
    </cfRule>
    <cfRule type="cellIs" priority="700" operator="equal" aboveAverage="0" equalAverage="0" bottom="0" percent="0" rank="0" text="" dxfId="147">
      <formula>4</formula>
    </cfRule>
    <cfRule type="cellIs" priority="701" operator="equal" aboveAverage="0" equalAverage="0" bottom="0" percent="0" rank="0" text="" dxfId="148">
      <formula>3</formula>
    </cfRule>
  </conditionalFormatting>
  <conditionalFormatting sqref="I4">
    <cfRule type="expression" priority="702" aboveAverage="0" equalAverage="0" bottom="0" percent="0" rank="0" text="" dxfId="149">
      <formula>$D$1&lt;I4</formula>
    </cfRule>
    <cfRule type="expression" priority="703" aboveAverage="0" equalAverage="0" bottom="0" percent="0" rank="0" text="" dxfId="150">
      <formula>$D$1&gt;I4</formula>
    </cfRule>
  </conditionalFormatting>
  <conditionalFormatting sqref="I4">
    <cfRule type="expression" priority="704" aboveAverage="0" equalAverage="0" bottom="0" percent="0" rank="0" text="" dxfId="151">
      <formula>$D$1&lt;I4</formula>
    </cfRule>
    <cfRule type="expression" priority="705" aboveAverage="0" equalAverage="0" bottom="0" percent="0" rank="0" text="" dxfId="152">
      <formula>$D$1&gt;I4</formula>
    </cfRule>
  </conditionalFormatting>
  <conditionalFormatting sqref="I4">
    <cfRule type="expression" priority="706" aboveAverage="0" equalAverage="0" bottom="0" percent="0" rank="0" text="" dxfId="153">
      <formula>$D$1&lt;I4</formula>
    </cfRule>
    <cfRule type="expression" priority="707" aboveAverage="0" equalAverage="0" bottom="0" percent="0" rank="0" text="" dxfId="154">
      <formula>$D$1&gt;I4</formula>
    </cfRule>
  </conditionalFormatting>
  <conditionalFormatting sqref="I4">
    <cfRule type="expression" priority="708" aboveAverage="0" equalAverage="0" bottom="0" percent="0" rank="0" text="" dxfId="155">
      <formula>$D$1&lt;I4</formula>
    </cfRule>
    <cfRule type="expression" priority="709" aboveAverage="0" equalAverage="0" bottom="0" percent="0" rank="0" text="" dxfId="156">
      <formula>$D$1&gt;I4</formula>
    </cfRule>
  </conditionalFormatting>
  <conditionalFormatting sqref="I4">
    <cfRule type="expression" priority="710" aboveAverage="0" equalAverage="0" bottom="0" percent="0" rank="0" text="" dxfId="157">
      <formula>$D$1&lt;I4</formula>
    </cfRule>
    <cfRule type="expression" priority="711" aboveAverage="0" equalAverage="0" bottom="0" percent="0" rank="0" text="" dxfId="158">
      <formula>$D$1&gt;I4</formula>
    </cfRule>
  </conditionalFormatting>
  <conditionalFormatting sqref="I4">
    <cfRule type="expression" priority="712" aboveAverage="0" equalAverage="0" bottom="0" percent="0" rank="0" text="" dxfId="159">
      <formula>$D$1&lt;I4</formula>
    </cfRule>
    <cfRule type="expression" priority="713" aboveAverage="0" equalAverage="0" bottom="0" percent="0" rank="0" text="" dxfId="160">
      <formula>$D$1&gt;I4</formula>
    </cfRule>
  </conditionalFormatting>
  <conditionalFormatting sqref="K4">
    <cfRule type="expression" priority="714" aboveAverage="0" equalAverage="0" bottom="0" percent="0" rank="0" text="" dxfId="161">
      <formula>$D$1&lt;K4</formula>
    </cfRule>
    <cfRule type="expression" priority="715" aboveAverage="0" equalAverage="0" bottom="0" percent="0" rank="0" text="" dxfId="162">
      <formula>$D$1&gt;K4</formula>
    </cfRule>
  </conditionalFormatting>
  <conditionalFormatting sqref="J3">
    <cfRule type="expression" priority="716" aboveAverage="0" equalAverage="0" bottom="0" percent="0" rank="0" text="" dxfId="163">
      <formula>$D$1&lt;J3</formula>
    </cfRule>
    <cfRule type="expression" priority="717" aboveAverage="0" equalAverage="0" bottom="0" percent="0" rank="0" text="" dxfId="164">
      <formula>$D$1&gt;J3</formula>
    </cfRule>
  </conditionalFormatting>
  <conditionalFormatting sqref="H5">
    <cfRule type="cellIs" priority="718" operator="equal" aboveAverage="0" equalAverage="0" bottom="0" percent="0" rank="0" text="" dxfId="165">
      <formula>5</formula>
    </cfRule>
    <cfRule type="cellIs" priority="719" operator="equal" aboveAverage="0" equalAverage="0" bottom="0" percent="0" rank="0" text="" dxfId="166">
      <formula>4</formula>
    </cfRule>
    <cfRule type="cellIs" priority="720" operator="equal" aboveAverage="0" equalAverage="0" bottom="0" percent="0" rank="0" text="" dxfId="167">
      <formula>3</formula>
    </cfRule>
  </conditionalFormatting>
  <conditionalFormatting sqref="I5">
    <cfRule type="cellIs" priority="721" operator="equal" aboveAverage="0" equalAverage="0" bottom="0" percent="0" rank="0" text="" dxfId="168">
      <formula>5</formula>
    </cfRule>
    <cfRule type="cellIs" priority="722" operator="equal" aboveAverage="0" equalAverage="0" bottom="0" percent="0" rank="0" text="" dxfId="169">
      <formula>4</formula>
    </cfRule>
    <cfRule type="cellIs" priority="723" operator="equal" aboveAverage="0" equalAverage="0" bottom="0" percent="0" rank="0" text="" dxfId="170">
      <formula>3</formula>
    </cfRule>
  </conditionalFormatting>
  <conditionalFormatting sqref="I4">
    <cfRule type="expression" priority="724" aboveAverage="0" equalAverage="0" bottom="0" percent="0" rank="0" text="" dxfId="171">
      <formula>$D$1&lt;I4</formula>
    </cfRule>
    <cfRule type="expression" priority="725" aboveAverage="0" equalAverage="0" bottom="0" percent="0" rank="0" text="" dxfId="172">
      <formula>$D$1&gt;I4</formula>
    </cfRule>
  </conditionalFormatting>
  <conditionalFormatting sqref="I5">
    <cfRule type="cellIs" priority="726" operator="equal" aboveAverage="0" equalAverage="0" bottom="0" percent="0" rank="0" text="" dxfId="173">
      <formula>5</formula>
    </cfRule>
    <cfRule type="cellIs" priority="727" operator="equal" aboveAverage="0" equalAverage="0" bottom="0" percent="0" rank="0" text="" dxfId="174">
      <formula>4</formula>
    </cfRule>
    <cfRule type="cellIs" priority="728" operator="equal" aboveAverage="0" equalAverage="0" bottom="0" percent="0" rank="0" text="" dxfId="175">
      <formula>3</formula>
    </cfRule>
  </conditionalFormatting>
  <conditionalFormatting sqref="I4">
    <cfRule type="expression" priority="729" aboveAverage="0" equalAverage="0" bottom="0" percent="0" rank="0" text="" dxfId="176">
      <formula>$D$1&lt;I4</formula>
    </cfRule>
    <cfRule type="expression" priority="730" aboveAverage="0" equalAverage="0" bottom="0" percent="0" rank="0" text="" dxfId="177">
      <formula>$D$1&gt;I4</formula>
    </cfRule>
  </conditionalFormatting>
  <conditionalFormatting sqref="I5">
    <cfRule type="cellIs" priority="731" operator="equal" aboveAverage="0" equalAverage="0" bottom="0" percent="0" rank="0" text="" dxfId="178">
      <formula>5</formula>
    </cfRule>
    <cfRule type="cellIs" priority="732" operator="equal" aboveAverage="0" equalAverage="0" bottom="0" percent="0" rank="0" text="" dxfId="179">
      <formula>4</formula>
    </cfRule>
    <cfRule type="cellIs" priority="733" operator="equal" aboveAverage="0" equalAverage="0" bottom="0" percent="0" rank="0" text="" dxfId="180">
      <formula>3</formula>
    </cfRule>
  </conditionalFormatting>
  <conditionalFormatting sqref="I4">
    <cfRule type="expression" priority="734" aboveAverage="0" equalAverage="0" bottom="0" percent="0" rank="0" text="" dxfId="181">
      <formula>$D$1&lt;I4</formula>
    </cfRule>
    <cfRule type="expression" priority="735" aboveAverage="0" equalAverage="0" bottom="0" percent="0" rank="0" text="" dxfId="182">
      <formula>$D$1&gt;I4</formula>
    </cfRule>
  </conditionalFormatting>
  <conditionalFormatting sqref="I5">
    <cfRule type="cellIs" priority="736" operator="equal" aboveAverage="0" equalAverage="0" bottom="0" percent="0" rank="0" text="" dxfId="183">
      <formula>5</formula>
    </cfRule>
    <cfRule type="cellIs" priority="737" operator="equal" aboveAverage="0" equalAverage="0" bottom="0" percent="0" rank="0" text="" dxfId="184">
      <formula>4</formula>
    </cfRule>
    <cfRule type="cellIs" priority="738" operator="equal" aboveAverage="0" equalAverage="0" bottom="0" percent="0" rank="0" text="" dxfId="185">
      <formula>3</formula>
    </cfRule>
  </conditionalFormatting>
  <conditionalFormatting sqref="I4">
    <cfRule type="expression" priority="739" aboveAverage="0" equalAverage="0" bottom="0" percent="0" rank="0" text="" dxfId="186">
      <formula>$D$1&lt;I4</formula>
    </cfRule>
    <cfRule type="expression" priority="740" aboveAverage="0" equalAverage="0" bottom="0" percent="0" rank="0" text="" dxfId="187">
      <formula>$D$1&gt;I4</formula>
    </cfRule>
  </conditionalFormatting>
  <conditionalFormatting sqref="I5">
    <cfRule type="cellIs" priority="741" operator="equal" aboveAverage="0" equalAverage="0" bottom="0" percent="0" rank="0" text="" dxfId="188">
      <formula>5</formula>
    </cfRule>
    <cfRule type="cellIs" priority="742" operator="equal" aboveAverage="0" equalAverage="0" bottom="0" percent="0" rank="0" text="" dxfId="189">
      <formula>4</formula>
    </cfRule>
    <cfRule type="cellIs" priority="743" operator="equal" aboveAverage="0" equalAverage="0" bottom="0" percent="0" rank="0" text="" dxfId="190">
      <formula>3</formula>
    </cfRule>
  </conditionalFormatting>
  <conditionalFormatting sqref="I4">
    <cfRule type="expression" priority="744" aboveAverage="0" equalAverage="0" bottom="0" percent="0" rank="0" text="" dxfId="191">
      <formula>$D$1&lt;I4</formula>
    </cfRule>
    <cfRule type="expression" priority="745" aboveAverage="0" equalAverage="0" bottom="0" percent="0" rank="0" text="" dxfId="192">
      <formula>$D$1&gt;I4</formula>
    </cfRule>
  </conditionalFormatting>
  <conditionalFormatting sqref="J3">
    <cfRule type="expression" priority="746" aboveAverage="0" equalAverage="0" bottom="0" percent="0" rank="0" text="" dxfId="193">
      <formula>$D$1&lt;J3</formula>
    </cfRule>
    <cfRule type="expression" priority="747" aboveAverage="0" equalAverage="0" bottom="0" percent="0" rank="0" text="" dxfId="194">
      <formula>$D$1&gt;J3</formula>
    </cfRule>
  </conditionalFormatting>
  <conditionalFormatting sqref="M5">
    <cfRule type="cellIs" priority="748" operator="equal" aboveAverage="0" equalAverage="0" bottom="0" percent="0" rank="0" text="" dxfId="195">
      <formula>5</formula>
    </cfRule>
    <cfRule type="cellIs" priority="749" operator="equal" aboveAverage="0" equalAverage="0" bottom="0" percent="0" rank="0" text="" dxfId="196">
      <formula>4</formula>
    </cfRule>
    <cfRule type="cellIs" priority="750" operator="equal" aboveAverage="0" equalAverage="0" bottom="0" percent="0" rank="0" text="" dxfId="197">
      <formula>3</formula>
    </cfRule>
  </conditionalFormatting>
  <conditionalFormatting sqref="M4">
    <cfRule type="expression" priority="751" aboveAverage="0" equalAverage="0" bottom="0" percent="0" rank="0" text="" dxfId="198">
      <formula>$D$1&lt;M4</formula>
    </cfRule>
    <cfRule type="expression" priority="752" aboveAverage="0" equalAverage="0" bottom="0" percent="0" rank="0" text="" dxfId="199">
      <formula>$D$1&gt;M4</formula>
    </cfRule>
  </conditionalFormatting>
  <conditionalFormatting sqref="L4">
    <cfRule type="expression" priority="753" aboveAverage="0" equalAverage="0" bottom="0" percent="0" rank="0" text="" dxfId="200">
      <formula>$D$1&lt;L4</formula>
    </cfRule>
    <cfRule type="expression" priority="754" aboveAverage="0" equalAverage="0" bottom="0" percent="0" rank="0" text="" dxfId="201">
      <formula>$D$1&gt;L4</formula>
    </cfRule>
  </conditionalFormatting>
  <conditionalFormatting sqref="M5">
    <cfRule type="cellIs" priority="755" operator="equal" aboveAverage="0" equalAverage="0" bottom="0" percent="0" rank="0" text="" dxfId="202">
      <formula>5</formula>
    </cfRule>
    <cfRule type="cellIs" priority="756" operator="equal" aboveAverage="0" equalAverage="0" bottom="0" percent="0" rank="0" text="" dxfId="203">
      <formula>4</formula>
    </cfRule>
    <cfRule type="cellIs" priority="757" operator="equal" aboveAverage="0" equalAverage="0" bottom="0" percent="0" rank="0" text="" dxfId="204">
      <formula>3</formula>
    </cfRule>
  </conditionalFormatting>
  <conditionalFormatting sqref="M4">
    <cfRule type="expression" priority="758" aboveAverage="0" equalAverage="0" bottom="0" percent="0" rank="0" text="" dxfId="205">
      <formula>$D$1&lt;M4</formula>
    </cfRule>
    <cfRule type="expression" priority="759" aboveAverage="0" equalAverage="0" bottom="0" percent="0" rank="0" text="" dxfId="206">
      <formula>$D$1&gt;M4</formula>
    </cfRule>
  </conditionalFormatting>
  <conditionalFormatting sqref="M5">
    <cfRule type="cellIs" priority="760" operator="equal" aboveAverage="0" equalAverage="0" bottom="0" percent="0" rank="0" text="" dxfId="207">
      <formula>5</formula>
    </cfRule>
    <cfRule type="cellIs" priority="761" operator="equal" aboveAverage="0" equalAverage="0" bottom="0" percent="0" rank="0" text="" dxfId="208">
      <formula>4</formula>
    </cfRule>
    <cfRule type="cellIs" priority="762" operator="equal" aboveAverage="0" equalAverage="0" bottom="0" percent="0" rank="0" text="" dxfId="209">
      <formula>3</formula>
    </cfRule>
  </conditionalFormatting>
  <conditionalFormatting sqref="M4">
    <cfRule type="expression" priority="763" aboveAverage="0" equalAverage="0" bottom="0" percent="0" rank="0" text="" dxfId="210">
      <formula>$D$1&lt;M4</formula>
    </cfRule>
    <cfRule type="expression" priority="764" aboveAverage="0" equalAverage="0" bottom="0" percent="0" rank="0" text="" dxfId="211">
      <formula>$D$1&gt;M4</formula>
    </cfRule>
  </conditionalFormatting>
  <conditionalFormatting sqref="M5">
    <cfRule type="cellIs" priority="765" operator="equal" aboveAverage="0" equalAverage="0" bottom="0" percent="0" rank="0" text="" dxfId="212">
      <formula>5</formula>
    </cfRule>
    <cfRule type="cellIs" priority="766" operator="equal" aboveAverage="0" equalAverage="0" bottom="0" percent="0" rank="0" text="" dxfId="213">
      <formula>4</formula>
    </cfRule>
    <cfRule type="cellIs" priority="767" operator="equal" aboveAverage="0" equalAverage="0" bottom="0" percent="0" rank="0" text="" dxfId="214">
      <formula>3</formula>
    </cfRule>
  </conditionalFormatting>
  <conditionalFormatting sqref="M4">
    <cfRule type="expression" priority="768" aboveAverage="0" equalAverage="0" bottom="0" percent="0" rank="0" text="" dxfId="215">
      <formula>$D$1&lt;M4</formula>
    </cfRule>
    <cfRule type="expression" priority="769" aboveAverage="0" equalAverage="0" bottom="0" percent="0" rank="0" text="" dxfId="216">
      <formula>$D$1&gt;M4</formula>
    </cfRule>
  </conditionalFormatting>
  <conditionalFormatting sqref="M5">
    <cfRule type="cellIs" priority="770" operator="equal" aboveAverage="0" equalAverage="0" bottom="0" percent="0" rank="0" text="" dxfId="217">
      <formula>5</formula>
    </cfRule>
    <cfRule type="cellIs" priority="771" operator="equal" aboveAverage="0" equalAverage="0" bottom="0" percent="0" rank="0" text="" dxfId="218">
      <formula>4</formula>
    </cfRule>
    <cfRule type="cellIs" priority="772" operator="equal" aboveAverage="0" equalAverage="0" bottom="0" percent="0" rank="0" text="" dxfId="219">
      <formula>3</formula>
    </cfRule>
  </conditionalFormatting>
  <conditionalFormatting sqref="M4">
    <cfRule type="expression" priority="773" aboveAverage="0" equalAverage="0" bottom="0" percent="0" rank="0" text="" dxfId="220">
      <formula>$D$1&lt;M4</formula>
    </cfRule>
    <cfRule type="expression" priority="774" aboveAverage="0" equalAverage="0" bottom="0" percent="0" rank="0" text="" dxfId="221">
      <formula>$D$1&gt;M4</formula>
    </cfRule>
  </conditionalFormatting>
  <conditionalFormatting sqref="M4">
    <cfRule type="expression" priority="775" aboveAverage="0" equalAverage="0" bottom="0" percent="0" rank="0" text="" dxfId="222">
      <formula>$D$1&lt;M4</formula>
    </cfRule>
    <cfRule type="expression" priority="776" aboveAverage="0" equalAverage="0" bottom="0" percent="0" rank="0" text="" dxfId="223">
      <formula>$D$1&gt;M4</formula>
    </cfRule>
  </conditionalFormatting>
  <conditionalFormatting sqref="M4">
    <cfRule type="expression" priority="777" aboveAverage="0" equalAverage="0" bottom="0" percent="0" rank="0" text="" dxfId="224">
      <formula>$D$1&lt;M4</formula>
    </cfRule>
    <cfRule type="expression" priority="778" aboveAverage="0" equalAverage="0" bottom="0" percent="0" rank="0" text="" dxfId="225">
      <formula>$D$1&gt;M4</formula>
    </cfRule>
  </conditionalFormatting>
  <conditionalFormatting sqref="M4">
    <cfRule type="expression" priority="779" aboveAverage="0" equalAverage="0" bottom="0" percent="0" rank="0" text="" dxfId="226">
      <formula>$D$1&lt;M4</formula>
    </cfRule>
    <cfRule type="expression" priority="780" aboveAverage="0" equalAverage="0" bottom="0" percent="0" rank="0" text="" dxfId="227">
      <formula>$D$1&gt;M4</formula>
    </cfRule>
  </conditionalFormatting>
  <conditionalFormatting sqref="M4">
    <cfRule type="expression" priority="781" aboveAverage="0" equalAverage="0" bottom="0" percent="0" rank="0" text="" dxfId="228">
      <formula>$D$1&lt;M4</formula>
    </cfRule>
    <cfRule type="expression" priority="782" aboveAverage="0" equalAverage="0" bottom="0" percent="0" rank="0" text="" dxfId="229">
      <formula>$D$1&gt;M4</formula>
    </cfRule>
  </conditionalFormatting>
  <conditionalFormatting sqref="M4">
    <cfRule type="expression" priority="783" aboveAverage="0" equalAverage="0" bottom="0" percent="0" rank="0" text="" dxfId="230">
      <formula>$D$1&lt;M4</formula>
    </cfRule>
    <cfRule type="expression" priority="784" aboveAverage="0" equalAverage="0" bottom="0" percent="0" rank="0" text="" dxfId="231">
      <formula>$D$1&gt;M4</formula>
    </cfRule>
  </conditionalFormatting>
  <conditionalFormatting sqref="M4">
    <cfRule type="expression" priority="785" aboveAverage="0" equalAverage="0" bottom="0" percent="0" rank="0" text="" dxfId="232">
      <formula>$D$1&lt;M4</formula>
    </cfRule>
    <cfRule type="expression" priority="786" aboveAverage="0" equalAverage="0" bottom="0" percent="0" rank="0" text="" dxfId="233">
      <formula>$D$1&gt;M4</formula>
    </cfRule>
  </conditionalFormatting>
  <conditionalFormatting sqref="M4">
    <cfRule type="expression" priority="787" aboveAverage="0" equalAverage="0" bottom="0" percent="0" rank="0" text="" dxfId="234">
      <formula>$D$1&lt;M4</formula>
    </cfRule>
    <cfRule type="expression" priority="788" aboveAverage="0" equalAverage="0" bottom="0" percent="0" rank="0" text="" dxfId="235">
      <formula>$D$1&gt;M4</formula>
    </cfRule>
  </conditionalFormatting>
  <conditionalFormatting sqref="M4">
    <cfRule type="expression" priority="789" aboveAverage="0" equalAverage="0" bottom="0" percent="0" rank="0" text="" dxfId="236">
      <formula>$D$1&lt;M4</formula>
    </cfRule>
    <cfRule type="expression" priority="790" aboveAverage="0" equalAverage="0" bottom="0" percent="0" rank="0" text="" dxfId="237">
      <formula>$D$1&gt;M4</formula>
    </cfRule>
  </conditionalFormatting>
  <conditionalFormatting sqref="J4">
    <cfRule type="expression" priority="791" aboveAverage="0" equalAverage="0" bottom="0" percent="0" rank="0" text="" dxfId="238">
      <formula>$D$1&lt;J4</formula>
    </cfRule>
    <cfRule type="expression" priority="792" aboveAverage="0" equalAverage="0" bottom="0" percent="0" rank="0" text="" dxfId="239">
      <formula>$D$1&gt;J4</formula>
    </cfRule>
  </conditionalFormatting>
  <conditionalFormatting sqref="H5">
    <cfRule type="cellIs" priority="793" operator="equal" aboveAverage="0" equalAverage="0" bottom="0" percent="0" rank="0" text="" dxfId="240">
      <formula>5</formula>
    </cfRule>
    <cfRule type="cellIs" priority="794" operator="equal" aboveAverage="0" equalAverage="0" bottom="0" percent="0" rank="0" text="" dxfId="241">
      <formula>4</formula>
    </cfRule>
    <cfRule type="cellIs" priority="795" operator="equal" aboveAverage="0" equalAverage="0" bottom="0" percent="0" rank="0" text="" dxfId="242">
      <formula>3</formula>
    </cfRule>
  </conditionalFormatting>
  <conditionalFormatting sqref="H4">
    <cfRule type="expression" priority="796" aboveAverage="0" equalAverage="0" bottom="0" percent="0" rank="0" text="" dxfId="243">
      <formula>$D$1&lt;H4</formula>
    </cfRule>
    <cfRule type="expression" priority="797" aboveAverage="0" equalAverage="0" bottom="0" percent="0" rank="0" text="" dxfId="244">
      <formula>$D$1&gt;H4</formula>
    </cfRule>
  </conditionalFormatting>
  <conditionalFormatting sqref="J4">
    <cfRule type="expression" priority="798" aboveAverage="0" equalAverage="0" bottom="0" percent="0" rank="0" text="" dxfId="245">
      <formula>$D$1&lt;J4</formula>
    </cfRule>
    <cfRule type="expression" priority="799" aboveAverage="0" equalAverage="0" bottom="0" percent="0" rank="0" text="" dxfId="246">
      <formula>$D$1&gt;J4</formula>
    </cfRule>
  </conditionalFormatting>
  <conditionalFormatting sqref="J4">
    <cfRule type="expression" priority="800" aboveAverage="0" equalAverage="0" bottom="0" percent="0" rank="0" text="" dxfId="247">
      <formula>$D$1&lt;J4</formula>
    </cfRule>
    <cfRule type="expression" priority="801" aboveAverage="0" equalAverage="0" bottom="0" percent="0" rank="0" text="" dxfId="248">
      <formula>$D$1&gt;J4</formula>
    </cfRule>
  </conditionalFormatting>
  <conditionalFormatting sqref="J5">
    <cfRule type="cellIs" priority="802" operator="equal" aboveAverage="0" equalAverage="0" bottom="0" percent="0" rank="0" text="" dxfId="249">
      <formula>5</formula>
    </cfRule>
    <cfRule type="cellIs" priority="803" operator="equal" aboveAverage="0" equalAverage="0" bottom="0" percent="0" rank="0" text="" dxfId="250">
      <formula>4</formula>
    </cfRule>
    <cfRule type="cellIs" priority="804" operator="equal" aboveAverage="0" equalAverage="0" bottom="0" percent="0" rank="0" text="" dxfId="251">
      <formula>3</formula>
    </cfRule>
  </conditionalFormatting>
  <conditionalFormatting sqref="J4">
    <cfRule type="expression" priority="805" aboveAverage="0" equalAverage="0" bottom="0" percent="0" rank="0" text="" dxfId="252">
      <formula>$D$1&lt;J4</formula>
    </cfRule>
    <cfRule type="expression" priority="806" aboveAverage="0" equalAverage="0" bottom="0" percent="0" rank="0" text="" dxfId="253">
      <formula>$D$1&gt;J4</formula>
    </cfRule>
  </conditionalFormatting>
  <conditionalFormatting sqref="I4">
    <cfRule type="expression" priority="807" aboveAverage="0" equalAverage="0" bottom="0" percent="0" rank="0" text="" dxfId="254">
      <formula>$D$1&lt;I4</formula>
    </cfRule>
    <cfRule type="expression" priority="808" aboveAverage="0" equalAverage="0" bottom="0" percent="0" rank="0" text="" dxfId="255">
      <formula>$D$1&gt;I4</formula>
    </cfRule>
  </conditionalFormatting>
  <conditionalFormatting sqref="J4">
    <cfRule type="expression" priority="809" aboveAverage="0" equalAverage="0" bottom="0" percent="0" rank="0" text="" dxfId="256">
      <formula>$D$1&lt;J4</formula>
    </cfRule>
    <cfRule type="expression" priority="810" aboveAverage="0" equalAverage="0" bottom="0" percent="0" rank="0" text="" dxfId="257">
      <formula>$D$1&gt;J4</formula>
    </cfRule>
  </conditionalFormatting>
  <conditionalFormatting sqref="J4">
    <cfRule type="expression" priority="811" aboveAverage="0" equalAverage="0" bottom="0" percent="0" rank="0" text="" dxfId="258">
      <formula>$D$1&lt;J4</formula>
    </cfRule>
    <cfRule type="expression" priority="812" aboveAverage="0" equalAverage="0" bottom="0" percent="0" rank="0" text="" dxfId="259">
      <formula>$D$1&gt;J4</formula>
    </cfRule>
  </conditionalFormatting>
  <conditionalFormatting sqref="J5">
    <cfRule type="cellIs" priority="813" operator="equal" aboveAverage="0" equalAverage="0" bottom="0" percent="0" rank="0" text="" dxfId="260">
      <formula>5</formula>
    </cfRule>
    <cfRule type="cellIs" priority="814" operator="equal" aboveAverage="0" equalAverage="0" bottom="0" percent="0" rank="0" text="" dxfId="261">
      <formula>4</formula>
    </cfRule>
    <cfRule type="cellIs" priority="815" operator="equal" aboveAverage="0" equalAverage="0" bottom="0" percent="0" rank="0" text="" dxfId="262">
      <formula>3</formula>
    </cfRule>
  </conditionalFormatting>
  <conditionalFormatting sqref="J4">
    <cfRule type="expression" priority="816" aboveAverage="0" equalAverage="0" bottom="0" percent="0" rank="0" text="" dxfId="263">
      <formula>$D$1&lt;J4</formula>
    </cfRule>
    <cfRule type="expression" priority="817" aboveAverage="0" equalAverage="0" bottom="0" percent="0" rank="0" text="" dxfId="264">
      <formula>$D$1&gt;J4</formula>
    </cfRule>
  </conditionalFormatting>
  <conditionalFormatting sqref="J4">
    <cfRule type="expression" priority="818" aboveAverage="0" equalAverage="0" bottom="0" percent="0" rank="0" text="" dxfId="265">
      <formula>$D$1&lt;J4</formula>
    </cfRule>
    <cfRule type="expression" priority="819" aboveAverage="0" equalAverage="0" bottom="0" percent="0" rank="0" text="" dxfId="266">
      <formula>$D$1&gt;J4</formula>
    </cfRule>
  </conditionalFormatting>
  <conditionalFormatting sqref="J4">
    <cfRule type="expression" priority="820" aboveAverage="0" equalAverage="0" bottom="0" percent="0" rank="0" text="" dxfId="267">
      <formula>$D$1&lt;J4</formula>
    </cfRule>
    <cfRule type="expression" priority="821" aboveAverage="0" equalAverage="0" bottom="0" percent="0" rank="0" text="" dxfId="268">
      <formula>$D$1&gt;J4</formula>
    </cfRule>
  </conditionalFormatting>
  <conditionalFormatting sqref="J4">
    <cfRule type="expression" priority="822" aboveAverage="0" equalAverage="0" bottom="0" percent="0" rank="0" text="" dxfId="269">
      <formula>$D$1&lt;J4</formula>
    </cfRule>
    <cfRule type="expression" priority="823" aboveAverage="0" equalAverage="0" bottom="0" percent="0" rank="0" text="" dxfId="270">
      <formula>$D$1&gt;J4</formula>
    </cfRule>
  </conditionalFormatting>
  <conditionalFormatting sqref="J4">
    <cfRule type="expression" priority="824" aboveAverage="0" equalAverage="0" bottom="0" percent="0" rank="0" text="" dxfId="271">
      <formula>$D$1&lt;J4</formula>
    </cfRule>
    <cfRule type="expression" priority="825" aboveAverage="0" equalAverage="0" bottom="0" percent="0" rank="0" text="" dxfId="272">
      <formula>$D$1&gt;J4</formula>
    </cfRule>
  </conditionalFormatting>
  <conditionalFormatting sqref="J4">
    <cfRule type="expression" priority="826" aboveAverage="0" equalAverage="0" bottom="0" percent="0" rank="0" text="" dxfId="273">
      <formula>$D$1&lt;J4</formula>
    </cfRule>
    <cfRule type="expression" priority="827" aboveAverage="0" equalAverage="0" bottom="0" percent="0" rank="0" text="" dxfId="274">
      <formula>$D$1&gt;J4</formula>
    </cfRule>
  </conditionalFormatting>
  <conditionalFormatting sqref="J4">
    <cfRule type="expression" priority="828" aboveAverage="0" equalAverage="0" bottom="0" percent="0" rank="0" text="" dxfId="275">
      <formula>$D$1&lt;J4</formula>
    </cfRule>
    <cfRule type="expression" priority="829" aboveAverage="0" equalAverage="0" bottom="0" percent="0" rank="0" text="" dxfId="276">
      <formula>$D$1&gt;J4</formula>
    </cfRule>
  </conditionalFormatting>
  <conditionalFormatting sqref="J4">
    <cfRule type="expression" priority="830" aboveAverage="0" equalAverage="0" bottom="0" percent="0" rank="0" text="" dxfId="277">
      <formula>$D$1&lt;J4</formula>
    </cfRule>
    <cfRule type="expression" priority="831" aboveAverage="0" equalAverage="0" bottom="0" percent="0" rank="0" text="" dxfId="278">
      <formula>$D$1&gt;J4</formula>
    </cfRule>
  </conditionalFormatting>
  <conditionalFormatting sqref="J4">
    <cfRule type="expression" priority="832" aboveAverage="0" equalAverage="0" bottom="0" percent="0" rank="0" text="" dxfId="279">
      <formula>$D$1&lt;J4</formula>
    </cfRule>
    <cfRule type="expression" priority="833" aboveAverage="0" equalAverage="0" bottom="0" percent="0" rank="0" text="" dxfId="280">
      <formula>$D$1&gt;J4</formula>
    </cfRule>
  </conditionalFormatting>
  <conditionalFormatting sqref="J4">
    <cfRule type="expression" priority="834" aboveAverage="0" equalAverage="0" bottom="0" percent="0" rank="0" text="" dxfId="281">
      <formula>$D$1&lt;J4</formula>
    </cfRule>
    <cfRule type="expression" priority="835" aboveAverage="0" equalAverage="0" bottom="0" percent="0" rank="0" text="" dxfId="282">
      <formula>$D$1&gt;J4</formula>
    </cfRule>
  </conditionalFormatting>
  <conditionalFormatting sqref="J4">
    <cfRule type="expression" priority="836" aboveAverage="0" equalAverage="0" bottom="0" percent="0" rank="0" text="" dxfId="283">
      <formula>$D$1&lt;J4</formula>
    </cfRule>
    <cfRule type="expression" priority="837" aboveAverage="0" equalAverage="0" bottom="0" percent="0" rank="0" text="" dxfId="284">
      <formula>$D$1&gt;J4</formula>
    </cfRule>
  </conditionalFormatting>
  <conditionalFormatting sqref="J4">
    <cfRule type="expression" priority="838" aboveAverage="0" equalAverage="0" bottom="0" percent="0" rank="0" text="" dxfId="285">
      <formula>$D$1&lt;J4</formula>
    </cfRule>
    <cfRule type="expression" priority="839" aboveAverage="0" equalAverage="0" bottom="0" percent="0" rank="0" text="" dxfId="286">
      <formula>$D$1&gt;J4</formula>
    </cfRule>
  </conditionalFormatting>
  <conditionalFormatting sqref="J4">
    <cfRule type="expression" priority="840" aboveAverage="0" equalAverage="0" bottom="0" percent="0" rank="0" text="" dxfId="287">
      <formula>$D$1&lt;J4</formula>
    </cfRule>
    <cfRule type="expression" priority="841" aboveAverage="0" equalAverage="0" bottom="0" percent="0" rank="0" text="" dxfId="288">
      <formula>$D$1&gt;J4</formula>
    </cfRule>
  </conditionalFormatting>
  <conditionalFormatting sqref="J4">
    <cfRule type="expression" priority="842" aboveAverage="0" equalAverage="0" bottom="0" percent="0" rank="0" text="" dxfId="289">
      <formula>$D$1&lt;J4</formula>
    </cfRule>
    <cfRule type="expression" priority="843" aboveAverage="0" equalAverage="0" bottom="0" percent="0" rank="0" text="" dxfId="290">
      <formula>$D$1&gt;J4</formula>
    </cfRule>
  </conditionalFormatting>
  <conditionalFormatting sqref="J4">
    <cfRule type="expression" priority="844" aboveAverage="0" equalAverage="0" bottom="0" percent="0" rank="0" text="" dxfId="291">
      <formula>$D$1&lt;J4</formula>
    </cfRule>
    <cfRule type="expression" priority="845" aboveAverage="0" equalAverage="0" bottom="0" percent="0" rank="0" text="" dxfId="292">
      <formula>$D$1&gt;J4</formula>
    </cfRule>
  </conditionalFormatting>
  <conditionalFormatting sqref="J4">
    <cfRule type="expression" priority="846" aboveAverage="0" equalAverage="0" bottom="0" percent="0" rank="0" text="" dxfId="293">
      <formula>$D$1&lt;J4</formula>
    </cfRule>
    <cfRule type="expression" priority="847" aboveAverage="0" equalAverage="0" bottom="0" percent="0" rank="0" text="" dxfId="294">
      <formula>$D$1&gt;J4</formula>
    </cfRule>
  </conditionalFormatting>
  <conditionalFormatting sqref="J4">
    <cfRule type="expression" priority="848" aboveAverage="0" equalAverage="0" bottom="0" percent="0" rank="0" text="" dxfId="295">
      <formula>$D$1&lt;J4</formula>
    </cfRule>
    <cfRule type="expression" priority="849" aboveAverage="0" equalAverage="0" bottom="0" percent="0" rank="0" text="" dxfId="296">
      <formula>$D$1&gt;J4</formula>
    </cfRule>
  </conditionalFormatting>
  <conditionalFormatting sqref="J4">
    <cfRule type="expression" priority="850" aboveAverage="0" equalAverage="0" bottom="0" percent="0" rank="0" text="" dxfId="297">
      <formula>$D$1&lt;J4</formula>
    </cfRule>
    <cfRule type="expression" priority="851" aboveAverage="0" equalAverage="0" bottom="0" percent="0" rank="0" text="" dxfId="298">
      <formula>$D$1&gt;J4</formula>
    </cfRule>
  </conditionalFormatting>
  <conditionalFormatting sqref="J4">
    <cfRule type="expression" priority="852" aboveAverage="0" equalAverage="0" bottom="0" percent="0" rank="0" text="" dxfId="299">
      <formula>$D$1&lt;J4</formula>
    </cfRule>
    <cfRule type="expression" priority="853" aboveAverage="0" equalAverage="0" bottom="0" percent="0" rank="0" text="" dxfId="300">
      <formula>$D$1&gt;J4</formula>
    </cfRule>
  </conditionalFormatting>
  <conditionalFormatting sqref="J4">
    <cfRule type="expression" priority="854" aboveAverage="0" equalAverage="0" bottom="0" percent="0" rank="0" text="" dxfId="301">
      <formula>$D$1&lt;J4</formula>
    </cfRule>
    <cfRule type="expression" priority="855" aboveAverage="0" equalAverage="0" bottom="0" percent="0" rank="0" text="" dxfId="302">
      <formula>$D$1&gt;J4</formula>
    </cfRule>
  </conditionalFormatting>
  <conditionalFormatting sqref="J5">
    <cfRule type="cellIs" priority="856" operator="equal" aboveAverage="0" equalAverage="0" bottom="0" percent="0" rank="0" text="" dxfId="303">
      <formula>5</formula>
    </cfRule>
    <cfRule type="cellIs" priority="857" operator="equal" aboveAverage="0" equalAverage="0" bottom="0" percent="0" rank="0" text="" dxfId="304">
      <formula>4</formula>
    </cfRule>
    <cfRule type="cellIs" priority="858" operator="equal" aboveAverage="0" equalAverage="0" bottom="0" percent="0" rank="0" text="" dxfId="305">
      <formula>3</formula>
    </cfRule>
  </conditionalFormatting>
  <conditionalFormatting sqref="J4">
    <cfRule type="expression" priority="859" aboveAverage="0" equalAverage="0" bottom="0" percent="0" rank="0" text="" dxfId="306">
      <formula>$D$1&lt;J4</formula>
    </cfRule>
    <cfRule type="expression" priority="860" aboveAverage="0" equalAverage="0" bottom="0" percent="0" rank="0" text="" dxfId="307">
      <formula>$D$1&gt;J4</formula>
    </cfRule>
  </conditionalFormatting>
  <conditionalFormatting sqref="J5">
    <cfRule type="cellIs" priority="861" operator="equal" aboveAverage="0" equalAverage="0" bottom="0" percent="0" rank="0" text="" dxfId="308">
      <formula>5</formula>
    </cfRule>
    <cfRule type="cellIs" priority="862" operator="equal" aboveAverage="0" equalAverage="0" bottom="0" percent="0" rank="0" text="" dxfId="309">
      <formula>4</formula>
    </cfRule>
    <cfRule type="cellIs" priority="863" operator="equal" aboveAverage="0" equalAverage="0" bottom="0" percent="0" rank="0" text="" dxfId="310">
      <formula>3</formula>
    </cfRule>
  </conditionalFormatting>
  <conditionalFormatting sqref="J5">
    <cfRule type="cellIs" priority="864" operator="equal" aboveAverage="0" equalAverage="0" bottom="0" percent="0" rank="0" text="" dxfId="311">
      <formula>5</formula>
    </cfRule>
    <cfRule type="cellIs" priority="865" operator="equal" aboveAverage="0" equalAverage="0" bottom="0" percent="0" rank="0" text="" dxfId="312">
      <formula>4</formula>
    </cfRule>
    <cfRule type="cellIs" priority="866" operator="equal" aboveAverage="0" equalAverage="0" bottom="0" percent="0" rank="0" text="" dxfId="313">
      <formula>3</formula>
    </cfRule>
  </conditionalFormatting>
  <conditionalFormatting sqref="J4">
    <cfRule type="expression" priority="867" aboveAverage="0" equalAverage="0" bottom="0" percent="0" rank="0" text="" dxfId="314">
      <formula>$D$1&lt;J4</formula>
    </cfRule>
    <cfRule type="expression" priority="868" aboveAverage="0" equalAverage="0" bottom="0" percent="0" rank="0" text="" dxfId="315">
      <formula>$D$1&gt;J4</formula>
    </cfRule>
  </conditionalFormatting>
  <conditionalFormatting sqref="J5">
    <cfRule type="cellIs" priority="869" operator="equal" aboveAverage="0" equalAverage="0" bottom="0" percent="0" rank="0" text="" dxfId="316">
      <formula>5</formula>
    </cfRule>
    <cfRule type="cellIs" priority="870" operator="equal" aboveAverage="0" equalAverage="0" bottom="0" percent="0" rank="0" text="" dxfId="317">
      <formula>4</formula>
    </cfRule>
    <cfRule type="cellIs" priority="871" operator="equal" aboveAverage="0" equalAverage="0" bottom="0" percent="0" rank="0" text="" dxfId="318">
      <formula>3</formula>
    </cfRule>
  </conditionalFormatting>
  <conditionalFormatting sqref="J4">
    <cfRule type="expression" priority="872" aboveAverage="0" equalAverage="0" bottom="0" percent="0" rank="0" text="" dxfId="319">
      <formula>$D$1&lt;J4</formula>
    </cfRule>
    <cfRule type="expression" priority="873" aboveAverage="0" equalAverage="0" bottom="0" percent="0" rank="0" text="" dxfId="320">
      <formula>$D$1&gt;J4</formula>
    </cfRule>
  </conditionalFormatting>
  <conditionalFormatting sqref="J5">
    <cfRule type="cellIs" priority="874" operator="equal" aboveAverage="0" equalAverage="0" bottom="0" percent="0" rank="0" text="" dxfId="321">
      <formula>5</formula>
    </cfRule>
    <cfRule type="cellIs" priority="875" operator="equal" aboveAverage="0" equalAverage="0" bottom="0" percent="0" rank="0" text="" dxfId="322">
      <formula>4</formula>
    </cfRule>
    <cfRule type="cellIs" priority="876" operator="equal" aboveAverage="0" equalAverage="0" bottom="0" percent="0" rank="0" text="" dxfId="323">
      <formula>3</formula>
    </cfRule>
  </conditionalFormatting>
  <conditionalFormatting sqref="J4">
    <cfRule type="expression" priority="877" aboveAverage="0" equalAverage="0" bottom="0" percent="0" rank="0" text="" dxfId="324">
      <formula>$D$1&lt;J4</formula>
    </cfRule>
    <cfRule type="expression" priority="878" aboveAverage="0" equalAverage="0" bottom="0" percent="0" rank="0" text="" dxfId="325">
      <formula>$D$1&gt;J4</formula>
    </cfRule>
  </conditionalFormatting>
  <conditionalFormatting sqref="J4">
    <cfRule type="expression" priority="879" aboveAverage="0" equalAverage="0" bottom="0" percent="0" rank="0" text="" dxfId="326">
      <formula>$D$1&lt;J4</formula>
    </cfRule>
    <cfRule type="expression" priority="880" aboveAverage="0" equalAverage="0" bottom="0" percent="0" rank="0" text="" dxfId="327">
      <formula>$D$1&gt;J4</formula>
    </cfRule>
  </conditionalFormatting>
  <conditionalFormatting sqref="J4">
    <cfRule type="expression" priority="881" aboveAverage="0" equalAverage="0" bottom="0" percent="0" rank="0" text="" dxfId="328">
      <formula>$D$1&lt;J4</formula>
    </cfRule>
    <cfRule type="expression" priority="882" aboveAverage="0" equalAverage="0" bottom="0" percent="0" rank="0" text="" dxfId="329">
      <formula>$D$1&gt;J4</formula>
    </cfRule>
  </conditionalFormatting>
  <conditionalFormatting sqref="J4">
    <cfRule type="expression" priority="883" aboveAverage="0" equalAverage="0" bottom="0" percent="0" rank="0" text="" dxfId="330">
      <formula>$D$1&lt;J4</formula>
    </cfRule>
    <cfRule type="expression" priority="884" aboveAverage="0" equalAverage="0" bottom="0" percent="0" rank="0" text="" dxfId="331">
      <formula>$D$1&gt;J4</formula>
    </cfRule>
  </conditionalFormatting>
  <conditionalFormatting sqref="J5">
    <cfRule type="cellIs" priority="885" operator="equal" aboveAverage="0" equalAverage="0" bottom="0" percent="0" rank="0" text="" dxfId="332">
      <formula>5</formula>
    </cfRule>
    <cfRule type="cellIs" priority="886" operator="equal" aboveAverage="0" equalAverage="0" bottom="0" percent="0" rank="0" text="" dxfId="333">
      <formula>4</formula>
    </cfRule>
    <cfRule type="cellIs" priority="887" operator="equal" aboveAverage="0" equalAverage="0" bottom="0" percent="0" rank="0" text="" dxfId="334">
      <formula>3</formula>
    </cfRule>
  </conditionalFormatting>
  <conditionalFormatting sqref="L3">
    <cfRule type="expression" priority="888" aboveAverage="0" equalAverage="0" bottom="0" percent="0" rank="0" text="" dxfId="335">
      <formula>$D$1&lt;L3</formula>
    </cfRule>
    <cfRule type="expression" priority="889" aboveAverage="0" equalAverage="0" bottom="0" percent="0" rank="0" text="" dxfId="336">
      <formula>$D$1&gt;L3</formula>
    </cfRule>
  </conditionalFormatting>
  <conditionalFormatting sqref="L3">
    <cfRule type="expression" priority="890" aboveAverage="0" equalAverage="0" bottom="0" percent="0" rank="0" text="" dxfId="337">
      <formula>$D$1&lt;L3</formula>
    </cfRule>
    <cfRule type="expression" priority="891" aboveAverage="0" equalAverage="0" bottom="0" percent="0" rank="0" text="" dxfId="338">
      <formula>$D$1&gt;L3</formula>
    </cfRule>
  </conditionalFormatting>
  <conditionalFormatting sqref="I3">
    <cfRule type="expression" priority="892" aboveAverage="0" equalAverage="0" bottom="0" percent="0" rank="0" text="" dxfId="339">
      <formula>$D$1&lt;I3</formula>
    </cfRule>
    <cfRule type="expression" priority="893" aboveAverage="0" equalAverage="0" bottom="0" percent="0" rank="0" text="" dxfId="340">
      <formula>$D$1&gt;I3</formula>
    </cfRule>
  </conditionalFormatting>
  <conditionalFormatting sqref="L5">
    <cfRule type="cellIs" priority="894" operator="equal" aboveAverage="0" equalAverage="0" bottom="0" percent="0" rank="0" text="" dxfId="341">
      <formula>5</formula>
    </cfRule>
    <cfRule type="cellIs" priority="895" operator="equal" aboveAverage="0" equalAverage="0" bottom="0" percent="0" rank="0" text="" dxfId="342">
      <formula>4</formula>
    </cfRule>
    <cfRule type="cellIs" priority="896" operator="equal" aboveAverage="0" equalAverage="0" bottom="0" percent="0" rank="0" text="" dxfId="343">
      <formula>3</formula>
    </cfRule>
  </conditionalFormatting>
  <conditionalFormatting sqref="L4">
    <cfRule type="expression" priority="897" aboveAverage="0" equalAverage="0" bottom="0" percent="0" rank="0" text="" dxfId="344">
      <formula>$D$1&lt;L4</formula>
    </cfRule>
    <cfRule type="expression" priority="898" aboveAverage="0" equalAverage="0" bottom="0" percent="0" rank="0" text="" dxfId="345">
      <formula>$D$1&gt;L4</formula>
    </cfRule>
  </conditionalFormatting>
  <conditionalFormatting sqref="L5">
    <cfRule type="cellIs" priority="899" operator="equal" aboveAverage="0" equalAverage="0" bottom="0" percent="0" rank="0" text="" dxfId="346">
      <formula>5</formula>
    </cfRule>
    <cfRule type="cellIs" priority="900" operator="equal" aboveAverage="0" equalAverage="0" bottom="0" percent="0" rank="0" text="" dxfId="347">
      <formula>4</formula>
    </cfRule>
    <cfRule type="cellIs" priority="901" operator="equal" aboveAverage="0" equalAverage="0" bottom="0" percent="0" rank="0" text="" dxfId="348">
      <formula>3</formula>
    </cfRule>
  </conditionalFormatting>
  <conditionalFormatting sqref="L4">
    <cfRule type="expression" priority="902" aboveAverage="0" equalAverage="0" bottom="0" percent="0" rank="0" text="" dxfId="349">
      <formula>$D$1&lt;L4</formula>
    </cfRule>
    <cfRule type="expression" priority="903" aboveAverage="0" equalAverage="0" bottom="0" percent="0" rank="0" text="" dxfId="350">
      <formula>$D$1&gt;L4</formula>
    </cfRule>
  </conditionalFormatting>
  <conditionalFormatting sqref="L5">
    <cfRule type="cellIs" priority="904" operator="equal" aboveAverage="0" equalAverage="0" bottom="0" percent="0" rank="0" text="" dxfId="351">
      <formula>5</formula>
    </cfRule>
    <cfRule type="cellIs" priority="905" operator="equal" aboveAverage="0" equalAverage="0" bottom="0" percent="0" rank="0" text="" dxfId="352">
      <formula>4</formula>
    </cfRule>
    <cfRule type="cellIs" priority="906" operator="equal" aboveAverage="0" equalAverage="0" bottom="0" percent="0" rank="0" text="" dxfId="353">
      <formula>3</formula>
    </cfRule>
  </conditionalFormatting>
  <conditionalFormatting sqref="L4">
    <cfRule type="expression" priority="907" aboveAverage="0" equalAverage="0" bottom="0" percent="0" rank="0" text="" dxfId="354">
      <formula>$D$1&lt;L4</formula>
    </cfRule>
    <cfRule type="expression" priority="908" aboveAverage="0" equalAverage="0" bottom="0" percent="0" rank="0" text="" dxfId="355">
      <formula>$D$1&gt;L4</formula>
    </cfRule>
  </conditionalFormatting>
  <conditionalFormatting sqref="L5">
    <cfRule type="cellIs" priority="909" operator="equal" aboveAverage="0" equalAverage="0" bottom="0" percent="0" rank="0" text="" dxfId="356">
      <formula>5</formula>
    </cfRule>
    <cfRule type="cellIs" priority="910" operator="equal" aboveAverage="0" equalAverage="0" bottom="0" percent="0" rank="0" text="" dxfId="357">
      <formula>4</formula>
    </cfRule>
    <cfRule type="cellIs" priority="911" operator="equal" aboveAverage="0" equalAverage="0" bottom="0" percent="0" rank="0" text="" dxfId="358">
      <formula>3</formula>
    </cfRule>
  </conditionalFormatting>
  <conditionalFormatting sqref="L4">
    <cfRule type="expression" priority="912" aboveAverage="0" equalAverage="0" bottom="0" percent="0" rank="0" text="" dxfId="359">
      <formula>$D$1&lt;L4</formula>
    </cfRule>
    <cfRule type="expression" priority="913" aboveAverage="0" equalAverage="0" bottom="0" percent="0" rank="0" text="" dxfId="360">
      <formula>$D$1&gt;L4</formula>
    </cfRule>
  </conditionalFormatting>
  <conditionalFormatting sqref="L4">
    <cfRule type="expression" priority="914" aboveAverage="0" equalAverage="0" bottom="0" percent="0" rank="0" text="" dxfId="361">
      <formula>$D$1&lt;L4</formula>
    </cfRule>
    <cfRule type="expression" priority="915" aboveAverage="0" equalAverage="0" bottom="0" percent="0" rank="0" text="" dxfId="362">
      <formula>$D$1&gt;L4</formula>
    </cfRule>
  </conditionalFormatting>
  <conditionalFormatting sqref="L4">
    <cfRule type="expression" priority="916" aboveAverage="0" equalAverage="0" bottom="0" percent="0" rank="0" text="" dxfId="363">
      <formula>$D$1&lt;L4</formula>
    </cfRule>
    <cfRule type="expression" priority="917" aboveAverage="0" equalAverage="0" bottom="0" percent="0" rank="0" text="" dxfId="364">
      <formula>$D$1&gt;L4</formula>
    </cfRule>
  </conditionalFormatting>
  <conditionalFormatting sqref="L4">
    <cfRule type="expression" priority="918" aboveAverage="0" equalAverage="0" bottom="0" percent="0" rank="0" text="" dxfId="365">
      <formula>$D$1&lt;L4</formula>
    </cfRule>
    <cfRule type="expression" priority="919" aboveAverage="0" equalAverage="0" bottom="0" percent="0" rank="0" text="" dxfId="366">
      <formula>$D$1&gt;L4</formula>
    </cfRule>
  </conditionalFormatting>
  <conditionalFormatting sqref="L4">
    <cfRule type="expression" priority="920" aboveAverage="0" equalAverage="0" bottom="0" percent="0" rank="0" text="" dxfId="367">
      <formula>$D$1&lt;L4</formula>
    </cfRule>
    <cfRule type="expression" priority="921" aboveAverage="0" equalAverage="0" bottom="0" percent="0" rank="0" text="" dxfId="368">
      <formula>$D$1&gt;L4</formula>
    </cfRule>
  </conditionalFormatting>
  <conditionalFormatting sqref="L4">
    <cfRule type="expression" priority="922" aboveAverage="0" equalAverage="0" bottom="0" percent="0" rank="0" text="" dxfId="369">
      <formula>$D$1&lt;L4</formula>
    </cfRule>
    <cfRule type="expression" priority="923" aboveAverage="0" equalAverage="0" bottom="0" percent="0" rank="0" text="" dxfId="370">
      <formula>$D$1&gt;L4</formula>
    </cfRule>
  </conditionalFormatting>
  <conditionalFormatting sqref="L4">
    <cfRule type="expression" priority="924" aboveAverage="0" equalAverage="0" bottom="0" percent="0" rank="0" text="" dxfId="371">
      <formula>$D$1&lt;L4</formula>
    </cfRule>
    <cfRule type="expression" priority="925" aboveAverage="0" equalAverage="0" bottom="0" percent="0" rank="0" text="" dxfId="372">
      <formula>$D$1&gt;L4</formula>
    </cfRule>
  </conditionalFormatting>
  <conditionalFormatting sqref="L4">
    <cfRule type="expression" priority="926" aboveAverage="0" equalAverage="0" bottom="0" percent="0" rank="0" text="" dxfId="373">
      <formula>$D$1&lt;L4</formula>
    </cfRule>
    <cfRule type="expression" priority="927" aboveAverage="0" equalAverage="0" bottom="0" percent="0" rank="0" text="" dxfId="374">
      <formula>$D$1&gt;L4</formula>
    </cfRule>
  </conditionalFormatting>
  <conditionalFormatting sqref="I3">
    <cfRule type="expression" priority="928" aboveAverage="0" equalAverage="0" bottom="0" percent="0" rank="0" text="" dxfId="375">
      <formula>$D$1&lt;I3</formula>
    </cfRule>
    <cfRule type="expression" priority="929" aboveAverage="0" equalAverage="0" bottom="0" percent="0" rank="0" text="" dxfId="376">
      <formula>$D$1&gt;I3</formula>
    </cfRule>
  </conditionalFormatting>
  <conditionalFormatting sqref="L4">
    <cfRule type="expression" priority="930" aboveAverage="0" equalAverage="0" bottom="0" percent="0" rank="0" text="" dxfId="377">
      <formula>$D$1&lt;L4</formula>
    </cfRule>
    <cfRule type="expression" priority="931" aboveAverage="0" equalAverage="0" bottom="0" percent="0" rank="0" text="" dxfId="378">
      <formula>$D$1&gt;L4</formula>
    </cfRule>
  </conditionalFormatting>
  <conditionalFormatting sqref="M5">
    <cfRule type="cellIs" priority="932" operator="equal" aboveAverage="0" equalAverage="0" bottom="0" percent="0" rank="0" text="" dxfId="379">
      <formula>5</formula>
    </cfRule>
    <cfRule type="cellIs" priority="933" operator="equal" aboveAverage="0" equalAverage="0" bottom="0" percent="0" rank="0" text="" dxfId="380">
      <formula>4</formula>
    </cfRule>
    <cfRule type="cellIs" priority="934" operator="equal" aboveAverage="0" equalAverage="0" bottom="0" percent="0" rank="0" text="" dxfId="381">
      <formula>3</formula>
    </cfRule>
  </conditionalFormatting>
  <conditionalFormatting sqref="M4">
    <cfRule type="expression" priority="935" aboveAverage="0" equalAverage="0" bottom="0" percent="0" rank="0" text="" dxfId="382">
      <formula>$D$1&lt;M4</formula>
    </cfRule>
    <cfRule type="expression" priority="936" aboveAverage="0" equalAverage="0" bottom="0" percent="0" rank="0" text="" dxfId="383">
      <formula>$D$1&gt;M4</formula>
    </cfRule>
  </conditionalFormatting>
  <conditionalFormatting sqref="K5">
    <cfRule type="cellIs" priority="937" operator="equal" aboveAverage="0" equalAverage="0" bottom="0" percent="0" rank="0" text="" dxfId="384">
      <formula>5</formula>
    </cfRule>
    <cfRule type="cellIs" priority="938" operator="equal" aboveAverage="0" equalAverage="0" bottom="0" percent="0" rank="0" text="" dxfId="385">
      <formula>4</formula>
    </cfRule>
    <cfRule type="cellIs" priority="939" operator="equal" aboveAverage="0" equalAverage="0" bottom="0" percent="0" rank="0" text="" dxfId="386">
      <formula>3</formula>
    </cfRule>
  </conditionalFormatting>
  <conditionalFormatting sqref="K4">
    <cfRule type="expression" priority="940" aboveAverage="0" equalAverage="0" bottom="0" percent="0" rank="0" text="" dxfId="387">
      <formula>$D$1&lt;K4</formula>
    </cfRule>
    <cfRule type="expression" priority="941" aboveAverage="0" equalAverage="0" bottom="0" percent="0" rank="0" text="" dxfId="388">
      <formula>$D$1&gt;K4</formula>
    </cfRule>
  </conditionalFormatting>
  <conditionalFormatting sqref="K4">
    <cfRule type="expression" priority="942" aboveAverage="0" equalAverage="0" bottom="0" percent="0" rank="0" text="" dxfId="389">
      <formula>$D$1&lt;K4</formula>
    </cfRule>
    <cfRule type="expression" priority="943" aboveAverage="0" equalAverage="0" bottom="0" percent="0" rank="0" text="" dxfId="390">
      <formula>$D$1&gt;K4</formula>
    </cfRule>
  </conditionalFormatting>
  <conditionalFormatting sqref="K4">
    <cfRule type="expression" priority="944" aboveAverage="0" equalAverage="0" bottom="0" percent="0" rank="0" text="" dxfId="391">
      <formula>$D$1&lt;K4</formula>
    </cfRule>
    <cfRule type="expression" priority="945" aboveAverage="0" equalAverage="0" bottom="0" percent="0" rank="0" text="" dxfId="392">
      <formula>$D$1&gt;K4</formula>
    </cfRule>
  </conditionalFormatting>
  <conditionalFormatting sqref="K4">
    <cfRule type="expression" priority="946" aboveAverage="0" equalAverage="0" bottom="0" percent="0" rank="0" text="" dxfId="393">
      <formula>$D$1&lt;K4</formula>
    </cfRule>
    <cfRule type="expression" priority="947" aboveAverage="0" equalAverage="0" bottom="0" percent="0" rank="0" text="" dxfId="394">
      <formula>$D$1&gt;K4</formula>
    </cfRule>
  </conditionalFormatting>
  <conditionalFormatting sqref="K4">
    <cfRule type="expression" priority="948" aboveAverage="0" equalAverage="0" bottom="0" percent="0" rank="0" text="" dxfId="395">
      <formula>$D$1&lt;K4</formula>
    </cfRule>
    <cfRule type="expression" priority="949" aboveAverage="0" equalAverage="0" bottom="0" percent="0" rank="0" text="" dxfId="396">
      <formula>$D$1&gt;K4</formula>
    </cfRule>
  </conditionalFormatting>
  <conditionalFormatting sqref="K5">
    <cfRule type="cellIs" priority="950" operator="equal" aboveAverage="0" equalAverage="0" bottom="0" percent="0" rank="0" text="" dxfId="397">
      <formula>5</formula>
    </cfRule>
    <cfRule type="cellIs" priority="951" operator="equal" aboveAverage="0" equalAverage="0" bottom="0" percent="0" rank="0" text="" dxfId="398">
      <formula>4</formula>
    </cfRule>
    <cfRule type="cellIs" priority="952" operator="equal" aboveAverage="0" equalAverage="0" bottom="0" percent="0" rank="0" text="" dxfId="399">
      <formula>3</formula>
    </cfRule>
  </conditionalFormatting>
  <conditionalFormatting sqref="K4">
    <cfRule type="expression" priority="953" aboveAverage="0" equalAverage="0" bottom="0" percent="0" rank="0" text="" dxfId="400">
      <formula>$D$1&lt;K4</formula>
    </cfRule>
    <cfRule type="expression" priority="954" aboveAverage="0" equalAverage="0" bottom="0" percent="0" rank="0" text="" dxfId="401">
      <formula>$D$1&gt;K4</formula>
    </cfRule>
  </conditionalFormatting>
  <conditionalFormatting sqref="K5">
    <cfRule type="cellIs" priority="955" operator="equal" aboveAverage="0" equalAverage="0" bottom="0" percent="0" rank="0" text="" dxfId="402">
      <formula>5</formula>
    </cfRule>
    <cfRule type="cellIs" priority="956" operator="equal" aboveAverage="0" equalAverage="0" bottom="0" percent="0" rank="0" text="" dxfId="403">
      <formula>4</formula>
    </cfRule>
    <cfRule type="cellIs" priority="957" operator="equal" aboveAverage="0" equalAverage="0" bottom="0" percent="0" rank="0" text="" dxfId="404">
      <formula>3</formula>
    </cfRule>
  </conditionalFormatting>
  <conditionalFormatting sqref="K4">
    <cfRule type="expression" priority="958" aboveAverage="0" equalAverage="0" bottom="0" percent="0" rank="0" text="" dxfId="405">
      <formula>$D$1&lt;K4</formula>
    </cfRule>
    <cfRule type="expression" priority="959" aboveAverage="0" equalAverage="0" bottom="0" percent="0" rank="0" text="" dxfId="406">
      <formula>$D$1&gt;K4</formula>
    </cfRule>
  </conditionalFormatting>
  <conditionalFormatting sqref="K5">
    <cfRule type="cellIs" priority="960" operator="equal" aboveAverage="0" equalAverage="0" bottom="0" percent="0" rank="0" text="" dxfId="407">
      <formula>5</formula>
    </cfRule>
    <cfRule type="cellIs" priority="961" operator="equal" aboveAverage="0" equalAverage="0" bottom="0" percent="0" rank="0" text="" dxfId="408">
      <formula>4</formula>
    </cfRule>
    <cfRule type="cellIs" priority="962" operator="equal" aboveAverage="0" equalAverage="0" bottom="0" percent="0" rank="0" text="" dxfId="409">
      <formula>3</formula>
    </cfRule>
  </conditionalFormatting>
  <conditionalFormatting sqref="K4">
    <cfRule type="expression" priority="963" aboveAverage="0" equalAverage="0" bottom="0" percent="0" rank="0" text="" dxfId="410">
      <formula>$D$1&lt;K4</formula>
    </cfRule>
    <cfRule type="expression" priority="964" aboveAverage="0" equalAverage="0" bottom="0" percent="0" rank="0" text="" dxfId="411">
      <formula>$D$1&gt;K4</formula>
    </cfRule>
  </conditionalFormatting>
  <conditionalFormatting sqref="K4">
    <cfRule type="expression" priority="965" aboveAverage="0" equalAverage="0" bottom="0" percent="0" rank="0" text="" dxfId="412">
      <formula>$D$1&lt;K4</formula>
    </cfRule>
    <cfRule type="expression" priority="966" aboveAverage="0" equalAverage="0" bottom="0" percent="0" rank="0" text="" dxfId="413">
      <formula>$D$1&gt;K4</formula>
    </cfRule>
  </conditionalFormatting>
  <conditionalFormatting sqref="K4">
    <cfRule type="expression" priority="967" aboveAverage="0" equalAverage="0" bottom="0" percent="0" rank="0" text="" dxfId="414">
      <formula>$D$1&lt;K4</formula>
    </cfRule>
    <cfRule type="expression" priority="968" aboveAverage="0" equalAverage="0" bottom="0" percent="0" rank="0" text="" dxfId="415">
      <formula>$D$1&gt;K4</formula>
    </cfRule>
  </conditionalFormatting>
  <conditionalFormatting sqref="K4">
    <cfRule type="expression" priority="969" aboveAverage="0" equalAverage="0" bottom="0" percent="0" rank="0" text="" dxfId="416">
      <formula>$D$1&lt;K4</formula>
    </cfRule>
    <cfRule type="expression" priority="970" aboveAverage="0" equalAverage="0" bottom="0" percent="0" rank="0" text="" dxfId="417">
      <formula>$D$1&gt;K4</formula>
    </cfRule>
  </conditionalFormatting>
  <conditionalFormatting sqref="K4">
    <cfRule type="expression" priority="971" aboveAverage="0" equalAverage="0" bottom="0" percent="0" rank="0" text="" dxfId="418">
      <formula>$D$1&lt;K4</formula>
    </cfRule>
    <cfRule type="expression" priority="972" aboveAverage="0" equalAverage="0" bottom="0" percent="0" rank="0" text="" dxfId="419">
      <formula>$D$1&gt;K4</formula>
    </cfRule>
  </conditionalFormatting>
  <conditionalFormatting sqref="K4">
    <cfRule type="expression" priority="973" aboveAverage="0" equalAverage="0" bottom="0" percent="0" rank="0" text="" dxfId="420">
      <formula>$D$1&lt;K4</formula>
    </cfRule>
    <cfRule type="expression" priority="974" aboveAverage="0" equalAverage="0" bottom="0" percent="0" rank="0" text="" dxfId="421">
      <formula>$D$1&gt;K4</formula>
    </cfRule>
  </conditionalFormatting>
  <conditionalFormatting sqref="K4">
    <cfRule type="expression" priority="975" aboveAverage="0" equalAverage="0" bottom="0" percent="0" rank="0" text="" dxfId="422">
      <formula>$D$1&lt;K4</formula>
    </cfRule>
    <cfRule type="expression" priority="976" aboveAverage="0" equalAverage="0" bottom="0" percent="0" rank="0" text="" dxfId="423">
      <formula>$D$1&gt;K4</formula>
    </cfRule>
  </conditionalFormatting>
  <conditionalFormatting sqref="K4">
    <cfRule type="expression" priority="977" aboveAverage="0" equalAverage="0" bottom="0" percent="0" rank="0" text="" dxfId="424">
      <formula>$D$1&lt;K4</formula>
    </cfRule>
    <cfRule type="expression" priority="978" aboveAverage="0" equalAverage="0" bottom="0" percent="0" rank="0" text="" dxfId="425">
      <formula>$D$1&gt;K4</formula>
    </cfRule>
  </conditionalFormatting>
  <conditionalFormatting sqref="K4">
    <cfRule type="expression" priority="979" aboveAverage="0" equalAverage="0" bottom="0" percent="0" rank="0" text="" dxfId="426">
      <formula>$D$1&lt;K4</formula>
    </cfRule>
    <cfRule type="expression" priority="980" aboveAverage="0" equalAverage="0" bottom="0" percent="0" rank="0" text="" dxfId="427">
      <formula>$D$1&gt;K4</formula>
    </cfRule>
  </conditionalFormatting>
  <conditionalFormatting sqref="K4">
    <cfRule type="expression" priority="981" aboveAverage="0" equalAverage="0" bottom="0" percent="0" rank="0" text="" dxfId="428">
      <formula>$D$1&lt;K4</formula>
    </cfRule>
    <cfRule type="expression" priority="982" aboveAverage="0" equalAverage="0" bottom="0" percent="0" rank="0" text="" dxfId="429">
      <formula>$D$1&gt;K4</formula>
    </cfRule>
  </conditionalFormatting>
  <conditionalFormatting sqref="K4">
    <cfRule type="expression" priority="983" aboveAverage="0" equalAverage="0" bottom="0" percent="0" rank="0" text="" dxfId="430">
      <formula>$D$1&lt;K4</formula>
    </cfRule>
    <cfRule type="expression" priority="984" aboveAverage="0" equalAverage="0" bottom="0" percent="0" rank="0" text="" dxfId="431">
      <formula>$D$1&gt;K4</formula>
    </cfRule>
  </conditionalFormatting>
  <conditionalFormatting sqref="K4">
    <cfRule type="expression" priority="985" aboveAverage="0" equalAverage="0" bottom="0" percent="0" rank="0" text="" dxfId="432">
      <formula>$D$1&lt;K4</formula>
    </cfRule>
    <cfRule type="expression" priority="986" aboveAverage="0" equalAverage="0" bottom="0" percent="0" rank="0" text="" dxfId="433">
      <formula>$D$1&gt;K4</formula>
    </cfRule>
  </conditionalFormatting>
  <conditionalFormatting sqref="K4">
    <cfRule type="expression" priority="987" aboveAverage="0" equalAverage="0" bottom="0" percent="0" rank="0" text="" dxfId="434">
      <formula>$D$1&lt;K4</formula>
    </cfRule>
    <cfRule type="expression" priority="988" aboveAverage="0" equalAverage="0" bottom="0" percent="0" rank="0" text="" dxfId="435">
      <formula>$D$1&gt;K4</formula>
    </cfRule>
  </conditionalFormatting>
  <conditionalFormatting sqref="K4">
    <cfRule type="expression" priority="989" aboveAverage="0" equalAverage="0" bottom="0" percent="0" rank="0" text="" dxfId="436">
      <formula>$D$1&lt;K4</formula>
    </cfRule>
    <cfRule type="expression" priority="990" aboveAverage="0" equalAverage="0" bottom="0" percent="0" rank="0" text="" dxfId="437">
      <formula>$D$1&gt;K4</formula>
    </cfRule>
  </conditionalFormatting>
  <conditionalFormatting sqref="K4">
    <cfRule type="expression" priority="991" aboveAverage="0" equalAverage="0" bottom="0" percent="0" rank="0" text="" dxfId="438">
      <formula>$D$1&lt;K4</formula>
    </cfRule>
    <cfRule type="expression" priority="992" aboveAverage="0" equalAverage="0" bottom="0" percent="0" rank="0" text="" dxfId="439">
      <formula>$D$1&gt;K4</formula>
    </cfRule>
  </conditionalFormatting>
  <conditionalFormatting sqref="K4">
    <cfRule type="expression" priority="993" aboveAverage="0" equalAverage="0" bottom="0" percent="0" rank="0" text="" dxfId="440">
      <formula>$D$1&lt;K4</formula>
    </cfRule>
    <cfRule type="expression" priority="994" aboveAverage="0" equalAverage="0" bottom="0" percent="0" rank="0" text="" dxfId="441">
      <formula>$D$1&gt;K4</formula>
    </cfRule>
  </conditionalFormatting>
  <conditionalFormatting sqref="K4">
    <cfRule type="expression" priority="995" aboveAverage="0" equalAverage="0" bottom="0" percent="0" rank="0" text="" dxfId="442">
      <formula>$D$1&lt;K4</formula>
    </cfRule>
    <cfRule type="expression" priority="996" aboveAverage="0" equalAverage="0" bottom="0" percent="0" rank="0" text="" dxfId="443">
      <formula>$D$1&gt;K4</formula>
    </cfRule>
  </conditionalFormatting>
  <conditionalFormatting sqref="K4">
    <cfRule type="expression" priority="997" aboveAverage="0" equalAverage="0" bottom="0" percent="0" rank="0" text="" dxfId="444">
      <formula>$D$1&lt;K4</formula>
    </cfRule>
    <cfRule type="expression" priority="998" aboveAverage="0" equalAverage="0" bottom="0" percent="0" rank="0" text="" dxfId="445">
      <formula>$D$1&gt;K4</formula>
    </cfRule>
  </conditionalFormatting>
  <conditionalFormatting sqref="J3">
    <cfRule type="expression" priority="999" aboveAverage="0" equalAverage="0" bottom="0" percent="0" rank="0" text="" dxfId="446">
      <formula>$D$1&lt;J3</formula>
    </cfRule>
    <cfRule type="expression" priority="1000" aboveAverage="0" equalAverage="0" bottom="0" percent="0" rank="0" text="" dxfId="447">
      <formula>$D$1&gt;J3</formula>
    </cfRule>
  </conditionalFormatting>
  <conditionalFormatting sqref="M5">
    <cfRule type="cellIs" priority="1001" operator="equal" aboveAverage="0" equalAverage="0" bottom="0" percent="0" rank="0" text="" dxfId="448">
      <formula>5</formula>
    </cfRule>
    <cfRule type="cellIs" priority="1002" operator="equal" aboveAverage="0" equalAverage="0" bottom="0" percent="0" rank="0" text="" dxfId="449">
      <formula>4</formula>
    </cfRule>
    <cfRule type="cellIs" priority="1003" operator="equal" aboveAverage="0" equalAverage="0" bottom="0" percent="0" rank="0" text="" dxfId="0">
      <formula>3</formula>
    </cfRule>
  </conditionalFormatting>
  <conditionalFormatting sqref="J4">
    <cfRule type="expression" priority="1004" aboveAverage="0" equalAverage="0" bottom="0" percent="0" rank="0" text="" dxfId="1">
      <formula>$D$1&lt;J4</formula>
    </cfRule>
    <cfRule type="expression" priority="1005" aboveAverage="0" equalAverage="0" bottom="0" percent="0" rank="0" text="" dxfId="2">
      <formula>$D$1&gt;J4</formula>
    </cfRule>
  </conditionalFormatting>
  <conditionalFormatting sqref="J4">
    <cfRule type="expression" priority="1006" aboveAverage="0" equalAverage="0" bottom="0" percent="0" rank="0" text="" dxfId="3">
      <formula>$D$1&lt;J4</formula>
    </cfRule>
    <cfRule type="expression" priority="1007" aboveAverage="0" equalAverage="0" bottom="0" percent="0" rank="0" text="" dxfId="4">
      <formula>$D$1&gt;J4</formula>
    </cfRule>
  </conditionalFormatting>
  <conditionalFormatting sqref="J4">
    <cfRule type="expression" priority="1008" aboveAverage="0" equalAverage="0" bottom="0" percent="0" rank="0" text="" dxfId="5">
      <formula>$D$1&lt;J4</formula>
    </cfRule>
    <cfRule type="expression" priority="1009" aboveAverage="0" equalAverage="0" bottom="0" percent="0" rank="0" text="" dxfId="6">
      <formula>$D$1&gt;J4</formula>
    </cfRule>
  </conditionalFormatting>
  <conditionalFormatting sqref="M4">
    <cfRule type="expression" priority="1010" aboveAverage="0" equalAverage="0" bottom="0" percent="0" rank="0" text="" dxfId="7">
      <formula>$D$1&lt;M4</formula>
    </cfRule>
    <cfRule type="expression" priority="1011" aboveAverage="0" equalAverage="0" bottom="0" percent="0" rank="0" text="" dxfId="8">
      <formula>$D$1&gt;M4</formula>
    </cfRule>
  </conditionalFormatting>
  <conditionalFormatting sqref="M5">
    <cfRule type="cellIs" priority="1012" operator="equal" aboveAverage="0" equalAverage="0" bottom="0" percent="0" rank="0" text="" dxfId="9">
      <formula>5</formula>
    </cfRule>
    <cfRule type="cellIs" priority="1013" operator="equal" aboveAverage="0" equalAverage="0" bottom="0" percent="0" rank="0" text="" dxfId="10">
      <formula>4</formula>
    </cfRule>
    <cfRule type="cellIs" priority="1014" operator="equal" aboveAverage="0" equalAverage="0" bottom="0" percent="0" rank="0" text="" dxfId="11">
      <formula>3</formula>
    </cfRule>
  </conditionalFormatting>
  <conditionalFormatting sqref="M4">
    <cfRule type="expression" priority="1015" aboveAverage="0" equalAverage="0" bottom="0" percent="0" rank="0" text="" dxfId="12">
      <formula>$D$1&lt;M4</formula>
    </cfRule>
    <cfRule type="expression" priority="1016" aboveAverage="0" equalAverage="0" bottom="0" percent="0" rank="0" text="" dxfId="13">
      <formula>$D$1&gt;M4</formula>
    </cfRule>
  </conditionalFormatting>
  <conditionalFormatting sqref="M5">
    <cfRule type="cellIs" priority="1017" operator="equal" aboveAverage="0" equalAverage="0" bottom="0" percent="0" rank="0" text="" dxfId="14">
      <formula>5</formula>
    </cfRule>
    <cfRule type="cellIs" priority="1018" operator="equal" aboveAverage="0" equalAverage="0" bottom="0" percent="0" rank="0" text="" dxfId="15">
      <formula>4</formula>
    </cfRule>
    <cfRule type="cellIs" priority="1019" operator="equal" aboveAverage="0" equalAverage="0" bottom="0" percent="0" rank="0" text="" dxfId="16">
      <formula>3</formula>
    </cfRule>
  </conditionalFormatting>
  <conditionalFormatting sqref="M4">
    <cfRule type="expression" priority="1020" aboveAverage="0" equalAverage="0" bottom="0" percent="0" rank="0" text="" dxfId="17">
      <formula>$D$1&lt;M4</formula>
    </cfRule>
    <cfRule type="expression" priority="1021" aboveAverage="0" equalAverage="0" bottom="0" percent="0" rank="0" text="" dxfId="18">
      <formula>$D$1&gt;M4</formula>
    </cfRule>
  </conditionalFormatting>
  <conditionalFormatting sqref="M5">
    <cfRule type="cellIs" priority="1022" operator="equal" aboveAverage="0" equalAverage="0" bottom="0" percent="0" rank="0" text="" dxfId="19">
      <formula>5</formula>
    </cfRule>
    <cfRule type="cellIs" priority="1023" operator="equal" aboveAverage="0" equalAverage="0" bottom="0" percent="0" rank="0" text="" dxfId="20">
      <formula>4</formula>
    </cfRule>
    <cfRule type="cellIs" priority="1024" operator="equal" aboveAverage="0" equalAverage="0" bottom="0" percent="0" rank="0" text="" dxfId="21">
      <formula>3</formula>
    </cfRule>
  </conditionalFormatting>
  <conditionalFormatting sqref="M4">
    <cfRule type="expression" priority="1025" aboveAverage="0" equalAverage="0" bottom="0" percent="0" rank="0" text="" dxfId="22">
      <formula>$D$1&lt;M4</formula>
    </cfRule>
    <cfRule type="expression" priority="1026" aboveAverage="0" equalAverage="0" bottom="0" percent="0" rank="0" text="" dxfId="23">
      <formula>$D$1&gt;M4</formula>
    </cfRule>
  </conditionalFormatting>
  <conditionalFormatting sqref="M4">
    <cfRule type="expression" priority="1027" aboveAverage="0" equalAverage="0" bottom="0" percent="0" rank="0" text="" dxfId="24">
      <formula>$D$1&lt;M4</formula>
    </cfRule>
    <cfRule type="expression" priority="1028" aboveAverage="0" equalAverage="0" bottom="0" percent="0" rank="0" text="" dxfId="25">
      <formula>$D$1&gt;M4</formula>
    </cfRule>
  </conditionalFormatting>
  <conditionalFormatting sqref="M4">
    <cfRule type="expression" priority="1029" aboveAverage="0" equalAverage="0" bottom="0" percent="0" rank="0" text="" dxfId="26">
      <formula>$D$1&lt;M4</formula>
    </cfRule>
    <cfRule type="expression" priority="1030" aboveAverage="0" equalAverage="0" bottom="0" percent="0" rank="0" text="" dxfId="27">
      <formula>$D$1&gt;M4</formula>
    </cfRule>
  </conditionalFormatting>
  <conditionalFormatting sqref="M4">
    <cfRule type="expression" priority="1031" aboveAverage="0" equalAverage="0" bottom="0" percent="0" rank="0" text="" dxfId="28">
      <formula>$D$1&lt;M4</formula>
    </cfRule>
    <cfRule type="expression" priority="1032" aboveAverage="0" equalAverage="0" bottom="0" percent="0" rank="0" text="" dxfId="29">
      <formula>$D$1&gt;M4</formula>
    </cfRule>
  </conditionalFormatting>
  <conditionalFormatting sqref="M4">
    <cfRule type="expression" priority="1033" aboveAverage="0" equalAverage="0" bottom="0" percent="0" rank="0" text="" dxfId="30">
      <formula>$D$1&lt;M4</formula>
    </cfRule>
    <cfRule type="expression" priority="1034" aboveAverage="0" equalAverage="0" bottom="0" percent="0" rank="0" text="" dxfId="31">
      <formula>$D$1&gt;M4</formula>
    </cfRule>
  </conditionalFormatting>
  <conditionalFormatting sqref="M4">
    <cfRule type="expression" priority="1035" aboveAverage="0" equalAverage="0" bottom="0" percent="0" rank="0" text="" dxfId="32">
      <formula>$D$1&lt;M4</formula>
    </cfRule>
    <cfRule type="expression" priority="1036" aboveAverage="0" equalAverage="0" bottom="0" percent="0" rank="0" text="" dxfId="33">
      <formula>$D$1&gt;M4</formula>
    </cfRule>
  </conditionalFormatting>
  <conditionalFormatting sqref="M4">
    <cfRule type="expression" priority="1037" aboveAverage="0" equalAverage="0" bottom="0" percent="0" rank="0" text="" dxfId="34">
      <formula>$D$1&lt;M4</formula>
    </cfRule>
    <cfRule type="expression" priority="1038" aboveAverage="0" equalAverage="0" bottom="0" percent="0" rank="0" text="" dxfId="35">
      <formula>$D$1&gt;M4</formula>
    </cfRule>
  </conditionalFormatting>
  <conditionalFormatting sqref="M4">
    <cfRule type="expression" priority="1039" aboveAverage="0" equalAverage="0" bottom="0" percent="0" rank="0" text="" dxfId="36">
      <formula>$D$1&lt;M4</formula>
    </cfRule>
    <cfRule type="expression" priority="1040" aboveAverage="0" equalAverage="0" bottom="0" percent="0" rank="0" text="" dxfId="37">
      <formula>$D$1&gt;M4</formula>
    </cfRule>
  </conditionalFormatting>
  <conditionalFormatting sqref="J4">
    <cfRule type="expression" priority="1041" aboveAverage="0" equalAverage="0" bottom="0" percent="0" rank="0" text="" dxfId="38">
      <formula>$D$1&lt;J4</formula>
    </cfRule>
    <cfRule type="expression" priority="1042" aboveAverage="0" equalAverage="0" bottom="0" percent="0" rank="0" text="" dxfId="39">
      <formula>$D$1&gt;J4</formula>
    </cfRule>
  </conditionalFormatting>
  <conditionalFormatting sqref="J3">
    <cfRule type="expression" priority="1043" aboveAverage="0" equalAverage="0" bottom="0" percent="0" rank="0" text="" dxfId="40">
      <formula>$D$1&lt;J3</formula>
    </cfRule>
    <cfRule type="expression" priority="1044" aboveAverage="0" equalAverage="0" bottom="0" percent="0" rank="0" text="" dxfId="41">
      <formula>$D$1&gt;J3</formula>
    </cfRule>
  </conditionalFormatting>
  <conditionalFormatting sqref="J4">
    <cfRule type="expression" priority="1045" aboveAverage="0" equalAverage="0" bottom="0" percent="0" rank="0" text="" dxfId="42">
      <formula>$D$1&lt;J4</formula>
    </cfRule>
    <cfRule type="expression" priority="1046" aboveAverage="0" equalAverage="0" bottom="0" percent="0" rank="0" text="" dxfId="43">
      <formula>$D$1&gt;J4</formula>
    </cfRule>
  </conditionalFormatting>
  <conditionalFormatting sqref="J4">
    <cfRule type="expression" priority="1047" aboveAverage="0" equalAverage="0" bottom="0" percent="0" rank="0" text="" dxfId="44">
      <formula>$D$1&lt;J4</formula>
    </cfRule>
    <cfRule type="expression" priority="1048" aboveAverage="0" equalAverage="0" bottom="0" percent="0" rank="0" text="" dxfId="45">
      <formula>$D$1&gt;J4</formula>
    </cfRule>
  </conditionalFormatting>
  <conditionalFormatting sqref="J4">
    <cfRule type="expression" priority="1049" aboveAverage="0" equalAverage="0" bottom="0" percent="0" rank="0" text="" dxfId="46">
      <formula>$D$1&lt;J4</formula>
    </cfRule>
    <cfRule type="expression" priority="1050" aboveAverage="0" equalAverage="0" bottom="0" percent="0" rank="0" text="" dxfId="47">
      <formula>$D$1&gt;J4</formula>
    </cfRule>
  </conditionalFormatting>
  <conditionalFormatting sqref="J5">
    <cfRule type="cellIs" priority="1051" operator="equal" aboveAverage="0" equalAverage="0" bottom="0" percent="0" rank="0" text="" dxfId="48">
      <formula>5</formula>
    </cfRule>
    <cfRule type="cellIs" priority="1052" operator="equal" aboveAverage="0" equalAverage="0" bottom="0" percent="0" rank="0" text="" dxfId="49">
      <formula>4</formula>
    </cfRule>
    <cfRule type="cellIs" priority="1053" operator="equal" aboveAverage="0" equalAverage="0" bottom="0" percent="0" rank="0" text="" dxfId="50">
      <formula>3</formula>
    </cfRule>
  </conditionalFormatting>
  <conditionalFormatting sqref="J4">
    <cfRule type="expression" priority="1054" aboveAverage="0" equalAverage="0" bottom="0" percent="0" rank="0" text="" dxfId="51">
      <formula>$D$1&lt;J4</formula>
    </cfRule>
    <cfRule type="expression" priority="1055" aboveAverage="0" equalAverage="0" bottom="0" percent="0" rank="0" text="" dxfId="52">
      <formula>$D$1&gt;J4</formula>
    </cfRule>
  </conditionalFormatting>
  <conditionalFormatting sqref="J4">
    <cfRule type="expression" priority="1056" aboveAverage="0" equalAverage="0" bottom="0" percent="0" rank="0" text="" dxfId="53">
      <formula>$D$1&lt;J4</formula>
    </cfRule>
    <cfRule type="expression" priority="1057" aboveAverage="0" equalAverage="0" bottom="0" percent="0" rank="0" text="" dxfId="54">
      <formula>$D$1&gt;J4</formula>
    </cfRule>
  </conditionalFormatting>
  <conditionalFormatting sqref="J4">
    <cfRule type="expression" priority="1058" aboveAverage="0" equalAverage="0" bottom="0" percent="0" rank="0" text="" dxfId="55">
      <formula>$D$1&lt;J4</formula>
    </cfRule>
    <cfRule type="expression" priority="1059" aboveAverage="0" equalAverage="0" bottom="0" percent="0" rank="0" text="" dxfId="56">
      <formula>$D$1&gt;J4</formula>
    </cfRule>
  </conditionalFormatting>
  <conditionalFormatting sqref="J4">
    <cfRule type="expression" priority="1060" aboveAverage="0" equalAverage="0" bottom="0" percent="0" rank="0" text="" dxfId="57">
      <formula>$D$1&lt;J4</formula>
    </cfRule>
    <cfRule type="expression" priority="1061" aboveAverage="0" equalAverage="0" bottom="0" percent="0" rank="0" text="" dxfId="58">
      <formula>$D$1&gt;J4</formula>
    </cfRule>
  </conditionalFormatting>
  <conditionalFormatting sqref="J4">
    <cfRule type="expression" priority="1062" aboveAverage="0" equalAverage="0" bottom="0" percent="0" rank="0" text="" dxfId="59">
      <formula>$D$1&lt;J4</formula>
    </cfRule>
    <cfRule type="expression" priority="1063" aboveAverage="0" equalAverage="0" bottom="0" percent="0" rank="0" text="" dxfId="60">
      <formula>$D$1&gt;J4</formula>
    </cfRule>
  </conditionalFormatting>
  <conditionalFormatting sqref="J4">
    <cfRule type="expression" priority="1064" aboveAverage="0" equalAverage="0" bottom="0" percent="0" rank="0" text="" dxfId="61">
      <formula>$D$1&lt;J4</formula>
    </cfRule>
    <cfRule type="expression" priority="1065" aboveAverage="0" equalAverage="0" bottom="0" percent="0" rank="0" text="" dxfId="62">
      <formula>$D$1&gt;J4</formula>
    </cfRule>
  </conditionalFormatting>
  <conditionalFormatting sqref="M4">
    <cfRule type="expression" priority="1066" aboveAverage="0" equalAverage="0" bottom="0" percent="0" rank="0" text="" dxfId="63">
      <formula>$D$1&lt;M4</formula>
    </cfRule>
    <cfRule type="expression" priority="1067" aboveAverage="0" equalAverage="0" bottom="0" percent="0" rank="0" text="" dxfId="64">
      <formula>$D$1&gt;M4</formula>
    </cfRule>
  </conditionalFormatting>
  <conditionalFormatting sqref="J5">
    <cfRule type="cellIs" priority="1068" operator="equal" aboveAverage="0" equalAverage="0" bottom="0" percent="0" rank="0" text="" dxfId="65">
      <formula>5</formula>
    </cfRule>
    <cfRule type="cellIs" priority="1069" operator="equal" aboveAverage="0" equalAverage="0" bottom="0" percent="0" rank="0" text="" dxfId="66">
      <formula>4</formula>
    </cfRule>
    <cfRule type="cellIs" priority="1070" operator="equal" aboveAverage="0" equalAverage="0" bottom="0" percent="0" rank="0" text="" dxfId="67">
      <formula>3</formula>
    </cfRule>
  </conditionalFormatting>
  <conditionalFormatting sqref="J3:J4">
    <cfRule type="expression" priority="1071" aboveAverage="0" equalAverage="0" bottom="0" percent="0" rank="0" text="" dxfId="68">
      <formula>$D$1&lt;J3</formula>
    </cfRule>
    <cfRule type="expression" priority="1072" aboveAverage="0" equalAverage="0" bottom="0" percent="0" rank="0" text="" dxfId="69">
      <formula>$D$1&gt;J3</formula>
    </cfRule>
  </conditionalFormatting>
  <conditionalFormatting sqref="J4">
    <cfRule type="expression" priority="1073" aboveAverage="0" equalAverage="0" bottom="0" percent="0" rank="0" text="" dxfId="70">
      <formula>$D$1&lt;J4</formula>
    </cfRule>
    <cfRule type="expression" priority="1074" aboveAverage="0" equalAverage="0" bottom="0" percent="0" rank="0" text="" dxfId="71">
      <formula>$D$1&gt;J4</formula>
    </cfRule>
  </conditionalFormatting>
  <conditionalFormatting sqref="J4">
    <cfRule type="expression" priority="1075" aboveAverage="0" equalAverage="0" bottom="0" percent="0" rank="0" text="" dxfId="72">
      <formula>$D$1&lt;J4</formula>
    </cfRule>
    <cfRule type="expression" priority="1076" aboveAverage="0" equalAverage="0" bottom="0" percent="0" rank="0" text="" dxfId="73">
      <formula>$D$1&gt;J4</formula>
    </cfRule>
  </conditionalFormatting>
  <conditionalFormatting sqref="J5">
    <cfRule type="cellIs" priority="1077" operator="equal" aboveAverage="0" equalAverage="0" bottom="0" percent="0" rank="0" text="" dxfId="74">
      <formula>5</formula>
    </cfRule>
    <cfRule type="cellIs" priority="1078" operator="equal" aboveAverage="0" equalAverage="0" bottom="0" percent="0" rank="0" text="" dxfId="75">
      <formula>4</formula>
    </cfRule>
    <cfRule type="cellIs" priority="1079" operator="equal" aboveAverage="0" equalAverage="0" bottom="0" percent="0" rank="0" text="" dxfId="76">
      <formula>3</formula>
    </cfRule>
  </conditionalFormatting>
  <conditionalFormatting sqref="J4">
    <cfRule type="expression" priority="1080" aboveAverage="0" equalAverage="0" bottom="0" percent="0" rank="0" text="" dxfId="77">
      <formula>$D$1&lt;J4</formula>
    </cfRule>
    <cfRule type="expression" priority="1081" aboveAverage="0" equalAverage="0" bottom="0" percent="0" rank="0" text="" dxfId="78">
      <formula>$D$1&gt;J4</formula>
    </cfRule>
  </conditionalFormatting>
  <conditionalFormatting sqref="J5">
    <cfRule type="cellIs" priority="1082" operator="equal" aboveAverage="0" equalAverage="0" bottom="0" percent="0" rank="0" text="" dxfId="79">
      <formula>5</formula>
    </cfRule>
    <cfRule type="cellIs" priority="1083" operator="equal" aboveAverage="0" equalAverage="0" bottom="0" percent="0" rank="0" text="" dxfId="80">
      <formula>4</formula>
    </cfRule>
    <cfRule type="cellIs" priority="1084" operator="equal" aboveAverage="0" equalAverage="0" bottom="0" percent="0" rank="0" text="" dxfId="81">
      <formula>3</formula>
    </cfRule>
  </conditionalFormatting>
  <conditionalFormatting sqref="J4">
    <cfRule type="expression" priority="1085" aboveAverage="0" equalAverage="0" bottom="0" percent="0" rank="0" text="" dxfId="82">
      <formula>$D$1&lt;J4</formula>
    </cfRule>
    <cfRule type="expression" priority="1086" aboveAverage="0" equalAverage="0" bottom="0" percent="0" rank="0" text="" dxfId="83">
      <formula>$D$1&gt;J4</formula>
    </cfRule>
  </conditionalFormatting>
  <conditionalFormatting sqref="J5">
    <cfRule type="cellIs" priority="1087" operator="equal" aboveAverage="0" equalAverage="0" bottom="0" percent="0" rank="0" text="" dxfId="84">
      <formula>5</formula>
    </cfRule>
    <cfRule type="cellIs" priority="1088" operator="equal" aboveAverage="0" equalAverage="0" bottom="0" percent="0" rank="0" text="" dxfId="85">
      <formula>4</formula>
    </cfRule>
    <cfRule type="cellIs" priority="1089" operator="equal" aboveAverage="0" equalAverage="0" bottom="0" percent="0" rank="0" text="" dxfId="86">
      <formula>3</formula>
    </cfRule>
  </conditionalFormatting>
  <conditionalFormatting sqref="J4">
    <cfRule type="expression" priority="1090" aboveAverage="0" equalAverage="0" bottom="0" percent="0" rank="0" text="" dxfId="87">
      <formula>$D$1&lt;J4</formula>
    </cfRule>
    <cfRule type="expression" priority="1091" aboveAverage="0" equalAverage="0" bottom="0" percent="0" rank="0" text="" dxfId="88">
      <formula>$D$1&gt;J4</formula>
    </cfRule>
  </conditionalFormatting>
  <conditionalFormatting sqref="J4">
    <cfRule type="expression" priority="1092" aboveAverage="0" equalAverage="0" bottom="0" percent="0" rank="0" text="" dxfId="89">
      <formula>$D$1&lt;J4</formula>
    </cfRule>
    <cfRule type="expression" priority="1093" aboveAverage="0" equalAverage="0" bottom="0" percent="0" rank="0" text="" dxfId="90">
      <formula>$D$1&gt;J4</formula>
    </cfRule>
  </conditionalFormatting>
  <conditionalFormatting sqref="J4">
    <cfRule type="expression" priority="1094" aboveAverage="0" equalAverage="0" bottom="0" percent="0" rank="0" text="" dxfId="91">
      <formula>$D$1&lt;J4</formula>
    </cfRule>
    <cfRule type="expression" priority="1095" aboveAverage="0" equalAverage="0" bottom="0" percent="0" rank="0" text="" dxfId="92">
      <formula>$D$1&gt;J4</formula>
    </cfRule>
  </conditionalFormatting>
  <conditionalFormatting sqref="J4">
    <cfRule type="expression" priority="1096" aboveAverage="0" equalAverage="0" bottom="0" percent="0" rank="0" text="" dxfId="93">
      <formula>$D$1&lt;J4</formula>
    </cfRule>
    <cfRule type="expression" priority="1097" aboveAverage="0" equalAverage="0" bottom="0" percent="0" rank="0" text="" dxfId="94">
      <formula>$D$1&gt;J4</formula>
    </cfRule>
  </conditionalFormatting>
  <conditionalFormatting sqref="J4">
    <cfRule type="expression" priority="1098" aboveAverage="0" equalAverage="0" bottom="0" percent="0" rank="0" text="" dxfId="95">
      <formula>$D$1&lt;J4</formula>
    </cfRule>
    <cfRule type="expression" priority="1099" aboveAverage="0" equalAverage="0" bottom="0" percent="0" rank="0" text="" dxfId="96">
      <formula>$D$1&gt;J4</formula>
    </cfRule>
  </conditionalFormatting>
  <conditionalFormatting sqref="J4">
    <cfRule type="expression" priority="1100" aboveAverage="0" equalAverage="0" bottom="0" percent="0" rank="0" text="" dxfId="97">
      <formula>$D$1&lt;J4</formula>
    </cfRule>
    <cfRule type="expression" priority="1101" aboveAverage="0" equalAverage="0" bottom="0" percent="0" rank="0" text="" dxfId="98">
      <formula>$D$1&gt;J4</formula>
    </cfRule>
  </conditionalFormatting>
  <conditionalFormatting sqref="J4">
    <cfRule type="expression" priority="1102" aboveAverage="0" equalAverage="0" bottom="0" percent="0" rank="0" text="" dxfId="99">
      <formula>$D$1&lt;J4</formula>
    </cfRule>
    <cfRule type="expression" priority="1103" aboveAverage="0" equalAverage="0" bottom="0" percent="0" rank="0" text="" dxfId="100">
      <formula>$D$1&gt;J4</formula>
    </cfRule>
  </conditionalFormatting>
  <conditionalFormatting sqref="J4">
    <cfRule type="expression" priority="1104" aboveAverage="0" equalAverage="0" bottom="0" percent="0" rank="0" text="" dxfId="101">
      <formula>$D$1&lt;J4</formula>
    </cfRule>
    <cfRule type="expression" priority="1105" aboveAverage="0" equalAverage="0" bottom="0" percent="0" rank="0" text="" dxfId="102">
      <formula>$D$1&gt;J4</formula>
    </cfRule>
  </conditionalFormatting>
  <conditionalFormatting sqref="J4">
    <cfRule type="expression" priority="1106" aboveAverage="0" equalAverage="0" bottom="0" percent="0" rank="0" text="" dxfId="103">
      <formula>$D$1&lt;J4</formula>
    </cfRule>
    <cfRule type="expression" priority="1107" aboveAverage="0" equalAverage="0" bottom="0" percent="0" rank="0" text="" dxfId="104">
      <formula>$D$1&gt;J4</formula>
    </cfRule>
  </conditionalFormatting>
  <conditionalFormatting sqref="I3">
    <cfRule type="expression" priority="1108" aboveAverage="0" equalAverage="0" bottom="0" percent="0" rank="0" text="" dxfId="105">
      <formula>$D$1&lt;I3</formula>
    </cfRule>
    <cfRule type="expression" priority="1109" aboveAverage="0" equalAverage="0" bottom="0" percent="0" rank="0" text="" dxfId="106">
      <formula>$D$1&gt;I3</formula>
    </cfRule>
  </conditionalFormatting>
  <conditionalFormatting sqref="I3">
    <cfRule type="expression" priority="1110" aboveAverage="0" equalAverage="0" bottom="0" percent="0" rank="0" text="" dxfId="107">
      <formula>$D$1&lt;I3</formula>
    </cfRule>
    <cfRule type="expression" priority="1111" aboveAverage="0" equalAverage="0" bottom="0" percent="0" rank="0" text="" dxfId="108">
      <formula>$D$1&gt;I3</formula>
    </cfRule>
  </conditionalFormatting>
  <conditionalFormatting sqref="L5">
    <cfRule type="cellIs" priority="1112" operator="equal" aboveAverage="0" equalAverage="0" bottom="0" percent="0" rank="0" text="" dxfId="109">
      <formula>5</formula>
    </cfRule>
    <cfRule type="cellIs" priority="1113" operator="equal" aboveAverage="0" equalAverage="0" bottom="0" percent="0" rank="0" text="" dxfId="110">
      <formula>4</formula>
    </cfRule>
    <cfRule type="cellIs" priority="1114" operator="equal" aboveAverage="0" equalAverage="0" bottom="0" percent="0" rank="0" text="" dxfId="111">
      <formula>3</formula>
    </cfRule>
  </conditionalFormatting>
  <conditionalFormatting sqref="L4">
    <cfRule type="expression" priority="1115" aboveAverage="0" equalAverage="0" bottom="0" percent="0" rank="0" text="" dxfId="112">
      <formula>$D$1&lt;L4</formula>
    </cfRule>
    <cfRule type="expression" priority="1116" aboveAverage="0" equalAverage="0" bottom="0" percent="0" rank="0" text="" dxfId="113">
      <formula>$D$1&gt;L4</formula>
    </cfRule>
  </conditionalFormatting>
  <conditionalFormatting sqref="M5">
    <cfRule type="cellIs" priority="1117" operator="equal" aboveAverage="0" equalAverage="0" bottom="0" percent="0" rank="0" text="" dxfId="114">
      <formula>5</formula>
    </cfRule>
    <cfRule type="cellIs" priority="1118" operator="equal" aboveAverage="0" equalAverage="0" bottom="0" percent="0" rank="0" text="" dxfId="115">
      <formula>4</formula>
    </cfRule>
    <cfRule type="cellIs" priority="1119" operator="equal" aboveAverage="0" equalAverage="0" bottom="0" percent="0" rank="0" text="" dxfId="116">
      <formula>3</formula>
    </cfRule>
  </conditionalFormatting>
  <conditionalFormatting sqref="M4">
    <cfRule type="expression" priority="1120" aboveAverage="0" equalAverage="0" bottom="0" percent="0" rank="0" text="" dxfId="117">
      <formula>$D$1&lt;M4</formula>
    </cfRule>
    <cfRule type="expression" priority="1121" aboveAverage="0" equalAverage="0" bottom="0" percent="0" rank="0" text="" dxfId="118">
      <formula>$D$1&gt;M4</formula>
    </cfRule>
  </conditionalFormatting>
  <conditionalFormatting sqref="M5">
    <cfRule type="cellIs" priority="1122" operator="equal" aboveAverage="0" equalAverage="0" bottom="0" percent="0" rank="0" text="" dxfId="119">
      <formula>5</formula>
    </cfRule>
    <cfRule type="cellIs" priority="1123" operator="equal" aboveAverage="0" equalAverage="0" bottom="0" percent="0" rank="0" text="" dxfId="120">
      <formula>4</formula>
    </cfRule>
    <cfRule type="cellIs" priority="1124" operator="equal" aboveAverage="0" equalAverage="0" bottom="0" percent="0" rank="0" text="" dxfId="121">
      <formula>3</formula>
    </cfRule>
  </conditionalFormatting>
  <conditionalFormatting sqref="M4">
    <cfRule type="expression" priority="1125" aboveAverage="0" equalAverage="0" bottom="0" percent="0" rank="0" text="" dxfId="122">
      <formula>$D$1&lt;M4</formula>
    </cfRule>
    <cfRule type="expression" priority="1126" aboveAverage="0" equalAverage="0" bottom="0" percent="0" rank="0" text="" dxfId="123">
      <formula>$D$1&gt;M4</formula>
    </cfRule>
  </conditionalFormatting>
  <conditionalFormatting sqref="M4">
    <cfRule type="expression" priority="1127" aboveAverage="0" equalAverage="0" bottom="0" percent="0" rank="0" text="" dxfId="124">
      <formula>$D$1&lt;M4</formula>
    </cfRule>
    <cfRule type="expression" priority="1128" aboveAverage="0" equalAverage="0" bottom="0" percent="0" rank="0" text="" dxfId="125">
      <formula>$D$1&gt;M4</formula>
    </cfRule>
  </conditionalFormatting>
  <conditionalFormatting sqref="M4">
    <cfRule type="expression" priority="1129" aboveAverage="0" equalAverage="0" bottom="0" percent="0" rank="0" text="" dxfId="126">
      <formula>$D$1&lt;M4</formula>
    </cfRule>
    <cfRule type="expression" priority="1130" aboveAverage="0" equalAverage="0" bottom="0" percent="0" rank="0" text="" dxfId="127">
      <formula>$D$1&gt;M4</formula>
    </cfRule>
  </conditionalFormatting>
  <conditionalFormatting sqref="L5">
    <cfRule type="cellIs" priority="1131" operator="equal" aboveAverage="0" equalAverage="0" bottom="0" percent="0" rank="0" text="" dxfId="128">
      <formula>5</formula>
    </cfRule>
    <cfRule type="cellIs" priority="1132" operator="equal" aboveAverage="0" equalAverage="0" bottom="0" percent="0" rank="0" text="" dxfId="129">
      <formula>4</formula>
    </cfRule>
    <cfRule type="cellIs" priority="1133" operator="equal" aboveAverage="0" equalAverage="0" bottom="0" percent="0" rank="0" text="" dxfId="130">
      <formula>3</formula>
    </cfRule>
  </conditionalFormatting>
  <conditionalFormatting sqref="L4">
    <cfRule type="expression" priority="1134" aboveAverage="0" equalAverage="0" bottom="0" percent="0" rank="0" text="" dxfId="131">
      <formula>$D$1&lt;L4</formula>
    </cfRule>
    <cfRule type="expression" priority="1135" aboveAverage="0" equalAverage="0" bottom="0" percent="0" rank="0" text="" dxfId="132">
      <formula>$D$1&gt;L4</formula>
    </cfRule>
  </conditionalFormatting>
  <conditionalFormatting sqref="L5">
    <cfRule type="cellIs" priority="1136" operator="equal" aboveAverage="0" equalAverage="0" bottom="0" percent="0" rank="0" text="" dxfId="133">
      <formula>5</formula>
    </cfRule>
    <cfRule type="cellIs" priority="1137" operator="equal" aboveAverage="0" equalAverage="0" bottom="0" percent="0" rank="0" text="" dxfId="134">
      <formula>4</formula>
    </cfRule>
    <cfRule type="cellIs" priority="1138" operator="equal" aboveAverage="0" equalAverage="0" bottom="0" percent="0" rank="0" text="" dxfId="135">
      <formula>3</formula>
    </cfRule>
  </conditionalFormatting>
  <conditionalFormatting sqref="L4">
    <cfRule type="expression" priority="1139" aboveAverage="0" equalAverage="0" bottom="0" percent="0" rank="0" text="" dxfId="136">
      <formula>$D$1&lt;L4</formula>
    </cfRule>
    <cfRule type="expression" priority="1140" aboveAverage="0" equalAverage="0" bottom="0" percent="0" rank="0" text="" dxfId="137">
      <formula>$D$1&gt;L4</formula>
    </cfRule>
  </conditionalFormatting>
  <conditionalFormatting sqref="L5">
    <cfRule type="cellIs" priority="1141" operator="equal" aboveAverage="0" equalAverage="0" bottom="0" percent="0" rank="0" text="" dxfId="138">
      <formula>5</formula>
    </cfRule>
    <cfRule type="cellIs" priority="1142" operator="equal" aboveAverage="0" equalAverage="0" bottom="0" percent="0" rank="0" text="" dxfId="139">
      <formula>4</formula>
    </cfRule>
    <cfRule type="cellIs" priority="1143" operator="equal" aboveAverage="0" equalAverage="0" bottom="0" percent="0" rank="0" text="" dxfId="140">
      <formula>3</formula>
    </cfRule>
  </conditionalFormatting>
  <conditionalFormatting sqref="L4">
    <cfRule type="expression" priority="1144" aboveAverage="0" equalAverage="0" bottom="0" percent="0" rank="0" text="" dxfId="141">
      <formula>$D$1&lt;L4</formula>
    </cfRule>
    <cfRule type="expression" priority="1145" aboveAverage="0" equalAverage="0" bottom="0" percent="0" rank="0" text="" dxfId="142">
      <formula>$D$1&gt;L4</formula>
    </cfRule>
  </conditionalFormatting>
  <conditionalFormatting sqref="L5">
    <cfRule type="cellIs" priority="1146" operator="equal" aboveAverage="0" equalAverage="0" bottom="0" percent="0" rank="0" text="" dxfId="143">
      <formula>5</formula>
    </cfRule>
    <cfRule type="cellIs" priority="1147" operator="equal" aboveAverage="0" equalAverage="0" bottom="0" percent="0" rank="0" text="" dxfId="144">
      <formula>4</formula>
    </cfRule>
    <cfRule type="cellIs" priority="1148" operator="equal" aboveAverage="0" equalAverage="0" bottom="0" percent="0" rank="0" text="" dxfId="145">
      <formula>3</formula>
    </cfRule>
  </conditionalFormatting>
  <conditionalFormatting sqref="L4">
    <cfRule type="expression" priority="1149" aboveAverage="0" equalAverage="0" bottom="0" percent="0" rank="0" text="" dxfId="146">
      <formula>$D$1&lt;L4</formula>
    </cfRule>
    <cfRule type="expression" priority="1150" aboveAverage="0" equalAverage="0" bottom="0" percent="0" rank="0" text="" dxfId="147">
      <formula>$D$1&gt;L4</formula>
    </cfRule>
  </conditionalFormatting>
  <conditionalFormatting sqref="L4">
    <cfRule type="expression" priority="1151" aboveAverage="0" equalAverage="0" bottom="0" percent="0" rank="0" text="" dxfId="148">
      <formula>$D$1&lt;L4</formula>
    </cfRule>
    <cfRule type="expression" priority="1152" aboveAverage="0" equalAverage="0" bottom="0" percent="0" rank="0" text="" dxfId="149">
      <formula>$D$1&gt;L4</formula>
    </cfRule>
  </conditionalFormatting>
  <conditionalFormatting sqref="L4">
    <cfRule type="expression" priority="1153" aboveAverage="0" equalAverage="0" bottom="0" percent="0" rank="0" text="" dxfId="150">
      <formula>$D$1&lt;L4</formula>
    </cfRule>
    <cfRule type="expression" priority="1154" aboveAverage="0" equalAverage="0" bottom="0" percent="0" rank="0" text="" dxfId="151">
      <formula>$D$1&gt;L4</formula>
    </cfRule>
  </conditionalFormatting>
  <conditionalFormatting sqref="L4">
    <cfRule type="expression" priority="1155" aboveAverage="0" equalAverage="0" bottom="0" percent="0" rank="0" text="" dxfId="152">
      <formula>$D$1&lt;L4</formula>
    </cfRule>
    <cfRule type="expression" priority="1156" aboveAverage="0" equalAverage="0" bottom="0" percent="0" rank="0" text="" dxfId="153">
      <formula>$D$1&gt;L4</formula>
    </cfRule>
  </conditionalFormatting>
  <conditionalFormatting sqref="L4">
    <cfRule type="expression" priority="1157" aboveAverage="0" equalAverage="0" bottom="0" percent="0" rank="0" text="" dxfId="154">
      <formula>$D$1&lt;L4</formula>
    </cfRule>
    <cfRule type="expression" priority="1158" aboveAverage="0" equalAverage="0" bottom="0" percent="0" rank="0" text="" dxfId="155">
      <formula>$D$1&gt;L4</formula>
    </cfRule>
  </conditionalFormatting>
  <conditionalFormatting sqref="L4">
    <cfRule type="expression" priority="1159" aboveAverage="0" equalAverage="0" bottom="0" percent="0" rank="0" text="" dxfId="156">
      <formula>$D$1&lt;L4</formula>
    </cfRule>
    <cfRule type="expression" priority="1160" aboveAverage="0" equalAverage="0" bottom="0" percent="0" rank="0" text="" dxfId="157">
      <formula>$D$1&gt;L4</formula>
    </cfRule>
  </conditionalFormatting>
  <conditionalFormatting sqref="L4">
    <cfRule type="expression" priority="1161" aboveAverage="0" equalAverage="0" bottom="0" percent="0" rank="0" text="" dxfId="158">
      <formula>$D$1&lt;L4</formula>
    </cfRule>
    <cfRule type="expression" priority="1162" aboveAverage="0" equalAverage="0" bottom="0" percent="0" rank="0" text="" dxfId="159">
      <formula>$D$1&gt;L4</formula>
    </cfRule>
  </conditionalFormatting>
  <conditionalFormatting sqref="L4">
    <cfRule type="expression" priority="1163" aboveAverage="0" equalAverage="0" bottom="0" percent="0" rank="0" text="" dxfId="160">
      <formula>$D$1&lt;L4</formula>
    </cfRule>
    <cfRule type="expression" priority="1164" aboveAverage="0" equalAverage="0" bottom="0" percent="0" rank="0" text="" dxfId="161">
      <formula>$D$1&gt;L4</formula>
    </cfRule>
  </conditionalFormatting>
  <conditionalFormatting sqref="L4">
    <cfRule type="expression" priority="1165" aboveAverage="0" equalAverage="0" bottom="0" percent="0" rank="0" text="" dxfId="162">
      <formula>$D$1&lt;L4</formula>
    </cfRule>
    <cfRule type="expression" priority="1166" aboveAverage="0" equalAverage="0" bottom="0" percent="0" rank="0" text="" dxfId="163">
      <formula>$D$1&gt;L4</formula>
    </cfRule>
  </conditionalFormatting>
  <conditionalFormatting sqref="M5">
    <cfRule type="cellIs" priority="1167" operator="equal" aboveAverage="0" equalAverage="0" bottom="0" percent="0" rank="0" text="" dxfId="164">
      <formula>5</formula>
    </cfRule>
    <cfRule type="cellIs" priority="1168" operator="equal" aboveAverage="0" equalAverage="0" bottom="0" percent="0" rank="0" text="" dxfId="165">
      <formula>4</formula>
    </cfRule>
    <cfRule type="cellIs" priority="1169" operator="equal" aboveAverage="0" equalAverage="0" bottom="0" percent="0" rank="0" text="" dxfId="166">
      <formula>3</formula>
    </cfRule>
  </conditionalFormatting>
  <conditionalFormatting sqref="M4">
    <cfRule type="expression" priority="1170" aboveAverage="0" equalAverage="0" bottom="0" percent="0" rank="0" text="" dxfId="167">
      <formula>$D$1&lt;M4</formula>
    </cfRule>
    <cfRule type="expression" priority="1171" aboveAverage="0" equalAverage="0" bottom="0" percent="0" rank="0" text="" dxfId="168">
      <formula>$D$1&gt;M4</formula>
    </cfRule>
  </conditionalFormatting>
  <conditionalFormatting sqref="I4">
    <cfRule type="expression" priority="1172" aboveAverage="0" equalAverage="0" bottom="0" percent="0" rank="0" text="" dxfId="169">
      <formula>$D$1&lt;I4</formula>
    </cfRule>
    <cfRule type="expression" priority="1173" aboveAverage="0" equalAverage="0" bottom="0" percent="0" rank="0" text="" dxfId="170">
      <formula>$D$1&gt;I4</formula>
    </cfRule>
  </conditionalFormatting>
  <conditionalFormatting sqref="I4">
    <cfRule type="expression" priority="1174" aboveAverage="0" equalAverage="0" bottom="0" percent="0" rank="0" text="" dxfId="171">
      <formula>$D$1&lt;I4</formula>
    </cfRule>
    <cfRule type="expression" priority="1175" aboveAverage="0" equalAverage="0" bottom="0" percent="0" rank="0" text="" dxfId="172">
      <formula>$D$1&gt;I4</formula>
    </cfRule>
  </conditionalFormatting>
  <conditionalFormatting sqref="I5">
    <cfRule type="cellIs" priority="1176" operator="equal" aboveAverage="0" equalAverage="0" bottom="0" percent="0" rank="0" text="" dxfId="173">
      <formula>5</formula>
    </cfRule>
    <cfRule type="cellIs" priority="1177" operator="equal" aboveAverage="0" equalAverage="0" bottom="0" percent="0" rank="0" text="" dxfId="174">
      <formula>4</formula>
    </cfRule>
    <cfRule type="cellIs" priority="1178" operator="equal" aboveAverage="0" equalAverage="0" bottom="0" percent="0" rank="0" text="" dxfId="175">
      <formula>3</formula>
    </cfRule>
  </conditionalFormatting>
  <conditionalFormatting sqref="I4">
    <cfRule type="expression" priority="1179" aboveAverage="0" equalAverage="0" bottom="0" percent="0" rank="0" text="" dxfId="176">
      <formula>$D$1&lt;I4</formula>
    </cfRule>
    <cfRule type="expression" priority="1180" aboveAverage="0" equalAverage="0" bottom="0" percent="0" rank="0" text="" dxfId="177">
      <formula>$D$1&gt;I4</formula>
    </cfRule>
  </conditionalFormatting>
  <conditionalFormatting sqref="I4">
    <cfRule type="expression" priority="1181" aboveAverage="0" equalAverage="0" bottom="0" percent="0" rank="0" text="" dxfId="178">
      <formula>$D$1&lt;I4</formula>
    </cfRule>
    <cfRule type="expression" priority="1182" aboveAverage="0" equalAverage="0" bottom="0" percent="0" rank="0" text="" dxfId="179">
      <formula>$D$1&gt;I4</formula>
    </cfRule>
  </conditionalFormatting>
  <conditionalFormatting sqref="I4">
    <cfRule type="expression" priority="1183" aboveAverage="0" equalAverage="0" bottom="0" percent="0" rank="0" text="" dxfId="180">
      <formula>$D$1&lt;I4</formula>
    </cfRule>
    <cfRule type="expression" priority="1184" aboveAverage="0" equalAverage="0" bottom="0" percent="0" rank="0" text="" dxfId="181">
      <formula>$D$1&gt;I4</formula>
    </cfRule>
  </conditionalFormatting>
  <conditionalFormatting sqref="I4">
    <cfRule type="expression" priority="1185" aboveAverage="0" equalAverage="0" bottom="0" percent="0" rank="0" text="" dxfId="182">
      <formula>$D$1&lt;I4</formula>
    </cfRule>
    <cfRule type="expression" priority="1186" aboveAverage="0" equalAverage="0" bottom="0" percent="0" rank="0" text="" dxfId="183">
      <formula>$D$1&gt;I4</formula>
    </cfRule>
  </conditionalFormatting>
  <conditionalFormatting sqref="I5">
    <cfRule type="cellIs" priority="1187" operator="equal" aboveAverage="0" equalAverage="0" bottom="0" percent="0" rank="0" text="" dxfId="184">
      <formula>5</formula>
    </cfRule>
    <cfRule type="cellIs" priority="1188" operator="equal" aboveAverage="0" equalAverage="0" bottom="0" percent="0" rank="0" text="" dxfId="185">
      <formula>4</formula>
    </cfRule>
    <cfRule type="cellIs" priority="1189" operator="equal" aboveAverage="0" equalAverage="0" bottom="0" percent="0" rank="0" text="" dxfId="186">
      <formula>3</formula>
    </cfRule>
  </conditionalFormatting>
  <conditionalFormatting sqref="I4">
    <cfRule type="expression" priority="1190" aboveAverage="0" equalAverage="0" bottom="0" percent="0" rank="0" text="" dxfId="187">
      <formula>$D$1&lt;I4</formula>
    </cfRule>
    <cfRule type="expression" priority="1191" aboveAverage="0" equalAverage="0" bottom="0" percent="0" rank="0" text="" dxfId="188">
      <formula>$D$1&gt;I4</formula>
    </cfRule>
  </conditionalFormatting>
  <conditionalFormatting sqref="I4">
    <cfRule type="expression" priority="1192" aboveAverage="0" equalAverage="0" bottom="0" percent="0" rank="0" text="" dxfId="189">
      <formula>$D$1&lt;I4</formula>
    </cfRule>
    <cfRule type="expression" priority="1193" aboveAverage="0" equalAverage="0" bottom="0" percent="0" rank="0" text="" dxfId="190">
      <formula>$D$1&gt;I4</formula>
    </cfRule>
  </conditionalFormatting>
  <conditionalFormatting sqref="I4">
    <cfRule type="expression" priority="1194" aboveAverage="0" equalAverage="0" bottom="0" percent="0" rank="0" text="" dxfId="191">
      <formula>$D$1&lt;I4</formula>
    </cfRule>
    <cfRule type="expression" priority="1195" aboveAverage="0" equalAverage="0" bottom="0" percent="0" rank="0" text="" dxfId="192">
      <formula>$D$1&gt;I4</formula>
    </cfRule>
  </conditionalFormatting>
  <conditionalFormatting sqref="I4">
    <cfRule type="expression" priority="1196" aboveAverage="0" equalAverage="0" bottom="0" percent="0" rank="0" text="" dxfId="193">
      <formula>$D$1&lt;I4</formula>
    </cfRule>
    <cfRule type="expression" priority="1197" aboveAverage="0" equalAverage="0" bottom="0" percent="0" rank="0" text="" dxfId="194">
      <formula>$D$1&gt;I4</formula>
    </cfRule>
  </conditionalFormatting>
  <conditionalFormatting sqref="I4">
    <cfRule type="expression" priority="1198" aboveAverage="0" equalAverage="0" bottom="0" percent="0" rank="0" text="" dxfId="195">
      <formula>$D$1&lt;I4</formula>
    </cfRule>
    <cfRule type="expression" priority="1199" aboveAverage="0" equalAverage="0" bottom="0" percent="0" rank="0" text="" dxfId="196">
      <formula>$D$1&gt;I4</formula>
    </cfRule>
  </conditionalFormatting>
  <conditionalFormatting sqref="I4">
    <cfRule type="expression" priority="1200" aboveAverage="0" equalAverage="0" bottom="0" percent="0" rank="0" text="" dxfId="197">
      <formula>$D$1&lt;I4</formula>
    </cfRule>
    <cfRule type="expression" priority="1201" aboveAverage="0" equalAverage="0" bottom="0" percent="0" rank="0" text="" dxfId="198">
      <formula>$D$1&gt;I4</formula>
    </cfRule>
  </conditionalFormatting>
  <conditionalFormatting sqref="I4">
    <cfRule type="expression" priority="1202" aboveAverage="0" equalAverage="0" bottom="0" percent="0" rank="0" text="" dxfId="199">
      <formula>$D$1&lt;I4</formula>
    </cfRule>
    <cfRule type="expression" priority="1203" aboveAverage="0" equalAverage="0" bottom="0" percent="0" rank="0" text="" dxfId="200">
      <formula>$D$1&gt;I4</formula>
    </cfRule>
  </conditionalFormatting>
  <conditionalFormatting sqref="I4">
    <cfRule type="expression" priority="1204" aboveAverage="0" equalAverage="0" bottom="0" percent="0" rank="0" text="" dxfId="201">
      <formula>$D$1&lt;I4</formula>
    </cfRule>
    <cfRule type="expression" priority="1205" aboveAverage="0" equalAverage="0" bottom="0" percent="0" rank="0" text="" dxfId="202">
      <formula>$D$1&gt;I4</formula>
    </cfRule>
  </conditionalFormatting>
  <conditionalFormatting sqref="I4">
    <cfRule type="expression" priority="1206" aboveAverage="0" equalAverage="0" bottom="0" percent="0" rank="0" text="" dxfId="203">
      <formula>$D$1&lt;I4</formula>
    </cfRule>
    <cfRule type="expression" priority="1207" aboveAverage="0" equalAverage="0" bottom="0" percent="0" rank="0" text="" dxfId="204">
      <formula>$D$1&gt;I4</formula>
    </cfRule>
  </conditionalFormatting>
  <conditionalFormatting sqref="I4">
    <cfRule type="expression" priority="1208" aboveAverage="0" equalAverage="0" bottom="0" percent="0" rank="0" text="" dxfId="205">
      <formula>$D$1&lt;I4</formula>
    </cfRule>
    <cfRule type="expression" priority="1209" aboveAverage="0" equalAverage="0" bottom="0" percent="0" rank="0" text="" dxfId="206">
      <formula>$D$1&gt;I4</formula>
    </cfRule>
  </conditionalFormatting>
  <conditionalFormatting sqref="I4">
    <cfRule type="expression" priority="1210" aboveAverage="0" equalAverage="0" bottom="0" percent="0" rank="0" text="" dxfId="207">
      <formula>$D$1&lt;I4</formula>
    </cfRule>
    <cfRule type="expression" priority="1211" aboveAverage="0" equalAverage="0" bottom="0" percent="0" rank="0" text="" dxfId="208">
      <formula>$D$1&gt;I4</formula>
    </cfRule>
  </conditionalFormatting>
  <conditionalFormatting sqref="I4">
    <cfRule type="expression" priority="1212" aboveAverage="0" equalAverage="0" bottom="0" percent="0" rank="0" text="" dxfId="209">
      <formula>$D$1&lt;I4</formula>
    </cfRule>
    <cfRule type="expression" priority="1213" aboveAverage="0" equalAverage="0" bottom="0" percent="0" rank="0" text="" dxfId="210">
      <formula>$D$1&gt;I4</formula>
    </cfRule>
  </conditionalFormatting>
  <conditionalFormatting sqref="I4">
    <cfRule type="expression" priority="1214" aboveAverage="0" equalAverage="0" bottom="0" percent="0" rank="0" text="" dxfId="211">
      <formula>$D$1&lt;I4</formula>
    </cfRule>
    <cfRule type="expression" priority="1215" aboveAverage="0" equalAverage="0" bottom="0" percent="0" rank="0" text="" dxfId="212">
      <formula>$D$1&gt;I4</formula>
    </cfRule>
  </conditionalFormatting>
  <conditionalFormatting sqref="I4">
    <cfRule type="expression" priority="1216" aboveAverage="0" equalAverage="0" bottom="0" percent="0" rank="0" text="" dxfId="213">
      <formula>$D$1&lt;I4</formula>
    </cfRule>
    <cfRule type="expression" priority="1217" aboveAverage="0" equalAverage="0" bottom="0" percent="0" rank="0" text="" dxfId="214">
      <formula>$D$1&gt;I4</formula>
    </cfRule>
  </conditionalFormatting>
  <conditionalFormatting sqref="I4">
    <cfRule type="expression" priority="1218" aboveAverage="0" equalAverage="0" bottom="0" percent="0" rank="0" text="" dxfId="215">
      <formula>$D$1&lt;I4</formula>
    </cfRule>
    <cfRule type="expression" priority="1219" aboveAverage="0" equalAverage="0" bottom="0" percent="0" rank="0" text="" dxfId="216">
      <formula>$D$1&gt;I4</formula>
    </cfRule>
  </conditionalFormatting>
  <conditionalFormatting sqref="I4">
    <cfRule type="expression" priority="1220" aboveAverage="0" equalAverage="0" bottom="0" percent="0" rank="0" text="" dxfId="217">
      <formula>$D$1&lt;I4</formula>
    </cfRule>
    <cfRule type="expression" priority="1221" aboveAverage="0" equalAverage="0" bottom="0" percent="0" rank="0" text="" dxfId="218">
      <formula>$D$1&gt;I4</formula>
    </cfRule>
  </conditionalFormatting>
  <conditionalFormatting sqref="I4">
    <cfRule type="expression" priority="1222" aboveAverage="0" equalAverage="0" bottom="0" percent="0" rank="0" text="" dxfId="219">
      <formula>$D$1&lt;I4</formula>
    </cfRule>
    <cfRule type="expression" priority="1223" aboveAverage="0" equalAverage="0" bottom="0" percent="0" rank="0" text="" dxfId="220">
      <formula>$D$1&gt;I4</formula>
    </cfRule>
  </conditionalFormatting>
  <conditionalFormatting sqref="I4">
    <cfRule type="expression" priority="1224" aboveAverage="0" equalAverage="0" bottom="0" percent="0" rank="0" text="" dxfId="221">
      <formula>$D$1&lt;I4</formula>
    </cfRule>
    <cfRule type="expression" priority="1225" aboveAverage="0" equalAverage="0" bottom="0" percent="0" rank="0" text="" dxfId="222">
      <formula>$D$1&gt;I4</formula>
    </cfRule>
  </conditionalFormatting>
  <conditionalFormatting sqref="I4">
    <cfRule type="expression" priority="1226" aboveAverage="0" equalAverage="0" bottom="0" percent="0" rank="0" text="" dxfId="223">
      <formula>$D$1&lt;I4</formula>
    </cfRule>
    <cfRule type="expression" priority="1227" aboveAverage="0" equalAverage="0" bottom="0" percent="0" rank="0" text="" dxfId="224">
      <formula>$D$1&gt;I4</formula>
    </cfRule>
  </conditionalFormatting>
  <conditionalFormatting sqref="I4">
    <cfRule type="expression" priority="1228" aboveAverage="0" equalAverage="0" bottom="0" percent="0" rank="0" text="" dxfId="225">
      <formula>$D$1&lt;I4</formula>
    </cfRule>
    <cfRule type="expression" priority="1229" aboveAverage="0" equalAverage="0" bottom="0" percent="0" rank="0" text="" dxfId="226">
      <formula>$D$1&gt;I4</formula>
    </cfRule>
  </conditionalFormatting>
  <conditionalFormatting sqref="I5">
    <cfRule type="cellIs" priority="1230" operator="equal" aboveAverage="0" equalAverage="0" bottom="0" percent="0" rank="0" text="" dxfId="227">
      <formula>5</formula>
    </cfRule>
    <cfRule type="cellIs" priority="1231" operator="equal" aboveAverage="0" equalAverage="0" bottom="0" percent="0" rank="0" text="" dxfId="228">
      <formula>4</formula>
    </cfRule>
    <cfRule type="cellIs" priority="1232" operator="equal" aboveAverage="0" equalAverage="0" bottom="0" percent="0" rank="0" text="" dxfId="229">
      <formula>3</formula>
    </cfRule>
  </conditionalFormatting>
  <conditionalFormatting sqref="I4">
    <cfRule type="expression" priority="1233" aboveAverage="0" equalAverage="0" bottom="0" percent="0" rank="0" text="" dxfId="230">
      <formula>$D$1&lt;I4</formula>
    </cfRule>
    <cfRule type="expression" priority="1234" aboveAverage="0" equalAverage="0" bottom="0" percent="0" rank="0" text="" dxfId="231">
      <formula>$D$1&gt;I4</formula>
    </cfRule>
  </conditionalFormatting>
  <conditionalFormatting sqref="I5">
    <cfRule type="cellIs" priority="1235" operator="equal" aboveAverage="0" equalAverage="0" bottom="0" percent="0" rank="0" text="" dxfId="232">
      <formula>5</formula>
    </cfRule>
    <cfRule type="cellIs" priority="1236" operator="equal" aboveAverage="0" equalAverage="0" bottom="0" percent="0" rank="0" text="" dxfId="233">
      <formula>4</formula>
    </cfRule>
    <cfRule type="cellIs" priority="1237" operator="equal" aboveAverage="0" equalAverage="0" bottom="0" percent="0" rank="0" text="" dxfId="234">
      <formula>3</formula>
    </cfRule>
  </conditionalFormatting>
  <conditionalFormatting sqref="I5">
    <cfRule type="cellIs" priority="1238" operator="equal" aboveAverage="0" equalAverage="0" bottom="0" percent="0" rank="0" text="" dxfId="235">
      <formula>5</formula>
    </cfRule>
    <cfRule type="cellIs" priority="1239" operator="equal" aboveAverage="0" equalAverage="0" bottom="0" percent="0" rank="0" text="" dxfId="236">
      <formula>4</formula>
    </cfRule>
    <cfRule type="cellIs" priority="1240" operator="equal" aboveAverage="0" equalAverage="0" bottom="0" percent="0" rank="0" text="" dxfId="237">
      <formula>3</formula>
    </cfRule>
  </conditionalFormatting>
  <conditionalFormatting sqref="I4">
    <cfRule type="expression" priority="1241" aboveAverage="0" equalAverage="0" bottom="0" percent="0" rank="0" text="" dxfId="238">
      <formula>$D$1&lt;I4</formula>
    </cfRule>
    <cfRule type="expression" priority="1242" aboveAverage="0" equalAverage="0" bottom="0" percent="0" rank="0" text="" dxfId="239">
      <formula>$D$1&gt;I4</formula>
    </cfRule>
  </conditionalFormatting>
  <conditionalFormatting sqref="I5">
    <cfRule type="cellIs" priority="1243" operator="equal" aboveAverage="0" equalAverage="0" bottom="0" percent="0" rank="0" text="" dxfId="240">
      <formula>5</formula>
    </cfRule>
    <cfRule type="cellIs" priority="1244" operator="equal" aboveAverage="0" equalAverage="0" bottom="0" percent="0" rank="0" text="" dxfId="241">
      <formula>4</formula>
    </cfRule>
    <cfRule type="cellIs" priority="1245" operator="equal" aboveAverage="0" equalAverage="0" bottom="0" percent="0" rank="0" text="" dxfId="242">
      <formula>3</formula>
    </cfRule>
  </conditionalFormatting>
  <conditionalFormatting sqref="I4">
    <cfRule type="expression" priority="1246" aboveAverage="0" equalAverage="0" bottom="0" percent="0" rank="0" text="" dxfId="243">
      <formula>$D$1&lt;I4</formula>
    </cfRule>
    <cfRule type="expression" priority="1247" aboveAverage="0" equalAverage="0" bottom="0" percent="0" rank="0" text="" dxfId="244">
      <formula>$D$1&gt;I4</formula>
    </cfRule>
  </conditionalFormatting>
  <conditionalFormatting sqref="I5">
    <cfRule type="cellIs" priority="1248" operator="equal" aboveAverage="0" equalAverage="0" bottom="0" percent="0" rank="0" text="" dxfId="245">
      <formula>5</formula>
    </cfRule>
    <cfRule type="cellIs" priority="1249" operator="equal" aboveAverage="0" equalAverage="0" bottom="0" percent="0" rank="0" text="" dxfId="246">
      <formula>4</formula>
    </cfRule>
    <cfRule type="cellIs" priority="1250" operator="equal" aboveAverage="0" equalAverage="0" bottom="0" percent="0" rank="0" text="" dxfId="247">
      <formula>3</formula>
    </cfRule>
  </conditionalFormatting>
  <conditionalFormatting sqref="I4">
    <cfRule type="expression" priority="1251" aboveAverage="0" equalAverage="0" bottom="0" percent="0" rank="0" text="" dxfId="248">
      <formula>$D$1&lt;I4</formula>
    </cfRule>
    <cfRule type="expression" priority="1252" aboveAverage="0" equalAverage="0" bottom="0" percent="0" rank="0" text="" dxfId="249">
      <formula>$D$1&gt;I4</formula>
    </cfRule>
  </conditionalFormatting>
  <conditionalFormatting sqref="I4">
    <cfRule type="expression" priority="1253" aboveAverage="0" equalAverage="0" bottom="0" percent="0" rank="0" text="" dxfId="250">
      <formula>$D$1&lt;I4</formula>
    </cfRule>
    <cfRule type="expression" priority="1254" aboveAverage="0" equalAverage="0" bottom="0" percent="0" rank="0" text="" dxfId="251">
      <formula>$D$1&gt;I4</formula>
    </cfRule>
  </conditionalFormatting>
  <conditionalFormatting sqref="I4">
    <cfRule type="expression" priority="1255" aboveAverage="0" equalAverage="0" bottom="0" percent="0" rank="0" text="" dxfId="252">
      <formula>$D$1&lt;I4</formula>
    </cfRule>
    <cfRule type="expression" priority="1256" aboveAverage="0" equalAverage="0" bottom="0" percent="0" rank="0" text="" dxfId="253">
      <formula>$D$1&gt;I4</formula>
    </cfRule>
  </conditionalFormatting>
  <conditionalFormatting sqref="I4">
    <cfRule type="expression" priority="1257" aboveAverage="0" equalAverage="0" bottom="0" percent="0" rank="0" text="" dxfId="254">
      <formula>$D$1&lt;I4</formula>
    </cfRule>
    <cfRule type="expression" priority="1258" aboveAverage="0" equalAverage="0" bottom="0" percent="0" rank="0" text="" dxfId="255">
      <formula>$D$1&gt;I4</formula>
    </cfRule>
  </conditionalFormatting>
  <conditionalFormatting sqref="I5">
    <cfRule type="cellIs" priority="1259" operator="equal" aboveAverage="0" equalAverage="0" bottom="0" percent="0" rank="0" text="" dxfId="256">
      <formula>5</formula>
    </cfRule>
    <cfRule type="cellIs" priority="1260" operator="equal" aboveAverage="0" equalAverage="0" bottom="0" percent="0" rank="0" text="" dxfId="257">
      <formula>4</formula>
    </cfRule>
    <cfRule type="cellIs" priority="1261" operator="equal" aboveAverage="0" equalAverage="0" bottom="0" percent="0" rank="0" text="" dxfId="258">
      <formula>3</formula>
    </cfRule>
  </conditionalFormatting>
  <conditionalFormatting sqref="K3">
    <cfRule type="expression" priority="1262" aboveAverage="0" equalAverage="0" bottom="0" percent="0" rank="0" text="" dxfId="259">
      <formula>$D$1&lt;K3</formula>
    </cfRule>
    <cfRule type="expression" priority="1263" aboveAverage="0" equalAverage="0" bottom="0" percent="0" rank="0" text="" dxfId="260">
      <formula>$D$1&gt;K3</formula>
    </cfRule>
  </conditionalFormatting>
  <conditionalFormatting sqref="K3">
    <cfRule type="expression" priority="1264" aboveAverage="0" equalAverage="0" bottom="0" percent="0" rank="0" text="" dxfId="261">
      <formula>$D$1&lt;K3</formula>
    </cfRule>
    <cfRule type="expression" priority="1265" aboveAverage="0" equalAverage="0" bottom="0" percent="0" rank="0" text="" dxfId="262">
      <formula>$D$1&gt;K3</formula>
    </cfRule>
  </conditionalFormatting>
  <conditionalFormatting sqref="I3">
    <cfRule type="expression" priority="1266" aboveAverage="0" equalAverage="0" bottom="0" percent="0" rank="0" text="" dxfId="263">
      <formula>$D$1&lt;I3</formula>
    </cfRule>
    <cfRule type="expression" priority="1267" aboveAverage="0" equalAverage="0" bottom="0" percent="0" rank="0" text="" dxfId="264">
      <formula>$D$1&gt;I3</formula>
    </cfRule>
  </conditionalFormatting>
  <conditionalFormatting sqref="L5">
    <cfRule type="cellIs" priority="1268" operator="equal" aboveAverage="0" equalAverage="0" bottom="0" percent="0" rank="0" text="" dxfId="265">
      <formula>5</formula>
    </cfRule>
    <cfRule type="cellIs" priority="1269" operator="equal" aboveAverage="0" equalAverage="0" bottom="0" percent="0" rank="0" text="" dxfId="266">
      <formula>4</formula>
    </cfRule>
    <cfRule type="cellIs" priority="1270" operator="equal" aboveAverage="0" equalAverage="0" bottom="0" percent="0" rank="0" text="" dxfId="267">
      <formula>3</formula>
    </cfRule>
  </conditionalFormatting>
  <conditionalFormatting sqref="L4">
    <cfRule type="expression" priority="1271" aboveAverage="0" equalAverage="0" bottom="0" percent="0" rank="0" text="" dxfId="268">
      <formula>$D$1&lt;L4</formula>
    </cfRule>
    <cfRule type="expression" priority="1272" aboveAverage="0" equalAverage="0" bottom="0" percent="0" rank="0" text="" dxfId="269">
      <formula>$D$1&gt;L4</formula>
    </cfRule>
  </conditionalFormatting>
  <conditionalFormatting sqref="G5">
    <cfRule type="cellIs" priority="1273" operator="equal" aboveAverage="0" equalAverage="0" bottom="0" percent="0" rank="0" text="" dxfId="270">
      <formula>5</formula>
    </cfRule>
    <cfRule type="cellIs" priority="1274" operator="equal" aboveAverage="0" equalAverage="0" bottom="0" percent="0" rank="0" text="" dxfId="271">
      <formula>4</formula>
    </cfRule>
    <cfRule type="cellIs" priority="1275" operator="equal" aboveAverage="0" equalAverage="0" bottom="0" percent="0" rank="0" text="" dxfId="272">
      <formula>3</formula>
    </cfRule>
  </conditionalFormatting>
  <conditionalFormatting sqref="L5">
    <cfRule type="cellIs" priority="1276" operator="equal" aboveAverage="0" equalAverage="0" bottom="0" percent="0" rank="0" text="" dxfId="273">
      <formula>5</formula>
    </cfRule>
    <cfRule type="cellIs" priority="1277" operator="equal" aboveAverage="0" equalAverage="0" bottom="0" percent="0" rank="0" text="" dxfId="274">
      <formula>4</formula>
    </cfRule>
    <cfRule type="cellIs" priority="1278" operator="equal" aboveAverage="0" equalAverage="0" bottom="0" percent="0" rank="0" text="" dxfId="275">
      <formula>3</formula>
    </cfRule>
  </conditionalFormatting>
  <conditionalFormatting sqref="L4">
    <cfRule type="expression" priority="1279" aboveAverage="0" equalAverage="0" bottom="0" percent="0" rank="0" text="" dxfId="276">
      <formula>$D$1&lt;L4</formula>
    </cfRule>
    <cfRule type="expression" priority="1280" aboveAverage="0" equalAverage="0" bottom="0" percent="0" rank="0" text="" dxfId="277">
      <formula>$D$1&gt;L4</formula>
    </cfRule>
  </conditionalFormatting>
  <conditionalFormatting sqref="L5">
    <cfRule type="cellIs" priority="1281" operator="equal" aboveAverage="0" equalAverage="0" bottom="0" percent="0" rank="0" text="" dxfId="278">
      <formula>5</formula>
    </cfRule>
    <cfRule type="cellIs" priority="1282" operator="equal" aboveAverage="0" equalAverage="0" bottom="0" percent="0" rank="0" text="" dxfId="279">
      <formula>4</formula>
    </cfRule>
    <cfRule type="cellIs" priority="1283" operator="equal" aboveAverage="0" equalAverage="0" bottom="0" percent="0" rank="0" text="" dxfId="280">
      <formula>3</formula>
    </cfRule>
  </conditionalFormatting>
  <conditionalFormatting sqref="L4">
    <cfRule type="expression" priority="1284" aboveAverage="0" equalAverage="0" bottom="0" percent="0" rank="0" text="" dxfId="281">
      <formula>$D$1&lt;L4</formula>
    </cfRule>
    <cfRule type="expression" priority="1285" aboveAverage="0" equalAverage="0" bottom="0" percent="0" rank="0" text="" dxfId="282">
      <formula>$D$1&gt;L4</formula>
    </cfRule>
  </conditionalFormatting>
  <conditionalFormatting sqref="L5">
    <cfRule type="cellIs" priority="1286" operator="equal" aboveAverage="0" equalAverage="0" bottom="0" percent="0" rank="0" text="" dxfId="283">
      <formula>5</formula>
    </cfRule>
    <cfRule type="cellIs" priority="1287" operator="equal" aboveAverage="0" equalAverage="0" bottom="0" percent="0" rank="0" text="" dxfId="284">
      <formula>4</formula>
    </cfRule>
    <cfRule type="cellIs" priority="1288" operator="equal" aboveAverage="0" equalAverage="0" bottom="0" percent="0" rank="0" text="" dxfId="285">
      <formula>3</formula>
    </cfRule>
  </conditionalFormatting>
  <conditionalFormatting sqref="L4">
    <cfRule type="expression" priority="1289" aboveAverage="0" equalAverage="0" bottom="0" percent="0" rank="0" text="" dxfId="286">
      <formula>$D$1&lt;L4</formula>
    </cfRule>
    <cfRule type="expression" priority="1290" aboveAverage="0" equalAverage="0" bottom="0" percent="0" rank="0" text="" dxfId="287">
      <formula>$D$1&gt;L4</formula>
    </cfRule>
  </conditionalFormatting>
  <conditionalFormatting sqref="L4">
    <cfRule type="expression" priority="1291" aboveAverage="0" equalAverage="0" bottom="0" percent="0" rank="0" text="" dxfId="288">
      <formula>$D$1&lt;L4</formula>
    </cfRule>
    <cfRule type="expression" priority="1292" aboveAverage="0" equalAverage="0" bottom="0" percent="0" rank="0" text="" dxfId="289">
      <formula>$D$1&gt;L4</formula>
    </cfRule>
  </conditionalFormatting>
  <conditionalFormatting sqref="L4">
    <cfRule type="expression" priority="1293" aboveAverage="0" equalAverage="0" bottom="0" percent="0" rank="0" text="" dxfId="290">
      <formula>$D$1&lt;L4</formula>
    </cfRule>
    <cfRule type="expression" priority="1294" aboveAverage="0" equalAverage="0" bottom="0" percent="0" rank="0" text="" dxfId="291">
      <formula>$D$1&gt;L4</formula>
    </cfRule>
  </conditionalFormatting>
  <conditionalFormatting sqref="L4">
    <cfRule type="expression" priority="1295" aboveAverage="0" equalAverage="0" bottom="0" percent="0" rank="0" text="" dxfId="292">
      <formula>$D$1&lt;L4</formula>
    </cfRule>
    <cfRule type="expression" priority="1296" aboveAverage="0" equalAverage="0" bottom="0" percent="0" rank="0" text="" dxfId="293">
      <formula>$D$1&gt;L4</formula>
    </cfRule>
  </conditionalFormatting>
  <conditionalFormatting sqref="L4">
    <cfRule type="expression" priority="1297" aboveAverage="0" equalAverage="0" bottom="0" percent="0" rank="0" text="" dxfId="294">
      <formula>$D$1&lt;L4</formula>
    </cfRule>
    <cfRule type="expression" priority="1298" aboveAverage="0" equalAverage="0" bottom="0" percent="0" rank="0" text="" dxfId="295">
      <formula>$D$1&gt;L4</formula>
    </cfRule>
  </conditionalFormatting>
  <conditionalFormatting sqref="L4">
    <cfRule type="expression" priority="1299" aboveAverage="0" equalAverage="0" bottom="0" percent="0" rank="0" text="" dxfId="296">
      <formula>$D$1&lt;L4</formula>
    </cfRule>
    <cfRule type="expression" priority="1300" aboveAverage="0" equalAverage="0" bottom="0" percent="0" rank="0" text="" dxfId="297">
      <formula>$D$1&gt;L4</formula>
    </cfRule>
  </conditionalFormatting>
  <conditionalFormatting sqref="L4">
    <cfRule type="expression" priority="1301" aboveAverage="0" equalAverage="0" bottom="0" percent="0" rank="0" text="" dxfId="298">
      <formula>$D$1&lt;L4</formula>
    </cfRule>
    <cfRule type="expression" priority="1302" aboveAverage="0" equalAverage="0" bottom="0" percent="0" rank="0" text="" dxfId="299">
      <formula>$D$1&gt;L4</formula>
    </cfRule>
  </conditionalFormatting>
  <conditionalFormatting sqref="L4">
    <cfRule type="expression" priority="1303" aboveAverage="0" equalAverage="0" bottom="0" percent="0" rank="0" text="" dxfId="300">
      <formula>$D$1&lt;L4</formula>
    </cfRule>
    <cfRule type="expression" priority="1304" aboveAverage="0" equalAverage="0" bottom="0" percent="0" rank="0" text="" dxfId="301">
      <formula>$D$1&gt;L4</formula>
    </cfRule>
  </conditionalFormatting>
  <conditionalFormatting sqref="H5">
    <cfRule type="cellIs" priority="1305" operator="equal" aboveAverage="0" equalAverage="0" bottom="0" percent="0" rank="0" text="" dxfId="302">
      <formula>5</formula>
    </cfRule>
    <cfRule type="cellIs" priority="1306" operator="equal" aboveAverage="0" equalAverage="0" bottom="0" percent="0" rank="0" text="" dxfId="303">
      <formula>4</formula>
    </cfRule>
    <cfRule type="cellIs" priority="1307" operator="equal" aboveAverage="0" equalAverage="0" bottom="0" percent="0" rank="0" text="" dxfId="304">
      <formula>3</formula>
    </cfRule>
  </conditionalFormatting>
  <conditionalFormatting sqref="H4">
    <cfRule type="expression" priority="1308" aboveAverage="0" equalAverage="0" bottom="0" percent="0" rank="0" text="" dxfId="305">
      <formula>$D$1&lt;H4</formula>
    </cfRule>
    <cfRule type="expression" priority="1309" aboveAverage="0" equalAverage="0" bottom="0" percent="0" rank="0" text="" dxfId="306">
      <formula>$D$1&gt;H4</formula>
    </cfRule>
  </conditionalFormatting>
  <conditionalFormatting sqref="H5">
    <cfRule type="cellIs" priority="1310" operator="equal" aboveAverage="0" equalAverage="0" bottom="0" percent="0" rank="0" text="" dxfId="307">
      <formula>5</formula>
    </cfRule>
    <cfRule type="cellIs" priority="1311" operator="equal" aboveAverage="0" equalAverage="0" bottom="0" percent="0" rank="0" text="" dxfId="308">
      <formula>4</formula>
    </cfRule>
    <cfRule type="cellIs" priority="1312" operator="equal" aboveAverage="0" equalAverage="0" bottom="0" percent="0" rank="0" text="" dxfId="309">
      <formula>3</formula>
    </cfRule>
  </conditionalFormatting>
  <conditionalFormatting sqref="H4">
    <cfRule type="expression" priority="1313" aboveAverage="0" equalAverage="0" bottom="0" percent="0" rank="0" text="" dxfId="310">
      <formula>$D$1&lt;H4</formula>
    </cfRule>
    <cfRule type="expression" priority="1314" aboveAverage="0" equalAverage="0" bottom="0" percent="0" rank="0" text="" dxfId="311">
      <formula>$D$1&gt;H4</formula>
    </cfRule>
  </conditionalFormatting>
  <conditionalFormatting sqref="H5">
    <cfRule type="cellIs" priority="1315" operator="equal" aboveAverage="0" equalAverage="0" bottom="0" percent="0" rank="0" text="" dxfId="312">
      <formula>5</formula>
    </cfRule>
    <cfRule type="cellIs" priority="1316" operator="equal" aboveAverage="0" equalAverage="0" bottom="0" percent="0" rank="0" text="" dxfId="313">
      <formula>4</formula>
    </cfRule>
    <cfRule type="cellIs" priority="1317" operator="equal" aboveAverage="0" equalAverage="0" bottom="0" percent="0" rank="0" text="" dxfId="314">
      <formula>3</formula>
    </cfRule>
  </conditionalFormatting>
  <conditionalFormatting sqref="H4">
    <cfRule type="expression" priority="1318" aboveAverage="0" equalAverage="0" bottom="0" percent="0" rank="0" text="" dxfId="315">
      <formula>$D$1&lt;H4</formula>
    </cfRule>
    <cfRule type="expression" priority="1319" aboveAverage="0" equalAverage="0" bottom="0" percent="0" rank="0" text="" dxfId="316">
      <formula>$D$1&gt;H4</formula>
    </cfRule>
  </conditionalFormatting>
  <conditionalFormatting sqref="H5">
    <cfRule type="cellIs" priority="1320" operator="equal" aboveAverage="0" equalAverage="0" bottom="0" percent="0" rank="0" text="" dxfId="317">
      <formula>5</formula>
    </cfRule>
    <cfRule type="cellIs" priority="1321" operator="equal" aboveAverage="0" equalAverage="0" bottom="0" percent="0" rank="0" text="" dxfId="318">
      <formula>4</formula>
    </cfRule>
    <cfRule type="cellIs" priority="1322" operator="equal" aboveAverage="0" equalAverage="0" bottom="0" percent="0" rank="0" text="" dxfId="319">
      <formula>3</formula>
    </cfRule>
  </conditionalFormatting>
  <conditionalFormatting sqref="H4">
    <cfRule type="expression" priority="1323" aboveAverage="0" equalAverage="0" bottom="0" percent="0" rank="0" text="" dxfId="320">
      <formula>$D$1&lt;H4</formula>
    </cfRule>
    <cfRule type="expression" priority="1324" aboveAverage="0" equalAverage="0" bottom="0" percent="0" rank="0" text="" dxfId="321">
      <formula>$D$1&gt;H4</formula>
    </cfRule>
  </conditionalFormatting>
  <conditionalFormatting sqref="H5">
    <cfRule type="cellIs" priority="1325" operator="equal" aboveAverage="0" equalAverage="0" bottom="0" percent="0" rank="0" text="" dxfId="322">
      <formula>5</formula>
    </cfRule>
    <cfRule type="cellIs" priority="1326" operator="equal" aboveAverage="0" equalAverage="0" bottom="0" percent="0" rank="0" text="" dxfId="323">
      <formula>4</formula>
    </cfRule>
    <cfRule type="cellIs" priority="1327" operator="equal" aboveAverage="0" equalAverage="0" bottom="0" percent="0" rank="0" text="" dxfId="324">
      <formula>3</formula>
    </cfRule>
  </conditionalFormatting>
  <conditionalFormatting sqref="H4">
    <cfRule type="expression" priority="1328" aboveAverage="0" equalAverage="0" bottom="0" percent="0" rank="0" text="" dxfId="325">
      <formula>$D$1&lt;H4</formula>
    </cfRule>
    <cfRule type="expression" priority="1329" aboveAverage="0" equalAverage="0" bottom="0" percent="0" rank="0" text="" dxfId="326">
      <formula>$D$1&gt;H4</formula>
    </cfRule>
  </conditionalFormatting>
  <conditionalFormatting sqref="I3">
    <cfRule type="expression" priority="1330" aboveAverage="0" equalAverage="0" bottom="0" percent="0" rank="0" text="" dxfId="327">
      <formula>$D$1&lt;I3</formula>
    </cfRule>
    <cfRule type="expression" priority="1331" aboveAverage="0" equalAverage="0" bottom="0" percent="0" rank="0" text="" dxfId="328">
      <formula>$D$1&gt;I3</formula>
    </cfRule>
  </conditionalFormatting>
  <conditionalFormatting sqref="L4">
    <cfRule type="expression" priority="1332" aboveAverage="0" equalAverage="0" bottom="0" percent="0" rank="0" text="" dxfId="329">
      <formula>$D$1&lt;L4</formula>
    </cfRule>
    <cfRule type="expression" priority="1333" aboveAverage="0" equalAverage="0" bottom="0" percent="0" rank="0" text="" dxfId="330">
      <formula>$D$1&gt;L4</formula>
    </cfRule>
  </conditionalFormatting>
  <conditionalFormatting sqref="K5">
    <cfRule type="cellIs" priority="1334" operator="equal" aboveAverage="0" equalAverage="0" bottom="0" percent="0" rank="0" text="" dxfId="331">
      <formula>5</formula>
    </cfRule>
    <cfRule type="cellIs" priority="1335" operator="equal" aboveAverage="0" equalAverage="0" bottom="0" percent="0" rank="0" text="" dxfId="332">
      <formula>4</formula>
    </cfRule>
    <cfRule type="cellIs" priority="1336" operator="equal" aboveAverage="0" equalAverage="0" bottom="0" percent="0" rank="0" text="" dxfId="333">
      <formula>3</formula>
    </cfRule>
  </conditionalFormatting>
  <conditionalFormatting sqref="K4">
    <cfRule type="expression" priority="1337" aboveAverage="0" equalAverage="0" bottom="0" percent="0" rank="0" text="" dxfId="334">
      <formula>$D$1&lt;K4</formula>
    </cfRule>
    <cfRule type="expression" priority="1338" aboveAverage="0" equalAverage="0" bottom="0" percent="0" rank="0" text="" dxfId="335">
      <formula>$D$1&gt;K4</formula>
    </cfRule>
  </conditionalFormatting>
  <conditionalFormatting sqref="K4">
    <cfRule type="expression" priority="1339" aboveAverage="0" equalAverage="0" bottom="0" percent="0" rank="0" text="" dxfId="336">
      <formula>$D$1&lt;K4</formula>
    </cfRule>
    <cfRule type="expression" priority="1340" aboveAverage="0" equalAverage="0" bottom="0" percent="0" rank="0" text="" dxfId="337">
      <formula>$D$1&gt;K4</formula>
    </cfRule>
  </conditionalFormatting>
  <conditionalFormatting sqref="K4">
    <cfRule type="expression" priority="1341" aboveAverage="0" equalAverage="0" bottom="0" percent="0" rank="0" text="" dxfId="338">
      <formula>$D$1&lt;K4</formula>
    </cfRule>
    <cfRule type="expression" priority="1342" aboveAverage="0" equalAverage="0" bottom="0" percent="0" rank="0" text="" dxfId="339">
      <formula>$D$1&gt;K4</formula>
    </cfRule>
  </conditionalFormatting>
  <conditionalFormatting sqref="K4">
    <cfRule type="expression" priority="1343" aboveAverage="0" equalAverage="0" bottom="0" percent="0" rank="0" text="" dxfId="340">
      <formula>$D$1&lt;K4</formula>
    </cfRule>
    <cfRule type="expression" priority="1344" aboveAverage="0" equalAverage="0" bottom="0" percent="0" rank="0" text="" dxfId="341">
      <formula>$D$1&gt;K4</formula>
    </cfRule>
  </conditionalFormatting>
  <conditionalFormatting sqref="K4">
    <cfRule type="expression" priority="1345" aboveAverage="0" equalAverage="0" bottom="0" percent="0" rank="0" text="" dxfId="342">
      <formula>$D$1&lt;K4</formula>
    </cfRule>
    <cfRule type="expression" priority="1346" aboveAverage="0" equalAverage="0" bottom="0" percent="0" rank="0" text="" dxfId="343">
      <formula>$D$1&gt;K4</formula>
    </cfRule>
  </conditionalFormatting>
  <conditionalFormatting sqref="K5">
    <cfRule type="cellIs" priority="1347" operator="equal" aboveAverage="0" equalAverage="0" bottom="0" percent="0" rank="0" text="" dxfId="344">
      <formula>5</formula>
    </cfRule>
    <cfRule type="cellIs" priority="1348" operator="equal" aboveAverage="0" equalAverage="0" bottom="0" percent="0" rank="0" text="" dxfId="345">
      <formula>4</formula>
    </cfRule>
    <cfRule type="cellIs" priority="1349" operator="equal" aboveAverage="0" equalAverage="0" bottom="0" percent="0" rank="0" text="" dxfId="346">
      <formula>3</formula>
    </cfRule>
  </conditionalFormatting>
  <conditionalFormatting sqref="K4">
    <cfRule type="expression" priority="1350" aboveAverage="0" equalAverage="0" bottom="0" percent="0" rank="0" text="" dxfId="347">
      <formula>$D$1&lt;K4</formula>
    </cfRule>
    <cfRule type="expression" priority="1351" aboveAverage="0" equalAverage="0" bottom="0" percent="0" rank="0" text="" dxfId="348">
      <formula>$D$1&gt;K4</formula>
    </cfRule>
  </conditionalFormatting>
  <conditionalFormatting sqref="K5">
    <cfRule type="cellIs" priority="1352" operator="equal" aboveAverage="0" equalAverage="0" bottom="0" percent="0" rank="0" text="" dxfId="349">
      <formula>5</formula>
    </cfRule>
    <cfRule type="cellIs" priority="1353" operator="equal" aboveAverage="0" equalAverage="0" bottom="0" percent="0" rank="0" text="" dxfId="350">
      <formula>4</formula>
    </cfRule>
    <cfRule type="cellIs" priority="1354" operator="equal" aboveAverage="0" equalAverage="0" bottom="0" percent="0" rank="0" text="" dxfId="351">
      <formula>3</formula>
    </cfRule>
  </conditionalFormatting>
  <conditionalFormatting sqref="K4">
    <cfRule type="expression" priority="1355" aboveAverage="0" equalAverage="0" bottom="0" percent="0" rank="0" text="" dxfId="352">
      <formula>$D$1&lt;K4</formula>
    </cfRule>
    <cfRule type="expression" priority="1356" aboveAverage="0" equalAverage="0" bottom="0" percent="0" rank="0" text="" dxfId="353">
      <formula>$D$1&gt;K4</formula>
    </cfRule>
  </conditionalFormatting>
  <conditionalFormatting sqref="K5">
    <cfRule type="cellIs" priority="1357" operator="equal" aboveAverage="0" equalAverage="0" bottom="0" percent="0" rank="0" text="" dxfId="354">
      <formula>5</formula>
    </cfRule>
    <cfRule type="cellIs" priority="1358" operator="equal" aboveAverage="0" equalAverage="0" bottom="0" percent="0" rank="0" text="" dxfId="355">
      <formula>4</formula>
    </cfRule>
    <cfRule type="cellIs" priority="1359" operator="equal" aboveAverage="0" equalAverage="0" bottom="0" percent="0" rank="0" text="" dxfId="356">
      <formula>3</formula>
    </cfRule>
  </conditionalFormatting>
  <conditionalFormatting sqref="K4">
    <cfRule type="expression" priority="1360" aboveAverage="0" equalAverage="0" bottom="0" percent="0" rank="0" text="" dxfId="357">
      <formula>$D$1&lt;K4</formula>
    </cfRule>
    <cfRule type="expression" priority="1361" aboveAverage="0" equalAverage="0" bottom="0" percent="0" rank="0" text="" dxfId="358">
      <formula>$D$1&gt;K4</formula>
    </cfRule>
  </conditionalFormatting>
  <conditionalFormatting sqref="K4">
    <cfRule type="expression" priority="1362" aboveAverage="0" equalAverage="0" bottom="0" percent="0" rank="0" text="" dxfId="359">
      <formula>$D$1&lt;K4</formula>
    </cfRule>
    <cfRule type="expression" priority="1363" aboveAverage="0" equalAverage="0" bottom="0" percent="0" rank="0" text="" dxfId="360">
      <formula>$D$1&gt;K4</formula>
    </cfRule>
  </conditionalFormatting>
  <conditionalFormatting sqref="K4">
    <cfRule type="expression" priority="1364" aboveAverage="0" equalAverage="0" bottom="0" percent="0" rank="0" text="" dxfId="361">
      <formula>$D$1&lt;K4</formula>
    </cfRule>
    <cfRule type="expression" priority="1365" aboveAverage="0" equalAverage="0" bottom="0" percent="0" rank="0" text="" dxfId="362">
      <formula>$D$1&gt;K4</formula>
    </cfRule>
  </conditionalFormatting>
  <conditionalFormatting sqref="K4">
    <cfRule type="expression" priority="1366" aboveAverage="0" equalAverage="0" bottom="0" percent="0" rank="0" text="" dxfId="363">
      <formula>$D$1&lt;K4</formula>
    </cfRule>
    <cfRule type="expression" priority="1367" aboveAverage="0" equalAverage="0" bottom="0" percent="0" rank="0" text="" dxfId="364">
      <formula>$D$1&gt;K4</formula>
    </cfRule>
  </conditionalFormatting>
  <conditionalFormatting sqref="K4">
    <cfRule type="expression" priority="1368" aboveAverage="0" equalAverage="0" bottom="0" percent="0" rank="0" text="" dxfId="365">
      <formula>$D$1&lt;K4</formula>
    </cfRule>
    <cfRule type="expression" priority="1369" aboveAverage="0" equalAverage="0" bottom="0" percent="0" rank="0" text="" dxfId="366">
      <formula>$D$1&gt;K4</formula>
    </cfRule>
  </conditionalFormatting>
  <conditionalFormatting sqref="K4">
    <cfRule type="expression" priority="1370" aboveAverage="0" equalAverage="0" bottom="0" percent="0" rank="0" text="" dxfId="367">
      <formula>$D$1&lt;K4</formula>
    </cfRule>
    <cfRule type="expression" priority="1371" aboveAverage="0" equalAverage="0" bottom="0" percent="0" rank="0" text="" dxfId="368">
      <formula>$D$1&gt;K4</formula>
    </cfRule>
  </conditionalFormatting>
  <conditionalFormatting sqref="K4">
    <cfRule type="expression" priority="1372" aboveAverage="0" equalAverage="0" bottom="0" percent="0" rank="0" text="" dxfId="369">
      <formula>$D$1&lt;K4</formula>
    </cfRule>
    <cfRule type="expression" priority="1373" aboveAverage="0" equalAverage="0" bottom="0" percent="0" rank="0" text="" dxfId="370">
      <formula>$D$1&gt;K4</formula>
    </cfRule>
  </conditionalFormatting>
  <conditionalFormatting sqref="K4">
    <cfRule type="expression" priority="1374" aboveAverage="0" equalAverage="0" bottom="0" percent="0" rank="0" text="" dxfId="371">
      <formula>$D$1&lt;K4</formula>
    </cfRule>
    <cfRule type="expression" priority="1375" aboveAverage="0" equalAverage="0" bottom="0" percent="0" rank="0" text="" dxfId="372">
      <formula>$D$1&gt;K4</formula>
    </cfRule>
  </conditionalFormatting>
  <conditionalFormatting sqref="K4">
    <cfRule type="expression" priority="1376" aboveAverage="0" equalAverage="0" bottom="0" percent="0" rank="0" text="" dxfId="373">
      <formula>$D$1&lt;K4</formula>
    </cfRule>
    <cfRule type="expression" priority="1377" aboveAverage="0" equalAverage="0" bottom="0" percent="0" rank="0" text="" dxfId="374">
      <formula>$D$1&gt;K4</formula>
    </cfRule>
  </conditionalFormatting>
  <conditionalFormatting sqref="K4">
    <cfRule type="expression" priority="1378" aboveAverage="0" equalAverage="0" bottom="0" percent="0" rank="0" text="" dxfId="375">
      <formula>$D$1&lt;K4</formula>
    </cfRule>
    <cfRule type="expression" priority="1379" aboveAverage="0" equalAverage="0" bottom="0" percent="0" rank="0" text="" dxfId="376">
      <formula>$D$1&gt;K4</formula>
    </cfRule>
  </conditionalFormatting>
  <conditionalFormatting sqref="K4">
    <cfRule type="expression" priority="1380" aboveAverage="0" equalAverage="0" bottom="0" percent="0" rank="0" text="" dxfId="377">
      <formula>$D$1&lt;K4</formula>
    </cfRule>
    <cfRule type="expression" priority="1381" aboveAverage="0" equalAverage="0" bottom="0" percent="0" rank="0" text="" dxfId="378">
      <formula>$D$1&gt;K4</formula>
    </cfRule>
  </conditionalFormatting>
  <conditionalFormatting sqref="K4">
    <cfRule type="expression" priority="1382" aboveAverage="0" equalAverage="0" bottom="0" percent="0" rank="0" text="" dxfId="379">
      <formula>$D$1&lt;K4</formula>
    </cfRule>
    <cfRule type="expression" priority="1383" aboveAverage="0" equalAverage="0" bottom="0" percent="0" rank="0" text="" dxfId="380">
      <formula>$D$1&gt;K4</formula>
    </cfRule>
  </conditionalFormatting>
  <conditionalFormatting sqref="F3">
    <cfRule type="expression" priority="1384" aboveAverage="0" equalAverage="0" bottom="0" percent="0" rank="0" text="" dxfId="381">
      <formula>$D$1&lt;F3</formula>
    </cfRule>
    <cfRule type="expression" priority="1385" aboveAverage="0" equalAverage="0" bottom="0" percent="0" rank="0" text="" dxfId="382">
      <formula>$D$1&gt;F3</formula>
    </cfRule>
  </conditionalFormatting>
  <conditionalFormatting sqref="F3">
    <cfRule type="expression" priority="1386" aboveAverage="0" equalAverage="0" bottom="0" percent="0" rank="0" text="" dxfId="383">
      <formula>$D$1&lt;F3</formula>
    </cfRule>
    <cfRule type="expression" priority="1387" aboveAverage="0" equalAverage="0" bottom="0" percent="0" rank="0" text="" dxfId="384">
      <formula>$D$1&gt;F3</formula>
    </cfRule>
  </conditionalFormatting>
  <conditionalFormatting sqref="F3">
    <cfRule type="expression" priority="1388" aboveAverage="0" equalAverage="0" bottom="0" percent="0" rank="0" text="" dxfId="385">
      <formula>$D$1&lt;F3</formula>
    </cfRule>
    <cfRule type="expression" priority="1389" aboveAverage="0" equalAverage="0" bottom="0" percent="0" rank="0" text="" dxfId="386">
      <formula>$D$1&gt;F3</formula>
    </cfRule>
  </conditionalFormatting>
  <conditionalFormatting sqref="G4">
    <cfRule type="expression" priority="1390" aboveAverage="0" equalAverage="0" bottom="0" percent="0" rank="0" text="" dxfId="387">
      <formula>$D$1&lt;G4</formula>
    </cfRule>
    <cfRule type="expression" priority="1391" aboveAverage="0" equalAverage="0" bottom="0" percent="0" rank="0" text="" dxfId="388">
      <formula>$D$1&gt;G4</formula>
    </cfRule>
  </conditionalFormatting>
  <conditionalFormatting sqref="G4">
    <cfRule type="expression" priority="1392" aboveAverage="0" equalAverage="0" bottom="0" percent="0" rank="0" text="" dxfId="389">
      <formula>$D$1&lt;G4</formula>
    </cfRule>
    <cfRule type="expression" priority="1393" aboveAverage="0" equalAverage="0" bottom="0" percent="0" rank="0" text="" dxfId="390">
      <formula>$D$1&gt;G4</formula>
    </cfRule>
  </conditionalFormatting>
  <conditionalFormatting sqref="G4">
    <cfRule type="expression" priority="1394" aboveAverage="0" equalAverage="0" bottom="0" percent="0" rank="0" text="" dxfId="391">
      <formula>$D$1&lt;G4</formula>
    </cfRule>
    <cfRule type="expression" priority="1395" aboveAverage="0" equalAverage="0" bottom="0" percent="0" rank="0" text="" dxfId="392">
      <formula>$D$1&gt;G4</formula>
    </cfRule>
  </conditionalFormatting>
  <conditionalFormatting sqref="G5">
    <cfRule type="cellIs" priority="1396" operator="equal" aboveAverage="0" equalAverage="0" bottom="0" percent="0" rank="0" text="" dxfId="393">
      <formula>5</formula>
    </cfRule>
    <cfRule type="cellIs" priority="1397" operator="equal" aboveAverage="0" equalAverage="0" bottom="0" percent="0" rank="0" text="" dxfId="394">
      <formula>4</formula>
    </cfRule>
    <cfRule type="cellIs" priority="1398" operator="equal" aboveAverage="0" equalAverage="0" bottom="0" percent="0" rank="0" text="" dxfId="395">
      <formula>3</formula>
    </cfRule>
  </conditionalFormatting>
  <conditionalFormatting sqref="G4">
    <cfRule type="expression" priority="1399" aboveAverage="0" equalAverage="0" bottom="0" percent="0" rank="0" text="" dxfId="396">
      <formula>$D$1&lt;G4</formula>
    </cfRule>
    <cfRule type="expression" priority="1400" aboveAverage="0" equalAverage="0" bottom="0" percent="0" rank="0" text="" dxfId="397">
      <formula>$D$1&gt;G4</formula>
    </cfRule>
  </conditionalFormatting>
  <conditionalFormatting sqref="J3">
    <cfRule type="expression" priority="1401" aboveAverage="0" equalAverage="0" bottom="0" percent="0" rank="0" text="" dxfId="398">
      <formula>$D$1&lt;J3</formula>
    </cfRule>
    <cfRule type="expression" priority="1402" aboveAverage="0" equalAverage="0" bottom="0" percent="0" rank="0" text="" dxfId="399">
      <formula>$D$1&gt;J3</formula>
    </cfRule>
  </conditionalFormatting>
  <conditionalFormatting sqref="J4">
    <cfRule type="expression" priority="1403" aboveAverage="0" equalAverage="0" bottom="0" percent="0" rank="0" text="" dxfId="400">
      <formula>$D$1&lt;J4</formula>
    </cfRule>
    <cfRule type="expression" priority="1404" aboveAverage="0" equalAverage="0" bottom="0" percent="0" rank="0" text="" dxfId="401">
      <formula>$D$1&gt;J4</formula>
    </cfRule>
  </conditionalFormatting>
  <conditionalFormatting sqref="J4">
    <cfRule type="expression" priority="1405" aboveAverage="0" equalAverage="0" bottom="0" percent="0" rank="0" text="" dxfId="402">
      <formula>$D$1&lt;J4</formula>
    </cfRule>
    <cfRule type="expression" priority="1406" aboveAverage="0" equalAverage="0" bottom="0" percent="0" rank="0" text="" dxfId="403">
      <formula>$D$1&gt;J4</formula>
    </cfRule>
  </conditionalFormatting>
  <conditionalFormatting sqref="J4">
    <cfRule type="expression" priority="1407" aboveAverage="0" equalAverage="0" bottom="0" percent="0" rank="0" text="" dxfId="404">
      <formula>$D$1&lt;J4</formula>
    </cfRule>
    <cfRule type="expression" priority="1408" aboveAverage="0" equalAverage="0" bottom="0" percent="0" rank="0" text="" dxfId="405">
      <formula>$D$1&gt;J4</formula>
    </cfRule>
  </conditionalFormatting>
  <conditionalFormatting sqref="H5">
    <cfRule type="cellIs" priority="1409" operator="equal" aboveAverage="0" equalAverage="0" bottom="0" percent="0" rank="0" text="" dxfId="406">
      <formula>5</formula>
    </cfRule>
    <cfRule type="cellIs" priority="1410" operator="equal" aboveAverage="0" equalAverage="0" bottom="0" percent="0" rank="0" text="" dxfId="407">
      <formula>4</formula>
    </cfRule>
    <cfRule type="cellIs" priority="1411" operator="equal" aboveAverage="0" equalAverage="0" bottom="0" percent="0" rank="0" text="" dxfId="408">
      <formula>3</formula>
    </cfRule>
  </conditionalFormatting>
  <conditionalFormatting sqref="G4">
    <cfRule type="expression" priority="1412" aboveAverage="0" equalAverage="0" bottom="0" percent="0" rank="0" text="" dxfId="409">
      <formula>$D$1&lt;G4</formula>
    </cfRule>
    <cfRule type="expression" priority="1413" aboveAverage="0" equalAverage="0" bottom="0" percent="0" rank="0" text="" dxfId="410">
      <formula>$D$1&gt;G4</formula>
    </cfRule>
  </conditionalFormatting>
  <conditionalFormatting sqref="G4">
    <cfRule type="expression" priority="1414" aboveAverage="0" equalAverage="0" bottom="0" percent="0" rank="0" text="" dxfId="411">
      <formula>$D$1&lt;G4</formula>
    </cfRule>
    <cfRule type="expression" priority="1415" aboveAverage="0" equalAverage="0" bottom="0" percent="0" rank="0" text="" dxfId="412">
      <formula>$D$1&gt;G4</formula>
    </cfRule>
  </conditionalFormatting>
  <conditionalFormatting sqref="G4">
    <cfRule type="expression" priority="1416" aboveAverage="0" equalAverage="0" bottom="0" percent="0" rank="0" text="" dxfId="413">
      <formula>$D$1&lt;G4</formula>
    </cfRule>
    <cfRule type="expression" priority="1417" aboveAverage="0" equalAverage="0" bottom="0" percent="0" rank="0" text="" dxfId="414">
      <formula>$D$1&gt;G4</formula>
    </cfRule>
  </conditionalFormatting>
  <conditionalFormatting sqref="G4">
    <cfRule type="expression" priority="1418" aboveAverage="0" equalAverage="0" bottom="0" percent="0" rank="0" text="" dxfId="415">
      <formula>$D$1&lt;G4</formula>
    </cfRule>
    <cfRule type="expression" priority="1419" aboveAverage="0" equalAverage="0" bottom="0" percent="0" rank="0" text="" dxfId="416">
      <formula>$D$1&gt;G4</formula>
    </cfRule>
  </conditionalFormatting>
  <conditionalFormatting sqref="G4">
    <cfRule type="expression" priority="1420" aboveAverage="0" equalAverage="0" bottom="0" percent="0" rank="0" text="" dxfId="417">
      <formula>$D$1&lt;G4</formula>
    </cfRule>
    <cfRule type="expression" priority="1421" aboveAverage="0" equalAverage="0" bottom="0" percent="0" rank="0" text="" dxfId="418">
      <formula>$D$1&gt;G4</formula>
    </cfRule>
  </conditionalFormatting>
  <conditionalFormatting sqref="J4">
    <cfRule type="expression" priority="1422" aboveAverage="0" equalAverage="0" bottom="0" percent="0" rank="0" text="" dxfId="419">
      <formula>$D$1&lt;J4</formula>
    </cfRule>
    <cfRule type="expression" priority="1423" aboveAverage="0" equalAverage="0" bottom="0" percent="0" rank="0" text="" dxfId="420">
      <formula>$D$1&gt;J4</formula>
    </cfRule>
  </conditionalFormatting>
  <conditionalFormatting sqref="J3">
    <cfRule type="expression" priority="1424" aboveAverage="0" equalAverage="0" bottom="0" percent="0" rank="0" text="" dxfId="421">
      <formula>$D$1&lt;J3</formula>
    </cfRule>
    <cfRule type="expression" priority="1425" aboveAverage="0" equalAverage="0" bottom="0" percent="0" rank="0" text="" dxfId="422">
      <formula>$D$1&gt;J3</formula>
    </cfRule>
  </conditionalFormatting>
  <conditionalFormatting sqref="J4">
    <cfRule type="expression" priority="1426" aboveAverage="0" equalAverage="0" bottom="0" percent="0" rank="0" text="" dxfId="423">
      <formula>$D$1&lt;J4</formula>
    </cfRule>
    <cfRule type="expression" priority="1427" aboveAverage="0" equalAverage="0" bottom="0" percent="0" rank="0" text="" dxfId="424">
      <formula>$D$1&gt;J4</formula>
    </cfRule>
  </conditionalFormatting>
  <conditionalFormatting sqref="J4">
    <cfRule type="expression" priority="1428" aboveAverage="0" equalAverage="0" bottom="0" percent="0" rank="0" text="" dxfId="425">
      <formula>$D$1&lt;J4</formula>
    </cfRule>
    <cfRule type="expression" priority="1429" aboveAverage="0" equalAverage="0" bottom="0" percent="0" rank="0" text="" dxfId="426">
      <formula>$D$1&gt;J4</formula>
    </cfRule>
  </conditionalFormatting>
  <conditionalFormatting sqref="J4">
    <cfRule type="expression" priority="1430" aboveAverage="0" equalAverage="0" bottom="0" percent="0" rank="0" text="" dxfId="427">
      <formula>$D$1&lt;J4</formula>
    </cfRule>
    <cfRule type="expression" priority="1431" aboveAverage="0" equalAverage="0" bottom="0" percent="0" rank="0" text="" dxfId="428">
      <formula>$D$1&gt;J4</formula>
    </cfRule>
  </conditionalFormatting>
  <conditionalFormatting sqref="J5">
    <cfRule type="cellIs" priority="1432" operator="equal" aboveAverage="0" equalAverage="0" bottom="0" percent="0" rank="0" text="" dxfId="429">
      <formula>5</formula>
    </cfRule>
    <cfRule type="cellIs" priority="1433" operator="equal" aboveAverage="0" equalAverage="0" bottom="0" percent="0" rank="0" text="" dxfId="430">
      <formula>4</formula>
    </cfRule>
    <cfRule type="cellIs" priority="1434" operator="equal" aboveAverage="0" equalAverage="0" bottom="0" percent="0" rank="0" text="" dxfId="431">
      <formula>3</formula>
    </cfRule>
  </conditionalFormatting>
  <conditionalFormatting sqref="J4">
    <cfRule type="expression" priority="1435" aboveAverage="0" equalAverage="0" bottom="0" percent="0" rank="0" text="" dxfId="432">
      <formula>$D$1&lt;J4</formula>
    </cfRule>
    <cfRule type="expression" priority="1436" aboveAverage="0" equalAverage="0" bottom="0" percent="0" rank="0" text="" dxfId="433">
      <formula>$D$1&gt;J4</formula>
    </cfRule>
  </conditionalFormatting>
  <conditionalFormatting sqref="J4">
    <cfRule type="expression" priority="1437" aboveAverage="0" equalAverage="0" bottom="0" percent="0" rank="0" text="" dxfId="434">
      <formula>$D$1&lt;J4</formula>
    </cfRule>
    <cfRule type="expression" priority="1438" aboveAverage="0" equalAverage="0" bottom="0" percent="0" rank="0" text="" dxfId="435">
      <formula>$D$1&gt;J4</formula>
    </cfRule>
  </conditionalFormatting>
  <conditionalFormatting sqref="J4">
    <cfRule type="expression" priority="1439" aboveAverage="0" equalAverage="0" bottom="0" percent="0" rank="0" text="" dxfId="436">
      <formula>$D$1&lt;J4</formula>
    </cfRule>
    <cfRule type="expression" priority="1440" aboveAverage="0" equalAverage="0" bottom="0" percent="0" rank="0" text="" dxfId="437">
      <formula>$D$1&gt;J4</formula>
    </cfRule>
  </conditionalFormatting>
  <conditionalFormatting sqref="J4">
    <cfRule type="expression" priority="1441" aboveAverage="0" equalAverage="0" bottom="0" percent="0" rank="0" text="" dxfId="438">
      <formula>$D$1&lt;J4</formula>
    </cfRule>
    <cfRule type="expression" priority="1442" aboveAverage="0" equalAverage="0" bottom="0" percent="0" rank="0" text="" dxfId="439">
      <formula>$D$1&gt;J4</formula>
    </cfRule>
  </conditionalFormatting>
  <conditionalFormatting sqref="J4">
    <cfRule type="expression" priority="1443" aboveAverage="0" equalAverage="0" bottom="0" percent="0" rank="0" text="" dxfId="440">
      <formula>$D$1&lt;J4</formula>
    </cfRule>
    <cfRule type="expression" priority="1444" aboveAverage="0" equalAverage="0" bottom="0" percent="0" rank="0" text="" dxfId="441">
      <formula>$D$1&gt;J4</formula>
    </cfRule>
  </conditionalFormatting>
  <conditionalFormatting sqref="J4">
    <cfRule type="expression" priority="1445" aboveAverage="0" equalAverage="0" bottom="0" percent="0" rank="0" text="" dxfId="442">
      <formula>$D$1&lt;J4</formula>
    </cfRule>
    <cfRule type="expression" priority="1446" aboveAverage="0" equalAverage="0" bottom="0" percent="0" rank="0" text="" dxfId="443">
      <formula>$D$1&gt;J4</formula>
    </cfRule>
  </conditionalFormatting>
  <conditionalFormatting sqref="G5">
    <cfRule type="cellIs" priority="1447" operator="equal" aboveAverage="0" equalAverage="0" bottom="0" percent="0" rank="0" text="" dxfId="444">
      <formula>5</formula>
    </cfRule>
    <cfRule type="cellIs" priority="1448" operator="equal" aboveAverage="0" equalAverage="0" bottom="0" percent="0" rank="0" text="" dxfId="445">
      <formula>4</formula>
    </cfRule>
    <cfRule type="cellIs" priority="1449" operator="equal" aboveAverage="0" equalAverage="0" bottom="0" percent="0" rank="0" text="" dxfId="446">
      <formula>3</formula>
    </cfRule>
  </conditionalFormatting>
  <conditionalFormatting sqref="G3:G4">
    <cfRule type="expression" priority="1450" aboveAverage="0" equalAverage="0" bottom="0" percent="0" rank="0" text="" dxfId="447">
      <formula>$D$1&lt;G3</formula>
    </cfRule>
    <cfRule type="expression" priority="1451" aboveAverage="0" equalAverage="0" bottom="0" percent="0" rank="0" text="" dxfId="448">
      <formula>$D$1&gt;G3</formula>
    </cfRule>
  </conditionalFormatting>
  <conditionalFormatting sqref="G5">
    <cfRule type="cellIs" priority="1452" operator="equal" aboveAverage="0" equalAverage="0" bottom="0" percent="0" rank="0" text="" dxfId="449">
      <formula>5</formula>
    </cfRule>
    <cfRule type="cellIs" priority="1453" operator="equal" aboveAverage="0" equalAverage="0" bottom="0" percent="0" rank="0" text="" dxfId="450">
      <formula>4</formula>
    </cfRule>
    <cfRule type="cellIs" priority="1454" operator="equal" aboveAverage="0" equalAverage="0" bottom="0" percent="0" rank="0" text="" dxfId="451">
      <formula>3</formula>
    </cfRule>
  </conditionalFormatting>
  <conditionalFormatting sqref="G3:G4">
    <cfRule type="expression" priority="1455" aboveAverage="0" equalAverage="0" bottom="0" percent="0" rank="0" text="" dxfId="452">
      <formula>$D$1&lt;G3</formula>
    </cfRule>
    <cfRule type="expression" priority="1456" aboveAverage="0" equalAverage="0" bottom="0" percent="0" rank="0" text="" dxfId="453">
      <formula>$D$1&gt;G3</formula>
    </cfRule>
  </conditionalFormatting>
  <conditionalFormatting sqref="G5">
    <cfRule type="cellIs" priority="1457" operator="equal" aboveAverage="0" equalAverage="0" bottom="0" percent="0" rank="0" text="" dxfId="454">
      <formula>5</formula>
    </cfRule>
    <cfRule type="cellIs" priority="1458" operator="equal" aboveAverage="0" equalAverage="0" bottom="0" percent="0" rank="0" text="" dxfId="455">
      <formula>4</formula>
    </cfRule>
    <cfRule type="cellIs" priority="1459" operator="equal" aboveAverage="0" equalAverage="0" bottom="0" percent="0" rank="0" text="" dxfId="456">
      <formula>3</formula>
    </cfRule>
  </conditionalFormatting>
  <conditionalFormatting sqref="G4">
    <cfRule type="expression" priority="1460" aboveAverage="0" equalAverage="0" bottom="0" percent="0" rank="0" text="" dxfId="457">
      <formula>$D$1&lt;G4</formula>
    </cfRule>
    <cfRule type="expression" priority="1461" aboveAverage="0" equalAverage="0" bottom="0" percent="0" rank="0" text="" dxfId="458">
      <formula>$D$1&gt;G4</formula>
    </cfRule>
  </conditionalFormatting>
  <conditionalFormatting sqref="G4">
    <cfRule type="expression" priority="1462" aboveAverage="0" equalAverage="0" bottom="0" percent="0" rank="0" text="" dxfId="459">
      <formula>$D$1&lt;G4</formula>
    </cfRule>
    <cfRule type="expression" priority="1463" aboveAverage="0" equalAverage="0" bottom="0" percent="0" rank="0" text="" dxfId="460">
      <formula>$D$1&gt;G4</formula>
    </cfRule>
  </conditionalFormatting>
  <conditionalFormatting sqref="G4">
    <cfRule type="expression" priority="1464" aboveAverage="0" equalAverage="0" bottom="0" percent="0" rank="0" text="" dxfId="461">
      <formula>$D$1&lt;G4</formula>
    </cfRule>
    <cfRule type="expression" priority="1465" aboveAverage="0" equalAverage="0" bottom="0" percent="0" rank="0" text="" dxfId="462">
      <formula>$D$1&gt;G4</formula>
    </cfRule>
  </conditionalFormatting>
  <conditionalFormatting sqref="G4">
    <cfRule type="expression" priority="1466" aboveAverage="0" equalAverage="0" bottom="0" percent="0" rank="0" text="" dxfId="463">
      <formula>$D$1&lt;G4</formula>
    </cfRule>
    <cfRule type="expression" priority="1467" aboveAverage="0" equalAverage="0" bottom="0" percent="0" rank="0" text="" dxfId="464">
      <formula>$D$1&gt;G4</formula>
    </cfRule>
  </conditionalFormatting>
  <conditionalFormatting sqref="G4">
    <cfRule type="expression" priority="1468" aboveAverage="0" equalAverage="0" bottom="0" percent="0" rank="0" text="" dxfId="465">
      <formula>$D$1&lt;G4</formula>
    </cfRule>
    <cfRule type="expression" priority="1469" aboveAverage="0" equalAverage="0" bottom="0" percent="0" rank="0" text="" dxfId="466">
      <formula>$D$1&gt;G4</formula>
    </cfRule>
  </conditionalFormatting>
  <conditionalFormatting sqref="G4">
    <cfRule type="expression" priority="1470" aboveAverage="0" equalAverage="0" bottom="0" percent="0" rank="0" text="" dxfId="467">
      <formula>$D$1&lt;G4</formula>
    </cfRule>
    <cfRule type="expression" priority="1471" aboveAverage="0" equalAverage="0" bottom="0" percent="0" rank="0" text="" dxfId="468">
      <formula>$D$1&gt;G4</formula>
    </cfRule>
  </conditionalFormatting>
  <conditionalFormatting sqref="G4">
    <cfRule type="expression" priority="1472" aboveAverage="0" equalAverage="0" bottom="0" percent="0" rank="0" text="" dxfId="469">
      <formula>$D$1&lt;G4</formula>
    </cfRule>
    <cfRule type="expression" priority="1473" aboveAverage="0" equalAverage="0" bottom="0" percent="0" rank="0" text="" dxfId="470">
      <formula>$D$1&gt;G4</formula>
    </cfRule>
  </conditionalFormatting>
  <conditionalFormatting sqref="G4">
    <cfRule type="expression" priority="1474" aboveAverage="0" equalAverage="0" bottom="0" percent="0" rank="0" text="" dxfId="471">
      <formula>$D$1&lt;G4</formula>
    </cfRule>
    <cfRule type="expression" priority="1475" aboveAverage="0" equalAverage="0" bottom="0" percent="0" rank="0" text="" dxfId="472">
      <formula>$D$1&gt;G4</formula>
    </cfRule>
  </conditionalFormatting>
  <conditionalFormatting sqref="G4">
    <cfRule type="expression" priority="1476" aboveAverage="0" equalAverage="0" bottom="0" percent="0" rank="0" text="" dxfId="473">
      <formula>$D$1&lt;G4</formula>
    </cfRule>
    <cfRule type="expression" priority="1477" aboveAverage="0" equalAverage="0" bottom="0" percent="0" rank="0" text="" dxfId="474">
      <formula>$D$1&gt;G4</formula>
    </cfRule>
  </conditionalFormatting>
  <conditionalFormatting sqref="G5">
    <cfRule type="cellIs" priority="1478" operator="equal" aboveAverage="0" equalAverage="0" bottom="0" percent="0" rank="0" text="" dxfId="475">
      <formula>5</formula>
    </cfRule>
    <cfRule type="cellIs" priority="1479" operator="equal" aboveAverage="0" equalAverage="0" bottom="0" percent="0" rank="0" text="" dxfId="476">
      <formula>4</formula>
    </cfRule>
    <cfRule type="cellIs" priority="1480" operator="equal" aboveAverage="0" equalAverage="0" bottom="0" percent="0" rank="0" text="" dxfId="477">
      <formula>3</formula>
    </cfRule>
  </conditionalFormatting>
  <conditionalFormatting sqref="G3:G4">
    <cfRule type="expression" priority="1481" aboveAverage="0" equalAverage="0" bottom="0" percent="0" rank="0" text="" dxfId="478">
      <formula>$D$1&lt;G3</formula>
    </cfRule>
    <cfRule type="expression" priority="1482" aboveAverage="0" equalAverage="0" bottom="0" percent="0" rank="0" text="" dxfId="479">
      <formula>$D$1&gt;G3</formula>
    </cfRule>
  </conditionalFormatting>
  <conditionalFormatting sqref="G5">
    <cfRule type="cellIs" priority="1483" operator="equal" aboveAverage="0" equalAverage="0" bottom="0" percent="0" rank="0" text="" dxfId="480">
      <formula>5</formula>
    </cfRule>
    <cfRule type="cellIs" priority="1484" operator="equal" aboveAverage="0" equalAverage="0" bottom="0" percent="0" rank="0" text="" dxfId="481">
      <formula>4</formula>
    </cfRule>
    <cfRule type="cellIs" priority="1485" operator="equal" aboveAverage="0" equalAverage="0" bottom="0" percent="0" rank="0" text="" dxfId="482">
      <formula>3</formula>
    </cfRule>
  </conditionalFormatting>
  <conditionalFormatting sqref="G4">
    <cfRule type="expression" priority="1486" aboveAverage="0" equalAverage="0" bottom="0" percent="0" rank="0" text="" dxfId="483">
      <formula>$D$1&lt;G4</formula>
    </cfRule>
    <cfRule type="expression" priority="1487" aboveAverage="0" equalAverage="0" bottom="0" percent="0" rank="0" text="" dxfId="484">
      <formula>$D$1&gt;G4</formula>
    </cfRule>
  </conditionalFormatting>
  <conditionalFormatting sqref="G5">
    <cfRule type="cellIs" priority="1488" operator="equal" aboveAverage="0" equalAverage="0" bottom="0" percent="0" rank="0" text="" dxfId="485">
      <formula>5</formula>
    </cfRule>
    <cfRule type="cellIs" priority="1489" operator="equal" aboveAverage="0" equalAverage="0" bottom="0" percent="0" rank="0" text="" dxfId="486">
      <formula>4</formula>
    </cfRule>
    <cfRule type="cellIs" priority="1490" operator="equal" aboveAverage="0" equalAverage="0" bottom="0" percent="0" rank="0" text="" dxfId="487">
      <formula>3</formula>
    </cfRule>
  </conditionalFormatting>
  <conditionalFormatting sqref="G4">
    <cfRule type="expression" priority="1491" aboveAverage="0" equalAverage="0" bottom="0" percent="0" rank="0" text="" dxfId="488">
      <formula>$D$1&lt;G4</formula>
    </cfRule>
    <cfRule type="expression" priority="1492" aboveAverage="0" equalAverage="0" bottom="0" percent="0" rank="0" text="" dxfId="489">
      <formula>$D$1&gt;G4</formula>
    </cfRule>
  </conditionalFormatting>
  <conditionalFormatting sqref="G4">
    <cfRule type="expression" priority="1493" aboveAverage="0" equalAverage="0" bottom="0" percent="0" rank="0" text="" dxfId="490">
      <formula>$D$1&lt;G4</formula>
    </cfRule>
    <cfRule type="expression" priority="1494" aboveAverage="0" equalAverage="0" bottom="0" percent="0" rank="0" text="" dxfId="491">
      <formula>$D$1&gt;G4</formula>
    </cfRule>
  </conditionalFormatting>
  <conditionalFormatting sqref="G4">
    <cfRule type="expression" priority="1495" aboveAverage="0" equalAverage="0" bottom="0" percent="0" rank="0" text="" dxfId="492">
      <formula>$D$1&lt;G4</formula>
    </cfRule>
    <cfRule type="expression" priority="1496" aboveAverage="0" equalAverage="0" bottom="0" percent="0" rank="0" text="" dxfId="493">
      <formula>$D$1&gt;G4</formula>
    </cfRule>
  </conditionalFormatting>
  <conditionalFormatting sqref="G4">
    <cfRule type="expression" priority="1497" aboveAverage="0" equalAverage="0" bottom="0" percent="0" rank="0" text="" dxfId="494">
      <formula>$D$1&lt;G4</formula>
    </cfRule>
    <cfRule type="expression" priority="1498" aboveAverage="0" equalAverage="0" bottom="0" percent="0" rank="0" text="" dxfId="495">
      <formula>$D$1&gt;G4</formula>
    </cfRule>
  </conditionalFormatting>
  <conditionalFormatting sqref="G4">
    <cfRule type="expression" priority="1499" aboveAverage="0" equalAverage="0" bottom="0" percent="0" rank="0" text="" dxfId="496">
      <formula>$D$1&lt;G4</formula>
    </cfRule>
    <cfRule type="expression" priority="1500" aboveAverage="0" equalAverage="0" bottom="0" percent="0" rank="0" text="" dxfId="497">
      <formula>$D$1&gt;G4</formula>
    </cfRule>
  </conditionalFormatting>
  <conditionalFormatting sqref="F5">
    <cfRule type="cellIs" priority="1501" operator="equal" aboveAverage="0" equalAverage="0" bottom="0" percent="0" rank="0" text="" dxfId="498">
      <formula>5</formula>
    </cfRule>
    <cfRule type="cellIs" priority="1502" operator="equal" aboveAverage="0" equalAverage="0" bottom="0" percent="0" rank="0" text="" dxfId="499">
      <formula>4</formula>
    </cfRule>
    <cfRule type="cellIs" priority="1503" operator="equal" aboveAverage="0" equalAverage="0" bottom="0" percent="0" rank="0" text="" dxfId="500">
      <formula>3</formula>
    </cfRule>
  </conditionalFormatting>
  <conditionalFormatting sqref="F5">
    <cfRule type="cellIs" priority="1504" operator="equal" aboveAverage="0" equalAverage="0" bottom="0" percent="0" rank="0" text="" dxfId="501">
      <formula>5</formula>
    </cfRule>
    <cfRule type="cellIs" priority="1505" operator="equal" aboveAverage="0" equalAverage="0" bottom="0" percent="0" rank="0" text="" dxfId="502">
      <formula>4</formula>
    </cfRule>
    <cfRule type="cellIs" priority="1506" operator="equal" aboveAverage="0" equalAverage="0" bottom="0" percent="0" rank="0" text="" dxfId="503">
      <formula>3</formula>
    </cfRule>
  </conditionalFormatting>
  <conditionalFormatting sqref="F4">
    <cfRule type="expression" priority="1507" aboveAverage="0" equalAverage="0" bottom="0" percent="0" rank="0" text="" dxfId="504">
      <formula>$D$1&lt;F4</formula>
    </cfRule>
    <cfRule type="expression" priority="1508" aboveAverage="0" equalAverage="0" bottom="0" percent="0" rank="0" text="" dxfId="505">
      <formula>$D$1&gt;F4</formula>
    </cfRule>
  </conditionalFormatting>
  <conditionalFormatting sqref="F4">
    <cfRule type="expression" priority="1509" aboveAverage="0" equalAverage="0" bottom="0" percent="0" rank="0" text="" dxfId="506">
      <formula>$D$1&lt;F4</formula>
    </cfRule>
    <cfRule type="expression" priority="1510" aboveAverage="0" equalAverage="0" bottom="0" percent="0" rank="0" text="" dxfId="507">
      <formula>$D$1&gt;F4</formula>
    </cfRule>
  </conditionalFormatting>
  <conditionalFormatting sqref="F5">
    <cfRule type="cellIs" priority="1511" operator="equal" aboveAverage="0" equalAverage="0" bottom="0" percent="0" rank="0" text="" dxfId="508">
      <formula>5</formula>
    </cfRule>
    <cfRule type="cellIs" priority="1512" operator="equal" aboveAverage="0" equalAverage="0" bottom="0" percent="0" rank="0" text="" dxfId="509">
      <formula>4</formula>
    </cfRule>
    <cfRule type="cellIs" priority="1513" operator="equal" aboveAverage="0" equalAverage="0" bottom="0" percent="0" rank="0" text="" dxfId="510">
      <formula>3</formula>
    </cfRule>
  </conditionalFormatting>
  <conditionalFormatting sqref="F4">
    <cfRule type="expression" priority="1514" aboveAverage="0" equalAverage="0" bottom="0" percent="0" rank="0" text="" dxfId="511">
      <formula>$D$1&lt;F4</formula>
    </cfRule>
    <cfRule type="expression" priority="1515" aboveAverage="0" equalAverage="0" bottom="0" percent="0" rank="0" text="" dxfId="512">
      <formula>$D$1&gt;F4</formula>
    </cfRule>
  </conditionalFormatting>
  <conditionalFormatting sqref="F5">
    <cfRule type="cellIs" priority="1516" operator="equal" aboveAverage="0" equalAverage="0" bottom="0" percent="0" rank="0" text="" dxfId="513">
      <formula>5</formula>
    </cfRule>
    <cfRule type="cellIs" priority="1517" operator="equal" aboveAverage="0" equalAverage="0" bottom="0" percent="0" rank="0" text="" dxfId="514">
      <formula>4</formula>
    </cfRule>
    <cfRule type="cellIs" priority="1518" operator="equal" aboveAverage="0" equalAverage="0" bottom="0" percent="0" rank="0" text="" dxfId="515">
      <formula>3</formula>
    </cfRule>
  </conditionalFormatting>
  <conditionalFormatting sqref="F4">
    <cfRule type="expression" priority="1519" aboveAverage="0" equalAverage="0" bottom="0" percent="0" rank="0" text="" dxfId="516">
      <formula>$D$1&lt;F4</formula>
    </cfRule>
    <cfRule type="expression" priority="1520" aboveAverage="0" equalAverage="0" bottom="0" percent="0" rank="0" text="" dxfId="517">
      <formula>$D$1&gt;F4</formula>
    </cfRule>
  </conditionalFormatting>
  <conditionalFormatting sqref="F4">
    <cfRule type="expression" priority="1521" aboveAverage="0" equalAverage="0" bottom="0" percent="0" rank="0" text="" dxfId="518">
      <formula>$D$1&lt;F4</formula>
    </cfRule>
    <cfRule type="expression" priority="1522" aboveAverage="0" equalAverage="0" bottom="0" percent="0" rank="0" text="" dxfId="519">
      <formula>$D$1&gt;F4</formula>
    </cfRule>
  </conditionalFormatting>
  <conditionalFormatting sqref="F4">
    <cfRule type="expression" priority="1523" aboveAverage="0" equalAverage="0" bottom="0" percent="0" rank="0" text="" dxfId="520">
      <formula>$D$1&lt;F4</formula>
    </cfRule>
    <cfRule type="expression" priority="1524" aboveAverage="0" equalAverage="0" bottom="0" percent="0" rank="0" text="" dxfId="521">
      <formula>$D$1&gt;F4</formula>
    </cfRule>
  </conditionalFormatting>
  <conditionalFormatting sqref="F4">
    <cfRule type="expression" priority="1525" aboveAverage="0" equalAverage="0" bottom="0" percent="0" rank="0" text="" dxfId="522">
      <formula>$D$1&lt;F4</formula>
    </cfRule>
    <cfRule type="expression" priority="1526" aboveAverage="0" equalAverage="0" bottom="0" percent="0" rank="0" text="" dxfId="523">
      <formula>$D$1&gt;F4</formula>
    </cfRule>
  </conditionalFormatting>
  <conditionalFormatting sqref="F4">
    <cfRule type="expression" priority="1527" aboveAverage="0" equalAverage="0" bottom="0" percent="0" rank="0" text="" dxfId="524">
      <formula>$D$1&lt;F4</formula>
    </cfRule>
    <cfRule type="expression" priority="1528" aboveAverage="0" equalAverage="0" bottom="0" percent="0" rank="0" text="" dxfId="525">
      <formula>$D$1&gt;F4</formula>
    </cfRule>
  </conditionalFormatting>
  <conditionalFormatting sqref="F4">
    <cfRule type="expression" priority="1529" aboveAverage="0" equalAverage="0" bottom="0" percent="0" rank="0" text="" dxfId="526">
      <formula>$D$1&lt;F4</formula>
    </cfRule>
    <cfRule type="expression" priority="1530" aboveAverage="0" equalAverage="0" bottom="0" percent="0" rank="0" text="" dxfId="527">
      <formula>$D$1&gt;F4</formula>
    </cfRule>
  </conditionalFormatting>
  <conditionalFormatting sqref="F4">
    <cfRule type="expression" priority="1531" aboveAverage="0" equalAverage="0" bottom="0" percent="0" rank="0" text="" dxfId="528">
      <formula>$D$1&lt;F4</formula>
    </cfRule>
    <cfRule type="expression" priority="1532" aboveAverage="0" equalAverage="0" bottom="0" percent="0" rank="0" text="" dxfId="529">
      <formula>$D$1&gt;F4</formula>
    </cfRule>
  </conditionalFormatting>
  <conditionalFormatting sqref="F4">
    <cfRule type="expression" priority="1533" aboveAverage="0" equalAverage="0" bottom="0" percent="0" rank="0" text="" dxfId="530">
      <formula>$D$1&lt;F4</formula>
    </cfRule>
    <cfRule type="expression" priority="1534" aboveAverage="0" equalAverage="0" bottom="0" percent="0" rank="0" text="" dxfId="531">
      <formula>$D$1&gt;F4</formula>
    </cfRule>
  </conditionalFormatting>
  <conditionalFormatting sqref="F4">
    <cfRule type="expression" priority="1535" aboveAverage="0" equalAverage="0" bottom="0" percent="0" rank="0" text="" dxfId="532">
      <formula>$D$1&lt;F4</formula>
    </cfRule>
    <cfRule type="expression" priority="1536" aboveAverage="0" equalAverage="0" bottom="0" percent="0" rank="0" text="" dxfId="533">
      <formula>$D$1&gt;F4</formula>
    </cfRule>
  </conditionalFormatting>
  <conditionalFormatting sqref="F4">
    <cfRule type="expression" priority="1537" aboveAverage="0" equalAverage="0" bottom="0" percent="0" rank="0" text="" dxfId="534">
      <formula>$D$1&lt;F4</formula>
    </cfRule>
    <cfRule type="expression" priority="1538" aboveAverage="0" equalAverage="0" bottom="0" percent="0" rank="0" text="" dxfId="535">
      <formula>$D$1&gt;F4</formula>
    </cfRule>
  </conditionalFormatting>
  <conditionalFormatting sqref="F4">
    <cfRule type="expression" priority="1539" aboveAverage="0" equalAverage="0" bottom="0" percent="0" rank="0" text="" dxfId="536">
      <formula>$D$1&lt;F4</formula>
    </cfRule>
    <cfRule type="expression" priority="1540" aboveAverage="0" equalAverage="0" bottom="0" percent="0" rank="0" text="" dxfId="537">
      <formula>$D$1&gt;F4</formula>
    </cfRule>
  </conditionalFormatting>
  <conditionalFormatting sqref="H3">
    <cfRule type="expression" priority="1541" aboveAverage="0" equalAverage="0" bottom="0" percent="0" rank="0" text="" dxfId="538">
      <formula>$D$1&lt;H3</formula>
    </cfRule>
    <cfRule type="expression" priority="1542" aboveAverage="0" equalAverage="0" bottom="0" percent="0" rank="0" text="" dxfId="539">
      <formula>$D$1&gt;H3</formula>
    </cfRule>
  </conditionalFormatting>
  <conditionalFormatting sqref="J5">
    <cfRule type="cellIs" priority="1543" operator="equal" aboveAverage="0" equalAverage="0" bottom="0" percent="0" rank="0" text="" dxfId="540">
      <formula>5</formula>
    </cfRule>
    <cfRule type="cellIs" priority="1544" operator="equal" aboveAverage="0" equalAverage="0" bottom="0" percent="0" rank="0" text="" dxfId="541">
      <formula>4</formula>
    </cfRule>
    <cfRule type="cellIs" priority="1545" operator="equal" aboveAverage="0" equalAverage="0" bottom="0" percent="0" rank="0" text="" dxfId="542">
      <formula>3</formula>
    </cfRule>
  </conditionalFormatting>
  <conditionalFormatting sqref="J3:J4">
    <cfRule type="expression" priority="1546" aboveAverage="0" equalAverage="0" bottom="0" percent="0" rank="0" text="" dxfId="543">
      <formula>$D$1&lt;J3</formula>
    </cfRule>
    <cfRule type="expression" priority="1547" aboveAverage="0" equalAverage="0" bottom="0" percent="0" rank="0" text="" dxfId="544">
      <formula>$D$1&gt;J3</formula>
    </cfRule>
  </conditionalFormatting>
  <conditionalFormatting sqref="J4">
    <cfRule type="expression" priority="1548" aboveAverage="0" equalAverage="0" bottom="0" percent="0" rank="0" text="" dxfId="545">
      <formula>$D$1&lt;J4</formula>
    </cfRule>
    <cfRule type="expression" priority="1549" aboveAverage="0" equalAverage="0" bottom="0" percent="0" rank="0" text="" dxfId="546">
      <formula>$D$1&gt;J4</formula>
    </cfRule>
  </conditionalFormatting>
  <conditionalFormatting sqref="H4">
    <cfRule type="expression" priority="1550" aboveAverage="0" equalAverage="0" bottom="0" percent="0" rank="0" text="" dxfId="547">
      <formula>$D$1&lt;H4</formula>
    </cfRule>
    <cfRule type="expression" priority="1551" aboveAverage="0" equalAverage="0" bottom="0" percent="0" rank="0" text="" dxfId="548">
      <formula>$D$1&gt;H4</formula>
    </cfRule>
  </conditionalFormatting>
  <conditionalFormatting sqref="H4">
    <cfRule type="expression" priority="1552" aboveAverage="0" equalAverage="0" bottom="0" percent="0" rank="0" text="" dxfId="549">
      <formula>$D$1&lt;H4</formula>
    </cfRule>
    <cfRule type="expression" priority="1553" aboveAverage="0" equalAverage="0" bottom="0" percent="0" rank="0" text="" dxfId="550">
      <formula>$D$1&gt;H4</formula>
    </cfRule>
  </conditionalFormatting>
  <conditionalFormatting sqref="H4">
    <cfRule type="expression" priority="1554" aboveAverage="0" equalAverage="0" bottom="0" percent="0" rank="0" text="" dxfId="551">
      <formula>$D$1&lt;H4</formula>
    </cfRule>
    <cfRule type="expression" priority="1555" aboveAverage="0" equalAverage="0" bottom="0" percent="0" rank="0" text="" dxfId="552">
      <formula>$D$1&gt;H4</formula>
    </cfRule>
  </conditionalFormatting>
  <conditionalFormatting sqref="J4">
    <cfRule type="expression" priority="1556" aboveAverage="0" equalAverage="0" bottom="0" percent="0" rank="0" text="" dxfId="553">
      <formula>$D$1&lt;J4</formula>
    </cfRule>
    <cfRule type="expression" priority="1557" aboveAverage="0" equalAverage="0" bottom="0" percent="0" rank="0" text="" dxfId="554">
      <formula>$D$1&gt;J4</formula>
    </cfRule>
  </conditionalFormatting>
  <conditionalFormatting sqref="J5">
    <cfRule type="cellIs" priority="1558" operator="equal" aboveAverage="0" equalAverage="0" bottom="0" percent="0" rank="0" text="" dxfId="555">
      <formula>5</formula>
    </cfRule>
    <cfRule type="cellIs" priority="1559" operator="equal" aboveAverage="0" equalAverage="0" bottom="0" percent="0" rank="0" text="" dxfId="556">
      <formula>4</formula>
    </cfRule>
    <cfRule type="cellIs" priority="1560" operator="equal" aboveAverage="0" equalAverage="0" bottom="0" percent="0" rank="0" text="" dxfId="557">
      <formula>3</formula>
    </cfRule>
  </conditionalFormatting>
  <conditionalFormatting sqref="J4">
    <cfRule type="expression" priority="1561" aboveAverage="0" equalAverage="0" bottom="0" percent="0" rank="0" text="" dxfId="558">
      <formula>$D$1&lt;J4</formula>
    </cfRule>
    <cfRule type="expression" priority="1562" aboveAverage="0" equalAverage="0" bottom="0" percent="0" rank="0" text="" dxfId="559">
      <formula>$D$1&gt;J4</formula>
    </cfRule>
  </conditionalFormatting>
  <conditionalFormatting sqref="J5">
    <cfRule type="cellIs" priority="1563" operator="equal" aboveAverage="0" equalAverage="0" bottom="0" percent="0" rank="0" text="" dxfId="560">
      <formula>5</formula>
    </cfRule>
    <cfRule type="cellIs" priority="1564" operator="equal" aboveAverage="0" equalAverage="0" bottom="0" percent="0" rank="0" text="" dxfId="561">
      <formula>4</formula>
    </cfRule>
    <cfRule type="cellIs" priority="1565" operator="equal" aboveAverage="0" equalAverage="0" bottom="0" percent="0" rank="0" text="" dxfId="562">
      <formula>3</formula>
    </cfRule>
  </conditionalFormatting>
  <conditionalFormatting sqref="J4">
    <cfRule type="expression" priority="1566" aboveAverage="0" equalAverage="0" bottom="0" percent="0" rank="0" text="" dxfId="563">
      <formula>$D$1&lt;J4</formula>
    </cfRule>
    <cfRule type="expression" priority="1567" aboveAverage="0" equalAverage="0" bottom="0" percent="0" rank="0" text="" dxfId="564">
      <formula>$D$1&gt;J4</formula>
    </cfRule>
  </conditionalFormatting>
  <conditionalFormatting sqref="J5">
    <cfRule type="cellIs" priority="1568" operator="equal" aboveAverage="0" equalAverage="0" bottom="0" percent="0" rank="0" text="" dxfId="565">
      <formula>5</formula>
    </cfRule>
    <cfRule type="cellIs" priority="1569" operator="equal" aboveAverage="0" equalAverage="0" bottom="0" percent="0" rank="0" text="" dxfId="566">
      <formula>4</formula>
    </cfRule>
    <cfRule type="cellIs" priority="1570" operator="equal" aboveAverage="0" equalAverage="0" bottom="0" percent="0" rank="0" text="" dxfId="567">
      <formula>3</formula>
    </cfRule>
  </conditionalFormatting>
  <conditionalFormatting sqref="J4">
    <cfRule type="expression" priority="1571" aboveAverage="0" equalAverage="0" bottom="0" percent="0" rank="0" text="" dxfId="568">
      <formula>$D$1&lt;J4</formula>
    </cfRule>
    <cfRule type="expression" priority="1572" aboveAverage="0" equalAverage="0" bottom="0" percent="0" rank="0" text="" dxfId="569">
      <formula>$D$1&gt;J4</formula>
    </cfRule>
  </conditionalFormatting>
  <conditionalFormatting sqref="J4">
    <cfRule type="expression" priority="1573" aboveAverage="0" equalAverage="0" bottom="0" percent="0" rank="0" text="" dxfId="570">
      <formula>$D$1&lt;J4</formula>
    </cfRule>
    <cfRule type="expression" priority="1574" aboveAverage="0" equalAverage="0" bottom="0" percent="0" rank="0" text="" dxfId="571">
      <formula>$D$1&gt;J4</formula>
    </cfRule>
  </conditionalFormatting>
  <conditionalFormatting sqref="J4">
    <cfRule type="expression" priority="1575" aboveAverage="0" equalAverage="0" bottom="0" percent="0" rank="0" text="" dxfId="572">
      <formula>$D$1&lt;J4</formula>
    </cfRule>
    <cfRule type="expression" priority="1576" aboveAverage="0" equalAverage="0" bottom="0" percent="0" rank="0" text="" dxfId="573">
      <formula>$D$1&gt;J4</formula>
    </cfRule>
  </conditionalFormatting>
  <conditionalFormatting sqref="J4">
    <cfRule type="expression" priority="1577" aboveAverage="0" equalAverage="0" bottom="0" percent="0" rank="0" text="" dxfId="574">
      <formula>$D$1&lt;J4</formula>
    </cfRule>
    <cfRule type="expression" priority="1578" aboveAverage="0" equalAverage="0" bottom="0" percent="0" rank="0" text="" dxfId="575">
      <formula>$D$1&gt;J4</formula>
    </cfRule>
  </conditionalFormatting>
  <conditionalFormatting sqref="J4">
    <cfRule type="expression" priority="1579" aboveAverage="0" equalAverage="0" bottom="0" percent="0" rank="0" text="" dxfId="576">
      <formula>$D$1&lt;J4</formula>
    </cfRule>
    <cfRule type="expression" priority="1580" aboveAverage="0" equalAverage="0" bottom="0" percent="0" rank="0" text="" dxfId="577">
      <formula>$D$1&gt;J4</formula>
    </cfRule>
  </conditionalFormatting>
  <conditionalFormatting sqref="J4">
    <cfRule type="expression" priority="1581" aboveAverage="0" equalAverage="0" bottom="0" percent="0" rank="0" text="" dxfId="578">
      <formula>$D$1&lt;J4</formula>
    </cfRule>
    <cfRule type="expression" priority="1582" aboveAverage="0" equalAverage="0" bottom="0" percent="0" rank="0" text="" dxfId="579">
      <formula>$D$1&gt;J4</formula>
    </cfRule>
  </conditionalFormatting>
  <conditionalFormatting sqref="J4">
    <cfRule type="expression" priority="1583" aboveAverage="0" equalAverage="0" bottom="0" percent="0" rank="0" text="" dxfId="580">
      <formula>$D$1&lt;J4</formula>
    </cfRule>
    <cfRule type="expression" priority="1584" aboveAverage="0" equalAverage="0" bottom="0" percent="0" rank="0" text="" dxfId="581">
      <formula>$D$1&gt;J4</formula>
    </cfRule>
  </conditionalFormatting>
  <conditionalFormatting sqref="J4">
    <cfRule type="expression" priority="1585" aboveAverage="0" equalAverage="0" bottom="0" percent="0" rank="0" text="" dxfId="582">
      <formula>$D$1&lt;J4</formula>
    </cfRule>
    <cfRule type="expression" priority="1586" aboveAverage="0" equalAverage="0" bottom="0" percent="0" rank="0" text="" dxfId="583">
      <formula>$D$1&gt;J4</formula>
    </cfRule>
  </conditionalFormatting>
  <conditionalFormatting sqref="G5">
    <cfRule type="cellIs" priority="1587" operator="equal" aboveAverage="0" equalAverage="0" bottom="0" percent="0" rank="0" text="" dxfId="584">
      <formula>5</formula>
    </cfRule>
    <cfRule type="cellIs" priority="1588" operator="equal" aboveAverage="0" equalAverage="0" bottom="0" percent="0" rank="0" text="" dxfId="585">
      <formula>4</formula>
    </cfRule>
    <cfRule type="cellIs" priority="1589" operator="equal" aboveAverage="0" equalAverage="0" bottom="0" percent="0" rank="0" text="" dxfId="586">
      <formula>3</formula>
    </cfRule>
  </conditionalFormatting>
  <conditionalFormatting sqref="G4">
    <cfRule type="expression" priority="1590" aboveAverage="0" equalAverage="0" bottom="0" percent="0" rank="0" text="" dxfId="587">
      <formula>$D$1&lt;G4</formula>
    </cfRule>
    <cfRule type="expression" priority="1591" aboveAverage="0" equalAverage="0" bottom="0" percent="0" rank="0" text="" dxfId="588">
      <formula>$D$1&gt;G4</formula>
    </cfRule>
  </conditionalFormatting>
  <conditionalFormatting sqref="G5">
    <cfRule type="cellIs" priority="1592" operator="equal" aboveAverage="0" equalAverage="0" bottom="0" percent="0" rank="0" text="" dxfId="589">
      <formula>5</formula>
    </cfRule>
    <cfRule type="cellIs" priority="1593" operator="equal" aboveAverage="0" equalAverage="0" bottom="0" percent="0" rank="0" text="" dxfId="590">
      <formula>4</formula>
    </cfRule>
    <cfRule type="cellIs" priority="1594" operator="equal" aboveAverage="0" equalAverage="0" bottom="0" percent="0" rank="0" text="" dxfId="591">
      <formula>3</formula>
    </cfRule>
  </conditionalFormatting>
  <conditionalFormatting sqref="G4">
    <cfRule type="expression" priority="1595" aboveAverage="0" equalAverage="0" bottom="0" percent="0" rank="0" text="" dxfId="592">
      <formula>$D$1&lt;G4</formula>
    </cfRule>
    <cfRule type="expression" priority="1596" aboveAverage="0" equalAverage="0" bottom="0" percent="0" rank="0" text="" dxfId="593">
      <formula>$D$1&gt;G4</formula>
    </cfRule>
  </conditionalFormatting>
  <conditionalFormatting sqref="G5">
    <cfRule type="cellIs" priority="1597" operator="equal" aboveAverage="0" equalAverage="0" bottom="0" percent="0" rank="0" text="" dxfId="594">
      <formula>5</formula>
    </cfRule>
    <cfRule type="cellIs" priority="1598" operator="equal" aboveAverage="0" equalAverage="0" bottom="0" percent="0" rank="0" text="" dxfId="595">
      <formula>4</formula>
    </cfRule>
    <cfRule type="cellIs" priority="1599" operator="equal" aboveAverage="0" equalAverage="0" bottom="0" percent="0" rank="0" text="" dxfId="596">
      <formula>3</formula>
    </cfRule>
  </conditionalFormatting>
  <conditionalFormatting sqref="G4">
    <cfRule type="expression" priority="1600" aboveAverage="0" equalAverage="0" bottom="0" percent="0" rank="0" text="" dxfId="597">
      <formula>$D$1&lt;G4</formula>
    </cfRule>
    <cfRule type="expression" priority="1601" aboveAverage="0" equalAverage="0" bottom="0" percent="0" rank="0" text="" dxfId="598">
      <formula>$D$1&gt;G4</formula>
    </cfRule>
  </conditionalFormatting>
  <conditionalFormatting sqref="G5">
    <cfRule type="cellIs" priority="1602" operator="equal" aboveAverage="0" equalAverage="0" bottom="0" percent="0" rank="0" text="" dxfId="599">
      <formula>5</formula>
    </cfRule>
    <cfRule type="cellIs" priority="1603" operator="equal" aboveAverage="0" equalAverage="0" bottom="0" percent="0" rank="0" text="" dxfId="600">
      <formula>4</formula>
    </cfRule>
    <cfRule type="cellIs" priority="1604" operator="equal" aboveAverage="0" equalAverage="0" bottom="0" percent="0" rank="0" text="" dxfId="601">
      <formula>3</formula>
    </cfRule>
  </conditionalFormatting>
  <conditionalFormatting sqref="G4">
    <cfRule type="expression" priority="1605" aboveAverage="0" equalAverage="0" bottom="0" percent="0" rank="0" text="" dxfId="602">
      <formula>$D$1&lt;G4</formula>
    </cfRule>
    <cfRule type="expression" priority="1606" aboveAverage="0" equalAverage="0" bottom="0" percent="0" rank="0" text="" dxfId="603">
      <formula>$D$1&gt;G4</formula>
    </cfRule>
  </conditionalFormatting>
  <conditionalFormatting sqref="G5">
    <cfRule type="cellIs" priority="1607" operator="equal" aboveAverage="0" equalAverage="0" bottom="0" percent="0" rank="0" text="" dxfId="604">
      <formula>5</formula>
    </cfRule>
    <cfRule type="cellIs" priority="1608" operator="equal" aboveAverage="0" equalAverage="0" bottom="0" percent="0" rank="0" text="" dxfId="605">
      <formula>4</formula>
    </cfRule>
    <cfRule type="cellIs" priority="1609" operator="equal" aboveAverage="0" equalAverage="0" bottom="0" percent="0" rank="0" text="" dxfId="606">
      <formula>3</formula>
    </cfRule>
  </conditionalFormatting>
  <conditionalFormatting sqref="G4">
    <cfRule type="expression" priority="1610" aboveAverage="0" equalAverage="0" bottom="0" percent="0" rank="0" text="" dxfId="607">
      <formula>$D$1&lt;G4</formula>
    </cfRule>
    <cfRule type="expression" priority="1611" aboveAverage="0" equalAverage="0" bottom="0" percent="0" rank="0" text="" dxfId="608">
      <formula>$D$1&gt;G4</formula>
    </cfRule>
  </conditionalFormatting>
  <conditionalFormatting sqref="H4">
    <cfRule type="expression" priority="1612" aboveAverage="0" equalAverage="0" bottom="0" percent="0" rank="0" text="" dxfId="609">
      <formula>$D$1&lt;H4</formula>
    </cfRule>
    <cfRule type="expression" priority="1613" aboveAverage="0" equalAverage="0" bottom="0" percent="0" rank="0" text="" dxfId="610">
      <formula>$D$1&gt;H4</formula>
    </cfRule>
  </conditionalFormatting>
  <conditionalFormatting sqref="H3">
    <cfRule type="expression" priority="1614" aboveAverage="0" equalAverage="0" bottom="0" percent="0" rank="0" text="" dxfId="611">
      <formula>$D$1&lt;H3</formula>
    </cfRule>
    <cfRule type="expression" priority="1615" aboveAverage="0" equalAverage="0" bottom="0" percent="0" rank="0" text="" dxfId="612">
      <formula>$D$1&gt;H3</formula>
    </cfRule>
  </conditionalFormatting>
  <conditionalFormatting sqref="H4">
    <cfRule type="expression" priority="1616" aboveAverage="0" equalAverage="0" bottom="0" percent="0" rank="0" text="" dxfId="613">
      <formula>$D$1&lt;H4</formula>
    </cfRule>
    <cfRule type="expression" priority="1617" aboveAverage="0" equalAverage="0" bottom="0" percent="0" rank="0" text="" dxfId="614">
      <formula>$D$1&gt;H4</formula>
    </cfRule>
  </conditionalFormatting>
  <conditionalFormatting sqref="H4">
    <cfRule type="expression" priority="1618" aboveAverage="0" equalAverage="0" bottom="0" percent="0" rank="0" text="" dxfId="615">
      <formula>$D$1&lt;H4</formula>
    </cfRule>
    <cfRule type="expression" priority="1619" aboveAverage="0" equalAverage="0" bottom="0" percent="0" rank="0" text="" dxfId="616">
      <formula>$D$1&gt;H4</formula>
    </cfRule>
  </conditionalFormatting>
  <conditionalFormatting sqref="H4">
    <cfRule type="expression" priority="1620" aboveAverage="0" equalAverage="0" bottom="0" percent="0" rank="0" text="" dxfId="617">
      <formula>$D$1&lt;H4</formula>
    </cfRule>
    <cfRule type="expression" priority="1621" aboveAverage="0" equalAverage="0" bottom="0" percent="0" rank="0" text="" dxfId="618">
      <formula>$D$1&gt;H4</formula>
    </cfRule>
  </conditionalFormatting>
  <conditionalFormatting sqref="H5">
    <cfRule type="cellIs" priority="1622" operator="equal" aboveAverage="0" equalAverage="0" bottom="0" percent="0" rank="0" text="" dxfId="619">
      <formula>5</formula>
    </cfRule>
    <cfRule type="cellIs" priority="1623" operator="equal" aboveAverage="0" equalAverage="0" bottom="0" percent="0" rank="0" text="" dxfId="620">
      <formula>4</formula>
    </cfRule>
    <cfRule type="cellIs" priority="1624" operator="equal" aboveAverage="0" equalAverage="0" bottom="0" percent="0" rank="0" text="" dxfId="621">
      <formula>3</formula>
    </cfRule>
  </conditionalFormatting>
  <conditionalFormatting sqref="H4">
    <cfRule type="expression" priority="1625" aboveAverage="0" equalAverage="0" bottom="0" percent="0" rank="0" text="" dxfId="622">
      <formula>$D$1&lt;H4</formula>
    </cfRule>
    <cfRule type="expression" priority="1626" aboveAverage="0" equalAverage="0" bottom="0" percent="0" rank="0" text="" dxfId="623">
      <formula>$D$1&gt;H4</formula>
    </cfRule>
  </conditionalFormatting>
  <conditionalFormatting sqref="H4">
    <cfRule type="expression" priority="1627" aboveAverage="0" equalAverage="0" bottom="0" percent="0" rank="0" text="" dxfId="624">
      <formula>$D$1&lt;H4</formula>
    </cfRule>
    <cfRule type="expression" priority="1628" aboveAverage="0" equalAverage="0" bottom="0" percent="0" rank="0" text="" dxfId="625">
      <formula>$D$1&gt;H4</formula>
    </cfRule>
  </conditionalFormatting>
  <conditionalFormatting sqref="H4">
    <cfRule type="expression" priority="1629" aboveAverage="0" equalAverage="0" bottom="0" percent="0" rank="0" text="" dxfId="626">
      <formula>$D$1&lt;H4</formula>
    </cfRule>
    <cfRule type="expression" priority="1630" aboveAverage="0" equalAverage="0" bottom="0" percent="0" rank="0" text="" dxfId="627">
      <formula>$D$1&gt;H4</formula>
    </cfRule>
  </conditionalFormatting>
  <conditionalFormatting sqref="H4">
    <cfRule type="expression" priority="1631" aboveAverage="0" equalAverage="0" bottom="0" percent="0" rank="0" text="" dxfId="628">
      <formula>$D$1&lt;H4</formula>
    </cfRule>
    <cfRule type="expression" priority="1632" aboveAverage="0" equalAverage="0" bottom="0" percent="0" rank="0" text="" dxfId="629">
      <formula>$D$1&gt;H4</formula>
    </cfRule>
  </conditionalFormatting>
  <conditionalFormatting sqref="H4">
    <cfRule type="expression" priority="1633" aboveAverage="0" equalAverage="0" bottom="0" percent="0" rank="0" text="" dxfId="630">
      <formula>$D$1&lt;H4</formula>
    </cfRule>
    <cfRule type="expression" priority="1634" aboveAverage="0" equalAverage="0" bottom="0" percent="0" rank="0" text="" dxfId="631">
      <formula>$D$1&gt;H4</formula>
    </cfRule>
  </conditionalFormatting>
  <conditionalFormatting sqref="H4">
    <cfRule type="expression" priority="1635" aboveAverage="0" equalAverage="0" bottom="0" percent="0" rank="0" text="" dxfId="632">
      <formula>$D$1&lt;H4</formula>
    </cfRule>
    <cfRule type="expression" priority="1636" aboveAverage="0" equalAverage="0" bottom="0" percent="0" rank="0" text="" dxfId="633">
      <formula>$D$1&gt;H4</formula>
    </cfRule>
  </conditionalFormatting>
  <conditionalFormatting sqref="J4">
    <cfRule type="expression" priority="1637" aboveAverage="0" equalAverage="0" bottom="0" percent="0" rank="0" text="" dxfId="634">
      <formula>$D$1&lt;J4</formula>
    </cfRule>
    <cfRule type="expression" priority="1638" aboveAverage="0" equalAverage="0" bottom="0" percent="0" rank="0" text="" dxfId="635">
      <formula>$D$1&gt;J4</formula>
    </cfRule>
  </conditionalFormatting>
  <conditionalFormatting sqref="I3">
    <cfRule type="expression" priority="1639" aboveAverage="0" equalAverage="0" bottom="0" percent="0" rank="0" text="" dxfId="636">
      <formula>$D$1&lt;I3</formula>
    </cfRule>
    <cfRule type="expression" priority="1640" aboveAverage="0" equalAverage="0" bottom="0" percent="0" rank="0" text="" dxfId="637">
      <formula>$D$1&gt;I3</formula>
    </cfRule>
  </conditionalFormatting>
  <conditionalFormatting sqref="G5">
    <cfRule type="cellIs" priority="1641" operator="equal" aboveAverage="0" equalAverage="0" bottom="0" percent="0" rank="0" text="" dxfId="638">
      <formula>5</formula>
    </cfRule>
    <cfRule type="cellIs" priority="1642" operator="equal" aboveAverage="0" equalAverage="0" bottom="0" percent="0" rank="0" text="" dxfId="639">
      <formula>4</formula>
    </cfRule>
    <cfRule type="cellIs" priority="1643" operator="equal" aboveAverage="0" equalAverage="0" bottom="0" percent="0" rank="0" text="" dxfId="640">
      <formula>3</formula>
    </cfRule>
  </conditionalFormatting>
  <conditionalFormatting sqref="H5">
    <cfRule type="cellIs" priority="1644" operator="equal" aboveAverage="0" equalAverage="0" bottom="0" percent="0" rank="0" text="" dxfId="641">
      <formula>5</formula>
    </cfRule>
    <cfRule type="cellIs" priority="1645" operator="equal" aboveAverage="0" equalAverage="0" bottom="0" percent="0" rank="0" text="" dxfId="642">
      <formula>4</formula>
    </cfRule>
    <cfRule type="cellIs" priority="1646" operator="equal" aboveAverage="0" equalAverage="0" bottom="0" percent="0" rank="0" text="" dxfId="643">
      <formula>3</formula>
    </cfRule>
  </conditionalFormatting>
  <conditionalFormatting sqref="H4">
    <cfRule type="expression" priority="1647" aboveAverage="0" equalAverage="0" bottom="0" percent="0" rank="0" text="" dxfId="644">
      <formula>$D$1&lt;H4</formula>
    </cfRule>
    <cfRule type="expression" priority="1648" aboveAverage="0" equalAverage="0" bottom="0" percent="0" rank="0" text="" dxfId="645">
      <formula>$D$1&gt;H4</formula>
    </cfRule>
  </conditionalFormatting>
  <conditionalFormatting sqref="H5">
    <cfRule type="cellIs" priority="1649" operator="equal" aboveAverage="0" equalAverage="0" bottom="0" percent="0" rank="0" text="" dxfId="646">
      <formula>5</formula>
    </cfRule>
    <cfRule type="cellIs" priority="1650" operator="equal" aboveAverage="0" equalAverage="0" bottom="0" percent="0" rank="0" text="" dxfId="647">
      <formula>4</formula>
    </cfRule>
    <cfRule type="cellIs" priority="1651" operator="equal" aboveAverage="0" equalAverage="0" bottom="0" percent="0" rank="0" text="" dxfId="648">
      <formula>3</formula>
    </cfRule>
  </conditionalFormatting>
  <conditionalFormatting sqref="H4">
    <cfRule type="expression" priority="1652" aboveAverage="0" equalAverage="0" bottom="0" percent="0" rank="0" text="" dxfId="649">
      <formula>$D$1&lt;H4</formula>
    </cfRule>
    <cfRule type="expression" priority="1653" aboveAverage="0" equalAverage="0" bottom="0" percent="0" rank="0" text="" dxfId="650">
      <formula>$D$1&gt;H4</formula>
    </cfRule>
  </conditionalFormatting>
  <conditionalFormatting sqref="H5">
    <cfRule type="cellIs" priority="1654" operator="equal" aboveAverage="0" equalAverage="0" bottom="0" percent="0" rank="0" text="" dxfId="651">
      <formula>5</formula>
    </cfRule>
    <cfRule type="cellIs" priority="1655" operator="equal" aboveAverage="0" equalAverage="0" bottom="0" percent="0" rank="0" text="" dxfId="652">
      <formula>4</formula>
    </cfRule>
    <cfRule type="cellIs" priority="1656" operator="equal" aboveAverage="0" equalAverage="0" bottom="0" percent="0" rank="0" text="" dxfId="653">
      <formula>3</formula>
    </cfRule>
  </conditionalFormatting>
  <conditionalFormatting sqref="H4">
    <cfRule type="expression" priority="1657" aboveAverage="0" equalAverage="0" bottom="0" percent="0" rank="0" text="" dxfId="654">
      <formula>$D$1&lt;H4</formula>
    </cfRule>
    <cfRule type="expression" priority="1658" aboveAverage="0" equalAverage="0" bottom="0" percent="0" rank="0" text="" dxfId="655">
      <formula>$D$1&gt;H4</formula>
    </cfRule>
  </conditionalFormatting>
  <conditionalFormatting sqref="H5">
    <cfRule type="cellIs" priority="1659" operator="equal" aboveAverage="0" equalAverage="0" bottom="0" percent="0" rank="0" text="" dxfId="656">
      <formula>5</formula>
    </cfRule>
    <cfRule type="cellIs" priority="1660" operator="equal" aboveAverage="0" equalAverage="0" bottom="0" percent="0" rank="0" text="" dxfId="657">
      <formula>4</formula>
    </cfRule>
    <cfRule type="cellIs" priority="1661" operator="equal" aboveAverage="0" equalAverage="0" bottom="0" percent="0" rank="0" text="" dxfId="658">
      <formula>3</formula>
    </cfRule>
  </conditionalFormatting>
  <conditionalFormatting sqref="H4">
    <cfRule type="expression" priority="1662" aboveAverage="0" equalAverage="0" bottom="0" percent="0" rank="0" text="" dxfId="659">
      <formula>$D$1&lt;H4</formula>
    </cfRule>
    <cfRule type="expression" priority="1663" aboveAverage="0" equalAverage="0" bottom="0" percent="0" rank="0" text="" dxfId="660">
      <formula>$D$1&gt;H4</formula>
    </cfRule>
  </conditionalFormatting>
  <conditionalFormatting sqref="I3">
    <cfRule type="expression" priority="1664" aboveAverage="0" equalAverage="0" bottom="0" percent="0" rank="0" text="" dxfId="661">
      <formula>$D$1&lt;I3</formula>
    </cfRule>
    <cfRule type="expression" priority="1665" aboveAverage="0" equalAverage="0" bottom="0" percent="0" rank="0" text="" dxfId="662">
      <formula>$D$1&gt;I3</formula>
    </cfRule>
  </conditionalFormatting>
  <conditionalFormatting sqref="L5">
    <cfRule type="cellIs" priority="1666" operator="equal" aboveAverage="0" equalAverage="0" bottom="0" percent="0" rank="0" text="" dxfId="663">
      <formula>5</formula>
    </cfRule>
    <cfRule type="cellIs" priority="1667" operator="equal" aboveAverage="0" equalAverage="0" bottom="0" percent="0" rank="0" text="" dxfId="664">
      <formula>4</formula>
    </cfRule>
    <cfRule type="cellIs" priority="1668" operator="equal" aboveAverage="0" equalAverage="0" bottom="0" percent="0" rank="0" text="" dxfId="665">
      <formula>3</formula>
    </cfRule>
  </conditionalFormatting>
  <conditionalFormatting sqref="L5">
    <cfRule type="cellIs" priority="1669" operator="equal" aboveAverage="0" equalAverage="0" bottom="0" percent="0" rank="0" text="" dxfId="666">
      <formula>5</formula>
    </cfRule>
    <cfRule type="cellIs" priority="1670" operator="equal" aboveAverage="0" equalAverage="0" bottom="0" percent="0" rank="0" text="" dxfId="667">
      <formula>4</formula>
    </cfRule>
    <cfRule type="cellIs" priority="1671" operator="equal" aboveAverage="0" equalAverage="0" bottom="0" percent="0" rank="0" text="" dxfId="668">
      <formula>3</formula>
    </cfRule>
  </conditionalFormatting>
  <conditionalFormatting sqref="L4">
    <cfRule type="expression" priority="1672" aboveAverage="0" equalAverage="0" bottom="0" percent="0" rank="0" text="" dxfId="669">
      <formula>$D$1&lt;L4</formula>
    </cfRule>
    <cfRule type="expression" priority="1673" aboveAverage="0" equalAverage="0" bottom="0" percent="0" rank="0" text="" dxfId="670">
      <formula>$D$1&gt;L4</formula>
    </cfRule>
  </conditionalFormatting>
  <conditionalFormatting sqref="L5">
    <cfRule type="cellIs" priority="1674" operator="equal" aboveAverage="0" equalAverage="0" bottom="0" percent="0" rank="0" text="" dxfId="671">
      <formula>5</formula>
    </cfRule>
    <cfRule type="cellIs" priority="1675" operator="equal" aboveAverage="0" equalAverage="0" bottom="0" percent="0" rank="0" text="" dxfId="672">
      <formula>4</formula>
    </cfRule>
    <cfRule type="cellIs" priority="1676" operator="equal" aboveAverage="0" equalAverage="0" bottom="0" percent="0" rank="0" text="" dxfId="673">
      <formula>3</formula>
    </cfRule>
  </conditionalFormatting>
  <conditionalFormatting sqref="L4">
    <cfRule type="expression" priority="1677" aboveAverage="0" equalAverage="0" bottom="0" percent="0" rank="0" text="" dxfId="674">
      <formula>$D$1&lt;L4</formula>
    </cfRule>
    <cfRule type="expression" priority="1678" aboveAverage="0" equalAverage="0" bottom="0" percent="0" rank="0" text="" dxfId="675">
      <formula>$D$1&gt;L4</formula>
    </cfRule>
  </conditionalFormatting>
  <conditionalFormatting sqref="L5">
    <cfRule type="cellIs" priority="1679" operator="equal" aboveAverage="0" equalAverage="0" bottom="0" percent="0" rank="0" text="" dxfId="676">
      <formula>5</formula>
    </cfRule>
    <cfRule type="cellIs" priority="1680" operator="equal" aboveAverage="0" equalAverage="0" bottom="0" percent="0" rank="0" text="" dxfId="677">
      <formula>4</formula>
    </cfRule>
    <cfRule type="cellIs" priority="1681" operator="equal" aboveAverage="0" equalAverage="0" bottom="0" percent="0" rank="0" text="" dxfId="678">
      <formula>3</formula>
    </cfRule>
  </conditionalFormatting>
  <conditionalFormatting sqref="L4">
    <cfRule type="expression" priority="1682" aboveAverage="0" equalAverage="0" bottom="0" percent="0" rank="0" text="" dxfId="679">
      <formula>$D$1&lt;L4</formula>
    </cfRule>
    <cfRule type="expression" priority="1683" aboveAverage="0" equalAverage="0" bottom="0" percent="0" rank="0" text="" dxfId="680">
      <formula>$D$1&gt;L4</formula>
    </cfRule>
  </conditionalFormatting>
  <conditionalFormatting sqref="L5">
    <cfRule type="cellIs" priority="1684" operator="equal" aboveAverage="0" equalAverage="0" bottom="0" percent="0" rank="0" text="" dxfId="681">
      <formula>5</formula>
    </cfRule>
    <cfRule type="cellIs" priority="1685" operator="equal" aboveAverage="0" equalAverage="0" bottom="0" percent="0" rank="0" text="" dxfId="682">
      <formula>4</formula>
    </cfRule>
    <cfRule type="cellIs" priority="1686" operator="equal" aboveAverage="0" equalAverage="0" bottom="0" percent="0" rank="0" text="" dxfId="683">
      <formula>3</formula>
    </cfRule>
  </conditionalFormatting>
  <conditionalFormatting sqref="L4">
    <cfRule type="expression" priority="1687" aboveAverage="0" equalAverage="0" bottom="0" percent="0" rank="0" text="" dxfId="684">
      <formula>$D$1&lt;L4</formula>
    </cfRule>
    <cfRule type="expression" priority="1688" aboveAverage="0" equalAverage="0" bottom="0" percent="0" rank="0" text="" dxfId="685">
      <formula>$D$1&gt;L4</formula>
    </cfRule>
  </conditionalFormatting>
  <conditionalFormatting sqref="L4">
    <cfRule type="expression" priority="1689" aboveAverage="0" equalAverage="0" bottom="0" percent="0" rank="0" text="" dxfId="686">
      <formula>$D$1&lt;L4</formula>
    </cfRule>
    <cfRule type="expression" priority="1690" aboveAverage="0" equalAverage="0" bottom="0" percent="0" rank="0" text="" dxfId="687">
      <formula>$D$1&gt;L4</formula>
    </cfRule>
  </conditionalFormatting>
  <conditionalFormatting sqref="L4">
    <cfRule type="expression" priority="1691" aboveAverage="0" equalAverage="0" bottom="0" percent="0" rank="0" text="" dxfId="688">
      <formula>$D$1&lt;L4</formula>
    </cfRule>
    <cfRule type="expression" priority="1692" aboveAverage="0" equalAverage="0" bottom="0" percent="0" rank="0" text="" dxfId="689">
      <formula>$D$1&gt;L4</formula>
    </cfRule>
  </conditionalFormatting>
  <conditionalFormatting sqref="L4">
    <cfRule type="expression" priority="1693" aboveAverage="0" equalAverage="0" bottom="0" percent="0" rank="0" text="" dxfId="690">
      <formula>$D$1&lt;L4</formula>
    </cfRule>
    <cfRule type="expression" priority="1694" aboveAverage="0" equalAverage="0" bottom="0" percent="0" rank="0" text="" dxfId="691">
      <formula>$D$1&gt;L4</formula>
    </cfRule>
  </conditionalFormatting>
  <conditionalFormatting sqref="L4">
    <cfRule type="expression" priority="1695" aboveAverage="0" equalAverage="0" bottom="0" percent="0" rank="0" text="" dxfId="692">
      <formula>$D$1&lt;L4</formula>
    </cfRule>
    <cfRule type="expression" priority="1696" aboveAverage="0" equalAverage="0" bottom="0" percent="0" rank="0" text="" dxfId="693">
      <formula>$D$1&gt;L4</formula>
    </cfRule>
  </conditionalFormatting>
  <conditionalFormatting sqref="L4">
    <cfRule type="expression" priority="1697" aboveAverage="0" equalAverage="0" bottom="0" percent="0" rank="0" text="" dxfId="694">
      <formula>$D$1&lt;L4</formula>
    </cfRule>
    <cfRule type="expression" priority="1698" aboveAverage="0" equalAverage="0" bottom="0" percent="0" rank="0" text="" dxfId="695">
      <formula>$D$1&gt;L4</formula>
    </cfRule>
  </conditionalFormatting>
  <conditionalFormatting sqref="L4">
    <cfRule type="expression" priority="1699" aboveAverage="0" equalAverage="0" bottom="0" percent="0" rank="0" text="" dxfId="696">
      <formula>$D$1&lt;L4</formula>
    </cfRule>
    <cfRule type="expression" priority="1700" aboveAverage="0" equalAverage="0" bottom="0" percent="0" rank="0" text="" dxfId="697">
      <formula>$D$1&gt;L4</formula>
    </cfRule>
  </conditionalFormatting>
  <conditionalFormatting sqref="L4">
    <cfRule type="expression" priority="1701" aboveAverage="0" equalAverage="0" bottom="0" percent="0" rank="0" text="" dxfId="698">
      <formula>$D$1&lt;L4</formula>
    </cfRule>
    <cfRule type="expression" priority="1702" aboveAverage="0" equalAverage="0" bottom="0" percent="0" rank="0" text="" dxfId="699">
      <formula>$D$1&gt;L4</formula>
    </cfRule>
  </conditionalFormatting>
  <conditionalFormatting sqref="L4">
    <cfRule type="expression" priority="1703" aboveAverage="0" equalAverage="0" bottom="0" percent="0" rank="0" text="" dxfId="700">
      <formula>$D$1&lt;L4</formula>
    </cfRule>
    <cfRule type="expression" priority="1704" aboveAverage="0" equalAverage="0" bottom="0" percent="0" rank="0" text="" dxfId="701">
      <formula>$D$1&gt;L4</formula>
    </cfRule>
  </conditionalFormatting>
  <conditionalFormatting sqref="I4">
    <cfRule type="expression" priority="1705" aboveAverage="0" equalAverage="0" bottom="0" percent="0" rank="0" text="" dxfId="702">
      <formula>$D$1&lt;I4</formula>
    </cfRule>
    <cfRule type="expression" priority="1706" aboveAverage="0" equalAverage="0" bottom="0" percent="0" rank="0" text="" dxfId="703">
      <formula>$D$1&gt;I4</formula>
    </cfRule>
  </conditionalFormatting>
  <conditionalFormatting sqref="I4">
    <cfRule type="expression" priority="1707" aboveAverage="0" equalAverage="0" bottom="0" percent="0" rank="0" text="" dxfId="704">
      <formula>$D$1&lt;I4</formula>
    </cfRule>
    <cfRule type="expression" priority="1708" aboveAverage="0" equalAverage="0" bottom="0" percent="0" rank="0" text="" dxfId="705">
      <formula>$D$1&gt;I4</formula>
    </cfRule>
  </conditionalFormatting>
  <conditionalFormatting sqref="I4">
    <cfRule type="expression" priority="1709" aboveAverage="0" equalAverage="0" bottom="0" percent="0" rank="0" text="" dxfId="706">
      <formula>$D$1&lt;I4</formula>
    </cfRule>
    <cfRule type="expression" priority="1710" aboveAverage="0" equalAverage="0" bottom="0" percent="0" rank="0" text="" dxfId="707">
      <formula>$D$1&gt;I4</formula>
    </cfRule>
  </conditionalFormatting>
  <conditionalFormatting sqref="I5">
    <cfRule type="cellIs" priority="1711" operator="equal" aboveAverage="0" equalAverage="0" bottom="0" percent="0" rank="0" text="" dxfId="708">
      <formula>5</formula>
    </cfRule>
    <cfRule type="cellIs" priority="1712" operator="equal" aboveAverage="0" equalAverage="0" bottom="0" percent="0" rank="0" text="" dxfId="709">
      <formula>4</formula>
    </cfRule>
    <cfRule type="cellIs" priority="1713" operator="equal" aboveAverage="0" equalAverage="0" bottom="0" percent="0" rank="0" text="" dxfId="710">
      <formula>3</formula>
    </cfRule>
  </conditionalFormatting>
  <conditionalFormatting sqref="I4">
    <cfRule type="expression" priority="1714" aboveAverage="0" equalAverage="0" bottom="0" percent="0" rank="0" text="" dxfId="711">
      <formula>$D$1&lt;I4</formula>
    </cfRule>
    <cfRule type="expression" priority="1715" aboveAverage="0" equalAverage="0" bottom="0" percent="0" rank="0" text="" dxfId="712">
      <formula>$D$1&gt;I4</formula>
    </cfRule>
  </conditionalFormatting>
  <conditionalFormatting sqref="I4">
    <cfRule type="expression" priority="1716" aboveAverage="0" equalAverage="0" bottom="0" percent="0" rank="0" text="" dxfId="713">
      <formula>$D$1&lt;I4</formula>
    </cfRule>
    <cfRule type="expression" priority="1717" aboveAverage="0" equalAverage="0" bottom="0" percent="0" rank="0" text="" dxfId="714">
      <formula>$D$1&gt;I4</formula>
    </cfRule>
  </conditionalFormatting>
  <conditionalFormatting sqref="I4">
    <cfRule type="expression" priority="1718" aboveAverage="0" equalAverage="0" bottom="0" percent="0" rank="0" text="" dxfId="715">
      <formula>$D$1&lt;I4</formula>
    </cfRule>
    <cfRule type="expression" priority="1719" aboveAverage="0" equalAverage="0" bottom="0" percent="0" rank="0" text="" dxfId="716">
      <formula>$D$1&gt;I4</formula>
    </cfRule>
  </conditionalFormatting>
  <conditionalFormatting sqref="I5">
    <cfRule type="cellIs" priority="1720" operator="equal" aboveAverage="0" equalAverage="0" bottom="0" percent="0" rank="0" text="" dxfId="717">
      <formula>5</formula>
    </cfRule>
    <cfRule type="cellIs" priority="1721" operator="equal" aboveAverage="0" equalAverage="0" bottom="0" percent="0" rank="0" text="" dxfId="718">
      <formula>4</formula>
    </cfRule>
    <cfRule type="cellIs" priority="1722" operator="equal" aboveAverage="0" equalAverage="0" bottom="0" percent="0" rank="0" text="" dxfId="719">
      <formula>3</formula>
    </cfRule>
  </conditionalFormatting>
  <conditionalFormatting sqref="I4">
    <cfRule type="expression" priority="1723" aboveAverage="0" equalAverage="0" bottom="0" percent="0" rank="0" text="" dxfId="720">
      <formula>$D$1&lt;I4</formula>
    </cfRule>
    <cfRule type="expression" priority="1724" aboveAverage="0" equalAverage="0" bottom="0" percent="0" rank="0" text="" dxfId="721">
      <formula>$D$1&gt;I4</formula>
    </cfRule>
  </conditionalFormatting>
  <conditionalFormatting sqref="I4">
    <cfRule type="expression" priority="1725" aboveAverage="0" equalAverage="0" bottom="0" percent="0" rank="0" text="" dxfId="722">
      <formula>$D$1&lt;I4</formula>
    </cfRule>
    <cfRule type="expression" priority="1726" aboveAverage="0" equalAverage="0" bottom="0" percent="0" rank="0" text="" dxfId="723">
      <formula>$D$1&gt;I4</formula>
    </cfRule>
  </conditionalFormatting>
  <conditionalFormatting sqref="I4">
    <cfRule type="expression" priority="1727" aboveAverage="0" equalAverage="0" bottom="0" percent="0" rank="0" text="" dxfId="724">
      <formula>$D$1&lt;I4</formula>
    </cfRule>
    <cfRule type="expression" priority="1728" aboveAverage="0" equalAverage="0" bottom="0" percent="0" rank="0" text="" dxfId="725">
      <formula>$D$1&gt;I4</formula>
    </cfRule>
  </conditionalFormatting>
  <conditionalFormatting sqref="I4">
    <cfRule type="expression" priority="1729" aboveAverage="0" equalAverage="0" bottom="0" percent="0" rank="0" text="" dxfId="726">
      <formula>$D$1&lt;I4</formula>
    </cfRule>
    <cfRule type="expression" priority="1730" aboveAverage="0" equalAverage="0" bottom="0" percent="0" rank="0" text="" dxfId="727">
      <formula>$D$1&gt;I4</formula>
    </cfRule>
  </conditionalFormatting>
  <conditionalFormatting sqref="I4">
    <cfRule type="expression" priority="1731" aboveAverage="0" equalAverage="0" bottom="0" percent="0" rank="0" text="" dxfId="728">
      <formula>$D$1&lt;I4</formula>
    </cfRule>
    <cfRule type="expression" priority="1732" aboveAverage="0" equalAverage="0" bottom="0" percent="0" rank="0" text="" dxfId="729">
      <formula>$D$1&gt;I4</formula>
    </cfRule>
  </conditionalFormatting>
  <conditionalFormatting sqref="I4">
    <cfRule type="expression" priority="1733" aboveAverage="0" equalAverage="0" bottom="0" percent="0" rank="0" text="" dxfId="730">
      <formula>$D$1&lt;I4</formula>
    </cfRule>
    <cfRule type="expression" priority="1734" aboveAverage="0" equalAverage="0" bottom="0" percent="0" rank="0" text="" dxfId="731">
      <formula>$D$1&gt;I4</formula>
    </cfRule>
  </conditionalFormatting>
  <conditionalFormatting sqref="I4">
    <cfRule type="expression" priority="1735" aboveAverage="0" equalAverage="0" bottom="0" percent="0" rank="0" text="" dxfId="732">
      <formula>$D$1&lt;I4</formula>
    </cfRule>
    <cfRule type="expression" priority="1736" aboveAverage="0" equalAverage="0" bottom="0" percent="0" rank="0" text="" dxfId="733">
      <formula>$D$1&gt;I4</formula>
    </cfRule>
  </conditionalFormatting>
  <conditionalFormatting sqref="I4">
    <cfRule type="expression" priority="1737" aboveAverage="0" equalAverage="0" bottom="0" percent="0" rank="0" text="" dxfId="734">
      <formula>$D$1&lt;I4</formula>
    </cfRule>
    <cfRule type="expression" priority="1738" aboveAverage="0" equalAverage="0" bottom="0" percent="0" rank="0" text="" dxfId="735">
      <formula>$D$1&gt;I4</formula>
    </cfRule>
  </conditionalFormatting>
  <conditionalFormatting sqref="I4">
    <cfRule type="expression" priority="1739" aboveAverage="0" equalAverage="0" bottom="0" percent="0" rank="0" text="" dxfId="736">
      <formula>$D$1&lt;I4</formula>
    </cfRule>
    <cfRule type="expression" priority="1740" aboveAverage="0" equalAverage="0" bottom="0" percent="0" rank="0" text="" dxfId="737">
      <formula>$D$1&gt;I4</formula>
    </cfRule>
  </conditionalFormatting>
  <conditionalFormatting sqref="I4">
    <cfRule type="expression" priority="1741" aboveAverage="0" equalAverage="0" bottom="0" percent="0" rank="0" text="" dxfId="738">
      <formula>$D$1&lt;I4</formula>
    </cfRule>
    <cfRule type="expression" priority="1742" aboveAverage="0" equalAverage="0" bottom="0" percent="0" rank="0" text="" dxfId="739">
      <formula>$D$1&gt;I4</formula>
    </cfRule>
  </conditionalFormatting>
  <conditionalFormatting sqref="I4">
    <cfRule type="expression" priority="1743" aboveAverage="0" equalAverage="0" bottom="0" percent="0" rank="0" text="" dxfId="740">
      <formula>$D$1&lt;I4</formula>
    </cfRule>
    <cfRule type="expression" priority="1744" aboveAverage="0" equalAverage="0" bottom="0" percent="0" rank="0" text="" dxfId="741">
      <formula>$D$1&gt;I4</formula>
    </cfRule>
  </conditionalFormatting>
  <conditionalFormatting sqref="I4">
    <cfRule type="expression" priority="1745" aboveAverage="0" equalAverage="0" bottom="0" percent="0" rank="0" text="" dxfId="742">
      <formula>$D$1&lt;I4</formula>
    </cfRule>
    <cfRule type="expression" priority="1746" aboveAverage="0" equalAverage="0" bottom="0" percent="0" rank="0" text="" dxfId="743">
      <formula>$D$1&gt;I4</formula>
    </cfRule>
  </conditionalFormatting>
  <conditionalFormatting sqref="I4">
    <cfRule type="expression" priority="1747" aboveAverage="0" equalAverage="0" bottom="0" percent="0" rank="0" text="" dxfId="744">
      <formula>$D$1&lt;I4</formula>
    </cfRule>
    <cfRule type="expression" priority="1748" aboveAverage="0" equalAverage="0" bottom="0" percent="0" rank="0" text="" dxfId="745">
      <formula>$D$1&gt;I4</formula>
    </cfRule>
  </conditionalFormatting>
  <conditionalFormatting sqref="I4">
    <cfRule type="expression" priority="1749" aboveAverage="0" equalAverage="0" bottom="0" percent="0" rank="0" text="" dxfId="746">
      <formula>$D$1&lt;I4</formula>
    </cfRule>
    <cfRule type="expression" priority="1750" aboveAverage="0" equalAverage="0" bottom="0" percent="0" rank="0" text="" dxfId="747">
      <formula>$D$1&gt;I4</formula>
    </cfRule>
  </conditionalFormatting>
  <conditionalFormatting sqref="I4">
    <cfRule type="expression" priority="1751" aboveAverage="0" equalAverage="0" bottom="0" percent="0" rank="0" text="" dxfId="748">
      <formula>$D$1&lt;I4</formula>
    </cfRule>
    <cfRule type="expression" priority="1752" aboveAverage="0" equalAverage="0" bottom="0" percent="0" rank="0" text="" dxfId="749">
      <formula>$D$1&gt;I4</formula>
    </cfRule>
  </conditionalFormatting>
  <conditionalFormatting sqref="I4">
    <cfRule type="expression" priority="1753" aboveAverage="0" equalAverage="0" bottom="0" percent="0" rank="0" text="" dxfId="750">
      <formula>$D$1&lt;I4</formula>
    </cfRule>
    <cfRule type="expression" priority="1754" aboveAverage="0" equalAverage="0" bottom="0" percent="0" rank="0" text="" dxfId="751">
      <formula>$D$1&gt;I4</formula>
    </cfRule>
  </conditionalFormatting>
  <conditionalFormatting sqref="I4">
    <cfRule type="expression" priority="1755" aboveAverage="0" equalAverage="0" bottom="0" percent="0" rank="0" text="" dxfId="752">
      <formula>$D$1&lt;I4</formula>
    </cfRule>
    <cfRule type="expression" priority="1756" aboveAverage="0" equalAverage="0" bottom="0" percent="0" rank="0" text="" dxfId="753">
      <formula>$D$1&gt;I4</formula>
    </cfRule>
  </conditionalFormatting>
  <conditionalFormatting sqref="I4">
    <cfRule type="expression" priority="1757" aboveAverage="0" equalAverage="0" bottom="0" percent="0" rank="0" text="" dxfId="754">
      <formula>$D$1&lt;I4</formula>
    </cfRule>
    <cfRule type="expression" priority="1758" aboveAverage="0" equalAverage="0" bottom="0" percent="0" rank="0" text="" dxfId="755">
      <formula>$D$1&gt;I4</formula>
    </cfRule>
  </conditionalFormatting>
  <conditionalFormatting sqref="I4">
    <cfRule type="expression" priority="1759" aboveAverage="0" equalAverage="0" bottom="0" percent="0" rank="0" text="" dxfId="756">
      <formula>$D$1&lt;I4</formula>
    </cfRule>
    <cfRule type="expression" priority="1760" aboveAverage="0" equalAverage="0" bottom="0" percent="0" rank="0" text="" dxfId="757">
      <formula>$D$1&gt;I4</formula>
    </cfRule>
  </conditionalFormatting>
  <conditionalFormatting sqref="I5">
    <cfRule type="cellIs" priority="1761" operator="equal" aboveAverage="0" equalAverage="0" bottom="0" percent="0" rank="0" text="" dxfId="758">
      <formula>5</formula>
    </cfRule>
    <cfRule type="cellIs" priority="1762" operator="equal" aboveAverage="0" equalAverage="0" bottom="0" percent="0" rank="0" text="" dxfId="759">
      <formula>4</formula>
    </cfRule>
    <cfRule type="cellIs" priority="1763" operator="equal" aboveAverage="0" equalAverage="0" bottom="0" percent="0" rank="0" text="" dxfId="760">
      <formula>3</formula>
    </cfRule>
  </conditionalFormatting>
  <conditionalFormatting sqref="I4">
    <cfRule type="expression" priority="1764" aboveAverage="0" equalAverage="0" bottom="0" percent="0" rank="0" text="" dxfId="761">
      <formula>$D$1&lt;I4</formula>
    </cfRule>
    <cfRule type="expression" priority="1765" aboveAverage="0" equalAverage="0" bottom="0" percent="0" rank="0" text="" dxfId="762">
      <formula>$D$1&gt;I4</formula>
    </cfRule>
  </conditionalFormatting>
  <conditionalFormatting sqref="I5">
    <cfRule type="cellIs" priority="1766" operator="equal" aboveAverage="0" equalAverage="0" bottom="0" percent="0" rank="0" text="" dxfId="763">
      <formula>5</formula>
    </cfRule>
    <cfRule type="cellIs" priority="1767" operator="equal" aboveAverage="0" equalAverage="0" bottom="0" percent="0" rank="0" text="" dxfId="764">
      <formula>4</formula>
    </cfRule>
    <cfRule type="cellIs" priority="1768" operator="equal" aboveAverage="0" equalAverage="0" bottom="0" percent="0" rank="0" text="" dxfId="765">
      <formula>3</formula>
    </cfRule>
  </conditionalFormatting>
  <conditionalFormatting sqref="I5">
    <cfRule type="cellIs" priority="1769" operator="equal" aboveAverage="0" equalAverage="0" bottom="0" percent="0" rank="0" text="" dxfId="766">
      <formula>5</formula>
    </cfRule>
    <cfRule type="cellIs" priority="1770" operator="equal" aboveAverage="0" equalAverage="0" bottom="0" percent="0" rank="0" text="" dxfId="767">
      <formula>4</formula>
    </cfRule>
    <cfRule type="cellIs" priority="1771" operator="equal" aboveAverage="0" equalAverage="0" bottom="0" percent="0" rank="0" text="" dxfId="768">
      <formula>3</formula>
    </cfRule>
  </conditionalFormatting>
  <conditionalFormatting sqref="I4">
    <cfRule type="expression" priority="1772" aboveAverage="0" equalAverage="0" bottom="0" percent="0" rank="0" text="" dxfId="769">
      <formula>$D$1&lt;I4</formula>
    </cfRule>
    <cfRule type="expression" priority="1773" aboveAverage="0" equalAverage="0" bottom="0" percent="0" rank="0" text="" dxfId="770">
      <formula>$D$1&gt;I4</formula>
    </cfRule>
  </conditionalFormatting>
  <conditionalFormatting sqref="I5">
    <cfRule type="cellIs" priority="1774" operator="equal" aboveAverage="0" equalAverage="0" bottom="0" percent="0" rank="0" text="" dxfId="771">
      <formula>5</formula>
    </cfRule>
    <cfRule type="cellIs" priority="1775" operator="equal" aboveAverage="0" equalAverage="0" bottom="0" percent="0" rank="0" text="" dxfId="772">
      <formula>4</formula>
    </cfRule>
    <cfRule type="cellIs" priority="1776" operator="equal" aboveAverage="0" equalAverage="0" bottom="0" percent="0" rank="0" text="" dxfId="773">
      <formula>3</formula>
    </cfRule>
  </conditionalFormatting>
  <conditionalFormatting sqref="I4">
    <cfRule type="expression" priority="1777" aboveAverage="0" equalAverage="0" bottom="0" percent="0" rank="0" text="" dxfId="774">
      <formula>$D$1&lt;I4</formula>
    </cfRule>
    <cfRule type="expression" priority="1778" aboveAverage="0" equalAverage="0" bottom="0" percent="0" rank="0" text="" dxfId="775">
      <formula>$D$1&gt;I4</formula>
    </cfRule>
  </conditionalFormatting>
  <conditionalFormatting sqref="I5">
    <cfRule type="cellIs" priority="1779" operator="equal" aboveAverage="0" equalAverage="0" bottom="0" percent="0" rank="0" text="" dxfId="776">
      <formula>5</formula>
    </cfRule>
    <cfRule type="cellIs" priority="1780" operator="equal" aboveAverage="0" equalAverage="0" bottom="0" percent="0" rank="0" text="" dxfId="777">
      <formula>4</formula>
    </cfRule>
    <cfRule type="cellIs" priority="1781" operator="equal" aboveAverage="0" equalAverage="0" bottom="0" percent="0" rank="0" text="" dxfId="778">
      <formula>3</formula>
    </cfRule>
  </conditionalFormatting>
  <conditionalFormatting sqref="I4">
    <cfRule type="expression" priority="1782" aboveAverage="0" equalAverage="0" bottom="0" percent="0" rank="0" text="" dxfId="779">
      <formula>$D$1&lt;I4</formula>
    </cfRule>
    <cfRule type="expression" priority="1783" aboveAverage="0" equalAverage="0" bottom="0" percent="0" rank="0" text="" dxfId="780">
      <formula>$D$1&gt;I4</formula>
    </cfRule>
  </conditionalFormatting>
  <conditionalFormatting sqref="I4">
    <cfRule type="expression" priority="1784" aboveAverage="0" equalAverage="0" bottom="0" percent="0" rank="0" text="" dxfId="781">
      <formula>$D$1&lt;I4</formula>
    </cfRule>
    <cfRule type="expression" priority="1785" aboveAverage="0" equalAverage="0" bottom="0" percent="0" rank="0" text="" dxfId="782">
      <formula>$D$1&gt;I4</formula>
    </cfRule>
  </conditionalFormatting>
  <conditionalFormatting sqref="I4">
    <cfRule type="expression" priority="1786" aboveAverage="0" equalAverage="0" bottom="0" percent="0" rank="0" text="" dxfId="783">
      <formula>$D$1&lt;I4</formula>
    </cfRule>
    <cfRule type="expression" priority="1787" aboveAverage="0" equalAverage="0" bottom="0" percent="0" rank="0" text="" dxfId="784">
      <formula>$D$1&gt;I4</formula>
    </cfRule>
  </conditionalFormatting>
  <conditionalFormatting sqref="I4">
    <cfRule type="expression" priority="1788" aboveAverage="0" equalAverage="0" bottom="0" percent="0" rank="0" text="" dxfId="785">
      <formula>$D$1&lt;I4</formula>
    </cfRule>
    <cfRule type="expression" priority="1789" aboveAverage="0" equalAverage="0" bottom="0" percent="0" rank="0" text="" dxfId="786">
      <formula>$D$1&gt;I4</formula>
    </cfRule>
  </conditionalFormatting>
  <conditionalFormatting sqref="I5">
    <cfRule type="cellIs" priority="1790" operator="equal" aboveAverage="0" equalAverage="0" bottom="0" percent="0" rank="0" text="" dxfId="787">
      <formula>5</formula>
    </cfRule>
    <cfRule type="cellIs" priority="1791" operator="equal" aboveAverage="0" equalAverage="0" bottom="0" percent="0" rank="0" text="" dxfId="788">
      <formula>4</formula>
    </cfRule>
    <cfRule type="cellIs" priority="1792" operator="equal" aboveAverage="0" equalAverage="0" bottom="0" percent="0" rank="0" text="" dxfId="789">
      <formula>3</formula>
    </cfRule>
  </conditionalFormatting>
  <conditionalFormatting sqref="K3">
    <cfRule type="expression" priority="1793" aboveAverage="0" equalAverage="0" bottom="0" percent="0" rank="0" text="" dxfId="790">
      <formula>$D$1&lt;K3</formula>
    </cfRule>
    <cfRule type="expression" priority="1794" aboveAverage="0" equalAverage="0" bottom="0" percent="0" rank="0" text="" dxfId="791">
      <formula>$D$1&gt;K3</formula>
    </cfRule>
  </conditionalFormatting>
  <conditionalFormatting sqref="K3">
    <cfRule type="expression" priority="1795" aboveAverage="0" equalAverage="0" bottom="0" percent="0" rank="0" text="" dxfId="792">
      <formula>$D$1&lt;K3</formula>
    </cfRule>
    <cfRule type="expression" priority="1796" aboveAverage="0" equalAverage="0" bottom="0" percent="0" rank="0" text="" dxfId="793">
      <formula>$D$1&gt;K3</formula>
    </cfRule>
  </conditionalFormatting>
  <conditionalFormatting sqref="H3">
    <cfRule type="expression" priority="1797" aboveAverage="0" equalAverage="0" bottom="0" percent="0" rank="0" text="" dxfId="794">
      <formula>$D$1&lt;H3</formula>
    </cfRule>
    <cfRule type="expression" priority="1798" aboveAverage="0" equalAverage="0" bottom="0" percent="0" rank="0" text="" dxfId="795">
      <formula>$D$1&gt;H3</formula>
    </cfRule>
  </conditionalFormatting>
  <conditionalFormatting sqref="K5">
    <cfRule type="cellIs" priority="1799" operator="equal" aboveAverage="0" equalAverage="0" bottom="0" percent="0" rank="0" text="" dxfId="796">
      <formula>5</formula>
    </cfRule>
    <cfRule type="cellIs" priority="1800" operator="equal" aboveAverage="0" equalAverage="0" bottom="0" percent="0" rank="0" text="" dxfId="797">
      <formula>4</formula>
    </cfRule>
    <cfRule type="cellIs" priority="1801" operator="equal" aboveAverage="0" equalAverage="0" bottom="0" percent="0" rank="0" text="" dxfId="798">
      <formula>3</formula>
    </cfRule>
  </conditionalFormatting>
  <conditionalFormatting sqref="K4">
    <cfRule type="expression" priority="1802" aboveAverage="0" equalAverage="0" bottom="0" percent="0" rank="0" text="" dxfId="799">
      <formula>$D$1&lt;K4</formula>
    </cfRule>
    <cfRule type="expression" priority="1803" aboveAverage="0" equalAverage="0" bottom="0" percent="0" rank="0" text="" dxfId="800">
      <formula>$D$1&gt;K4</formula>
    </cfRule>
  </conditionalFormatting>
  <conditionalFormatting sqref="K5">
    <cfRule type="cellIs" priority="1804" operator="equal" aboveAverage="0" equalAverage="0" bottom="0" percent="0" rank="0" text="" dxfId="801">
      <formula>5</formula>
    </cfRule>
    <cfRule type="cellIs" priority="1805" operator="equal" aboveAverage="0" equalAverage="0" bottom="0" percent="0" rank="0" text="" dxfId="802">
      <formula>4</formula>
    </cfRule>
    <cfRule type="cellIs" priority="1806" operator="equal" aboveAverage="0" equalAverage="0" bottom="0" percent="0" rank="0" text="" dxfId="803">
      <formula>3</formula>
    </cfRule>
  </conditionalFormatting>
  <conditionalFormatting sqref="K4">
    <cfRule type="expression" priority="1807" aboveAverage="0" equalAverage="0" bottom="0" percent="0" rank="0" text="" dxfId="804">
      <formula>$D$1&lt;K4</formula>
    </cfRule>
    <cfRule type="expression" priority="1808" aboveAverage="0" equalAverage="0" bottom="0" percent="0" rank="0" text="" dxfId="805">
      <formula>$D$1&gt;K4</formula>
    </cfRule>
  </conditionalFormatting>
  <conditionalFormatting sqref="K5">
    <cfRule type="cellIs" priority="1809" operator="equal" aboveAverage="0" equalAverage="0" bottom="0" percent="0" rank="0" text="" dxfId="806">
      <formula>5</formula>
    </cfRule>
    <cfRule type="cellIs" priority="1810" operator="equal" aboveAverage="0" equalAverage="0" bottom="0" percent="0" rank="0" text="" dxfId="807">
      <formula>4</formula>
    </cfRule>
    <cfRule type="cellIs" priority="1811" operator="equal" aboveAverage="0" equalAverage="0" bottom="0" percent="0" rank="0" text="" dxfId="808">
      <formula>3</formula>
    </cfRule>
  </conditionalFormatting>
  <conditionalFormatting sqref="K4">
    <cfRule type="expression" priority="1812" aboveAverage="0" equalAverage="0" bottom="0" percent="0" rank="0" text="" dxfId="809">
      <formula>$D$1&lt;K4</formula>
    </cfRule>
    <cfRule type="expression" priority="1813" aboveAverage="0" equalAverage="0" bottom="0" percent="0" rank="0" text="" dxfId="810">
      <formula>$D$1&gt;K4</formula>
    </cfRule>
  </conditionalFormatting>
  <conditionalFormatting sqref="K5">
    <cfRule type="cellIs" priority="1814" operator="equal" aboveAverage="0" equalAverage="0" bottom="0" percent="0" rank="0" text="" dxfId="811">
      <formula>5</formula>
    </cfRule>
    <cfRule type="cellIs" priority="1815" operator="equal" aboveAverage="0" equalAverage="0" bottom="0" percent="0" rank="0" text="" dxfId="812">
      <formula>4</formula>
    </cfRule>
    <cfRule type="cellIs" priority="1816" operator="equal" aboveAverage="0" equalAverage="0" bottom="0" percent="0" rank="0" text="" dxfId="813">
      <formula>3</formula>
    </cfRule>
  </conditionalFormatting>
  <conditionalFormatting sqref="K4">
    <cfRule type="expression" priority="1817" aboveAverage="0" equalAverage="0" bottom="0" percent="0" rank="0" text="" dxfId="814">
      <formula>$D$1&lt;K4</formula>
    </cfRule>
    <cfRule type="expression" priority="1818" aboveAverage="0" equalAverage="0" bottom="0" percent="0" rank="0" text="" dxfId="815">
      <formula>$D$1&gt;K4</formula>
    </cfRule>
  </conditionalFormatting>
  <conditionalFormatting sqref="K4">
    <cfRule type="expression" priority="1819" aboveAverage="0" equalAverage="0" bottom="0" percent="0" rank="0" text="" dxfId="816">
      <formula>$D$1&lt;K4</formula>
    </cfRule>
    <cfRule type="expression" priority="1820" aboveAverage="0" equalAverage="0" bottom="0" percent="0" rank="0" text="" dxfId="817">
      <formula>$D$1&gt;K4</formula>
    </cfRule>
  </conditionalFormatting>
  <conditionalFormatting sqref="K4">
    <cfRule type="expression" priority="1821" aboveAverage="0" equalAverage="0" bottom="0" percent="0" rank="0" text="" dxfId="818">
      <formula>$D$1&lt;K4</formula>
    </cfRule>
    <cfRule type="expression" priority="1822" aboveAverage="0" equalAverage="0" bottom="0" percent="0" rank="0" text="" dxfId="819">
      <formula>$D$1&gt;K4</formula>
    </cfRule>
  </conditionalFormatting>
  <conditionalFormatting sqref="K4">
    <cfRule type="expression" priority="1823" aboveAverage="0" equalAverage="0" bottom="0" percent="0" rank="0" text="" dxfId="820">
      <formula>$D$1&lt;K4</formula>
    </cfRule>
    <cfRule type="expression" priority="1824" aboveAverage="0" equalAverage="0" bottom="0" percent="0" rank="0" text="" dxfId="821">
      <formula>$D$1&gt;K4</formula>
    </cfRule>
  </conditionalFormatting>
  <conditionalFormatting sqref="K4">
    <cfRule type="expression" priority="1825" aboveAverage="0" equalAverage="0" bottom="0" percent="0" rank="0" text="" dxfId="822">
      <formula>$D$1&lt;K4</formula>
    </cfRule>
    <cfRule type="expression" priority="1826" aboveAverage="0" equalAverage="0" bottom="0" percent="0" rank="0" text="" dxfId="823">
      <formula>$D$1&gt;K4</formula>
    </cfRule>
  </conditionalFormatting>
  <conditionalFormatting sqref="K4">
    <cfRule type="expression" priority="1827" aboveAverage="0" equalAverage="0" bottom="0" percent="0" rank="0" text="" dxfId="824">
      <formula>$D$1&lt;K4</formula>
    </cfRule>
    <cfRule type="expression" priority="1828" aboveAverage="0" equalAverage="0" bottom="0" percent="0" rank="0" text="" dxfId="825">
      <formula>$D$1&gt;K4</formula>
    </cfRule>
  </conditionalFormatting>
  <conditionalFormatting sqref="K4">
    <cfRule type="expression" priority="1829" aboveAverage="0" equalAverage="0" bottom="0" percent="0" rank="0" text="" dxfId="826">
      <formula>$D$1&lt;K4</formula>
    </cfRule>
    <cfRule type="expression" priority="1830" aboveAverage="0" equalAverage="0" bottom="0" percent="0" rank="0" text="" dxfId="827">
      <formula>$D$1&gt;K4</formula>
    </cfRule>
  </conditionalFormatting>
  <conditionalFormatting sqref="K4">
    <cfRule type="expression" priority="1831" aboveAverage="0" equalAverage="0" bottom="0" percent="0" rank="0" text="" dxfId="828">
      <formula>$D$1&lt;K4</formula>
    </cfRule>
    <cfRule type="expression" priority="1832" aboveAverage="0" equalAverage="0" bottom="0" percent="0" rank="0" text="" dxfId="829">
      <formula>$D$1&gt;K4</formula>
    </cfRule>
  </conditionalFormatting>
  <conditionalFormatting sqref="H3">
    <cfRule type="expression" priority="1833" aboveAverage="0" equalAverage="0" bottom="0" percent="0" rank="0" text="" dxfId="830">
      <formula>$D$1&lt;H3</formula>
    </cfRule>
    <cfRule type="expression" priority="1834" aboveAverage="0" equalAverage="0" bottom="0" percent="0" rank="0" text="" dxfId="831">
      <formula>$D$1&gt;H3</formula>
    </cfRule>
  </conditionalFormatting>
  <conditionalFormatting sqref="K4">
    <cfRule type="expression" priority="1835" aboveAverage="0" equalAverage="0" bottom="0" percent="0" rank="0" text="" dxfId="832">
      <formula>$D$1&lt;K4</formula>
    </cfRule>
    <cfRule type="expression" priority="1836" aboveAverage="0" equalAverage="0" bottom="0" percent="0" rank="0" text="" dxfId="833">
      <formula>$D$1&gt;K4</formula>
    </cfRule>
  </conditionalFormatting>
  <conditionalFormatting sqref="L5">
    <cfRule type="cellIs" priority="1837" operator="equal" aboveAverage="0" equalAverage="0" bottom="0" percent="0" rank="0" text="" dxfId="834">
      <formula>5</formula>
    </cfRule>
    <cfRule type="cellIs" priority="1838" operator="equal" aboveAverage="0" equalAverage="0" bottom="0" percent="0" rank="0" text="" dxfId="835">
      <formula>4</formula>
    </cfRule>
    <cfRule type="cellIs" priority="1839" operator="equal" aboveAverage="0" equalAverage="0" bottom="0" percent="0" rank="0" text="" dxfId="836">
      <formula>3</formula>
    </cfRule>
  </conditionalFormatting>
  <conditionalFormatting sqref="L4">
    <cfRule type="expression" priority="1840" aboveAverage="0" equalAverage="0" bottom="0" percent="0" rank="0" text="" dxfId="837">
      <formula>$D$1&lt;L4</formula>
    </cfRule>
    <cfRule type="expression" priority="1841" aboveAverage="0" equalAverage="0" bottom="0" percent="0" rank="0" text="" dxfId="838">
      <formula>$D$1&gt;L4</formula>
    </cfRule>
  </conditionalFormatting>
  <conditionalFormatting sqref="J5">
    <cfRule type="cellIs" priority="1842" operator="equal" aboveAverage="0" equalAverage="0" bottom="0" percent="0" rank="0" text="" dxfId="839">
      <formula>5</formula>
    </cfRule>
    <cfRule type="cellIs" priority="1843" operator="equal" aboveAverage="0" equalAverage="0" bottom="0" percent="0" rank="0" text="" dxfId="840">
      <formula>4</formula>
    </cfRule>
    <cfRule type="cellIs" priority="1844" operator="equal" aboveAverage="0" equalAverage="0" bottom="0" percent="0" rank="0" text="" dxfId="841">
      <formula>3</formula>
    </cfRule>
  </conditionalFormatting>
  <conditionalFormatting sqref="J4">
    <cfRule type="expression" priority="1845" aboveAverage="0" equalAverage="0" bottom="0" percent="0" rank="0" text="" dxfId="842">
      <formula>$D$1&lt;J4</formula>
    </cfRule>
    <cfRule type="expression" priority="1846" aboveAverage="0" equalAverage="0" bottom="0" percent="0" rank="0" text="" dxfId="843">
      <formula>$D$1&gt;J4</formula>
    </cfRule>
  </conditionalFormatting>
  <conditionalFormatting sqref="J4">
    <cfRule type="expression" priority="1847" aboveAverage="0" equalAverage="0" bottom="0" percent="0" rank="0" text="" dxfId="844">
      <formula>$D$1&lt;J4</formula>
    </cfRule>
    <cfRule type="expression" priority="1848" aboveAverage="0" equalAverage="0" bottom="0" percent="0" rank="0" text="" dxfId="845">
      <formula>$D$1&gt;J4</formula>
    </cfRule>
  </conditionalFormatting>
  <conditionalFormatting sqref="J4">
    <cfRule type="expression" priority="1849" aboveAverage="0" equalAverage="0" bottom="0" percent="0" rank="0" text="" dxfId="846">
      <formula>$D$1&lt;J4</formula>
    </cfRule>
    <cfRule type="expression" priority="1850" aboveAverage="0" equalAverage="0" bottom="0" percent="0" rank="0" text="" dxfId="847">
      <formula>$D$1&gt;J4</formula>
    </cfRule>
  </conditionalFormatting>
  <conditionalFormatting sqref="J4">
    <cfRule type="expression" priority="1851" aboveAverage="0" equalAverage="0" bottom="0" percent="0" rank="0" text="" dxfId="848">
      <formula>$D$1&lt;J4</formula>
    </cfRule>
    <cfRule type="expression" priority="1852" aboveAverage="0" equalAverage="0" bottom="0" percent="0" rank="0" text="" dxfId="849">
      <formula>$D$1&gt;J4</formula>
    </cfRule>
  </conditionalFormatting>
  <conditionalFormatting sqref="J4">
    <cfRule type="expression" priority="1853" aboveAverage="0" equalAverage="0" bottom="0" percent="0" rank="0" text="" dxfId="850">
      <formula>$D$1&lt;J4</formula>
    </cfRule>
    <cfRule type="expression" priority="1854" aboveAverage="0" equalAverage="0" bottom="0" percent="0" rank="0" text="" dxfId="851">
      <formula>$D$1&gt;J4</formula>
    </cfRule>
  </conditionalFormatting>
  <conditionalFormatting sqref="J5">
    <cfRule type="cellIs" priority="1855" operator="equal" aboveAverage="0" equalAverage="0" bottom="0" percent="0" rank="0" text="" dxfId="852">
      <formula>5</formula>
    </cfRule>
    <cfRule type="cellIs" priority="1856" operator="equal" aboveAverage="0" equalAverage="0" bottom="0" percent="0" rank="0" text="" dxfId="853">
      <formula>4</formula>
    </cfRule>
    <cfRule type="cellIs" priority="1857" operator="equal" aboveAverage="0" equalAverage="0" bottom="0" percent="0" rank="0" text="" dxfId="854">
      <formula>3</formula>
    </cfRule>
  </conditionalFormatting>
  <conditionalFormatting sqref="J4">
    <cfRule type="expression" priority="1858" aboveAverage="0" equalAverage="0" bottom="0" percent="0" rank="0" text="" dxfId="855">
      <formula>$D$1&lt;J4</formula>
    </cfRule>
    <cfRule type="expression" priority="1859" aboveAverage="0" equalAverage="0" bottom="0" percent="0" rank="0" text="" dxfId="856">
      <formula>$D$1&gt;J4</formula>
    </cfRule>
  </conditionalFormatting>
  <conditionalFormatting sqref="J5">
    <cfRule type="cellIs" priority="1860" operator="equal" aboveAverage="0" equalAverage="0" bottom="0" percent="0" rank="0" text="" dxfId="857">
      <formula>5</formula>
    </cfRule>
    <cfRule type="cellIs" priority="1861" operator="equal" aboveAverage="0" equalAverage="0" bottom="0" percent="0" rank="0" text="" dxfId="858">
      <formula>4</formula>
    </cfRule>
    <cfRule type="cellIs" priority="1862" operator="equal" aboveAverage="0" equalAverage="0" bottom="0" percent="0" rank="0" text="" dxfId="859">
      <formula>3</formula>
    </cfRule>
  </conditionalFormatting>
  <conditionalFormatting sqref="J4">
    <cfRule type="expression" priority="1863" aboveAverage="0" equalAverage="0" bottom="0" percent="0" rank="0" text="" dxfId="860">
      <formula>$D$1&lt;J4</formula>
    </cfRule>
    <cfRule type="expression" priority="1864" aboveAverage="0" equalAverage="0" bottom="0" percent="0" rank="0" text="" dxfId="861">
      <formula>$D$1&gt;J4</formula>
    </cfRule>
  </conditionalFormatting>
  <conditionalFormatting sqref="J5">
    <cfRule type="cellIs" priority="1865" operator="equal" aboveAverage="0" equalAverage="0" bottom="0" percent="0" rank="0" text="" dxfId="862">
      <formula>5</formula>
    </cfRule>
    <cfRule type="cellIs" priority="1866" operator="equal" aboveAverage="0" equalAverage="0" bottom="0" percent="0" rank="0" text="" dxfId="863">
      <formula>4</formula>
    </cfRule>
    <cfRule type="cellIs" priority="1867" operator="equal" aboveAverage="0" equalAverage="0" bottom="0" percent="0" rank="0" text="" dxfId="864">
      <formula>3</formula>
    </cfRule>
  </conditionalFormatting>
  <conditionalFormatting sqref="J4">
    <cfRule type="expression" priority="1868" aboveAverage="0" equalAverage="0" bottom="0" percent="0" rank="0" text="" dxfId="865">
      <formula>$D$1&lt;J4</formula>
    </cfRule>
    <cfRule type="expression" priority="1869" aboveAverage="0" equalAverage="0" bottom="0" percent="0" rank="0" text="" dxfId="866">
      <formula>$D$1&gt;J4</formula>
    </cfRule>
  </conditionalFormatting>
  <conditionalFormatting sqref="J4">
    <cfRule type="expression" priority="1870" aboveAverage="0" equalAverage="0" bottom="0" percent="0" rank="0" text="" dxfId="867">
      <formula>$D$1&lt;J4</formula>
    </cfRule>
    <cfRule type="expression" priority="1871" aboveAverage="0" equalAverage="0" bottom="0" percent="0" rank="0" text="" dxfId="868">
      <formula>$D$1&gt;J4</formula>
    </cfRule>
  </conditionalFormatting>
  <conditionalFormatting sqref="J4">
    <cfRule type="expression" priority="1872" aboveAverage="0" equalAverage="0" bottom="0" percent="0" rank="0" text="" dxfId="869">
      <formula>$D$1&lt;J4</formula>
    </cfRule>
    <cfRule type="expression" priority="1873" aboveAverage="0" equalAverage="0" bottom="0" percent="0" rank="0" text="" dxfId="870">
      <formula>$D$1&gt;J4</formula>
    </cfRule>
  </conditionalFormatting>
  <conditionalFormatting sqref="J4">
    <cfRule type="expression" priority="1874" aboveAverage="0" equalAverage="0" bottom="0" percent="0" rank="0" text="" dxfId="871">
      <formula>$D$1&lt;J4</formula>
    </cfRule>
    <cfRule type="expression" priority="1875" aboveAverage="0" equalAverage="0" bottom="0" percent="0" rank="0" text="" dxfId="872">
      <formula>$D$1&gt;J4</formula>
    </cfRule>
  </conditionalFormatting>
  <conditionalFormatting sqref="J4">
    <cfRule type="expression" priority="1876" aboveAverage="0" equalAverage="0" bottom="0" percent="0" rank="0" text="" dxfId="873">
      <formula>$D$1&lt;J4</formula>
    </cfRule>
    <cfRule type="expression" priority="1877" aboveAverage="0" equalAverage="0" bottom="0" percent="0" rank="0" text="" dxfId="874">
      <formula>$D$1&gt;J4</formula>
    </cfRule>
  </conditionalFormatting>
  <conditionalFormatting sqref="J4">
    <cfRule type="expression" priority="1878" aboveAverage="0" equalAverage="0" bottom="0" percent="0" rank="0" text="" dxfId="875">
      <formula>$D$1&lt;J4</formula>
    </cfRule>
    <cfRule type="expression" priority="1879" aboveAverage="0" equalAverage="0" bottom="0" percent="0" rank="0" text="" dxfId="876">
      <formula>$D$1&gt;J4</formula>
    </cfRule>
  </conditionalFormatting>
  <conditionalFormatting sqref="J4">
    <cfRule type="expression" priority="1880" aboveAverage="0" equalAverage="0" bottom="0" percent="0" rank="0" text="" dxfId="877">
      <formula>$D$1&lt;J4</formula>
    </cfRule>
    <cfRule type="expression" priority="1881" aboveAverage="0" equalAverage="0" bottom="0" percent="0" rank="0" text="" dxfId="878">
      <formula>$D$1&gt;J4</formula>
    </cfRule>
  </conditionalFormatting>
  <conditionalFormatting sqref="J4">
    <cfRule type="expression" priority="1882" aboveAverage="0" equalAverage="0" bottom="0" percent="0" rank="0" text="" dxfId="879">
      <formula>$D$1&lt;J4</formula>
    </cfRule>
    <cfRule type="expression" priority="1883" aboveAverage="0" equalAverage="0" bottom="0" percent="0" rank="0" text="" dxfId="880">
      <formula>$D$1&gt;J4</formula>
    </cfRule>
  </conditionalFormatting>
  <conditionalFormatting sqref="J4">
    <cfRule type="expression" priority="1884" aboveAverage="0" equalAverage="0" bottom="0" percent="0" rank="0" text="" dxfId="881">
      <formula>$D$1&lt;J4</formula>
    </cfRule>
    <cfRule type="expression" priority="1885" aboveAverage="0" equalAverage="0" bottom="0" percent="0" rank="0" text="" dxfId="882">
      <formula>$D$1&gt;J4</formula>
    </cfRule>
  </conditionalFormatting>
  <conditionalFormatting sqref="J4">
    <cfRule type="expression" priority="1886" aboveAverage="0" equalAverage="0" bottom="0" percent="0" rank="0" text="" dxfId="883">
      <formula>$D$1&lt;J4</formula>
    </cfRule>
    <cfRule type="expression" priority="1887" aboveAverage="0" equalAverage="0" bottom="0" percent="0" rank="0" text="" dxfId="884">
      <formula>$D$1&gt;J4</formula>
    </cfRule>
  </conditionalFormatting>
  <conditionalFormatting sqref="J4">
    <cfRule type="expression" priority="1888" aboveAverage="0" equalAverage="0" bottom="0" percent="0" rank="0" text="" dxfId="885">
      <formula>$D$1&lt;J4</formula>
    </cfRule>
    <cfRule type="expression" priority="1889" aboveAverage="0" equalAverage="0" bottom="0" percent="0" rank="0" text="" dxfId="886">
      <formula>$D$1&gt;J4</formula>
    </cfRule>
  </conditionalFormatting>
  <conditionalFormatting sqref="J4">
    <cfRule type="expression" priority="1890" aboveAverage="0" equalAverage="0" bottom="0" percent="0" rank="0" text="" dxfId="887">
      <formula>$D$1&lt;J4</formula>
    </cfRule>
    <cfRule type="expression" priority="1891" aboveAverage="0" equalAverage="0" bottom="0" percent="0" rank="0" text="" dxfId="888">
      <formula>$D$1&gt;J4</formula>
    </cfRule>
  </conditionalFormatting>
  <conditionalFormatting sqref="J4">
    <cfRule type="expression" priority="1892" aboveAverage="0" equalAverage="0" bottom="0" percent="0" rank="0" text="" dxfId="889">
      <formula>$D$1&lt;J4</formula>
    </cfRule>
    <cfRule type="expression" priority="1893" aboveAverage="0" equalAverage="0" bottom="0" percent="0" rank="0" text="" dxfId="890">
      <formula>$D$1&gt;J4</formula>
    </cfRule>
  </conditionalFormatting>
  <conditionalFormatting sqref="J4">
    <cfRule type="expression" priority="1894" aboveAverage="0" equalAverage="0" bottom="0" percent="0" rank="0" text="" dxfId="891">
      <formula>$D$1&lt;J4</formula>
    </cfRule>
    <cfRule type="expression" priority="1895" aboveAverage="0" equalAverage="0" bottom="0" percent="0" rank="0" text="" dxfId="892">
      <formula>$D$1&gt;J4</formula>
    </cfRule>
  </conditionalFormatting>
  <conditionalFormatting sqref="J4">
    <cfRule type="expression" priority="1896" aboveAverage="0" equalAverage="0" bottom="0" percent="0" rank="0" text="" dxfId="893">
      <formula>$D$1&lt;J4</formula>
    </cfRule>
    <cfRule type="expression" priority="1897" aboveAverage="0" equalAverage="0" bottom="0" percent="0" rank="0" text="" dxfId="894">
      <formula>$D$1&gt;J4</formula>
    </cfRule>
  </conditionalFormatting>
  <conditionalFormatting sqref="J4">
    <cfRule type="expression" priority="1898" aboveAverage="0" equalAverage="0" bottom="0" percent="0" rank="0" text="" dxfId="895">
      <formula>$D$1&lt;J4</formula>
    </cfRule>
    <cfRule type="expression" priority="1899" aboveAverage="0" equalAverage="0" bottom="0" percent="0" rank="0" text="" dxfId="896">
      <formula>$D$1&gt;J4</formula>
    </cfRule>
  </conditionalFormatting>
  <conditionalFormatting sqref="J4">
    <cfRule type="expression" priority="1900" aboveAverage="0" equalAverage="0" bottom="0" percent="0" rank="0" text="" dxfId="897">
      <formula>$D$1&lt;J4</formula>
    </cfRule>
    <cfRule type="expression" priority="1901" aboveAverage="0" equalAverage="0" bottom="0" percent="0" rank="0" text="" dxfId="898">
      <formula>$D$1&gt;J4</formula>
    </cfRule>
  </conditionalFormatting>
  <conditionalFormatting sqref="J4">
    <cfRule type="expression" priority="1902" aboveAverage="0" equalAverage="0" bottom="0" percent="0" rank="0" text="" dxfId="899">
      <formula>$D$1&lt;J4</formula>
    </cfRule>
    <cfRule type="expression" priority="1903" aboveAverage="0" equalAverage="0" bottom="0" percent="0" rank="0" text="" dxfId="900">
      <formula>$D$1&gt;J4</formula>
    </cfRule>
  </conditionalFormatting>
  <conditionalFormatting sqref="I3">
    <cfRule type="expression" priority="1904" aboveAverage="0" equalAverage="0" bottom="0" percent="0" rank="0" text="" dxfId="901">
      <formula>$D$1&lt;I3</formula>
    </cfRule>
    <cfRule type="expression" priority="1905" aboveAverage="0" equalAverage="0" bottom="0" percent="0" rank="0" text="" dxfId="902">
      <formula>$D$1&gt;I3</formula>
    </cfRule>
  </conditionalFormatting>
  <conditionalFormatting sqref="L5">
    <cfRule type="cellIs" priority="1906" operator="equal" aboveAverage="0" equalAverage="0" bottom="0" percent="0" rank="0" text="" dxfId="903">
      <formula>5</formula>
    </cfRule>
    <cfRule type="cellIs" priority="1907" operator="equal" aboveAverage="0" equalAverage="0" bottom="0" percent="0" rank="0" text="" dxfId="904">
      <formula>4</formula>
    </cfRule>
    <cfRule type="cellIs" priority="1908" operator="equal" aboveAverage="0" equalAverage="0" bottom="0" percent="0" rank="0" text="" dxfId="905">
      <formula>3</formula>
    </cfRule>
  </conditionalFormatting>
  <conditionalFormatting sqref="I4">
    <cfRule type="expression" priority="1909" aboveAverage="0" equalAverage="0" bottom="0" percent="0" rank="0" text="" dxfId="906">
      <formula>$D$1&lt;I4</formula>
    </cfRule>
    <cfRule type="expression" priority="1910" aboveAverage="0" equalAverage="0" bottom="0" percent="0" rank="0" text="" dxfId="907">
      <formula>$D$1&gt;I4</formula>
    </cfRule>
  </conditionalFormatting>
  <conditionalFormatting sqref="I4">
    <cfRule type="expression" priority="1911" aboveAverage="0" equalAverage="0" bottom="0" percent="0" rank="0" text="" dxfId="908">
      <formula>$D$1&lt;I4</formula>
    </cfRule>
    <cfRule type="expression" priority="1912" aboveAverage="0" equalAverage="0" bottom="0" percent="0" rank="0" text="" dxfId="909">
      <formula>$D$1&gt;I4</formula>
    </cfRule>
  </conditionalFormatting>
  <conditionalFormatting sqref="L4">
    <cfRule type="expression" priority="1913" aboveAverage="0" equalAverage="0" bottom="0" percent="0" rank="0" text="" dxfId="910">
      <formula>$D$1&lt;L4</formula>
    </cfRule>
    <cfRule type="expression" priority="1914" aboveAverage="0" equalAverage="0" bottom="0" percent="0" rank="0" text="" dxfId="911">
      <formula>$D$1&gt;L4</formula>
    </cfRule>
  </conditionalFormatting>
  <conditionalFormatting sqref="L5">
    <cfRule type="cellIs" priority="1915" operator="equal" aboveAverage="0" equalAverage="0" bottom="0" percent="0" rank="0" text="" dxfId="912">
      <formula>5</formula>
    </cfRule>
    <cfRule type="cellIs" priority="1916" operator="equal" aboveAverage="0" equalAverage="0" bottom="0" percent="0" rank="0" text="" dxfId="913">
      <formula>4</formula>
    </cfRule>
    <cfRule type="cellIs" priority="1917" operator="equal" aboveAverage="0" equalAverage="0" bottom="0" percent="0" rank="0" text="" dxfId="914">
      <formula>3</formula>
    </cfRule>
  </conditionalFormatting>
  <conditionalFormatting sqref="L4">
    <cfRule type="expression" priority="1918" aboveAverage="0" equalAverage="0" bottom="0" percent="0" rank="0" text="" dxfId="915">
      <formula>$D$1&lt;L4</formula>
    </cfRule>
    <cfRule type="expression" priority="1919" aboveAverage="0" equalAverage="0" bottom="0" percent="0" rank="0" text="" dxfId="916">
      <formula>$D$1&gt;L4</formula>
    </cfRule>
  </conditionalFormatting>
  <conditionalFormatting sqref="L5">
    <cfRule type="cellIs" priority="1920" operator="equal" aboveAverage="0" equalAverage="0" bottom="0" percent="0" rank="0" text="" dxfId="917">
      <formula>5</formula>
    </cfRule>
    <cfRule type="cellIs" priority="1921" operator="equal" aboveAverage="0" equalAverage="0" bottom="0" percent="0" rank="0" text="" dxfId="918">
      <formula>4</formula>
    </cfRule>
    <cfRule type="cellIs" priority="1922" operator="equal" aboveAverage="0" equalAverage="0" bottom="0" percent="0" rank="0" text="" dxfId="919">
      <formula>3</formula>
    </cfRule>
  </conditionalFormatting>
  <conditionalFormatting sqref="L4">
    <cfRule type="expression" priority="1923" aboveAverage="0" equalAverage="0" bottom="0" percent="0" rank="0" text="" dxfId="920">
      <formula>$D$1&lt;L4</formula>
    </cfRule>
    <cfRule type="expression" priority="1924" aboveAverage="0" equalAverage="0" bottom="0" percent="0" rank="0" text="" dxfId="921">
      <formula>$D$1&gt;L4</formula>
    </cfRule>
  </conditionalFormatting>
  <conditionalFormatting sqref="L5">
    <cfRule type="cellIs" priority="1925" operator="equal" aboveAverage="0" equalAverage="0" bottom="0" percent="0" rank="0" text="" dxfId="922">
      <formula>5</formula>
    </cfRule>
    <cfRule type="cellIs" priority="1926" operator="equal" aboveAverage="0" equalAverage="0" bottom="0" percent="0" rank="0" text="" dxfId="923">
      <formula>4</formula>
    </cfRule>
    <cfRule type="cellIs" priority="1927" operator="equal" aboveAverage="0" equalAverage="0" bottom="0" percent="0" rank="0" text="" dxfId="924">
      <formula>3</formula>
    </cfRule>
  </conditionalFormatting>
  <conditionalFormatting sqref="L4">
    <cfRule type="expression" priority="1928" aboveAverage="0" equalAverage="0" bottom="0" percent="0" rank="0" text="" dxfId="925">
      <formula>$D$1&lt;L4</formula>
    </cfRule>
    <cfRule type="expression" priority="1929" aboveAverage="0" equalAverage="0" bottom="0" percent="0" rank="0" text="" dxfId="926">
      <formula>$D$1&gt;L4</formula>
    </cfRule>
  </conditionalFormatting>
  <conditionalFormatting sqref="L4">
    <cfRule type="expression" priority="1930" aboveAverage="0" equalAverage="0" bottom="0" percent="0" rank="0" text="" dxfId="927">
      <formula>$D$1&lt;L4</formula>
    </cfRule>
    <cfRule type="expression" priority="1931" aboveAverage="0" equalAverage="0" bottom="0" percent="0" rank="0" text="" dxfId="928">
      <formula>$D$1&gt;L4</formula>
    </cfRule>
  </conditionalFormatting>
  <conditionalFormatting sqref="L4">
    <cfRule type="expression" priority="1932" aboveAverage="0" equalAverage="0" bottom="0" percent="0" rank="0" text="" dxfId="929">
      <formula>$D$1&lt;L4</formula>
    </cfRule>
    <cfRule type="expression" priority="1933" aboveAverage="0" equalAverage="0" bottom="0" percent="0" rank="0" text="" dxfId="930">
      <formula>$D$1&gt;L4</formula>
    </cfRule>
  </conditionalFormatting>
  <conditionalFormatting sqref="L4">
    <cfRule type="expression" priority="1934" aboveAverage="0" equalAverage="0" bottom="0" percent="0" rank="0" text="" dxfId="931">
      <formula>$D$1&lt;L4</formula>
    </cfRule>
    <cfRule type="expression" priority="1935" aboveAverage="0" equalAverage="0" bottom="0" percent="0" rank="0" text="" dxfId="932">
      <formula>$D$1&gt;L4</formula>
    </cfRule>
  </conditionalFormatting>
  <conditionalFormatting sqref="L4">
    <cfRule type="expression" priority="1936" aboveAverage="0" equalAverage="0" bottom="0" percent="0" rank="0" text="" dxfId="933">
      <formula>$D$1&lt;L4</formula>
    </cfRule>
    <cfRule type="expression" priority="1937" aboveAverage="0" equalAverage="0" bottom="0" percent="0" rank="0" text="" dxfId="934">
      <formula>$D$1&gt;L4</formula>
    </cfRule>
  </conditionalFormatting>
  <conditionalFormatting sqref="L4">
    <cfRule type="expression" priority="1938" aboveAverage="0" equalAverage="0" bottom="0" percent="0" rank="0" text="" dxfId="935">
      <formula>$D$1&lt;L4</formula>
    </cfRule>
    <cfRule type="expression" priority="1939" aboveAverage="0" equalAverage="0" bottom="0" percent="0" rank="0" text="" dxfId="936">
      <formula>$D$1&gt;L4</formula>
    </cfRule>
  </conditionalFormatting>
  <conditionalFormatting sqref="L4">
    <cfRule type="expression" priority="1940" aboveAverage="0" equalAverage="0" bottom="0" percent="0" rank="0" text="" dxfId="937">
      <formula>$D$1&lt;L4</formula>
    </cfRule>
    <cfRule type="expression" priority="1941" aboveAverage="0" equalAverage="0" bottom="0" percent="0" rank="0" text="" dxfId="938">
      <formula>$D$1&gt;L4</formula>
    </cfRule>
  </conditionalFormatting>
  <conditionalFormatting sqref="L4">
    <cfRule type="expression" priority="1942" aboveAverage="0" equalAverage="0" bottom="0" percent="0" rank="0" text="" dxfId="939">
      <formula>$D$1&lt;L4</formula>
    </cfRule>
    <cfRule type="expression" priority="1943" aboveAverage="0" equalAverage="0" bottom="0" percent="0" rank="0" text="" dxfId="940">
      <formula>$D$1&gt;L4</formula>
    </cfRule>
  </conditionalFormatting>
  <conditionalFormatting sqref="I4">
    <cfRule type="expression" priority="1944" aboveAverage="0" equalAverage="0" bottom="0" percent="0" rank="0" text="" dxfId="941">
      <formula>$D$1&lt;I4</formula>
    </cfRule>
    <cfRule type="expression" priority="1945" aboveAverage="0" equalAverage="0" bottom="0" percent="0" rank="0" text="" dxfId="942">
      <formula>$D$1&gt;I4</formula>
    </cfRule>
  </conditionalFormatting>
  <conditionalFormatting sqref="I3">
    <cfRule type="expression" priority="1946" aboveAverage="0" equalAverage="0" bottom="0" percent="0" rank="0" text="" dxfId="943">
      <formula>$D$1&lt;I3</formula>
    </cfRule>
    <cfRule type="expression" priority="1947" aboveAverage="0" equalAverage="0" bottom="0" percent="0" rank="0" text="" dxfId="944">
      <formula>$D$1&gt;I3</formula>
    </cfRule>
  </conditionalFormatting>
  <conditionalFormatting sqref="I4">
    <cfRule type="expression" priority="1948" aboveAverage="0" equalAverage="0" bottom="0" percent="0" rank="0" text="" dxfId="945">
      <formula>$D$1&lt;I4</formula>
    </cfRule>
    <cfRule type="expression" priority="1949" aboveAverage="0" equalAverage="0" bottom="0" percent="0" rank="0" text="" dxfId="946">
      <formula>$D$1&gt;I4</formula>
    </cfRule>
  </conditionalFormatting>
  <conditionalFormatting sqref="I4">
    <cfRule type="expression" priority="1950" aboveAverage="0" equalAverage="0" bottom="0" percent="0" rank="0" text="" dxfId="947">
      <formula>$D$1&lt;I4</formula>
    </cfRule>
    <cfRule type="expression" priority="1951" aboveAverage="0" equalAverage="0" bottom="0" percent="0" rank="0" text="" dxfId="948">
      <formula>$D$1&gt;I4</formula>
    </cfRule>
  </conditionalFormatting>
  <conditionalFormatting sqref="I4">
    <cfRule type="expression" priority="1952" aboveAverage="0" equalAverage="0" bottom="0" percent="0" rank="0" text="" dxfId="949">
      <formula>$D$1&lt;I4</formula>
    </cfRule>
    <cfRule type="expression" priority="1953" aboveAverage="0" equalAverage="0" bottom="0" percent="0" rank="0" text="" dxfId="950">
      <formula>$D$1&gt;I4</formula>
    </cfRule>
  </conditionalFormatting>
  <conditionalFormatting sqref="I5">
    <cfRule type="cellIs" priority="1954" operator="equal" aboveAverage="0" equalAverage="0" bottom="0" percent="0" rank="0" text="" dxfId="951">
      <formula>5</formula>
    </cfRule>
    <cfRule type="cellIs" priority="1955" operator="equal" aboveAverage="0" equalAverage="0" bottom="0" percent="0" rank="0" text="" dxfId="952">
      <formula>4</formula>
    </cfRule>
    <cfRule type="cellIs" priority="1956" operator="equal" aboveAverage="0" equalAverage="0" bottom="0" percent="0" rank="0" text="" dxfId="953">
      <formula>3</formula>
    </cfRule>
  </conditionalFormatting>
  <conditionalFormatting sqref="I4">
    <cfRule type="expression" priority="1957" aboveAverage="0" equalAverage="0" bottom="0" percent="0" rank="0" text="" dxfId="954">
      <formula>$D$1&lt;I4</formula>
    </cfRule>
    <cfRule type="expression" priority="1958" aboveAverage="0" equalAverage="0" bottom="0" percent="0" rank="0" text="" dxfId="955">
      <formula>$D$1&gt;I4</formula>
    </cfRule>
  </conditionalFormatting>
  <conditionalFormatting sqref="I4">
    <cfRule type="expression" priority="1959" aboveAverage="0" equalAverage="0" bottom="0" percent="0" rank="0" text="" dxfId="956">
      <formula>$D$1&lt;I4</formula>
    </cfRule>
    <cfRule type="expression" priority="1960" aboveAverage="0" equalAverage="0" bottom="0" percent="0" rank="0" text="" dxfId="957">
      <formula>$D$1&gt;I4</formula>
    </cfRule>
  </conditionalFormatting>
  <conditionalFormatting sqref="I4">
    <cfRule type="expression" priority="1961" aboveAverage="0" equalAverage="0" bottom="0" percent="0" rank="0" text="" dxfId="958">
      <formula>$D$1&lt;I4</formula>
    </cfRule>
    <cfRule type="expression" priority="1962" aboveAverage="0" equalAverage="0" bottom="0" percent="0" rank="0" text="" dxfId="959">
      <formula>$D$1&gt;I4</formula>
    </cfRule>
  </conditionalFormatting>
  <conditionalFormatting sqref="I4">
    <cfRule type="expression" priority="1963" aboveAverage="0" equalAverage="0" bottom="0" percent="0" rank="0" text="" dxfId="960">
      <formula>$D$1&lt;I4</formula>
    </cfRule>
    <cfRule type="expression" priority="1964" aboveAverage="0" equalAverage="0" bottom="0" percent="0" rank="0" text="" dxfId="961">
      <formula>$D$1&gt;I4</formula>
    </cfRule>
  </conditionalFormatting>
  <conditionalFormatting sqref="I4">
    <cfRule type="expression" priority="1965" aboveAverage="0" equalAverage="0" bottom="0" percent="0" rank="0" text="" dxfId="962">
      <formula>$D$1&lt;I4</formula>
    </cfRule>
    <cfRule type="expression" priority="1966" aboveAverage="0" equalAverage="0" bottom="0" percent="0" rank="0" text="" dxfId="963">
      <formula>$D$1&gt;I4</formula>
    </cfRule>
  </conditionalFormatting>
  <conditionalFormatting sqref="I4">
    <cfRule type="expression" priority="1967" aboveAverage="0" equalAverage="0" bottom="0" percent="0" rank="0" text="" dxfId="964">
      <formula>$D$1&lt;I4</formula>
    </cfRule>
    <cfRule type="expression" priority="1968" aboveAverage="0" equalAverage="0" bottom="0" percent="0" rank="0" text="" dxfId="965">
      <formula>$D$1&gt;I4</formula>
    </cfRule>
  </conditionalFormatting>
  <conditionalFormatting sqref="L4">
    <cfRule type="expression" priority="1969" aboveAverage="0" equalAverage="0" bottom="0" percent="0" rank="0" text="" dxfId="966">
      <formula>$D$1&lt;L4</formula>
    </cfRule>
    <cfRule type="expression" priority="1970" aboveAverage="0" equalAverage="0" bottom="0" percent="0" rank="0" text="" dxfId="967">
      <formula>$D$1&gt;L4</formula>
    </cfRule>
  </conditionalFormatting>
  <conditionalFormatting sqref="I5">
    <cfRule type="cellIs" priority="1971" operator="equal" aboveAverage="0" equalAverage="0" bottom="0" percent="0" rank="0" text="" dxfId="968">
      <formula>5</formula>
    </cfRule>
    <cfRule type="cellIs" priority="1972" operator="equal" aboveAverage="0" equalAverage="0" bottom="0" percent="0" rank="0" text="" dxfId="969">
      <formula>4</formula>
    </cfRule>
    <cfRule type="cellIs" priority="1973" operator="equal" aboveAverage="0" equalAverage="0" bottom="0" percent="0" rank="0" text="" dxfId="970">
      <formula>3</formula>
    </cfRule>
  </conditionalFormatting>
  <conditionalFormatting sqref="I3:I4">
    <cfRule type="expression" priority="1974" aboveAverage="0" equalAverage="0" bottom="0" percent="0" rank="0" text="" dxfId="971">
      <formula>$D$1&lt;I3</formula>
    </cfRule>
    <cfRule type="expression" priority="1975" aboveAverage="0" equalAverage="0" bottom="0" percent="0" rank="0" text="" dxfId="972">
      <formula>$D$1&gt;I3</formula>
    </cfRule>
  </conditionalFormatting>
  <conditionalFormatting sqref="I4">
    <cfRule type="expression" priority="1976" aboveAverage="0" equalAverage="0" bottom="0" percent="0" rank="0" text="" dxfId="973">
      <formula>$D$1&lt;I4</formula>
    </cfRule>
    <cfRule type="expression" priority="1977" aboveAverage="0" equalAverage="0" bottom="0" percent="0" rank="0" text="" dxfId="974">
      <formula>$D$1&gt;I4</formula>
    </cfRule>
  </conditionalFormatting>
  <conditionalFormatting sqref="I4">
    <cfRule type="expression" priority="1978" aboveAverage="0" equalAverage="0" bottom="0" percent="0" rank="0" text="" dxfId="975">
      <formula>$D$1&lt;I4</formula>
    </cfRule>
    <cfRule type="expression" priority="1979" aboveAverage="0" equalAverage="0" bottom="0" percent="0" rank="0" text="" dxfId="976">
      <formula>$D$1&gt;I4</formula>
    </cfRule>
  </conditionalFormatting>
  <conditionalFormatting sqref="I5">
    <cfRule type="cellIs" priority="1980" operator="equal" aboveAverage="0" equalAverage="0" bottom="0" percent="0" rank="0" text="" dxfId="977">
      <formula>5</formula>
    </cfRule>
    <cfRule type="cellIs" priority="1981" operator="equal" aboveAverage="0" equalAverage="0" bottom="0" percent="0" rank="0" text="" dxfId="978">
      <formula>4</formula>
    </cfRule>
    <cfRule type="cellIs" priority="1982" operator="equal" aboveAverage="0" equalAverage="0" bottom="0" percent="0" rank="0" text="" dxfId="979">
      <formula>3</formula>
    </cfRule>
  </conditionalFormatting>
  <conditionalFormatting sqref="I5">
    <cfRule type="cellIs" priority="1983" operator="equal" aboveAverage="0" equalAverage="0" bottom="0" percent="0" rank="0" text="" dxfId="980">
      <formula>5</formula>
    </cfRule>
    <cfRule type="cellIs" priority="1984" operator="equal" aboveAverage="0" equalAverage="0" bottom="0" percent="0" rank="0" text="" dxfId="981">
      <formula>4</formula>
    </cfRule>
    <cfRule type="cellIs" priority="1985" operator="equal" aboveAverage="0" equalAverage="0" bottom="0" percent="0" rank="0" text="" dxfId="982">
      <formula>3</formula>
    </cfRule>
  </conditionalFormatting>
  <conditionalFormatting sqref="I4">
    <cfRule type="expression" priority="1986" aboveAverage="0" equalAverage="0" bottom="0" percent="0" rank="0" text="" dxfId="983">
      <formula>$D$1&lt;I4</formula>
    </cfRule>
    <cfRule type="expression" priority="1987" aboveAverage="0" equalAverage="0" bottom="0" percent="0" rank="0" text="" dxfId="984">
      <formula>$D$1&gt;I4</formula>
    </cfRule>
  </conditionalFormatting>
  <conditionalFormatting sqref="I5">
    <cfRule type="cellIs" priority="1988" operator="equal" aboveAverage="0" equalAverage="0" bottom="0" percent="0" rank="0" text="" dxfId="985">
      <formula>5</formula>
    </cfRule>
    <cfRule type="cellIs" priority="1989" operator="equal" aboveAverage="0" equalAverage="0" bottom="0" percent="0" rank="0" text="" dxfId="986">
      <formula>4</formula>
    </cfRule>
    <cfRule type="cellIs" priority="1990" operator="equal" aboveAverage="0" equalAverage="0" bottom="0" percent="0" rank="0" text="" dxfId="987">
      <formula>3</formula>
    </cfRule>
  </conditionalFormatting>
  <conditionalFormatting sqref="I4">
    <cfRule type="expression" priority="1991" aboveAverage="0" equalAverage="0" bottom="0" percent="0" rank="0" text="" dxfId="988">
      <formula>$D$1&lt;I4</formula>
    </cfRule>
    <cfRule type="expression" priority="1992" aboveAverage="0" equalAverage="0" bottom="0" percent="0" rank="0" text="" dxfId="989">
      <formula>$D$1&gt;I4</formula>
    </cfRule>
  </conditionalFormatting>
  <conditionalFormatting sqref="I4">
    <cfRule type="expression" priority="1993" aboveAverage="0" equalAverage="0" bottom="0" percent="0" rank="0" text="" dxfId="990">
      <formula>$D$1&lt;I4</formula>
    </cfRule>
    <cfRule type="expression" priority="1994" aboveAverage="0" equalAverage="0" bottom="0" percent="0" rank="0" text="" dxfId="991">
      <formula>$D$1&gt;I4</formula>
    </cfRule>
  </conditionalFormatting>
  <conditionalFormatting sqref="I4">
    <cfRule type="expression" priority="1995" aboveAverage="0" equalAverage="0" bottom="0" percent="0" rank="0" text="" dxfId="992">
      <formula>$D$1&lt;I4</formula>
    </cfRule>
    <cfRule type="expression" priority="1996" aboveAverage="0" equalAverage="0" bottom="0" percent="0" rank="0" text="" dxfId="993">
      <formula>$D$1&gt;I4</formula>
    </cfRule>
  </conditionalFormatting>
  <conditionalFormatting sqref="I4">
    <cfRule type="expression" priority="1997" aboveAverage="0" equalAverage="0" bottom="0" percent="0" rank="0" text="" dxfId="994">
      <formula>$D$1&lt;I4</formula>
    </cfRule>
    <cfRule type="expression" priority="1998" aboveAverage="0" equalAverage="0" bottom="0" percent="0" rank="0" text="" dxfId="995">
      <formula>$D$1&gt;I4</formula>
    </cfRule>
  </conditionalFormatting>
  <conditionalFormatting sqref="I4">
    <cfRule type="expression" priority="1999" aboveAverage="0" equalAverage="0" bottom="0" percent="0" rank="0" text="" dxfId="996">
      <formula>$D$1&lt;I4</formula>
    </cfRule>
    <cfRule type="expression" priority="2000" aboveAverage="0" equalAverage="0" bottom="0" percent="0" rank="0" text="" dxfId="997">
      <formula>$D$1&gt;I4</formula>
    </cfRule>
  </conditionalFormatting>
  <conditionalFormatting sqref="I4">
    <cfRule type="expression" priority="2001" aboveAverage="0" equalAverage="0" bottom="0" percent="0" rank="0" text="" dxfId="998">
      <formula>$D$1&lt;I4</formula>
    </cfRule>
    <cfRule type="expression" priority="2002" aboveAverage="0" equalAverage="0" bottom="0" percent="0" rank="0" text="" dxfId="999">
      <formula>$D$1&gt;I4</formula>
    </cfRule>
  </conditionalFormatting>
  <conditionalFormatting sqref="I4">
    <cfRule type="expression" priority="2003" aboveAverage="0" equalAverage="0" bottom="0" percent="0" rank="0" text="" dxfId="1000">
      <formula>$D$1&lt;I4</formula>
    </cfRule>
    <cfRule type="expression" priority="2004" aboveAverage="0" equalAverage="0" bottom="0" percent="0" rank="0" text="" dxfId="1001">
      <formula>$D$1&gt;I4</formula>
    </cfRule>
  </conditionalFormatting>
  <conditionalFormatting sqref="I4">
    <cfRule type="expression" priority="2005" aboveAverage="0" equalAverage="0" bottom="0" percent="0" rank="0" text="" dxfId="1002">
      <formula>$D$1&lt;I4</formula>
    </cfRule>
    <cfRule type="expression" priority="2006" aboveAverage="0" equalAverage="0" bottom="0" percent="0" rank="0" text="" dxfId="1003">
      <formula>$D$1&gt;I4</formula>
    </cfRule>
  </conditionalFormatting>
  <conditionalFormatting sqref="H3">
    <cfRule type="expression" priority="2007" aboveAverage="0" equalAverage="0" bottom="0" percent="0" rank="0" text="" dxfId="1004">
      <formula>$D$1&lt;H3</formula>
    </cfRule>
    <cfRule type="expression" priority="2008" aboveAverage="0" equalAverage="0" bottom="0" percent="0" rank="0" text="" dxfId="1005">
      <formula>$D$1&gt;H3</formula>
    </cfRule>
  </conditionalFormatting>
  <conditionalFormatting sqref="H3">
    <cfRule type="expression" priority="2009" aboveAverage="0" equalAverage="0" bottom="0" percent="0" rank="0" text="" dxfId="1006">
      <formula>$D$1&lt;H3</formula>
    </cfRule>
    <cfRule type="expression" priority="2010" aboveAverage="0" equalAverage="0" bottom="0" percent="0" rank="0" text="" dxfId="1007">
      <formula>$D$1&gt;H3</formula>
    </cfRule>
  </conditionalFormatting>
  <conditionalFormatting sqref="K5">
    <cfRule type="cellIs" priority="2011" operator="equal" aboveAverage="0" equalAverage="0" bottom="0" percent="0" rank="0" text="" dxfId="1008">
      <formula>5</formula>
    </cfRule>
    <cfRule type="cellIs" priority="2012" operator="equal" aboveAverage="0" equalAverage="0" bottom="0" percent="0" rank="0" text="" dxfId="1009">
      <formula>4</formula>
    </cfRule>
    <cfRule type="cellIs" priority="2013" operator="equal" aboveAverage="0" equalAverage="0" bottom="0" percent="0" rank="0" text="" dxfId="1010">
      <formula>3</formula>
    </cfRule>
  </conditionalFormatting>
  <conditionalFormatting sqref="K4">
    <cfRule type="expression" priority="2014" aboveAverage="0" equalAverage="0" bottom="0" percent="0" rank="0" text="" dxfId="1011">
      <formula>$D$1&lt;K4</formula>
    </cfRule>
    <cfRule type="expression" priority="2015" aboveAverage="0" equalAverage="0" bottom="0" percent="0" rank="0" text="" dxfId="1012">
      <formula>$D$1&gt;K4</formula>
    </cfRule>
  </conditionalFormatting>
  <conditionalFormatting sqref="L5">
    <cfRule type="cellIs" priority="2016" operator="equal" aboveAverage="0" equalAverage="0" bottom="0" percent="0" rank="0" text="" dxfId="1013">
      <formula>5</formula>
    </cfRule>
    <cfRule type="cellIs" priority="2017" operator="equal" aboveAverage="0" equalAverage="0" bottom="0" percent="0" rank="0" text="" dxfId="1014">
      <formula>4</formula>
    </cfRule>
    <cfRule type="cellIs" priority="2018" operator="equal" aboveAverage="0" equalAverage="0" bottom="0" percent="0" rank="0" text="" dxfId="1015">
      <formula>3</formula>
    </cfRule>
  </conditionalFormatting>
  <conditionalFormatting sqref="L4">
    <cfRule type="expression" priority="2019" aboveAverage="0" equalAverage="0" bottom="0" percent="0" rank="0" text="" dxfId="1016">
      <formula>$D$1&lt;L4</formula>
    </cfRule>
    <cfRule type="expression" priority="2020" aboveAverage="0" equalAverage="0" bottom="0" percent="0" rank="0" text="" dxfId="1017">
      <formula>$D$1&gt;L4</formula>
    </cfRule>
  </conditionalFormatting>
  <conditionalFormatting sqref="L5">
    <cfRule type="cellIs" priority="2021" operator="equal" aboveAverage="0" equalAverage="0" bottom="0" percent="0" rank="0" text="" dxfId="1018">
      <formula>5</formula>
    </cfRule>
    <cfRule type="cellIs" priority="2022" operator="equal" aboveAverage="0" equalAverage="0" bottom="0" percent="0" rank="0" text="" dxfId="1019">
      <formula>4</formula>
    </cfRule>
    <cfRule type="cellIs" priority="2023" operator="equal" aboveAverage="0" equalAverage="0" bottom="0" percent="0" rank="0" text="" dxfId="1020">
      <formula>3</formula>
    </cfRule>
  </conditionalFormatting>
  <conditionalFormatting sqref="L4">
    <cfRule type="expression" priority="2024" aboveAverage="0" equalAverage="0" bottom="0" percent="0" rank="0" text="" dxfId="1021">
      <formula>$D$1&lt;L4</formula>
    </cfRule>
    <cfRule type="expression" priority="2025" aboveAverage="0" equalAverage="0" bottom="0" percent="0" rank="0" text="" dxfId="1022">
      <formula>$D$1&gt;L4</formula>
    </cfRule>
  </conditionalFormatting>
  <conditionalFormatting sqref="L4">
    <cfRule type="expression" priority="2026" aboveAverage="0" equalAverage="0" bottom="0" percent="0" rank="0" text="" dxfId="1023">
      <formula>$D$1&lt;L4</formula>
    </cfRule>
    <cfRule type="expression" priority="2027" aboveAverage="0" equalAverage="0" bottom="0" percent="0" rank="0" text="" dxfId="1024">
      <formula>$D$1&gt;L4</formula>
    </cfRule>
  </conditionalFormatting>
  <conditionalFormatting sqref="L4">
    <cfRule type="expression" priority="2028" aboveAverage="0" equalAverage="0" bottom="0" percent="0" rank="0" text="" dxfId="1025">
      <formula>$D$1&lt;L4</formula>
    </cfRule>
    <cfRule type="expression" priority="2029" aboveAverage="0" equalAverage="0" bottom="0" percent="0" rank="0" text="" dxfId="1026">
      <formula>$D$1&gt;L4</formula>
    </cfRule>
  </conditionalFormatting>
  <conditionalFormatting sqref="K5">
    <cfRule type="cellIs" priority="2030" operator="equal" aboveAverage="0" equalAverage="0" bottom="0" percent="0" rank="0" text="" dxfId="1027">
      <formula>5</formula>
    </cfRule>
    <cfRule type="cellIs" priority="2031" operator="equal" aboveAverage="0" equalAverage="0" bottom="0" percent="0" rank="0" text="" dxfId="1028">
      <formula>4</formula>
    </cfRule>
    <cfRule type="cellIs" priority="2032" operator="equal" aboveAverage="0" equalAverage="0" bottom="0" percent="0" rank="0" text="" dxfId="1029">
      <formula>3</formula>
    </cfRule>
  </conditionalFormatting>
  <conditionalFormatting sqref="K5">
    <cfRule type="cellIs" priority="2033" operator="equal" aboveAverage="0" equalAverage="0" bottom="0" percent="0" rank="0" text="" dxfId="1030">
      <formula>5</formula>
    </cfRule>
    <cfRule type="cellIs" priority="2034" operator="equal" aboveAverage="0" equalAverage="0" bottom="0" percent="0" rank="0" text="" dxfId="1031">
      <formula>4</formula>
    </cfRule>
    <cfRule type="cellIs" priority="2035" operator="equal" aboveAverage="0" equalAverage="0" bottom="0" percent="0" rank="0" text="" dxfId="1032">
      <formula>3</formula>
    </cfRule>
  </conditionalFormatting>
  <conditionalFormatting sqref="K4">
    <cfRule type="expression" priority="2036" aboveAverage="0" equalAverage="0" bottom="0" percent="0" rank="0" text="" dxfId="1033">
      <formula>$D$1&lt;K4</formula>
    </cfRule>
    <cfRule type="expression" priority="2037" aboveAverage="0" equalAverage="0" bottom="0" percent="0" rank="0" text="" dxfId="1034">
      <formula>$D$1&gt;K4</formula>
    </cfRule>
  </conditionalFormatting>
  <conditionalFormatting sqref="K5">
    <cfRule type="cellIs" priority="2038" operator="equal" aboveAverage="0" equalAverage="0" bottom="0" percent="0" rank="0" text="" dxfId="1035">
      <formula>5</formula>
    </cfRule>
    <cfRule type="cellIs" priority="2039" operator="equal" aboveAverage="0" equalAverage="0" bottom="0" percent="0" rank="0" text="" dxfId="1036">
      <formula>4</formula>
    </cfRule>
    <cfRule type="cellIs" priority="2040" operator="equal" aboveAverage="0" equalAverage="0" bottom="0" percent="0" rank="0" text="" dxfId="1037">
      <formula>3</formula>
    </cfRule>
  </conditionalFormatting>
  <conditionalFormatting sqref="K4">
    <cfRule type="expression" priority="2041" aboveAverage="0" equalAverage="0" bottom="0" percent="0" rank="0" text="" dxfId="1038">
      <formula>$D$1&lt;K4</formula>
    </cfRule>
    <cfRule type="expression" priority="2042" aboveAverage="0" equalAverage="0" bottom="0" percent="0" rank="0" text="" dxfId="1039">
      <formula>$D$1&gt;K4</formula>
    </cfRule>
  </conditionalFormatting>
  <conditionalFormatting sqref="K5">
    <cfRule type="cellIs" priority="2043" operator="equal" aboveAverage="0" equalAverage="0" bottom="0" percent="0" rank="0" text="" dxfId="1040">
      <formula>5</formula>
    </cfRule>
    <cfRule type="cellIs" priority="2044" operator="equal" aboveAverage="0" equalAverage="0" bottom="0" percent="0" rank="0" text="" dxfId="1041">
      <formula>4</formula>
    </cfRule>
    <cfRule type="cellIs" priority="2045" operator="equal" aboveAverage="0" equalAverage="0" bottom="0" percent="0" rank="0" text="" dxfId="1042">
      <formula>3</formula>
    </cfRule>
  </conditionalFormatting>
  <conditionalFormatting sqref="K4">
    <cfRule type="expression" priority="2046" aboveAverage="0" equalAverage="0" bottom="0" percent="0" rank="0" text="" dxfId="1043">
      <formula>$D$1&lt;K4</formula>
    </cfRule>
    <cfRule type="expression" priority="2047" aboveAverage="0" equalAverage="0" bottom="0" percent="0" rank="0" text="" dxfId="1044">
      <formula>$D$1&gt;K4</formula>
    </cfRule>
  </conditionalFormatting>
  <conditionalFormatting sqref="K4">
    <cfRule type="expression" priority="2048" aboveAverage="0" equalAverage="0" bottom="0" percent="0" rank="0" text="" dxfId="1045">
      <formula>$D$1&lt;K4</formula>
    </cfRule>
    <cfRule type="expression" priority="2049" aboveAverage="0" equalAverage="0" bottom="0" percent="0" rank="0" text="" dxfId="1046">
      <formula>$D$1&gt;K4</formula>
    </cfRule>
  </conditionalFormatting>
  <conditionalFormatting sqref="K4">
    <cfRule type="expression" priority="2050" aboveAverage="0" equalAverage="0" bottom="0" percent="0" rank="0" text="" dxfId="1047">
      <formula>$D$1&lt;K4</formula>
    </cfRule>
    <cfRule type="expression" priority="2051" aboveAverage="0" equalAverage="0" bottom="0" percent="0" rank="0" text="" dxfId="1048">
      <formula>$D$1&gt;K4</formula>
    </cfRule>
  </conditionalFormatting>
  <conditionalFormatting sqref="K4">
    <cfRule type="expression" priority="2052" aboveAverage="0" equalAverage="0" bottom="0" percent="0" rank="0" text="" dxfId="1049">
      <formula>$D$1&lt;K4</formula>
    </cfRule>
    <cfRule type="expression" priority="2053" aboveAverage="0" equalAverage="0" bottom="0" percent="0" rank="0" text="" dxfId="1050">
      <formula>$D$1&gt;K4</formula>
    </cfRule>
  </conditionalFormatting>
  <conditionalFormatting sqref="K4">
    <cfRule type="expression" priority="2054" aboveAverage="0" equalAverage="0" bottom="0" percent="0" rank="0" text="" dxfId="1051">
      <formula>$D$1&lt;K4</formula>
    </cfRule>
    <cfRule type="expression" priority="2055" aboveAverage="0" equalAverage="0" bottom="0" percent="0" rank="0" text="" dxfId="1052">
      <formula>$D$1&gt;K4</formula>
    </cfRule>
  </conditionalFormatting>
  <conditionalFormatting sqref="K4">
    <cfRule type="expression" priority="2056" aboveAverage="0" equalAverage="0" bottom="0" percent="0" rank="0" text="" dxfId="1053">
      <formula>$D$1&lt;K4</formula>
    </cfRule>
    <cfRule type="expression" priority="2057" aboveAverage="0" equalAverage="0" bottom="0" percent="0" rank="0" text="" dxfId="1054">
      <formula>$D$1&gt;K4</formula>
    </cfRule>
  </conditionalFormatting>
  <conditionalFormatting sqref="K4">
    <cfRule type="expression" priority="2058" aboveAverage="0" equalAverage="0" bottom="0" percent="0" rank="0" text="" dxfId="1055">
      <formula>$D$1&lt;K4</formula>
    </cfRule>
    <cfRule type="expression" priority="2059" aboveAverage="0" equalAverage="0" bottom="0" percent="0" rank="0" text="" dxfId="1056">
      <formula>$D$1&gt;K4</formula>
    </cfRule>
  </conditionalFormatting>
  <conditionalFormatting sqref="K4">
    <cfRule type="expression" priority="2060" aboveAverage="0" equalAverage="0" bottom="0" percent="0" rank="0" text="" dxfId="1057">
      <formula>$D$1&lt;K4</formula>
    </cfRule>
    <cfRule type="expression" priority="2061" aboveAverage="0" equalAverage="0" bottom="0" percent="0" rank="0" text="" dxfId="1058">
      <formula>$D$1&gt;K4</formula>
    </cfRule>
  </conditionalFormatting>
  <conditionalFormatting sqref="K4">
    <cfRule type="expression" priority="2062" aboveAverage="0" equalAverage="0" bottom="0" percent="0" rank="0" text="" dxfId="1059">
      <formula>$D$1&lt;K4</formula>
    </cfRule>
    <cfRule type="expression" priority="2063" aboveAverage="0" equalAverage="0" bottom="0" percent="0" rank="0" text="" dxfId="1060">
      <formula>$D$1&gt;K4</formula>
    </cfRule>
  </conditionalFormatting>
  <conditionalFormatting sqref="L5">
    <cfRule type="cellIs" priority="2064" operator="equal" aboveAverage="0" equalAverage="0" bottom="0" percent="0" rank="0" text="" dxfId="1061">
      <formula>5</formula>
    </cfRule>
    <cfRule type="cellIs" priority="2065" operator="equal" aboveAverage="0" equalAverage="0" bottom="0" percent="0" rank="0" text="" dxfId="1062">
      <formula>4</formula>
    </cfRule>
    <cfRule type="cellIs" priority="2066" operator="equal" aboveAverage="0" equalAverage="0" bottom="0" percent="0" rank="0" text="" dxfId="1063">
      <formula>3</formula>
    </cfRule>
  </conditionalFormatting>
  <conditionalFormatting sqref="L4">
    <cfRule type="expression" priority="2067" aboveAverage="0" equalAverage="0" bottom="0" percent="0" rank="0" text="" dxfId="1064">
      <formula>$D$1&lt;L4</formula>
    </cfRule>
    <cfRule type="expression" priority="2068" aboveAverage="0" equalAverage="0" bottom="0" percent="0" rank="0" text="" dxfId="1065">
      <formula>$D$1&gt;L4</formula>
    </cfRule>
  </conditionalFormatting>
  <conditionalFormatting sqref="H4">
    <cfRule type="expression" priority="2069" aboveAverage="0" equalAverage="0" bottom="0" percent="0" rank="0" text="" dxfId="1066">
      <formula>$D$1&lt;H4</formula>
    </cfRule>
    <cfRule type="expression" priority="2070" aboveAverage="0" equalAverage="0" bottom="0" percent="0" rank="0" text="" dxfId="1067">
      <formula>$D$1&gt;H4</formula>
    </cfRule>
  </conditionalFormatting>
  <conditionalFormatting sqref="H4">
    <cfRule type="expression" priority="2071" aboveAverage="0" equalAverage="0" bottom="0" percent="0" rank="0" text="" dxfId="1068">
      <formula>$D$1&lt;H4</formula>
    </cfRule>
    <cfRule type="expression" priority="2072" aboveAverage="0" equalAverage="0" bottom="0" percent="0" rank="0" text="" dxfId="1069">
      <formula>$D$1&gt;H4</formula>
    </cfRule>
  </conditionalFormatting>
  <conditionalFormatting sqref="H5">
    <cfRule type="cellIs" priority="2073" operator="equal" aboveAverage="0" equalAverage="0" bottom="0" percent="0" rank="0" text="" dxfId="1070">
      <formula>5</formula>
    </cfRule>
    <cfRule type="cellIs" priority="2074" operator="equal" aboveAverage="0" equalAverage="0" bottom="0" percent="0" rank="0" text="" dxfId="1071">
      <formula>4</formula>
    </cfRule>
    <cfRule type="cellIs" priority="2075" operator="equal" aboveAverage="0" equalAverage="0" bottom="0" percent="0" rank="0" text="" dxfId="1072">
      <formula>3</formula>
    </cfRule>
  </conditionalFormatting>
  <conditionalFormatting sqref="H4">
    <cfRule type="expression" priority="2076" aboveAverage="0" equalAverage="0" bottom="0" percent="0" rank="0" text="" dxfId="1073">
      <formula>$D$1&lt;H4</formula>
    </cfRule>
    <cfRule type="expression" priority="2077" aboveAverage="0" equalAverage="0" bottom="0" percent="0" rank="0" text="" dxfId="1074">
      <formula>$D$1&gt;H4</formula>
    </cfRule>
  </conditionalFormatting>
  <conditionalFormatting sqref="H4">
    <cfRule type="expression" priority="2078" aboveAverage="0" equalAverage="0" bottom="0" percent="0" rank="0" text="" dxfId="1075">
      <formula>$D$1&lt;H4</formula>
    </cfRule>
    <cfRule type="expression" priority="2079" aboveAverage="0" equalAverage="0" bottom="0" percent="0" rank="0" text="" dxfId="1076">
      <formula>$D$1&gt;H4</formula>
    </cfRule>
  </conditionalFormatting>
  <conditionalFormatting sqref="H4">
    <cfRule type="expression" priority="2080" aboveAverage="0" equalAverage="0" bottom="0" percent="0" rank="0" text="" dxfId="1077">
      <formula>$D$1&lt;H4</formula>
    </cfRule>
    <cfRule type="expression" priority="2081" aboveAverage="0" equalAverage="0" bottom="0" percent="0" rank="0" text="" dxfId="1078">
      <formula>$D$1&gt;H4</formula>
    </cfRule>
  </conditionalFormatting>
  <conditionalFormatting sqref="H5">
    <cfRule type="cellIs" priority="2082" operator="equal" aboveAverage="0" equalAverage="0" bottom="0" percent="0" rank="0" text="" dxfId="1079">
      <formula>5</formula>
    </cfRule>
    <cfRule type="cellIs" priority="2083" operator="equal" aboveAverage="0" equalAverage="0" bottom="0" percent="0" rank="0" text="" dxfId="1080">
      <formula>4</formula>
    </cfRule>
    <cfRule type="cellIs" priority="2084" operator="equal" aboveAverage="0" equalAverage="0" bottom="0" percent="0" rank="0" text="" dxfId="1081">
      <formula>3</formula>
    </cfRule>
  </conditionalFormatting>
  <conditionalFormatting sqref="H4">
    <cfRule type="expression" priority="2085" aboveAverage="0" equalAverage="0" bottom="0" percent="0" rank="0" text="" dxfId="1082">
      <formula>$D$1&lt;H4</formula>
    </cfRule>
    <cfRule type="expression" priority="2086" aboveAverage="0" equalAverage="0" bottom="0" percent="0" rank="0" text="" dxfId="1083">
      <formula>$D$1&gt;H4</formula>
    </cfRule>
  </conditionalFormatting>
  <conditionalFormatting sqref="H4">
    <cfRule type="expression" priority="2087" aboveAverage="0" equalAverage="0" bottom="0" percent="0" rank="0" text="" dxfId="1084">
      <formula>$D$1&lt;H4</formula>
    </cfRule>
    <cfRule type="expression" priority="2088" aboveAverage="0" equalAverage="0" bottom="0" percent="0" rank="0" text="" dxfId="1085">
      <formula>$D$1&gt;H4</formula>
    </cfRule>
  </conditionalFormatting>
  <conditionalFormatting sqref="H4">
    <cfRule type="expression" priority="2089" aboveAverage="0" equalAverage="0" bottom="0" percent="0" rank="0" text="" dxfId="1086">
      <formula>$D$1&lt;H4</formula>
    </cfRule>
    <cfRule type="expression" priority="2090" aboveAverage="0" equalAverage="0" bottom="0" percent="0" rank="0" text="" dxfId="1087">
      <formula>$D$1&gt;H4</formula>
    </cfRule>
  </conditionalFormatting>
  <conditionalFormatting sqref="H4">
    <cfRule type="expression" priority="2091" aboveAverage="0" equalAverage="0" bottom="0" percent="0" rank="0" text="" dxfId="1088">
      <formula>$D$1&lt;H4</formula>
    </cfRule>
    <cfRule type="expression" priority="2092" aboveAverage="0" equalAverage="0" bottom="0" percent="0" rank="0" text="" dxfId="1089">
      <formula>$D$1&gt;H4</formula>
    </cfRule>
  </conditionalFormatting>
  <conditionalFormatting sqref="H4">
    <cfRule type="expression" priority="2093" aboveAverage="0" equalAverage="0" bottom="0" percent="0" rank="0" text="" dxfId="1090">
      <formula>$D$1&lt;H4</formula>
    </cfRule>
    <cfRule type="expression" priority="2094" aboveAverage="0" equalAverage="0" bottom="0" percent="0" rank="0" text="" dxfId="1091">
      <formula>$D$1&gt;H4</formula>
    </cfRule>
  </conditionalFormatting>
  <conditionalFormatting sqref="H4">
    <cfRule type="expression" priority="2095" aboveAverage="0" equalAverage="0" bottom="0" percent="0" rank="0" text="" dxfId="1092">
      <formula>$D$1&lt;H4</formula>
    </cfRule>
    <cfRule type="expression" priority="2096" aboveAverage="0" equalAverage="0" bottom="0" percent="0" rank="0" text="" dxfId="1093">
      <formula>$D$1&gt;H4</formula>
    </cfRule>
  </conditionalFormatting>
  <conditionalFormatting sqref="H4">
    <cfRule type="expression" priority="2097" aboveAverage="0" equalAverage="0" bottom="0" percent="0" rank="0" text="" dxfId="1094">
      <formula>$D$1&lt;H4</formula>
    </cfRule>
    <cfRule type="expression" priority="2098" aboveAverage="0" equalAverage="0" bottom="0" percent="0" rank="0" text="" dxfId="1095">
      <formula>$D$1&gt;H4</formula>
    </cfRule>
  </conditionalFormatting>
  <conditionalFormatting sqref="H4">
    <cfRule type="expression" priority="2099" aboveAverage="0" equalAverage="0" bottom="0" percent="0" rank="0" text="" dxfId="1096">
      <formula>$D$1&lt;H4</formula>
    </cfRule>
    <cfRule type="expression" priority="2100" aboveAverage="0" equalAverage="0" bottom="0" percent="0" rank="0" text="" dxfId="1097">
      <formula>$D$1&gt;H4</formula>
    </cfRule>
  </conditionalFormatting>
  <conditionalFormatting sqref="H4">
    <cfRule type="expression" priority="2101" aboveAverage="0" equalAverage="0" bottom="0" percent="0" rank="0" text="" dxfId="1098">
      <formula>$D$1&lt;H4</formula>
    </cfRule>
    <cfRule type="expression" priority="2102" aboveAverage="0" equalAverage="0" bottom="0" percent="0" rank="0" text="" dxfId="1099">
      <formula>$D$1&gt;H4</formula>
    </cfRule>
  </conditionalFormatting>
  <conditionalFormatting sqref="H4">
    <cfRule type="expression" priority="2103" aboveAverage="0" equalAverage="0" bottom="0" percent="0" rank="0" text="" dxfId="1100">
      <formula>$D$1&lt;H4</formula>
    </cfRule>
    <cfRule type="expression" priority="2104" aboveAverage="0" equalAverage="0" bottom="0" percent="0" rank="0" text="" dxfId="1101">
      <formula>$D$1&gt;H4</formula>
    </cfRule>
  </conditionalFormatting>
  <conditionalFormatting sqref="H4">
    <cfRule type="expression" priority="2105" aboveAverage="0" equalAverage="0" bottom="0" percent="0" rank="0" text="" dxfId="1102">
      <formula>$D$1&lt;H4</formula>
    </cfRule>
    <cfRule type="expression" priority="2106" aboveAverage="0" equalAverage="0" bottom="0" percent="0" rank="0" text="" dxfId="1103">
      <formula>$D$1&gt;H4</formula>
    </cfRule>
  </conditionalFormatting>
  <conditionalFormatting sqref="H4">
    <cfRule type="expression" priority="2107" aboveAverage="0" equalAverage="0" bottom="0" percent="0" rank="0" text="" dxfId="1104">
      <formula>$D$1&lt;H4</formula>
    </cfRule>
    <cfRule type="expression" priority="2108" aboveAverage="0" equalAverage="0" bottom="0" percent="0" rank="0" text="" dxfId="1105">
      <formula>$D$1&gt;H4</formula>
    </cfRule>
  </conditionalFormatting>
  <conditionalFormatting sqref="H4">
    <cfRule type="expression" priority="2109" aboveAverage="0" equalAverage="0" bottom="0" percent="0" rank="0" text="" dxfId="1106">
      <formula>$D$1&lt;H4</formula>
    </cfRule>
    <cfRule type="expression" priority="2110" aboveAverage="0" equalAverage="0" bottom="0" percent="0" rank="0" text="" dxfId="1107">
      <formula>$D$1&gt;H4</formula>
    </cfRule>
  </conditionalFormatting>
  <conditionalFormatting sqref="H4">
    <cfRule type="expression" priority="2111" aboveAverage="0" equalAverage="0" bottom="0" percent="0" rank="0" text="" dxfId="1108">
      <formula>$D$1&lt;H4</formula>
    </cfRule>
    <cfRule type="expression" priority="2112" aboveAverage="0" equalAverage="0" bottom="0" percent="0" rank="0" text="" dxfId="1109">
      <formula>$D$1&gt;H4</formula>
    </cfRule>
  </conditionalFormatting>
  <conditionalFormatting sqref="H4">
    <cfRule type="expression" priority="2113" aboveAverage="0" equalAverage="0" bottom="0" percent="0" rank="0" text="" dxfId="1110">
      <formula>$D$1&lt;H4</formula>
    </cfRule>
    <cfRule type="expression" priority="2114" aboveAverage="0" equalAverage="0" bottom="0" percent="0" rank="0" text="" dxfId="1111">
      <formula>$D$1&gt;H4</formula>
    </cfRule>
  </conditionalFormatting>
  <conditionalFormatting sqref="H4">
    <cfRule type="expression" priority="2115" aboveAverage="0" equalAverage="0" bottom="0" percent="0" rank="0" text="" dxfId="1112">
      <formula>$D$1&lt;H4</formula>
    </cfRule>
    <cfRule type="expression" priority="2116" aboveAverage="0" equalAverage="0" bottom="0" percent="0" rank="0" text="" dxfId="1113">
      <formula>$D$1&gt;H4</formula>
    </cfRule>
  </conditionalFormatting>
  <conditionalFormatting sqref="H4">
    <cfRule type="expression" priority="2117" aboveAverage="0" equalAverage="0" bottom="0" percent="0" rank="0" text="" dxfId="1114">
      <formula>$D$1&lt;H4</formula>
    </cfRule>
    <cfRule type="expression" priority="2118" aboveAverage="0" equalAverage="0" bottom="0" percent="0" rank="0" text="" dxfId="1115">
      <formula>$D$1&gt;H4</formula>
    </cfRule>
  </conditionalFormatting>
  <conditionalFormatting sqref="H4">
    <cfRule type="expression" priority="2119" aboveAverage="0" equalAverage="0" bottom="0" percent="0" rank="0" text="" dxfId="1116">
      <formula>$D$1&lt;H4</formula>
    </cfRule>
    <cfRule type="expression" priority="2120" aboveAverage="0" equalAverage="0" bottom="0" percent="0" rank="0" text="" dxfId="1117">
      <formula>$D$1&gt;H4</formula>
    </cfRule>
  </conditionalFormatting>
  <conditionalFormatting sqref="H4">
    <cfRule type="expression" priority="2121" aboveAverage="0" equalAverage="0" bottom="0" percent="0" rank="0" text="" dxfId="1118">
      <formula>$D$1&lt;H4</formula>
    </cfRule>
    <cfRule type="expression" priority="2122" aboveAverage="0" equalAverage="0" bottom="0" percent="0" rank="0" text="" dxfId="1119">
      <formula>$D$1&gt;H4</formula>
    </cfRule>
  </conditionalFormatting>
  <conditionalFormatting sqref="H5">
    <cfRule type="cellIs" priority="2123" operator="equal" aboveAverage="0" equalAverage="0" bottom="0" percent="0" rank="0" text="" dxfId="1120">
      <formula>5</formula>
    </cfRule>
    <cfRule type="cellIs" priority="2124" operator="equal" aboveAverage="0" equalAverage="0" bottom="0" percent="0" rank="0" text="" dxfId="1121">
      <formula>4</formula>
    </cfRule>
    <cfRule type="cellIs" priority="2125" operator="equal" aboveAverage="0" equalAverage="0" bottom="0" percent="0" rank="0" text="" dxfId="1122">
      <formula>3</formula>
    </cfRule>
  </conditionalFormatting>
  <conditionalFormatting sqref="H4">
    <cfRule type="expression" priority="2126" aboveAverage="0" equalAverage="0" bottom="0" percent="0" rank="0" text="" dxfId="1123">
      <formula>$D$1&lt;H4</formula>
    </cfRule>
    <cfRule type="expression" priority="2127" aboveAverage="0" equalAverage="0" bottom="0" percent="0" rank="0" text="" dxfId="1124">
      <formula>$D$1&gt;H4</formula>
    </cfRule>
  </conditionalFormatting>
  <conditionalFormatting sqref="H5">
    <cfRule type="cellIs" priority="2128" operator="equal" aboveAverage="0" equalAverage="0" bottom="0" percent="0" rank="0" text="" dxfId="1125">
      <formula>5</formula>
    </cfRule>
    <cfRule type="cellIs" priority="2129" operator="equal" aboveAverage="0" equalAverage="0" bottom="0" percent="0" rank="0" text="" dxfId="1126">
      <formula>4</formula>
    </cfRule>
    <cfRule type="cellIs" priority="2130" operator="equal" aboveAverage="0" equalAverage="0" bottom="0" percent="0" rank="0" text="" dxfId="1127">
      <formula>3</formula>
    </cfRule>
  </conditionalFormatting>
  <conditionalFormatting sqref="H5">
    <cfRule type="cellIs" priority="2131" operator="equal" aboveAverage="0" equalAverage="0" bottom="0" percent="0" rank="0" text="" dxfId="1128">
      <formula>5</formula>
    </cfRule>
    <cfRule type="cellIs" priority="2132" operator="equal" aboveAverage="0" equalAverage="0" bottom="0" percent="0" rank="0" text="" dxfId="1129">
      <formula>4</formula>
    </cfRule>
    <cfRule type="cellIs" priority="2133" operator="equal" aboveAverage="0" equalAverage="0" bottom="0" percent="0" rank="0" text="" dxfId="1130">
      <formula>3</formula>
    </cfRule>
  </conditionalFormatting>
  <conditionalFormatting sqref="H4">
    <cfRule type="expression" priority="2134" aboveAverage="0" equalAverage="0" bottom="0" percent="0" rank="0" text="" dxfId="1131">
      <formula>$D$1&lt;H4</formula>
    </cfRule>
    <cfRule type="expression" priority="2135" aboveAverage="0" equalAverage="0" bottom="0" percent="0" rank="0" text="" dxfId="1132">
      <formula>$D$1&gt;H4</formula>
    </cfRule>
  </conditionalFormatting>
  <conditionalFormatting sqref="H5">
    <cfRule type="cellIs" priority="2136" operator="equal" aboveAverage="0" equalAverage="0" bottom="0" percent="0" rank="0" text="" dxfId="1133">
      <formula>5</formula>
    </cfRule>
    <cfRule type="cellIs" priority="2137" operator="equal" aboveAverage="0" equalAverage="0" bottom="0" percent="0" rank="0" text="" dxfId="1134">
      <formula>4</formula>
    </cfRule>
    <cfRule type="cellIs" priority="2138" operator="equal" aboveAverage="0" equalAverage="0" bottom="0" percent="0" rank="0" text="" dxfId="1135">
      <formula>3</formula>
    </cfRule>
  </conditionalFormatting>
  <conditionalFormatting sqref="H4">
    <cfRule type="expression" priority="2139" aboveAverage="0" equalAverage="0" bottom="0" percent="0" rank="0" text="" dxfId="1136">
      <formula>$D$1&lt;H4</formula>
    </cfRule>
    <cfRule type="expression" priority="2140" aboveAverage="0" equalAverage="0" bottom="0" percent="0" rank="0" text="" dxfId="1137">
      <formula>$D$1&gt;H4</formula>
    </cfRule>
  </conditionalFormatting>
  <conditionalFormatting sqref="H5">
    <cfRule type="cellIs" priority="2141" operator="equal" aboveAverage="0" equalAverage="0" bottom="0" percent="0" rank="0" text="" dxfId="1138">
      <formula>5</formula>
    </cfRule>
    <cfRule type="cellIs" priority="2142" operator="equal" aboveAverage="0" equalAverage="0" bottom="0" percent="0" rank="0" text="" dxfId="1139">
      <formula>4</formula>
    </cfRule>
    <cfRule type="cellIs" priority="2143" operator="equal" aboveAverage="0" equalAverage="0" bottom="0" percent="0" rank="0" text="" dxfId="1140">
      <formula>3</formula>
    </cfRule>
  </conditionalFormatting>
  <conditionalFormatting sqref="H4">
    <cfRule type="expression" priority="2144" aboveAverage="0" equalAverage="0" bottom="0" percent="0" rank="0" text="" dxfId="1141">
      <formula>$D$1&lt;H4</formula>
    </cfRule>
    <cfRule type="expression" priority="2145" aboveAverage="0" equalAverage="0" bottom="0" percent="0" rank="0" text="" dxfId="1142">
      <formula>$D$1&gt;H4</formula>
    </cfRule>
  </conditionalFormatting>
  <conditionalFormatting sqref="H4">
    <cfRule type="expression" priority="2146" aboveAverage="0" equalAverage="0" bottom="0" percent="0" rank="0" text="" dxfId="1143">
      <formula>$D$1&lt;H4</formula>
    </cfRule>
    <cfRule type="expression" priority="2147" aboveAverage="0" equalAverage="0" bottom="0" percent="0" rank="0" text="" dxfId="1144">
      <formula>$D$1&gt;H4</formula>
    </cfRule>
  </conditionalFormatting>
  <conditionalFormatting sqref="H4">
    <cfRule type="expression" priority="2148" aboveAverage="0" equalAverage="0" bottom="0" percent="0" rank="0" text="" dxfId="1145">
      <formula>$D$1&lt;H4</formula>
    </cfRule>
    <cfRule type="expression" priority="2149" aboveAverage="0" equalAverage="0" bottom="0" percent="0" rank="0" text="" dxfId="1146">
      <formula>$D$1&gt;H4</formula>
    </cfRule>
  </conditionalFormatting>
  <conditionalFormatting sqref="H4">
    <cfRule type="expression" priority="2150" aboveAverage="0" equalAverage="0" bottom="0" percent="0" rank="0" text="" dxfId="1147">
      <formula>$D$1&lt;H4</formula>
    </cfRule>
    <cfRule type="expression" priority="2151" aboveAverage="0" equalAverage="0" bottom="0" percent="0" rank="0" text="" dxfId="1148">
      <formula>$D$1&gt;H4</formula>
    </cfRule>
  </conditionalFormatting>
  <conditionalFormatting sqref="H5">
    <cfRule type="cellIs" priority="2152" operator="equal" aboveAverage="0" equalAverage="0" bottom="0" percent="0" rank="0" text="" dxfId="1149">
      <formula>5</formula>
    </cfRule>
    <cfRule type="cellIs" priority="2153" operator="equal" aboveAverage="0" equalAverage="0" bottom="0" percent="0" rank="0" text="" dxfId="1150">
      <formula>4</formula>
    </cfRule>
    <cfRule type="cellIs" priority="2154" operator="equal" aboveAverage="0" equalAverage="0" bottom="0" percent="0" rank="0" text="" dxfId="1151">
      <formula>3</formula>
    </cfRule>
  </conditionalFormatting>
  <conditionalFormatting sqref="J3">
    <cfRule type="expression" priority="2155" aboveAverage="0" equalAverage="0" bottom="0" percent="0" rank="0" text="" dxfId="1152">
      <formula>$D$1&lt;J3</formula>
    </cfRule>
    <cfRule type="expression" priority="2156" aboveAverage="0" equalAverage="0" bottom="0" percent="0" rank="0" text="" dxfId="1153">
      <formula>$D$1&gt;J3</formula>
    </cfRule>
  </conditionalFormatting>
  <conditionalFormatting sqref="J3">
    <cfRule type="expression" priority="2157" aboveAverage="0" equalAverage="0" bottom="0" percent="0" rank="0" text="" dxfId="1154">
      <formula>$D$1&lt;J3</formula>
    </cfRule>
    <cfRule type="expression" priority="2158" aboveAverage="0" equalAverage="0" bottom="0" percent="0" rank="0" text="" dxfId="1155">
      <formula>$D$1&gt;J3</formula>
    </cfRule>
  </conditionalFormatting>
  <conditionalFormatting sqref="M3:M4">
    <cfRule type="expression" priority="2159" aboveAverage="0" equalAverage="0" bottom="0" percent="0" rank="0" text="" dxfId="1156">
      <formula>$D$1&lt;M3</formula>
    </cfRule>
    <cfRule type="expression" priority="2160" aboveAverage="0" equalAverage="0" bottom="0" percent="0" rank="0" text="" dxfId="1157">
      <formula>$D$1&gt;M3</formula>
    </cfRule>
  </conditionalFormatting>
  <conditionalFormatting sqref="M3:M4">
    <cfRule type="expression" priority="2161" aboveAverage="0" equalAverage="0" bottom="0" percent="0" rank="0" text="" dxfId="1158">
      <formula>$D$1&lt;M3</formula>
    </cfRule>
    <cfRule type="expression" priority="2162" aboveAverage="0" equalAverage="0" bottom="0" percent="0" rank="0" text="" dxfId="1159">
      <formula>$D$1&gt;M3</formula>
    </cfRule>
  </conditionalFormatting>
  <conditionalFormatting sqref="M4">
    <cfRule type="expression" priority="2163" aboveAverage="0" equalAverage="0" bottom="0" percent="0" rank="0" text="" dxfId="1160">
      <formula>$D$1&lt;M4</formula>
    </cfRule>
    <cfRule type="expression" priority="2164" aboveAverage="0" equalAverage="0" bottom="0" percent="0" rank="0" text="" dxfId="1161">
      <formula>$D$1&gt;M4</formula>
    </cfRule>
  </conditionalFormatting>
  <conditionalFormatting sqref="M5">
    <cfRule type="cellIs" priority="2165" operator="equal" aboveAverage="0" equalAverage="0" bottom="0" percent="0" rank="0" text="" dxfId="1162">
      <formula>5</formula>
    </cfRule>
    <cfRule type="cellIs" priority="2166" operator="equal" aboveAverage="0" equalAverage="0" bottom="0" percent="0" rank="0" text="" dxfId="1163">
      <formula>4</formula>
    </cfRule>
    <cfRule type="cellIs" priority="2167" operator="equal" aboveAverage="0" equalAverage="0" bottom="0" percent="0" rank="0" text="" dxfId="1164">
      <formula>3</formula>
    </cfRule>
  </conditionalFormatting>
  <conditionalFormatting sqref="M4">
    <cfRule type="expression" priority="2168" aboveAverage="0" equalAverage="0" bottom="0" percent="0" rank="0" text="" dxfId="1165">
      <formula>$D$1&lt;M4</formula>
    </cfRule>
    <cfRule type="expression" priority="2169" aboveAverage="0" equalAverage="0" bottom="0" percent="0" rank="0" text="" dxfId="1166">
      <formula>$D$1&gt;M4</formula>
    </cfRule>
  </conditionalFormatting>
  <conditionalFormatting sqref="M5">
    <cfRule type="cellIs" priority="2170" operator="equal" aboveAverage="0" equalAverage="0" bottom="0" percent="0" rank="0" text="" dxfId="1167">
      <formula>5</formula>
    </cfRule>
    <cfRule type="cellIs" priority="2171" operator="equal" aboveAverage="0" equalAverage="0" bottom="0" percent="0" rank="0" text="" dxfId="1168">
      <formula>4</formula>
    </cfRule>
    <cfRule type="cellIs" priority="2172" operator="equal" aboveAverage="0" equalAverage="0" bottom="0" percent="0" rank="0" text="" dxfId="1169">
      <formula>3</formula>
    </cfRule>
  </conditionalFormatting>
  <conditionalFormatting sqref="M4">
    <cfRule type="expression" priority="2173" aboveAverage="0" equalAverage="0" bottom="0" percent="0" rank="0" text="" dxfId="1170">
      <formula>$D$1&lt;M4</formula>
    </cfRule>
    <cfRule type="expression" priority="2174" aboveAverage="0" equalAverage="0" bottom="0" percent="0" rank="0" text="" dxfId="1171">
      <formula>$D$1&gt;M4</formula>
    </cfRule>
  </conditionalFormatting>
  <conditionalFormatting sqref="M4">
    <cfRule type="expression" priority="2175" aboveAverage="0" equalAverage="0" bottom="0" percent="0" rank="0" text="" dxfId="1172">
      <formula>$D$1&lt;M4</formula>
    </cfRule>
    <cfRule type="expression" priority="2176" aboveAverage="0" equalAverage="0" bottom="0" percent="0" rank="0" text="" dxfId="1173">
      <formula>$D$1&gt;M4</formula>
    </cfRule>
  </conditionalFormatting>
  <conditionalFormatting sqref="M5">
    <cfRule type="cellIs" priority="2177" operator="equal" aboveAverage="0" equalAverage="0" bottom="0" percent="0" rank="0" text="" dxfId="1174">
      <formula>5</formula>
    </cfRule>
    <cfRule type="cellIs" priority="2178" operator="equal" aboveAverage="0" equalAverage="0" bottom="0" percent="0" rank="0" text="" dxfId="1175">
      <formula>4</formula>
    </cfRule>
    <cfRule type="cellIs" priority="2179" operator="equal" aboveAverage="0" equalAverage="0" bottom="0" percent="0" rank="0" text="" dxfId="1176">
      <formula>3</formula>
    </cfRule>
  </conditionalFormatting>
  <conditionalFormatting sqref="M5">
    <cfRule type="cellIs" priority="2180" operator="equal" aboveAverage="0" equalAverage="0" bottom="0" percent="0" rank="0" text="" dxfId="1177">
      <formula>5</formula>
    </cfRule>
    <cfRule type="cellIs" priority="2181" operator="equal" aboveAverage="0" equalAverage="0" bottom="0" percent="0" rank="0" text="" dxfId="1178">
      <formula>4</formula>
    </cfRule>
    <cfRule type="cellIs" priority="2182" operator="equal" aboveAverage="0" equalAverage="0" bottom="0" percent="0" rank="0" text="" dxfId="1179">
      <formula>3</formula>
    </cfRule>
  </conditionalFormatting>
  <conditionalFormatting sqref="M5">
    <cfRule type="cellIs" priority="2183" operator="equal" aboveAverage="0" equalAverage="0" bottom="0" percent="0" rank="0" text="" dxfId="1180">
      <formula>5</formula>
    </cfRule>
    <cfRule type="cellIs" priority="2184" operator="equal" aboveAverage="0" equalAverage="0" bottom="0" percent="0" rank="0" text="" dxfId="1181">
      <formula>4</formula>
    </cfRule>
    <cfRule type="cellIs" priority="2185" operator="equal" aboveAverage="0" equalAverage="0" bottom="0" percent="0" rank="0" text="" dxfId="1182">
      <formula>3</formula>
    </cfRule>
  </conditionalFormatting>
  <conditionalFormatting sqref="M3:M4">
    <cfRule type="expression" priority="2186" aboveAverage="0" equalAverage="0" bottom="0" percent="0" rank="0" text="" dxfId="1183">
      <formula>$D$1&lt;M3</formula>
    </cfRule>
    <cfRule type="expression" priority="2187" aboveAverage="0" equalAverage="0" bottom="0" percent="0" rank="0" text="" dxfId="1184">
      <formula>$D$1&gt;M3</formula>
    </cfRule>
  </conditionalFormatting>
  <conditionalFormatting sqref="M4">
    <cfRule type="expression" priority="2188" aboveAverage="0" equalAverage="0" bottom="0" percent="0" rank="0" text="" dxfId="1185">
      <formula>$D$1&lt;M4</formula>
    </cfRule>
    <cfRule type="expression" priority="2189" aboveAverage="0" equalAverage="0" bottom="0" percent="0" rank="0" text="" dxfId="1186">
      <formula>$D$1&gt;M4</formula>
    </cfRule>
  </conditionalFormatting>
  <conditionalFormatting sqref="M4">
    <cfRule type="expression" priority="2190" aboveAverage="0" equalAverage="0" bottom="0" percent="0" rank="0" text="" dxfId="1187">
      <formula>$D$1&lt;M4</formula>
    </cfRule>
    <cfRule type="expression" priority="2191" aboveAverage="0" equalAverage="0" bottom="0" percent="0" rank="0" text="" dxfId="1188">
      <formula>$D$1&gt;M4</formula>
    </cfRule>
  </conditionalFormatting>
  <conditionalFormatting sqref="M4">
    <cfRule type="expression" priority="2192" aboveAverage="0" equalAverage="0" bottom="0" percent="0" rank="0" text="" dxfId="1189">
      <formula>$D$1&lt;M4</formula>
    </cfRule>
    <cfRule type="expression" priority="2193" aboveAverage="0" equalAverage="0" bottom="0" percent="0" rank="0" text="" dxfId="1190">
      <formula>$D$1&gt;M4</formula>
    </cfRule>
  </conditionalFormatting>
  <conditionalFormatting sqref="M5">
    <cfRule type="cellIs" priority="2194" operator="equal" aboveAverage="0" equalAverage="0" bottom="0" percent="0" rank="0" text="" dxfId="1191">
      <formula>5</formula>
    </cfRule>
    <cfRule type="cellIs" priority="2195" operator="equal" aboveAverage="0" equalAverage="0" bottom="0" percent="0" rank="0" text="" dxfId="1192">
      <formula>4</formula>
    </cfRule>
    <cfRule type="cellIs" priority="2196" operator="equal" aboveAverage="0" equalAverage="0" bottom="0" percent="0" rank="0" text="" dxfId="1193">
      <formula>3</formula>
    </cfRule>
  </conditionalFormatting>
  <conditionalFormatting sqref="M4">
    <cfRule type="expression" priority="2197" aboveAverage="0" equalAverage="0" bottom="0" percent="0" rank="0" text="" dxfId="1194">
      <formula>$D$1&lt;M4</formula>
    </cfRule>
    <cfRule type="expression" priority="2198" aboveAverage="0" equalAverage="0" bottom="0" percent="0" rank="0" text="" dxfId="1195">
      <formula>$D$1&gt;M4</formula>
    </cfRule>
  </conditionalFormatting>
  <conditionalFormatting sqref="M5">
    <cfRule type="cellIs" priority="2199" operator="equal" aboveAverage="0" equalAverage="0" bottom="0" percent="0" rank="0" text="" dxfId="1196">
      <formula>5</formula>
    </cfRule>
    <cfRule type="cellIs" priority="2200" operator="equal" aboveAverage="0" equalAverage="0" bottom="0" percent="0" rank="0" text="" dxfId="1197">
      <formula>4</formula>
    </cfRule>
    <cfRule type="cellIs" priority="2201" operator="equal" aboveAverage="0" equalAverage="0" bottom="0" percent="0" rank="0" text="" dxfId="1198">
      <formula>3</formula>
    </cfRule>
  </conditionalFormatting>
  <conditionalFormatting sqref="M3:M4">
    <cfRule type="expression" priority="2202" aboveAverage="0" equalAverage="0" bottom="0" percent="0" rank="0" text="" dxfId="1199">
      <formula>$D$1&lt;M3</formula>
    </cfRule>
    <cfRule type="expression" priority="2203" aboveAverage="0" equalAverage="0" bottom="0" percent="0" rank="0" text="" dxfId="1200">
      <formula>$D$1&gt;M3</formula>
    </cfRule>
  </conditionalFormatting>
  <conditionalFormatting sqref="M5">
    <cfRule type="cellIs" priority="2204" operator="equal" aboveAverage="0" equalAverage="0" bottom="0" percent="0" rank="0" text="" dxfId="1201">
      <formula>5</formula>
    </cfRule>
    <cfRule type="cellIs" priority="2205" operator="equal" aboveAverage="0" equalAverage="0" bottom="0" percent="0" rank="0" text="" dxfId="1202">
      <formula>4</formula>
    </cfRule>
    <cfRule type="cellIs" priority="2206" operator="equal" aboveAverage="0" equalAverage="0" bottom="0" percent="0" rank="0" text="" dxfId="1203">
      <formula>3</formula>
    </cfRule>
  </conditionalFormatting>
  <conditionalFormatting sqref="M3:M4">
    <cfRule type="expression" priority="2207" aboveAverage="0" equalAverage="0" bottom="0" percent="0" rank="0" text="" dxfId="1204">
      <formula>$D$1&lt;M3</formula>
    </cfRule>
    <cfRule type="expression" priority="2208" aboveAverage="0" equalAverage="0" bottom="0" percent="0" rank="0" text="" dxfId="1205">
      <formula>$D$1&gt;M3</formula>
    </cfRule>
  </conditionalFormatting>
  <conditionalFormatting sqref="M5">
    <cfRule type="cellIs" priority="2209" operator="equal" aboveAverage="0" equalAverage="0" bottom="0" percent="0" rank="0" text="" dxfId="1206">
      <formula>5</formula>
    </cfRule>
    <cfRule type="cellIs" priority="2210" operator="equal" aboveAverage="0" equalAverage="0" bottom="0" percent="0" rank="0" text="" dxfId="1207">
      <formula>4</formula>
    </cfRule>
    <cfRule type="cellIs" priority="2211" operator="equal" aboveAverage="0" equalAverage="0" bottom="0" percent="0" rank="0" text="" dxfId="1208">
      <formula>3</formula>
    </cfRule>
  </conditionalFormatting>
  <conditionalFormatting sqref="M4">
    <cfRule type="expression" priority="2212" aboveAverage="0" equalAverage="0" bottom="0" percent="0" rank="0" text="" dxfId="1209">
      <formula>$D$1&lt;M4</formula>
    </cfRule>
    <cfRule type="expression" priority="2213" aboveAverage="0" equalAverage="0" bottom="0" percent="0" rank="0" text="" dxfId="1210">
      <formula>$D$1&gt;M4</formula>
    </cfRule>
  </conditionalFormatting>
  <conditionalFormatting sqref="M4">
    <cfRule type="expression" priority="2214" aboveAverage="0" equalAverage="0" bottom="0" percent="0" rank="0" text="" dxfId="1211">
      <formula>$D$1&lt;M4</formula>
    </cfRule>
    <cfRule type="expression" priority="2215" aboveAverage="0" equalAverage="0" bottom="0" percent="0" rank="0" text="" dxfId="1212">
      <formula>$D$1&gt;M4</formula>
    </cfRule>
  </conditionalFormatting>
  <conditionalFormatting sqref="M4">
    <cfRule type="expression" priority="2216" aboveAverage="0" equalAverage="0" bottom="0" percent="0" rank="0" text="" dxfId="1213">
      <formula>$D$1&lt;M4</formula>
    </cfRule>
    <cfRule type="expression" priority="2217" aboveAverage="0" equalAverage="0" bottom="0" percent="0" rank="0" text="" dxfId="1214">
      <formula>$D$1&gt;M4</formula>
    </cfRule>
  </conditionalFormatting>
  <conditionalFormatting sqref="M4">
    <cfRule type="expression" priority="2218" aboveAverage="0" equalAverage="0" bottom="0" percent="0" rank="0" text="" dxfId="1215">
      <formula>$D$1&lt;M4</formula>
    </cfRule>
    <cfRule type="expression" priority="2219" aboveAverage="0" equalAverage="0" bottom="0" percent="0" rank="0" text="" dxfId="1216">
      <formula>$D$1&gt;M4</formula>
    </cfRule>
  </conditionalFormatting>
  <conditionalFormatting sqref="M4">
    <cfRule type="expression" priority="2220" aboveAverage="0" equalAverage="0" bottom="0" percent="0" rank="0" text="" dxfId="1217">
      <formula>$D$1&lt;M4</formula>
    </cfRule>
    <cfRule type="expression" priority="2221" aboveAverage="0" equalAverage="0" bottom="0" percent="0" rank="0" text="" dxfId="1218">
      <formula>$D$1&gt;M4</formula>
    </cfRule>
  </conditionalFormatting>
  <conditionalFormatting sqref="M4">
    <cfRule type="expression" priority="2222" aboveAverage="0" equalAverage="0" bottom="0" percent="0" rank="0" text="" dxfId="1219">
      <formula>$D$1&lt;M4</formula>
    </cfRule>
    <cfRule type="expression" priority="2223" aboveAverage="0" equalAverage="0" bottom="0" percent="0" rank="0" text="" dxfId="1220">
      <formula>$D$1&gt;M4</formula>
    </cfRule>
  </conditionalFormatting>
  <conditionalFormatting sqref="M4">
    <cfRule type="expression" priority="2224" aboveAverage="0" equalAverage="0" bottom="0" percent="0" rank="0" text="" dxfId="1221">
      <formula>$D$1&lt;M4</formula>
    </cfRule>
    <cfRule type="expression" priority="2225" aboveAverage="0" equalAverage="0" bottom="0" percent="0" rank="0" text="" dxfId="1222">
      <formula>$D$1&gt;M4</formula>
    </cfRule>
  </conditionalFormatting>
  <conditionalFormatting sqref="M5">
    <cfRule type="cellIs" priority="2226" operator="equal" aboveAverage="0" equalAverage="0" bottom="0" percent="0" rank="0" text="" dxfId="1223">
      <formula>5</formula>
    </cfRule>
    <cfRule type="cellIs" priority="2227" operator="equal" aboveAverage="0" equalAverage="0" bottom="0" percent="0" rank="0" text="" dxfId="1224">
      <formula>4</formula>
    </cfRule>
    <cfRule type="cellIs" priority="2228" operator="equal" aboveAverage="0" equalAverage="0" bottom="0" percent="0" rank="0" text="" dxfId="1225">
      <formula>3</formula>
    </cfRule>
  </conditionalFormatting>
  <conditionalFormatting sqref="M3:M4">
    <cfRule type="expression" priority="2229" aboveAverage="0" equalAverage="0" bottom="0" percent="0" rank="0" text="" dxfId="1226">
      <formula>$D$1&lt;M3</formula>
    </cfRule>
    <cfRule type="expression" priority="2230" aboveAverage="0" equalAverage="0" bottom="0" percent="0" rank="0" text="" dxfId="1227">
      <formula>$D$1&gt;M3</formula>
    </cfRule>
  </conditionalFormatting>
  <conditionalFormatting sqref="M5">
    <cfRule type="cellIs" priority="2231" operator="equal" aboveAverage="0" equalAverage="0" bottom="0" percent="0" rank="0" text="" dxfId="1228">
      <formula>5</formula>
    </cfRule>
    <cfRule type="cellIs" priority="2232" operator="equal" aboveAverage="0" equalAverage="0" bottom="0" percent="0" rank="0" text="" dxfId="1229">
      <formula>4</formula>
    </cfRule>
    <cfRule type="cellIs" priority="2233" operator="equal" aboveAverage="0" equalAverage="0" bottom="0" percent="0" rank="0" text="" dxfId="1230">
      <formula>3</formula>
    </cfRule>
  </conditionalFormatting>
  <conditionalFormatting sqref="M4">
    <cfRule type="expression" priority="2234" aboveAverage="0" equalAverage="0" bottom="0" percent="0" rank="0" text="" dxfId="1231">
      <formula>$D$1&lt;M4</formula>
    </cfRule>
    <cfRule type="expression" priority="2235" aboveAverage="0" equalAverage="0" bottom="0" percent="0" rank="0" text="" dxfId="1232">
      <formula>$D$1&gt;M4</formula>
    </cfRule>
  </conditionalFormatting>
  <conditionalFormatting sqref="M5">
    <cfRule type="cellIs" priority="2236" operator="equal" aboveAverage="0" equalAverage="0" bottom="0" percent="0" rank="0" text="" dxfId="1233">
      <formula>5</formula>
    </cfRule>
    <cfRule type="cellIs" priority="2237" operator="equal" aboveAverage="0" equalAverage="0" bottom="0" percent="0" rank="0" text="" dxfId="1234">
      <formula>4</formula>
    </cfRule>
    <cfRule type="cellIs" priority="2238" operator="equal" aboveAverage="0" equalAverage="0" bottom="0" percent="0" rank="0" text="" dxfId="1235">
      <formula>3</formula>
    </cfRule>
  </conditionalFormatting>
  <conditionalFormatting sqref="M4">
    <cfRule type="expression" priority="2239" aboveAverage="0" equalAverage="0" bottom="0" percent="0" rank="0" text="" dxfId="1236">
      <formula>$D$1&lt;M4</formula>
    </cfRule>
    <cfRule type="expression" priority="2240" aboveAverage="0" equalAverage="0" bottom="0" percent="0" rank="0" text="" dxfId="1237">
      <formula>$D$1&gt;M4</formula>
    </cfRule>
  </conditionalFormatting>
  <conditionalFormatting sqref="M4">
    <cfRule type="expression" priority="2241" aboveAverage="0" equalAverage="0" bottom="0" percent="0" rank="0" text="" dxfId="1238">
      <formula>$D$1&lt;M4</formula>
    </cfRule>
    <cfRule type="expression" priority="2242" aboveAverage="0" equalAverage="0" bottom="0" percent="0" rank="0" text="" dxfId="1239">
      <formula>$D$1&gt;M4</formula>
    </cfRule>
  </conditionalFormatting>
  <conditionalFormatting sqref="M4">
    <cfRule type="expression" priority="2243" aboveAverage="0" equalAverage="0" bottom="0" percent="0" rank="0" text="" dxfId="1240">
      <formula>$D$1&lt;M4</formula>
    </cfRule>
    <cfRule type="expression" priority="2244" aboveAverage="0" equalAverage="0" bottom="0" percent="0" rank="0" text="" dxfId="1241">
      <formula>$D$1&gt;M4</formula>
    </cfRule>
  </conditionalFormatting>
  <conditionalFormatting sqref="M4">
    <cfRule type="expression" priority="2245" aboveAverage="0" equalAverage="0" bottom="0" percent="0" rank="0" text="" dxfId="1242">
      <formula>$D$1&lt;M4</formula>
    </cfRule>
    <cfRule type="expression" priority="2246" aboveAverage="0" equalAverage="0" bottom="0" percent="0" rank="0" text="" dxfId="1243">
      <formula>$D$1&gt;M4</formula>
    </cfRule>
  </conditionalFormatting>
  <conditionalFormatting sqref="M4">
    <cfRule type="expression" priority="2247" aboveAverage="0" equalAverage="0" bottom="0" percent="0" rank="0" text="" dxfId="1244">
      <formula>$D$1&lt;M4</formula>
    </cfRule>
    <cfRule type="expression" priority="2248" aboveAverage="0" equalAverage="0" bottom="0" percent="0" rank="0" text="" dxfId="1245">
      <formula>$D$1&gt;M4</formula>
    </cfRule>
  </conditionalFormatting>
  <conditionalFormatting sqref="M4">
    <cfRule type="expression" priority="2249" aboveAverage="0" equalAverage="0" bottom="0" percent="0" rank="0" text="" dxfId="1246">
      <formula>$D$1&lt;M4</formula>
    </cfRule>
    <cfRule type="expression" priority="2250" aboveAverage="0" equalAverage="0" bottom="0" percent="0" rank="0" text="" dxfId="1247">
      <formula>$D$1&gt;M4</formula>
    </cfRule>
  </conditionalFormatting>
  <conditionalFormatting sqref="M4">
    <cfRule type="expression" priority="2251" aboveAverage="0" equalAverage="0" bottom="0" percent="0" rank="0" text="" dxfId="1248">
      <formula>$D$1&lt;M4</formula>
    </cfRule>
    <cfRule type="expression" priority="2252" aboveAverage="0" equalAverage="0" bottom="0" percent="0" rank="0" text="" dxfId="1249">
      <formula>$D$1&gt;M4</formula>
    </cfRule>
  </conditionalFormatting>
  <conditionalFormatting sqref="M4">
    <cfRule type="expression" priority="2253" aboveAverage="0" equalAverage="0" bottom="0" percent="0" rank="0" text="" dxfId="1250">
      <formula>$D$1&lt;M4</formula>
    </cfRule>
    <cfRule type="expression" priority="2254" aboveAverage="0" equalAverage="0" bottom="0" percent="0" rank="0" text="" dxfId="1251">
      <formula>$D$1&gt;M4</formula>
    </cfRule>
  </conditionalFormatting>
  <conditionalFormatting sqref="M4">
    <cfRule type="expression" priority="2255" aboveAverage="0" equalAverage="0" bottom="0" percent="0" rank="0" text="" dxfId="1252">
      <formula>$D$1&lt;M4</formula>
    </cfRule>
    <cfRule type="expression" priority="2256" aboveAverage="0" equalAverage="0" bottom="0" percent="0" rank="0" text="" dxfId="1253">
      <formula>$D$1&gt;M4</formula>
    </cfRule>
  </conditionalFormatting>
  <conditionalFormatting sqref="M4">
    <cfRule type="expression" priority="2257" aboveAverage="0" equalAverage="0" bottom="0" percent="0" rank="0" text="" dxfId="1254">
      <formula>$D$1&lt;M4</formula>
    </cfRule>
    <cfRule type="expression" priority="2258" aboveAverage="0" equalAverage="0" bottom="0" percent="0" rank="0" text="" dxfId="1255">
      <formula>$D$1&gt;M4</formula>
    </cfRule>
  </conditionalFormatting>
  <conditionalFormatting sqref="H33">
    <cfRule type="cellIs" priority="2259" operator="equal" aboveAverage="0" equalAverage="0" bottom="0" percent="0" rank="0" text="" dxfId="1256">
      <formula>5</formula>
    </cfRule>
    <cfRule type="cellIs" priority="2260" operator="equal" aboveAverage="0" equalAverage="0" bottom="0" percent="0" rank="0" text="" dxfId="1257">
      <formula>4</formula>
    </cfRule>
    <cfRule type="cellIs" priority="2261" operator="equal" aboveAverage="0" equalAverage="0" bottom="0" percent="0" rank="0" text="" dxfId="1258">
      <formula>3</formula>
    </cfRule>
  </conditionalFormatting>
  <conditionalFormatting sqref="L33">
    <cfRule type="cellIs" priority="2262" operator="equal" aboveAverage="0" equalAverage="0" bottom="0" percent="0" rank="0" text="" dxfId="1259">
      <formula>5</formula>
    </cfRule>
    <cfRule type="cellIs" priority="2263" operator="equal" aboveAverage="0" equalAverage="0" bottom="0" percent="0" rank="0" text="" dxfId="1260">
      <formula>4</formula>
    </cfRule>
    <cfRule type="cellIs" priority="2264" operator="equal" aboveAverage="0" equalAverage="0" bottom="0" percent="0" rank="0" text="" dxfId="1261">
      <formula>3</formula>
    </cfRule>
  </conditionalFormatting>
  <conditionalFormatting sqref="K33">
    <cfRule type="cellIs" priority="2265" operator="equal" aboveAverage="0" equalAverage="0" bottom="0" percent="0" rank="0" text="" dxfId="1262">
      <formula>5</formula>
    </cfRule>
    <cfRule type="cellIs" priority="2266" operator="equal" aboveAverage="0" equalAverage="0" bottom="0" percent="0" rank="0" text="" dxfId="1263">
      <formula>4</formula>
    </cfRule>
    <cfRule type="cellIs" priority="2267" operator="equal" aboveAverage="0" equalAverage="0" bottom="0" percent="0" rank="0" text="" dxfId="1264">
      <formula>3</formula>
    </cfRule>
  </conditionalFormatting>
  <conditionalFormatting sqref="M33">
    <cfRule type="cellIs" priority="2268" operator="equal" aboveAverage="0" equalAverage="0" bottom="0" percent="0" rank="0" text="" dxfId="1265">
      <formula>5</formula>
    </cfRule>
    <cfRule type="cellIs" priority="2269" operator="equal" aboveAverage="0" equalAverage="0" bottom="0" percent="0" rank="0" text="" dxfId="1266">
      <formula>4</formula>
    </cfRule>
    <cfRule type="cellIs" priority="2270" operator="equal" aboveAverage="0" equalAverage="0" bottom="0" percent="0" rank="0" text="" dxfId="1267">
      <formula>3</formula>
    </cfRule>
  </conditionalFormatting>
  <conditionalFormatting sqref="L33">
    <cfRule type="cellIs" priority="2271" operator="equal" aboveAverage="0" equalAverage="0" bottom="0" percent="0" rank="0" text="" dxfId="1268">
      <formula>5</formula>
    </cfRule>
    <cfRule type="cellIs" priority="2272" operator="equal" aboveAverage="0" equalAverage="0" bottom="0" percent="0" rank="0" text="" dxfId="1269">
      <formula>4</formula>
    </cfRule>
    <cfRule type="cellIs" priority="2273" operator="equal" aboveAverage="0" equalAverage="0" bottom="0" percent="0" rank="0" text="" dxfId="1270">
      <formula>3</formula>
    </cfRule>
  </conditionalFormatting>
  <conditionalFormatting sqref="I33">
    <cfRule type="cellIs" priority="2274" operator="equal" aboveAverage="0" equalAverage="0" bottom="0" percent="0" rank="0" text="" dxfId="1271">
      <formula>5</formula>
    </cfRule>
    <cfRule type="cellIs" priority="2275" operator="equal" aboveAverage="0" equalAverage="0" bottom="0" percent="0" rank="0" text="" dxfId="1272">
      <formula>4</formula>
    </cfRule>
    <cfRule type="cellIs" priority="2276" operator="equal" aboveAverage="0" equalAverage="0" bottom="0" percent="0" rank="0" text="" dxfId="1273">
      <formula>3</formula>
    </cfRule>
  </conditionalFormatting>
  <conditionalFormatting sqref="K33">
    <cfRule type="cellIs" priority="2277" operator="equal" aboveAverage="0" equalAverage="0" bottom="0" percent="0" rank="0" text="" dxfId="1274">
      <formula>5</formula>
    </cfRule>
    <cfRule type="cellIs" priority="2278" operator="equal" aboveAverage="0" equalAverage="0" bottom="0" percent="0" rank="0" text="" dxfId="1275">
      <formula>4</formula>
    </cfRule>
    <cfRule type="cellIs" priority="2279" operator="equal" aboveAverage="0" equalAverage="0" bottom="0" percent="0" rank="0" text="" dxfId="1276">
      <formula>3</formula>
    </cfRule>
  </conditionalFormatting>
  <conditionalFormatting sqref="L33">
    <cfRule type="cellIs" priority="2280" operator="equal" aboveAverage="0" equalAverage="0" bottom="0" percent="0" rank="0" text="" dxfId="1277">
      <formula>5</formula>
    </cfRule>
    <cfRule type="cellIs" priority="2281" operator="equal" aboveAverage="0" equalAverage="0" bottom="0" percent="0" rank="0" text="" dxfId="1278">
      <formula>4</formula>
    </cfRule>
    <cfRule type="cellIs" priority="2282" operator="equal" aboveAverage="0" equalAverage="0" bottom="0" percent="0" rank="0" text="" dxfId="1279">
      <formula>3</formula>
    </cfRule>
  </conditionalFormatting>
  <conditionalFormatting sqref="J33">
    <cfRule type="cellIs" priority="2283" operator="equal" aboveAverage="0" equalAverage="0" bottom="0" percent="0" rank="0" text="" dxfId="1280">
      <formula>5</formula>
    </cfRule>
    <cfRule type="cellIs" priority="2284" operator="equal" aboveAverage="0" equalAverage="0" bottom="0" percent="0" rank="0" text="" dxfId="1281">
      <formula>4</formula>
    </cfRule>
    <cfRule type="cellIs" priority="2285" operator="equal" aboveAverage="0" equalAverage="0" bottom="0" percent="0" rank="0" text="" dxfId="1282">
      <formula>3</formula>
    </cfRule>
  </conditionalFormatting>
  <conditionalFormatting sqref="L33">
    <cfRule type="cellIs" priority="2286" operator="equal" aboveAverage="0" equalAverage="0" bottom="0" percent="0" rank="0" text="" dxfId="1283">
      <formula>5</formula>
    </cfRule>
    <cfRule type="cellIs" priority="2287" operator="equal" aboveAverage="0" equalAverage="0" bottom="0" percent="0" rank="0" text="" dxfId="1284">
      <formula>4</formula>
    </cfRule>
    <cfRule type="cellIs" priority="2288" operator="equal" aboveAverage="0" equalAverage="0" bottom="0" percent="0" rank="0" text="" dxfId="1285">
      <formula>3</formula>
    </cfRule>
  </conditionalFormatting>
  <conditionalFormatting sqref="K33">
    <cfRule type="cellIs" priority="2289" operator="equal" aboveAverage="0" equalAverage="0" bottom="0" percent="0" rank="0" text="" dxfId="1286">
      <formula>5</formula>
    </cfRule>
    <cfRule type="cellIs" priority="2290" operator="equal" aboveAverage="0" equalAverage="0" bottom="0" percent="0" rank="0" text="" dxfId="1287">
      <formula>4</formula>
    </cfRule>
    <cfRule type="cellIs" priority="2291" operator="equal" aboveAverage="0" equalAverage="0" bottom="0" percent="0" rank="0" text="" dxfId="1288">
      <formula>3</formula>
    </cfRule>
  </conditionalFormatting>
  <conditionalFormatting sqref="H32">
    <cfRule type="cellIs" priority="2292" operator="equal" aboveAverage="0" equalAverage="0" bottom="0" percent="0" rank="0" text="" dxfId="1289">
      <formula>5</formula>
    </cfRule>
    <cfRule type="cellIs" priority="2293" operator="equal" aboveAverage="0" equalAverage="0" bottom="0" percent="0" rank="0" text="" dxfId="1290">
      <formula>4</formula>
    </cfRule>
    <cfRule type="cellIs" priority="2294" operator="equal" aboveAverage="0" equalAverage="0" bottom="0" percent="0" rank="0" text="" dxfId="1291">
      <formula>3</formula>
    </cfRule>
  </conditionalFormatting>
  <conditionalFormatting sqref="H31">
    <cfRule type="cellIs" priority="2295" operator="equal" aboveAverage="0" equalAverage="0" bottom="0" percent="0" rank="0" text="" dxfId="1292">
      <formula>5</formula>
    </cfRule>
    <cfRule type="cellIs" priority="2296" operator="equal" aboveAverage="0" equalAverage="0" bottom="0" percent="0" rank="0" text="" dxfId="1293">
      <formula>4</formula>
    </cfRule>
    <cfRule type="cellIs" priority="2297" operator="equal" aboveAverage="0" equalAverage="0" bottom="0" percent="0" rank="0" text="" dxfId="1294">
      <formula>3</formula>
    </cfRule>
  </conditionalFormatting>
  <conditionalFormatting sqref="L32">
    <cfRule type="cellIs" priority="2298" operator="equal" aboveAverage="0" equalAverage="0" bottom="0" percent="0" rank="0" text="" dxfId="1295">
      <formula>5</formula>
    </cfRule>
    <cfRule type="cellIs" priority="2299" operator="equal" aboveAverage="0" equalAverage="0" bottom="0" percent="0" rank="0" text="" dxfId="1296">
      <formula>4</formula>
    </cfRule>
    <cfRule type="cellIs" priority="2300" operator="equal" aboveAverage="0" equalAverage="0" bottom="0" percent="0" rank="0" text="" dxfId="1297">
      <formula>3</formula>
    </cfRule>
  </conditionalFormatting>
  <conditionalFormatting sqref="L31">
    <cfRule type="cellIs" priority="2301" operator="equal" aboveAverage="0" equalAverage="0" bottom="0" percent="0" rank="0" text="" dxfId="1298">
      <formula>5</formula>
    </cfRule>
    <cfRule type="cellIs" priority="2302" operator="equal" aboveAverage="0" equalAverage="0" bottom="0" percent="0" rank="0" text="" dxfId="1299">
      <formula>4</formula>
    </cfRule>
    <cfRule type="cellIs" priority="2303" operator="equal" aboveAverage="0" equalAverage="0" bottom="0" percent="0" rank="0" text="" dxfId="1300">
      <formula>3</formula>
    </cfRule>
  </conditionalFormatting>
  <conditionalFormatting sqref="K31">
    <cfRule type="cellIs" priority="2304" operator="equal" aboveAverage="0" equalAverage="0" bottom="0" percent="0" rank="0" text="" dxfId="1301">
      <formula>5</formula>
    </cfRule>
    <cfRule type="cellIs" priority="2305" operator="equal" aboveAverage="0" equalAverage="0" bottom="0" percent="0" rank="0" text="" dxfId="1302">
      <formula>4</formula>
    </cfRule>
    <cfRule type="cellIs" priority="2306" operator="equal" aboveAverage="0" equalAverage="0" bottom="0" percent="0" rank="0" text="" dxfId="1303">
      <formula>3</formula>
    </cfRule>
  </conditionalFormatting>
  <conditionalFormatting sqref="M31">
    <cfRule type="cellIs" priority="2307" operator="equal" aboveAverage="0" equalAverage="0" bottom="0" percent="0" rank="0" text="" dxfId="1304">
      <formula>5</formula>
    </cfRule>
    <cfRule type="cellIs" priority="2308" operator="equal" aboveAverage="0" equalAverage="0" bottom="0" percent="0" rank="0" text="" dxfId="1305">
      <formula>4</formula>
    </cfRule>
    <cfRule type="cellIs" priority="2309" operator="equal" aboveAverage="0" equalAverage="0" bottom="0" percent="0" rank="0" text="" dxfId="1306">
      <formula>3</formula>
    </cfRule>
  </conditionalFormatting>
  <conditionalFormatting sqref="L31">
    <cfRule type="cellIs" priority="2310" operator="equal" aboveAverage="0" equalAverage="0" bottom="0" percent="0" rank="0" text="" dxfId="1307">
      <formula>5</formula>
    </cfRule>
    <cfRule type="cellIs" priority="2311" operator="equal" aboveAverage="0" equalAverage="0" bottom="0" percent="0" rank="0" text="" dxfId="1308">
      <formula>4</formula>
    </cfRule>
    <cfRule type="cellIs" priority="2312" operator="equal" aboveAverage="0" equalAverage="0" bottom="0" percent="0" rank="0" text="" dxfId="1309">
      <formula>3</formula>
    </cfRule>
  </conditionalFormatting>
  <conditionalFormatting sqref="I31">
    <cfRule type="cellIs" priority="2313" operator="equal" aboveAverage="0" equalAverage="0" bottom="0" percent="0" rank="0" text="" dxfId="1310">
      <formula>5</formula>
    </cfRule>
    <cfRule type="cellIs" priority="2314" operator="equal" aboveAverage="0" equalAverage="0" bottom="0" percent="0" rank="0" text="" dxfId="1311">
      <formula>4</formula>
    </cfRule>
    <cfRule type="cellIs" priority="2315" operator="equal" aboveAverage="0" equalAverage="0" bottom="0" percent="0" rank="0" text="" dxfId="1312">
      <formula>3</formula>
    </cfRule>
  </conditionalFormatting>
  <conditionalFormatting sqref="K31">
    <cfRule type="cellIs" priority="2316" operator="equal" aboveAverage="0" equalAverage="0" bottom="0" percent="0" rank="0" text="" dxfId="1313">
      <formula>5</formula>
    </cfRule>
    <cfRule type="cellIs" priority="2317" operator="equal" aboveAverage="0" equalAverage="0" bottom="0" percent="0" rank="0" text="" dxfId="1314">
      <formula>4</formula>
    </cfRule>
    <cfRule type="cellIs" priority="2318" operator="equal" aboveAverage="0" equalAverage="0" bottom="0" percent="0" rank="0" text="" dxfId="1315">
      <formula>3</formula>
    </cfRule>
  </conditionalFormatting>
  <conditionalFormatting sqref="L31">
    <cfRule type="cellIs" priority="2319" operator="equal" aboveAverage="0" equalAverage="0" bottom="0" percent="0" rank="0" text="" dxfId="1316">
      <formula>5</formula>
    </cfRule>
    <cfRule type="cellIs" priority="2320" operator="equal" aboveAverage="0" equalAverage="0" bottom="0" percent="0" rank="0" text="" dxfId="1317">
      <formula>4</formula>
    </cfRule>
    <cfRule type="cellIs" priority="2321" operator="equal" aboveAverage="0" equalAverage="0" bottom="0" percent="0" rank="0" text="" dxfId="1318">
      <formula>3</formula>
    </cfRule>
  </conditionalFormatting>
  <conditionalFormatting sqref="J31">
    <cfRule type="cellIs" priority="2322" operator="equal" aboveAverage="0" equalAverage="0" bottom="0" percent="0" rank="0" text="" dxfId="1319">
      <formula>5</formula>
    </cfRule>
    <cfRule type="cellIs" priority="2323" operator="equal" aboveAverage="0" equalAverage="0" bottom="0" percent="0" rank="0" text="" dxfId="1320">
      <formula>4</formula>
    </cfRule>
    <cfRule type="cellIs" priority="2324" operator="equal" aboveAverage="0" equalAverage="0" bottom="0" percent="0" rank="0" text="" dxfId="1321">
      <formula>3</formula>
    </cfRule>
  </conditionalFormatting>
  <conditionalFormatting sqref="L31">
    <cfRule type="cellIs" priority="2325" operator="equal" aboveAverage="0" equalAverage="0" bottom="0" percent="0" rank="0" text="" dxfId="1322">
      <formula>5</formula>
    </cfRule>
    <cfRule type="cellIs" priority="2326" operator="equal" aboveAverage="0" equalAverage="0" bottom="0" percent="0" rank="0" text="" dxfId="1323">
      <formula>4</formula>
    </cfRule>
    <cfRule type="cellIs" priority="2327" operator="equal" aboveAverage="0" equalAverage="0" bottom="0" percent="0" rank="0" text="" dxfId="1324">
      <formula>3</formula>
    </cfRule>
  </conditionalFormatting>
  <conditionalFormatting sqref="K31">
    <cfRule type="cellIs" priority="2328" operator="equal" aboveAverage="0" equalAverage="0" bottom="0" percent="0" rank="0" text="" dxfId="1325">
      <formula>5</formula>
    </cfRule>
    <cfRule type="cellIs" priority="2329" operator="equal" aboveAverage="0" equalAverage="0" bottom="0" percent="0" rank="0" text="" dxfId="1326">
      <formula>4</formula>
    </cfRule>
    <cfRule type="cellIs" priority="2330" operator="equal" aboveAverage="0" equalAverage="0" bottom="0" percent="0" rank="0" text="" dxfId="1327">
      <formula>3</formula>
    </cfRule>
  </conditionalFormatting>
  <conditionalFormatting sqref="H32">
    <cfRule type="cellIs" priority="2331" operator="equal" aboveAverage="0" equalAverage="0" bottom="0" percent="0" rank="0" text="" dxfId="1328">
      <formula>5</formula>
    </cfRule>
    <cfRule type="cellIs" priority="2332" operator="equal" aboveAverage="0" equalAverage="0" bottom="0" percent="0" rank="0" text="" dxfId="1329">
      <formula>4</formula>
    </cfRule>
    <cfRule type="cellIs" priority="2333" operator="equal" aboveAverage="0" equalAverage="0" bottom="0" percent="0" rank="0" text="" dxfId="1330">
      <formula>3</formula>
    </cfRule>
  </conditionalFormatting>
  <conditionalFormatting sqref="L32">
    <cfRule type="cellIs" priority="2334" operator="equal" aboveAverage="0" equalAverage="0" bottom="0" percent="0" rank="0" text="" dxfId="1331">
      <formula>5</formula>
    </cfRule>
    <cfRule type="cellIs" priority="2335" operator="equal" aboveAverage="0" equalAverage="0" bottom="0" percent="0" rank="0" text="" dxfId="1332">
      <formula>4</formula>
    </cfRule>
    <cfRule type="cellIs" priority="2336" operator="equal" aboveAverage="0" equalAverage="0" bottom="0" percent="0" rank="0" text="" dxfId="1333">
      <formula>3</formula>
    </cfRule>
  </conditionalFormatting>
  <conditionalFormatting sqref="K32">
    <cfRule type="cellIs" priority="2337" operator="equal" aboveAverage="0" equalAverage="0" bottom="0" percent="0" rank="0" text="" dxfId="1334">
      <formula>5</formula>
    </cfRule>
    <cfRule type="cellIs" priority="2338" operator="equal" aboveAverage="0" equalAverage="0" bottom="0" percent="0" rank="0" text="" dxfId="1335">
      <formula>4</formula>
    </cfRule>
    <cfRule type="cellIs" priority="2339" operator="equal" aboveAverage="0" equalAverage="0" bottom="0" percent="0" rank="0" text="" dxfId="1336">
      <formula>3</formula>
    </cfRule>
  </conditionalFormatting>
  <conditionalFormatting sqref="M32">
    <cfRule type="cellIs" priority="2340" operator="equal" aboveAverage="0" equalAverage="0" bottom="0" percent="0" rank="0" text="" dxfId="1337">
      <formula>5</formula>
    </cfRule>
    <cfRule type="cellIs" priority="2341" operator="equal" aboveAverage="0" equalAverage="0" bottom="0" percent="0" rank="0" text="" dxfId="1338">
      <formula>4</formula>
    </cfRule>
    <cfRule type="cellIs" priority="2342" operator="equal" aboveAverage="0" equalAverage="0" bottom="0" percent="0" rank="0" text="" dxfId="1339">
      <formula>3</formula>
    </cfRule>
  </conditionalFormatting>
  <conditionalFormatting sqref="L32">
    <cfRule type="cellIs" priority="2343" operator="equal" aboveAverage="0" equalAverage="0" bottom="0" percent="0" rank="0" text="" dxfId="1340">
      <formula>5</formula>
    </cfRule>
    <cfRule type="cellIs" priority="2344" operator="equal" aboveAverage="0" equalAverage="0" bottom="0" percent="0" rank="0" text="" dxfId="1341">
      <formula>4</formula>
    </cfRule>
    <cfRule type="cellIs" priority="2345" operator="equal" aboveAverage="0" equalAverage="0" bottom="0" percent="0" rank="0" text="" dxfId="1342">
      <formula>3</formula>
    </cfRule>
  </conditionalFormatting>
  <conditionalFormatting sqref="I32">
    <cfRule type="cellIs" priority="2346" operator="equal" aboveAverage="0" equalAverage="0" bottom="0" percent="0" rank="0" text="" dxfId="1343">
      <formula>5</formula>
    </cfRule>
    <cfRule type="cellIs" priority="2347" operator="equal" aboveAverage="0" equalAverage="0" bottom="0" percent="0" rank="0" text="" dxfId="1344">
      <formula>4</formula>
    </cfRule>
    <cfRule type="cellIs" priority="2348" operator="equal" aboveAverage="0" equalAverage="0" bottom="0" percent="0" rank="0" text="" dxfId="1345">
      <formula>3</formula>
    </cfRule>
  </conditionalFormatting>
  <conditionalFormatting sqref="K32">
    <cfRule type="cellIs" priority="2349" operator="equal" aboveAverage="0" equalAverage="0" bottom="0" percent="0" rank="0" text="" dxfId="1346">
      <formula>5</formula>
    </cfRule>
    <cfRule type="cellIs" priority="2350" operator="equal" aboveAverage="0" equalAverage="0" bottom="0" percent="0" rank="0" text="" dxfId="1347">
      <formula>4</formula>
    </cfRule>
    <cfRule type="cellIs" priority="2351" operator="equal" aboveAverage="0" equalAverage="0" bottom="0" percent="0" rank="0" text="" dxfId="1348">
      <formula>3</formula>
    </cfRule>
  </conditionalFormatting>
  <conditionalFormatting sqref="L32">
    <cfRule type="cellIs" priority="2352" operator="equal" aboveAverage="0" equalAverage="0" bottom="0" percent="0" rank="0" text="" dxfId="1349">
      <formula>5</formula>
    </cfRule>
    <cfRule type="cellIs" priority="2353" operator="equal" aboveAverage="0" equalAverage="0" bottom="0" percent="0" rank="0" text="" dxfId="1350">
      <formula>4</formula>
    </cfRule>
    <cfRule type="cellIs" priority="2354" operator="equal" aboveAverage="0" equalAverage="0" bottom="0" percent="0" rank="0" text="" dxfId="1351">
      <formula>3</formula>
    </cfRule>
  </conditionalFormatting>
  <conditionalFormatting sqref="J32">
    <cfRule type="cellIs" priority="2355" operator="equal" aboveAverage="0" equalAverage="0" bottom="0" percent="0" rank="0" text="" dxfId="1352">
      <formula>5</formula>
    </cfRule>
    <cfRule type="cellIs" priority="2356" operator="equal" aboveAverage="0" equalAverage="0" bottom="0" percent="0" rank="0" text="" dxfId="1353">
      <formula>4</formula>
    </cfRule>
    <cfRule type="cellIs" priority="2357" operator="equal" aboveAverage="0" equalAverage="0" bottom="0" percent="0" rank="0" text="" dxfId="1354">
      <formula>3</formula>
    </cfRule>
  </conditionalFormatting>
  <conditionalFormatting sqref="L32">
    <cfRule type="cellIs" priority="2358" operator="equal" aboveAverage="0" equalAverage="0" bottom="0" percent="0" rank="0" text="" dxfId="1355">
      <formula>5</formula>
    </cfRule>
    <cfRule type="cellIs" priority="2359" operator="equal" aboveAverage="0" equalAverage="0" bottom="0" percent="0" rank="0" text="" dxfId="1356">
      <formula>4</formula>
    </cfRule>
    <cfRule type="cellIs" priority="2360" operator="equal" aboveAverage="0" equalAverage="0" bottom="0" percent="0" rank="0" text="" dxfId="1357">
      <formula>3</formula>
    </cfRule>
  </conditionalFormatting>
  <conditionalFormatting sqref="K32">
    <cfRule type="cellIs" priority="2361" operator="equal" aboveAverage="0" equalAverage="0" bottom="0" percent="0" rank="0" text="" dxfId="1358">
      <formula>5</formula>
    </cfRule>
    <cfRule type="cellIs" priority="2362" operator="equal" aboveAverage="0" equalAverage="0" bottom="0" percent="0" rank="0" text="" dxfId="1359">
      <formula>4</formula>
    </cfRule>
    <cfRule type="cellIs" priority="2363" operator="equal" aboveAverage="0" equalAverage="0" bottom="0" percent="0" rank="0" text="" dxfId="1360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" man="true" max="65535" min="0"/>
  </col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0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M16" activeCellId="0" sqref="M1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42"/>
    <col collapsed="false" customWidth="true" hidden="false" outlineLevel="0" max="4" min="4" style="1" width="27"/>
    <col collapsed="false" customWidth="true" hidden="false" outlineLevel="0" max="5" min="5" style="1" width="5.43"/>
    <col collapsed="false" customWidth="true" hidden="false" outlineLevel="0" max="6" min="6" style="0" width="7"/>
    <col collapsed="false" customWidth="true" hidden="false" outlineLevel="0" max="12" min="7" style="0" width="7.15"/>
    <col collapsed="false" customWidth="true" hidden="false" outlineLevel="0" max="13" min="13" style="0" width="7"/>
    <col collapsed="false" customWidth="true" hidden="true" outlineLevel="0" max="18" min="14" style="0" width="7"/>
    <col collapsed="false" customWidth="true" hidden="true" outlineLevel="0" max="19" min="19" style="0" width="7.29"/>
    <col collapsed="false" customWidth="true" hidden="true" outlineLevel="0" max="21" min="20" style="0" width="6.15"/>
    <col collapsed="false" customWidth="true" hidden="false" outlineLevel="0" max="22" min="22" style="0" width="7.71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102" min="86" style="2" width="8"/>
    <col collapsed="false" customWidth="true" hidden="true" outlineLevel="0" max="111" min="103" style="1" width="8"/>
    <col collapsed="false" customWidth="false" hidden="true" outlineLevel="0" max="115" min="112" style="1" width="11.52"/>
    <col collapsed="false" customWidth="true" hidden="false" outlineLevel="0" max="1025" min="116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43901.6335654224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196" t="s">
        <v>489</v>
      </c>
      <c r="G2" s="230" t="s">
        <v>400</v>
      </c>
      <c r="H2" s="230"/>
      <c r="I2" s="230"/>
      <c r="J2" s="230"/>
      <c r="K2" s="230" t="s">
        <v>2</v>
      </c>
      <c r="L2" s="230"/>
      <c r="M2" s="230"/>
      <c r="N2" s="178"/>
      <c r="O2" s="178"/>
      <c r="P2" s="178"/>
      <c r="Q2" s="178"/>
      <c r="R2" s="296"/>
      <c r="S2" s="296"/>
      <c r="T2" s="23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2632</v>
      </c>
      <c r="B3" s="29"/>
      <c r="C3" s="29"/>
      <c r="D3" s="30" t="s">
        <v>3</v>
      </c>
      <c r="E3" s="31"/>
      <c r="F3" s="35" t="n">
        <v>43781</v>
      </c>
      <c r="G3" s="232" t="n">
        <v>43491</v>
      </c>
      <c r="H3" s="232" t="n">
        <v>43417</v>
      </c>
      <c r="I3" s="232" t="n">
        <v>43493</v>
      </c>
      <c r="J3" s="232" t="n">
        <v>43495</v>
      </c>
      <c r="K3" s="232" t="n">
        <v>43507</v>
      </c>
      <c r="L3" s="232" t="n">
        <v>43501</v>
      </c>
      <c r="M3" s="232" t="n">
        <v>43511</v>
      </c>
      <c r="N3" s="32"/>
      <c r="O3" s="190"/>
      <c r="P3" s="35"/>
      <c r="Q3" s="32"/>
      <c r="R3" s="35"/>
      <c r="S3" s="32"/>
      <c r="T3" s="202"/>
      <c r="U3" s="51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9"/>
      <c r="B4" s="29"/>
      <c r="C4" s="29"/>
      <c r="D4" s="45" t="s">
        <v>5</v>
      </c>
      <c r="E4" s="31"/>
      <c r="F4" s="47" t="s">
        <v>490</v>
      </c>
      <c r="G4" s="47" t="s">
        <v>491</v>
      </c>
      <c r="H4" s="47" t="s">
        <v>492</v>
      </c>
      <c r="I4" s="47" t="s">
        <v>8</v>
      </c>
      <c r="J4" s="47" t="s">
        <v>493</v>
      </c>
      <c r="K4" s="47" t="s">
        <v>6</v>
      </c>
      <c r="L4" s="242" t="s">
        <v>494</v>
      </c>
      <c r="M4" s="47" t="s">
        <v>495</v>
      </c>
      <c r="N4" s="46"/>
      <c r="O4" s="46"/>
      <c r="P4" s="48"/>
      <c r="Q4" s="47"/>
      <c r="R4" s="48"/>
      <c r="S4" s="46"/>
      <c r="T4" s="202"/>
      <c r="U4" s="184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.75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496</v>
      </c>
      <c r="G5" s="58" t="s">
        <v>497</v>
      </c>
      <c r="H5" s="60" t="s">
        <v>498</v>
      </c>
      <c r="I5" s="58" t="s">
        <v>402</v>
      </c>
      <c r="J5" s="58" t="s">
        <v>499</v>
      </c>
      <c r="K5" s="58" t="s">
        <v>16</v>
      </c>
      <c r="L5" s="58" t="s">
        <v>500</v>
      </c>
      <c r="M5" s="58" t="s">
        <v>501</v>
      </c>
      <c r="N5" s="62"/>
      <c r="O5" s="60"/>
      <c r="P5" s="58"/>
      <c r="Q5" s="60"/>
      <c r="R5" s="58"/>
      <c r="S5" s="62"/>
      <c r="T5" s="297"/>
      <c r="U5" s="185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5" hidden="false" customHeight="true" outlineLevel="0" collapsed="false">
      <c r="A6" s="75" t="n">
        <v>1</v>
      </c>
      <c r="B6" s="76" t="s">
        <v>29</v>
      </c>
      <c r="C6" s="107" t="s">
        <v>307</v>
      </c>
      <c r="D6" s="187" t="s">
        <v>531</v>
      </c>
      <c r="E6" s="79" t="n">
        <v>2632</v>
      </c>
      <c r="F6" s="80" t="s">
        <v>32</v>
      </c>
      <c r="G6" s="80" t="n">
        <v>4</v>
      </c>
      <c r="H6" s="80" t="n">
        <v>5</v>
      </c>
      <c r="I6" s="80" t="n">
        <v>5</v>
      </c>
      <c r="J6" s="80" t="n">
        <v>5</v>
      </c>
      <c r="K6" s="80" t="n">
        <v>5</v>
      </c>
      <c r="L6" s="80" t="n">
        <v>4</v>
      </c>
      <c r="M6" s="80" t="n">
        <v>5</v>
      </c>
      <c r="N6" s="80"/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4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0</v>
      </c>
      <c r="AA6" s="177" t="n">
        <f aca="false">COUNTIF(AG6:AV6,AA$5)</f>
        <v>2</v>
      </c>
      <c r="AB6" s="177" t="n">
        <f aca="false">COUNTIF(AG6:AV6,AB$5)</f>
        <v>5</v>
      </c>
      <c r="AC6" s="177" t="n">
        <f aca="false">SUM(X6:AB6)</f>
        <v>7</v>
      </c>
      <c r="AD6" s="255" t="n">
        <f aca="false">IF(ISERROR(((X6+Y6)*2+Z6*3+AA6*4+AB6*5)/SUM(X6,Y6:AB6)),"",((X6+Y6)*2+Z6*3+AA6*4+AB6*5)/SUM(X6,Y6:AB6))</f>
        <v>4.71428571428571</v>
      </c>
      <c r="AE6" s="93" t="n">
        <f aca="false">IF(AW6=5,0.5,IF(AW6=4,0.25,IF(AW6&lt;=3,0)))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4</v>
      </c>
      <c r="AI6" s="215" t="n">
        <f aca="false">IF(ISERROR(VALUE(LEFT(H6))),LEFT(H6),VALUE(LEFT(H6)))</f>
        <v>5</v>
      </c>
      <c r="AJ6" s="215" t="n">
        <f aca="false">IF(ISERROR(VALUE(LEFT(I6))),LEFT(I6),VALUE(LEFT(I6)))</f>
        <v>5</v>
      </c>
      <c r="AK6" s="215" t="n">
        <f aca="false">IF(ISERROR(VALUE(LEFT(J6))),LEFT(J6),VALUE(LEFT(J6)))</f>
        <v>5</v>
      </c>
      <c r="AL6" s="215" t="n">
        <f aca="false">IF(ISERROR(VALUE(LEFT(K6))),LEFT(K6),VALUE(LEFT(K6)))</f>
        <v>5</v>
      </c>
      <c r="AM6" s="215" t="n">
        <f aca="false">IF(ISERROR(VALUE(LEFT(L6))),LEFT(L6),VALUE(LEFT(L6)))</f>
        <v>4</v>
      </c>
      <c r="AN6" s="215" t="n">
        <f aca="false">IF(ISERROR(VALUE(LEFT(M6))),LEFT(M6),VALUE(LEFT(M6)))</f>
        <v>5</v>
      </c>
      <c r="AO6" s="215" t="str">
        <f aca="false">IF(ISERROR(VALUE(LEFT(N6))),LEFT(N6),VALUE(LEFT(N6)))</f>
        <v/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5" hidden="false" customHeight="true" outlineLevel="0" collapsed="false">
      <c r="A7" s="75" t="n">
        <v>2</v>
      </c>
      <c r="B7" s="76" t="s">
        <v>29</v>
      </c>
      <c r="C7" s="107" t="s">
        <v>30</v>
      </c>
      <c r="D7" s="187" t="s">
        <v>532</v>
      </c>
      <c r="E7" s="79" t="n">
        <v>2632</v>
      </c>
      <c r="F7" s="80" t="s">
        <v>533</v>
      </c>
      <c r="G7" s="80" t="n">
        <v>3</v>
      </c>
      <c r="H7" s="80" t="n">
        <v>4</v>
      </c>
      <c r="I7" s="80" t="n">
        <v>5</v>
      </c>
      <c r="J7" s="80" t="n">
        <v>3</v>
      </c>
      <c r="K7" s="80" t="n">
        <v>4</v>
      </c>
      <c r="L7" s="80" t="n">
        <v>3</v>
      </c>
      <c r="M7" s="80" t="s">
        <v>45</v>
      </c>
      <c r="N7" s="80"/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2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2</v>
      </c>
      <c r="Z7" s="177" t="n">
        <f aca="false">COUNTIF(AG7:AV7,Z$5)</f>
        <v>3</v>
      </c>
      <c r="AA7" s="177" t="n">
        <f aca="false">COUNTIF(AG7:AV7,AA$5)</f>
        <v>2</v>
      </c>
      <c r="AB7" s="177" t="n">
        <f aca="false">COUNTIF(AG7:AV7,AB$5)</f>
        <v>1</v>
      </c>
      <c r="AC7" s="177" t="n">
        <f aca="false">SUM(X7:AB7)</f>
        <v>8</v>
      </c>
      <c r="AD7" s="255" t="n">
        <f aca="false">IF(ISERROR(((X7+Y7)*2+Z7*3+AA7*4+AB7*5)/SUM(X7,Y7:AB7)),"",((X7+Y7)*2+Z7*3+AA7*4+AB7*5)/SUM(X7,Y7:AB7))</f>
        <v>3.25</v>
      </c>
      <c r="AE7" s="93" t="n">
        <f aca="false">IF(AX7=5,0.5,IF(AX7=4,0.25,IF(AX7&lt;=3,0)))</f>
        <v>0</v>
      </c>
      <c r="AG7" s="215" t="str">
        <f aca="false">IF(ISERROR(VALUE(LEFT(F7))),LEFT(F7),VALUE(LEFT(F7)))</f>
        <v>н</v>
      </c>
      <c r="AH7" s="215" t="n">
        <f aca="false">IF(ISERROR(VALUE(LEFT(G7))),LEFT(G7),VALUE(LEFT(G7)))</f>
        <v>3</v>
      </c>
      <c r="AI7" s="215" t="n">
        <f aca="false">IF(ISERROR(VALUE(LEFT(H7))),LEFT(H7),VALUE(LEFT(H7)))</f>
        <v>4</v>
      </c>
      <c r="AJ7" s="215" t="n">
        <f aca="false">IF(ISERROR(VALUE(LEFT(I7))),LEFT(I7),VALUE(LEFT(I7)))</f>
        <v>5</v>
      </c>
      <c r="AK7" s="215" t="n">
        <f aca="false">IF(ISERROR(VALUE(LEFT(J7))),LEFT(J7),VALUE(LEFT(J7)))</f>
        <v>3</v>
      </c>
      <c r="AL7" s="215" t="n">
        <f aca="false">IF(ISERROR(VALUE(LEFT(K7))),LEFT(K7),VALUE(LEFT(K7)))</f>
        <v>4</v>
      </c>
      <c r="AM7" s="215" t="n">
        <f aca="false">IF(ISERROR(VALUE(LEFT(L7))),LEFT(L7),VALUE(LEFT(L7)))</f>
        <v>3</v>
      </c>
      <c r="AN7" s="215" t="n">
        <f aca="false">IF(ISERROR(VALUE(LEFT(M7))),LEFT(M7),VALUE(LEFT(M7)))</f>
        <v>2</v>
      </c>
      <c r="AO7" s="215" t="str">
        <f aca="false">IF(ISERROR(VALUE(LEFT(N7))),LEFT(N7),VALUE(LEFT(N7)))</f>
        <v/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0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5" hidden="false" customHeight="true" outlineLevel="0" collapsed="false">
      <c r="A8" s="75" t="n">
        <v>3</v>
      </c>
      <c r="B8" s="76" t="s">
        <v>29</v>
      </c>
      <c r="C8" s="107" t="s">
        <v>30</v>
      </c>
      <c r="D8" s="187" t="s">
        <v>534</v>
      </c>
      <c r="E8" s="79" t="n">
        <v>2632</v>
      </c>
      <c r="F8" s="80" t="s">
        <v>32</v>
      </c>
      <c r="G8" s="80" t="n">
        <v>3</v>
      </c>
      <c r="H8" s="80" t="n">
        <v>5</v>
      </c>
      <c r="I8" s="80" t="n">
        <v>5</v>
      </c>
      <c r="J8" s="80" t="n">
        <v>5</v>
      </c>
      <c r="K8" s="80" t="n">
        <v>3</v>
      </c>
      <c r="L8" s="80" t="n">
        <v>3</v>
      </c>
      <c r="M8" s="80" t="n">
        <v>3</v>
      </c>
      <c r="N8" s="80"/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3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4</v>
      </c>
      <c r="AA8" s="177" t="n">
        <f aca="false">COUNTIF(AG8:AV8,AA$5)</f>
        <v>0</v>
      </c>
      <c r="AB8" s="177" t="n">
        <f aca="false">COUNTIF(AG8:AV8,AB$5)</f>
        <v>3</v>
      </c>
      <c r="AC8" s="177" t="n">
        <f aca="false">SUM(X8:AB8)</f>
        <v>7</v>
      </c>
      <c r="AD8" s="255" t="n">
        <f aca="false">IF(ISERROR(((X8+Y8)*2+Z8*3+AA8*4+AB8*5)/SUM(X8,Y8:AB8)),"",((X8+Y8)*2+Z8*3+AA8*4+AB8*5)/SUM(X8,Y8:AB8))</f>
        <v>3.85714285714286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n">
        <f aca="false">IF(ISERROR(VALUE(LEFT(G8))),LEFT(G8),VALUE(LEFT(G8)))</f>
        <v>3</v>
      </c>
      <c r="AI8" s="215" t="n">
        <f aca="false">IF(ISERROR(VALUE(LEFT(H8))),LEFT(H8),VALUE(LEFT(H8)))</f>
        <v>5</v>
      </c>
      <c r="AJ8" s="215" t="n">
        <f aca="false">IF(ISERROR(VALUE(LEFT(I8))),LEFT(I8),VALUE(LEFT(I8)))</f>
        <v>5</v>
      </c>
      <c r="AK8" s="215" t="n">
        <f aca="false">IF(ISERROR(VALUE(LEFT(J8))),LEFT(J8),VALUE(LEFT(J8)))</f>
        <v>5</v>
      </c>
      <c r="AL8" s="215" t="n">
        <f aca="false">IF(ISERROR(VALUE(LEFT(K8))),LEFT(K8),VALUE(LEFT(K8)))</f>
        <v>3</v>
      </c>
      <c r="AM8" s="215" t="n">
        <f aca="false">IF(ISERROR(VALUE(LEFT(L8))),LEFT(L8),VALUE(LEFT(L8)))</f>
        <v>3</v>
      </c>
      <c r="AN8" s="215" t="n">
        <f aca="false">IF(ISERROR(VALUE(LEFT(M8))),LEFT(M8),VALUE(LEFT(M8)))</f>
        <v>3</v>
      </c>
      <c r="AO8" s="215" t="str">
        <f aca="false">IF(ISERROR(VALUE(LEFT(N8))),LEFT(N8),VALUE(LEFT(N8)))</f>
        <v/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5" hidden="false" customHeight="true" outlineLevel="0" collapsed="false">
      <c r="A9" s="75" t="n">
        <v>4</v>
      </c>
      <c r="B9" s="76" t="s">
        <v>29</v>
      </c>
      <c r="C9" s="107" t="s">
        <v>30</v>
      </c>
      <c r="D9" s="187" t="s">
        <v>535</v>
      </c>
      <c r="E9" s="79" t="n">
        <v>2632</v>
      </c>
      <c r="F9" s="80" t="s">
        <v>32</v>
      </c>
      <c r="G9" s="80" t="n">
        <v>5</v>
      </c>
      <c r="H9" s="80" t="n">
        <v>5</v>
      </c>
      <c r="I9" s="80" t="n">
        <v>5</v>
      </c>
      <c r="J9" s="80" t="n">
        <v>5</v>
      </c>
      <c r="K9" s="80" t="n">
        <v>5</v>
      </c>
      <c r="L9" s="80" t="n">
        <v>5</v>
      </c>
      <c r="M9" s="80" t="n">
        <v>4</v>
      </c>
      <c r="N9" s="80"/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4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0</v>
      </c>
      <c r="AA9" s="177" t="n">
        <f aca="false">COUNTIF(AG9:AV9,AA$5)</f>
        <v>1</v>
      </c>
      <c r="AB9" s="177" t="n">
        <f aca="false">COUNTIF(AG9:AV9,AB$5)</f>
        <v>6</v>
      </c>
      <c r="AC9" s="177" t="n">
        <f aca="false">SUM(X9:AB9)</f>
        <v>7</v>
      </c>
      <c r="AD9" s="255" t="n">
        <f aca="false">IF(ISERROR(((X9+Y9)*2+Z9*3+AA9*4+AB9*5)/SUM(X9,Y9:AB9)),"",((X9+Y9)*2+Z9*3+AA9*4+AB9*5)/SUM(X9,Y9:AB9))</f>
        <v>4.85714285714286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5</v>
      </c>
      <c r="AI9" s="215" t="n">
        <f aca="false">IF(ISERROR(VALUE(LEFT(H9))),LEFT(H9),VALUE(LEFT(H9)))</f>
        <v>5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5</v>
      </c>
      <c r="AL9" s="215" t="n">
        <f aca="false">IF(ISERROR(VALUE(LEFT(K9))),LEFT(K9),VALUE(LEFT(K9)))</f>
        <v>5</v>
      </c>
      <c r="AM9" s="215" t="n">
        <f aca="false">IF(ISERROR(VALUE(LEFT(L9))),LEFT(L9),VALUE(LEFT(L9)))</f>
        <v>5</v>
      </c>
      <c r="AN9" s="215" t="n">
        <f aca="false">IF(ISERROR(VALUE(LEFT(M9))),LEFT(M9),VALUE(LEFT(M9)))</f>
        <v>4</v>
      </c>
      <c r="AO9" s="215" t="str">
        <f aca="false">IF(ISERROR(VALUE(LEFT(N9))),LEFT(N9),VALUE(LEFT(N9)))</f>
        <v/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5" hidden="false" customHeight="true" outlineLevel="0" collapsed="false">
      <c r="A10" s="75" t="n">
        <v>5</v>
      </c>
      <c r="B10" s="76" t="s">
        <v>29</v>
      </c>
      <c r="C10" s="107" t="s">
        <v>30</v>
      </c>
      <c r="D10" s="187" t="s">
        <v>536</v>
      </c>
      <c r="E10" s="79" t="n">
        <v>2632</v>
      </c>
      <c r="F10" s="80" t="s">
        <v>533</v>
      </c>
      <c r="G10" s="80" t="n">
        <v>3</v>
      </c>
      <c r="H10" s="80" t="n">
        <v>5</v>
      </c>
      <c r="I10" s="80" t="n">
        <v>5</v>
      </c>
      <c r="J10" s="80" t="n">
        <v>5</v>
      </c>
      <c r="K10" s="80" t="n">
        <v>5</v>
      </c>
      <c r="L10" s="80" t="n">
        <v>4</v>
      </c>
      <c r="M10" s="80" t="n">
        <v>3</v>
      </c>
      <c r="N10" s="80"/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2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1</v>
      </c>
      <c r="Z10" s="177" t="n">
        <f aca="false">COUNTIF(AG10:AV10,Z$5)</f>
        <v>2</v>
      </c>
      <c r="AA10" s="177" t="n">
        <f aca="false">COUNTIF(AG10:AV10,AA$5)</f>
        <v>1</v>
      </c>
      <c r="AB10" s="177" t="n">
        <f aca="false">COUNTIF(AG10:AV10,AB$5)</f>
        <v>4</v>
      </c>
      <c r="AC10" s="177" t="n">
        <f aca="false">SUM(X10:AB10)</f>
        <v>8</v>
      </c>
      <c r="AD10" s="255" t="n">
        <f aca="false">IF(ISERROR(((X10+Y10)*2+Z10*3+AA10*4+AB10*5)/SUM(X10,Y10:AB10)),"",((X10+Y10)*2+Z10*3+AA10*4+AB10*5)/SUM(X10,Y10:AB10))</f>
        <v>4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н</v>
      </c>
      <c r="AH10" s="215" t="n">
        <f aca="false">IF(ISERROR(VALUE(LEFT(G10))),LEFT(G10),VALUE(LEFT(G10)))</f>
        <v>3</v>
      </c>
      <c r="AI10" s="215" t="n">
        <f aca="false">IF(ISERROR(VALUE(LEFT(H10))),LEFT(H10),VALUE(LEFT(H10)))</f>
        <v>5</v>
      </c>
      <c r="AJ10" s="215" t="n">
        <f aca="false">IF(ISERROR(VALUE(LEFT(I10))),LEFT(I10),VALUE(LEFT(I10)))</f>
        <v>5</v>
      </c>
      <c r="AK10" s="215" t="n">
        <f aca="false">IF(ISERROR(VALUE(LEFT(J10))),LEFT(J10),VALUE(LEFT(J10)))</f>
        <v>5</v>
      </c>
      <c r="AL10" s="215" t="n">
        <f aca="false">IF(ISERROR(VALUE(LEFT(K10))),LEFT(K10),VALUE(LEFT(K10)))</f>
        <v>5</v>
      </c>
      <c r="AM10" s="215" t="n">
        <f aca="false">IF(ISERROR(VALUE(LEFT(L10))),LEFT(L10),VALUE(LEFT(L10)))</f>
        <v>4</v>
      </c>
      <c r="AN10" s="215" t="n">
        <f aca="false">IF(ISERROR(VALUE(LEFT(M10))),LEFT(M10),VALUE(LEFT(M10)))</f>
        <v>3</v>
      </c>
      <c r="AO10" s="215" t="str">
        <f aca="false">IF(ISERROR(VALUE(LEFT(N10))),LEFT(N10),VALUE(LEFT(N10)))</f>
        <v/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0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5" hidden="false" customHeight="true" outlineLevel="0" collapsed="false">
      <c r="A11" s="75" t="n">
        <v>6</v>
      </c>
      <c r="B11" s="76" t="s">
        <v>29</v>
      </c>
      <c r="C11" s="107" t="s">
        <v>30</v>
      </c>
      <c r="D11" s="187" t="s">
        <v>537</v>
      </c>
      <c r="E11" s="79" t="n">
        <v>2632</v>
      </c>
      <c r="F11" s="80" t="s">
        <v>32</v>
      </c>
      <c r="G11" s="80" t="n">
        <v>4</v>
      </c>
      <c r="H11" s="80" t="n">
        <v>5</v>
      </c>
      <c r="I11" s="80" t="n">
        <v>5</v>
      </c>
      <c r="J11" s="80" t="n">
        <v>5</v>
      </c>
      <c r="K11" s="80" t="n">
        <v>5</v>
      </c>
      <c r="L11" s="80" t="n">
        <v>4</v>
      </c>
      <c r="M11" s="80" t="n">
        <v>3</v>
      </c>
      <c r="N11" s="80"/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1</v>
      </c>
      <c r="AA11" s="177" t="n">
        <f aca="false">COUNTIF(AG11:AV11,AA$5)</f>
        <v>2</v>
      </c>
      <c r="AB11" s="177" t="n">
        <f aca="false">COUNTIF(AG11:AV11,AB$5)</f>
        <v>4</v>
      </c>
      <c r="AC11" s="177" t="n">
        <f aca="false">SUM(X11:AB11)</f>
        <v>7</v>
      </c>
      <c r="AD11" s="255" t="n">
        <f aca="false">IF(ISERROR(((X11+Y11)*2+Z11*3+AA11*4+AB11*5)/SUM(X11,Y11:AB11)),"",((X11+Y11)*2+Z11*3+AA11*4+AB11*5)/SUM(X11,Y11:AB11))</f>
        <v>4.42857142857143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4</v>
      </c>
      <c r="AI11" s="215" t="n">
        <f aca="false">IF(ISERROR(VALUE(LEFT(H11))),LEFT(H11),VALUE(LEFT(H11)))</f>
        <v>5</v>
      </c>
      <c r="AJ11" s="215" t="n">
        <f aca="false">IF(ISERROR(VALUE(LEFT(I11))),LEFT(I11),VALUE(LEFT(I11)))</f>
        <v>5</v>
      </c>
      <c r="AK11" s="215" t="n">
        <f aca="false">IF(ISERROR(VALUE(LEFT(J11))),LEFT(J11),VALUE(LEFT(J11)))</f>
        <v>5</v>
      </c>
      <c r="AL11" s="215" t="n">
        <f aca="false">IF(ISERROR(VALUE(LEFT(K11))),LEFT(K11),VALUE(LEFT(K11)))</f>
        <v>5</v>
      </c>
      <c r="AM11" s="215" t="n">
        <f aca="false">IF(ISERROR(VALUE(LEFT(L11))),LEFT(L11),VALUE(LEFT(L11)))</f>
        <v>4</v>
      </c>
      <c r="AN11" s="215" t="n">
        <f aca="false">IF(ISERROR(VALUE(LEFT(M11))),LEFT(M11),VALUE(LEFT(M11)))</f>
        <v>3</v>
      </c>
      <c r="AO11" s="215" t="str">
        <f aca="false">IF(ISERROR(VALUE(LEFT(N11))),LEFT(N11),VALUE(LEFT(N11)))</f>
        <v/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5" hidden="false" customHeight="true" outlineLevel="0" collapsed="false">
      <c r="A12" s="75" t="n">
        <v>7</v>
      </c>
      <c r="B12" s="76" t="s">
        <v>29</v>
      </c>
      <c r="C12" s="107" t="s">
        <v>30</v>
      </c>
      <c r="D12" s="187" t="s">
        <v>538</v>
      </c>
      <c r="E12" s="79" t="n">
        <v>2632</v>
      </c>
      <c r="F12" s="80" t="s">
        <v>234</v>
      </c>
      <c r="G12" s="80" t="n">
        <v>3</v>
      </c>
      <c r="H12" s="80" t="n">
        <v>4</v>
      </c>
      <c r="I12" s="80" t="n">
        <v>5</v>
      </c>
      <c r="J12" s="80" t="n">
        <v>5</v>
      </c>
      <c r="K12" s="80" t="n">
        <v>5</v>
      </c>
      <c r="L12" s="80" t="n">
        <v>3</v>
      </c>
      <c r="M12" s="80" t="n">
        <v>3</v>
      </c>
      <c r="N12" s="80"/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3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3</v>
      </c>
      <c r="AA12" s="177" t="n">
        <f aca="false">COUNTIF(AG12:AV12,AA$5)</f>
        <v>1</v>
      </c>
      <c r="AB12" s="177" t="n">
        <f aca="false">COUNTIF(AG12:AV12,AB$5)</f>
        <v>3</v>
      </c>
      <c r="AC12" s="177" t="n">
        <f aca="false">SUM(X12:AB12)</f>
        <v>7</v>
      </c>
      <c r="AD12" s="255" t="n">
        <f aca="false">IF(ISERROR(((X12+Y12)*2+Z12*3+AA12*4+AB12*5)/SUM(X12,Y12:AB12)),"",((X12+Y12)*2+Z12*3+AA12*4+AB12*5)/SUM(X12,Y12:AB12))</f>
        <v>4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а</v>
      </c>
      <c r="AH12" s="215" t="n">
        <f aca="false">IF(ISERROR(VALUE(LEFT(G12))),LEFT(G12),VALUE(LEFT(G12)))</f>
        <v>3</v>
      </c>
      <c r="AI12" s="215" t="n">
        <f aca="false">IF(ISERROR(VALUE(LEFT(H12))),LEFT(H12),VALUE(LEFT(H12)))</f>
        <v>4</v>
      </c>
      <c r="AJ12" s="215" t="n">
        <f aca="false">IF(ISERROR(VALUE(LEFT(I12))),LEFT(I12),VALUE(LEFT(I12)))</f>
        <v>5</v>
      </c>
      <c r="AK12" s="215" t="n">
        <f aca="false">IF(ISERROR(VALUE(LEFT(J12))),LEFT(J12),VALUE(LEFT(J12)))</f>
        <v>5</v>
      </c>
      <c r="AL12" s="215" t="n">
        <f aca="false">IF(ISERROR(VALUE(LEFT(K12))),LEFT(K12),VALUE(LEFT(K12)))</f>
        <v>5</v>
      </c>
      <c r="AM12" s="215" t="n">
        <f aca="false">IF(ISERROR(VALUE(LEFT(L12))),LEFT(L12),VALUE(LEFT(L12)))</f>
        <v>3</v>
      </c>
      <c r="AN12" s="215" t="n">
        <f aca="false">IF(ISERROR(VALUE(LEFT(M12))),LEFT(M12),VALUE(LEFT(M12)))</f>
        <v>3</v>
      </c>
      <c r="AO12" s="215" t="str">
        <f aca="false">IF(ISERROR(VALUE(LEFT(N12))),LEFT(N12),VALUE(LEFT(N12)))</f>
        <v/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0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5" hidden="false" customHeight="true" outlineLevel="0" collapsed="false">
      <c r="A13" s="75" t="n">
        <v>8</v>
      </c>
      <c r="B13" s="76" t="s">
        <v>29</v>
      </c>
      <c r="C13" s="107" t="s">
        <v>307</v>
      </c>
      <c r="D13" s="187" t="s">
        <v>539</v>
      </c>
      <c r="E13" s="79" t="n">
        <v>2632</v>
      </c>
      <c r="F13" s="80" t="s">
        <v>234</v>
      </c>
      <c r="G13" s="80" t="n">
        <v>4</v>
      </c>
      <c r="H13" s="80" t="n">
        <v>4</v>
      </c>
      <c r="I13" s="80" t="n">
        <v>4</v>
      </c>
      <c r="J13" s="80" t="n">
        <v>5</v>
      </c>
      <c r="K13" s="80" t="n">
        <v>5</v>
      </c>
      <c r="L13" s="80" t="n">
        <v>4</v>
      </c>
      <c r="M13" s="80" t="n">
        <v>3</v>
      </c>
      <c r="N13" s="80"/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3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1</v>
      </c>
      <c r="AA13" s="177" t="n">
        <f aca="false">COUNTIF(AG13:AV13,AA$5)</f>
        <v>4</v>
      </c>
      <c r="AB13" s="177" t="n">
        <f aca="false">COUNTIF(AG13:AV13,AB$5)</f>
        <v>2</v>
      </c>
      <c r="AC13" s="177" t="n">
        <f aca="false">SUM(X13:AB13)</f>
        <v>7</v>
      </c>
      <c r="AD13" s="255" t="n">
        <f aca="false">IF(ISERROR(((X13+Y13)*2+Z13*3+AA13*4+AB13*5)/SUM(X13,Y13:AB13)),"",((X13+Y13)*2+Z13*3+AA13*4+AB13*5)/SUM(X13,Y13:AB13))</f>
        <v>4.14285714285714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а</v>
      </c>
      <c r="AH13" s="215" t="n">
        <f aca="false">IF(ISERROR(VALUE(LEFT(G13))),LEFT(G13),VALUE(LEFT(G13)))</f>
        <v>4</v>
      </c>
      <c r="AI13" s="215" t="n">
        <f aca="false">IF(ISERROR(VALUE(LEFT(H13))),LEFT(H13),VALUE(LEFT(H13)))</f>
        <v>4</v>
      </c>
      <c r="AJ13" s="215" t="n">
        <f aca="false">IF(ISERROR(VALUE(LEFT(I13))),LEFT(I13),VALUE(LEFT(I13)))</f>
        <v>4</v>
      </c>
      <c r="AK13" s="215" t="n">
        <f aca="false">IF(ISERROR(VALUE(LEFT(J13))),LEFT(J13),VALUE(LEFT(J13)))</f>
        <v>5</v>
      </c>
      <c r="AL13" s="215" t="n">
        <f aca="false">IF(ISERROR(VALUE(LEFT(K13))),LEFT(K13),VALUE(LEFT(K13)))</f>
        <v>5</v>
      </c>
      <c r="AM13" s="215" t="n">
        <f aca="false">IF(ISERROR(VALUE(LEFT(L13))),LEFT(L13),VALUE(LEFT(L13)))</f>
        <v>4</v>
      </c>
      <c r="AN13" s="215" t="n">
        <f aca="false">IF(ISERROR(VALUE(LEFT(M13))),LEFT(M13),VALUE(LEFT(M13)))</f>
        <v>3</v>
      </c>
      <c r="AO13" s="215" t="str">
        <f aca="false">IF(ISERROR(VALUE(LEFT(N13))),LEFT(N13),VALUE(LEFT(N13)))</f>
        <v/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0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5" hidden="false" customHeight="true" outlineLevel="0" collapsed="false">
      <c r="A14" s="75" t="n">
        <v>9</v>
      </c>
      <c r="B14" s="256"/>
      <c r="C14" s="107" t="s">
        <v>30</v>
      </c>
      <c r="D14" s="187" t="s">
        <v>540</v>
      </c>
      <c r="E14" s="79" t="n">
        <v>2632</v>
      </c>
      <c r="F14" s="80" t="s">
        <v>533</v>
      </c>
      <c r="G14" s="80" t="n">
        <v>3</v>
      </c>
      <c r="H14" s="80" t="n">
        <v>5</v>
      </c>
      <c r="I14" s="80" t="n">
        <v>5</v>
      </c>
      <c r="J14" s="80" t="n">
        <v>4</v>
      </c>
      <c r="K14" s="80" t="n">
        <v>4</v>
      </c>
      <c r="L14" s="80" t="n">
        <v>3</v>
      </c>
      <c r="M14" s="80" t="n">
        <v>3</v>
      </c>
      <c r="N14" s="80"/>
      <c r="O14" s="80"/>
      <c r="P14" s="80"/>
      <c r="Q14" s="80"/>
      <c r="R14" s="80"/>
      <c r="S14" s="80"/>
      <c r="T14" s="80"/>
      <c r="U14" s="80"/>
      <c r="V14" s="216" t="n">
        <f aca="false">IF(AC14&gt;0,IF(SUM(X14:Y14)/AC14&gt;0,2,IF(AND(SUM(X14:Y14)/AC14=0,Z14/AC14&gt;0),3,IF(AND((AB14/AC14+AA14/AC14)=1,AA14/AC14&gt;0),4,5))),0)</f>
        <v>2</v>
      </c>
      <c r="W14" s="177" t="n">
        <f aca="false">COUNTIF(AG14:AV14,"б")</f>
        <v>0</v>
      </c>
      <c r="X14" s="177" t="n">
        <f aca="false">COUNTIF(AG14:AV14,"д")</f>
        <v>0</v>
      </c>
      <c r="Y14" s="177" t="n">
        <f aca="false">COUNTIF(AG14:AV14,2)+COUNTIF(AG14:AV14,"н")+COUNTIF(AG14:AV14,"д")</f>
        <v>1</v>
      </c>
      <c r="Z14" s="177" t="n">
        <f aca="false">COUNTIF(AG14:AV14,Z$5)</f>
        <v>3</v>
      </c>
      <c r="AA14" s="177" t="n">
        <f aca="false">COUNTIF(AG14:AV14,AA$5)</f>
        <v>2</v>
      </c>
      <c r="AB14" s="177" t="n">
        <f aca="false">COUNTIF(AG14:AV14,AB$5)</f>
        <v>2</v>
      </c>
      <c r="AC14" s="177" t="n">
        <f aca="false">SUM(X14:AB14)</f>
        <v>8</v>
      </c>
      <c r="AD14" s="213" t="n">
        <f aca="false">IF(ISERROR(((X14+Y14)*2+Z14*3+AA14*4+AB14*5)/SUM(X14,Y14:AB14)),"",((X14+Y14)*2+Z14*3+AA14*4+AB14*5)/SUM(X14,Y14:AB14))</f>
        <v>3.625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>н</v>
      </c>
      <c r="AH14" s="215" t="n">
        <f aca="false">IF(ISERROR(VALUE(LEFT(G14))),LEFT(G14),VALUE(LEFT(G14)))</f>
        <v>3</v>
      </c>
      <c r="AI14" s="215" t="n">
        <f aca="false">IF(ISERROR(VALUE(LEFT(H14))),LEFT(H14),VALUE(LEFT(H14)))</f>
        <v>5</v>
      </c>
      <c r="AJ14" s="215" t="n">
        <f aca="false">IF(ISERROR(VALUE(LEFT(I14))),LEFT(I14),VALUE(LEFT(I14)))</f>
        <v>5</v>
      </c>
      <c r="AK14" s="215" t="n">
        <f aca="false">IF(ISERROR(VALUE(LEFT(J14))),LEFT(J14),VALUE(LEFT(J14)))</f>
        <v>4</v>
      </c>
      <c r="AL14" s="215" t="n">
        <f aca="false">IF(ISERROR(VALUE(LEFT(K14))),LEFT(K14),VALUE(LEFT(K14)))</f>
        <v>4</v>
      </c>
      <c r="AM14" s="215" t="n">
        <f aca="false">IF(ISERROR(VALUE(LEFT(L14))),LEFT(L14),VALUE(LEFT(L14)))</f>
        <v>3</v>
      </c>
      <c r="AN14" s="215" t="n">
        <f aca="false">IF(ISERROR(VALUE(LEFT(M14))),LEFT(M14),VALUE(LEFT(M14)))</f>
        <v>3</v>
      </c>
      <c r="AO14" s="215" t="str">
        <f aca="false">IF(ISERROR(VALUE(LEFT(N14))),LEFT(N14),VALUE(LEFT(N14)))</f>
        <v/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0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5" hidden="false" customHeight="true" outlineLevel="0" collapsed="false">
      <c r="A15" s="75" t="n">
        <v>10</v>
      </c>
      <c r="B15" s="256"/>
      <c r="C15" s="107" t="s">
        <v>30</v>
      </c>
      <c r="D15" s="187" t="s">
        <v>541</v>
      </c>
      <c r="E15" s="79" t="n">
        <v>2632</v>
      </c>
      <c r="F15" s="80" t="s">
        <v>32</v>
      </c>
      <c r="G15" s="80" t="n">
        <v>4</v>
      </c>
      <c r="H15" s="80" t="n">
        <v>5</v>
      </c>
      <c r="I15" s="80" t="n">
        <v>5</v>
      </c>
      <c r="J15" s="80" t="n">
        <v>5</v>
      </c>
      <c r="K15" s="80" t="n">
        <v>5</v>
      </c>
      <c r="L15" s="80" t="n">
        <v>4</v>
      </c>
      <c r="M15" s="80" t="n">
        <v>3</v>
      </c>
      <c r="N15" s="80"/>
      <c r="O15" s="80"/>
      <c r="P15" s="80"/>
      <c r="Q15" s="80"/>
      <c r="R15" s="80"/>
      <c r="S15" s="80"/>
      <c r="T15" s="80"/>
      <c r="U15" s="80"/>
      <c r="V15" s="216" t="n">
        <f aca="false">IF(AC15&gt;0,IF(SUM(X15:Y15)/AC15&gt;0,2,IF(AND(SUM(X15:Y15)/AC15=0,Z15/AC15&gt;0),3,IF(AND((AB15/AC15+AA15/AC15)=1,AA15/AC15&gt;0),4,5))),0)</f>
        <v>3</v>
      </c>
      <c r="W15" s="177" t="n">
        <f aca="false">COUNTIF(AG15:AV15,"б")</f>
        <v>0</v>
      </c>
      <c r="X15" s="177" t="n">
        <f aca="false">COUNTIF(AG15:AV15,"д")</f>
        <v>0</v>
      </c>
      <c r="Y15" s="177" t="n">
        <f aca="false">COUNTIF(AG15:AV15,2)+COUNTIF(AG15:AV15,"н")+COUNTIF(AG15:AV15,"д")</f>
        <v>0</v>
      </c>
      <c r="Z15" s="177" t="n">
        <f aca="false">COUNTIF(AG15:AV15,Z$5)</f>
        <v>1</v>
      </c>
      <c r="AA15" s="177" t="n">
        <f aca="false">COUNTIF(AG15:AV15,AA$5)</f>
        <v>2</v>
      </c>
      <c r="AB15" s="177" t="n">
        <f aca="false">COUNTIF(AG15:AV15,AB$5)</f>
        <v>4</v>
      </c>
      <c r="AC15" s="177" t="n">
        <f aca="false">SUM(X15:AB15)</f>
        <v>7</v>
      </c>
      <c r="AD15" s="213" t="n">
        <f aca="false">IF(ISERROR(((X15+Y15)*2+Z15*3+AA15*4+AB15*5)/SUM(X15,Y15:AB15)),"",((X15+Y15)*2+Z15*3+AA15*4+AB15*5)/SUM(X15,Y15:AB15))</f>
        <v>4.42857142857143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4</v>
      </c>
      <c r="AI15" s="215" t="n">
        <f aca="false">IF(ISERROR(VALUE(LEFT(H15))),LEFT(H15),VALUE(LEFT(H15)))</f>
        <v>5</v>
      </c>
      <c r="AJ15" s="215" t="n">
        <f aca="false">IF(ISERROR(VALUE(LEFT(I15))),LEFT(I15),VALUE(LEFT(I15)))</f>
        <v>5</v>
      </c>
      <c r="AK15" s="215" t="n">
        <f aca="false">IF(ISERROR(VALUE(LEFT(J15))),LEFT(J15),VALUE(LEFT(J15)))</f>
        <v>5</v>
      </c>
      <c r="AL15" s="215" t="n">
        <f aca="false">IF(ISERROR(VALUE(LEFT(K15))),LEFT(K15),VALUE(LEFT(K15)))</f>
        <v>5</v>
      </c>
      <c r="AM15" s="215" t="n">
        <f aca="false">IF(ISERROR(VALUE(LEFT(L15))),LEFT(L15),VALUE(LEFT(L15)))</f>
        <v>4</v>
      </c>
      <c r="AN15" s="215" t="n">
        <f aca="false">IF(ISERROR(VALUE(LEFT(M15))),LEFT(M15),VALUE(LEFT(M15)))</f>
        <v>3</v>
      </c>
      <c r="AO15" s="215" t="str">
        <f aca="false">IF(ISERROR(VALUE(LEFT(N15))),LEFT(N15),VALUE(LEFT(N15)))</f>
        <v/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5" hidden="false" customHeight="true" outlineLevel="0" collapsed="false">
      <c r="A16" s="75" t="n">
        <v>11</v>
      </c>
      <c r="B16" s="256"/>
      <c r="C16" s="107" t="s">
        <v>30</v>
      </c>
      <c r="D16" s="187" t="s">
        <v>542</v>
      </c>
      <c r="E16" s="79" t="n">
        <v>2632</v>
      </c>
      <c r="F16" s="80" t="s">
        <v>32</v>
      </c>
      <c r="G16" s="80" t="n">
        <v>3</v>
      </c>
      <c r="H16" s="80" t="n">
        <v>4</v>
      </c>
      <c r="I16" s="80" t="n">
        <v>4</v>
      </c>
      <c r="J16" s="80" t="n">
        <v>4</v>
      </c>
      <c r="K16" s="80" t="n">
        <v>4</v>
      </c>
      <c r="L16" s="80" t="n">
        <v>3</v>
      </c>
      <c r="M16" s="80" t="s">
        <v>45</v>
      </c>
      <c r="N16" s="80"/>
      <c r="O16" s="80"/>
      <c r="P16" s="80"/>
      <c r="Q16" s="80"/>
      <c r="R16" s="80"/>
      <c r="S16" s="80"/>
      <c r="T16" s="80"/>
      <c r="U16" s="80"/>
      <c r="V16" s="216" t="n">
        <f aca="false">IF(AC16&gt;0,IF(SUM(X16:Y16)/AC16&gt;0,2,IF(AND(SUM(X16:Y16)/AC16=0,Z16/AC16&gt;0),3,IF(AND((AB16/AC16+AA16/AC16)=1,AA16/AC16&gt;0),4,5))),0)</f>
        <v>2</v>
      </c>
      <c r="W16" s="177" t="n">
        <f aca="false">COUNTIF(AG16:AV16,"б")</f>
        <v>0</v>
      </c>
      <c r="X16" s="177" t="n">
        <f aca="false">COUNTIF(AG16:AV16,"д")</f>
        <v>0</v>
      </c>
      <c r="Y16" s="177" t="n">
        <f aca="false">COUNTIF(AG16:AV16,2)+COUNTIF(AG16:AV16,"н")+COUNTIF(AG16:AV16,"д")</f>
        <v>1</v>
      </c>
      <c r="Z16" s="177" t="n">
        <f aca="false">COUNTIF(AG16:AV16,Z$5)</f>
        <v>2</v>
      </c>
      <c r="AA16" s="177" t="n">
        <f aca="false">COUNTIF(AG16:AV16,AA$5)</f>
        <v>4</v>
      </c>
      <c r="AB16" s="177" t="n">
        <f aca="false">COUNTIF(AG16:AV16,AB$5)</f>
        <v>0</v>
      </c>
      <c r="AC16" s="177" t="n">
        <f aca="false">SUM(X16:AB16)</f>
        <v>7</v>
      </c>
      <c r="AD16" s="213" t="n">
        <f aca="false">IF(ISERROR(((X16+Y16)*2+Z16*3+AA16*4+AB16*5)/SUM(X16,Y16:AB16)),"",((X16+Y16)*2+Z16*3+AA16*4+AB16*5)/SUM(X16,Y16:AB16))</f>
        <v>3.42857142857143</v>
      </c>
      <c r="AE16" s="214" t="n">
        <f aca="false">IF(AX16=5,0.5,IF(AX16=4,0.25,IF(AX16&lt;=3,0)))</f>
        <v>0</v>
      </c>
      <c r="AF16" s="1"/>
      <c r="AG16" s="215" t="str">
        <f aca="false">IF(ISERROR(VALUE(LEFT(F16))),LEFT(F16),VALUE(LEFT(F16)))</f>
        <v>з</v>
      </c>
      <c r="AH16" s="215" t="n">
        <f aca="false">IF(ISERROR(VALUE(LEFT(G16))),LEFT(G16),VALUE(LEFT(G16)))</f>
        <v>3</v>
      </c>
      <c r="AI16" s="215" t="n">
        <f aca="false">IF(ISERROR(VALUE(LEFT(H16))),LEFT(H16),VALUE(LEFT(H16)))</f>
        <v>4</v>
      </c>
      <c r="AJ16" s="215" t="n">
        <f aca="false">IF(ISERROR(VALUE(LEFT(I16))),LEFT(I16),VALUE(LEFT(I16)))</f>
        <v>4</v>
      </c>
      <c r="AK16" s="215" t="n">
        <f aca="false">IF(ISERROR(VALUE(LEFT(J16))),LEFT(J16),VALUE(LEFT(J16)))</f>
        <v>4</v>
      </c>
      <c r="AL16" s="215" t="n">
        <f aca="false">IF(ISERROR(VALUE(LEFT(K16))),LEFT(K16),VALUE(LEFT(K16)))</f>
        <v>4</v>
      </c>
      <c r="AM16" s="215" t="n">
        <f aca="false">IF(ISERROR(VALUE(LEFT(L16))),LEFT(L16),VALUE(LEFT(L16)))</f>
        <v>3</v>
      </c>
      <c r="AN16" s="215" t="n">
        <f aca="false">IF(ISERROR(VALUE(LEFT(M16))),LEFT(M16),VALUE(LEFT(M16)))</f>
        <v>2</v>
      </c>
      <c r="AO16" s="215" t="str">
        <f aca="false">IF(ISERROR(VALUE(LEFT(N16))),LEFT(N16),VALUE(LEFT(N16)))</f>
        <v/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5" hidden="false" customHeight="true" outlineLevel="0" collapsed="false">
      <c r="A17" s="75" t="n">
        <v>12</v>
      </c>
      <c r="B17" s="257"/>
      <c r="C17" s="107" t="s">
        <v>30</v>
      </c>
      <c r="D17" s="187" t="s">
        <v>543</v>
      </c>
      <c r="E17" s="79" t="n">
        <v>2632</v>
      </c>
      <c r="F17" s="80" t="s">
        <v>32</v>
      </c>
      <c r="G17" s="80" t="n">
        <v>3</v>
      </c>
      <c r="H17" s="80" t="n">
        <v>3</v>
      </c>
      <c r="I17" s="80" t="n">
        <v>4</v>
      </c>
      <c r="J17" s="80" t="n">
        <v>5</v>
      </c>
      <c r="K17" s="80" t="n">
        <v>5</v>
      </c>
      <c r="L17" s="80" t="n">
        <v>3</v>
      </c>
      <c r="M17" s="80" t="n">
        <v>3</v>
      </c>
      <c r="N17" s="80"/>
      <c r="O17" s="80"/>
      <c r="P17" s="80"/>
      <c r="Q17" s="80"/>
      <c r="R17" s="80"/>
      <c r="S17" s="80"/>
      <c r="T17" s="80"/>
      <c r="U17" s="80"/>
      <c r="V17" s="216" t="n">
        <f aca="false">IF(AC17&gt;0,IF(SUM(X17:Y17)/AC17&gt;0,2,IF(AND(SUM(X17:Y17)/AC17=0,Z17/AC17&gt;0),3,IF(AND((AB17/AC17+AA17/AC17)=1,AA17/AC17&gt;0),4,5))),0)</f>
        <v>3</v>
      </c>
      <c r="W17" s="177" t="n">
        <f aca="false">COUNTIF(AG17:AV17,"б")</f>
        <v>0</v>
      </c>
      <c r="X17" s="177" t="n">
        <f aca="false">COUNTIF(AG17:AV17,"д")</f>
        <v>0</v>
      </c>
      <c r="Y17" s="177" t="n">
        <f aca="false">COUNTIF(AG17:AV17,2)+COUNTIF(AG17:AV17,"н")+COUNTIF(AG17:AV17,"д")</f>
        <v>0</v>
      </c>
      <c r="Z17" s="177" t="n">
        <f aca="false">COUNTIF(AG17:AV17,Z$5)</f>
        <v>4</v>
      </c>
      <c r="AA17" s="177" t="n">
        <f aca="false">COUNTIF(AG17:AV17,AA$5)</f>
        <v>1</v>
      </c>
      <c r="AB17" s="177" t="n">
        <f aca="false">COUNTIF(AG17:AV17,AB$5)</f>
        <v>2</v>
      </c>
      <c r="AC17" s="177" t="n">
        <f aca="false">SUM(X17:AB17)</f>
        <v>7</v>
      </c>
      <c r="AD17" s="213" t="n">
        <f aca="false">IF(ISERROR(((X17+Y17)*2+Z17*3+AA17*4+AB17*5)/SUM(X17,Y17:AB17)),"",((X17+Y17)*2+Z17*3+AA17*4+AB17*5)/SUM(X17,Y17:AB17))</f>
        <v>3.71428571428571</v>
      </c>
      <c r="AE17" s="214" t="n">
        <f aca="false">IF(AX17=5,0.5,IF(AX17=4,0.25,IF(AX17&lt;=3,0)))</f>
        <v>0</v>
      </c>
      <c r="AF17" s="1"/>
      <c r="AG17" s="215" t="str">
        <f aca="false">IF(ISERROR(VALUE(LEFT(F17))),LEFT(F17),VALUE(LEFT(F17)))</f>
        <v>з</v>
      </c>
      <c r="AH17" s="215" t="n">
        <f aca="false">IF(ISERROR(VALUE(LEFT(G17))),LEFT(G17),VALUE(LEFT(G17)))</f>
        <v>3</v>
      </c>
      <c r="AI17" s="215" t="n">
        <f aca="false">IF(ISERROR(VALUE(LEFT(H17))),LEFT(H17),VALUE(LEFT(H17)))</f>
        <v>3</v>
      </c>
      <c r="AJ17" s="215" t="n">
        <f aca="false">IF(ISERROR(VALUE(LEFT(I17))),LEFT(I17),VALUE(LEFT(I17)))</f>
        <v>4</v>
      </c>
      <c r="AK17" s="215" t="n">
        <f aca="false">IF(ISERROR(VALUE(LEFT(J17))),LEFT(J17),VALUE(LEFT(J17)))</f>
        <v>5</v>
      </c>
      <c r="AL17" s="215" t="n">
        <f aca="false">IF(ISERROR(VALUE(LEFT(K17))),LEFT(K17),VALUE(LEFT(K17)))</f>
        <v>5</v>
      </c>
      <c r="AM17" s="215" t="n">
        <f aca="false">IF(ISERROR(VALUE(LEFT(L17))),LEFT(L17),VALUE(LEFT(L17)))</f>
        <v>3</v>
      </c>
      <c r="AN17" s="215" t="n">
        <f aca="false">IF(ISERROR(VALUE(LEFT(M17))),LEFT(M17),VALUE(LEFT(M17)))</f>
        <v>3</v>
      </c>
      <c r="AO17" s="215" t="str">
        <f aca="false">IF(ISERROR(VALUE(LEFT(N17))),LEFT(N17),VALUE(LEFT(N17)))</f>
        <v/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5" hidden="false" customHeight="true" outlineLevel="0" collapsed="false">
      <c r="A18" s="75" t="n">
        <v>13</v>
      </c>
      <c r="B18" s="180"/>
      <c r="C18" s="107" t="s">
        <v>30</v>
      </c>
      <c r="D18" s="187" t="s">
        <v>544</v>
      </c>
      <c r="E18" s="79" t="n">
        <v>2632</v>
      </c>
      <c r="F18" s="80" t="s">
        <v>32</v>
      </c>
      <c r="G18" s="80" t="n">
        <v>4</v>
      </c>
      <c r="H18" s="80" t="n">
        <v>5</v>
      </c>
      <c r="I18" s="80" t="n">
        <v>5</v>
      </c>
      <c r="J18" s="80" t="n">
        <v>5</v>
      </c>
      <c r="K18" s="80" t="n">
        <v>5</v>
      </c>
      <c r="L18" s="80" t="n">
        <v>4</v>
      </c>
      <c r="M18" s="80" t="n">
        <v>4</v>
      </c>
      <c r="N18" s="80"/>
      <c r="O18" s="80"/>
      <c r="P18" s="80"/>
      <c r="Q18" s="80"/>
      <c r="R18" s="80"/>
      <c r="S18" s="80"/>
      <c r="T18" s="80"/>
      <c r="U18" s="80"/>
      <c r="V18" s="216" t="n">
        <f aca="false">IF(AC18&gt;0,IF(SUM(X18:Y18)/AC18&gt;0,2,IF(AND(SUM(X18:Y18)/AC18=0,Z18/AC18&gt;0),3,IF(AND((AB18/AC18+AA18/AC18)=1,AA18/AC18&gt;0),4,5))),0)</f>
        <v>4</v>
      </c>
      <c r="W18" s="177" t="n">
        <f aca="false">COUNTIF(AG18:AV18,"б")</f>
        <v>0</v>
      </c>
      <c r="X18" s="177" t="n">
        <f aca="false">COUNTIF(AG18:AV18,"д")</f>
        <v>0</v>
      </c>
      <c r="Y18" s="177" t="n">
        <f aca="false">COUNTIF(AG18:AV18,2)+COUNTIF(AG18:AV18,"н")+COUNTIF(AG18:AV18,"д")</f>
        <v>0</v>
      </c>
      <c r="Z18" s="177" t="n">
        <f aca="false">COUNTIF(AG18:AV18,Z$5)</f>
        <v>0</v>
      </c>
      <c r="AA18" s="177" t="n">
        <f aca="false">COUNTIF(AG18:AV18,AA$5)</f>
        <v>3</v>
      </c>
      <c r="AB18" s="177" t="n">
        <f aca="false">COUNTIF(AG18:AV18,AB$5)</f>
        <v>4</v>
      </c>
      <c r="AC18" s="177" t="n">
        <f aca="false">SUM(X18:AB18)</f>
        <v>7</v>
      </c>
      <c r="AD18" s="213" t="n">
        <f aca="false">IF(ISERROR(((X18+Y18)*2+Z18*3+AA18*4+AB18*5)/SUM(X18,Y18:AB18)),"",((X18+Y18)*2+Z18*3+AA18*4+AB18*5)/SUM(X18,Y18:AB18))</f>
        <v>4.57142857142857</v>
      </c>
      <c r="AE18" s="214" t="n">
        <f aca="false">IF(AX18=5,0.5,IF(AX18=4,0.25,IF(AX18&lt;=3,0)))</f>
        <v>0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4</v>
      </c>
      <c r="AI18" s="215" t="n">
        <f aca="false">IF(ISERROR(VALUE(LEFT(H18))),LEFT(H18),VALUE(LEFT(H18)))</f>
        <v>5</v>
      </c>
      <c r="AJ18" s="215" t="n">
        <f aca="false">IF(ISERROR(VALUE(LEFT(I18))),LEFT(I18),VALUE(LEFT(I18)))</f>
        <v>5</v>
      </c>
      <c r="AK18" s="215" t="n">
        <f aca="false">IF(ISERROR(VALUE(LEFT(J18))),LEFT(J18),VALUE(LEFT(J18)))</f>
        <v>5</v>
      </c>
      <c r="AL18" s="215" t="n">
        <f aca="false">IF(ISERROR(VALUE(LEFT(K18))),LEFT(K18),VALUE(LEFT(K18)))</f>
        <v>5</v>
      </c>
      <c r="AM18" s="215" t="n">
        <f aca="false">IF(ISERROR(VALUE(LEFT(L18))),LEFT(L18),VALUE(LEFT(L18)))</f>
        <v>4</v>
      </c>
      <c r="AN18" s="215" t="n">
        <f aca="false">IF(ISERROR(VALUE(LEFT(M18))),LEFT(M18),VALUE(LEFT(M18)))</f>
        <v>4</v>
      </c>
      <c r="AO18" s="215" t="str">
        <f aca="false">IF(ISERROR(VALUE(LEFT(N18))),LEFT(N18),VALUE(LEFT(N18)))</f>
        <v/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5" hidden="false" customHeight="true" outlineLevel="0" collapsed="false">
      <c r="A19" s="75" t="n">
        <v>14</v>
      </c>
      <c r="B19" s="180"/>
      <c r="C19" s="107" t="s">
        <v>30</v>
      </c>
      <c r="D19" s="187" t="s">
        <v>545</v>
      </c>
      <c r="E19" s="79" t="n">
        <v>2632</v>
      </c>
      <c r="F19" s="80" t="s">
        <v>32</v>
      </c>
      <c r="G19" s="80" t="n">
        <v>4</v>
      </c>
      <c r="H19" s="80" t="n">
        <v>5</v>
      </c>
      <c r="I19" s="80" t="n">
        <v>5</v>
      </c>
      <c r="J19" s="80" t="n">
        <v>5</v>
      </c>
      <c r="K19" s="80" t="n">
        <v>4</v>
      </c>
      <c r="L19" s="80" t="n">
        <v>4</v>
      </c>
      <c r="M19" s="80" t="n">
        <v>4</v>
      </c>
      <c r="N19" s="80"/>
      <c r="O19" s="80"/>
      <c r="P19" s="80"/>
      <c r="Q19" s="80"/>
      <c r="R19" s="80"/>
      <c r="S19" s="80"/>
      <c r="T19" s="80"/>
      <c r="U19" s="80"/>
      <c r="V19" s="216" t="n">
        <f aca="false">IF(AC19&gt;0,IF(SUM(X19:Y19)/AC19&gt;0,2,IF(AND(SUM(X19:Y19)/AC19=0,Z19/AC19&gt;0),3,IF(AND((AB19/AC19+AA19/AC19)=1,AA19/AC19&gt;0),4,5))),0)</f>
        <v>4</v>
      </c>
      <c r="W19" s="177" t="n">
        <f aca="false">COUNTIF(AG19:AV19,"б")</f>
        <v>0</v>
      </c>
      <c r="X19" s="177" t="n">
        <f aca="false">COUNTIF(AG19:AV19,"д")</f>
        <v>0</v>
      </c>
      <c r="Y19" s="177" t="n">
        <f aca="false">COUNTIF(AG19:AV19,2)+COUNTIF(AG19:AV19,"н")+COUNTIF(AG19:AV19,"д")</f>
        <v>0</v>
      </c>
      <c r="Z19" s="177" t="n">
        <f aca="false">COUNTIF(AG19:AV19,Z$5)</f>
        <v>0</v>
      </c>
      <c r="AA19" s="177" t="n">
        <f aca="false">COUNTIF(AG19:AV19,AA$5)</f>
        <v>4</v>
      </c>
      <c r="AB19" s="177" t="n">
        <f aca="false">COUNTIF(AG19:AV19,AB$5)</f>
        <v>3</v>
      </c>
      <c r="AC19" s="177" t="n">
        <f aca="false">SUM(X19:AB19)</f>
        <v>7</v>
      </c>
      <c r="AD19" s="213" t="n">
        <f aca="false">IF(ISERROR(((X19+Y19)*2+Z19*3+AA19*4+AB19*5)/SUM(X19,Y19:AB19)),"",((X19+Y19)*2+Z19*3+AA19*4+AB19*5)/SUM(X19,Y19:AB19))</f>
        <v>4.42857142857143</v>
      </c>
      <c r="AE19" s="214" t="n">
        <f aca="false">IF(AX19=5,0.5,IF(AX19=4,0.25,IF(AX19&lt;=3,0)))</f>
        <v>0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4</v>
      </c>
      <c r="AI19" s="215" t="n">
        <f aca="false">IF(ISERROR(VALUE(LEFT(H19))),LEFT(H19),VALUE(LEFT(H19)))</f>
        <v>5</v>
      </c>
      <c r="AJ19" s="215" t="n">
        <f aca="false">IF(ISERROR(VALUE(LEFT(I19))),LEFT(I19),VALUE(LEFT(I19)))</f>
        <v>5</v>
      </c>
      <c r="AK19" s="215" t="n">
        <f aca="false">IF(ISERROR(VALUE(LEFT(J19))),LEFT(J19),VALUE(LEFT(J19)))</f>
        <v>5</v>
      </c>
      <c r="AL19" s="215" t="n">
        <f aca="false">IF(ISERROR(VALUE(LEFT(K19))),LEFT(K19),VALUE(LEFT(K19)))</f>
        <v>4</v>
      </c>
      <c r="AM19" s="215" t="n">
        <f aca="false">IF(ISERROR(VALUE(LEFT(L19))),LEFT(L19),VALUE(LEFT(L19)))</f>
        <v>4</v>
      </c>
      <c r="AN19" s="215" t="n">
        <f aca="false">IF(ISERROR(VALUE(LEFT(M19))),LEFT(M19),VALUE(LEFT(M19)))</f>
        <v>4</v>
      </c>
      <c r="AO19" s="215" t="str">
        <f aca="false">IF(ISERROR(VALUE(LEFT(N19))),LEFT(N19),VALUE(LEFT(N19)))</f>
        <v/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5" hidden="false" customHeight="true" outlineLevel="0" collapsed="false">
      <c r="A20" s="75" t="n">
        <v>15</v>
      </c>
      <c r="B20" s="180"/>
      <c r="C20" s="107" t="s">
        <v>30</v>
      </c>
      <c r="D20" s="187" t="s">
        <v>546</v>
      </c>
      <c r="E20" s="79" t="n">
        <v>2632</v>
      </c>
      <c r="F20" s="80" t="s">
        <v>32</v>
      </c>
      <c r="G20" s="80" t="n">
        <v>3</v>
      </c>
      <c r="H20" s="80" t="n">
        <v>5</v>
      </c>
      <c r="I20" s="80" t="n">
        <v>5</v>
      </c>
      <c r="J20" s="80" t="n">
        <v>3</v>
      </c>
      <c r="K20" s="80" t="n">
        <v>4</v>
      </c>
      <c r="L20" s="80" t="n">
        <v>3</v>
      </c>
      <c r="M20" s="80" t="s">
        <v>45</v>
      </c>
      <c r="N20" s="80"/>
      <c r="O20" s="80"/>
      <c r="P20" s="80"/>
      <c r="Q20" s="80"/>
      <c r="R20" s="80"/>
      <c r="S20" s="80"/>
      <c r="T20" s="80"/>
      <c r="U20" s="80"/>
      <c r="V20" s="216" t="n">
        <f aca="false">IF(AC20&gt;0,IF(SUM(X20:Y20)/AC20&gt;0,2,IF(AND(SUM(X20:Y20)/AC20=0,Z20/AC20&gt;0),3,IF(AND((AB20/AC20+AA20/AC20)=1,AA20/AC20&gt;0),4,5))),0)</f>
        <v>2</v>
      </c>
      <c r="W20" s="177" t="n">
        <f aca="false">COUNTIF(AG20:AV20,"б")</f>
        <v>0</v>
      </c>
      <c r="X20" s="177" t="n">
        <f aca="false">COUNTIF(AG20:AV20,"д")</f>
        <v>0</v>
      </c>
      <c r="Y20" s="177" t="n">
        <f aca="false">COUNTIF(AG20:AV20,2)+COUNTIF(AG20:AV20,"н")+COUNTIF(AG20:AV20,"д")</f>
        <v>1</v>
      </c>
      <c r="Z20" s="177" t="n">
        <f aca="false">COUNTIF(AG20:AV20,Z$5)</f>
        <v>3</v>
      </c>
      <c r="AA20" s="177" t="n">
        <f aca="false">COUNTIF(AG20:AV20,AA$5)</f>
        <v>1</v>
      </c>
      <c r="AB20" s="177" t="n">
        <f aca="false">COUNTIF(AG20:AV20,AB$5)</f>
        <v>2</v>
      </c>
      <c r="AC20" s="177" t="n">
        <f aca="false">SUM(X20:AB20)</f>
        <v>7</v>
      </c>
      <c r="AD20" s="213" t="n">
        <f aca="false">IF(ISERROR(((X20+Y20)*2+Z20*3+AA20*4+AB20*5)/SUM(X20,Y20:AB20)),"",((X20+Y20)*2+Z20*3+AA20*4+AB20*5)/SUM(X20,Y20:AB20))</f>
        <v>3.57142857142857</v>
      </c>
      <c r="AE20" s="214" t="n">
        <f aca="false">IF(AX20=5,0.5,IF(AX20=4,0.25,IF(AX20&lt;=3,0)))</f>
        <v>0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3</v>
      </c>
      <c r="AI20" s="215" t="n">
        <f aca="false">IF(ISERROR(VALUE(LEFT(H20))),LEFT(H20),VALUE(LEFT(H20)))</f>
        <v>5</v>
      </c>
      <c r="AJ20" s="215" t="n">
        <f aca="false">IF(ISERROR(VALUE(LEFT(I20))),LEFT(I20),VALUE(LEFT(I20)))</f>
        <v>5</v>
      </c>
      <c r="AK20" s="215" t="n">
        <f aca="false">IF(ISERROR(VALUE(LEFT(J20))),LEFT(J20),VALUE(LEFT(J20)))</f>
        <v>3</v>
      </c>
      <c r="AL20" s="215" t="n">
        <f aca="false">IF(ISERROR(VALUE(LEFT(K20))),LEFT(K20),VALUE(LEFT(K20)))</f>
        <v>4</v>
      </c>
      <c r="AM20" s="215" t="n">
        <f aca="false">IF(ISERROR(VALUE(LEFT(L20))),LEFT(L20),VALUE(LEFT(L20)))</f>
        <v>3</v>
      </c>
      <c r="AN20" s="215" t="n">
        <f aca="false">IF(ISERROR(VALUE(LEFT(M20))),LEFT(M20),VALUE(LEFT(M20)))</f>
        <v>2</v>
      </c>
      <c r="AO20" s="215" t="str">
        <f aca="false">IF(ISERROR(VALUE(LEFT(N20))),LEFT(N20),VALUE(LEFT(N20)))</f>
        <v/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5" hidden="false" customHeight="true" outlineLevel="0" collapsed="false">
      <c r="A21" s="75" t="n">
        <v>16</v>
      </c>
      <c r="B21" s="180"/>
      <c r="C21" s="107" t="s">
        <v>30</v>
      </c>
      <c r="D21" s="187" t="s">
        <v>547</v>
      </c>
      <c r="E21" s="79" t="n">
        <v>2632</v>
      </c>
      <c r="F21" s="80" t="s">
        <v>32</v>
      </c>
      <c r="G21" s="80" t="n">
        <v>5</v>
      </c>
      <c r="H21" s="80" t="n">
        <v>5</v>
      </c>
      <c r="I21" s="80" t="n">
        <v>5</v>
      </c>
      <c r="J21" s="80" t="n">
        <v>5</v>
      </c>
      <c r="K21" s="80" t="n">
        <v>5</v>
      </c>
      <c r="L21" s="80" t="n">
        <v>5</v>
      </c>
      <c r="M21" s="80" t="n">
        <v>4</v>
      </c>
      <c r="N21" s="80"/>
      <c r="O21" s="80"/>
      <c r="P21" s="80"/>
      <c r="Q21" s="80"/>
      <c r="R21" s="80"/>
      <c r="S21" s="80"/>
      <c r="T21" s="80"/>
      <c r="U21" s="80"/>
      <c r="V21" s="216" t="n">
        <f aca="false">IF(AC21&gt;0,IF(SUM(X21:Y21)/AC21&gt;0,2,IF(AND(SUM(X21:Y21)/AC21=0,Z21/AC21&gt;0),3,IF(AND((AB21/AC21+AA21/AC21)=1,AA21/AC21&gt;0),4,5))),0)</f>
        <v>4</v>
      </c>
      <c r="W21" s="177" t="n">
        <f aca="false">COUNTIF(AG21:AV21,"б")</f>
        <v>0</v>
      </c>
      <c r="X21" s="177" t="n">
        <f aca="false">COUNTIF(AG21:AV21,"д")</f>
        <v>0</v>
      </c>
      <c r="Y21" s="177" t="n">
        <f aca="false">COUNTIF(AG21:AV21,2)+COUNTIF(AG21:AV21,"н")+COUNTIF(AG21:AV21,"д")</f>
        <v>0</v>
      </c>
      <c r="Z21" s="177" t="n">
        <f aca="false">COUNTIF(AG21:AV21,Z$5)</f>
        <v>0</v>
      </c>
      <c r="AA21" s="177" t="n">
        <f aca="false">COUNTIF(AG21:AV21,AA$5)</f>
        <v>1</v>
      </c>
      <c r="AB21" s="177" t="n">
        <f aca="false">COUNTIF(AG21:AV21,AB$5)</f>
        <v>6</v>
      </c>
      <c r="AC21" s="177" t="n">
        <f aca="false">SUM(X21:AB21)</f>
        <v>7</v>
      </c>
      <c r="AD21" s="213" t="n">
        <f aca="false">IF(ISERROR(((X21+Y21)*2+Z21*3+AA21*4+AB21*5)/SUM(X21,Y21:AB21)),"",((X21+Y21)*2+Z21*3+AA21*4+AB21*5)/SUM(X21,Y21:AB21))</f>
        <v>4.85714285714286</v>
      </c>
      <c r="AE21" s="214" t="n">
        <f aca="false">IF(AX21=5,0.5,IF(AX21=4,0.25,IF(AX21&lt;=3,0)))</f>
        <v>0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5</v>
      </c>
      <c r="AI21" s="215" t="n">
        <f aca="false">IF(ISERROR(VALUE(LEFT(H21))),LEFT(H21),VALUE(LEFT(H21)))</f>
        <v>5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5</v>
      </c>
      <c r="AL21" s="215" t="n">
        <f aca="false">IF(ISERROR(VALUE(LEFT(K21))),LEFT(K21),VALUE(LEFT(K21)))</f>
        <v>5</v>
      </c>
      <c r="AM21" s="215" t="n">
        <f aca="false">IF(ISERROR(VALUE(LEFT(L21))),LEFT(L21),VALUE(LEFT(L21)))</f>
        <v>5</v>
      </c>
      <c r="AN21" s="215" t="n">
        <f aca="false">IF(ISERROR(VALUE(LEFT(M21))),LEFT(M21),VALUE(LEFT(M21)))</f>
        <v>4</v>
      </c>
      <c r="AO21" s="215" t="str">
        <f aca="false">IF(ISERROR(VALUE(LEFT(N21))),LEFT(N21),VALUE(LEFT(N21)))</f>
        <v/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5" hidden="false" customHeight="true" outlineLevel="0" collapsed="false">
      <c r="A22" s="75" t="n">
        <v>17</v>
      </c>
      <c r="B22" s="180"/>
      <c r="C22" s="107" t="s">
        <v>30</v>
      </c>
      <c r="D22" s="187" t="s">
        <v>548</v>
      </c>
      <c r="E22" s="79" t="n">
        <v>2632</v>
      </c>
      <c r="F22" s="80" t="s">
        <v>533</v>
      </c>
      <c r="G22" s="80" t="n">
        <v>3</v>
      </c>
      <c r="H22" s="80" t="n">
        <v>4</v>
      </c>
      <c r="I22" s="80" t="n">
        <v>5</v>
      </c>
      <c r="J22" s="80" t="n">
        <v>4</v>
      </c>
      <c r="K22" s="80" t="n">
        <v>5</v>
      </c>
      <c r="L22" s="80" t="n">
        <v>4</v>
      </c>
      <c r="M22" s="80" t="n">
        <v>3</v>
      </c>
      <c r="N22" s="80"/>
      <c r="O22" s="80"/>
      <c r="P22" s="80"/>
      <c r="Q22" s="80"/>
      <c r="R22" s="80"/>
      <c r="S22" s="80"/>
      <c r="T22" s="80"/>
      <c r="U22" s="80"/>
      <c r="V22" s="216" t="n">
        <f aca="false">IF(AC22&gt;0,IF(SUM(X22:Y22)/AC22&gt;0,2,IF(AND(SUM(X22:Y22)/AC22=0,Z22/AC22&gt;0),3,IF(AND((AB22/AC22+AA22/AC22)=1,AA22/AC22&gt;0),4,5))),0)</f>
        <v>2</v>
      </c>
      <c r="W22" s="177" t="n">
        <f aca="false">COUNTIF(AG22:AV22,"б")</f>
        <v>0</v>
      </c>
      <c r="X22" s="177" t="n">
        <f aca="false">COUNTIF(AG22:AV22,"д")</f>
        <v>0</v>
      </c>
      <c r="Y22" s="177" t="n">
        <f aca="false">COUNTIF(AG22:AV22,2)+COUNTIF(AG22:AV22,"н")+COUNTIF(AG22:AV22,"д")</f>
        <v>1</v>
      </c>
      <c r="Z22" s="177" t="n">
        <f aca="false">COUNTIF(AG22:AV22,Z$5)</f>
        <v>2</v>
      </c>
      <c r="AA22" s="177" t="n">
        <f aca="false">COUNTIF(AG22:AV22,AA$5)</f>
        <v>3</v>
      </c>
      <c r="AB22" s="177" t="n">
        <f aca="false">COUNTIF(AG22:AV22,AB$5)</f>
        <v>2</v>
      </c>
      <c r="AC22" s="177" t="n">
        <f aca="false">SUM(X22:AB22)</f>
        <v>8</v>
      </c>
      <c r="AD22" s="213" t="n">
        <f aca="false">IF(ISERROR(((X22+Y22)*2+Z22*3+AA22*4+AB22*5)/SUM(X22,Y22:AB22)),"",((X22+Y22)*2+Z22*3+AA22*4+AB22*5)/SUM(X22,Y22:AB22))</f>
        <v>3.75</v>
      </c>
      <c r="AE22" s="214" t="n">
        <f aca="false">IF(AX22=5,0.5,IF(AX22=4,0.25,IF(AX22&lt;=3,0)))</f>
        <v>0</v>
      </c>
      <c r="AF22" s="1"/>
      <c r="AG22" s="215" t="str">
        <f aca="false">IF(ISERROR(VALUE(LEFT(F22))),LEFT(F22),VALUE(LEFT(F22)))</f>
        <v>н</v>
      </c>
      <c r="AH22" s="215" t="n">
        <f aca="false">IF(ISERROR(VALUE(LEFT(G22))),LEFT(G22),VALUE(LEFT(G22)))</f>
        <v>3</v>
      </c>
      <c r="AI22" s="215" t="n">
        <f aca="false">IF(ISERROR(VALUE(LEFT(H22))),LEFT(H22),VALUE(LEFT(H22)))</f>
        <v>4</v>
      </c>
      <c r="AJ22" s="215" t="n">
        <f aca="false">IF(ISERROR(VALUE(LEFT(I22))),LEFT(I22),VALUE(LEFT(I22)))</f>
        <v>5</v>
      </c>
      <c r="AK22" s="215" t="n">
        <f aca="false">IF(ISERROR(VALUE(LEFT(J22))),LEFT(J22),VALUE(LEFT(J22)))</f>
        <v>4</v>
      </c>
      <c r="AL22" s="215" t="n">
        <f aca="false">IF(ISERROR(VALUE(LEFT(K22))),LEFT(K22),VALUE(LEFT(K22)))</f>
        <v>5</v>
      </c>
      <c r="AM22" s="215" t="n">
        <f aca="false">IF(ISERROR(VALUE(LEFT(L22))),LEFT(L22),VALUE(LEFT(L22)))</f>
        <v>4</v>
      </c>
      <c r="AN22" s="215" t="n">
        <f aca="false">IF(ISERROR(VALUE(LEFT(M22))),LEFT(M22),VALUE(LEFT(M22)))</f>
        <v>3</v>
      </c>
      <c r="AO22" s="215" t="str">
        <f aca="false">IF(ISERROR(VALUE(LEFT(N22))),LEFT(N22),VALUE(LEFT(N22)))</f>
        <v/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0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5" hidden="false" customHeight="true" outlineLevel="0" collapsed="false">
      <c r="A23" s="75" t="n">
        <v>18</v>
      </c>
      <c r="B23" s="180"/>
      <c r="C23" s="107" t="s">
        <v>307</v>
      </c>
      <c r="D23" s="111" t="s">
        <v>549</v>
      </c>
      <c r="E23" s="79" t="n">
        <v>2632</v>
      </c>
      <c r="F23" s="80" t="s">
        <v>234</v>
      </c>
      <c r="G23" s="80" t="n">
        <v>5</v>
      </c>
      <c r="H23" s="80" t="n">
        <v>5</v>
      </c>
      <c r="I23" s="80" t="n">
        <v>5</v>
      </c>
      <c r="J23" s="80" t="n">
        <v>5</v>
      </c>
      <c r="K23" s="80" t="n">
        <v>5</v>
      </c>
      <c r="L23" s="80" t="n">
        <v>5</v>
      </c>
      <c r="M23" s="80" t="n">
        <v>4</v>
      </c>
      <c r="N23" s="80"/>
      <c r="O23" s="80"/>
      <c r="P23" s="80"/>
      <c r="Q23" s="80"/>
      <c r="R23" s="80"/>
      <c r="S23" s="80"/>
      <c r="T23" s="80"/>
      <c r="U23" s="80"/>
      <c r="V23" s="216" t="n">
        <f aca="false">IF(AC23&gt;0,IF(SUM(X23:Y23)/AC23&gt;0,2,IF(AND(SUM(X23:Y23)/AC23=0,Z23/AC23&gt;0),3,IF(AND((AB23/AC23+AA23/AC23)=1,AA23/AC23&gt;0),4,5))),0)</f>
        <v>4</v>
      </c>
      <c r="W23" s="177" t="n">
        <f aca="false">COUNTIF(AG23:AV23,"б")</f>
        <v>0</v>
      </c>
      <c r="X23" s="177" t="n">
        <f aca="false">COUNTIF(AG23:AV23,"д")</f>
        <v>0</v>
      </c>
      <c r="Y23" s="177" t="n">
        <f aca="false">COUNTIF(AG23:AV23,2)+COUNTIF(AG23:AV23,"н")+COUNTIF(AG23:AV23,"д")</f>
        <v>0</v>
      </c>
      <c r="Z23" s="177" t="n">
        <f aca="false">COUNTIF(AG23:AV23,Z$5)</f>
        <v>0</v>
      </c>
      <c r="AA23" s="177" t="n">
        <f aca="false">COUNTIF(AG23:AV23,AA$5)</f>
        <v>1</v>
      </c>
      <c r="AB23" s="177" t="n">
        <f aca="false">COUNTIF(AG23:AV23,AB$5)</f>
        <v>6</v>
      </c>
      <c r="AC23" s="177" t="n">
        <f aca="false">SUM(X23:AB23)</f>
        <v>7</v>
      </c>
      <c r="AD23" s="213" t="n">
        <f aca="false">IF(ISERROR(((X23+Y23)*2+Z23*3+AA23*4+AB23*5)/SUM(X23,Y23:AB23)),"",((X23+Y23)*2+Z23*3+AA23*4+AB23*5)/SUM(X23,Y23:AB23))</f>
        <v>4.85714285714286</v>
      </c>
      <c r="AE23" s="214" t="n">
        <f aca="false">IF(AX23=5,0.5,IF(AX23=4,0.25,IF(AX23&lt;=3,0)))</f>
        <v>0</v>
      </c>
      <c r="AF23" s="1"/>
      <c r="AG23" s="215" t="str">
        <f aca="false">IF(ISERROR(VALUE(LEFT(F23))),LEFT(F23),VALUE(LEFT(F23)))</f>
        <v>а</v>
      </c>
      <c r="AH23" s="215" t="n">
        <f aca="false">IF(ISERROR(VALUE(LEFT(G23))),LEFT(G23),VALUE(LEFT(G23)))</f>
        <v>5</v>
      </c>
      <c r="AI23" s="215" t="n">
        <f aca="false">IF(ISERROR(VALUE(LEFT(H23))),LEFT(H23),VALUE(LEFT(H23)))</f>
        <v>5</v>
      </c>
      <c r="AJ23" s="215" t="n">
        <f aca="false">IF(ISERROR(VALUE(LEFT(I23))),LEFT(I23),VALUE(LEFT(I23)))</f>
        <v>5</v>
      </c>
      <c r="AK23" s="215" t="n">
        <f aca="false">IF(ISERROR(VALUE(LEFT(J23))),LEFT(J23),VALUE(LEFT(J23)))</f>
        <v>5</v>
      </c>
      <c r="AL23" s="215" t="n">
        <f aca="false">IF(ISERROR(VALUE(LEFT(K23))),LEFT(K23),VALUE(LEFT(K23)))</f>
        <v>5</v>
      </c>
      <c r="AM23" s="215" t="n">
        <f aca="false">IF(ISERROR(VALUE(LEFT(L23))),LEFT(L23),VALUE(LEFT(L23)))</f>
        <v>5</v>
      </c>
      <c r="AN23" s="215" t="n">
        <f aca="false">IF(ISERROR(VALUE(LEFT(M23))),LEFT(M23),VALUE(LEFT(M23)))</f>
        <v>4</v>
      </c>
      <c r="AO23" s="215" t="str">
        <f aca="false">IF(ISERROR(VALUE(LEFT(N23))),LEFT(N23),VALUE(LEFT(N23)))</f>
        <v/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0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5" hidden="false" customHeight="true" outlineLevel="0" collapsed="false">
      <c r="A24" s="75" t="n">
        <v>19</v>
      </c>
      <c r="B24" s="180"/>
      <c r="C24" s="107" t="s">
        <v>307</v>
      </c>
      <c r="D24" s="187" t="s">
        <v>550</v>
      </c>
      <c r="E24" s="79" t="n">
        <v>2632</v>
      </c>
      <c r="F24" s="80" t="s">
        <v>32</v>
      </c>
      <c r="G24" s="80" t="n">
        <v>4</v>
      </c>
      <c r="H24" s="80" t="n">
        <v>5</v>
      </c>
      <c r="I24" s="80" t="n">
        <v>5</v>
      </c>
      <c r="J24" s="80" t="n">
        <v>5</v>
      </c>
      <c r="K24" s="80" t="n">
        <v>5</v>
      </c>
      <c r="L24" s="80" t="n">
        <v>4</v>
      </c>
      <c r="M24" s="80" t="s">
        <v>45</v>
      </c>
      <c r="N24" s="80"/>
      <c r="O24" s="80"/>
      <c r="P24" s="80"/>
      <c r="Q24" s="80"/>
      <c r="R24" s="80"/>
      <c r="S24" s="80"/>
      <c r="T24" s="80"/>
      <c r="U24" s="80"/>
      <c r="V24" s="216" t="n">
        <f aca="false">IF(AC24&gt;0,IF(SUM(X24:Y24)/AC24&gt;0,2,IF(AND(SUM(X24:Y24)/AC24=0,Z24/AC24&gt;0),3,IF(AND((AB24/AC24+AA24/AC24)=1,AA24/AC24&gt;0),4,5))),0)</f>
        <v>2</v>
      </c>
      <c r="W24" s="177" t="n">
        <f aca="false">COUNTIF(AG24:AV24,"б")</f>
        <v>0</v>
      </c>
      <c r="X24" s="177" t="n">
        <f aca="false">COUNTIF(AG24:AV24,"д")</f>
        <v>0</v>
      </c>
      <c r="Y24" s="177" t="n">
        <f aca="false">COUNTIF(AG24:AV24,2)+COUNTIF(AG24:AV24,"н")+COUNTIF(AG24:AV24,"д")</f>
        <v>1</v>
      </c>
      <c r="Z24" s="177" t="n">
        <f aca="false">COUNTIF(AG24:AV24,Z$5)</f>
        <v>0</v>
      </c>
      <c r="AA24" s="177" t="n">
        <f aca="false">COUNTIF(AG24:AV24,AA$5)</f>
        <v>2</v>
      </c>
      <c r="AB24" s="177" t="n">
        <f aca="false">COUNTIF(AG24:AV24,AB$5)</f>
        <v>4</v>
      </c>
      <c r="AC24" s="177" t="n">
        <f aca="false">SUM(X24:AB24)</f>
        <v>7</v>
      </c>
      <c r="AD24" s="213" t="n">
        <f aca="false">IF(ISERROR(((X24+Y24)*2+Z24*3+AA24*4+AB24*5)/SUM(X24,Y24:AB24)),"",((X24+Y24)*2+Z24*3+AA24*4+AB24*5)/SUM(X24,Y24:AB24))</f>
        <v>4.28571428571429</v>
      </c>
      <c r="AE24" s="214" t="n">
        <f aca="false">IF(AX24=5,0.5,IF(AX24=4,0.25,IF(AX24&lt;=3,0)))</f>
        <v>0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4</v>
      </c>
      <c r="AI24" s="215" t="n">
        <f aca="false">IF(ISERROR(VALUE(LEFT(H24))),LEFT(H24),VALUE(LEFT(H24)))</f>
        <v>5</v>
      </c>
      <c r="AJ24" s="215" t="n">
        <f aca="false">IF(ISERROR(VALUE(LEFT(I24))),LEFT(I24),VALUE(LEFT(I24)))</f>
        <v>5</v>
      </c>
      <c r="AK24" s="215" t="n">
        <f aca="false">IF(ISERROR(VALUE(LEFT(J24))),LEFT(J24),VALUE(LEFT(J24)))</f>
        <v>5</v>
      </c>
      <c r="AL24" s="215" t="n">
        <f aca="false">IF(ISERROR(VALUE(LEFT(K24))),LEFT(K24),VALUE(LEFT(K24)))</f>
        <v>5</v>
      </c>
      <c r="AM24" s="215" t="n">
        <f aca="false">IF(ISERROR(VALUE(LEFT(L24))),LEFT(L24),VALUE(LEFT(L24)))</f>
        <v>4</v>
      </c>
      <c r="AN24" s="215" t="n">
        <f aca="false">IF(ISERROR(VALUE(LEFT(M24))),LEFT(M24),VALUE(LEFT(M24)))</f>
        <v>2</v>
      </c>
      <c r="AO24" s="215" t="str">
        <f aca="false">IF(ISERROR(VALUE(LEFT(N24))),LEFT(N24),VALUE(LEFT(N24)))</f>
        <v/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5" hidden="false" customHeight="true" outlineLevel="0" collapsed="false">
      <c r="A25" s="75" t="n">
        <v>20</v>
      </c>
      <c r="B25" s="180"/>
      <c r="C25" s="107" t="s">
        <v>30</v>
      </c>
      <c r="D25" s="187" t="s">
        <v>551</v>
      </c>
      <c r="E25" s="79" t="n">
        <v>2632</v>
      </c>
      <c r="F25" s="80" t="s">
        <v>32</v>
      </c>
      <c r="G25" s="80" t="n">
        <v>3</v>
      </c>
      <c r="H25" s="80" t="s">
        <v>504</v>
      </c>
      <c r="I25" s="80" t="n">
        <v>4</v>
      </c>
      <c r="J25" s="80" t="n">
        <v>5</v>
      </c>
      <c r="K25" s="80" t="n">
        <v>5</v>
      </c>
      <c r="L25" s="80" t="n">
        <v>3</v>
      </c>
      <c r="M25" s="80" t="n">
        <v>3</v>
      </c>
      <c r="N25" s="80"/>
      <c r="O25" s="80"/>
      <c r="P25" s="80"/>
      <c r="Q25" s="80"/>
      <c r="R25" s="80"/>
      <c r="S25" s="80"/>
      <c r="T25" s="80"/>
      <c r="U25" s="80"/>
      <c r="V25" s="216" t="n">
        <f aca="false">IF(AC25&gt;0,IF(SUM(X25:Y25)/AC25&gt;0,2,IF(AND(SUM(X25:Y25)/AC25=0,Z25/AC25&gt;0),3,IF(AND((AB25/AC25+AA25/AC25)=1,AA25/AC25&gt;0),4,5))),0)</f>
        <v>3</v>
      </c>
      <c r="W25" s="177" t="n">
        <f aca="false">COUNTIF(AG25:AV25,"б")</f>
        <v>0</v>
      </c>
      <c r="X25" s="177" t="n">
        <f aca="false">COUNTIF(AG25:AV25,"д")</f>
        <v>0</v>
      </c>
      <c r="Y25" s="177" t="n">
        <f aca="false">COUNTIF(AG25:AV25,2)+COUNTIF(AG25:AV25,"н")+COUNTIF(AG25:AV25,"д")</f>
        <v>0</v>
      </c>
      <c r="Z25" s="177" t="n">
        <f aca="false">COUNTIF(AG25:AV25,Z$5)</f>
        <v>3</v>
      </c>
      <c r="AA25" s="177" t="n">
        <f aca="false">COUNTIF(AG25:AV25,AA$5)</f>
        <v>1</v>
      </c>
      <c r="AB25" s="177" t="n">
        <f aca="false">COUNTIF(AG25:AV25,AB$5)</f>
        <v>2</v>
      </c>
      <c r="AC25" s="177" t="n">
        <f aca="false">SUM(X25:AB25)</f>
        <v>6</v>
      </c>
      <c r="AD25" s="213" t="n">
        <f aca="false">IF(ISERROR(((X25+Y25)*2+Z25*3+AA25*4+AB25*5)/SUM(X25,Y25:AB25)),"",((X25+Y25)*2+Z25*3+AA25*4+AB25*5)/SUM(X25,Y25:AB25))</f>
        <v>3.83333333333333</v>
      </c>
      <c r="AE25" s="214" t="n">
        <f aca="false">IF(AX25=5,0.5,IF(AX25=4,0.25,IF(AX25&lt;=3,0)))</f>
        <v>0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3</v>
      </c>
      <c r="AI25" s="215" t="str">
        <f aca="false">IF(ISERROR(VALUE(LEFT(H25))),LEFT(H25),VALUE(LEFT(H25)))</f>
        <v>а</v>
      </c>
      <c r="AJ25" s="215" t="n">
        <f aca="false">IF(ISERROR(VALUE(LEFT(I25))),LEFT(I25),VALUE(LEFT(I25)))</f>
        <v>4</v>
      </c>
      <c r="AK25" s="215" t="n">
        <f aca="false">IF(ISERROR(VALUE(LEFT(J25))),LEFT(J25),VALUE(LEFT(J25)))</f>
        <v>5</v>
      </c>
      <c r="AL25" s="215" t="n">
        <f aca="false">IF(ISERROR(VALUE(LEFT(K25))),LEFT(K25),VALUE(LEFT(K25)))</f>
        <v>5</v>
      </c>
      <c r="AM25" s="215" t="n">
        <f aca="false">IF(ISERROR(VALUE(LEFT(L25))),LEFT(L25),VALUE(LEFT(L25)))</f>
        <v>3</v>
      </c>
      <c r="AN25" s="215" t="n">
        <f aca="false">IF(ISERROR(VALUE(LEFT(M25))),LEFT(M25),VALUE(LEFT(M25)))</f>
        <v>3</v>
      </c>
      <c r="AO25" s="215" t="str">
        <f aca="false">IF(ISERROR(VALUE(LEFT(N25))),LEFT(N25),VALUE(LEFT(N25)))</f>
        <v/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5" hidden="false" customHeight="true" outlineLevel="0" collapsed="false">
      <c r="A26" s="75" t="n">
        <v>21</v>
      </c>
      <c r="B26" s="180"/>
      <c r="C26" s="107" t="s">
        <v>30</v>
      </c>
      <c r="D26" s="187" t="s">
        <v>552</v>
      </c>
      <c r="E26" s="79" t="n">
        <v>2632</v>
      </c>
      <c r="F26" s="80" t="s">
        <v>32</v>
      </c>
      <c r="G26" s="80" t="n">
        <v>4</v>
      </c>
      <c r="H26" s="80" t="n">
        <v>5</v>
      </c>
      <c r="I26" s="80" t="n">
        <v>5</v>
      </c>
      <c r="J26" s="80" t="n">
        <v>4</v>
      </c>
      <c r="K26" s="80" t="n">
        <v>5</v>
      </c>
      <c r="L26" s="80" t="n">
        <v>3</v>
      </c>
      <c r="M26" s="80" t="n">
        <v>4</v>
      </c>
      <c r="N26" s="80"/>
      <c r="O26" s="80"/>
      <c r="P26" s="80"/>
      <c r="Q26" s="80"/>
      <c r="R26" s="80"/>
      <c r="S26" s="80"/>
      <c r="T26" s="80"/>
      <c r="U26" s="80"/>
      <c r="V26" s="216" t="n">
        <f aca="false">IF(AC26&gt;0,IF(SUM(X26:Y26)/AC26&gt;0,2,IF(AND(SUM(X26:Y26)/AC26=0,Z26/AC26&gt;0),3,IF(AND((AB26/AC26+AA26/AC26)=1,AA26/AC26&gt;0),4,5))),0)</f>
        <v>3</v>
      </c>
      <c r="W26" s="177" t="n">
        <f aca="false">COUNTIF(AG26:AV26,"б")</f>
        <v>0</v>
      </c>
      <c r="X26" s="177" t="n">
        <f aca="false">COUNTIF(AG26:AV26,"д")</f>
        <v>0</v>
      </c>
      <c r="Y26" s="177" t="n">
        <f aca="false">COUNTIF(AG26:AV26,2)+COUNTIF(AG26:AV26,"н")+COUNTIF(AG26:AV26,"д")</f>
        <v>0</v>
      </c>
      <c r="Z26" s="177" t="n">
        <f aca="false">COUNTIF(AG26:AV26,Z$5)</f>
        <v>1</v>
      </c>
      <c r="AA26" s="177" t="n">
        <f aca="false">COUNTIF(AG26:AV26,AA$5)</f>
        <v>3</v>
      </c>
      <c r="AB26" s="177" t="n">
        <f aca="false">COUNTIF(AG26:AV26,AB$5)</f>
        <v>3</v>
      </c>
      <c r="AC26" s="177" t="n">
        <f aca="false">SUM(X26:AB26)</f>
        <v>7</v>
      </c>
      <c r="AD26" s="213" t="n">
        <f aca="false">IF(ISERROR(((X26+Y26)*2+Z26*3+AA26*4+AB26*5)/SUM(X26,Y26:AB26)),"",((X26+Y26)*2+Z26*3+AA26*4+AB26*5)/SUM(X26,Y26:AB26))</f>
        <v>4.28571428571429</v>
      </c>
      <c r="AE26" s="214" t="n">
        <f aca="false">IF(AX26=5,0.5,IF(AX26=4,0.25,IF(AX26&lt;=3,0)))</f>
        <v>0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4</v>
      </c>
      <c r="AI26" s="215" t="n">
        <f aca="false">IF(ISERROR(VALUE(LEFT(H26))),LEFT(H26),VALUE(LEFT(H26)))</f>
        <v>5</v>
      </c>
      <c r="AJ26" s="215" t="n">
        <f aca="false">IF(ISERROR(VALUE(LEFT(I26))),LEFT(I26),VALUE(LEFT(I26)))</f>
        <v>5</v>
      </c>
      <c r="AK26" s="215" t="n">
        <f aca="false">IF(ISERROR(VALUE(LEFT(J26))),LEFT(J26),VALUE(LEFT(J26)))</f>
        <v>4</v>
      </c>
      <c r="AL26" s="215" t="n">
        <f aca="false">IF(ISERROR(VALUE(LEFT(K26))),LEFT(K26),VALUE(LEFT(K26)))</f>
        <v>5</v>
      </c>
      <c r="AM26" s="215" t="n">
        <f aca="false">IF(ISERROR(VALUE(LEFT(L26))),LEFT(L26),VALUE(LEFT(L26)))</f>
        <v>3</v>
      </c>
      <c r="AN26" s="215" t="n">
        <f aca="false">IF(ISERROR(VALUE(LEFT(M26))),LEFT(M26),VALUE(LEFT(M26)))</f>
        <v>4</v>
      </c>
      <c r="AO26" s="215" t="str">
        <f aca="false">IF(ISERROR(VALUE(LEFT(N26))),LEFT(N26),VALUE(LEFT(N26)))</f>
        <v/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5" hidden="false" customHeight="true" outlineLevel="0" collapsed="false">
      <c r="A27" s="75" t="n">
        <v>22</v>
      </c>
      <c r="B27" s="180"/>
      <c r="C27" s="107" t="s">
        <v>30</v>
      </c>
      <c r="D27" s="187" t="s">
        <v>553</v>
      </c>
      <c r="E27" s="79" t="n">
        <v>2632</v>
      </c>
      <c r="F27" s="80" t="s">
        <v>32</v>
      </c>
      <c r="G27" s="80" t="n">
        <v>4</v>
      </c>
      <c r="H27" s="80" t="n">
        <v>5</v>
      </c>
      <c r="I27" s="80" t="n">
        <v>5</v>
      </c>
      <c r="J27" s="80" t="n">
        <v>5</v>
      </c>
      <c r="K27" s="80" t="n">
        <v>3</v>
      </c>
      <c r="L27" s="80" t="n">
        <v>3</v>
      </c>
      <c r="M27" s="80" t="n">
        <v>3</v>
      </c>
      <c r="N27" s="80"/>
      <c r="O27" s="80"/>
      <c r="P27" s="80"/>
      <c r="Q27" s="80"/>
      <c r="R27" s="80"/>
      <c r="S27" s="80"/>
      <c r="T27" s="80"/>
      <c r="U27" s="80"/>
      <c r="V27" s="216" t="n">
        <f aca="false">IF(AC27&gt;0,IF(SUM(X27:Y27)/AC27&gt;0,2,IF(AND(SUM(X27:Y27)/AC27=0,Z27/AC27&gt;0),3,IF(AND((AB27/AC27+AA27/AC27)=1,AA27/AC27&gt;0),4,5))),0)</f>
        <v>3</v>
      </c>
      <c r="W27" s="177" t="n">
        <f aca="false">COUNTIF(AG27:AV27,"б")</f>
        <v>0</v>
      </c>
      <c r="X27" s="177" t="n">
        <f aca="false">COUNTIF(AG27:AV27,"д")</f>
        <v>0</v>
      </c>
      <c r="Y27" s="177" t="n">
        <f aca="false">COUNTIF(AG27:AV27,2)+COUNTIF(AG27:AV27,"н")+COUNTIF(AG27:AV27,"д")</f>
        <v>0</v>
      </c>
      <c r="Z27" s="177" t="n">
        <f aca="false">COUNTIF(AG27:AV27,Z$5)</f>
        <v>3</v>
      </c>
      <c r="AA27" s="177" t="n">
        <f aca="false">COUNTIF(AG27:AV27,AA$5)</f>
        <v>1</v>
      </c>
      <c r="AB27" s="177" t="n">
        <f aca="false">COUNTIF(AG27:AV27,AB$5)</f>
        <v>3</v>
      </c>
      <c r="AC27" s="177" t="n">
        <f aca="false">SUM(X27:AB27)</f>
        <v>7</v>
      </c>
      <c r="AD27" s="213" t="n">
        <f aca="false">IF(ISERROR(((X27+Y27)*2+Z27*3+AA27*4+AB27*5)/SUM(X27,Y27:AB27)),"",((X27+Y27)*2+Z27*3+AA27*4+AB27*5)/SUM(X27,Y27:AB27))</f>
        <v>4</v>
      </c>
      <c r="AE27" s="214" t="n">
        <f aca="false">IF(AX27=5,0.5,IF(AX27=4,0.25,IF(AX27&lt;=3,0)))</f>
        <v>0</v>
      </c>
      <c r="AF27" s="1"/>
      <c r="AG27" s="215" t="str">
        <f aca="false">IF(ISERROR(VALUE(LEFT(F27))),LEFT(F27),VALUE(LEFT(F27)))</f>
        <v>з</v>
      </c>
      <c r="AH27" s="215" t="n">
        <f aca="false">IF(ISERROR(VALUE(LEFT(G27))),LEFT(G27),VALUE(LEFT(G27)))</f>
        <v>4</v>
      </c>
      <c r="AI27" s="215" t="n">
        <f aca="false">IF(ISERROR(VALUE(LEFT(H27))),LEFT(H27),VALUE(LEFT(H27)))</f>
        <v>5</v>
      </c>
      <c r="AJ27" s="215" t="n">
        <f aca="false">IF(ISERROR(VALUE(LEFT(I27))),LEFT(I27),VALUE(LEFT(I27)))</f>
        <v>5</v>
      </c>
      <c r="AK27" s="215" t="n">
        <f aca="false">IF(ISERROR(VALUE(LEFT(J27))),LEFT(J27),VALUE(LEFT(J27)))</f>
        <v>5</v>
      </c>
      <c r="AL27" s="215" t="n">
        <f aca="false">IF(ISERROR(VALUE(LEFT(K27))),LEFT(K27),VALUE(LEFT(K27)))</f>
        <v>3</v>
      </c>
      <c r="AM27" s="215" t="n">
        <f aca="false">IF(ISERROR(VALUE(LEFT(L27))),LEFT(L27),VALUE(LEFT(L27)))</f>
        <v>3</v>
      </c>
      <c r="AN27" s="215" t="n">
        <f aca="false">IF(ISERROR(VALUE(LEFT(M27))),LEFT(M27),VALUE(LEFT(M27)))</f>
        <v>3</v>
      </c>
      <c r="AO27" s="215" t="str">
        <f aca="false">IF(ISERROR(VALUE(LEFT(N27))),LEFT(N27),VALUE(LEFT(N27)))</f>
        <v/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1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5" hidden="false" customHeight="true" outlineLevel="0" collapsed="false">
      <c r="A28" s="75" t="n">
        <v>23</v>
      </c>
      <c r="B28" s="180"/>
      <c r="C28" s="107" t="s">
        <v>30</v>
      </c>
      <c r="D28" s="187" t="s">
        <v>554</v>
      </c>
      <c r="E28" s="79" t="n">
        <v>2632</v>
      </c>
      <c r="F28" s="80" t="s">
        <v>32</v>
      </c>
      <c r="G28" s="80" t="n">
        <v>4</v>
      </c>
      <c r="H28" s="80" t="n">
        <v>5</v>
      </c>
      <c r="I28" s="80" t="n">
        <v>5</v>
      </c>
      <c r="J28" s="80" t="n">
        <v>4</v>
      </c>
      <c r="K28" s="80" t="n">
        <v>4</v>
      </c>
      <c r="L28" s="80" t="n">
        <v>3</v>
      </c>
      <c r="M28" s="80" t="n">
        <v>3</v>
      </c>
      <c r="N28" s="80"/>
      <c r="O28" s="80"/>
      <c r="P28" s="80"/>
      <c r="Q28" s="80"/>
      <c r="R28" s="80"/>
      <c r="S28" s="80"/>
      <c r="T28" s="80"/>
      <c r="U28" s="80"/>
      <c r="V28" s="216" t="n">
        <f aca="false">IF(AC28&gt;0,IF(SUM(X28:Y28)/AC28&gt;0,2,IF(AND(SUM(X28:Y28)/AC28=0,Z28/AC28&gt;0),3,IF(AND((AB28/AC28+AA28/AC28)=1,AA28/AC28&gt;0),4,5))),0)</f>
        <v>3</v>
      </c>
      <c r="W28" s="177" t="n">
        <f aca="false">COUNTIF(AG28:AV28,"б")</f>
        <v>0</v>
      </c>
      <c r="X28" s="177" t="n">
        <f aca="false">COUNTIF(AG28:AV28,"д")</f>
        <v>0</v>
      </c>
      <c r="Y28" s="177" t="n">
        <f aca="false">COUNTIF(AG28:AV28,2)+COUNTIF(AG28:AV28,"н")+COUNTIF(AG28:AV28,"д")</f>
        <v>0</v>
      </c>
      <c r="Z28" s="177" t="n">
        <f aca="false">COUNTIF(AG28:AV28,Z$5)</f>
        <v>2</v>
      </c>
      <c r="AA28" s="177" t="n">
        <f aca="false">COUNTIF(AG28:AV28,AA$5)</f>
        <v>3</v>
      </c>
      <c r="AB28" s="177" t="n">
        <f aca="false">COUNTIF(AG28:AV28,AB$5)</f>
        <v>2</v>
      </c>
      <c r="AC28" s="177" t="n">
        <f aca="false">SUM(X28:AB28)</f>
        <v>7</v>
      </c>
      <c r="AD28" s="213" t="n">
        <f aca="false">IF(ISERROR(((X28+Y28)*2+Z28*3+AA28*4+AB28*5)/SUM(X28,Y28:AB28)),"",((X28+Y28)*2+Z28*3+AA28*4+AB28*5)/SUM(X28,Y28:AB28))</f>
        <v>4</v>
      </c>
      <c r="AE28" s="214" t="n">
        <f aca="false">IF(AX28=5,0.5,IF(AX28=4,0.25,IF(AX28&lt;=3,0)))</f>
        <v>0</v>
      </c>
      <c r="AF28" s="1"/>
      <c r="AG28" s="215" t="str">
        <f aca="false">IF(ISERROR(VALUE(LEFT(F28))),LEFT(F28),VALUE(LEFT(F28)))</f>
        <v>з</v>
      </c>
      <c r="AH28" s="215" t="n">
        <f aca="false">IF(ISERROR(VALUE(LEFT(G28))),LEFT(G28),VALUE(LEFT(G28)))</f>
        <v>4</v>
      </c>
      <c r="AI28" s="215" t="n">
        <f aca="false">IF(ISERROR(VALUE(LEFT(H28))),LEFT(H28),VALUE(LEFT(H28)))</f>
        <v>5</v>
      </c>
      <c r="AJ28" s="215" t="n">
        <f aca="false">IF(ISERROR(VALUE(LEFT(I28))),LEFT(I28),VALUE(LEFT(I28)))</f>
        <v>5</v>
      </c>
      <c r="AK28" s="215" t="n">
        <f aca="false">IF(ISERROR(VALUE(LEFT(J28))),LEFT(J28),VALUE(LEFT(J28)))</f>
        <v>4</v>
      </c>
      <c r="AL28" s="215" t="n">
        <f aca="false">IF(ISERROR(VALUE(LEFT(K28))),LEFT(K28),VALUE(LEFT(K28)))</f>
        <v>4</v>
      </c>
      <c r="AM28" s="215" t="n">
        <f aca="false">IF(ISERROR(VALUE(LEFT(L28))),LEFT(L28),VALUE(LEFT(L28)))</f>
        <v>3</v>
      </c>
      <c r="AN28" s="215" t="n">
        <f aca="false">IF(ISERROR(VALUE(LEFT(M28))),LEFT(M28),VALUE(LEFT(M28)))</f>
        <v>3</v>
      </c>
      <c r="AO28" s="215" t="str">
        <f aca="false">IF(ISERROR(VALUE(LEFT(N28))),LEFT(N28),VALUE(LEFT(N28)))</f>
        <v/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1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5" hidden="false" customHeight="true" outlineLevel="0" collapsed="false">
      <c r="A29" s="75" t="n">
        <v>24</v>
      </c>
      <c r="B29" s="180"/>
      <c r="C29" s="107" t="s">
        <v>30</v>
      </c>
      <c r="D29" s="187" t="s">
        <v>555</v>
      </c>
      <c r="E29" s="79" t="n">
        <v>2632</v>
      </c>
      <c r="F29" s="80" t="s">
        <v>32</v>
      </c>
      <c r="G29" s="80" t="n">
        <v>3</v>
      </c>
      <c r="H29" s="80" t="n">
        <v>5</v>
      </c>
      <c r="I29" s="80" t="n">
        <v>5</v>
      </c>
      <c r="J29" s="80" t="n">
        <v>4</v>
      </c>
      <c r="K29" s="80" t="n">
        <v>5</v>
      </c>
      <c r="L29" s="80" t="n">
        <v>3</v>
      </c>
      <c r="M29" s="80" t="n">
        <v>3</v>
      </c>
      <c r="N29" s="80"/>
      <c r="O29" s="80"/>
      <c r="P29" s="80"/>
      <c r="Q29" s="80"/>
      <c r="R29" s="80"/>
      <c r="S29" s="80"/>
      <c r="T29" s="80"/>
      <c r="U29" s="80"/>
      <c r="V29" s="216" t="n">
        <f aca="false">IF(AC29&gt;0,IF(SUM(X29:Y29)/AC29&gt;0,2,IF(AND(SUM(X29:Y29)/AC29=0,Z29/AC29&gt;0),3,IF(AND((AB29/AC29+AA29/AC29)=1,AA29/AC29&gt;0),4,5))),0)</f>
        <v>3</v>
      </c>
      <c r="W29" s="177" t="n">
        <f aca="false">COUNTIF(AG29:AV29,"б")</f>
        <v>0</v>
      </c>
      <c r="X29" s="177" t="n">
        <f aca="false">COUNTIF(AG29:AV29,"д")</f>
        <v>0</v>
      </c>
      <c r="Y29" s="177" t="n">
        <f aca="false">COUNTIF(AG29:AV29,2)+COUNTIF(AG29:AV29,"н")+COUNTIF(AG29:AV29,"д")</f>
        <v>0</v>
      </c>
      <c r="Z29" s="177" t="n">
        <f aca="false">COUNTIF(AG29:AV29,Z$5)</f>
        <v>3</v>
      </c>
      <c r="AA29" s="177" t="n">
        <f aca="false">COUNTIF(AG29:AV29,AA$5)</f>
        <v>1</v>
      </c>
      <c r="AB29" s="177" t="n">
        <f aca="false">COUNTIF(AG29:AV29,AB$5)</f>
        <v>3</v>
      </c>
      <c r="AC29" s="177" t="n">
        <f aca="false">SUM(X29:AB29)</f>
        <v>7</v>
      </c>
      <c r="AD29" s="213" t="n">
        <f aca="false">IF(ISERROR(((X29+Y29)*2+Z29*3+AA29*4+AB29*5)/SUM(X29,Y29:AB29)),"",((X29+Y29)*2+Z29*3+AA29*4+AB29*5)/SUM(X29,Y29:AB29))</f>
        <v>4</v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>з</v>
      </c>
      <c r="AH29" s="215" t="n">
        <f aca="false">IF(ISERROR(VALUE(LEFT(G29))),LEFT(G29),VALUE(LEFT(G29)))</f>
        <v>3</v>
      </c>
      <c r="AI29" s="215" t="n">
        <f aca="false">IF(ISERROR(VALUE(LEFT(H29))),LEFT(H29),VALUE(LEFT(H29)))</f>
        <v>5</v>
      </c>
      <c r="AJ29" s="215" t="n">
        <f aca="false">IF(ISERROR(VALUE(LEFT(I29))),LEFT(I29),VALUE(LEFT(I29)))</f>
        <v>5</v>
      </c>
      <c r="AK29" s="215" t="n">
        <f aca="false">IF(ISERROR(VALUE(LEFT(J29))),LEFT(J29),VALUE(LEFT(J29)))</f>
        <v>4</v>
      </c>
      <c r="AL29" s="215" t="n">
        <f aca="false">IF(ISERROR(VALUE(LEFT(K29))),LEFT(K29),VALUE(LEFT(K29)))</f>
        <v>5</v>
      </c>
      <c r="AM29" s="215" t="n">
        <f aca="false">IF(ISERROR(VALUE(LEFT(L29))),LEFT(L29),VALUE(LEFT(L29)))</f>
        <v>3</v>
      </c>
      <c r="AN29" s="215" t="n">
        <f aca="false">IF(ISERROR(VALUE(LEFT(M29))),LEFT(M29),VALUE(LEFT(M29)))</f>
        <v>3</v>
      </c>
      <c r="AO29" s="215" t="str">
        <f aca="false">IF(ISERROR(VALUE(LEFT(N29))),LEFT(N29),VALUE(LEFT(N29)))</f>
        <v/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1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5" hidden="false" customHeight="true" outlineLevel="0" collapsed="false">
      <c r="A30" s="75" t="n">
        <v>25</v>
      </c>
      <c r="B30" s="180"/>
      <c r="C30" s="107" t="s">
        <v>30</v>
      </c>
      <c r="D30" s="187" t="s">
        <v>556</v>
      </c>
      <c r="E30" s="79" t="n">
        <v>2632</v>
      </c>
      <c r="F30" s="80" t="s">
        <v>32</v>
      </c>
      <c r="G30" s="80" t="n">
        <v>3</v>
      </c>
      <c r="H30" s="80" t="n">
        <v>5</v>
      </c>
      <c r="I30" s="80" t="n">
        <v>3</v>
      </c>
      <c r="J30" s="80" t="n">
        <v>4</v>
      </c>
      <c r="K30" s="80" t="n">
        <v>3</v>
      </c>
      <c r="L30" s="80" t="n">
        <v>3</v>
      </c>
      <c r="M30" s="80" t="n">
        <v>3</v>
      </c>
      <c r="N30" s="80"/>
      <c r="O30" s="80"/>
      <c r="P30" s="80"/>
      <c r="Q30" s="80"/>
      <c r="R30" s="80"/>
      <c r="S30" s="80"/>
      <c r="T30" s="80"/>
      <c r="U30" s="80"/>
      <c r="V30" s="216" t="n">
        <f aca="false">IF(AC30&gt;0,IF(SUM(X30:Y30)/AC30&gt;0,2,IF(AND(SUM(X30:Y30)/AC30=0,Z30/AC30&gt;0),3,IF(AND((AB30/AC30+AA30/AC30)=1,AA30/AC30&gt;0),4,5))),0)</f>
        <v>3</v>
      </c>
      <c r="W30" s="177" t="n">
        <f aca="false">COUNTIF(AG30:AV30,"б")</f>
        <v>0</v>
      </c>
      <c r="X30" s="177" t="n">
        <f aca="false">COUNTIF(AG30:AV30,"д")</f>
        <v>0</v>
      </c>
      <c r="Y30" s="177" t="n">
        <f aca="false">COUNTIF(AG30:AV30,2)+COUNTIF(AG30:AV30,"н")+COUNTIF(AG30:AV30,"д")</f>
        <v>0</v>
      </c>
      <c r="Z30" s="177" t="n">
        <f aca="false">COUNTIF(AG30:AV30,Z$5)</f>
        <v>5</v>
      </c>
      <c r="AA30" s="177" t="n">
        <f aca="false">COUNTIF(AG30:AV30,AA$5)</f>
        <v>1</v>
      </c>
      <c r="AB30" s="177" t="n">
        <f aca="false">COUNTIF(AG30:AV30,AB$5)</f>
        <v>1</v>
      </c>
      <c r="AC30" s="177" t="n">
        <f aca="false">SUM(X30:AB30)</f>
        <v>7</v>
      </c>
      <c r="AD30" s="213" t="n">
        <f aca="false">IF(ISERROR(((X30+Y30)*2+Z30*3+AA30*4+AB30*5)/SUM(X30,Y30:AB30)),"",((X30+Y30)*2+Z30*3+AA30*4+AB30*5)/SUM(X30,Y30:AB30))</f>
        <v>3.42857142857143</v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>з</v>
      </c>
      <c r="AH30" s="215" t="n">
        <f aca="false">IF(ISERROR(VALUE(LEFT(G30))),LEFT(G30),VALUE(LEFT(G30)))</f>
        <v>3</v>
      </c>
      <c r="AI30" s="215" t="n">
        <f aca="false">IF(ISERROR(VALUE(LEFT(H30))),LEFT(H30),VALUE(LEFT(H30)))</f>
        <v>5</v>
      </c>
      <c r="AJ30" s="215" t="n">
        <f aca="false">IF(ISERROR(VALUE(LEFT(I30))),LEFT(I30),VALUE(LEFT(I30)))</f>
        <v>3</v>
      </c>
      <c r="AK30" s="215" t="n">
        <f aca="false">IF(ISERROR(VALUE(LEFT(J30))),LEFT(J30),VALUE(LEFT(J30)))</f>
        <v>4</v>
      </c>
      <c r="AL30" s="215" t="n">
        <f aca="false">IF(ISERROR(VALUE(LEFT(K30))),LEFT(K30),VALUE(LEFT(K30)))</f>
        <v>3</v>
      </c>
      <c r="AM30" s="215" t="n">
        <f aca="false">IF(ISERROR(VALUE(LEFT(L30))),LEFT(L30),VALUE(LEFT(L30)))</f>
        <v>3</v>
      </c>
      <c r="AN30" s="215" t="n">
        <f aca="false">IF(ISERROR(VALUE(LEFT(M30))),LEFT(M30),VALUE(LEFT(M30)))</f>
        <v>3</v>
      </c>
      <c r="AO30" s="215" t="str">
        <f aca="false">IF(ISERROR(VALUE(LEFT(N30))),LEFT(N30),VALUE(LEFT(N30)))</f>
        <v/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1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5" hidden="false" customHeight="true" outlineLevel="0" collapsed="false">
      <c r="A31" s="75" t="n">
        <v>26</v>
      </c>
      <c r="B31" s="180"/>
      <c r="C31" s="107" t="s">
        <v>30</v>
      </c>
      <c r="D31" s="187" t="s">
        <v>557</v>
      </c>
      <c r="E31" s="79" t="n">
        <v>2632</v>
      </c>
      <c r="F31" s="80" t="s">
        <v>32</v>
      </c>
      <c r="G31" s="80" t="n">
        <v>5</v>
      </c>
      <c r="H31" s="80" t="n">
        <v>5</v>
      </c>
      <c r="I31" s="80" t="n">
        <v>5</v>
      </c>
      <c r="J31" s="80" t="n">
        <v>5</v>
      </c>
      <c r="K31" s="80" t="n">
        <v>5</v>
      </c>
      <c r="L31" s="80" t="n">
        <v>5</v>
      </c>
      <c r="M31" s="80" t="n">
        <v>5</v>
      </c>
      <c r="N31" s="80"/>
      <c r="O31" s="80"/>
      <c r="P31" s="80"/>
      <c r="Q31" s="80"/>
      <c r="R31" s="80"/>
      <c r="S31" s="80"/>
      <c r="T31" s="80"/>
      <c r="U31" s="80"/>
      <c r="V31" s="216" t="n">
        <f aca="false">IF(AC31&gt;0,IF(SUM(X31:Y31)/AC31&gt;0,2,IF(AND(SUM(X31:Y31)/AC31=0,Z31/AC31&gt;0),3,IF(AND((AB31/AC31+AA31/AC31)=1,AA31/AC31&gt;0),4,5))),0)</f>
        <v>5</v>
      </c>
      <c r="W31" s="177" t="n">
        <f aca="false">COUNTIF(AG31:AV31,"б")</f>
        <v>0</v>
      </c>
      <c r="X31" s="177" t="n">
        <f aca="false">COUNTIF(AG31:AV31,"д")</f>
        <v>0</v>
      </c>
      <c r="Y31" s="177" t="n">
        <f aca="false">COUNTIF(AG31:AV31,2)+COUNTIF(AG31:AV31,"н")+COUNTIF(AG31:AV31,"д")</f>
        <v>0</v>
      </c>
      <c r="Z31" s="177" t="n">
        <f aca="false">COUNTIF(AG31:AV31,Z$5)</f>
        <v>0</v>
      </c>
      <c r="AA31" s="177" t="n">
        <f aca="false">COUNTIF(AG31:AV31,AA$5)</f>
        <v>0</v>
      </c>
      <c r="AB31" s="177" t="n">
        <f aca="false">COUNTIF(AG31:AV31,AB$5)</f>
        <v>7</v>
      </c>
      <c r="AC31" s="177" t="n">
        <f aca="false">SUM(X31:AB31)</f>
        <v>7</v>
      </c>
      <c r="AD31" s="213" t="n">
        <f aca="false">IF(ISERROR(((X31+Y31)*2+Z31*3+AA31*4+AB31*5)/SUM(X31,Y31:AB31)),"",((X31+Y31)*2+Z31*3+AA31*4+AB31*5)/SUM(X31,Y31:AB31))</f>
        <v>5</v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>з</v>
      </c>
      <c r="AH31" s="215" t="n">
        <f aca="false">IF(ISERROR(VALUE(LEFT(G31))),LEFT(G31),VALUE(LEFT(G31)))</f>
        <v>5</v>
      </c>
      <c r="AI31" s="215" t="n">
        <f aca="false">IF(ISERROR(VALUE(LEFT(H31))),LEFT(H31),VALUE(LEFT(H31)))</f>
        <v>5</v>
      </c>
      <c r="AJ31" s="215" t="n">
        <f aca="false">IF(ISERROR(VALUE(LEFT(I31))),LEFT(I31),VALUE(LEFT(I31)))</f>
        <v>5</v>
      </c>
      <c r="AK31" s="215" t="n">
        <f aca="false">IF(ISERROR(VALUE(LEFT(J31))),LEFT(J31),VALUE(LEFT(J31)))</f>
        <v>5</v>
      </c>
      <c r="AL31" s="215" t="n">
        <f aca="false">IF(ISERROR(VALUE(LEFT(K31))),LEFT(K31),VALUE(LEFT(K31)))</f>
        <v>5</v>
      </c>
      <c r="AM31" s="215" t="n">
        <f aca="false">IF(ISERROR(VALUE(LEFT(L31))),LEFT(L31),VALUE(LEFT(L31)))</f>
        <v>5</v>
      </c>
      <c r="AN31" s="215" t="n">
        <f aca="false">IF(ISERROR(VALUE(LEFT(M31))),LEFT(M31),VALUE(LEFT(M31)))</f>
        <v>5</v>
      </c>
      <c r="AO31" s="215" t="str">
        <f aca="false">IF(ISERROR(VALUE(LEFT(N31))),LEFT(N31),VALUE(LEFT(N31)))</f>
        <v/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1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5" hidden="true" customHeight="true" outlineLevel="0" collapsed="false">
      <c r="A32" s="75"/>
      <c r="B32" s="27"/>
      <c r="C32" s="107"/>
      <c r="D32" s="187"/>
      <c r="E32" s="79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216" t="n">
        <f aca="false">IF(AC32&gt;0,IF(SUM(X32:Y32)/AC32&gt;0,2,IF(AND(SUM(X32:Y32)/AC32=0,Z32/AC32&gt;0),3,IF(AND((AB32/AC32+AA32/AC32)=1,AA32/AC32&gt;0),4,5))),0)</f>
        <v>0</v>
      </c>
      <c r="W32" s="177" t="n">
        <f aca="false">COUNTIF(AG32:AV32,"б")</f>
        <v>0</v>
      </c>
      <c r="X32" s="177" t="n">
        <f aca="false">COUNTIF(AG32:AV32,"д")</f>
        <v>0</v>
      </c>
      <c r="Y32" s="177" t="n">
        <f aca="false">COUNTIF(AG32:AV32,2)+COUNTIF(AG32:AV32,"н")+COUNTIF(AG32:AV32,"д")</f>
        <v>0</v>
      </c>
      <c r="Z32" s="177" t="n">
        <f aca="false">COUNTIF(AG32:AV32,Z$5)</f>
        <v>0</v>
      </c>
      <c r="AA32" s="177" t="n">
        <f aca="false">COUNTIF(AG32:AV32,AA$5)</f>
        <v>0</v>
      </c>
      <c r="AB32" s="177" t="n">
        <f aca="false">COUNTIF(AG32:AV32,AB$5)</f>
        <v>0</v>
      </c>
      <c r="AC32" s="177" t="n">
        <f aca="false">SUM(X32:AB32)</f>
        <v>0</v>
      </c>
      <c r="AD32" s="213" t="str">
        <f aca="false">IF(ISERROR(((X32+Y32)*2+Z32*3+AA32*4+AB32*5)/SUM(X32,Y32:AB32)),"",((X32+Y32)*2+Z32*3+AA32*4+AB32*5)/SUM(X32,Y32:AB32))</f>
        <v/>
      </c>
      <c r="AE32" s="214" t="n">
        <f aca="false">IF(AX32=5,0.5,IF(AX32=4,0.25,IF(AX32&lt;=3,0)))</f>
        <v>0</v>
      </c>
      <c r="AF32" s="1"/>
      <c r="AG32" s="215" t="str">
        <f aca="false">IF(ISERROR(VALUE(LEFT(F32))),LEFT(F32),VALUE(LEFT(F32)))</f>
        <v/>
      </c>
      <c r="AH32" s="215" t="str">
        <f aca="false">IF(ISERROR(VALUE(LEFT(G32))),LEFT(G32),VALUE(LEFT(G32)))</f>
        <v/>
      </c>
      <c r="AI32" s="215" t="str">
        <f aca="false">IF(ISERROR(VALUE(LEFT(H32))),LEFT(H32),VALUE(LEFT(H32)))</f>
        <v/>
      </c>
      <c r="AJ32" s="215" t="str">
        <f aca="false">IF(ISERROR(VALUE(LEFT(I32))),LEFT(I32),VALUE(LEFT(I32)))</f>
        <v/>
      </c>
      <c r="AK32" s="215" t="str">
        <f aca="false">IF(ISERROR(VALUE(LEFT(J32))),LEFT(J32),VALUE(LEFT(J32)))</f>
        <v/>
      </c>
      <c r="AL32" s="215" t="str">
        <f aca="false">IF(ISERROR(VALUE(LEFT(K32))),LEFT(K32),VALUE(LEFT(K32)))</f>
        <v/>
      </c>
      <c r="AM32" s="215" t="str">
        <f aca="false">IF(ISERROR(VALUE(LEFT(L32))),LEFT(L32),VALUE(LEFT(L32)))</f>
        <v/>
      </c>
      <c r="AN32" s="215" t="str">
        <f aca="false">IF(ISERROR(VALUE(LEFT(M32))),LEFT(M32),VALUE(LEFT(M32)))</f>
        <v/>
      </c>
      <c r="AO32" s="215" t="str">
        <f aca="false">IF(ISERROR(VALUE(LEFT(N32))),LEFT(N32),VALUE(LEFT(N32)))</f>
        <v/>
      </c>
      <c r="AP32" s="215" t="str">
        <f aca="false">IF(ISERROR(VALUE(LEFT(O32))),LEFT(O32),VALUE(LEFT(O32)))</f>
        <v/>
      </c>
      <c r="AQ32" s="215" t="str">
        <f aca="false">IF(ISERROR(VALUE(LEFT(P32))),LEFT(P32),VALUE(LEFT(P32)))</f>
        <v/>
      </c>
      <c r="AR32" s="215" t="str">
        <f aca="false">IF(ISERROR(VALUE(LEFT(Q32))),LEFT(Q32),VALUE(LEFT(Q32)))</f>
        <v/>
      </c>
      <c r="AS32" s="215" t="str">
        <f aca="false">IF(ISERROR(VALUE(LEFT(R32))),LEFT(R32),VALUE(LEFT(R32)))</f>
        <v/>
      </c>
      <c r="AT32" s="215" t="str">
        <f aca="false">IF(ISERROR(VALUE(LEFT(S32))),LEFT(S32),VALUE(LEFT(S32)))</f>
        <v/>
      </c>
      <c r="AU32" s="215" t="str">
        <f aca="false">IF(ISERROR(VALUE(LEFT(T32))),LEFT(T32),VALUE(LEFT(T32)))</f>
        <v/>
      </c>
      <c r="AV32" s="215" t="str">
        <f aca="false">IF(ISERROR(VALUE(LEFT(U32))),LEFT(U32),VALUE(LEFT(U32)))</f>
        <v/>
      </c>
      <c r="AW32" s="216" t="n">
        <f aca="false">COUNTIF(AG32:AV32,"з")</f>
        <v>0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75"/>
      <c r="B33" s="119"/>
      <c r="C33" s="258"/>
      <c r="D33" s="104"/>
      <c r="E33" s="120" t="n">
        <f aca="false">COUNTIF(E6:E32,"2632")</f>
        <v>26</v>
      </c>
      <c r="F33" s="80"/>
      <c r="G33" s="80"/>
      <c r="H33" s="80"/>
      <c r="I33" s="80"/>
      <c r="J33" s="80"/>
      <c r="K33" s="80"/>
      <c r="L33" s="96"/>
      <c r="M33" s="80"/>
      <c r="N33" s="80"/>
      <c r="O33" s="96"/>
      <c r="P33" s="80"/>
      <c r="Q33" s="80"/>
      <c r="R33" s="96"/>
      <c r="S33" s="80"/>
      <c r="T33" s="80"/>
      <c r="U33" s="80"/>
      <c r="V33" s="97" t="n">
        <f aca="false">сводн.!$t$26</f>
        <v>3</v>
      </c>
      <c r="W33" s="127" t="n">
        <f aca="false">SUM(W6:W32)</f>
        <v>0</v>
      </c>
      <c r="X33" s="127" t="n">
        <f aca="false">SUM(X6:X32)</f>
        <v>0</v>
      </c>
      <c r="Y33" s="127" t="n">
        <f aca="false">SUM(Y6:Y32)-X33</f>
        <v>8</v>
      </c>
      <c r="Z33" s="127" t="n">
        <f aca="false">SUM(Z6:Z32)</f>
        <v>46</v>
      </c>
      <c r="AA33" s="127" t="n">
        <f aca="false">SUM(AA6:AA32)</f>
        <v>47</v>
      </c>
      <c r="AB33" s="127" t="n">
        <f aca="false">SUM(AB6:AB32)</f>
        <v>84</v>
      </c>
      <c r="AC33" s="127" t="n">
        <f aca="false">SUM(X33:AB33)</f>
        <v>185</v>
      </c>
      <c r="AD33" s="213"/>
      <c r="AE33" s="260"/>
      <c r="AF33" s="1"/>
      <c r="AG33" s="298"/>
      <c r="AH33" s="298"/>
      <c r="AI33" s="298"/>
      <c r="AJ33" s="298"/>
      <c r="AK33" s="298"/>
      <c r="AL33" s="298"/>
      <c r="AM33" s="298"/>
      <c r="AN33" s="298"/>
      <c r="AO33" s="298"/>
      <c r="AP33" s="298"/>
      <c r="AQ33" s="298"/>
      <c r="AR33" s="298"/>
      <c r="AS33" s="298"/>
      <c r="AT33" s="298"/>
      <c r="AU33" s="298"/>
      <c r="AV33" s="298"/>
      <c r="AW33" s="120"/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2.75" hidden="false" customHeight="true" outlineLevel="0" collapsed="false">
      <c r="A34" s="122"/>
      <c r="B34" s="122"/>
      <c r="C34" s="123" t="s">
        <v>62</v>
      </c>
      <c r="D34" s="123"/>
      <c r="E34" s="120"/>
      <c r="F34" s="124" t="str">
        <f aca="false" t="array" ref="F34:U41">AG34:AV41</f>
        <v> </v>
      </c>
      <c r="G34" s="124" t="n">
        <v>3.69230769230769</v>
      </c>
      <c r="H34" s="124" t="n">
        <v>4.72</v>
      </c>
      <c r="I34" s="124" t="n">
        <v>4.76923076923077</v>
      </c>
      <c r="J34" s="124" t="n">
        <v>4.57692307692308</v>
      </c>
      <c r="K34" s="124" t="n">
        <v>4.53846153846154</v>
      </c>
      <c r="L34" s="124" t="n">
        <v>3.65384615384615</v>
      </c>
      <c r="M34" s="124" t="n">
        <v>3.23076923076923</v>
      </c>
      <c r="N34" s="124" t="str">
        <v> </v>
      </c>
      <c r="O34" s="125" t="str">
        <v> </v>
      </c>
      <c r="P34" s="126" t="str">
        <v> </v>
      </c>
      <c r="Q34" s="126" t="str">
        <v> </v>
      </c>
      <c r="R34" s="126" t="str">
        <v> </v>
      </c>
      <c r="S34" s="124" t="str">
        <v> </v>
      </c>
      <c r="T34" s="124" t="str">
        <v> </v>
      </c>
      <c r="U34" s="124" t="str">
        <v> </v>
      </c>
      <c r="V34" s="262" t="n">
        <f aca="false">сводн.!t26</f>
        <v>3</v>
      </c>
      <c r="AD34" s="98" t="n">
        <f aca="false">IF(ISERROR(((X33+Y33)*2+Z33*3+AA33*4+AB33*5)/SUM(X33,Y33:AB33)),"",((X33+Y33)*2+Z33*3+AA33*4+AB33*5)/SUM(X33,Y33:AB33))</f>
        <v>4.11891891891892</v>
      </c>
      <c r="AE34" s="128"/>
      <c r="AF34" s="17"/>
      <c r="AG34" s="129" t="str">
        <f aca="false">IF(COUNT(AG6:AG32)=0," ",SUM(AG6:AG32)/COUNT(AG6:AG32))</f>
        <v> </v>
      </c>
      <c r="AH34" s="129" t="n">
        <f aca="false">IF(COUNT(AH6:AH32)=0," ",SUM(AH6:AH32)/COUNT(AH6:AH32))</f>
        <v>3.69230769230769</v>
      </c>
      <c r="AI34" s="129" t="n">
        <f aca="false">IF(COUNT(AI6:AI32)=0," ",SUM(AI6:AI32)/COUNT(AI6:AI32))</f>
        <v>4.72</v>
      </c>
      <c r="AJ34" s="129" t="n">
        <f aca="false">IF(COUNT(AJ6:AJ32)=0," ",SUM(AJ6:AJ32)/COUNT(AJ6:AJ32))</f>
        <v>4.76923076923077</v>
      </c>
      <c r="AK34" s="129" t="n">
        <f aca="false">IF(COUNT(AK6:AK32)=0," ",SUM(AK6:AK32)/COUNT(AK6:AK32))</f>
        <v>4.57692307692308</v>
      </c>
      <c r="AL34" s="129" t="n">
        <f aca="false">IF(COUNT(AL6:AL32)=0," ",SUM(AL6:AL32)/COUNT(AL6:AL32))</f>
        <v>4.53846153846154</v>
      </c>
      <c r="AM34" s="129" t="n">
        <f aca="false">IF(COUNT(AM6:AM32)=0," ",SUM(AM6:AM32)/COUNT(AM6:AM32))</f>
        <v>3.65384615384615</v>
      </c>
      <c r="AN34" s="129" t="n">
        <f aca="false">IF(COUNT(AN6:AN32)=0," ",SUM(AN6:AN32)/COUNT(AN6:AN32))</f>
        <v>3.23076923076923</v>
      </c>
      <c r="AO34" s="129" t="str">
        <f aca="false">IF(COUNT(AO6:AO32)=0," ",SUM(AO6:AO32)/COUNT(AO6:AO32))</f>
        <v> </v>
      </c>
      <c r="AP34" s="129" t="str">
        <f aca="false">IF(COUNT(AP6:AP32)=0," ",SUM(AP6:AP32)/COUNT(AP6:AP32))</f>
        <v> </v>
      </c>
      <c r="AQ34" s="129" t="str">
        <f aca="false">IF(COUNT(AQ6:AQ32)=0," ",SUM(AQ6:AQ32)/COUNT(AQ6:AQ32))</f>
        <v> </v>
      </c>
      <c r="AR34" s="129" t="str">
        <f aca="false">IF(COUNT(AR6:AR32)=0," ",SUM(AR6:AR32)/COUNT(AR6:AR32))</f>
        <v> </v>
      </c>
      <c r="AS34" s="129" t="str">
        <f aca="false">IF(COUNT(AS6:AS32)=0," ",SUM(AS6:AS32)/COUNT(AS6:AS32))</f>
        <v> </v>
      </c>
      <c r="AT34" s="129" t="str">
        <f aca="false">IF(COUNT(AT6:AT32)=0," ",SUM(AT6:AT32)/COUNT(AT6:AT32))</f>
        <v> </v>
      </c>
      <c r="AU34" s="129" t="str">
        <f aca="false">IF(COUNT(AU6:AU32)=0," ",SUM(AU6:AU32)/COUNT(AU6:AU32))</f>
        <v> </v>
      </c>
      <c r="AV34" s="130" t="str">
        <f aca="false">IF(COUNT(AV6:AV32)=0," ",SUM(AV6:AV32)/COUNT(AV6:AV32))</f>
        <v> </v>
      </c>
      <c r="AW34" s="82"/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="146" customFormat="true" ht="12.75" hidden="false" customHeight="false" outlineLevel="0" collapsed="false">
      <c r="A35" s="131"/>
      <c r="B35" s="131"/>
      <c r="C35" s="132" t="s">
        <v>63</v>
      </c>
      <c r="D35" s="132"/>
      <c r="E35" s="133"/>
      <c r="F35" s="134" t="str">
        <v>0</v>
      </c>
      <c r="G35" s="134" t="n">
        <v>4</v>
      </c>
      <c r="H35" s="134" t="n">
        <v>19</v>
      </c>
      <c r="I35" s="134" t="n">
        <v>21</v>
      </c>
      <c r="J35" s="134" t="n">
        <v>17</v>
      </c>
      <c r="K35" s="134" t="n">
        <v>17</v>
      </c>
      <c r="L35" s="134" t="n">
        <v>4</v>
      </c>
      <c r="M35" s="134" t="n">
        <v>2</v>
      </c>
      <c r="N35" s="134" t="str">
        <v>0</v>
      </c>
      <c r="O35" s="135" t="str">
        <v>0</v>
      </c>
      <c r="P35" s="135" t="str">
        <v>0</v>
      </c>
      <c r="Q35" s="135" t="str">
        <v>0</v>
      </c>
      <c r="R35" s="135" t="str">
        <v>0</v>
      </c>
      <c r="S35" s="134" t="str">
        <v>0</v>
      </c>
      <c r="T35" s="134" t="str">
        <v>0</v>
      </c>
      <c r="U35" s="134" t="str">
        <v> </v>
      </c>
      <c r="V35" s="136" t="n">
        <f aca="false">IF(COUNTIF(V6:V32,5)=0,"0",COUNTIF(V6:V32,5))</f>
        <v>1</v>
      </c>
      <c r="W35" s="137"/>
      <c r="X35" s="138" t="n">
        <f aca="false">SUM(X33:AB33)</f>
        <v>185</v>
      </c>
      <c r="Y35" s="138"/>
      <c r="Z35" s="138"/>
      <c r="AA35" s="138"/>
      <c r="AB35" s="138"/>
      <c r="AC35" s="138"/>
      <c r="AD35" s="98" t="n">
        <f aca="false">IF(ISERROR(((X35+Y35)*2+Z35*3+AA35*4+AB35*5)/SUM(X35,Y35:AB35)),"",((X35+Y35)*2+Z35*3+AA35*4+AB35*5)/SUM(X35,Y35:AB35))</f>
        <v>2</v>
      </c>
      <c r="AE35" s="139"/>
      <c r="AF35" s="140"/>
      <c r="AG35" s="141" t="str">
        <f aca="false">IF(COUNTIF(AG6:AG32,5)=0,"0",COUNTIF(AG6:AG32,5))</f>
        <v>0</v>
      </c>
      <c r="AH35" s="141" t="n">
        <f aca="false">IF(COUNTIF(AH6:AH32,5)=0,"0",COUNTIF(AH6:AH32,5))</f>
        <v>4</v>
      </c>
      <c r="AI35" s="141" t="n">
        <f aca="false">IF(COUNTIF(AI6:AI32,5)=0,"0",COUNTIF(AI6:AI32,5))</f>
        <v>19</v>
      </c>
      <c r="AJ35" s="141" t="n">
        <f aca="false">IF(COUNTIF(AJ6:AJ32,5)=0,"0",COUNTIF(AJ6:AJ32,5))</f>
        <v>21</v>
      </c>
      <c r="AK35" s="141" t="n">
        <f aca="false">IF(COUNTIF(AK6:AK32,5)=0,"0",COUNTIF(AK6:AK32,5))</f>
        <v>17</v>
      </c>
      <c r="AL35" s="141" t="n">
        <f aca="false">IF(COUNTIF(AL6:AL32,5)=0,"0",COUNTIF(AL6:AL32,5))</f>
        <v>17</v>
      </c>
      <c r="AM35" s="141" t="n">
        <f aca="false">IF(COUNTIF(AM6:AM32,5)=0,"0",COUNTIF(AM6:AM32,5))</f>
        <v>4</v>
      </c>
      <c r="AN35" s="141" t="n">
        <f aca="false">IF(COUNTIF(AN6:AN32,5)=0,"0",COUNTIF(AN6:AN32,5))</f>
        <v>2</v>
      </c>
      <c r="AO35" s="141" t="str">
        <f aca="false">IF(COUNTIF(AO6:AO32,5)=0,"0",COUNTIF(AO6:AO32,5))</f>
        <v>0</v>
      </c>
      <c r="AP35" s="141" t="str">
        <f aca="false">IF(COUNTIF(AP6:AP32,5)=0,"0",COUNTIF(AP6:AP32,5))</f>
        <v>0</v>
      </c>
      <c r="AQ35" s="141" t="str">
        <f aca="false">IF(COUNTIF(AQ6:AQ32,5)=0,"0",COUNTIF(AQ6:AQ32,5))</f>
        <v>0</v>
      </c>
      <c r="AR35" s="141" t="str">
        <f aca="false">IF(COUNTIF(AR6:AR32,5)=0,"0",COUNTIF(AR6:AR32,5))</f>
        <v>0</v>
      </c>
      <c r="AS35" s="141" t="str">
        <f aca="false">IF(COUNTIF(AS6:AS32,5)=0,"0",COUNTIF(AS6:AS32,5))</f>
        <v>0</v>
      </c>
      <c r="AT35" s="141" t="str">
        <f aca="false">IF(COUNTIF(AT6:AT32,5)=0,"0",COUNTIF(AT6:AT32,5))</f>
        <v>0</v>
      </c>
      <c r="AU35" s="141" t="str">
        <f aca="false">IF(COUNTIF(AU6:AU32,5)=0,"0",COUNTIF(AU6:AU32,5))</f>
        <v>0</v>
      </c>
      <c r="AV35" s="142" t="str">
        <f aca="false">IF(COUNTIF(AV6:AV32,5)=0," ",COUNTIF(AV6:AV32,5))</f>
        <v> </v>
      </c>
      <c r="AW35" s="141"/>
      <c r="AX35" s="143"/>
      <c r="AY35" s="144"/>
      <c r="AZ35" s="144"/>
      <c r="BA35" s="144"/>
      <c r="BB35" s="144"/>
      <c r="BC35" s="144"/>
      <c r="BD35" s="144"/>
      <c r="BE35" s="144"/>
      <c r="BF35" s="144"/>
      <c r="BG35" s="144"/>
      <c r="BH35" s="144"/>
      <c r="BI35" s="144"/>
      <c r="BJ35" s="144"/>
      <c r="BK35" s="144"/>
      <c r="BL35" s="144"/>
      <c r="BM35" s="144"/>
      <c r="BN35" s="144"/>
      <c r="BO35" s="145"/>
      <c r="BP35" s="145"/>
      <c r="BQ35" s="145"/>
      <c r="BR35" s="145"/>
      <c r="BS35" s="145"/>
      <c r="BT35" s="145"/>
      <c r="BU35" s="145"/>
      <c r="BV35" s="145"/>
      <c r="BW35" s="145"/>
      <c r="BX35" s="145"/>
      <c r="BY35" s="145"/>
      <c r="BZ35" s="145"/>
      <c r="CA35" s="145"/>
      <c r="CB35" s="145"/>
      <c r="CC35" s="145"/>
      <c r="CD35" s="145"/>
      <c r="CE35" s="145"/>
      <c r="CF35" s="145"/>
      <c r="CG35" s="145"/>
      <c r="CH35" s="145"/>
      <c r="CI35" s="145"/>
      <c r="CJ35" s="145"/>
      <c r="CK35" s="145"/>
      <c r="CL35" s="145"/>
      <c r="CM35" s="145"/>
      <c r="CN35" s="140"/>
      <c r="CO35" s="140"/>
      <c r="CP35" s="140"/>
      <c r="CQ35" s="140"/>
      <c r="CR35" s="140"/>
      <c r="CS35" s="140"/>
      <c r="CT35" s="140"/>
      <c r="CU35" s="140"/>
      <c r="CV35" s="140"/>
      <c r="CW35" s="140"/>
      <c r="CX35" s="140"/>
      <c r="CY35" s="140"/>
      <c r="CZ35" s="140"/>
      <c r="DA35" s="140"/>
    </row>
    <row r="36" s="160" customFormat="true" ht="12.75" hidden="false" customHeight="false" outlineLevel="0" collapsed="false">
      <c r="A36" s="147"/>
      <c r="B36" s="147"/>
      <c r="C36" s="148" t="s">
        <v>64</v>
      </c>
      <c r="D36" s="148"/>
      <c r="E36" s="149"/>
      <c r="F36" s="150" t="str">
        <v>0</v>
      </c>
      <c r="G36" s="150" t="n">
        <v>10</v>
      </c>
      <c r="H36" s="150" t="n">
        <v>5</v>
      </c>
      <c r="I36" s="150" t="n">
        <v>4</v>
      </c>
      <c r="J36" s="150" t="n">
        <v>7</v>
      </c>
      <c r="K36" s="150" t="n">
        <v>6</v>
      </c>
      <c r="L36" s="150" t="n">
        <v>9</v>
      </c>
      <c r="M36" s="150" t="n">
        <v>6</v>
      </c>
      <c r="N36" s="150" t="str">
        <v>0</v>
      </c>
      <c r="O36" s="151" t="str">
        <v>0</v>
      </c>
      <c r="P36" s="151" t="str">
        <v>0</v>
      </c>
      <c r="Q36" s="151" t="str">
        <v>0</v>
      </c>
      <c r="R36" s="151" t="str">
        <v>0</v>
      </c>
      <c r="S36" s="150" t="str">
        <v>0</v>
      </c>
      <c r="T36" s="150" t="str">
        <v>0</v>
      </c>
      <c r="U36" s="150" t="str">
        <v> </v>
      </c>
      <c r="V36" s="152" t="n">
        <f aca="false">IF(COUNTIF(V6:V32,4)=0,"0",COUNTIF(V6:V32,4))</f>
        <v>6</v>
      </c>
      <c r="W36" s="153"/>
      <c r="X36" s="153"/>
      <c r="Y36" s="153" t="str">
        <f aca="false">IF(COUNTIF(Y6:Y32,4)=0," ",COUNTIF(Y6:Y32,4))</f>
        <v> </v>
      </c>
      <c r="Z36" s="153" t="n">
        <f aca="false">IF(COUNTIF(Z6:Z32,4)=0," ",COUNTIF(Z6:Z32,4))</f>
        <v>2</v>
      </c>
      <c r="AA36" s="153" t="n">
        <f aca="false">IF(COUNTIF(AA6:AA32,4)=0," ",COUNTIF(AA6:AA32,4))</f>
        <v>3</v>
      </c>
      <c r="AB36" s="153" t="n">
        <f aca="false">IF(COUNTIF(AB6:AB32,4)=0," ",COUNTIF(AB6:AB32,4))</f>
        <v>5</v>
      </c>
      <c r="AC36" s="153"/>
      <c r="AD36" s="153"/>
      <c r="AE36" s="154" t="str">
        <f aca="false">IF(COUNTIF(AE6:AE32,4)=0," ",COUNTIF(AE6:AE32,4))</f>
        <v> </v>
      </c>
      <c r="AF36" s="153" t="str">
        <f aca="false">IF(COUNTIF(AF6:AF32,4)=0," ",COUNTIF(AF6:AF32,4))</f>
        <v> </v>
      </c>
      <c r="AG36" s="153" t="str">
        <f aca="false">IF(COUNTIF(AG6:AG32,4)=0,"0",COUNTIF(AG6:AG32,4))</f>
        <v>0</v>
      </c>
      <c r="AH36" s="153" t="n">
        <f aca="false">IF(COUNTIF(AH6:AH32,4)=0,"0",COUNTIF(AH6:AH32,4))</f>
        <v>10</v>
      </c>
      <c r="AI36" s="153" t="n">
        <f aca="false">IF(COUNTIF(AI6:AI32,4)=0,"0",COUNTIF(AI6:AI32,4))</f>
        <v>5</v>
      </c>
      <c r="AJ36" s="153" t="n">
        <f aca="false">IF(COUNTIF(AJ6:AJ32,4)=0,"0",COUNTIF(AJ6:AJ32,4))</f>
        <v>4</v>
      </c>
      <c r="AK36" s="153" t="n">
        <f aca="false">IF(COUNTIF(AK6:AK32,4)=0,"0",COUNTIF(AK6:AK32,4))</f>
        <v>7</v>
      </c>
      <c r="AL36" s="153" t="n">
        <f aca="false">IF(COUNTIF(AL6:AL32,4)=0,"0",COUNTIF(AL6:AL32,4))</f>
        <v>6</v>
      </c>
      <c r="AM36" s="153" t="n">
        <f aca="false">IF(COUNTIF(AM6:AM32,4)=0,"0",COUNTIF(AM6:AM32,4))</f>
        <v>9</v>
      </c>
      <c r="AN36" s="153" t="n">
        <f aca="false">IF(COUNTIF(AN6:AN32,4)=0,"0",COUNTIF(AN6:AN32,4))</f>
        <v>6</v>
      </c>
      <c r="AO36" s="153" t="str">
        <f aca="false">IF(COUNTIF(AO6:AO32,4)=0,"0",COUNTIF(AO6:AO32,4))</f>
        <v>0</v>
      </c>
      <c r="AP36" s="153" t="str">
        <f aca="false">IF(COUNTIF(AP6:AP32,4)=0,"0",COUNTIF(AP6:AP32,4))</f>
        <v>0</v>
      </c>
      <c r="AQ36" s="153" t="str">
        <f aca="false">IF(COUNTIF(AQ6:AQ32,4)=0,"0",COUNTIF(AQ6:AQ32,4))</f>
        <v>0</v>
      </c>
      <c r="AR36" s="153" t="str">
        <f aca="false">IF(COUNTIF(AR6:AR32,4)=0,"0",COUNTIF(AR6:AR32,4))</f>
        <v>0</v>
      </c>
      <c r="AS36" s="153" t="str">
        <f aca="false">IF(COUNTIF(AS6:AS32,4)=0,"0",COUNTIF(AS6:AS32,4))</f>
        <v>0</v>
      </c>
      <c r="AT36" s="153" t="str">
        <f aca="false">IF(COUNTIF(AT6:AT32,4)=0,"0",COUNTIF(AT6:AT32,4))</f>
        <v>0</v>
      </c>
      <c r="AU36" s="153" t="str">
        <f aca="false">IF(COUNTIF(AU6:AU32,4)=0,"0",COUNTIF(AU6:AU32,4))</f>
        <v>0</v>
      </c>
      <c r="AV36" s="155" t="str">
        <f aca="false">IF(COUNTIF(AV6:AV32,4)=0," ",COUNTIF(AV6:AV32,4))</f>
        <v> </v>
      </c>
      <c r="AW36" s="153"/>
      <c r="AX36" s="156"/>
      <c r="AY36" s="157"/>
      <c r="AZ36" s="157"/>
      <c r="BA36" s="157"/>
      <c r="BB36" s="157"/>
      <c r="BC36" s="157"/>
      <c r="BD36" s="157"/>
      <c r="BE36" s="157"/>
      <c r="BF36" s="157"/>
      <c r="BG36" s="157"/>
      <c r="BH36" s="157"/>
      <c r="BI36" s="157"/>
      <c r="BJ36" s="157"/>
      <c r="BK36" s="157"/>
      <c r="BL36" s="157"/>
      <c r="BM36" s="157"/>
      <c r="BN36" s="157"/>
      <c r="BO36" s="158"/>
      <c r="BP36" s="158"/>
      <c r="BQ36" s="158"/>
      <c r="BR36" s="158"/>
      <c r="BS36" s="158"/>
      <c r="BT36" s="158"/>
      <c r="BU36" s="158"/>
      <c r="BV36" s="158"/>
      <c r="BW36" s="158"/>
      <c r="BX36" s="158"/>
      <c r="BY36" s="158"/>
      <c r="BZ36" s="158"/>
      <c r="CA36" s="158"/>
      <c r="CB36" s="158"/>
      <c r="CC36" s="158"/>
      <c r="CD36" s="158"/>
      <c r="CE36" s="158"/>
      <c r="CF36" s="158"/>
      <c r="CG36" s="158"/>
      <c r="CH36" s="158"/>
      <c r="CI36" s="158"/>
      <c r="CJ36" s="158"/>
      <c r="CK36" s="158"/>
      <c r="CL36" s="158"/>
      <c r="CM36" s="158"/>
      <c r="CN36" s="159"/>
      <c r="CO36" s="159"/>
      <c r="CP36" s="159"/>
      <c r="CQ36" s="159"/>
      <c r="CR36" s="159"/>
      <c r="CS36" s="159"/>
      <c r="CT36" s="159"/>
      <c r="CU36" s="159"/>
      <c r="CV36" s="159"/>
      <c r="CW36" s="159"/>
      <c r="CX36" s="159"/>
      <c r="CY36" s="159"/>
      <c r="CZ36" s="159"/>
      <c r="DA36" s="159"/>
    </row>
    <row r="37" s="174" customFormat="true" ht="12.75" hidden="false" customHeight="false" outlineLevel="0" collapsed="false">
      <c r="A37" s="161"/>
      <c r="B37" s="161"/>
      <c r="C37" s="162" t="s">
        <v>65</v>
      </c>
      <c r="D37" s="162"/>
      <c r="E37" s="163"/>
      <c r="F37" s="164" t="str">
        <v>0</v>
      </c>
      <c r="G37" s="164" t="n">
        <v>12</v>
      </c>
      <c r="H37" s="164" t="n">
        <v>1</v>
      </c>
      <c r="I37" s="164" t="n">
        <v>1</v>
      </c>
      <c r="J37" s="164" t="n">
        <v>2</v>
      </c>
      <c r="K37" s="164" t="n">
        <v>3</v>
      </c>
      <c r="L37" s="164" t="n">
        <v>13</v>
      </c>
      <c r="M37" s="164" t="n">
        <v>14</v>
      </c>
      <c r="N37" s="164" t="str">
        <v>0</v>
      </c>
      <c r="O37" s="165" t="str">
        <v>0</v>
      </c>
      <c r="P37" s="165" t="str">
        <v>0</v>
      </c>
      <c r="Q37" s="165" t="str">
        <v>0</v>
      </c>
      <c r="R37" s="165" t="str">
        <v>0</v>
      </c>
      <c r="S37" s="164" t="str">
        <v>0</v>
      </c>
      <c r="T37" s="164" t="str">
        <v>0</v>
      </c>
      <c r="U37" s="164" t="str">
        <v> </v>
      </c>
      <c r="V37" s="166" t="n">
        <f aca="false">IF(COUNTIF(V6:V32,3)=0,"0",COUNTIF(V6:V32,3))</f>
        <v>12</v>
      </c>
      <c r="W37" s="167"/>
      <c r="X37" s="167"/>
      <c r="Y37" s="167" t="str">
        <f aca="false">IF(COUNTIF(Y6:Y32,3)=0," ",COUNTIF(Y6:Y32,3))</f>
        <v> </v>
      </c>
      <c r="Z37" s="167" t="n">
        <f aca="false">IF(COUNTIF(Z6:Z32,3)=0," ",COUNTIF(Z6:Z32,3))</f>
        <v>7</v>
      </c>
      <c r="AA37" s="167" t="n">
        <f aca="false">IF(COUNTIF(AA6:AA32,3)=0," ",COUNTIF(AA6:AA32,3))</f>
        <v>4</v>
      </c>
      <c r="AB37" s="167" t="n">
        <f aca="false">IF(COUNTIF(AB6:AB32,3)=0," ",COUNTIF(AB6:AB32,3))</f>
        <v>6</v>
      </c>
      <c r="AC37" s="167"/>
      <c r="AD37" s="167"/>
      <c r="AE37" s="168" t="str">
        <f aca="false">IF(COUNTIF(AE6:AE32,3)=0," ",COUNTIF(AE6:AE32,3))</f>
        <v> </v>
      </c>
      <c r="AF37" s="167" t="str">
        <f aca="false">IF(COUNTIF(AF6:AF32,3)=0," ",COUNTIF(AF6:AF32,3))</f>
        <v> </v>
      </c>
      <c r="AG37" s="167" t="str">
        <f aca="false">IF(COUNTIF(AG6:AG32,3)=0,"0",COUNTIF(AG6:AG32,3))</f>
        <v>0</v>
      </c>
      <c r="AH37" s="167" t="n">
        <f aca="false">IF(COUNTIF(AH6:AH32,3)=0,"0",COUNTIF(AH6:AH32,3))</f>
        <v>12</v>
      </c>
      <c r="AI37" s="167" t="n">
        <f aca="false">IF(COUNTIF(AI6:AI32,3)=0,"0",COUNTIF(AI6:AI32,3))</f>
        <v>1</v>
      </c>
      <c r="AJ37" s="167" t="n">
        <f aca="false">IF(COUNTIF(AJ6:AJ32,3)=0,"0",COUNTIF(AJ6:AJ32,3))</f>
        <v>1</v>
      </c>
      <c r="AK37" s="167" t="n">
        <f aca="false">IF(COUNTIF(AK6:AK32,3)=0,"0",COUNTIF(AK6:AK32,3))</f>
        <v>2</v>
      </c>
      <c r="AL37" s="167" t="n">
        <f aca="false">IF(COUNTIF(AL6:AL32,3)=0,"0",COUNTIF(AL6:AL32,3))</f>
        <v>3</v>
      </c>
      <c r="AM37" s="167" t="n">
        <f aca="false">IF(COUNTIF(AM6:AM32,3)=0,"0",COUNTIF(AM6:AM32,3))</f>
        <v>13</v>
      </c>
      <c r="AN37" s="167" t="n">
        <f aca="false">IF(COUNTIF(AN6:AN32,3)=0,"0",COUNTIF(AN6:AN32,3))</f>
        <v>14</v>
      </c>
      <c r="AO37" s="167" t="str">
        <f aca="false">IF(COUNTIF(AO6:AO32,3)=0,"0",COUNTIF(AO6:AO32,3))</f>
        <v>0</v>
      </c>
      <c r="AP37" s="167" t="str">
        <f aca="false">IF(COUNTIF(AP6:AP32,3)=0,"0",COUNTIF(AP6:AP32,3))</f>
        <v>0</v>
      </c>
      <c r="AQ37" s="167" t="str">
        <f aca="false">IF(COUNTIF(AQ6:AQ32,3)=0,"0",COUNTIF(AQ6:AQ32,3))</f>
        <v>0</v>
      </c>
      <c r="AR37" s="167" t="str">
        <f aca="false">IF(COUNTIF(AR6:AR32,3)=0,"0",COUNTIF(AR6:AR32,3))</f>
        <v>0</v>
      </c>
      <c r="AS37" s="167" t="str">
        <f aca="false">IF(COUNTIF(AS6:AS32,3)=0,"0",COUNTIF(AS6:AS32,3))</f>
        <v>0</v>
      </c>
      <c r="AT37" s="167" t="str">
        <f aca="false">IF(COUNTIF(AT6:AT32,3)=0,"0",COUNTIF(AT6:AT32,3))</f>
        <v>0</v>
      </c>
      <c r="AU37" s="167" t="str">
        <f aca="false">IF(COUNTIF(AU6:AU32,3)=0,"0",COUNTIF(AU6:AU32,3))</f>
        <v>0</v>
      </c>
      <c r="AV37" s="169" t="str">
        <f aca="false">IF(COUNTIF(AV6:AV32,3)=0," ",COUNTIF(AV6:AV32,3))</f>
        <v> </v>
      </c>
      <c r="AW37" s="167"/>
      <c r="AX37" s="170"/>
      <c r="AY37" s="171"/>
      <c r="AZ37" s="171"/>
      <c r="BA37" s="171"/>
      <c r="BB37" s="171"/>
      <c r="BC37" s="171"/>
      <c r="BD37" s="171"/>
      <c r="BE37" s="171"/>
      <c r="BF37" s="171"/>
      <c r="BG37" s="171"/>
      <c r="BH37" s="171"/>
      <c r="BI37" s="171"/>
      <c r="BJ37" s="171"/>
      <c r="BK37" s="171"/>
      <c r="BL37" s="171"/>
      <c r="BM37" s="171"/>
      <c r="BN37" s="171"/>
      <c r="BO37" s="172"/>
      <c r="BP37" s="172"/>
      <c r="BQ37" s="172"/>
      <c r="BR37" s="172"/>
      <c r="BS37" s="172"/>
      <c r="BT37" s="172"/>
      <c r="BU37" s="172"/>
      <c r="BV37" s="172"/>
      <c r="BW37" s="172"/>
      <c r="BX37" s="172"/>
      <c r="BY37" s="172"/>
      <c r="BZ37" s="172"/>
      <c r="CA37" s="172"/>
      <c r="CB37" s="172"/>
      <c r="CC37" s="172"/>
      <c r="CD37" s="172"/>
      <c r="CE37" s="172"/>
      <c r="CF37" s="172"/>
      <c r="CG37" s="172"/>
      <c r="CH37" s="172"/>
      <c r="CI37" s="172"/>
      <c r="CJ37" s="172"/>
      <c r="CK37" s="172"/>
      <c r="CL37" s="172"/>
      <c r="CM37" s="172"/>
      <c r="CN37" s="173"/>
      <c r="CO37" s="173"/>
      <c r="CP37" s="173"/>
      <c r="CQ37" s="173"/>
      <c r="CR37" s="173"/>
      <c r="CS37" s="173"/>
      <c r="CT37" s="173"/>
      <c r="CU37" s="173"/>
      <c r="CV37" s="173"/>
      <c r="CW37" s="173"/>
      <c r="CX37" s="173"/>
      <c r="CY37" s="173"/>
      <c r="CZ37" s="173"/>
      <c r="DA37" s="173"/>
    </row>
    <row r="38" customFormat="false" ht="12.75" hidden="false" customHeight="false" outlineLevel="0" collapsed="false">
      <c r="A38" s="122"/>
      <c r="B38" s="122"/>
      <c r="C38" s="123" t="s">
        <v>66</v>
      </c>
      <c r="D38" s="123"/>
      <c r="E38" s="120"/>
      <c r="F38" s="81" t="n">
        <v>0</v>
      </c>
      <c r="G38" s="81" t="n">
        <v>0</v>
      </c>
      <c r="H38" s="81" t="n">
        <v>0</v>
      </c>
      <c r="I38" s="81" t="n">
        <v>0</v>
      </c>
      <c r="J38" s="81" t="n">
        <v>0</v>
      </c>
      <c r="K38" s="81" t="n">
        <v>0</v>
      </c>
      <c r="L38" s="81" t="n">
        <v>0</v>
      </c>
      <c r="M38" s="81" t="n">
        <v>4</v>
      </c>
      <c r="N38" s="81" t="n">
        <v>0</v>
      </c>
      <c r="O38" s="110" t="n">
        <v>0</v>
      </c>
      <c r="P38" s="110" t="n">
        <v>0</v>
      </c>
      <c r="Q38" s="110" t="n">
        <v>0</v>
      </c>
      <c r="R38" s="110" t="n">
        <v>0</v>
      </c>
      <c r="S38" s="81" t="n">
        <v>0</v>
      </c>
      <c r="T38" s="81" t="n">
        <v>0</v>
      </c>
      <c r="U38" s="81" t="n">
        <v>0</v>
      </c>
      <c r="V38" s="82" t="n">
        <f aca="false">IF(COUNTIF(V6:V32,2)=0,"0",COUNTIF(V6:V32,2))</f>
        <v>7</v>
      </c>
      <c r="W38" s="82"/>
      <c r="X38" s="82"/>
      <c r="Y38" s="82" t="n">
        <f aca="false">IF(COUNTIF(Y6:Y32,2)=0," ",COUNTIF(Y6:Y32,2))</f>
        <v>1</v>
      </c>
      <c r="Z38" s="82" t="n">
        <f aca="false">IF(COUNTIF(Z6:Z32,2)=0," ",COUNTIF(Z6:Z32,2))</f>
        <v>4</v>
      </c>
      <c r="AA38" s="82" t="n">
        <f aca="false">IF(COUNTIF(AA6:AA32,2)=0," ",COUNTIF(AA6:AA32,2))</f>
        <v>6</v>
      </c>
      <c r="AB38" s="82" t="n">
        <f aca="false">IF(COUNTIF(AB6:AB32,2)=0," ",COUNTIF(AB6:AB32,2))</f>
        <v>7</v>
      </c>
      <c r="AC38" s="82"/>
      <c r="AD38" s="82"/>
      <c r="AE38" s="175" t="str">
        <f aca="false">IF(COUNTIF(AE6:AE32,2)=0," ",COUNTIF(AE6:AE32,2))</f>
        <v> </v>
      </c>
      <c r="AF38" s="82" t="str">
        <f aca="false">IF(COUNTIF(AF6:AF32,2)=0," ",COUNTIF(AF6:AF32,2))</f>
        <v> </v>
      </c>
      <c r="AG38" s="82" t="n">
        <f aca="false">COUNTIF(AG6:AG32,2)+COUNTIF(AG6:AG32,"д")</f>
        <v>0</v>
      </c>
      <c r="AH38" s="82" t="n">
        <f aca="false">COUNTIF(AH6:AH32,2)+COUNTIF(AH6:AH32,"д")</f>
        <v>0</v>
      </c>
      <c r="AI38" s="82" t="n">
        <f aca="false">COUNTIF(AI6:AI32,2)+COUNTIF(AI6:AI32,"д")</f>
        <v>0</v>
      </c>
      <c r="AJ38" s="82" t="n">
        <f aca="false">COUNTIF(AJ6:AJ32,2)+COUNTIF(AJ6:AJ32,"д")</f>
        <v>0</v>
      </c>
      <c r="AK38" s="82" t="n">
        <f aca="false">COUNTIF(AK6:AK32,2)+COUNTIF(AK6:AK32,"д")</f>
        <v>0</v>
      </c>
      <c r="AL38" s="82" t="n">
        <f aca="false">COUNTIF(AL6:AL32,2)+COUNTIF(AL6:AL32,"д")</f>
        <v>0</v>
      </c>
      <c r="AM38" s="82" t="n">
        <f aca="false">COUNTIF(AM6:AM32,2)+COUNTIF(AM6:AM32,"д")</f>
        <v>0</v>
      </c>
      <c r="AN38" s="82" t="n">
        <f aca="false">COUNTIF(AN6:AN32,2)+COUNTIF(AN6:AN32,"д")</f>
        <v>4</v>
      </c>
      <c r="AO38" s="82" t="n">
        <f aca="false">COUNTIF(AO6:AO32,2)+COUNTIF(AO6:AO32,"д")</f>
        <v>0</v>
      </c>
      <c r="AP38" s="82" t="n">
        <f aca="false">COUNTIF(AP6:AP32,2)+COUNTIF(AP6:AP32,"д")</f>
        <v>0</v>
      </c>
      <c r="AQ38" s="82" t="n">
        <f aca="false">COUNTIF(AQ6:AQ32,2)+COUNTIF(AQ6:AQ32,"д")</f>
        <v>0</v>
      </c>
      <c r="AR38" s="82" t="n">
        <f aca="false">COUNTIF(AR6:AR32,2)+COUNTIF(AR6:AR32,"д")</f>
        <v>0</v>
      </c>
      <c r="AS38" s="82" t="n">
        <f aca="false">COUNTIF(AS6:AS32,2)+COUNTIF(AS6:AS32,"д")</f>
        <v>0</v>
      </c>
      <c r="AT38" s="82" t="n">
        <f aca="false">COUNTIF(AT6:AT32,2)+COUNTIF(AT6:AT32,"д")</f>
        <v>0</v>
      </c>
      <c r="AU38" s="82" t="n">
        <f aca="false">COUNTIF(AU6:AU32,2)+COUNTIF(AU6:AU32,"д")</f>
        <v>0</v>
      </c>
      <c r="AV38" s="82" t="n">
        <f aca="false">COUNTIF(AV6:AV32,2)+COUNTIF(AV6:AV32,"д")</f>
        <v>0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customFormat="false" ht="12.75" hidden="false" customHeight="false" outlineLevel="0" collapsed="false">
      <c r="A39" s="122"/>
      <c r="B39" s="122"/>
      <c r="C39" s="123" t="s">
        <v>67</v>
      </c>
      <c r="D39" s="123"/>
      <c r="E39" s="120"/>
      <c r="F39" s="81" t="str">
        <v>0</v>
      </c>
      <c r="G39" s="81" t="n">
        <v>0</v>
      </c>
      <c r="H39" s="81" t="str">
        <v>0</v>
      </c>
      <c r="I39" s="81" t="n">
        <v>0</v>
      </c>
      <c r="J39" s="81" t="n">
        <v>0</v>
      </c>
      <c r="K39" s="81" t="n">
        <v>0</v>
      </c>
      <c r="L39" s="81" t="n">
        <v>0</v>
      </c>
      <c r="M39" s="81" t="n">
        <v>0</v>
      </c>
      <c r="N39" s="81" t="n">
        <v>0</v>
      </c>
      <c r="O39" s="110" t="n">
        <v>0</v>
      </c>
      <c r="P39" s="110" t="n">
        <v>0</v>
      </c>
      <c r="Q39" s="110" t="n">
        <v>0</v>
      </c>
      <c r="R39" s="110" t="n">
        <v>0</v>
      </c>
      <c r="S39" s="81" t="n">
        <v>0</v>
      </c>
      <c r="T39" s="81" t="n">
        <v>0</v>
      </c>
      <c r="U39" s="81" t="n">
        <v>0</v>
      </c>
      <c r="V39" s="82" t="n">
        <f aca="false">COUNTBLANK(V6:V26)</f>
        <v>0</v>
      </c>
      <c r="W39" s="82" t="n">
        <f aca="false">COUNTBLANK(W6:W26)</f>
        <v>0</v>
      </c>
      <c r="X39" s="82" t="n">
        <f aca="false">COUNTBLANK(X6:X26)</f>
        <v>0</v>
      </c>
      <c r="Y39" s="82" t="n">
        <f aca="false">COUNTBLANK(Y6:Y26)</f>
        <v>0</v>
      </c>
      <c r="Z39" s="82" t="n">
        <f aca="false">COUNTBLANK(Z6:Z26)</f>
        <v>0</v>
      </c>
      <c r="AA39" s="82" t="n">
        <f aca="false">COUNTBLANK(AA6:AA26)</f>
        <v>0</v>
      </c>
      <c r="AB39" s="82" t="n">
        <f aca="false">COUNTBLANK(AB6:AB26)</f>
        <v>0</v>
      </c>
      <c r="AC39" s="82"/>
      <c r="AD39" s="82" t="n">
        <f aca="false">COUNTBLANK(AD6:AD32)</f>
        <v>1</v>
      </c>
      <c r="AE39" s="175" t="str">
        <f aca="false">IF(COUNTIF(AE6:AE32,"б")=0," ",COUNTIF(AE6:AE32,"б"))</f>
        <v> </v>
      </c>
      <c r="AF39" s="176" t="n">
        <f aca="false">IF(COUNTIF(AF6:AF32,"б")=0+COUNTIF(AF6:AF32,"а")=0,"0",COUNTIF(AF6:AF32,"б")+COUNTIF(AF6:AF32,"а"))</f>
        <v>0</v>
      </c>
      <c r="AG39" s="176" t="str">
        <f aca="false">IF(COUNTIF(AG6:AG32,"б")=0+COUNTIF(AG6:AG32,"а")=0,"0",COUNTIF(AG6:AG32,"б")+COUNTIF(AG6:AG32,"а"))</f>
        <v>0</v>
      </c>
      <c r="AH39" s="176" t="n">
        <f aca="false">IF(COUNTIF(AH6:AH32,"б")=0+COUNTIF(AH6:AH32,"а")=0,"0",COUNTIF(AH6:AH32,"б")+COUNTIF(AH6:AH32,"а"))</f>
        <v>0</v>
      </c>
      <c r="AI39" s="176" t="str">
        <f aca="false">IF(COUNTIF(AI6:AI32,"б")=0+COUNTIF(AI6:AI32,"а")=0,"0",COUNTIF(AI6:AI32,"б")+COUNTIF(AI6:AI32,"а"))</f>
        <v>0</v>
      </c>
      <c r="AJ39" s="176" t="n">
        <f aca="false">IF(COUNTIF(AJ6:AJ32,"б")=0+COUNTIF(AJ6:AJ32,"а")=0,"0",COUNTIF(AJ6:AJ32,"б")+COUNTIF(AJ6:AJ32,"а"))</f>
        <v>0</v>
      </c>
      <c r="AK39" s="176" t="n">
        <f aca="false">IF(COUNTIF(AK6:AK32,"б")=0+COUNTIF(AK6:AK32,"а")=0,"0",COUNTIF(AK6:AK32,"б")+COUNTIF(AK6:AK32,"а"))</f>
        <v>0</v>
      </c>
      <c r="AL39" s="176" t="n">
        <f aca="false">IF(COUNTIF(AL6:AL32,"б")=0+COUNTIF(AL6:AL32,"а")=0,"0",COUNTIF(AL6:AL32,"б")+COUNTIF(AL6:AL32,"а"))</f>
        <v>0</v>
      </c>
      <c r="AM39" s="176" t="n">
        <f aca="false">IF(COUNTIF(AM6:AM32,"б")=0+COUNTIF(AM6:AM32,"а")=0,"0",COUNTIF(AM6:AM32,"б")+COUNTIF(AM6:AM32,"а"))</f>
        <v>0</v>
      </c>
      <c r="AN39" s="176" t="n">
        <f aca="false">IF(COUNTIF(AN6:AN32,"б")=0+COUNTIF(AN6:AN32,"а")=0,"0",COUNTIF(AN6:AN32,"б")+COUNTIF(AN6:AN32,"а"))</f>
        <v>0</v>
      </c>
      <c r="AO39" s="176" t="n">
        <f aca="false">IF(COUNTIF(AO6:AO32,"б")=0+COUNTIF(AO6:AO32,"а")=0,"0",COUNTIF(AO6:AO32,"б")+COUNTIF(AO6:AO32,"а"))</f>
        <v>0</v>
      </c>
      <c r="AP39" s="176" t="n">
        <f aca="false">IF(COUNTIF(AP6:AP32,"б")=0+COUNTIF(AP6:AP32,"а")=0,"0",COUNTIF(AP6:AP32,"б")+COUNTIF(AP6:AP32,"а"))</f>
        <v>0</v>
      </c>
      <c r="AQ39" s="176" t="n">
        <f aca="false">IF(COUNTIF(AQ6:AQ32,"б")=0+COUNTIF(AQ6:AQ32,"а")=0,"0",COUNTIF(AQ6:AQ32,"б")+COUNTIF(AQ6:AQ32,"а"))</f>
        <v>0</v>
      </c>
      <c r="AR39" s="176" t="n">
        <f aca="false">IF(COUNTIF(AR6:AR32,"б")=0+COUNTIF(AR6:AR32,"а")=0,"0",COUNTIF(AR6:AR32,"б")+COUNTIF(AR6:AR32,"а"))</f>
        <v>0</v>
      </c>
      <c r="AS39" s="176" t="n">
        <f aca="false">IF(COUNTIF(AS6:AS32,"б")=0+COUNTIF(AS6:AS32,"а")=0,"0",COUNTIF(AS6:AS32,"б")+COUNTIF(AS6:AS32,"а"))</f>
        <v>0</v>
      </c>
      <c r="AT39" s="176" t="n">
        <f aca="false">IF(COUNTIF(AT6:AT32,"б")=0+COUNTIF(AT6:AT32,"а")=0,"0",COUNTIF(AT6:AT32,"б")+COUNTIF(AT6:AT32,"а"))</f>
        <v>0</v>
      </c>
      <c r="AU39" s="176" t="n">
        <f aca="false">IF(COUNTIF(AU6:AU32,"б")=0+COUNTIF(AU6:AU32,"а")=0,"0",COUNTIF(AU6:AU32,"б")+COUNTIF(AU6:AU32,"а"))</f>
        <v>0</v>
      </c>
      <c r="AV39" s="176" t="n">
        <f aca="false">IF(COUNTIF(AV6:AV32,"б")=0+COUNTIF(AV6:AV32,"а")=0,"0",COUNTIF(AV6:AV32,"б")+COUNTIF(AV6:AV32,"а"))</f>
        <v>0</v>
      </c>
      <c r="AW39" s="176" t="n">
        <f aca="false">IF(COUNTIF(AW6:AW32,"б")=0+COUNTIF(AW6:AW32,"а")=0,"0",COUNTIF(AW6:AW32,"б")+COUNTIF(AW6:AW32,"а"))</f>
        <v>0</v>
      </c>
      <c r="AX39" s="176" t="n">
        <f aca="false">IF(COUNTIF(AX6:AX32,"б")=0+COUNTIF(AX6:AX32,"а")=0,"0",COUNTIF(AX6:AX32,"б")+COUNTIF(AX6:AX32,"а"))</f>
        <v>0</v>
      </c>
      <c r="AY39" s="176" t="n">
        <f aca="false">IF(COUNTIF(AY6:AY32,"б")=0+COUNTIF(AY6:AY32,"а")=0,"0",COUNTIF(AY6:AY32,"б")+COUNTIF(AY6:AY32,"а"))</f>
        <v>0</v>
      </c>
      <c r="AZ39" s="176" t="n">
        <f aca="false">IF(COUNTIF(AZ6:AZ32,"б")=0+COUNTIF(AZ6:AZ32,"а")=0,"0",COUNTIF(AZ6:AZ32,"б")+COUNTIF(AZ6:AZ32,"а"))</f>
        <v>0</v>
      </c>
      <c r="BA39" s="176" t="n">
        <f aca="false">IF(COUNTIF(BA6:BA32,"б")=0+COUNTIF(BA6:BA32,"а")=0,"0",COUNTIF(BA6:BA32,"б")+COUNTIF(BA6:BA32,"а"))</f>
        <v>0</v>
      </c>
      <c r="BB39" s="176" t="n">
        <f aca="false">IF(COUNTIF(BB6:BB32,"б")=0+COUNTIF(BB6:BB32,"а")=0,"0",COUNTIF(BB6:BB32,"б")+COUNTIF(BB6:BB32,"а"))</f>
        <v>0</v>
      </c>
      <c r="BC39" s="176" t="n">
        <f aca="false">IF(COUNTIF(BC6:BC32,"б")=0+COUNTIF(BC6:BC32,"а")=0,"0",COUNTIF(BC6:BC32,"б")+COUNTIF(BC6:BC32,"а"))</f>
        <v>0</v>
      </c>
      <c r="BD39" s="176" t="n">
        <f aca="false">IF(COUNTIF(BD6:BD32,"б")=0+COUNTIF(BD6:BD32,"а")=0,"0",COUNTIF(BD6:BD32,"б")+COUNTIF(BD6:BD32,"а"))</f>
        <v>0</v>
      </c>
      <c r="BE39" s="176" t="n">
        <f aca="false">IF(COUNTIF(BE6:BE32,"б")=0+COUNTIF(BE6:BE32,"а")=0,"0",COUNTIF(BE6:BE32,"б")+COUNTIF(BE6:BE32,"а"))</f>
        <v>0</v>
      </c>
      <c r="BF39" s="176" t="n">
        <f aca="false">IF(COUNTIF(BF6:BF32,"б")=0+COUNTIF(BF6:BF32,"а")=0,"0",COUNTIF(BF6:BF32,"б")+COUNTIF(BF6:BF32,"а"))</f>
        <v>0</v>
      </c>
      <c r="BG39" s="176" t="n">
        <f aca="false">IF(COUNTIF(BG6:BG32,"б")=0+COUNTIF(BG6:BG32,"а")=0,"0",COUNTIF(BG6:BG32,"б")+COUNTIF(BG6:BG32,"а"))</f>
        <v>0</v>
      </c>
      <c r="BH39" s="176" t="n">
        <f aca="false">IF(COUNTIF(BH6:BH32,"б")=0+COUNTIF(BH6:BH32,"а")=0,"0",COUNTIF(BH6:BH32,"б")+COUNTIF(BH6:BH32,"а"))</f>
        <v>0</v>
      </c>
      <c r="BI39" s="176" t="n">
        <f aca="false">IF(COUNTIF(BI6:BI32,"б")=0+COUNTIF(BI6:BI32,"а")=0,"0",COUNTIF(BI6:BI32,"б")+COUNTIF(BI6:BI32,"а"))</f>
        <v>0</v>
      </c>
      <c r="BJ39" s="176" t="n">
        <f aca="false">IF(COUNTIF(BJ6:BJ32,"б")=0+COUNTIF(BJ6:BJ32,"а")=0,"0",COUNTIF(BJ6:BJ32,"б")+COUNTIF(BJ6:BJ32,"а"))</f>
        <v>0</v>
      </c>
      <c r="BK39" s="176" t="n">
        <f aca="false">IF(COUNTIF(BK6:BK32,"б")=0+COUNTIF(BK6:BK32,"а")=0,"0",COUNTIF(BK6:BK32,"б")+COUNTIF(BK6:BK32,"а"))</f>
        <v>0</v>
      </c>
      <c r="BL39" s="176" t="n">
        <f aca="false">IF(COUNTIF(BL6:BL32,"б")=0+COUNTIF(BL6:BL32,"а")=0,"0",COUNTIF(BL6:BL32,"б")+COUNTIF(BL6:BL32,"а"))</f>
        <v>0</v>
      </c>
      <c r="BM39" s="176" t="n">
        <f aca="false">IF(COUNTIF(BM6:BM32,"б")=0+COUNTIF(BM6:BM32,"а")=0,"0",COUNTIF(BM6:BM32,"б")+COUNTIF(BM6:BM32,"а"))</f>
        <v>0</v>
      </c>
      <c r="BN39" s="176" t="n">
        <f aca="false">IF(COUNTIF(BN6:BN32,"б")=0+COUNTIF(BN6:BN32,"а")=0,"0",COUNTIF(BN6:BN32,"б")+COUNTIF(BN6:BN32,"а"))</f>
        <v>0</v>
      </c>
      <c r="BO39" s="176" t="n">
        <f aca="false">IF(COUNTIF(BO6:BO32,"б")=0+COUNTIF(BO6:BO32,"а")=0,"0",COUNTIF(BO6:BO32,"б")+COUNTIF(BO6:BO32,"а"))</f>
        <v>0</v>
      </c>
      <c r="BP39" s="176" t="n">
        <f aca="false">IF(COUNTIF(BP6:BP32,"б")=0+COUNTIF(BP6:BP32,"а")=0,"0",COUNTIF(BP6:BP32,"б")+COUNTIF(BP6:BP32,"а"))</f>
        <v>0</v>
      </c>
      <c r="BQ39" s="176" t="n">
        <f aca="false">IF(COUNTIF(BQ6:BQ32,"б")=0+COUNTIF(BQ6:BQ32,"а")=0,"0",COUNTIF(BQ6:BQ32,"б")+COUNTIF(BQ6:BQ32,"а"))</f>
        <v>0</v>
      </c>
      <c r="BR39" s="176" t="n">
        <f aca="false">IF(COUNTIF(BR6:BR32,"б")=0+COUNTIF(BR6:BR32,"а")=0,"0",COUNTIF(BR6:BR32,"б")+COUNTIF(BR6:BR32,"а"))</f>
        <v>0</v>
      </c>
      <c r="BS39" s="176" t="n">
        <f aca="false">IF(COUNTIF(BS6:BS32,"б")=0+COUNTIF(BS6:BS32,"а")=0,"0",COUNTIF(BS6:BS32,"б")+COUNTIF(BS6:BS32,"а"))</f>
        <v>0</v>
      </c>
      <c r="BT39" s="176" t="n">
        <f aca="false">IF(COUNTIF(BT6:BT32,"б")=0+COUNTIF(BT6:BT32,"а")=0,"0",COUNTIF(BT6:BT32,"б")+COUNTIF(BT6:BT32,"а"))</f>
        <v>0</v>
      </c>
      <c r="BU39" s="176" t="n">
        <f aca="false">IF(COUNTIF(BU6:BU32,"б")=0+COUNTIF(BU6:BU32,"а")=0,"0",COUNTIF(BU6:BU32,"б")+COUNTIF(BU6:BU32,"а"))</f>
        <v>0</v>
      </c>
      <c r="BV39" s="176" t="n">
        <f aca="false">IF(COUNTIF(BV6:BV32,"б")=0+COUNTIF(BV6:BV32,"а")=0,"0",COUNTIF(BV6:BV32,"б")+COUNTIF(BV6:BV32,"а"))</f>
        <v>0</v>
      </c>
      <c r="BW39" s="176" t="n">
        <f aca="false">IF(COUNTIF(BW6:BW32,"б")=0+COUNTIF(BW6:BW32,"а")=0,"0",COUNTIF(BW6:BW32,"б")+COUNTIF(BW6:BW32,"а"))</f>
        <v>0</v>
      </c>
      <c r="BX39" s="176" t="n">
        <f aca="false">IF(COUNTIF(BX6:BX32,"б")=0+COUNTIF(BX6:BX32,"а")=0,"0",COUNTIF(BX6:BX32,"б")+COUNTIF(BX6:BX32,"а"))</f>
        <v>0</v>
      </c>
      <c r="BY39" s="176" t="n">
        <f aca="false">IF(COUNTIF(BY6:BY32,"б")=0+COUNTIF(BY6:BY32,"а")=0,"0",COUNTIF(BY6:BY32,"б")+COUNTIF(BY6:BY32,"а"))</f>
        <v>0</v>
      </c>
      <c r="BZ39" s="176" t="n">
        <f aca="false">IF(COUNTIF(BZ6:BZ32,"б")=0+COUNTIF(BZ6:BZ32,"а")=0,"0",COUNTIF(BZ6:BZ32,"б")+COUNTIF(BZ6:BZ32,"а"))</f>
        <v>0</v>
      </c>
      <c r="CA39" s="176" t="n">
        <f aca="false">IF(COUNTIF(CA6:CA32,"б")=0+COUNTIF(CA6:CA32,"а")=0,"0",COUNTIF(CA6:CA32,"б")+COUNTIF(CA6:CA32,"а"))</f>
        <v>0</v>
      </c>
      <c r="CB39" s="176" t="n">
        <f aca="false">IF(COUNTIF(CB6:CB32,"б")=0+COUNTIF(CB6:CB32,"а")=0,"0",COUNTIF(CB6:CB32,"б")+COUNTIF(CB6:CB32,"а"))</f>
        <v>0</v>
      </c>
    </row>
    <row r="40" customFormat="false" ht="12.75" hidden="false" customHeight="false" outlineLevel="0" collapsed="false">
      <c r="A40" s="122"/>
      <c r="B40" s="122"/>
      <c r="C40" s="123" t="s">
        <v>68</v>
      </c>
      <c r="D40" s="123"/>
      <c r="E40" s="120"/>
      <c r="F40" s="81" t="n">
        <v>19</v>
      </c>
      <c r="G40" s="81" t="str">
        <v>0</v>
      </c>
      <c r="H40" s="81" t="str">
        <v>0</v>
      </c>
      <c r="I40" s="81" t="str">
        <v>0</v>
      </c>
      <c r="J40" s="81" t="str">
        <v>0</v>
      </c>
      <c r="K40" s="81" t="str">
        <v>0</v>
      </c>
      <c r="L40" s="81" t="str">
        <v>0</v>
      </c>
      <c r="M40" s="81" t="str">
        <v>0</v>
      </c>
      <c r="N40" s="81" t="str">
        <v>0</v>
      </c>
      <c r="O40" s="110" t="str">
        <v>0</v>
      </c>
      <c r="P40" s="110" t="str">
        <v>0</v>
      </c>
      <c r="Q40" s="110" t="str">
        <v>0</v>
      </c>
      <c r="R40" s="110" t="str">
        <v>0</v>
      </c>
      <c r="S40" s="81" t="str">
        <v>0</v>
      </c>
      <c r="T40" s="81" t="str">
        <v>0</v>
      </c>
      <c r="U40" s="81" t="str">
        <v>0</v>
      </c>
      <c r="V40" s="82" t="str">
        <f aca="false">IF(COUNTIF(V6:V32,"з")=0,"0",COUNTIF(V6:V32,"з"))</f>
        <v>0</v>
      </c>
      <c r="W40" s="82"/>
      <c r="X40" s="82"/>
      <c r="Y40" s="82" t="str">
        <f aca="false">IF(COUNTIF(Y6:Y32,"з")=0," ",COUNTIF(Y6:Y32,"з"))</f>
        <v> </v>
      </c>
      <c r="Z40" s="82" t="str">
        <f aca="false">IF(COUNTIF(Z6:Z32,"з")=0," ",COUNTIF(Z6:Z32,"з"))</f>
        <v> </v>
      </c>
      <c r="AA40" s="82" t="str">
        <f aca="false">IF(COUNTIF(AA6:AA32,"з")=0," ",COUNTIF(AA6:AA32,"з"))</f>
        <v> </v>
      </c>
      <c r="AB40" s="82" t="str">
        <f aca="false">IF(COUNTIF(AB6:AB32,"з")=0," ",COUNTIF(AB6:AB32,"з"))</f>
        <v> </v>
      </c>
      <c r="AC40" s="82"/>
      <c r="AD40" s="82" t="str">
        <f aca="false">IF(COUNTIF(AD6:AD32,"з")=0," ",COUNTIF(AD6:AD32,"з"))</f>
        <v> </v>
      </c>
      <c r="AE40" s="175" t="str">
        <f aca="false">IF(COUNTIF(AE6:AE32,"з")=0," ",COUNTIF(AE6:AE32,"з"))</f>
        <v> </v>
      </c>
      <c r="AF40" s="82" t="str">
        <f aca="false">IF(COUNTIF(AF6:AF32,"з")=0," ",COUNTIF(AF6:AF32,"з"))</f>
        <v> </v>
      </c>
      <c r="AG40" s="82" t="n">
        <f aca="false">IF(COUNTIF(AG6:AG32,"з")=0,"0",COUNTIF(AG6:AG32,"з"))</f>
        <v>19</v>
      </c>
      <c r="AH40" s="82" t="str">
        <f aca="false">IF(COUNTIF(AH6:AH32,"з")=0,"0",COUNTIF(AH6:AH32,"з"))</f>
        <v>0</v>
      </c>
      <c r="AI40" s="82" t="str">
        <f aca="false">IF(COUNTIF(AI6:AI32,"з")=0,"0",COUNTIF(AI6:AI32,"з"))</f>
        <v>0</v>
      </c>
      <c r="AJ40" s="82" t="str">
        <f aca="false">IF(COUNTIF(AJ6:AJ32,"з")=0,"0",COUNTIF(AJ6:AJ32,"з"))</f>
        <v>0</v>
      </c>
      <c r="AK40" s="82" t="str">
        <f aca="false">IF(COUNTIF(AK6:AK32,"з")=0,"0",COUNTIF(AK6:AK32,"з"))</f>
        <v>0</v>
      </c>
      <c r="AL40" s="82" t="str">
        <f aca="false">IF(COUNTIF(AL6:AL32,"з")=0,"0",COUNTIF(AL6:AL32,"з"))</f>
        <v>0</v>
      </c>
      <c r="AM40" s="82" t="str">
        <f aca="false">IF(COUNTIF(AM6:AM32,"з")=0,"0",COUNTIF(AM6:AM32,"з"))</f>
        <v>0</v>
      </c>
      <c r="AN40" s="82" t="str">
        <f aca="false">IF(COUNTIF(AN6:AN32,"з")=0,"0",COUNTIF(AN6:AN32,"з"))</f>
        <v>0</v>
      </c>
      <c r="AO40" s="82" t="str">
        <f aca="false">IF(COUNTIF(AO6:AO32,"з")=0,"0",COUNTIF(AO6:AO32,"з"))</f>
        <v>0</v>
      </c>
      <c r="AP40" s="82" t="str">
        <f aca="false">IF(COUNTIF(AP6:AP32,"з")=0,"0",COUNTIF(AP6:AP32,"з"))</f>
        <v>0</v>
      </c>
      <c r="AQ40" s="82" t="str">
        <f aca="false">IF(COUNTIF(AQ6:AQ32,"з")=0,"0",COUNTIF(AQ6:AQ32,"з"))</f>
        <v>0</v>
      </c>
      <c r="AR40" s="82" t="str">
        <f aca="false">IF(COUNTIF(AR6:AR32,"з")=0,"0",COUNTIF(AR6:AR32,"з"))</f>
        <v>0</v>
      </c>
      <c r="AS40" s="82" t="str">
        <f aca="false">IF(COUNTIF(AS6:AS32,"з")=0,"0",COUNTIF(AS6:AS32,"з"))</f>
        <v>0</v>
      </c>
      <c r="AT40" s="82" t="str">
        <f aca="false">IF(COUNTIF(AT6:AT32,"з")=0,"0",COUNTIF(AT6:AT32,"з"))</f>
        <v>0</v>
      </c>
      <c r="AU40" s="82" t="str">
        <f aca="false">IF(COUNTIF(AU6:AU32,"з")=0,"0",COUNTIF(AU6:AU32,"з"))</f>
        <v>0</v>
      </c>
      <c r="AV40" s="82" t="str">
        <f aca="false">IF(COUNTIF(AV6:AV32,"з")=0,"0",COUNTIF(AV6:AV32,"з"))</f>
        <v>0</v>
      </c>
      <c r="AW40" s="82" t="str">
        <f aca="false">IF(COUNTIF(AW6:AW32,"з")=0,"0",COUNTIF(AW6:AW32,"з"))</f>
        <v>0</v>
      </c>
      <c r="AX40" s="19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</row>
    <row r="41" s="2" customFormat="true" ht="12.75" hidden="false" customHeight="false" outlineLevel="0" collapsed="false">
      <c r="A41" s="122"/>
      <c r="B41" s="122"/>
      <c r="C41" s="123" t="s">
        <v>69</v>
      </c>
      <c r="D41" s="123"/>
      <c r="E41" s="120"/>
      <c r="F41" s="81" t="n">
        <v>4</v>
      </c>
      <c r="G41" s="81" t="str">
        <v>0</v>
      </c>
      <c r="H41" s="81" t="str">
        <v>0</v>
      </c>
      <c r="I41" s="81" t="str">
        <v>0</v>
      </c>
      <c r="J41" s="81" t="str">
        <v>0</v>
      </c>
      <c r="K41" s="81" t="str">
        <v>0</v>
      </c>
      <c r="L41" s="81" t="str">
        <v>0</v>
      </c>
      <c r="M41" s="81" t="str">
        <v>0</v>
      </c>
      <c r="N41" s="81" t="str">
        <v>0</v>
      </c>
      <c r="O41" s="110" t="str">
        <v>0</v>
      </c>
      <c r="P41" s="110" t="str">
        <v>0</v>
      </c>
      <c r="Q41" s="110" t="str">
        <v>0</v>
      </c>
      <c r="R41" s="110" t="str">
        <v>0</v>
      </c>
      <c r="S41" s="81" t="str">
        <v>0</v>
      </c>
      <c r="T41" s="81" t="str">
        <v>0</v>
      </c>
      <c r="U41" s="81" t="str">
        <v>0</v>
      </c>
      <c r="V41" s="82" t="str">
        <f aca="false">IF(COUNTIF(V6:V32,"н")=0,"0",COUNTIF(V6:V32,"н"))</f>
        <v>0</v>
      </c>
      <c r="W41" s="82"/>
      <c r="X41" s="82"/>
      <c r="Y41" s="82" t="str">
        <f aca="false">IF(COUNTIF(Y6:Y32,"н")=0," ",COUNTIF(Y6:Y32,"н"))</f>
        <v> </v>
      </c>
      <c r="Z41" s="82" t="str">
        <f aca="false">IF(COUNTIF(Z6:Z32,"н")=0," ",COUNTIF(Z6:Z32,"н"))</f>
        <v> </v>
      </c>
      <c r="AA41" s="82" t="str">
        <f aca="false">IF(COUNTIF(AA6:AA32,"н")=0," ",COUNTIF(AA6:AA32,"н"))</f>
        <v> </v>
      </c>
      <c r="AB41" s="82" t="str">
        <f aca="false">IF(COUNTIF(AB6:AB32,"н")=0," ",COUNTIF(AB6:AB32,"н"))</f>
        <v> </v>
      </c>
      <c r="AC41" s="82"/>
      <c r="AD41" s="82" t="str">
        <f aca="false">IF(COUNTIF(AD6:AD32,"н")=0," ",COUNTIF(AD6:AD32,"н"))</f>
        <v> </v>
      </c>
      <c r="AE41" s="175" t="str">
        <f aca="false">IF(COUNTIF(AE6:AE32,"н")=0," ",COUNTIF(AE6:AE32,"н"))</f>
        <v> </v>
      </c>
      <c r="AF41" s="82" t="str">
        <f aca="false">IF(COUNTIF(AF6:AF32,"н")=0," ",COUNTIF(AF6:AF32,"н"))</f>
        <v> </v>
      </c>
      <c r="AG41" s="82" t="n">
        <f aca="false">IF(COUNTIF(AG6:AG32,"н")=0,"0",COUNTIF(AG6:AG32,"н"))</f>
        <v>4</v>
      </c>
      <c r="AH41" s="82" t="str">
        <f aca="false">IF(COUNTIF(AH6:AH32,"н")=0,"0",COUNTIF(AH6:AH32,"н"))</f>
        <v>0</v>
      </c>
      <c r="AI41" s="82" t="str">
        <f aca="false">IF(COUNTIF(AI6:AI32,"н")=0,"0",COUNTIF(AI6:AI32,"н"))</f>
        <v>0</v>
      </c>
      <c r="AJ41" s="82" t="str">
        <f aca="false">IF(COUNTIF(AJ6:AJ32,"н")=0,"0",COUNTIF(AJ6:AJ32,"н"))</f>
        <v>0</v>
      </c>
      <c r="AK41" s="82" t="str">
        <f aca="false">IF(COUNTIF(AK6:AK32,"н")=0,"0",COUNTIF(AK6:AK32,"н"))</f>
        <v>0</v>
      </c>
      <c r="AL41" s="82" t="str">
        <f aca="false">IF(COUNTIF(AL6:AL32,"н")=0,"0",COUNTIF(AL6:AL32,"н"))</f>
        <v>0</v>
      </c>
      <c r="AM41" s="82" t="str">
        <f aca="false">IF(COUNTIF(AM6:AM32,"н")=0,"0",COUNTIF(AM6:AM32,"н"))</f>
        <v>0</v>
      </c>
      <c r="AN41" s="82" t="str">
        <f aca="false">IF(COUNTIF(AN6:AN32,"н")=0,"0",COUNTIF(AN6:AN32,"н"))</f>
        <v>0</v>
      </c>
      <c r="AO41" s="82" t="str">
        <f aca="false">IF(COUNTIF(AO6:AO32,"н")=0,"0",COUNTIF(AO6:AO32,"н"))</f>
        <v>0</v>
      </c>
      <c r="AP41" s="82" t="str">
        <f aca="false">IF(COUNTIF(AP6:AP32,"н")=0,"0",COUNTIF(AP6:AP32,"н"))</f>
        <v>0</v>
      </c>
      <c r="AQ41" s="82" t="str">
        <f aca="false">IF(COUNTIF(AQ6:AQ32,"н")=0,"0",COUNTIF(AQ6:AQ32,"н"))</f>
        <v>0</v>
      </c>
      <c r="AR41" s="82" t="str">
        <f aca="false">IF(COUNTIF(AR6:AR32,"н")=0,"0",COUNTIF(AR6:AR32,"н"))</f>
        <v>0</v>
      </c>
      <c r="AS41" s="82" t="str">
        <f aca="false">IF(COUNTIF(AS6:AS32,"н")=0,"0",COUNTIF(AS6:AS32,"н"))</f>
        <v>0</v>
      </c>
      <c r="AT41" s="82" t="str">
        <f aca="false">IF(COUNTIF(AT6:AT32,"н")=0,"0",COUNTIF(AT6:AT32,"н"))</f>
        <v>0</v>
      </c>
      <c r="AU41" s="82" t="str">
        <f aca="false">IF(COUNTIF(AU6:AU32,"н")=0,"0",COUNTIF(AU6:AU32,"н"))</f>
        <v>0</v>
      </c>
      <c r="AV41" s="82" t="str">
        <f aca="false">IF(COUNTIF(AV6:AV32,"н")=0,"0",COUNTIF(AV6:AV32,"н"))</f>
        <v>0</v>
      </c>
      <c r="AW41" s="82" t="str">
        <f aca="false">IF(COUNTIF(AW6:AW32,"н")=0,"0",COUNTIF(AW6:AW32,"н"))</f>
        <v>0</v>
      </c>
      <c r="AX41" s="19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</row>
    <row r="42" customFormat="false" ht="12.75" hidden="false" customHeight="false" outlineLevel="0" collapsed="false"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6"/>
      <c r="X42" s="16"/>
      <c r="Y42" s="16"/>
      <c r="Z42" s="16"/>
      <c r="AA42" s="16"/>
      <c r="AB42" s="16"/>
      <c r="AC42" s="16"/>
      <c r="AD42" s="16"/>
      <c r="AE42" s="17"/>
      <c r="AF42" s="17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6"/>
      <c r="X43" s="16"/>
      <c r="Y43" s="16"/>
      <c r="Z43" s="16"/>
      <c r="AA43" s="16"/>
      <c r="AB43" s="16"/>
      <c r="AC43" s="16"/>
      <c r="AD43" s="16"/>
      <c r="AE43" s="17"/>
      <c r="AF43" s="17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</row>
    <row r="44" customFormat="false" ht="12.75" hidden="false" customHeight="false" outlineLevel="0" collapsed="false"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6"/>
      <c r="X44" s="16"/>
      <c r="Y44" s="16"/>
      <c r="Z44" s="16"/>
      <c r="AA44" s="16"/>
      <c r="AB44" s="16"/>
      <c r="AC44" s="16"/>
      <c r="AD44" s="16"/>
      <c r="AE44" s="17"/>
      <c r="AF44" s="17"/>
      <c r="AG44" s="18"/>
      <c r="AH44" s="18"/>
      <c r="AI44" s="18" t="str">
        <f aca="false">IF(COUNTIF(AI6:AI36,"н")=0,"0",COUNTIF(AI6:AI36,"н"))</f>
        <v>0</v>
      </c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customFormat="false" ht="12.75" hidden="false" customHeight="false" outlineLevel="0" collapsed="false"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6"/>
      <c r="X45" s="16"/>
      <c r="Y45" s="16"/>
      <c r="Z45" s="16"/>
      <c r="AA45" s="16"/>
      <c r="AB45" s="16"/>
      <c r="AC45" s="16"/>
      <c r="AD45" s="16"/>
      <c r="AE45" s="17"/>
      <c r="AF45" s="17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</sheetData>
  <mergeCells count="10">
    <mergeCell ref="G2:J2"/>
    <mergeCell ref="K2:M2"/>
    <mergeCell ref="N2:Q2"/>
    <mergeCell ref="R2:S2"/>
    <mergeCell ref="A3:C4"/>
    <mergeCell ref="AD3:AD5"/>
    <mergeCell ref="AG3:AW3"/>
    <mergeCell ref="AX3:BM3"/>
    <mergeCell ref="BP3:CE3"/>
    <mergeCell ref="X35:AB35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1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6:AF39 W35 F33:Q41 AG39:CB39 W40:AW41 R35:V41 R34:U34 R33:V33 G6:H24 T6:V32 AG6:AW38 AE6:AE35 M6:Q31 G25:I3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3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 T3:AC4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Q3">
    <cfRule type="expression" priority="19" aboveAverage="0" equalAverage="0" bottom="0" percent="0" rank="0" text="" dxfId="17">
      <formula>$D$1&lt;Q3</formula>
    </cfRule>
    <cfRule type="expression" priority="20" aboveAverage="0" equalAverage="0" bottom="0" percent="0" rank="0" text="" dxfId="18">
      <formula>$D$1&gt;Q3</formula>
    </cfRule>
  </conditionalFormatting>
  <conditionalFormatting sqref="I4">
    <cfRule type="expression" priority="21" aboveAverage="0" equalAverage="0" bottom="0" percent="0" rank="0" text="" dxfId="19">
      <formula>$D$1&lt;I4</formula>
    </cfRule>
    <cfRule type="expression" priority="22" aboveAverage="0" equalAverage="0" bottom="0" percent="0" rank="0" text="" dxfId="20">
      <formula>$D$1&gt;I4</formula>
    </cfRule>
  </conditionalFormatting>
  <conditionalFormatting sqref="J6:L32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J32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P3">
    <cfRule type="expression" priority="29" aboveAverage="0" equalAverage="0" bottom="0" percent="0" rank="0" text="" dxfId="27">
      <formula>$D$1&lt;P3</formula>
    </cfRule>
    <cfRule type="expression" priority="30" aboveAverage="0" equalAverage="0" bottom="0" percent="0" rank="0" text="" dxfId="28">
      <formula>$D$1&gt;P3</formula>
    </cfRule>
  </conditionalFormatting>
  <conditionalFormatting sqref="N32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O32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M32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P32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Q32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N3:O3">
    <cfRule type="expression" priority="46" aboveAverage="0" equalAverage="0" bottom="0" percent="0" rank="0" text="" dxfId="44">
      <formula>$D$1&lt;N3</formula>
    </cfRule>
    <cfRule type="expression" priority="47" aboveAverage="0" equalAverage="0" bottom="0" percent="0" rank="0" text="" dxfId="45">
      <formula>$D$1&gt;N3</formula>
    </cfRule>
  </conditionalFormatting>
  <conditionalFormatting sqref="O4">
    <cfRule type="expression" priority="48" aboveAverage="0" equalAverage="0" bottom="0" percent="0" rank="0" text="" dxfId="46">
      <formula>$D$1&lt;O4</formula>
    </cfRule>
    <cfRule type="expression" priority="49" aboveAverage="0" equalAverage="0" bottom="0" percent="0" rank="0" text="" dxfId="47">
      <formula>$D$1&gt;O4</formula>
    </cfRule>
  </conditionalFormatting>
  <conditionalFormatting sqref="N4">
    <cfRule type="expression" priority="50" aboveAverage="0" equalAverage="0" bottom="0" percent="0" rank="0" text="" dxfId="48">
      <formula>$D$1&lt;N4</formula>
    </cfRule>
    <cfRule type="expression" priority="51" aboveAverage="0" equalAverage="0" bottom="0" percent="0" rank="0" text="" dxfId="49">
      <formula>$D$1&gt;N4</formula>
    </cfRule>
  </conditionalFormatting>
  <conditionalFormatting sqref="N4">
    <cfRule type="expression" priority="52" aboveAverage="0" equalAverage="0" bottom="0" percent="0" rank="0" text="" dxfId="50">
      <formula>$D$1&lt;N4</formula>
    </cfRule>
    <cfRule type="expression" priority="53" aboveAverage="0" equalAverage="0" bottom="0" percent="0" rank="0" text="" dxfId="51">
      <formula>$D$1&gt;N4</formula>
    </cfRule>
  </conditionalFormatting>
  <conditionalFormatting sqref="N4">
    <cfRule type="expression" priority="54" aboveAverage="0" equalAverage="0" bottom="0" percent="0" rank="0" text="" dxfId="52">
      <formula>$D$1&lt;N4</formula>
    </cfRule>
    <cfRule type="expression" priority="55" aboveAverage="0" equalAverage="0" bottom="0" percent="0" rank="0" text="" dxfId="53">
      <formula>$D$1&gt;N4</formula>
    </cfRule>
  </conditionalFormatting>
  <conditionalFormatting sqref="N4">
    <cfRule type="expression" priority="56" aboveAverage="0" equalAverage="0" bottom="0" percent="0" rank="0" text="" dxfId="54">
      <formula>$D$1&lt;N4</formula>
    </cfRule>
    <cfRule type="expression" priority="57" aboveAverage="0" equalAverage="0" bottom="0" percent="0" rank="0" text="" dxfId="55">
      <formula>$D$1&gt;N4</formula>
    </cfRule>
  </conditionalFormatting>
  <conditionalFormatting sqref="N4">
    <cfRule type="expression" priority="58" aboveAverage="0" equalAverage="0" bottom="0" percent="0" rank="0" text="" dxfId="56">
      <formula>$D$1&lt;N4</formula>
    </cfRule>
    <cfRule type="expression" priority="59" aboveAverage="0" equalAverage="0" bottom="0" percent="0" rank="0" text="" dxfId="57">
      <formula>$D$1&gt;N4</formula>
    </cfRule>
  </conditionalFormatting>
  <conditionalFormatting sqref="H4">
    <cfRule type="expression" priority="60" aboveAverage="0" equalAverage="0" bottom="0" percent="0" rank="0" text="" dxfId="58">
      <formula>$D$1&lt;H4</formula>
    </cfRule>
    <cfRule type="expression" priority="61" aboveAverage="0" equalAverage="0" bottom="0" percent="0" rank="0" text="" dxfId="59">
      <formula>$D$1&gt;H4</formula>
    </cfRule>
  </conditionalFormatting>
  <conditionalFormatting sqref="P3">
    <cfRule type="expression" priority="62" aboveAverage="0" equalAverage="0" bottom="0" percent="0" rank="0" text="" dxfId="60">
      <formula>$D$4&lt;P3</formula>
    </cfRule>
    <cfRule type="expression" priority="63" aboveAverage="0" equalAverage="0" bottom="0" percent="0" rank="0" text="" dxfId="61">
      <formula>$D$4&gt;P3</formula>
    </cfRule>
  </conditionalFormatting>
  <conditionalFormatting sqref="H4">
    <cfRule type="expression" priority="64" aboveAverage="0" equalAverage="0" bottom="0" percent="0" rank="0" text="" dxfId="62">
      <formula>$D$1&lt;H4</formula>
    </cfRule>
    <cfRule type="expression" priority="65" aboveAverage="0" equalAverage="0" bottom="0" percent="0" rank="0" text="" dxfId="63">
      <formula>$D$1&gt;H4</formula>
    </cfRule>
  </conditionalFormatting>
  <conditionalFormatting sqref="H4">
    <cfRule type="expression" priority="66" aboveAverage="0" equalAverage="0" bottom="0" percent="0" rank="0" text="" dxfId="64">
      <formula>$D$1&lt;H4</formula>
    </cfRule>
    <cfRule type="expression" priority="67" aboveAverage="0" equalAverage="0" bottom="0" percent="0" rank="0" text="" dxfId="65">
      <formula>$D$1&gt;H4</formula>
    </cfRule>
  </conditionalFormatting>
  <conditionalFormatting sqref="H4">
    <cfRule type="expression" priority="68" aboveAverage="0" equalAverage="0" bottom="0" percent="0" rank="0" text="" dxfId="66">
      <formula>$D$1&lt;H4</formula>
    </cfRule>
    <cfRule type="expression" priority="69" aboveAverage="0" equalAverage="0" bottom="0" percent="0" rank="0" text="" dxfId="67">
      <formula>$D$1&gt;H4</formula>
    </cfRule>
  </conditionalFormatting>
  <conditionalFormatting sqref="N5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N4">
    <cfRule type="expression" priority="73" aboveAverage="0" equalAverage="0" bottom="0" percent="0" rank="0" text="" dxfId="71">
      <formula>$D$1&lt;N4</formula>
    </cfRule>
    <cfRule type="expression" priority="74" aboveAverage="0" equalAverage="0" bottom="0" percent="0" rank="0" text="" dxfId="72">
      <formula>$D$1&gt;N4</formula>
    </cfRule>
  </conditionalFormatting>
  <conditionalFormatting sqref="F6:F32">
    <cfRule type="cellIs" priority="75" operator="equal" aboveAverage="0" equalAverage="0" bottom="0" percent="0" rank="0" text="" dxfId="73">
      <formula>5</formula>
    </cfRule>
    <cfRule type="cellIs" priority="76" operator="equal" aboveAverage="0" equalAverage="0" bottom="0" percent="0" rank="0" text="" dxfId="74">
      <formula>4</formula>
    </cfRule>
    <cfRule type="cellIs" priority="77" operator="equal" aboveAverage="0" equalAverage="0" bottom="0" percent="0" rank="0" text="" dxfId="75">
      <formula>3</formula>
    </cfRule>
  </conditionalFormatting>
  <conditionalFormatting sqref="M4">
    <cfRule type="expression" priority="78" aboveAverage="0" equalAverage="0" bottom="0" percent="0" rank="0" text="" dxfId="76">
      <formula>$D$1&lt;M4</formula>
    </cfRule>
    <cfRule type="expression" priority="79" aboveAverage="0" equalAverage="0" bottom="0" percent="0" rank="0" text="" dxfId="77">
      <formula>$D$1&gt;M4</formula>
    </cfRule>
  </conditionalFormatting>
  <conditionalFormatting sqref="M5">
    <cfRule type="cellIs" priority="80" operator="equal" aboveAverage="0" equalAverage="0" bottom="0" percent="0" rank="0" text="" dxfId="78">
      <formula>5</formula>
    </cfRule>
    <cfRule type="cellIs" priority="81" operator="equal" aboveAverage="0" equalAverage="0" bottom="0" percent="0" rank="0" text="" dxfId="79">
      <formula>4</formula>
    </cfRule>
    <cfRule type="cellIs" priority="82" operator="equal" aboveAverage="0" equalAverage="0" bottom="0" percent="0" rank="0" text="" dxfId="80">
      <formula>3</formula>
    </cfRule>
  </conditionalFormatting>
  <conditionalFormatting sqref="M3:M4">
    <cfRule type="expression" priority="83" aboveAverage="0" equalAverage="0" bottom="0" percent="0" rank="0" text="" dxfId="81">
      <formula>$D$1&lt;M3</formula>
    </cfRule>
    <cfRule type="expression" priority="84" aboveAverage="0" equalAverage="0" bottom="0" percent="0" rank="0" text="" dxfId="82">
      <formula>$D$1&gt;M3</formula>
    </cfRule>
  </conditionalFormatting>
  <conditionalFormatting sqref="I6:I24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M4">
    <cfRule type="expression" priority="88" aboveAverage="0" equalAverage="0" bottom="0" percent="0" rank="0" text="" dxfId="86">
      <formula>$D$1&lt;M4</formula>
    </cfRule>
    <cfRule type="expression" priority="89" aboveAverage="0" equalAverage="0" bottom="0" percent="0" rank="0" text="" dxfId="87">
      <formula>$D$1&gt;M4</formula>
    </cfRule>
  </conditionalFormatting>
  <conditionalFormatting sqref="R6:S31">
    <cfRule type="cellIs" priority="90" operator="equal" aboveAverage="0" equalAverage="0" bottom="0" percent="0" rank="0" text="" dxfId="88">
      <formula>5</formula>
    </cfRule>
    <cfRule type="cellIs" priority="91" operator="equal" aboveAverage="0" equalAverage="0" bottom="0" percent="0" rank="0" text="" dxfId="89">
      <formula>4</formula>
    </cfRule>
    <cfRule type="cellIs" priority="92" operator="equal" aboveAverage="0" equalAverage="0" bottom="0" percent="0" rank="0" text="" dxfId="90">
      <formula>3</formula>
    </cfRule>
  </conditionalFormatting>
  <conditionalFormatting sqref="S3">
    <cfRule type="expression" priority="93" aboveAverage="0" equalAverage="0" bottom="0" percent="0" rank="0" text="" dxfId="91">
      <formula>$D$1&lt;S3</formula>
    </cfRule>
    <cfRule type="expression" priority="94" aboveAverage="0" equalAverage="0" bottom="0" percent="0" rank="0" text="" dxfId="92">
      <formula>$D$1&gt;S3</formula>
    </cfRule>
  </conditionalFormatting>
  <conditionalFormatting sqref="S3">
    <cfRule type="expression" priority="95" aboveAverage="0" equalAverage="0" bottom="0" percent="0" rank="0" text="" dxfId="93">
      <formula>$D$1&lt;S3</formula>
    </cfRule>
    <cfRule type="expression" priority="96" aboveAverage="0" equalAverage="0" bottom="0" percent="0" rank="0" text="" dxfId="94">
      <formula>$D$1&gt;S3</formula>
    </cfRule>
  </conditionalFormatting>
  <conditionalFormatting sqref="S4">
    <cfRule type="expression" priority="97" aboveAverage="0" equalAverage="0" bottom="0" percent="0" rank="0" text="" dxfId="95">
      <formula>$D$1&lt;S4</formula>
    </cfRule>
    <cfRule type="expression" priority="98" aboveAverage="0" equalAverage="0" bottom="0" percent="0" rank="0" text="" dxfId="96">
      <formula>$D$1&gt;S4</formula>
    </cfRule>
  </conditionalFormatting>
  <conditionalFormatting sqref="S4">
    <cfRule type="expression" priority="99" aboveAverage="0" equalAverage="0" bottom="0" percent="0" rank="0" text="" dxfId="97">
      <formula>$D$1&lt;S4</formula>
    </cfRule>
    <cfRule type="expression" priority="100" aboveAverage="0" equalAverage="0" bottom="0" percent="0" rank="0" text="" dxfId="98">
      <formula>$D$1&gt;S4</formula>
    </cfRule>
  </conditionalFormatting>
  <conditionalFormatting sqref="S5">
    <cfRule type="cellIs" priority="101" operator="equal" aboveAverage="0" equalAverage="0" bottom="0" percent="0" rank="0" text="" dxfId="99">
      <formula>5</formula>
    </cfRule>
    <cfRule type="cellIs" priority="102" operator="equal" aboveAverage="0" equalAverage="0" bottom="0" percent="0" rank="0" text="" dxfId="100">
      <formula>4</formula>
    </cfRule>
    <cfRule type="cellIs" priority="103" operator="equal" aboveAverage="0" equalAverage="0" bottom="0" percent="0" rank="0" text="" dxfId="101">
      <formula>3</formula>
    </cfRule>
  </conditionalFormatting>
  <conditionalFormatting sqref="S4">
    <cfRule type="expression" priority="104" aboveAverage="0" equalAverage="0" bottom="0" percent="0" rank="0" text="" dxfId="102">
      <formula>$D$1&lt;S4</formula>
    </cfRule>
    <cfRule type="expression" priority="105" aboveAverage="0" equalAverage="0" bottom="0" percent="0" rank="0" text="" dxfId="103">
      <formula>$D$1&gt;S4</formula>
    </cfRule>
  </conditionalFormatting>
  <conditionalFormatting sqref="S4">
    <cfRule type="expression" priority="106" aboveAverage="0" equalAverage="0" bottom="0" percent="0" rank="0" text="" dxfId="104">
      <formula>$D$1&lt;S4</formula>
    </cfRule>
    <cfRule type="expression" priority="107" aboveAverage="0" equalAverage="0" bottom="0" percent="0" rank="0" text="" dxfId="105">
      <formula>$D$1&gt;S4</formula>
    </cfRule>
  </conditionalFormatting>
  <conditionalFormatting sqref="S4">
    <cfRule type="expression" priority="108" aboveAverage="0" equalAverage="0" bottom="0" percent="0" rank="0" text="" dxfId="106">
      <formula>$D$1&lt;S4</formula>
    </cfRule>
    <cfRule type="expression" priority="109" aboveAverage="0" equalAverage="0" bottom="0" percent="0" rank="0" text="" dxfId="107">
      <formula>$D$1&gt;S4</formula>
    </cfRule>
  </conditionalFormatting>
  <conditionalFormatting sqref="S4">
    <cfRule type="expression" priority="110" aboveAverage="0" equalAverage="0" bottom="0" percent="0" rank="0" text="" dxfId="108">
      <formula>$D$1&lt;S4</formula>
    </cfRule>
    <cfRule type="expression" priority="111" aboveAverage="0" equalAverage="0" bottom="0" percent="0" rank="0" text="" dxfId="109">
      <formula>$D$1&gt;S4</formula>
    </cfRule>
  </conditionalFormatting>
  <conditionalFormatting sqref="R32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S32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R3">
    <cfRule type="expression" priority="118" aboveAverage="0" equalAverage="0" bottom="0" percent="0" rank="0" text="" dxfId="116">
      <formula>$D$1&lt;R3</formula>
    </cfRule>
    <cfRule type="expression" priority="119" aboveAverage="0" equalAverage="0" bottom="0" percent="0" rank="0" text="" dxfId="117">
      <formula>$D$1&gt;R3</formula>
    </cfRule>
  </conditionalFormatting>
  <conditionalFormatting sqref="R3">
    <cfRule type="expression" priority="120" aboveAverage="0" equalAverage="0" bottom="0" percent="0" rank="0" text="" dxfId="118">
      <formula>$D$4&lt;R3</formula>
    </cfRule>
    <cfRule type="expression" priority="121" aboveAverage="0" equalAverage="0" bottom="0" percent="0" rank="0" text="" dxfId="119">
      <formula>$D$4&gt;R3</formula>
    </cfRule>
  </conditionalFormatting>
  <conditionalFormatting sqref="R5">
    <cfRule type="cellIs" priority="122" operator="equal" aboveAverage="0" equalAverage="0" bottom="0" percent="0" rank="0" text="" dxfId="120">
      <formula>5</formula>
    </cfRule>
    <cfRule type="cellIs" priority="123" operator="equal" aboveAverage="0" equalAverage="0" bottom="0" percent="0" rank="0" text="" dxfId="121">
      <formula>4</formula>
    </cfRule>
    <cfRule type="cellIs" priority="124" operator="equal" aboveAverage="0" equalAverage="0" bottom="0" percent="0" rank="0" text="" dxfId="122">
      <formula>3</formula>
    </cfRule>
  </conditionalFormatting>
  <conditionalFormatting sqref="R4">
    <cfRule type="expression" priority="125" aboveAverage="0" equalAverage="0" bottom="0" percent="0" rank="0" text="" dxfId="123">
      <formula>$D$4&lt;R4</formula>
    </cfRule>
    <cfRule type="expression" priority="126" aboveAverage="0" equalAverage="0" bottom="0" percent="0" rank="0" text="" dxfId="124">
      <formula>$D$4&gt;R4</formula>
    </cfRule>
  </conditionalFormatting>
  <conditionalFormatting sqref="R4">
    <cfRule type="expression" priority="127" aboveAverage="0" equalAverage="0" bottom="0" percent="0" rank="0" text="" dxfId="125">
      <formula>$D$1&lt;R4</formula>
    </cfRule>
    <cfRule type="expression" priority="128" aboveAverage="0" equalAverage="0" bottom="0" percent="0" rank="0" text="" dxfId="126">
      <formula>$D$1&gt;R4</formula>
    </cfRule>
  </conditionalFormatting>
  <conditionalFormatting sqref="R4">
    <cfRule type="expression" priority="129" aboveAverage="0" equalAverage="0" bottom="0" percent="0" rank="0" text="" dxfId="127">
      <formula>$D$4&lt;R4</formula>
    </cfRule>
    <cfRule type="expression" priority="130" aboveAverage="0" equalAverage="0" bottom="0" percent="0" rank="0" text="" dxfId="128">
      <formula>$D$4&gt;R4</formula>
    </cfRule>
  </conditionalFormatting>
  <conditionalFormatting sqref="P4">
    <cfRule type="expression" priority="131" aboveAverage="0" equalAverage="0" bottom="0" percent="0" rank="0" text="" dxfId="129">
      <formula>$D$4&lt;P4</formula>
    </cfRule>
    <cfRule type="expression" priority="132" aboveAverage="0" equalAverage="0" bottom="0" percent="0" rank="0" text="" dxfId="130">
      <formula>$D$4&gt;P4</formula>
    </cfRule>
  </conditionalFormatting>
  <conditionalFormatting sqref="P4">
    <cfRule type="expression" priority="133" aboveAverage="0" equalAverage="0" bottom="0" percent="0" rank="0" text="" dxfId="131">
      <formula>$D$1&lt;P4</formula>
    </cfRule>
    <cfRule type="expression" priority="134" aboveAverage="0" equalAverage="0" bottom="0" percent="0" rank="0" text="" dxfId="132">
      <formula>$D$1&gt;P4</formula>
    </cfRule>
  </conditionalFormatting>
  <conditionalFormatting sqref="P4">
    <cfRule type="expression" priority="135" aboveAverage="0" equalAverage="0" bottom="0" percent="0" rank="0" text="" dxfId="133">
      <formula>$D$4&lt;P4</formula>
    </cfRule>
    <cfRule type="expression" priority="136" aboveAverage="0" equalAverage="0" bottom="0" percent="0" rank="0" text="" dxfId="134">
      <formula>$D$4&gt;P4</formula>
    </cfRule>
  </conditionalFormatting>
  <conditionalFormatting sqref="P5">
    <cfRule type="cellIs" priority="137" operator="equal" aboveAverage="0" equalAverage="0" bottom="0" percent="0" rank="0" text="" dxfId="135">
      <formula>5</formula>
    </cfRule>
    <cfRule type="cellIs" priority="138" operator="equal" aboveAverage="0" equalAverage="0" bottom="0" percent="0" rank="0" text="" dxfId="136">
      <formula>4</formula>
    </cfRule>
    <cfRule type="cellIs" priority="139" operator="equal" aboveAverage="0" equalAverage="0" bottom="0" percent="0" rank="0" text="" dxfId="137">
      <formula>3</formula>
    </cfRule>
  </conditionalFormatting>
  <conditionalFormatting sqref="Q4">
    <cfRule type="expression" priority="140" aboveAverage="0" equalAverage="0" bottom="0" percent="0" rank="0" text="" dxfId="138">
      <formula>$D$1&lt;Q4</formula>
    </cfRule>
    <cfRule type="expression" priority="141" aboveAverage="0" equalAverage="0" bottom="0" percent="0" rank="0" text="" dxfId="139">
      <formula>$D$1&gt;Q4</formula>
    </cfRule>
  </conditionalFormatting>
  <conditionalFormatting sqref="G5:M5">
    <cfRule type="cellIs" priority="142" operator="equal" aboveAverage="0" equalAverage="0" bottom="0" percent="0" rank="0" text="" dxfId="140">
      <formula>5</formula>
    </cfRule>
    <cfRule type="cellIs" priority="143" operator="equal" aboveAverage="0" equalAverage="0" bottom="0" percent="0" rank="0" text="" dxfId="141">
      <formula>4</formula>
    </cfRule>
    <cfRule type="cellIs" priority="144" operator="equal" aboveAverage="0" equalAverage="0" bottom="0" percent="0" rank="0" text="" dxfId="142">
      <formula>3</formula>
    </cfRule>
  </conditionalFormatting>
  <conditionalFormatting sqref="G3:M4">
    <cfRule type="expression" priority="145" aboveAverage="0" equalAverage="0" bottom="0" percent="0" rank="0" text="" dxfId="143">
      <formula>$D$1&lt;G3</formula>
    </cfRule>
    <cfRule type="expression" priority="146" aboveAverage="0" equalAverage="0" bottom="0" percent="0" rank="0" text="" dxfId="144">
      <formula>$D$1&gt;G3</formula>
    </cfRule>
  </conditionalFormatting>
  <conditionalFormatting sqref="F4">
    <cfRule type="expression" priority="147" aboveAverage="0" equalAverage="0" bottom="0" percent="0" rank="0" text="" dxfId="145">
      <formula>$D$1&lt;F4</formula>
    </cfRule>
    <cfRule type="expression" priority="148" aboveAverage="0" equalAverage="0" bottom="0" percent="0" rank="0" text="" dxfId="146">
      <formula>$D$1&gt;F4</formula>
    </cfRule>
  </conditionalFormatting>
  <conditionalFormatting sqref="F4">
    <cfRule type="expression" priority="149" aboveAverage="0" equalAverage="0" bottom="0" percent="0" rank="0" text="" dxfId="147">
      <formula>$D$1&lt;F4</formula>
    </cfRule>
    <cfRule type="expression" priority="150" aboveAverage="0" equalAverage="0" bottom="0" percent="0" rank="0" text="" dxfId="148">
      <formula>$D$1&gt;F4</formula>
    </cfRule>
  </conditionalFormatting>
  <conditionalFormatting sqref="F4">
    <cfRule type="expression" priority="151" aboveAverage="0" equalAverage="0" bottom="0" percent="0" rank="0" text="" dxfId="149">
      <formula>$D$1&lt;F4</formula>
    </cfRule>
    <cfRule type="expression" priority="152" aboveAverage="0" equalAverage="0" bottom="0" percent="0" rank="0" text="" dxfId="150">
      <formula>$D$1&gt;F4</formula>
    </cfRule>
  </conditionalFormatting>
  <conditionalFormatting sqref="F4">
    <cfRule type="expression" priority="153" aboveAverage="0" equalAverage="0" bottom="0" percent="0" rank="0" text="" dxfId="151">
      <formula>$D$1&lt;F4</formula>
    </cfRule>
    <cfRule type="expression" priority="154" aboveAverage="0" equalAverage="0" bottom="0" percent="0" rank="0" text="" dxfId="152">
      <formula>$D$1&gt;F4</formula>
    </cfRule>
  </conditionalFormatting>
  <conditionalFormatting sqref="F4">
    <cfRule type="expression" priority="155" aboveAverage="0" equalAverage="0" bottom="0" percent="0" rank="0" text="" dxfId="153">
      <formula>$D$1&lt;F4</formula>
    </cfRule>
    <cfRule type="expression" priority="156" aboveAverage="0" equalAverage="0" bottom="0" percent="0" rank="0" text="" dxfId="154">
      <formula>$D$1&gt;F4</formula>
    </cfRule>
  </conditionalFormatting>
  <conditionalFormatting sqref="F4">
    <cfRule type="expression" priority="157" aboveAverage="0" equalAverage="0" bottom="0" percent="0" rank="0" text="" dxfId="155">
      <formula>$D$1&lt;F4</formula>
    </cfRule>
    <cfRule type="expression" priority="158" aboveAverage="0" equalAverage="0" bottom="0" percent="0" rank="0" text="" dxfId="156">
      <formula>$D$1&gt;F4</formula>
    </cfRule>
  </conditionalFormatting>
  <conditionalFormatting sqref="F5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F3">
    <cfRule type="expression" priority="162" aboveAverage="0" equalAverage="0" bottom="0" percent="0" rank="0" text="" dxfId="160">
      <formula>$D$1&lt;F3</formula>
    </cfRule>
    <cfRule type="expression" priority="163" aboveAverage="0" equalAverage="0" bottom="0" percent="0" rank="0" text="" dxfId="161">
      <formula>$D$1&gt;F3</formula>
    </cfRule>
  </conditionalFormatting>
  <conditionalFormatting sqref="F5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F3">
    <cfRule type="expression" priority="167" aboveAverage="0" equalAverage="0" bottom="0" percent="0" rank="0" text="" dxfId="165">
      <formula>$D$1&lt;F3</formula>
    </cfRule>
    <cfRule type="expression" priority="168" aboveAverage="0" equalAverage="0" bottom="0" percent="0" rank="0" text="" dxfId="166">
      <formula>$D$1&gt;F3</formula>
    </cfRule>
  </conditionalFormatting>
  <conditionalFormatting sqref="J3">
    <cfRule type="expression" priority="169" aboveAverage="0" equalAverage="0" bottom="0" percent="0" rank="0" text="" dxfId="167">
      <formula>$D$1&lt;J3</formula>
    </cfRule>
    <cfRule type="expression" priority="170" aboveAverage="0" equalAverage="0" bottom="0" percent="0" rank="0" text="" dxfId="168">
      <formula>$D$1&gt;J3</formula>
    </cfRule>
  </conditionalFormatting>
  <conditionalFormatting sqref="M5">
    <cfRule type="cellIs" priority="171" operator="equal" aboveAverage="0" equalAverage="0" bottom="0" percent="0" rank="0" text="" dxfId="169">
      <formula>5</formula>
    </cfRule>
    <cfRule type="cellIs" priority="172" operator="equal" aboveAverage="0" equalAverage="0" bottom="0" percent="0" rank="0" text="" dxfId="170">
      <formula>4</formula>
    </cfRule>
    <cfRule type="cellIs" priority="173" operator="equal" aboveAverage="0" equalAverage="0" bottom="0" percent="0" rank="0" text="" dxfId="171">
      <formula>3</formula>
    </cfRule>
  </conditionalFormatting>
  <conditionalFormatting sqref="K3:M4">
    <cfRule type="expression" priority="174" aboveAverage="0" equalAverage="0" bottom="0" percent="0" rank="0" text="" dxfId="172">
      <formula>$D$1&lt;K3</formula>
    </cfRule>
    <cfRule type="expression" priority="175" aboveAverage="0" equalAverage="0" bottom="0" percent="0" rank="0" text="" dxfId="173">
      <formula>$D$1&gt;K3</formula>
    </cfRule>
  </conditionalFormatting>
  <conditionalFormatting sqref="K4:M4">
    <cfRule type="expression" priority="176" aboveAverage="0" equalAverage="0" bottom="0" percent="0" rank="0" text="" dxfId="174">
      <formula>$D$1&lt;K4</formula>
    </cfRule>
    <cfRule type="expression" priority="177" aboveAverage="0" equalAverage="0" bottom="0" percent="0" rank="0" text="" dxfId="175">
      <formula>$D$1&gt;K4</formula>
    </cfRule>
  </conditionalFormatting>
  <conditionalFormatting sqref="M4">
    <cfRule type="expression" priority="178" aboveAverage="0" equalAverage="0" bottom="0" percent="0" rank="0" text="" dxfId="176">
      <formula>$D$1&lt;M4</formula>
    </cfRule>
    <cfRule type="expression" priority="179" aboveAverage="0" equalAverage="0" bottom="0" percent="0" rank="0" text="" dxfId="177">
      <formula>$D$1&gt;M4</formula>
    </cfRule>
  </conditionalFormatting>
  <conditionalFormatting sqref="H5">
    <cfRule type="cellIs" priority="180" operator="equal" aboveAverage="0" equalAverage="0" bottom="0" percent="0" rank="0" text="" dxfId="178">
      <formula>5</formula>
    </cfRule>
    <cfRule type="cellIs" priority="181" operator="equal" aboveAverage="0" equalAverage="0" bottom="0" percent="0" rank="0" text="" dxfId="179">
      <formula>4</formula>
    </cfRule>
    <cfRule type="cellIs" priority="182" operator="equal" aboveAverage="0" equalAverage="0" bottom="0" percent="0" rank="0" text="" dxfId="180">
      <formula>3</formula>
    </cfRule>
  </conditionalFormatting>
  <conditionalFormatting sqref="G3:I4">
    <cfRule type="expression" priority="183" aboveAverage="0" equalAverage="0" bottom="0" percent="0" rank="0" text="" dxfId="181">
      <formula>$D$1&lt;G3</formula>
    </cfRule>
    <cfRule type="expression" priority="184" aboveAverage="0" equalAverage="0" bottom="0" percent="0" rank="0" text="" dxfId="182">
      <formula>$D$1&gt;G3</formula>
    </cfRule>
  </conditionalFormatting>
  <conditionalFormatting sqref="M5">
    <cfRule type="cellIs" priority="185" operator="equal" aboveAverage="0" equalAverage="0" bottom="0" percent="0" rank="0" text="" dxfId="183">
      <formula>5</formula>
    </cfRule>
    <cfRule type="cellIs" priority="186" operator="equal" aboveAverage="0" equalAverage="0" bottom="0" percent="0" rank="0" text="" dxfId="184">
      <formula>4</formula>
    </cfRule>
    <cfRule type="cellIs" priority="187" operator="equal" aboveAverage="0" equalAverage="0" bottom="0" percent="0" rank="0" text="" dxfId="185">
      <formula>3</formula>
    </cfRule>
  </conditionalFormatting>
  <conditionalFormatting sqref="M4">
    <cfRule type="expression" priority="188" aboveAverage="0" equalAverage="0" bottom="0" percent="0" rank="0" text="" dxfId="186">
      <formula>$D$1&lt;M4</formula>
    </cfRule>
    <cfRule type="expression" priority="189" aboveAverage="0" equalAverage="0" bottom="0" percent="0" rank="0" text="" dxfId="187">
      <formula>$D$1&gt;M4</formula>
    </cfRule>
  </conditionalFormatting>
  <conditionalFormatting sqref="M5">
    <cfRule type="cellIs" priority="190" operator="equal" aboveAverage="0" equalAverage="0" bottom="0" percent="0" rank="0" text="" dxfId="188">
      <formula>5</formula>
    </cfRule>
    <cfRule type="cellIs" priority="191" operator="equal" aboveAverage="0" equalAverage="0" bottom="0" percent="0" rank="0" text="" dxfId="189">
      <formula>4</formula>
    </cfRule>
    <cfRule type="cellIs" priority="192" operator="equal" aboveAverage="0" equalAverage="0" bottom="0" percent="0" rank="0" text="" dxfId="190">
      <formula>3</formula>
    </cfRule>
  </conditionalFormatting>
  <conditionalFormatting sqref="M4">
    <cfRule type="expression" priority="193" aboveAverage="0" equalAverage="0" bottom="0" percent="0" rank="0" text="" dxfId="191">
      <formula>$D$1&lt;M4</formula>
    </cfRule>
    <cfRule type="expression" priority="194" aboveAverage="0" equalAverage="0" bottom="0" percent="0" rank="0" text="" dxfId="192">
      <formula>$D$1&gt;M4</formula>
    </cfRule>
  </conditionalFormatting>
  <conditionalFormatting sqref="M5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M4">
    <cfRule type="expression" priority="198" aboveAverage="0" equalAverage="0" bottom="0" percent="0" rank="0" text="" dxfId="196">
      <formula>$D$1&lt;M4</formula>
    </cfRule>
    <cfRule type="expression" priority="199" aboveAverage="0" equalAverage="0" bottom="0" percent="0" rank="0" text="" dxfId="197">
      <formula>$D$1&gt;M4</formula>
    </cfRule>
  </conditionalFormatting>
  <conditionalFormatting sqref="M4">
    <cfRule type="expression" priority="200" aboveAverage="0" equalAverage="0" bottom="0" percent="0" rank="0" text="" dxfId="198">
      <formula>$D$1&lt;M4</formula>
    </cfRule>
    <cfRule type="expression" priority="201" aboveAverage="0" equalAverage="0" bottom="0" percent="0" rank="0" text="" dxfId="199">
      <formula>$D$1&gt;M4</formula>
    </cfRule>
  </conditionalFormatting>
  <conditionalFormatting sqref="M4">
    <cfRule type="expression" priority="202" aboveAverage="0" equalAverage="0" bottom="0" percent="0" rank="0" text="" dxfId="200">
      <formula>$D$1&lt;M4</formula>
    </cfRule>
    <cfRule type="expression" priority="203" aboveAverage="0" equalAverage="0" bottom="0" percent="0" rank="0" text="" dxfId="201">
      <formula>$D$1&gt;M4</formula>
    </cfRule>
  </conditionalFormatting>
  <conditionalFormatting sqref="M4">
    <cfRule type="expression" priority="204" aboveAverage="0" equalAverage="0" bottom="0" percent="0" rank="0" text="" dxfId="202">
      <formula>$D$1&lt;M4</formula>
    </cfRule>
    <cfRule type="expression" priority="205" aboveAverage="0" equalAverage="0" bottom="0" percent="0" rank="0" text="" dxfId="203">
      <formula>$D$1&gt;M4</formula>
    </cfRule>
  </conditionalFormatting>
  <conditionalFormatting sqref="M4">
    <cfRule type="expression" priority="206" aboveAverage="0" equalAverage="0" bottom="0" percent="0" rank="0" text="" dxfId="204">
      <formula>$D$1&lt;M4</formula>
    </cfRule>
    <cfRule type="expression" priority="207" aboveAverage="0" equalAverage="0" bottom="0" percent="0" rank="0" text="" dxfId="205">
      <formula>$D$1&gt;M4</formula>
    </cfRule>
  </conditionalFormatting>
  <conditionalFormatting sqref="M4">
    <cfRule type="expression" priority="208" aboveAverage="0" equalAverage="0" bottom="0" percent="0" rank="0" text="" dxfId="206">
      <formula>$D$1&lt;M4</formula>
    </cfRule>
    <cfRule type="expression" priority="209" aboveAverage="0" equalAverage="0" bottom="0" percent="0" rank="0" text="" dxfId="207">
      <formula>$D$1&gt;M4</formula>
    </cfRule>
  </conditionalFormatting>
  <conditionalFormatting sqref="M4">
    <cfRule type="expression" priority="210" aboveAverage="0" equalAverage="0" bottom="0" percent="0" rank="0" text="" dxfId="208">
      <formula>$D$1&lt;M4</formula>
    </cfRule>
    <cfRule type="expression" priority="211" aboveAverage="0" equalAverage="0" bottom="0" percent="0" rank="0" text="" dxfId="209">
      <formula>$D$1&gt;M4</formula>
    </cfRule>
  </conditionalFormatting>
  <conditionalFormatting sqref="M4">
    <cfRule type="expression" priority="212" aboveAverage="0" equalAverage="0" bottom="0" percent="0" rank="0" text="" dxfId="210">
      <formula>$D$1&lt;M4</formula>
    </cfRule>
    <cfRule type="expression" priority="213" aboveAverage="0" equalAverage="0" bottom="0" percent="0" rank="0" text="" dxfId="211">
      <formula>$D$1&gt;M4</formula>
    </cfRule>
  </conditionalFormatting>
  <conditionalFormatting sqref="F5">
    <cfRule type="cellIs" priority="214" operator="equal" aboveAverage="0" equalAverage="0" bottom="0" percent="0" rank="0" text="" dxfId="212">
      <formula>5</formula>
    </cfRule>
    <cfRule type="cellIs" priority="215" operator="equal" aboveAverage="0" equalAverage="0" bottom="0" percent="0" rank="0" text="" dxfId="213">
      <formula>4</formula>
    </cfRule>
    <cfRule type="cellIs" priority="216" operator="equal" aboveAverage="0" equalAverage="0" bottom="0" percent="0" rank="0" text="" dxfId="214">
      <formula>3</formula>
    </cfRule>
  </conditionalFormatting>
  <conditionalFormatting sqref="I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217">
      <formula>3</formula>
    </cfRule>
  </conditionalFormatting>
  <conditionalFormatting sqref="I4">
    <cfRule type="expression" priority="220" aboveAverage="0" equalAverage="0" bottom="0" percent="0" rank="0" text="" dxfId="218">
      <formula>$D$1&lt;I4</formula>
    </cfRule>
    <cfRule type="expression" priority="221" aboveAverage="0" equalAverage="0" bottom="0" percent="0" rank="0" text="" dxfId="219">
      <formula>$D$1&gt;I4</formula>
    </cfRule>
  </conditionalFormatting>
  <conditionalFormatting sqref="I5">
    <cfRule type="cellIs" priority="222" operator="equal" aboveAverage="0" equalAverage="0" bottom="0" percent="0" rank="0" text="" dxfId="220">
      <formula>5</formula>
    </cfRule>
    <cfRule type="cellIs" priority="223" operator="equal" aboveAverage="0" equalAverage="0" bottom="0" percent="0" rank="0" text="" dxfId="221">
      <formula>4</formula>
    </cfRule>
    <cfRule type="cellIs" priority="224" operator="equal" aboveAverage="0" equalAverage="0" bottom="0" percent="0" rank="0" text="" dxfId="222">
      <formula>3</formula>
    </cfRule>
  </conditionalFormatting>
  <conditionalFormatting sqref="I4">
    <cfRule type="expression" priority="225" aboveAverage="0" equalAverage="0" bottom="0" percent="0" rank="0" text="" dxfId="223">
      <formula>$D$1&lt;I4</formula>
    </cfRule>
    <cfRule type="expression" priority="226" aboveAverage="0" equalAverage="0" bottom="0" percent="0" rank="0" text="" dxfId="224">
      <formula>$D$1&gt;I4</formula>
    </cfRule>
  </conditionalFormatting>
  <conditionalFormatting sqref="I5">
    <cfRule type="cellIs" priority="227" operator="equal" aboveAverage="0" equalAverage="0" bottom="0" percent="0" rank="0" text="" dxfId="225">
      <formula>5</formula>
    </cfRule>
    <cfRule type="cellIs" priority="228" operator="equal" aboveAverage="0" equalAverage="0" bottom="0" percent="0" rank="0" text="" dxfId="226">
      <formula>4</formula>
    </cfRule>
    <cfRule type="cellIs" priority="229" operator="equal" aboveAverage="0" equalAverage="0" bottom="0" percent="0" rank="0" text="" dxfId="227">
      <formula>3</formula>
    </cfRule>
  </conditionalFormatting>
  <conditionalFormatting sqref="I4">
    <cfRule type="expression" priority="230" aboveAverage="0" equalAverage="0" bottom="0" percent="0" rank="0" text="" dxfId="228">
      <formula>$D$1&lt;I4</formula>
    </cfRule>
    <cfRule type="expression" priority="231" aboveAverage="0" equalAverage="0" bottom="0" percent="0" rank="0" text="" dxfId="229">
      <formula>$D$1&gt;I4</formula>
    </cfRule>
  </conditionalFormatting>
  <conditionalFormatting sqref="I5">
    <cfRule type="cellIs" priority="232" operator="equal" aboveAverage="0" equalAverage="0" bottom="0" percent="0" rank="0" text="" dxfId="230">
      <formula>5</formula>
    </cfRule>
    <cfRule type="cellIs" priority="233" operator="equal" aboveAverage="0" equalAverage="0" bottom="0" percent="0" rank="0" text="" dxfId="231">
      <formula>4</formula>
    </cfRule>
    <cfRule type="cellIs" priority="234" operator="equal" aboveAverage="0" equalAverage="0" bottom="0" percent="0" rank="0" text="" dxfId="232">
      <formula>3</formula>
    </cfRule>
  </conditionalFormatting>
  <conditionalFormatting sqref="I4">
    <cfRule type="expression" priority="235" aboveAverage="0" equalAverage="0" bottom="0" percent="0" rank="0" text="" dxfId="233">
      <formula>$D$1&lt;I4</formula>
    </cfRule>
    <cfRule type="expression" priority="236" aboveAverage="0" equalAverage="0" bottom="0" percent="0" rank="0" text="" dxfId="234">
      <formula>$D$1&gt;I4</formula>
    </cfRule>
  </conditionalFormatting>
  <conditionalFormatting sqref="I5">
    <cfRule type="cellIs" priority="237" operator="equal" aboveAverage="0" equalAverage="0" bottom="0" percent="0" rank="0" text="" dxfId="235">
      <formula>5</formula>
    </cfRule>
    <cfRule type="cellIs" priority="238" operator="equal" aboveAverage="0" equalAverage="0" bottom="0" percent="0" rank="0" text="" dxfId="236">
      <formula>4</formula>
    </cfRule>
    <cfRule type="cellIs" priority="239" operator="equal" aboveAverage="0" equalAverage="0" bottom="0" percent="0" rank="0" text="" dxfId="237">
      <formula>3</formula>
    </cfRule>
  </conditionalFormatting>
  <conditionalFormatting sqref="I4">
    <cfRule type="expression" priority="240" aboveAverage="0" equalAverage="0" bottom="0" percent="0" rank="0" text="" dxfId="238">
      <formula>$D$1&lt;I4</formula>
    </cfRule>
    <cfRule type="expression" priority="241" aboveAverage="0" equalAverage="0" bottom="0" percent="0" rank="0" text="" dxfId="239">
      <formula>$D$1&gt;I4</formula>
    </cfRule>
  </conditionalFormatting>
  <conditionalFormatting sqref="J3">
    <cfRule type="expression" priority="242" aboveAverage="0" equalAverage="0" bottom="0" percent="0" rank="0" text="" dxfId="240">
      <formula>$D$1&lt;J3</formula>
    </cfRule>
    <cfRule type="expression" priority="243" aboveAverage="0" equalAverage="0" bottom="0" percent="0" rank="0" text="" dxfId="241">
      <formula>$D$1&gt;J3</formula>
    </cfRule>
  </conditionalFormatting>
  <conditionalFormatting sqref="M4">
    <cfRule type="expression" priority="244" aboveAverage="0" equalAverage="0" bottom="0" percent="0" rank="0" text="" dxfId="242">
      <formula>$D$1&lt;M4</formula>
    </cfRule>
    <cfRule type="expression" priority="245" aboveAverage="0" equalAverage="0" bottom="0" percent="0" rank="0" text="" dxfId="243">
      <formula>$D$1&gt;M4</formula>
    </cfRule>
  </conditionalFormatting>
  <conditionalFormatting sqref="F5">
    <cfRule type="cellIs" priority="246" operator="equal" aboveAverage="0" equalAverage="0" bottom="0" percent="0" rank="0" text="" dxfId="244">
      <formula>5</formula>
    </cfRule>
    <cfRule type="cellIs" priority="247" operator="equal" aboveAverage="0" equalAverage="0" bottom="0" percent="0" rank="0" text="" dxfId="245">
      <formula>4</formula>
    </cfRule>
    <cfRule type="cellIs" priority="248" operator="equal" aboveAverage="0" equalAverage="0" bottom="0" percent="0" rank="0" text="" dxfId="246">
      <formula>3</formula>
    </cfRule>
  </conditionalFormatting>
  <conditionalFormatting sqref="F3">
    <cfRule type="expression" priority="249" aboveAverage="0" equalAverage="0" bottom="0" percent="0" rank="0" text="" dxfId="247">
      <formula>$D$1&lt;F3</formula>
    </cfRule>
    <cfRule type="expression" priority="250" aboveAverage="0" equalAverage="0" bottom="0" percent="0" rank="0" text="" dxfId="248">
      <formula>$D$1&gt;F3</formula>
    </cfRule>
  </conditionalFormatting>
  <conditionalFormatting sqref="F5">
    <cfRule type="cellIs" priority="251" operator="equal" aboveAverage="0" equalAverage="0" bottom="0" percent="0" rank="0" text="" dxfId="249">
      <formula>5</formula>
    </cfRule>
    <cfRule type="cellIs" priority="252" operator="equal" aboveAverage="0" equalAverage="0" bottom="0" percent="0" rank="0" text="" dxfId="250">
      <formula>4</formula>
    </cfRule>
    <cfRule type="cellIs" priority="253" operator="equal" aboveAverage="0" equalAverage="0" bottom="0" percent="0" rank="0" text="" dxfId="251">
      <formula>3</formula>
    </cfRule>
  </conditionalFormatting>
  <conditionalFormatting sqref="F5">
    <cfRule type="cellIs" priority="254" operator="equal" aboveAverage="0" equalAverage="0" bottom="0" percent="0" rank="0" text="" dxfId="252">
      <formula>5</formula>
    </cfRule>
    <cfRule type="cellIs" priority="255" operator="equal" aboveAverage="0" equalAverage="0" bottom="0" percent="0" rank="0" text="" dxfId="253">
      <formula>4</formula>
    </cfRule>
    <cfRule type="cellIs" priority="256" operator="equal" aboveAverage="0" equalAverage="0" bottom="0" percent="0" rank="0" text="" dxfId="254">
      <formula>3</formula>
    </cfRule>
  </conditionalFormatting>
  <conditionalFormatting sqref="F5">
    <cfRule type="cellIs" priority="257" operator="equal" aboveAverage="0" equalAverage="0" bottom="0" percent="0" rank="0" text="" dxfId="255">
      <formula>5</formula>
    </cfRule>
    <cfRule type="cellIs" priority="258" operator="equal" aboveAverage="0" equalAverage="0" bottom="0" percent="0" rank="0" text="" dxfId="256">
      <formula>4</formula>
    </cfRule>
    <cfRule type="cellIs" priority="259" operator="equal" aboveAverage="0" equalAverage="0" bottom="0" percent="0" rank="0" text="" dxfId="257">
      <formula>3</formula>
    </cfRule>
  </conditionalFormatting>
  <conditionalFormatting sqref="L5">
    <cfRule type="cellIs" priority="260" operator="equal" aboveAverage="0" equalAverage="0" bottom="0" percent="0" rank="0" text="" dxfId="258">
      <formula>5</formula>
    </cfRule>
    <cfRule type="cellIs" priority="261" operator="equal" aboveAverage="0" equalAverage="0" bottom="0" percent="0" rank="0" text="" dxfId="259">
      <formula>4</formula>
    </cfRule>
    <cfRule type="cellIs" priority="262" operator="equal" aboveAverage="0" equalAverage="0" bottom="0" percent="0" rank="0" text="" dxfId="260">
      <formula>3</formula>
    </cfRule>
  </conditionalFormatting>
  <conditionalFormatting sqref="L4">
    <cfRule type="expression" priority="263" aboveAverage="0" equalAverage="0" bottom="0" percent="0" rank="0" text="" dxfId="261">
      <formula>$D$1&lt;L4</formula>
    </cfRule>
    <cfRule type="expression" priority="264" aboveAverage="0" equalAverage="0" bottom="0" percent="0" rank="0" text="" dxfId="262">
      <formula>$D$1&gt;L4</formula>
    </cfRule>
  </conditionalFormatting>
  <conditionalFormatting sqref="L4">
    <cfRule type="expression" priority="265" aboveAverage="0" equalAverage="0" bottom="0" percent="0" rank="0" text="" dxfId="263">
      <formula>$D$1&lt;L4</formula>
    </cfRule>
    <cfRule type="expression" priority="266" aboveAverage="0" equalAverage="0" bottom="0" percent="0" rank="0" text="" dxfId="264">
      <formula>$D$1&gt;L4</formula>
    </cfRule>
  </conditionalFormatting>
  <conditionalFormatting sqref="L4">
    <cfRule type="expression" priority="267" aboveAverage="0" equalAverage="0" bottom="0" percent="0" rank="0" text="" dxfId="265">
      <formula>$D$1&lt;L4</formula>
    </cfRule>
    <cfRule type="expression" priority="268" aboveAverage="0" equalAverage="0" bottom="0" percent="0" rank="0" text="" dxfId="266">
      <formula>$D$1&gt;L4</formula>
    </cfRule>
  </conditionalFormatting>
  <conditionalFormatting sqref="L4">
    <cfRule type="expression" priority="269" aboveAverage="0" equalAverage="0" bottom="0" percent="0" rank="0" text="" dxfId="267">
      <formula>$D$1&lt;L4</formula>
    </cfRule>
    <cfRule type="expression" priority="270" aboveAverage="0" equalAverage="0" bottom="0" percent="0" rank="0" text="" dxfId="268">
      <formula>$D$1&gt;L4</formula>
    </cfRule>
  </conditionalFormatting>
  <conditionalFormatting sqref="L4">
    <cfRule type="expression" priority="271" aboveAverage="0" equalAverage="0" bottom="0" percent="0" rank="0" text="" dxfId="269">
      <formula>$D$1&lt;L4</formula>
    </cfRule>
    <cfRule type="expression" priority="272" aboveAverage="0" equalAverage="0" bottom="0" percent="0" rank="0" text="" dxfId="270">
      <formula>$D$1&gt;L4</formula>
    </cfRule>
  </conditionalFormatting>
  <conditionalFormatting sqref="L5">
    <cfRule type="cellIs" priority="273" operator="equal" aboveAverage="0" equalAverage="0" bottom="0" percent="0" rank="0" text="" dxfId="271">
      <formula>5</formula>
    </cfRule>
    <cfRule type="cellIs" priority="274" operator="equal" aboveAverage="0" equalAverage="0" bottom="0" percent="0" rank="0" text="" dxfId="272">
      <formula>4</formula>
    </cfRule>
    <cfRule type="cellIs" priority="275" operator="equal" aboveAverage="0" equalAverage="0" bottom="0" percent="0" rank="0" text="" dxfId="273">
      <formula>3</formula>
    </cfRule>
  </conditionalFormatting>
  <conditionalFormatting sqref="L4">
    <cfRule type="expression" priority="276" aboveAverage="0" equalAverage="0" bottom="0" percent="0" rank="0" text="" dxfId="274">
      <formula>$D$1&lt;L4</formula>
    </cfRule>
    <cfRule type="expression" priority="277" aboveAverage="0" equalAverage="0" bottom="0" percent="0" rank="0" text="" dxfId="275">
      <formula>$D$1&gt;L4</formula>
    </cfRule>
  </conditionalFormatting>
  <conditionalFormatting sqref="L5">
    <cfRule type="cellIs" priority="278" operator="equal" aboveAverage="0" equalAverage="0" bottom="0" percent="0" rank="0" text="" dxfId="276">
      <formula>5</formula>
    </cfRule>
    <cfRule type="cellIs" priority="279" operator="equal" aboveAverage="0" equalAverage="0" bottom="0" percent="0" rank="0" text="" dxfId="277">
      <formula>4</formula>
    </cfRule>
    <cfRule type="cellIs" priority="280" operator="equal" aboveAverage="0" equalAverage="0" bottom="0" percent="0" rank="0" text="" dxfId="278">
      <formula>3</formula>
    </cfRule>
  </conditionalFormatting>
  <conditionalFormatting sqref="L4">
    <cfRule type="expression" priority="281" aboveAverage="0" equalAverage="0" bottom="0" percent="0" rank="0" text="" dxfId="279">
      <formula>$D$1&lt;L4</formula>
    </cfRule>
    <cfRule type="expression" priority="282" aboveAverage="0" equalAverage="0" bottom="0" percent="0" rank="0" text="" dxfId="280">
      <formula>$D$1&gt;L4</formula>
    </cfRule>
  </conditionalFormatting>
  <conditionalFormatting sqref="L5">
    <cfRule type="cellIs" priority="283" operator="equal" aboveAverage="0" equalAverage="0" bottom="0" percent="0" rank="0" text="" dxfId="281">
      <formula>5</formula>
    </cfRule>
    <cfRule type="cellIs" priority="284" operator="equal" aboveAverage="0" equalAverage="0" bottom="0" percent="0" rank="0" text="" dxfId="282">
      <formula>4</formula>
    </cfRule>
    <cfRule type="cellIs" priority="285" operator="equal" aboveAverage="0" equalAverage="0" bottom="0" percent="0" rank="0" text="" dxfId="283">
      <formula>3</formula>
    </cfRule>
  </conditionalFormatting>
  <conditionalFormatting sqref="L4">
    <cfRule type="expression" priority="286" aboveAverage="0" equalAverage="0" bottom="0" percent="0" rank="0" text="" dxfId="284">
      <formula>$D$1&lt;L4</formula>
    </cfRule>
    <cfRule type="expression" priority="287" aboveAverage="0" equalAverage="0" bottom="0" percent="0" rank="0" text="" dxfId="285">
      <formula>$D$1&gt;L4</formula>
    </cfRule>
  </conditionalFormatting>
  <conditionalFormatting sqref="L4">
    <cfRule type="expression" priority="288" aboveAverage="0" equalAverage="0" bottom="0" percent="0" rank="0" text="" dxfId="286">
      <formula>$D$1&lt;L4</formula>
    </cfRule>
    <cfRule type="expression" priority="289" aboveAverage="0" equalAverage="0" bottom="0" percent="0" rank="0" text="" dxfId="287">
      <formula>$D$1&gt;L4</formula>
    </cfRule>
  </conditionalFormatting>
  <conditionalFormatting sqref="L4">
    <cfRule type="expression" priority="290" aboveAverage="0" equalAverage="0" bottom="0" percent="0" rank="0" text="" dxfId="288">
      <formula>$D$1&lt;L4</formula>
    </cfRule>
    <cfRule type="expression" priority="291" aboveAverage="0" equalAverage="0" bottom="0" percent="0" rank="0" text="" dxfId="289">
      <formula>$D$1&gt;L4</formula>
    </cfRule>
  </conditionalFormatting>
  <conditionalFormatting sqref="L4">
    <cfRule type="expression" priority="292" aboveAverage="0" equalAverage="0" bottom="0" percent="0" rank="0" text="" dxfId="290">
      <formula>$D$1&lt;L4</formula>
    </cfRule>
    <cfRule type="expression" priority="293" aboveAverage="0" equalAverage="0" bottom="0" percent="0" rank="0" text="" dxfId="291">
      <formula>$D$1&gt;L4</formula>
    </cfRule>
  </conditionalFormatting>
  <conditionalFormatting sqref="L4">
    <cfRule type="expression" priority="294" aboveAverage="0" equalAverage="0" bottom="0" percent="0" rank="0" text="" dxfId="292">
      <formula>$D$1&lt;L4</formula>
    </cfRule>
    <cfRule type="expression" priority="295" aboveAverage="0" equalAverage="0" bottom="0" percent="0" rank="0" text="" dxfId="293">
      <formula>$D$1&gt;L4</formula>
    </cfRule>
  </conditionalFormatting>
  <conditionalFormatting sqref="L4">
    <cfRule type="expression" priority="296" aboveAverage="0" equalAverage="0" bottom="0" percent="0" rank="0" text="" dxfId="294">
      <formula>$D$1&lt;L4</formula>
    </cfRule>
    <cfRule type="expression" priority="297" aboveAverage="0" equalAverage="0" bottom="0" percent="0" rank="0" text="" dxfId="295">
      <formula>$D$1&gt;L4</formula>
    </cfRule>
  </conditionalFormatting>
  <conditionalFormatting sqref="L4">
    <cfRule type="expression" priority="298" aboveAverage="0" equalAverage="0" bottom="0" percent="0" rank="0" text="" dxfId="296">
      <formula>$D$1&lt;L4</formula>
    </cfRule>
    <cfRule type="expression" priority="299" aboveAverage="0" equalAverage="0" bottom="0" percent="0" rank="0" text="" dxfId="297">
      <formula>$D$1&gt;L4</formula>
    </cfRule>
  </conditionalFormatting>
  <conditionalFormatting sqref="L4">
    <cfRule type="expression" priority="300" aboveAverage="0" equalAverage="0" bottom="0" percent="0" rank="0" text="" dxfId="298">
      <formula>$D$1&lt;L4</formula>
    </cfRule>
    <cfRule type="expression" priority="301" aboveAverage="0" equalAverage="0" bottom="0" percent="0" rank="0" text="" dxfId="299">
      <formula>$D$1&gt;L4</formula>
    </cfRule>
  </conditionalFormatting>
  <conditionalFormatting sqref="L4">
    <cfRule type="expression" priority="302" aboveAverage="0" equalAverage="0" bottom="0" percent="0" rank="0" text="" dxfId="300">
      <formula>$D$1&lt;L4</formula>
    </cfRule>
    <cfRule type="expression" priority="303" aboveAverage="0" equalAverage="0" bottom="0" percent="0" rank="0" text="" dxfId="301">
      <formula>$D$1&gt;L4</formula>
    </cfRule>
  </conditionalFormatting>
  <conditionalFormatting sqref="L4">
    <cfRule type="expression" priority="304" aboveAverage="0" equalAverage="0" bottom="0" percent="0" rank="0" text="" dxfId="302">
      <formula>$D$1&lt;L4</formula>
    </cfRule>
    <cfRule type="expression" priority="305" aboveAverage="0" equalAverage="0" bottom="0" percent="0" rank="0" text="" dxfId="303">
      <formula>$D$1&gt;L4</formula>
    </cfRule>
  </conditionalFormatting>
  <conditionalFormatting sqref="L4">
    <cfRule type="expression" priority="306" aboveAverage="0" equalAverage="0" bottom="0" percent="0" rank="0" text="" dxfId="304">
      <formula>$D$1&lt;L4</formula>
    </cfRule>
    <cfRule type="expression" priority="307" aboveAverage="0" equalAverage="0" bottom="0" percent="0" rank="0" text="" dxfId="305">
      <formula>$D$1&gt;L4</formula>
    </cfRule>
  </conditionalFormatting>
  <conditionalFormatting sqref="L4">
    <cfRule type="expression" priority="308" aboveAverage="0" equalAverage="0" bottom="0" percent="0" rank="0" text="" dxfId="306">
      <formula>$D$1&lt;L4</formula>
    </cfRule>
    <cfRule type="expression" priority="309" aboveAverage="0" equalAverage="0" bottom="0" percent="0" rank="0" text="" dxfId="307">
      <formula>$D$1&gt;L4</formula>
    </cfRule>
  </conditionalFormatting>
  <conditionalFormatting sqref="L4">
    <cfRule type="expression" priority="310" aboveAverage="0" equalAverage="0" bottom="0" percent="0" rank="0" text="" dxfId="308">
      <formula>$D$1&lt;L4</formula>
    </cfRule>
    <cfRule type="expression" priority="311" aboveAverage="0" equalAverage="0" bottom="0" percent="0" rank="0" text="" dxfId="309">
      <formula>$D$1&gt;L4</formula>
    </cfRule>
  </conditionalFormatting>
  <conditionalFormatting sqref="L4">
    <cfRule type="expression" priority="312" aboveAverage="0" equalAverage="0" bottom="0" percent="0" rank="0" text="" dxfId="310">
      <formula>$D$1&lt;L4</formula>
    </cfRule>
    <cfRule type="expression" priority="313" aboveAverage="0" equalAverage="0" bottom="0" percent="0" rank="0" text="" dxfId="311">
      <formula>$D$1&gt;L4</formula>
    </cfRule>
  </conditionalFormatting>
  <conditionalFormatting sqref="L4">
    <cfRule type="expression" priority="314" aboveAverage="0" equalAverage="0" bottom="0" percent="0" rank="0" text="" dxfId="312">
      <formula>$D$1&lt;L4</formula>
    </cfRule>
    <cfRule type="expression" priority="315" aboveAverage="0" equalAverage="0" bottom="0" percent="0" rank="0" text="" dxfId="313">
      <formula>$D$1&gt;L4</formula>
    </cfRule>
  </conditionalFormatting>
  <conditionalFormatting sqref="L4">
    <cfRule type="expression" priority="316" aboveAverage="0" equalAverage="0" bottom="0" percent="0" rank="0" text="" dxfId="314">
      <formula>$D$1&lt;L4</formula>
    </cfRule>
    <cfRule type="expression" priority="317" aboveAverage="0" equalAverage="0" bottom="0" percent="0" rank="0" text="" dxfId="315">
      <formula>$D$1&gt;L4</formula>
    </cfRule>
  </conditionalFormatting>
  <conditionalFormatting sqref="L4">
    <cfRule type="expression" priority="318" aboveAverage="0" equalAverage="0" bottom="0" percent="0" rank="0" text="" dxfId="316">
      <formula>$D$1&lt;L4</formula>
    </cfRule>
    <cfRule type="expression" priority="319" aboveAverage="0" equalAverage="0" bottom="0" percent="0" rank="0" text="" dxfId="317">
      <formula>$D$1&gt;L4</formula>
    </cfRule>
  </conditionalFormatting>
  <conditionalFormatting sqref="L4">
    <cfRule type="expression" priority="320" aboveAverage="0" equalAverage="0" bottom="0" percent="0" rank="0" text="" dxfId="318">
      <formula>$D$1&lt;L4</formula>
    </cfRule>
    <cfRule type="expression" priority="321" aboveAverage="0" equalAverage="0" bottom="0" percent="0" rank="0" text="" dxfId="319">
      <formula>$D$1&gt;L4</formula>
    </cfRule>
  </conditionalFormatting>
  <conditionalFormatting sqref="G3">
    <cfRule type="expression" priority="322" aboveAverage="0" equalAverage="0" bottom="0" percent="0" rank="0" text="" dxfId="320">
      <formula>$D$1&lt;G3</formula>
    </cfRule>
    <cfRule type="expression" priority="323" aboveAverage="0" equalAverage="0" bottom="0" percent="0" rank="0" text="" dxfId="321">
      <formula>$D$1&gt;G3</formula>
    </cfRule>
  </conditionalFormatting>
  <conditionalFormatting sqref="G3">
    <cfRule type="expression" priority="324" aboveAverage="0" equalAverage="0" bottom="0" percent="0" rank="0" text="" dxfId="322">
      <formula>$D$1&lt;G3</formula>
    </cfRule>
    <cfRule type="expression" priority="325" aboveAverage="0" equalAverage="0" bottom="0" percent="0" rank="0" text="" dxfId="323">
      <formula>$D$1&gt;G3</formula>
    </cfRule>
  </conditionalFormatting>
  <conditionalFormatting sqref="G3">
    <cfRule type="expression" priority="326" aboveAverage="0" equalAverage="0" bottom="0" percent="0" rank="0" text="" dxfId="324">
      <formula>$D$1&lt;G3</formula>
    </cfRule>
    <cfRule type="expression" priority="327" aboveAverage="0" equalAverage="0" bottom="0" percent="0" rank="0" text="" dxfId="325">
      <formula>$D$1&gt;G3</formula>
    </cfRule>
  </conditionalFormatting>
  <conditionalFormatting sqref="F4">
    <cfRule type="expression" priority="328" aboveAverage="0" equalAverage="0" bottom="0" percent="0" rank="0" text="" dxfId="326">
      <formula>$D$1&lt;F4</formula>
    </cfRule>
    <cfRule type="expression" priority="329" aboveAverage="0" equalAverage="0" bottom="0" percent="0" rank="0" text="" dxfId="327">
      <formula>$D$1&gt;F4</formula>
    </cfRule>
  </conditionalFormatting>
  <conditionalFormatting sqref="F4">
    <cfRule type="expression" priority="330" aboveAverage="0" equalAverage="0" bottom="0" percent="0" rank="0" text="" dxfId="328">
      <formula>$D$1&lt;F4</formula>
    </cfRule>
    <cfRule type="expression" priority="331" aboveAverage="0" equalAverage="0" bottom="0" percent="0" rank="0" text="" dxfId="329">
      <formula>$D$1&gt;F4</formula>
    </cfRule>
  </conditionalFormatting>
  <conditionalFormatting sqref="F4">
    <cfRule type="expression" priority="332" aboveAverage="0" equalAverage="0" bottom="0" percent="0" rank="0" text="" dxfId="330">
      <formula>$D$1&lt;F4</formula>
    </cfRule>
    <cfRule type="expression" priority="333" aboveAverage="0" equalAverage="0" bottom="0" percent="0" rank="0" text="" dxfId="331">
      <formula>$D$1&gt;F4</formula>
    </cfRule>
  </conditionalFormatting>
  <conditionalFormatting sqref="F4">
    <cfRule type="expression" priority="334" aboveAverage="0" equalAverage="0" bottom="0" percent="0" rank="0" text="" dxfId="332">
      <formula>$D$1&lt;F4</formula>
    </cfRule>
    <cfRule type="expression" priority="335" aboveAverage="0" equalAverage="0" bottom="0" percent="0" rank="0" text="" dxfId="333">
      <formula>$D$1&gt;F4</formula>
    </cfRule>
  </conditionalFormatting>
  <conditionalFormatting sqref="F4">
    <cfRule type="expression" priority="336" aboveAverage="0" equalAverage="0" bottom="0" percent="0" rank="0" text="" dxfId="334">
      <formula>$D$1&lt;F4</formula>
    </cfRule>
    <cfRule type="expression" priority="337" aboveAverage="0" equalAverage="0" bottom="0" percent="0" rank="0" text="" dxfId="335">
      <formula>$D$1&gt;F4</formula>
    </cfRule>
  </conditionalFormatting>
  <conditionalFormatting sqref="F4">
    <cfRule type="expression" priority="338" aboveAverage="0" equalAverage="0" bottom="0" percent="0" rank="0" text="" dxfId="336">
      <formula>$D$1&lt;F4</formula>
    </cfRule>
    <cfRule type="expression" priority="339" aboveAverage="0" equalAverage="0" bottom="0" percent="0" rank="0" text="" dxfId="337">
      <formula>$D$1&gt;F4</formula>
    </cfRule>
  </conditionalFormatting>
  <conditionalFormatting sqref="F4">
    <cfRule type="expression" priority="340" aboveAverage="0" equalAverage="0" bottom="0" percent="0" rank="0" text="" dxfId="338">
      <formula>$D$1&lt;F4</formula>
    </cfRule>
    <cfRule type="expression" priority="341" aboveAverage="0" equalAverage="0" bottom="0" percent="0" rank="0" text="" dxfId="339">
      <formula>$D$1&gt;F4</formula>
    </cfRule>
  </conditionalFormatting>
  <conditionalFormatting sqref="F4">
    <cfRule type="expression" priority="342" aboveAverage="0" equalAverage="0" bottom="0" percent="0" rank="0" text="" dxfId="340">
      <formula>$D$1&lt;F4</formula>
    </cfRule>
    <cfRule type="expression" priority="343" aboveAverage="0" equalAverage="0" bottom="0" percent="0" rank="0" text="" dxfId="341">
      <formula>$D$1&gt;F4</formula>
    </cfRule>
  </conditionalFormatting>
  <conditionalFormatting sqref="F4">
    <cfRule type="expression" priority="344" aboveAverage="0" equalAverage="0" bottom="0" percent="0" rank="0" text="" dxfId="342">
      <formula>$D$1&lt;F4</formula>
    </cfRule>
    <cfRule type="expression" priority="345" aboveAverage="0" equalAverage="0" bottom="0" percent="0" rank="0" text="" dxfId="343">
      <formula>$D$1&gt;F4</formula>
    </cfRule>
  </conditionalFormatting>
  <conditionalFormatting sqref="F4">
    <cfRule type="expression" priority="346" aboveAverage="0" equalAverage="0" bottom="0" percent="0" rank="0" text="" dxfId="344">
      <formula>$D$1&lt;F4</formula>
    </cfRule>
    <cfRule type="expression" priority="347" aboveAverage="0" equalAverage="0" bottom="0" percent="0" rank="0" text="" dxfId="345">
      <formula>$D$1&gt;F4</formula>
    </cfRule>
  </conditionalFormatting>
  <conditionalFormatting sqref="F4">
    <cfRule type="expression" priority="348" aboveAverage="0" equalAverage="0" bottom="0" percent="0" rank="0" text="" dxfId="346">
      <formula>$D$1&lt;F4</formula>
    </cfRule>
    <cfRule type="expression" priority="349" aboveAverage="0" equalAverage="0" bottom="0" percent="0" rank="0" text="" dxfId="347">
      <formula>$D$1&gt;F4</formula>
    </cfRule>
  </conditionalFormatting>
  <conditionalFormatting sqref="F4">
    <cfRule type="expression" priority="350" aboveAverage="0" equalAverage="0" bottom="0" percent="0" rank="0" text="" dxfId="348">
      <formula>$D$1&lt;F4</formula>
    </cfRule>
    <cfRule type="expression" priority="351" aboveAverage="0" equalAverage="0" bottom="0" percent="0" rank="0" text="" dxfId="349">
      <formula>$D$1&gt;F4</formula>
    </cfRule>
  </conditionalFormatting>
  <conditionalFormatting sqref="F4">
    <cfRule type="expression" priority="352" aboveAverage="0" equalAverage="0" bottom="0" percent="0" rank="0" text="" dxfId="350">
      <formula>$D$1&lt;F4</formula>
    </cfRule>
    <cfRule type="expression" priority="353" aboveAverage="0" equalAverage="0" bottom="0" percent="0" rank="0" text="" dxfId="351">
      <formula>$D$1&gt;F4</formula>
    </cfRule>
  </conditionalFormatting>
  <conditionalFormatting sqref="F4">
    <cfRule type="expression" priority="354" aboveAverage="0" equalAverage="0" bottom="0" percent="0" rank="0" text="" dxfId="352">
      <formula>$D$1&lt;F4</formula>
    </cfRule>
    <cfRule type="expression" priority="355" aboveAverage="0" equalAverage="0" bottom="0" percent="0" rank="0" text="" dxfId="353">
      <formula>$D$1&gt;F4</formula>
    </cfRule>
  </conditionalFormatting>
  <conditionalFormatting sqref="F4">
    <cfRule type="expression" priority="356" aboveAverage="0" equalAverage="0" bottom="0" percent="0" rank="0" text="" dxfId="354">
      <formula>$D$1&lt;F4</formula>
    </cfRule>
    <cfRule type="expression" priority="357" aboveAverage="0" equalAverage="0" bottom="0" percent="0" rank="0" text="" dxfId="355">
      <formula>$D$1&gt;F4</formula>
    </cfRule>
  </conditionalFormatting>
  <conditionalFormatting sqref="F4">
    <cfRule type="expression" priority="358" aboveAverage="0" equalAverage="0" bottom="0" percent="0" rank="0" text="" dxfId="356">
      <formula>$D$1&lt;F4</formula>
    </cfRule>
    <cfRule type="expression" priority="359" aboveAverage="0" equalAverage="0" bottom="0" percent="0" rank="0" text="" dxfId="357">
      <formula>$D$1&gt;F4</formula>
    </cfRule>
  </conditionalFormatting>
  <conditionalFormatting sqref="F4">
    <cfRule type="expression" priority="360" aboveAverage="0" equalAverage="0" bottom="0" percent="0" rank="0" text="" dxfId="358">
      <formula>$D$1&lt;F4</formula>
    </cfRule>
    <cfRule type="expression" priority="361" aboveAverage="0" equalAverage="0" bottom="0" percent="0" rank="0" text="" dxfId="359">
      <formula>$D$1&gt;F4</formula>
    </cfRule>
  </conditionalFormatting>
  <conditionalFormatting sqref="F4">
    <cfRule type="expression" priority="362" aboveAverage="0" equalAverage="0" bottom="0" percent="0" rank="0" text="" dxfId="360">
      <formula>$D$1&lt;F4</formula>
    </cfRule>
    <cfRule type="expression" priority="363" aboveAverage="0" equalAverage="0" bottom="0" percent="0" rank="0" text="" dxfId="361">
      <formula>$D$1&gt;F4</formula>
    </cfRule>
  </conditionalFormatting>
  <conditionalFormatting sqref="F4">
    <cfRule type="expression" priority="364" aboveAverage="0" equalAverage="0" bottom="0" percent="0" rank="0" text="" dxfId="362">
      <formula>$D$1&lt;F4</formula>
    </cfRule>
    <cfRule type="expression" priority="365" aboveAverage="0" equalAverage="0" bottom="0" percent="0" rank="0" text="" dxfId="363">
      <formula>$D$1&gt;F4</formula>
    </cfRule>
  </conditionalFormatting>
  <conditionalFormatting sqref="F4">
    <cfRule type="expression" priority="366" aboveAverage="0" equalAverage="0" bottom="0" percent="0" rank="0" text="" dxfId="364">
      <formula>$D$1&lt;F4</formula>
    </cfRule>
    <cfRule type="expression" priority="367" aboveAverage="0" equalAverage="0" bottom="0" percent="0" rank="0" text="" dxfId="365">
      <formula>$D$1&gt;F4</formula>
    </cfRule>
  </conditionalFormatting>
  <conditionalFormatting sqref="H4">
    <cfRule type="expression" priority="368" aboveAverage="0" equalAverage="0" bottom="0" percent="0" rank="0" text="" dxfId="366">
      <formula>$D$1&lt;H4</formula>
    </cfRule>
    <cfRule type="expression" priority="369" aboveAverage="0" equalAverage="0" bottom="0" percent="0" rank="0" text="" dxfId="367">
      <formula>$D$1&gt;H4</formula>
    </cfRule>
  </conditionalFormatting>
  <conditionalFormatting sqref="H4">
    <cfRule type="expression" priority="370" aboveAverage="0" equalAverage="0" bottom="0" percent="0" rank="0" text="" dxfId="368">
      <formula>$D$1&lt;H4</formula>
    </cfRule>
    <cfRule type="expression" priority="371" aboveAverage="0" equalAverage="0" bottom="0" percent="0" rank="0" text="" dxfId="369">
      <formula>$D$1&gt;H4</formula>
    </cfRule>
  </conditionalFormatting>
  <conditionalFormatting sqref="H4">
    <cfRule type="expression" priority="372" aboveAverage="0" equalAverage="0" bottom="0" percent="0" rank="0" text="" dxfId="370">
      <formula>$D$1&lt;H4</formula>
    </cfRule>
    <cfRule type="expression" priority="373" aboveAverage="0" equalAverage="0" bottom="0" percent="0" rank="0" text="" dxfId="371">
      <formula>$D$1&gt;H4</formula>
    </cfRule>
  </conditionalFormatting>
  <conditionalFormatting sqref="H5">
    <cfRule type="cellIs" priority="374" operator="equal" aboveAverage="0" equalAverage="0" bottom="0" percent="0" rank="0" text="" dxfId="372">
      <formula>5</formula>
    </cfRule>
    <cfRule type="cellIs" priority="375" operator="equal" aboveAverage="0" equalAverage="0" bottom="0" percent="0" rank="0" text="" dxfId="373">
      <formula>4</formula>
    </cfRule>
    <cfRule type="cellIs" priority="376" operator="equal" aboveAverage="0" equalAverage="0" bottom="0" percent="0" rank="0" text="" dxfId="374">
      <formula>3</formula>
    </cfRule>
  </conditionalFormatting>
  <conditionalFormatting sqref="H4">
    <cfRule type="expression" priority="377" aboveAverage="0" equalAverage="0" bottom="0" percent="0" rank="0" text="" dxfId="375">
      <formula>$D$1&lt;H4</formula>
    </cfRule>
    <cfRule type="expression" priority="378" aboveAverage="0" equalAverage="0" bottom="0" percent="0" rank="0" text="" dxfId="376">
      <formula>$D$1&gt;H4</formula>
    </cfRule>
  </conditionalFormatting>
  <conditionalFormatting sqref="K3">
    <cfRule type="expression" priority="379" aboveAverage="0" equalAverage="0" bottom="0" percent="0" rank="0" text="" dxfId="377">
      <formula>$D$1&lt;K3</formula>
    </cfRule>
    <cfRule type="expression" priority="380" aboveAverage="0" equalAverage="0" bottom="0" percent="0" rank="0" text="" dxfId="378">
      <formula>$D$1&gt;K3</formula>
    </cfRule>
  </conditionalFormatting>
  <conditionalFormatting sqref="K4">
    <cfRule type="expression" priority="381" aboveAverage="0" equalAverage="0" bottom="0" percent="0" rank="0" text="" dxfId="379">
      <formula>$D$1&lt;K4</formula>
    </cfRule>
    <cfRule type="expression" priority="382" aboveAverage="0" equalAverage="0" bottom="0" percent="0" rank="0" text="" dxfId="380">
      <formula>$D$1&gt;K4</formula>
    </cfRule>
  </conditionalFormatting>
  <conditionalFormatting sqref="K4">
    <cfRule type="expression" priority="383" aboveAverage="0" equalAverage="0" bottom="0" percent="0" rank="0" text="" dxfId="381">
      <formula>$D$1&lt;K4</formula>
    </cfRule>
    <cfRule type="expression" priority="384" aboveAverage="0" equalAverage="0" bottom="0" percent="0" rank="0" text="" dxfId="382">
      <formula>$D$1&gt;K4</formula>
    </cfRule>
  </conditionalFormatting>
  <conditionalFormatting sqref="K4">
    <cfRule type="expression" priority="385" aboveAverage="0" equalAverage="0" bottom="0" percent="0" rank="0" text="" dxfId="383">
      <formula>$D$1&lt;K4</formula>
    </cfRule>
    <cfRule type="expression" priority="386" aboveAverage="0" equalAverage="0" bottom="0" percent="0" rank="0" text="" dxfId="384">
      <formula>$D$1&gt;K4</formula>
    </cfRule>
  </conditionalFormatting>
  <conditionalFormatting sqref="I5">
    <cfRule type="cellIs" priority="387" operator="equal" aboveAverage="0" equalAverage="0" bottom="0" percent="0" rank="0" text="" dxfId="385">
      <formula>5</formula>
    </cfRule>
    <cfRule type="cellIs" priority="388" operator="equal" aboveAverage="0" equalAverage="0" bottom="0" percent="0" rank="0" text="" dxfId="386">
      <formula>4</formula>
    </cfRule>
    <cfRule type="cellIs" priority="389" operator="equal" aboveAverage="0" equalAverage="0" bottom="0" percent="0" rank="0" text="" dxfId="387">
      <formula>3</formula>
    </cfRule>
  </conditionalFormatting>
  <conditionalFormatting sqref="H4">
    <cfRule type="expression" priority="390" aboveAverage="0" equalAverage="0" bottom="0" percent="0" rank="0" text="" dxfId="388">
      <formula>$D$1&lt;H4</formula>
    </cfRule>
    <cfRule type="expression" priority="391" aboveAverage="0" equalAverage="0" bottom="0" percent="0" rank="0" text="" dxfId="389">
      <formula>$D$1&gt;H4</formula>
    </cfRule>
  </conditionalFormatting>
  <conditionalFormatting sqref="K4">
    <cfRule type="expression" priority="392" aboveAverage="0" equalAverage="0" bottom="0" percent="0" rank="0" text="" dxfId="390">
      <formula>$D$1&lt;K4</formula>
    </cfRule>
    <cfRule type="expression" priority="393" aboveAverage="0" equalAverage="0" bottom="0" percent="0" rank="0" text="" dxfId="391">
      <formula>$D$1&gt;K4</formula>
    </cfRule>
  </conditionalFormatting>
  <conditionalFormatting sqref="H4">
    <cfRule type="expression" priority="394" aboveAverage="0" equalAverage="0" bottom="0" percent="0" rank="0" text="" dxfId="392">
      <formula>$D$1&lt;H4</formula>
    </cfRule>
    <cfRule type="expression" priority="395" aboveAverage="0" equalAverage="0" bottom="0" percent="0" rank="0" text="" dxfId="393">
      <formula>$D$1&gt;H4</formula>
    </cfRule>
  </conditionalFormatting>
  <conditionalFormatting sqref="H4">
    <cfRule type="expression" priority="396" aboveAverage="0" equalAverage="0" bottom="0" percent="0" rank="0" text="" dxfId="394">
      <formula>$D$1&lt;H4</formula>
    </cfRule>
    <cfRule type="expression" priority="397" aboveAverage="0" equalAverage="0" bottom="0" percent="0" rank="0" text="" dxfId="395">
      <formula>$D$1&gt;H4</formula>
    </cfRule>
  </conditionalFormatting>
  <conditionalFormatting sqref="H4">
    <cfRule type="expression" priority="398" aboveAverage="0" equalAverage="0" bottom="0" percent="0" rank="0" text="" dxfId="396">
      <formula>$D$1&lt;H4</formula>
    </cfRule>
    <cfRule type="expression" priority="399" aboveAverage="0" equalAverage="0" bottom="0" percent="0" rank="0" text="" dxfId="397">
      <formula>$D$1&gt;H4</formula>
    </cfRule>
  </conditionalFormatting>
  <conditionalFormatting sqref="H4">
    <cfRule type="expression" priority="400" aboveAverage="0" equalAverage="0" bottom="0" percent="0" rank="0" text="" dxfId="398">
      <formula>$D$1&lt;H4</formula>
    </cfRule>
    <cfRule type="expression" priority="401" aboveAverage="0" equalAverage="0" bottom="0" percent="0" rank="0" text="" dxfId="399">
      <formula>$D$1&gt;H4</formula>
    </cfRule>
  </conditionalFormatting>
  <conditionalFormatting sqref="K4">
    <cfRule type="expression" priority="402" aboveAverage="0" equalAverage="0" bottom="0" percent="0" rank="0" text="" dxfId="400">
      <formula>$D$1&lt;K4</formula>
    </cfRule>
    <cfRule type="expression" priority="403" aboveAverage="0" equalAverage="0" bottom="0" percent="0" rank="0" text="" dxfId="401">
      <formula>$D$1&gt;K4</formula>
    </cfRule>
  </conditionalFormatting>
  <conditionalFormatting sqref="K3">
    <cfRule type="expression" priority="404" aboveAverage="0" equalAverage="0" bottom="0" percent="0" rank="0" text="" dxfId="402">
      <formula>$D$1&lt;K3</formula>
    </cfRule>
    <cfRule type="expression" priority="405" aboveAverage="0" equalAverage="0" bottom="0" percent="0" rank="0" text="" dxfId="403">
      <formula>$D$1&gt;K3</formula>
    </cfRule>
  </conditionalFormatting>
  <conditionalFormatting sqref="K4">
    <cfRule type="expression" priority="406" aboveAverage="0" equalAverage="0" bottom="0" percent="0" rank="0" text="" dxfId="404">
      <formula>$D$1&lt;K4</formula>
    </cfRule>
    <cfRule type="expression" priority="407" aboveAverage="0" equalAverage="0" bottom="0" percent="0" rank="0" text="" dxfId="405">
      <formula>$D$1&gt;K4</formula>
    </cfRule>
  </conditionalFormatting>
  <conditionalFormatting sqref="K4">
    <cfRule type="expression" priority="408" aboveAverage="0" equalAverage="0" bottom="0" percent="0" rank="0" text="" dxfId="406">
      <formula>$D$1&lt;K4</formula>
    </cfRule>
    <cfRule type="expression" priority="409" aboveAverage="0" equalAverage="0" bottom="0" percent="0" rank="0" text="" dxfId="407">
      <formula>$D$1&gt;K4</formula>
    </cfRule>
  </conditionalFormatting>
  <conditionalFormatting sqref="K4">
    <cfRule type="expression" priority="410" aboveAverage="0" equalAverage="0" bottom="0" percent="0" rank="0" text="" dxfId="408">
      <formula>$D$1&lt;K4</formula>
    </cfRule>
    <cfRule type="expression" priority="411" aboveAverage="0" equalAverage="0" bottom="0" percent="0" rank="0" text="" dxfId="409">
      <formula>$D$1&gt;K4</formula>
    </cfRule>
  </conditionalFormatting>
  <conditionalFormatting sqref="K5">
    <cfRule type="cellIs" priority="412" operator="equal" aboveAverage="0" equalAverage="0" bottom="0" percent="0" rank="0" text="" dxfId="410">
      <formula>5</formula>
    </cfRule>
    <cfRule type="cellIs" priority="413" operator="equal" aboveAverage="0" equalAverage="0" bottom="0" percent="0" rank="0" text="" dxfId="411">
      <formula>4</formula>
    </cfRule>
    <cfRule type="cellIs" priority="414" operator="equal" aboveAverage="0" equalAverage="0" bottom="0" percent="0" rank="0" text="" dxfId="412">
      <formula>3</formula>
    </cfRule>
  </conditionalFormatting>
  <conditionalFormatting sqref="K4">
    <cfRule type="expression" priority="415" aboveAverage="0" equalAverage="0" bottom="0" percent="0" rank="0" text="" dxfId="413">
      <formula>$D$1&lt;K4</formula>
    </cfRule>
    <cfRule type="expression" priority="416" aboveAverage="0" equalAverage="0" bottom="0" percent="0" rank="0" text="" dxfId="414">
      <formula>$D$1&gt;K4</formula>
    </cfRule>
  </conditionalFormatting>
  <conditionalFormatting sqref="K4">
    <cfRule type="expression" priority="417" aboveAverage="0" equalAverage="0" bottom="0" percent="0" rank="0" text="" dxfId="415">
      <formula>$D$1&lt;K4</formula>
    </cfRule>
    <cfRule type="expression" priority="418" aboveAverage="0" equalAverage="0" bottom="0" percent="0" rank="0" text="" dxfId="416">
      <formula>$D$1&gt;K4</formula>
    </cfRule>
  </conditionalFormatting>
  <conditionalFormatting sqref="K4">
    <cfRule type="expression" priority="419" aboveAverage="0" equalAverage="0" bottom="0" percent="0" rank="0" text="" dxfId="417">
      <formula>$D$1&lt;K4</formula>
    </cfRule>
    <cfRule type="expression" priority="420" aboveAverage="0" equalAverage="0" bottom="0" percent="0" rank="0" text="" dxfId="418">
      <formula>$D$1&gt;K4</formula>
    </cfRule>
  </conditionalFormatting>
  <conditionalFormatting sqref="K4">
    <cfRule type="expression" priority="421" aboveAverage="0" equalAverage="0" bottom="0" percent="0" rank="0" text="" dxfId="419">
      <formula>$D$1&lt;K4</formula>
    </cfRule>
    <cfRule type="expression" priority="422" aboveAverage="0" equalAverage="0" bottom="0" percent="0" rank="0" text="" dxfId="420">
      <formula>$D$1&gt;K4</formula>
    </cfRule>
  </conditionalFormatting>
  <conditionalFormatting sqref="K4">
    <cfRule type="expression" priority="423" aboveAverage="0" equalAverage="0" bottom="0" percent="0" rank="0" text="" dxfId="421">
      <formula>$D$1&lt;K4</formula>
    </cfRule>
    <cfRule type="expression" priority="424" aboveAverage="0" equalAverage="0" bottom="0" percent="0" rank="0" text="" dxfId="422">
      <formula>$D$1&gt;K4</formula>
    </cfRule>
  </conditionalFormatting>
  <conditionalFormatting sqref="K4">
    <cfRule type="expression" priority="425" aboveAverage="0" equalAverage="0" bottom="0" percent="0" rank="0" text="" dxfId="423">
      <formula>$D$1&lt;K4</formula>
    </cfRule>
    <cfRule type="expression" priority="426" aboveAverage="0" equalAverage="0" bottom="0" percent="0" rank="0" text="" dxfId="424">
      <formula>$D$1&gt;K4</formula>
    </cfRule>
  </conditionalFormatting>
  <conditionalFormatting sqref="H5">
    <cfRule type="cellIs" priority="427" operator="equal" aboveAverage="0" equalAverage="0" bottom="0" percent="0" rank="0" text="" dxfId="425">
      <formula>5</formula>
    </cfRule>
    <cfRule type="cellIs" priority="428" operator="equal" aboveAverage="0" equalAverage="0" bottom="0" percent="0" rank="0" text="" dxfId="426">
      <formula>4</formula>
    </cfRule>
    <cfRule type="cellIs" priority="429" operator="equal" aboveAverage="0" equalAverage="0" bottom="0" percent="0" rank="0" text="" dxfId="427">
      <formula>3</formula>
    </cfRule>
  </conditionalFormatting>
  <conditionalFormatting sqref="H3:H4">
    <cfRule type="expression" priority="430" aboveAverage="0" equalAverage="0" bottom="0" percent="0" rank="0" text="" dxfId="428">
      <formula>$D$1&lt;H3</formula>
    </cfRule>
    <cfRule type="expression" priority="431" aboveAverage="0" equalAverage="0" bottom="0" percent="0" rank="0" text="" dxfId="429">
      <formula>$D$1&gt;H3</formula>
    </cfRule>
  </conditionalFormatting>
  <conditionalFormatting sqref="H5">
    <cfRule type="cellIs" priority="432" operator="equal" aboveAverage="0" equalAverage="0" bottom="0" percent="0" rank="0" text="" dxfId="430">
      <formula>5</formula>
    </cfRule>
    <cfRule type="cellIs" priority="433" operator="equal" aboveAverage="0" equalAverage="0" bottom="0" percent="0" rank="0" text="" dxfId="431">
      <formula>4</formula>
    </cfRule>
    <cfRule type="cellIs" priority="434" operator="equal" aboveAverage="0" equalAverage="0" bottom="0" percent="0" rank="0" text="" dxfId="432">
      <formula>3</formula>
    </cfRule>
  </conditionalFormatting>
  <conditionalFormatting sqref="H3:H4">
    <cfRule type="expression" priority="435" aboveAverage="0" equalAverage="0" bottom="0" percent="0" rank="0" text="" dxfId="433">
      <formula>$D$1&lt;H3</formula>
    </cfRule>
    <cfRule type="expression" priority="436" aboveAverage="0" equalAverage="0" bottom="0" percent="0" rank="0" text="" dxfId="434">
      <formula>$D$1&gt;H3</formula>
    </cfRule>
  </conditionalFormatting>
  <conditionalFormatting sqref="H5">
    <cfRule type="cellIs" priority="437" operator="equal" aboveAverage="0" equalAverage="0" bottom="0" percent="0" rank="0" text="" dxfId="435">
      <formula>5</formula>
    </cfRule>
    <cfRule type="cellIs" priority="438" operator="equal" aboveAverage="0" equalAverage="0" bottom="0" percent="0" rank="0" text="" dxfId="436">
      <formula>4</formula>
    </cfRule>
    <cfRule type="cellIs" priority="439" operator="equal" aboveAverage="0" equalAverage="0" bottom="0" percent="0" rank="0" text="" dxfId="437">
      <formula>3</formula>
    </cfRule>
  </conditionalFormatting>
  <conditionalFormatting sqref="H4">
    <cfRule type="expression" priority="440" aboveAverage="0" equalAverage="0" bottom="0" percent="0" rank="0" text="" dxfId="438">
      <formula>$D$1&lt;H4</formula>
    </cfRule>
    <cfRule type="expression" priority="441" aboveAverage="0" equalAverage="0" bottom="0" percent="0" rank="0" text="" dxfId="439">
      <formula>$D$1&gt;H4</formula>
    </cfRule>
  </conditionalFormatting>
  <conditionalFormatting sqref="H4">
    <cfRule type="expression" priority="442" aboveAverage="0" equalAverage="0" bottom="0" percent="0" rank="0" text="" dxfId="440">
      <formula>$D$1&lt;H4</formula>
    </cfRule>
    <cfRule type="expression" priority="443" aboveAverage="0" equalAverage="0" bottom="0" percent="0" rank="0" text="" dxfId="441">
      <formula>$D$1&gt;H4</formula>
    </cfRule>
  </conditionalFormatting>
  <conditionalFormatting sqref="H4">
    <cfRule type="expression" priority="444" aboveAverage="0" equalAverage="0" bottom="0" percent="0" rank="0" text="" dxfId="442">
      <formula>$D$1&lt;H4</formula>
    </cfRule>
    <cfRule type="expression" priority="445" aboveAverage="0" equalAverage="0" bottom="0" percent="0" rank="0" text="" dxfId="443">
      <formula>$D$1&gt;H4</formula>
    </cfRule>
  </conditionalFormatting>
  <conditionalFormatting sqref="H4">
    <cfRule type="expression" priority="446" aboveAverage="0" equalAverage="0" bottom="0" percent="0" rank="0" text="" dxfId="444">
      <formula>$D$1&lt;H4</formula>
    </cfRule>
    <cfRule type="expression" priority="447" aboveAverage="0" equalAverage="0" bottom="0" percent="0" rank="0" text="" dxfId="445">
      <formula>$D$1&gt;H4</formula>
    </cfRule>
  </conditionalFormatting>
  <conditionalFormatting sqref="H4">
    <cfRule type="expression" priority="448" aboveAverage="0" equalAverage="0" bottom="0" percent="0" rank="0" text="" dxfId="446">
      <formula>$D$1&lt;H4</formula>
    </cfRule>
    <cfRule type="expression" priority="449" aboveAverage="0" equalAverage="0" bottom="0" percent="0" rank="0" text="" dxfId="447">
      <formula>$D$1&gt;H4</formula>
    </cfRule>
  </conditionalFormatting>
  <conditionalFormatting sqref="H4">
    <cfRule type="expression" priority="450" aboveAverage="0" equalAverage="0" bottom="0" percent="0" rank="0" text="" dxfId="448">
      <formula>$D$1&lt;H4</formula>
    </cfRule>
    <cfRule type="expression" priority="451" aboveAverage="0" equalAverage="0" bottom="0" percent="0" rank="0" text="" dxfId="449">
      <formula>$D$1&gt;H4</formula>
    </cfRule>
  </conditionalFormatting>
  <conditionalFormatting sqref="H4">
    <cfRule type="expression" priority="452" aboveAverage="0" equalAverage="0" bottom="0" percent="0" rank="0" text="" dxfId="0">
      <formula>$D$1&lt;H4</formula>
    </cfRule>
    <cfRule type="expression" priority="453" aboveAverage="0" equalAverage="0" bottom="0" percent="0" rank="0" text="" dxfId="1">
      <formula>$D$1&gt;H4</formula>
    </cfRule>
  </conditionalFormatting>
  <conditionalFormatting sqref="H4">
    <cfRule type="expression" priority="454" aboveAverage="0" equalAverage="0" bottom="0" percent="0" rank="0" text="" dxfId="2">
      <formula>$D$1&lt;H4</formula>
    </cfRule>
    <cfRule type="expression" priority="455" aboveAverage="0" equalAverage="0" bottom="0" percent="0" rank="0" text="" dxfId="3">
      <formula>$D$1&gt;H4</formula>
    </cfRule>
  </conditionalFormatting>
  <conditionalFormatting sqref="H4">
    <cfRule type="expression" priority="456" aboveAverage="0" equalAverage="0" bottom="0" percent="0" rank="0" text="" dxfId="4">
      <formula>$D$1&lt;H4</formula>
    </cfRule>
    <cfRule type="expression" priority="457" aboveAverage="0" equalAverage="0" bottom="0" percent="0" rank="0" text="" dxfId="5">
      <formula>$D$1&gt;H4</formula>
    </cfRule>
  </conditionalFormatting>
  <conditionalFormatting sqref="H5">
    <cfRule type="cellIs" priority="458" operator="equal" aboveAverage="0" equalAverage="0" bottom="0" percent="0" rank="0" text="" dxfId="6">
      <formula>5</formula>
    </cfRule>
    <cfRule type="cellIs" priority="459" operator="equal" aboveAverage="0" equalAverage="0" bottom="0" percent="0" rank="0" text="" dxfId="7">
      <formula>4</formula>
    </cfRule>
    <cfRule type="cellIs" priority="460" operator="equal" aboveAverage="0" equalAverage="0" bottom="0" percent="0" rank="0" text="" dxfId="8">
      <formula>3</formula>
    </cfRule>
  </conditionalFormatting>
  <conditionalFormatting sqref="H3:H4">
    <cfRule type="expression" priority="461" aboveAverage="0" equalAverage="0" bottom="0" percent="0" rank="0" text="" dxfId="9">
      <formula>$D$1&lt;H3</formula>
    </cfRule>
    <cfRule type="expression" priority="462" aboveAverage="0" equalAverage="0" bottom="0" percent="0" rank="0" text="" dxfId="10">
      <formula>$D$1&gt;H3</formula>
    </cfRule>
  </conditionalFormatting>
  <conditionalFormatting sqref="H5">
    <cfRule type="cellIs" priority="463" operator="equal" aboveAverage="0" equalAverage="0" bottom="0" percent="0" rank="0" text="" dxfId="11">
      <formula>5</formula>
    </cfRule>
    <cfRule type="cellIs" priority="464" operator="equal" aboveAverage="0" equalAverage="0" bottom="0" percent="0" rank="0" text="" dxfId="12">
      <formula>4</formula>
    </cfRule>
    <cfRule type="cellIs" priority="465" operator="equal" aboveAverage="0" equalAverage="0" bottom="0" percent="0" rank="0" text="" dxfId="13">
      <formula>3</formula>
    </cfRule>
  </conditionalFormatting>
  <conditionalFormatting sqref="H4">
    <cfRule type="expression" priority="466" aboveAverage="0" equalAverage="0" bottom="0" percent="0" rank="0" text="" dxfId="14">
      <formula>$D$1&lt;H4</formula>
    </cfRule>
    <cfRule type="expression" priority="467" aboveAverage="0" equalAverage="0" bottom="0" percent="0" rank="0" text="" dxfId="15">
      <formula>$D$1&gt;H4</formula>
    </cfRule>
  </conditionalFormatting>
  <conditionalFormatting sqref="H5">
    <cfRule type="cellIs" priority="468" operator="equal" aboveAverage="0" equalAverage="0" bottom="0" percent="0" rank="0" text="" dxfId="16">
      <formula>5</formula>
    </cfRule>
    <cfRule type="cellIs" priority="469" operator="equal" aboveAverage="0" equalAverage="0" bottom="0" percent="0" rank="0" text="" dxfId="17">
      <formula>4</formula>
    </cfRule>
    <cfRule type="cellIs" priority="470" operator="equal" aboveAverage="0" equalAverage="0" bottom="0" percent="0" rank="0" text="" dxfId="18">
      <formula>3</formula>
    </cfRule>
  </conditionalFormatting>
  <conditionalFormatting sqref="K4">
    <cfRule type="expression" priority="471" aboveAverage="0" equalAverage="0" bottom="0" percent="0" rank="0" text="" dxfId="19">
      <formula>$D$1&lt;K4</formula>
    </cfRule>
    <cfRule type="expression" priority="472" aboveAverage="0" equalAverage="0" bottom="0" percent="0" rank="0" text="" dxfId="20">
      <formula>$D$1&gt;K4</formula>
    </cfRule>
  </conditionalFormatting>
  <conditionalFormatting sqref="K4">
    <cfRule type="expression" priority="473" aboveAverage="0" equalAverage="0" bottom="0" percent="0" rank="0" text="" dxfId="21">
      <formula>$D$1&lt;K4</formula>
    </cfRule>
    <cfRule type="expression" priority="474" aboveAverage="0" equalAverage="0" bottom="0" percent="0" rank="0" text="" dxfId="22">
      <formula>$D$1&gt;K4</formula>
    </cfRule>
  </conditionalFormatting>
  <conditionalFormatting sqref="K4">
    <cfRule type="expression" priority="475" aboveAverage="0" equalAverage="0" bottom="0" percent="0" rank="0" text="" dxfId="23">
      <formula>$D$1&lt;K4</formula>
    </cfRule>
    <cfRule type="expression" priority="476" aboveAverage="0" equalAverage="0" bottom="0" percent="0" rank="0" text="" dxfId="24">
      <formula>$D$1&gt;K4</formula>
    </cfRule>
  </conditionalFormatting>
  <conditionalFormatting sqref="K4">
    <cfRule type="expression" priority="477" aboveAverage="0" equalAverage="0" bottom="0" percent="0" rank="0" text="" dxfId="25">
      <formula>$D$1&lt;K4</formula>
    </cfRule>
    <cfRule type="expression" priority="478" aboveAverage="0" equalAverage="0" bottom="0" percent="0" rank="0" text="" dxfId="26">
      <formula>$D$1&gt;K4</formula>
    </cfRule>
  </conditionalFormatting>
  <conditionalFormatting sqref="K4">
    <cfRule type="expression" priority="479" aboveAverage="0" equalAverage="0" bottom="0" percent="0" rank="0" text="" dxfId="27">
      <formula>$D$1&lt;K4</formula>
    </cfRule>
    <cfRule type="expression" priority="480" aboveAverage="0" equalAverage="0" bottom="0" percent="0" rank="0" text="" dxfId="28">
      <formula>$D$1&gt;K4</formula>
    </cfRule>
  </conditionalFormatting>
  <conditionalFormatting sqref="H4">
    <cfRule type="expression" priority="481" aboveAverage="0" equalAverage="0" bottom="0" percent="0" rank="0" text="" dxfId="29">
      <formula>$D$1&lt;H4</formula>
    </cfRule>
    <cfRule type="expression" priority="482" aboveAverage="0" equalAverage="0" bottom="0" percent="0" rank="0" text="" dxfId="30">
      <formula>$D$1&gt;H4</formula>
    </cfRule>
  </conditionalFormatting>
  <conditionalFormatting sqref="H4">
    <cfRule type="expression" priority="483" aboveAverage="0" equalAverage="0" bottom="0" percent="0" rank="0" text="" dxfId="31">
      <formula>$D$1&lt;H4</formula>
    </cfRule>
    <cfRule type="expression" priority="484" aboveAverage="0" equalAverage="0" bottom="0" percent="0" rank="0" text="" dxfId="32">
      <formula>$D$1&gt;H4</formula>
    </cfRule>
  </conditionalFormatting>
  <conditionalFormatting sqref="H4">
    <cfRule type="expression" priority="485" aboveAverage="0" equalAverage="0" bottom="0" percent="0" rank="0" text="" dxfId="33">
      <formula>$D$1&lt;H4</formula>
    </cfRule>
    <cfRule type="expression" priority="486" aboveAverage="0" equalAverage="0" bottom="0" percent="0" rank="0" text="" dxfId="34">
      <formula>$D$1&gt;H4</formula>
    </cfRule>
  </conditionalFormatting>
  <conditionalFormatting sqref="H4">
    <cfRule type="expression" priority="487" aboveAverage="0" equalAverage="0" bottom="0" percent="0" rank="0" text="" dxfId="35">
      <formula>$D$1&lt;H4</formula>
    </cfRule>
    <cfRule type="expression" priority="488" aboveAverage="0" equalAverage="0" bottom="0" percent="0" rank="0" text="" dxfId="36">
      <formula>$D$1&gt;H4</formula>
    </cfRule>
  </conditionalFormatting>
  <conditionalFormatting sqref="H4">
    <cfRule type="expression" priority="489" aboveAverage="0" equalAverage="0" bottom="0" percent="0" rank="0" text="" dxfId="37">
      <formula>$D$1&lt;H4</formula>
    </cfRule>
    <cfRule type="expression" priority="490" aboveAverage="0" equalAverage="0" bottom="0" percent="0" rank="0" text="" dxfId="38">
      <formula>$D$1&gt;H4</formula>
    </cfRule>
  </conditionalFormatting>
  <conditionalFormatting sqref="G5">
    <cfRule type="cellIs" priority="491" operator="equal" aboveAverage="0" equalAverage="0" bottom="0" percent="0" rank="0" text="" dxfId="39">
      <formula>5</formula>
    </cfRule>
    <cfRule type="cellIs" priority="492" operator="equal" aboveAverage="0" equalAverage="0" bottom="0" percent="0" rank="0" text="" dxfId="40">
      <formula>4</formula>
    </cfRule>
    <cfRule type="cellIs" priority="493" operator="equal" aboveAverage="0" equalAverage="0" bottom="0" percent="0" rank="0" text="" dxfId="0">
      <formula>3</formula>
    </cfRule>
  </conditionalFormatting>
  <conditionalFormatting sqref="G5">
    <cfRule type="cellIs" priority="494" operator="equal" aboveAverage="0" equalAverage="0" bottom="0" percent="0" rank="0" text="" dxfId="1">
      <formula>5</formula>
    </cfRule>
    <cfRule type="cellIs" priority="495" operator="equal" aboveAverage="0" equalAverage="0" bottom="0" percent="0" rank="0" text="" dxfId="2">
      <formula>4</formula>
    </cfRule>
    <cfRule type="cellIs" priority="496" operator="equal" aboveAverage="0" equalAverage="0" bottom="0" percent="0" rank="0" text="" dxfId="3">
      <formula>3</formula>
    </cfRule>
  </conditionalFormatting>
  <conditionalFormatting sqref="G4">
    <cfRule type="expression" priority="497" aboveAverage="0" equalAverage="0" bottom="0" percent="0" rank="0" text="" dxfId="4">
      <formula>$D$1&lt;G4</formula>
    </cfRule>
    <cfRule type="expression" priority="498" aboveAverage="0" equalAverage="0" bottom="0" percent="0" rank="0" text="" dxfId="5">
      <formula>$D$1&gt;G4</formula>
    </cfRule>
  </conditionalFormatting>
  <conditionalFormatting sqref="G4">
    <cfRule type="expression" priority="499" aboveAverage="0" equalAverage="0" bottom="0" percent="0" rank="0" text="" dxfId="6">
      <formula>$D$1&lt;G4</formula>
    </cfRule>
    <cfRule type="expression" priority="500" aboveAverage="0" equalAverage="0" bottom="0" percent="0" rank="0" text="" dxfId="7">
      <formula>$D$1&gt;G4</formula>
    </cfRule>
  </conditionalFormatting>
  <conditionalFormatting sqref="G5">
    <cfRule type="cellIs" priority="501" operator="equal" aboveAverage="0" equalAverage="0" bottom="0" percent="0" rank="0" text="" dxfId="8">
      <formula>5</formula>
    </cfRule>
    <cfRule type="cellIs" priority="502" operator="equal" aboveAverage="0" equalAverage="0" bottom="0" percent="0" rank="0" text="" dxfId="9">
      <formula>4</formula>
    </cfRule>
    <cfRule type="cellIs" priority="503" operator="equal" aboveAverage="0" equalAverage="0" bottom="0" percent="0" rank="0" text="" dxfId="10">
      <formula>3</formula>
    </cfRule>
  </conditionalFormatting>
  <conditionalFormatting sqref="G4">
    <cfRule type="expression" priority="504" aboveAverage="0" equalAverage="0" bottom="0" percent="0" rank="0" text="" dxfId="11">
      <formula>$D$1&lt;G4</formula>
    </cfRule>
    <cfRule type="expression" priority="505" aboveAverage="0" equalAverage="0" bottom="0" percent="0" rank="0" text="" dxfId="12">
      <formula>$D$1&gt;G4</formula>
    </cfRule>
  </conditionalFormatting>
  <conditionalFormatting sqref="G5">
    <cfRule type="cellIs" priority="506" operator="equal" aboveAverage="0" equalAverage="0" bottom="0" percent="0" rank="0" text="" dxfId="13">
      <formula>5</formula>
    </cfRule>
    <cfRule type="cellIs" priority="507" operator="equal" aboveAverage="0" equalAverage="0" bottom="0" percent="0" rank="0" text="" dxfId="14">
      <formula>4</formula>
    </cfRule>
    <cfRule type="cellIs" priority="508" operator="equal" aboveAverage="0" equalAverage="0" bottom="0" percent="0" rank="0" text="" dxfId="15">
      <formula>3</formula>
    </cfRule>
  </conditionalFormatting>
  <conditionalFormatting sqref="G4">
    <cfRule type="expression" priority="509" aboveAverage="0" equalAverage="0" bottom="0" percent="0" rank="0" text="" dxfId="16">
      <formula>$D$1&lt;G4</formula>
    </cfRule>
    <cfRule type="expression" priority="510" aboveAverage="0" equalAverage="0" bottom="0" percent="0" rank="0" text="" dxfId="17">
      <formula>$D$1&gt;G4</formula>
    </cfRule>
  </conditionalFormatting>
  <conditionalFormatting sqref="G4">
    <cfRule type="expression" priority="511" aboveAverage="0" equalAverage="0" bottom="0" percent="0" rank="0" text="" dxfId="18">
      <formula>$D$1&lt;G4</formula>
    </cfRule>
    <cfRule type="expression" priority="512" aboveAverage="0" equalAverage="0" bottom="0" percent="0" rank="0" text="" dxfId="19">
      <formula>$D$1&gt;G4</formula>
    </cfRule>
  </conditionalFormatting>
  <conditionalFormatting sqref="G4">
    <cfRule type="expression" priority="513" aboveAverage="0" equalAverage="0" bottom="0" percent="0" rank="0" text="" dxfId="20">
      <formula>$D$1&lt;G4</formula>
    </cfRule>
    <cfRule type="expression" priority="514" aboveAverage="0" equalAverage="0" bottom="0" percent="0" rank="0" text="" dxfId="21">
      <formula>$D$1&gt;G4</formula>
    </cfRule>
  </conditionalFormatting>
  <conditionalFormatting sqref="G4">
    <cfRule type="expression" priority="515" aboveAverage="0" equalAverage="0" bottom="0" percent="0" rank="0" text="" dxfId="22">
      <formula>$D$1&lt;G4</formula>
    </cfRule>
    <cfRule type="expression" priority="516" aboveAverage="0" equalAverage="0" bottom="0" percent="0" rank="0" text="" dxfId="23">
      <formula>$D$1&gt;G4</formula>
    </cfRule>
  </conditionalFormatting>
  <conditionalFormatting sqref="G4">
    <cfRule type="expression" priority="517" aboveAverage="0" equalAverage="0" bottom="0" percent="0" rank="0" text="" dxfId="24">
      <formula>$D$1&lt;G4</formula>
    </cfRule>
    <cfRule type="expression" priority="518" aboveAverage="0" equalAverage="0" bottom="0" percent="0" rank="0" text="" dxfId="25">
      <formula>$D$1&gt;G4</formula>
    </cfRule>
  </conditionalFormatting>
  <conditionalFormatting sqref="G4">
    <cfRule type="expression" priority="519" aboveAverage="0" equalAverage="0" bottom="0" percent="0" rank="0" text="" dxfId="26">
      <formula>$D$1&lt;G4</formula>
    </cfRule>
    <cfRule type="expression" priority="520" aboveAverage="0" equalAverage="0" bottom="0" percent="0" rank="0" text="" dxfId="27">
      <formula>$D$1&gt;G4</formula>
    </cfRule>
  </conditionalFormatting>
  <conditionalFormatting sqref="G4">
    <cfRule type="expression" priority="521" aboveAverage="0" equalAverage="0" bottom="0" percent="0" rank="0" text="" dxfId="28">
      <formula>$D$1&lt;G4</formula>
    </cfRule>
    <cfRule type="expression" priority="522" aboveAverage="0" equalAverage="0" bottom="0" percent="0" rank="0" text="" dxfId="29">
      <formula>$D$1&gt;G4</formula>
    </cfRule>
  </conditionalFormatting>
  <conditionalFormatting sqref="G4">
    <cfRule type="expression" priority="523" aboveAverage="0" equalAverage="0" bottom="0" percent="0" rank="0" text="" dxfId="30">
      <formula>$D$1&lt;G4</formula>
    </cfRule>
    <cfRule type="expression" priority="524" aboveAverage="0" equalAverage="0" bottom="0" percent="0" rank="0" text="" dxfId="31">
      <formula>$D$1&gt;G4</formula>
    </cfRule>
  </conditionalFormatting>
  <conditionalFormatting sqref="G4">
    <cfRule type="expression" priority="525" aboveAverage="0" equalAverage="0" bottom="0" percent="0" rank="0" text="" dxfId="32">
      <formula>$D$1&lt;G4</formula>
    </cfRule>
    <cfRule type="expression" priority="526" aboveAverage="0" equalAverage="0" bottom="0" percent="0" rank="0" text="" dxfId="33">
      <formula>$D$1&gt;G4</formula>
    </cfRule>
  </conditionalFormatting>
  <conditionalFormatting sqref="G4">
    <cfRule type="expression" priority="527" aboveAverage="0" equalAverage="0" bottom="0" percent="0" rank="0" text="" dxfId="34">
      <formula>$D$1&lt;G4</formula>
    </cfRule>
    <cfRule type="expression" priority="528" aboveAverage="0" equalAverage="0" bottom="0" percent="0" rank="0" text="" dxfId="35">
      <formula>$D$1&gt;G4</formula>
    </cfRule>
  </conditionalFormatting>
  <conditionalFormatting sqref="G4">
    <cfRule type="expression" priority="529" aboveAverage="0" equalAverage="0" bottom="0" percent="0" rank="0" text="" dxfId="36">
      <formula>$D$1&lt;G4</formula>
    </cfRule>
    <cfRule type="expression" priority="530" aboveAverage="0" equalAverage="0" bottom="0" percent="0" rank="0" text="" dxfId="37">
      <formula>$D$1&gt;G4</formula>
    </cfRule>
  </conditionalFormatting>
  <conditionalFormatting sqref="I3">
    <cfRule type="expression" priority="531" aboveAverage="0" equalAverage="0" bottom="0" percent="0" rank="0" text="" dxfId="38">
      <formula>$D$1&lt;I3</formula>
    </cfRule>
    <cfRule type="expression" priority="532" aboveAverage="0" equalAverage="0" bottom="0" percent="0" rank="0" text="" dxfId="39">
      <formula>$D$1&gt;I3</formula>
    </cfRule>
  </conditionalFormatting>
  <conditionalFormatting sqref="K5">
    <cfRule type="cellIs" priority="533" operator="equal" aboveAverage="0" equalAverage="0" bottom="0" percent="0" rank="0" text="" dxfId="40">
      <formula>5</formula>
    </cfRule>
    <cfRule type="cellIs" priority="534" operator="equal" aboveAverage="0" equalAverage="0" bottom="0" percent="0" rank="0" text="" dxfId="41">
      <formula>4</formula>
    </cfRule>
    <cfRule type="cellIs" priority="535" operator="equal" aboveAverage="0" equalAverage="0" bottom="0" percent="0" rank="0" text="" dxfId="42">
      <formula>3</formula>
    </cfRule>
  </conditionalFormatting>
  <conditionalFormatting sqref="K3:K4">
    <cfRule type="expression" priority="536" aboveAverage="0" equalAverage="0" bottom="0" percent="0" rank="0" text="" dxfId="43">
      <formula>$D$1&lt;K3</formula>
    </cfRule>
    <cfRule type="expression" priority="537" aboveAverage="0" equalAverage="0" bottom="0" percent="0" rank="0" text="" dxfId="44">
      <formula>$D$1&gt;K3</formula>
    </cfRule>
  </conditionalFormatting>
  <conditionalFormatting sqref="K4">
    <cfRule type="expression" priority="538" aboveAverage="0" equalAverage="0" bottom="0" percent="0" rank="0" text="" dxfId="45">
      <formula>$D$1&lt;K4</formula>
    </cfRule>
    <cfRule type="expression" priority="539" aboveAverage="0" equalAverage="0" bottom="0" percent="0" rank="0" text="" dxfId="46">
      <formula>$D$1&gt;K4</formula>
    </cfRule>
  </conditionalFormatting>
  <conditionalFormatting sqref="I4">
    <cfRule type="expression" priority="540" aboveAverage="0" equalAverage="0" bottom="0" percent="0" rank="0" text="" dxfId="47">
      <formula>$D$1&lt;I4</formula>
    </cfRule>
    <cfRule type="expression" priority="541" aboveAverage="0" equalAverage="0" bottom="0" percent="0" rank="0" text="" dxfId="48">
      <formula>$D$1&gt;I4</formula>
    </cfRule>
  </conditionalFormatting>
  <conditionalFormatting sqref="I4">
    <cfRule type="expression" priority="542" aboveAverage="0" equalAverage="0" bottom="0" percent="0" rank="0" text="" dxfId="49">
      <formula>$D$1&lt;I4</formula>
    </cfRule>
    <cfRule type="expression" priority="543" aboveAverage="0" equalAverage="0" bottom="0" percent="0" rank="0" text="" dxfId="50">
      <formula>$D$1&gt;I4</formula>
    </cfRule>
  </conditionalFormatting>
  <conditionalFormatting sqref="I4">
    <cfRule type="expression" priority="544" aboveAverage="0" equalAverage="0" bottom="0" percent="0" rank="0" text="" dxfId="51">
      <formula>$D$1&lt;I4</formula>
    </cfRule>
    <cfRule type="expression" priority="545" aboveAverage="0" equalAverage="0" bottom="0" percent="0" rank="0" text="" dxfId="52">
      <formula>$D$1&gt;I4</formula>
    </cfRule>
  </conditionalFormatting>
  <conditionalFormatting sqref="K4">
    <cfRule type="expression" priority="546" aboveAverage="0" equalAverage="0" bottom="0" percent="0" rank="0" text="" dxfId="53">
      <formula>$D$1&lt;K4</formula>
    </cfRule>
    <cfRule type="expression" priority="547" aboveAverage="0" equalAverage="0" bottom="0" percent="0" rank="0" text="" dxfId="54">
      <formula>$D$1&gt;K4</formula>
    </cfRule>
  </conditionalFormatting>
  <conditionalFormatting sqref="K5">
    <cfRule type="cellIs" priority="548" operator="equal" aboveAverage="0" equalAverage="0" bottom="0" percent="0" rank="0" text="" dxfId="55">
      <formula>5</formula>
    </cfRule>
    <cfRule type="cellIs" priority="549" operator="equal" aboveAverage="0" equalAverage="0" bottom="0" percent="0" rank="0" text="" dxfId="56">
      <formula>4</formula>
    </cfRule>
    <cfRule type="cellIs" priority="550" operator="equal" aboveAverage="0" equalAverage="0" bottom="0" percent="0" rank="0" text="" dxfId="57">
      <formula>3</formula>
    </cfRule>
  </conditionalFormatting>
  <conditionalFormatting sqref="K4">
    <cfRule type="expression" priority="551" aboveAverage="0" equalAverage="0" bottom="0" percent="0" rank="0" text="" dxfId="58">
      <formula>$D$1&lt;K4</formula>
    </cfRule>
    <cfRule type="expression" priority="552" aboveAverage="0" equalAverage="0" bottom="0" percent="0" rank="0" text="" dxfId="59">
      <formula>$D$1&gt;K4</formula>
    </cfRule>
  </conditionalFormatting>
  <conditionalFormatting sqref="K5">
    <cfRule type="cellIs" priority="553" operator="equal" aboveAverage="0" equalAverage="0" bottom="0" percent="0" rank="0" text="" dxfId="0">
      <formula>5</formula>
    </cfRule>
    <cfRule type="cellIs" priority="554" operator="equal" aboveAverage="0" equalAverage="0" bottom="0" percent="0" rank="0" text="" dxfId="1">
      <formula>4</formula>
    </cfRule>
    <cfRule type="cellIs" priority="555" operator="equal" aboveAverage="0" equalAverage="0" bottom="0" percent="0" rank="0" text="" dxfId="2">
      <formula>3</formula>
    </cfRule>
  </conditionalFormatting>
  <conditionalFormatting sqref="K4">
    <cfRule type="expression" priority="556" aboveAverage="0" equalAverage="0" bottom="0" percent="0" rank="0" text="" dxfId="3">
      <formula>$D$1&lt;K4</formula>
    </cfRule>
    <cfRule type="expression" priority="557" aboveAverage="0" equalAverage="0" bottom="0" percent="0" rank="0" text="" dxfId="4">
      <formula>$D$1&gt;K4</formula>
    </cfRule>
  </conditionalFormatting>
  <conditionalFormatting sqref="K5">
    <cfRule type="cellIs" priority="558" operator="equal" aboveAverage="0" equalAverage="0" bottom="0" percent="0" rank="0" text="" dxfId="5">
      <formula>5</formula>
    </cfRule>
    <cfRule type="cellIs" priority="559" operator="equal" aboveAverage="0" equalAverage="0" bottom="0" percent="0" rank="0" text="" dxfId="6">
      <formula>4</formula>
    </cfRule>
    <cfRule type="cellIs" priority="560" operator="equal" aboveAverage="0" equalAverage="0" bottom="0" percent="0" rank="0" text="" dxfId="7">
      <formula>3</formula>
    </cfRule>
  </conditionalFormatting>
  <conditionalFormatting sqref="K4">
    <cfRule type="expression" priority="561" aboveAverage="0" equalAverage="0" bottom="0" percent="0" rank="0" text="" dxfId="8">
      <formula>$D$1&lt;K4</formula>
    </cfRule>
    <cfRule type="expression" priority="562" aboveAverage="0" equalAverage="0" bottom="0" percent="0" rank="0" text="" dxfId="9">
      <formula>$D$1&gt;K4</formula>
    </cfRule>
  </conditionalFormatting>
  <conditionalFormatting sqref="K4">
    <cfRule type="expression" priority="563" aboveAverage="0" equalAverage="0" bottom="0" percent="0" rank="0" text="" dxfId="10">
      <formula>$D$1&lt;K4</formula>
    </cfRule>
    <cfRule type="expression" priority="564" aboveAverage="0" equalAverage="0" bottom="0" percent="0" rank="0" text="" dxfId="11">
      <formula>$D$1&gt;K4</formula>
    </cfRule>
  </conditionalFormatting>
  <conditionalFormatting sqref="K4">
    <cfRule type="expression" priority="565" aboveAverage="0" equalAverage="0" bottom="0" percent="0" rank="0" text="" dxfId="12">
      <formula>$D$1&lt;K4</formula>
    </cfRule>
    <cfRule type="expression" priority="566" aboveAverage="0" equalAverage="0" bottom="0" percent="0" rank="0" text="" dxfId="13">
      <formula>$D$1&gt;K4</formula>
    </cfRule>
  </conditionalFormatting>
  <conditionalFormatting sqref="K4">
    <cfRule type="expression" priority="567" aboveAverage="0" equalAverage="0" bottom="0" percent="0" rank="0" text="" dxfId="14">
      <formula>$D$1&lt;K4</formula>
    </cfRule>
    <cfRule type="expression" priority="568" aboveAverage="0" equalAverage="0" bottom="0" percent="0" rank="0" text="" dxfId="15">
      <formula>$D$1&gt;K4</formula>
    </cfRule>
  </conditionalFormatting>
  <conditionalFormatting sqref="K4">
    <cfRule type="expression" priority="569" aboveAverage="0" equalAverage="0" bottom="0" percent="0" rank="0" text="" dxfId="16">
      <formula>$D$1&lt;K4</formula>
    </cfRule>
    <cfRule type="expression" priority="570" aboveAverage="0" equalAverage="0" bottom="0" percent="0" rank="0" text="" dxfId="17">
      <formula>$D$1&gt;K4</formula>
    </cfRule>
  </conditionalFormatting>
  <conditionalFormatting sqref="K4">
    <cfRule type="expression" priority="571" aboveAverage="0" equalAverage="0" bottom="0" percent="0" rank="0" text="" dxfId="18">
      <formula>$D$1&lt;K4</formula>
    </cfRule>
    <cfRule type="expression" priority="572" aboveAverage="0" equalAverage="0" bottom="0" percent="0" rank="0" text="" dxfId="19">
      <formula>$D$1&gt;K4</formula>
    </cfRule>
  </conditionalFormatting>
  <conditionalFormatting sqref="K4">
    <cfRule type="expression" priority="573" aboveAverage="0" equalAverage="0" bottom="0" percent="0" rank="0" text="" dxfId="20">
      <formula>$D$1&lt;K4</formula>
    </cfRule>
    <cfRule type="expression" priority="574" aboveAverage="0" equalAverage="0" bottom="0" percent="0" rank="0" text="" dxfId="21">
      <formula>$D$1&gt;K4</formula>
    </cfRule>
  </conditionalFormatting>
  <conditionalFormatting sqref="K4">
    <cfRule type="expression" priority="575" aboveAverage="0" equalAverage="0" bottom="0" percent="0" rank="0" text="" dxfId="22">
      <formula>$D$1&lt;K4</formula>
    </cfRule>
    <cfRule type="expression" priority="576" aboveAverage="0" equalAverage="0" bottom="0" percent="0" rank="0" text="" dxfId="23">
      <formula>$D$1&gt;K4</formula>
    </cfRule>
  </conditionalFormatting>
  <conditionalFormatting sqref="H5">
    <cfRule type="cellIs" priority="577" operator="equal" aboveAverage="0" equalAverage="0" bottom="0" percent="0" rank="0" text="" dxfId="24">
      <formula>5</formula>
    </cfRule>
    <cfRule type="cellIs" priority="578" operator="equal" aboveAverage="0" equalAverage="0" bottom="0" percent="0" rank="0" text="" dxfId="25">
      <formula>4</formula>
    </cfRule>
    <cfRule type="cellIs" priority="579" operator="equal" aboveAverage="0" equalAverage="0" bottom="0" percent="0" rank="0" text="" dxfId="26">
      <formula>3</formula>
    </cfRule>
  </conditionalFormatting>
  <conditionalFormatting sqref="H4">
    <cfRule type="expression" priority="580" aboveAverage="0" equalAverage="0" bottom="0" percent="0" rank="0" text="" dxfId="27">
      <formula>$D$1&lt;H4</formula>
    </cfRule>
    <cfRule type="expression" priority="581" aboveAverage="0" equalAverage="0" bottom="0" percent="0" rank="0" text="" dxfId="28">
      <formula>$D$1&gt;H4</formula>
    </cfRule>
  </conditionalFormatting>
  <conditionalFormatting sqref="H5">
    <cfRule type="cellIs" priority="582" operator="equal" aboveAverage="0" equalAverage="0" bottom="0" percent="0" rank="0" text="" dxfId="29">
      <formula>5</formula>
    </cfRule>
    <cfRule type="cellIs" priority="583" operator="equal" aboveAverage="0" equalAverage="0" bottom="0" percent="0" rank="0" text="" dxfId="30">
      <formula>4</formula>
    </cfRule>
    <cfRule type="cellIs" priority="584" operator="equal" aboveAverage="0" equalAverage="0" bottom="0" percent="0" rank="0" text="" dxfId="31">
      <formula>3</formula>
    </cfRule>
  </conditionalFormatting>
  <conditionalFormatting sqref="H4">
    <cfRule type="expression" priority="585" aboveAverage="0" equalAverage="0" bottom="0" percent="0" rank="0" text="" dxfId="32">
      <formula>$D$1&lt;H4</formula>
    </cfRule>
    <cfRule type="expression" priority="586" aboveAverage="0" equalAverage="0" bottom="0" percent="0" rank="0" text="" dxfId="33">
      <formula>$D$1&gt;H4</formula>
    </cfRule>
  </conditionalFormatting>
  <conditionalFormatting sqref="H5">
    <cfRule type="cellIs" priority="587" operator="equal" aboveAverage="0" equalAverage="0" bottom="0" percent="0" rank="0" text="" dxfId="34">
      <formula>5</formula>
    </cfRule>
    <cfRule type="cellIs" priority="588" operator="equal" aboveAverage="0" equalAverage="0" bottom="0" percent="0" rank="0" text="" dxfId="35">
      <formula>4</formula>
    </cfRule>
    <cfRule type="cellIs" priority="589" operator="equal" aboveAverage="0" equalAverage="0" bottom="0" percent="0" rank="0" text="" dxfId="36">
      <formula>3</formula>
    </cfRule>
  </conditionalFormatting>
  <conditionalFormatting sqref="H4">
    <cfRule type="expression" priority="590" aboveAverage="0" equalAverage="0" bottom="0" percent="0" rank="0" text="" dxfId="37">
      <formula>$D$1&lt;H4</formula>
    </cfRule>
    <cfRule type="expression" priority="591" aboveAverage="0" equalAverage="0" bottom="0" percent="0" rank="0" text="" dxfId="38">
      <formula>$D$1&gt;H4</formula>
    </cfRule>
  </conditionalFormatting>
  <conditionalFormatting sqref="H5">
    <cfRule type="cellIs" priority="592" operator="equal" aboveAverage="0" equalAverage="0" bottom="0" percent="0" rank="0" text="" dxfId="39">
      <formula>5</formula>
    </cfRule>
    <cfRule type="cellIs" priority="593" operator="equal" aboveAverage="0" equalAverage="0" bottom="0" percent="0" rank="0" text="" dxfId="40">
      <formula>4</formula>
    </cfRule>
    <cfRule type="cellIs" priority="594" operator="equal" aboveAverage="0" equalAverage="0" bottom="0" percent="0" rank="0" text="" dxfId="41">
      <formula>3</formula>
    </cfRule>
  </conditionalFormatting>
  <conditionalFormatting sqref="H4">
    <cfRule type="expression" priority="595" aboveAverage="0" equalAverage="0" bottom="0" percent="0" rank="0" text="" dxfId="42">
      <formula>$D$1&lt;H4</formula>
    </cfRule>
    <cfRule type="expression" priority="596" aboveAverage="0" equalAverage="0" bottom="0" percent="0" rank="0" text="" dxfId="43">
      <formula>$D$1&gt;H4</formula>
    </cfRule>
  </conditionalFormatting>
  <conditionalFormatting sqref="H5">
    <cfRule type="cellIs" priority="597" operator="equal" aboveAverage="0" equalAverage="0" bottom="0" percent="0" rank="0" text="" dxfId="44">
      <formula>5</formula>
    </cfRule>
    <cfRule type="cellIs" priority="598" operator="equal" aboveAverage="0" equalAverage="0" bottom="0" percent="0" rank="0" text="" dxfId="45">
      <formula>4</formula>
    </cfRule>
    <cfRule type="cellIs" priority="599" operator="equal" aboveAverage="0" equalAverage="0" bottom="0" percent="0" rank="0" text="" dxfId="46">
      <formula>3</formula>
    </cfRule>
  </conditionalFormatting>
  <conditionalFormatting sqref="H4">
    <cfRule type="expression" priority="600" aboveAverage="0" equalAverage="0" bottom="0" percent="0" rank="0" text="" dxfId="47">
      <formula>$D$1&lt;H4</formula>
    </cfRule>
    <cfRule type="expression" priority="601" aboveAverage="0" equalAverage="0" bottom="0" percent="0" rank="0" text="" dxfId="48">
      <formula>$D$1&gt;H4</formula>
    </cfRule>
  </conditionalFormatting>
  <conditionalFormatting sqref="I4">
    <cfRule type="expression" priority="602" aboveAverage="0" equalAverage="0" bottom="0" percent="0" rank="0" text="" dxfId="49">
      <formula>$D$1&lt;I4</formula>
    </cfRule>
    <cfRule type="expression" priority="603" aboveAverage="0" equalAverage="0" bottom="0" percent="0" rank="0" text="" dxfId="50">
      <formula>$D$1&gt;I4</formula>
    </cfRule>
  </conditionalFormatting>
  <conditionalFormatting sqref="I3">
    <cfRule type="expression" priority="604" aboveAverage="0" equalAverage="0" bottom="0" percent="0" rank="0" text="" dxfId="51">
      <formula>$D$1&lt;I3</formula>
    </cfRule>
    <cfRule type="expression" priority="605" aboveAverage="0" equalAverage="0" bottom="0" percent="0" rank="0" text="" dxfId="52">
      <formula>$D$1&gt;I3</formula>
    </cfRule>
  </conditionalFormatting>
  <conditionalFormatting sqref="I4">
    <cfRule type="expression" priority="606" aboveAverage="0" equalAverage="0" bottom="0" percent="0" rank="0" text="" dxfId="53">
      <formula>$D$1&lt;I4</formula>
    </cfRule>
    <cfRule type="expression" priority="607" aboveAverage="0" equalAverage="0" bottom="0" percent="0" rank="0" text="" dxfId="54">
      <formula>$D$1&gt;I4</formula>
    </cfRule>
  </conditionalFormatting>
  <conditionalFormatting sqref="I4">
    <cfRule type="expression" priority="608" aboveAverage="0" equalAverage="0" bottom="0" percent="0" rank="0" text="" dxfId="55">
      <formula>$D$1&lt;I4</formula>
    </cfRule>
    <cfRule type="expression" priority="609" aboveAverage="0" equalAverage="0" bottom="0" percent="0" rank="0" text="" dxfId="56">
      <formula>$D$1&gt;I4</formula>
    </cfRule>
  </conditionalFormatting>
  <conditionalFormatting sqref="I4">
    <cfRule type="expression" priority="610" aboveAverage="0" equalAverage="0" bottom="0" percent="0" rank="0" text="" dxfId="57">
      <formula>$D$1&lt;I4</formula>
    </cfRule>
    <cfRule type="expression" priority="611" aboveAverage="0" equalAverage="0" bottom="0" percent="0" rank="0" text="" dxfId="58">
      <formula>$D$1&gt;I4</formula>
    </cfRule>
  </conditionalFormatting>
  <conditionalFormatting sqref="I5">
    <cfRule type="cellIs" priority="612" operator="equal" aboveAverage="0" equalAverage="0" bottom="0" percent="0" rank="0" text="" dxfId="59">
      <formula>5</formula>
    </cfRule>
    <cfRule type="cellIs" priority="613" operator="equal" aboveAverage="0" equalAverage="0" bottom="0" percent="0" rank="0" text="" dxfId="60">
      <formula>4</formula>
    </cfRule>
    <cfRule type="cellIs" priority="614" operator="equal" aboveAverage="0" equalAverage="0" bottom="0" percent="0" rank="0" text="" dxfId="61">
      <formula>3</formula>
    </cfRule>
  </conditionalFormatting>
  <conditionalFormatting sqref="I4">
    <cfRule type="expression" priority="615" aboveAverage="0" equalAverage="0" bottom="0" percent="0" rank="0" text="" dxfId="62">
      <formula>$D$1&lt;I4</formula>
    </cfRule>
    <cfRule type="expression" priority="616" aboveAverage="0" equalAverage="0" bottom="0" percent="0" rank="0" text="" dxfId="63">
      <formula>$D$1&gt;I4</formula>
    </cfRule>
  </conditionalFormatting>
  <conditionalFormatting sqref="I4">
    <cfRule type="expression" priority="617" aboveAverage="0" equalAverage="0" bottom="0" percent="0" rank="0" text="" dxfId="64">
      <formula>$D$1&lt;I4</formula>
    </cfRule>
    <cfRule type="expression" priority="618" aboveAverage="0" equalAverage="0" bottom="0" percent="0" rank="0" text="" dxfId="65">
      <formula>$D$1&gt;I4</formula>
    </cfRule>
  </conditionalFormatting>
  <conditionalFormatting sqref="I4">
    <cfRule type="expression" priority="619" aboveAverage="0" equalAverage="0" bottom="0" percent="0" rank="0" text="" dxfId="66">
      <formula>$D$1&lt;I4</formula>
    </cfRule>
    <cfRule type="expression" priority="620" aboveAverage="0" equalAverage="0" bottom="0" percent="0" rank="0" text="" dxfId="67">
      <formula>$D$1&gt;I4</formula>
    </cfRule>
  </conditionalFormatting>
  <conditionalFormatting sqref="I4">
    <cfRule type="expression" priority="621" aboveAverage="0" equalAverage="0" bottom="0" percent="0" rank="0" text="" dxfId="68">
      <formula>$D$1&lt;I4</formula>
    </cfRule>
    <cfRule type="expression" priority="622" aboveAverage="0" equalAverage="0" bottom="0" percent="0" rank="0" text="" dxfId="69">
      <formula>$D$1&gt;I4</formula>
    </cfRule>
  </conditionalFormatting>
  <conditionalFormatting sqref="I4">
    <cfRule type="expression" priority="623" aboveAverage="0" equalAverage="0" bottom="0" percent="0" rank="0" text="" dxfId="70">
      <formula>$D$1&lt;I4</formula>
    </cfRule>
    <cfRule type="expression" priority="624" aboveAverage="0" equalAverage="0" bottom="0" percent="0" rank="0" text="" dxfId="71">
      <formula>$D$1&gt;I4</formula>
    </cfRule>
  </conditionalFormatting>
  <conditionalFormatting sqref="I4">
    <cfRule type="expression" priority="625" aboveAverage="0" equalAverage="0" bottom="0" percent="0" rank="0" text="" dxfId="72">
      <formula>$D$1&lt;I4</formula>
    </cfRule>
    <cfRule type="expression" priority="626" aboveAverage="0" equalAverage="0" bottom="0" percent="0" rank="0" text="" dxfId="73">
      <formula>$D$1&gt;I4</formula>
    </cfRule>
  </conditionalFormatting>
  <conditionalFormatting sqref="K4">
    <cfRule type="expression" priority="627" aboveAverage="0" equalAverage="0" bottom="0" percent="0" rank="0" text="" dxfId="74">
      <formula>$D$1&lt;K4</formula>
    </cfRule>
    <cfRule type="expression" priority="628" aboveAverage="0" equalAverage="0" bottom="0" percent="0" rank="0" text="" dxfId="75">
      <formula>$D$1&gt;K4</formula>
    </cfRule>
  </conditionalFormatting>
  <conditionalFormatting sqref="J3">
    <cfRule type="expression" priority="629" aboveAverage="0" equalAverage="0" bottom="0" percent="0" rank="0" text="" dxfId="76">
      <formula>$D$1&lt;J3</formula>
    </cfRule>
    <cfRule type="expression" priority="630" aboveAverage="0" equalAverage="0" bottom="0" percent="0" rank="0" text="" dxfId="77">
      <formula>$D$1&gt;J3</formula>
    </cfRule>
  </conditionalFormatting>
  <conditionalFormatting sqref="H5">
    <cfRule type="cellIs" priority="631" operator="equal" aboveAverage="0" equalAverage="0" bottom="0" percent="0" rank="0" text="" dxfId="78">
      <formula>5</formula>
    </cfRule>
    <cfRule type="cellIs" priority="632" operator="equal" aboveAverage="0" equalAverage="0" bottom="0" percent="0" rank="0" text="" dxfId="79">
      <formula>4</formula>
    </cfRule>
    <cfRule type="cellIs" priority="633" operator="equal" aboveAverage="0" equalAverage="0" bottom="0" percent="0" rank="0" text="" dxfId="80">
      <formula>3</formula>
    </cfRule>
  </conditionalFormatting>
  <conditionalFormatting sqref="I5">
    <cfRule type="cellIs" priority="634" operator="equal" aboveAverage="0" equalAverage="0" bottom="0" percent="0" rank="0" text="" dxfId="81">
      <formula>5</formula>
    </cfRule>
    <cfRule type="cellIs" priority="635" operator="equal" aboveAverage="0" equalAverage="0" bottom="0" percent="0" rank="0" text="" dxfId="82">
      <formula>4</formula>
    </cfRule>
    <cfRule type="cellIs" priority="636" operator="equal" aboveAverage="0" equalAverage="0" bottom="0" percent="0" rank="0" text="" dxfId="83">
      <formula>3</formula>
    </cfRule>
  </conditionalFormatting>
  <conditionalFormatting sqref="I4">
    <cfRule type="expression" priority="637" aboveAverage="0" equalAverage="0" bottom="0" percent="0" rank="0" text="" dxfId="84">
      <formula>$D$1&lt;I4</formula>
    </cfRule>
    <cfRule type="expression" priority="638" aboveAverage="0" equalAverage="0" bottom="0" percent="0" rank="0" text="" dxfId="85">
      <formula>$D$1&gt;I4</formula>
    </cfRule>
  </conditionalFormatting>
  <conditionalFormatting sqref="I5">
    <cfRule type="cellIs" priority="639" operator="equal" aboveAverage="0" equalAverage="0" bottom="0" percent="0" rank="0" text="" dxfId="86">
      <formula>5</formula>
    </cfRule>
    <cfRule type="cellIs" priority="640" operator="equal" aboveAverage="0" equalAverage="0" bottom="0" percent="0" rank="0" text="" dxfId="87">
      <formula>4</formula>
    </cfRule>
    <cfRule type="cellIs" priority="641" operator="equal" aboveAverage="0" equalAverage="0" bottom="0" percent="0" rank="0" text="" dxfId="88">
      <formula>3</formula>
    </cfRule>
  </conditionalFormatting>
  <conditionalFormatting sqref="I4">
    <cfRule type="expression" priority="642" aboveAverage="0" equalAverage="0" bottom="0" percent="0" rank="0" text="" dxfId="89">
      <formula>$D$1&lt;I4</formula>
    </cfRule>
    <cfRule type="expression" priority="643" aboveAverage="0" equalAverage="0" bottom="0" percent="0" rank="0" text="" dxfId="90">
      <formula>$D$1&gt;I4</formula>
    </cfRule>
  </conditionalFormatting>
  <conditionalFormatting sqref="I5">
    <cfRule type="cellIs" priority="644" operator="equal" aboveAverage="0" equalAverage="0" bottom="0" percent="0" rank="0" text="" dxfId="91">
      <formula>5</formula>
    </cfRule>
    <cfRule type="cellIs" priority="645" operator="equal" aboveAverage="0" equalAverage="0" bottom="0" percent="0" rank="0" text="" dxfId="92">
      <formula>4</formula>
    </cfRule>
    <cfRule type="cellIs" priority="646" operator="equal" aboveAverage="0" equalAverage="0" bottom="0" percent="0" rank="0" text="" dxfId="93">
      <formula>3</formula>
    </cfRule>
  </conditionalFormatting>
  <conditionalFormatting sqref="I4">
    <cfRule type="expression" priority="647" aboveAverage="0" equalAverage="0" bottom="0" percent="0" rank="0" text="" dxfId="94">
      <formula>$D$1&lt;I4</formula>
    </cfRule>
    <cfRule type="expression" priority="648" aboveAverage="0" equalAverage="0" bottom="0" percent="0" rank="0" text="" dxfId="95">
      <formula>$D$1&gt;I4</formula>
    </cfRule>
  </conditionalFormatting>
  <conditionalFormatting sqref="I5">
    <cfRule type="cellIs" priority="649" operator="equal" aboveAverage="0" equalAverage="0" bottom="0" percent="0" rank="0" text="" dxfId="96">
      <formula>5</formula>
    </cfRule>
    <cfRule type="cellIs" priority="650" operator="equal" aboveAverage="0" equalAverage="0" bottom="0" percent="0" rank="0" text="" dxfId="97">
      <formula>4</formula>
    </cfRule>
    <cfRule type="cellIs" priority="651" operator="equal" aboveAverage="0" equalAverage="0" bottom="0" percent="0" rank="0" text="" dxfId="98">
      <formula>3</formula>
    </cfRule>
  </conditionalFormatting>
  <conditionalFormatting sqref="I4">
    <cfRule type="expression" priority="652" aboveAverage="0" equalAverage="0" bottom="0" percent="0" rank="0" text="" dxfId="99">
      <formula>$D$1&lt;I4</formula>
    </cfRule>
    <cfRule type="expression" priority="653" aboveAverage="0" equalAverage="0" bottom="0" percent="0" rank="0" text="" dxfId="100">
      <formula>$D$1&gt;I4</formula>
    </cfRule>
  </conditionalFormatting>
  <conditionalFormatting sqref="I5">
    <cfRule type="cellIs" priority="654" operator="equal" aboveAverage="0" equalAverage="0" bottom="0" percent="0" rank="0" text="" dxfId="101">
      <formula>5</formula>
    </cfRule>
    <cfRule type="cellIs" priority="655" operator="equal" aboveAverage="0" equalAverage="0" bottom="0" percent="0" rank="0" text="" dxfId="102">
      <formula>4</formula>
    </cfRule>
    <cfRule type="cellIs" priority="656" operator="equal" aboveAverage="0" equalAverage="0" bottom="0" percent="0" rank="0" text="" dxfId="103">
      <formula>3</formula>
    </cfRule>
  </conditionalFormatting>
  <conditionalFormatting sqref="I4">
    <cfRule type="expression" priority="657" aboveAverage="0" equalAverage="0" bottom="0" percent="0" rank="0" text="" dxfId="104">
      <formula>$D$1&lt;I4</formula>
    </cfRule>
    <cfRule type="expression" priority="658" aboveAverage="0" equalAverage="0" bottom="0" percent="0" rank="0" text="" dxfId="105">
      <formula>$D$1&gt;I4</formula>
    </cfRule>
  </conditionalFormatting>
  <conditionalFormatting sqref="J3">
    <cfRule type="expression" priority="659" aboveAverage="0" equalAverage="0" bottom="0" percent="0" rank="0" text="" dxfId="106">
      <formula>$D$1&lt;J3</formula>
    </cfRule>
    <cfRule type="expression" priority="660" aboveAverage="0" equalAverage="0" bottom="0" percent="0" rank="0" text="" dxfId="107">
      <formula>$D$1&gt;J3</formula>
    </cfRule>
  </conditionalFormatting>
  <conditionalFormatting sqref="M5">
    <cfRule type="cellIs" priority="661" operator="equal" aboveAverage="0" equalAverage="0" bottom="0" percent="0" rank="0" text="" dxfId="108">
      <formula>5</formula>
    </cfRule>
    <cfRule type="cellIs" priority="662" operator="equal" aboveAverage="0" equalAverage="0" bottom="0" percent="0" rank="0" text="" dxfId="109">
      <formula>4</formula>
    </cfRule>
    <cfRule type="cellIs" priority="663" operator="equal" aboveAverage="0" equalAverage="0" bottom="0" percent="0" rank="0" text="" dxfId="110">
      <formula>3</formula>
    </cfRule>
  </conditionalFormatting>
  <conditionalFormatting sqref="M4">
    <cfRule type="expression" priority="664" aboveAverage="0" equalAverage="0" bottom="0" percent="0" rank="0" text="" dxfId="111">
      <formula>$D$1&lt;M4</formula>
    </cfRule>
    <cfRule type="expression" priority="665" aboveAverage="0" equalAverage="0" bottom="0" percent="0" rank="0" text="" dxfId="112">
      <formula>$D$1&gt;M4</formula>
    </cfRule>
  </conditionalFormatting>
  <conditionalFormatting sqref="L4">
    <cfRule type="expression" priority="666" aboveAverage="0" equalAverage="0" bottom="0" percent="0" rank="0" text="" dxfId="113">
      <formula>$D$1&lt;L4</formula>
    </cfRule>
    <cfRule type="expression" priority="667" aboveAverage="0" equalAverage="0" bottom="0" percent="0" rank="0" text="" dxfId="114">
      <formula>$D$1&gt;L4</formula>
    </cfRule>
  </conditionalFormatting>
  <conditionalFormatting sqref="M5">
    <cfRule type="cellIs" priority="668" operator="equal" aboveAverage="0" equalAverage="0" bottom="0" percent="0" rank="0" text="" dxfId="115">
      <formula>5</formula>
    </cfRule>
    <cfRule type="cellIs" priority="669" operator="equal" aboveAverage="0" equalAverage="0" bottom="0" percent="0" rank="0" text="" dxfId="116">
      <formula>4</formula>
    </cfRule>
    <cfRule type="cellIs" priority="670" operator="equal" aboveAverage="0" equalAverage="0" bottom="0" percent="0" rank="0" text="" dxfId="117">
      <formula>3</formula>
    </cfRule>
  </conditionalFormatting>
  <conditionalFormatting sqref="M4">
    <cfRule type="expression" priority="671" aboveAverage="0" equalAverage="0" bottom="0" percent="0" rank="0" text="" dxfId="118">
      <formula>$D$1&lt;M4</formula>
    </cfRule>
    <cfRule type="expression" priority="672" aboveAverage="0" equalAverage="0" bottom="0" percent="0" rank="0" text="" dxfId="119">
      <formula>$D$1&gt;M4</formula>
    </cfRule>
  </conditionalFormatting>
  <conditionalFormatting sqref="M5">
    <cfRule type="cellIs" priority="673" operator="equal" aboveAverage="0" equalAverage="0" bottom="0" percent="0" rank="0" text="" dxfId="120">
      <formula>5</formula>
    </cfRule>
    <cfRule type="cellIs" priority="674" operator="equal" aboveAverage="0" equalAverage="0" bottom="0" percent="0" rank="0" text="" dxfId="121">
      <formula>4</formula>
    </cfRule>
    <cfRule type="cellIs" priority="675" operator="equal" aboveAverage="0" equalAverage="0" bottom="0" percent="0" rank="0" text="" dxfId="122">
      <formula>3</formula>
    </cfRule>
  </conditionalFormatting>
  <conditionalFormatting sqref="M4">
    <cfRule type="expression" priority="676" aboveAverage="0" equalAverage="0" bottom="0" percent="0" rank="0" text="" dxfId="123">
      <formula>$D$1&lt;M4</formula>
    </cfRule>
    <cfRule type="expression" priority="677" aboveAverage="0" equalAverage="0" bottom="0" percent="0" rank="0" text="" dxfId="124">
      <formula>$D$1&gt;M4</formula>
    </cfRule>
  </conditionalFormatting>
  <conditionalFormatting sqref="M5">
    <cfRule type="cellIs" priority="678" operator="equal" aboveAverage="0" equalAverage="0" bottom="0" percent="0" rank="0" text="" dxfId="125">
      <formula>5</formula>
    </cfRule>
    <cfRule type="cellIs" priority="679" operator="equal" aboveAverage="0" equalAverage="0" bottom="0" percent="0" rank="0" text="" dxfId="126">
      <formula>4</formula>
    </cfRule>
    <cfRule type="cellIs" priority="680" operator="equal" aboveAverage="0" equalAverage="0" bottom="0" percent="0" rank="0" text="" dxfId="127">
      <formula>3</formula>
    </cfRule>
  </conditionalFormatting>
  <conditionalFormatting sqref="M4">
    <cfRule type="expression" priority="681" aboveAverage="0" equalAverage="0" bottom="0" percent="0" rank="0" text="" dxfId="128">
      <formula>$D$1&lt;M4</formula>
    </cfRule>
    <cfRule type="expression" priority="682" aboveAverage="0" equalAverage="0" bottom="0" percent="0" rank="0" text="" dxfId="129">
      <formula>$D$1&gt;M4</formula>
    </cfRule>
  </conditionalFormatting>
  <conditionalFormatting sqref="M5">
    <cfRule type="cellIs" priority="683" operator="equal" aboveAverage="0" equalAverage="0" bottom="0" percent="0" rank="0" text="" dxfId="130">
      <formula>5</formula>
    </cfRule>
    <cfRule type="cellIs" priority="684" operator="equal" aboveAverage="0" equalAverage="0" bottom="0" percent="0" rank="0" text="" dxfId="131">
      <formula>4</formula>
    </cfRule>
    <cfRule type="cellIs" priority="685" operator="equal" aboveAverage="0" equalAverage="0" bottom="0" percent="0" rank="0" text="" dxfId="132">
      <formula>3</formula>
    </cfRule>
  </conditionalFormatting>
  <conditionalFormatting sqref="M4">
    <cfRule type="expression" priority="686" aboveAverage="0" equalAverage="0" bottom="0" percent="0" rank="0" text="" dxfId="133">
      <formula>$D$1&lt;M4</formula>
    </cfRule>
    <cfRule type="expression" priority="687" aboveAverage="0" equalAverage="0" bottom="0" percent="0" rank="0" text="" dxfId="134">
      <formula>$D$1&gt;M4</formula>
    </cfRule>
  </conditionalFormatting>
  <conditionalFormatting sqref="M4">
    <cfRule type="expression" priority="688" aboveAverage="0" equalAverage="0" bottom="0" percent="0" rank="0" text="" dxfId="135">
      <formula>$D$1&lt;M4</formula>
    </cfRule>
    <cfRule type="expression" priority="689" aboveAverage="0" equalAverage="0" bottom="0" percent="0" rank="0" text="" dxfId="136">
      <formula>$D$1&gt;M4</formula>
    </cfRule>
  </conditionalFormatting>
  <conditionalFormatting sqref="M4">
    <cfRule type="expression" priority="690" aboveAverage="0" equalAverage="0" bottom="0" percent="0" rank="0" text="" dxfId="137">
      <formula>$D$1&lt;M4</formula>
    </cfRule>
    <cfRule type="expression" priority="691" aboveAverage="0" equalAverage="0" bottom="0" percent="0" rank="0" text="" dxfId="138">
      <formula>$D$1&gt;M4</formula>
    </cfRule>
  </conditionalFormatting>
  <conditionalFormatting sqref="M4">
    <cfRule type="expression" priority="692" aboveAverage="0" equalAverage="0" bottom="0" percent="0" rank="0" text="" dxfId="139">
      <formula>$D$1&lt;M4</formula>
    </cfRule>
    <cfRule type="expression" priority="693" aboveAverage="0" equalAverage="0" bottom="0" percent="0" rank="0" text="" dxfId="140">
      <formula>$D$1&gt;M4</formula>
    </cfRule>
  </conditionalFormatting>
  <conditionalFormatting sqref="M4">
    <cfRule type="expression" priority="694" aboveAverage="0" equalAverage="0" bottom="0" percent="0" rank="0" text="" dxfId="141">
      <formula>$D$1&lt;M4</formula>
    </cfRule>
    <cfRule type="expression" priority="695" aboveAverage="0" equalAverage="0" bottom="0" percent="0" rank="0" text="" dxfId="142">
      <formula>$D$1&gt;M4</formula>
    </cfRule>
  </conditionalFormatting>
  <conditionalFormatting sqref="M4">
    <cfRule type="expression" priority="696" aboveAverage="0" equalAverage="0" bottom="0" percent="0" rank="0" text="" dxfId="143">
      <formula>$D$1&lt;M4</formula>
    </cfRule>
    <cfRule type="expression" priority="697" aboveAverage="0" equalAverage="0" bottom="0" percent="0" rank="0" text="" dxfId="144">
      <formula>$D$1&gt;M4</formula>
    </cfRule>
  </conditionalFormatting>
  <conditionalFormatting sqref="M4">
    <cfRule type="expression" priority="698" aboveAverage="0" equalAverage="0" bottom="0" percent="0" rank="0" text="" dxfId="145">
      <formula>$D$1&lt;M4</formula>
    </cfRule>
    <cfRule type="expression" priority="699" aboveAverage="0" equalAverage="0" bottom="0" percent="0" rank="0" text="" dxfId="146">
      <formula>$D$1&gt;M4</formula>
    </cfRule>
  </conditionalFormatting>
  <conditionalFormatting sqref="M4">
    <cfRule type="expression" priority="700" aboveAverage="0" equalAverage="0" bottom="0" percent="0" rank="0" text="" dxfId="147">
      <formula>$D$1&lt;M4</formula>
    </cfRule>
    <cfRule type="expression" priority="701" aboveAverage="0" equalAverage="0" bottom="0" percent="0" rank="0" text="" dxfId="148">
      <formula>$D$1&gt;M4</formula>
    </cfRule>
  </conditionalFormatting>
  <conditionalFormatting sqref="M4">
    <cfRule type="expression" priority="702" aboveAverage="0" equalAverage="0" bottom="0" percent="0" rank="0" text="" dxfId="149">
      <formula>$D$1&lt;M4</formula>
    </cfRule>
    <cfRule type="expression" priority="703" aboveAverage="0" equalAverage="0" bottom="0" percent="0" rank="0" text="" dxfId="150">
      <formula>$D$1&gt;M4</formula>
    </cfRule>
  </conditionalFormatting>
  <conditionalFormatting sqref="J4">
    <cfRule type="expression" priority="704" aboveAverage="0" equalAverage="0" bottom="0" percent="0" rank="0" text="" dxfId="151">
      <formula>$D$1&lt;J4</formula>
    </cfRule>
    <cfRule type="expression" priority="705" aboveAverage="0" equalAverage="0" bottom="0" percent="0" rank="0" text="" dxfId="152">
      <formula>$D$1&gt;J4</formula>
    </cfRule>
  </conditionalFormatting>
  <conditionalFormatting sqref="H5">
    <cfRule type="cellIs" priority="706" operator="equal" aboveAverage="0" equalAverage="0" bottom="0" percent="0" rank="0" text="" dxfId="153">
      <formula>5</formula>
    </cfRule>
    <cfRule type="cellIs" priority="707" operator="equal" aboveAverage="0" equalAverage="0" bottom="0" percent="0" rank="0" text="" dxfId="154">
      <formula>4</formula>
    </cfRule>
    <cfRule type="cellIs" priority="708" operator="equal" aboveAverage="0" equalAverage="0" bottom="0" percent="0" rank="0" text="" dxfId="155">
      <formula>3</formula>
    </cfRule>
  </conditionalFormatting>
  <conditionalFormatting sqref="H4">
    <cfRule type="expression" priority="709" aboveAverage="0" equalAverage="0" bottom="0" percent="0" rank="0" text="" dxfId="156">
      <formula>$D$1&lt;H4</formula>
    </cfRule>
    <cfRule type="expression" priority="710" aboveAverage="0" equalAverage="0" bottom="0" percent="0" rank="0" text="" dxfId="157">
      <formula>$D$1&gt;H4</formula>
    </cfRule>
  </conditionalFormatting>
  <conditionalFormatting sqref="J4">
    <cfRule type="expression" priority="711" aboveAverage="0" equalAverage="0" bottom="0" percent="0" rank="0" text="" dxfId="158">
      <formula>$D$1&lt;J4</formula>
    </cfRule>
    <cfRule type="expression" priority="712" aboveAverage="0" equalAverage="0" bottom="0" percent="0" rank="0" text="" dxfId="159">
      <formula>$D$1&gt;J4</formula>
    </cfRule>
  </conditionalFormatting>
  <conditionalFormatting sqref="J4">
    <cfRule type="expression" priority="713" aboveAverage="0" equalAverage="0" bottom="0" percent="0" rank="0" text="" dxfId="160">
      <formula>$D$1&lt;J4</formula>
    </cfRule>
    <cfRule type="expression" priority="714" aboveAverage="0" equalAverage="0" bottom="0" percent="0" rank="0" text="" dxfId="161">
      <formula>$D$1&gt;J4</formula>
    </cfRule>
  </conditionalFormatting>
  <conditionalFormatting sqref="J5">
    <cfRule type="cellIs" priority="715" operator="equal" aboveAverage="0" equalAverage="0" bottom="0" percent="0" rank="0" text="" dxfId="162">
      <formula>5</formula>
    </cfRule>
    <cfRule type="cellIs" priority="716" operator="equal" aboveAverage="0" equalAverage="0" bottom="0" percent="0" rank="0" text="" dxfId="163">
      <formula>4</formula>
    </cfRule>
    <cfRule type="cellIs" priority="717" operator="equal" aboveAverage="0" equalAverage="0" bottom="0" percent="0" rank="0" text="" dxfId="164">
      <formula>3</formula>
    </cfRule>
  </conditionalFormatting>
  <conditionalFormatting sqref="J4">
    <cfRule type="expression" priority="718" aboveAverage="0" equalAverage="0" bottom="0" percent="0" rank="0" text="" dxfId="165">
      <formula>$D$1&lt;J4</formula>
    </cfRule>
    <cfRule type="expression" priority="719" aboveAverage="0" equalAverage="0" bottom="0" percent="0" rank="0" text="" dxfId="166">
      <formula>$D$1&gt;J4</formula>
    </cfRule>
  </conditionalFormatting>
  <conditionalFormatting sqref="I4">
    <cfRule type="expression" priority="720" aboveAverage="0" equalAverage="0" bottom="0" percent="0" rank="0" text="" dxfId="167">
      <formula>$D$1&lt;I4</formula>
    </cfRule>
    <cfRule type="expression" priority="721" aboveAverage="0" equalAverage="0" bottom="0" percent="0" rank="0" text="" dxfId="168">
      <formula>$D$1&gt;I4</formula>
    </cfRule>
  </conditionalFormatting>
  <conditionalFormatting sqref="J4">
    <cfRule type="expression" priority="722" aboveAverage="0" equalAverage="0" bottom="0" percent="0" rank="0" text="" dxfId="169">
      <formula>$D$1&lt;J4</formula>
    </cfRule>
    <cfRule type="expression" priority="723" aboveAverage="0" equalAverage="0" bottom="0" percent="0" rank="0" text="" dxfId="170">
      <formula>$D$1&gt;J4</formula>
    </cfRule>
  </conditionalFormatting>
  <conditionalFormatting sqref="J4">
    <cfRule type="expression" priority="724" aboveAverage="0" equalAverage="0" bottom="0" percent="0" rank="0" text="" dxfId="171">
      <formula>$D$1&lt;J4</formula>
    </cfRule>
    <cfRule type="expression" priority="725" aboveAverage="0" equalAverage="0" bottom="0" percent="0" rank="0" text="" dxfId="172">
      <formula>$D$1&gt;J4</formula>
    </cfRule>
  </conditionalFormatting>
  <conditionalFormatting sqref="J5">
    <cfRule type="cellIs" priority="726" operator="equal" aboveAverage="0" equalAverage="0" bottom="0" percent="0" rank="0" text="" dxfId="173">
      <formula>5</formula>
    </cfRule>
    <cfRule type="cellIs" priority="727" operator="equal" aboveAverage="0" equalAverage="0" bottom="0" percent="0" rank="0" text="" dxfId="174">
      <formula>4</formula>
    </cfRule>
    <cfRule type="cellIs" priority="728" operator="equal" aboveAverage="0" equalAverage="0" bottom="0" percent="0" rank="0" text="" dxfId="175">
      <formula>3</formula>
    </cfRule>
  </conditionalFormatting>
  <conditionalFormatting sqref="J4">
    <cfRule type="expression" priority="729" aboveAverage="0" equalAverage="0" bottom="0" percent="0" rank="0" text="" dxfId="176">
      <formula>$D$1&lt;J4</formula>
    </cfRule>
    <cfRule type="expression" priority="730" aboveAverage="0" equalAverage="0" bottom="0" percent="0" rank="0" text="" dxfId="177">
      <formula>$D$1&gt;J4</formula>
    </cfRule>
  </conditionalFormatting>
  <conditionalFormatting sqref="J4">
    <cfRule type="expression" priority="731" aboveAverage="0" equalAverage="0" bottom="0" percent="0" rank="0" text="" dxfId="178">
      <formula>$D$1&lt;J4</formula>
    </cfRule>
    <cfRule type="expression" priority="732" aboveAverage="0" equalAverage="0" bottom="0" percent="0" rank="0" text="" dxfId="179">
      <formula>$D$1&gt;J4</formula>
    </cfRule>
  </conditionalFormatting>
  <conditionalFormatting sqref="J4">
    <cfRule type="expression" priority="733" aboveAverage="0" equalAverage="0" bottom="0" percent="0" rank="0" text="" dxfId="180">
      <formula>$D$1&lt;J4</formula>
    </cfRule>
    <cfRule type="expression" priority="734" aboveAverage="0" equalAverage="0" bottom="0" percent="0" rank="0" text="" dxfId="181">
      <formula>$D$1&gt;J4</formula>
    </cfRule>
  </conditionalFormatting>
  <conditionalFormatting sqref="J4">
    <cfRule type="expression" priority="735" aboveAverage="0" equalAverage="0" bottom="0" percent="0" rank="0" text="" dxfId="182">
      <formula>$D$1&lt;J4</formula>
    </cfRule>
    <cfRule type="expression" priority="736" aboveAverage="0" equalAverage="0" bottom="0" percent="0" rank="0" text="" dxfId="183">
      <formula>$D$1&gt;J4</formula>
    </cfRule>
  </conditionalFormatting>
  <conditionalFormatting sqref="J4">
    <cfRule type="expression" priority="737" aboveAverage="0" equalAverage="0" bottom="0" percent="0" rank="0" text="" dxfId="184">
      <formula>$D$1&lt;J4</formula>
    </cfRule>
    <cfRule type="expression" priority="738" aboveAverage="0" equalAverage="0" bottom="0" percent="0" rank="0" text="" dxfId="185">
      <formula>$D$1&gt;J4</formula>
    </cfRule>
  </conditionalFormatting>
  <conditionalFormatting sqref="J4">
    <cfRule type="expression" priority="739" aboveAverage="0" equalAverage="0" bottom="0" percent="0" rank="0" text="" dxfId="186">
      <formula>$D$1&lt;J4</formula>
    </cfRule>
    <cfRule type="expression" priority="740" aboveAverage="0" equalAverage="0" bottom="0" percent="0" rank="0" text="" dxfId="187">
      <formula>$D$1&gt;J4</formula>
    </cfRule>
  </conditionalFormatting>
  <conditionalFormatting sqref="J4">
    <cfRule type="expression" priority="741" aboveAverage="0" equalAverage="0" bottom="0" percent="0" rank="0" text="" dxfId="188">
      <formula>$D$1&lt;J4</formula>
    </cfRule>
    <cfRule type="expression" priority="742" aboveAverage="0" equalAverage="0" bottom="0" percent="0" rank="0" text="" dxfId="189">
      <formula>$D$1&gt;J4</formula>
    </cfRule>
  </conditionalFormatting>
  <conditionalFormatting sqref="J4">
    <cfRule type="expression" priority="743" aboveAverage="0" equalAverage="0" bottom="0" percent="0" rank="0" text="" dxfId="190">
      <formula>$D$1&lt;J4</formula>
    </cfRule>
    <cfRule type="expression" priority="744" aboveAverage="0" equalAverage="0" bottom="0" percent="0" rank="0" text="" dxfId="191">
      <formula>$D$1&gt;J4</formula>
    </cfRule>
  </conditionalFormatting>
  <conditionalFormatting sqref="J4">
    <cfRule type="expression" priority="745" aboveAverage="0" equalAverage="0" bottom="0" percent="0" rank="0" text="" dxfId="192">
      <formula>$D$1&lt;J4</formula>
    </cfRule>
    <cfRule type="expression" priority="746" aboveAverage="0" equalAverage="0" bottom="0" percent="0" rank="0" text="" dxfId="193">
      <formula>$D$1&gt;J4</formula>
    </cfRule>
  </conditionalFormatting>
  <conditionalFormatting sqref="J4">
    <cfRule type="expression" priority="747" aboveAverage="0" equalAverage="0" bottom="0" percent="0" rank="0" text="" dxfId="194">
      <formula>$D$1&lt;J4</formula>
    </cfRule>
    <cfRule type="expression" priority="748" aboveAverage="0" equalAverage="0" bottom="0" percent="0" rank="0" text="" dxfId="195">
      <formula>$D$1&gt;J4</formula>
    </cfRule>
  </conditionalFormatting>
  <conditionalFormatting sqref="J4">
    <cfRule type="expression" priority="749" aboveAverage="0" equalAverage="0" bottom="0" percent="0" rank="0" text="" dxfId="196">
      <formula>$D$1&lt;J4</formula>
    </cfRule>
    <cfRule type="expression" priority="750" aboveAverage="0" equalAverage="0" bottom="0" percent="0" rank="0" text="" dxfId="197">
      <formula>$D$1&gt;J4</formula>
    </cfRule>
  </conditionalFormatting>
  <conditionalFormatting sqref="J4">
    <cfRule type="expression" priority="751" aboveAverage="0" equalAverage="0" bottom="0" percent="0" rank="0" text="" dxfId="198">
      <formula>$D$1&lt;J4</formula>
    </cfRule>
    <cfRule type="expression" priority="752" aboveAverage="0" equalAverage="0" bottom="0" percent="0" rank="0" text="" dxfId="199">
      <formula>$D$1&gt;J4</formula>
    </cfRule>
  </conditionalFormatting>
  <conditionalFormatting sqref="J4">
    <cfRule type="expression" priority="753" aboveAverage="0" equalAverage="0" bottom="0" percent="0" rank="0" text="" dxfId="200">
      <formula>$D$1&lt;J4</formula>
    </cfRule>
    <cfRule type="expression" priority="754" aboveAverage="0" equalAverage="0" bottom="0" percent="0" rank="0" text="" dxfId="201">
      <formula>$D$1&gt;J4</formula>
    </cfRule>
  </conditionalFormatting>
  <conditionalFormatting sqref="J4">
    <cfRule type="expression" priority="755" aboveAverage="0" equalAverage="0" bottom="0" percent="0" rank="0" text="" dxfId="202">
      <formula>$D$1&lt;J4</formula>
    </cfRule>
    <cfRule type="expression" priority="756" aboveAverage="0" equalAverage="0" bottom="0" percent="0" rank="0" text="" dxfId="203">
      <formula>$D$1&gt;J4</formula>
    </cfRule>
  </conditionalFormatting>
  <conditionalFormatting sqref="J4">
    <cfRule type="expression" priority="757" aboveAverage="0" equalAverage="0" bottom="0" percent="0" rank="0" text="" dxfId="204">
      <formula>$D$1&lt;J4</formula>
    </cfRule>
    <cfRule type="expression" priority="758" aboveAverage="0" equalAverage="0" bottom="0" percent="0" rank="0" text="" dxfId="205">
      <formula>$D$1&gt;J4</formula>
    </cfRule>
  </conditionalFormatting>
  <conditionalFormatting sqref="J4">
    <cfRule type="expression" priority="759" aboveAverage="0" equalAverage="0" bottom="0" percent="0" rank="0" text="" dxfId="206">
      <formula>$D$1&lt;J4</formula>
    </cfRule>
    <cfRule type="expression" priority="760" aboveAverage="0" equalAverage="0" bottom="0" percent="0" rank="0" text="" dxfId="207">
      <formula>$D$1&gt;J4</formula>
    </cfRule>
  </conditionalFormatting>
  <conditionalFormatting sqref="J4">
    <cfRule type="expression" priority="761" aboveAverage="0" equalAverage="0" bottom="0" percent="0" rank="0" text="" dxfId="208">
      <formula>$D$1&lt;J4</formula>
    </cfRule>
    <cfRule type="expression" priority="762" aboveAverage="0" equalAverage="0" bottom="0" percent="0" rank="0" text="" dxfId="209">
      <formula>$D$1&gt;J4</formula>
    </cfRule>
  </conditionalFormatting>
  <conditionalFormatting sqref="J4">
    <cfRule type="expression" priority="763" aboveAverage="0" equalAverage="0" bottom="0" percent="0" rank="0" text="" dxfId="210">
      <formula>$D$1&lt;J4</formula>
    </cfRule>
    <cfRule type="expression" priority="764" aboveAverage="0" equalAverage="0" bottom="0" percent="0" rank="0" text="" dxfId="211">
      <formula>$D$1&gt;J4</formula>
    </cfRule>
  </conditionalFormatting>
  <conditionalFormatting sqref="J4">
    <cfRule type="expression" priority="765" aboveAverage="0" equalAverage="0" bottom="0" percent="0" rank="0" text="" dxfId="212">
      <formula>$D$1&lt;J4</formula>
    </cfRule>
    <cfRule type="expression" priority="766" aboveAverage="0" equalAverage="0" bottom="0" percent="0" rank="0" text="" dxfId="213">
      <formula>$D$1&gt;J4</formula>
    </cfRule>
  </conditionalFormatting>
  <conditionalFormatting sqref="J4">
    <cfRule type="expression" priority="767" aboveAverage="0" equalAverage="0" bottom="0" percent="0" rank="0" text="" dxfId="214">
      <formula>$D$1&lt;J4</formula>
    </cfRule>
    <cfRule type="expression" priority="768" aboveAverage="0" equalAverage="0" bottom="0" percent="0" rank="0" text="" dxfId="215">
      <formula>$D$1&gt;J4</formula>
    </cfRule>
  </conditionalFormatting>
  <conditionalFormatting sqref="J5">
    <cfRule type="cellIs" priority="769" operator="equal" aboveAverage="0" equalAverage="0" bottom="0" percent="0" rank="0" text="" dxfId="216">
      <formula>5</formula>
    </cfRule>
    <cfRule type="cellIs" priority="770" operator="equal" aboveAverage="0" equalAverage="0" bottom="0" percent="0" rank="0" text="" dxfId="217">
      <formula>4</formula>
    </cfRule>
    <cfRule type="cellIs" priority="771" operator="equal" aboveAverage="0" equalAverage="0" bottom="0" percent="0" rank="0" text="" dxfId="218">
      <formula>3</formula>
    </cfRule>
  </conditionalFormatting>
  <conditionalFormatting sqref="J4">
    <cfRule type="expression" priority="772" aboveAverage="0" equalAverage="0" bottom="0" percent="0" rank="0" text="" dxfId="219">
      <formula>$D$1&lt;J4</formula>
    </cfRule>
    <cfRule type="expression" priority="773" aboveAverage="0" equalAverage="0" bottom="0" percent="0" rank="0" text="" dxfId="220">
      <formula>$D$1&gt;J4</formula>
    </cfRule>
  </conditionalFormatting>
  <conditionalFormatting sqref="J5">
    <cfRule type="cellIs" priority="774" operator="equal" aboveAverage="0" equalAverage="0" bottom="0" percent="0" rank="0" text="" dxfId="221">
      <formula>5</formula>
    </cfRule>
    <cfRule type="cellIs" priority="775" operator="equal" aboveAverage="0" equalAverage="0" bottom="0" percent="0" rank="0" text="" dxfId="222">
      <formula>4</formula>
    </cfRule>
    <cfRule type="cellIs" priority="776" operator="equal" aboveAverage="0" equalAverage="0" bottom="0" percent="0" rank="0" text="" dxfId="223">
      <formula>3</formula>
    </cfRule>
  </conditionalFormatting>
  <conditionalFormatting sqref="J5">
    <cfRule type="cellIs" priority="777" operator="equal" aboveAverage="0" equalAverage="0" bottom="0" percent="0" rank="0" text="" dxfId="224">
      <formula>5</formula>
    </cfRule>
    <cfRule type="cellIs" priority="778" operator="equal" aboveAverage="0" equalAverage="0" bottom="0" percent="0" rank="0" text="" dxfId="225">
      <formula>4</formula>
    </cfRule>
    <cfRule type="cellIs" priority="779" operator="equal" aboveAverage="0" equalAverage="0" bottom="0" percent="0" rank="0" text="" dxfId="226">
      <formula>3</formula>
    </cfRule>
  </conditionalFormatting>
  <conditionalFormatting sqref="J4">
    <cfRule type="expression" priority="780" aboveAverage="0" equalAverage="0" bottom="0" percent="0" rank="0" text="" dxfId="227">
      <formula>$D$1&lt;J4</formula>
    </cfRule>
    <cfRule type="expression" priority="781" aboveAverage="0" equalAverage="0" bottom="0" percent="0" rank="0" text="" dxfId="228">
      <formula>$D$1&gt;J4</formula>
    </cfRule>
  </conditionalFormatting>
  <conditionalFormatting sqref="J5">
    <cfRule type="cellIs" priority="782" operator="equal" aboveAverage="0" equalAverage="0" bottom="0" percent="0" rank="0" text="" dxfId="229">
      <formula>5</formula>
    </cfRule>
    <cfRule type="cellIs" priority="783" operator="equal" aboveAverage="0" equalAverage="0" bottom="0" percent="0" rank="0" text="" dxfId="230">
      <formula>4</formula>
    </cfRule>
    <cfRule type="cellIs" priority="784" operator="equal" aboveAverage="0" equalAverage="0" bottom="0" percent="0" rank="0" text="" dxfId="231">
      <formula>3</formula>
    </cfRule>
  </conditionalFormatting>
  <conditionalFormatting sqref="J4">
    <cfRule type="expression" priority="785" aboveAverage="0" equalAverage="0" bottom="0" percent="0" rank="0" text="" dxfId="232">
      <formula>$D$1&lt;J4</formula>
    </cfRule>
    <cfRule type="expression" priority="786" aboveAverage="0" equalAverage="0" bottom="0" percent="0" rank="0" text="" dxfId="233">
      <formula>$D$1&gt;J4</formula>
    </cfRule>
  </conditionalFormatting>
  <conditionalFormatting sqref="J5">
    <cfRule type="cellIs" priority="787" operator="equal" aboveAverage="0" equalAverage="0" bottom="0" percent="0" rank="0" text="" dxfId="234">
      <formula>5</formula>
    </cfRule>
    <cfRule type="cellIs" priority="788" operator="equal" aboveAverage="0" equalAverage="0" bottom="0" percent="0" rank="0" text="" dxfId="235">
      <formula>4</formula>
    </cfRule>
    <cfRule type="cellIs" priority="789" operator="equal" aboveAverage="0" equalAverage="0" bottom="0" percent="0" rank="0" text="" dxfId="236">
      <formula>3</formula>
    </cfRule>
  </conditionalFormatting>
  <conditionalFormatting sqref="J4">
    <cfRule type="expression" priority="790" aboveAverage="0" equalAverage="0" bottom="0" percent="0" rank="0" text="" dxfId="237">
      <formula>$D$1&lt;J4</formula>
    </cfRule>
    <cfRule type="expression" priority="791" aboveAverage="0" equalAverage="0" bottom="0" percent="0" rank="0" text="" dxfId="238">
      <formula>$D$1&gt;J4</formula>
    </cfRule>
  </conditionalFormatting>
  <conditionalFormatting sqref="J4">
    <cfRule type="expression" priority="792" aboveAverage="0" equalAverage="0" bottom="0" percent="0" rank="0" text="" dxfId="239">
      <formula>$D$1&lt;J4</formula>
    </cfRule>
    <cfRule type="expression" priority="793" aboveAverage="0" equalAverage="0" bottom="0" percent="0" rank="0" text="" dxfId="240">
      <formula>$D$1&gt;J4</formula>
    </cfRule>
  </conditionalFormatting>
  <conditionalFormatting sqref="J4">
    <cfRule type="expression" priority="794" aboveAverage="0" equalAverage="0" bottom="0" percent="0" rank="0" text="" dxfId="241">
      <formula>$D$1&lt;J4</formula>
    </cfRule>
    <cfRule type="expression" priority="795" aboveAverage="0" equalAverage="0" bottom="0" percent="0" rank="0" text="" dxfId="242">
      <formula>$D$1&gt;J4</formula>
    </cfRule>
  </conditionalFormatting>
  <conditionalFormatting sqref="J4">
    <cfRule type="expression" priority="796" aboveAverage="0" equalAverage="0" bottom="0" percent="0" rank="0" text="" dxfId="243">
      <formula>$D$1&lt;J4</formula>
    </cfRule>
    <cfRule type="expression" priority="797" aboveAverage="0" equalAverage="0" bottom="0" percent="0" rank="0" text="" dxfId="244">
      <formula>$D$1&gt;J4</formula>
    </cfRule>
  </conditionalFormatting>
  <conditionalFormatting sqref="J5">
    <cfRule type="cellIs" priority="798" operator="equal" aboveAverage="0" equalAverage="0" bottom="0" percent="0" rank="0" text="" dxfId="245">
      <formula>5</formula>
    </cfRule>
    <cfRule type="cellIs" priority="799" operator="equal" aboveAverage="0" equalAverage="0" bottom="0" percent="0" rank="0" text="" dxfId="246">
      <formula>4</formula>
    </cfRule>
    <cfRule type="cellIs" priority="800" operator="equal" aboveAverage="0" equalAverage="0" bottom="0" percent="0" rank="0" text="" dxfId="247">
      <formula>3</formula>
    </cfRule>
  </conditionalFormatting>
  <conditionalFormatting sqref="L3">
    <cfRule type="expression" priority="801" aboveAverage="0" equalAverage="0" bottom="0" percent="0" rank="0" text="" dxfId="248">
      <formula>$D$1&lt;L3</formula>
    </cfRule>
    <cfRule type="expression" priority="802" aboveAverage="0" equalAverage="0" bottom="0" percent="0" rank="0" text="" dxfId="249">
      <formula>$D$1&gt;L3</formula>
    </cfRule>
  </conditionalFormatting>
  <conditionalFormatting sqref="L3">
    <cfRule type="expression" priority="803" aboveAverage="0" equalAverage="0" bottom="0" percent="0" rank="0" text="" dxfId="250">
      <formula>$D$1&lt;L3</formula>
    </cfRule>
    <cfRule type="expression" priority="804" aboveAverage="0" equalAverage="0" bottom="0" percent="0" rank="0" text="" dxfId="251">
      <formula>$D$1&gt;L3</formula>
    </cfRule>
  </conditionalFormatting>
  <conditionalFormatting sqref="I3">
    <cfRule type="expression" priority="805" aboveAverage="0" equalAverage="0" bottom="0" percent="0" rank="0" text="" dxfId="252">
      <formula>$D$1&lt;I3</formula>
    </cfRule>
    <cfRule type="expression" priority="806" aboveAverage="0" equalAverage="0" bottom="0" percent="0" rank="0" text="" dxfId="253">
      <formula>$D$1&gt;I3</formula>
    </cfRule>
  </conditionalFormatting>
  <conditionalFormatting sqref="L5">
    <cfRule type="cellIs" priority="807" operator="equal" aboveAverage="0" equalAverage="0" bottom="0" percent="0" rank="0" text="" dxfId="254">
      <formula>5</formula>
    </cfRule>
    <cfRule type="cellIs" priority="808" operator="equal" aboveAverage="0" equalAverage="0" bottom="0" percent="0" rank="0" text="" dxfId="255">
      <formula>4</formula>
    </cfRule>
    <cfRule type="cellIs" priority="809" operator="equal" aboveAverage="0" equalAverage="0" bottom="0" percent="0" rank="0" text="" dxfId="256">
      <formula>3</formula>
    </cfRule>
  </conditionalFormatting>
  <conditionalFormatting sqref="L4">
    <cfRule type="expression" priority="810" aboveAverage="0" equalAverage="0" bottom="0" percent="0" rank="0" text="" dxfId="257">
      <formula>$D$1&lt;L4</formula>
    </cfRule>
    <cfRule type="expression" priority="811" aboveAverage="0" equalAverage="0" bottom="0" percent="0" rank="0" text="" dxfId="258">
      <formula>$D$1&gt;L4</formula>
    </cfRule>
  </conditionalFormatting>
  <conditionalFormatting sqref="L5">
    <cfRule type="cellIs" priority="812" operator="equal" aboveAverage="0" equalAverage="0" bottom="0" percent="0" rank="0" text="" dxfId="259">
      <formula>5</formula>
    </cfRule>
    <cfRule type="cellIs" priority="813" operator="equal" aboveAverage="0" equalAverage="0" bottom="0" percent="0" rank="0" text="" dxfId="260">
      <formula>4</formula>
    </cfRule>
    <cfRule type="cellIs" priority="814" operator="equal" aboveAverage="0" equalAverage="0" bottom="0" percent="0" rank="0" text="" dxfId="261">
      <formula>3</formula>
    </cfRule>
  </conditionalFormatting>
  <conditionalFormatting sqref="L4">
    <cfRule type="expression" priority="815" aboveAverage="0" equalAverage="0" bottom="0" percent="0" rank="0" text="" dxfId="262">
      <formula>$D$1&lt;L4</formula>
    </cfRule>
    <cfRule type="expression" priority="816" aboveAverage="0" equalAverage="0" bottom="0" percent="0" rank="0" text="" dxfId="263">
      <formula>$D$1&gt;L4</formula>
    </cfRule>
  </conditionalFormatting>
  <conditionalFormatting sqref="L5">
    <cfRule type="cellIs" priority="817" operator="equal" aboveAverage="0" equalAverage="0" bottom="0" percent="0" rank="0" text="" dxfId="264">
      <formula>5</formula>
    </cfRule>
    <cfRule type="cellIs" priority="818" operator="equal" aboveAverage="0" equalAverage="0" bottom="0" percent="0" rank="0" text="" dxfId="265">
      <formula>4</formula>
    </cfRule>
    <cfRule type="cellIs" priority="819" operator="equal" aboveAverage="0" equalAverage="0" bottom="0" percent="0" rank="0" text="" dxfId="266">
      <formula>3</formula>
    </cfRule>
  </conditionalFormatting>
  <conditionalFormatting sqref="L4">
    <cfRule type="expression" priority="820" aboveAverage="0" equalAverage="0" bottom="0" percent="0" rank="0" text="" dxfId="267">
      <formula>$D$1&lt;L4</formula>
    </cfRule>
    <cfRule type="expression" priority="821" aboveAverage="0" equalAverage="0" bottom="0" percent="0" rank="0" text="" dxfId="268">
      <formula>$D$1&gt;L4</formula>
    </cfRule>
  </conditionalFormatting>
  <conditionalFormatting sqref="L5">
    <cfRule type="cellIs" priority="822" operator="equal" aboveAverage="0" equalAverage="0" bottom="0" percent="0" rank="0" text="" dxfId="269">
      <formula>5</formula>
    </cfRule>
    <cfRule type="cellIs" priority="823" operator="equal" aboveAverage="0" equalAverage="0" bottom="0" percent="0" rank="0" text="" dxfId="270">
      <formula>4</formula>
    </cfRule>
    <cfRule type="cellIs" priority="824" operator="equal" aboveAverage="0" equalAverage="0" bottom="0" percent="0" rank="0" text="" dxfId="271">
      <formula>3</formula>
    </cfRule>
  </conditionalFormatting>
  <conditionalFormatting sqref="L4">
    <cfRule type="expression" priority="825" aboveAverage="0" equalAverage="0" bottom="0" percent="0" rank="0" text="" dxfId="272">
      <formula>$D$1&lt;L4</formula>
    </cfRule>
    <cfRule type="expression" priority="826" aboveAverage="0" equalAverage="0" bottom="0" percent="0" rank="0" text="" dxfId="273">
      <formula>$D$1&gt;L4</formula>
    </cfRule>
  </conditionalFormatting>
  <conditionalFormatting sqref="L4">
    <cfRule type="expression" priority="827" aboveAverage="0" equalAverage="0" bottom="0" percent="0" rank="0" text="" dxfId="274">
      <formula>$D$1&lt;L4</formula>
    </cfRule>
    <cfRule type="expression" priority="828" aboveAverage="0" equalAverage="0" bottom="0" percent="0" rank="0" text="" dxfId="275">
      <formula>$D$1&gt;L4</formula>
    </cfRule>
  </conditionalFormatting>
  <conditionalFormatting sqref="L4">
    <cfRule type="expression" priority="829" aboveAverage="0" equalAverage="0" bottom="0" percent="0" rank="0" text="" dxfId="276">
      <formula>$D$1&lt;L4</formula>
    </cfRule>
    <cfRule type="expression" priority="830" aboveAverage="0" equalAverage="0" bottom="0" percent="0" rank="0" text="" dxfId="277">
      <formula>$D$1&gt;L4</formula>
    </cfRule>
  </conditionalFormatting>
  <conditionalFormatting sqref="L4">
    <cfRule type="expression" priority="831" aboveAverage="0" equalAverage="0" bottom="0" percent="0" rank="0" text="" dxfId="278">
      <formula>$D$1&lt;L4</formula>
    </cfRule>
    <cfRule type="expression" priority="832" aboveAverage="0" equalAverage="0" bottom="0" percent="0" rank="0" text="" dxfId="279">
      <formula>$D$1&gt;L4</formula>
    </cfRule>
  </conditionalFormatting>
  <conditionalFormatting sqref="L4">
    <cfRule type="expression" priority="833" aboveAverage="0" equalAverage="0" bottom="0" percent="0" rank="0" text="" dxfId="280">
      <formula>$D$1&lt;L4</formula>
    </cfRule>
    <cfRule type="expression" priority="834" aboveAverage="0" equalAverage="0" bottom="0" percent="0" rank="0" text="" dxfId="281">
      <formula>$D$1&gt;L4</formula>
    </cfRule>
  </conditionalFormatting>
  <conditionalFormatting sqref="L4">
    <cfRule type="expression" priority="835" aboveAverage="0" equalAverage="0" bottom="0" percent="0" rank="0" text="" dxfId="282">
      <formula>$D$1&lt;L4</formula>
    </cfRule>
    <cfRule type="expression" priority="836" aboveAverage="0" equalAverage="0" bottom="0" percent="0" rank="0" text="" dxfId="283">
      <formula>$D$1&gt;L4</formula>
    </cfRule>
  </conditionalFormatting>
  <conditionalFormatting sqref="L4">
    <cfRule type="expression" priority="837" aboveAverage="0" equalAverage="0" bottom="0" percent="0" rank="0" text="" dxfId="284">
      <formula>$D$1&lt;L4</formula>
    </cfRule>
    <cfRule type="expression" priority="838" aboveAverage="0" equalAverage="0" bottom="0" percent="0" rank="0" text="" dxfId="285">
      <formula>$D$1&gt;L4</formula>
    </cfRule>
  </conditionalFormatting>
  <conditionalFormatting sqref="L4">
    <cfRule type="expression" priority="839" aboveAverage="0" equalAverage="0" bottom="0" percent="0" rank="0" text="" dxfId="286">
      <formula>$D$1&lt;L4</formula>
    </cfRule>
    <cfRule type="expression" priority="840" aboveAverage="0" equalAverage="0" bottom="0" percent="0" rank="0" text="" dxfId="287">
      <formula>$D$1&gt;L4</formula>
    </cfRule>
  </conditionalFormatting>
  <conditionalFormatting sqref="I3">
    <cfRule type="expression" priority="841" aboveAverage="0" equalAverage="0" bottom="0" percent="0" rank="0" text="" dxfId="288">
      <formula>$D$1&lt;I3</formula>
    </cfRule>
    <cfRule type="expression" priority="842" aboveAverage="0" equalAverage="0" bottom="0" percent="0" rank="0" text="" dxfId="289">
      <formula>$D$1&gt;I3</formula>
    </cfRule>
  </conditionalFormatting>
  <conditionalFormatting sqref="L4">
    <cfRule type="expression" priority="843" aboveAverage="0" equalAverage="0" bottom="0" percent="0" rank="0" text="" dxfId="290">
      <formula>$D$1&lt;L4</formula>
    </cfRule>
    <cfRule type="expression" priority="844" aboveAverage="0" equalAverage="0" bottom="0" percent="0" rank="0" text="" dxfId="291">
      <formula>$D$1&gt;L4</formula>
    </cfRule>
  </conditionalFormatting>
  <conditionalFormatting sqref="M5">
    <cfRule type="cellIs" priority="845" operator="equal" aboveAverage="0" equalAverage="0" bottom="0" percent="0" rank="0" text="" dxfId="292">
      <formula>5</formula>
    </cfRule>
    <cfRule type="cellIs" priority="846" operator="equal" aboveAverage="0" equalAverage="0" bottom="0" percent="0" rank="0" text="" dxfId="293">
      <formula>4</formula>
    </cfRule>
    <cfRule type="cellIs" priority="847" operator="equal" aboveAverage="0" equalAverage="0" bottom="0" percent="0" rank="0" text="" dxfId="294">
      <formula>3</formula>
    </cfRule>
  </conditionalFormatting>
  <conditionalFormatting sqref="M4">
    <cfRule type="expression" priority="848" aboveAverage="0" equalAverage="0" bottom="0" percent="0" rank="0" text="" dxfId="295">
      <formula>$D$1&lt;M4</formula>
    </cfRule>
    <cfRule type="expression" priority="849" aboveAverage="0" equalAverage="0" bottom="0" percent="0" rank="0" text="" dxfId="296">
      <formula>$D$1&gt;M4</formula>
    </cfRule>
  </conditionalFormatting>
  <conditionalFormatting sqref="K5">
    <cfRule type="cellIs" priority="850" operator="equal" aboveAverage="0" equalAverage="0" bottom="0" percent="0" rank="0" text="" dxfId="297">
      <formula>5</formula>
    </cfRule>
    <cfRule type="cellIs" priority="851" operator="equal" aboveAverage="0" equalAverage="0" bottom="0" percent="0" rank="0" text="" dxfId="298">
      <formula>4</formula>
    </cfRule>
    <cfRule type="cellIs" priority="852" operator="equal" aboveAverage="0" equalAverage="0" bottom="0" percent="0" rank="0" text="" dxfId="299">
      <formula>3</formula>
    </cfRule>
  </conditionalFormatting>
  <conditionalFormatting sqref="K4">
    <cfRule type="expression" priority="853" aboveAverage="0" equalAverage="0" bottom="0" percent="0" rank="0" text="" dxfId="300">
      <formula>$D$1&lt;K4</formula>
    </cfRule>
    <cfRule type="expression" priority="854" aboveAverage="0" equalAverage="0" bottom="0" percent="0" rank="0" text="" dxfId="301">
      <formula>$D$1&gt;K4</formula>
    </cfRule>
  </conditionalFormatting>
  <conditionalFormatting sqref="K4">
    <cfRule type="expression" priority="855" aboveAverage="0" equalAverage="0" bottom="0" percent="0" rank="0" text="" dxfId="302">
      <formula>$D$1&lt;K4</formula>
    </cfRule>
    <cfRule type="expression" priority="856" aboveAverage="0" equalAverage="0" bottom="0" percent="0" rank="0" text="" dxfId="303">
      <formula>$D$1&gt;K4</formula>
    </cfRule>
  </conditionalFormatting>
  <conditionalFormatting sqref="K4">
    <cfRule type="expression" priority="857" aboveAverage="0" equalAverage="0" bottom="0" percent="0" rank="0" text="" dxfId="304">
      <formula>$D$1&lt;K4</formula>
    </cfRule>
    <cfRule type="expression" priority="858" aboveAverage="0" equalAverage="0" bottom="0" percent="0" rank="0" text="" dxfId="305">
      <formula>$D$1&gt;K4</formula>
    </cfRule>
  </conditionalFormatting>
  <conditionalFormatting sqref="K4">
    <cfRule type="expression" priority="859" aboveAverage="0" equalAverage="0" bottom="0" percent="0" rank="0" text="" dxfId="306">
      <formula>$D$1&lt;K4</formula>
    </cfRule>
    <cfRule type="expression" priority="860" aboveAverage="0" equalAverage="0" bottom="0" percent="0" rank="0" text="" dxfId="307">
      <formula>$D$1&gt;K4</formula>
    </cfRule>
  </conditionalFormatting>
  <conditionalFormatting sqref="K4">
    <cfRule type="expression" priority="861" aboveAverage="0" equalAverage="0" bottom="0" percent="0" rank="0" text="" dxfId="308">
      <formula>$D$1&lt;K4</formula>
    </cfRule>
    <cfRule type="expression" priority="862" aboveAverage="0" equalAverage="0" bottom="0" percent="0" rank="0" text="" dxfId="309">
      <formula>$D$1&gt;K4</formula>
    </cfRule>
  </conditionalFormatting>
  <conditionalFormatting sqref="K5">
    <cfRule type="cellIs" priority="863" operator="equal" aboveAverage="0" equalAverage="0" bottom="0" percent="0" rank="0" text="" dxfId="310">
      <formula>5</formula>
    </cfRule>
    <cfRule type="cellIs" priority="864" operator="equal" aboveAverage="0" equalAverage="0" bottom="0" percent="0" rank="0" text="" dxfId="311">
      <formula>4</formula>
    </cfRule>
    <cfRule type="cellIs" priority="865" operator="equal" aboveAverage="0" equalAverage="0" bottom="0" percent="0" rank="0" text="" dxfId="312">
      <formula>3</formula>
    </cfRule>
  </conditionalFormatting>
  <conditionalFormatting sqref="K4">
    <cfRule type="expression" priority="866" aboveAverage="0" equalAverage="0" bottom="0" percent="0" rank="0" text="" dxfId="313">
      <formula>$D$1&lt;K4</formula>
    </cfRule>
    <cfRule type="expression" priority="867" aboveAverage="0" equalAverage="0" bottom="0" percent="0" rank="0" text="" dxfId="314">
      <formula>$D$1&gt;K4</formula>
    </cfRule>
  </conditionalFormatting>
  <conditionalFormatting sqref="K5">
    <cfRule type="cellIs" priority="868" operator="equal" aboveAverage="0" equalAverage="0" bottom="0" percent="0" rank="0" text="" dxfId="315">
      <formula>5</formula>
    </cfRule>
    <cfRule type="cellIs" priority="869" operator="equal" aboveAverage="0" equalAverage="0" bottom="0" percent="0" rank="0" text="" dxfId="316">
      <formula>4</formula>
    </cfRule>
    <cfRule type="cellIs" priority="870" operator="equal" aboveAverage="0" equalAverage="0" bottom="0" percent="0" rank="0" text="" dxfId="317">
      <formula>3</formula>
    </cfRule>
  </conditionalFormatting>
  <conditionalFormatting sqref="K4">
    <cfRule type="expression" priority="871" aboveAverage="0" equalAverage="0" bottom="0" percent="0" rank="0" text="" dxfId="318">
      <formula>$D$1&lt;K4</formula>
    </cfRule>
    <cfRule type="expression" priority="872" aboveAverage="0" equalAverage="0" bottom="0" percent="0" rank="0" text="" dxfId="319">
      <formula>$D$1&gt;K4</formula>
    </cfRule>
  </conditionalFormatting>
  <conditionalFormatting sqref="K5">
    <cfRule type="cellIs" priority="873" operator="equal" aboveAverage="0" equalAverage="0" bottom="0" percent="0" rank="0" text="" dxfId="320">
      <formula>5</formula>
    </cfRule>
    <cfRule type="cellIs" priority="874" operator="equal" aboveAverage="0" equalAverage="0" bottom="0" percent="0" rank="0" text="" dxfId="321">
      <formula>4</formula>
    </cfRule>
    <cfRule type="cellIs" priority="875" operator="equal" aboveAverage="0" equalAverage="0" bottom="0" percent="0" rank="0" text="" dxfId="322">
      <formula>3</formula>
    </cfRule>
  </conditionalFormatting>
  <conditionalFormatting sqref="K4">
    <cfRule type="expression" priority="876" aboveAverage="0" equalAverage="0" bottom="0" percent="0" rank="0" text="" dxfId="323">
      <formula>$D$1&lt;K4</formula>
    </cfRule>
    <cfRule type="expression" priority="877" aboveAverage="0" equalAverage="0" bottom="0" percent="0" rank="0" text="" dxfId="324">
      <formula>$D$1&gt;K4</formula>
    </cfRule>
  </conditionalFormatting>
  <conditionalFormatting sqref="K4">
    <cfRule type="expression" priority="878" aboveAverage="0" equalAverage="0" bottom="0" percent="0" rank="0" text="" dxfId="325">
      <formula>$D$1&lt;K4</formula>
    </cfRule>
    <cfRule type="expression" priority="879" aboveAverage="0" equalAverage="0" bottom="0" percent="0" rank="0" text="" dxfId="326">
      <formula>$D$1&gt;K4</formula>
    </cfRule>
  </conditionalFormatting>
  <conditionalFormatting sqref="K4">
    <cfRule type="expression" priority="880" aboveAverage="0" equalAverage="0" bottom="0" percent="0" rank="0" text="" dxfId="327">
      <formula>$D$1&lt;K4</formula>
    </cfRule>
    <cfRule type="expression" priority="881" aboveAverage="0" equalAverage="0" bottom="0" percent="0" rank="0" text="" dxfId="328">
      <formula>$D$1&gt;K4</formula>
    </cfRule>
  </conditionalFormatting>
  <conditionalFormatting sqref="K4">
    <cfRule type="expression" priority="882" aboveAverage="0" equalAverage="0" bottom="0" percent="0" rank="0" text="" dxfId="329">
      <formula>$D$1&lt;K4</formula>
    </cfRule>
    <cfRule type="expression" priority="883" aboveAverage="0" equalAverage="0" bottom="0" percent="0" rank="0" text="" dxfId="330">
      <formula>$D$1&gt;K4</formula>
    </cfRule>
  </conditionalFormatting>
  <conditionalFormatting sqref="K4">
    <cfRule type="expression" priority="884" aboveAverage="0" equalAverage="0" bottom="0" percent="0" rank="0" text="" dxfId="331">
      <formula>$D$1&lt;K4</formula>
    </cfRule>
    <cfRule type="expression" priority="885" aboveAverage="0" equalAverage="0" bottom="0" percent="0" rank="0" text="" dxfId="332">
      <formula>$D$1&gt;K4</formula>
    </cfRule>
  </conditionalFormatting>
  <conditionalFormatting sqref="K4">
    <cfRule type="expression" priority="886" aboveAverage="0" equalAverage="0" bottom="0" percent="0" rank="0" text="" dxfId="333">
      <formula>$D$1&lt;K4</formula>
    </cfRule>
    <cfRule type="expression" priority="887" aboveAverage="0" equalAverage="0" bottom="0" percent="0" rank="0" text="" dxfId="334">
      <formula>$D$1&gt;K4</formula>
    </cfRule>
  </conditionalFormatting>
  <conditionalFormatting sqref="K4">
    <cfRule type="expression" priority="888" aboveAverage="0" equalAverage="0" bottom="0" percent="0" rank="0" text="" dxfId="335">
      <formula>$D$1&lt;K4</formula>
    </cfRule>
    <cfRule type="expression" priority="889" aboveAverage="0" equalAverage="0" bottom="0" percent="0" rank="0" text="" dxfId="336">
      <formula>$D$1&gt;K4</formula>
    </cfRule>
  </conditionalFormatting>
  <conditionalFormatting sqref="K4">
    <cfRule type="expression" priority="890" aboveAverage="0" equalAverage="0" bottom="0" percent="0" rank="0" text="" dxfId="337">
      <formula>$D$1&lt;K4</formula>
    </cfRule>
    <cfRule type="expression" priority="891" aboveAverage="0" equalAverage="0" bottom="0" percent="0" rank="0" text="" dxfId="338">
      <formula>$D$1&gt;K4</formula>
    </cfRule>
  </conditionalFormatting>
  <conditionalFormatting sqref="K4">
    <cfRule type="expression" priority="892" aboveAverage="0" equalAverage="0" bottom="0" percent="0" rank="0" text="" dxfId="339">
      <formula>$D$1&lt;K4</formula>
    </cfRule>
    <cfRule type="expression" priority="893" aboveAverage="0" equalAverage="0" bottom="0" percent="0" rank="0" text="" dxfId="340">
      <formula>$D$1&gt;K4</formula>
    </cfRule>
  </conditionalFormatting>
  <conditionalFormatting sqref="K4">
    <cfRule type="expression" priority="894" aboveAverage="0" equalAverage="0" bottom="0" percent="0" rank="0" text="" dxfId="341">
      <formula>$D$1&lt;K4</formula>
    </cfRule>
    <cfRule type="expression" priority="895" aboveAverage="0" equalAverage="0" bottom="0" percent="0" rank="0" text="" dxfId="342">
      <formula>$D$1&gt;K4</formula>
    </cfRule>
  </conditionalFormatting>
  <conditionalFormatting sqref="K4">
    <cfRule type="expression" priority="896" aboveAverage="0" equalAverage="0" bottom="0" percent="0" rank="0" text="" dxfId="343">
      <formula>$D$1&lt;K4</formula>
    </cfRule>
    <cfRule type="expression" priority="897" aboveAverage="0" equalAverage="0" bottom="0" percent="0" rank="0" text="" dxfId="344">
      <formula>$D$1&gt;K4</formula>
    </cfRule>
  </conditionalFormatting>
  <conditionalFormatting sqref="K4">
    <cfRule type="expression" priority="898" aboveAverage="0" equalAverage="0" bottom="0" percent="0" rank="0" text="" dxfId="345">
      <formula>$D$1&lt;K4</formula>
    </cfRule>
    <cfRule type="expression" priority="899" aboveAverage="0" equalAverage="0" bottom="0" percent="0" rank="0" text="" dxfId="346">
      <formula>$D$1&gt;K4</formula>
    </cfRule>
  </conditionalFormatting>
  <conditionalFormatting sqref="K4">
    <cfRule type="expression" priority="900" aboveAverage="0" equalAverage="0" bottom="0" percent="0" rank="0" text="" dxfId="347">
      <formula>$D$1&lt;K4</formula>
    </cfRule>
    <cfRule type="expression" priority="901" aboveAverage="0" equalAverage="0" bottom="0" percent="0" rank="0" text="" dxfId="348">
      <formula>$D$1&gt;K4</formula>
    </cfRule>
  </conditionalFormatting>
  <conditionalFormatting sqref="K4">
    <cfRule type="expression" priority="902" aboveAverage="0" equalAverage="0" bottom="0" percent="0" rank="0" text="" dxfId="349">
      <formula>$D$1&lt;K4</formula>
    </cfRule>
    <cfRule type="expression" priority="903" aboveAverage="0" equalAverage="0" bottom="0" percent="0" rank="0" text="" dxfId="350">
      <formula>$D$1&gt;K4</formula>
    </cfRule>
  </conditionalFormatting>
  <conditionalFormatting sqref="K4">
    <cfRule type="expression" priority="904" aboveAverage="0" equalAverage="0" bottom="0" percent="0" rank="0" text="" dxfId="351">
      <formula>$D$1&lt;K4</formula>
    </cfRule>
    <cfRule type="expression" priority="905" aboveAverage="0" equalAverage="0" bottom="0" percent="0" rank="0" text="" dxfId="352">
      <formula>$D$1&gt;K4</formula>
    </cfRule>
  </conditionalFormatting>
  <conditionalFormatting sqref="K4">
    <cfRule type="expression" priority="906" aboveAverage="0" equalAverage="0" bottom="0" percent="0" rank="0" text="" dxfId="353">
      <formula>$D$1&lt;K4</formula>
    </cfRule>
    <cfRule type="expression" priority="907" aboveAverage="0" equalAverage="0" bottom="0" percent="0" rank="0" text="" dxfId="354">
      <formula>$D$1&gt;K4</formula>
    </cfRule>
  </conditionalFormatting>
  <conditionalFormatting sqref="K4">
    <cfRule type="expression" priority="908" aboveAverage="0" equalAverage="0" bottom="0" percent="0" rank="0" text="" dxfId="355">
      <formula>$D$1&lt;K4</formula>
    </cfRule>
    <cfRule type="expression" priority="909" aboveAverage="0" equalAverage="0" bottom="0" percent="0" rank="0" text="" dxfId="356">
      <formula>$D$1&gt;K4</formula>
    </cfRule>
  </conditionalFormatting>
  <conditionalFormatting sqref="K4">
    <cfRule type="expression" priority="910" aboveAverage="0" equalAverage="0" bottom="0" percent="0" rank="0" text="" dxfId="357">
      <formula>$D$1&lt;K4</formula>
    </cfRule>
    <cfRule type="expression" priority="911" aboveAverage="0" equalAverage="0" bottom="0" percent="0" rank="0" text="" dxfId="358">
      <formula>$D$1&gt;K4</formula>
    </cfRule>
  </conditionalFormatting>
  <conditionalFormatting sqref="J3">
    <cfRule type="expression" priority="912" aboveAverage="0" equalAverage="0" bottom="0" percent="0" rank="0" text="" dxfId="359">
      <formula>$D$1&lt;J3</formula>
    </cfRule>
    <cfRule type="expression" priority="913" aboveAverage="0" equalAverage="0" bottom="0" percent="0" rank="0" text="" dxfId="360">
      <formula>$D$1&gt;J3</formula>
    </cfRule>
  </conditionalFormatting>
  <conditionalFormatting sqref="M5">
    <cfRule type="cellIs" priority="914" operator="equal" aboveAverage="0" equalAverage="0" bottom="0" percent="0" rank="0" text="" dxfId="361">
      <formula>5</formula>
    </cfRule>
    <cfRule type="cellIs" priority="915" operator="equal" aboveAverage="0" equalAverage="0" bottom="0" percent="0" rank="0" text="" dxfId="362">
      <formula>4</formula>
    </cfRule>
    <cfRule type="cellIs" priority="916" operator="equal" aboveAverage="0" equalAverage="0" bottom="0" percent="0" rank="0" text="" dxfId="363">
      <formula>3</formula>
    </cfRule>
  </conditionalFormatting>
  <conditionalFormatting sqref="J4">
    <cfRule type="expression" priority="917" aboveAverage="0" equalAverage="0" bottom="0" percent="0" rank="0" text="" dxfId="364">
      <formula>$D$1&lt;J4</formula>
    </cfRule>
    <cfRule type="expression" priority="918" aboveAverage="0" equalAverage="0" bottom="0" percent="0" rank="0" text="" dxfId="365">
      <formula>$D$1&gt;J4</formula>
    </cfRule>
  </conditionalFormatting>
  <conditionalFormatting sqref="J4">
    <cfRule type="expression" priority="919" aboveAverage="0" equalAverage="0" bottom="0" percent="0" rank="0" text="" dxfId="366">
      <formula>$D$1&lt;J4</formula>
    </cfRule>
    <cfRule type="expression" priority="920" aboveAverage="0" equalAverage="0" bottom="0" percent="0" rank="0" text="" dxfId="367">
      <formula>$D$1&gt;J4</formula>
    </cfRule>
  </conditionalFormatting>
  <conditionalFormatting sqref="J4">
    <cfRule type="expression" priority="921" aboveAverage="0" equalAverage="0" bottom="0" percent="0" rank="0" text="" dxfId="368">
      <formula>$D$1&lt;J4</formula>
    </cfRule>
    <cfRule type="expression" priority="922" aboveAverage="0" equalAverage="0" bottom="0" percent="0" rank="0" text="" dxfId="369">
      <formula>$D$1&gt;J4</formula>
    </cfRule>
  </conditionalFormatting>
  <conditionalFormatting sqref="M4">
    <cfRule type="expression" priority="923" aboveAverage="0" equalAverage="0" bottom="0" percent="0" rank="0" text="" dxfId="370">
      <formula>$D$1&lt;M4</formula>
    </cfRule>
    <cfRule type="expression" priority="924" aboveAverage="0" equalAverage="0" bottom="0" percent="0" rank="0" text="" dxfId="371">
      <formula>$D$1&gt;M4</formula>
    </cfRule>
  </conditionalFormatting>
  <conditionalFormatting sqref="M5">
    <cfRule type="cellIs" priority="925" operator="equal" aboveAverage="0" equalAverage="0" bottom="0" percent="0" rank="0" text="" dxfId="372">
      <formula>5</formula>
    </cfRule>
    <cfRule type="cellIs" priority="926" operator="equal" aboveAverage="0" equalAverage="0" bottom="0" percent="0" rank="0" text="" dxfId="373">
      <formula>4</formula>
    </cfRule>
    <cfRule type="cellIs" priority="927" operator="equal" aboveAverage="0" equalAverage="0" bottom="0" percent="0" rank="0" text="" dxfId="374">
      <formula>3</formula>
    </cfRule>
  </conditionalFormatting>
  <conditionalFormatting sqref="M4">
    <cfRule type="expression" priority="928" aboveAverage="0" equalAverage="0" bottom="0" percent="0" rank="0" text="" dxfId="375">
      <formula>$D$1&lt;M4</formula>
    </cfRule>
    <cfRule type="expression" priority="929" aboveAverage="0" equalAverage="0" bottom="0" percent="0" rank="0" text="" dxfId="376">
      <formula>$D$1&gt;M4</formula>
    </cfRule>
  </conditionalFormatting>
  <conditionalFormatting sqref="M5">
    <cfRule type="cellIs" priority="930" operator="equal" aboveAverage="0" equalAverage="0" bottom="0" percent="0" rank="0" text="" dxfId="377">
      <formula>5</formula>
    </cfRule>
    <cfRule type="cellIs" priority="931" operator="equal" aboveAverage="0" equalAverage="0" bottom="0" percent="0" rank="0" text="" dxfId="378">
      <formula>4</formula>
    </cfRule>
    <cfRule type="cellIs" priority="932" operator="equal" aboveAverage="0" equalAverage="0" bottom="0" percent="0" rank="0" text="" dxfId="379">
      <formula>3</formula>
    </cfRule>
  </conditionalFormatting>
  <conditionalFormatting sqref="M4">
    <cfRule type="expression" priority="933" aboveAverage="0" equalAverage="0" bottom="0" percent="0" rank="0" text="" dxfId="380">
      <formula>$D$1&lt;M4</formula>
    </cfRule>
    <cfRule type="expression" priority="934" aboveAverage="0" equalAverage="0" bottom="0" percent="0" rank="0" text="" dxfId="381">
      <formula>$D$1&gt;M4</formula>
    </cfRule>
  </conditionalFormatting>
  <conditionalFormatting sqref="M5">
    <cfRule type="cellIs" priority="935" operator="equal" aboveAverage="0" equalAverage="0" bottom="0" percent="0" rank="0" text="" dxfId="382">
      <formula>5</formula>
    </cfRule>
    <cfRule type="cellIs" priority="936" operator="equal" aboveAverage="0" equalAverage="0" bottom="0" percent="0" rank="0" text="" dxfId="383">
      <formula>4</formula>
    </cfRule>
    <cfRule type="cellIs" priority="937" operator="equal" aboveAverage="0" equalAverage="0" bottom="0" percent="0" rank="0" text="" dxfId="384">
      <formula>3</formula>
    </cfRule>
  </conditionalFormatting>
  <conditionalFormatting sqref="M4">
    <cfRule type="expression" priority="938" aboveAverage="0" equalAverage="0" bottom="0" percent="0" rank="0" text="" dxfId="385">
      <formula>$D$1&lt;M4</formula>
    </cfRule>
    <cfRule type="expression" priority="939" aboveAverage="0" equalAverage="0" bottom="0" percent="0" rank="0" text="" dxfId="386">
      <formula>$D$1&gt;M4</formula>
    </cfRule>
  </conditionalFormatting>
  <conditionalFormatting sqref="M4">
    <cfRule type="expression" priority="940" aboveAverage="0" equalAverage="0" bottom="0" percent="0" rank="0" text="" dxfId="387">
      <formula>$D$1&lt;M4</formula>
    </cfRule>
    <cfRule type="expression" priority="941" aboveAverage="0" equalAverage="0" bottom="0" percent="0" rank="0" text="" dxfId="388">
      <formula>$D$1&gt;M4</formula>
    </cfRule>
  </conditionalFormatting>
  <conditionalFormatting sqref="M4">
    <cfRule type="expression" priority="942" aboveAverage="0" equalAverage="0" bottom="0" percent="0" rank="0" text="" dxfId="389">
      <formula>$D$1&lt;M4</formula>
    </cfRule>
    <cfRule type="expression" priority="943" aboveAverage="0" equalAverage="0" bottom="0" percent="0" rank="0" text="" dxfId="390">
      <formula>$D$1&gt;M4</formula>
    </cfRule>
  </conditionalFormatting>
  <conditionalFormatting sqref="M4">
    <cfRule type="expression" priority="944" aboveAverage="0" equalAverage="0" bottom="0" percent="0" rank="0" text="" dxfId="391">
      <formula>$D$1&lt;M4</formula>
    </cfRule>
    <cfRule type="expression" priority="945" aboveAverage="0" equalAverage="0" bottom="0" percent="0" rank="0" text="" dxfId="392">
      <formula>$D$1&gt;M4</formula>
    </cfRule>
  </conditionalFormatting>
  <conditionalFormatting sqref="M4">
    <cfRule type="expression" priority="946" aboveAverage="0" equalAverage="0" bottom="0" percent="0" rank="0" text="" dxfId="393">
      <formula>$D$1&lt;M4</formula>
    </cfRule>
    <cfRule type="expression" priority="947" aboveAverage="0" equalAverage="0" bottom="0" percent="0" rank="0" text="" dxfId="394">
      <formula>$D$1&gt;M4</formula>
    </cfRule>
  </conditionalFormatting>
  <conditionalFormatting sqref="M4">
    <cfRule type="expression" priority="948" aboveAverage="0" equalAverage="0" bottom="0" percent="0" rank="0" text="" dxfId="395">
      <formula>$D$1&lt;M4</formula>
    </cfRule>
    <cfRule type="expression" priority="949" aboveAverage="0" equalAverage="0" bottom="0" percent="0" rank="0" text="" dxfId="396">
      <formula>$D$1&gt;M4</formula>
    </cfRule>
  </conditionalFormatting>
  <conditionalFormatting sqref="M4">
    <cfRule type="expression" priority="950" aboveAverage="0" equalAverage="0" bottom="0" percent="0" rank="0" text="" dxfId="397">
      <formula>$D$1&lt;M4</formula>
    </cfRule>
    <cfRule type="expression" priority="951" aboveAverage="0" equalAverage="0" bottom="0" percent="0" rank="0" text="" dxfId="398">
      <formula>$D$1&gt;M4</formula>
    </cfRule>
  </conditionalFormatting>
  <conditionalFormatting sqref="M4">
    <cfRule type="expression" priority="952" aboveAverage="0" equalAverage="0" bottom="0" percent="0" rank="0" text="" dxfId="399">
      <formula>$D$1&lt;M4</formula>
    </cfRule>
    <cfRule type="expression" priority="953" aboveAverage="0" equalAverage="0" bottom="0" percent="0" rank="0" text="" dxfId="400">
      <formula>$D$1&gt;M4</formula>
    </cfRule>
  </conditionalFormatting>
  <conditionalFormatting sqref="J4">
    <cfRule type="expression" priority="954" aboveAverage="0" equalAverage="0" bottom="0" percent="0" rank="0" text="" dxfId="401">
      <formula>$D$1&lt;J4</formula>
    </cfRule>
    <cfRule type="expression" priority="955" aboveAverage="0" equalAverage="0" bottom="0" percent="0" rank="0" text="" dxfId="402">
      <formula>$D$1&gt;J4</formula>
    </cfRule>
  </conditionalFormatting>
  <conditionalFormatting sqref="J3">
    <cfRule type="expression" priority="956" aboveAverage="0" equalAverage="0" bottom="0" percent="0" rank="0" text="" dxfId="403">
      <formula>$D$1&lt;J3</formula>
    </cfRule>
    <cfRule type="expression" priority="957" aboveAverage="0" equalAverage="0" bottom="0" percent="0" rank="0" text="" dxfId="404">
      <formula>$D$1&gt;J3</formula>
    </cfRule>
  </conditionalFormatting>
  <conditionalFormatting sqref="J4">
    <cfRule type="expression" priority="958" aboveAverage="0" equalAverage="0" bottom="0" percent="0" rank="0" text="" dxfId="405">
      <formula>$D$1&lt;J4</formula>
    </cfRule>
    <cfRule type="expression" priority="959" aboveAverage="0" equalAverage="0" bottom="0" percent="0" rank="0" text="" dxfId="406">
      <formula>$D$1&gt;J4</formula>
    </cfRule>
  </conditionalFormatting>
  <conditionalFormatting sqref="J4">
    <cfRule type="expression" priority="960" aboveAverage="0" equalAverage="0" bottom="0" percent="0" rank="0" text="" dxfId="407">
      <formula>$D$1&lt;J4</formula>
    </cfRule>
    <cfRule type="expression" priority="961" aboveAverage="0" equalAverage="0" bottom="0" percent="0" rank="0" text="" dxfId="408">
      <formula>$D$1&gt;J4</formula>
    </cfRule>
  </conditionalFormatting>
  <conditionalFormatting sqref="J4">
    <cfRule type="expression" priority="962" aboveAverage="0" equalAverage="0" bottom="0" percent="0" rank="0" text="" dxfId="409">
      <formula>$D$1&lt;J4</formula>
    </cfRule>
    <cfRule type="expression" priority="963" aboveAverage="0" equalAverage="0" bottom="0" percent="0" rank="0" text="" dxfId="410">
      <formula>$D$1&gt;J4</formula>
    </cfRule>
  </conditionalFormatting>
  <conditionalFormatting sqref="J5">
    <cfRule type="cellIs" priority="964" operator="equal" aboveAverage="0" equalAverage="0" bottom="0" percent="0" rank="0" text="" dxfId="411">
      <formula>5</formula>
    </cfRule>
    <cfRule type="cellIs" priority="965" operator="equal" aboveAverage="0" equalAverage="0" bottom="0" percent="0" rank="0" text="" dxfId="412">
      <formula>4</formula>
    </cfRule>
    <cfRule type="cellIs" priority="966" operator="equal" aboveAverage="0" equalAverage="0" bottom="0" percent="0" rank="0" text="" dxfId="413">
      <formula>3</formula>
    </cfRule>
  </conditionalFormatting>
  <conditionalFormatting sqref="J4">
    <cfRule type="expression" priority="967" aboveAverage="0" equalAverage="0" bottom="0" percent="0" rank="0" text="" dxfId="414">
      <formula>$D$1&lt;J4</formula>
    </cfRule>
    <cfRule type="expression" priority="968" aboveAverage="0" equalAverage="0" bottom="0" percent="0" rank="0" text="" dxfId="415">
      <formula>$D$1&gt;J4</formula>
    </cfRule>
  </conditionalFormatting>
  <conditionalFormatting sqref="J4">
    <cfRule type="expression" priority="969" aboveAverage="0" equalAverage="0" bottom="0" percent="0" rank="0" text="" dxfId="416">
      <formula>$D$1&lt;J4</formula>
    </cfRule>
    <cfRule type="expression" priority="970" aboveAverage="0" equalAverage="0" bottom="0" percent="0" rank="0" text="" dxfId="417">
      <formula>$D$1&gt;J4</formula>
    </cfRule>
  </conditionalFormatting>
  <conditionalFormatting sqref="J4">
    <cfRule type="expression" priority="971" aboveAverage="0" equalAverage="0" bottom="0" percent="0" rank="0" text="" dxfId="418">
      <formula>$D$1&lt;J4</formula>
    </cfRule>
    <cfRule type="expression" priority="972" aboveAverage="0" equalAverage="0" bottom="0" percent="0" rank="0" text="" dxfId="419">
      <formula>$D$1&gt;J4</formula>
    </cfRule>
  </conditionalFormatting>
  <conditionalFormatting sqref="J4">
    <cfRule type="expression" priority="973" aboveAverage="0" equalAverage="0" bottom="0" percent="0" rank="0" text="" dxfId="420">
      <formula>$D$1&lt;J4</formula>
    </cfRule>
    <cfRule type="expression" priority="974" aboveAverage="0" equalAverage="0" bottom="0" percent="0" rank="0" text="" dxfId="421">
      <formula>$D$1&gt;J4</formula>
    </cfRule>
  </conditionalFormatting>
  <conditionalFormatting sqref="J4">
    <cfRule type="expression" priority="975" aboveAverage="0" equalAverage="0" bottom="0" percent="0" rank="0" text="" dxfId="422">
      <formula>$D$1&lt;J4</formula>
    </cfRule>
    <cfRule type="expression" priority="976" aboveAverage="0" equalAverage="0" bottom="0" percent="0" rank="0" text="" dxfId="423">
      <formula>$D$1&gt;J4</formula>
    </cfRule>
  </conditionalFormatting>
  <conditionalFormatting sqref="J4">
    <cfRule type="expression" priority="977" aboveAverage="0" equalAverage="0" bottom="0" percent="0" rank="0" text="" dxfId="424">
      <formula>$D$1&lt;J4</formula>
    </cfRule>
    <cfRule type="expression" priority="978" aboveAverage="0" equalAverage="0" bottom="0" percent="0" rank="0" text="" dxfId="425">
      <formula>$D$1&gt;J4</formula>
    </cfRule>
  </conditionalFormatting>
  <conditionalFormatting sqref="M4">
    <cfRule type="expression" priority="979" aboveAverage="0" equalAverage="0" bottom="0" percent="0" rank="0" text="" dxfId="426">
      <formula>$D$1&lt;M4</formula>
    </cfRule>
    <cfRule type="expression" priority="980" aboveAverage="0" equalAverage="0" bottom="0" percent="0" rank="0" text="" dxfId="427">
      <formula>$D$1&gt;M4</formula>
    </cfRule>
  </conditionalFormatting>
  <conditionalFormatting sqref="J5">
    <cfRule type="cellIs" priority="981" operator="equal" aboveAverage="0" equalAverage="0" bottom="0" percent="0" rank="0" text="" dxfId="428">
      <formula>5</formula>
    </cfRule>
    <cfRule type="cellIs" priority="982" operator="equal" aboveAverage="0" equalAverage="0" bottom="0" percent="0" rank="0" text="" dxfId="429">
      <formula>4</formula>
    </cfRule>
    <cfRule type="cellIs" priority="983" operator="equal" aboveAverage="0" equalAverage="0" bottom="0" percent="0" rank="0" text="" dxfId="430">
      <formula>3</formula>
    </cfRule>
  </conditionalFormatting>
  <conditionalFormatting sqref="J3:J4">
    <cfRule type="expression" priority="984" aboveAverage="0" equalAverage="0" bottom="0" percent="0" rank="0" text="" dxfId="431">
      <formula>$D$1&lt;J3</formula>
    </cfRule>
    <cfRule type="expression" priority="985" aboveAverage="0" equalAverage="0" bottom="0" percent="0" rank="0" text="" dxfId="432">
      <formula>$D$1&gt;J3</formula>
    </cfRule>
  </conditionalFormatting>
  <conditionalFormatting sqref="J4">
    <cfRule type="expression" priority="986" aboveAverage="0" equalAverage="0" bottom="0" percent="0" rank="0" text="" dxfId="433">
      <formula>$D$1&lt;J4</formula>
    </cfRule>
    <cfRule type="expression" priority="987" aboveAverage="0" equalAverage="0" bottom="0" percent="0" rank="0" text="" dxfId="434">
      <formula>$D$1&gt;J4</formula>
    </cfRule>
  </conditionalFormatting>
  <conditionalFormatting sqref="J4">
    <cfRule type="expression" priority="988" aboveAverage="0" equalAverage="0" bottom="0" percent="0" rank="0" text="" dxfId="435">
      <formula>$D$1&lt;J4</formula>
    </cfRule>
    <cfRule type="expression" priority="989" aboveAverage="0" equalAverage="0" bottom="0" percent="0" rank="0" text="" dxfId="436">
      <formula>$D$1&gt;J4</formula>
    </cfRule>
  </conditionalFormatting>
  <conditionalFormatting sqref="J5">
    <cfRule type="cellIs" priority="990" operator="equal" aboveAverage="0" equalAverage="0" bottom="0" percent="0" rank="0" text="" dxfId="437">
      <formula>5</formula>
    </cfRule>
    <cfRule type="cellIs" priority="991" operator="equal" aboveAverage="0" equalAverage="0" bottom="0" percent="0" rank="0" text="" dxfId="438">
      <formula>4</formula>
    </cfRule>
    <cfRule type="cellIs" priority="992" operator="equal" aboveAverage="0" equalAverage="0" bottom="0" percent="0" rank="0" text="" dxfId="439">
      <formula>3</formula>
    </cfRule>
  </conditionalFormatting>
  <conditionalFormatting sqref="J4">
    <cfRule type="expression" priority="993" aboveAverage="0" equalAverage="0" bottom="0" percent="0" rank="0" text="" dxfId="440">
      <formula>$D$1&lt;J4</formula>
    </cfRule>
    <cfRule type="expression" priority="994" aboveAverage="0" equalAverage="0" bottom="0" percent="0" rank="0" text="" dxfId="441">
      <formula>$D$1&gt;J4</formula>
    </cfRule>
  </conditionalFormatting>
  <conditionalFormatting sqref="J5">
    <cfRule type="cellIs" priority="995" operator="equal" aboveAverage="0" equalAverage="0" bottom="0" percent="0" rank="0" text="" dxfId="442">
      <formula>5</formula>
    </cfRule>
    <cfRule type="cellIs" priority="996" operator="equal" aboveAverage="0" equalAverage="0" bottom="0" percent="0" rank="0" text="" dxfId="443">
      <formula>4</formula>
    </cfRule>
    <cfRule type="cellIs" priority="997" operator="equal" aboveAverage="0" equalAverage="0" bottom="0" percent="0" rank="0" text="" dxfId="444">
      <formula>3</formula>
    </cfRule>
  </conditionalFormatting>
  <conditionalFormatting sqref="J4">
    <cfRule type="expression" priority="998" aboveAverage="0" equalAverage="0" bottom="0" percent="0" rank="0" text="" dxfId="445">
      <formula>$D$1&lt;J4</formula>
    </cfRule>
    <cfRule type="expression" priority="999" aboveAverage="0" equalAverage="0" bottom="0" percent="0" rank="0" text="" dxfId="446">
      <formula>$D$1&gt;J4</formula>
    </cfRule>
  </conditionalFormatting>
  <conditionalFormatting sqref="J5">
    <cfRule type="cellIs" priority="1000" operator="equal" aboveAverage="0" equalAverage="0" bottom="0" percent="0" rank="0" text="" dxfId="447">
      <formula>5</formula>
    </cfRule>
    <cfRule type="cellIs" priority="1001" operator="equal" aboveAverage="0" equalAverage="0" bottom="0" percent="0" rank="0" text="" dxfId="448">
      <formula>4</formula>
    </cfRule>
    <cfRule type="cellIs" priority="1002" operator="equal" aboveAverage="0" equalAverage="0" bottom="0" percent="0" rank="0" text="" dxfId="449">
      <formula>3</formula>
    </cfRule>
  </conditionalFormatting>
  <conditionalFormatting sqref="J4">
    <cfRule type="expression" priority="1003" aboveAverage="0" equalAverage="0" bottom="0" percent="0" rank="0" text="" dxfId="0">
      <formula>$D$1&lt;J4</formula>
    </cfRule>
    <cfRule type="expression" priority="1004" aboveAverage="0" equalAverage="0" bottom="0" percent="0" rank="0" text="" dxfId="1">
      <formula>$D$1&gt;J4</formula>
    </cfRule>
  </conditionalFormatting>
  <conditionalFormatting sqref="J4">
    <cfRule type="expression" priority="1005" aboveAverage="0" equalAverage="0" bottom="0" percent="0" rank="0" text="" dxfId="2">
      <formula>$D$1&lt;J4</formula>
    </cfRule>
    <cfRule type="expression" priority="1006" aboveAverage="0" equalAverage="0" bottom="0" percent="0" rank="0" text="" dxfId="3">
      <formula>$D$1&gt;J4</formula>
    </cfRule>
  </conditionalFormatting>
  <conditionalFormatting sqref="J4">
    <cfRule type="expression" priority="1007" aboveAverage="0" equalAverage="0" bottom="0" percent="0" rank="0" text="" dxfId="4">
      <formula>$D$1&lt;J4</formula>
    </cfRule>
    <cfRule type="expression" priority="1008" aboveAverage="0" equalAverage="0" bottom="0" percent="0" rank="0" text="" dxfId="5">
      <formula>$D$1&gt;J4</formula>
    </cfRule>
  </conditionalFormatting>
  <conditionalFormatting sqref="J4">
    <cfRule type="expression" priority="1009" aboveAverage="0" equalAverage="0" bottom="0" percent="0" rank="0" text="" dxfId="6">
      <formula>$D$1&lt;J4</formula>
    </cfRule>
    <cfRule type="expression" priority="1010" aboveAverage="0" equalAverage="0" bottom="0" percent="0" rank="0" text="" dxfId="7">
      <formula>$D$1&gt;J4</formula>
    </cfRule>
  </conditionalFormatting>
  <conditionalFormatting sqref="J4">
    <cfRule type="expression" priority="1011" aboveAverage="0" equalAverage="0" bottom="0" percent="0" rank="0" text="" dxfId="8">
      <formula>$D$1&lt;J4</formula>
    </cfRule>
    <cfRule type="expression" priority="1012" aboveAverage="0" equalAverage="0" bottom="0" percent="0" rank="0" text="" dxfId="9">
      <formula>$D$1&gt;J4</formula>
    </cfRule>
  </conditionalFormatting>
  <conditionalFormatting sqref="J4">
    <cfRule type="expression" priority="1013" aboveAverage="0" equalAverage="0" bottom="0" percent="0" rank="0" text="" dxfId="10">
      <formula>$D$1&lt;J4</formula>
    </cfRule>
    <cfRule type="expression" priority="1014" aboveAverage="0" equalAverage="0" bottom="0" percent="0" rank="0" text="" dxfId="11">
      <formula>$D$1&gt;J4</formula>
    </cfRule>
  </conditionalFormatting>
  <conditionalFormatting sqref="J4">
    <cfRule type="expression" priority="1015" aboveAverage="0" equalAverage="0" bottom="0" percent="0" rank="0" text="" dxfId="12">
      <formula>$D$1&lt;J4</formula>
    </cfRule>
    <cfRule type="expression" priority="1016" aboveAverage="0" equalAverage="0" bottom="0" percent="0" rank="0" text="" dxfId="13">
      <formula>$D$1&gt;J4</formula>
    </cfRule>
  </conditionalFormatting>
  <conditionalFormatting sqref="J4">
    <cfRule type="expression" priority="1017" aboveAverage="0" equalAverage="0" bottom="0" percent="0" rank="0" text="" dxfId="14">
      <formula>$D$1&lt;J4</formula>
    </cfRule>
    <cfRule type="expression" priority="1018" aboveAverage="0" equalAverage="0" bottom="0" percent="0" rank="0" text="" dxfId="15">
      <formula>$D$1&gt;J4</formula>
    </cfRule>
  </conditionalFormatting>
  <conditionalFormatting sqref="J4">
    <cfRule type="expression" priority="1019" aboveAverage="0" equalAverage="0" bottom="0" percent="0" rank="0" text="" dxfId="16">
      <formula>$D$1&lt;J4</formula>
    </cfRule>
    <cfRule type="expression" priority="1020" aboveAverage="0" equalAverage="0" bottom="0" percent="0" rank="0" text="" dxfId="17">
      <formula>$D$1&gt;J4</formula>
    </cfRule>
  </conditionalFormatting>
  <conditionalFormatting sqref="I3">
    <cfRule type="expression" priority="1021" aboveAverage="0" equalAverage="0" bottom="0" percent="0" rank="0" text="" dxfId="18">
      <formula>$D$1&lt;I3</formula>
    </cfRule>
    <cfRule type="expression" priority="1022" aboveAverage="0" equalAverage="0" bottom="0" percent="0" rank="0" text="" dxfId="19">
      <formula>$D$1&gt;I3</formula>
    </cfRule>
  </conditionalFormatting>
  <conditionalFormatting sqref="I3">
    <cfRule type="expression" priority="1023" aboveAverage="0" equalAverage="0" bottom="0" percent="0" rank="0" text="" dxfId="20">
      <formula>$D$1&lt;I3</formula>
    </cfRule>
    <cfRule type="expression" priority="1024" aboveAverage="0" equalAverage="0" bottom="0" percent="0" rank="0" text="" dxfId="21">
      <formula>$D$1&gt;I3</formula>
    </cfRule>
  </conditionalFormatting>
  <conditionalFormatting sqref="L5">
    <cfRule type="cellIs" priority="1025" operator="equal" aboveAverage="0" equalAverage="0" bottom="0" percent="0" rank="0" text="" dxfId="22">
      <formula>5</formula>
    </cfRule>
    <cfRule type="cellIs" priority="1026" operator="equal" aboveAverage="0" equalAverage="0" bottom="0" percent="0" rank="0" text="" dxfId="23">
      <formula>4</formula>
    </cfRule>
    <cfRule type="cellIs" priority="1027" operator="equal" aboveAverage="0" equalAverage="0" bottom="0" percent="0" rank="0" text="" dxfId="24">
      <formula>3</formula>
    </cfRule>
  </conditionalFormatting>
  <conditionalFormatting sqref="L4">
    <cfRule type="expression" priority="1028" aboveAverage="0" equalAverage="0" bottom="0" percent="0" rank="0" text="" dxfId="25">
      <formula>$D$1&lt;L4</formula>
    </cfRule>
    <cfRule type="expression" priority="1029" aboveAverage="0" equalAverage="0" bottom="0" percent="0" rank="0" text="" dxfId="26">
      <formula>$D$1&gt;L4</formula>
    </cfRule>
  </conditionalFormatting>
  <conditionalFormatting sqref="M5">
    <cfRule type="cellIs" priority="1030" operator="equal" aboveAverage="0" equalAverage="0" bottom="0" percent="0" rank="0" text="" dxfId="27">
      <formula>5</formula>
    </cfRule>
    <cfRule type="cellIs" priority="1031" operator="equal" aboveAverage="0" equalAverage="0" bottom="0" percent="0" rank="0" text="" dxfId="28">
      <formula>4</formula>
    </cfRule>
    <cfRule type="cellIs" priority="1032" operator="equal" aboveAverage="0" equalAverage="0" bottom="0" percent="0" rank="0" text="" dxfId="29">
      <formula>3</formula>
    </cfRule>
  </conditionalFormatting>
  <conditionalFormatting sqref="M4">
    <cfRule type="expression" priority="1033" aboveAverage="0" equalAverage="0" bottom="0" percent="0" rank="0" text="" dxfId="30">
      <formula>$D$1&lt;M4</formula>
    </cfRule>
    <cfRule type="expression" priority="1034" aboveAverage="0" equalAverage="0" bottom="0" percent="0" rank="0" text="" dxfId="31">
      <formula>$D$1&gt;M4</formula>
    </cfRule>
  </conditionalFormatting>
  <conditionalFormatting sqref="M5">
    <cfRule type="cellIs" priority="1035" operator="equal" aboveAverage="0" equalAverage="0" bottom="0" percent="0" rank="0" text="" dxfId="32">
      <formula>5</formula>
    </cfRule>
    <cfRule type="cellIs" priority="1036" operator="equal" aboveAverage="0" equalAverage="0" bottom="0" percent="0" rank="0" text="" dxfId="33">
      <formula>4</formula>
    </cfRule>
    <cfRule type="cellIs" priority="1037" operator="equal" aboveAverage="0" equalAverage="0" bottom="0" percent="0" rank="0" text="" dxfId="34">
      <formula>3</formula>
    </cfRule>
  </conditionalFormatting>
  <conditionalFormatting sqref="M4">
    <cfRule type="expression" priority="1038" aboveAverage="0" equalAverage="0" bottom="0" percent="0" rank="0" text="" dxfId="35">
      <formula>$D$1&lt;M4</formula>
    </cfRule>
    <cfRule type="expression" priority="1039" aboveAverage="0" equalAverage="0" bottom="0" percent="0" rank="0" text="" dxfId="36">
      <formula>$D$1&gt;M4</formula>
    </cfRule>
  </conditionalFormatting>
  <conditionalFormatting sqref="M4">
    <cfRule type="expression" priority="1040" aboveAverage="0" equalAverage="0" bottom="0" percent="0" rank="0" text="" dxfId="37">
      <formula>$D$1&lt;M4</formula>
    </cfRule>
    <cfRule type="expression" priority="1041" aboveAverage="0" equalAverage="0" bottom="0" percent="0" rank="0" text="" dxfId="38">
      <formula>$D$1&gt;M4</formula>
    </cfRule>
  </conditionalFormatting>
  <conditionalFormatting sqref="M4">
    <cfRule type="expression" priority="1042" aboveAverage="0" equalAverage="0" bottom="0" percent="0" rank="0" text="" dxfId="39">
      <formula>$D$1&lt;M4</formula>
    </cfRule>
    <cfRule type="expression" priority="1043" aboveAverage="0" equalAverage="0" bottom="0" percent="0" rank="0" text="" dxfId="40">
      <formula>$D$1&gt;M4</formula>
    </cfRule>
  </conditionalFormatting>
  <conditionalFormatting sqref="L5">
    <cfRule type="cellIs" priority="1044" operator="equal" aboveAverage="0" equalAverage="0" bottom="0" percent="0" rank="0" text="" dxfId="41">
      <formula>5</formula>
    </cfRule>
    <cfRule type="cellIs" priority="1045" operator="equal" aboveAverage="0" equalAverage="0" bottom="0" percent="0" rank="0" text="" dxfId="42">
      <formula>4</formula>
    </cfRule>
    <cfRule type="cellIs" priority="1046" operator="equal" aboveAverage="0" equalAverage="0" bottom="0" percent="0" rank="0" text="" dxfId="43">
      <formula>3</formula>
    </cfRule>
  </conditionalFormatting>
  <conditionalFormatting sqref="L4">
    <cfRule type="expression" priority="1047" aboveAverage="0" equalAverage="0" bottom="0" percent="0" rank="0" text="" dxfId="44">
      <formula>$D$1&lt;L4</formula>
    </cfRule>
    <cfRule type="expression" priority="1048" aboveAverage="0" equalAverage="0" bottom="0" percent="0" rank="0" text="" dxfId="45">
      <formula>$D$1&gt;L4</formula>
    </cfRule>
  </conditionalFormatting>
  <conditionalFormatting sqref="L5">
    <cfRule type="cellIs" priority="1049" operator="equal" aboveAverage="0" equalAverage="0" bottom="0" percent="0" rank="0" text="" dxfId="46">
      <formula>5</formula>
    </cfRule>
    <cfRule type="cellIs" priority="1050" operator="equal" aboveAverage="0" equalAverage="0" bottom="0" percent="0" rank="0" text="" dxfId="47">
      <formula>4</formula>
    </cfRule>
    <cfRule type="cellIs" priority="1051" operator="equal" aboveAverage="0" equalAverage="0" bottom="0" percent="0" rank="0" text="" dxfId="48">
      <formula>3</formula>
    </cfRule>
  </conditionalFormatting>
  <conditionalFormatting sqref="L4">
    <cfRule type="expression" priority="1052" aboveAverage="0" equalAverage="0" bottom="0" percent="0" rank="0" text="" dxfId="49">
      <formula>$D$1&lt;L4</formula>
    </cfRule>
    <cfRule type="expression" priority="1053" aboveAverage="0" equalAverage="0" bottom="0" percent="0" rank="0" text="" dxfId="50">
      <formula>$D$1&gt;L4</formula>
    </cfRule>
  </conditionalFormatting>
  <conditionalFormatting sqref="L5">
    <cfRule type="cellIs" priority="1054" operator="equal" aboveAverage="0" equalAverage="0" bottom="0" percent="0" rank="0" text="" dxfId="51">
      <formula>5</formula>
    </cfRule>
    <cfRule type="cellIs" priority="1055" operator="equal" aboveAverage="0" equalAverage="0" bottom="0" percent="0" rank="0" text="" dxfId="52">
      <formula>4</formula>
    </cfRule>
    <cfRule type="cellIs" priority="1056" operator="equal" aboveAverage="0" equalAverage="0" bottom="0" percent="0" rank="0" text="" dxfId="53">
      <formula>3</formula>
    </cfRule>
  </conditionalFormatting>
  <conditionalFormatting sqref="L4">
    <cfRule type="expression" priority="1057" aboveAverage="0" equalAverage="0" bottom="0" percent="0" rank="0" text="" dxfId="54">
      <formula>$D$1&lt;L4</formula>
    </cfRule>
    <cfRule type="expression" priority="1058" aboveAverage="0" equalAverage="0" bottom="0" percent="0" rank="0" text="" dxfId="55">
      <formula>$D$1&gt;L4</formula>
    </cfRule>
  </conditionalFormatting>
  <conditionalFormatting sqref="L5">
    <cfRule type="cellIs" priority="1059" operator="equal" aboveAverage="0" equalAverage="0" bottom="0" percent="0" rank="0" text="" dxfId="56">
      <formula>5</formula>
    </cfRule>
    <cfRule type="cellIs" priority="1060" operator="equal" aboveAverage="0" equalAverage="0" bottom="0" percent="0" rank="0" text="" dxfId="57">
      <formula>4</formula>
    </cfRule>
    <cfRule type="cellIs" priority="1061" operator="equal" aboveAverage="0" equalAverage="0" bottom="0" percent="0" rank="0" text="" dxfId="58">
      <formula>3</formula>
    </cfRule>
  </conditionalFormatting>
  <conditionalFormatting sqref="L4">
    <cfRule type="expression" priority="1062" aboveAverage="0" equalAverage="0" bottom="0" percent="0" rank="0" text="" dxfId="59">
      <formula>$D$1&lt;L4</formula>
    </cfRule>
    <cfRule type="expression" priority="1063" aboveAverage="0" equalAverage="0" bottom="0" percent="0" rank="0" text="" dxfId="60">
      <formula>$D$1&gt;L4</formula>
    </cfRule>
  </conditionalFormatting>
  <conditionalFormatting sqref="L4">
    <cfRule type="expression" priority="1064" aboveAverage="0" equalAverage="0" bottom="0" percent="0" rank="0" text="" dxfId="61">
      <formula>$D$1&lt;L4</formula>
    </cfRule>
    <cfRule type="expression" priority="1065" aboveAverage="0" equalAverage="0" bottom="0" percent="0" rank="0" text="" dxfId="62">
      <formula>$D$1&gt;L4</formula>
    </cfRule>
  </conditionalFormatting>
  <conditionalFormatting sqref="L4">
    <cfRule type="expression" priority="1066" aboveAverage="0" equalAverage="0" bottom="0" percent="0" rank="0" text="" dxfId="63">
      <formula>$D$1&lt;L4</formula>
    </cfRule>
    <cfRule type="expression" priority="1067" aboveAverage="0" equalAverage="0" bottom="0" percent="0" rank="0" text="" dxfId="64">
      <formula>$D$1&gt;L4</formula>
    </cfRule>
  </conditionalFormatting>
  <conditionalFormatting sqref="L4">
    <cfRule type="expression" priority="1068" aboveAverage="0" equalAverage="0" bottom="0" percent="0" rank="0" text="" dxfId="65">
      <formula>$D$1&lt;L4</formula>
    </cfRule>
    <cfRule type="expression" priority="1069" aboveAverage="0" equalAverage="0" bottom="0" percent="0" rank="0" text="" dxfId="66">
      <formula>$D$1&gt;L4</formula>
    </cfRule>
  </conditionalFormatting>
  <conditionalFormatting sqref="L4">
    <cfRule type="expression" priority="1070" aboveAverage="0" equalAverage="0" bottom="0" percent="0" rank="0" text="" dxfId="67">
      <formula>$D$1&lt;L4</formula>
    </cfRule>
    <cfRule type="expression" priority="1071" aboveAverage="0" equalAverage="0" bottom="0" percent="0" rank="0" text="" dxfId="68">
      <formula>$D$1&gt;L4</formula>
    </cfRule>
  </conditionalFormatting>
  <conditionalFormatting sqref="L4">
    <cfRule type="expression" priority="1072" aboveAverage="0" equalAverage="0" bottom="0" percent="0" rank="0" text="" dxfId="69">
      <formula>$D$1&lt;L4</formula>
    </cfRule>
    <cfRule type="expression" priority="1073" aboveAverage="0" equalAverage="0" bottom="0" percent="0" rank="0" text="" dxfId="70">
      <formula>$D$1&gt;L4</formula>
    </cfRule>
  </conditionalFormatting>
  <conditionalFormatting sqref="L4">
    <cfRule type="expression" priority="1074" aboveAverage="0" equalAverage="0" bottom="0" percent="0" rank="0" text="" dxfId="71">
      <formula>$D$1&lt;L4</formula>
    </cfRule>
    <cfRule type="expression" priority="1075" aboveAverage="0" equalAverage="0" bottom="0" percent="0" rank="0" text="" dxfId="72">
      <formula>$D$1&gt;L4</formula>
    </cfRule>
  </conditionalFormatting>
  <conditionalFormatting sqref="L4">
    <cfRule type="expression" priority="1076" aboveAverage="0" equalAverage="0" bottom="0" percent="0" rank="0" text="" dxfId="73">
      <formula>$D$1&lt;L4</formula>
    </cfRule>
    <cfRule type="expression" priority="1077" aboveAverage="0" equalAverage="0" bottom="0" percent="0" rank="0" text="" dxfId="74">
      <formula>$D$1&gt;L4</formula>
    </cfRule>
  </conditionalFormatting>
  <conditionalFormatting sqref="L4">
    <cfRule type="expression" priority="1078" aboveAverage="0" equalAverage="0" bottom="0" percent="0" rank="0" text="" dxfId="75">
      <formula>$D$1&lt;L4</formula>
    </cfRule>
    <cfRule type="expression" priority="1079" aboveAverage="0" equalAverage="0" bottom="0" percent="0" rank="0" text="" dxfId="76">
      <formula>$D$1&gt;L4</formula>
    </cfRule>
  </conditionalFormatting>
  <conditionalFormatting sqref="M5">
    <cfRule type="cellIs" priority="1080" operator="equal" aboveAverage="0" equalAverage="0" bottom="0" percent="0" rank="0" text="" dxfId="77">
      <formula>5</formula>
    </cfRule>
    <cfRule type="cellIs" priority="1081" operator="equal" aboveAverage="0" equalAverage="0" bottom="0" percent="0" rank="0" text="" dxfId="78">
      <formula>4</formula>
    </cfRule>
    <cfRule type="cellIs" priority="1082" operator="equal" aboveAverage="0" equalAverage="0" bottom="0" percent="0" rank="0" text="" dxfId="79">
      <formula>3</formula>
    </cfRule>
  </conditionalFormatting>
  <conditionalFormatting sqref="M4">
    <cfRule type="expression" priority="1083" aboveAverage="0" equalAverage="0" bottom="0" percent="0" rank="0" text="" dxfId="80">
      <formula>$D$1&lt;M4</formula>
    </cfRule>
    <cfRule type="expression" priority="1084" aboveAverage="0" equalAverage="0" bottom="0" percent="0" rank="0" text="" dxfId="81">
      <formula>$D$1&gt;M4</formula>
    </cfRule>
  </conditionalFormatting>
  <conditionalFormatting sqref="I4">
    <cfRule type="expression" priority="1085" aboveAverage="0" equalAverage="0" bottom="0" percent="0" rank="0" text="" dxfId="82">
      <formula>$D$1&lt;I4</formula>
    </cfRule>
    <cfRule type="expression" priority="1086" aboveAverage="0" equalAverage="0" bottom="0" percent="0" rank="0" text="" dxfId="83">
      <formula>$D$1&gt;I4</formula>
    </cfRule>
  </conditionalFormatting>
  <conditionalFormatting sqref="I4">
    <cfRule type="expression" priority="1087" aboveAverage="0" equalAverage="0" bottom="0" percent="0" rank="0" text="" dxfId="84">
      <formula>$D$1&lt;I4</formula>
    </cfRule>
    <cfRule type="expression" priority="1088" aboveAverage="0" equalAverage="0" bottom="0" percent="0" rank="0" text="" dxfId="85">
      <formula>$D$1&gt;I4</formula>
    </cfRule>
  </conditionalFormatting>
  <conditionalFormatting sqref="I5">
    <cfRule type="cellIs" priority="1089" operator="equal" aboveAverage="0" equalAverage="0" bottom="0" percent="0" rank="0" text="" dxfId="86">
      <formula>5</formula>
    </cfRule>
    <cfRule type="cellIs" priority="1090" operator="equal" aboveAverage="0" equalAverage="0" bottom="0" percent="0" rank="0" text="" dxfId="87">
      <formula>4</formula>
    </cfRule>
    <cfRule type="cellIs" priority="1091" operator="equal" aboveAverage="0" equalAverage="0" bottom="0" percent="0" rank="0" text="" dxfId="88">
      <formula>3</formula>
    </cfRule>
  </conditionalFormatting>
  <conditionalFormatting sqref="I4">
    <cfRule type="expression" priority="1092" aboveAverage="0" equalAverage="0" bottom="0" percent="0" rank="0" text="" dxfId="89">
      <formula>$D$1&lt;I4</formula>
    </cfRule>
    <cfRule type="expression" priority="1093" aboveAverage="0" equalAverage="0" bottom="0" percent="0" rank="0" text="" dxfId="90">
      <formula>$D$1&gt;I4</formula>
    </cfRule>
  </conditionalFormatting>
  <conditionalFormatting sqref="I4">
    <cfRule type="expression" priority="1094" aboveAverage="0" equalAverage="0" bottom="0" percent="0" rank="0" text="" dxfId="91">
      <formula>$D$1&lt;I4</formula>
    </cfRule>
    <cfRule type="expression" priority="1095" aboveAverage="0" equalAverage="0" bottom="0" percent="0" rank="0" text="" dxfId="92">
      <formula>$D$1&gt;I4</formula>
    </cfRule>
  </conditionalFormatting>
  <conditionalFormatting sqref="I4">
    <cfRule type="expression" priority="1096" aboveAverage="0" equalAverage="0" bottom="0" percent="0" rank="0" text="" dxfId="93">
      <formula>$D$1&lt;I4</formula>
    </cfRule>
    <cfRule type="expression" priority="1097" aboveAverage="0" equalAverage="0" bottom="0" percent="0" rank="0" text="" dxfId="94">
      <formula>$D$1&gt;I4</formula>
    </cfRule>
  </conditionalFormatting>
  <conditionalFormatting sqref="I4">
    <cfRule type="expression" priority="1098" aboveAverage="0" equalAverage="0" bottom="0" percent="0" rank="0" text="" dxfId="95">
      <formula>$D$1&lt;I4</formula>
    </cfRule>
    <cfRule type="expression" priority="1099" aboveAverage="0" equalAverage="0" bottom="0" percent="0" rank="0" text="" dxfId="96">
      <formula>$D$1&gt;I4</formula>
    </cfRule>
  </conditionalFormatting>
  <conditionalFormatting sqref="I5">
    <cfRule type="cellIs" priority="1100" operator="equal" aboveAverage="0" equalAverage="0" bottom="0" percent="0" rank="0" text="" dxfId="97">
      <formula>5</formula>
    </cfRule>
    <cfRule type="cellIs" priority="1101" operator="equal" aboveAverage="0" equalAverage="0" bottom="0" percent="0" rank="0" text="" dxfId="98">
      <formula>4</formula>
    </cfRule>
    <cfRule type="cellIs" priority="1102" operator="equal" aboveAverage="0" equalAverage="0" bottom="0" percent="0" rank="0" text="" dxfId="99">
      <formula>3</formula>
    </cfRule>
  </conditionalFormatting>
  <conditionalFormatting sqref="I4">
    <cfRule type="expression" priority="1103" aboveAverage="0" equalAverage="0" bottom="0" percent="0" rank="0" text="" dxfId="100">
      <formula>$D$1&lt;I4</formula>
    </cfRule>
    <cfRule type="expression" priority="1104" aboveAverage="0" equalAverage="0" bottom="0" percent="0" rank="0" text="" dxfId="101">
      <formula>$D$1&gt;I4</formula>
    </cfRule>
  </conditionalFormatting>
  <conditionalFormatting sqref="I4">
    <cfRule type="expression" priority="1105" aboveAverage="0" equalAverage="0" bottom="0" percent="0" rank="0" text="" dxfId="102">
      <formula>$D$1&lt;I4</formula>
    </cfRule>
    <cfRule type="expression" priority="1106" aboveAverage="0" equalAverage="0" bottom="0" percent="0" rank="0" text="" dxfId="103">
      <formula>$D$1&gt;I4</formula>
    </cfRule>
  </conditionalFormatting>
  <conditionalFormatting sqref="I4">
    <cfRule type="expression" priority="1107" aboveAverage="0" equalAverage="0" bottom="0" percent="0" rank="0" text="" dxfId="104">
      <formula>$D$1&lt;I4</formula>
    </cfRule>
    <cfRule type="expression" priority="1108" aboveAverage="0" equalAverage="0" bottom="0" percent="0" rank="0" text="" dxfId="105">
      <formula>$D$1&gt;I4</formula>
    </cfRule>
  </conditionalFormatting>
  <conditionalFormatting sqref="I4">
    <cfRule type="expression" priority="1109" aboveAverage="0" equalAverage="0" bottom="0" percent="0" rank="0" text="" dxfId="106">
      <formula>$D$1&lt;I4</formula>
    </cfRule>
    <cfRule type="expression" priority="1110" aboveAverage="0" equalAverage="0" bottom="0" percent="0" rank="0" text="" dxfId="107">
      <formula>$D$1&gt;I4</formula>
    </cfRule>
  </conditionalFormatting>
  <conditionalFormatting sqref="I4">
    <cfRule type="expression" priority="1111" aboveAverage="0" equalAverage="0" bottom="0" percent="0" rank="0" text="" dxfId="108">
      <formula>$D$1&lt;I4</formula>
    </cfRule>
    <cfRule type="expression" priority="1112" aboveAverage="0" equalAverage="0" bottom="0" percent="0" rank="0" text="" dxfId="109">
      <formula>$D$1&gt;I4</formula>
    </cfRule>
  </conditionalFormatting>
  <conditionalFormatting sqref="I4">
    <cfRule type="expression" priority="1113" aboveAverage="0" equalAverage="0" bottom="0" percent="0" rank="0" text="" dxfId="110">
      <formula>$D$1&lt;I4</formula>
    </cfRule>
    <cfRule type="expression" priority="1114" aboveAverage="0" equalAverage="0" bottom="0" percent="0" rank="0" text="" dxfId="111">
      <formula>$D$1&gt;I4</formula>
    </cfRule>
  </conditionalFormatting>
  <conditionalFormatting sqref="I4">
    <cfRule type="expression" priority="1115" aboveAverage="0" equalAverage="0" bottom="0" percent="0" rank="0" text="" dxfId="112">
      <formula>$D$1&lt;I4</formula>
    </cfRule>
    <cfRule type="expression" priority="1116" aboveAverage="0" equalAverage="0" bottom="0" percent="0" rank="0" text="" dxfId="113">
      <formula>$D$1&gt;I4</formula>
    </cfRule>
  </conditionalFormatting>
  <conditionalFormatting sqref="I4">
    <cfRule type="expression" priority="1117" aboveAverage="0" equalAverage="0" bottom="0" percent="0" rank="0" text="" dxfId="114">
      <formula>$D$1&lt;I4</formula>
    </cfRule>
    <cfRule type="expression" priority="1118" aboveAverage="0" equalAverage="0" bottom="0" percent="0" rank="0" text="" dxfId="115">
      <formula>$D$1&gt;I4</formula>
    </cfRule>
  </conditionalFormatting>
  <conditionalFormatting sqref="I4">
    <cfRule type="expression" priority="1119" aboveAverage="0" equalAverage="0" bottom="0" percent="0" rank="0" text="" dxfId="116">
      <formula>$D$1&lt;I4</formula>
    </cfRule>
    <cfRule type="expression" priority="1120" aboveAverage="0" equalAverage="0" bottom="0" percent="0" rank="0" text="" dxfId="117">
      <formula>$D$1&gt;I4</formula>
    </cfRule>
  </conditionalFormatting>
  <conditionalFormatting sqref="I4">
    <cfRule type="expression" priority="1121" aboveAverage="0" equalAverage="0" bottom="0" percent="0" rank="0" text="" dxfId="118">
      <formula>$D$1&lt;I4</formula>
    </cfRule>
    <cfRule type="expression" priority="1122" aboveAverage="0" equalAverage="0" bottom="0" percent="0" rank="0" text="" dxfId="119">
      <formula>$D$1&gt;I4</formula>
    </cfRule>
  </conditionalFormatting>
  <conditionalFormatting sqref="I4">
    <cfRule type="expression" priority="1123" aboveAverage="0" equalAverage="0" bottom="0" percent="0" rank="0" text="" dxfId="120">
      <formula>$D$1&lt;I4</formula>
    </cfRule>
    <cfRule type="expression" priority="1124" aboveAverage="0" equalAverage="0" bottom="0" percent="0" rank="0" text="" dxfId="121">
      <formula>$D$1&gt;I4</formula>
    </cfRule>
  </conditionalFormatting>
  <conditionalFormatting sqref="I4">
    <cfRule type="expression" priority="1125" aboveAverage="0" equalAverage="0" bottom="0" percent="0" rank="0" text="" dxfId="122">
      <formula>$D$1&lt;I4</formula>
    </cfRule>
    <cfRule type="expression" priority="1126" aboveAverage="0" equalAverage="0" bottom="0" percent="0" rank="0" text="" dxfId="123">
      <formula>$D$1&gt;I4</formula>
    </cfRule>
  </conditionalFormatting>
  <conditionalFormatting sqref="I4">
    <cfRule type="expression" priority="1127" aboveAverage="0" equalAverage="0" bottom="0" percent="0" rank="0" text="" dxfId="124">
      <formula>$D$1&lt;I4</formula>
    </cfRule>
    <cfRule type="expression" priority="1128" aboveAverage="0" equalAverage="0" bottom="0" percent="0" rank="0" text="" dxfId="125">
      <formula>$D$1&gt;I4</formula>
    </cfRule>
  </conditionalFormatting>
  <conditionalFormatting sqref="I4">
    <cfRule type="expression" priority="1129" aboveAverage="0" equalAverage="0" bottom="0" percent="0" rank="0" text="" dxfId="126">
      <formula>$D$1&lt;I4</formula>
    </cfRule>
    <cfRule type="expression" priority="1130" aboveAverage="0" equalAverage="0" bottom="0" percent="0" rank="0" text="" dxfId="127">
      <formula>$D$1&gt;I4</formula>
    </cfRule>
  </conditionalFormatting>
  <conditionalFormatting sqref="I4">
    <cfRule type="expression" priority="1131" aboveAverage="0" equalAverage="0" bottom="0" percent="0" rank="0" text="" dxfId="128">
      <formula>$D$1&lt;I4</formula>
    </cfRule>
    <cfRule type="expression" priority="1132" aboveAverage="0" equalAverage="0" bottom="0" percent="0" rank="0" text="" dxfId="129">
      <formula>$D$1&gt;I4</formula>
    </cfRule>
  </conditionalFormatting>
  <conditionalFormatting sqref="I4">
    <cfRule type="expression" priority="1133" aboveAverage="0" equalAverage="0" bottom="0" percent="0" rank="0" text="" dxfId="130">
      <formula>$D$1&lt;I4</formula>
    </cfRule>
    <cfRule type="expression" priority="1134" aboveAverage="0" equalAverage="0" bottom="0" percent="0" rank="0" text="" dxfId="131">
      <formula>$D$1&gt;I4</formula>
    </cfRule>
  </conditionalFormatting>
  <conditionalFormatting sqref="I4">
    <cfRule type="expression" priority="1135" aboveAverage="0" equalAverage="0" bottom="0" percent="0" rank="0" text="" dxfId="132">
      <formula>$D$1&lt;I4</formula>
    </cfRule>
    <cfRule type="expression" priority="1136" aboveAverage="0" equalAverage="0" bottom="0" percent="0" rank="0" text="" dxfId="133">
      <formula>$D$1&gt;I4</formula>
    </cfRule>
  </conditionalFormatting>
  <conditionalFormatting sqref="I4">
    <cfRule type="expression" priority="1137" aboveAverage="0" equalAverage="0" bottom="0" percent="0" rank="0" text="" dxfId="134">
      <formula>$D$1&lt;I4</formula>
    </cfRule>
    <cfRule type="expression" priority="1138" aboveAverage="0" equalAverage="0" bottom="0" percent="0" rank="0" text="" dxfId="135">
      <formula>$D$1&gt;I4</formula>
    </cfRule>
  </conditionalFormatting>
  <conditionalFormatting sqref="I4">
    <cfRule type="expression" priority="1139" aboveAverage="0" equalAverage="0" bottom="0" percent="0" rank="0" text="" dxfId="136">
      <formula>$D$1&lt;I4</formula>
    </cfRule>
    <cfRule type="expression" priority="1140" aboveAverage="0" equalAverage="0" bottom="0" percent="0" rank="0" text="" dxfId="137">
      <formula>$D$1&gt;I4</formula>
    </cfRule>
  </conditionalFormatting>
  <conditionalFormatting sqref="I4">
    <cfRule type="expression" priority="1141" aboveAverage="0" equalAverage="0" bottom="0" percent="0" rank="0" text="" dxfId="138">
      <formula>$D$1&lt;I4</formula>
    </cfRule>
    <cfRule type="expression" priority="1142" aboveAverage="0" equalAverage="0" bottom="0" percent="0" rank="0" text="" dxfId="139">
      <formula>$D$1&gt;I4</formula>
    </cfRule>
  </conditionalFormatting>
  <conditionalFormatting sqref="I5">
    <cfRule type="cellIs" priority="1143" operator="equal" aboveAverage="0" equalAverage="0" bottom="0" percent="0" rank="0" text="" dxfId="140">
      <formula>5</formula>
    </cfRule>
    <cfRule type="cellIs" priority="1144" operator="equal" aboveAverage="0" equalAverage="0" bottom="0" percent="0" rank="0" text="" dxfId="141">
      <formula>4</formula>
    </cfRule>
    <cfRule type="cellIs" priority="1145" operator="equal" aboveAverage="0" equalAverage="0" bottom="0" percent="0" rank="0" text="" dxfId="142">
      <formula>3</formula>
    </cfRule>
  </conditionalFormatting>
  <conditionalFormatting sqref="I4">
    <cfRule type="expression" priority="1146" aboveAverage="0" equalAverage="0" bottom="0" percent="0" rank="0" text="" dxfId="143">
      <formula>$D$1&lt;I4</formula>
    </cfRule>
    <cfRule type="expression" priority="1147" aboveAverage="0" equalAverage="0" bottom="0" percent="0" rank="0" text="" dxfId="144">
      <formula>$D$1&gt;I4</formula>
    </cfRule>
  </conditionalFormatting>
  <conditionalFormatting sqref="I5">
    <cfRule type="cellIs" priority="1148" operator="equal" aboveAverage="0" equalAverage="0" bottom="0" percent="0" rank="0" text="" dxfId="145">
      <formula>5</formula>
    </cfRule>
    <cfRule type="cellIs" priority="1149" operator="equal" aboveAverage="0" equalAverage="0" bottom="0" percent="0" rank="0" text="" dxfId="146">
      <formula>4</formula>
    </cfRule>
    <cfRule type="cellIs" priority="1150" operator="equal" aboveAverage="0" equalAverage="0" bottom="0" percent="0" rank="0" text="" dxfId="147">
      <formula>3</formula>
    </cfRule>
  </conditionalFormatting>
  <conditionalFormatting sqref="I5">
    <cfRule type="cellIs" priority="1151" operator="equal" aboveAverage="0" equalAverage="0" bottom="0" percent="0" rank="0" text="" dxfId="148">
      <formula>5</formula>
    </cfRule>
    <cfRule type="cellIs" priority="1152" operator="equal" aboveAverage="0" equalAverage="0" bottom="0" percent="0" rank="0" text="" dxfId="149">
      <formula>4</formula>
    </cfRule>
    <cfRule type="cellIs" priority="1153" operator="equal" aboveAverage="0" equalAverage="0" bottom="0" percent="0" rank="0" text="" dxfId="150">
      <formula>3</formula>
    </cfRule>
  </conditionalFormatting>
  <conditionalFormatting sqref="I4">
    <cfRule type="expression" priority="1154" aboveAverage="0" equalAverage="0" bottom="0" percent="0" rank="0" text="" dxfId="151">
      <formula>$D$1&lt;I4</formula>
    </cfRule>
    <cfRule type="expression" priority="1155" aboveAverage="0" equalAverage="0" bottom="0" percent="0" rank="0" text="" dxfId="152">
      <formula>$D$1&gt;I4</formula>
    </cfRule>
  </conditionalFormatting>
  <conditionalFormatting sqref="I5">
    <cfRule type="cellIs" priority="1156" operator="equal" aboveAverage="0" equalAverage="0" bottom="0" percent="0" rank="0" text="" dxfId="153">
      <formula>5</formula>
    </cfRule>
    <cfRule type="cellIs" priority="1157" operator="equal" aboveAverage="0" equalAverage="0" bottom="0" percent="0" rank="0" text="" dxfId="154">
      <formula>4</formula>
    </cfRule>
    <cfRule type="cellIs" priority="1158" operator="equal" aboveAverage="0" equalAverage="0" bottom="0" percent="0" rank="0" text="" dxfId="155">
      <formula>3</formula>
    </cfRule>
  </conditionalFormatting>
  <conditionalFormatting sqref="I4">
    <cfRule type="expression" priority="1159" aboveAverage="0" equalAverage="0" bottom="0" percent="0" rank="0" text="" dxfId="156">
      <formula>$D$1&lt;I4</formula>
    </cfRule>
    <cfRule type="expression" priority="1160" aboveAverage="0" equalAverage="0" bottom="0" percent="0" rank="0" text="" dxfId="157">
      <formula>$D$1&gt;I4</formula>
    </cfRule>
  </conditionalFormatting>
  <conditionalFormatting sqref="I5">
    <cfRule type="cellIs" priority="1161" operator="equal" aboveAverage="0" equalAverage="0" bottom="0" percent="0" rank="0" text="" dxfId="158">
      <formula>5</formula>
    </cfRule>
    <cfRule type="cellIs" priority="1162" operator="equal" aboveAverage="0" equalAverage="0" bottom="0" percent="0" rank="0" text="" dxfId="159">
      <formula>4</formula>
    </cfRule>
    <cfRule type="cellIs" priority="1163" operator="equal" aboveAverage="0" equalAverage="0" bottom="0" percent="0" rank="0" text="" dxfId="160">
      <formula>3</formula>
    </cfRule>
  </conditionalFormatting>
  <conditionalFormatting sqref="I4">
    <cfRule type="expression" priority="1164" aboveAverage="0" equalAverage="0" bottom="0" percent="0" rank="0" text="" dxfId="161">
      <formula>$D$1&lt;I4</formula>
    </cfRule>
    <cfRule type="expression" priority="1165" aboveAverage="0" equalAverage="0" bottom="0" percent="0" rank="0" text="" dxfId="162">
      <formula>$D$1&gt;I4</formula>
    </cfRule>
  </conditionalFormatting>
  <conditionalFormatting sqref="I4">
    <cfRule type="expression" priority="1166" aboveAverage="0" equalAverage="0" bottom="0" percent="0" rank="0" text="" dxfId="163">
      <formula>$D$1&lt;I4</formula>
    </cfRule>
    <cfRule type="expression" priority="1167" aboveAverage="0" equalAverage="0" bottom="0" percent="0" rank="0" text="" dxfId="164">
      <formula>$D$1&gt;I4</formula>
    </cfRule>
  </conditionalFormatting>
  <conditionalFormatting sqref="I4">
    <cfRule type="expression" priority="1168" aboveAverage="0" equalAverage="0" bottom="0" percent="0" rank="0" text="" dxfId="165">
      <formula>$D$1&lt;I4</formula>
    </cfRule>
    <cfRule type="expression" priority="1169" aboveAverage="0" equalAverage="0" bottom="0" percent="0" rank="0" text="" dxfId="166">
      <formula>$D$1&gt;I4</formula>
    </cfRule>
  </conditionalFormatting>
  <conditionalFormatting sqref="I4">
    <cfRule type="expression" priority="1170" aboveAverage="0" equalAverage="0" bottom="0" percent="0" rank="0" text="" dxfId="167">
      <formula>$D$1&lt;I4</formula>
    </cfRule>
    <cfRule type="expression" priority="1171" aboveAverage="0" equalAverage="0" bottom="0" percent="0" rank="0" text="" dxfId="168">
      <formula>$D$1&gt;I4</formula>
    </cfRule>
  </conditionalFormatting>
  <conditionalFormatting sqref="I5">
    <cfRule type="cellIs" priority="1172" operator="equal" aboveAverage="0" equalAverage="0" bottom="0" percent="0" rank="0" text="" dxfId="169">
      <formula>5</formula>
    </cfRule>
    <cfRule type="cellIs" priority="1173" operator="equal" aboveAverage="0" equalAverage="0" bottom="0" percent="0" rank="0" text="" dxfId="170">
      <formula>4</formula>
    </cfRule>
    <cfRule type="cellIs" priority="1174" operator="equal" aboveAverage="0" equalAverage="0" bottom="0" percent="0" rank="0" text="" dxfId="171">
      <formula>3</formula>
    </cfRule>
  </conditionalFormatting>
  <conditionalFormatting sqref="K3">
    <cfRule type="expression" priority="1175" aboveAverage="0" equalAverage="0" bottom="0" percent="0" rank="0" text="" dxfId="172">
      <formula>$D$1&lt;K3</formula>
    </cfRule>
    <cfRule type="expression" priority="1176" aboveAverage="0" equalAverage="0" bottom="0" percent="0" rank="0" text="" dxfId="173">
      <formula>$D$1&gt;K3</formula>
    </cfRule>
  </conditionalFormatting>
  <conditionalFormatting sqref="K3">
    <cfRule type="expression" priority="1177" aboveAverage="0" equalAverage="0" bottom="0" percent="0" rank="0" text="" dxfId="174">
      <formula>$D$1&lt;K3</formula>
    </cfRule>
    <cfRule type="expression" priority="1178" aboveAverage="0" equalAverage="0" bottom="0" percent="0" rank="0" text="" dxfId="175">
      <formula>$D$1&gt;K3</formula>
    </cfRule>
  </conditionalFormatting>
  <conditionalFormatting sqref="I3">
    <cfRule type="expression" priority="1179" aboveAverage="0" equalAverage="0" bottom="0" percent="0" rank="0" text="" dxfId="176">
      <formula>$D$1&lt;I3</formula>
    </cfRule>
    <cfRule type="expression" priority="1180" aboveAverage="0" equalAverage="0" bottom="0" percent="0" rank="0" text="" dxfId="177">
      <formula>$D$1&gt;I3</formula>
    </cfRule>
  </conditionalFormatting>
  <conditionalFormatting sqref="L5">
    <cfRule type="cellIs" priority="1181" operator="equal" aboveAverage="0" equalAverage="0" bottom="0" percent="0" rank="0" text="" dxfId="178">
      <formula>5</formula>
    </cfRule>
    <cfRule type="cellIs" priority="1182" operator="equal" aboveAverage="0" equalAverage="0" bottom="0" percent="0" rank="0" text="" dxfId="179">
      <formula>4</formula>
    </cfRule>
    <cfRule type="cellIs" priority="1183" operator="equal" aboveAverage="0" equalAverage="0" bottom="0" percent="0" rank="0" text="" dxfId="180">
      <formula>3</formula>
    </cfRule>
  </conditionalFormatting>
  <conditionalFormatting sqref="L4">
    <cfRule type="expression" priority="1184" aboveAverage="0" equalAverage="0" bottom="0" percent="0" rank="0" text="" dxfId="181">
      <formula>$D$1&lt;L4</formula>
    </cfRule>
    <cfRule type="expression" priority="1185" aboveAverage="0" equalAverage="0" bottom="0" percent="0" rank="0" text="" dxfId="182">
      <formula>$D$1&gt;L4</formula>
    </cfRule>
  </conditionalFormatting>
  <conditionalFormatting sqref="G5">
    <cfRule type="cellIs" priority="1186" operator="equal" aboveAverage="0" equalAverage="0" bottom="0" percent="0" rank="0" text="" dxfId="183">
      <formula>5</formula>
    </cfRule>
    <cfRule type="cellIs" priority="1187" operator="equal" aboveAverage="0" equalAverage="0" bottom="0" percent="0" rank="0" text="" dxfId="184">
      <formula>4</formula>
    </cfRule>
    <cfRule type="cellIs" priority="1188" operator="equal" aboveAverage="0" equalAverage="0" bottom="0" percent="0" rank="0" text="" dxfId="185">
      <formula>3</formula>
    </cfRule>
  </conditionalFormatting>
  <conditionalFormatting sqref="L5">
    <cfRule type="cellIs" priority="1189" operator="equal" aboveAverage="0" equalAverage="0" bottom="0" percent="0" rank="0" text="" dxfId="186">
      <formula>5</formula>
    </cfRule>
    <cfRule type="cellIs" priority="1190" operator="equal" aboveAverage="0" equalAverage="0" bottom="0" percent="0" rank="0" text="" dxfId="187">
      <formula>4</formula>
    </cfRule>
    <cfRule type="cellIs" priority="1191" operator="equal" aboveAverage="0" equalAverage="0" bottom="0" percent="0" rank="0" text="" dxfId="188">
      <formula>3</formula>
    </cfRule>
  </conditionalFormatting>
  <conditionalFormatting sqref="L4">
    <cfRule type="expression" priority="1192" aboveAverage="0" equalAverage="0" bottom="0" percent="0" rank="0" text="" dxfId="189">
      <formula>$D$1&lt;L4</formula>
    </cfRule>
    <cfRule type="expression" priority="1193" aboveAverage="0" equalAverage="0" bottom="0" percent="0" rank="0" text="" dxfId="190">
      <formula>$D$1&gt;L4</formula>
    </cfRule>
  </conditionalFormatting>
  <conditionalFormatting sqref="L5">
    <cfRule type="cellIs" priority="1194" operator="equal" aboveAverage="0" equalAverage="0" bottom="0" percent="0" rank="0" text="" dxfId="191">
      <formula>5</formula>
    </cfRule>
    <cfRule type="cellIs" priority="1195" operator="equal" aboveAverage="0" equalAverage="0" bottom="0" percent="0" rank="0" text="" dxfId="192">
      <formula>4</formula>
    </cfRule>
    <cfRule type="cellIs" priority="1196" operator="equal" aboveAverage="0" equalAverage="0" bottom="0" percent="0" rank="0" text="" dxfId="193">
      <formula>3</formula>
    </cfRule>
  </conditionalFormatting>
  <conditionalFormatting sqref="L4">
    <cfRule type="expression" priority="1197" aboveAverage="0" equalAverage="0" bottom="0" percent="0" rank="0" text="" dxfId="194">
      <formula>$D$1&lt;L4</formula>
    </cfRule>
    <cfRule type="expression" priority="1198" aboveAverage="0" equalAverage="0" bottom="0" percent="0" rank="0" text="" dxfId="195">
      <formula>$D$1&gt;L4</formula>
    </cfRule>
  </conditionalFormatting>
  <conditionalFormatting sqref="L5">
    <cfRule type="cellIs" priority="1199" operator="equal" aboveAverage="0" equalAverage="0" bottom="0" percent="0" rank="0" text="" dxfId="196">
      <formula>5</formula>
    </cfRule>
    <cfRule type="cellIs" priority="1200" operator="equal" aboveAverage="0" equalAverage="0" bottom="0" percent="0" rank="0" text="" dxfId="197">
      <formula>4</formula>
    </cfRule>
    <cfRule type="cellIs" priority="1201" operator="equal" aboveAverage="0" equalAverage="0" bottom="0" percent="0" rank="0" text="" dxfId="198">
      <formula>3</formula>
    </cfRule>
  </conditionalFormatting>
  <conditionalFormatting sqref="L4">
    <cfRule type="expression" priority="1202" aboveAverage="0" equalAverage="0" bottom="0" percent="0" rank="0" text="" dxfId="199">
      <formula>$D$1&lt;L4</formula>
    </cfRule>
    <cfRule type="expression" priority="1203" aboveAverage="0" equalAverage="0" bottom="0" percent="0" rank="0" text="" dxfId="200">
      <formula>$D$1&gt;L4</formula>
    </cfRule>
  </conditionalFormatting>
  <conditionalFormatting sqref="L4">
    <cfRule type="expression" priority="1204" aboveAverage="0" equalAverage="0" bottom="0" percent="0" rank="0" text="" dxfId="201">
      <formula>$D$1&lt;L4</formula>
    </cfRule>
    <cfRule type="expression" priority="1205" aboveAverage="0" equalAverage="0" bottom="0" percent="0" rank="0" text="" dxfId="202">
      <formula>$D$1&gt;L4</formula>
    </cfRule>
  </conditionalFormatting>
  <conditionalFormatting sqref="L4">
    <cfRule type="expression" priority="1206" aboveAverage="0" equalAverage="0" bottom="0" percent="0" rank="0" text="" dxfId="203">
      <formula>$D$1&lt;L4</formula>
    </cfRule>
    <cfRule type="expression" priority="1207" aboveAverage="0" equalAverage="0" bottom="0" percent="0" rank="0" text="" dxfId="204">
      <formula>$D$1&gt;L4</formula>
    </cfRule>
  </conditionalFormatting>
  <conditionalFormatting sqref="L4">
    <cfRule type="expression" priority="1208" aboveAverage="0" equalAverage="0" bottom="0" percent="0" rank="0" text="" dxfId="205">
      <formula>$D$1&lt;L4</formula>
    </cfRule>
    <cfRule type="expression" priority="1209" aboveAverage="0" equalAverage="0" bottom="0" percent="0" rank="0" text="" dxfId="206">
      <formula>$D$1&gt;L4</formula>
    </cfRule>
  </conditionalFormatting>
  <conditionalFormatting sqref="L4">
    <cfRule type="expression" priority="1210" aboveAverage="0" equalAverage="0" bottom="0" percent="0" rank="0" text="" dxfId="207">
      <formula>$D$1&lt;L4</formula>
    </cfRule>
    <cfRule type="expression" priority="1211" aboveAverage="0" equalAverage="0" bottom="0" percent="0" rank="0" text="" dxfId="208">
      <formula>$D$1&gt;L4</formula>
    </cfRule>
  </conditionalFormatting>
  <conditionalFormatting sqref="L4">
    <cfRule type="expression" priority="1212" aboveAverage="0" equalAverage="0" bottom="0" percent="0" rank="0" text="" dxfId="209">
      <formula>$D$1&lt;L4</formula>
    </cfRule>
    <cfRule type="expression" priority="1213" aboveAverage="0" equalAverage="0" bottom="0" percent="0" rank="0" text="" dxfId="210">
      <formula>$D$1&gt;L4</formula>
    </cfRule>
  </conditionalFormatting>
  <conditionalFormatting sqref="L4">
    <cfRule type="expression" priority="1214" aboveAverage="0" equalAverage="0" bottom="0" percent="0" rank="0" text="" dxfId="211">
      <formula>$D$1&lt;L4</formula>
    </cfRule>
    <cfRule type="expression" priority="1215" aboveAverage="0" equalAverage="0" bottom="0" percent="0" rank="0" text="" dxfId="212">
      <formula>$D$1&gt;L4</formula>
    </cfRule>
  </conditionalFormatting>
  <conditionalFormatting sqref="L4">
    <cfRule type="expression" priority="1216" aboveAverage="0" equalAverage="0" bottom="0" percent="0" rank="0" text="" dxfId="213">
      <formula>$D$1&lt;L4</formula>
    </cfRule>
    <cfRule type="expression" priority="1217" aboveAverage="0" equalAverage="0" bottom="0" percent="0" rank="0" text="" dxfId="214">
      <formula>$D$1&gt;L4</formula>
    </cfRule>
  </conditionalFormatting>
  <conditionalFormatting sqref="H5">
    <cfRule type="cellIs" priority="1218" operator="equal" aboveAverage="0" equalAverage="0" bottom="0" percent="0" rank="0" text="" dxfId="215">
      <formula>5</formula>
    </cfRule>
    <cfRule type="cellIs" priority="1219" operator="equal" aboveAverage="0" equalAverage="0" bottom="0" percent="0" rank="0" text="" dxfId="216">
      <formula>4</formula>
    </cfRule>
    <cfRule type="cellIs" priority="1220" operator="equal" aboveAverage="0" equalAverage="0" bottom="0" percent="0" rank="0" text="" dxfId="217">
      <formula>3</formula>
    </cfRule>
  </conditionalFormatting>
  <conditionalFormatting sqref="H4">
    <cfRule type="expression" priority="1221" aboveAverage="0" equalAverage="0" bottom="0" percent="0" rank="0" text="" dxfId="218">
      <formula>$D$1&lt;H4</formula>
    </cfRule>
    <cfRule type="expression" priority="1222" aboveAverage="0" equalAverage="0" bottom="0" percent="0" rank="0" text="" dxfId="219">
      <formula>$D$1&gt;H4</formula>
    </cfRule>
  </conditionalFormatting>
  <conditionalFormatting sqref="H5">
    <cfRule type="cellIs" priority="1223" operator="equal" aboveAverage="0" equalAverage="0" bottom="0" percent="0" rank="0" text="" dxfId="220">
      <formula>5</formula>
    </cfRule>
    <cfRule type="cellIs" priority="1224" operator="equal" aboveAverage="0" equalAverage="0" bottom="0" percent="0" rank="0" text="" dxfId="221">
      <formula>4</formula>
    </cfRule>
    <cfRule type="cellIs" priority="1225" operator="equal" aboveAverage="0" equalAverage="0" bottom="0" percent="0" rank="0" text="" dxfId="222">
      <formula>3</formula>
    </cfRule>
  </conditionalFormatting>
  <conditionalFormatting sqref="H4">
    <cfRule type="expression" priority="1226" aboveAverage="0" equalAverage="0" bottom="0" percent="0" rank="0" text="" dxfId="223">
      <formula>$D$1&lt;H4</formula>
    </cfRule>
    <cfRule type="expression" priority="1227" aboveAverage="0" equalAverage="0" bottom="0" percent="0" rank="0" text="" dxfId="224">
      <formula>$D$1&gt;H4</formula>
    </cfRule>
  </conditionalFormatting>
  <conditionalFormatting sqref="H5">
    <cfRule type="cellIs" priority="1228" operator="equal" aboveAverage="0" equalAverage="0" bottom="0" percent="0" rank="0" text="" dxfId="225">
      <formula>5</formula>
    </cfRule>
    <cfRule type="cellIs" priority="1229" operator="equal" aboveAverage="0" equalAverage="0" bottom="0" percent="0" rank="0" text="" dxfId="226">
      <formula>4</formula>
    </cfRule>
    <cfRule type="cellIs" priority="1230" operator="equal" aboveAverage="0" equalAverage="0" bottom="0" percent="0" rank="0" text="" dxfId="227">
      <formula>3</formula>
    </cfRule>
  </conditionalFormatting>
  <conditionalFormatting sqref="H4">
    <cfRule type="expression" priority="1231" aboveAverage="0" equalAverage="0" bottom="0" percent="0" rank="0" text="" dxfId="228">
      <formula>$D$1&lt;H4</formula>
    </cfRule>
    <cfRule type="expression" priority="1232" aboveAverage="0" equalAverage="0" bottom="0" percent="0" rank="0" text="" dxfId="229">
      <formula>$D$1&gt;H4</formula>
    </cfRule>
  </conditionalFormatting>
  <conditionalFormatting sqref="H5">
    <cfRule type="cellIs" priority="1233" operator="equal" aboveAverage="0" equalAverage="0" bottom="0" percent="0" rank="0" text="" dxfId="230">
      <formula>5</formula>
    </cfRule>
    <cfRule type="cellIs" priority="1234" operator="equal" aboveAverage="0" equalAverage="0" bottom="0" percent="0" rank="0" text="" dxfId="231">
      <formula>4</formula>
    </cfRule>
    <cfRule type="cellIs" priority="1235" operator="equal" aboveAverage="0" equalAverage="0" bottom="0" percent="0" rank="0" text="" dxfId="232">
      <formula>3</formula>
    </cfRule>
  </conditionalFormatting>
  <conditionalFormatting sqref="H4">
    <cfRule type="expression" priority="1236" aboveAverage="0" equalAverage="0" bottom="0" percent="0" rank="0" text="" dxfId="233">
      <formula>$D$1&lt;H4</formula>
    </cfRule>
    <cfRule type="expression" priority="1237" aboveAverage="0" equalAverage="0" bottom="0" percent="0" rank="0" text="" dxfId="234">
      <formula>$D$1&gt;H4</formula>
    </cfRule>
  </conditionalFormatting>
  <conditionalFormatting sqref="H5">
    <cfRule type="cellIs" priority="1238" operator="equal" aboveAverage="0" equalAverage="0" bottom="0" percent="0" rank="0" text="" dxfId="235">
      <formula>5</formula>
    </cfRule>
    <cfRule type="cellIs" priority="1239" operator="equal" aboveAverage="0" equalAverage="0" bottom="0" percent="0" rank="0" text="" dxfId="236">
      <formula>4</formula>
    </cfRule>
    <cfRule type="cellIs" priority="1240" operator="equal" aboveAverage="0" equalAverage="0" bottom="0" percent="0" rank="0" text="" dxfId="237">
      <formula>3</formula>
    </cfRule>
  </conditionalFormatting>
  <conditionalFormatting sqref="H4">
    <cfRule type="expression" priority="1241" aboveAverage="0" equalAverage="0" bottom="0" percent="0" rank="0" text="" dxfId="238">
      <formula>$D$1&lt;H4</formula>
    </cfRule>
    <cfRule type="expression" priority="1242" aboveAverage="0" equalAverage="0" bottom="0" percent="0" rank="0" text="" dxfId="239">
      <formula>$D$1&gt;H4</formula>
    </cfRule>
  </conditionalFormatting>
  <conditionalFormatting sqref="I3">
    <cfRule type="expression" priority="1243" aboveAverage="0" equalAverage="0" bottom="0" percent="0" rank="0" text="" dxfId="240">
      <formula>$D$1&lt;I3</formula>
    </cfRule>
    <cfRule type="expression" priority="1244" aboveAverage="0" equalAverage="0" bottom="0" percent="0" rank="0" text="" dxfId="241">
      <formula>$D$1&gt;I3</formula>
    </cfRule>
  </conditionalFormatting>
  <conditionalFormatting sqref="L4">
    <cfRule type="expression" priority="1245" aboveAverage="0" equalAverage="0" bottom="0" percent="0" rank="0" text="" dxfId="242">
      <formula>$D$1&lt;L4</formula>
    </cfRule>
    <cfRule type="expression" priority="1246" aboveAverage="0" equalAverage="0" bottom="0" percent="0" rank="0" text="" dxfId="243">
      <formula>$D$1&gt;L4</formula>
    </cfRule>
  </conditionalFormatting>
  <conditionalFormatting sqref="K5">
    <cfRule type="cellIs" priority="1247" operator="equal" aboveAverage="0" equalAverage="0" bottom="0" percent="0" rank="0" text="" dxfId="244">
      <formula>5</formula>
    </cfRule>
    <cfRule type="cellIs" priority="1248" operator="equal" aboveAverage="0" equalAverage="0" bottom="0" percent="0" rank="0" text="" dxfId="245">
      <formula>4</formula>
    </cfRule>
    <cfRule type="cellIs" priority="1249" operator="equal" aboveAverage="0" equalAverage="0" bottom="0" percent="0" rank="0" text="" dxfId="246">
      <formula>3</formula>
    </cfRule>
  </conditionalFormatting>
  <conditionalFormatting sqref="K4">
    <cfRule type="expression" priority="1250" aboveAverage="0" equalAverage="0" bottom="0" percent="0" rank="0" text="" dxfId="247">
      <formula>$D$1&lt;K4</formula>
    </cfRule>
    <cfRule type="expression" priority="1251" aboveAverage="0" equalAverage="0" bottom="0" percent="0" rank="0" text="" dxfId="248">
      <formula>$D$1&gt;K4</formula>
    </cfRule>
  </conditionalFormatting>
  <conditionalFormatting sqref="K4">
    <cfRule type="expression" priority="1252" aboveAverage="0" equalAverage="0" bottom="0" percent="0" rank="0" text="" dxfId="249">
      <formula>$D$1&lt;K4</formula>
    </cfRule>
    <cfRule type="expression" priority="1253" aboveAverage="0" equalAverage="0" bottom="0" percent="0" rank="0" text="" dxfId="250">
      <formula>$D$1&gt;K4</formula>
    </cfRule>
  </conditionalFormatting>
  <conditionalFormatting sqref="K4">
    <cfRule type="expression" priority="1254" aboveAverage="0" equalAverage="0" bottom="0" percent="0" rank="0" text="" dxfId="251">
      <formula>$D$1&lt;K4</formula>
    </cfRule>
    <cfRule type="expression" priority="1255" aboveAverage="0" equalAverage="0" bottom="0" percent="0" rank="0" text="" dxfId="252">
      <formula>$D$1&gt;K4</formula>
    </cfRule>
  </conditionalFormatting>
  <conditionalFormatting sqref="K4">
    <cfRule type="expression" priority="1256" aboveAverage="0" equalAverage="0" bottom="0" percent="0" rank="0" text="" dxfId="253">
      <formula>$D$1&lt;K4</formula>
    </cfRule>
    <cfRule type="expression" priority="1257" aboveAverage="0" equalAverage="0" bottom="0" percent="0" rank="0" text="" dxfId="254">
      <formula>$D$1&gt;K4</formula>
    </cfRule>
  </conditionalFormatting>
  <conditionalFormatting sqref="K4">
    <cfRule type="expression" priority="1258" aboveAverage="0" equalAverage="0" bottom="0" percent="0" rank="0" text="" dxfId="255">
      <formula>$D$1&lt;K4</formula>
    </cfRule>
    <cfRule type="expression" priority="1259" aboveAverage="0" equalAverage="0" bottom="0" percent="0" rank="0" text="" dxfId="256">
      <formula>$D$1&gt;K4</formula>
    </cfRule>
  </conditionalFormatting>
  <conditionalFormatting sqref="K5">
    <cfRule type="cellIs" priority="1260" operator="equal" aboveAverage="0" equalAverage="0" bottom="0" percent="0" rank="0" text="" dxfId="257">
      <formula>5</formula>
    </cfRule>
    <cfRule type="cellIs" priority="1261" operator="equal" aboveAverage="0" equalAverage="0" bottom="0" percent="0" rank="0" text="" dxfId="258">
      <formula>4</formula>
    </cfRule>
    <cfRule type="cellIs" priority="1262" operator="equal" aboveAverage="0" equalAverage="0" bottom="0" percent="0" rank="0" text="" dxfId="259">
      <formula>3</formula>
    </cfRule>
  </conditionalFormatting>
  <conditionalFormatting sqref="K4">
    <cfRule type="expression" priority="1263" aboveAverage="0" equalAverage="0" bottom="0" percent="0" rank="0" text="" dxfId="260">
      <formula>$D$1&lt;K4</formula>
    </cfRule>
    <cfRule type="expression" priority="1264" aboveAverage="0" equalAverage="0" bottom="0" percent="0" rank="0" text="" dxfId="261">
      <formula>$D$1&gt;K4</formula>
    </cfRule>
  </conditionalFormatting>
  <conditionalFormatting sqref="K5">
    <cfRule type="cellIs" priority="1265" operator="equal" aboveAverage="0" equalAverage="0" bottom="0" percent="0" rank="0" text="" dxfId="262">
      <formula>5</formula>
    </cfRule>
    <cfRule type="cellIs" priority="1266" operator="equal" aboveAverage="0" equalAverage="0" bottom="0" percent="0" rank="0" text="" dxfId="263">
      <formula>4</formula>
    </cfRule>
    <cfRule type="cellIs" priority="1267" operator="equal" aboveAverage="0" equalAverage="0" bottom="0" percent="0" rank="0" text="" dxfId="264">
      <formula>3</formula>
    </cfRule>
  </conditionalFormatting>
  <conditionalFormatting sqref="K4">
    <cfRule type="expression" priority="1268" aboveAverage="0" equalAverage="0" bottom="0" percent="0" rank="0" text="" dxfId="265">
      <formula>$D$1&lt;K4</formula>
    </cfRule>
    <cfRule type="expression" priority="1269" aboveAverage="0" equalAverage="0" bottom="0" percent="0" rank="0" text="" dxfId="266">
      <formula>$D$1&gt;K4</formula>
    </cfRule>
  </conditionalFormatting>
  <conditionalFormatting sqref="K5">
    <cfRule type="cellIs" priority="1270" operator="equal" aboveAverage="0" equalAverage="0" bottom="0" percent="0" rank="0" text="" dxfId="267">
      <formula>5</formula>
    </cfRule>
    <cfRule type="cellIs" priority="1271" operator="equal" aboveAverage="0" equalAverage="0" bottom="0" percent="0" rank="0" text="" dxfId="268">
      <formula>4</formula>
    </cfRule>
    <cfRule type="cellIs" priority="1272" operator="equal" aboveAverage="0" equalAverage="0" bottom="0" percent="0" rank="0" text="" dxfId="269">
      <formula>3</formula>
    </cfRule>
  </conditionalFormatting>
  <conditionalFormatting sqref="K4">
    <cfRule type="expression" priority="1273" aboveAverage="0" equalAverage="0" bottom="0" percent="0" rank="0" text="" dxfId="270">
      <formula>$D$1&lt;K4</formula>
    </cfRule>
    <cfRule type="expression" priority="1274" aboveAverage="0" equalAverage="0" bottom="0" percent="0" rank="0" text="" dxfId="271">
      <formula>$D$1&gt;K4</formula>
    </cfRule>
  </conditionalFormatting>
  <conditionalFormatting sqref="K4">
    <cfRule type="expression" priority="1275" aboveAverage="0" equalAverage="0" bottom="0" percent="0" rank="0" text="" dxfId="272">
      <formula>$D$1&lt;K4</formula>
    </cfRule>
    <cfRule type="expression" priority="1276" aboveAverage="0" equalAverage="0" bottom="0" percent="0" rank="0" text="" dxfId="273">
      <formula>$D$1&gt;K4</formula>
    </cfRule>
  </conditionalFormatting>
  <conditionalFormatting sqref="K4">
    <cfRule type="expression" priority="1277" aboveAverage="0" equalAverage="0" bottom="0" percent="0" rank="0" text="" dxfId="274">
      <formula>$D$1&lt;K4</formula>
    </cfRule>
    <cfRule type="expression" priority="1278" aboveAverage="0" equalAverage="0" bottom="0" percent="0" rank="0" text="" dxfId="275">
      <formula>$D$1&gt;K4</formula>
    </cfRule>
  </conditionalFormatting>
  <conditionalFormatting sqref="K4">
    <cfRule type="expression" priority="1279" aboveAverage="0" equalAverage="0" bottom="0" percent="0" rank="0" text="" dxfId="276">
      <formula>$D$1&lt;K4</formula>
    </cfRule>
    <cfRule type="expression" priority="1280" aboveAverage="0" equalAverage="0" bottom="0" percent="0" rank="0" text="" dxfId="277">
      <formula>$D$1&gt;K4</formula>
    </cfRule>
  </conditionalFormatting>
  <conditionalFormatting sqref="K4">
    <cfRule type="expression" priority="1281" aboveAverage="0" equalAverage="0" bottom="0" percent="0" rank="0" text="" dxfId="278">
      <formula>$D$1&lt;K4</formula>
    </cfRule>
    <cfRule type="expression" priority="1282" aboveAverage="0" equalAverage="0" bottom="0" percent="0" rank="0" text="" dxfId="279">
      <formula>$D$1&gt;K4</formula>
    </cfRule>
  </conditionalFormatting>
  <conditionalFormatting sqref="K4">
    <cfRule type="expression" priority="1283" aboveAverage="0" equalAverage="0" bottom="0" percent="0" rank="0" text="" dxfId="280">
      <formula>$D$1&lt;K4</formula>
    </cfRule>
    <cfRule type="expression" priority="1284" aboveAverage="0" equalAverage="0" bottom="0" percent="0" rank="0" text="" dxfId="281">
      <formula>$D$1&gt;K4</formula>
    </cfRule>
  </conditionalFormatting>
  <conditionalFormatting sqref="K4">
    <cfRule type="expression" priority="1285" aboveAverage="0" equalAverage="0" bottom="0" percent="0" rank="0" text="" dxfId="282">
      <formula>$D$1&lt;K4</formula>
    </cfRule>
    <cfRule type="expression" priority="1286" aboveAverage="0" equalAverage="0" bottom="0" percent="0" rank="0" text="" dxfId="283">
      <formula>$D$1&gt;K4</formula>
    </cfRule>
  </conditionalFormatting>
  <conditionalFormatting sqref="K4">
    <cfRule type="expression" priority="1287" aboveAverage="0" equalAverage="0" bottom="0" percent="0" rank="0" text="" dxfId="284">
      <formula>$D$1&lt;K4</formula>
    </cfRule>
    <cfRule type="expression" priority="1288" aboveAverage="0" equalAverage="0" bottom="0" percent="0" rank="0" text="" dxfId="285">
      <formula>$D$1&gt;K4</formula>
    </cfRule>
  </conditionalFormatting>
  <conditionalFormatting sqref="K4">
    <cfRule type="expression" priority="1289" aboveAverage="0" equalAverage="0" bottom="0" percent="0" rank="0" text="" dxfId="286">
      <formula>$D$1&lt;K4</formula>
    </cfRule>
    <cfRule type="expression" priority="1290" aboveAverage="0" equalAverage="0" bottom="0" percent="0" rank="0" text="" dxfId="287">
      <formula>$D$1&gt;K4</formula>
    </cfRule>
  </conditionalFormatting>
  <conditionalFormatting sqref="K4">
    <cfRule type="expression" priority="1291" aboveAverage="0" equalAverage="0" bottom="0" percent="0" rank="0" text="" dxfId="288">
      <formula>$D$1&lt;K4</formula>
    </cfRule>
    <cfRule type="expression" priority="1292" aboveAverage="0" equalAverage="0" bottom="0" percent="0" rank="0" text="" dxfId="289">
      <formula>$D$1&gt;K4</formula>
    </cfRule>
  </conditionalFormatting>
  <conditionalFormatting sqref="K4">
    <cfRule type="expression" priority="1293" aboveAverage="0" equalAverage="0" bottom="0" percent="0" rank="0" text="" dxfId="290">
      <formula>$D$1&lt;K4</formula>
    </cfRule>
    <cfRule type="expression" priority="1294" aboveAverage="0" equalAverage="0" bottom="0" percent="0" rank="0" text="" dxfId="291">
      <formula>$D$1&gt;K4</formula>
    </cfRule>
  </conditionalFormatting>
  <conditionalFormatting sqref="K4">
    <cfRule type="expression" priority="1295" aboveAverage="0" equalAverage="0" bottom="0" percent="0" rank="0" text="" dxfId="292">
      <formula>$D$1&lt;K4</formula>
    </cfRule>
    <cfRule type="expression" priority="1296" aboveAverage="0" equalAverage="0" bottom="0" percent="0" rank="0" text="" dxfId="293">
      <formula>$D$1&gt;K4</formula>
    </cfRule>
  </conditionalFormatting>
  <conditionalFormatting sqref="F3">
    <cfRule type="expression" priority="1297" aboveAverage="0" equalAverage="0" bottom="0" percent="0" rank="0" text="" dxfId="294">
      <formula>$D$1&lt;F3</formula>
    </cfRule>
    <cfRule type="expression" priority="1298" aboveAverage="0" equalAverage="0" bottom="0" percent="0" rank="0" text="" dxfId="295">
      <formula>$D$1&gt;F3</formula>
    </cfRule>
  </conditionalFormatting>
  <conditionalFormatting sqref="F3">
    <cfRule type="expression" priority="1299" aboveAverage="0" equalAverage="0" bottom="0" percent="0" rank="0" text="" dxfId="296">
      <formula>$D$1&lt;F3</formula>
    </cfRule>
    <cfRule type="expression" priority="1300" aboveAverage="0" equalAverage="0" bottom="0" percent="0" rank="0" text="" dxfId="297">
      <formula>$D$1&gt;F3</formula>
    </cfRule>
  </conditionalFormatting>
  <conditionalFormatting sqref="F3">
    <cfRule type="expression" priority="1301" aboveAverage="0" equalAverage="0" bottom="0" percent="0" rank="0" text="" dxfId="298">
      <formula>$D$1&lt;F3</formula>
    </cfRule>
    <cfRule type="expression" priority="1302" aboveAverage="0" equalAverage="0" bottom="0" percent="0" rank="0" text="" dxfId="299">
      <formula>$D$1&gt;F3</formula>
    </cfRule>
  </conditionalFormatting>
  <conditionalFormatting sqref="G4">
    <cfRule type="expression" priority="1303" aboveAverage="0" equalAverage="0" bottom="0" percent="0" rank="0" text="" dxfId="300">
      <formula>$D$1&lt;G4</formula>
    </cfRule>
    <cfRule type="expression" priority="1304" aboveAverage="0" equalAverage="0" bottom="0" percent="0" rank="0" text="" dxfId="301">
      <formula>$D$1&gt;G4</formula>
    </cfRule>
  </conditionalFormatting>
  <conditionalFormatting sqref="G4">
    <cfRule type="expression" priority="1305" aboveAverage="0" equalAverage="0" bottom="0" percent="0" rank="0" text="" dxfId="302">
      <formula>$D$1&lt;G4</formula>
    </cfRule>
    <cfRule type="expression" priority="1306" aboveAverage="0" equalAverage="0" bottom="0" percent="0" rank="0" text="" dxfId="303">
      <formula>$D$1&gt;G4</formula>
    </cfRule>
  </conditionalFormatting>
  <conditionalFormatting sqref="G4">
    <cfRule type="expression" priority="1307" aboveAverage="0" equalAverage="0" bottom="0" percent="0" rank="0" text="" dxfId="304">
      <formula>$D$1&lt;G4</formula>
    </cfRule>
    <cfRule type="expression" priority="1308" aboveAverage="0" equalAverage="0" bottom="0" percent="0" rank="0" text="" dxfId="305">
      <formula>$D$1&gt;G4</formula>
    </cfRule>
  </conditionalFormatting>
  <conditionalFormatting sqref="G5">
    <cfRule type="cellIs" priority="1309" operator="equal" aboveAverage="0" equalAverage="0" bottom="0" percent="0" rank="0" text="" dxfId="306">
      <formula>5</formula>
    </cfRule>
    <cfRule type="cellIs" priority="1310" operator="equal" aboveAverage="0" equalAverage="0" bottom="0" percent="0" rank="0" text="" dxfId="307">
      <formula>4</formula>
    </cfRule>
    <cfRule type="cellIs" priority="1311" operator="equal" aboveAverage="0" equalAverage="0" bottom="0" percent="0" rank="0" text="" dxfId="308">
      <formula>3</formula>
    </cfRule>
  </conditionalFormatting>
  <conditionalFormatting sqref="G4">
    <cfRule type="expression" priority="1312" aboveAverage="0" equalAverage="0" bottom="0" percent="0" rank="0" text="" dxfId="309">
      <formula>$D$1&lt;G4</formula>
    </cfRule>
    <cfRule type="expression" priority="1313" aboveAverage="0" equalAverage="0" bottom="0" percent="0" rank="0" text="" dxfId="310">
      <formula>$D$1&gt;G4</formula>
    </cfRule>
  </conditionalFormatting>
  <conditionalFormatting sqref="J3">
    <cfRule type="expression" priority="1314" aboveAverage="0" equalAverage="0" bottom="0" percent="0" rank="0" text="" dxfId="311">
      <formula>$D$1&lt;J3</formula>
    </cfRule>
    <cfRule type="expression" priority="1315" aboveAverage="0" equalAverage="0" bottom="0" percent="0" rank="0" text="" dxfId="312">
      <formula>$D$1&gt;J3</formula>
    </cfRule>
  </conditionalFormatting>
  <conditionalFormatting sqref="J4">
    <cfRule type="expression" priority="1316" aboveAverage="0" equalAverage="0" bottom="0" percent="0" rank="0" text="" dxfId="313">
      <formula>$D$1&lt;J4</formula>
    </cfRule>
    <cfRule type="expression" priority="1317" aboveAverage="0" equalAverage="0" bottom="0" percent="0" rank="0" text="" dxfId="314">
      <formula>$D$1&gt;J4</formula>
    </cfRule>
  </conditionalFormatting>
  <conditionalFormatting sqref="J4">
    <cfRule type="expression" priority="1318" aboveAverage="0" equalAverage="0" bottom="0" percent="0" rank="0" text="" dxfId="315">
      <formula>$D$1&lt;J4</formula>
    </cfRule>
    <cfRule type="expression" priority="1319" aboveAverage="0" equalAverage="0" bottom="0" percent="0" rank="0" text="" dxfId="316">
      <formula>$D$1&gt;J4</formula>
    </cfRule>
  </conditionalFormatting>
  <conditionalFormatting sqref="J4">
    <cfRule type="expression" priority="1320" aboveAverage="0" equalAverage="0" bottom="0" percent="0" rank="0" text="" dxfId="317">
      <formula>$D$1&lt;J4</formula>
    </cfRule>
    <cfRule type="expression" priority="1321" aboveAverage="0" equalAverage="0" bottom="0" percent="0" rank="0" text="" dxfId="318">
      <formula>$D$1&gt;J4</formula>
    </cfRule>
  </conditionalFormatting>
  <conditionalFormatting sqref="H5">
    <cfRule type="cellIs" priority="1322" operator="equal" aboveAverage="0" equalAverage="0" bottom="0" percent="0" rank="0" text="" dxfId="319">
      <formula>5</formula>
    </cfRule>
    <cfRule type="cellIs" priority="1323" operator="equal" aboveAverage="0" equalAverage="0" bottom="0" percent="0" rank="0" text="" dxfId="320">
      <formula>4</formula>
    </cfRule>
    <cfRule type="cellIs" priority="1324" operator="equal" aboveAverage="0" equalAverage="0" bottom="0" percent="0" rank="0" text="" dxfId="321">
      <formula>3</formula>
    </cfRule>
  </conditionalFormatting>
  <conditionalFormatting sqref="G4">
    <cfRule type="expression" priority="1325" aboveAverage="0" equalAverage="0" bottom="0" percent="0" rank="0" text="" dxfId="322">
      <formula>$D$1&lt;G4</formula>
    </cfRule>
    <cfRule type="expression" priority="1326" aboveAverage="0" equalAverage="0" bottom="0" percent="0" rank="0" text="" dxfId="323">
      <formula>$D$1&gt;G4</formula>
    </cfRule>
  </conditionalFormatting>
  <conditionalFormatting sqref="G4">
    <cfRule type="expression" priority="1327" aboveAverage="0" equalAverage="0" bottom="0" percent="0" rank="0" text="" dxfId="324">
      <formula>$D$1&lt;G4</formula>
    </cfRule>
    <cfRule type="expression" priority="1328" aboveAverage="0" equalAverage="0" bottom="0" percent="0" rank="0" text="" dxfId="325">
      <formula>$D$1&gt;G4</formula>
    </cfRule>
  </conditionalFormatting>
  <conditionalFormatting sqref="G4">
    <cfRule type="expression" priority="1329" aboveAverage="0" equalAverage="0" bottom="0" percent="0" rank="0" text="" dxfId="326">
      <formula>$D$1&lt;G4</formula>
    </cfRule>
    <cfRule type="expression" priority="1330" aboveAverage="0" equalAverage="0" bottom="0" percent="0" rank="0" text="" dxfId="327">
      <formula>$D$1&gt;G4</formula>
    </cfRule>
  </conditionalFormatting>
  <conditionalFormatting sqref="G4">
    <cfRule type="expression" priority="1331" aboveAverage="0" equalAverage="0" bottom="0" percent="0" rank="0" text="" dxfId="328">
      <formula>$D$1&lt;G4</formula>
    </cfRule>
    <cfRule type="expression" priority="1332" aboveAverage="0" equalAverage="0" bottom="0" percent="0" rank="0" text="" dxfId="329">
      <formula>$D$1&gt;G4</formula>
    </cfRule>
  </conditionalFormatting>
  <conditionalFormatting sqref="G4">
    <cfRule type="expression" priority="1333" aboveAverage="0" equalAverage="0" bottom="0" percent="0" rank="0" text="" dxfId="330">
      <formula>$D$1&lt;G4</formula>
    </cfRule>
    <cfRule type="expression" priority="1334" aboveAverage="0" equalAverage="0" bottom="0" percent="0" rank="0" text="" dxfId="331">
      <formula>$D$1&gt;G4</formula>
    </cfRule>
  </conditionalFormatting>
  <conditionalFormatting sqref="J4">
    <cfRule type="expression" priority="1335" aboveAverage="0" equalAverage="0" bottom="0" percent="0" rank="0" text="" dxfId="332">
      <formula>$D$1&lt;J4</formula>
    </cfRule>
    <cfRule type="expression" priority="1336" aboveAverage="0" equalAverage="0" bottom="0" percent="0" rank="0" text="" dxfId="333">
      <formula>$D$1&gt;J4</formula>
    </cfRule>
  </conditionalFormatting>
  <conditionalFormatting sqref="J3">
    <cfRule type="expression" priority="1337" aboveAverage="0" equalAverage="0" bottom="0" percent="0" rank="0" text="" dxfId="334">
      <formula>$D$1&lt;J3</formula>
    </cfRule>
    <cfRule type="expression" priority="1338" aboveAverage="0" equalAverage="0" bottom="0" percent="0" rank="0" text="" dxfId="335">
      <formula>$D$1&gt;J3</formula>
    </cfRule>
  </conditionalFormatting>
  <conditionalFormatting sqref="J4">
    <cfRule type="expression" priority="1339" aboveAverage="0" equalAverage="0" bottom="0" percent="0" rank="0" text="" dxfId="336">
      <formula>$D$1&lt;J4</formula>
    </cfRule>
    <cfRule type="expression" priority="1340" aboveAverage="0" equalAverage="0" bottom="0" percent="0" rank="0" text="" dxfId="337">
      <formula>$D$1&gt;J4</formula>
    </cfRule>
  </conditionalFormatting>
  <conditionalFormatting sqref="J4">
    <cfRule type="expression" priority="1341" aboveAverage="0" equalAverage="0" bottom="0" percent="0" rank="0" text="" dxfId="338">
      <formula>$D$1&lt;J4</formula>
    </cfRule>
    <cfRule type="expression" priority="1342" aboveAverage="0" equalAverage="0" bottom="0" percent="0" rank="0" text="" dxfId="339">
      <formula>$D$1&gt;J4</formula>
    </cfRule>
  </conditionalFormatting>
  <conditionalFormatting sqref="J4">
    <cfRule type="expression" priority="1343" aboveAverage="0" equalAverage="0" bottom="0" percent="0" rank="0" text="" dxfId="340">
      <formula>$D$1&lt;J4</formula>
    </cfRule>
    <cfRule type="expression" priority="1344" aboveAverage="0" equalAverage="0" bottom="0" percent="0" rank="0" text="" dxfId="341">
      <formula>$D$1&gt;J4</formula>
    </cfRule>
  </conditionalFormatting>
  <conditionalFormatting sqref="J5">
    <cfRule type="cellIs" priority="1345" operator="equal" aboveAverage="0" equalAverage="0" bottom="0" percent="0" rank="0" text="" dxfId="342">
      <formula>5</formula>
    </cfRule>
    <cfRule type="cellIs" priority="1346" operator="equal" aboveAverage="0" equalAverage="0" bottom="0" percent="0" rank="0" text="" dxfId="343">
      <formula>4</formula>
    </cfRule>
    <cfRule type="cellIs" priority="1347" operator="equal" aboveAverage="0" equalAverage="0" bottom="0" percent="0" rank="0" text="" dxfId="344">
      <formula>3</formula>
    </cfRule>
  </conditionalFormatting>
  <conditionalFormatting sqref="J4">
    <cfRule type="expression" priority="1348" aboveAverage="0" equalAverage="0" bottom="0" percent="0" rank="0" text="" dxfId="345">
      <formula>$D$1&lt;J4</formula>
    </cfRule>
    <cfRule type="expression" priority="1349" aboveAverage="0" equalAverage="0" bottom="0" percent="0" rank="0" text="" dxfId="346">
      <formula>$D$1&gt;J4</formula>
    </cfRule>
  </conditionalFormatting>
  <conditionalFormatting sqref="J4">
    <cfRule type="expression" priority="1350" aboveAverage="0" equalAverage="0" bottom="0" percent="0" rank="0" text="" dxfId="347">
      <formula>$D$1&lt;J4</formula>
    </cfRule>
    <cfRule type="expression" priority="1351" aboveAverage="0" equalAverage="0" bottom="0" percent="0" rank="0" text="" dxfId="348">
      <formula>$D$1&gt;J4</formula>
    </cfRule>
  </conditionalFormatting>
  <conditionalFormatting sqref="J4">
    <cfRule type="expression" priority="1352" aboveAverage="0" equalAverage="0" bottom="0" percent="0" rank="0" text="" dxfId="349">
      <formula>$D$1&lt;J4</formula>
    </cfRule>
    <cfRule type="expression" priority="1353" aboveAverage="0" equalAverage="0" bottom="0" percent="0" rank="0" text="" dxfId="350">
      <formula>$D$1&gt;J4</formula>
    </cfRule>
  </conditionalFormatting>
  <conditionalFormatting sqref="J4">
    <cfRule type="expression" priority="1354" aboveAverage="0" equalAverage="0" bottom="0" percent="0" rank="0" text="" dxfId="351">
      <formula>$D$1&lt;J4</formula>
    </cfRule>
    <cfRule type="expression" priority="1355" aboveAverage="0" equalAverage="0" bottom="0" percent="0" rank="0" text="" dxfId="352">
      <formula>$D$1&gt;J4</formula>
    </cfRule>
  </conditionalFormatting>
  <conditionalFormatting sqref="J4">
    <cfRule type="expression" priority="1356" aboveAverage="0" equalAverage="0" bottom="0" percent="0" rank="0" text="" dxfId="353">
      <formula>$D$1&lt;J4</formula>
    </cfRule>
    <cfRule type="expression" priority="1357" aboveAverage="0" equalAverage="0" bottom="0" percent="0" rank="0" text="" dxfId="354">
      <formula>$D$1&gt;J4</formula>
    </cfRule>
  </conditionalFormatting>
  <conditionalFormatting sqref="J4">
    <cfRule type="expression" priority="1358" aboveAverage="0" equalAverage="0" bottom="0" percent="0" rank="0" text="" dxfId="355">
      <formula>$D$1&lt;J4</formula>
    </cfRule>
    <cfRule type="expression" priority="1359" aboveAverage="0" equalAverage="0" bottom="0" percent="0" rank="0" text="" dxfId="356">
      <formula>$D$1&gt;J4</formula>
    </cfRule>
  </conditionalFormatting>
  <conditionalFormatting sqref="G5">
    <cfRule type="cellIs" priority="1360" operator="equal" aboveAverage="0" equalAverage="0" bottom="0" percent="0" rank="0" text="" dxfId="357">
      <formula>5</formula>
    </cfRule>
    <cfRule type="cellIs" priority="1361" operator="equal" aboveAverage="0" equalAverage="0" bottom="0" percent="0" rank="0" text="" dxfId="358">
      <formula>4</formula>
    </cfRule>
    <cfRule type="cellIs" priority="1362" operator="equal" aboveAverage="0" equalAverage="0" bottom="0" percent="0" rank="0" text="" dxfId="359">
      <formula>3</formula>
    </cfRule>
  </conditionalFormatting>
  <conditionalFormatting sqref="G3:G4">
    <cfRule type="expression" priority="1363" aboveAverage="0" equalAverage="0" bottom="0" percent="0" rank="0" text="" dxfId="360">
      <formula>$D$1&lt;G3</formula>
    </cfRule>
    <cfRule type="expression" priority="1364" aboveAverage="0" equalAverage="0" bottom="0" percent="0" rank="0" text="" dxfId="361">
      <formula>$D$1&gt;G3</formula>
    </cfRule>
  </conditionalFormatting>
  <conditionalFormatting sqref="G5">
    <cfRule type="cellIs" priority="1365" operator="equal" aboveAverage="0" equalAverage="0" bottom="0" percent="0" rank="0" text="" dxfId="362">
      <formula>5</formula>
    </cfRule>
    <cfRule type="cellIs" priority="1366" operator="equal" aboveAverage="0" equalAverage="0" bottom="0" percent="0" rank="0" text="" dxfId="363">
      <formula>4</formula>
    </cfRule>
    <cfRule type="cellIs" priority="1367" operator="equal" aboveAverage="0" equalAverage="0" bottom="0" percent="0" rank="0" text="" dxfId="364">
      <formula>3</formula>
    </cfRule>
  </conditionalFormatting>
  <conditionalFormatting sqref="G3:G4">
    <cfRule type="expression" priority="1368" aboveAverage="0" equalAverage="0" bottom="0" percent="0" rank="0" text="" dxfId="365">
      <formula>$D$1&lt;G3</formula>
    </cfRule>
    <cfRule type="expression" priority="1369" aboveAverage="0" equalAverage="0" bottom="0" percent="0" rank="0" text="" dxfId="366">
      <formula>$D$1&gt;G3</formula>
    </cfRule>
  </conditionalFormatting>
  <conditionalFormatting sqref="G5">
    <cfRule type="cellIs" priority="1370" operator="equal" aboveAverage="0" equalAverage="0" bottom="0" percent="0" rank="0" text="" dxfId="367">
      <formula>5</formula>
    </cfRule>
    <cfRule type="cellIs" priority="1371" operator="equal" aboveAverage="0" equalAverage="0" bottom="0" percent="0" rank="0" text="" dxfId="368">
      <formula>4</formula>
    </cfRule>
    <cfRule type="cellIs" priority="1372" operator="equal" aboveAverage="0" equalAverage="0" bottom="0" percent="0" rank="0" text="" dxfId="369">
      <formula>3</formula>
    </cfRule>
  </conditionalFormatting>
  <conditionalFormatting sqref="G4">
    <cfRule type="expression" priority="1373" aboveAverage="0" equalAverage="0" bottom="0" percent="0" rank="0" text="" dxfId="370">
      <formula>$D$1&lt;G4</formula>
    </cfRule>
    <cfRule type="expression" priority="1374" aboveAverage="0" equalAverage="0" bottom="0" percent="0" rank="0" text="" dxfId="371">
      <formula>$D$1&gt;G4</formula>
    </cfRule>
  </conditionalFormatting>
  <conditionalFormatting sqref="G4">
    <cfRule type="expression" priority="1375" aboveAverage="0" equalAverage="0" bottom="0" percent="0" rank="0" text="" dxfId="372">
      <formula>$D$1&lt;G4</formula>
    </cfRule>
    <cfRule type="expression" priority="1376" aboveAverage="0" equalAverage="0" bottom="0" percent="0" rank="0" text="" dxfId="373">
      <formula>$D$1&gt;G4</formula>
    </cfRule>
  </conditionalFormatting>
  <conditionalFormatting sqref="G4">
    <cfRule type="expression" priority="1377" aboveAverage="0" equalAverage="0" bottom="0" percent="0" rank="0" text="" dxfId="374">
      <formula>$D$1&lt;G4</formula>
    </cfRule>
    <cfRule type="expression" priority="1378" aboveAverage="0" equalAverage="0" bottom="0" percent="0" rank="0" text="" dxfId="375">
      <formula>$D$1&gt;G4</formula>
    </cfRule>
  </conditionalFormatting>
  <conditionalFormatting sqref="G4">
    <cfRule type="expression" priority="1379" aboveAverage="0" equalAverage="0" bottom="0" percent="0" rank="0" text="" dxfId="376">
      <formula>$D$1&lt;G4</formula>
    </cfRule>
    <cfRule type="expression" priority="1380" aboveAverage="0" equalAverage="0" bottom="0" percent="0" rank="0" text="" dxfId="377">
      <formula>$D$1&gt;G4</formula>
    </cfRule>
  </conditionalFormatting>
  <conditionalFormatting sqref="G4">
    <cfRule type="expression" priority="1381" aboveAverage="0" equalAverage="0" bottom="0" percent="0" rank="0" text="" dxfId="378">
      <formula>$D$1&lt;G4</formula>
    </cfRule>
    <cfRule type="expression" priority="1382" aboveAverage="0" equalAverage="0" bottom="0" percent="0" rank="0" text="" dxfId="379">
      <formula>$D$1&gt;G4</formula>
    </cfRule>
  </conditionalFormatting>
  <conditionalFormatting sqref="G4">
    <cfRule type="expression" priority="1383" aboveAverage="0" equalAverage="0" bottom="0" percent="0" rank="0" text="" dxfId="380">
      <formula>$D$1&lt;G4</formula>
    </cfRule>
    <cfRule type="expression" priority="1384" aboveAverage="0" equalAverage="0" bottom="0" percent="0" rank="0" text="" dxfId="381">
      <formula>$D$1&gt;G4</formula>
    </cfRule>
  </conditionalFormatting>
  <conditionalFormatting sqref="G4">
    <cfRule type="expression" priority="1385" aboveAverage="0" equalAverage="0" bottom="0" percent="0" rank="0" text="" dxfId="382">
      <formula>$D$1&lt;G4</formula>
    </cfRule>
    <cfRule type="expression" priority="1386" aboveAverage="0" equalAverage="0" bottom="0" percent="0" rank="0" text="" dxfId="383">
      <formula>$D$1&gt;G4</formula>
    </cfRule>
  </conditionalFormatting>
  <conditionalFormatting sqref="G4">
    <cfRule type="expression" priority="1387" aboveAverage="0" equalAverage="0" bottom="0" percent="0" rank="0" text="" dxfId="384">
      <formula>$D$1&lt;G4</formula>
    </cfRule>
    <cfRule type="expression" priority="1388" aboveAverage="0" equalAverage="0" bottom="0" percent="0" rank="0" text="" dxfId="385">
      <formula>$D$1&gt;G4</formula>
    </cfRule>
  </conditionalFormatting>
  <conditionalFormatting sqref="G4">
    <cfRule type="expression" priority="1389" aboveAverage="0" equalAverage="0" bottom="0" percent="0" rank="0" text="" dxfId="386">
      <formula>$D$1&lt;G4</formula>
    </cfRule>
    <cfRule type="expression" priority="1390" aboveAverage="0" equalAverage="0" bottom="0" percent="0" rank="0" text="" dxfId="387">
      <formula>$D$1&gt;G4</formula>
    </cfRule>
  </conditionalFormatting>
  <conditionalFormatting sqref="G5">
    <cfRule type="cellIs" priority="1391" operator="equal" aboveAverage="0" equalAverage="0" bottom="0" percent="0" rank="0" text="" dxfId="388">
      <formula>5</formula>
    </cfRule>
    <cfRule type="cellIs" priority="1392" operator="equal" aboveAverage="0" equalAverage="0" bottom="0" percent="0" rank="0" text="" dxfId="389">
      <formula>4</formula>
    </cfRule>
    <cfRule type="cellIs" priority="1393" operator="equal" aboveAverage="0" equalAverage="0" bottom="0" percent="0" rank="0" text="" dxfId="390">
      <formula>3</formula>
    </cfRule>
  </conditionalFormatting>
  <conditionalFormatting sqref="G3:G4">
    <cfRule type="expression" priority="1394" aboveAverage="0" equalAverage="0" bottom="0" percent="0" rank="0" text="" dxfId="391">
      <formula>$D$1&lt;G3</formula>
    </cfRule>
    <cfRule type="expression" priority="1395" aboveAverage="0" equalAverage="0" bottom="0" percent="0" rank="0" text="" dxfId="392">
      <formula>$D$1&gt;G3</formula>
    </cfRule>
  </conditionalFormatting>
  <conditionalFormatting sqref="G5">
    <cfRule type="cellIs" priority="1396" operator="equal" aboveAverage="0" equalAverage="0" bottom="0" percent="0" rank="0" text="" dxfId="393">
      <formula>5</formula>
    </cfRule>
    <cfRule type="cellIs" priority="1397" operator="equal" aboveAverage="0" equalAverage="0" bottom="0" percent="0" rank="0" text="" dxfId="394">
      <formula>4</formula>
    </cfRule>
    <cfRule type="cellIs" priority="1398" operator="equal" aboveAverage="0" equalAverage="0" bottom="0" percent="0" rank="0" text="" dxfId="395">
      <formula>3</formula>
    </cfRule>
  </conditionalFormatting>
  <conditionalFormatting sqref="G4">
    <cfRule type="expression" priority="1399" aboveAverage="0" equalAverage="0" bottom="0" percent="0" rank="0" text="" dxfId="396">
      <formula>$D$1&lt;G4</formula>
    </cfRule>
    <cfRule type="expression" priority="1400" aboveAverage="0" equalAverage="0" bottom="0" percent="0" rank="0" text="" dxfId="397">
      <formula>$D$1&gt;G4</formula>
    </cfRule>
  </conditionalFormatting>
  <conditionalFormatting sqref="G5">
    <cfRule type="cellIs" priority="1401" operator="equal" aboveAverage="0" equalAverage="0" bottom="0" percent="0" rank="0" text="" dxfId="398">
      <formula>5</formula>
    </cfRule>
    <cfRule type="cellIs" priority="1402" operator="equal" aboveAverage="0" equalAverage="0" bottom="0" percent="0" rank="0" text="" dxfId="399">
      <formula>4</formula>
    </cfRule>
    <cfRule type="cellIs" priority="1403" operator="equal" aboveAverage="0" equalAverage="0" bottom="0" percent="0" rank="0" text="" dxfId="400">
      <formula>3</formula>
    </cfRule>
  </conditionalFormatting>
  <conditionalFormatting sqref="G4">
    <cfRule type="expression" priority="1404" aboveAverage="0" equalAverage="0" bottom="0" percent="0" rank="0" text="" dxfId="401">
      <formula>$D$1&lt;G4</formula>
    </cfRule>
    <cfRule type="expression" priority="1405" aboveAverage="0" equalAverage="0" bottom="0" percent="0" rank="0" text="" dxfId="402">
      <formula>$D$1&gt;G4</formula>
    </cfRule>
  </conditionalFormatting>
  <conditionalFormatting sqref="G4">
    <cfRule type="expression" priority="1406" aboveAverage="0" equalAverage="0" bottom="0" percent="0" rank="0" text="" dxfId="403">
      <formula>$D$1&lt;G4</formula>
    </cfRule>
    <cfRule type="expression" priority="1407" aboveAverage="0" equalAverage="0" bottom="0" percent="0" rank="0" text="" dxfId="404">
      <formula>$D$1&gt;G4</formula>
    </cfRule>
  </conditionalFormatting>
  <conditionalFormatting sqref="G4">
    <cfRule type="expression" priority="1408" aboveAverage="0" equalAverage="0" bottom="0" percent="0" rank="0" text="" dxfId="405">
      <formula>$D$1&lt;G4</formula>
    </cfRule>
    <cfRule type="expression" priority="1409" aboveAverage="0" equalAverage="0" bottom="0" percent="0" rank="0" text="" dxfId="406">
      <formula>$D$1&gt;G4</formula>
    </cfRule>
  </conditionalFormatting>
  <conditionalFormatting sqref="G4">
    <cfRule type="expression" priority="1410" aboveAverage="0" equalAverage="0" bottom="0" percent="0" rank="0" text="" dxfId="407">
      <formula>$D$1&lt;G4</formula>
    </cfRule>
    <cfRule type="expression" priority="1411" aboveAverage="0" equalAverage="0" bottom="0" percent="0" rank="0" text="" dxfId="408">
      <formula>$D$1&gt;G4</formula>
    </cfRule>
  </conditionalFormatting>
  <conditionalFormatting sqref="G4">
    <cfRule type="expression" priority="1412" aboveAverage="0" equalAverage="0" bottom="0" percent="0" rank="0" text="" dxfId="409">
      <formula>$D$1&lt;G4</formula>
    </cfRule>
    <cfRule type="expression" priority="1413" aboveAverage="0" equalAverage="0" bottom="0" percent="0" rank="0" text="" dxfId="410">
      <formula>$D$1&gt;G4</formula>
    </cfRule>
  </conditionalFormatting>
  <conditionalFormatting sqref="F5">
    <cfRule type="cellIs" priority="1414" operator="equal" aboveAverage="0" equalAverage="0" bottom="0" percent="0" rank="0" text="" dxfId="411">
      <formula>5</formula>
    </cfRule>
    <cfRule type="cellIs" priority="1415" operator="equal" aboveAverage="0" equalAverage="0" bottom="0" percent="0" rank="0" text="" dxfId="412">
      <formula>4</formula>
    </cfRule>
    <cfRule type="cellIs" priority="1416" operator="equal" aboveAverage="0" equalAverage="0" bottom="0" percent="0" rank="0" text="" dxfId="413">
      <formula>3</formula>
    </cfRule>
  </conditionalFormatting>
  <conditionalFormatting sqref="F5">
    <cfRule type="cellIs" priority="1417" operator="equal" aboveAverage="0" equalAverage="0" bottom="0" percent="0" rank="0" text="" dxfId="414">
      <formula>5</formula>
    </cfRule>
    <cfRule type="cellIs" priority="1418" operator="equal" aboveAverage="0" equalAverage="0" bottom="0" percent="0" rank="0" text="" dxfId="415">
      <formula>4</formula>
    </cfRule>
    <cfRule type="cellIs" priority="1419" operator="equal" aboveAverage="0" equalAverage="0" bottom="0" percent="0" rank="0" text="" dxfId="416">
      <formula>3</formula>
    </cfRule>
  </conditionalFormatting>
  <conditionalFormatting sqref="F4">
    <cfRule type="expression" priority="1420" aboveAverage="0" equalAverage="0" bottom="0" percent="0" rank="0" text="" dxfId="417">
      <formula>$D$1&lt;F4</formula>
    </cfRule>
    <cfRule type="expression" priority="1421" aboveAverage="0" equalAverage="0" bottom="0" percent="0" rank="0" text="" dxfId="418">
      <formula>$D$1&gt;F4</formula>
    </cfRule>
  </conditionalFormatting>
  <conditionalFormatting sqref="F4">
    <cfRule type="expression" priority="1422" aboveAverage="0" equalAverage="0" bottom="0" percent="0" rank="0" text="" dxfId="419">
      <formula>$D$1&lt;F4</formula>
    </cfRule>
    <cfRule type="expression" priority="1423" aboveAverage="0" equalAverage="0" bottom="0" percent="0" rank="0" text="" dxfId="420">
      <formula>$D$1&gt;F4</formula>
    </cfRule>
  </conditionalFormatting>
  <conditionalFormatting sqref="F5">
    <cfRule type="cellIs" priority="1424" operator="equal" aboveAverage="0" equalAverage="0" bottom="0" percent="0" rank="0" text="" dxfId="421">
      <formula>5</formula>
    </cfRule>
    <cfRule type="cellIs" priority="1425" operator="equal" aboveAverage="0" equalAverage="0" bottom="0" percent="0" rank="0" text="" dxfId="422">
      <formula>4</formula>
    </cfRule>
    <cfRule type="cellIs" priority="1426" operator="equal" aboveAverage="0" equalAverage="0" bottom="0" percent="0" rank="0" text="" dxfId="423">
      <formula>3</formula>
    </cfRule>
  </conditionalFormatting>
  <conditionalFormatting sqref="F4">
    <cfRule type="expression" priority="1427" aboveAverage="0" equalAverage="0" bottom="0" percent="0" rank="0" text="" dxfId="424">
      <formula>$D$1&lt;F4</formula>
    </cfRule>
    <cfRule type="expression" priority="1428" aboveAverage="0" equalAverage="0" bottom="0" percent="0" rank="0" text="" dxfId="425">
      <formula>$D$1&gt;F4</formula>
    </cfRule>
  </conditionalFormatting>
  <conditionalFormatting sqref="F5">
    <cfRule type="cellIs" priority="1429" operator="equal" aboveAverage="0" equalAverage="0" bottom="0" percent="0" rank="0" text="" dxfId="426">
      <formula>5</formula>
    </cfRule>
    <cfRule type="cellIs" priority="1430" operator="equal" aboveAverage="0" equalAverage="0" bottom="0" percent="0" rank="0" text="" dxfId="427">
      <formula>4</formula>
    </cfRule>
    <cfRule type="cellIs" priority="1431" operator="equal" aboveAverage="0" equalAverage="0" bottom="0" percent="0" rank="0" text="" dxfId="428">
      <formula>3</formula>
    </cfRule>
  </conditionalFormatting>
  <conditionalFormatting sqref="F4">
    <cfRule type="expression" priority="1432" aboveAverage="0" equalAverage="0" bottom="0" percent="0" rank="0" text="" dxfId="429">
      <formula>$D$1&lt;F4</formula>
    </cfRule>
    <cfRule type="expression" priority="1433" aboveAverage="0" equalAverage="0" bottom="0" percent="0" rank="0" text="" dxfId="430">
      <formula>$D$1&gt;F4</formula>
    </cfRule>
  </conditionalFormatting>
  <conditionalFormatting sqref="F4">
    <cfRule type="expression" priority="1434" aboveAverage="0" equalAverage="0" bottom="0" percent="0" rank="0" text="" dxfId="431">
      <formula>$D$1&lt;F4</formula>
    </cfRule>
    <cfRule type="expression" priority="1435" aboveAverage="0" equalAverage="0" bottom="0" percent="0" rank="0" text="" dxfId="432">
      <formula>$D$1&gt;F4</formula>
    </cfRule>
  </conditionalFormatting>
  <conditionalFormatting sqref="F4">
    <cfRule type="expression" priority="1436" aboveAverage="0" equalAverage="0" bottom="0" percent="0" rank="0" text="" dxfId="433">
      <formula>$D$1&lt;F4</formula>
    </cfRule>
    <cfRule type="expression" priority="1437" aboveAverage="0" equalAverage="0" bottom="0" percent="0" rank="0" text="" dxfId="434">
      <formula>$D$1&gt;F4</formula>
    </cfRule>
  </conditionalFormatting>
  <conditionalFormatting sqref="F4">
    <cfRule type="expression" priority="1438" aboveAverage="0" equalAverage="0" bottom="0" percent="0" rank="0" text="" dxfId="435">
      <formula>$D$1&lt;F4</formula>
    </cfRule>
    <cfRule type="expression" priority="1439" aboveAverage="0" equalAverage="0" bottom="0" percent="0" rank="0" text="" dxfId="436">
      <formula>$D$1&gt;F4</formula>
    </cfRule>
  </conditionalFormatting>
  <conditionalFormatting sqref="F4">
    <cfRule type="expression" priority="1440" aboveAverage="0" equalAverage="0" bottom="0" percent="0" rank="0" text="" dxfId="437">
      <formula>$D$1&lt;F4</formula>
    </cfRule>
    <cfRule type="expression" priority="1441" aboveAverage="0" equalAverage="0" bottom="0" percent="0" rank="0" text="" dxfId="438">
      <formula>$D$1&gt;F4</formula>
    </cfRule>
  </conditionalFormatting>
  <conditionalFormatting sqref="F4">
    <cfRule type="expression" priority="1442" aboveAverage="0" equalAverage="0" bottom="0" percent="0" rank="0" text="" dxfId="439">
      <formula>$D$1&lt;F4</formula>
    </cfRule>
    <cfRule type="expression" priority="1443" aboveAverage="0" equalAverage="0" bottom="0" percent="0" rank="0" text="" dxfId="440">
      <formula>$D$1&gt;F4</formula>
    </cfRule>
  </conditionalFormatting>
  <conditionalFormatting sqref="F4">
    <cfRule type="expression" priority="1444" aboveAverage="0" equalAverage="0" bottom="0" percent="0" rank="0" text="" dxfId="441">
      <formula>$D$1&lt;F4</formula>
    </cfRule>
    <cfRule type="expression" priority="1445" aboveAverage="0" equalAverage="0" bottom="0" percent="0" rank="0" text="" dxfId="442">
      <formula>$D$1&gt;F4</formula>
    </cfRule>
  </conditionalFormatting>
  <conditionalFormatting sqref="F4">
    <cfRule type="expression" priority="1446" aboveAverage="0" equalAverage="0" bottom="0" percent="0" rank="0" text="" dxfId="443">
      <formula>$D$1&lt;F4</formula>
    </cfRule>
    <cfRule type="expression" priority="1447" aboveAverage="0" equalAverage="0" bottom="0" percent="0" rank="0" text="" dxfId="444">
      <formula>$D$1&gt;F4</formula>
    </cfRule>
  </conditionalFormatting>
  <conditionalFormatting sqref="F4">
    <cfRule type="expression" priority="1448" aboveAverage="0" equalAverage="0" bottom="0" percent="0" rank="0" text="" dxfId="445">
      <formula>$D$1&lt;F4</formula>
    </cfRule>
    <cfRule type="expression" priority="1449" aboveAverage="0" equalAverage="0" bottom="0" percent="0" rank="0" text="" dxfId="446">
      <formula>$D$1&gt;F4</formula>
    </cfRule>
  </conditionalFormatting>
  <conditionalFormatting sqref="F4">
    <cfRule type="expression" priority="1450" aboveAverage="0" equalAverage="0" bottom="0" percent="0" rank="0" text="" dxfId="447">
      <formula>$D$1&lt;F4</formula>
    </cfRule>
    <cfRule type="expression" priority="1451" aboveAverage="0" equalAverage="0" bottom="0" percent="0" rank="0" text="" dxfId="448">
      <formula>$D$1&gt;F4</formula>
    </cfRule>
  </conditionalFormatting>
  <conditionalFormatting sqref="F4">
    <cfRule type="expression" priority="1452" aboveAverage="0" equalAverage="0" bottom="0" percent="0" rank="0" text="" dxfId="449">
      <formula>$D$1&lt;F4</formula>
    </cfRule>
    <cfRule type="expression" priority="1453" aboveAverage="0" equalAverage="0" bottom="0" percent="0" rank="0" text="" dxfId="450">
      <formula>$D$1&gt;F4</formula>
    </cfRule>
  </conditionalFormatting>
  <conditionalFormatting sqref="H3">
    <cfRule type="expression" priority="1454" aboveAverage="0" equalAverage="0" bottom="0" percent="0" rank="0" text="" dxfId="451">
      <formula>$D$1&lt;H3</formula>
    </cfRule>
    <cfRule type="expression" priority="1455" aboveAverage="0" equalAverage="0" bottom="0" percent="0" rank="0" text="" dxfId="452">
      <formula>$D$1&gt;H3</formula>
    </cfRule>
  </conditionalFormatting>
  <conditionalFormatting sqref="J5">
    <cfRule type="cellIs" priority="1456" operator="equal" aboveAverage="0" equalAverage="0" bottom="0" percent="0" rank="0" text="" dxfId="453">
      <formula>5</formula>
    </cfRule>
    <cfRule type="cellIs" priority="1457" operator="equal" aboveAverage="0" equalAverage="0" bottom="0" percent="0" rank="0" text="" dxfId="454">
      <formula>4</formula>
    </cfRule>
    <cfRule type="cellIs" priority="1458" operator="equal" aboveAverage="0" equalAverage="0" bottom="0" percent="0" rank="0" text="" dxfId="455">
      <formula>3</formula>
    </cfRule>
  </conditionalFormatting>
  <conditionalFormatting sqref="J3:J4">
    <cfRule type="expression" priority="1459" aboveAverage="0" equalAverage="0" bottom="0" percent="0" rank="0" text="" dxfId="456">
      <formula>$D$1&lt;J3</formula>
    </cfRule>
    <cfRule type="expression" priority="1460" aboveAverage="0" equalAverage="0" bottom="0" percent="0" rank="0" text="" dxfId="457">
      <formula>$D$1&gt;J3</formula>
    </cfRule>
  </conditionalFormatting>
  <conditionalFormatting sqref="J4">
    <cfRule type="expression" priority="1461" aboveAverage="0" equalAverage="0" bottom="0" percent="0" rank="0" text="" dxfId="458">
      <formula>$D$1&lt;J4</formula>
    </cfRule>
    <cfRule type="expression" priority="1462" aboveAverage="0" equalAverage="0" bottom="0" percent="0" rank="0" text="" dxfId="459">
      <formula>$D$1&gt;J4</formula>
    </cfRule>
  </conditionalFormatting>
  <conditionalFormatting sqref="H4">
    <cfRule type="expression" priority="1463" aboveAverage="0" equalAverage="0" bottom="0" percent="0" rank="0" text="" dxfId="460">
      <formula>$D$1&lt;H4</formula>
    </cfRule>
    <cfRule type="expression" priority="1464" aboveAverage="0" equalAverage="0" bottom="0" percent="0" rank="0" text="" dxfId="461">
      <formula>$D$1&gt;H4</formula>
    </cfRule>
  </conditionalFormatting>
  <conditionalFormatting sqref="H4">
    <cfRule type="expression" priority="1465" aboveAverage="0" equalAverage="0" bottom="0" percent="0" rank="0" text="" dxfId="462">
      <formula>$D$1&lt;H4</formula>
    </cfRule>
    <cfRule type="expression" priority="1466" aboveAverage="0" equalAverage="0" bottom="0" percent="0" rank="0" text="" dxfId="463">
      <formula>$D$1&gt;H4</formula>
    </cfRule>
  </conditionalFormatting>
  <conditionalFormatting sqref="H4">
    <cfRule type="expression" priority="1467" aboveAverage="0" equalAverage="0" bottom="0" percent="0" rank="0" text="" dxfId="464">
      <formula>$D$1&lt;H4</formula>
    </cfRule>
    <cfRule type="expression" priority="1468" aboveAverage="0" equalAverage="0" bottom="0" percent="0" rank="0" text="" dxfId="465">
      <formula>$D$1&gt;H4</formula>
    </cfRule>
  </conditionalFormatting>
  <conditionalFormatting sqref="J4">
    <cfRule type="expression" priority="1469" aboveAverage="0" equalAverage="0" bottom="0" percent="0" rank="0" text="" dxfId="466">
      <formula>$D$1&lt;J4</formula>
    </cfRule>
    <cfRule type="expression" priority="1470" aboveAverage="0" equalAverage="0" bottom="0" percent="0" rank="0" text="" dxfId="467">
      <formula>$D$1&gt;J4</formula>
    </cfRule>
  </conditionalFormatting>
  <conditionalFormatting sqref="J5">
    <cfRule type="cellIs" priority="1471" operator="equal" aboveAverage="0" equalAverage="0" bottom="0" percent="0" rank="0" text="" dxfId="468">
      <formula>5</formula>
    </cfRule>
    <cfRule type="cellIs" priority="1472" operator="equal" aboveAverage="0" equalAverage="0" bottom="0" percent="0" rank="0" text="" dxfId="469">
      <formula>4</formula>
    </cfRule>
    <cfRule type="cellIs" priority="1473" operator="equal" aboveAverage="0" equalAverage="0" bottom="0" percent="0" rank="0" text="" dxfId="470">
      <formula>3</formula>
    </cfRule>
  </conditionalFormatting>
  <conditionalFormatting sqref="J4">
    <cfRule type="expression" priority="1474" aboveAverage="0" equalAverage="0" bottom="0" percent="0" rank="0" text="" dxfId="471">
      <formula>$D$1&lt;J4</formula>
    </cfRule>
    <cfRule type="expression" priority="1475" aboveAverage="0" equalAverage="0" bottom="0" percent="0" rank="0" text="" dxfId="472">
      <formula>$D$1&gt;J4</formula>
    </cfRule>
  </conditionalFormatting>
  <conditionalFormatting sqref="J5">
    <cfRule type="cellIs" priority="1476" operator="equal" aboveAverage="0" equalAverage="0" bottom="0" percent="0" rank="0" text="" dxfId="473">
      <formula>5</formula>
    </cfRule>
    <cfRule type="cellIs" priority="1477" operator="equal" aboveAverage="0" equalAverage="0" bottom="0" percent="0" rank="0" text="" dxfId="474">
      <formula>4</formula>
    </cfRule>
    <cfRule type="cellIs" priority="1478" operator="equal" aboveAverage="0" equalAverage="0" bottom="0" percent="0" rank="0" text="" dxfId="475">
      <formula>3</formula>
    </cfRule>
  </conditionalFormatting>
  <conditionalFormatting sqref="J4">
    <cfRule type="expression" priority="1479" aboveAverage="0" equalAverage="0" bottom="0" percent="0" rank="0" text="" dxfId="476">
      <formula>$D$1&lt;J4</formula>
    </cfRule>
    <cfRule type="expression" priority="1480" aboveAverage="0" equalAverage="0" bottom="0" percent="0" rank="0" text="" dxfId="477">
      <formula>$D$1&gt;J4</formula>
    </cfRule>
  </conditionalFormatting>
  <conditionalFormatting sqref="J5">
    <cfRule type="cellIs" priority="1481" operator="equal" aboveAverage="0" equalAverage="0" bottom="0" percent="0" rank="0" text="" dxfId="478">
      <formula>5</formula>
    </cfRule>
    <cfRule type="cellIs" priority="1482" operator="equal" aboveAverage="0" equalAverage="0" bottom="0" percent="0" rank="0" text="" dxfId="479">
      <formula>4</formula>
    </cfRule>
    <cfRule type="cellIs" priority="1483" operator="equal" aboveAverage="0" equalAverage="0" bottom="0" percent="0" rank="0" text="" dxfId="480">
      <formula>3</formula>
    </cfRule>
  </conditionalFormatting>
  <conditionalFormatting sqref="J4">
    <cfRule type="expression" priority="1484" aboveAverage="0" equalAverage="0" bottom="0" percent="0" rank="0" text="" dxfId="481">
      <formula>$D$1&lt;J4</formula>
    </cfRule>
    <cfRule type="expression" priority="1485" aboveAverage="0" equalAverage="0" bottom="0" percent="0" rank="0" text="" dxfId="482">
      <formula>$D$1&gt;J4</formula>
    </cfRule>
  </conditionalFormatting>
  <conditionalFormatting sqref="J4">
    <cfRule type="expression" priority="1486" aboveAverage="0" equalAverage="0" bottom="0" percent="0" rank="0" text="" dxfId="483">
      <formula>$D$1&lt;J4</formula>
    </cfRule>
    <cfRule type="expression" priority="1487" aboveAverage="0" equalAverage="0" bottom="0" percent="0" rank="0" text="" dxfId="484">
      <formula>$D$1&gt;J4</formula>
    </cfRule>
  </conditionalFormatting>
  <conditionalFormatting sqref="J4">
    <cfRule type="expression" priority="1488" aboveAverage="0" equalAverage="0" bottom="0" percent="0" rank="0" text="" dxfId="485">
      <formula>$D$1&lt;J4</formula>
    </cfRule>
    <cfRule type="expression" priority="1489" aboveAverage="0" equalAverage="0" bottom="0" percent="0" rank="0" text="" dxfId="486">
      <formula>$D$1&gt;J4</formula>
    </cfRule>
  </conditionalFormatting>
  <conditionalFormatting sqref="J4">
    <cfRule type="expression" priority="1490" aboveAverage="0" equalAverage="0" bottom="0" percent="0" rank="0" text="" dxfId="487">
      <formula>$D$1&lt;J4</formula>
    </cfRule>
    <cfRule type="expression" priority="1491" aboveAverage="0" equalAverage="0" bottom="0" percent="0" rank="0" text="" dxfId="488">
      <formula>$D$1&gt;J4</formula>
    </cfRule>
  </conditionalFormatting>
  <conditionalFormatting sqref="J4">
    <cfRule type="expression" priority="1492" aboveAverage="0" equalAverage="0" bottom="0" percent="0" rank="0" text="" dxfId="489">
      <formula>$D$1&lt;J4</formula>
    </cfRule>
    <cfRule type="expression" priority="1493" aboveAverage="0" equalAverage="0" bottom="0" percent="0" rank="0" text="" dxfId="490">
      <formula>$D$1&gt;J4</formula>
    </cfRule>
  </conditionalFormatting>
  <conditionalFormatting sqref="J4">
    <cfRule type="expression" priority="1494" aboveAverage="0" equalAverage="0" bottom="0" percent="0" rank="0" text="" dxfId="491">
      <formula>$D$1&lt;J4</formula>
    </cfRule>
    <cfRule type="expression" priority="1495" aboveAverage="0" equalAverage="0" bottom="0" percent="0" rank="0" text="" dxfId="492">
      <formula>$D$1&gt;J4</formula>
    </cfRule>
  </conditionalFormatting>
  <conditionalFormatting sqref="J4">
    <cfRule type="expression" priority="1496" aboveAverage="0" equalAverage="0" bottom="0" percent="0" rank="0" text="" dxfId="493">
      <formula>$D$1&lt;J4</formula>
    </cfRule>
    <cfRule type="expression" priority="1497" aboveAverage="0" equalAverage="0" bottom="0" percent="0" rank="0" text="" dxfId="494">
      <formula>$D$1&gt;J4</formula>
    </cfRule>
  </conditionalFormatting>
  <conditionalFormatting sqref="J4">
    <cfRule type="expression" priority="1498" aboveAverage="0" equalAverage="0" bottom="0" percent="0" rank="0" text="" dxfId="495">
      <formula>$D$1&lt;J4</formula>
    </cfRule>
    <cfRule type="expression" priority="1499" aboveAverage="0" equalAverage="0" bottom="0" percent="0" rank="0" text="" dxfId="496">
      <formula>$D$1&gt;J4</formula>
    </cfRule>
  </conditionalFormatting>
  <conditionalFormatting sqref="G5">
    <cfRule type="cellIs" priority="1500" operator="equal" aboveAverage="0" equalAverage="0" bottom="0" percent="0" rank="0" text="" dxfId="497">
      <formula>5</formula>
    </cfRule>
    <cfRule type="cellIs" priority="1501" operator="equal" aboveAverage="0" equalAverage="0" bottom="0" percent="0" rank="0" text="" dxfId="498">
      <formula>4</formula>
    </cfRule>
    <cfRule type="cellIs" priority="1502" operator="equal" aboveAverage="0" equalAverage="0" bottom="0" percent="0" rank="0" text="" dxfId="499">
      <formula>3</formula>
    </cfRule>
  </conditionalFormatting>
  <conditionalFormatting sqref="G4">
    <cfRule type="expression" priority="1503" aboveAverage="0" equalAverage="0" bottom="0" percent="0" rank="0" text="" dxfId="500">
      <formula>$D$1&lt;G4</formula>
    </cfRule>
    <cfRule type="expression" priority="1504" aboveAverage="0" equalAverage="0" bottom="0" percent="0" rank="0" text="" dxfId="501">
      <formula>$D$1&gt;G4</formula>
    </cfRule>
  </conditionalFormatting>
  <conditionalFormatting sqref="G5">
    <cfRule type="cellIs" priority="1505" operator="equal" aboveAverage="0" equalAverage="0" bottom="0" percent="0" rank="0" text="" dxfId="502">
      <formula>5</formula>
    </cfRule>
    <cfRule type="cellIs" priority="1506" operator="equal" aboveAverage="0" equalAverage="0" bottom="0" percent="0" rank="0" text="" dxfId="503">
      <formula>4</formula>
    </cfRule>
    <cfRule type="cellIs" priority="1507" operator="equal" aboveAverage="0" equalAverage="0" bottom="0" percent="0" rank="0" text="" dxfId="504">
      <formula>3</formula>
    </cfRule>
  </conditionalFormatting>
  <conditionalFormatting sqref="G4">
    <cfRule type="expression" priority="1508" aboveAverage="0" equalAverage="0" bottom="0" percent="0" rank="0" text="" dxfId="505">
      <formula>$D$1&lt;G4</formula>
    </cfRule>
    <cfRule type="expression" priority="1509" aboveAverage="0" equalAverage="0" bottom="0" percent="0" rank="0" text="" dxfId="506">
      <formula>$D$1&gt;G4</formula>
    </cfRule>
  </conditionalFormatting>
  <conditionalFormatting sqref="G5">
    <cfRule type="cellIs" priority="1510" operator="equal" aboveAverage="0" equalAverage="0" bottom="0" percent="0" rank="0" text="" dxfId="507">
      <formula>5</formula>
    </cfRule>
    <cfRule type="cellIs" priority="1511" operator="equal" aboveAverage="0" equalAverage="0" bottom="0" percent="0" rank="0" text="" dxfId="508">
      <formula>4</formula>
    </cfRule>
    <cfRule type="cellIs" priority="1512" operator="equal" aboveAverage="0" equalAverage="0" bottom="0" percent="0" rank="0" text="" dxfId="509">
      <formula>3</formula>
    </cfRule>
  </conditionalFormatting>
  <conditionalFormatting sqref="G4">
    <cfRule type="expression" priority="1513" aboveAverage="0" equalAverage="0" bottom="0" percent="0" rank="0" text="" dxfId="510">
      <formula>$D$1&lt;G4</formula>
    </cfRule>
    <cfRule type="expression" priority="1514" aboveAverage="0" equalAverage="0" bottom="0" percent="0" rank="0" text="" dxfId="511">
      <formula>$D$1&gt;G4</formula>
    </cfRule>
  </conditionalFormatting>
  <conditionalFormatting sqref="G5">
    <cfRule type="cellIs" priority="1515" operator="equal" aboveAverage="0" equalAverage="0" bottom="0" percent="0" rank="0" text="" dxfId="512">
      <formula>5</formula>
    </cfRule>
    <cfRule type="cellIs" priority="1516" operator="equal" aboveAverage="0" equalAverage="0" bottom="0" percent="0" rank="0" text="" dxfId="513">
      <formula>4</formula>
    </cfRule>
    <cfRule type="cellIs" priority="1517" operator="equal" aboveAverage="0" equalAverage="0" bottom="0" percent="0" rank="0" text="" dxfId="514">
      <formula>3</formula>
    </cfRule>
  </conditionalFormatting>
  <conditionalFormatting sqref="G4">
    <cfRule type="expression" priority="1518" aboveAverage="0" equalAverage="0" bottom="0" percent="0" rank="0" text="" dxfId="515">
      <formula>$D$1&lt;G4</formula>
    </cfRule>
    <cfRule type="expression" priority="1519" aboveAverage="0" equalAverage="0" bottom="0" percent="0" rank="0" text="" dxfId="516">
      <formula>$D$1&gt;G4</formula>
    </cfRule>
  </conditionalFormatting>
  <conditionalFormatting sqref="G5">
    <cfRule type="cellIs" priority="1520" operator="equal" aboveAverage="0" equalAverage="0" bottom="0" percent="0" rank="0" text="" dxfId="517">
      <formula>5</formula>
    </cfRule>
    <cfRule type="cellIs" priority="1521" operator="equal" aboveAverage="0" equalAverage="0" bottom="0" percent="0" rank="0" text="" dxfId="518">
      <formula>4</formula>
    </cfRule>
    <cfRule type="cellIs" priority="1522" operator="equal" aboveAverage="0" equalAverage="0" bottom="0" percent="0" rank="0" text="" dxfId="519">
      <formula>3</formula>
    </cfRule>
  </conditionalFormatting>
  <conditionalFormatting sqref="G4">
    <cfRule type="expression" priority="1523" aboveAverage="0" equalAverage="0" bottom="0" percent="0" rank="0" text="" dxfId="520">
      <formula>$D$1&lt;G4</formula>
    </cfRule>
    <cfRule type="expression" priority="1524" aboveAverage="0" equalAverage="0" bottom="0" percent="0" rank="0" text="" dxfId="521">
      <formula>$D$1&gt;G4</formula>
    </cfRule>
  </conditionalFormatting>
  <conditionalFormatting sqref="H4">
    <cfRule type="expression" priority="1525" aboveAverage="0" equalAverage="0" bottom="0" percent="0" rank="0" text="" dxfId="522">
      <formula>$D$1&lt;H4</formula>
    </cfRule>
    <cfRule type="expression" priority="1526" aboveAverage="0" equalAverage="0" bottom="0" percent="0" rank="0" text="" dxfId="523">
      <formula>$D$1&gt;H4</formula>
    </cfRule>
  </conditionalFormatting>
  <conditionalFormatting sqref="H3">
    <cfRule type="expression" priority="1527" aboveAverage="0" equalAverage="0" bottom="0" percent="0" rank="0" text="" dxfId="524">
      <formula>$D$1&lt;H3</formula>
    </cfRule>
    <cfRule type="expression" priority="1528" aboveAverage="0" equalAverage="0" bottom="0" percent="0" rank="0" text="" dxfId="525">
      <formula>$D$1&gt;H3</formula>
    </cfRule>
  </conditionalFormatting>
  <conditionalFormatting sqref="H4">
    <cfRule type="expression" priority="1529" aboveAverage="0" equalAverage="0" bottom="0" percent="0" rank="0" text="" dxfId="526">
      <formula>$D$1&lt;H4</formula>
    </cfRule>
    <cfRule type="expression" priority="1530" aboveAverage="0" equalAverage="0" bottom="0" percent="0" rank="0" text="" dxfId="527">
      <formula>$D$1&gt;H4</formula>
    </cfRule>
  </conditionalFormatting>
  <conditionalFormatting sqref="H4">
    <cfRule type="expression" priority="1531" aboveAverage="0" equalAverage="0" bottom="0" percent="0" rank="0" text="" dxfId="528">
      <formula>$D$1&lt;H4</formula>
    </cfRule>
    <cfRule type="expression" priority="1532" aboveAverage="0" equalAverage="0" bottom="0" percent="0" rank="0" text="" dxfId="529">
      <formula>$D$1&gt;H4</formula>
    </cfRule>
  </conditionalFormatting>
  <conditionalFormatting sqref="H4">
    <cfRule type="expression" priority="1533" aboveAverage="0" equalAverage="0" bottom="0" percent="0" rank="0" text="" dxfId="530">
      <formula>$D$1&lt;H4</formula>
    </cfRule>
    <cfRule type="expression" priority="1534" aboveAverage="0" equalAverage="0" bottom="0" percent="0" rank="0" text="" dxfId="531">
      <formula>$D$1&gt;H4</formula>
    </cfRule>
  </conditionalFormatting>
  <conditionalFormatting sqref="H5">
    <cfRule type="cellIs" priority="1535" operator="equal" aboveAverage="0" equalAverage="0" bottom="0" percent="0" rank="0" text="" dxfId="532">
      <formula>5</formula>
    </cfRule>
    <cfRule type="cellIs" priority="1536" operator="equal" aboveAverage="0" equalAverage="0" bottom="0" percent="0" rank="0" text="" dxfId="533">
      <formula>4</formula>
    </cfRule>
    <cfRule type="cellIs" priority="1537" operator="equal" aboveAverage="0" equalAverage="0" bottom="0" percent="0" rank="0" text="" dxfId="534">
      <formula>3</formula>
    </cfRule>
  </conditionalFormatting>
  <conditionalFormatting sqref="H4">
    <cfRule type="expression" priority="1538" aboveAverage="0" equalAverage="0" bottom="0" percent="0" rank="0" text="" dxfId="535">
      <formula>$D$1&lt;H4</formula>
    </cfRule>
    <cfRule type="expression" priority="1539" aboveAverage="0" equalAverage="0" bottom="0" percent="0" rank="0" text="" dxfId="536">
      <formula>$D$1&gt;H4</formula>
    </cfRule>
  </conditionalFormatting>
  <conditionalFormatting sqref="H4">
    <cfRule type="expression" priority="1540" aboveAverage="0" equalAverage="0" bottom="0" percent="0" rank="0" text="" dxfId="537">
      <formula>$D$1&lt;H4</formula>
    </cfRule>
    <cfRule type="expression" priority="1541" aboveAverage="0" equalAverage="0" bottom="0" percent="0" rank="0" text="" dxfId="538">
      <formula>$D$1&gt;H4</formula>
    </cfRule>
  </conditionalFormatting>
  <conditionalFormatting sqref="H4">
    <cfRule type="expression" priority="1542" aboveAverage="0" equalAverage="0" bottom="0" percent="0" rank="0" text="" dxfId="539">
      <formula>$D$1&lt;H4</formula>
    </cfRule>
    <cfRule type="expression" priority="1543" aboveAverage="0" equalAverage="0" bottom="0" percent="0" rank="0" text="" dxfId="540">
      <formula>$D$1&gt;H4</formula>
    </cfRule>
  </conditionalFormatting>
  <conditionalFormatting sqref="H4">
    <cfRule type="expression" priority="1544" aboveAverage="0" equalAverage="0" bottom="0" percent="0" rank="0" text="" dxfId="541">
      <formula>$D$1&lt;H4</formula>
    </cfRule>
    <cfRule type="expression" priority="1545" aboveAverage="0" equalAverage="0" bottom="0" percent="0" rank="0" text="" dxfId="542">
      <formula>$D$1&gt;H4</formula>
    </cfRule>
  </conditionalFormatting>
  <conditionalFormatting sqref="H4">
    <cfRule type="expression" priority="1546" aboveAverage="0" equalAverage="0" bottom="0" percent="0" rank="0" text="" dxfId="543">
      <formula>$D$1&lt;H4</formula>
    </cfRule>
    <cfRule type="expression" priority="1547" aboveAverage="0" equalAverage="0" bottom="0" percent="0" rank="0" text="" dxfId="544">
      <formula>$D$1&gt;H4</formula>
    </cfRule>
  </conditionalFormatting>
  <conditionalFormatting sqref="H4">
    <cfRule type="expression" priority="1548" aboveAverage="0" equalAverage="0" bottom="0" percent="0" rank="0" text="" dxfId="545">
      <formula>$D$1&lt;H4</formula>
    </cfRule>
    <cfRule type="expression" priority="1549" aboveAverage="0" equalAverage="0" bottom="0" percent="0" rank="0" text="" dxfId="546">
      <formula>$D$1&gt;H4</formula>
    </cfRule>
  </conditionalFormatting>
  <conditionalFormatting sqref="J4">
    <cfRule type="expression" priority="1550" aboveAverage="0" equalAverage="0" bottom="0" percent="0" rank="0" text="" dxfId="547">
      <formula>$D$1&lt;J4</formula>
    </cfRule>
    <cfRule type="expression" priority="1551" aboveAverage="0" equalAverage="0" bottom="0" percent="0" rank="0" text="" dxfId="548">
      <formula>$D$1&gt;J4</formula>
    </cfRule>
  </conditionalFormatting>
  <conditionalFormatting sqref="I3">
    <cfRule type="expression" priority="1552" aboveAverage="0" equalAverage="0" bottom="0" percent="0" rank="0" text="" dxfId="549">
      <formula>$D$1&lt;I3</formula>
    </cfRule>
    <cfRule type="expression" priority="1553" aboveAverage="0" equalAverage="0" bottom="0" percent="0" rank="0" text="" dxfId="550">
      <formula>$D$1&gt;I3</formula>
    </cfRule>
  </conditionalFormatting>
  <conditionalFormatting sqref="G5">
    <cfRule type="cellIs" priority="1554" operator="equal" aboveAverage="0" equalAverage="0" bottom="0" percent="0" rank="0" text="" dxfId="551">
      <formula>5</formula>
    </cfRule>
    <cfRule type="cellIs" priority="1555" operator="equal" aboveAverage="0" equalAverage="0" bottom="0" percent="0" rank="0" text="" dxfId="552">
      <formula>4</formula>
    </cfRule>
    <cfRule type="cellIs" priority="1556" operator="equal" aboveAverage="0" equalAverage="0" bottom="0" percent="0" rank="0" text="" dxfId="553">
      <formula>3</formula>
    </cfRule>
  </conditionalFormatting>
  <conditionalFormatting sqref="H5">
    <cfRule type="cellIs" priority="1557" operator="equal" aboveAverage="0" equalAverage="0" bottom="0" percent="0" rank="0" text="" dxfId="554">
      <formula>5</formula>
    </cfRule>
    <cfRule type="cellIs" priority="1558" operator="equal" aboveAverage="0" equalAverage="0" bottom="0" percent="0" rank="0" text="" dxfId="555">
      <formula>4</formula>
    </cfRule>
    <cfRule type="cellIs" priority="1559" operator="equal" aboveAverage="0" equalAverage="0" bottom="0" percent="0" rank="0" text="" dxfId="556">
      <formula>3</formula>
    </cfRule>
  </conditionalFormatting>
  <conditionalFormatting sqref="H4">
    <cfRule type="expression" priority="1560" aboveAverage="0" equalAverage="0" bottom="0" percent="0" rank="0" text="" dxfId="557">
      <formula>$D$1&lt;H4</formula>
    </cfRule>
    <cfRule type="expression" priority="1561" aboveAverage="0" equalAverage="0" bottom="0" percent="0" rank="0" text="" dxfId="558">
      <formula>$D$1&gt;H4</formula>
    </cfRule>
  </conditionalFormatting>
  <conditionalFormatting sqref="H5">
    <cfRule type="cellIs" priority="1562" operator="equal" aboveAverage="0" equalAverage="0" bottom="0" percent="0" rank="0" text="" dxfId="559">
      <formula>5</formula>
    </cfRule>
    <cfRule type="cellIs" priority="1563" operator="equal" aboveAverage="0" equalAverage="0" bottom="0" percent="0" rank="0" text="" dxfId="560">
      <formula>4</formula>
    </cfRule>
    <cfRule type="cellIs" priority="1564" operator="equal" aboveAverage="0" equalAverage="0" bottom="0" percent="0" rank="0" text="" dxfId="561">
      <formula>3</formula>
    </cfRule>
  </conditionalFormatting>
  <conditionalFormatting sqref="H4">
    <cfRule type="expression" priority="1565" aboveAverage="0" equalAverage="0" bottom="0" percent="0" rank="0" text="" dxfId="562">
      <formula>$D$1&lt;H4</formula>
    </cfRule>
    <cfRule type="expression" priority="1566" aboveAverage="0" equalAverage="0" bottom="0" percent="0" rank="0" text="" dxfId="563">
      <formula>$D$1&gt;H4</formula>
    </cfRule>
  </conditionalFormatting>
  <conditionalFormatting sqref="H5">
    <cfRule type="cellIs" priority="1567" operator="equal" aboveAverage="0" equalAverage="0" bottom="0" percent="0" rank="0" text="" dxfId="564">
      <formula>5</formula>
    </cfRule>
    <cfRule type="cellIs" priority="1568" operator="equal" aboveAverage="0" equalAverage="0" bottom="0" percent="0" rank="0" text="" dxfId="565">
      <formula>4</formula>
    </cfRule>
    <cfRule type="cellIs" priority="1569" operator="equal" aboveAverage="0" equalAverage="0" bottom="0" percent="0" rank="0" text="" dxfId="566">
      <formula>3</formula>
    </cfRule>
  </conditionalFormatting>
  <conditionalFormatting sqref="H4">
    <cfRule type="expression" priority="1570" aboveAverage="0" equalAverage="0" bottom="0" percent="0" rank="0" text="" dxfId="567">
      <formula>$D$1&lt;H4</formula>
    </cfRule>
    <cfRule type="expression" priority="1571" aboveAverage="0" equalAverage="0" bottom="0" percent="0" rank="0" text="" dxfId="568">
      <formula>$D$1&gt;H4</formula>
    </cfRule>
  </conditionalFormatting>
  <conditionalFormatting sqref="H5">
    <cfRule type="cellIs" priority="1572" operator="equal" aboveAverage="0" equalAverage="0" bottom="0" percent="0" rank="0" text="" dxfId="569">
      <formula>5</formula>
    </cfRule>
    <cfRule type="cellIs" priority="1573" operator="equal" aboveAverage="0" equalAverage="0" bottom="0" percent="0" rank="0" text="" dxfId="570">
      <formula>4</formula>
    </cfRule>
    <cfRule type="cellIs" priority="1574" operator="equal" aboveAverage="0" equalAverage="0" bottom="0" percent="0" rank="0" text="" dxfId="571">
      <formula>3</formula>
    </cfRule>
  </conditionalFormatting>
  <conditionalFormatting sqref="H4">
    <cfRule type="expression" priority="1575" aboveAverage="0" equalAverage="0" bottom="0" percent="0" rank="0" text="" dxfId="572">
      <formula>$D$1&lt;H4</formula>
    </cfRule>
    <cfRule type="expression" priority="1576" aboveAverage="0" equalAverage="0" bottom="0" percent="0" rank="0" text="" dxfId="573">
      <formula>$D$1&gt;H4</formula>
    </cfRule>
  </conditionalFormatting>
  <conditionalFormatting sqref="I3">
    <cfRule type="expression" priority="1577" aboveAverage="0" equalAverage="0" bottom="0" percent="0" rank="0" text="" dxfId="574">
      <formula>$D$1&lt;I3</formula>
    </cfRule>
    <cfRule type="expression" priority="1578" aboveAverage="0" equalAverage="0" bottom="0" percent="0" rank="0" text="" dxfId="575">
      <formula>$D$1&gt;I3</formula>
    </cfRule>
  </conditionalFormatting>
  <conditionalFormatting sqref="L5">
    <cfRule type="cellIs" priority="1579" operator="equal" aboveAverage="0" equalAverage="0" bottom="0" percent="0" rank="0" text="" dxfId="576">
      <formula>5</formula>
    </cfRule>
    <cfRule type="cellIs" priority="1580" operator="equal" aboveAverage="0" equalAverage="0" bottom="0" percent="0" rank="0" text="" dxfId="577">
      <formula>4</formula>
    </cfRule>
    <cfRule type="cellIs" priority="1581" operator="equal" aboveAverage="0" equalAverage="0" bottom="0" percent="0" rank="0" text="" dxfId="578">
      <formula>3</formula>
    </cfRule>
  </conditionalFormatting>
  <conditionalFormatting sqref="L5">
    <cfRule type="cellIs" priority="1582" operator="equal" aboveAverage="0" equalAverage="0" bottom="0" percent="0" rank="0" text="" dxfId="579">
      <formula>5</formula>
    </cfRule>
    <cfRule type="cellIs" priority="1583" operator="equal" aboveAverage="0" equalAverage="0" bottom="0" percent="0" rank="0" text="" dxfId="580">
      <formula>4</formula>
    </cfRule>
    <cfRule type="cellIs" priority="1584" operator="equal" aboveAverage="0" equalAverage="0" bottom="0" percent="0" rank="0" text="" dxfId="581">
      <formula>3</formula>
    </cfRule>
  </conditionalFormatting>
  <conditionalFormatting sqref="L4">
    <cfRule type="expression" priority="1585" aboveAverage="0" equalAverage="0" bottom="0" percent="0" rank="0" text="" dxfId="582">
      <formula>$D$1&lt;L4</formula>
    </cfRule>
    <cfRule type="expression" priority="1586" aboveAverage="0" equalAverage="0" bottom="0" percent="0" rank="0" text="" dxfId="583">
      <formula>$D$1&gt;L4</formula>
    </cfRule>
  </conditionalFormatting>
  <conditionalFormatting sqref="L5">
    <cfRule type="cellIs" priority="1587" operator="equal" aboveAverage="0" equalAverage="0" bottom="0" percent="0" rank="0" text="" dxfId="584">
      <formula>5</formula>
    </cfRule>
    <cfRule type="cellIs" priority="1588" operator="equal" aboveAverage="0" equalAverage="0" bottom="0" percent="0" rank="0" text="" dxfId="585">
      <formula>4</formula>
    </cfRule>
    <cfRule type="cellIs" priority="1589" operator="equal" aboveAverage="0" equalAverage="0" bottom="0" percent="0" rank="0" text="" dxfId="586">
      <formula>3</formula>
    </cfRule>
  </conditionalFormatting>
  <conditionalFormatting sqref="L4">
    <cfRule type="expression" priority="1590" aboveAverage="0" equalAverage="0" bottom="0" percent="0" rank="0" text="" dxfId="587">
      <formula>$D$1&lt;L4</formula>
    </cfRule>
    <cfRule type="expression" priority="1591" aboveAverage="0" equalAverage="0" bottom="0" percent="0" rank="0" text="" dxfId="588">
      <formula>$D$1&gt;L4</formula>
    </cfRule>
  </conditionalFormatting>
  <conditionalFormatting sqref="L5">
    <cfRule type="cellIs" priority="1592" operator="equal" aboveAverage="0" equalAverage="0" bottom="0" percent="0" rank="0" text="" dxfId="589">
      <formula>5</formula>
    </cfRule>
    <cfRule type="cellIs" priority="1593" operator="equal" aboveAverage="0" equalAverage="0" bottom="0" percent="0" rank="0" text="" dxfId="590">
      <formula>4</formula>
    </cfRule>
    <cfRule type="cellIs" priority="1594" operator="equal" aboveAverage="0" equalAverage="0" bottom="0" percent="0" rank="0" text="" dxfId="591">
      <formula>3</formula>
    </cfRule>
  </conditionalFormatting>
  <conditionalFormatting sqref="L4">
    <cfRule type="expression" priority="1595" aboveAverage="0" equalAverage="0" bottom="0" percent="0" rank="0" text="" dxfId="592">
      <formula>$D$1&lt;L4</formula>
    </cfRule>
    <cfRule type="expression" priority="1596" aboveAverage="0" equalAverage="0" bottom="0" percent="0" rank="0" text="" dxfId="593">
      <formula>$D$1&gt;L4</formula>
    </cfRule>
  </conditionalFormatting>
  <conditionalFormatting sqref="L5">
    <cfRule type="cellIs" priority="1597" operator="equal" aboveAverage="0" equalAverage="0" bottom="0" percent="0" rank="0" text="" dxfId="594">
      <formula>5</formula>
    </cfRule>
    <cfRule type="cellIs" priority="1598" operator="equal" aboveAverage="0" equalAverage="0" bottom="0" percent="0" rank="0" text="" dxfId="595">
      <formula>4</formula>
    </cfRule>
    <cfRule type="cellIs" priority="1599" operator="equal" aboveAverage="0" equalAverage="0" bottom="0" percent="0" rank="0" text="" dxfId="596">
      <formula>3</formula>
    </cfRule>
  </conditionalFormatting>
  <conditionalFormatting sqref="L4">
    <cfRule type="expression" priority="1600" aboveAverage="0" equalAverage="0" bottom="0" percent="0" rank="0" text="" dxfId="597">
      <formula>$D$1&lt;L4</formula>
    </cfRule>
    <cfRule type="expression" priority="1601" aboveAverage="0" equalAverage="0" bottom="0" percent="0" rank="0" text="" dxfId="598">
      <formula>$D$1&gt;L4</formula>
    </cfRule>
  </conditionalFormatting>
  <conditionalFormatting sqref="L4">
    <cfRule type="expression" priority="1602" aboveAverage="0" equalAverage="0" bottom="0" percent="0" rank="0" text="" dxfId="599">
      <formula>$D$1&lt;L4</formula>
    </cfRule>
    <cfRule type="expression" priority="1603" aboveAverage="0" equalAverage="0" bottom="0" percent="0" rank="0" text="" dxfId="600">
      <formula>$D$1&gt;L4</formula>
    </cfRule>
  </conditionalFormatting>
  <conditionalFormatting sqref="L4">
    <cfRule type="expression" priority="1604" aboveAverage="0" equalAverage="0" bottom="0" percent="0" rank="0" text="" dxfId="601">
      <formula>$D$1&lt;L4</formula>
    </cfRule>
    <cfRule type="expression" priority="1605" aboveAverage="0" equalAverage="0" bottom="0" percent="0" rank="0" text="" dxfId="602">
      <formula>$D$1&gt;L4</formula>
    </cfRule>
  </conditionalFormatting>
  <conditionalFormatting sqref="L4">
    <cfRule type="expression" priority="1606" aboveAverage="0" equalAverage="0" bottom="0" percent="0" rank="0" text="" dxfId="603">
      <formula>$D$1&lt;L4</formula>
    </cfRule>
    <cfRule type="expression" priority="1607" aboveAverage="0" equalAverage="0" bottom="0" percent="0" rank="0" text="" dxfId="604">
      <formula>$D$1&gt;L4</formula>
    </cfRule>
  </conditionalFormatting>
  <conditionalFormatting sqref="L4">
    <cfRule type="expression" priority="1608" aboveAverage="0" equalAverage="0" bottom="0" percent="0" rank="0" text="" dxfId="605">
      <formula>$D$1&lt;L4</formula>
    </cfRule>
    <cfRule type="expression" priority="1609" aboveAverage="0" equalAverage="0" bottom="0" percent="0" rank="0" text="" dxfId="606">
      <formula>$D$1&gt;L4</formula>
    </cfRule>
  </conditionalFormatting>
  <conditionalFormatting sqref="L4">
    <cfRule type="expression" priority="1610" aboveAverage="0" equalAverage="0" bottom="0" percent="0" rank="0" text="" dxfId="607">
      <formula>$D$1&lt;L4</formula>
    </cfRule>
    <cfRule type="expression" priority="1611" aboveAverage="0" equalAverage="0" bottom="0" percent="0" rank="0" text="" dxfId="608">
      <formula>$D$1&gt;L4</formula>
    </cfRule>
  </conditionalFormatting>
  <conditionalFormatting sqref="L4">
    <cfRule type="expression" priority="1612" aboveAverage="0" equalAverage="0" bottom="0" percent="0" rank="0" text="" dxfId="609">
      <formula>$D$1&lt;L4</formula>
    </cfRule>
    <cfRule type="expression" priority="1613" aboveAverage="0" equalAverage="0" bottom="0" percent="0" rank="0" text="" dxfId="610">
      <formula>$D$1&gt;L4</formula>
    </cfRule>
  </conditionalFormatting>
  <conditionalFormatting sqref="L4">
    <cfRule type="expression" priority="1614" aboveAverage="0" equalAverage="0" bottom="0" percent="0" rank="0" text="" dxfId="611">
      <formula>$D$1&lt;L4</formula>
    </cfRule>
    <cfRule type="expression" priority="1615" aboveAverage="0" equalAverage="0" bottom="0" percent="0" rank="0" text="" dxfId="612">
      <formula>$D$1&gt;L4</formula>
    </cfRule>
  </conditionalFormatting>
  <conditionalFormatting sqref="L4">
    <cfRule type="expression" priority="1616" aboveAverage="0" equalAverage="0" bottom="0" percent="0" rank="0" text="" dxfId="613">
      <formula>$D$1&lt;L4</formula>
    </cfRule>
    <cfRule type="expression" priority="1617" aboveAverage="0" equalAverage="0" bottom="0" percent="0" rank="0" text="" dxfId="614">
      <formula>$D$1&gt;L4</formula>
    </cfRule>
  </conditionalFormatting>
  <conditionalFormatting sqref="I4">
    <cfRule type="expression" priority="1618" aboveAverage="0" equalAverage="0" bottom="0" percent="0" rank="0" text="" dxfId="615">
      <formula>$D$1&lt;I4</formula>
    </cfRule>
    <cfRule type="expression" priority="1619" aboveAverage="0" equalAverage="0" bottom="0" percent="0" rank="0" text="" dxfId="616">
      <formula>$D$1&gt;I4</formula>
    </cfRule>
  </conditionalFormatting>
  <conditionalFormatting sqref="I4">
    <cfRule type="expression" priority="1620" aboveAverage="0" equalAverage="0" bottom="0" percent="0" rank="0" text="" dxfId="617">
      <formula>$D$1&lt;I4</formula>
    </cfRule>
    <cfRule type="expression" priority="1621" aboveAverage="0" equalAverage="0" bottom="0" percent="0" rank="0" text="" dxfId="618">
      <formula>$D$1&gt;I4</formula>
    </cfRule>
  </conditionalFormatting>
  <conditionalFormatting sqref="I4">
    <cfRule type="expression" priority="1622" aboveAverage="0" equalAverage="0" bottom="0" percent="0" rank="0" text="" dxfId="619">
      <formula>$D$1&lt;I4</formula>
    </cfRule>
    <cfRule type="expression" priority="1623" aboveAverage="0" equalAverage="0" bottom="0" percent="0" rank="0" text="" dxfId="620">
      <formula>$D$1&gt;I4</formula>
    </cfRule>
  </conditionalFormatting>
  <conditionalFormatting sqref="I5">
    <cfRule type="cellIs" priority="1624" operator="equal" aboveAverage="0" equalAverage="0" bottom="0" percent="0" rank="0" text="" dxfId="621">
      <formula>5</formula>
    </cfRule>
    <cfRule type="cellIs" priority="1625" operator="equal" aboveAverage="0" equalAverage="0" bottom="0" percent="0" rank="0" text="" dxfId="622">
      <formula>4</formula>
    </cfRule>
    <cfRule type="cellIs" priority="1626" operator="equal" aboveAverage="0" equalAverage="0" bottom="0" percent="0" rank="0" text="" dxfId="623">
      <formula>3</formula>
    </cfRule>
  </conditionalFormatting>
  <conditionalFormatting sqref="I4">
    <cfRule type="expression" priority="1627" aboveAverage="0" equalAverage="0" bottom="0" percent="0" rank="0" text="" dxfId="624">
      <formula>$D$1&lt;I4</formula>
    </cfRule>
    <cfRule type="expression" priority="1628" aboveAverage="0" equalAverage="0" bottom="0" percent="0" rank="0" text="" dxfId="625">
      <formula>$D$1&gt;I4</formula>
    </cfRule>
  </conditionalFormatting>
  <conditionalFormatting sqref="I4">
    <cfRule type="expression" priority="1629" aboveAverage="0" equalAverage="0" bottom="0" percent="0" rank="0" text="" dxfId="626">
      <formula>$D$1&lt;I4</formula>
    </cfRule>
    <cfRule type="expression" priority="1630" aboveAverage="0" equalAverage="0" bottom="0" percent="0" rank="0" text="" dxfId="627">
      <formula>$D$1&gt;I4</formula>
    </cfRule>
  </conditionalFormatting>
  <conditionalFormatting sqref="I4">
    <cfRule type="expression" priority="1631" aboveAverage="0" equalAverage="0" bottom="0" percent="0" rank="0" text="" dxfId="628">
      <formula>$D$1&lt;I4</formula>
    </cfRule>
    <cfRule type="expression" priority="1632" aboveAverage="0" equalAverage="0" bottom="0" percent="0" rank="0" text="" dxfId="629">
      <formula>$D$1&gt;I4</formula>
    </cfRule>
  </conditionalFormatting>
  <conditionalFormatting sqref="I5">
    <cfRule type="cellIs" priority="1633" operator="equal" aboveAverage="0" equalAverage="0" bottom="0" percent="0" rank="0" text="" dxfId="630">
      <formula>5</formula>
    </cfRule>
    <cfRule type="cellIs" priority="1634" operator="equal" aboveAverage="0" equalAverage="0" bottom="0" percent="0" rank="0" text="" dxfId="631">
      <formula>4</formula>
    </cfRule>
    <cfRule type="cellIs" priority="1635" operator="equal" aboveAverage="0" equalAverage="0" bottom="0" percent="0" rank="0" text="" dxfId="632">
      <formula>3</formula>
    </cfRule>
  </conditionalFormatting>
  <conditionalFormatting sqref="I4">
    <cfRule type="expression" priority="1636" aboveAverage="0" equalAverage="0" bottom="0" percent="0" rank="0" text="" dxfId="633">
      <formula>$D$1&lt;I4</formula>
    </cfRule>
    <cfRule type="expression" priority="1637" aboveAverage="0" equalAverage="0" bottom="0" percent="0" rank="0" text="" dxfId="634">
      <formula>$D$1&gt;I4</formula>
    </cfRule>
  </conditionalFormatting>
  <conditionalFormatting sqref="I4">
    <cfRule type="expression" priority="1638" aboveAverage="0" equalAverage="0" bottom="0" percent="0" rank="0" text="" dxfId="635">
      <formula>$D$1&lt;I4</formula>
    </cfRule>
    <cfRule type="expression" priority="1639" aboveAverage="0" equalAverage="0" bottom="0" percent="0" rank="0" text="" dxfId="636">
      <formula>$D$1&gt;I4</formula>
    </cfRule>
  </conditionalFormatting>
  <conditionalFormatting sqref="I4">
    <cfRule type="expression" priority="1640" aboveAverage="0" equalAverage="0" bottom="0" percent="0" rank="0" text="" dxfId="637">
      <formula>$D$1&lt;I4</formula>
    </cfRule>
    <cfRule type="expression" priority="1641" aboveAverage="0" equalAverage="0" bottom="0" percent="0" rank="0" text="" dxfId="638">
      <formula>$D$1&gt;I4</formula>
    </cfRule>
  </conditionalFormatting>
  <conditionalFormatting sqref="I4">
    <cfRule type="expression" priority="1642" aboveAverage="0" equalAverage="0" bottom="0" percent="0" rank="0" text="" dxfId="639">
      <formula>$D$1&lt;I4</formula>
    </cfRule>
    <cfRule type="expression" priority="1643" aboveAverage="0" equalAverage="0" bottom="0" percent="0" rank="0" text="" dxfId="640">
      <formula>$D$1&gt;I4</formula>
    </cfRule>
  </conditionalFormatting>
  <conditionalFormatting sqref="I4">
    <cfRule type="expression" priority="1644" aboveAverage="0" equalAverage="0" bottom="0" percent="0" rank="0" text="" dxfId="641">
      <formula>$D$1&lt;I4</formula>
    </cfRule>
    <cfRule type="expression" priority="1645" aboveAverage="0" equalAverage="0" bottom="0" percent="0" rank="0" text="" dxfId="642">
      <formula>$D$1&gt;I4</formula>
    </cfRule>
  </conditionalFormatting>
  <conditionalFormatting sqref="I4">
    <cfRule type="expression" priority="1646" aboveAverage="0" equalAverage="0" bottom="0" percent="0" rank="0" text="" dxfId="643">
      <formula>$D$1&lt;I4</formula>
    </cfRule>
    <cfRule type="expression" priority="1647" aboveAverage="0" equalAverage="0" bottom="0" percent="0" rank="0" text="" dxfId="644">
      <formula>$D$1&gt;I4</formula>
    </cfRule>
  </conditionalFormatting>
  <conditionalFormatting sqref="I4">
    <cfRule type="expression" priority="1648" aboveAverage="0" equalAverage="0" bottom="0" percent="0" rank="0" text="" dxfId="645">
      <formula>$D$1&lt;I4</formula>
    </cfRule>
    <cfRule type="expression" priority="1649" aboveAverage="0" equalAverage="0" bottom="0" percent="0" rank="0" text="" dxfId="646">
      <formula>$D$1&gt;I4</formula>
    </cfRule>
  </conditionalFormatting>
  <conditionalFormatting sqref="I4">
    <cfRule type="expression" priority="1650" aboveAverage="0" equalAverage="0" bottom="0" percent="0" rank="0" text="" dxfId="647">
      <formula>$D$1&lt;I4</formula>
    </cfRule>
    <cfRule type="expression" priority="1651" aboveAverage="0" equalAverage="0" bottom="0" percent="0" rank="0" text="" dxfId="648">
      <formula>$D$1&gt;I4</formula>
    </cfRule>
  </conditionalFormatting>
  <conditionalFormatting sqref="I4">
    <cfRule type="expression" priority="1652" aboveAverage="0" equalAverage="0" bottom="0" percent="0" rank="0" text="" dxfId="649">
      <formula>$D$1&lt;I4</formula>
    </cfRule>
    <cfRule type="expression" priority="1653" aboveAverage="0" equalAverage="0" bottom="0" percent="0" rank="0" text="" dxfId="650">
      <formula>$D$1&gt;I4</formula>
    </cfRule>
  </conditionalFormatting>
  <conditionalFormatting sqref="I4">
    <cfRule type="expression" priority="1654" aboveAverage="0" equalAverage="0" bottom="0" percent="0" rank="0" text="" dxfId="651">
      <formula>$D$1&lt;I4</formula>
    </cfRule>
    <cfRule type="expression" priority="1655" aboveAverage="0" equalAverage="0" bottom="0" percent="0" rank="0" text="" dxfId="652">
      <formula>$D$1&gt;I4</formula>
    </cfRule>
  </conditionalFormatting>
  <conditionalFormatting sqref="I4">
    <cfRule type="expression" priority="1656" aboveAverage="0" equalAverage="0" bottom="0" percent="0" rank="0" text="" dxfId="653">
      <formula>$D$1&lt;I4</formula>
    </cfRule>
    <cfRule type="expression" priority="1657" aboveAverage="0" equalAverage="0" bottom="0" percent="0" rank="0" text="" dxfId="654">
      <formula>$D$1&gt;I4</formula>
    </cfRule>
  </conditionalFormatting>
  <conditionalFormatting sqref="I4">
    <cfRule type="expression" priority="1658" aboveAverage="0" equalAverage="0" bottom="0" percent="0" rank="0" text="" dxfId="655">
      <formula>$D$1&lt;I4</formula>
    </cfRule>
    <cfRule type="expression" priority="1659" aboveAverage="0" equalAverage="0" bottom="0" percent="0" rank="0" text="" dxfId="656">
      <formula>$D$1&gt;I4</formula>
    </cfRule>
  </conditionalFormatting>
  <conditionalFormatting sqref="I4">
    <cfRule type="expression" priority="1660" aboveAverage="0" equalAverage="0" bottom="0" percent="0" rank="0" text="" dxfId="657">
      <formula>$D$1&lt;I4</formula>
    </cfRule>
    <cfRule type="expression" priority="1661" aboveAverage="0" equalAverage="0" bottom="0" percent="0" rank="0" text="" dxfId="658">
      <formula>$D$1&gt;I4</formula>
    </cfRule>
  </conditionalFormatting>
  <conditionalFormatting sqref="I4">
    <cfRule type="expression" priority="1662" aboveAverage="0" equalAverage="0" bottom="0" percent="0" rank="0" text="" dxfId="659">
      <formula>$D$1&lt;I4</formula>
    </cfRule>
    <cfRule type="expression" priority="1663" aboveAverage="0" equalAverage="0" bottom="0" percent="0" rank="0" text="" dxfId="660">
      <formula>$D$1&gt;I4</formula>
    </cfRule>
  </conditionalFormatting>
  <conditionalFormatting sqref="I4">
    <cfRule type="expression" priority="1664" aboveAverage="0" equalAverage="0" bottom="0" percent="0" rank="0" text="" dxfId="661">
      <formula>$D$1&lt;I4</formula>
    </cfRule>
    <cfRule type="expression" priority="1665" aboveAverage="0" equalAverage="0" bottom="0" percent="0" rank="0" text="" dxfId="662">
      <formula>$D$1&gt;I4</formula>
    </cfRule>
  </conditionalFormatting>
  <conditionalFormatting sqref="I4">
    <cfRule type="expression" priority="1666" aboveAverage="0" equalAverage="0" bottom="0" percent="0" rank="0" text="" dxfId="663">
      <formula>$D$1&lt;I4</formula>
    </cfRule>
    <cfRule type="expression" priority="1667" aboveAverage="0" equalAverage="0" bottom="0" percent="0" rank="0" text="" dxfId="664">
      <formula>$D$1&gt;I4</formula>
    </cfRule>
  </conditionalFormatting>
  <conditionalFormatting sqref="I4">
    <cfRule type="expression" priority="1668" aboveAverage="0" equalAverage="0" bottom="0" percent="0" rank="0" text="" dxfId="665">
      <formula>$D$1&lt;I4</formula>
    </cfRule>
    <cfRule type="expression" priority="1669" aboveAverage="0" equalAverage="0" bottom="0" percent="0" rank="0" text="" dxfId="666">
      <formula>$D$1&gt;I4</formula>
    </cfRule>
  </conditionalFormatting>
  <conditionalFormatting sqref="I4">
    <cfRule type="expression" priority="1670" aboveAverage="0" equalAverage="0" bottom="0" percent="0" rank="0" text="" dxfId="667">
      <formula>$D$1&lt;I4</formula>
    </cfRule>
    <cfRule type="expression" priority="1671" aboveAverage="0" equalAverage="0" bottom="0" percent="0" rank="0" text="" dxfId="668">
      <formula>$D$1&gt;I4</formula>
    </cfRule>
  </conditionalFormatting>
  <conditionalFormatting sqref="I5">
    <cfRule type="cellIs" priority="1672" operator="equal" aboveAverage="0" equalAverage="0" bottom="0" percent="0" rank="0" text="" dxfId="669">
      <formula>5</formula>
    </cfRule>
    <cfRule type="cellIs" priority="1673" operator="equal" aboveAverage="0" equalAverage="0" bottom="0" percent="0" rank="0" text="" dxfId="670">
      <formula>4</formula>
    </cfRule>
    <cfRule type="cellIs" priority="1674" operator="equal" aboveAverage="0" equalAverage="0" bottom="0" percent="0" rank="0" text="" dxfId="671">
      <formula>3</formula>
    </cfRule>
  </conditionalFormatting>
  <conditionalFormatting sqref="I4">
    <cfRule type="expression" priority="1675" aboveAverage="0" equalAverage="0" bottom="0" percent="0" rank="0" text="" dxfId="672">
      <formula>$D$1&lt;I4</formula>
    </cfRule>
    <cfRule type="expression" priority="1676" aboveAverage="0" equalAverage="0" bottom="0" percent="0" rank="0" text="" dxfId="673">
      <formula>$D$1&gt;I4</formula>
    </cfRule>
  </conditionalFormatting>
  <conditionalFormatting sqref="I5">
    <cfRule type="cellIs" priority="1677" operator="equal" aboveAverage="0" equalAverage="0" bottom="0" percent="0" rank="0" text="" dxfId="674">
      <formula>5</formula>
    </cfRule>
    <cfRule type="cellIs" priority="1678" operator="equal" aboveAverage="0" equalAverage="0" bottom="0" percent="0" rank="0" text="" dxfId="675">
      <formula>4</formula>
    </cfRule>
    <cfRule type="cellIs" priority="1679" operator="equal" aboveAverage="0" equalAverage="0" bottom="0" percent="0" rank="0" text="" dxfId="676">
      <formula>3</formula>
    </cfRule>
  </conditionalFormatting>
  <conditionalFormatting sqref="I5">
    <cfRule type="cellIs" priority="1680" operator="equal" aboveAverage="0" equalAverage="0" bottom="0" percent="0" rank="0" text="" dxfId="677">
      <formula>5</formula>
    </cfRule>
    <cfRule type="cellIs" priority="1681" operator="equal" aboveAverage="0" equalAverage="0" bottom="0" percent="0" rank="0" text="" dxfId="678">
      <formula>4</formula>
    </cfRule>
    <cfRule type="cellIs" priority="1682" operator="equal" aboveAverage="0" equalAverage="0" bottom="0" percent="0" rank="0" text="" dxfId="679">
      <formula>3</formula>
    </cfRule>
  </conditionalFormatting>
  <conditionalFormatting sqref="I4">
    <cfRule type="expression" priority="1683" aboveAverage="0" equalAverage="0" bottom="0" percent="0" rank="0" text="" dxfId="680">
      <formula>$D$1&lt;I4</formula>
    </cfRule>
    <cfRule type="expression" priority="1684" aboveAverage="0" equalAverage="0" bottom="0" percent="0" rank="0" text="" dxfId="681">
      <formula>$D$1&gt;I4</formula>
    </cfRule>
  </conditionalFormatting>
  <conditionalFormatting sqref="I5">
    <cfRule type="cellIs" priority="1685" operator="equal" aboveAverage="0" equalAverage="0" bottom="0" percent="0" rank="0" text="" dxfId="682">
      <formula>5</formula>
    </cfRule>
    <cfRule type="cellIs" priority="1686" operator="equal" aboveAverage="0" equalAverage="0" bottom="0" percent="0" rank="0" text="" dxfId="683">
      <formula>4</formula>
    </cfRule>
    <cfRule type="cellIs" priority="1687" operator="equal" aboveAverage="0" equalAverage="0" bottom="0" percent="0" rank="0" text="" dxfId="684">
      <formula>3</formula>
    </cfRule>
  </conditionalFormatting>
  <conditionalFormatting sqref="I4">
    <cfRule type="expression" priority="1688" aboveAverage="0" equalAverage="0" bottom="0" percent="0" rank="0" text="" dxfId="685">
      <formula>$D$1&lt;I4</formula>
    </cfRule>
    <cfRule type="expression" priority="1689" aboveAverage="0" equalAverage="0" bottom="0" percent="0" rank="0" text="" dxfId="686">
      <formula>$D$1&gt;I4</formula>
    </cfRule>
  </conditionalFormatting>
  <conditionalFormatting sqref="I5">
    <cfRule type="cellIs" priority="1690" operator="equal" aboveAverage="0" equalAverage="0" bottom="0" percent="0" rank="0" text="" dxfId="687">
      <formula>5</formula>
    </cfRule>
    <cfRule type="cellIs" priority="1691" operator="equal" aboveAverage="0" equalAverage="0" bottom="0" percent="0" rank="0" text="" dxfId="688">
      <formula>4</formula>
    </cfRule>
    <cfRule type="cellIs" priority="1692" operator="equal" aboveAverage="0" equalAverage="0" bottom="0" percent="0" rank="0" text="" dxfId="689">
      <formula>3</formula>
    </cfRule>
  </conditionalFormatting>
  <conditionalFormatting sqref="I4">
    <cfRule type="expression" priority="1693" aboveAverage="0" equalAverage="0" bottom="0" percent="0" rank="0" text="" dxfId="690">
      <formula>$D$1&lt;I4</formula>
    </cfRule>
    <cfRule type="expression" priority="1694" aboveAverage="0" equalAverage="0" bottom="0" percent="0" rank="0" text="" dxfId="691">
      <formula>$D$1&gt;I4</formula>
    </cfRule>
  </conditionalFormatting>
  <conditionalFormatting sqref="I4">
    <cfRule type="expression" priority="1695" aboveAverage="0" equalAverage="0" bottom="0" percent="0" rank="0" text="" dxfId="692">
      <formula>$D$1&lt;I4</formula>
    </cfRule>
    <cfRule type="expression" priority="1696" aboveAverage="0" equalAverage="0" bottom="0" percent="0" rank="0" text="" dxfId="693">
      <formula>$D$1&gt;I4</formula>
    </cfRule>
  </conditionalFormatting>
  <conditionalFormatting sqref="I4">
    <cfRule type="expression" priority="1697" aboveAverage="0" equalAverage="0" bottom="0" percent="0" rank="0" text="" dxfId="694">
      <formula>$D$1&lt;I4</formula>
    </cfRule>
    <cfRule type="expression" priority="1698" aboveAverage="0" equalAverage="0" bottom="0" percent="0" rank="0" text="" dxfId="695">
      <formula>$D$1&gt;I4</formula>
    </cfRule>
  </conditionalFormatting>
  <conditionalFormatting sqref="I4">
    <cfRule type="expression" priority="1699" aboveAverage="0" equalAverage="0" bottom="0" percent="0" rank="0" text="" dxfId="696">
      <formula>$D$1&lt;I4</formula>
    </cfRule>
    <cfRule type="expression" priority="1700" aboveAverage="0" equalAverage="0" bottom="0" percent="0" rank="0" text="" dxfId="697">
      <formula>$D$1&gt;I4</formula>
    </cfRule>
  </conditionalFormatting>
  <conditionalFormatting sqref="I5">
    <cfRule type="cellIs" priority="1701" operator="equal" aboveAverage="0" equalAverage="0" bottom="0" percent="0" rank="0" text="" dxfId="698">
      <formula>5</formula>
    </cfRule>
    <cfRule type="cellIs" priority="1702" operator="equal" aboveAverage="0" equalAverage="0" bottom="0" percent="0" rank="0" text="" dxfId="699">
      <formula>4</formula>
    </cfRule>
    <cfRule type="cellIs" priority="1703" operator="equal" aboveAverage="0" equalAverage="0" bottom="0" percent="0" rank="0" text="" dxfId="700">
      <formula>3</formula>
    </cfRule>
  </conditionalFormatting>
  <conditionalFormatting sqref="K3">
    <cfRule type="expression" priority="1704" aboveAverage="0" equalAverage="0" bottom="0" percent="0" rank="0" text="" dxfId="701">
      <formula>$D$1&lt;K3</formula>
    </cfRule>
    <cfRule type="expression" priority="1705" aboveAverage="0" equalAverage="0" bottom="0" percent="0" rank="0" text="" dxfId="702">
      <formula>$D$1&gt;K3</formula>
    </cfRule>
  </conditionalFormatting>
  <conditionalFormatting sqref="K3">
    <cfRule type="expression" priority="1706" aboveAverage="0" equalAverage="0" bottom="0" percent="0" rank="0" text="" dxfId="703">
      <formula>$D$1&lt;K3</formula>
    </cfRule>
    <cfRule type="expression" priority="1707" aboveAverage="0" equalAverage="0" bottom="0" percent="0" rank="0" text="" dxfId="704">
      <formula>$D$1&gt;K3</formula>
    </cfRule>
  </conditionalFormatting>
  <conditionalFormatting sqref="H3">
    <cfRule type="expression" priority="1708" aboveAverage="0" equalAverage="0" bottom="0" percent="0" rank="0" text="" dxfId="705">
      <formula>$D$1&lt;H3</formula>
    </cfRule>
    <cfRule type="expression" priority="1709" aboveAverage="0" equalAverage="0" bottom="0" percent="0" rank="0" text="" dxfId="706">
      <formula>$D$1&gt;H3</formula>
    </cfRule>
  </conditionalFormatting>
  <conditionalFormatting sqref="K5">
    <cfRule type="cellIs" priority="1710" operator="equal" aboveAverage="0" equalAverage="0" bottom="0" percent="0" rank="0" text="" dxfId="707">
      <formula>5</formula>
    </cfRule>
    <cfRule type="cellIs" priority="1711" operator="equal" aboveAverage="0" equalAverage="0" bottom="0" percent="0" rank="0" text="" dxfId="708">
      <formula>4</formula>
    </cfRule>
    <cfRule type="cellIs" priority="1712" operator="equal" aboveAverage="0" equalAverage="0" bottom="0" percent="0" rank="0" text="" dxfId="709">
      <formula>3</formula>
    </cfRule>
  </conditionalFormatting>
  <conditionalFormatting sqref="K4">
    <cfRule type="expression" priority="1713" aboveAverage="0" equalAverage="0" bottom="0" percent="0" rank="0" text="" dxfId="710">
      <formula>$D$1&lt;K4</formula>
    </cfRule>
    <cfRule type="expression" priority="1714" aboveAverage="0" equalAverage="0" bottom="0" percent="0" rank="0" text="" dxfId="711">
      <formula>$D$1&gt;K4</formula>
    </cfRule>
  </conditionalFormatting>
  <conditionalFormatting sqref="K5">
    <cfRule type="cellIs" priority="1715" operator="equal" aboveAverage="0" equalAverage="0" bottom="0" percent="0" rank="0" text="" dxfId="712">
      <formula>5</formula>
    </cfRule>
    <cfRule type="cellIs" priority="1716" operator="equal" aboveAverage="0" equalAverage="0" bottom="0" percent="0" rank="0" text="" dxfId="713">
      <formula>4</formula>
    </cfRule>
    <cfRule type="cellIs" priority="1717" operator="equal" aboveAverage="0" equalAverage="0" bottom="0" percent="0" rank="0" text="" dxfId="714">
      <formula>3</formula>
    </cfRule>
  </conditionalFormatting>
  <conditionalFormatting sqref="K4">
    <cfRule type="expression" priority="1718" aboveAverage="0" equalAverage="0" bottom="0" percent="0" rank="0" text="" dxfId="715">
      <formula>$D$1&lt;K4</formula>
    </cfRule>
    <cfRule type="expression" priority="1719" aboveAverage="0" equalAverage="0" bottom="0" percent="0" rank="0" text="" dxfId="716">
      <formula>$D$1&gt;K4</formula>
    </cfRule>
  </conditionalFormatting>
  <conditionalFormatting sqref="K5">
    <cfRule type="cellIs" priority="1720" operator="equal" aboveAverage="0" equalAverage="0" bottom="0" percent="0" rank="0" text="" dxfId="717">
      <formula>5</formula>
    </cfRule>
    <cfRule type="cellIs" priority="1721" operator="equal" aboveAverage="0" equalAverage="0" bottom="0" percent="0" rank="0" text="" dxfId="718">
      <formula>4</formula>
    </cfRule>
    <cfRule type="cellIs" priority="1722" operator="equal" aboveAverage="0" equalAverage="0" bottom="0" percent="0" rank="0" text="" dxfId="719">
      <formula>3</formula>
    </cfRule>
  </conditionalFormatting>
  <conditionalFormatting sqref="K4">
    <cfRule type="expression" priority="1723" aboveAverage="0" equalAverage="0" bottom="0" percent="0" rank="0" text="" dxfId="720">
      <formula>$D$1&lt;K4</formula>
    </cfRule>
    <cfRule type="expression" priority="1724" aboveAverage="0" equalAverage="0" bottom="0" percent="0" rank="0" text="" dxfId="721">
      <formula>$D$1&gt;K4</formula>
    </cfRule>
  </conditionalFormatting>
  <conditionalFormatting sqref="K5">
    <cfRule type="cellIs" priority="1725" operator="equal" aboveAverage="0" equalAverage="0" bottom="0" percent="0" rank="0" text="" dxfId="722">
      <formula>5</formula>
    </cfRule>
    <cfRule type="cellIs" priority="1726" operator="equal" aboveAverage="0" equalAverage="0" bottom="0" percent="0" rank="0" text="" dxfId="723">
      <formula>4</formula>
    </cfRule>
    <cfRule type="cellIs" priority="1727" operator="equal" aboveAverage="0" equalAverage="0" bottom="0" percent="0" rank="0" text="" dxfId="724">
      <formula>3</formula>
    </cfRule>
  </conditionalFormatting>
  <conditionalFormatting sqref="K4">
    <cfRule type="expression" priority="1728" aboveAverage="0" equalAverage="0" bottom="0" percent="0" rank="0" text="" dxfId="725">
      <formula>$D$1&lt;K4</formula>
    </cfRule>
    <cfRule type="expression" priority="1729" aboveAverage="0" equalAverage="0" bottom="0" percent="0" rank="0" text="" dxfId="726">
      <formula>$D$1&gt;K4</formula>
    </cfRule>
  </conditionalFormatting>
  <conditionalFormatting sqref="K4">
    <cfRule type="expression" priority="1730" aboveAverage="0" equalAverage="0" bottom="0" percent="0" rank="0" text="" dxfId="727">
      <formula>$D$1&lt;K4</formula>
    </cfRule>
    <cfRule type="expression" priority="1731" aboveAverage="0" equalAverage="0" bottom="0" percent="0" rank="0" text="" dxfId="728">
      <formula>$D$1&gt;K4</formula>
    </cfRule>
  </conditionalFormatting>
  <conditionalFormatting sqref="K4">
    <cfRule type="expression" priority="1732" aboveAverage="0" equalAverage="0" bottom="0" percent="0" rank="0" text="" dxfId="729">
      <formula>$D$1&lt;K4</formula>
    </cfRule>
    <cfRule type="expression" priority="1733" aboveAverage="0" equalAverage="0" bottom="0" percent="0" rank="0" text="" dxfId="730">
      <formula>$D$1&gt;K4</formula>
    </cfRule>
  </conditionalFormatting>
  <conditionalFormatting sqref="K4">
    <cfRule type="expression" priority="1734" aboveAverage="0" equalAverage="0" bottom="0" percent="0" rank="0" text="" dxfId="731">
      <formula>$D$1&lt;K4</formula>
    </cfRule>
    <cfRule type="expression" priority="1735" aboveAverage="0" equalAverage="0" bottom="0" percent="0" rank="0" text="" dxfId="732">
      <formula>$D$1&gt;K4</formula>
    </cfRule>
  </conditionalFormatting>
  <conditionalFormatting sqref="K4">
    <cfRule type="expression" priority="1736" aboveAverage="0" equalAverage="0" bottom="0" percent="0" rank="0" text="" dxfId="733">
      <formula>$D$1&lt;K4</formula>
    </cfRule>
    <cfRule type="expression" priority="1737" aboveAverage="0" equalAverage="0" bottom="0" percent="0" rank="0" text="" dxfId="734">
      <formula>$D$1&gt;K4</formula>
    </cfRule>
  </conditionalFormatting>
  <conditionalFormatting sqref="K4">
    <cfRule type="expression" priority="1738" aboveAverage="0" equalAverage="0" bottom="0" percent="0" rank="0" text="" dxfId="735">
      <formula>$D$1&lt;K4</formula>
    </cfRule>
    <cfRule type="expression" priority="1739" aboveAverage="0" equalAverage="0" bottom="0" percent="0" rank="0" text="" dxfId="736">
      <formula>$D$1&gt;K4</formula>
    </cfRule>
  </conditionalFormatting>
  <conditionalFormatting sqref="K4">
    <cfRule type="expression" priority="1740" aboveAverage="0" equalAverage="0" bottom="0" percent="0" rank="0" text="" dxfId="737">
      <formula>$D$1&lt;K4</formula>
    </cfRule>
    <cfRule type="expression" priority="1741" aboveAverage="0" equalAverage="0" bottom="0" percent="0" rank="0" text="" dxfId="738">
      <formula>$D$1&gt;K4</formula>
    </cfRule>
  </conditionalFormatting>
  <conditionalFormatting sqref="K4">
    <cfRule type="expression" priority="1742" aboveAverage="0" equalAverage="0" bottom="0" percent="0" rank="0" text="" dxfId="739">
      <formula>$D$1&lt;K4</formula>
    </cfRule>
    <cfRule type="expression" priority="1743" aboveAverage="0" equalAverage="0" bottom="0" percent="0" rank="0" text="" dxfId="740">
      <formula>$D$1&gt;K4</formula>
    </cfRule>
  </conditionalFormatting>
  <conditionalFormatting sqref="H3">
    <cfRule type="expression" priority="1744" aboveAverage="0" equalAverage="0" bottom="0" percent="0" rank="0" text="" dxfId="741">
      <formula>$D$1&lt;H3</formula>
    </cfRule>
    <cfRule type="expression" priority="1745" aboveAverage="0" equalAverage="0" bottom="0" percent="0" rank="0" text="" dxfId="742">
      <formula>$D$1&gt;H3</formula>
    </cfRule>
  </conditionalFormatting>
  <conditionalFormatting sqref="K4">
    <cfRule type="expression" priority="1746" aboveAverage="0" equalAverage="0" bottom="0" percent="0" rank="0" text="" dxfId="743">
      <formula>$D$1&lt;K4</formula>
    </cfRule>
    <cfRule type="expression" priority="1747" aboveAverage="0" equalAverage="0" bottom="0" percent="0" rank="0" text="" dxfId="744">
      <formula>$D$1&gt;K4</formula>
    </cfRule>
  </conditionalFormatting>
  <conditionalFormatting sqref="L5">
    <cfRule type="cellIs" priority="1748" operator="equal" aboveAverage="0" equalAverage="0" bottom="0" percent="0" rank="0" text="" dxfId="745">
      <formula>5</formula>
    </cfRule>
    <cfRule type="cellIs" priority="1749" operator="equal" aboveAverage="0" equalAverage="0" bottom="0" percent="0" rank="0" text="" dxfId="746">
      <formula>4</formula>
    </cfRule>
    <cfRule type="cellIs" priority="1750" operator="equal" aboveAverage="0" equalAverage="0" bottom="0" percent="0" rank="0" text="" dxfId="747">
      <formula>3</formula>
    </cfRule>
  </conditionalFormatting>
  <conditionalFormatting sqref="L4">
    <cfRule type="expression" priority="1751" aboveAverage="0" equalAverage="0" bottom="0" percent="0" rank="0" text="" dxfId="748">
      <formula>$D$1&lt;L4</formula>
    </cfRule>
    <cfRule type="expression" priority="1752" aboveAverage="0" equalAverage="0" bottom="0" percent="0" rank="0" text="" dxfId="749">
      <formula>$D$1&gt;L4</formula>
    </cfRule>
  </conditionalFormatting>
  <conditionalFormatting sqref="J5">
    <cfRule type="cellIs" priority="1753" operator="equal" aboveAverage="0" equalAverage="0" bottom="0" percent="0" rank="0" text="" dxfId="750">
      <formula>5</formula>
    </cfRule>
    <cfRule type="cellIs" priority="1754" operator="equal" aboveAverage="0" equalAverage="0" bottom="0" percent="0" rank="0" text="" dxfId="751">
      <formula>4</formula>
    </cfRule>
    <cfRule type="cellIs" priority="1755" operator="equal" aboveAverage="0" equalAverage="0" bottom="0" percent="0" rank="0" text="" dxfId="752">
      <formula>3</formula>
    </cfRule>
  </conditionalFormatting>
  <conditionalFormatting sqref="J4">
    <cfRule type="expression" priority="1756" aboveAverage="0" equalAverage="0" bottom="0" percent="0" rank="0" text="" dxfId="753">
      <formula>$D$1&lt;J4</formula>
    </cfRule>
    <cfRule type="expression" priority="1757" aboveAverage="0" equalAverage="0" bottom="0" percent="0" rank="0" text="" dxfId="754">
      <formula>$D$1&gt;J4</formula>
    </cfRule>
  </conditionalFormatting>
  <conditionalFormatting sqref="J4">
    <cfRule type="expression" priority="1758" aboveAverage="0" equalAverage="0" bottom="0" percent="0" rank="0" text="" dxfId="755">
      <formula>$D$1&lt;J4</formula>
    </cfRule>
    <cfRule type="expression" priority="1759" aboveAverage="0" equalAverage="0" bottom="0" percent="0" rank="0" text="" dxfId="756">
      <formula>$D$1&gt;J4</formula>
    </cfRule>
  </conditionalFormatting>
  <conditionalFormatting sqref="J4">
    <cfRule type="expression" priority="1760" aboveAverage="0" equalAverage="0" bottom="0" percent="0" rank="0" text="" dxfId="757">
      <formula>$D$1&lt;J4</formula>
    </cfRule>
    <cfRule type="expression" priority="1761" aboveAverage="0" equalAverage="0" bottom="0" percent="0" rank="0" text="" dxfId="758">
      <formula>$D$1&gt;J4</formula>
    </cfRule>
  </conditionalFormatting>
  <conditionalFormatting sqref="J4">
    <cfRule type="expression" priority="1762" aboveAverage="0" equalAverage="0" bottom="0" percent="0" rank="0" text="" dxfId="759">
      <formula>$D$1&lt;J4</formula>
    </cfRule>
    <cfRule type="expression" priority="1763" aboveAverage="0" equalAverage="0" bottom="0" percent="0" rank="0" text="" dxfId="760">
      <formula>$D$1&gt;J4</formula>
    </cfRule>
  </conditionalFormatting>
  <conditionalFormatting sqref="J4">
    <cfRule type="expression" priority="1764" aboveAverage="0" equalAverage="0" bottom="0" percent="0" rank="0" text="" dxfId="761">
      <formula>$D$1&lt;J4</formula>
    </cfRule>
    <cfRule type="expression" priority="1765" aboveAverage="0" equalAverage="0" bottom="0" percent="0" rank="0" text="" dxfId="762">
      <formula>$D$1&gt;J4</formula>
    </cfRule>
  </conditionalFormatting>
  <conditionalFormatting sqref="J5">
    <cfRule type="cellIs" priority="1766" operator="equal" aboveAverage="0" equalAverage="0" bottom="0" percent="0" rank="0" text="" dxfId="763">
      <formula>5</formula>
    </cfRule>
    <cfRule type="cellIs" priority="1767" operator="equal" aboveAverage="0" equalAverage="0" bottom="0" percent="0" rank="0" text="" dxfId="764">
      <formula>4</formula>
    </cfRule>
    <cfRule type="cellIs" priority="1768" operator="equal" aboveAverage="0" equalAverage="0" bottom="0" percent="0" rank="0" text="" dxfId="765">
      <formula>3</formula>
    </cfRule>
  </conditionalFormatting>
  <conditionalFormatting sqref="J4">
    <cfRule type="expression" priority="1769" aboveAverage="0" equalAverage="0" bottom="0" percent="0" rank="0" text="" dxfId="766">
      <formula>$D$1&lt;J4</formula>
    </cfRule>
    <cfRule type="expression" priority="1770" aboveAverage="0" equalAverage="0" bottom="0" percent="0" rank="0" text="" dxfId="767">
      <formula>$D$1&gt;J4</formula>
    </cfRule>
  </conditionalFormatting>
  <conditionalFormatting sqref="J5">
    <cfRule type="cellIs" priority="1771" operator="equal" aboveAverage="0" equalAverage="0" bottom="0" percent="0" rank="0" text="" dxfId="768">
      <formula>5</formula>
    </cfRule>
    <cfRule type="cellIs" priority="1772" operator="equal" aboveAverage="0" equalAverage="0" bottom="0" percent="0" rank="0" text="" dxfId="769">
      <formula>4</formula>
    </cfRule>
    <cfRule type="cellIs" priority="1773" operator="equal" aboveAverage="0" equalAverage="0" bottom="0" percent="0" rank="0" text="" dxfId="770">
      <formula>3</formula>
    </cfRule>
  </conditionalFormatting>
  <conditionalFormatting sqref="J4">
    <cfRule type="expression" priority="1774" aboveAverage="0" equalAverage="0" bottom="0" percent="0" rank="0" text="" dxfId="771">
      <formula>$D$1&lt;J4</formula>
    </cfRule>
    <cfRule type="expression" priority="1775" aboveAverage="0" equalAverage="0" bottom="0" percent="0" rank="0" text="" dxfId="772">
      <formula>$D$1&gt;J4</formula>
    </cfRule>
  </conditionalFormatting>
  <conditionalFormatting sqref="J5">
    <cfRule type="cellIs" priority="1776" operator="equal" aboveAverage="0" equalAverage="0" bottom="0" percent="0" rank="0" text="" dxfId="773">
      <formula>5</formula>
    </cfRule>
    <cfRule type="cellIs" priority="1777" operator="equal" aboveAverage="0" equalAverage="0" bottom="0" percent="0" rank="0" text="" dxfId="774">
      <formula>4</formula>
    </cfRule>
    <cfRule type="cellIs" priority="1778" operator="equal" aboveAverage="0" equalAverage="0" bottom="0" percent="0" rank="0" text="" dxfId="775">
      <formula>3</formula>
    </cfRule>
  </conditionalFormatting>
  <conditionalFormatting sqref="J4">
    <cfRule type="expression" priority="1779" aboveAverage="0" equalAverage="0" bottom="0" percent="0" rank="0" text="" dxfId="776">
      <formula>$D$1&lt;J4</formula>
    </cfRule>
    <cfRule type="expression" priority="1780" aboveAverage="0" equalAverage="0" bottom="0" percent="0" rank="0" text="" dxfId="777">
      <formula>$D$1&gt;J4</formula>
    </cfRule>
  </conditionalFormatting>
  <conditionalFormatting sqref="J4">
    <cfRule type="expression" priority="1781" aboveAverage="0" equalAverage="0" bottom="0" percent="0" rank="0" text="" dxfId="778">
      <formula>$D$1&lt;J4</formula>
    </cfRule>
    <cfRule type="expression" priority="1782" aboveAverage="0" equalAverage="0" bottom="0" percent="0" rank="0" text="" dxfId="779">
      <formula>$D$1&gt;J4</formula>
    </cfRule>
  </conditionalFormatting>
  <conditionalFormatting sqref="J4">
    <cfRule type="expression" priority="1783" aboveAverage="0" equalAverage="0" bottom="0" percent="0" rank="0" text="" dxfId="780">
      <formula>$D$1&lt;J4</formula>
    </cfRule>
    <cfRule type="expression" priority="1784" aboveAverage="0" equalAverage="0" bottom="0" percent="0" rank="0" text="" dxfId="781">
      <formula>$D$1&gt;J4</formula>
    </cfRule>
  </conditionalFormatting>
  <conditionalFormatting sqref="J4">
    <cfRule type="expression" priority="1785" aboveAverage="0" equalAverage="0" bottom="0" percent="0" rank="0" text="" dxfId="782">
      <formula>$D$1&lt;J4</formula>
    </cfRule>
    <cfRule type="expression" priority="1786" aboveAverage="0" equalAverage="0" bottom="0" percent="0" rank="0" text="" dxfId="783">
      <formula>$D$1&gt;J4</formula>
    </cfRule>
  </conditionalFormatting>
  <conditionalFormatting sqref="J4">
    <cfRule type="expression" priority="1787" aboveAverage="0" equalAverage="0" bottom="0" percent="0" rank="0" text="" dxfId="784">
      <formula>$D$1&lt;J4</formula>
    </cfRule>
    <cfRule type="expression" priority="1788" aboveAverage="0" equalAverage="0" bottom="0" percent="0" rank="0" text="" dxfId="785">
      <formula>$D$1&gt;J4</formula>
    </cfRule>
  </conditionalFormatting>
  <conditionalFormatting sqref="J4">
    <cfRule type="expression" priority="1789" aboveAverage="0" equalAverage="0" bottom="0" percent="0" rank="0" text="" dxfId="786">
      <formula>$D$1&lt;J4</formula>
    </cfRule>
    <cfRule type="expression" priority="1790" aboveAverage="0" equalAverage="0" bottom="0" percent="0" rank="0" text="" dxfId="787">
      <formula>$D$1&gt;J4</formula>
    </cfRule>
  </conditionalFormatting>
  <conditionalFormatting sqref="J4">
    <cfRule type="expression" priority="1791" aboveAverage="0" equalAverage="0" bottom="0" percent="0" rank="0" text="" dxfId="788">
      <formula>$D$1&lt;J4</formula>
    </cfRule>
    <cfRule type="expression" priority="1792" aboveAverage="0" equalAverage="0" bottom="0" percent="0" rank="0" text="" dxfId="789">
      <formula>$D$1&gt;J4</formula>
    </cfRule>
  </conditionalFormatting>
  <conditionalFormatting sqref="J4">
    <cfRule type="expression" priority="1793" aboveAverage="0" equalAverage="0" bottom="0" percent="0" rank="0" text="" dxfId="790">
      <formula>$D$1&lt;J4</formula>
    </cfRule>
    <cfRule type="expression" priority="1794" aboveAverage="0" equalAverage="0" bottom="0" percent="0" rank="0" text="" dxfId="791">
      <formula>$D$1&gt;J4</formula>
    </cfRule>
  </conditionalFormatting>
  <conditionalFormatting sqref="J4">
    <cfRule type="expression" priority="1795" aboveAverage="0" equalAverage="0" bottom="0" percent="0" rank="0" text="" dxfId="792">
      <formula>$D$1&lt;J4</formula>
    </cfRule>
    <cfRule type="expression" priority="1796" aboveAverage="0" equalAverage="0" bottom="0" percent="0" rank="0" text="" dxfId="793">
      <formula>$D$1&gt;J4</formula>
    </cfRule>
  </conditionalFormatting>
  <conditionalFormatting sqref="J4">
    <cfRule type="expression" priority="1797" aboveAverage="0" equalAverage="0" bottom="0" percent="0" rank="0" text="" dxfId="794">
      <formula>$D$1&lt;J4</formula>
    </cfRule>
    <cfRule type="expression" priority="1798" aboveAverage="0" equalAverage="0" bottom="0" percent="0" rank="0" text="" dxfId="795">
      <formula>$D$1&gt;J4</formula>
    </cfRule>
  </conditionalFormatting>
  <conditionalFormatting sqref="J4">
    <cfRule type="expression" priority="1799" aboveAverage="0" equalAverage="0" bottom="0" percent="0" rank="0" text="" dxfId="796">
      <formula>$D$1&lt;J4</formula>
    </cfRule>
    <cfRule type="expression" priority="1800" aboveAverage="0" equalAverage="0" bottom="0" percent="0" rank="0" text="" dxfId="797">
      <formula>$D$1&gt;J4</formula>
    </cfRule>
  </conditionalFormatting>
  <conditionalFormatting sqref="J4">
    <cfRule type="expression" priority="1801" aboveAverage="0" equalAverage="0" bottom="0" percent="0" rank="0" text="" dxfId="798">
      <formula>$D$1&lt;J4</formula>
    </cfRule>
    <cfRule type="expression" priority="1802" aboveAverage="0" equalAverage="0" bottom="0" percent="0" rank="0" text="" dxfId="799">
      <formula>$D$1&gt;J4</formula>
    </cfRule>
  </conditionalFormatting>
  <conditionalFormatting sqref="J4">
    <cfRule type="expression" priority="1803" aboveAverage="0" equalAverage="0" bottom="0" percent="0" rank="0" text="" dxfId="800">
      <formula>$D$1&lt;J4</formula>
    </cfRule>
    <cfRule type="expression" priority="1804" aboveAverage="0" equalAverage="0" bottom="0" percent="0" rank="0" text="" dxfId="801">
      <formula>$D$1&gt;J4</formula>
    </cfRule>
  </conditionalFormatting>
  <conditionalFormatting sqref="J4">
    <cfRule type="expression" priority="1805" aboveAverage="0" equalAverage="0" bottom="0" percent="0" rank="0" text="" dxfId="802">
      <formula>$D$1&lt;J4</formula>
    </cfRule>
    <cfRule type="expression" priority="1806" aboveAverage="0" equalAverage="0" bottom="0" percent="0" rank="0" text="" dxfId="803">
      <formula>$D$1&gt;J4</formula>
    </cfRule>
  </conditionalFormatting>
  <conditionalFormatting sqref="J4">
    <cfRule type="expression" priority="1807" aboveAverage="0" equalAverage="0" bottom="0" percent="0" rank="0" text="" dxfId="804">
      <formula>$D$1&lt;J4</formula>
    </cfRule>
    <cfRule type="expression" priority="1808" aboveAverage="0" equalAverage="0" bottom="0" percent="0" rank="0" text="" dxfId="805">
      <formula>$D$1&gt;J4</formula>
    </cfRule>
  </conditionalFormatting>
  <conditionalFormatting sqref="J4">
    <cfRule type="expression" priority="1809" aboveAverage="0" equalAverage="0" bottom="0" percent="0" rank="0" text="" dxfId="806">
      <formula>$D$1&lt;J4</formula>
    </cfRule>
    <cfRule type="expression" priority="1810" aboveAverage="0" equalAverage="0" bottom="0" percent="0" rank="0" text="" dxfId="807">
      <formula>$D$1&gt;J4</formula>
    </cfRule>
  </conditionalFormatting>
  <conditionalFormatting sqref="J4">
    <cfRule type="expression" priority="1811" aboveAverage="0" equalAverage="0" bottom="0" percent="0" rank="0" text="" dxfId="808">
      <formula>$D$1&lt;J4</formula>
    </cfRule>
    <cfRule type="expression" priority="1812" aboveAverage="0" equalAverage="0" bottom="0" percent="0" rank="0" text="" dxfId="809">
      <formula>$D$1&gt;J4</formula>
    </cfRule>
  </conditionalFormatting>
  <conditionalFormatting sqref="J4">
    <cfRule type="expression" priority="1813" aboveAverage="0" equalAverage="0" bottom="0" percent="0" rank="0" text="" dxfId="810">
      <formula>$D$1&lt;J4</formula>
    </cfRule>
    <cfRule type="expression" priority="1814" aboveAverage="0" equalAverage="0" bottom="0" percent="0" rank="0" text="" dxfId="811">
      <formula>$D$1&gt;J4</formula>
    </cfRule>
  </conditionalFormatting>
  <conditionalFormatting sqref="I3">
    <cfRule type="expression" priority="1815" aboveAverage="0" equalAverage="0" bottom="0" percent="0" rank="0" text="" dxfId="812">
      <formula>$D$1&lt;I3</formula>
    </cfRule>
    <cfRule type="expression" priority="1816" aboveAverage="0" equalAverage="0" bottom="0" percent="0" rank="0" text="" dxfId="813">
      <formula>$D$1&gt;I3</formula>
    </cfRule>
  </conditionalFormatting>
  <conditionalFormatting sqref="L5">
    <cfRule type="cellIs" priority="1817" operator="equal" aboveAverage="0" equalAverage="0" bottom="0" percent="0" rank="0" text="" dxfId="814">
      <formula>5</formula>
    </cfRule>
    <cfRule type="cellIs" priority="1818" operator="equal" aboveAverage="0" equalAverage="0" bottom="0" percent="0" rank="0" text="" dxfId="815">
      <formula>4</formula>
    </cfRule>
    <cfRule type="cellIs" priority="1819" operator="equal" aboveAverage="0" equalAverage="0" bottom="0" percent="0" rank="0" text="" dxfId="816">
      <formula>3</formula>
    </cfRule>
  </conditionalFormatting>
  <conditionalFormatting sqref="I4">
    <cfRule type="expression" priority="1820" aboveAverage="0" equalAverage="0" bottom="0" percent="0" rank="0" text="" dxfId="817">
      <formula>$D$1&lt;I4</formula>
    </cfRule>
    <cfRule type="expression" priority="1821" aboveAverage="0" equalAverage="0" bottom="0" percent="0" rank="0" text="" dxfId="818">
      <formula>$D$1&gt;I4</formula>
    </cfRule>
  </conditionalFormatting>
  <conditionalFormatting sqref="I4">
    <cfRule type="expression" priority="1822" aboveAverage="0" equalAverage="0" bottom="0" percent="0" rank="0" text="" dxfId="819">
      <formula>$D$1&lt;I4</formula>
    </cfRule>
    <cfRule type="expression" priority="1823" aboveAverage="0" equalAverage="0" bottom="0" percent="0" rank="0" text="" dxfId="820">
      <formula>$D$1&gt;I4</formula>
    </cfRule>
  </conditionalFormatting>
  <conditionalFormatting sqref="I4">
    <cfRule type="expression" priority="1824" aboveAverage="0" equalAverage="0" bottom="0" percent="0" rank="0" text="" dxfId="821">
      <formula>$D$1&lt;I4</formula>
    </cfRule>
    <cfRule type="expression" priority="1825" aboveAverage="0" equalAverage="0" bottom="0" percent="0" rank="0" text="" dxfId="822">
      <formula>$D$1&gt;I4</formula>
    </cfRule>
  </conditionalFormatting>
  <conditionalFormatting sqref="L4">
    <cfRule type="expression" priority="1826" aboveAverage="0" equalAverage="0" bottom="0" percent="0" rank="0" text="" dxfId="823">
      <formula>$D$1&lt;L4</formula>
    </cfRule>
    <cfRule type="expression" priority="1827" aboveAverage="0" equalAverage="0" bottom="0" percent="0" rank="0" text="" dxfId="824">
      <formula>$D$1&gt;L4</formula>
    </cfRule>
  </conditionalFormatting>
  <conditionalFormatting sqref="L5">
    <cfRule type="cellIs" priority="1828" operator="equal" aboveAverage="0" equalAverage="0" bottom="0" percent="0" rank="0" text="" dxfId="825">
      <formula>5</formula>
    </cfRule>
    <cfRule type="cellIs" priority="1829" operator="equal" aboveAverage="0" equalAverage="0" bottom="0" percent="0" rank="0" text="" dxfId="826">
      <formula>4</formula>
    </cfRule>
    <cfRule type="cellIs" priority="1830" operator="equal" aboveAverage="0" equalAverage="0" bottom="0" percent="0" rank="0" text="" dxfId="827">
      <formula>3</formula>
    </cfRule>
  </conditionalFormatting>
  <conditionalFormatting sqref="L4">
    <cfRule type="expression" priority="1831" aboveAverage="0" equalAverage="0" bottom="0" percent="0" rank="0" text="" dxfId="828">
      <formula>$D$1&lt;L4</formula>
    </cfRule>
    <cfRule type="expression" priority="1832" aboveAverage="0" equalAverage="0" bottom="0" percent="0" rank="0" text="" dxfId="829">
      <formula>$D$1&gt;L4</formula>
    </cfRule>
  </conditionalFormatting>
  <conditionalFormatting sqref="L5">
    <cfRule type="cellIs" priority="1833" operator="equal" aboveAverage="0" equalAverage="0" bottom="0" percent="0" rank="0" text="" dxfId="830">
      <formula>5</formula>
    </cfRule>
    <cfRule type="cellIs" priority="1834" operator="equal" aboveAverage="0" equalAverage="0" bottom="0" percent="0" rank="0" text="" dxfId="831">
      <formula>4</formula>
    </cfRule>
    <cfRule type="cellIs" priority="1835" operator="equal" aboveAverage="0" equalAverage="0" bottom="0" percent="0" rank="0" text="" dxfId="832">
      <formula>3</formula>
    </cfRule>
  </conditionalFormatting>
  <conditionalFormatting sqref="L4">
    <cfRule type="expression" priority="1836" aboveAverage="0" equalAverage="0" bottom="0" percent="0" rank="0" text="" dxfId="833">
      <formula>$D$1&lt;L4</formula>
    </cfRule>
    <cfRule type="expression" priority="1837" aboveAverage="0" equalAverage="0" bottom="0" percent="0" rank="0" text="" dxfId="834">
      <formula>$D$1&gt;L4</formula>
    </cfRule>
  </conditionalFormatting>
  <conditionalFormatting sqref="L5">
    <cfRule type="cellIs" priority="1838" operator="equal" aboveAverage="0" equalAverage="0" bottom="0" percent="0" rank="0" text="" dxfId="835">
      <formula>5</formula>
    </cfRule>
    <cfRule type="cellIs" priority="1839" operator="equal" aboveAverage="0" equalAverage="0" bottom="0" percent="0" rank="0" text="" dxfId="836">
      <formula>4</formula>
    </cfRule>
    <cfRule type="cellIs" priority="1840" operator="equal" aboveAverage="0" equalAverage="0" bottom="0" percent="0" rank="0" text="" dxfId="837">
      <formula>3</formula>
    </cfRule>
  </conditionalFormatting>
  <conditionalFormatting sqref="L4">
    <cfRule type="expression" priority="1841" aboveAverage="0" equalAverage="0" bottom="0" percent="0" rank="0" text="" dxfId="838">
      <formula>$D$1&lt;L4</formula>
    </cfRule>
    <cfRule type="expression" priority="1842" aboveAverage="0" equalAverage="0" bottom="0" percent="0" rank="0" text="" dxfId="839">
      <formula>$D$1&gt;L4</formula>
    </cfRule>
  </conditionalFormatting>
  <conditionalFormatting sqref="L4">
    <cfRule type="expression" priority="1843" aboveAverage="0" equalAverage="0" bottom="0" percent="0" rank="0" text="" dxfId="840">
      <formula>$D$1&lt;L4</formula>
    </cfRule>
    <cfRule type="expression" priority="1844" aboveAverage="0" equalAverage="0" bottom="0" percent="0" rank="0" text="" dxfId="841">
      <formula>$D$1&gt;L4</formula>
    </cfRule>
  </conditionalFormatting>
  <conditionalFormatting sqref="L4">
    <cfRule type="expression" priority="1845" aboveAverage="0" equalAverage="0" bottom="0" percent="0" rank="0" text="" dxfId="842">
      <formula>$D$1&lt;L4</formula>
    </cfRule>
    <cfRule type="expression" priority="1846" aboveAverage="0" equalAverage="0" bottom="0" percent="0" rank="0" text="" dxfId="843">
      <formula>$D$1&gt;L4</formula>
    </cfRule>
  </conditionalFormatting>
  <conditionalFormatting sqref="L4">
    <cfRule type="expression" priority="1847" aboveAverage="0" equalAverage="0" bottom="0" percent="0" rank="0" text="" dxfId="844">
      <formula>$D$1&lt;L4</formula>
    </cfRule>
    <cfRule type="expression" priority="1848" aboveAverage="0" equalAverage="0" bottom="0" percent="0" rank="0" text="" dxfId="845">
      <formula>$D$1&gt;L4</formula>
    </cfRule>
  </conditionalFormatting>
  <conditionalFormatting sqref="L4">
    <cfRule type="expression" priority="1849" aboveAverage="0" equalAverage="0" bottom="0" percent="0" rank="0" text="" dxfId="846">
      <formula>$D$1&lt;L4</formula>
    </cfRule>
    <cfRule type="expression" priority="1850" aboveAverage="0" equalAverage="0" bottom="0" percent="0" rank="0" text="" dxfId="847">
      <formula>$D$1&gt;L4</formula>
    </cfRule>
  </conditionalFormatting>
  <conditionalFormatting sqref="L4">
    <cfRule type="expression" priority="1851" aboveAverage="0" equalAverage="0" bottom="0" percent="0" rank="0" text="" dxfId="848">
      <formula>$D$1&lt;L4</formula>
    </cfRule>
    <cfRule type="expression" priority="1852" aboveAverage="0" equalAverage="0" bottom="0" percent="0" rank="0" text="" dxfId="849">
      <formula>$D$1&gt;L4</formula>
    </cfRule>
  </conditionalFormatting>
  <conditionalFormatting sqref="L4">
    <cfRule type="expression" priority="1853" aboveAverage="0" equalAverage="0" bottom="0" percent="0" rank="0" text="" dxfId="850">
      <formula>$D$1&lt;L4</formula>
    </cfRule>
    <cfRule type="expression" priority="1854" aboveAverage="0" equalAverage="0" bottom="0" percent="0" rank="0" text="" dxfId="851">
      <formula>$D$1&gt;L4</formula>
    </cfRule>
  </conditionalFormatting>
  <conditionalFormatting sqref="L4">
    <cfRule type="expression" priority="1855" aboveAverage="0" equalAverage="0" bottom="0" percent="0" rank="0" text="" dxfId="852">
      <formula>$D$1&lt;L4</formula>
    </cfRule>
    <cfRule type="expression" priority="1856" aboveAverage="0" equalAverage="0" bottom="0" percent="0" rank="0" text="" dxfId="853">
      <formula>$D$1&gt;L4</formula>
    </cfRule>
  </conditionalFormatting>
  <conditionalFormatting sqref="I4">
    <cfRule type="expression" priority="1857" aboveAverage="0" equalAverage="0" bottom="0" percent="0" rank="0" text="" dxfId="854">
      <formula>$D$1&lt;I4</formula>
    </cfRule>
    <cfRule type="expression" priority="1858" aboveAverage="0" equalAverage="0" bottom="0" percent="0" rank="0" text="" dxfId="855">
      <formula>$D$1&gt;I4</formula>
    </cfRule>
  </conditionalFormatting>
  <conditionalFormatting sqref="I3">
    <cfRule type="expression" priority="1859" aboveAverage="0" equalAverage="0" bottom="0" percent="0" rank="0" text="" dxfId="856">
      <formula>$D$1&lt;I3</formula>
    </cfRule>
    <cfRule type="expression" priority="1860" aboveAverage="0" equalAverage="0" bottom="0" percent="0" rank="0" text="" dxfId="857">
      <formula>$D$1&gt;I3</formula>
    </cfRule>
  </conditionalFormatting>
  <conditionalFormatting sqref="I4">
    <cfRule type="expression" priority="1861" aboveAverage="0" equalAverage="0" bottom="0" percent="0" rank="0" text="" dxfId="858">
      <formula>$D$1&lt;I4</formula>
    </cfRule>
    <cfRule type="expression" priority="1862" aboveAverage="0" equalAverage="0" bottom="0" percent="0" rank="0" text="" dxfId="859">
      <formula>$D$1&gt;I4</formula>
    </cfRule>
  </conditionalFormatting>
  <conditionalFormatting sqref="I4">
    <cfRule type="expression" priority="1863" aboveAverage="0" equalAverage="0" bottom="0" percent="0" rank="0" text="" dxfId="860">
      <formula>$D$1&lt;I4</formula>
    </cfRule>
    <cfRule type="expression" priority="1864" aboveAverage="0" equalAverage="0" bottom="0" percent="0" rank="0" text="" dxfId="861">
      <formula>$D$1&gt;I4</formula>
    </cfRule>
  </conditionalFormatting>
  <conditionalFormatting sqref="I4">
    <cfRule type="expression" priority="1865" aboveAverage="0" equalAverage="0" bottom="0" percent="0" rank="0" text="" dxfId="862">
      <formula>$D$1&lt;I4</formula>
    </cfRule>
    <cfRule type="expression" priority="1866" aboveAverage="0" equalAverage="0" bottom="0" percent="0" rank="0" text="" dxfId="863">
      <formula>$D$1&gt;I4</formula>
    </cfRule>
  </conditionalFormatting>
  <conditionalFormatting sqref="I5">
    <cfRule type="cellIs" priority="1867" operator="equal" aboveAverage="0" equalAverage="0" bottom="0" percent="0" rank="0" text="" dxfId="864">
      <formula>5</formula>
    </cfRule>
    <cfRule type="cellIs" priority="1868" operator="equal" aboveAverage="0" equalAverage="0" bottom="0" percent="0" rank="0" text="" dxfId="865">
      <formula>4</formula>
    </cfRule>
    <cfRule type="cellIs" priority="1869" operator="equal" aboveAverage="0" equalAverage="0" bottom="0" percent="0" rank="0" text="" dxfId="866">
      <formula>3</formula>
    </cfRule>
  </conditionalFormatting>
  <conditionalFormatting sqref="I4">
    <cfRule type="expression" priority="1870" aboveAverage="0" equalAverage="0" bottom="0" percent="0" rank="0" text="" dxfId="867">
      <formula>$D$1&lt;I4</formula>
    </cfRule>
    <cfRule type="expression" priority="1871" aboveAverage="0" equalAverage="0" bottom="0" percent="0" rank="0" text="" dxfId="868">
      <formula>$D$1&gt;I4</formula>
    </cfRule>
  </conditionalFormatting>
  <conditionalFormatting sqref="I4">
    <cfRule type="expression" priority="1872" aboveAverage="0" equalAverage="0" bottom="0" percent="0" rank="0" text="" dxfId="869">
      <formula>$D$1&lt;I4</formula>
    </cfRule>
    <cfRule type="expression" priority="1873" aboveAverage="0" equalAverage="0" bottom="0" percent="0" rank="0" text="" dxfId="870">
      <formula>$D$1&gt;I4</formula>
    </cfRule>
  </conditionalFormatting>
  <conditionalFormatting sqref="I4">
    <cfRule type="expression" priority="1874" aboveAverage="0" equalAverage="0" bottom="0" percent="0" rank="0" text="" dxfId="871">
      <formula>$D$1&lt;I4</formula>
    </cfRule>
    <cfRule type="expression" priority="1875" aboveAverage="0" equalAverage="0" bottom="0" percent="0" rank="0" text="" dxfId="872">
      <formula>$D$1&gt;I4</formula>
    </cfRule>
  </conditionalFormatting>
  <conditionalFormatting sqref="I4">
    <cfRule type="expression" priority="1876" aboveAverage="0" equalAverage="0" bottom="0" percent="0" rank="0" text="" dxfId="873">
      <formula>$D$1&lt;I4</formula>
    </cfRule>
    <cfRule type="expression" priority="1877" aboveAverage="0" equalAverage="0" bottom="0" percent="0" rank="0" text="" dxfId="874">
      <formula>$D$1&gt;I4</formula>
    </cfRule>
  </conditionalFormatting>
  <conditionalFormatting sqref="I4">
    <cfRule type="expression" priority="1878" aboveAverage="0" equalAverage="0" bottom="0" percent="0" rank="0" text="" dxfId="875">
      <formula>$D$1&lt;I4</formula>
    </cfRule>
    <cfRule type="expression" priority="1879" aboveAverage="0" equalAverage="0" bottom="0" percent="0" rank="0" text="" dxfId="876">
      <formula>$D$1&gt;I4</formula>
    </cfRule>
  </conditionalFormatting>
  <conditionalFormatting sqref="I4">
    <cfRule type="expression" priority="1880" aboveAverage="0" equalAverage="0" bottom="0" percent="0" rank="0" text="" dxfId="877">
      <formula>$D$1&lt;I4</formula>
    </cfRule>
    <cfRule type="expression" priority="1881" aboveAverage="0" equalAverage="0" bottom="0" percent="0" rank="0" text="" dxfId="878">
      <formula>$D$1&gt;I4</formula>
    </cfRule>
  </conditionalFormatting>
  <conditionalFormatting sqref="L4">
    <cfRule type="expression" priority="1882" aboveAverage="0" equalAverage="0" bottom="0" percent="0" rank="0" text="" dxfId="879">
      <formula>$D$1&lt;L4</formula>
    </cfRule>
    <cfRule type="expression" priority="1883" aboveAverage="0" equalAverage="0" bottom="0" percent="0" rank="0" text="" dxfId="880">
      <formula>$D$1&gt;L4</formula>
    </cfRule>
  </conditionalFormatting>
  <conditionalFormatting sqref="I5">
    <cfRule type="cellIs" priority="1884" operator="equal" aboveAverage="0" equalAverage="0" bottom="0" percent="0" rank="0" text="" dxfId="881">
      <formula>5</formula>
    </cfRule>
    <cfRule type="cellIs" priority="1885" operator="equal" aboveAverage="0" equalAverage="0" bottom="0" percent="0" rank="0" text="" dxfId="882">
      <formula>4</formula>
    </cfRule>
    <cfRule type="cellIs" priority="1886" operator="equal" aboveAverage="0" equalAverage="0" bottom="0" percent="0" rank="0" text="" dxfId="883">
      <formula>3</formula>
    </cfRule>
  </conditionalFormatting>
  <conditionalFormatting sqref="I3:I4">
    <cfRule type="expression" priority="1887" aboveAverage="0" equalAverage="0" bottom="0" percent="0" rank="0" text="" dxfId="884">
      <formula>$D$1&lt;I3</formula>
    </cfRule>
    <cfRule type="expression" priority="1888" aboveAverage="0" equalAverage="0" bottom="0" percent="0" rank="0" text="" dxfId="885">
      <formula>$D$1&gt;I3</formula>
    </cfRule>
  </conditionalFormatting>
  <conditionalFormatting sqref="I4">
    <cfRule type="expression" priority="1889" aboveAverage="0" equalAverage="0" bottom="0" percent="0" rank="0" text="" dxfId="886">
      <formula>$D$1&lt;I4</formula>
    </cfRule>
    <cfRule type="expression" priority="1890" aboveAverage="0" equalAverage="0" bottom="0" percent="0" rank="0" text="" dxfId="887">
      <formula>$D$1&gt;I4</formula>
    </cfRule>
  </conditionalFormatting>
  <conditionalFormatting sqref="I4">
    <cfRule type="expression" priority="1891" aboveAverage="0" equalAverage="0" bottom="0" percent="0" rank="0" text="" dxfId="888">
      <formula>$D$1&lt;I4</formula>
    </cfRule>
    <cfRule type="expression" priority="1892" aboveAverage="0" equalAverage="0" bottom="0" percent="0" rank="0" text="" dxfId="889">
      <formula>$D$1&gt;I4</formula>
    </cfRule>
  </conditionalFormatting>
  <conditionalFormatting sqref="I5">
    <cfRule type="cellIs" priority="1893" operator="equal" aboveAverage="0" equalAverage="0" bottom="0" percent="0" rank="0" text="" dxfId="890">
      <formula>5</formula>
    </cfRule>
    <cfRule type="cellIs" priority="1894" operator="equal" aboveAverage="0" equalAverage="0" bottom="0" percent="0" rank="0" text="" dxfId="891">
      <formula>4</formula>
    </cfRule>
    <cfRule type="cellIs" priority="1895" operator="equal" aboveAverage="0" equalAverage="0" bottom="0" percent="0" rank="0" text="" dxfId="892">
      <formula>3</formula>
    </cfRule>
  </conditionalFormatting>
  <conditionalFormatting sqref="I4">
    <cfRule type="expression" priority="1896" aboveAverage="0" equalAverage="0" bottom="0" percent="0" rank="0" text="" dxfId="893">
      <formula>$D$1&lt;I4</formula>
    </cfRule>
    <cfRule type="expression" priority="1897" aboveAverage="0" equalAverage="0" bottom="0" percent="0" rank="0" text="" dxfId="894">
      <formula>$D$1&gt;I4</formula>
    </cfRule>
  </conditionalFormatting>
  <conditionalFormatting sqref="I5">
    <cfRule type="cellIs" priority="1898" operator="equal" aboveAverage="0" equalAverage="0" bottom="0" percent="0" rank="0" text="" dxfId="895">
      <formula>5</formula>
    </cfRule>
    <cfRule type="cellIs" priority="1899" operator="equal" aboveAverage="0" equalAverage="0" bottom="0" percent="0" rank="0" text="" dxfId="896">
      <formula>4</formula>
    </cfRule>
    <cfRule type="cellIs" priority="1900" operator="equal" aboveAverage="0" equalAverage="0" bottom="0" percent="0" rank="0" text="" dxfId="897">
      <formula>3</formula>
    </cfRule>
  </conditionalFormatting>
  <conditionalFormatting sqref="I4">
    <cfRule type="expression" priority="1901" aboveAverage="0" equalAverage="0" bottom="0" percent="0" rank="0" text="" dxfId="898">
      <formula>$D$1&lt;I4</formula>
    </cfRule>
    <cfRule type="expression" priority="1902" aboveAverage="0" equalAverage="0" bottom="0" percent="0" rank="0" text="" dxfId="899">
      <formula>$D$1&gt;I4</formula>
    </cfRule>
  </conditionalFormatting>
  <conditionalFormatting sqref="I5">
    <cfRule type="cellIs" priority="1903" operator="equal" aboveAverage="0" equalAverage="0" bottom="0" percent="0" rank="0" text="" dxfId="900">
      <formula>5</formula>
    </cfRule>
    <cfRule type="cellIs" priority="1904" operator="equal" aboveAverage="0" equalAverage="0" bottom="0" percent="0" rank="0" text="" dxfId="901">
      <formula>4</formula>
    </cfRule>
    <cfRule type="cellIs" priority="1905" operator="equal" aboveAverage="0" equalAverage="0" bottom="0" percent="0" rank="0" text="" dxfId="902">
      <formula>3</formula>
    </cfRule>
  </conditionalFormatting>
  <conditionalFormatting sqref="I4">
    <cfRule type="expression" priority="1906" aboveAverage="0" equalAverage="0" bottom="0" percent="0" rank="0" text="" dxfId="903">
      <formula>$D$1&lt;I4</formula>
    </cfRule>
    <cfRule type="expression" priority="1907" aboveAverage="0" equalAverage="0" bottom="0" percent="0" rank="0" text="" dxfId="904">
      <formula>$D$1&gt;I4</formula>
    </cfRule>
  </conditionalFormatting>
  <conditionalFormatting sqref="I4">
    <cfRule type="expression" priority="1908" aboveAverage="0" equalAverage="0" bottom="0" percent="0" rank="0" text="" dxfId="905">
      <formula>$D$1&lt;I4</formula>
    </cfRule>
    <cfRule type="expression" priority="1909" aboveAverage="0" equalAverage="0" bottom="0" percent="0" rank="0" text="" dxfId="906">
      <formula>$D$1&gt;I4</formula>
    </cfRule>
  </conditionalFormatting>
  <conditionalFormatting sqref="I4">
    <cfRule type="expression" priority="1910" aboveAverage="0" equalAverage="0" bottom="0" percent="0" rank="0" text="" dxfId="907">
      <formula>$D$1&lt;I4</formula>
    </cfRule>
    <cfRule type="expression" priority="1911" aboveAverage="0" equalAverage="0" bottom="0" percent="0" rank="0" text="" dxfId="908">
      <formula>$D$1&gt;I4</formula>
    </cfRule>
  </conditionalFormatting>
  <conditionalFormatting sqref="I4">
    <cfRule type="expression" priority="1912" aboveAverage="0" equalAverage="0" bottom="0" percent="0" rank="0" text="" dxfId="909">
      <formula>$D$1&lt;I4</formula>
    </cfRule>
    <cfRule type="expression" priority="1913" aboveAverage="0" equalAverage="0" bottom="0" percent="0" rank="0" text="" dxfId="910">
      <formula>$D$1&gt;I4</formula>
    </cfRule>
  </conditionalFormatting>
  <conditionalFormatting sqref="I4">
    <cfRule type="expression" priority="1914" aboveAverage="0" equalAverage="0" bottom="0" percent="0" rank="0" text="" dxfId="911">
      <formula>$D$1&lt;I4</formula>
    </cfRule>
    <cfRule type="expression" priority="1915" aboveAverage="0" equalAverage="0" bottom="0" percent="0" rank="0" text="" dxfId="912">
      <formula>$D$1&gt;I4</formula>
    </cfRule>
  </conditionalFormatting>
  <conditionalFormatting sqref="I4">
    <cfRule type="expression" priority="1916" aboveAverage="0" equalAverage="0" bottom="0" percent="0" rank="0" text="" dxfId="913">
      <formula>$D$1&lt;I4</formula>
    </cfRule>
    <cfRule type="expression" priority="1917" aboveAverage="0" equalAverage="0" bottom="0" percent="0" rank="0" text="" dxfId="914">
      <formula>$D$1&gt;I4</formula>
    </cfRule>
  </conditionalFormatting>
  <conditionalFormatting sqref="I4">
    <cfRule type="expression" priority="1918" aboveAverage="0" equalAverage="0" bottom="0" percent="0" rank="0" text="" dxfId="915">
      <formula>$D$1&lt;I4</formula>
    </cfRule>
    <cfRule type="expression" priority="1919" aboveAverage="0" equalAverage="0" bottom="0" percent="0" rank="0" text="" dxfId="916">
      <formula>$D$1&gt;I4</formula>
    </cfRule>
  </conditionalFormatting>
  <conditionalFormatting sqref="I4">
    <cfRule type="expression" priority="1920" aboveAverage="0" equalAverage="0" bottom="0" percent="0" rank="0" text="" dxfId="917">
      <formula>$D$1&lt;I4</formula>
    </cfRule>
    <cfRule type="expression" priority="1921" aboveAverage="0" equalAverage="0" bottom="0" percent="0" rank="0" text="" dxfId="918">
      <formula>$D$1&gt;I4</formula>
    </cfRule>
  </conditionalFormatting>
  <conditionalFormatting sqref="I4">
    <cfRule type="expression" priority="1922" aboveAverage="0" equalAverage="0" bottom="0" percent="0" rank="0" text="" dxfId="919">
      <formula>$D$1&lt;I4</formula>
    </cfRule>
    <cfRule type="expression" priority="1923" aboveAverage="0" equalAverage="0" bottom="0" percent="0" rank="0" text="" dxfId="920">
      <formula>$D$1&gt;I4</formula>
    </cfRule>
  </conditionalFormatting>
  <conditionalFormatting sqref="H3">
    <cfRule type="expression" priority="1924" aboveAverage="0" equalAverage="0" bottom="0" percent="0" rank="0" text="" dxfId="921">
      <formula>$D$1&lt;H3</formula>
    </cfRule>
    <cfRule type="expression" priority="1925" aboveAverage="0" equalAverage="0" bottom="0" percent="0" rank="0" text="" dxfId="922">
      <formula>$D$1&gt;H3</formula>
    </cfRule>
  </conditionalFormatting>
  <conditionalFormatting sqref="H3">
    <cfRule type="expression" priority="1926" aboveAverage="0" equalAverage="0" bottom="0" percent="0" rank="0" text="" dxfId="923">
      <formula>$D$1&lt;H3</formula>
    </cfRule>
    <cfRule type="expression" priority="1927" aboveAverage="0" equalAverage="0" bottom="0" percent="0" rank="0" text="" dxfId="924">
      <formula>$D$1&gt;H3</formula>
    </cfRule>
  </conditionalFormatting>
  <conditionalFormatting sqref="K5">
    <cfRule type="cellIs" priority="1928" operator="equal" aboveAverage="0" equalAverage="0" bottom="0" percent="0" rank="0" text="" dxfId="925">
      <formula>5</formula>
    </cfRule>
    <cfRule type="cellIs" priority="1929" operator="equal" aboveAverage="0" equalAverage="0" bottom="0" percent="0" rank="0" text="" dxfId="926">
      <formula>4</formula>
    </cfRule>
    <cfRule type="cellIs" priority="1930" operator="equal" aboveAverage="0" equalAverage="0" bottom="0" percent="0" rank="0" text="" dxfId="927">
      <formula>3</formula>
    </cfRule>
  </conditionalFormatting>
  <conditionalFormatting sqref="K4">
    <cfRule type="expression" priority="1931" aboveAverage="0" equalAverage="0" bottom="0" percent="0" rank="0" text="" dxfId="928">
      <formula>$D$1&lt;K4</formula>
    </cfRule>
    <cfRule type="expression" priority="1932" aboveAverage="0" equalAverage="0" bottom="0" percent="0" rank="0" text="" dxfId="929">
      <formula>$D$1&gt;K4</formula>
    </cfRule>
  </conditionalFormatting>
  <conditionalFormatting sqref="L5">
    <cfRule type="cellIs" priority="1933" operator="equal" aboveAverage="0" equalAverage="0" bottom="0" percent="0" rank="0" text="" dxfId="930">
      <formula>5</formula>
    </cfRule>
    <cfRule type="cellIs" priority="1934" operator="equal" aboveAverage="0" equalAverage="0" bottom="0" percent="0" rank="0" text="" dxfId="931">
      <formula>4</formula>
    </cfRule>
    <cfRule type="cellIs" priority="1935" operator="equal" aboveAverage="0" equalAverage="0" bottom="0" percent="0" rank="0" text="" dxfId="932">
      <formula>3</formula>
    </cfRule>
  </conditionalFormatting>
  <conditionalFormatting sqref="L4">
    <cfRule type="expression" priority="1936" aboveAverage="0" equalAverage="0" bottom="0" percent="0" rank="0" text="" dxfId="933">
      <formula>$D$1&lt;L4</formula>
    </cfRule>
    <cfRule type="expression" priority="1937" aboveAverage="0" equalAverage="0" bottom="0" percent="0" rank="0" text="" dxfId="934">
      <formula>$D$1&gt;L4</formula>
    </cfRule>
  </conditionalFormatting>
  <conditionalFormatting sqref="L5">
    <cfRule type="cellIs" priority="1938" operator="equal" aboveAverage="0" equalAverage="0" bottom="0" percent="0" rank="0" text="" dxfId="935">
      <formula>5</formula>
    </cfRule>
    <cfRule type="cellIs" priority="1939" operator="equal" aboveAverage="0" equalAverage="0" bottom="0" percent="0" rank="0" text="" dxfId="936">
      <formula>4</formula>
    </cfRule>
    <cfRule type="cellIs" priority="1940" operator="equal" aboveAverage="0" equalAverage="0" bottom="0" percent="0" rank="0" text="" dxfId="937">
      <formula>3</formula>
    </cfRule>
  </conditionalFormatting>
  <conditionalFormatting sqref="L4">
    <cfRule type="expression" priority="1941" aboveAverage="0" equalAverage="0" bottom="0" percent="0" rank="0" text="" dxfId="938">
      <formula>$D$1&lt;L4</formula>
    </cfRule>
    <cfRule type="expression" priority="1942" aboveAverage="0" equalAverage="0" bottom="0" percent="0" rank="0" text="" dxfId="939">
      <formula>$D$1&gt;L4</formula>
    </cfRule>
  </conditionalFormatting>
  <conditionalFormatting sqref="L4">
    <cfRule type="expression" priority="1943" aboveAverage="0" equalAverage="0" bottom="0" percent="0" rank="0" text="" dxfId="940">
      <formula>$D$1&lt;L4</formula>
    </cfRule>
    <cfRule type="expression" priority="1944" aboveAverage="0" equalAverage="0" bottom="0" percent="0" rank="0" text="" dxfId="941">
      <formula>$D$1&gt;L4</formula>
    </cfRule>
  </conditionalFormatting>
  <conditionalFormatting sqref="L4">
    <cfRule type="expression" priority="1945" aboveAverage="0" equalAverage="0" bottom="0" percent="0" rank="0" text="" dxfId="942">
      <formula>$D$1&lt;L4</formula>
    </cfRule>
    <cfRule type="expression" priority="1946" aboveAverage="0" equalAverage="0" bottom="0" percent="0" rank="0" text="" dxfId="943">
      <formula>$D$1&gt;L4</formula>
    </cfRule>
  </conditionalFormatting>
  <conditionalFormatting sqref="K5">
    <cfRule type="cellIs" priority="1947" operator="equal" aboveAverage="0" equalAverage="0" bottom="0" percent="0" rank="0" text="" dxfId="944">
      <formula>5</formula>
    </cfRule>
    <cfRule type="cellIs" priority="1948" operator="equal" aboveAverage="0" equalAverage="0" bottom="0" percent="0" rank="0" text="" dxfId="945">
      <formula>4</formula>
    </cfRule>
    <cfRule type="cellIs" priority="1949" operator="equal" aboveAverage="0" equalAverage="0" bottom="0" percent="0" rank="0" text="" dxfId="946">
      <formula>3</formula>
    </cfRule>
  </conditionalFormatting>
  <conditionalFormatting sqref="K4">
    <cfRule type="expression" priority="1950" aboveAverage="0" equalAverage="0" bottom="0" percent="0" rank="0" text="" dxfId="947">
      <formula>$D$1&lt;K4</formula>
    </cfRule>
    <cfRule type="expression" priority="1951" aboveAverage="0" equalAverage="0" bottom="0" percent="0" rank="0" text="" dxfId="948">
      <formula>$D$1&gt;K4</formula>
    </cfRule>
  </conditionalFormatting>
  <conditionalFormatting sqref="K5">
    <cfRule type="cellIs" priority="1952" operator="equal" aboveAverage="0" equalAverage="0" bottom="0" percent="0" rank="0" text="" dxfId="949">
      <formula>5</formula>
    </cfRule>
    <cfRule type="cellIs" priority="1953" operator="equal" aboveAverage="0" equalAverage="0" bottom="0" percent="0" rank="0" text="" dxfId="950">
      <formula>4</formula>
    </cfRule>
    <cfRule type="cellIs" priority="1954" operator="equal" aboveAverage="0" equalAverage="0" bottom="0" percent="0" rank="0" text="" dxfId="951">
      <formula>3</formula>
    </cfRule>
  </conditionalFormatting>
  <conditionalFormatting sqref="K4">
    <cfRule type="expression" priority="1955" aboveAverage="0" equalAverage="0" bottom="0" percent="0" rank="0" text="" dxfId="952">
      <formula>$D$1&lt;K4</formula>
    </cfRule>
    <cfRule type="expression" priority="1956" aboveAverage="0" equalAverage="0" bottom="0" percent="0" rank="0" text="" dxfId="953">
      <formula>$D$1&gt;K4</formula>
    </cfRule>
  </conditionalFormatting>
  <conditionalFormatting sqref="K5">
    <cfRule type="cellIs" priority="1957" operator="equal" aboveAverage="0" equalAverage="0" bottom="0" percent="0" rank="0" text="" dxfId="954">
      <formula>5</formula>
    </cfRule>
    <cfRule type="cellIs" priority="1958" operator="equal" aboveAverage="0" equalAverage="0" bottom="0" percent="0" rank="0" text="" dxfId="955">
      <formula>4</formula>
    </cfRule>
    <cfRule type="cellIs" priority="1959" operator="equal" aboveAverage="0" equalAverage="0" bottom="0" percent="0" rank="0" text="" dxfId="956">
      <formula>3</formula>
    </cfRule>
  </conditionalFormatting>
  <conditionalFormatting sqref="K4">
    <cfRule type="expression" priority="1960" aboveAverage="0" equalAverage="0" bottom="0" percent="0" rank="0" text="" dxfId="957">
      <formula>$D$1&lt;K4</formula>
    </cfRule>
    <cfRule type="expression" priority="1961" aboveAverage="0" equalAverage="0" bottom="0" percent="0" rank="0" text="" dxfId="958">
      <formula>$D$1&gt;K4</formula>
    </cfRule>
  </conditionalFormatting>
  <conditionalFormatting sqref="K5">
    <cfRule type="cellIs" priority="1962" operator="equal" aboveAverage="0" equalAverage="0" bottom="0" percent="0" rank="0" text="" dxfId="959">
      <formula>5</formula>
    </cfRule>
    <cfRule type="cellIs" priority="1963" operator="equal" aboveAverage="0" equalAverage="0" bottom="0" percent="0" rank="0" text="" dxfId="960">
      <formula>4</formula>
    </cfRule>
    <cfRule type="cellIs" priority="1964" operator="equal" aboveAverage="0" equalAverage="0" bottom="0" percent="0" rank="0" text="" dxfId="961">
      <formula>3</formula>
    </cfRule>
  </conditionalFormatting>
  <conditionalFormatting sqref="K4">
    <cfRule type="expression" priority="1965" aboveAverage="0" equalAverage="0" bottom="0" percent="0" rank="0" text="" dxfId="962">
      <formula>$D$1&lt;K4</formula>
    </cfRule>
    <cfRule type="expression" priority="1966" aboveAverage="0" equalAverage="0" bottom="0" percent="0" rank="0" text="" dxfId="963">
      <formula>$D$1&gt;K4</formula>
    </cfRule>
  </conditionalFormatting>
  <conditionalFormatting sqref="K4">
    <cfRule type="expression" priority="1967" aboveAverage="0" equalAverage="0" bottom="0" percent="0" rank="0" text="" dxfId="964">
      <formula>$D$1&lt;K4</formula>
    </cfRule>
    <cfRule type="expression" priority="1968" aboveAverage="0" equalAverage="0" bottom="0" percent="0" rank="0" text="" dxfId="965">
      <formula>$D$1&gt;K4</formula>
    </cfRule>
  </conditionalFormatting>
  <conditionalFormatting sqref="K4">
    <cfRule type="expression" priority="1969" aboveAverage="0" equalAverage="0" bottom="0" percent="0" rank="0" text="" dxfId="966">
      <formula>$D$1&lt;K4</formula>
    </cfRule>
    <cfRule type="expression" priority="1970" aboveAverage="0" equalAverage="0" bottom="0" percent="0" rank="0" text="" dxfId="967">
      <formula>$D$1&gt;K4</formula>
    </cfRule>
  </conditionalFormatting>
  <conditionalFormatting sqref="K4">
    <cfRule type="expression" priority="1971" aboveAverage="0" equalAverage="0" bottom="0" percent="0" rank="0" text="" dxfId="968">
      <formula>$D$1&lt;K4</formula>
    </cfRule>
    <cfRule type="expression" priority="1972" aboveAverage="0" equalAverage="0" bottom="0" percent="0" rank="0" text="" dxfId="969">
      <formula>$D$1&gt;K4</formula>
    </cfRule>
  </conditionalFormatting>
  <conditionalFormatting sqref="K4">
    <cfRule type="expression" priority="1973" aboveAverage="0" equalAverage="0" bottom="0" percent="0" rank="0" text="" dxfId="970">
      <formula>$D$1&lt;K4</formula>
    </cfRule>
    <cfRule type="expression" priority="1974" aboveAverage="0" equalAverage="0" bottom="0" percent="0" rank="0" text="" dxfId="971">
      <formula>$D$1&gt;K4</formula>
    </cfRule>
  </conditionalFormatting>
  <conditionalFormatting sqref="K4">
    <cfRule type="expression" priority="1975" aboveAverage="0" equalAverage="0" bottom="0" percent="0" rank="0" text="" dxfId="972">
      <formula>$D$1&lt;K4</formula>
    </cfRule>
    <cfRule type="expression" priority="1976" aboveAverage="0" equalAverage="0" bottom="0" percent="0" rank="0" text="" dxfId="973">
      <formula>$D$1&gt;K4</formula>
    </cfRule>
  </conditionalFormatting>
  <conditionalFormatting sqref="K4">
    <cfRule type="expression" priority="1977" aboveAverage="0" equalAverage="0" bottom="0" percent="0" rank="0" text="" dxfId="974">
      <formula>$D$1&lt;K4</formula>
    </cfRule>
    <cfRule type="expression" priority="1978" aboveAverage="0" equalAverage="0" bottom="0" percent="0" rank="0" text="" dxfId="975">
      <formula>$D$1&gt;K4</formula>
    </cfRule>
  </conditionalFormatting>
  <conditionalFormatting sqref="K4">
    <cfRule type="expression" priority="1979" aboveAverage="0" equalAverage="0" bottom="0" percent="0" rank="0" text="" dxfId="976">
      <formula>$D$1&lt;K4</formula>
    </cfRule>
    <cfRule type="expression" priority="1980" aboveAverage="0" equalAverage="0" bottom="0" percent="0" rank="0" text="" dxfId="977">
      <formula>$D$1&gt;K4</formula>
    </cfRule>
  </conditionalFormatting>
  <conditionalFormatting sqref="K4">
    <cfRule type="expression" priority="1981" aboveAverage="0" equalAverage="0" bottom="0" percent="0" rank="0" text="" dxfId="978">
      <formula>$D$1&lt;K4</formula>
    </cfRule>
    <cfRule type="expression" priority="1982" aboveAverage="0" equalAverage="0" bottom="0" percent="0" rank="0" text="" dxfId="979">
      <formula>$D$1&gt;K4</formula>
    </cfRule>
  </conditionalFormatting>
  <conditionalFormatting sqref="L5">
    <cfRule type="cellIs" priority="1983" operator="equal" aboveAverage="0" equalAverage="0" bottom="0" percent="0" rank="0" text="" dxfId="980">
      <formula>5</formula>
    </cfRule>
    <cfRule type="cellIs" priority="1984" operator="equal" aboveAverage="0" equalAverage="0" bottom="0" percent="0" rank="0" text="" dxfId="981">
      <formula>4</formula>
    </cfRule>
    <cfRule type="cellIs" priority="1985" operator="equal" aboveAverage="0" equalAverage="0" bottom="0" percent="0" rank="0" text="" dxfId="982">
      <formula>3</formula>
    </cfRule>
  </conditionalFormatting>
  <conditionalFormatting sqref="L4">
    <cfRule type="expression" priority="1986" aboveAverage="0" equalAverage="0" bottom="0" percent="0" rank="0" text="" dxfId="983">
      <formula>$D$1&lt;L4</formula>
    </cfRule>
    <cfRule type="expression" priority="1987" aboveAverage="0" equalAverage="0" bottom="0" percent="0" rank="0" text="" dxfId="984">
      <formula>$D$1&gt;L4</formula>
    </cfRule>
  </conditionalFormatting>
  <conditionalFormatting sqref="H4">
    <cfRule type="expression" priority="1988" aboveAverage="0" equalAverage="0" bottom="0" percent="0" rank="0" text="" dxfId="985">
      <formula>$D$1&lt;H4</formula>
    </cfRule>
    <cfRule type="expression" priority="1989" aboveAverage="0" equalAverage="0" bottom="0" percent="0" rank="0" text="" dxfId="986">
      <formula>$D$1&gt;H4</formula>
    </cfRule>
  </conditionalFormatting>
  <conditionalFormatting sqref="H5">
    <cfRule type="cellIs" priority="1990" operator="equal" aboveAverage="0" equalAverage="0" bottom="0" percent="0" rank="0" text="" dxfId="987">
      <formula>5</formula>
    </cfRule>
    <cfRule type="cellIs" priority="1991" operator="equal" aboveAverage="0" equalAverage="0" bottom="0" percent="0" rank="0" text="" dxfId="988">
      <formula>4</formula>
    </cfRule>
    <cfRule type="cellIs" priority="1992" operator="equal" aboveAverage="0" equalAverage="0" bottom="0" percent="0" rank="0" text="" dxfId="989">
      <formula>3</formula>
    </cfRule>
  </conditionalFormatting>
  <conditionalFormatting sqref="H4">
    <cfRule type="expression" priority="1993" aboveAverage="0" equalAverage="0" bottom="0" percent="0" rank="0" text="" dxfId="990">
      <formula>$D$1&lt;H4</formula>
    </cfRule>
    <cfRule type="expression" priority="1994" aboveAverage="0" equalAverage="0" bottom="0" percent="0" rank="0" text="" dxfId="991">
      <formula>$D$1&gt;H4</formula>
    </cfRule>
  </conditionalFormatting>
  <conditionalFormatting sqref="H4">
    <cfRule type="expression" priority="1995" aboveAverage="0" equalAverage="0" bottom="0" percent="0" rank="0" text="" dxfId="992">
      <formula>$D$1&lt;H4</formula>
    </cfRule>
    <cfRule type="expression" priority="1996" aboveAverage="0" equalAverage="0" bottom="0" percent="0" rank="0" text="" dxfId="993">
      <formula>$D$1&gt;H4</formula>
    </cfRule>
  </conditionalFormatting>
  <conditionalFormatting sqref="H4">
    <cfRule type="expression" priority="1997" aboveAverage="0" equalAverage="0" bottom="0" percent="0" rank="0" text="" dxfId="994">
      <formula>$D$1&lt;H4</formula>
    </cfRule>
    <cfRule type="expression" priority="1998" aboveAverage="0" equalAverage="0" bottom="0" percent="0" rank="0" text="" dxfId="995">
      <formula>$D$1&gt;H4</formula>
    </cfRule>
  </conditionalFormatting>
  <conditionalFormatting sqref="H4">
    <cfRule type="expression" priority="1999" aboveAverage="0" equalAverage="0" bottom="0" percent="0" rank="0" text="" dxfId="996">
      <formula>$D$1&lt;H4</formula>
    </cfRule>
    <cfRule type="expression" priority="2000" aboveAverage="0" equalAverage="0" bottom="0" percent="0" rank="0" text="" dxfId="997">
      <formula>$D$1&gt;H4</formula>
    </cfRule>
  </conditionalFormatting>
  <conditionalFormatting sqref="H5">
    <cfRule type="cellIs" priority="2001" operator="equal" aboveAverage="0" equalAverage="0" bottom="0" percent="0" rank="0" text="" dxfId="998">
      <formula>5</formula>
    </cfRule>
    <cfRule type="cellIs" priority="2002" operator="equal" aboveAverage="0" equalAverage="0" bottom="0" percent="0" rank="0" text="" dxfId="999">
      <formula>4</formula>
    </cfRule>
    <cfRule type="cellIs" priority="2003" operator="equal" aboveAverage="0" equalAverage="0" bottom="0" percent="0" rank="0" text="" dxfId="1000">
      <formula>3</formula>
    </cfRule>
  </conditionalFormatting>
  <conditionalFormatting sqref="H4">
    <cfRule type="expression" priority="2004" aboveAverage="0" equalAverage="0" bottom="0" percent="0" rank="0" text="" dxfId="1001">
      <formula>$D$1&lt;H4</formula>
    </cfRule>
    <cfRule type="expression" priority="2005" aboveAverage="0" equalAverage="0" bottom="0" percent="0" rank="0" text="" dxfId="1002">
      <formula>$D$1&gt;H4</formula>
    </cfRule>
  </conditionalFormatting>
  <conditionalFormatting sqref="H4">
    <cfRule type="expression" priority="2006" aboveAverage="0" equalAverage="0" bottom="0" percent="0" rank="0" text="" dxfId="1003">
      <formula>$D$1&lt;H4</formula>
    </cfRule>
    <cfRule type="expression" priority="2007" aboveAverage="0" equalAverage="0" bottom="0" percent="0" rank="0" text="" dxfId="1004">
      <formula>$D$1&gt;H4</formula>
    </cfRule>
  </conditionalFormatting>
  <conditionalFormatting sqref="H4">
    <cfRule type="expression" priority="2008" aboveAverage="0" equalAverage="0" bottom="0" percent="0" rank="0" text="" dxfId="1005">
      <formula>$D$1&lt;H4</formula>
    </cfRule>
    <cfRule type="expression" priority="2009" aboveAverage="0" equalAverage="0" bottom="0" percent="0" rank="0" text="" dxfId="1006">
      <formula>$D$1&gt;H4</formula>
    </cfRule>
  </conditionalFormatting>
  <conditionalFormatting sqref="H4">
    <cfRule type="expression" priority="2010" aboveAverage="0" equalAverage="0" bottom="0" percent="0" rank="0" text="" dxfId="1007">
      <formula>$D$1&lt;H4</formula>
    </cfRule>
    <cfRule type="expression" priority="2011" aboveAverage="0" equalAverage="0" bottom="0" percent="0" rank="0" text="" dxfId="1008">
      <formula>$D$1&gt;H4</formula>
    </cfRule>
  </conditionalFormatting>
  <conditionalFormatting sqref="H4">
    <cfRule type="expression" priority="2012" aboveAverage="0" equalAverage="0" bottom="0" percent="0" rank="0" text="" dxfId="1009">
      <formula>$D$1&lt;H4</formula>
    </cfRule>
    <cfRule type="expression" priority="2013" aboveAverage="0" equalAverage="0" bottom="0" percent="0" rank="0" text="" dxfId="1010">
      <formula>$D$1&gt;H4</formula>
    </cfRule>
  </conditionalFormatting>
  <conditionalFormatting sqref="H4">
    <cfRule type="expression" priority="2014" aboveAverage="0" equalAverage="0" bottom="0" percent="0" rank="0" text="" dxfId="1011">
      <formula>$D$1&lt;H4</formula>
    </cfRule>
    <cfRule type="expression" priority="2015" aboveAverage="0" equalAverage="0" bottom="0" percent="0" rank="0" text="" dxfId="1012">
      <formula>$D$1&gt;H4</formula>
    </cfRule>
  </conditionalFormatting>
  <conditionalFormatting sqref="H4">
    <cfRule type="expression" priority="2016" aboveAverage="0" equalAverage="0" bottom="0" percent="0" rank="0" text="" dxfId="1013">
      <formula>$D$1&lt;H4</formula>
    </cfRule>
    <cfRule type="expression" priority="2017" aboveAverage="0" equalAverage="0" bottom="0" percent="0" rank="0" text="" dxfId="1014">
      <formula>$D$1&gt;H4</formula>
    </cfRule>
  </conditionalFormatting>
  <conditionalFormatting sqref="H4">
    <cfRule type="expression" priority="2018" aboveAverage="0" equalAverage="0" bottom="0" percent="0" rank="0" text="" dxfId="1015">
      <formula>$D$1&lt;H4</formula>
    </cfRule>
    <cfRule type="expression" priority="2019" aboveAverage="0" equalAverage="0" bottom="0" percent="0" rank="0" text="" dxfId="1016">
      <formula>$D$1&gt;H4</formula>
    </cfRule>
  </conditionalFormatting>
  <conditionalFormatting sqref="H4">
    <cfRule type="expression" priority="2020" aboveAverage="0" equalAverage="0" bottom="0" percent="0" rank="0" text="" dxfId="1017">
      <formula>$D$1&lt;H4</formula>
    </cfRule>
    <cfRule type="expression" priority="2021" aboveAverage="0" equalAverage="0" bottom="0" percent="0" rank="0" text="" dxfId="1018">
      <formula>$D$1&gt;H4</formula>
    </cfRule>
  </conditionalFormatting>
  <conditionalFormatting sqref="H4">
    <cfRule type="expression" priority="2022" aboveAverage="0" equalAverage="0" bottom="0" percent="0" rank="0" text="" dxfId="1019">
      <formula>$D$1&lt;H4</formula>
    </cfRule>
    <cfRule type="expression" priority="2023" aboveAverage="0" equalAverage="0" bottom="0" percent="0" rank="0" text="" dxfId="1020">
      <formula>$D$1&gt;H4</formula>
    </cfRule>
  </conditionalFormatting>
  <conditionalFormatting sqref="H4">
    <cfRule type="expression" priority="2024" aboveAverage="0" equalAverage="0" bottom="0" percent="0" rank="0" text="" dxfId="1021">
      <formula>$D$1&lt;H4</formula>
    </cfRule>
    <cfRule type="expression" priority="2025" aboveAverage="0" equalAverage="0" bottom="0" percent="0" rank="0" text="" dxfId="1022">
      <formula>$D$1&gt;H4</formula>
    </cfRule>
  </conditionalFormatting>
  <conditionalFormatting sqref="H4">
    <cfRule type="expression" priority="2026" aboveAverage="0" equalAverage="0" bottom="0" percent="0" rank="0" text="" dxfId="1023">
      <formula>$D$1&lt;H4</formula>
    </cfRule>
    <cfRule type="expression" priority="2027" aboveAverage="0" equalAverage="0" bottom="0" percent="0" rank="0" text="" dxfId="1024">
      <formula>$D$1&gt;H4</formula>
    </cfRule>
  </conditionalFormatting>
  <conditionalFormatting sqref="H4">
    <cfRule type="expression" priority="2028" aboveAverage="0" equalAverage="0" bottom="0" percent="0" rank="0" text="" dxfId="1025">
      <formula>$D$1&lt;H4</formula>
    </cfRule>
    <cfRule type="expression" priority="2029" aboveAverage="0" equalAverage="0" bottom="0" percent="0" rank="0" text="" dxfId="1026">
      <formula>$D$1&gt;H4</formula>
    </cfRule>
  </conditionalFormatting>
  <conditionalFormatting sqref="H4">
    <cfRule type="expression" priority="2030" aboveAverage="0" equalAverage="0" bottom="0" percent="0" rank="0" text="" dxfId="1027">
      <formula>$D$1&lt;H4</formula>
    </cfRule>
    <cfRule type="expression" priority="2031" aboveAverage="0" equalAverage="0" bottom="0" percent="0" rank="0" text="" dxfId="1028">
      <formula>$D$1&gt;H4</formula>
    </cfRule>
  </conditionalFormatting>
  <conditionalFormatting sqref="H4">
    <cfRule type="expression" priority="2032" aboveAverage="0" equalAverage="0" bottom="0" percent="0" rank="0" text="" dxfId="1029">
      <formula>$D$1&lt;H4</formula>
    </cfRule>
    <cfRule type="expression" priority="2033" aboveAverage="0" equalAverage="0" bottom="0" percent="0" rank="0" text="" dxfId="1030">
      <formula>$D$1&gt;H4</formula>
    </cfRule>
  </conditionalFormatting>
  <conditionalFormatting sqref="H4">
    <cfRule type="expression" priority="2034" aboveAverage="0" equalAverage="0" bottom="0" percent="0" rank="0" text="" dxfId="1031">
      <formula>$D$1&lt;H4</formula>
    </cfRule>
    <cfRule type="expression" priority="2035" aboveAverage="0" equalAverage="0" bottom="0" percent="0" rank="0" text="" dxfId="1032">
      <formula>$D$1&gt;H4</formula>
    </cfRule>
  </conditionalFormatting>
  <conditionalFormatting sqref="H4">
    <cfRule type="expression" priority="2036" aboveAverage="0" equalAverage="0" bottom="0" percent="0" rank="0" text="" dxfId="1033">
      <formula>$D$1&lt;H4</formula>
    </cfRule>
    <cfRule type="expression" priority="2037" aboveAverage="0" equalAverage="0" bottom="0" percent="0" rank="0" text="" dxfId="1034">
      <formula>$D$1&gt;H4</formula>
    </cfRule>
  </conditionalFormatting>
  <conditionalFormatting sqref="H5">
    <cfRule type="cellIs" priority="2038" operator="equal" aboveAverage="0" equalAverage="0" bottom="0" percent="0" rank="0" text="" dxfId="1035">
      <formula>5</formula>
    </cfRule>
    <cfRule type="cellIs" priority="2039" operator="equal" aboveAverage="0" equalAverage="0" bottom="0" percent="0" rank="0" text="" dxfId="1036">
      <formula>4</formula>
    </cfRule>
    <cfRule type="cellIs" priority="2040" operator="equal" aboveAverage="0" equalAverage="0" bottom="0" percent="0" rank="0" text="" dxfId="1037">
      <formula>3</formula>
    </cfRule>
  </conditionalFormatting>
  <conditionalFormatting sqref="H4">
    <cfRule type="expression" priority="2041" aboveAverage="0" equalAverage="0" bottom="0" percent="0" rank="0" text="" dxfId="1038">
      <formula>$D$1&lt;H4</formula>
    </cfRule>
    <cfRule type="expression" priority="2042" aboveAverage="0" equalAverage="0" bottom="0" percent="0" rank="0" text="" dxfId="1039">
      <formula>$D$1&gt;H4</formula>
    </cfRule>
  </conditionalFormatting>
  <conditionalFormatting sqref="H5">
    <cfRule type="cellIs" priority="2043" operator="equal" aboveAverage="0" equalAverage="0" bottom="0" percent="0" rank="0" text="" dxfId="1040">
      <formula>5</formula>
    </cfRule>
    <cfRule type="cellIs" priority="2044" operator="equal" aboveAverage="0" equalAverage="0" bottom="0" percent="0" rank="0" text="" dxfId="1041">
      <formula>4</formula>
    </cfRule>
    <cfRule type="cellIs" priority="2045" operator="equal" aboveAverage="0" equalAverage="0" bottom="0" percent="0" rank="0" text="" dxfId="1042">
      <formula>3</formula>
    </cfRule>
  </conditionalFormatting>
  <conditionalFormatting sqref="H5">
    <cfRule type="cellIs" priority="2046" operator="equal" aboveAverage="0" equalAverage="0" bottom="0" percent="0" rank="0" text="" dxfId="1043">
      <formula>5</formula>
    </cfRule>
    <cfRule type="cellIs" priority="2047" operator="equal" aboveAverage="0" equalAverage="0" bottom="0" percent="0" rank="0" text="" dxfId="1044">
      <formula>4</formula>
    </cfRule>
    <cfRule type="cellIs" priority="2048" operator="equal" aboveAverage="0" equalAverage="0" bottom="0" percent="0" rank="0" text="" dxfId="1045">
      <formula>3</formula>
    </cfRule>
  </conditionalFormatting>
  <conditionalFormatting sqref="H4">
    <cfRule type="expression" priority="2049" aboveAverage="0" equalAverage="0" bottom="0" percent="0" rank="0" text="" dxfId="1046">
      <formula>$D$1&lt;H4</formula>
    </cfRule>
    <cfRule type="expression" priority="2050" aboveAverage="0" equalAverage="0" bottom="0" percent="0" rank="0" text="" dxfId="1047">
      <formula>$D$1&gt;H4</formula>
    </cfRule>
  </conditionalFormatting>
  <conditionalFormatting sqref="H5">
    <cfRule type="cellIs" priority="2051" operator="equal" aboveAverage="0" equalAverage="0" bottom="0" percent="0" rank="0" text="" dxfId="1048">
      <formula>5</formula>
    </cfRule>
    <cfRule type="cellIs" priority="2052" operator="equal" aboveAverage="0" equalAverage="0" bottom="0" percent="0" rank="0" text="" dxfId="1049">
      <formula>4</formula>
    </cfRule>
    <cfRule type="cellIs" priority="2053" operator="equal" aboveAverage="0" equalAverage="0" bottom="0" percent="0" rank="0" text="" dxfId="1050">
      <formula>3</formula>
    </cfRule>
  </conditionalFormatting>
  <conditionalFormatting sqref="H4">
    <cfRule type="expression" priority="2054" aboveAverage="0" equalAverage="0" bottom="0" percent="0" rank="0" text="" dxfId="1051">
      <formula>$D$1&lt;H4</formula>
    </cfRule>
    <cfRule type="expression" priority="2055" aboveAverage="0" equalAverage="0" bottom="0" percent="0" rank="0" text="" dxfId="1052">
      <formula>$D$1&gt;H4</formula>
    </cfRule>
  </conditionalFormatting>
  <conditionalFormatting sqref="H5">
    <cfRule type="cellIs" priority="2056" operator="equal" aboveAverage="0" equalAverage="0" bottom="0" percent="0" rank="0" text="" dxfId="1053">
      <formula>5</formula>
    </cfRule>
    <cfRule type="cellIs" priority="2057" operator="equal" aboveAverage="0" equalAverage="0" bottom="0" percent="0" rank="0" text="" dxfId="1054">
      <formula>4</formula>
    </cfRule>
    <cfRule type="cellIs" priority="2058" operator="equal" aboveAverage="0" equalAverage="0" bottom="0" percent="0" rank="0" text="" dxfId="1055">
      <formula>3</formula>
    </cfRule>
  </conditionalFormatting>
  <conditionalFormatting sqref="H4">
    <cfRule type="expression" priority="2059" aboveAverage="0" equalAverage="0" bottom="0" percent="0" rank="0" text="" dxfId="1056">
      <formula>$D$1&lt;H4</formula>
    </cfRule>
    <cfRule type="expression" priority="2060" aboveAverage="0" equalAverage="0" bottom="0" percent="0" rank="0" text="" dxfId="1057">
      <formula>$D$1&gt;H4</formula>
    </cfRule>
  </conditionalFormatting>
  <conditionalFormatting sqref="H4">
    <cfRule type="expression" priority="2061" aboveAverage="0" equalAverage="0" bottom="0" percent="0" rank="0" text="" dxfId="1058">
      <formula>$D$1&lt;H4</formula>
    </cfRule>
    <cfRule type="expression" priority="2062" aboveAverage="0" equalAverage="0" bottom="0" percent="0" rank="0" text="" dxfId="1059">
      <formula>$D$1&gt;H4</formula>
    </cfRule>
  </conditionalFormatting>
  <conditionalFormatting sqref="H4">
    <cfRule type="expression" priority="2063" aboveAverage="0" equalAverage="0" bottom="0" percent="0" rank="0" text="" dxfId="1060">
      <formula>$D$1&lt;H4</formula>
    </cfRule>
    <cfRule type="expression" priority="2064" aboveAverage="0" equalAverage="0" bottom="0" percent="0" rank="0" text="" dxfId="1061">
      <formula>$D$1&gt;H4</formula>
    </cfRule>
  </conditionalFormatting>
  <conditionalFormatting sqref="H4">
    <cfRule type="expression" priority="2065" aboveAverage="0" equalAverage="0" bottom="0" percent="0" rank="0" text="" dxfId="1062">
      <formula>$D$1&lt;H4</formula>
    </cfRule>
    <cfRule type="expression" priority="2066" aboveAverage="0" equalAverage="0" bottom="0" percent="0" rank="0" text="" dxfId="1063">
      <formula>$D$1&gt;H4</formula>
    </cfRule>
  </conditionalFormatting>
  <conditionalFormatting sqref="H5">
    <cfRule type="cellIs" priority="2067" operator="equal" aboveAverage="0" equalAverage="0" bottom="0" percent="0" rank="0" text="" dxfId="1064">
      <formula>5</formula>
    </cfRule>
    <cfRule type="cellIs" priority="2068" operator="equal" aboveAverage="0" equalAverage="0" bottom="0" percent="0" rank="0" text="" dxfId="1065">
      <formula>4</formula>
    </cfRule>
    <cfRule type="cellIs" priority="2069" operator="equal" aboveAverage="0" equalAverage="0" bottom="0" percent="0" rank="0" text="" dxfId="1066">
      <formula>3</formula>
    </cfRule>
  </conditionalFormatting>
  <conditionalFormatting sqref="J3">
    <cfRule type="expression" priority="2070" aboveAverage="0" equalAverage="0" bottom="0" percent="0" rank="0" text="" dxfId="1067">
      <formula>$D$1&lt;J3</formula>
    </cfRule>
    <cfRule type="expression" priority="2071" aboveAverage="0" equalAverage="0" bottom="0" percent="0" rank="0" text="" dxfId="1068">
      <formula>$D$1&gt;J3</formula>
    </cfRule>
  </conditionalFormatting>
  <conditionalFormatting sqref="J3">
    <cfRule type="expression" priority="2072" aboveAverage="0" equalAverage="0" bottom="0" percent="0" rank="0" text="" dxfId="1069">
      <formula>$D$1&lt;J3</formula>
    </cfRule>
    <cfRule type="expression" priority="2073" aboveAverage="0" equalAverage="0" bottom="0" percent="0" rank="0" text="" dxfId="1070">
      <formula>$D$1&gt;J3</formula>
    </cfRule>
  </conditionalFormatting>
  <conditionalFormatting sqref="M5">
    <cfRule type="cellIs" priority="2074" operator="equal" aboveAverage="0" equalAverage="0" bottom="0" percent="0" rank="0" text="" dxfId="1071">
      <formula>5</formula>
    </cfRule>
    <cfRule type="cellIs" priority="2075" operator="equal" aboveAverage="0" equalAverage="0" bottom="0" percent="0" rank="0" text="" dxfId="1072">
      <formula>4</formula>
    </cfRule>
    <cfRule type="cellIs" priority="2076" operator="equal" aboveAverage="0" equalAverage="0" bottom="0" percent="0" rank="0" text="" dxfId="1073">
      <formula>3</formula>
    </cfRule>
  </conditionalFormatting>
  <conditionalFormatting sqref="M3:M4">
    <cfRule type="expression" priority="2077" aboveAverage="0" equalAverage="0" bottom="0" percent="0" rank="0" text="" dxfId="1074">
      <formula>$D$1&lt;M3</formula>
    </cfRule>
    <cfRule type="expression" priority="2078" aboveAverage="0" equalAverage="0" bottom="0" percent="0" rank="0" text="" dxfId="1075">
      <formula>$D$1&gt;M3</formula>
    </cfRule>
  </conditionalFormatting>
  <conditionalFormatting sqref="M4">
    <cfRule type="expression" priority="2079" aboveAverage="0" equalAverage="0" bottom="0" percent="0" rank="0" text="" dxfId="1076">
      <formula>$D$1&lt;M4</formula>
    </cfRule>
    <cfRule type="expression" priority="2080" aboveAverage="0" equalAverage="0" bottom="0" percent="0" rank="0" text="" dxfId="1077">
      <formula>$D$1&gt;M4</formula>
    </cfRule>
  </conditionalFormatting>
  <conditionalFormatting sqref="M4">
    <cfRule type="expression" priority="2081" aboveAverage="0" equalAverage="0" bottom="0" percent="0" rank="0" text="" dxfId="1078">
      <formula>$D$1&lt;M4</formula>
    </cfRule>
    <cfRule type="expression" priority="2082" aboveAverage="0" equalAverage="0" bottom="0" percent="0" rank="0" text="" dxfId="1079">
      <formula>$D$1&gt;M4</formula>
    </cfRule>
  </conditionalFormatting>
  <conditionalFormatting sqref="M4">
    <cfRule type="expression" priority="2083" aboveAverage="0" equalAverage="0" bottom="0" percent="0" rank="0" text="" dxfId="1080">
      <formula>$D$1&lt;M4</formula>
    </cfRule>
    <cfRule type="expression" priority="2084" aboveAverage="0" equalAverage="0" bottom="0" percent="0" rank="0" text="" dxfId="1081">
      <formula>$D$1&gt;M4</formula>
    </cfRule>
  </conditionalFormatting>
  <conditionalFormatting sqref="M5">
    <cfRule type="cellIs" priority="2085" operator="equal" aboveAverage="0" equalAverage="0" bottom="0" percent="0" rank="0" text="" dxfId="1082">
      <formula>5</formula>
    </cfRule>
    <cfRule type="cellIs" priority="2086" operator="equal" aboveAverage="0" equalAverage="0" bottom="0" percent="0" rank="0" text="" dxfId="1083">
      <formula>4</formula>
    </cfRule>
    <cfRule type="cellIs" priority="2087" operator="equal" aboveAverage="0" equalAverage="0" bottom="0" percent="0" rank="0" text="" dxfId="1084">
      <formula>3</formula>
    </cfRule>
  </conditionalFormatting>
  <conditionalFormatting sqref="M4">
    <cfRule type="expression" priority="2088" aboveAverage="0" equalAverage="0" bottom="0" percent="0" rank="0" text="" dxfId="1085">
      <formula>$D$1&lt;M4</formula>
    </cfRule>
    <cfRule type="expression" priority="2089" aboveAverage="0" equalAverage="0" bottom="0" percent="0" rank="0" text="" dxfId="1086">
      <formula>$D$1&gt;M4</formula>
    </cfRule>
  </conditionalFormatting>
  <conditionalFormatting sqref="M5">
    <cfRule type="cellIs" priority="2090" operator="equal" aboveAverage="0" equalAverage="0" bottom="0" percent="0" rank="0" text="" dxfId="1087">
      <formula>5</formula>
    </cfRule>
    <cfRule type="cellIs" priority="2091" operator="equal" aboveAverage="0" equalAverage="0" bottom="0" percent="0" rank="0" text="" dxfId="1088">
      <formula>4</formula>
    </cfRule>
    <cfRule type="cellIs" priority="2092" operator="equal" aboveAverage="0" equalAverage="0" bottom="0" percent="0" rank="0" text="" dxfId="1089">
      <formula>3</formula>
    </cfRule>
  </conditionalFormatting>
  <conditionalFormatting sqref="M4">
    <cfRule type="expression" priority="2093" aboveAverage="0" equalAverage="0" bottom="0" percent="0" rank="0" text="" dxfId="1090">
      <formula>$D$1&lt;M4</formula>
    </cfRule>
    <cfRule type="expression" priority="2094" aboveAverage="0" equalAverage="0" bottom="0" percent="0" rank="0" text="" dxfId="1091">
      <formula>$D$1&gt;M4</formula>
    </cfRule>
  </conditionalFormatting>
  <conditionalFormatting sqref="M4">
    <cfRule type="expression" priority="2095" aboveAverage="0" equalAverage="0" bottom="0" percent="0" rank="0" text="" dxfId="1092">
      <formula>$D$1&lt;M4</formula>
    </cfRule>
    <cfRule type="expression" priority="2096" aboveAverage="0" equalAverage="0" bottom="0" percent="0" rank="0" text="" dxfId="1093">
      <formula>$D$1&gt;M4</formula>
    </cfRule>
  </conditionalFormatting>
  <conditionalFormatting sqref="M5">
    <cfRule type="cellIs" priority="2097" operator="equal" aboveAverage="0" equalAverage="0" bottom="0" percent="0" rank="0" text="" dxfId="1094">
      <formula>5</formula>
    </cfRule>
    <cfRule type="cellIs" priority="2098" operator="equal" aboveAverage="0" equalAverage="0" bottom="0" percent="0" rank="0" text="" dxfId="1095">
      <formula>4</formula>
    </cfRule>
    <cfRule type="cellIs" priority="2099" operator="equal" aboveAverage="0" equalAverage="0" bottom="0" percent="0" rank="0" text="" dxfId="1096">
      <formula>3</formula>
    </cfRule>
  </conditionalFormatting>
  <conditionalFormatting sqref="M3:M4">
    <cfRule type="expression" priority="2100" aboveAverage="0" equalAverage="0" bottom="0" percent="0" rank="0" text="" dxfId="1097">
      <formula>$D$1&lt;M3</formula>
    </cfRule>
    <cfRule type="expression" priority="2101" aboveAverage="0" equalAverage="0" bottom="0" percent="0" rank="0" text="" dxfId="1098">
      <formula>$D$1&gt;M3</formula>
    </cfRule>
  </conditionalFormatting>
  <conditionalFormatting sqref="M5">
    <cfRule type="cellIs" priority="2102" operator="equal" aboveAverage="0" equalAverage="0" bottom="0" percent="0" rank="0" text="" dxfId="1099">
      <formula>5</formula>
    </cfRule>
    <cfRule type="cellIs" priority="2103" operator="equal" aboveAverage="0" equalAverage="0" bottom="0" percent="0" rank="0" text="" dxfId="1100">
      <formula>4</formula>
    </cfRule>
    <cfRule type="cellIs" priority="2104" operator="equal" aboveAverage="0" equalAverage="0" bottom="0" percent="0" rank="0" text="" dxfId="1101">
      <formula>3</formula>
    </cfRule>
  </conditionalFormatting>
  <conditionalFormatting sqref="M3:M4">
    <cfRule type="expression" priority="2105" aboveAverage="0" equalAverage="0" bottom="0" percent="0" rank="0" text="" dxfId="1102">
      <formula>$D$1&lt;M3</formula>
    </cfRule>
    <cfRule type="expression" priority="2106" aboveAverage="0" equalAverage="0" bottom="0" percent="0" rank="0" text="" dxfId="1103">
      <formula>$D$1&gt;M3</formula>
    </cfRule>
  </conditionalFormatting>
  <conditionalFormatting sqref="M4">
    <cfRule type="expression" priority="2107" aboveAverage="0" equalAverage="0" bottom="0" percent="0" rank="0" text="" dxfId="1104">
      <formula>$D$1&lt;M4</formula>
    </cfRule>
    <cfRule type="expression" priority="2108" aboveAverage="0" equalAverage="0" bottom="0" percent="0" rank="0" text="" dxfId="1105">
      <formula>$D$1&gt;M4</formula>
    </cfRule>
  </conditionalFormatting>
  <conditionalFormatting sqref="M4">
    <cfRule type="expression" priority="2109" aboveAverage="0" equalAverage="0" bottom="0" percent="0" rank="0" text="" dxfId="1106">
      <formula>$D$1&lt;M4</formula>
    </cfRule>
    <cfRule type="expression" priority="2110" aboveAverage="0" equalAverage="0" bottom="0" percent="0" rank="0" text="" dxfId="1107">
      <formula>$D$1&gt;M4</formula>
    </cfRule>
  </conditionalFormatting>
  <conditionalFormatting sqref="M4">
    <cfRule type="expression" priority="2111" aboveAverage="0" equalAverage="0" bottom="0" percent="0" rank="0" text="" dxfId="1108">
      <formula>$D$1&lt;M4</formula>
    </cfRule>
    <cfRule type="expression" priority="2112" aboveAverage="0" equalAverage="0" bottom="0" percent="0" rank="0" text="" dxfId="1109">
      <formula>$D$1&gt;M4</formula>
    </cfRule>
  </conditionalFormatting>
  <conditionalFormatting sqref="M5">
    <cfRule type="cellIs" priority="2113" operator="equal" aboveAverage="0" equalAverage="0" bottom="0" percent="0" rank="0" text="" dxfId="1110">
      <formula>5</formula>
    </cfRule>
    <cfRule type="cellIs" priority="2114" operator="equal" aboveAverage="0" equalAverage="0" bottom="0" percent="0" rank="0" text="" dxfId="1111">
      <formula>4</formula>
    </cfRule>
    <cfRule type="cellIs" priority="2115" operator="equal" aboveAverage="0" equalAverage="0" bottom="0" percent="0" rank="0" text="" dxfId="1112">
      <formula>3</formula>
    </cfRule>
  </conditionalFormatting>
  <conditionalFormatting sqref="M4">
    <cfRule type="expression" priority="2116" aboveAverage="0" equalAverage="0" bottom="0" percent="0" rank="0" text="" dxfId="1113">
      <formula>$D$1&lt;M4</formula>
    </cfRule>
    <cfRule type="expression" priority="2117" aboveAverage="0" equalAverage="0" bottom="0" percent="0" rank="0" text="" dxfId="1114">
      <formula>$D$1&gt;M4</formula>
    </cfRule>
  </conditionalFormatting>
  <conditionalFormatting sqref="M5">
    <cfRule type="cellIs" priority="2118" operator="equal" aboveAverage="0" equalAverage="0" bottom="0" percent="0" rank="0" text="" dxfId="1115">
      <formula>5</formula>
    </cfRule>
    <cfRule type="cellIs" priority="2119" operator="equal" aboveAverage="0" equalAverage="0" bottom="0" percent="0" rank="0" text="" dxfId="1116">
      <formula>4</formula>
    </cfRule>
    <cfRule type="cellIs" priority="2120" operator="equal" aboveAverage="0" equalAverage="0" bottom="0" percent="0" rank="0" text="" dxfId="1117">
      <formula>3</formula>
    </cfRule>
  </conditionalFormatting>
  <conditionalFormatting sqref="M3:M4">
    <cfRule type="expression" priority="2121" aboveAverage="0" equalAverage="0" bottom="0" percent="0" rank="0" text="" dxfId="1118">
      <formula>$D$1&lt;M3</formula>
    </cfRule>
    <cfRule type="expression" priority="2122" aboveAverage="0" equalAverage="0" bottom="0" percent="0" rank="0" text="" dxfId="1119">
      <formula>$D$1&gt;M3</formula>
    </cfRule>
  </conditionalFormatting>
  <conditionalFormatting sqref="M5">
    <cfRule type="cellIs" priority="2123" operator="equal" aboveAverage="0" equalAverage="0" bottom="0" percent="0" rank="0" text="" dxfId="1120">
      <formula>5</formula>
    </cfRule>
    <cfRule type="cellIs" priority="2124" operator="equal" aboveAverage="0" equalAverage="0" bottom="0" percent="0" rank="0" text="" dxfId="1121">
      <formula>4</formula>
    </cfRule>
    <cfRule type="cellIs" priority="2125" operator="equal" aboveAverage="0" equalAverage="0" bottom="0" percent="0" rank="0" text="" dxfId="1122">
      <formula>3</formula>
    </cfRule>
  </conditionalFormatting>
  <conditionalFormatting sqref="M3:M4">
    <cfRule type="expression" priority="2126" aboveAverage="0" equalAverage="0" bottom="0" percent="0" rank="0" text="" dxfId="1123">
      <formula>$D$1&lt;M3</formula>
    </cfRule>
    <cfRule type="expression" priority="2127" aboveAverage="0" equalAverage="0" bottom="0" percent="0" rank="0" text="" dxfId="1124">
      <formula>$D$1&gt;M3</formula>
    </cfRule>
  </conditionalFormatting>
  <conditionalFormatting sqref="M5">
    <cfRule type="cellIs" priority="2128" operator="equal" aboveAverage="0" equalAverage="0" bottom="0" percent="0" rank="0" text="" dxfId="1125">
      <formula>5</formula>
    </cfRule>
    <cfRule type="cellIs" priority="2129" operator="equal" aboveAverage="0" equalAverage="0" bottom="0" percent="0" rank="0" text="" dxfId="1126">
      <formula>4</formula>
    </cfRule>
    <cfRule type="cellIs" priority="2130" operator="equal" aboveAverage="0" equalAverage="0" bottom="0" percent="0" rank="0" text="" dxfId="1127">
      <formula>3</formula>
    </cfRule>
  </conditionalFormatting>
  <conditionalFormatting sqref="M4">
    <cfRule type="expression" priority="2131" aboveAverage="0" equalAverage="0" bottom="0" percent="0" rank="0" text="" dxfId="1128">
      <formula>$D$1&lt;M4</formula>
    </cfRule>
    <cfRule type="expression" priority="2132" aboveAverage="0" equalAverage="0" bottom="0" percent="0" rank="0" text="" dxfId="1129">
      <formula>$D$1&gt;M4</formula>
    </cfRule>
  </conditionalFormatting>
  <conditionalFormatting sqref="M4">
    <cfRule type="expression" priority="2133" aboveAverage="0" equalAverage="0" bottom="0" percent="0" rank="0" text="" dxfId="1130">
      <formula>$D$1&lt;M4</formula>
    </cfRule>
    <cfRule type="expression" priority="2134" aboveAverage="0" equalAverage="0" bottom="0" percent="0" rank="0" text="" dxfId="1131">
      <formula>$D$1&gt;M4</formula>
    </cfRule>
  </conditionalFormatting>
  <conditionalFormatting sqref="M4">
    <cfRule type="expression" priority="2135" aboveAverage="0" equalAverage="0" bottom="0" percent="0" rank="0" text="" dxfId="1132">
      <formula>$D$1&lt;M4</formula>
    </cfRule>
    <cfRule type="expression" priority="2136" aboveAverage="0" equalAverage="0" bottom="0" percent="0" rank="0" text="" dxfId="1133">
      <formula>$D$1&gt;M4</formula>
    </cfRule>
  </conditionalFormatting>
  <conditionalFormatting sqref="M4">
    <cfRule type="expression" priority="2137" aboveAverage="0" equalAverage="0" bottom="0" percent="0" rank="0" text="" dxfId="1134">
      <formula>$D$1&lt;M4</formula>
    </cfRule>
    <cfRule type="expression" priority="2138" aboveAverage="0" equalAverage="0" bottom="0" percent="0" rank="0" text="" dxfId="1135">
      <formula>$D$1&gt;M4</formula>
    </cfRule>
  </conditionalFormatting>
  <conditionalFormatting sqref="M4">
    <cfRule type="expression" priority="2139" aboveAverage="0" equalAverage="0" bottom="0" percent="0" rank="0" text="" dxfId="1136">
      <formula>$D$1&lt;M4</formula>
    </cfRule>
    <cfRule type="expression" priority="2140" aboveAverage="0" equalAverage="0" bottom="0" percent="0" rank="0" text="" dxfId="1137">
      <formula>$D$1&gt;M4</formula>
    </cfRule>
  </conditionalFormatting>
  <conditionalFormatting sqref="M4">
    <cfRule type="expression" priority="2141" aboveAverage="0" equalAverage="0" bottom="0" percent="0" rank="0" text="" dxfId="1138">
      <formula>$D$1&lt;M4</formula>
    </cfRule>
    <cfRule type="expression" priority="2142" aboveAverage="0" equalAverage="0" bottom="0" percent="0" rank="0" text="" dxfId="1139">
      <formula>$D$1&gt;M4</formula>
    </cfRule>
  </conditionalFormatting>
  <conditionalFormatting sqref="M4">
    <cfRule type="expression" priority="2143" aboveAverage="0" equalAverage="0" bottom="0" percent="0" rank="0" text="" dxfId="1140">
      <formula>$D$1&lt;M4</formula>
    </cfRule>
    <cfRule type="expression" priority="2144" aboveAverage="0" equalAverage="0" bottom="0" percent="0" rank="0" text="" dxfId="1141">
      <formula>$D$1&gt;M4</formula>
    </cfRule>
  </conditionalFormatting>
  <conditionalFormatting sqref="M5">
    <cfRule type="cellIs" priority="2145" operator="equal" aboveAverage="0" equalAverage="0" bottom="0" percent="0" rank="0" text="" dxfId="1142">
      <formula>5</formula>
    </cfRule>
    <cfRule type="cellIs" priority="2146" operator="equal" aboveAverage="0" equalAverage="0" bottom="0" percent="0" rank="0" text="" dxfId="1143">
      <formula>4</formula>
    </cfRule>
    <cfRule type="cellIs" priority="2147" operator="equal" aboveAverage="0" equalAverage="0" bottom="0" percent="0" rank="0" text="" dxfId="1144">
      <formula>3</formula>
    </cfRule>
  </conditionalFormatting>
  <conditionalFormatting sqref="M3:M4">
    <cfRule type="expression" priority="2148" aboveAverage="0" equalAverage="0" bottom="0" percent="0" rank="0" text="" dxfId="1145">
      <formula>$D$1&lt;M3</formula>
    </cfRule>
    <cfRule type="expression" priority="2149" aboveAverage="0" equalAverage="0" bottom="0" percent="0" rank="0" text="" dxfId="1146">
      <formula>$D$1&gt;M3</formula>
    </cfRule>
  </conditionalFormatting>
  <conditionalFormatting sqref="M5">
    <cfRule type="cellIs" priority="2150" operator="equal" aboveAverage="0" equalAverage="0" bottom="0" percent="0" rank="0" text="" dxfId="1147">
      <formula>5</formula>
    </cfRule>
    <cfRule type="cellIs" priority="2151" operator="equal" aboveAverage="0" equalAverage="0" bottom="0" percent="0" rank="0" text="" dxfId="1148">
      <formula>4</formula>
    </cfRule>
    <cfRule type="cellIs" priority="2152" operator="equal" aboveAverage="0" equalAverage="0" bottom="0" percent="0" rank="0" text="" dxfId="1149">
      <formula>3</formula>
    </cfRule>
  </conditionalFormatting>
  <conditionalFormatting sqref="M4">
    <cfRule type="expression" priority="2153" aboveAverage="0" equalAverage="0" bottom="0" percent="0" rank="0" text="" dxfId="1150">
      <formula>$D$1&lt;M4</formula>
    </cfRule>
    <cfRule type="expression" priority="2154" aboveAverage="0" equalAverage="0" bottom="0" percent="0" rank="0" text="" dxfId="1151">
      <formula>$D$1&gt;M4</formula>
    </cfRule>
  </conditionalFormatting>
  <conditionalFormatting sqref="M5">
    <cfRule type="cellIs" priority="2155" operator="equal" aboveAverage="0" equalAverage="0" bottom="0" percent="0" rank="0" text="" dxfId="1152">
      <formula>5</formula>
    </cfRule>
    <cfRule type="cellIs" priority="2156" operator="equal" aboveAverage="0" equalAverage="0" bottom="0" percent="0" rank="0" text="" dxfId="1153">
      <formula>4</formula>
    </cfRule>
    <cfRule type="cellIs" priority="2157" operator="equal" aboveAverage="0" equalAverage="0" bottom="0" percent="0" rank="0" text="" dxfId="1154">
      <formula>3</formula>
    </cfRule>
  </conditionalFormatting>
  <conditionalFormatting sqref="M4">
    <cfRule type="expression" priority="2158" aboveAverage="0" equalAverage="0" bottom="0" percent="0" rank="0" text="" dxfId="1155">
      <formula>$D$1&lt;M4</formula>
    </cfRule>
    <cfRule type="expression" priority="2159" aboveAverage="0" equalAverage="0" bottom="0" percent="0" rank="0" text="" dxfId="1156">
      <formula>$D$1&gt;M4</formula>
    </cfRule>
  </conditionalFormatting>
  <conditionalFormatting sqref="M4">
    <cfRule type="expression" priority="2160" aboveAverage="0" equalAverage="0" bottom="0" percent="0" rank="0" text="" dxfId="1157">
      <formula>$D$1&lt;M4</formula>
    </cfRule>
    <cfRule type="expression" priority="2161" aboveAverage="0" equalAverage="0" bottom="0" percent="0" rank="0" text="" dxfId="1158">
      <formula>$D$1&gt;M4</formula>
    </cfRule>
  </conditionalFormatting>
  <conditionalFormatting sqref="M4">
    <cfRule type="expression" priority="2162" aboveAverage="0" equalAverage="0" bottom="0" percent="0" rank="0" text="" dxfId="1159">
      <formula>$D$1&lt;M4</formula>
    </cfRule>
    <cfRule type="expression" priority="2163" aboveAverage="0" equalAverage="0" bottom="0" percent="0" rank="0" text="" dxfId="1160">
      <formula>$D$1&gt;M4</formula>
    </cfRule>
  </conditionalFormatting>
  <conditionalFormatting sqref="M4">
    <cfRule type="expression" priority="2164" aboveAverage="0" equalAverage="0" bottom="0" percent="0" rank="0" text="" dxfId="1161">
      <formula>$D$1&lt;M4</formula>
    </cfRule>
    <cfRule type="expression" priority="2165" aboveAverage="0" equalAverage="0" bottom="0" percent="0" rank="0" text="" dxfId="1162">
      <formula>$D$1&gt;M4</formula>
    </cfRule>
  </conditionalFormatting>
  <conditionalFormatting sqref="M4">
    <cfRule type="expression" priority="2166" aboveAverage="0" equalAverage="0" bottom="0" percent="0" rank="0" text="" dxfId="1163">
      <formula>$D$1&lt;M4</formula>
    </cfRule>
    <cfRule type="expression" priority="2167" aboveAverage="0" equalAverage="0" bottom="0" percent="0" rank="0" text="" dxfId="1164">
      <formula>$D$1&gt;M4</formula>
    </cfRule>
  </conditionalFormatting>
  <conditionalFormatting sqref="M4">
    <cfRule type="expression" priority="2168" aboveAverage="0" equalAverage="0" bottom="0" percent="0" rank="0" text="" dxfId="1165">
      <formula>$D$1&lt;M4</formula>
    </cfRule>
    <cfRule type="expression" priority="2169" aboveAverage="0" equalAverage="0" bottom="0" percent="0" rank="0" text="" dxfId="1166">
      <formula>$D$1&gt;M4</formula>
    </cfRule>
  </conditionalFormatting>
  <conditionalFormatting sqref="M4">
    <cfRule type="expression" priority="2170" aboveAverage="0" equalAverage="0" bottom="0" percent="0" rank="0" text="" dxfId="1167">
      <formula>$D$1&lt;M4</formula>
    </cfRule>
    <cfRule type="expression" priority="2171" aboveAverage="0" equalAverage="0" bottom="0" percent="0" rank="0" text="" dxfId="1168">
      <formula>$D$1&gt;M4</formula>
    </cfRule>
  </conditionalFormatting>
  <conditionalFormatting sqref="M4">
    <cfRule type="expression" priority="2172" aboveAverage="0" equalAverage="0" bottom="0" percent="0" rank="0" text="" dxfId="1169">
      <formula>$D$1&lt;M4</formula>
    </cfRule>
    <cfRule type="expression" priority="2173" aboveAverage="0" equalAverage="0" bottom="0" percent="0" rank="0" text="" dxfId="1170">
      <formula>$D$1&gt;M4</formula>
    </cfRule>
  </conditionalFormatting>
  <conditionalFormatting sqref="M4">
    <cfRule type="expression" priority="2174" aboveAverage="0" equalAverage="0" bottom="0" percent="0" rank="0" text="" dxfId="1171">
      <formula>$D$1&lt;M4</formula>
    </cfRule>
    <cfRule type="expression" priority="2175" aboveAverage="0" equalAverage="0" bottom="0" percent="0" rank="0" text="" dxfId="1172">
      <formula>$D$1&gt;M4</formula>
    </cfRule>
  </conditionalFormatting>
  <conditionalFormatting sqref="M4">
    <cfRule type="expression" priority="2176" aboveAverage="0" equalAverage="0" bottom="0" percent="0" rank="0" text="" dxfId="1173">
      <formula>$D$1&lt;M4</formula>
    </cfRule>
    <cfRule type="expression" priority="2177" aboveAverage="0" equalAverage="0" bottom="0" percent="0" rank="0" text="" dxfId="1174">
      <formula>$D$1&gt;M4</formula>
    </cfRule>
  </conditionalFormatting>
  <conditionalFormatting sqref="J31">
    <cfRule type="cellIs" priority="2178" operator="equal" aboveAverage="0" equalAverage="0" bottom="0" percent="0" rank="0" text="" dxfId="1175">
      <formula>5</formula>
    </cfRule>
    <cfRule type="cellIs" priority="2179" operator="equal" aboveAverage="0" equalAverage="0" bottom="0" percent="0" rank="0" text="" dxfId="1176">
      <formula>4</formula>
    </cfRule>
    <cfRule type="cellIs" priority="2180" operator="equal" aboveAverage="0" equalAverage="0" bottom="0" percent="0" rank="0" text="" dxfId="1177">
      <formula>3</formula>
    </cfRule>
  </conditionalFormatting>
  <conditionalFormatting sqref="M31">
    <cfRule type="cellIs" priority="2181" operator="equal" aboveAverage="0" equalAverage="0" bottom="0" percent="0" rank="0" text="" dxfId="1178">
      <formula>5</formula>
    </cfRule>
    <cfRule type="cellIs" priority="2182" operator="equal" aboveAverage="0" equalAverage="0" bottom="0" percent="0" rank="0" text="" dxfId="1179">
      <formula>4</formula>
    </cfRule>
    <cfRule type="cellIs" priority="2183" operator="equal" aboveAverage="0" equalAverage="0" bottom="0" percent="0" rank="0" text="" dxfId="1180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9"/>
  <sheetViews>
    <sheetView showFormulas="false" showGridLines="true" showRowColHeaders="true" showZeros="true" rightToLeft="false" tabSelected="false" showOutlineSymbols="true" defaultGridColor="true" view="pageBreakPreview" topLeftCell="A4" colorId="64" zoomScale="100" zoomScaleNormal="61" zoomScalePageLayoutView="100" workbookViewId="0">
      <selection pane="topLeft" activeCell="AX10" activeCellId="0" sqref="AX1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71"/>
    <col collapsed="false" customWidth="true" hidden="false" outlineLevel="0" max="4" min="4" style="1" width="27.99"/>
    <col collapsed="false" customWidth="true" hidden="false" outlineLevel="0" max="5" min="5" style="1" width="5.43"/>
    <col collapsed="false" customWidth="true" hidden="false" outlineLevel="0" max="13" min="6" style="0" width="7.29"/>
    <col collapsed="false" customWidth="true" hidden="true" outlineLevel="0" max="14" min="14" style="0" width="7"/>
    <col collapsed="false" customWidth="true" hidden="true" outlineLevel="0" max="17" min="15" style="0" width="7.15"/>
    <col collapsed="false" customWidth="true" hidden="true" outlineLevel="0" max="18" min="18" style="0" width="7.41"/>
    <col collapsed="false" customWidth="true" hidden="true" outlineLevel="0" max="19" min="19" style="0" width="6.88"/>
    <col collapsed="false" customWidth="true" hidden="true" outlineLevel="0" max="21" min="20" style="0" width="6.28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false" outlineLevel="0" max="50" min="50" style="0" width="6.57"/>
    <col collapsed="false" customWidth="true" hidden="false" outlineLevel="0" max="51" min="51" style="0" width="2.71"/>
    <col collapsed="false" customWidth="true" hidden="false" outlineLevel="0" max="66" min="52" style="0" width="2.31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43901.6335656283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196" t="s">
        <v>489</v>
      </c>
      <c r="G2" s="230" t="s">
        <v>400</v>
      </c>
      <c r="H2" s="230"/>
      <c r="I2" s="230"/>
      <c r="J2" s="230"/>
      <c r="K2" s="230" t="s">
        <v>2</v>
      </c>
      <c r="L2" s="230"/>
      <c r="M2" s="230"/>
      <c r="N2" s="25"/>
      <c r="O2" s="25"/>
      <c r="P2" s="299"/>
      <c r="Q2" s="300"/>
      <c r="R2" s="25"/>
      <c r="S2" s="25"/>
      <c r="T2" s="24"/>
      <c r="U2" s="301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2633</v>
      </c>
      <c r="B3" s="29"/>
      <c r="C3" s="29"/>
      <c r="D3" s="30" t="s">
        <v>3</v>
      </c>
      <c r="E3" s="31"/>
      <c r="F3" s="35" t="n">
        <v>43483</v>
      </c>
      <c r="G3" s="232" t="n">
        <v>43497</v>
      </c>
      <c r="H3" s="232" t="n">
        <v>43418</v>
      </c>
      <c r="I3" s="232" t="n">
        <v>43493</v>
      </c>
      <c r="J3" s="232" t="n">
        <v>43495</v>
      </c>
      <c r="K3" s="232" t="n">
        <v>43507</v>
      </c>
      <c r="L3" s="232" t="n">
        <v>43512</v>
      </c>
      <c r="M3" s="232" t="n">
        <v>43502</v>
      </c>
      <c r="N3" s="34"/>
      <c r="O3" s="233"/>
      <c r="P3" s="35"/>
      <c r="Q3" s="35"/>
      <c r="R3" s="35"/>
      <c r="S3" s="35"/>
      <c r="T3" s="302"/>
      <c r="U3" s="234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9"/>
      <c r="B4" s="29"/>
      <c r="C4" s="29"/>
      <c r="D4" s="45" t="s">
        <v>5</v>
      </c>
      <c r="E4" s="31"/>
      <c r="F4" s="47" t="s">
        <v>490</v>
      </c>
      <c r="G4" s="47" t="s">
        <v>491</v>
      </c>
      <c r="H4" s="47" t="s">
        <v>492</v>
      </c>
      <c r="I4" s="47" t="s">
        <v>8</v>
      </c>
      <c r="J4" s="47" t="s">
        <v>493</v>
      </c>
      <c r="K4" s="47" t="s">
        <v>6</v>
      </c>
      <c r="L4" s="242" t="s">
        <v>494</v>
      </c>
      <c r="M4" s="47" t="s">
        <v>495</v>
      </c>
      <c r="N4" s="47"/>
      <c r="O4" s="47"/>
      <c r="P4" s="47"/>
      <c r="Q4" s="47"/>
      <c r="R4" s="48"/>
      <c r="S4" s="47"/>
      <c r="T4" s="302"/>
      <c r="U4" s="27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8.75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496</v>
      </c>
      <c r="G5" s="58" t="s">
        <v>497</v>
      </c>
      <c r="H5" s="60" t="s">
        <v>498</v>
      </c>
      <c r="I5" s="58" t="s">
        <v>402</v>
      </c>
      <c r="J5" s="58" t="s">
        <v>499</v>
      </c>
      <c r="K5" s="58" t="s">
        <v>16</v>
      </c>
      <c r="L5" s="58" t="s">
        <v>500</v>
      </c>
      <c r="M5" s="58" t="s">
        <v>501</v>
      </c>
      <c r="N5" s="58"/>
      <c r="O5" s="58"/>
      <c r="P5" s="58"/>
      <c r="Q5" s="58"/>
      <c r="R5" s="58"/>
      <c r="S5" s="58"/>
      <c r="T5" s="303"/>
      <c r="U5" s="244"/>
      <c r="V5" s="245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5" hidden="false" customHeight="true" outlineLevel="0" collapsed="false">
      <c r="A6" s="75" t="n">
        <v>1</v>
      </c>
      <c r="B6" s="76" t="s">
        <v>29</v>
      </c>
      <c r="C6" s="107" t="s">
        <v>30</v>
      </c>
      <c r="D6" s="187" t="s">
        <v>558</v>
      </c>
      <c r="E6" s="79" t="n">
        <v>2633</v>
      </c>
      <c r="F6" s="80" t="s">
        <v>32</v>
      </c>
      <c r="G6" s="80" t="n">
        <v>3</v>
      </c>
      <c r="H6" s="80" t="n">
        <v>4</v>
      </c>
      <c r="I6" s="80" t="n">
        <v>5</v>
      </c>
      <c r="J6" s="80" t="n">
        <v>4</v>
      </c>
      <c r="K6" s="80" t="n">
        <v>5</v>
      </c>
      <c r="L6" s="80" t="s">
        <v>45</v>
      </c>
      <c r="M6" s="80" t="s">
        <v>45</v>
      </c>
      <c r="N6" s="80"/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2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2</v>
      </c>
      <c r="Z6" s="177" t="n">
        <f aca="false">COUNTIF(AG6:AV6,Z$5)</f>
        <v>1</v>
      </c>
      <c r="AA6" s="177" t="n">
        <f aca="false">COUNTIF(AG6:AV6,AA$5)</f>
        <v>2</v>
      </c>
      <c r="AB6" s="177" t="n">
        <f aca="false">COUNTIF(AG6:AV6,AB$5)</f>
        <v>2</v>
      </c>
      <c r="AC6" s="177" t="n">
        <f aca="false">SUM(X6:AB6)</f>
        <v>7</v>
      </c>
      <c r="AD6" s="255" t="n">
        <f aca="false">IF(ISERROR(((X6+Y6)*2+Z6*3+AA6*4+AB6*5)/SUM(X6,Y6:AB6)),"",((X6+Y6)*2+Z6*3+AA6*4+AB6*5)/SUM(X6,Y6:AB6))</f>
        <v>3.57142857142857</v>
      </c>
      <c r="AE6" s="93" t="n">
        <f aca="false">IF(AW6=5,0.5,IF(AW6=4,0.25,IF(AW6&lt;=3,0)))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3</v>
      </c>
      <c r="AI6" s="215" t="n">
        <f aca="false">IF(ISERROR(VALUE(LEFT(H6))),LEFT(H6),VALUE(LEFT(H6)))</f>
        <v>4</v>
      </c>
      <c r="AJ6" s="215" t="n">
        <f aca="false">IF(ISERROR(VALUE(LEFT(I6))),LEFT(I6),VALUE(LEFT(I6)))</f>
        <v>5</v>
      </c>
      <c r="AK6" s="215" t="n">
        <f aca="false">IF(ISERROR(VALUE(LEFT(J6))),LEFT(J6),VALUE(LEFT(J6)))</f>
        <v>4</v>
      </c>
      <c r="AL6" s="215" t="n">
        <f aca="false">IF(ISERROR(VALUE(LEFT(K6))),LEFT(K6),VALUE(LEFT(K6)))</f>
        <v>5</v>
      </c>
      <c r="AM6" s="215" t="n">
        <f aca="false">IF(ISERROR(VALUE(LEFT(L6))),LEFT(L6),VALUE(LEFT(L6)))</f>
        <v>2</v>
      </c>
      <c r="AN6" s="215" t="n">
        <f aca="false">IF(ISERROR(VALUE(LEFT(M6))),LEFT(M6),VALUE(LEFT(M6)))</f>
        <v>2</v>
      </c>
      <c r="AO6" s="215" t="str">
        <f aca="false">IF(ISERROR(VALUE(LEFT(N6))),LEFT(N6),VALUE(LEFT(N6)))</f>
        <v/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5" hidden="false" customHeight="true" outlineLevel="0" collapsed="false">
      <c r="A7" s="75" t="n">
        <v>2</v>
      </c>
      <c r="B7" s="76" t="s">
        <v>29</v>
      </c>
      <c r="C7" s="107" t="s">
        <v>30</v>
      </c>
      <c r="D7" s="187" t="s">
        <v>559</v>
      </c>
      <c r="E7" s="79" t="n">
        <v>2633</v>
      </c>
      <c r="F7" s="80" t="s">
        <v>32</v>
      </c>
      <c r="G7" s="80" t="n">
        <v>3</v>
      </c>
      <c r="H7" s="80" t="n">
        <v>3</v>
      </c>
      <c r="I7" s="80" t="n">
        <v>4</v>
      </c>
      <c r="J7" s="80" t="n">
        <v>5</v>
      </c>
      <c r="K7" s="80" t="n">
        <v>4</v>
      </c>
      <c r="L7" s="80" t="s">
        <v>36</v>
      </c>
      <c r="M7" s="80" t="n">
        <v>3</v>
      </c>
      <c r="N7" s="80"/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2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1</v>
      </c>
      <c r="Z7" s="177" t="n">
        <f aca="false">COUNTIF(AG7:AV7,Z$5)</f>
        <v>3</v>
      </c>
      <c r="AA7" s="177" t="n">
        <f aca="false">COUNTIF(AG7:AV7,AA$5)</f>
        <v>2</v>
      </c>
      <c r="AB7" s="177" t="n">
        <f aca="false">COUNTIF(AG7:AV7,AB$5)</f>
        <v>1</v>
      </c>
      <c r="AC7" s="177" t="n">
        <f aca="false">SUM(X7:AB7)</f>
        <v>7</v>
      </c>
      <c r="AD7" s="255" t="n">
        <f aca="false">IF(ISERROR(((X7+Y7)*2+Z7*3+AA7*4+AB7*5)/SUM(X7,Y7:AB7)),"",((X7+Y7)*2+Z7*3+AA7*4+AB7*5)/SUM(X7,Y7:AB7))</f>
        <v>3.42857142857143</v>
      </c>
      <c r="AE7" s="93" t="n">
        <f aca="false">IF(AX7=5,0.5,IF(AX7=4,0.25,IF(AX7&lt;=3,0)))</f>
        <v>0</v>
      </c>
      <c r="AG7" s="215" t="str">
        <f aca="false">IF(ISERROR(VALUE(LEFT(F7))),LEFT(F7),VALUE(LEFT(F7)))</f>
        <v>з</v>
      </c>
      <c r="AH7" s="215" t="n">
        <f aca="false">IF(ISERROR(VALUE(LEFT(G7))),LEFT(G7),VALUE(LEFT(G7)))</f>
        <v>3</v>
      </c>
      <c r="AI7" s="215" t="n">
        <f aca="false">IF(ISERROR(VALUE(LEFT(H7))),LEFT(H7),VALUE(LEFT(H7)))</f>
        <v>3</v>
      </c>
      <c r="AJ7" s="215" t="n">
        <f aca="false">IF(ISERROR(VALUE(LEFT(I7))),LEFT(I7),VALUE(LEFT(I7)))</f>
        <v>4</v>
      </c>
      <c r="AK7" s="215" t="n">
        <f aca="false">IF(ISERROR(VALUE(LEFT(J7))),LEFT(J7),VALUE(LEFT(J7)))</f>
        <v>5</v>
      </c>
      <c r="AL7" s="215" t="n">
        <f aca="false">IF(ISERROR(VALUE(LEFT(K7))),LEFT(K7),VALUE(LEFT(K7)))</f>
        <v>4</v>
      </c>
      <c r="AM7" s="215" t="n">
        <f aca="false">IF(ISERROR(VALUE(LEFT(L7))),LEFT(L7),VALUE(LEFT(L7)))</f>
        <v>2</v>
      </c>
      <c r="AN7" s="215" t="n">
        <f aca="false">IF(ISERROR(VALUE(LEFT(M7))),LEFT(M7),VALUE(LEFT(M7)))</f>
        <v>3</v>
      </c>
      <c r="AO7" s="215" t="str">
        <f aca="false">IF(ISERROR(VALUE(LEFT(N7))),LEFT(N7),VALUE(LEFT(N7)))</f>
        <v/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5" hidden="false" customHeight="true" outlineLevel="0" collapsed="false">
      <c r="A8" s="75" t="n">
        <v>3</v>
      </c>
      <c r="B8" s="76" t="s">
        <v>29</v>
      </c>
      <c r="C8" s="107" t="s">
        <v>307</v>
      </c>
      <c r="D8" s="187" t="s">
        <v>560</v>
      </c>
      <c r="E8" s="79" t="n">
        <v>2633</v>
      </c>
      <c r="F8" s="80" t="s">
        <v>32</v>
      </c>
      <c r="G8" s="80" t="n">
        <v>4</v>
      </c>
      <c r="H8" s="80" t="n">
        <v>5</v>
      </c>
      <c r="I8" s="80" t="n">
        <v>5</v>
      </c>
      <c r="J8" s="80" t="n">
        <v>5</v>
      </c>
      <c r="K8" s="80" t="n">
        <v>4</v>
      </c>
      <c r="L8" s="80" t="n">
        <v>3</v>
      </c>
      <c r="M8" s="80" t="n">
        <v>3</v>
      </c>
      <c r="N8" s="80"/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3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2</v>
      </c>
      <c r="AA8" s="177" t="n">
        <f aca="false">COUNTIF(AG8:AV8,AA$5)</f>
        <v>2</v>
      </c>
      <c r="AB8" s="177" t="n">
        <f aca="false">COUNTIF(AG8:AV8,AB$5)</f>
        <v>3</v>
      </c>
      <c r="AC8" s="177" t="n">
        <f aca="false">SUM(X8:AB8)</f>
        <v>7</v>
      </c>
      <c r="AD8" s="255" t="n">
        <f aca="false">IF(ISERROR(((X8+Y8)*2+Z8*3+AA8*4+AB8*5)/SUM(X8,Y8:AB8)),"",((X8+Y8)*2+Z8*3+AA8*4+AB8*5)/SUM(X8,Y8:AB8))</f>
        <v>4.14285714285714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n">
        <f aca="false">IF(ISERROR(VALUE(LEFT(G8))),LEFT(G8),VALUE(LEFT(G8)))</f>
        <v>4</v>
      </c>
      <c r="AI8" s="215" t="n">
        <f aca="false">IF(ISERROR(VALUE(LEFT(H8))),LEFT(H8),VALUE(LEFT(H8)))</f>
        <v>5</v>
      </c>
      <c r="AJ8" s="215" t="n">
        <f aca="false">IF(ISERROR(VALUE(LEFT(I8))),LEFT(I8),VALUE(LEFT(I8)))</f>
        <v>5</v>
      </c>
      <c r="AK8" s="215" t="n">
        <f aca="false">IF(ISERROR(VALUE(LEFT(J8))),LEFT(J8),VALUE(LEFT(J8)))</f>
        <v>5</v>
      </c>
      <c r="AL8" s="215" t="n">
        <f aca="false">IF(ISERROR(VALUE(LEFT(K8))),LEFT(K8),VALUE(LEFT(K8)))</f>
        <v>4</v>
      </c>
      <c r="AM8" s="215" t="n">
        <f aca="false">IF(ISERROR(VALUE(LEFT(L8))),LEFT(L8),VALUE(LEFT(L8)))</f>
        <v>3</v>
      </c>
      <c r="AN8" s="215" t="n">
        <f aca="false">IF(ISERROR(VALUE(LEFT(M8))),LEFT(M8),VALUE(LEFT(M8)))</f>
        <v>3</v>
      </c>
      <c r="AO8" s="215" t="str">
        <f aca="false">IF(ISERROR(VALUE(LEFT(N8))),LEFT(N8),VALUE(LEFT(N8)))</f>
        <v/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5" hidden="false" customHeight="true" outlineLevel="0" collapsed="false">
      <c r="A9" s="75" t="n">
        <v>4</v>
      </c>
      <c r="B9" s="76" t="s">
        <v>29</v>
      </c>
      <c r="C9" s="107" t="s">
        <v>30</v>
      </c>
      <c r="D9" s="187" t="s">
        <v>561</v>
      </c>
      <c r="E9" s="79" t="n">
        <v>2633</v>
      </c>
      <c r="F9" s="80" t="s">
        <v>32</v>
      </c>
      <c r="G9" s="80" t="n">
        <v>3</v>
      </c>
      <c r="H9" s="80" t="n">
        <v>5</v>
      </c>
      <c r="I9" s="80" t="n">
        <v>5</v>
      </c>
      <c r="J9" s="80" t="n">
        <v>4</v>
      </c>
      <c r="K9" s="80" t="n">
        <v>4</v>
      </c>
      <c r="L9" s="80" t="n">
        <v>3</v>
      </c>
      <c r="M9" s="80" t="n">
        <v>5</v>
      </c>
      <c r="N9" s="80"/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3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2</v>
      </c>
      <c r="AA9" s="177" t="n">
        <f aca="false">COUNTIF(AG9:AV9,AA$5)</f>
        <v>2</v>
      </c>
      <c r="AB9" s="177" t="n">
        <f aca="false">COUNTIF(AG9:AV9,AB$5)</f>
        <v>3</v>
      </c>
      <c r="AC9" s="177" t="n">
        <f aca="false">SUM(X9:AB9)</f>
        <v>7</v>
      </c>
      <c r="AD9" s="255" t="n">
        <f aca="false">IF(ISERROR(((X9+Y9)*2+Z9*3+AA9*4+AB9*5)/SUM(X9,Y9:AB9)),"",((X9+Y9)*2+Z9*3+AA9*4+AB9*5)/SUM(X9,Y9:AB9))</f>
        <v>4.14285714285714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3</v>
      </c>
      <c r="AI9" s="215" t="n">
        <f aca="false">IF(ISERROR(VALUE(LEFT(H9))),LEFT(H9),VALUE(LEFT(H9)))</f>
        <v>5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4</v>
      </c>
      <c r="AL9" s="215" t="n">
        <f aca="false">IF(ISERROR(VALUE(LEFT(K9))),LEFT(K9),VALUE(LEFT(K9)))</f>
        <v>4</v>
      </c>
      <c r="AM9" s="215" t="n">
        <f aca="false">IF(ISERROR(VALUE(LEFT(L9))),LEFT(L9),VALUE(LEFT(L9)))</f>
        <v>3</v>
      </c>
      <c r="AN9" s="215" t="n">
        <f aca="false">IF(ISERROR(VALUE(LEFT(M9))),LEFT(M9),VALUE(LEFT(M9)))</f>
        <v>5</v>
      </c>
      <c r="AO9" s="215" t="str">
        <f aca="false">IF(ISERROR(VALUE(LEFT(N9))),LEFT(N9),VALUE(LEFT(N9)))</f>
        <v/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5" hidden="false" customHeight="true" outlineLevel="0" collapsed="false">
      <c r="A10" s="75" t="n">
        <v>5</v>
      </c>
      <c r="B10" s="76" t="s">
        <v>29</v>
      </c>
      <c r="C10" s="107" t="s">
        <v>30</v>
      </c>
      <c r="D10" s="187" t="s">
        <v>562</v>
      </c>
      <c r="E10" s="79" t="n">
        <v>2633</v>
      </c>
      <c r="F10" s="80" t="s">
        <v>32</v>
      </c>
      <c r="G10" s="80" t="n">
        <v>3</v>
      </c>
      <c r="H10" s="80" t="n">
        <v>5</v>
      </c>
      <c r="I10" s="80" t="n">
        <v>5</v>
      </c>
      <c r="J10" s="80" t="n">
        <v>4</v>
      </c>
      <c r="K10" s="80" t="n">
        <v>4</v>
      </c>
      <c r="L10" s="80" t="s">
        <v>36</v>
      </c>
      <c r="M10" s="80" t="n">
        <v>3</v>
      </c>
      <c r="N10" s="80"/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2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1</v>
      </c>
      <c r="Z10" s="177" t="n">
        <f aca="false">COUNTIF(AG10:AV10,Z$5)</f>
        <v>2</v>
      </c>
      <c r="AA10" s="177" t="n">
        <f aca="false">COUNTIF(AG10:AV10,AA$5)</f>
        <v>2</v>
      </c>
      <c r="AB10" s="177" t="n">
        <f aca="false">COUNTIF(AG10:AV10,AB$5)</f>
        <v>2</v>
      </c>
      <c r="AC10" s="177" t="n">
        <f aca="false">SUM(X10:AB10)</f>
        <v>7</v>
      </c>
      <c r="AD10" s="255" t="n">
        <f aca="false">IF(ISERROR(((X10+Y10)*2+Z10*3+AA10*4+AB10*5)/SUM(X10,Y10:AB10)),"",((X10+Y10)*2+Z10*3+AA10*4+AB10*5)/SUM(X10,Y10:AB10))</f>
        <v>3.71428571428571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з</v>
      </c>
      <c r="AH10" s="215" t="n">
        <f aca="false">IF(ISERROR(VALUE(LEFT(G10))),LEFT(G10),VALUE(LEFT(G10)))</f>
        <v>3</v>
      </c>
      <c r="AI10" s="215" t="n">
        <f aca="false">IF(ISERROR(VALUE(LEFT(H10))),LEFT(H10),VALUE(LEFT(H10)))</f>
        <v>5</v>
      </c>
      <c r="AJ10" s="215" t="n">
        <f aca="false">IF(ISERROR(VALUE(LEFT(I10))),LEFT(I10),VALUE(LEFT(I10)))</f>
        <v>5</v>
      </c>
      <c r="AK10" s="215" t="n">
        <f aca="false">IF(ISERROR(VALUE(LEFT(J10))),LEFT(J10),VALUE(LEFT(J10)))</f>
        <v>4</v>
      </c>
      <c r="AL10" s="215" t="n">
        <f aca="false">IF(ISERROR(VALUE(LEFT(K10))),LEFT(K10),VALUE(LEFT(K10)))</f>
        <v>4</v>
      </c>
      <c r="AM10" s="215" t="n">
        <f aca="false">IF(ISERROR(VALUE(LEFT(L10))),LEFT(L10),VALUE(LEFT(L10)))</f>
        <v>2</v>
      </c>
      <c r="AN10" s="215" t="n">
        <f aca="false">IF(ISERROR(VALUE(LEFT(M10))),LEFT(M10),VALUE(LEFT(M10)))</f>
        <v>3</v>
      </c>
      <c r="AO10" s="215" t="str">
        <f aca="false">IF(ISERROR(VALUE(LEFT(N10))),LEFT(N10),VALUE(LEFT(N10)))</f>
        <v/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1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5" hidden="false" customHeight="true" outlineLevel="0" collapsed="false">
      <c r="A11" s="75" t="n">
        <v>6</v>
      </c>
      <c r="B11" s="76" t="s">
        <v>29</v>
      </c>
      <c r="C11" s="107" t="s">
        <v>30</v>
      </c>
      <c r="D11" s="187" t="s">
        <v>563</v>
      </c>
      <c r="E11" s="79" t="n">
        <v>2633</v>
      </c>
      <c r="F11" s="80" t="s">
        <v>32</v>
      </c>
      <c r="G11" s="80" t="n">
        <v>5</v>
      </c>
      <c r="H11" s="80" t="n">
        <v>5</v>
      </c>
      <c r="I11" s="80" t="n">
        <v>5</v>
      </c>
      <c r="J11" s="80" t="n">
        <v>5</v>
      </c>
      <c r="K11" s="80" t="n">
        <v>5</v>
      </c>
      <c r="L11" s="80" t="n">
        <v>4</v>
      </c>
      <c r="M11" s="80" t="n">
        <v>4</v>
      </c>
      <c r="N11" s="80"/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4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0</v>
      </c>
      <c r="AA11" s="177" t="n">
        <f aca="false">COUNTIF(AG11:AV11,AA$5)</f>
        <v>2</v>
      </c>
      <c r="AB11" s="177" t="n">
        <f aca="false">COUNTIF(AG11:AV11,AB$5)</f>
        <v>5</v>
      </c>
      <c r="AC11" s="177" t="n">
        <f aca="false">SUM(X11:AB11)</f>
        <v>7</v>
      </c>
      <c r="AD11" s="255" t="n">
        <f aca="false">IF(ISERROR(((X11+Y11)*2+Z11*3+AA11*4+AB11*5)/SUM(X11,Y11:AB11)),"",((X11+Y11)*2+Z11*3+AA11*4+AB11*5)/SUM(X11,Y11:AB11))</f>
        <v>4.71428571428571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5</v>
      </c>
      <c r="AI11" s="215" t="n">
        <f aca="false">IF(ISERROR(VALUE(LEFT(H11))),LEFT(H11),VALUE(LEFT(H11)))</f>
        <v>5</v>
      </c>
      <c r="AJ11" s="215" t="n">
        <f aca="false">IF(ISERROR(VALUE(LEFT(I11))),LEFT(I11),VALUE(LEFT(I11)))</f>
        <v>5</v>
      </c>
      <c r="AK11" s="215" t="n">
        <f aca="false">IF(ISERROR(VALUE(LEFT(J11))),LEFT(J11),VALUE(LEFT(J11)))</f>
        <v>5</v>
      </c>
      <c r="AL11" s="215" t="n">
        <f aca="false">IF(ISERROR(VALUE(LEFT(K11))),LEFT(K11),VALUE(LEFT(K11)))</f>
        <v>5</v>
      </c>
      <c r="AM11" s="215" t="n">
        <f aca="false">IF(ISERROR(VALUE(LEFT(L11))),LEFT(L11),VALUE(LEFT(L11)))</f>
        <v>4</v>
      </c>
      <c r="AN11" s="215" t="n">
        <f aca="false">IF(ISERROR(VALUE(LEFT(M11))),LEFT(M11),VALUE(LEFT(M11)))</f>
        <v>4</v>
      </c>
      <c r="AO11" s="215" t="str">
        <f aca="false">IF(ISERROR(VALUE(LEFT(N11))),LEFT(N11),VALUE(LEFT(N11)))</f>
        <v/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5" hidden="false" customHeight="true" outlineLevel="0" collapsed="false">
      <c r="A12" s="75" t="n">
        <v>7</v>
      </c>
      <c r="B12" s="76" t="s">
        <v>29</v>
      </c>
      <c r="C12" s="107" t="s">
        <v>30</v>
      </c>
      <c r="D12" s="187" t="s">
        <v>564</v>
      </c>
      <c r="E12" s="79" t="n">
        <v>2633</v>
      </c>
      <c r="F12" s="80" t="s">
        <v>32</v>
      </c>
      <c r="G12" s="80" t="n">
        <v>3</v>
      </c>
      <c r="H12" s="80" t="n">
        <v>4</v>
      </c>
      <c r="I12" s="80" t="n">
        <v>5</v>
      </c>
      <c r="J12" s="80" t="n">
        <v>5</v>
      </c>
      <c r="K12" s="80" t="n">
        <v>4</v>
      </c>
      <c r="L12" s="80" t="n">
        <v>3</v>
      </c>
      <c r="M12" s="80" t="n">
        <v>3</v>
      </c>
      <c r="N12" s="80"/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3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3</v>
      </c>
      <c r="AA12" s="177" t="n">
        <f aca="false">COUNTIF(AG12:AV12,AA$5)</f>
        <v>2</v>
      </c>
      <c r="AB12" s="177" t="n">
        <f aca="false">COUNTIF(AG12:AV12,AB$5)</f>
        <v>2</v>
      </c>
      <c r="AC12" s="177" t="n">
        <f aca="false">SUM(X12:AB12)</f>
        <v>7</v>
      </c>
      <c r="AD12" s="255" t="n">
        <f aca="false">IF(ISERROR(((X12+Y12)*2+Z12*3+AA12*4+AB12*5)/SUM(X12,Y12:AB12)),"",((X12+Y12)*2+Z12*3+AA12*4+AB12*5)/SUM(X12,Y12:AB12))</f>
        <v>3.85714285714286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з</v>
      </c>
      <c r="AH12" s="215" t="n">
        <f aca="false">IF(ISERROR(VALUE(LEFT(G12))),LEFT(G12),VALUE(LEFT(G12)))</f>
        <v>3</v>
      </c>
      <c r="AI12" s="215" t="n">
        <f aca="false">IF(ISERROR(VALUE(LEFT(H12))),LEFT(H12),VALUE(LEFT(H12)))</f>
        <v>4</v>
      </c>
      <c r="AJ12" s="215" t="n">
        <f aca="false">IF(ISERROR(VALUE(LEFT(I12))),LEFT(I12),VALUE(LEFT(I12)))</f>
        <v>5</v>
      </c>
      <c r="AK12" s="215" t="n">
        <f aca="false">IF(ISERROR(VALUE(LEFT(J12))),LEFT(J12),VALUE(LEFT(J12)))</f>
        <v>5</v>
      </c>
      <c r="AL12" s="215" t="n">
        <f aca="false">IF(ISERROR(VALUE(LEFT(K12))),LEFT(K12),VALUE(LEFT(K12)))</f>
        <v>4</v>
      </c>
      <c r="AM12" s="215" t="n">
        <f aca="false">IF(ISERROR(VALUE(LEFT(L12))),LEFT(L12),VALUE(LEFT(L12)))</f>
        <v>3</v>
      </c>
      <c r="AN12" s="215" t="n">
        <f aca="false">IF(ISERROR(VALUE(LEFT(M12))),LEFT(M12),VALUE(LEFT(M12)))</f>
        <v>3</v>
      </c>
      <c r="AO12" s="215" t="str">
        <f aca="false">IF(ISERROR(VALUE(LEFT(N12))),LEFT(N12),VALUE(LEFT(N12)))</f>
        <v/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5" hidden="false" customHeight="true" outlineLevel="0" collapsed="false">
      <c r="A13" s="75" t="n">
        <v>8</v>
      </c>
      <c r="B13" s="76" t="s">
        <v>29</v>
      </c>
      <c r="C13" s="107" t="s">
        <v>565</v>
      </c>
      <c r="D13" s="187" t="s">
        <v>566</v>
      </c>
      <c r="E13" s="79" t="n">
        <v>2633</v>
      </c>
      <c r="F13" s="80" t="s">
        <v>32</v>
      </c>
      <c r="G13" s="80" t="n">
        <v>4</v>
      </c>
      <c r="H13" s="80" t="n">
        <v>5</v>
      </c>
      <c r="I13" s="80" t="n">
        <v>5</v>
      </c>
      <c r="J13" s="80" t="n">
        <v>5</v>
      </c>
      <c r="K13" s="80" t="s">
        <v>45</v>
      </c>
      <c r="L13" s="80" t="s">
        <v>567</v>
      </c>
      <c r="M13" s="80" t="n">
        <v>3</v>
      </c>
      <c r="N13" s="80"/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2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1</v>
      </c>
      <c r="Z13" s="177" t="n">
        <f aca="false">COUNTIF(AG13:AV13,Z$5)</f>
        <v>1</v>
      </c>
      <c r="AA13" s="177" t="n">
        <f aca="false">COUNTIF(AG13:AV13,AA$5)</f>
        <v>1</v>
      </c>
      <c r="AB13" s="177" t="n">
        <f aca="false">COUNTIF(AG13:AV13,AB$5)</f>
        <v>3</v>
      </c>
      <c r="AC13" s="177" t="n">
        <f aca="false">SUM(X13:AB13)</f>
        <v>6</v>
      </c>
      <c r="AD13" s="255" t="n">
        <f aca="false">IF(ISERROR(((X13+Y13)*2+Z13*3+AA13*4+AB13*5)/SUM(X13,Y13:AB13)),"",((X13+Y13)*2+Z13*3+AA13*4+AB13*5)/SUM(X13,Y13:AB13))</f>
        <v>4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з</v>
      </c>
      <c r="AH13" s="215" t="n">
        <f aca="false">IF(ISERROR(VALUE(LEFT(G13))),LEFT(G13),VALUE(LEFT(G13)))</f>
        <v>4</v>
      </c>
      <c r="AI13" s="215" t="n">
        <f aca="false">IF(ISERROR(VALUE(LEFT(H13))),LEFT(H13),VALUE(LEFT(H13)))</f>
        <v>5</v>
      </c>
      <c r="AJ13" s="215" t="n">
        <f aca="false">IF(ISERROR(VALUE(LEFT(I13))),LEFT(I13),VALUE(LEFT(I13)))</f>
        <v>5</v>
      </c>
      <c r="AK13" s="215" t="n">
        <f aca="false">IF(ISERROR(VALUE(LEFT(J13))),LEFT(J13),VALUE(LEFT(J13)))</f>
        <v>5</v>
      </c>
      <c r="AL13" s="215" t="n">
        <f aca="false">IF(ISERROR(VALUE(LEFT(K13))),LEFT(K13),VALUE(LEFT(K13)))</f>
        <v>2</v>
      </c>
      <c r="AM13" s="215" t="str">
        <f aca="false">IF(ISERROR(VALUE(LEFT(L13))),LEFT(L13),VALUE(LEFT(L13)))</f>
        <v>а</v>
      </c>
      <c r="AN13" s="215" t="n">
        <f aca="false">IF(ISERROR(VALUE(LEFT(M13))),LEFT(M13),VALUE(LEFT(M13)))</f>
        <v>3</v>
      </c>
      <c r="AO13" s="215" t="str">
        <f aca="false">IF(ISERROR(VALUE(LEFT(N13))),LEFT(N13),VALUE(LEFT(N13)))</f>
        <v/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5" hidden="false" customHeight="true" outlineLevel="0" collapsed="false">
      <c r="A14" s="75" t="n">
        <v>9</v>
      </c>
      <c r="B14" s="256"/>
      <c r="C14" s="107" t="s">
        <v>30</v>
      </c>
      <c r="D14" s="187" t="s">
        <v>568</v>
      </c>
      <c r="E14" s="79" t="n">
        <v>2633</v>
      </c>
      <c r="F14" s="80" t="s">
        <v>32</v>
      </c>
      <c r="G14" s="80" t="n">
        <v>3</v>
      </c>
      <c r="H14" s="80" t="n">
        <v>5</v>
      </c>
      <c r="I14" s="80" t="n">
        <v>5</v>
      </c>
      <c r="J14" s="80" t="n">
        <v>5</v>
      </c>
      <c r="K14" s="80" t="n">
        <v>4</v>
      </c>
      <c r="L14" s="80" t="n">
        <v>4</v>
      </c>
      <c r="M14" s="80" t="n">
        <v>4</v>
      </c>
      <c r="N14" s="80"/>
      <c r="O14" s="80"/>
      <c r="P14" s="96"/>
      <c r="Q14" s="80"/>
      <c r="R14" s="96"/>
      <c r="S14" s="80"/>
      <c r="T14" s="80"/>
      <c r="U14" s="80"/>
      <c r="V14" s="216" t="n">
        <f aca="false">IF(AC14&gt;0,IF(SUM(X14:Y14)/AC14&gt;0,2,IF(AND(SUM(X14:Y14)/AC14=0,Z14/AC14&gt;0),3,IF(AND((AB14/AC14+AA14/AC14)=1,AA14/AC14&gt;0),4,5))),0)</f>
        <v>3</v>
      </c>
      <c r="W14" s="177" t="n">
        <f aca="false">COUNTIF(AG14:AV14,"б")</f>
        <v>0</v>
      </c>
      <c r="X14" s="177" t="n">
        <f aca="false">COUNTIF(AG14:AV14,"д")</f>
        <v>0</v>
      </c>
      <c r="Y14" s="177" t="n">
        <f aca="false">COUNTIF(AG14:AV14,2)+COUNTIF(AG14:AV14,"н")+COUNTIF(AG14:AV14,"д")</f>
        <v>0</v>
      </c>
      <c r="Z14" s="177" t="n">
        <f aca="false">COUNTIF(AG14:AV14,Z$5)</f>
        <v>1</v>
      </c>
      <c r="AA14" s="177" t="n">
        <f aca="false">COUNTIF(AG14:AV14,AA$5)</f>
        <v>3</v>
      </c>
      <c r="AB14" s="177" t="n">
        <f aca="false">COUNTIF(AG14:AV14,AB$5)</f>
        <v>3</v>
      </c>
      <c r="AC14" s="177" t="n">
        <f aca="false">SUM(X14:AB14)</f>
        <v>7</v>
      </c>
      <c r="AD14" s="213" t="n">
        <f aca="false">IF(ISERROR(((X14+Y14)*2+Z14*3+AA14*4+AB14*5)/SUM(X14,Y14:AB14)),"",((X14+Y14)*2+Z14*3+AA14*4+AB14*5)/SUM(X14,Y14:AB14))</f>
        <v>4.28571428571429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>з</v>
      </c>
      <c r="AH14" s="215" t="n">
        <f aca="false">IF(ISERROR(VALUE(LEFT(G14))),LEFT(G14),VALUE(LEFT(G14)))</f>
        <v>3</v>
      </c>
      <c r="AI14" s="215" t="n">
        <f aca="false">IF(ISERROR(VALUE(LEFT(H14))),LEFT(H14),VALUE(LEFT(H14)))</f>
        <v>5</v>
      </c>
      <c r="AJ14" s="215" t="n">
        <f aca="false">IF(ISERROR(VALUE(LEFT(I14))),LEFT(I14),VALUE(LEFT(I14)))</f>
        <v>5</v>
      </c>
      <c r="AK14" s="215" t="n">
        <f aca="false">IF(ISERROR(VALUE(LEFT(J14))),LEFT(J14),VALUE(LEFT(J14)))</f>
        <v>5</v>
      </c>
      <c r="AL14" s="215" t="n">
        <f aca="false">IF(ISERROR(VALUE(LEFT(K14))),LEFT(K14),VALUE(LEFT(K14)))</f>
        <v>4</v>
      </c>
      <c r="AM14" s="215" t="n">
        <f aca="false">IF(ISERROR(VALUE(LEFT(L14))),LEFT(L14),VALUE(LEFT(L14)))</f>
        <v>4</v>
      </c>
      <c r="AN14" s="215" t="n">
        <f aca="false">IF(ISERROR(VALUE(LEFT(M14))),LEFT(M14),VALUE(LEFT(M14)))</f>
        <v>4</v>
      </c>
      <c r="AO14" s="215" t="str">
        <f aca="false">IF(ISERROR(VALUE(LEFT(N14))),LEFT(N14),VALUE(LEFT(N14)))</f>
        <v/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5" hidden="false" customHeight="true" outlineLevel="0" collapsed="false">
      <c r="A15" s="75" t="n">
        <v>10</v>
      </c>
      <c r="B15" s="256"/>
      <c r="C15" s="107" t="s">
        <v>30</v>
      </c>
      <c r="D15" s="187" t="s">
        <v>569</v>
      </c>
      <c r="E15" s="79" t="n">
        <v>2633</v>
      </c>
      <c r="F15" s="80" t="s">
        <v>32</v>
      </c>
      <c r="G15" s="80" t="n">
        <v>3</v>
      </c>
      <c r="H15" s="80" t="n">
        <v>4</v>
      </c>
      <c r="I15" s="80" t="n">
        <v>3</v>
      </c>
      <c r="J15" s="80" t="n">
        <v>4</v>
      </c>
      <c r="K15" s="80" t="n">
        <v>4</v>
      </c>
      <c r="L15" s="80" t="n">
        <v>3</v>
      </c>
      <c r="M15" s="80" t="n">
        <v>3</v>
      </c>
      <c r="N15" s="80"/>
      <c r="O15" s="80"/>
      <c r="P15" s="96"/>
      <c r="Q15" s="80"/>
      <c r="R15" s="96"/>
      <c r="S15" s="80"/>
      <c r="T15" s="80"/>
      <c r="U15" s="80"/>
      <c r="V15" s="216" t="n">
        <f aca="false">IF(AC15&gt;0,IF(SUM(X15:Y15)/AC15&gt;0,2,IF(AND(SUM(X15:Y15)/AC15=0,Z15/AC15&gt;0),3,IF(AND((AB15/AC15+AA15/AC15)=1,AA15/AC15&gt;0),4,5))),0)</f>
        <v>3</v>
      </c>
      <c r="W15" s="177" t="n">
        <f aca="false">COUNTIF(AG15:AV15,"б")</f>
        <v>0</v>
      </c>
      <c r="X15" s="177" t="n">
        <f aca="false">COUNTIF(AG15:AV15,"д")</f>
        <v>0</v>
      </c>
      <c r="Y15" s="177" t="n">
        <f aca="false">COUNTIF(AG15:AV15,2)+COUNTIF(AG15:AV15,"н")+COUNTIF(AG15:AV15,"д")</f>
        <v>0</v>
      </c>
      <c r="Z15" s="177" t="n">
        <f aca="false">COUNTIF(AG15:AV15,Z$5)</f>
        <v>4</v>
      </c>
      <c r="AA15" s="177" t="n">
        <f aca="false">COUNTIF(AG15:AV15,AA$5)</f>
        <v>3</v>
      </c>
      <c r="AB15" s="177" t="n">
        <f aca="false">COUNTIF(AG15:AV15,AB$5)</f>
        <v>0</v>
      </c>
      <c r="AC15" s="177" t="n">
        <f aca="false">SUM(X15:AB15)</f>
        <v>7</v>
      </c>
      <c r="AD15" s="213" t="n">
        <f aca="false">IF(ISERROR(((X15+Y15)*2+Z15*3+AA15*4+AB15*5)/SUM(X15,Y15:AB15)),"",((X15+Y15)*2+Z15*3+AA15*4+AB15*5)/SUM(X15,Y15:AB15))</f>
        <v>3.42857142857143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3</v>
      </c>
      <c r="AI15" s="215" t="n">
        <f aca="false">IF(ISERROR(VALUE(LEFT(H15))),LEFT(H15),VALUE(LEFT(H15)))</f>
        <v>4</v>
      </c>
      <c r="AJ15" s="215" t="n">
        <f aca="false">IF(ISERROR(VALUE(LEFT(I15))),LEFT(I15),VALUE(LEFT(I15)))</f>
        <v>3</v>
      </c>
      <c r="AK15" s="215" t="n">
        <f aca="false">IF(ISERROR(VALUE(LEFT(J15))),LEFT(J15),VALUE(LEFT(J15)))</f>
        <v>4</v>
      </c>
      <c r="AL15" s="215" t="n">
        <f aca="false">IF(ISERROR(VALUE(LEFT(K15))),LEFT(K15),VALUE(LEFT(K15)))</f>
        <v>4</v>
      </c>
      <c r="AM15" s="215" t="n">
        <f aca="false">IF(ISERROR(VALUE(LEFT(L15))),LEFT(L15),VALUE(LEFT(L15)))</f>
        <v>3</v>
      </c>
      <c r="AN15" s="215" t="n">
        <f aca="false">IF(ISERROR(VALUE(LEFT(M15))),LEFT(M15),VALUE(LEFT(M15)))</f>
        <v>3</v>
      </c>
      <c r="AO15" s="215" t="str">
        <f aca="false">IF(ISERROR(VALUE(LEFT(N15))),LEFT(N15),VALUE(LEFT(N15)))</f>
        <v/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5" hidden="false" customHeight="true" outlineLevel="0" collapsed="false">
      <c r="A16" s="75" t="n">
        <v>11</v>
      </c>
      <c r="B16" s="256"/>
      <c r="C16" s="107" t="s">
        <v>30</v>
      </c>
      <c r="D16" s="187" t="s">
        <v>570</v>
      </c>
      <c r="E16" s="79" t="n">
        <v>2633</v>
      </c>
      <c r="F16" s="80" t="s">
        <v>32</v>
      </c>
      <c r="G16" s="80" t="n">
        <v>4</v>
      </c>
      <c r="H16" s="80" t="n">
        <v>4</v>
      </c>
      <c r="I16" s="80" t="n">
        <v>4</v>
      </c>
      <c r="J16" s="80" t="n">
        <v>4</v>
      </c>
      <c r="K16" s="80" t="n">
        <v>5</v>
      </c>
      <c r="L16" s="80" t="n">
        <v>4</v>
      </c>
      <c r="M16" s="80" t="s">
        <v>134</v>
      </c>
      <c r="N16" s="80"/>
      <c r="O16" s="80"/>
      <c r="P16" s="96"/>
      <c r="Q16" s="80"/>
      <c r="R16" s="96"/>
      <c r="S16" s="80"/>
      <c r="T16" s="80"/>
      <c r="U16" s="80"/>
      <c r="V16" s="216" t="n">
        <f aca="false">IF(AC16&gt;0,IF(SUM(X16:Y16)/AC16&gt;0,2,IF(AND(SUM(X16:Y16)/AC16=0,Z16/AC16&gt;0),3,IF(AND((AB16/AC16+AA16/AC16)=1,AA16/AC16&gt;0),4,5))),0)</f>
        <v>4</v>
      </c>
      <c r="W16" s="177" t="n">
        <f aca="false">COUNTIF(AG16:AV16,"б")</f>
        <v>0</v>
      </c>
      <c r="X16" s="177" t="n">
        <f aca="false">COUNTIF(AG16:AV16,"д")</f>
        <v>0</v>
      </c>
      <c r="Y16" s="177" t="n">
        <f aca="false">COUNTIF(AG16:AV16,2)+COUNTIF(AG16:AV16,"н")+COUNTIF(AG16:AV16,"д")</f>
        <v>0</v>
      </c>
      <c r="Z16" s="177" t="n">
        <f aca="false">COUNTIF(AG16:AV16,Z$5)</f>
        <v>0</v>
      </c>
      <c r="AA16" s="177" t="n">
        <f aca="false">COUNTIF(AG16:AV16,AA$5)</f>
        <v>5</v>
      </c>
      <c r="AB16" s="177" t="n">
        <f aca="false">COUNTIF(AG16:AV16,AB$5)</f>
        <v>1</v>
      </c>
      <c r="AC16" s="177" t="n">
        <f aca="false">SUM(X16:AB16)</f>
        <v>6</v>
      </c>
      <c r="AD16" s="213" t="n">
        <f aca="false">IF(ISERROR(((X16+Y16)*2+Z16*3+AA16*4+AB16*5)/SUM(X16,Y16:AB16)),"",((X16+Y16)*2+Z16*3+AA16*4+AB16*5)/SUM(X16,Y16:AB16))</f>
        <v>4.16666666666667</v>
      </c>
      <c r="AE16" s="214" t="n">
        <f aca="false">IF(AX16=5,0.5,IF(AX16=4,0.25,IF(AX16&lt;=3,0)))</f>
        <v>0</v>
      </c>
      <c r="AF16" s="1"/>
      <c r="AG16" s="215" t="str">
        <f aca="false">IF(ISERROR(VALUE(LEFT(F16))),LEFT(F16),VALUE(LEFT(F16)))</f>
        <v>з</v>
      </c>
      <c r="AH16" s="215" t="n">
        <f aca="false">IF(ISERROR(VALUE(LEFT(G16))),LEFT(G16),VALUE(LEFT(G16)))</f>
        <v>4</v>
      </c>
      <c r="AI16" s="215" t="n">
        <f aca="false">IF(ISERROR(VALUE(LEFT(H16))),LEFT(H16),VALUE(LEFT(H16)))</f>
        <v>4</v>
      </c>
      <c r="AJ16" s="215" t="n">
        <f aca="false">IF(ISERROR(VALUE(LEFT(I16))),LEFT(I16),VALUE(LEFT(I16)))</f>
        <v>4</v>
      </c>
      <c r="AK16" s="215" t="n">
        <f aca="false">IF(ISERROR(VALUE(LEFT(J16))),LEFT(J16),VALUE(LEFT(J16)))</f>
        <v>4</v>
      </c>
      <c r="AL16" s="215" t="n">
        <f aca="false">IF(ISERROR(VALUE(LEFT(K16))),LEFT(K16),VALUE(LEFT(K16)))</f>
        <v>5</v>
      </c>
      <c r="AM16" s="215" t="n">
        <f aca="false">IF(ISERROR(VALUE(LEFT(L16))),LEFT(L16),VALUE(LEFT(L16)))</f>
        <v>4</v>
      </c>
      <c r="AN16" s="215" t="str">
        <f aca="false">IF(ISERROR(VALUE(LEFT(M16))),LEFT(M16),VALUE(LEFT(M16)))</f>
        <v>а</v>
      </c>
      <c r="AO16" s="215" t="str">
        <f aca="false">IF(ISERROR(VALUE(LEFT(N16))),LEFT(N16),VALUE(LEFT(N16)))</f>
        <v/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5" hidden="false" customHeight="true" outlineLevel="0" collapsed="false">
      <c r="A17" s="75" t="n">
        <v>12</v>
      </c>
      <c r="B17" s="257"/>
      <c r="C17" s="107" t="s">
        <v>307</v>
      </c>
      <c r="D17" s="187" t="s">
        <v>571</v>
      </c>
      <c r="E17" s="79" t="n">
        <v>2633</v>
      </c>
      <c r="F17" s="80" t="s">
        <v>32</v>
      </c>
      <c r="G17" s="80" t="n">
        <v>3</v>
      </c>
      <c r="H17" s="80" t="n">
        <v>5</v>
      </c>
      <c r="I17" s="80" t="n">
        <v>5</v>
      </c>
      <c r="J17" s="80" t="n">
        <v>5</v>
      </c>
      <c r="K17" s="80" t="n">
        <v>5</v>
      </c>
      <c r="L17" s="80" t="s">
        <v>134</v>
      </c>
      <c r="M17" s="80" t="n">
        <v>3</v>
      </c>
      <c r="N17" s="80"/>
      <c r="O17" s="80"/>
      <c r="P17" s="96"/>
      <c r="Q17" s="80"/>
      <c r="R17" s="96"/>
      <c r="S17" s="80"/>
      <c r="T17" s="80"/>
      <c r="U17" s="80"/>
      <c r="V17" s="216" t="n">
        <f aca="false">IF(AC17&gt;0,IF(SUM(X17:Y17)/AC17&gt;0,2,IF(AND(SUM(X17:Y17)/AC17=0,Z17/AC17&gt;0),3,IF(AND((AB17/AC17+AA17/AC17)=1,AA17/AC17&gt;0),4,5))),0)</f>
        <v>3</v>
      </c>
      <c r="W17" s="177" t="n">
        <f aca="false">COUNTIF(AG17:AV17,"б")</f>
        <v>0</v>
      </c>
      <c r="X17" s="177" t="n">
        <f aca="false">COUNTIF(AG17:AV17,"д")</f>
        <v>0</v>
      </c>
      <c r="Y17" s="177" t="n">
        <f aca="false">COUNTIF(AG17:AV17,2)+COUNTIF(AG17:AV17,"н")+COUNTIF(AG17:AV17,"д")</f>
        <v>0</v>
      </c>
      <c r="Z17" s="177" t="n">
        <f aca="false">COUNTIF(AG17:AV17,Z$5)</f>
        <v>2</v>
      </c>
      <c r="AA17" s="177" t="n">
        <f aca="false">COUNTIF(AG17:AV17,AA$5)</f>
        <v>0</v>
      </c>
      <c r="AB17" s="177" t="n">
        <f aca="false">COUNTIF(AG17:AV17,AB$5)</f>
        <v>4</v>
      </c>
      <c r="AC17" s="177" t="n">
        <f aca="false">SUM(X17:AB17)</f>
        <v>6</v>
      </c>
      <c r="AD17" s="213" t="n">
        <f aca="false">IF(ISERROR(((X17+Y17)*2+Z17*3+AA17*4+AB17*5)/SUM(X17,Y17:AB17)),"",((X17+Y17)*2+Z17*3+AA17*4+AB17*5)/SUM(X17,Y17:AB17))</f>
        <v>4.33333333333333</v>
      </c>
      <c r="AE17" s="214" t="n">
        <f aca="false">IF(AX17=5,0.5,IF(AX17=4,0.25,IF(AX17&lt;=3,0)))</f>
        <v>0</v>
      </c>
      <c r="AF17" s="1"/>
      <c r="AG17" s="215" t="str">
        <f aca="false">IF(ISERROR(VALUE(LEFT(F17))),LEFT(F17),VALUE(LEFT(F17)))</f>
        <v>з</v>
      </c>
      <c r="AH17" s="215" t="n">
        <f aca="false">IF(ISERROR(VALUE(LEFT(G17))),LEFT(G17),VALUE(LEFT(G17)))</f>
        <v>3</v>
      </c>
      <c r="AI17" s="215" t="n">
        <f aca="false">IF(ISERROR(VALUE(LEFT(H17))),LEFT(H17),VALUE(LEFT(H17)))</f>
        <v>5</v>
      </c>
      <c r="AJ17" s="215" t="n">
        <f aca="false">IF(ISERROR(VALUE(LEFT(I17))),LEFT(I17),VALUE(LEFT(I17)))</f>
        <v>5</v>
      </c>
      <c r="AK17" s="215" t="n">
        <f aca="false">IF(ISERROR(VALUE(LEFT(J17))),LEFT(J17),VALUE(LEFT(J17)))</f>
        <v>5</v>
      </c>
      <c r="AL17" s="215" t="n">
        <f aca="false">IF(ISERROR(VALUE(LEFT(K17))),LEFT(K17),VALUE(LEFT(K17)))</f>
        <v>5</v>
      </c>
      <c r="AM17" s="215" t="str">
        <f aca="false">IF(ISERROR(VALUE(LEFT(L17))),LEFT(L17),VALUE(LEFT(L17)))</f>
        <v>а</v>
      </c>
      <c r="AN17" s="215" t="n">
        <f aca="false">IF(ISERROR(VALUE(LEFT(M17))),LEFT(M17),VALUE(LEFT(M17)))</f>
        <v>3</v>
      </c>
      <c r="AO17" s="215" t="str">
        <f aca="false">IF(ISERROR(VALUE(LEFT(N17))),LEFT(N17),VALUE(LEFT(N17)))</f>
        <v/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5" hidden="false" customHeight="true" outlineLevel="0" collapsed="false">
      <c r="A18" s="75" t="n">
        <v>13</v>
      </c>
      <c r="B18" s="180"/>
      <c r="C18" s="107" t="s">
        <v>30</v>
      </c>
      <c r="D18" s="187" t="s">
        <v>572</v>
      </c>
      <c r="E18" s="79" t="n">
        <v>2633</v>
      </c>
      <c r="F18" s="80" t="s">
        <v>32</v>
      </c>
      <c r="G18" s="80" t="n">
        <v>5</v>
      </c>
      <c r="H18" s="80" t="n">
        <v>5</v>
      </c>
      <c r="I18" s="80" t="n">
        <v>5</v>
      </c>
      <c r="J18" s="80" t="n">
        <v>5</v>
      </c>
      <c r="K18" s="80" t="n">
        <v>5</v>
      </c>
      <c r="L18" s="80" t="n">
        <v>5</v>
      </c>
      <c r="M18" s="80" t="n">
        <v>3</v>
      </c>
      <c r="N18" s="80"/>
      <c r="O18" s="80"/>
      <c r="P18" s="96"/>
      <c r="Q18" s="80"/>
      <c r="R18" s="96"/>
      <c r="S18" s="80"/>
      <c r="T18" s="80"/>
      <c r="U18" s="80"/>
      <c r="V18" s="216" t="n">
        <f aca="false">IF(AC18&gt;0,IF(SUM(X18:Y18)/AC18&gt;0,2,IF(AND(SUM(X18:Y18)/AC18=0,Z18/AC18&gt;0),3,IF(AND((AB18/AC18+AA18/AC18)=1,AA18/AC18&gt;0),4,5))),0)</f>
        <v>3</v>
      </c>
      <c r="W18" s="177" t="n">
        <f aca="false">COUNTIF(AG18:AV18,"б")</f>
        <v>0</v>
      </c>
      <c r="X18" s="177" t="n">
        <f aca="false">COUNTIF(AG18:AV18,"д")</f>
        <v>0</v>
      </c>
      <c r="Y18" s="177" t="n">
        <f aca="false">COUNTIF(AG18:AV18,2)+COUNTIF(AG18:AV18,"н")+COUNTIF(AG18:AV18,"д")</f>
        <v>0</v>
      </c>
      <c r="Z18" s="177" t="n">
        <f aca="false">COUNTIF(AG18:AV18,Z$5)</f>
        <v>1</v>
      </c>
      <c r="AA18" s="177" t="n">
        <f aca="false">COUNTIF(AG18:AV18,AA$5)</f>
        <v>0</v>
      </c>
      <c r="AB18" s="177" t="n">
        <f aca="false">COUNTIF(AG18:AV18,AB$5)</f>
        <v>6</v>
      </c>
      <c r="AC18" s="177" t="n">
        <f aca="false">SUM(X18:AB18)</f>
        <v>7</v>
      </c>
      <c r="AD18" s="213" t="n">
        <f aca="false">IF(ISERROR(((X18+Y18)*2+Z18*3+AA18*4+AB18*5)/SUM(X18,Y18:AB18)),"",((X18+Y18)*2+Z18*3+AA18*4+AB18*5)/SUM(X18,Y18:AB18))</f>
        <v>4.71428571428571</v>
      </c>
      <c r="AE18" s="214" t="n">
        <f aca="false">IF(AX18=5,0.5,IF(AX18=4,0.25,IF(AX18&lt;=3,0)))</f>
        <v>0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5</v>
      </c>
      <c r="AI18" s="215" t="n">
        <f aca="false">IF(ISERROR(VALUE(LEFT(H18))),LEFT(H18),VALUE(LEFT(H18)))</f>
        <v>5</v>
      </c>
      <c r="AJ18" s="215" t="n">
        <f aca="false">IF(ISERROR(VALUE(LEFT(I18))),LEFT(I18),VALUE(LEFT(I18)))</f>
        <v>5</v>
      </c>
      <c r="AK18" s="215" t="n">
        <f aca="false">IF(ISERROR(VALUE(LEFT(J18))),LEFT(J18),VALUE(LEFT(J18)))</f>
        <v>5</v>
      </c>
      <c r="AL18" s="215" t="n">
        <f aca="false">IF(ISERROR(VALUE(LEFT(K18))),LEFT(K18),VALUE(LEFT(K18)))</f>
        <v>5</v>
      </c>
      <c r="AM18" s="215" t="n">
        <f aca="false">IF(ISERROR(VALUE(LEFT(L18))),LEFT(L18),VALUE(LEFT(L18)))</f>
        <v>5</v>
      </c>
      <c r="AN18" s="215" t="n">
        <f aca="false">IF(ISERROR(VALUE(LEFT(M18))),LEFT(M18),VALUE(LEFT(M18)))</f>
        <v>3</v>
      </c>
      <c r="AO18" s="215" t="str">
        <f aca="false">IF(ISERROR(VALUE(LEFT(N18))),LEFT(N18),VALUE(LEFT(N18)))</f>
        <v/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5" hidden="false" customHeight="true" outlineLevel="0" collapsed="false">
      <c r="A19" s="75" t="n">
        <v>14</v>
      </c>
      <c r="B19" s="180"/>
      <c r="C19" s="107" t="s">
        <v>30</v>
      </c>
      <c r="D19" s="187" t="s">
        <v>573</v>
      </c>
      <c r="E19" s="79" t="n">
        <v>2633</v>
      </c>
      <c r="F19" s="80" t="s">
        <v>32</v>
      </c>
      <c r="G19" s="80" t="n">
        <v>5</v>
      </c>
      <c r="H19" s="80" t="n">
        <v>4</v>
      </c>
      <c r="I19" s="80" t="n">
        <v>4</v>
      </c>
      <c r="J19" s="80" t="n">
        <v>4</v>
      </c>
      <c r="K19" s="80" t="n">
        <v>3</v>
      </c>
      <c r="L19" s="80" t="n">
        <v>3</v>
      </c>
      <c r="M19" s="80" t="n">
        <v>3</v>
      </c>
      <c r="N19" s="80"/>
      <c r="O19" s="80"/>
      <c r="P19" s="80"/>
      <c r="Q19" s="80"/>
      <c r="R19" s="80"/>
      <c r="S19" s="80"/>
      <c r="T19" s="80"/>
      <c r="U19" s="80"/>
      <c r="V19" s="216" t="n">
        <f aca="false">IF(AC19&gt;0,IF(SUM(X19:Y19)/AC19&gt;0,2,IF(AND(SUM(X19:Y19)/AC19=0,Z19/AC19&gt;0),3,IF(AND((AB19/AC19+AA19/AC19)=1,AA19/AC19&gt;0),4,5))),0)</f>
        <v>3</v>
      </c>
      <c r="W19" s="177" t="n">
        <f aca="false">COUNTIF(AG19:AV19,"б")</f>
        <v>0</v>
      </c>
      <c r="X19" s="177" t="n">
        <f aca="false">COUNTIF(AG19:AV19,"д")</f>
        <v>0</v>
      </c>
      <c r="Y19" s="177" t="n">
        <f aca="false">COUNTIF(AG19:AV19,2)+COUNTIF(AG19:AV19,"н")+COUNTIF(AG19:AV19,"д")</f>
        <v>0</v>
      </c>
      <c r="Z19" s="177" t="n">
        <f aca="false">COUNTIF(AG19:AV19,Z$5)</f>
        <v>3</v>
      </c>
      <c r="AA19" s="177" t="n">
        <f aca="false">COUNTIF(AG19:AV19,AA$5)</f>
        <v>3</v>
      </c>
      <c r="AB19" s="177" t="n">
        <f aca="false">COUNTIF(AG19:AV19,AB$5)</f>
        <v>1</v>
      </c>
      <c r="AC19" s="177" t="n">
        <f aca="false">SUM(X19:AB19)</f>
        <v>7</v>
      </c>
      <c r="AD19" s="213" t="n">
        <f aca="false">IF(ISERROR(((X19+Y19)*2+Z19*3+AA19*4+AB19*5)/SUM(X19,Y19:AB19)),"",((X19+Y19)*2+Z19*3+AA19*4+AB19*5)/SUM(X19,Y19:AB19))</f>
        <v>3.71428571428571</v>
      </c>
      <c r="AE19" s="214" t="n">
        <f aca="false">IF(AX19=5,0.5,IF(AX19=4,0.25,IF(AX19&lt;=3,0)))</f>
        <v>0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5</v>
      </c>
      <c r="AI19" s="215" t="n">
        <f aca="false">IF(ISERROR(VALUE(LEFT(H19))),LEFT(H19),VALUE(LEFT(H19)))</f>
        <v>4</v>
      </c>
      <c r="AJ19" s="215" t="n">
        <f aca="false">IF(ISERROR(VALUE(LEFT(I19))),LEFT(I19),VALUE(LEFT(I19)))</f>
        <v>4</v>
      </c>
      <c r="AK19" s="215" t="n">
        <f aca="false">IF(ISERROR(VALUE(LEFT(J19))),LEFT(J19),VALUE(LEFT(J19)))</f>
        <v>4</v>
      </c>
      <c r="AL19" s="215" t="n">
        <f aca="false">IF(ISERROR(VALUE(LEFT(K19))),LEFT(K19),VALUE(LEFT(K19)))</f>
        <v>3</v>
      </c>
      <c r="AM19" s="215" t="n">
        <f aca="false">IF(ISERROR(VALUE(LEFT(L19))),LEFT(L19),VALUE(LEFT(L19)))</f>
        <v>3</v>
      </c>
      <c r="AN19" s="215" t="n">
        <f aca="false">IF(ISERROR(VALUE(LEFT(M19))),LEFT(M19),VALUE(LEFT(M19)))</f>
        <v>3</v>
      </c>
      <c r="AO19" s="215" t="str">
        <f aca="false">IF(ISERROR(VALUE(LEFT(N19))),LEFT(N19),VALUE(LEFT(N19)))</f>
        <v/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5" hidden="false" customHeight="true" outlineLevel="0" collapsed="false">
      <c r="A20" s="75" t="n">
        <v>15</v>
      </c>
      <c r="B20" s="180"/>
      <c r="C20" s="107" t="s">
        <v>307</v>
      </c>
      <c r="D20" s="187" t="s">
        <v>574</v>
      </c>
      <c r="E20" s="79" t="n">
        <v>2633</v>
      </c>
      <c r="F20" s="80" t="s">
        <v>32</v>
      </c>
      <c r="G20" s="80" t="n">
        <v>5</v>
      </c>
      <c r="H20" s="80" t="n">
        <v>5</v>
      </c>
      <c r="I20" s="80" t="n">
        <v>5</v>
      </c>
      <c r="J20" s="80" t="n">
        <v>5</v>
      </c>
      <c r="K20" s="80" t="n">
        <v>5</v>
      </c>
      <c r="L20" s="80" t="n">
        <v>3</v>
      </c>
      <c r="M20" s="80" t="n">
        <v>3</v>
      </c>
      <c r="N20" s="80"/>
      <c r="O20" s="80"/>
      <c r="P20" s="96"/>
      <c r="Q20" s="80"/>
      <c r="R20" s="96"/>
      <c r="S20" s="80"/>
      <c r="T20" s="80"/>
      <c r="U20" s="80"/>
      <c r="V20" s="216" t="n">
        <f aca="false">IF(AC20&gt;0,IF(SUM(X20:Y20)/AC20&gt;0,2,IF(AND(SUM(X20:Y20)/AC20=0,Z20/AC20&gt;0),3,IF(AND((AB20/AC20+AA20/AC20)=1,AA20/AC20&gt;0),4,5))),0)</f>
        <v>3</v>
      </c>
      <c r="W20" s="177" t="n">
        <f aca="false">COUNTIF(AG20:AV20,"б")</f>
        <v>0</v>
      </c>
      <c r="X20" s="177" t="n">
        <f aca="false">COUNTIF(AG20:AV20,"д")</f>
        <v>0</v>
      </c>
      <c r="Y20" s="177" t="n">
        <f aca="false">COUNTIF(AG20:AV20,2)+COUNTIF(AG20:AV20,"н")+COUNTIF(AG20:AV20,"д")</f>
        <v>0</v>
      </c>
      <c r="Z20" s="177" t="n">
        <f aca="false">COUNTIF(AG20:AV20,Z$5)</f>
        <v>2</v>
      </c>
      <c r="AA20" s="177" t="n">
        <f aca="false">COUNTIF(AG20:AV20,AA$5)</f>
        <v>0</v>
      </c>
      <c r="AB20" s="177" t="n">
        <f aca="false">COUNTIF(AG20:AV20,AB$5)</f>
        <v>5</v>
      </c>
      <c r="AC20" s="177" t="n">
        <f aca="false">SUM(X20:AB20)</f>
        <v>7</v>
      </c>
      <c r="AD20" s="213" t="n">
        <f aca="false">IF(ISERROR(((X20+Y20)*2+Z20*3+AA20*4+AB20*5)/SUM(X20,Y20:AB20)),"",((X20+Y20)*2+Z20*3+AA20*4+AB20*5)/SUM(X20,Y20:AB20))</f>
        <v>4.42857142857143</v>
      </c>
      <c r="AE20" s="214" t="n">
        <f aca="false">IF(AX20=5,0.5,IF(AX20=4,0.25,IF(AX20&lt;=3,0)))</f>
        <v>0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5</v>
      </c>
      <c r="AI20" s="215" t="n">
        <f aca="false">IF(ISERROR(VALUE(LEFT(H20))),LEFT(H20),VALUE(LEFT(H20)))</f>
        <v>5</v>
      </c>
      <c r="AJ20" s="215" t="n">
        <f aca="false">IF(ISERROR(VALUE(LEFT(I20))),LEFT(I20),VALUE(LEFT(I20)))</f>
        <v>5</v>
      </c>
      <c r="AK20" s="215" t="n">
        <f aca="false">IF(ISERROR(VALUE(LEFT(J20))),LEFT(J20),VALUE(LEFT(J20)))</f>
        <v>5</v>
      </c>
      <c r="AL20" s="215" t="n">
        <f aca="false">IF(ISERROR(VALUE(LEFT(K20))),LEFT(K20),VALUE(LEFT(K20)))</f>
        <v>5</v>
      </c>
      <c r="AM20" s="215" t="n">
        <f aca="false">IF(ISERROR(VALUE(LEFT(L20))),LEFT(L20),VALUE(LEFT(L20)))</f>
        <v>3</v>
      </c>
      <c r="AN20" s="215" t="n">
        <f aca="false">IF(ISERROR(VALUE(LEFT(M20))),LEFT(M20),VALUE(LEFT(M20)))</f>
        <v>3</v>
      </c>
      <c r="AO20" s="215" t="str">
        <f aca="false">IF(ISERROR(VALUE(LEFT(N20))),LEFT(N20),VALUE(LEFT(N20)))</f>
        <v/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5" hidden="false" customHeight="true" outlineLevel="0" collapsed="false">
      <c r="A21" s="75" t="n">
        <v>16</v>
      </c>
      <c r="B21" s="180"/>
      <c r="C21" s="107" t="s">
        <v>30</v>
      </c>
      <c r="D21" s="187" t="s">
        <v>575</v>
      </c>
      <c r="E21" s="79" t="n">
        <v>2633</v>
      </c>
      <c r="F21" s="80" t="s">
        <v>32</v>
      </c>
      <c r="G21" s="80" t="n">
        <v>4</v>
      </c>
      <c r="H21" s="80" t="n">
        <v>5</v>
      </c>
      <c r="I21" s="80" t="n">
        <v>5</v>
      </c>
      <c r="J21" s="80" t="n">
        <v>5</v>
      </c>
      <c r="K21" s="80" t="n">
        <v>3</v>
      </c>
      <c r="L21" s="80" t="s">
        <v>36</v>
      </c>
      <c r="M21" s="80" t="n">
        <v>3</v>
      </c>
      <c r="N21" s="80"/>
      <c r="O21" s="80"/>
      <c r="P21" s="96"/>
      <c r="Q21" s="80"/>
      <c r="R21" s="96"/>
      <c r="S21" s="80"/>
      <c r="T21" s="80"/>
      <c r="U21" s="80"/>
      <c r="V21" s="216" t="n">
        <f aca="false">IF(AC21&gt;0,IF(SUM(X21:Y21)/AC21&gt;0,2,IF(AND(SUM(X21:Y21)/AC21=0,Z21/AC21&gt;0),3,IF(AND((AB21/AC21+AA21/AC21)=1,AA21/AC21&gt;0),4,5))),0)</f>
        <v>2</v>
      </c>
      <c r="W21" s="177" t="n">
        <f aca="false">COUNTIF(AG21:AV21,"б")</f>
        <v>0</v>
      </c>
      <c r="X21" s="177" t="n">
        <f aca="false">COUNTIF(AG21:AV21,"д")</f>
        <v>0</v>
      </c>
      <c r="Y21" s="177" t="n">
        <f aca="false">COUNTIF(AG21:AV21,2)+COUNTIF(AG21:AV21,"н")+COUNTIF(AG21:AV21,"д")</f>
        <v>1</v>
      </c>
      <c r="Z21" s="177" t="n">
        <f aca="false">COUNTIF(AG21:AV21,Z$5)</f>
        <v>2</v>
      </c>
      <c r="AA21" s="177" t="n">
        <f aca="false">COUNTIF(AG21:AV21,AA$5)</f>
        <v>1</v>
      </c>
      <c r="AB21" s="177" t="n">
        <f aca="false">COUNTIF(AG21:AV21,AB$5)</f>
        <v>3</v>
      </c>
      <c r="AC21" s="177" t="n">
        <f aca="false">SUM(X21:AB21)</f>
        <v>7</v>
      </c>
      <c r="AD21" s="213" t="n">
        <f aca="false">IF(ISERROR(((X21+Y21)*2+Z21*3+AA21*4+AB21*5)/SUM(X21,Y21:AB21)),"",((X21+Y21)*2+Z21*3+AA21*4+AB21*5)/SUM(X21,Y21:AB21))</f>
        <v>3.85714285714286</v>
      </c>
      <c r="AE21" s="214" t="n">
        <f aca="false">IF(AX21=5,0.5,IF(AX21=4,0.25,IF(AX21&lt;=3,0)))</f>
        <v>0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4</v>
      </c>
      <c r="AI21" s="215" t="n">
        <f aca="false">IF(ISERROR(VALUE(LEFT(H21))),LEFT(H21),VALUE(LEFT(H21)))</f>
        <v>5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5</v>
      </c>
      <c r="AL21" s="215" t="n">
        <f aca="false">IF(ISERROR(VALUE(LEFT(K21))),LEFT(K21),VALUE(LEFT(K21)))</f>
        <v>3</v>
      </c>
      <c r="AM21" s="215" t="n">
        <f aca="false">IF(ISERROR(VALUE(LEFT(L21))),LEFT(L21),VALUE(LEFT(L21)))</f>
        <v>2</v>
      </c>
      <c r="AN21" s="215" t="n">
        <f aca="false">IF(ISERROR(VALUE(LEFT(M21))),LEFT(M21),VALUE(LEFT(M21)))</f>
        <v>3</v>
      </c>
      <c r="AO21" s="215" t="str">
        <f aca="false">IF(ISERROR(VALUE(LEFT(N21))),LEFT(N21),VALUE(LEFT(N21)))</f>
        <v/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5" hidden="false" customHeight="true" outlineLevel="0" collapsed="false">
      <c r="A22" s="75" t="n">
        <v>17</v>
      </c>
      <c r="B22" s="180"/>
      <c r="C22" s="107" t="s">
        <v>307</v>
      </c>
      <c r="D22" s="187" t="s">
        <v>576</v>
      </c>
      <c r="E22" s="79" t="n">
        <v>2633</v>
      </c>
      <c r="F22" s="80" t="s">
        <v>32</v>
      </c>
      <c r="G22" s="80" t="n">
        <v>3</v>
      </c>
      <c r="H22" s="80" t="n">
        <v>4</v>
      </c>
      <c r="I22" s="80" t="n">
        <v>3</v>
      </c>
      <c r="J22" s="80" t="n">
        <v>4</v>
      </c>
      <c r="K22" s="80" t="n">
        <v>4</v>
      </c>
      <c r="L22" s="80" t="n">
        <v>4</v>
      </c>
      <c r="M22" s="80" t="s">
        <v>36</v>
      </c>
      <c r="N22" s="80"/>
      <c r="O22" s="80"/>
      <c r="P22" s="96"/>
      <c r="Q22" s="80"/>
      <c r="R22" s="96"/>
      <c r="S22" s="80"/>
      <c r="T22" s="80"/>
      <c r="U22" s="80"/>
      <c r="V22" s="216" t="n">
        <f aca="false">IF(AC22&gt;0,IF(SUM(X22:Y22)/AC22&gt;0,2,IF(AND(SUM(X22:Y22)/AC22=0,Z22/AC22&gt;0),3,IF(AND((AB22/AC22+AA22/AC22)=1,AA22/AC22&gt;0),4,5))),0)</f>
        <v>2</v>
      </c>
      <c r="W22" s="177" t="n">
        <f aca="false">COUNTIF(AG22:AV22,"б")</f>
        <v>0</v>
      </c>
      <c r="X22" s="177" t="n">
        <f aca="false">COUNTIF(AG22:AV22,"д")</f>
        <v>0</v>
      </c>
      <c r="Y22" s="177" t="n">
        <f aca="false">COUNTIF(AG22:AV22,2)+COUNTIF(AG22:AV22,"н")+COUNTIF(AG22:AV22,"д")</f>
        <v>1</v>
      </c>
      <c r="Z22" s="177" t="n">
        <f aca="false">COUNTIF(AG22:AV22,Z$5)</f>
        <v>2</v>
      </c>
      <c r="AA22" s="177" t="n">
        <f aca="false">COUNTIF(AG22:AV22,AA$5)</f>
        <v>4</v>
      </c>
      <c r="AB22" s="177" t="n">
        <f aca="false">COUNTIF(AG22:AV22,AB$5)</f>
        <v>0</v>
      </c>
      <c r="AC22" s="177" t="n">
        <f aca="false">SUM(X22:AB22)</f>
        <v>7</v>
      </c>
      <c r="AD22" s="213" t="n">
        <f aca="false">IF(ISERROR(((X22+Y22)*2+Z22*3+AA22*4+AB22*5)/SUM(X22,Y22:AB22)),"",((X22+Y22)*2+Z22*3+AA22*4+AB22*5)/SUM(X22,Y22:AB22))</f>
        <v>3.42857142857143</v>
      </c>
      <c r="AE22" s="214" t="n">
        <f aca="false">IF(AX22=5,0.5,IF(AX22=4,0.25,IF(AX22&lt;=3,0)))</f>
        <v>0</v>
      </c>
      <c r="AF22" s="1"/>
      <c r="AG22" s="215" t="str">
        <f aca="false">IF(ISERROR(VALUE(LEFT(F22))),LEFT(F22),VALUE(LEFT(F22)))</f>
        <v>з</v>
      </c>
      <c r="AH22" s="215" t="n">
        <f aca="false">IF(ISERROR(VALUE(LEFT(G22))),LEFT(G22),VALUE(LEFT(G22)))</f>
        <v>3</v>
      </c>
      <c r="AI22" s="215" t="n">
        <f aca="false">IF(ISERROR(VALUE(LEFT(H22))),LEFT(H22),VALUE(LEFT(H22)))</f>
        <v>4</v>
      </c>
      <c r="AJ22" s="215" t="n">
        <f aca="false">IF(ISERROR(VALUE(LEFT(I22))),LEFT(I22),VALUE(LEFT(I22)))</f>
        <v>3</v>
      </c>
      <c r="AK22" s="215" t="n">
        <f aca="false">IF(ISERROR(VALUE(LEFT(J22))),LEFT(J22),VALUE(LEFT(J22)))</f>
        <v>4</v>
      </c>
      <c r="AL22" s="215" t="n">
        <f aca="false">IF(ISERROR(VALUE(LEFT(K22))),LEFT(K22),VALUE(LEFT(K22)))</f>
        <v>4</v>
      </c>
      <c r="AM22" s="215" t="n">
        <f aca="false">IF(ISERROR(VALUE(LEFT(L22))),LEFT(L22),VALUE(LEFT(L22)))</f>
        <v>4</v>
      </c>
      <c r="AN22" s="215" t="n">
        <f aca="false">IF(ISERROR(VALUE(LEFT(M22))),LEFT(M22),VALUE(LEFT(M22)))</f>
        <v>2</v>
      </c>
      <c r="AO22" s="215" t="str">
        <f aca="false">IF(ISERROR(VALUE(LEFT(N22))),LEFT(N22),VALUE(LEFT(N22)))</f>
        <v/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5" hidden="false" customHeight="true" outlineLevel="0" collapsed="false">
      <c r="A23" s="75" t="n">
        <v>18</v>
      </c>
      <c r="B23" s="180"/>
      <c r="C23" s="107" t="s">
        <v>307</v>
      </c>
      <c r="D23" s="187" t="s">
        <v>577</v>
      </c>
      <c r="E23" s="79" t="n">
        <v>2633</v>
      </c>
      <c r="F23" s="80" t="s">
        <v>32</v>
      </c>
      <c r="G23" s="80" t="n">
        <v>5</v>
      </c>
      <c r="H23" s="80" t="n">
        <v>5</v>
      </c>
      <c r="I23" s="80" t="n">
        <v>5</v>
      </c>
      <c r="J23" s="80" t="n">
        <v>5</v>
      </c>
      <c r="K23" s="80" t="n">
        <v>5</v>
      </c>
      <c r="L23" s="80" t="n">
        <v>3</v>
      </c>
      <c r="M23" s="80" t="s">
        <v>45</v>
      </c>
      <c r="N23" s="80"/>
      <c r="O23" s="80"/>
      <c r="P23" s="96"/>
      <c r="Q23" s="80"/>
      <c r="R23" s="96"/>
      <c r="S23" s="80"/>
      <c r="T23" s="80"/>
      <c r="U23" s="80"/>
      <c r="V23" s="216" t="n">
        <f aca="false">IF(AC23&gt;0,IF(SUM(X23:Y23)/AC23&gt;0,2,IF(AND(SUM(X23:Y23)/AC23=0,Z23/AC23&gt;0),3,IF(AND((AB23/AC23+AA23/AC23)=1,AA23/AC23&gt;0),4,5))),0)</f>
        <v>2</v>
      </c>
      <c r="W23" s="177" t="n">
        <f aca="false">COUNTIF(AG23:AV23,"б")</f>
        <v>0</v>
      </c>
      <c r="X23" s="177" t="n">
        <f aca="false">COUNTIF(AG23:AV23,"д")</f>
        <v>0</v>
      </c>
      <c r="Y23" s="177" t="n">
        <f aca="false">COUNTIF(AG23:AV23,2)+COUNTIF(AG23:AV23,"н")+COUNTIF(AG23:AV23,"д")</f>
        <v>1</v>
      </c>
      <c r="Z23" s="177" t="n">
        <f aca="false">COUNTIF(AG23:AV23,Z$5)</f>
        <v>1</v>
      </c>
      <c r="AA23" s="177" t="n">
        <f aca="false">COUNTIF(AG23:AV23,AA$5)</f>
        <v>0</v>
      </c>
      <c r="AB23" s="177" t="n">
        <f aca="false">COUNTIF(AG23:AV23,AB$5)</f>
        <v>5</v>
      </c>
      <c r="AC23" s="177" t="n">
        <f aca="false">SUM(X23:AB23)</f>
        <v>7</v>
      </c>
      <c r="AD23" s="213" t="n">
        <f aca="false">IF(ISERROR(((X23+Y23)*2+Z23*3+AA23*4+AB23*5)/SUM(X23,Y23:AB23)),"",((X23+Y23)*2+Z23*3+AA23*4+AB23*5)/SUM(X23,Y23:AB23))</f>
        <v>4.28571428571429</v>
      </c>
      <c r="AE23" s="214" t="n">
        <f aca="false">IF(AX23=5,0.5,IF(AX23=4,0.25,IF(AX23&lt;=3,0)))</f>
        <v>0</v>
      </c>
      <c r="AF23" s="1"/>
      <c r="AG23" s="215" t="str">
        <f aca="false">IF(ISERROR(VALUE(LEFT(F23))),LEFT(F23),VALUE(LEFT(F23)))</f>
        <v>з</v>
      </c>
      <c r="AH23" s="215" t="n">
        <f aca="false">IF(ISERROR(VALUE(LEFT(G23))),LEFT(G23),VALUE(LEFT(G23)))</f>
        <v>5</v>
      </c>
      <c r="AI23" s="215" t="n">
        <f aca="false">IF(ISERROR(VALUE(LEFT(H23))),LEFT(H23),VALUE(LEFT(H23)))</f>
        <v>5</v>
      </c>
      <c r="AJ23" s="215" t="n">
        <f aca="false">IF(ISERROR(VALUE(LEFT(I23))),LEFT(I23),VALUE(LEFT(I23)))</f>
        <v>5</v>
      </c>
      <c r="AK23" s="215" t="n">
        <f aca="false">IF(ISERROR(VALUE(LEFT(J23))),LEFT(J23),VALUE(LEFT(J23)))</f>
        <v>5</v>
      </c>
      <c r="AL23" s="215" t="n">
        <f aca="false">IF(ISERROR(VALUE(LEFT(K23))),LEFT(K23),VALUE(LEFT(K23)))</f>
        <v>5</v>
      </c>
      <c r="AM23" s="215" t="n">
        <f aca="false">IF(ISERROR(VALUE(LEFT(L23))),LEFT(L23),VALUE(LEFT(L23)))</f>
        <v>3</v>
      </c>
      <c r="AN23" s="215" t="n">
        <f aca="false">IF(ISERROR(VALUE(LEFT(M23))),LEFT(M23),VALUE(LEFT(M23)))</f>
        <v>2</v>
      </c>
      <c r="AO23" s="215" t="str">
        <f aca="false">IF(ISERROR(VALUE(LEFT(N23))),LEFT(N23),VALUE(LEFT(N23)))</f>
        <v/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5" hidden="false" customHeight="true" outlineLevel="0" collapsed="false">
      <c r="A24" s="75" t="n">
        <v>19</v>
      </c>
      <c r="B24" s="180"/>
      <c r="C24" s="107" t="s">
        <v>30</v>
      </c>
      <c r="D24" s="187" t="s">
        <v>578</v>
      </c>
      <c r="E24" s="79" t="n">
        <v>2633</v>
      </c>
      <c r="F24" s="80" t="s">
        <v>32</v>
      </c>
      <c r="G24" s="80" t="n">
        <v>5</v>
      </c>
      <c r="H24" s="80" t="n">
        <v>5</v>
      </c>
      <c r="I24" s="80" t="n">
        <v>3</v>
      </c>
      <c r="J24" s="80" t="n">
        <v>5</v>
      </c>
      <c r="K24" s="80" t="n">
        <v>4</v>
      </c>
      <c r="L24" s="80" t="s">
        <v>36</v>
      </c>
      <c r="M24" s="80" t="n">
        <v>3</v>
      </c>
      <c r="N24" s="80"/>
      <c r="O24" s="80"/>
      <c r="P24" s="80"/>
      <c r="Q24" s="80"/>
      <c r="R24" s="80"/>
      <c r="S24" s="80"/>
      <c r="T24" s="80"/>
      <c r="U24" s="80"/>
      <c r="V24" s="216" t="n">
        <f aca="false">IF(AC24&gt;0,IF(SUM(X24:Y24)/AC24&gt;0,2,IF(AND(SUM(X24:Y24)/AC24=0,Z24/AC24&gt;0),3,IF(AND((AB24/AC24+AA24/AC24)=1,AA24/AC24&gt;0),4,5))),0)</f>
        <v>2</v>
      </c>
      <c r="W24" s="177" t="n">
        <f aca="false">COUNTIF(AG24:AV24,"б")</f>
        <v>0</v>
      </c>
      <c r="X24" s="177" t="n">
        <f aca="false">COUNTIF(AG24:AV24,"д")</f>
        <v>0</v>
      </c>
      <c r="Y24" s="177" t="n">
        <f aca="false">COUNTIF(AG24:AV24,2)+COUNTIF(AG24:AV24,"н")+COUNTIF(AG24:AV24,"д")</f>
        <v>1</v>
      </c>
      <c r="Z24" s="177" t="n">
        <f aca="false">COUNTIF(AG24:AV24,Z$5)</f>
        <v>2</v>
      </c>
      <c r="AA24" s="177" t="n">
        <f aca="false">COUNTIF(AG24:AV24,AA$5)</f>
        <v>1</v>
      </c>
      <c r="AB24" s="177" t="n">
        <f aca="false">COUNTIF(AG24:AV24,AB$5)</f>
        <v>3</v>
      </c>
      <c r="AC24" s="177" t="n">
        <f aca="false">SUM(X24:AB24)</f>
        <v>7</v>
      </c>
      <c r="AD24" s="213" t="n">
        <f aca="false">IF(ISERROR(((X24+Y24)*2+Z24*3+AA24*4+AB24*5)/SUM(X24,Y24:AB24)),"",((X24+Y24)*2+Z24*3+AA24*4+AB24*5)/SUM(X24,Y24:AB24))</f>
        <v>3.85714285714286</v>
      </c>
      <c r="AE24" s="214" t="n">
        <f aca="false">IF(AX24=5,0.5,IF(AX24=4,0.25,IF(AX24&lt;=3,0)))</f>
        <v>0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5</v>
      </c>
      <c r="AI24" s="215" t="n">
        <f aca="false">IF(ISERROR(VALUE(LEFT(H24))),LEFT(H24),VALUE(LEFT(H24)))</f>
        <v>5</v>
      </c>
      <c r="AJ24" s="215" t="n">
        <f aca="false">IF(ISERROR(VALUE(LEFT(I24))),LEFT(I24),VALUE(LEFT(I24)))</f>
        <v>3</v>
      </c>
      <c r="AK24" s="215" t="n">
        <f aca="false">IF(ISERROR(VALUE(LEFT(J24))),LEFT(J24),VALUE(LEFT(J24)))</f>
        <v>5</v>
      </c>
      <c r="AL24" s="215" t="n">
        <f aca="false">IF(ISERROR(VALUE(LEFT(K24))),LEFT(K24),VALUE(LEFT(K24)))</f>
        <v>4</v>
      </c>
      <c r="AM24" s="215" t="n">
        <f aca="false">IF(ISERROR(VALUE(LEFT(L24))),LEFT(L24),VALUE(LEFT(L24)))</f>
        <v>2</v>
      </c>
      <c r="AN24" s="215" t="n">
        <f aca="false">IF(ISERROR(VALUE(LEFT(M24))),LEFT(M24),VALUE(LEFT(M24)))</f>
        <v>3</v>
      </c>
      <c r="AO24" s="215" t="str">
        <f aca="false">IF(ISERROR(VALUE(LEFT(N24))),LEFT(N24),VALUE(LEFT(N24)))</f>
        <v/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5" hidden="false" customHeight="true" outlineLevel="0" collapsed="false">
      <c r="A25" s="75" t="n">
        <v>20</v>
      </c>
      <c r="B25" s="180"/>
      <c r="C25" s="107" t="s">
        <v>30</v>
      </c>
      <c r="D25" s="187" t="s">
        <v>579</v>
      </c>
      <c r="E25" s="79" t="n">
        <v>2633</v>
      </c>
      <c r="F25" s="80" t="s">
        <v>32</v>
      </c>
      <c r="G25" s="80" t="n">
        <v>3</v>
      </c>
      <c r="H25" s="80" t="n">
        <v>5</v>
      </c>
      <c r="I25" s="80" t="n">
        <v>3</v>
      </c>
      <c r="J25" s="80" t="n">
        <v>4</v>
      </c>
      <c r="K25" s="80" t="n">
        <v>4</v>
      </c>
      <c r="L25" s="80" t="s">
        <v>45</v>
      </c>
      <c r="M25" s="80" t="s">
        <v>36</v>
      </c>
      <c r="N25" s="80"/>
      <c r="O25" s="80"/>
      <c r="P25" s="96"/>
      <c r="Q25" s="80"/>
      <c r="R25" s="96"/>
      <c r="S25" s="80"/>
      <c r="T25" s="80"/>
      <c r="U25" s="80"/>
      <c r="V25" s="216" t="n">
        <f aca="false">IF(AC25&gt;0,IF(SUM(X25:Y25)/AC25&gt;0,2,IF(AND(SUM(X25:Y25)/AC25=0,Z25/AC25&gt;0),3,IF(AND((AB25/AC25+AA25/AC25)=1,AA25/AC25&gt;0),4,5))),0)</f>
        <v>2</v>
      </c>
      <c r="W25" s="177" t="n">
        <f aca="false">COUNTIF(AG25:AV25,"б")</f>
        <v>0</v>
      </c>
      <c r="X25" s="177" t="n">
        <f aca="false">COUNTIF(AG25:AV25,"д")</f>
        <v>0</v>
      </c>
      <c r="Y25" s="177" t="n">
        <f aca="false">COUNTIF(AG25:AV25,2)+COUNTIF(AG25:AV25,"н")+COUNTIF(AG25:AV25,"д")</f>
        <v>2</v>
      </c>
      <c r="Z25" s="177" t="n">
        <f aca="false">COUNTIF(AG25:AV25,Z$5)</f>
        <v>2</v>
      </c>
      <c r="AA25" s="177" t="n">
        <f aca="false">COUNTIF(AG25:AV25,AA$5)</f>
        <v>2</v>
      </c>
      <c r="AB25" s="177" t="n">
        <f aca="false">COUNTIF(AG25:AV25,AB$5)</f>
        <v>1</v>
      </c>
      <c r="AC25" s="177" t="n">
        <f aca="false">SUM(X25:AB25)</f>
        <v>7</v>
      </c>
      <c r="AD25" s="213" t="n">
        <f aca="false">IF(ISERROR(((X25+Y25)*2+Z25*3+AA25*4+AB25*5)/SUM(X25,Y25:AB25)),"",((X25+Y25)*2+Z25*3+AA25*4+AB25*5)/SUM(X25,Y25:AB25))</f>
        <v>3.28571428571429</v>
      </c>
      <c r="AE25" s="214" t="n">
        <f aca="false">IF(AX25=5,0.5,IF(AX25=4,0.25,IF(AX25&lt;=3,0)))</f>
        <v>0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3</v>
      </c>
      <c r="AI25" s="215" t="n">
        <f aca="false">IF(ISERROR(VALUE(LEFT(H25))),LEFT(H25),VALUE(LEFT(H25)))</f>
        <v>5</v>
      </c>
      <c r="AJ25" s="215" t="n">
        <f aca="false">IF(ISERROR(VALUE(LEFT(I25))),LEFT(I25),VALUE(LEFT(I25)))</f>
        <v>3</v>
      </c>
      <c r="AK25" s="215" t="n">
        <f aca="false">IF(ISERROR(VALUE(LEFT(J25))),LEFT(J25),VALUE(LEFT(J25)))</f>
        <v>4</v>
      </c>
      <c r="AL25" s="215" t="n">
        <f aca="false">IF(ISERROR(VALUE(LEFT(K25))),LEFT(K25),VALUE(LEFT(K25)))</f>
        <v>4</v>
      </c>
      <c r="AM25" s="215" t="n">
        <f aca="false">IF(ISERROR(VALUE(LEFT(L25))),LEFT(L25),VALUE(LEFT(L25)))</f>
        <v>2</v>
      </c>
      <c r="AN25" s="215" t="n">
        <f aca="false">IF(ISERROR(VALUE(LEFT(M25))),LEFT(M25),VALUE(LEFT(M25)))</f>
        <v>2</v>
      </c>
      <c r="AO25" s="215" t="str">
        <f aca="false">IF(ISERROR(VALUE(LEFT(N25))),LEFT(N25),VALUE(LEFT(N25)))</f>
        <v/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5" hidden="false" customHeight="true" outlineLevel="0" collapsed="false">
      <c r="A26" s="75" t="n">
        <v>21</v>
      </c>
      <c r="B26" s="180"/>
      <c r="C26" s="107" t="s">
        <v>30</v>
      </c>
      <c r="D26" s="187" t="s">
        <v>580</v>
      </c>
      <c r="E26" s="79" t="n">
        <v>2633</v>
      </c>
      <c r="F26" s="80" t="s">
        <v>32</v>
      </c>
      <c r="G26" s="80" t="n">
        <v>5</v>
      </c>
      <c r="H26" s="80" t="n">
        <v>5</v>
      </c>
      <c r="I26" s="80" t="n">
        <v>3</v>
      </c>
      <c r="J26" s="80" t="n">
        <v>4</v>
      </c>
      <c r="K26" s="80" t="n">
        <v>5</v>
      </c>
      <c r="L26" s="80" t="n">
        <v>3</v>
      </c>
      <c r="M26" s="80" t="n">
        <v>3</v>
      </c>
      <c r="N26" s="80"/>
      <c r="O26" s="80"/>
      <c r="P26" s="96"/>
      <c r="Q26" s="80"/>
      <c r="R26" s="96"/>
      <c r="S26" s="80"/>
      <c r="T26" s="80"/>
      <c r="U26" s="80"/>
      <c r="V26" s="216" t="n">
        <f aca="false">IF(AC26&gt;0,IF(SUM(X26:Y26)/AC26&gt;0,2,IF(AND(SUM(X26:Y26)/AC26=0,Z26/AC26&gt;0),3,IF(AND((AB26/AC26+AA26/AC26)=1,AA26/AC26&gt;0),4,5))),0)</f>
        <v>3</v>
      </c>
      <c r="W26" s="177" t="n">
        <f aca="false">COUNTIF(AG26:AV26,"б")</f>
        <v>0</v>
      </c>
      <c r="X26" s="177" t="n">
        <f aca="false">COUNTIF(AG26:AV26,"д")</f>
        <v>0</v>
      </c>
      <c r="Y26" s="177" t="n">
        <f aca="false">COUNTIF(AG26:AV26,2)+COUNTIF(AG26:AV26,"н")+COUNTIF(AG26:AV26,"д")</f>
        <v>0</v>
      </c>
      <c r="Z26" s="177" t="n">
        <f aca="false">COUNTIF(AG26:AV26,Z$5)</f>
        <v>3</v>
      </c>
      <c r="AA26" s="177" t="n">
        <f aca="false">COUNTIF(AG26:AV26,AA$5)</f>
        <v>1</v>
      </c>
      <c r="AB26" s="177" t="n">
        <f aca="false">COUNTIF(AG26:AV26,AB$5)</f>
        <v>3</v>
      </c>
      <c r="AC26" s="177" t="n">
        <f aca="false">SUM(X26:AB26)</f>
        <v>7</v>
      </c>
      <c r="AD26" s="213" t="n">
        <f aca="false">IF(ISERROR(((X26+Y26)*2+Z26*3+AA26*4+AB26*5)/SUM(X26,Y26:AB26)),"",((X26+Y26)*2+Z26*3+AA26*4+AB26*5)/SUM(X26,Y26:AB26))</f>
        <v>4</v>
      </c>
      <c r="AE26" s="214" t="n">
        <f aca="false">IF(AX26=5,0.5,IF(AX26=4,0.25,IF(AX26&lt;=3,0)))</f>
        <v>0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5</v>
      </c>
      <c r="AI26" s="215" t="n">
        <f aca="false">IF(ISERROR(VALUE(LEFT(H26))),LEFT(H26),VALUE(LEFT(H26)))</f>
        <v>5</v>
      </c>
      <c r="AJ26" s="215" t="n">
        <f aca="false">IF(ISERROR(VALUE(LEFT(I26))),LEFT(I26),VALUE(LEFT(I26)))</f>
        <v>3</v>
      </c>
      <c r="AK26" s="215" t="n">
        <f aca="false">IF(ISERROR(VALUE(LEFT(J26))),LEFT(J26),VALUE(LEFT(J26)))</f>
        <v>4</v>
      </c>
      <c r="AL26" s="215" t="n">
        <f aca="false">IF(ISERROR(VALUE(LEFT(K26))),LEFT(K26),VALUE(LEFT(K26)))</f>
        <v>5</v>
      </c>
      <c r="AM26" s="215" t="n">
        <f aca="false">IF(ISERROR(VALUE(LEFT(L26))),LEFT(L26),VALUE(LEFT(L26)))</f>
        <v>3</v>
      </c>
      <c r="AN26" s="215" t="n">
        <f aca="false">IF(ISERROR(VALUE(LEFT(M26))),LEFT(M26),VALUE(LEFT(M26)))</f>
        <v>3</v>
      </c>
      <c r="AO26" s="215" t="str">
        <f aca="false">IF(ISERROR(VALUE(LEFT(N26))),LEFT(N26),VALUE(LEFT(N26)))</f>
        <v/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5" hidden="false" customHeight="true" outlineLevel="0" collapsed="false">
      <c r="A27" s="75" t="n">
        <v>22</v>
      </c>
      <c r="B27" s="180"/>
      <c r="C27" s="107" t="s">
        <v>30</v>
      </c>
      <c r="D27" s="187" t="s">
        <v>581</v>
      </c>
      <c r="E27" s="79" t="n">
        <v>2633</v>
      </c>
      <c r="F27" s="80" t="s">
        <v>32</v>
      </c>
      <c r="G27" s="80" t="n">
        <v>5</v>
      </c>
      <c r="H27" s="80" t="n">
        <v>5</v>
      </c>
      <c r="I27" s="80" t="n">
        <v>5</v>
      </c>
      <c r="J27" s="80" t="n">
        <v>4</v>
      </c>
      <c r="K27" s="80" t="n">
        <v>4</v>
      </c>
      <c r="L27" s="80" t="n">
        <v>3</v>
      </c>
      <c r="M27" s="80" t="n">
        <v>3</v>
      </c>
      <c r="N27" s="80"/>
      <c r="O27" s="80"/>
      <c r="P27" s="96"/>
      <c r="Q27" s="80"/>
      <c r="R27" s="96"/>
      <c r="S27" s="80"/>
      <c r="T27" s="80"/>
      <c r="U27" s="80"/>
      <c r="V27" s="216" t="n">
        <f aca="false">IF(AC27&gt;0,IF(SUM(X27:Y27)/AC27&gt;0,2,IF(AND(SUM(X27:Y27)/AC27=0,Z27/AC27&gt;0),3,IF(AND((AB27/AC27+AA27/AC27)=1,AA27/AC27&gt;0),4,5))),0)</f>
        <v>3</v>
      </c>
      <c r="W27" s="177" t="n">
        <f aca="false">COUNTIF(AG27:AV27,"б")</f>
        <v>0</v>
      </c>
      <c r="X27" s="177" t="n">
        <f aca="false">COUNTIF(AG27:AV27,"д")</f>
        <v>0</v>
      </c>
      <c r="Y27" s="177" t="n">
        <f aca="false">COUNTIF(AG27:AV27,2)+COUNTIF(AG27:AV27,"н")+COUNTIF(AG27:AV27,"д")</f>
        <v>0</v>
      </c>
      <c r="Z27" s="177" t="n">
        <f aca="false">COUNTIF(AG27:AV27,Z$5)</f>
        <v>2</v>
      </c>
      <c r="AA27" s="177" t="n">
        <f aca="false">COUNTIF(AG27:AV27,AA$5)</f>
        <v>2</v>
      </c>
      <c r="AB27" s="177" t="n">
        <f aca="false">COUNTIF(AG27:AV27,AB$5)</f>
        <v>3</v>
      </c>
      <c r="AC27" s="177" t="n">
        <f aca="false">SUM(X27:AB27)</f>
        <v>7</v>
      </c>
      <c r="AD27" s="213" t="n">
        <f aca="false">IF(ISERROR(((X27+Y27)*2+Z27*3+AA27*4+AB27*5)/SUM(X27,Y27:AB27)),"",((X27+Y27)*2+Z27*3+AA27*4+AB27*5)/SUM(X27,Y27:AB27))</f>
        <v>4.14285714285714</v>
      </c>
      <c r="AE27" s="214" t="n">
        <f aca="false">IF(AX27=5,0.5,IF(AX27=4,0.25,IF(AX27&lt;=3,0)))</f>
        <v>0</v>
      </c>
      <c r="AF27" s="1"/>
      <c r="AG27" s="215" t="str">
        <f aca="false">IF(ISERROR(VALUE(LEFT(F27))),LEFT(F27),VALUE(LEFT(F27)))</f>
        <v>з</v>
      </c>
      <c r="AH27" s="215" t="n">
        <f aca="false">IF(ISERROR(VALUE(LEFT(G27))),LEFT(G27),VALUE(LEFT(G27)))</f>
        <v>5</v>
      </c>
      <c r="AI27" s="215" t="n">
        <f aca="false">IF(ISERROR(VALUE(LEFT(H27))),LEFT(H27),VALUE(LEFT(H27)))</f>
        <v>5</v>
      </c>
      <c r="AJ27" s="215" t="n">
        <f aca="false">IF(ISERROR(VALUE(LEFT(I27))),LEFT(I27),VALUE(LEFT(I27)))</f>
        <v>5</v>
      </c>
      <c r="AK27" s="215" t="n">
        <f aca="false">IF(ISERROR(VALUE(LEFT(J27))),LEFT(J27),VALUE(LEFT(J27)))</f>
        <v>4</v>
      </c>
      <c r="AL27" s="215" t="n">
        <f aca="false">IF(ISERROR(VALUE(LEFT(K27))),LEFT(K27),VALUE(LEFT(K27)))</f>
        <v>4</v>
      </c>
      <c r="AM27" s="215" t="n">
        <f aca="false">IF(ISERROR(VALUE(LEFT(L27))),LEFT(L27),VALUE(LEFT(L27)))</f>
        <v>3</v>
      </c>
      <c r="AN27" s="215" t="n">
        <f aca="false">IF(ISERROR(VALUE(LEFT(M27))),LEFT(M27),VALUE(LEFT(M27)))</f>
        <v>3</v>
      </c>
      <c r="AO27" s="215" t="str">
        <f aca="false">IF(ISERROR(VALUE(LEFT(N27))),LEFT(N27),VALUE(LEFT(N27)))</f>
        <v/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1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5" hidden="false" customHeight="true" outlineLevel="0" collapsed="false">
      <c r="A28" s="75" t="n">
        <v>23</v>
      </c>
      <c r="B28" s="180"/>
      <c r="C28" s="107" t="s">
        <v>30</v>
      </c>
      <c r="D28" s="187" t="s">
        <v>582</v>
      </c>
      <c r="E28" s="79" t="n">
        <v>2633</v>
      </c>
      <c r="F28" s="80" t="s">
        <v>32</v>
      </c>
      <c r="G28" s="80" t="n">
        <v>5</v>
      </c>
      <c r="H28" s="80" t="n">
        <v>5</v>
      </c>
      <c r="I28" s="80" t="n">
        <v>5</v>
      </c>
      <c r="J28" s="80" t="n">
        <v>4</v>
      </c>
      <c r="K28" s="80" t="n">
        <v>5</v>
      </c>
      <c r="L28" s="80" t="n">
        <v>3</v>
      </c>
      <c r="M28" s="80" t="n">
        <v>3</v>
      </c>
      <c r="N28" s="80"/>
      <c r="O28" s="80"/>
      <c r="P28" s="96"/>
      <c r="Q28" s="80"/>
      <c r="R28" s="96"/>
      <c r="S28" s="80"/>
      <c r="T28" s="80"/>
      <c r="U28" s="80"/>
      <c r="V28" s="216" t="n">
        <f aca="false">IF(AC28&gt;0,IF(SUM(X28:Y28)/AC28&gt;0,2,IF(AND(SUM(X28:Y28)/AC28=0,Z28/AC28&gt;0),3,IF(AND((AB28/AC28+AA28/AC28)=1,AA28/AC28&gt;0),4,5))),0)</f>
        <v>3</v>
      </c>
      <c r="W28" s="177" t="n">
        <f aca="false">COUNTIF(AG28:AV28,"б")</f>
        <v>0</v>
      </c>
      <c r="X28" s="177" t="n">
        <f aca="false">COUNTIF(AG28:AV28,"д")</f>
        <v>0</v>
      </c>
      <c r="Y28" s="177" t="n">
        <f aca="false">COUNTIF(AG28:AV28,2)+COUNTIF(AG28:AV28,"н")+COUNTIF(AG28:AV28,"д")</f>
        <v>0</v>
      </c>
      <c r="Z28" s="177" t="n">
        <f aca="false">COUNTIF(AG28:AV28,Z$5)</f>
        <v>2</v>
      </c>
      <c r="AA28" s="177" t="n">
        <f aca="false">COUNTIF(AG28:AV28,AA$5)</f>
        <v>1</v>
      </c>
      <c r="AB28" s="177" t="n">
        <f aca="false">COUNTIF(AG28:AV28,AB$5)</f>
        <v>4</v>
      </c>
      <c r="AC28" s="177" t="n">
        <f aca="false">SUM(X28:AB28)</f>
        <v>7</v>
      </c>
      <c r="AD28" s="213" t="n">
        <f aca="false">IF(ISERROR(((X28+Y28)*2+Z28*3+AA28*4+AB28*5)/SUM(X28,Y28:AB28)),"",((X28+Y28)*2+Z28*3+AA28*4+AB28*5)/SUM(X28,Y28:AB28))</f>
        <v>4.28571428571429</v>
      </c>
      <c r="AE28" s="214" t="n">
        <f aca="false">IF(AX28=5,0.5,IF(AX28=4,0.25,IF(AX28&lt;=3,0)))</f>
        <v>0</v>
      </c>
      <c r="AF28" s="1"/>
      <c r="AG28" s="215" t="str">
        <f aca="false">IF(ISERROR(VALUE(LEFT(F28))),LEFT(F28),VALUE(LEFT(F28)))</f>
        <v>з</v>
      </c>
      <c r="AH28" s="215" t="n">
        <f aca="false">IF(ISERROR(VALUE(LEFT(G28))),LEFT(G28),VALUE(LEFT(G28)))</f>
        <v>5</v>
      </c>
      <c r="AI28" s="215" t="n">
        <f aca="false">IF(ISERROR(VALUE(LEFT(H28))),LEFT(H28),VALUE(LEFT(H28)))</f>
        <v>5</v>
      </c>
      <c r="AJ28" s="215" t="n">
        <f aca="false">IF(ISERROR(VALUE(LEFT(I28))),LEFT(I28),VALUE(LEFT(I28)))</f>
        <v>5</v>
      </c>
      <c r="AK28" s="215" t="n">
        <f aca="false">IF(ISERROR(VALUE(LEFT(J28))),LEFT(J28),VALUE(LEFT(J28)))</f>
        <v>4</v>
      </c>
      <c r="AL28" s="215" t="n">
        <f aca="false">IF(ISERROR(VALUE(LEFT(K28))),LEFT(K28),VALUE(LEFT(K28)))</f>
        <v>5</v>
      </c>
      <c r="AM28" s="215" t="n">
        <f aca="false">IF(ISERROR(VALUE(LEFT(L28))),LEFT(L28),VALUE(LEFT(L28)))</f>
        <v>3</v>
      </c>
      <c r="AN28" s="215" t="n">
        <f aca="false">IF(ISERROR(VALUE(LEFT(M28))),LEFT(M28),VALUE(LEFT(M28)))</f>
        <v>3</v>
      </c>
      <c r="AO28" s="215" t="str">
        <f aca="false">IF(ISERROR(VALUE(LEFT(N28))),LEFT(N28),VALUE(LEFT(N28)))</f>
        <v/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1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5" hidden="false" customHeight="true" outlineLevel="0" collapsed="false">
      <c r="A29" s="75" t="n">
        <v>24</v>
      </c>
      <c r="B29" s="180"/>
      <c r="C29" s="107" t="s">
        <v>30</v>
      </c>
      <c r="D29" s="187" t="s">
        <v>583</v>
      </c>
      <c r="E29" s="79" t="n">
        <v>2633</v>
      </c>
      <c r="F29" s="80" t="s">
        <v>32</v>
      </c>
      <c r="G29" s="80" t="n">
        <v>3</v>
      </c>
      <c r="H29" s="80" t="n">
        <v>4</v>
      </c>
      <c r="I29" s="80" t="n">
        <v>4</v>
      </c>
      <c r="J29" s="80" t="n">
        <v>4</v>
      </c>
      <c r="K29" s="80" t="n">
        <v>3</v>
      </c>
      <c r="L29" s="80" t="n">
        <v>3</v>
      </c>
      <c r="M29" s="80" t="s">
        <v>45</v>
      </c>
      <c r="N29" s="80"/>
      <c r="O29" s="80"/>
      <c r="P29" s="96"/>
      <c r="Q29" s="80"/>
      <c r="R29" s="96"/>
      <c r="S29" s="80"/>
      <c r="T29" s="80"/>
      <c r="U29" s="80"/>
      <c r="V29" s="216" t="n">
        <f aca="false">IF(AC29&gt;0,IF(SUM(X29:Y29)/AC29&gt;0,2,IF(AND(SUM(X29:Y29)/AC29=0,Z29/AC29&gt;0),3,IF(AND((AB29/AC29+AA29/AC29)=1,AA29/AC29&gt;0),4,5))),0)</f>
        <v>2</v>
      </c>
      <c r="W29" s="177" t="n">
        <f aca="false">COUNTIF(AG29:AV29,"б")</f>
        <v>0</v>
      </c>
      <c r="X29" s="177" t="n">
        <f aca="false">COUNTIF(AG29:AV29,"д")</f>
        <v>0</v>
      </c>
      <c r="Y29" s="177" t="n">
        <f aca="false">COUNTIF(AG29:AV29,2)+COUNTIF(AG29:AV29,"н")+COUNTIF(AG29:AV29,"д")</f>
        <v>1</v>
      </c>
      <c r="Z29" s="177" t="n">
        <f aca="false">COUNTIF(AG29:AV29,Z$5)</f>
        <v>3</v>
      </c>
      <c r="AA29" s="177" t="n">
        <f aca="false">COUNTIF(AG29:AV29,AA$5)</f>
        <v>3</v>
      </c>
      <c r="AB29" s="177" t="n">
        <f aca="false">COUNTIF(AG29:AV29,AB$5)</f>
        <v>0</v>
      </c>
      <c r="AC29" s="177" t="n">
        <f aca="false">SUM(X29:AB29)</f>
        <v>7</v>
      </c>
      <c r="AD29" s="213" t="n">
        <f aca="false">IF(ISERROR(((X29+Y29)*2+Z29*3+AA29*4+AB29*5)/SUM(X29,Y29:AB29)),"",((X29+Y29)*2+Z29*3+AA29*4+AB29*5)/SUM(X29,Y29:AB29))</f>
        <v>3.28571428571429</v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>з</v>
      </c>
      <c r="AH29" s="215" t="n">
        <f aca="false">IF(ISERROR(VALUE(LEFT(G29))),LEFT(G29),VALUE(LEFT(G29)))</f>
        <v>3</v>
      </c>
      <c r="AI29" s="215" t="n">
        <f aca="false">IF(ISERROR(VALUE(LEFT(H29))),LEFT(H29),VALUE(LEFT(H29)))</f>
        <v>4</v>
      </c>
      <c r="AJ29" s="215" t="n">
        <f aca="false">IF(ISERROR(VALUE(LEFT(I29))),LEFT(I29),VALUE(LEFT(I29)))</f>
        <v>4</v>
      </c>
      <c r="AK29" s="215" t="n">
        <f aca="false">IF(ISERROR(VALUE(LEFT(J29))),LEFT(J29),VALUE(LEFT(J29)))</f>
        <v>4</v>
      </c>
      <c r="AL29" s="215" t="n">
        <f aca="false">IF(ISERROR(VALUE(LEFT(K29))),LEFT(K29),VALUE(LEFT(K29)))</f>
        <v>3</v>
      </c>
      <c r="AM29" s="215" t="n">
        <f aca="false">IF(ISERROR(VALUE(LEFT(L29))),LEFT(L29),VALUE(LEFT(L29)))</f>
        <v>3</v>
      </c>
      <c r="AN29" s="215" t="n">
        <f aca="false">IF(ISERROR(VALUE(LEFT(M29))),LEFT(M29),VALUE(LEFT(M29)))</f>
        <v>2</v>
      </c>
      <c r="AO29" s="215" t="str">
        <f aca="false">IF(ISERROR(VALUE(LEFT(N29))),LEFT(N29),VALUE(LEFT(N29)))</f>
        <v/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1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5" hidden="false" customHeight="true" outlineLevel="0" collapsed="false">
      <c r="A30" s="75" t="n">
        <v>25</v>
      </c>
      <c r="B30" s="180"/>
      <c r="C30" s="107" t="s">
        <v>30</v>
      </c>
      <c r="D30" s="187" t="s">
        <v>584</v>
      </c>
      <c r="E30" s="79" t="n">
        <v>2633</v>
      </c>
      <c r="F30" s="80" t="s">
        <v>32</v>
      </c>
      <c r="G30" s="80" t="n">
        <v>3</v>
      </c>
      <c r="H30" s="80" t="n">
        <v>5</v>
      </c>
      <c r="I30" s="80" t="n">
        <v>5</v>
      </c>
      <c r="J30" s="80" t="n">
        <v>5</v>
      </c>
      <c r="K30" s="80" t="n">
        <v>3</v>
      </c>
      <c r="L30" s="80" t="n">
        <v>3</v>
      </c>
      <c r="M30" s="80" t="n">
        <v>3</v>
      </c>
      <c r="N30" s="80"/>
      <c r="O30" s="80"/>
      <c r="P30" s="96"/>
      <c r="Q30" s="80"/>
      <c r="R30" s="96"/>
      <c r="S30" s="80"/>
      <c r="T30" s="80"/>
      <c r="U30" s="80"/>
      <c r="V30" s="216" t="n">
        <f aca="false">IF(AC30&gt;0,IF(SUM(X30:Y30)/AC30&gt;0,2,IF(AND(SUM(X30:Y30)/AC30=0,Z30/AC30&gt;0),3,IF(AND((AB30/AC30+AA30/AC30)=1,AA30/AC30&gt;0),4,5))),0)</f>
        <v>3</v>
      </c>
      <c r="W30" s="177" t="n">
        <f aca="false">COUNTIF(AG30:AV30,"б")</f>
        <v>0</v>
      </c>
      <c r="X30" s="177" t="n">
        <f aca="false">COUNTIF(AG30:AV30,"д")</f>
        <v>0</v>
      </c>
      <c r="Y30" s="177" t="n">
        <f aca="false">COUNTIF(AG30:AV30,2)+COUNTIF(AG30:AV30,"н")+COUNTIF(AG30:AV30,"д")</f>
        <v>0</v>
      </c>
      <c r="Z30" s="177" t="n">
        <f aca="false">COUNTIF(AG30:AV30,Z$5)</f>
        <v>4</v>
      </c>
      <c r="AA30" s="177" t="n">
        <f aca="false">COUNTIF(AG30:AV30,AA$5)</f>
        <v>0</v>
      </c>
      <c r="AB30" s="177" t="n">
        <f aca="false">COUNTIF(AG30:AV30,AB$5)</f>
        <v>3</v>
      </c>
      <c r="AC30" s="177" t="n">
        <f aca="false">SUM(X30:AB30)</f>
        <v>7</v>
      </c>
      <c r="AD30" s="213" t="n">
        <f aca="false">IF(ISERROR(((X30+Y30)*2+Z30*3+AA30*4+AB30*5)/SUM(X30,Y30:AB30)),"",((X30+Y30)*2+Z30*3+AA30*4+AB30*5)/SUM(X30,Y30:AB30))</f>
        <v>3.85714285714286</v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>з</v>
      </c>
      <c r="AH30" s="215" t="n">
        <f aca="false">IF(ISERROR(VALUE(LEFT(G30))),LEFT(G30),VALUE(LEFT(G30)))</f>
        <v>3</v>
      </c>
      <c r="AI30" s="215" t="n">
        <f aca="false">IF(ISERROR(VALUE(LEFT(H30))),LEFT(H30),VALUE(LEFT(H30)))</f>
        <v>5</v>
      </c>
      <c r="AJ30" s="215" t="n">
        <f aca="false">IF(ISERROR(VALUE(LEFT(I30))),LEFT(I30),VALUE(LEFT(I30)))</f>
        <v>5</v>
      </c>
      <c r="AK30" s="215" t="n">
        <f aca="false">IF(ISERROR(VALUE(LEFT(J30))),LEFT(J30),VALUE(LEFT(J30)))</f>
        <v>5</v>
      </c>
      <c r="AL30" s="215" t="n">
        <f aca="false">IF(ISERROR(VALUE(LEFT(K30))),LEFT(K30),VALUE(LEFT(K30)))</f>
        <v>3</v>
      </c>
      <c r="AM30" s="215" t="n">
        <f aca="false">IF(ISERROR(VALUE(LEFT(L30))),LEFT(L30),VALUE(LEFT(L30)))</f>
        <v>3</v>
      </c>
      <c r="AN30" s="215" t="n">
        <f aca="false">IF(ISERROR(VALUE(LEFT(M30))),LEFT(M30),VALUE(LEFT(M30)))</f>
        <v>3</v>
      </c>
      <c r="AO30" s="215" t="str">
        <f aca="false">IF(ISERROR(VALUE(LEFT(N30))),LEFT(N30),VALUE(LEFT(N30)))</f>
        <v/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1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5" hidden="false" customHeight="true" outlineLevel="0" collapsed="false">
      <c r="A31" s="75" t="n">
        <v>26</v>
      </c>
      <c r="B31" s="180"/>
      <c r="C31" s="107" t="s">
        <v>30</v>
      </c>
      <c r="D31" s="187" t="s">
        <v>585</v>
      </c>
      <c r="E31" s="79" t="n">
        <v>2633</v>
      </c>
      <c r="F31" s="80" t="s">
        <v>32</v>
      </c>
      <c r="G31" s="80" t="n">
        <v>3</v>
      </c>
      <c r="H31" s="80" t="n">
        <v>4</v>
      </c>
      <c r="I31" s="80" t="n">
        <v>5</v>
      </c>
      <c r="J31" s="80" t="n">
        <v>4</v>
      </c>
      <c r="K31" s="80" t="n">
        <v>5</v>
      </c>
      <c r="L31" s="80" t="n">
        <v>3</v>
      </c>
      <c r="M31" s="80" t="n">
        <v>3</v>
      </c>
      <c r="N31" s="80"/>
      <c r="O31" s="80"/>
      <c r="P31" s="96"/>
      <c r="Q31" s="80"/>
      <c r="R31" s="96"/>
      <c r="S31" s="80"/>
      <c r="T31" s="80"/>
      <c r="U31" s="80"/>
      <c r="V31" s="216" t="n">
        <f aca="false">IF(AC31&gt;0,IF(SUM(X31:Y31)/AC31&gt;0,2,IF(AND(SUM(X31:Y31)/AC31=0,Z31/AC31&gt;0),3,IF(AND((AB31/AC31+AA31/AC31)=1,AA31/AC31&gt;0),4,5))),0)</f>
        <v>3</v>
      </c>
      <c r="W31" s="177" t="n">
        <f aca="false">COUNTIF(AG31:AV31,"б")</f>
        <v>0</v>
      </c>
      <c r="X31" s="177" t="n">
        <f aca="false">COUNTIF(AG31:AV31,"д")</f>
        <v>0</v>
      </c>
      <c r="Y31" s="177" t="n">
        <f aca="false">COUNTIF(AG31:AV31,2)+COUNTIF(AG31:AV31,"н")+COUNTIF(AG31:AV31,"д")</f>
        <v>0</v>
      </c>
      <c r="Z31" s="177" t="n">
        <f aca="false">COUNTIF(AG31:AV31,Z$5)</f>
        <v>3</v>
      </c>
      <c r="AA31" s="177" t="n">
        <f aca="false">COUNTIF(AG31:AV31,AA$5)</f>
        <v>2</v>
      </c>
      <c r="AB31" s="177" t="n">
        <f aca="false">COUNTIF(AG31:AV31,AB$5)</f>
        <v>2</v>
      </c>
      <c r="AC31" s="177" t="n">
        <f aca="false">SUM(X31:AB31)</f>
        <v>7</v>
      </c>
      <c r="AD31" s="213" t="n">
        <f aca="false">IF(ISERROR(((X31+Y31)*2+Z31*3+AA31*4+AB31*5)/SUM(X31,Y31:AB31)),"",((X31+Y31)*2+Z31*3+AA31*4+AB31*5)/SUM(X31,Y31:AB31))</f>
        <v>3.85714285714286</v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>з</v>
      </c>
      <c r="AH31" s="215" t="n">
        <f aca="false">IF(ISERROR(VALUE(LEFT(G31))),LEFT(G31),VALUE(LEFT(G31)))</f>
        <v>3</v>
      </c>
      <c r="AI31" s="215" t="n">
        <f aca="false">IF(ISERROR(VALUE(LEFT(H31))),LEFT(H31),VALUE(LEFT(H31)))</f>
        <v>4</v>
      </c>
      <c r="AJ31" s="215" t="n">
        <f aca="false">IF(ISERROR(VALUE(LEFT(I31))),LEFT(I31),VALUE(LEFT(I31)))</f>
        <v>5</v>
      </c>
      <c r="AK31" s="215" t="n">
        <f aca="false">IF(ISERROR(VALUE(LEFT(J31))),LEFT(J31),VALUE(LEFT(J31)))</f>
        <v>4</v>
      </c>
      <c r="AL31" s="215" t="n">
        <f aca="false">IF(ISERROR(VALUE(LEFT(K31))),LEFT(K31),VALUE(LEFT(K31)))</f>
        <v>5</v>
      </c>
      <c r="AM31" s="215" t="n">
        <f aca="false">IF(ISERROR(VALUE(LEFT(L31))),LEFT(L31),VALUE(LEFT(L31)))</f>
        <v>3</v>
      </c>
      <c r="AN31" s="215" t="n">
        <f aca="false">IF(ISERROR(VALUE(LEFT(M31))),LEFT(M31),VALUE(LEFT(M31)))</f>
        <v>3</v>
      </c>
      <c r="AO31" s="215" t="str">
        <f aca="false">IF(ISERROR(VALUE(LEFT(N31))),LEFT(N31),VALUE(LEFT(N31)))</f>
        <v/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1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5" hidden="false" customHeight="true" outlineLevel="0" collapsed="false">
      <c r="A32" s="75" t="n">
        <v>27</v>
      </c>
      <c r="B32" s="27"/>
      <c r="C32" s="107" t="s">
        <v>30</v>
      </c>
      <c r="D32" s="187" t="s">
        <v>586</v>
      </c>
      <c r="E32" s="79" t="n">
        <v>2633</v>
      </c>
      <c r="F32" s="80" t="s">
        <v>32</v>
      </c>
      <c r="G32" s="80" t="s">
        <v>504</v>
      </c>
      <c r="H32" s="80" t="n">
        <v>5</v>
      </c>
      <c r="I32" s="80" t="n">
        <v>5</v>
      </c>
      <c r="J32" s="80" t="s">
        <v>504</v>
      </c>
      <c r="K32" s="80" t="n">
        <v>5</v>
      </c>
      <c r="L32" s="80" t="n">
        <v>5</v>
      </c>
      <c r="M32" s="80" t="n">
        <v>5</v>
      </c>
      <c r="N32" s="80"/>
      <c r="O32" s="80"/>
      <c r="P32" s="96"/>
      <c r="Q32" s="109"/>
      <c r="R32" s="96"/>
      <c r="S32" s="80"/>
      <c r="T32" s="80"/>
      <c r="U32" s="80"/>
      <c r="V32" s="216" t="n">
        <f aca="false">IF(AC32&gt;0,IF(SUM(X32:Y32)/AC32&gt;0,2,IF(AND(SUM(X32:Y32)/AC32=0,Z32/AC32&gt;0),3,IF(AND((AB32/AC32+AA32/AC32)=1,AA32/AC32&gt;0),4,5))),0)</f>
        <v>5</v>
      </c>
      <c r="W32" s="177" t="n">
        <f aca="false">COUNTIF(AG32:AV32,"б")</f>
        <v>0</v>
      </c>
      <c r="X32" s="177" t="n">
        <f aca="false">COUNTIF(AG32:AV32,"д")</f>
        <v>0</v>
      </c>
      <c r="Y32" s="177" t="n">
        <f aca="false">COUNTIF(AG32:AV32,2)+COUNTIF(AG32:AV32,"н")+COUNTIF(AG32:AV32,"д")</f>
        <v>0</v>
      </c>
      <c r="Z32" s="177" t="n">
        <f aca="false">COUNTIF(AG32:AV32,Z$5)</f>
        <v>0</v>
      </c>
      <c r="AA32" s="177" t="n">
        <f aca="false">COUNTIF(AG32:AV32,AA$5)</f>
        <v>0</v>
      </c>
      <c r="AB32" s="177" t="n">
        <f aca="false">COUNTIF(AG32:AV32,AB$5)</f>
        <v>5</v>
      </c>
      <c r="AC32" s="177" t="n">
        <f aca="false">SUM(X32:AB32)</f>
        <v>5</v>
      </c>
      <c r="AD32" s="213" t="n">
        <f aca="false">IF(ISERROR(((X32+Y32)*2+Z32*3+AA32*4+AB32*5)/SUM(X32,Y32:AB32)),"",((X32+Y32)*2+Z32*3+AA32*4+AB32*5)/SUM(X32,Y32:AB32))</f>
        <v>5</v>
      </c>
      <c r="AE32" s="214" t="n">
        <f aca="false">IF(AX32=5,0.5,IF(AX32=4,0.25,IF(AX32&lt;=3,0)))</f>
        <v>0</v>
      </c>
      <c r="AF32" s="1"/>
      <c r="AG32" s="298" t="str">
        <f aca="false">IF(ISERROR(VALUE(LEFT(F32))),LEFT(F32),VALUE(LEFT(F32)))</f>
        <v>з</v>
      </c>
      <c r="AH32" s="298" t="str">
        <f aca="false">IF(ISERROR(VALUE(LEFT(G32))),LEFT(G32),VALUE(LEFT(G32)))</f>
        <v>а</v>
      </c>
      <c r="AI32" s="298" t="n">
        <f aca="false">IF(ISERROR(VALUE(LEFT(H32))),LEFT(H32),VALUE(LEFT(H32)))</f>
        <v>5</v>
      </c>
      <c r="AJ32" s="298" t="n">
        <f aca="false">IF(ISERROR(VALUE(LEFT(I32))),LEFT(I32),VALUE(LEFT(I32)))</f>
        <v>5</v>
      </c>
      <c r="AK32" s="298" t="str">
        <f aca="false">IF(ISERROR(VALUE(LEFT(J32))),LEFT(J32),VALUE(LEFT(J32)))</f>
        <v>а</v>
      </c>
      <c r="AL32" s="298" t="n">
        <f aca="false">IF(ISERROR(VALUE(LEFT(K32))),LEFT(K32),VALUE(LEFT(K32)))</f>
        <v>5</v>
      </c>
      <c r="AM32" s="298" t="n">
        <f aca="false">IF(ISERROR(VALUE(LEFT(L32))),LEFT(L32),VALUE(LEFT(L32)))</f>
        <v>5</v>
      </c>
      <c r="AN32" s="298" t="n">
        <f aca="false">IF(ISERROR(VALUE(LEFT(M32))),LEFT(M32),VALUE(LEFT(M32)))</f>
        <v>5</v>
      </c>
      <c r="AO32" s="298" t="str">
        <f aca="false">IF(ISERROR(VALUE(LEFT(N32))),LEFT(N32),VALUE(LEFT(N32)))</f>
        <v/>
      </c>
      <c r="AP32" s="298" t="str">
        <f aca="false">IF(ISERROR(VALUE(LEFT(O32))),LEFT(O32),VALUE(LEFT(O32)))</f>
        <v/>
      </c>
      <c r="AQ32" s="298" t="str">
        <f aca="false">IF(ISERROR(VALUE(LEFT(P32))),LEFT(P32),VALUE(LEFT(P32)))</f>
        <v/>
      </c>
      <c r="AR32" s="298" t="str">
        <f aca="false">IF(ISERROR(VALUE(LEFT(Q32))),LEFT(Q32),VALUE(LEFT(Q32)))</f>
        <v/>
      </c>
      <c r="AS32" s="298" t="str">
        <f aca="false">IF(ISERROR(VALUE(LEFT(R32))),LEFT(R32),VALUE(LEFT(R32)))</f>
        <v/>
      </c>
      <c r="AT32" s="298" t="str">
        <f aca="false">IF(ISERROR(VALUE(LEFT(S32))),LEFT(S32),VALUE(LEFT(S32)))</f>
        <v/>
      </c>
      <c r="AU32" s="298" t="str">
        <f aca="false">IF(ISERROR(VALUE(LEFT(T32))),LEFT(T32),VALUE(LEFT(T32)))</f>
        <v/>
      </c>
      <c r="AV32" s="298" t="str">
        <f aca="false">IF(ISERROR(VALUE(LEFT(U32))),LEFT(U32),VALUE(LEFT(U32)))</f>
        <v/>
      </c>
      <c r="AW32" s="120" t="n">
        <f aca="false">COUNTIF(AG32:AV32,"з")</f>
        <v>1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true" customHeight="true" outlineLevel="0" collapsed="false">
      <c r="A33" s="75"/>
      <c r="B33" s="27"/>
      <c r="C33" s="107"/>
      <c r="D33" s="187"/>
      <c r="E33" s="79"/>
      <c r="F33" s="80"/>
      <c r="G33" s="80"/>
      <c r="H33" s="80"/>
      <c r="I33" s="80"/>
      <c r="J33" s="80"/>
      <c r="K33" s="80"/>
      <c r="L33" s="96"/>
      <c r="M33" s="80"/>
      <c r="N33" s="80"/>
      <c r="O33" s="96"/>
      <c r="P33" s="96"/>
      <c r="Q33" s="109"/>
      <c r="R33" s="96"/>
      <c r="S33" s="80"/>
      <c r="T33" s="80"/>
      <c r="U33" s="80"/>
      <c r="V33" s="216" t="n">
        <f aca="false">IF(AC33&gt;0,IF(SUM(X33:Y33)/AC33&gt;0,2,IF(AND(SUM(X33:Y33)/AC33=0,Z33/AC33&gt;0),3,IF(AND((AB33/AC33+AA33/AC33)=1,AA33/AC33&gt;0),4,5))),0)</f>
        <v>0</v>
      </c>
      <c r="W33" s="177" t="n">
        <f aca="false">COUNTIF(AG33:AV33,"б")</f>
        <v>0</v>
      </c>
      <c r="X33" s="177" t="n">
        <f aca="false">COUNTIF(AG33:AV33,"д")</f>
        <v>0</v>
      </c>
      <c r="Y33" s="177" t="n">
        <f aca="false">COUNTIF(AG33:AV33,2)+COUNTIF(AG33:AV33,"н")+COUNTIF(AG33:AV33,"д")</f>
        <v>0</v>
      </c>
      <c r="Z33" s="177" t="n">
        <f aca="false">COUNTIF(AG33:AV33,Z$5)</f>
        <v>0</v>
      </c>
      <c r="AA33" s="177" t="n">
        <f aca="false">COUNTIF(AG33:AV33,AA$5)</f>
        <v>0</v>
      </c>
      <c r="AB33" s="177" t="n">
        <f aca="false">COUNTIF(AG33:AV33,AB$5)</f>
        <v>0</v>
      </c>
      <c r="AC33" s="177" t="n">
        <f aca="false">SUM(X33:AB33)</f>
        <v>0</v>
      </c>
      <c r="AD33" s="213" t="str">
        <f aca="false">IF(ISERROR(((X33+Y33)*2+Z33*3+AA33*4+AB33*5)/SUM(X33,Y33:AB33)),"",((X33+Y33)*2+Z33*3+AA33*4+AB33*5)/SUM(X33,Y33:AB33))</f>
        <v/>
      </c>
      <c r="AE33" s="214" t="n">
        <f aca="false">IF(AX33=5,0.5,IF(AX33=4,0.25,IF(AX33&lt;=3,0)))</f>
        <v>0</v>
      </c>
      <c r="AF33" s="1"/>
      <c r="AG33" s="298" t="str">
        <f aca="false">IF(ISERROR(VALUE(LEFT(F33))),LEFT(F33),VALUE(LEFT(F33)))</f>
        <v/>
      </c>
      <c r="AH33" s="298" t="str">
        <f aca="false">IF(ISERROR(VALUE(LEFT(G33))),LEFT(G33),VALUE(LEFT(G33)))</f>
        <v/>
      </c>
      <c r="AI33" s="298" t="str">
        <f aca="false">IF(ISERROR(VALUE(LEFT(H33))),LEFT(H33),VALUE(LEFT(H33)))</f>
        <v/>
      </c>
      <c r="AJ33" s="298" t="str">
        <f aca="false">IF(ISERROR(VALUE(LEFT(I33))),LEFT(I33),VALUE(LEFT(I33)))</f>
        <v/>
      </c>
      <c r="AK33" s="298" t="str">
        <f aca="false">IF(ISERROR(VALUE(LEFT(J33))),LEFT(J33),VALUE(LEFT(J33)))</f>
        <v/>
      </c>
      <c r="AL33" s="298" t="str">
        <f aca="false">IF(ISERROR(VALUE(LEFT(K33))),LEFT(K33),VALUE(LEFT(K33)))</f>
        <v/>
      </c>
      <c r="AM33" s="298" t="str">
        <f aca="false">IF(ISERROR(VALUE(LEFT(L33))),LEFT(L33),VALUE(LEFT(L33)))</f>
        <v/>
      </c>
      <c r="AN33" s="298" t="str">
        <f aca="false">IF(ISERROR(VALUE(LEFT(M33))),LEFT(M33),VALUE(LEFT(M33)))</f>
        <v/>
      </c>
      <c r="AO33" s="298" t="str">
        <f aca="false">IF(ISERROR(VALUE(LEFT(N33))),LEFT(N33),VALUE(LEFT(N33)))</f>
        <v/>
      </c>
      <c r="AP33" s="298" t="str">
        <f aca="false">IF(ISERROR(VALUE(LEFT(O33))),LEFT(O33),VALUE(LEFT(O33)))</f>
        <v/>
      </c>
      <c r="AQ33" s="298" t="str">
        <f aca="false">IF(ISERROR(VALUE(LEFT(P33))),LEFT(P33),VALUE(LEFT(P33)))</f>
        <v/>
      </c>
      <c r="AR33" s="298" t="str">
        <f aca="false">IF(ISERROR(VALUE(LEFT(Q33))),LEFT(Q33),VALUE(LEFT(Q33)))</f>
        <v/>
      </c>
      <c r="AS33" s="298" t="str">
        <f aca="false">IF(ISERROR(VALUE(LEFT(R33))),LEFT(R33),VALUE(LEFT(R33)))</f>
        <v/>
      </c>
      <c r="AT33" s="298" t="str">
        <f aca="false">IF(ISERROR(VALUE(LEFT(S33))),LEFT(S33),VALUE(LEFT(S33)))</f>
        <v/>
      </c>
      <c r="AU33" s="298" t="str">
        <f aca="false">IF(ISERROR(VALUE(LEFT(T33))),LEFT(T33),VALUE(LEFT(T33)))</f>
        <v/>
      </c>
      <c r="AV33" s="298" t="str">
        <f aca="false">IF(ISERROR(VALUE(LEFT(U33))),LEFT(U33),VALUE(LEFT(U33)))</f>
        <v/>
      </c>
      <c r="AW33" s="120" t="n">
        <f aca="false">COUNTIF(AG33:AV33,"з")</f>
        <v>0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true" customHeight="true" outlineLevel="0" collapsed="false">
      <c r="A34" s="75"/>
      <c r="B34" s="113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96"/>
      <c r="S34" s="80"/>
      <c r="T34" s="80"/>
      <c r="U34" s="80"/>
      <c r="V34" s="216" t="n">
        <f aca="false">IF(AC34&gt;0,IF(SUM(X34:Y34)/AC34&gt;0,2,IF(AND(SUM(X34:Y34)/AC34=0,Z34/AC34&gt;0),3,IF(AND((AB34/AC34+AA34/AC34)=1,AA34/AC34&gt;0),4,5))),0)</f>
        <v>0</v>
      </c>
      <c r="W34" s="177" t="n">
        <f aca="false">COUNTIF(AG34:AV34,"б")</f>
        <v>0</v>
      </c>
      <c r="X34" s="177" t="n">
        <f aca="false">COUNTIF(AG34:AV34,"д")</f>
        <v>0</v>
      </c>
      <c r="Y34" s="177" t="n">
        <f aca="false">COUNTIF(AG34:AV34,2)+COUNTIF(AG34:AV34,"н")+COUNTIF(AG34:AV34,"д")</f>
        <v>0</v>
      </c>
      <c r="Z34" s="177" t="n">
        <f aca="false">COUNTIF(AG34:AV34,Z$5)</f>
        <v>0</v>
      </c>
      <c r="AA34" s="177" t="n">
        <f aca="false">COUNTIF(AG34:AV34,AA$5)</f>
        <v>0</v>
      </c>
      <c r="AB34" s="177" t="n">
        <f aca="false">COUNTIF(AG34:AV34,AB$5)</f>
        <v>0</v>
      </c>
      <c r="AC34" s="177" t="n">
        <f aca="false">SUM(X34:AB34)</f>
        <v>0</v>
      </c>
      <c r="AD34" s="213" t="str">
        <f aca="false">IF(ISERROR(((X34+Y34)*2+Z34*3+AA34*4+AB34*5)/SUM(X34,Y34:AB34)),"",((X34+Y34)*2+Z34*3+AA34*4+AB34*5)/SUM(X34,Y34:AB34))</f>
        <v/>
      </c>
      <c r="AE34" s="214" t="n">
        <f aca="false">IF(AX34=5,0.5,IF(AX34=4,0.25,IF(AX34&lt;=3,0)))</f>
        <v>0</v>
      </c>
      <c r="AF34" s="1"/>
      <c r="AG34" s="298" t="str">
        <f aca="false">IF(ISERROR(VALUE(LEFT(F34))),LEFT(F34),VALUE(LEFT(F34)))</f>
        <v/>
      </c>
      <c r="AH34" s="298" t="str">
        <f aca="false">IF(ISERROR(VALUE(LEFT(G34))),LEFT(G34),VALUE(LEFT(G34)))</f>
        <v/>
      </c>
      <c r="AI34" s="298" t="str">
        <f aca="false">IF(ISERROR(VALUE(LEFT(H34))),LEFT(H34),VALUE(LEFT(H34)))</f>
        <v/>
      </c>
      <c r="AJ34" s="298" t="str">
        <f aca="false">IF(ISERROR(VALUE(LEFT(I34))),LEFT(I34),VALUE(LEFT(I34)))</f>
        <v/>
      </c>
      <c r="AK34" s="298" t="str">
        <f aca="false">IF(ISERROR(VALUE(LEFT(J34))),LEFT(J34),VALUE(LEFT(J34)))</f>
        <v/>
      </c>
      <c r="AL34" s="298" t="str">
        <f aca="false">IF(ISERROR(VALUE(LEFT(K34))),LEFT(K34),VALUE(LEFT(K34)))</f>
        <v/>
      </c>
      <c r="AM34" s="298" t="str">
        <f aca="false">IF(ISERROR(VALUE(LEFT(L34))),LEFT(L34),VALUE(LEFT(L34)))</f>
        <v/>
      </c>
      <c r="AN34" s="298" t="str">
        <f aca="false">IF(ISERROR(VALUE(LEFT(M34))),LEFT(M34),VALUE(LEFT(M34)))</f>
        <v/>
      </c>
      <c r="AO34" s="298" t="str">
        <f aca="false">IF(ISERROR(VALUE(LEFT(N34))),LEFT(N34),VALUE(LEFT(N34)))</f>
        <v/>
      </c>
      <c r="AP34" s="298" t="str">
        <f aca="false">IF(ISERROR(VALUE(LEFT(O34))),LEFT(O34),VALUE(LEFT(O34)))</f>
        <v/>
      </c>
      <c r="AQ34" s="298" t="str">
        <f aca="false">IF(ISERROR(VALUE(LEFT(P34))),LEFT(P34),VALUE(LEFT(P34)))</f>
        <v/>
      </c>
      <c r="AR34" s="298" t="str">
        <f aca="false">IF(ISERROR(VALUE(LEFT(Q34))),LEFT(Q34),VALUE(LEFT(Q34)))</f>
        <v/>
      </c>
      <c r="AS34" s="298" t="str">
        <f aca="false">IF(ISERROR(VALUE(LEFT(R34))),LEFT(R34),VALUE(LEFT(R34)))</f>
        <v/>
      </c>
      <c r="AT34" s="298" t="str">
        <f aca="false">IF(ISERROR(VALUE(LEFT(S34))),LEFT(S34),VALUE(LEFT(S34)))</f>
        <v/>
      </c>
      <c r="AU34" s="298" t="str">
        <f aca="false">IF(ISERROR(VALUE(LEFT(T34))),LEFT(T34),VALUE(LEFT(T34)))</f>
        <v/>
      </c>
      <c r="AV34" s="298" t="str">
        <f aca="false">IF(ISERROR(VALUE(LEFT(U34))),LEFT(U34),VALUE(LEFT(U34)))</f>
        <v/>
      </c>
      <c r="AW34" s="120" t="n">
        <f aca="false">COUNTIF(AG34:AV34,"з")</f>
        <v>0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true" customHeight="true" outlineLevel="0" collapsed="false">
      <c r="A35" s="75"/>
      <c r="B35" s="113"/>
      <c r="C35" s="258"/>
      <c r="D35" s="304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96"/>
      <c r="S35" s="80"/>
      <c r="T35" s="80"/>
      <c r="U35" s="80"/>
      <c r="V35" s="216" t="n">
        <f aca="false">IF(AC35&gt;0,IF(SUM(X35:Y35)/AC35&gt;0,2,IF(AND(SUM(X35:Y35)/AC35=0,Z35/AC35&gt;0),3,IF(AND((AB35/AC35+AA35/AC35)=1,AA35/AC35&gt;0),4,5))),0)</f>
        <v>0</v>
      </c>
      <c r="W35" s="177" t="n">
        <f aca="false">COUNTIF(AG35:AV35,"б")</f>
        <v>0</v>
      </c>
      <c r="X35" s="177" t="n">
        <f aca="false">COUNTIF(AG35:AV35,"д")</f>
        <v>0</v>
      </c>
      <c r="Y35" s="177" t="n">
        <f aca="false">COUNTIF(AG35:AV35,2)+COUNTIF(AG35:AV35,"н")+COUNTIF(AG35:AV35,"д")</f>
        <v>0</v>
      </c>
      <c r="Z35" s="177" t="n">
        <f aca="false">COUNTIF(AG35:AV35,Z$5)</f>
        <v>0</v>
      </c>
      <c r="AA35" s="177" t="n">
        <f aca="false">COUNTIF(AG35:AV35,AA$5)</f>
        <v>0</v>
      </c>
      <c r="AB35" s="177" t="n">
        <f aca="false">COUNTIF(AG35:AV35,AB$5)</f>
        <v>0</v>
      </c>
      <c r="AC35" s="177" t="n">
        <f aca="false">SUM(X35:AB35)</f>
        <v>0</v>
      </c>
      <c r="AD35" s="213" t="str">
        <f aca="false">IF(ISERROR(((X35+Y35)*2+Z35*3+AA35*4+AB35*5)/SUM(X35,Y35:AB35)),"",((X35+Y35)*2+Z35*3+AA35*4+AB35*5)/SUM(X35,Y35:AB35))</f>
        <v/>
      </c>
      <c r="AE35" s="214" t="n">
        <f aca="false">IF(AX35=5,0.5,IF(AX35=4,0.25,IF(AX35&lt;=3,0)))</f>
        <v>0</v>
      </c>
      <c r="AF35" s="1"/>
      <c r="AG35" s="298" t="str">
        <f aca="false">IF(ISERROR(VALUE(LEFT(F35))),LEFT(F35),VALUE(LEFT(F35)))</f>
        <v/>
      </c>
      <c r="AH35" s="298" t="str">
        <f aca="false">IF(ISERROR(VALUE(LEFT(G35))),LEFT(G35),VALUE(LEFT(G35)))</f>
        <v/>
      </c>
      <c r="AI35" s="298" t="str">
        <f aca="false">IF(ISERROR(VALUE(LEFT(H35))),LEFT(H35),VALUE(LEFT(H35)))</f>
        <v/>
      </c>
      <c r="AJ35" s="298" t="str">
        <f aca="false">IF(ISERROR(VALUE(LEFT(I35))),LEFT(I35),VALUE(LEFT(I35)))</f>
        <v/>
      </c>
      <c r="AK35" s="298" t="str">
        <f aca="false">IF(ISERROR(VALUE(LEFT(J35))),LEFT(J35),VALUE(LEFT(J35)))</f>
        <v/>
      </c>
      <c r="AL35" s="298" t="str">
        <f aca="false">IF(ISERROR(VALUE(LEFT(K35))),LEFT(K35),VALUE(LEFT(K35)))</f>
        <v/>
      </c>
      <c r="AM35" s="298" t="str">
        <f aca="false">IF(ISERROR(VALUE(LEFT(L35))),LEFT(L35),VALUE(LEFT(L35)))</f>
        <v/>
      </c>
      <c r="AN35" s="298" t="str">
        <f aca="false">IF(ISERROR(VALUE(LEFT(M35))),LEFT(M35),VALUE(LEFT(M35)))</f>
        <v/>
      </c>
      <c r="AO35" s="298" t="str">
        <f aca="false">IF(ISERROR(VALUE(LEFT(N35))),LEFT(N35),VALUE(LEFT(N35)))</f>
        <v/>
      </c>
      <c r="AP35" s="298" t="str">
        <f aca="false">IF(ISERROR(VALUE(LEFT(O35))),LEFT(O35),VALUE(LEFT(O35)))</f>
        <v/>
      </c>
      <c r="AQ35" s="298" t="str">
        <f aca="false">IF(ISERROR(VALUE(LEFT(P35))),LEFT(P35),VALUE(LEFT(P35)))</f>
        <v/>
      </c>
      <c r="AR35" s="298" t="str">
        <f aca="false">IF(ISERROR(VALUE(LEFT(Q35))),LEFT(Q35),VALUE(LEFT(Q35)))</f>
        <v/>
      </c>
      <c r="AS35" s="298" t="str">
        <f aca="false">IF(ISERROR(VALUE(LEFT(R35))),LEFT(R35),VALUE(LEFT(R35)))</f>
        <v/>
      </c>
      <c r="AT35" s="298" t="str">
        <f aca="false">IF(ISERROR(VALUE(LEFT(S35))),LEFT(S35),VALUE(LEFT(S35)))</f>
        <v/>
      </c>
      <c r="AU35" s="298" t="str">
        <f aca="false">IF(ISERROR(VALUE(LEFT(T35))),LEFT(T35),VALUE(LEFT(T35)))</f>
        <v/>
      </c>
      <c r="AV35" s="298" t="str">
        <f aca="false">IF(ISERROR(VALUE(LEFT(U35))),LEFT(U35),VALUE(LEFT(U35)))</f>
        <v/>
      </c>
      <c r="AW35" s="120" t="n">
        <f aca="false">COUNTIF(AG35:AV35,"з")</f>
        <v>0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true" customHeight="true" outlineLevel="0" collapsed="false">
      <c r="A36" s="75"/>
      <c r="B36" s="113"/>
      <c r="C36" s="258"/>
      <c r="D36" s="304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96"/>
      <c r="S36" s="80"/>
      <c r="T36" s="80"/>
      <c r="U36" s="80"/>
      <c r="V36" s="216" t="n">
        <f aca="false">IF(AC36&gt;0,IF(SUM(X36:Y36)/AC36&gt;0,2,IF(AND(SUM(X36:Y36)/AC36=0,Z36/AC36&gt;0),3,IF(AND((AB36/AC36+AA36/AC36)=1,AA36/AC36&gt;0),4,5))),0)</f>
        <v>0</v>
      </c>
      <c r="W36" s="177" t="n">
        <f aca="false">COUNTIF(AG36:AV36,"б")</f>
        <v>0</v>
      </c>
      <c r="X36" s="177" t="n">
        <f aca="false">COUNTIF(AG36:AV36,"д")</f>
        <v>0</v>
      </c>
      <c r="Y36" s="177" t="n">
        <f aca="false">COUNTIF(AG36:AV36,2)+COUNTIF(AG36:AV36,"н")+COUNTIF(AG36:AV36,"д")</f>
        <v>0</v>
      </c>
      <c r="Z36" s="177" t="n">
        <f aca="false">COUNTIF(AG36:AV36,Z$5)</f>
        <v>0</v>
      </c>
      <c r="AA36" s="177" t="n">
        <f aca="false">COUNTIF(AG36:AV36,AA$5)</f>
        <v>0</v>
      </c>
      <c r="AB36" s="177" t="n">
        <f aca="false">COUNTIF(AG36:AV36,AB$5)</f>
        <v>0</v>
      </c>
      <c r="AC36" s="177" t="n">
        <f aca="false">SUM(X36:AB36)</f>
        <v>0</v>
      </c>
      <c r="AD36" s="213" t="str">
        <f aca="false">IF(ISERROR(((X36+Y36)*2+Z36*3+AA36*4+AB36*5)/SUM(X36,Y36:AB36)),"",((X36+Y36)*2+Z36*3+AA36*4+AB36*5)/SUM(X36,Y36:AB36))</f>
        <v/>
      </c>
      <c r="AE36" s="214" t="n">
        <f aca="false">IF(AX36=5,0.5,IF(AX36=4,0.25,IF(AX36&lt;=3,0)))</f>
        <v>0</v>
      </c>
      <c r="AF36" s="1"/>
      <c r="AG36" s="298" t="str">
        <f aca="false">IF(ISERROR(VALUE(LEFT(F36))),LEFT(F36),VALUE(LEFT(F36)))</f>
        <v/>
      </c>
      <c r="AH36" s="298" t="str">
        <f aca="false">IF(ISERROR(VALUE(LEFT(G36))),LEFT(G36),VALUE(LEFT(G36)))</f>
        <v/>
      </c>
      <c r="AI36" s="298" t="str">
        <f aca="false">IF(ISERROR(VALUE(LEFT(H36))),LEFT(H36),VALUE(LEFT(H36)))</f>
        <v/>
      </c>
      <c r="AJ36" s="298" t="str">
        <f aca="false">IF(ISERROR(VALUE(LEFT(I36))),LEFT(I36),VALUE(LEFT(I36)))</f>
        <v/>
      </c>
      <c r="AK36" s="298" t="str">
        <f aca="false">IF(ISERROR(VALUE(LEFT(J36))),LEFT(J36),VALUE(LEFT(J36)))</f>
        <v/>
      </c>
      <c r="AL36" s="298" t="str">
        <f aca="false">IF(ISERROR(VALUE(LEFT(K36))),LEFT(K36),VALUE(LEFT(K36)))</f>
        <v/>
      </c>
      <c r="AM36" s="298" t="str">
        <f aca="false">IF(ISERROR(VALUE(LEFT(L36))),LEFT(L36),VALUE(LEFT(L36)))</f>
        <v/>
      </c>
      <c r="AN36" s="298" t="str">
        <f aca="false">IF(ISERROR(VALUE(LEFT(M36))),LEFT(M36),VALUE(LEFT(M36)))</f>
        <v/>
      </c>
      <c r="AO36" s="298" t="str">
        <f aca="false">IF(ISERROR(VALUE(LEFT(N36))),LEFT(N36),VALUE(LEFT(N36)))</f>
        <v/>
      </c>
      <c r="AP36" s="298" t="str">
        <f aca="false">IF(ISERROR(VALUE(LEFT(O36))),LEFT(O36),VALUE(LEFT(O36)))</f>
        <v/>
      </c>
      <c r="AQ36" s="298" t="str">
        <f aca="false">IF(ISERROR(VALUE(LEFT(P36))),LEFT(P36),VALUE(LEFT(P36)))</f>
        <v/>
      </c>
      <c r="AR36" s="298" t="str">
        <f aca="false">IF(ISERROR(VALUE(LEFT(Q36))),LEFT(Q36),VALUE(LEFT(Q36)))</f>
        <v/>
      </c>
      <c r="AS36" s="298" t="str">
        <f aca="false">IF(ISERROR(VALUE(LEFT(R36))),LEFT(R36),VALUE(LEFT(R36)))</f>
        <v/>
      </c>
      <c r="AT36" s="298" t="str">
        <f aca="false">IF(ISERROR(VALUE(LEFT(S36))),LEFT(S36),VALUE(LEFT(S36)))</f>
        <v/>
      </c>
      <c r="AU36" s="298" t="str">
        <f aca="false">IF(ISERROR(VALUE(LEFT(T36))),LEFT(T36),VALUE(LEFT(T36)))</f>
        <v/>
      </c>
      <c r="AV36" s="298" t="str">
        <f aca="false">IF(ISERROR(VALUE(LEFT(U36))),LEFT(U36),VALUE(LEFT(U36)))</f>
        <v/>
      </c>
      <c r="AW36" s="120" t="n">
        <f aca="false">COUNTIF(AG36:AV36,"з")</f>
        <v>0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true" customHeight="true" outlineLevel="0" collapsed="false">
      <c r="A37" s="75"/>
      <c r="B37" s="119"/>
      <c r="C37" s="258"/>
      <c r="D37" s="304"/>
      <c r="E37" s="79"/>
      <c r="F37" s="80"/>
      <c r="G37" s="80"/>
      <c r="H37" s="80"/>
      <c r="I37" s="80"/>
      <c r="J37" s="80"/>
      <c r="K37" s="80"/>
      <c r="L37" s="96"/>
      <c r="M37" s="80"/>
      <c r="N37" s="80"/>
      <c r="O37" s="96"/>
      <c r="P37" s="80"/>
      <c r="Q37" s="80"/>
      <c r="R37" s="96"/>
      <c r="S37" s="80"/>
      <c r="T37" s="80"/>
      <c r="U37" s="80"/>
      <c r="V37" s="216" t="n">
        <f aca="false">IF(AC37&gt;0,IF(SUM(X37:Y37)/AC37&gt;0,2,IF(AND(SUM(X37:Y37)/AC37=0,Z37/AC37&gt;0),3,IF(AND((AB37/AC37+AA37/AC37)=1,AA37/AC37&gt;0),4,5))),0)</f>
        <v>0</v>
      </c>
      <c r="W37" s="177" t="n">
        <f aca="false">COUNTIF(AG37:AV37,"б")</f>
        <v>0</v>
      </c>
      <c r="X37" s="177" t="n">
        <f aca="false">COUNTIF(AG37:AV37,"д")</f>
        <v>0</v>
      </c>
      <c r="Y37" s="177" t="n">
        <f aca="false">COUNTIF(AG37:AV37,2)+COUNTIF(AG37:AV37,"н")+COUNTIF(AG37:AV37,"д")</f>
        <v>0</v>
      </c>
      <c r="Z37" s="177" t="n">
        <f aca="false">COUNTIF(AG37:AV37,Z$5)</f>
        <v>0</v>
      </c>
      <c r="AA37" s="177" t="n">
        <f aca="false">COUNTIF(AG37:AV37,AA$5)</f>
        <v>0</v>
      </c>
      <c r="AB37" s="177" t="n">
        <f aca="false">COUNTIF(AG37:AV37,AB$5)</f>
        <v>0</v>
      </c>
      <c r="AC37" s="177" t="n">
        <f aca="false">SUM(X37:AB37)</f>
        <v>0</v>
      </c>
      <c r="AD37" s="213" t="str">
        <f aca="false">IF(ISERROR(((X37+Y37)*2+Z37*3+AA37*4+AB37*5)/SUM(X37,Y37:AB37)),"",((X37+Y37)*2+Z37*3+AA37*4+AB37*5)/SUM(X37,Y37:AB37))</f>
        <v/>
      </c>
      <c r="AE37" s="305" t="n">
        <f aca="false">IF(AX37=5,0.5,IF(AX37=4,0.25,IF(AX37&lt;=3,0)))</f>
        <v>0</v>
      </c>
      <c r="AF37" s="1"/>
      <c r="AG37" s="298" t="str">
        <f aca="false">IF(ISERROR(VALUE(LEFT(F37))),LEFT(F37),VALUE(LEFT(F37)))</f>
        <v/>
      </c>
      <c r="AH37" s="298" t="str">
        <f aca="false">IF(ISERROR(VALUE(LEFT(G37))),LEFT(G37),VALUE(LEFT(G37)))</f>
        <v/>
      </c>
      <c r="AI37" s="298" t="str">
        <f aca="false">IF(ISERROR(VALUE(LEFT(H37))),LEFT(H37),VALUE(LEFT(H37)))</f>
        <v/>
      </c>
      <c r="AJ37" s="298" t="str">
        <f aca="false">IF(ISERROR(VALUE(LEFT(I37))),LEFT(I37),VALUE(LEFT(I37)))</f>
        <v/>
      </c>
      <c r="AK37" s="298" t="str">
        <f aca="false">IF(ISERROR(VALUE(LEFT(J37))),LEFT(J37),VALUE(LEFT(J37)))</f>
        <v/>
      </c>
      <c r="AL37" s="298" t="str">
        <f aca="false">IF(ISERROR(VALUE(LEFT(K37))),LEFT(K37),VALUE(LEFT(K37)))</f>
        <v/>
      </c>
      <c r="AM37" s="298" t="str">
        <f aca="false">IF(ISERROR(VALUE(LEFT(L37))),LEFT(L37),VALUE(LEFT(L37)))</f>
        <v/>
      </c>
      <c r="AN37" s="298" t="str">
        <f aca="false">IF(ISERROR(VALUE(LEFT(M37))),LEFT(M37),VALUE(LEFT(M37)))</f>
        <v/>
      </c>
      <c r="AO37" s="298" t="str">
        <f aca="false">IF(ISERROR(VALUE(LEFT(N37))),LEFT(N37),VALUE(LEFT(N37)))</f>
        <v/>
      </c>
      <c r="AP37" s="298" t="str">
        <f aca="false">IF(ISERROR(VALUE(LEFT(O37))),LEFT(O37),VALUE(LEFT(O37)))</f>
        <v/>
      </c>
      <c r="AQ37" s="298" t="str">
        <f aca="false">IF(ISERROR(VALUE(LEFT(P37))),LEFT(P37),VALUE(LEFT(P37)))</f>
        <v/>
      </c>
      <c r="AR37" s="298" t="str">
        <f aca="false">IF(ISERROR(VALUE(LEFT(Q37))),LEFT(Q37),VALUE(LEFT(Q37)))</f>
        <v/>
      </c>
      <c r="AS37" s="298" t="str">
        <f aca="false">IF(ISERROR(VALUE(LEFT(R37))),LEFT(R37),VALUE(LEFT(R37)))</f>
        <v/>
      </c>
      <c r="AT37" s="298" t="str">
        <f aca="false">IF(ISERROR(VALUE(LEFT(S37))),LEFT(S37),VALUE(LEFT(S37)))</f>
        <v/>
      </c>
      <c r="AU37" s="298" t="str">
        <f aca="false">IF(ISERROR(VALUE(LEFT(T37))),LEFT(T37),VALUE(LEFT(T37)))</f>
        <v/>
      </c>
      <c r="AV37" s="298" t="str">
        <f aca="false">IF(ISERROR(VALUE(LEFT(U37))),LEFT(U37),VALUE(LEFT(U37)))</f>
        <v/>
      </c>
      <c r="AW37" s="120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5" hidden="true" customHeight="true" outlineLevel="0" collapsed="false">
      <c r="A38" s="75"/>
      <c r="B38" s="119"/>
      <c r="C38" s="119"/>
      <c r="D38" s="119"/>
      <c r="E38" s="120" t="n">
        <f aca="false">COUNTIF(E6:E37,"2633")</f>
        <v>27</v>
      </c>
      <c r="F38" s="80"/>
      <c r="G38" s="80"/>
      <c r="H38" s="80"/>
      <c r="I38" s="80"/>
      <c r="J38" s="80"/>
      <c r="K38" s="80"/>
      <c r="L38" s="96"/>
      <c r="M38" s="80"/>
      <c r="N38" s="80"/>
      <c r="O38" s="96"/>
      <c r="P38" s="80"/>
      <c r="Q38" s="80"/>
      <c r="R38" s="96"/>
      <c r="S38" s="80"/>
      <c r="T38" s="80"/>
      <c r="U38" s="80"/>
      <c r="V38" s="120" t="e">
        <f aca="false">сводн.!#REF!</f>
        <v>#VALUE!</v>
      </c>
      <c r="W38" s="212" t="n">
        <f aca="false">SUM(W6:W37)</f>
        <v>0</v>
      </c>
      <c r="X38" s="212" t="n">
        <f aca="false">SUM(X6:X37)</f>
        <v>0</v>
      </c>
      <c r="Y38" s="212" t="n">
        <f aca="false">SUM(Y6:Y37)-X38</f>
        <v>12</v>
      </c>
      <c r="Z38" s="212" t="n">
        <f aca="false">SUM(Z6:Z37)</f>
        <v>53</v>
      </c>
      <c r="AA38" s="212" t="n">
        <f aca="false">SUM(AA6:AA37)</f>
        <v>46</v>
      </c>
      <c r="AB38" s="212" t="n">
        <f aca="false">SUM(AB6:AB37)</f>
        <v>73</v>
      </c>
      <c r="AC38" s="212" t="n">
        <f aca="false">SUM(X38:AB38)</f>
        <v>184</v>
      </c>
      <c r="AD38" s="213"/>
      <c r="AE38" s="260"/>
      <c r="AF38" s="1"/>
      <c r="AG38" s="298"/>
      <c r="AH38" s="298"/>
      <c r="AI38" s="298"/>
      <c r="AJ38" s="298"/>
      <c r="AK38" s="298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8"/>
      <c r="AW38" s="120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17"/>
      <c r="CG38" s="217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customFormat="false" ht="12.75" hidden="false" customHeight="true" outlineLevel="0" collapsed="false">
      <c r="A39" s="122"/>
      <c r="B39" s="122"/>
      <c r="C39" s="123" t="s">
        <v>62</v>
      </c>
      <c r="D39" s="123"/>
      <c r="E39" s="120"/>
      <c r="F39" s="261" t="str">
        <f aca="false" t="array" ref="F39:U46">AG39:AV46</f>
        <v> </v>
      </c>
      <c r="G39" s="261" t="n">
        <v>3.84615384615385</v>
      </c>
      <c r="H39" s="261" t="n">
        <v>4.62962962962963</v>
      </c>
      <c r="I39" s="261" t="n">
        <v>4.48148148148148</v>
      </c>
      <c r="J39" s="261" t="n">
        <v>4.5</v>
      </c>
      <c r="K39" s="261" t="n">
        <v>4.18518518518519</v>
      </c>
      <c r="L39" s="261" t="n">
        <v>3.08</v>
      </c>
      <c r="M39" s="261" t="n">
        <v>3.03846153846154</v>
      </c>
      <c r="N39" s="261" t="str">
        <v> </v>
      </c>
      <c r="O39" s="125" t="str">
        <v> </v>
      </c>
      <c r="P39" s="125" t="str">
        <v> </v>
      </c>
      <c r="Q39" s="125" t="str">
        <v> </v>
      </c>
      <c r="R39" s="125" t="str">
        <v> </v>
      </c>
      <c r="S39" s="261" t="str">
        <v> </v>
      </c>
      <c r="T39" s="261" t="str">
        <v> </v>
      </c>
      <c r="U39" s="261" t="str">
        <v> </v>
      </c>
      <c r="V39" s="262" t="n">
        <f aca="false">сводн.!t27</f>
        <v>2</v>
      </c>
      <c r="AD39" s="213" t="n">
        <f aca="false">IF(ISERROR(((X38+Y38)*2+Z38*3+AA38*4+AB38*5)/SUM(X38,Y38:AB38)),"",((X38+Y38)*2+Z38*3+AA38*4+AB38*5)/SUM(X38,Y38:AB38))</f>
        <v>3.97826086956522</v>
      </c>
      <c r="AE39" s="263"/>
      <c r="AF39" s="1"/>
      <c r="AG39" s="264" t="str">
        <f aca="false">IF(COUNT(AG6:AG37)=0," ",SUM(AG6:AG37)/COUNT(AG6:AG37))</f>
        <v> </v>
      </c>
      <c r="AH39" s="264" t="n">
        <f aca="false">IF(COUNT(AH6:AH37)=0," ",SUM(AH6:AH37)/COUNT(AH6:AH37))</f>
        <v>3.84615384615385</v>
      </c>
      <c r="AI39" s="264" t="n">
        <f aca="false">IF(COUNT(AI6:AI37)=0," ",SUM(AI6:AI37)/COUNT(AI6:AI37))</f>
        <v>4.62962962962963</v>
      </c>
      <c r="AJ39" s="264" t="n">
        <f aca="false">IF(COUNT(AJ6:AJ37)=0," ",SUM(AJ6:AJ37)/COUNT(AJ6:AJ37))</f>
        <v>4.48148148148148</v>
      </c>
      <c r="AK39" s="264" t="n">
        <f aca="false">IF(COUNT(AK6:AK37)=0," ",SUM(AK6:AK37)/COUNT(AK6:AK37))</f>
        <v>4.5</v>
      </c>
      <c r="AL39" s="264" t="n">
        <f aca="false">IF(COUNT(AL6:AL37)=0," ",SUM(AL6:AL37)/COUNT(AL6:AL37))</f>
        <v>4.18518518518519</v>
      </c>
      <c r="AM39" s="264" t="n">
        <f aca="false">IF(COUNT(AM6:AM37)=0," ",SUM(AM6:AM37)/COUNT(AM6:AM37))</f>
        <v>3.08</v>
      </c>
      <c r="AN39" s="264" t="n">
        <f aca="false">IF(COUNT(AN6:AN37)=0," ",SUM(AN6:AN37)/COUNT(AN6:AN37))</f>
        <v>3.03846153846154</v>
      </c>
      <c r="AO39" s="264" t="str">
        <f aca="false">IF(COUNT(AO6:AO37)=0," ",SUM(AO6:AO37)/COUNT(AO6:AO37))</f>
        <v> </v>
      </c>
      <c r="AP39" s="264" t="str">
        <f aca="false">IF(COUNT(AP6:AP37)=0," ",SUM(AP6:AP37)/COUNT(AP6:AP37))</f>
        <v> </v>
      </c>
      <c r="AQ39" s="264" t="str">
        <f aca="false">IF(COUNT(AQ6:AQ37)=0," ",SUM(AQ6:AQ37)/COUNT(AQ6:AQ37))</f>
        <v> </v>
      </c>
      <c r="AR39" s="264" t="str">
        <f aca="false">IF(COUNT(AR6:AR37)=0," ",SUM(AR6:AR37)/COUNT(AR6:AR37))</f>
        <v> </v>
      </c>
      <c r="AS39" s="264" t="str">
        <f aca="false">IF(COUNT(AS6:AS37)=0," ",SUM(AS6:AS37)/COUNT(AS6:AS37))</f>
        <v> </v>
      </c>
      <c r="AT39" s="264" t="str">
        <f aca="false">IF(COUNT(AT6:AT37)=0," ",SUM(AT6:AT37)/COUNT(AT6:AT37))</f>
        <v> </v>
      </c>
      <c r="AU39" s="264" t="str">
        <f aca="false">IF(COUNT(AU6:AU37)=0," ",SUM(AU6:AU37)/COUNT(AU6:AU37))</f>
        <v> </v>
      </c>
      <c r="AV39" s="265" t="str">
        <f aca="false">IF(COUNT(AV6:AV37)=0," ",SUM(AV6:AV37)/COUNT(AV6:AV37))</f>
        <v> </v>
      </c>
      <c r="AW39" s="216"/>
      <c r="AX39" s="217"/>
      <c r="AY39" s="218"/>
      <c r="AZ39" s="218"/>
      <c r="BA39" s="218"/>
      <c r="BB39" s="218"/>
      <c r="BC39" s="218"/>
      <c r="BD39" s="218"/>
      <c r="BE39" s="218"/>
      <c r="BF39" s="218"/>
      <c r="BG39" s="218"/>
      <c r="BH39" s="218"/>
      <c r="BI39" s="218"/>
      <c r="BJ39" s="218"/>
      <c r="BK39" s="218"/>
      <c r="BL39" s="218"/>
      <c r="BM39" s="218"/>
      <c r="BN39" s="218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="146" customFormat="true" ht="12.75" hidden="false" customHeight="false" outlineLevel="0" collapsed="false">
      <c r="A40" s="131"/>
      <c r="B40" s="131"/>
      <c r="C40" s="132" t="s">
        <v>63</v>
      </c>
      <c r="D40" s="132"/>
      <c r="E40" s="133"/>
      <c r="F40" s="266" t="str">
        <v>0</v>
      </c>
      <c r="G40" s="266" t="n">
        <v>9</v>
      </c>
      <c r="H40" s="266" t="n">
        <v>18</v>
      </c>
      <c r="I40" s="266" t="n">
        <v>18</v>
      </c>
      <c r="J40" s="266" t="n">
        <v>13</v>
      </c>
      <c r="K40" s="266" t="n">
        <v>11</v>
      </c>
      <c r="L40" s="266" t="n">
        <v>2</v>
      </c>
      <c r="M40" s="266" t="n">
        <v>2</v>
      </c>
      <c r="N40" s="266" t="str">
        <v>0</v>
      </c>
      <c r="O40" s="267" t="str">
        <v>0</v>
      </c>
      <c r="P40" s="267" t="str">
        <v>0</v>
      </c>
      <c r="Q40" s="267" t="str">
        <v>0</v>
      </c>
      <c r="R40" s="267" t="str">
        <v>0</v>
      </c>
      <c r="S40" s="266" t="str">
        <v>0</v>
      </c>
      <c r="T40" s="266" t="str">
        <v>0</v>
      </c>
      <c r="U40" s="266" t="str">
        <v> </v>
      </c>
      <c r="V40" s="268" t="n">
        <f aca="false">IF(COUNTIF(V6:V37,5)=0,"0",COUNTIF(V6:V37,5))</f>
        <v>1</v>
      </c>
      <c r="W40" s="133"/>
      <c r="X40" s="269" t="n">
        <f aca="false">SUM(X38:AB38)</f>
        <v>184</v>
      </c>
      <c r="Y40" s="269"/>
      <c r="Z40" s="269"/>
      <c r="AA40" s="269"/>
      <c r="AB40" s="269"/>
      <c r="AC40" s="269"/>
      <c r="AD40" s="213" t="n">
        <f aca="false">IF(ISERROR(((X40+Y40)*2+Z40*3+AA40*4+AB40*5)/SUM(X40,Y40:AB40)),"",((X40+Y40)*2+Z40*3+AA40*4+AB40*5)/SUM(X40,Y40:AB40))</f>
        <v>2</v>
      </c>
      <c r="AE40" s="270"/>
      <c r="AG40" s="271" t="str">
        <f aca="false">IF(COUNTIF(AG6:AG37,5)=0,"0",COUNTIF(AG6:AG37,5))</f>
        <v>0</v>
      </c>
      <c r="AH40" s="271" t="n">
        <f aca="false">IF(COUNTIF(AH6:AH37,5)=0,"0",COUNTIF(AH6:AH37,5))</f>
        <v>9</v>
      </c>
      <c r="AI40" s="271" t="n">
        <f aca="false">IF(COUNTIF(AI6:AI37,5)=0,"0",COUNTIF(AI6:AI37,5))</f>
        <v>18</v>
      </c>
      <c r="AJ40" s="271" t="n">
        <f aca="false">IF(COUNTIF(AJ6:AJ37,5)=0,"0",COUNTIF(AJ6:AJ37,5))</f>
        <v>18</v>
      </c>
      <c r="AK40" s="271" t="n">
        <f aca="false">IF(COUNTIF(AK6:AK37,5)=0,"0",COUNTIF(AK6:AK37,5))</f>
        <v>13</v>
      </c>
      <c r="AL40" s="271" t="n">
        <f aca="false">IF(COUNTIF(AL6:AL37,5)=0,"0",COUNTIF(AL6:AL37,5))</f>
        <v>11</v>
      </c>
      <c r="AM40" s="271" t="n">
        <f aca="false">IF(COUNTIF(AM6:AM37,5)=0,"0",COUNTIF(AM6:AM37,5))</f>
        <v>2</v>
      </c>
      <c r="AN40" s="271" t="n">
        <f aca="false">IF(COUNTIF(AN6:AN37,5)=0,"0",COUNTIF(AN6:AN37,5))</f>
        <v>2</v>
      </c>
      <c r="AO40" s="271" t="str">
        <f aca="false">IF(COUNTIF(AO6:AO37,5)=0,"0",COUNTIF(AO6:AO37,5))</f>
        <v>0</v>
      </c>
      <c r="AP40" s="271" t="str">
        <f aca="false">IF(COUNTIF(AP6:AP37,5)=0,"0",COUNTIF(AP6:AP37,5))</f>
        <v>0</v>
      </c>
      <c r="AQ40" s="271" t="str">
        <f aca="false">IF(COUNTIF(AQ6:AQ37,5)=0,"0",COUNTIF(AQ6:AQ37,5))</f>
        <v>0</v>
      </c>
      <c r="AR40" s="271" t="str">
        <f aca="false">IF(COUNTIF(AR6:AR37,5)=0,"0",COUNTIF(AR6:AR37,5))</f>
        <v>0</v>
      </c>
      <c r="AS40" s="271" t="str">
        <f aca="false">IF(COUNTIF(AS6:AS37,5)=0,"0",COUNTIF(AS6:AS37,5))</f>
        <v>0</v>
      </c>
      <c r="AT40" s="271" t="str">
        <f aca="false">IF(COUNTIF(AT6:AT37,5)=0,"0",COUNTIF(AT6:AT37,5))</f>
        <v>0</v>
      </c>
      <c r="AU40" s="271" t="str">
        <f aca="false">IF(COUNTIF(AU6:AU37,5)=0,"0",COUNTIF(AU6:AU37,5))</f>
        <v>0</v>
      </c>
      <c r="AV40" s="272" t="str">
        <f aca="false">IF(COUNTIF(AV6:AV37,5)=0," ",COUNTIF(AV6:AV37,5))</f>
        <v> </v>
      </c>
      <c r="AW40" s="271"/>
      <c r="AX40" s="273"/>
      <c r="AY40" s="274"/>
      <c r="AZ40" s="274"/>
      <c r="BA40" s="274"/>
      <c r="BB40" s="274"/>
      <c r="BC40" s="274"/>
      <c r="BD40" s="274"/>
      <c r="BE40" s="274"/>
      <c r="BF40" s="274"/>
      <c r="BG40" s="274"/>
      <c r="BH40" s="274"/>
      <c r="BI40" s="274"/>
      <c r="BJ40" s="274"/>
      <c r="BK40" s="274"/>
      <c r="BL40" s="274"/>
      <c r="BM40" s="274"/>
      <c r="BN40" s="274"/>
      <c r="BO40" s="275"/>
      <c r="BP40" s="275"/>
      <c r="BQ40" s="275"/>
      <c r="BR40" s="275"/>
      <c r="BS40" s="275"/>
      <c r="BT40" s="275"/>
      <c r="BU40" s="275"/>
      <c r="BV40" s="275"/>
      <c r="BW40" s="275"/>
      <c r="BX40" s="275"/>
      <c r="BY40" s="275"/>
      <c r="BZ40" s="275"/>
      <c r="CA40" s="275"/>
      <c r="CB40" s="275"/>
      <c r="CC40" s="275"/>
      <c r="CD40" s="275"/>
      <c r="CE40" s="275"/>
      <c r="CF40" s="275"/>
      <c r="CG40" s="275"/>
      <c r="CH40" s="275"/>
      <c r="CI40" s="275"/>
      <c r="CJ40" s="275"/>
      <c r="CK40" s="275"/>
      <c r="CL40" s="275"/>
      <c r="CM40" s="275"/>
    </row>
    <row r="41" s="160" customFormat="true" ht="12.75" hidden="false" customHeight="false" outlineLevel="0" collapsed="false">
      <c r="A41" s="147"/>
      <c r="B41" s="147"/>
      <c r="C41" s="148" t="s">
        <v>64</v>
      </c>
      <c r="D41" s="148"/>
      <c r="E41" s="149"/>
      <c r="F41" s="276" t="str">
        <v>0</v>
      </c>
      <c r="G41" s="276" t="n">
        <v>4</v>
      </c>
      <c r="H41" s="276" t="n">
        <v>8</v>
      </c>
      <c r="I41" s="276" t="n">
        <v>4</v>
      </c>
      <c r="J41" s="276" t="n">
        <v>13</v>
      </c>
      <c r="K41" s="276" t="n">
        <v>11</v>
      </c>
      <c r="L41" s="276" t="n">
        <v>4</v>
      </c>
      <c r="M41" s="276" t="n">
        <v>2</v>
      </c>
      <c r="N41" s="276" t="str">
        <v>0</v>
      </c>
      <c r="O41" s="277" t="str">
        <v>0</v>
      </c>
      <c r="P41" s="277" t="str">
        <v>0</v>
      </c>
      <c r="Q41" s="277" t="str">
        <v>0</v>
      </c>
      <c r="R41" s="277" t="str">
        <v>0</v>
      </c>
      <c r="S41" s="276" t="str">
        <v>0</v>
      </c>
      <c r="T41" s="276" t="str">
        <v>0</v>
      </c>
      <c r="U41" s="276" t="str">
        <v> </v>
      </c>
      <c r="V41" s="278" t="n">
        <f aca="false">IF(COUNTIF(V6:V37,4)=0,"0",COUNTIF(V6:V37,4))</f>
        <v>2</v>
      </c>
      <c r="W41" s="279"/>
      <c r="X41" s="279"/>
      <c r="Y41" s="279" t="str">
        <f aca="false">IF(COUNTIF(Y6:Y37,4)=0," ",COUNTIF(Y6:Y37,4))</f>
        <v> </v>
      </c>
      <c r="Z41" s="279" t="n">
        <f aca="false">IF(COUNTIF(Z6:Z37,4)=0," ",COUNTIF(Z6:Z37,4))</f>
        <v>2</v>
      </c>
      <c r="AA41" s="279" t="n">
        <f aca="false">IF(COUNTIF(AA6:AA37,4)=0," ",COUNTIF(AA6:AA37,4))</f>
        <v>1</v>
      </c>
      <c r="AB41" s="279" t="n">
        <f aca="false">IF(COUNTIF(AB6:AB37,4)=0," ",COUNTIF(AB6:AB37,4))</f>
        <v>2</v>
      </c>
      <c r="AC41" s="279"/>
      <c r="AD41" s="279"/>
      <c r="AE41" s="280" t="str">
        <f aca="false">IF(COUNTIF(AE6:AE37,4)=0," ",COUNTIF(AE6:AE37,4))</f>
        <v> </v>
      </c>
      <c r="AF41" s="279" t="str">
        <f aca="false">IF(COUNTIF(AF6:AF37,4)=0," ",COUNTIF(AF6:AF37,4))</f>
        <v> </v>
      </c>
      <c r="AG41" s="279" t="str">
        <f aca="false">IF(COUNTIF(AG6:AG37,4)=0,"0",COUNTIF(AG6:AG37,4))</f>
        <v>0</v>
      </c>
      <c r="AH41" s="279" t="n">
        <f aca="false">IF(COUNTIF(AH6:AH37,4)=0,"0",COUNTIF(AH6:AH37,4))</f>
        <v>4</v>
      </c>
      <c r="AI41" s="279" t="n">
        <f aca="false">IF(COUNTIF(AI6:AI37,4)=0,"0",COUNTIF(AI6:AI37,4))</f>
        <v>8</v>
      </c>
      <c r="AJ41" s="279" t="n">
        <f aca="false">IF(COUNTIF(AJ6:AJ37,4)=0,"0",COUNTIF(AJ6:AJ37,4))</f>
        <v>4</v>
      </c>
      <c r="AK41" s="279" t="n">
        <f aca="false">IF(COUNTIF(AK6:AK37,4)=0,"0",COUNTIF(AK6:AK37,4))</f>
        <v>13</v>
      </c>
      <c r="AL41" s="279" t="n">
        <f aca="false">IF(COUNTIF(AL6:AL37,4)=0,"0",COUNTIF(AL6:AL37,4))</f>
        <v>11</v>
      </c>
      <c r="AM41" s="279" t="n">
        <f aca="false">IF(COUNTIF(AM6:AM37,4)=0,"0",COUNTIF(AM6:AM37,4))</f>
        <v>4</v>
      </c>
      <c r="AN41" s="279" t="n">
        <f aca="false">IF(COUNTIF(AN6:AN37,4)=0,"0",COUNTIF(AN6:AN37,4))</f>
        <v>2</v>
      </c>
      <c r="AO41" s="279" t="str">
        <f aca="false">IF(COUNTIF(AO6:AO37,4)=0,"0",COUNTIF(AO6:AO37,4))</f>
        <v>0</v>
      </c>
      <c r="AP41" s="279" t="str">
        <f aca="false">IF(COUNTIF(AP6:AP37,4)=0,"0",COUNTIF(AP6:AP37,4))</f>
        <v>0</v>
      </c>
      <c r="AQ41" s="279" t="str">
        <f aca="false">IF(COUNTIF(AQ6:AQ37,4)=0,"0",COUNTIF(AQ6:AQ37,4))</f>
        <v>0</v>
      </c>
      <c r="AR41" s="279" t="str">
        <f aca="false">IF(COUNTIF(AR6:AR37,4)=0,"0",COUNTIF(AR6:AR37,4))</f>
        <v>0</v>
      </c>
      <c r="AS41" s="279" t="str">
        <f aca="false">IF(COUNTIF(AS6:AS37,4)=0,"0",COUNTIF(AS6:AS37,4))</f>
        <v>0</v>
      </c>
      <c r="AT41" s="279" t="str">
        <f aca="false">IF(COUNTIF(AT6:AT37,4)=0,"0",COUNTIF(AT6:AT37,4))</f>
        <v>0</v>
      </c>
      <c r="AU41" s="279" t="str">
        <f aca="false">IF(COUNTIF(AU6:AU37,4)=0,"0",COUNTIF(AU6:AU37,4))</f>
        <v>0</v>
      </c>
      <c r="AV41" s="281" t="str">
        <f aca="false">IF(COUNTIF(AV6:AV37,4)=0," ",COUNTIF(AV6:AV37,4))</f>
        <v> </v>
      </c>
      <c r="AW41" s="279"/>
      <c r="AX41" s="282"/>
      <c r="AY41" s="283"/>
      <c r="AZ41" s="283"/>
      <c r="BA41" s="283"/>
      <c r="BB41" s="283"/>
      <c r="BC41" s="283"/>
      <c r="BD41" s="283"/>
      <c r="BE41" s="283"/>
      <c r="BF41" s="283"/>
      <c r="BG41" s="283"/>
      <c r="BH41" s="283"/>
      <c r="BI41" s="283"/>
      <c r="BJ41" s="283"/>
      <c r="BK41" s="283"/>
      <c r="BL41" s="283"/>
      <c r="BM41" s="283"/>
      <c r="BN41" s="283"/>
      <c r="BO41" s="284"/>
      <c r="BP41" s="284"/>
      <c r="BQ41" s="284"/>
      <c r="BR41" s="284"/>
      <c r="BS41" s="284"/>
      <c r="BT41" s="284"/>
      <c r="BU41" s="284"/>
      <c r="BV41" s="284"/>
      <c r="BW41" s="284"/>
      <c r="BX41" s="284"/>
      <c r="BY41" s="284"/>
      <c r="BZ41" s="284"/>
      <c r="CA41" s="284"/>
      <c r="CB41" s="284"/>
      <c r="CC41" s="284"/>
      <c r="CD41" s="284"/>
      <c r="CE41" s="284"/>
      <c r="CF41" s="284"/>
      <c r="CG41" s="284"/>
      <c r="CH41" s="284"/>
      <c r="CI41" s="284"/>
      <c r="CJ41" s="284"/>
      <c r="CK41" s="284"/>
      <c r="CL41" s="284"/>
      <c r="CM41" s="284"/>
    </row>
    <row r="42" s="174" customFormat="true" ht="12.75" hidden="false" customHeight="false" outlineLevel="0" collapsed="false">
      <c r="A42" s="161"/>
      <c r="B42" s="161"/>
      <c r="C42" s="162" t="s">
        <v>65</v>
      </c>
      <c r="D42" s="162"/>
      <c r="E42" s="163"/>
      <c r="F42" s="285" t="str">
        <v>0</v>
      </c>
      <c r="G42" s="285" t="n">
        <v>13</v>
      </c>
      <c r="H42" s="285" t="n">
        <v>1</v>
      </c>
      <c r="I42" s="285" t="n">
        <v>5</v>
      </c>
      <c r="J42" s="285" t="str">
        <v>0</v>
      </c>
      <c r="K42" s="285" t="n">
        <v>4</v>
      </c>
      <c r="L42" s="285" t="n">
        <v>13</v>
      </c>
      <c r="M42" s="285" t="n">
        <v>17</v>
      </c>
      <c r="N42" s="285" t="str">
        <v>0</v>
      </c>
      <c r="O42" s="286" t="str">
        <v>0</v>
      </c>
      <c r="P42" s="286" t="str">
        <v>0</v>
      </c>
      <c r="Q42" s="286" t="str">
        <v>0</v>
      </c>
      <c r="R42" s="286" t="str">
        <v>0</v>
      </c>
      <c r="S42" s="285" t="str">
        <v>0</v>
      </c>
      <c r="T42" s="285" t="str">
        <v>0</v>
      </c>
      <c r="U42" s="285" t="str">
        <v> </v>
      </c>
      <c r="V42" s="287" t="n">
        <f aca="false">IF(COUNTIF(V6:V37,3)=0,"0",COUNTIF(V6:V37,3))</f>
        <v>14</v>
      </c>
      <c r="W42" s="288"/>
      <c r="X42" s="288"/>
      <c r="Y42" s="288" t="str">
        <f aca="false">IF(COUNTIF(Y6:Y37,3)=0," ",COUNTIF(Y6:Y37,3))</f>
        <v> </v>
      </c>
      <c r="Z42" s="288" t="n">
        <f aca="false">IF(COUNTIF(Z6:Z37,3)=0," ",COUNTIF(Z6:Z37,3))</f>
        <v>6</v>
      </c>
      <c r="AA42" s="288" t="n">
        <f aca="false">IF(COUNTIF(AA6:AA37,3)=0," ",COUNTIF(AA6:AA37,3))</f>
        <v>4</v>
      </c>
      <c r="AB42" s="288" t="n">
        <f aca="false">IF(COUNTIF(AB6:AB37,3)=0," ",COUNTIF(AB6:AB37,3))</f>
        <v>9</v>
      </c>
      <c r="AC42" s="288"/>
      <c r="AD42" s="288"/>
      <c r="AE42" s="289" t="str">
        <f aca="false">IF(COUNTIF(AE6:AE37,3)=0," ",COUNTIF(AE6:AE37,3))</f>
        <v> </v>
      </c>
      <c r="AF42" s="288" t="str">
        <f aca="false">IF(COUNTIF(AF6:AF37,3)=0," ",COUNTIF(AF6:AF37,3))</f>
        <v> </v>
      </c>
      <c r="AG42" s="288" t="str">
        <f aca="false">IF(COUNTIF(AG6:AG37,3)=0,"0",COUNTIF(AG6:AG37,3))</f>
        <v>0</v>
      </c>
      <c r="AH42" s="288" t="n">
        <f aca="false">IF(COUNTIF(AH6:AH37,3)=0,"0",COUNTIF(AH6:AH37,3))</f>
        <v>13</v>
      </c>
      <c r="AI42" s="288" t="n">
        <f aca="false">IF(COUNTIF(AI6:AI37,3)=0,"0",COUNTIF(AI6:AI37,3))</f>
        <v>1</v>
      </c>
      <c r="AJ42" s="288" t="n">
        <f aca="false">IF(COUNTIF(AJ6:AJ37,3)=0,"0",COUNTIF(AJ6:AJ37,3))</f>
        <v>5</v>
      </c>
      <c r="AK42" s="288" t="str">
        <f aca="false">IF(COUNTIF(AK6:AK37,3)=0,"0",COUNTIF(AK6:AK37,3))</f>
        <v>0</v>
      </c>
      <c r="AL42" s="288" t="n">
        <f aca="false">IF(COUNTIF(AL6:AL37,3)=0,"0",COUNTIF(AL6:AL37,3))</f>
        <v>4</v>
      </c>
      <c r="AM42" s="288" t="n">
        <f aca="false">IF(COUNTIF(AM6:AM37,3)=0,"0",COUNTIF(AM6:AM37,3))</f>
        <v>13</v>
      </c>
      <c r="AN42" s="288" t="n">
        <f aca="false">IF(COUNTIF(AN6:AN37,3)=0,"0",COUNTIF(AN6:AN37,3))</f>
        <v>17</v>
      </c>
      <c r="AO42" s="288" t="str">
        <f aca="false">IF(COUNTIF(AO6:AO37,3)=0,"0",COUNTIF(AO6:AO37,3))</f>
        <v>0</v>
      </c>
      <c r="AP42" s="288" t="str">
        <f aca="false">IF(COUNTIF(AP6:AP37,3)=0,"0",COUNTIF(AP6:AP37,3))</f>
        <v>0</v>
      </c>
      <c r="AQ42" s="288" t="str">
        <f aca="false">IF(COUNTIF(AQ6:AQ37,3)=0,"0",COUNTIF(AQ6:AQ37,3))</f>
        <v>0</v>
      </c>
      <c r="AR42" s="288" t="str">
        <f aca="false">IF(COUNTIF(AR6:AR37,3)=0,"0",COUNTIF(AR6:AR37,3))</f>
        <v>0</v>
      </c>
      <c r="AS42" s="288" t="str">
        <f aca="false">IF(COUNTIF(AS6:AS37,3)=0,"0",COUNTIF(AS6:AS37,3))</f>
        <v>0</v>
      </c>
      <c r="AT42" s="288" t="str">
        <f aca="false">IF(COUNTIF(AT6:AT37,3)=0,"0",COUNTIF(AT6:AT37,3))</f>
        <v>0</v>
      </c>
      <c r="AU42" s="288" t="str">
        <f aca="false">IF(COUNTIF(AU6:AU37,3)=0,"0",COUNTIF(AU6:AU37,3))</f>
        <v>0</v>
      </c>
      <c r="AV42" s="290" t="str">
        <f aca="false">IF(COUNTIF(AV6:AV37,3)=0," ",COUNTIF(AV6:AV37,3))</f>
        <v> </v>
      </c>
      <c r="AW42" s="288"/>
      <c r="AX42" s="291"/>
      <c r="AY42" s="292"/>
      <c r="AZ42" s="292"/>
      <c r="BA42" s="292"/>
      <c r="BB42" s="292"/>
      <c r="BC42" s="292"/>
      <c r="BD42" s="292"/>
      <c r="BE42" s="292"/>
      <c r="BF42" s="292"/>
      <c r="BG42" s="292"/>
      <c r="BH42" s="292"/>
      <c r="BI42" s="292"/>
      <c r="BJ42" s="292"/>
      <c r="BK42" s="292"/>
      <c r="BL42" s="292"/>
      <c r="BM42" s="292"/>
      <c r="BN42" s="292"/>
      <c r="BO42" s="293"/>
      <c r="BP42" s="293"/>
      <c r="BQ42" s="293"/>
      <c r="BR42" s="293"/>
      <c r="BS42" s="293"/>
      <c r="BT42" s="293"/>
      <c r="BU42" s="293"/>
      <c r="BV42" s="293"/>
      <c r="BW42" s="293"/>
      <c r="BX42" s="293"/>
      <c r="BY42" s="293"/>
      <c r="BZ42" s="293"/>
      <c r="CA42" s="293"/>
      <c r="CB42" s="293"/>
      <c r="CC42" s="293"/>
      <c r="CD42" s="293"/>
      <c r="CE42" s="293"/>
      <c r="CF42" s="293"/>
      <c r="CG42" s="293"/>
      <c r="CH42" s="293"/>
      <c r="CI42" s="293"/>
      <c r="CJ42" s="293"/>
      <c r="CK42" s="293"/>
      <c r="CL42" s="293"/>
      <c r="CM42" s="293"/>
    </row>
    <row r="43" customFormat="false" ht="12.75" hidden="false" customHeight="false" outlineLevel="0" collapsed="false">
      <c r="A43" s="122"/>
      <c r="B43" s="122"/>
      <c r="C43" s="123" t="s">
        <v>66</v>
      </c>
      <c r="D43" s="123"/>
      <c r="E43" s="120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1</v>
      </c>
      <c r="L43" s="80" t="n">
        <v>6</v>
      </c>
      <c r="M43" s="80" t="n">
        <v>5</v>
      </c>
      <c r="N43" s="80" t="n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n">
        <v>0</v>
      </c>
      <c r="T43" s="80" t="n">
        <v>0</v>
      </c>
      <c r="U43" s="80" t="n">
        <v>0</v>
      </c>
      <c r="V43" s="216" t="n">
        <f aca="false">IF(COUNTIF(V6:V37,2)=0,"0",COUNTIF(V6:V37,2))</f>
        <v>10</v>
      </c>
      <c r="W43" s="216"/>
      <c r="X43" s="216"/>
      <c r="Y43" s="216" t="n">
        <f aca="false">IF(COUNTIF(Y6:Y37,2)=0," ",COUNTIF(Y6:Y37,2))</f>
        <v>2</v>
      </c>
      <c r="Z43" s="216" t="n">
        <f aca="false">IF(COUNTIF(Z6:Z37,2)=0," ",COUNTIF(Z6:Z37,2))</f>
        <v>11</v>
      </c>
      <c r="AA43" s="216" t="n">
        <f aca="false">IF(COUNTIF(AA6:AA37,2)=0," ",COUNTIF(AA6:AA37,2))</f>
        <v>10</v>
      </c>
      <c r="AB43" s="216" t="n">
        <f aca="false">IF(COUNTIF(AB6:AB37,2)=0," ",COUNTIF(AB6:AB37,2))</f>
        <v>4</v>
      </c>
      <c r="AC43" s="216"/>
      <c r="AD43" s="216"/>
      <c r="AE43" s="294" t="str">
        <f aca="false">IF(COUNTIF(AE6:AE37,2)=0," ",COUNTIF(AE6:AE37,2))</f>
        <v> </v>
      </c>
      <c r="AF43" s="216" t="str">
        <f aca="false">IF(COUNTIF(AF6:AF37,2)=0," ",COUNTIF(AF6:AF37,2))</f>
        <v> </v>
      </c>
      <c r="AG43" s="216" t="n">
        <f aca="false">COUNTIF(AG6:AG36,2)+COUNTIF(AG6:AG36,"д")</f>
        <v>0</v>
      </c>
      <c r="AH43" s="216" t="n">
        <f aca="false">COUNTIF(AH6:AH36,2)+COUNTIF(AH6:AH36,"д")</f>
        <v>0</v>
      </c>
      <c r="AI43" s="216" t="n">
        <f aca="false">COUNTIF(AI6:AI36,2)+COUNTIF(AI6:AI36,"д")</f>
        <v>0</v>
      </c>
      <c r="AJ43" s="216" t="n">
        <f aca="false">COUNTIF(AJ6:AJ36,2)+COUNTIF(AJ6:AJ36,"д")</f>
        <v>0</v>
      </c>
      <c r="AK43" s="216" t="n">
        <f aca="false">COUNTIF(AK6:AK36,2)+COUNTIF(AK6:AK36,"д")</f>
        <v>0</v>
      </c>
      <c r="AL43" s="216" t="n">
        <f aca="false">COUNTIF(AL6:AL36,2)+COUNTIF(AL6:AL36,"д")</f>
        <v>1</v>
      </c>
      <c r="AM43" s="216" t="n">
        <f aca="false">COUNTIF(AM6:AM36,2)+COUNTIF(AM6:AM36,"д")</f>
        <v>6</v>
      </c>
      <c r="AN43" s="216" t="n">
        <f aca="false">COUNTIF(AN6:AN36,2)+COUNTIF(AN6:AN36,"д")</f>
        <v>5</v>
      </c>
      <c r="AO43" s="216" t="n">
        <f aca="false">COUNTIF(AO6:AO36,2)+COUNTIF(AO6:AO36,"д")</f>
        <v>0</v>
      </c>
      <c r="AP43" s="216" t="n">
        <f aca="false">COUNTIF(AP6:AP36,2)+COUNTIF(AP6:AP36,"д")</f>
        <v>0</v>
      </c>
      <c r="AQ43" s="216" t="n">
        <f aca="false">COUNTIF(AQ6:AQ36,2)+COUNTIF(AQ6:AQ36,"д")</f>
        <v>0</v>
      </c>
      <c r="AR43" s="216" t="n">
        <f aca="false">COUNTIF(AR6:AR36,2)+COUNTIF(AR6:AR36,"д")</f>
        <v>0</v>
      </c>
      <c r="AS43" s="216" t="n">
        <f aca="false">COUNTIF(AS6:AS36,2)+COUNTIF(AS6:AS36,"д")</f>
        <v>0</v>
      </c>
      <c r="AT43" s="216" t="n">
        <f aca="false">COUNTIF(AT6:AT36,2)+COUNTIF(AT6:AT36,"д")</f>
        <v>0</v>
      </c>
      <c r="AU43" s="216" t="n">
        <f aca="false">COUNTIF(AU6:AU36,2)+COUNTIF(AU6:AU36,"д")</f>
        <v>0</v>
      </c>
      <c r="AV43" s="216" t="n">
        <f aca="false">COUNTIF(AV6:AV36,2)+COUNTIF(AV6:AV36,"д")</f>
        <v>0</v>
      </c>
      <c r="AW43" s="216"/>
      <c r="AX43" s="217"/>
      <c r="AY43" s="218"/>
      <c r="AZ43" s="218"/>
      <c r="BA43" s="218"/>
      <c r="BB43" s="218"/>
      <c r="BC43" s="218"/>
      <c r="BD43" s="218"/>
      <c r="BE43" s="218"/>
      <c r="BF43" s="218"/>
      <c r="BG43" s="218"/>
      <c r="BH43" s="218"/>
      <c r="BI43" s="218"/>
      <c r="BJ43" s="218"/>
      <c r="BK43" s="218"/>
      <c r="BL43" s="218"/>
      <c r="BM43" s="218"/>
      <c r="BN43" s="218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DG43" s="0"/>
    </row>
    <row r="44" customFormat="false" ht="12.75" hidden="false" customHeight="false" outlineLevel="0" collapsed="false">
      <c r="A44" s="122"/>
      <c r="B44" s="122"/>
      <c r="C44" s="123" t="s">
        <v>67</v>
      </c>
      <c r="D44" s="123"/>
      <c r="E44" s="120"/>
      <c r="F44" s="80" t="n">
        <v>0</v>
      </c>
      <c r="G44" s="80" t="str">
        <v>0</v>
      </c>
      <c r="H44" s="80" t="n">
        <v>0</v>
      </c>
      <c r="I44" s="80" t="n">
        <v>0</v>
      </c>
      <c r="J44" s="80" t="str">
        <v>0</v>
      </c>
      <c r="K44" s="80" t="n">
        <v>0</v>
      </c>
      <c r="L44" s="80" t="str">
        <v>0</v>
      </c>
      <c r="M44" s="80" t="str">
        <v>0</v>
      </c>
      <c r="N44" s="80" t="n">
        <v>0</v>
      </c>
      <c r="O44" s="96" t="n">
        <v>0</v>
      </c>
      <c r="P44" s="96" t="n">
        <v>0</v>
      </c>
      <c r="Q44" s="96" t="n">
        <v>0</v>
      </c>
      <c r="R44" s="96" t="n">
        <v>0</v>
      </c>
      <c r="S44" s="80" t="n">
        <v>0</v>
      </c>
      <c r="T44" s="80" t="n">
        <v>0</v>
      </c>
      <c r="U44" s="80" t="n">
        <v>0</v>
      </c>
      <c r="V44" s="216" t="n">
        <f aca="false">COUNTBLANK(V6:V26)</f>
        <v>0</v>
      </c>
      <c r="W44" s="216" t="n">
        <f aca="false">COUNTBLANK(W6:W26)</f>
        <v>0</v>
      </c>
      <c r="X44" s="216" t="n">
        <f aca="false">COUNTBLANK(X6:X26)</f>
        <v>0</v>
      </c>
      <c r="Y44" s="216" t="n">
        <f aca="false">COUNTBLANK(Y6:Y26)</f>
        <v>0</v>
      </c>
      <c r="Z44" s="216" t="n">
        <f aca="false">COUNTBLANK(Z6:Z26)</f>
        <v>0</v>
      </c>
      <c r="AA44" s="216" t="n">
        <f aca="false">COUNTBLANK(AA6:AA26)</f>
        <v>0</v>
      </c>
      <c r="AB44" s="216" t="n">
        <f aca="false">COUNTBLANK(AB6:AB26)</f>
        <v>0</v>
      </c>
      <c r="AC44" s="216"/>
      <c r="AD44" s="216" t="n">
        <f aca="false">COUNTBLANK(AD6:AD34)</f>
        <v>2</v>
      </c>
      <c r="AE44" s="294" t="str">
        <f aca="false">IF(COUNTIF(AE6:AE37,"б")=0," ",COUNTIF(AE6:AE37,"б"))</f>
        <v> </v>
      </c>
      <c r="AF44" s="295" t="n">
        <f aca="false">IF(COUNTIF(AF6:AF37,"б")=0+COUNTIF(AF6:AF37,"а")=0,"0",COUNTIF(AF6:AF37,"б")+COUNTIF(AF6:AF37,"а"))</f>
        <v>0</v>
      </c>
      <c r="AG44" s="295" t="n">
        <f aca="false">IF(COUNTIF(AG6:AG37,"б")=0+COUNTIF(AG6:AG37,"а")=0,"0",COUNTIF(AG6:AG37,"б")+COUNTIF(AG6:AG37,"а"))</f>
        <v>0</v>
      </c>
      <c r="AH44" s="295" t="str">
        <f aca="false">IF(COUNTIF(AH6:AH37,"б")=0+COUNTIF(AH6:AH37,"а")=0,"0",COUNTIF(AH6:AH37,"б")+COUNTIF(AH6:AH37,"а"))</f>
        <v>0</v>
      </c>
      <c r="AI44" s="295" t="n">
        <f aca="false">IF(COUNTIF(AI6:AI37,"б")=0+COUNTIF(AI6:AI37,"а")=0,"0",COUNTIF(AI6:AI37,"б")+COUNTIF(AI6:AI37,"а"))</f>
        <v>0</v>
      </c>
      <c r="AJ44" s="295" t="n">
        <f aca="false">IF(COUNTIF(AJ6:AJ37,"б")=0+COUNTIF(AJ6:AJ37,"а")=0,"0",COUNTIF(AJ6:AJ37,"б")+COUNTIF(AJ6:AJ37,"а"))</f>
        <v>0</v>
      </c>
      <c r="AK44" s="295" t="str">
        <f aca="false">IF(COUNTIF(AK6:AK37,"б")=0+COUNTIF(AK6:AK37,"а")=0,"0",COUNTIF(AK6:AK37,"б")+COUNTIF(AK6:AK37,"а"))</f>
        <v>0</v>
      </c>
      <c r="AL44" s="295" t="n">
        <f aca="false">IF(COUNTIF(AL6:AL37,"б")=0+COUNTIF(AL6:AL37,"а")=0,"0",COUNTIF(AL6:AL37,"б")+COUNTIF(AL6:AL37,"а"))</f>
        <v>0</v>
      </c>
      <c r="AM44" s="295" t="str">
        <f aca="false">IF(COUNTIF(AM6:AM37,"б")=0+COUNTIF(AM6:AM37,"а")=0,"0",COUNTIF(AM6:AM37,"б")+COUNTIF(AM6:AM37,"а"))</f>
        <v>0</v>
      </c>
      <c r="AN44" s="295" t="str">
        <f aca="false">IF(COUNTIF(AN6:AN37,"б")=0+COUNTIF(AN6:AN37,"а")=0,"0",COUNTIF(AN6:AN37,"б")+COUNTIF(AN6:AN37,"а"))</f>
        <v>0</v>
      </c>
      <c r="AO44" s="295" t="n">
        <f aca="false">IF(COUNTIF(AO6:AO37,"б")=0+COUNTIF(AO6:AO37,"а")=0,"0",COUNTIF(AO6:AO37,"б")+COUNTIF(AO6:AO37,"а"))</f>
        <v>0</v>
      </c>
      <c r="AP44" s="295" t="n">
        <f aca="false">IF(COUNTIF(AP6:AP37,"б")=0+COUNTIF(AP6:AP37,"а")=0,"0",COUNTIF(AP6:AP37,"б")+COUNTIF(AP6:AP37,"а"))</f>
        <v>0</v>
      </c>
      <c r="AQ44" s="295" t="n">
        <f aca="false">IF(COUNTIF(AQ6:AQ37,"б")=0+COUNTIF(AQ6:AQ37,"а")=0,"0",COUNTIF(AQ6:AQ37,"б")+COUNTIF(AQ6:AQ37,"а"))</f>
        <v>0</v>
      </c>
      <c r="AR44" s="295" t="n">
        <f aca="false">IF(COUNTIF(AR6:AR37,"б")=0+COUNTIF(AR6:AR37,"а")=0,"0",COUNTIF(AR6:AR37,"б")+COUNTIF(AR6:AR37,"а"))</f>
        <v>0</v>
      </c>
      <c r="AS44" s="295" t="n">
        <f aca="false">IF(COUNTIF(AS6:AS37,"б")=0+COUNTIF(AS6:AS37,"а")=0,"0",COUNTIF(AS6:AS37,"б")+COUNTIF(AS6:AS37,"а"))</f>
        <v>0</v>
      </c>
      <c r="AT44" s="295" t="n">
        <f aca="false">IF(COUNTIF(AT6:AT37,"б")=0+COUNTIF(AT6:AT37,"а")=0,"0",COUNTIF(AT6:AT37,"б")+COUNTIF(AT6:AT37,"а"))</f>
        <v>0</v>
      </c>
      <c r="AU44" s="295" t="n">
        <f aca="false">IF(COUNTIF(AU6:AU37,"б")=0+COUNTIF(AU6:AU37,"а")=0,"0",COUNTIF(AU6:AU37,"б")+COUNTIF(AU6:AU37,"а"))</f>
        <v>0</v>
      </c>
      <c r="AV44" s="295" t="n">
        <f aca="false">IF(COUNTIF(AV6:AV37,"б")=0+COUNTIF(AV6:AV37,"а")=0,"0",COUNTIF(AV6:AV37,"б")+COUNTIF(AV6:AV37,"а"))</f>
        <v>0</v>
      </c>
      <c r="AW44" s="295" t="n">
        <f aca="false">IF(COUNTIF(AW6:AW37,"б")=0+COUNTIF(AW6:AW37,"а")=0,"0",COUNTIF(AW6:AW37,"б")+COUNTIF(AW6:AW37,"а"))</f>
        <v>0</v>
      </c>
      <c r="AX44" s="295" t="n">
        <f aca="false">IF(COUNTIF(AX6:AX37,"б")=0+COUNTIF(AX6:AX37,"а")=0,"0",COUNTIF(AX6:AX37,"б")+COUNTIF(AX6:AX37,"а"))</f>
        <v>0</v>
      </c>
      <c r="AY44" s="295" t="n">
        <f aca="false">IF(COUNTIF(AY6:AY37,"б")=0+COUNTIF(AY6:AY37,"а")=0,"0",COUNTIF(AY6:AY37,"б")+COUNTIF(AY6:AY37,"а"))</f>
        <v>0</v>
      </c>
      <c r="AZ44" s="295" t="n">
        <f aca="false">IF(COUNTIF(AZ6:AZ37,"б")=0+COUNTIF(AZ6:AZ37,"а")=0,"0",COUNTIF(AZ6:AZ37,"б")+COUNTIF(AZ6:AZ37,"а"))</f>
        <v>0</v>
      </c>
      <c r="BA44" s="295" t="n">
        <f aca="false">IF(COUNTIF(BA6:BA37,"б")=0+COUNTIF(BA6:BA37,"а")=0,"0",COUNTIF(BA6:BA37,"б")+COUNTIF(BA6:BA37,"а"))</f>
        <v>0</v>
      </c>
      <c r="BB44" s="295" t="n">
        <f aca="false">IF(COUNTIF(BB6:BB37,"б")=0+COUNTIF(BB6:BB37,"а")=0,"0",COUNTIF(BB6:BB37,"б")+COUNTIF(BB6:BB37,"а"))</f>
        <v>0</v>
      </c>
      <c r="BC44" s="295" t="n">
        <f aca="false">IF(COUNTIF(BC6:BC37,"б")=0+COUNTIF(BC6:BC37,"а")=0,"0",COUNTIF(BC6:BC37,"б")+COUNTIF(BC6:BC37,"а"))</f>
        <v>0</v>
      </c>
      <c r="BD44" s="295" t="n">
        <f aca="false">IF(COUNTIF(BD6:BD37,"б")=0+COUNTIF(BD6:BD37,"а")=0,"0",COUNTIF(BD6:BD37,"б")+COUNTIF(BD6:BD37,"а"))</f>
        <v>0</v>
      </c>
      <c r="BE44" s="295" t="n">
        <f aca="false">IF(COUNTIF(BE6:BE37,"б")=0+COUNTIF(BE6:BE37,"а")=0,"0",COUNTIF(BE6:BE37,"б")+COUNTIF(BE6:BE37,"а"))</f>
        <v>0</v>
      </c>
      <c r="BF44" s="295" t="n">
        <f aca="false">IF(COUNTIF(BF6:BF37,"б")=0+COUNTIF(BF6:BF37,"а")=0,"0",COUNTIF(BF6:BF37,"б")+COUNTIF(BF6:BF37,"а"))</f>
        <v>0</v>
      </c>
      <c r="BG44" s="295" t="n">
        <f aca="false">IF(COUNTIF(BG6:BG37,"б")=0+COUNTIF(BG6:BG37,"а")=0,"0",COUNTIF(BG6:BG37,"б")+COUNTIF(BG6:BG37,"а"))</f>
        <v>0</v>
      </c>
      <c r="BH44" s="295" t="n">
        <f aca="false">IF(COUNTIF(BH6:BH37,"б")=0+COUNTIF(BH6:BH37,"а")=0,"0",COUNTIF(BH6:BH37,"б")+COUNTIF(BH6:BH37,"а"))</f>
        <v>0</v>
      </c>
      <c r="BI44" s="295" t="n">
        <f aca="false">IF(COUNTIF(BI6:BI37,"б")=0+COUNTIF(BI6:BI37,"а")=0,"0",COUNTIF(BI6:BI37,"б")+COUNTIF(BI6:BI37,"а"))</f>
        <v>0</v>
      </c>
      <c r="BJ44" s="295" t="n">
        <f aca="false">IF(COUNTIF(BJ6:BJ37,"б")=0+COUNTIF(BJ6:BJ37,"а")=0,"0",COUNTIF(BJ6:BJ37,"б")+COUNTIF(BJ6:BJ37,"а"))</f>
        <v>0</v>
      </c>
      <c r="BK44" s="295" t="n">
        <f aca="false">IF(COUNTIF(BK6:BK37,"б")=0+COUNTIF(BK6:BK37,"а")=0,"0",COUNTIF(BK6:BK37,"б")+COUNTIF(BK6:BK37,"а"))</f>
        <v>0</v>
      </c>
      <c r="BL44" s="295" t="n">
        <f aca="false">IF(COUNTIF(BL6:BL37,"б")=0+COUNTIF(BL6:BL37,"а")=0,"0",COUNTIF(BL6:BL37,"б")+COUNTIF(BL6:BL37,"а"))</f>
        <v>0</v>
      </c>
      <c r="BM44" s="295" t="n">
        <f aca="false">IF(COUNTIF(BM6:BM37,"б")=0+COUNTIF(BM6:BM37,"а")=0,"0",COUNTIF(BM6:BM37,"б")+COUNTIF(BM6:BM37,"а"))</f>
        <v>0</v>
      </c>
      <c r="BN44" s="295" t="n">
        <f aca="false">IF(COUNTIF(BN6:BN37,"б")=0+COUNTIF(BN6:BN37,"а")=0,"0",COUNTIF(BN6:BN37,"б")+COUNTIF(BN6:BN37,"а"))</f>
        <v>0</v>
      </c>
      <c r="BO44" s="295" t="n">
        <f aca="false">IF(COUNTIF(BO6:BO37,"б")=0+COUNTIF(BO6:BO37,"а")=0,"0",COUNTIF(BO6:BO37,"б")+COUNTIF(BO6:BO37,"а"))</f>
        <v>0</v>
      </c>
      <c r="BP44" s="295" t="n">
        <f aca="false">IF(COUNTIF(BP6:BP37,"б")=0+COUNTIF(BP6:BP37,"а")=0,"0",COUNTIF(BP6:BP37,"б")+COUNTIF(BP6:BP37,"а"))</f>
        <v>0</v>
      </c>
      <c r="BQ44" s="295" t="n">
        <f aca="false">IF(COUNTIF(BQ6:BQ37,"б")=0+COUNTIF(BQ6:BQ37,"а")=0,"0",COUNTIF(BQ6:BQ37,"б")+COUNTIF(BQ6:BQ37,"а"))</f>
        <v>0</v>
      </c>
      <c r="BR44" s="295" t="n">
        <f aca="false">IF(COUNTIF(BR6:BR37,"б")=0+COUNTIF(BR6:BR37,"а")=0,"0",COUNTIF(BR6:BR37,"б")+COUNTIF(BR6:BR37,"а"))</f>
        <v>0</v>
      </c>
      <c r="BS44" s="295" t="n">
        <f aca="false">IF(COUNTIF(BS6:BS37,"б")=0+COUNTIF(BS6:BS37,"а")=0,"0",COUNTIF(BS6:BS37,"б")+COUNTIF(BS6:BS37,"а"))</f>
        <v>0</v>
      </c>
      <c r="BT44" s="295" t="n">
        <f aca="false">IF(COUNTIF(BT6:BT37,"б")=0+COUNTIF(BT6:BT37,"а")=0,"0",COUNTIF(BT6:BT37,"б")+COUNTIF(BT6:BT37,"а"))</f>
        <v>0</v>
      </c>
      <c r="BU44" s="295" t="n">
        <f aca="false">IF(COUNTIF(BU6:BU37,"б")=0+COUNTIF(BU6:BU37,"а")=0,"0",COUNTIF(BU6:BU37,"б")+COUNTIF(BU6:BU37,"а"))</f>
        <v>0</v>
      </c>
      <c r="BV44" s="295" t="n">
        <f aca="false">IF(COUNTIF(BV6:BV37,"б")=0+COUNTIF(BV6:BV37,"а")=0,"0",COUNTIF(BV6:BV37,"б")+COUNTIF(BV6:BV37,"а"))</f>
        <v>0</v>
      </c>
      <c r="BW44" s="295" t="n">
        <f aca="false">IF(COUNTIF(BW6:BW37,"б")=0+COUNTIF(BW6:BW37,"а")=0,"0",COUNTIF(BW6:BW37,"б")+COUNTIF(BW6:BW37,"а"))</f>
        <v>0</v>
      </c>
      <c r="BX44" s="295" t="n">
        <f aca="false">IF(COUNTIF(BX6:BX37,"б")=0+COUNTIF(BX6:BX37,"а")=0,"0",COUNTIF(BX6:BX37,"б")+COUNTIF(BX6:BX37,"а"))</f>
        <v>0</v>
      </c>
      <c r="BY44" s="295" t="n">
        <f aca="false">IF(COUNTIF(BY6:BY37,"б")=0+COUNTIF(BY6:BY37,"а")=0,"0",COUNTIF(BY6:BY37,"б")+COUNTIF(BY6:BY37,"а"))</f>
        <v>0</v>
      </c>
      <c r="BZ44" s="295" t="n">
        <f aca="false">IF(COUNTIF(BZ6:BZ37,"б")=0+COUNTIF(BZ6:BZ37,"а")=0,"0",COUNTIF(BZ6:BZ37,"б")+COUNTIF(BZ6:BZ37,"а"))</f>
        <v>0</v>
      </c>
      <c r="CA44" s="295" t="n">
        <f aca="false">IF(COUNTIF(CA6:CA37,"б")=0+COUNTIF(CA6:CA37,"а")=0,"0",COUNTIF(CA6:CA37,"б")+COUNTIF(CA6:CA37,"а"))</f>
        <v>0</v>
      </c>
      <c r="CB44" s="295" t="n">
        <f aca="false">IF(COUNTIF(CB6:CB37,"б")=0+COUNTIF(CB6:CB37,"а")=0,"0",COUNTIF(CB6:CB37,"б")+COUNTIF(CB6:CB37,"а"))</f>
        <v>0</v>
      </c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</row>
    <row r="45" customFormat="false" ht="12.75" hidden="false" customHeight="false" outlineLevel="0" collapsed="false">
      <c r="A45" s="122"/>
      <c r="B45" s="122"/>
      <c r="C45" s="123" t="s">
        <v>68</v>
      </c>
      <c r="D45" s="123"/>
      <c r="E45" s="120"/>
      <c r="F45" s="80" t="n">
        <v>27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IF(COUNTIF(V6:V37,"з")=0,"0",COUNTIF(V6:V37,"з"))</f>
        <v>0</v>
      </c>
      <c r="W45" s="216"/>
      <c r="X45" s="216"/>
      <c r="Y45" s="216" t="str">
        <f aca="false">IF(COUNTIF(Y6:Y37,"з")=0," ",COUNTIF(Y6:Y37,"з"))</f>
        <v> </v>
      </c>
      <c r="Z45" s="216" t="str">
        <f aca="false">IF(COUNTIF(Z6:Z37,"з")=0," ",COUNTIF(Z6:Z37,"з"))</f>
        <v> </v>
      </c>
      <c r="AA45" s="216" t="str">
        <f aca="false">IF(COUNTIF(AA6:AA37,"з")=0," ",COUNTIF(AA6:AA37,"з"))</f>
        <v> </v>
      </c>
      <c r="AB45" s="216" t="str">
        <f aca="false">IF(COUNTIF(AB6:AB37,"з")=0," ",COUNTIF(AB6:AB37,"з"))</f>
        <v> </v>
      </c>
      <c r="AC45" s="216"/>
      <c r="AD45" s="216" t="str">
        <f aca="false">IF(COUNTIF(AD6:AD37,"з")=0," ",COUNTIF(AD6:AD37,"з"))</f>
        <v> </v>
      </c>
      <c r="AE45" s="294" t="str">
        <f aca="false">IF(COUNTIF(AE6:AE37,"з")=0," ",COUNTIF(AE6:AE37,"з"))</f>
        <v> </v>
      </c>
      <c r="AF45" s="216" t="str">
        <f aca="false">IF(COUNTIF(AF6:AF37,"з")=0," ",COUNTIF(AF6:AF37,"з"))</f>
        <v> </v>
      </c>
      <c r="AG45" s="216" t="n">
        <f aca="false">IF(COUNTIF(AG6:AG37,"з")=0,"0",COUNTIF(AG6:AG37,"з"))</f>
        <v>27</v>
      </c>
      <c r="AH45" s="216" t="str">
        <f aca="false">IF(COUNTIF(AH6:AH37,"з")=0,"0",COUNTIF(AH6:AH37,"з"))</f>
        <v>0</v>
      </c>
      <c r="AI45" s="216" t="str">
        <f aca="false">IF(COUNTIF(AI6:AI37,"з")=0,"0",COUNTIF(AI6:AI37,"з"))</f>
        <v>0</v>
      </c>
      <c r="AJ45" s="216" t="str">
        <f aca="false">IF(COUNTIF(AJ6:AJ37,"з")=0,"0",COUNTIF(AJ6:AJ37,"з"))</f>
        <v>0</v>
      </c>
      <c r="AK45" s="216" t="str">
        <f aca="false">IF(COUNTIF(AK6:AK37,"з")=0,"0",COUNTIF(AK6:AK37,"з"))</f>
        <v>0</v>
      </c>
      <c r="AL45" s="216" t="str">
        <f aca="false">IF(COUNTIF(AL6:AL37,"з")=0,"0",COUNTIF(AL6:AL37,"з"))</f>
        <v>0</v>
      </c>
      <c r="AM45" s="216" t="str">
        <f aca="false">IF(COUNTIF(AM6:AM37,"з")=0,"0",COUNTIF(AM6:AM37,"з"))</f>
        <v>0</v>
      </c>
      <c r="AN45" s="216" t="str">
        <f aca="false">IF(COUNTIF(AN6:AN37,"з")=0,"0",COUNTIF(AN6:AN37,"з"))</f>
        <v>0</v>
      </c>
      <c r="AO45" s="216" t="str">
        <f aca="false">IF(COUNTIF(AO6:AO37,"з")=0,"0",COUNTIF(AO6:AO37,"з"))</f>
        <v>0</v>
      </c>
      <c r="AP45" s="216" t="str">
        <f aca="false">IF(COUNTIF(AP6:AP37,"з")=0,"0",COUNTIF(AP6:AP37,"з"))</f>
        <v>0</v>
      </c>
      <c r="AQ45" s="216" t="str">
        <f aca="false">IF(COUNTIF(AQ6:AQ37,"з")=0,"0",COUNTIF(AQ6:AQ37,"з"))</f>
        <v>0</v>
      </c>
      <c r="AR45" s="216" t="str">
        <f aca="false">IF(COUNTIF(AR6:AR37,"з")=0,"0",COUNTIF(AR6:AR37,"з"))</f>
        <v>0</v>
      </c>
      <c r="AS45" s="216" t="str">
        <f aca="false">IF(COUNTIF(AS6:AS37,"з")=0,"0",COUNTIF(AS6:AS37,"з"))</f>
        <v>0</v>
      </c>
      <c r="AT45" s="216" t="str">
        <f aca="false">IF(COUNTIF(AT6:AT37,"з")=0,"0",COUNTIF(AT6:AT37,"з"))</f>
        <v>0</v>
      </c>
      <c r="AU45" s="216" t="str">
        <f aca="false">IF(COUNTIF(AU6:AU37,"з")=0,"0",COUNTIF(AU6:AU37,"з"))</f>
        <v>0</v>
      </c>
      <c r="AV45" s="216" t="str">
        <f aca="false">IF(COUNTIF(AV6:AV37,"з")=0,"0",COUNTIF(AV6:AV37,"з"))</f>
        <v>0</v>
      </c>
      <c r="AW45" s="216" t="str">
        <f aca="false">IF(COUNTIF(AW6:AW37,"з")=0,"0",COUNTIF(AW6:AW37,"з"))</f>
        <v>0</v>
      </c>
      <c r="AX45" s="2"/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DG45" s="0"/>
    </row>
    <row r="46" s="2" customFormat="true" ht="12.75" hidden="false" customHeight="false" outlineLevel="0" collapsed="false">
      <c r="A46" s="122"/>
      <c r="B46" s="122"/>
      <c r="C46" s="123" t="s">
        <v>69</v>
      </c>
      <c r="D46" s="123"/>
      <c r="E46" s="120"/>
      <c r="F46" s="80" t="str">
        <v>0</v>
      </c>
      <c r="G46" s="80" t="str">
        <v>0</v>
      </c>
      <c r="H46" s="80" t="str">
        <v>0</v>
      </c>
      <c r="I46" s="80" t="str">
        <v>0</v>
      </c>
      <c r="J46" s="80" t="str">
        <v>0</v>
      </c>
      <c r="K46" s="80" t="str">
        <v>0</v>
      </c>
      <c r="L46" s="80" t="str">
        <v>0</v>
      </c>
      <c r="M46" s="80" t="str">
        <v>0</v>
      </c>
      <c r="N46" s="80" t="str">
        <v>0</v>
      </c>
      <c r="O46" s="96" t="str">
        <v>0</v>
      </c>
      <c r="P46" s="96" t="str">
        <v>0</v>
      </c>
      <c r="Q46" s="96" t="str">
        <v>0</v>
      </c>
      <c r="R46" s="96" t="str">
        <v>0</v>
      </c>
      <c r="S46" s="80" t="str">
        <v>0</v>
      </c>
      <c r="T46" s="80" t="str">
        <v>0</v>
      </c>
      <c r="U46" s="80" t="str">
        <v>0</v>
      </c>
      <c r="V46" s="216" t="str">
        <f aca="false">IF(COUNTIF(V6:V37,"н")=0,"0",COUNTIF(V6:V37,"н"))</f>
        <v>0</v>
      </c>
      <c r="W46" s="216"/>
      <c r="X46" s="216"/>
      <c r="Y46" s="216" t="str">
        <f aca="false">IF(COUNTIF(Y6:Y37,"н")=0," ",COUNTIF(Y6:Y37,"н"))</f>
        <v> </v>
      </c>
      <c r="Z46" s="216" t="str">
        <f aca="false">IF(COUNTIF(Z6:Z37,"н")=0," ",COUNTIF(Z6:Z37,"н"))</f>
        <v> </v>
      </c>
      <c r="AA46" s="216" t="str">
        <f aca="false">IF(COUNTIF(AA6:AA37,"н")=0," ",COUNTIF(AA6:AA37,"н"))</f>
        <v> </v>
      </c>
      <c r="AB46" s="216" t="str">
        <f aca="false">IF(COUNTIF(AB6:AB37,"н")=0," ",COUNTIF(AB6:AB37,"н"))</f>
        <v> </v>
      </c>
      <c r="AC46" s="216"/>
      <c r="AD46" s="216" t="str">
        <f aca="false">IF(COUNTIF(AD6:AD37,"н")=0," ",COUNTIF(AD6:AD37,"н"))</f>
        <v> </v>
      </c>
      <c r="AE46" s="294" t="str">
        <f aca="false">IF(COUNTIF(AE6:AE37,"н")=0," ",COUNTIF(AE6:AE37,"н"))</f>
        <v> </v>
      </c>
      <c r="AF46" s="216" t="str">
        <f aca="false">IF(COUNTIF(AF6:AF37,"н")=0," ",COUNTIF(AF6:AF37,"н"))</f>
        <v> </v>
      </c>
      <c r="AG46" s="216" t="str">
        <f aca="false">IF(COUNTIF(AG6:AG37,"н")=0,"0",COUNTIF(AG6:AG37,"н"))</f>
        <v>0</v>
      </c>
      <c r="AH46" s="216" t="str">
        <f aca="false">IF(COUNTIF(AH6:AH37,"н")=0,"0",COUNTIF(AH6:AH37,"н"))</f>
        <v>0</v>
      </c>
      <c r="AI46" s="216" t="str">
        <f aca="false">IF(COUNTIF(AI6:AI37,"н")=0,"0",COUNTIF(AI6:AI37,"н"))</f>
        <v>0</v>
      </c>
      <c r="AJ46" s="216" t="str">
        <f aca="false">IF(COUNTIF(AJ6:AJ37,"н")=0,"0",COUNTIF(AJ6:AJ37,"н"))</f>
        <v>0</v>
      </c>
      <c r="AK46" s="216" t="str">
        <f aca="false">IF(COUNTIF(AK6:AK37,"н")=0,"0",COUNTIF(AK6:AK37,"н"))</f>
        <v>0</v>
      </c>
      <c r="AL46" s="216" t="str">
        <f aca="false">IF(COUNTIF(AL6:AL37,"н")=0,"0",COUNTIF(AL6:AL37,"н"))</f>
        <v>0</v>
      </c>
      <c r="AM46" s="216" t="str">
        <f aca="false">IF(COUNTIF(AM6:AM37,"н")=0,"0",COUNTIF(AM6:AM37,"н"))</f>
        <v>0</v>
      </c>
      <c r="AN46" s="216" t="str">
        <f aca="false">IF(COUNTIF(AN6:AN37,"н")=0,"0",COUNTIF(AN6:AN37,"н"))</f>
        <v>0</v>
      </c>
      <c r="AO46" s="216" t="str">
        <f aca="false">IF(COUNTIF(AO6:AO37,"н")=0,"0",COUNTIF(AO6:AO37,"н"))</f>
        <v>0</v>
      </c>
      <c r="AP46" s="216" t="str">
        <f aca="false">IF(COUNTIF(AP6:AP37,"н")=0,"0",COUNTIF(AP6:AP37,"н"))</f>
        <v>0</v>
      </c>
      <c r="AQ46" s="216" t="str">
        <f aca="false">IF(COUNTIF(AQ6:AQ37,"н")=0,"0",COUNTIF(AQ6:AQ37,"н"))</f>
        <v>0</v>
      </c>
      <c r="AR46" s="216" t="str">
        <f aca="false">IF(COUNTIF(AR6:AR37,"н")=0,"0",COUNTIF(AR6:AR37,"н"))</f>
        <v>0</v>
      </c>
      <c r="AS46" s="216" t="str">
        <f aca="false">IF(COUNTIF(AS6:AS37,"н")=0,"0",COUNTIF(AS6:AS37,"н"))</f>
        <v>0</v>
      </c>
      <c r="AT46" s="216" t="str">
        <f aca="false">IF(COUNTIF(AT6:AT37,"н")=0,"0",COUNTIF(AT6:AT37,"н"))</f>
        <v>0</v>
      </c>
      <c r="AU46" s="216" t="str">
        <f aca="false">IF(COUNTIF(AU6:AU37,"н")=0,"0",COUNTIF(AU6:AU37,"н"))</f>
        <v>0</v>
      </c>
      <c r="AV46" s="216" t="str">
        <f aca="false">IF(COUNTIF(AV6:AV37,"н")=0,"0",COUNTIF(AV6:AV37,"н"))</f>
        <v>0</v>
      </c>
      <c r="AW46" s="216" t="str">
        <f aca="false">IF(COUNTIF(AW6:AW37,"н")=0,"0",COUNTIF(AW6:AW37,"н"))</f>
        <v>0</v>
      </c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</row>
    <row r="47" s="1" customFormat="true" ht="12.75" hidden="false" customHeight="false" outlineLevel="0" collapsed="false"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="1" customFormat="true" ht="12.75" hidden="false" customHeight="false" outlineLevel="0" collapsed="false">
      <c r="W49" s="227"/>
      <c r="X49" s="227"/>
      <c r="Y49" s="227"/>
      <c r="Z49" s="227"/>
      <c r="AA49" s="227"/>
      <c r="AB49" s="227"/>
      <c r="AC49" s="227"/>
      <c r="AD49" s="227"/>
      <c r="AG49" s="228"/>
      <c r="AH49" s="228"/>
      <c r="AI49" s="228" t="str">
        <f aca="false">IF(COUNTIF(AI6:AI41,"н")=0,"0",COUNTIF(AI6:AI41,"н"))</f>
        <v>0</v>
      </c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"/>
      <c r="AY49" s="229"/>
      <c r="AZ49" s="229"/>
      <c r="BA49" s="229"/>
      <c r="BB49" s="229"/>
      <c r="BC49" s="229"/>
      <c r="BD49" s="229"/>
      <c r="BE49" s="229"/>
      <c r="BF49" s="229"/>
      <c r="BG49" s="229"/>
      <c r="BH49" s="229"/>
      <c r="BI49" s="229"/>
      <c r="BJ49" s="229"/>
      <c r="BK49" s="229"/>
      <c r="BL49" s="229"/>
      <c r="BM49" s="229"/>
      <c r="BN49" s="229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mergeCells count="10">
    <mergeCell ref="G2:J2"/>
    <mergeCell ref="K2:M2"/>
    <mergeCell ref="N2:O2"/>
    <mergeCell ref="R2:S2"/>
    <mergeCell ref="A3:C4"/>
    <mergeCell ref="AD3:AD5"/>
    <mergeCell ref="AG3:AW3"/>
    <mergeCell ref="AX3:BM3"/>
    <mergeCell ref="BP3:CE3"/>
    <mergeCell ref="X40:AB40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5:E46 E6:E33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1:AF44 AE6:AE40 W40 F38:Q46 AG44:CB44 W45:AW46 AG6:AW43 M6:N31 R40:V46 R39:U39 R33:V38 I33 L33 H34:J37 F37:G37 Q34:Q37 Q6:Q31 L34:O37 G6:G36 I6:I31 T6:V3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8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4 Q3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F6:F36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J6:L6 J7:J31 K7:K37 L7:L32">
    <cfRule type="cellIs" priority="22" operator="equal" aboveAverage="0" equalAverage="0" bottom="0" percent="0" rank="0" text="" dxfId="20">
      <formula>5</formula>
    </cfRule>
    <cfRule type="cellIs" priority="23" operator="equal" aboveAverage="0" equalAverage="0" bottom="0" percent="0" rank="0" text="" dxfId="21">
      <formula>4</formula>
    </cfRule>
    <cfRule type="cellIs" priority="24" operator="equal" aboveAverage="0" equalAverage="0" bottom="0" percent="0" rank="0" text="" dxfId="22">
      <formula>3</formula>
    </cfRule>
  </conditionalFormatting>
  <conditionalFormatting sqref="J33">
    <cfRule type="cellIs" priority="25" operator="equal" aboveAverage="0" equalAverage="0" bottom="0" percent="0" rank="0" text="" dxfId="23">
      <formula>5</formula>
    </cfRule>
    <cfRule type="cellIs" priority="26" operator="equal" aboveAverage="0" equalAverage="0" bottom="0" percent="0" rank="0" text="" dxfId="24">
      <formula>4</formula>
    </cfRule>
    <cfRule type="cellIs" priority="27" operator="equal" aboveAverage="0" equalAverage="0" bottom="0" percent="0" rank="0" text="" dxfId="25">
      <formula>3</formula>
    </cfRule>
  </conditionalFormatting>
  <conditionalFormatting sqref="J32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I32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N4">
    <cfRule type="expression" priority="34" aboveAverage="0" equalAverage="0" bottom="0" percent="0" rank="0" text="" dxfId="32">
      <formula>$D$1&lt;N4</formula>
    </cfRule>
    <cfRule type="expression" priority="35" aboveAverage="0" equalAverage="0" bottom="0" percent="0" rank="0" text="" dxfId="33">
      <formula>$D$1&gt;N4</formula>
    </cfRule>
  </conditionalFormatting>
  <conditionalFormatting sqref="O33">
    <cfRule type="cellIs" priority="36" operator="equal" aboveAverage="0" equalAverage="0" bottom="0" percent="0" rank="0" text="" dxfId="34">
      <formula>5</formula>
    </cfRule>
    <cfRule type="cellIs" priority="37" operator="equal" aboveAverage="0" equalAverage="0" bottom="0" percent="0" rank="0" text="" dxfId="35">
      <formula>4</formula>
    </cfRule>
    <cfRule type="cellIs" priority="38" operator="equal" aboveAverage="0" equalAverage="0" bottom="0" percent="0" rank="0" text="" dxfId="36">
      <formula>3</formula>
    </cfRule>
  </conditionalFormatting>
  <conditionalFormatting sqref="M32:M33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N3">
    <cfRule type="expression" priority="42" aboveAverage="0" equalAverage="0" bottom="0" percent="0" rank="0" text="" dxfId="40">
      <formula>$D$1&lt;N3</formula>
    </cfRule>
    <cfRule type="expression" priority="43" aboveAverage="0" equalAverage="0" bottom="0" percent="0" rank="0" text="" dxfId="41">
      <formula>$D$1&gt;N3</formula>
    </cfRule>
  </conditionalFormatting>
  <conditionalFormatting sqref="P3">
    <cfRule type="expression" priority="44" aboveAverage="0" equalAverage="0" bottom="0" percent="0" rank="0" text="" dxfId="42">
      <formula>$D$1&lt;P3</formula>
    </cfRule>
    <cfRule type="expression" priority="45" aboveAverage="0" equalAverage="0" bottom="0" percent="0" rank="0" text="" dxfId="43">
      <formula>$D$1&gt;P3</formula>
    </cfRule>
  </conditionalFormatting>
  <conditionalFormatting sqref="N4">
    <cfRule type="expression" priority="46" aboveAverage="0" equalAverage="0" bottom="0" percent="0" rank="0" text="" dxfId="44">
      <formula>$D$1&lt;N4</formula>
    </cfRule>
    <cfRule type="expression" priority="47" aboveAverage="0" equalAverage="0" bottom="0" percent="0" rank="0" text="" dxfId="45">
      <formula>$D$1&gt;N4</formula>
    </cfRule>
  </conditionalFormatting>
  <conditionalFormatting sqref="N4">
    <cfRule type="expression" priority="48" aboveAverage="0" equalAverage="0" bottom="0" percent="0" rank="0" text="" dxfId="46">
      <formula>$D$1&lt;N4</formula>
    </cfRule>
    <cfRule type="expression" priority="49" aboveAverage="0" equalAverage="0" bottom="0" percent="0" rank="0" text="" dxfId="47">
      <formula>$D$1&gt;N4</formula>
    </cfRule>
  </conditionalFormatting>
  <conditionalFormatting sqref="N4">
    <cfRule type="expression" priority="50" aboveAverage="0" equalAverage="0" bottom="0" percent="0" rank="0" text="" dxfId="48">
      <formula>$D$1&lt;N4</formula>
    </cfRule>
    <cfRule type="expression" priority="51" aboveAverage="0" equalAverage="0" bottom="0" percent="0" rank="0" text="" dxfId="49">
      <formula>$D$1&gt;N4</formula>
    </cfRule>
  </conditionalFormatting>
  <conditionalFormatting sqref="N4">
    <cfRule type="expression" priority="52" aboveAverage="0" equalAverage="0" bottom="0" percent="0" rank="0" text="" dxfId="50">
      <formula>$D$1&lt;N4</formula>
    </cfRule>
    <cfRule type="expression" priority="53" aboveAverage="0" equalAverage="0" bottom="0" percent="0" rank="0" text="" dxfId="51">
      <formula>$D$1&gt;N4</formula>
    </cfRule>
  </conditionalFormatting>
  <conditionalFormatting sqref="N4">
    <cfRule type="expression" priority="54" aboveAverage="0" equalAverage="0" bottom="0" percent="0" rank="0" text="" dxfId="52">
      <formula>$D$1&lt;N4</formula>
    </cfRule>
    <cfRule type="expression" priority="55" aboveAverage="0" equalAverage="0" bottom="0" percent="0" rank="0" text="" dxfId="53">
      <formula>$D$1&gt;N4</formula>
    </cfRule>
  </conditionalFormatting>
  <conditionalFormatting sqref="P3">
    <cfRule type="expression" priority="56" aboveAverage="0" equalAverage="0" bottom="0" percent="0" rank="0" text="" dxfId="54">
      <formula>$D$4&lt;P3</formula>
    </cfRule>
    <cfRule type="expression" priority="57" aboveAverage="0" equalAverage="0" bottom="0" percent="0" rank="0" text="" dxfId="55">
      <formula>$D$4&gt;P3</formula>
    </cfRule>
  </conditionalFormatting>
  <conditionalFormatting sqref="N5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P34:P37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P6:P31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P32:P33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N32:N33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H6:H31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H32:H33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O6:O32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O3">
    <cfRule type="expression" priority="82" aboveAverage="0" equalAverage="0" bottom="0" percent="0" rank="0" text="" dxfId="80">
      <formula>$D$1&lt;O3</formula>
    </cfRule>
    <cfRule type="expression" priority="83" aboveAverage="0" equalAverage="0" bottom="0" percent="0" rank="0" text="" dxfId="81">
      <formula>$D$1&gt;O3</formula>
    </cfRule>
  </conditionalFormatting>
  <conditionalFormatting sqref="O5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O4">
    <cfRule type="expression" priority="87" aboveAverage="0" equalAverage="0" bottom="0" percent="0" rank="0" text="" dxfId="85">
      <formula>$D$1&lt;O4</formula>
    </cfRule>
    <cfRule type="expression" priority="88" aboveAverage="0" equalAverage="0" bottom="0" percent="0" rank="0" text="" dxfId="86">
      <formula>$D$1&gt;O4</formula>
    </cfRule>
  </conditionalFormatting>
  <conditionalFormatting sqref="S6:S31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S3">
    <cfRule type="expression" priority="92" aboveAverage="0" equalAverage="0" bottom="0" percent="0" rank="0" text="" dxfId="90">
      <formula>$D$1&lt;S3</formula>
    </cfRule>
    <cfRule type="expression" priority="93" aboveAverage="0" equalAverage="0" bottom="0" percent="0" rank="0" text="" dxfId="91">
      <formula>$D$1&gt;S3</formula>
    </cfRule>
  </conditionalFormatting>
  <conditionalFormatting sqref="S4">
    <cfRule type="expression" priority="94" aboveAverage="0" equalAverage="0" bottom="0" percent="0" rank="0" text="" dxfId="92">
      <formula>$D$1&lt;S4</formula>
    </cfRule>
    <cfRule type="expression" priority="95" aboveAverage="0" equalAverage="0" bottom="0" percent="0" rank="0" text="" dxfId="93">
      <formula>$D$1&gt;S4</formula>
    </cfRule>
  </conditionalFormatting>
  <conditionalFormatting sqref="S4">
    <cfRule type="expression" priority="96" aboveAverage="0" equalAverage="0" bottom="0" percent="0" rank="0" text="" dxfId="94">
      <formula>$D$1&lt;S4</formula>
    </cfRule>
    <cfRule type="expression" priority="97" aboveAverage="0" equalAverage="0" bottom="0" percent="0" rank="0" text="" dxfId="95">
      <formula>$D$1&gt;S4</formula>
    </cfRule>
  </conditionalFormatting>
  <conditionalFormatting sqref="S4">
    <cfRule type="expression" priority="98" aboveAverage="0" equalAverage="0" bottom="0" percent="0" rank="0" text="" dxfId="96">
      <formula>$D$1&lt;S4</formula>
    </cfRule>
    <cfRule type="expression" priority="99" aboveAverage="0" equalAverage="0" bottom="0" percent="0" rank="0" text="" dxfId="97">
      <formula>$D$1&gt;S4</formula>
    </cfRule>
  </conditionalFormatting>
  <conditionalFormatting sqref="R3">
    <cfRule type="expression" priority="100" aboveAverage="0" equalAverage="0" bottom="0" percent="0" rank="0" text="" dxfId="98">
      <formula>$D$1&lt;R3</formula>
    </cfRule>
    <cfRule type="expression" priority="101" aboveAverage="0" equalAverage="0" bottom="0" percent="0" rank="0" text="" dxfId="99">
      <formula>$D$1&gt;R3</formula>
    </cfRule>
  </conditionalFormatting>
  <conditionalFormatting sqref="R3">
    <cfRule type="expression" priority="102" aboveAverage="0" equalAverage="0" bottom="0" percent="0" rank="0" text="" dxfId="100">
      <formula>$D$4&lt;R3</formula>
    </cfRule>
    <cfRule type="expression" priority="103" aboveAverage="0" equalAverage="0" bottom="0" percent="0" rank="0" text="" dxfId="101">
      <formula>$D$4&gt;R3</formula>
    </cfRule>
  </conditionalFormatting>
  <conditionalFormatting sqref="R4">
    <cfRule type="expression" priority="104" aboveAverage="0" equalAverage="0" bottom="0" percent="0" rank="0" text="" dxfId="102">
      <formula>$D$4&lt;R4</formula>
    </cfRule>
    <cfRule type="expression" priority="105" aboveAverage="0" equalAverage="0" bottom="0" percent="0" rank="0" text="" dxfId="103">
      <formula>$D$4&gt;R4</formula>
    </cfRule>
  </conditionalFormatting>
  <conditionalFormatting sqref="R4">
    <cfRule type="expression" priority="106" aboveAverage="0" equalAverage="0" bottom="0" percent="0" rank="0" text="" dxfId="104">
      <formula>$D$1&lt;R4</formula>
    </cfRule>
    <cfRule type="expression" priority="107" aboveAverage="0" equalAverage="0" bottom="0" percent="0" rank="0" text="" dxfId="105">
      <formula>$D$1&gt;R4</formula>
    </cfRule>
  </conditionalFormatting>
  <conditionalFormatting sqref="R4">
    <cfRule type="expression" priority="108" aboveAverage="0" equalAverage="0" bottom="0" percent="0" rank="0" text="" dxfId="106">
      <formula>$D$4&lt;R4</formula>
    </cfRule>
    <cfRule type="expression" priority="109" aboveAverage="0" equalAverage="0" bottom="0" percent="0" rank="0" text="" dxfId="107">
      <formula>$D$4&gt;R4</formula>
    </cfRule>
  </conditionalFormatting>
  <conditionalFormatting sqref="R5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R6:R31">
    <cfRule type="cellIs" priority="113" operator="equal" aboveAverage="0" equalAverage="0" bottom="0" percent="0" rank="0" text="" dxfId="111">
      <formula>5</formula>
    </cfRule>
    <cfRule type="cellIs" priority="114" operator="equal" aboveAverage="0" equalAverage="0" bottom="0" percent="0" rank="0" text="" dxfId="112">
      <formula>4</formula>
    </cfRule>
    <cfRule type="cellIs" priority="115" operator="equal" aboveAverage="0" equalAverage="0" bottom="0" percent="0" rank="0" text="" dxfId="113">
      <formula>3</formula>
    </cfRule>
  </conditionalFormatting>
  <conditionalFormatting sqref="R32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S5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P4">
    <cfRule type="expression" priority="122" aboveAverage="0" equalAverage="0" bottom="0" percent="0" rank="0" text="" dxfId="120">
      <formula>$D$1&lt;P4</formula>
    </cfRule>
    <cfRule type="expression" priority="123" aboveAverage="0" equalAverage="0" bottom="0" percent="0" rank="0" text="" dxfId="121">
      <formula>$D$1&gt;P4</formula>
    </cfRule>
  </conditionalFormatting>
  <conditionalFormatting sqref="P4">
    <cfRule type="expression" priority="124" aboveAverage="0" equalAverage="0" bottom="0" percent="0" rank="0" text="" dxfId="122">
      <formula>$D$1&lt;P4</formula>
    </cfRule>
    <cfRule type="expression" priority="125" aboveAverage="0" equalAverage="0" bottom="0" percent="0" rank="0" text="" dxfId="123">
      <formula>$D$1&gt;P4</formula>
    </cfRule>
  </conditionalFormatting>
  <conditionalFormatting sqref="P4">
    <cfRule type="expression" priority="126" aboveAverage="0" equalAverage="0" bottom="0" percent="0" rank="0" text="" dxfId="124">
      <formula>$D$1&lt;P4</formula>
    </cfRule>
    <cfRule type="expression" priority="127" aboveAverage="0" equalAverage="0" bottom="0" percent="0" rank="0" text="" dxfId="125">
      <formula>$D$1&gt;P4</formula>
    </cfRule>
  </conditionalFormatting>
  <conditionalFormatting sqref="P5">
    <cfRule type="cellIs" priority="128" operator="equal" aboveAverage="0" equalAverage="0" bottom="0" percent="0" rank="0" text="" dxfId="126">
      <formula>5</formula>
    </cfRule>
    <cfRule type="cellIs" priority="129" operator="equal" aboveAverage="0" equalAverage="0" bottom="0" percent="0" rank="0" text="" dxfId="127">
      <formula>4</formula>
    </cfRule>
    <cfRule type="cellIs" priority="130" operator="equal" aboveAverage="0" equalAverage="0" bottom="0" percent="0" rank="0" text="" dxfId="128">
      <formula>3</formula>
    </cfRule>
  </conditionalFormatting>
  <conditionalFormatting sqref="Q4">
    <cfRule type="expression" priority="131" aboveAverage="0" equalAverage="0" bottom="0" percent="0" rank="0" text="" dxfId="129">
      <formula>$D$1&lt;Q4</formula>
    </cfRule>
    <cfRule type="expression" priority="132" aboveAverage="0" equalAverage="0" bottom="0" percent="0" rank="0" text="" dxfId="130">
      <formula>$D$1&gt;Q4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5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Q4">
    <cfRule type="expression" priority="138" aboveAverage="0" equalAverage="0" bottom="0" percent="0" rank="0" text="" dxfId="136">
      <formula>$D$1&lt;Q4</formula>
    </cfRule>
    <cfRule type="expression" priority="139" aboveAverage="0" equalAverage="0" bottom="0" percent="0" rank="0" text="" dxfId="137">
      <formula>$D$1&gt;Q4</formula>
    </cfRule>
  </conditionalFormatting>
  <conditionalFormatting sqref="Q4">
    <cfRule type="expression" priority="140" aboveAverage="0" equalAverage="0" bottom="0" percent="0" rank="0" text="" dxfId="138">
      <formula>$D$1&lt;Q4</formula>
    </cfRule>
    <cfRule type="expression" priority="141" aboveAverage="0" equalAverage="0" bottom="0" percent="0" rank="0" text="" dxfId="139">
      <formula>$D$1&gt;Q4</formula>
    </cfRule>
  </conditionalFormatting>
  <conditionalFormatting sqref="Q4">
    <cfRule type="expression" priority="142" aboveAverage="0" equalAverage="0" bottom="0" percent="0" rank="0" text="" dxfId="140">
      <formula>$D$1&lt;Q4</formula>
    </cfRule>
    <cfRule type="expression" priority="143" aboveAverage="0" equalAverage="0" bottom="0" percent="0" rank="0" text="" dxfId="141">
      <formula>$D$1&gt;Q4</formula>
    </cfRule>
  </conditionalFormatting>
  <conditionalFormatting sqref="Q4">
    <cfRule type="expression" priority="144" aboveAverage="0" equalAverage="0" bottom="0" percent="0" rank="0" text="" dxfId="142">
      <formula>$D$1&lt;Q4</formula>
    </cfRule>
    <cfRule type="expression" priority="145" aboveAverage="0" equalAverage="0" bottom="0" percent="0" rank="0" text="" dxfId="143">
      <formula>$D$1&gt;Q4</formula>
    </cfRule>
  </conditionalFormatting>
  <conditionalFormatting sqref="S32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G5:M5">
    <cfRule type="cellIs" priority="149" operator="equal" aboveAverage="0" equalAverage="0" bottom="0" percent="0" rank="0" text="" dxfId="147">
      <formula>5</formula>
    </cfRule>
    <cfRule type="cellIs" priority="150" operator="equal" aboveAverage="0" equalAverage="0" bottom="0" percent="0" rank="0" text="" dxfId="148">
      <formula>4</formula>
    </cfRule>
    <cfRule type="cellIs" priority="151" operator="equal" aboveAverage="0" equalAverage="0" bottom="0" percent="0" rank="0" text="" dxfId="149">
      <formula>3</formula>
    </cfRule>
  </conditionalFormatting>
  <conditionalFormatting sqref="G3:M4">
    <cfRule type="expression" priority="152" aboveAverage="0" equalAverage="0" bottom="0" percent="0" rank="0" text="" dxfId="150">
      <formula>$D$1&lt;G3</formula>
    </cfRule>
    <cfRule type="expression" priority="153" aboveAverage="0" equalAverage="0" bottom="0" percent="0" rank="0" text="" dxfId="151">
      <formula>$D$1&gt;G3</formula>
    </cfRule>
  </conditionalFormatting>
  <conditionalFormatting sqref="F4">
    <cfRule type="expression" priority="154" aboveAverage="0" equalAverage="0" bottom="0" percent="0" rank="0" text="" dxfId="152">
      <formula>$D$1&lt;F4</formula>
    </cfRule>
    <cfRule type="expression" priority="155" aboveAverage="0" equalAverage="0" bottom="0" percent="0" rank="0" text="" dxfId="153">
      <formula>$D$1&gt;F4</formula>
    </cfRule>
  </conditionalFormatting>
  <conditionalFormatting sqref="F4">
    <cfRule type="expression" priority="156" aboveAverage="0" equalAverage="0" bottom="0" percent="0" rank="0" text="" dxfId="154">
      <formula>$D$1&lt;F4</formula>
    </cfRule>
    <cfRule type="expression" priority="157" aboveAverage="0" equalAverage="0" bottom="0" percent="0" rank="0" text="" dxfId="155">
      <formula>$D$1&gt;F4</formula>
    </cfRule>
  </conditionalFormatting>
  <conditionalFormatting sqref="F4">
    <cfRule type="expression" priority="158" aboveAverage="0" equalAverage="0" bottom="0" percent="0" rank="0" text="" dxfId="156">
      <formula>$D$1&lt;F4</formula>
    </cfRule>
    <cfRule type="expression" priority="159" aboveAverage="0" equalAverage="0" bottom="0" percent="0" rank="0" text="" dxfId="157">
      <formula>$D$1&gt;F4</formula>
    </cfRule>
  </conditionalFormatting>
  <conditionalFormatting sqref="F4">
    <cfRule type="expression" priority="160" aboveAverage="0" equalAverage="0" bottom="0" percent="0" rank="0" text="" dxfId="158">
      <formula>$D$1&lt;F4</formula>
    </cfRule>
    <cfRule type="expression" priority="161" aboveAverage="0" equalAverage="0" bottom="0" percent="0" rank="0" text="" dxfId="159">
      <formula>$D$1&gt;F4</formula>
    </cfRule>
  </conditionalFormatting>
  <conditionalFormatting sqref="F4">
    <cfRule type="expression" priority="162" aboveAverage="0" equalAverage="0" bottom="0" percent="0" rank="0" text="" dxfId="160">
      <formula>$D$1&lt;F4</formula>
    </cfRule>
    <cfRule type="expression" priority="163" aboveAverage="0" equalAverage="0" bottom="0" percent="0" rank="0" text="" dxfId="161">
      <formula>$D$1&gt;F4</formula>
    </cfRule>
  </conditionalFormatting>
  <conditionalFormatting sqref="F4">
    <cfRule type="expression" priority="164" aboveAverage="0" equalAverage="0" bottom="0" percent="0" rank="0" text="" dxfId="162">
      <formula>$D$1&lt;F4</formula>
    </cfRule>
    <cfRule type="expression" priority="165" aboveAverage="0" equalAverage="0" bottom="0" percent="0" rank="0" text="" dxfId="163">
      <formula>$D$1&gt;F4</formula>
    </cfRule>
  </conditionalFormatting>
  <conditionalFormatting sqref="F5">
    <cfRule type="cellIs" priority="166" operator="equal" aboveAverage="0" equalAverage="0" bottom="0" percent="0" rank="0" text="" dxfId="164">
      <formula>5</formula>
    </cfRule>
    <cfRule type="cellIs" priority="167" operator="equal" aboveAverage="0" equalAverage="0" bottom="0" percent="0" rank="0" text="" dxfId="165">
      <formula>4</formula>
    </cfRule>
    <cfRule type="cellIs" priority="168" operator="equal" aboveAverage="0" equalAverage="0" bottom="0" percent="0" rank="0" text="" dxfId="166">
      <formula>3</formula>
    </cfRule>
  </conditionalFormatting>
  <conditionalFormatting sqref="F3">
    <cfRule type="expression" priority="169" aboveAverage="0" equalAverage="0" bottom="0" percent="0" rank="0" text="" dxfId="167">
      <formula>$D$1&lt;F3</formula>
    </cfRule>
    <cfRule type="expression" priority="170" aboveAverage="0" equalAverage="0" bottom="0" percent="0" rank="0" text="" dxfId="168">
      <formula>$D$1&gt;F3</formula>
    </cfRule>
  </conditionalFormatting>
  <conditionalFormatting sqref="F5">
    <cfRule type="cellIs" priority="171" operator="equal" aboveAverage="0" equalAverage="0" bottom="0" percent="0" rank="0" text="" dxfId="169">
      <formula>5</formula>
    </cfRule>
    <cfRule type="cellIs" priority="172" operator="equal" aboveAverage="0" equalAverage="0" bottom="0" percent="0" rank="0" text="" dxfId="170">
      <formula>4</formula>
    </cfRule>
    <cfRule type="cellIs" priority="173" operator="equal" aboveAverage="0" equalAverage="0" bottom="0" percent="0" rank="0" text="" dxfId="171">
      <formula>3</formula>
    </cfRule>
  </conditionalFormatting>
  <conditionalFormatting sqref="F3">
    <cfRule type="expression" priority="174" aboveAverage="0" equalAverage="0" bottom="0" percent="0" rank="0" text="" dxfId="172">
      <formula>$D$1&lt;F3</formula>
    </cfRule>
    <cfRule type="expression" priority="175" aboveAverage="0" equalAverage="0" bottom="0" percent="0" rank="0" text="" dxfId="173">
      <formula>$D$1&gt;F3</formula>
    </cfRule>
  </conditionalFormatting>
  <conditionalFormatting sqref="J3">
    <cfRule type="expression" priority="176" aboveAverage="0" equalAverage="0" bottom="0" percent="0" rank="0" text="" dxfId="174">
      <formula>$D$1&lt;J3</formula>
    </cfRule>
    <cfRule type="expression" priority="177" aboveAverage="0" equalAverage="0" bottom="0" percent="0" rank="0" text="" dxfId="175">
      <formula>$D$1&gt;J3</formula>
    </cfRule>
  </conditionalFormatting>
  <conditionalFormatting sqref="M5">
    <cfRule type="cellIs" priority="178" operator="equal" aboveAverage="0" equalAverage="0" bottom="0" percent="0" rank="0" text="" dxfId="176">
      <formula>5</formula>
    </cfRule>
    <cfRule type="cellIs" priority="179" operator="equal" aboveAverage="0" equalAverage="0" bottom="0" percent="0" rank="0" text="" dxfId="177">
      <formula>4</formula>
    </cfRule>
    <cfRule type="cellIs" priority="180" operator="equal" aboveAverage="0" equalAverage="0" bottom="0" percent="0" rank="0" text="" dxfId="178">
      <formula>3</formula>
    </cfRule>
  </conditionalFormatting>
  <conditionalFormatting sqref="K3:M4">
    <cfRule type="expression" priority="181" aboveAverage="0" equalAverage="0" bottom="0" percent="0" rank="0" text="" dxfId="179">
      <formula>$D$1&lt;K3</formula>
    </cfRule>
    <cfRule type="expression" priority="182" aboveAverage="0" equalAverage="0" bottom="0" percent="0" rank="0" text="" dxfId="180">
      <formula>$D$1&gt;K3</formula>
    </cfRule>
  </conditionalFormatting>
  <conditionalFormatting sqref="K4:M4">
    <cfRule type="expression" priority="183" aboveAverage="0" equalAverage="0" bottom="0" percent="0" rank="0" text="" dxfId="181">
      <formula>$D$1&lt;K4</formula>
    </cfRule>
    <cfRule type="expression" priority="184" aboveAverage="0" equalAverage="0" bottom="0" percent="0" rank="0" text="" dxfId="182">
      <formula>$D$1&gt;K4</formula>
    </cfRule>
  </conditionalFormatting>
  <conditionalFormatting sqref="M4">
    <cfRule type="expression" priority="185" aboveAverage="0" equalAverage="0" bottom="0" percent="0" rank="0" text="" dxfId="183">
      <formula>$D$1&lt;M4</formula>
    </cfRule>
    <cfRule type="expression" priority="186" aboveAverage="0" equalAverage="0" bottom="0" percent="0" rank="0" text="" dxfId="184">
      <formula>$D$1&gt;M4</formula>
    </cfRule>
  </conditionalFormatting>
  <conditionalFormatting sqref="H5">
    <cfRule type="cellIs" priority="187" operator="equal" aboveAverage="0" equalAverage="0" bottom="0" percent="0" rank="0" text="" dxfId="185">
      <formula>5</formula>
    </cfRule>
    <cfRule type="cellIs" priority="188" operator="equal" aboveAverage="0" equalAverage="0" bottom="0" percent="0" rank="0" text="" dxfId="186">
      <formula>4</formula>
    </cfRule>
    <cfRule type="cellIs" priority="189" operator="equal" aboveAverage="0" equalAverage="0" bottom="0" percent="0" rank="0" text="" dxfId="187">
      <formula>3</formula>
    </cfRule>
  </conditionalFormatting>
  <conditionalFormatting sqref="G3:I4">
    <cfRule type="expression" priority="190" aboveAverage="0" equalAverage="0" bottom="0" percent="0" rank="0" text="" dxfId="188">
      <formula>$D$1&lt;G3</formula>
    </cfRule>
    <cfRule type="expression" priority="191" aboveAverage="0" equalAverage="0" bottom="0" percent="0" rank="0" text="" dxfId="189">
      <formula>$D$1&gt;G3</formula>
    </cfRule>
  </conditionalFormatting>
  <conditionalFormatting sqref="M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M4">
    <cfRule type="expression" priority="195" aboveAverage="0" equalAverage="0" bottom="0" percent="0" rank="0" text="" dxfId="193">
      <formula>$D$1&lt;M4</formula>
    </cfRule>
    <cfRule type="expression" priority="196" aboveAverage="0" equalAverage="0" bottom="0" percent="0" rank="0" text="" dxfId="194">
      <formula>$D$1&gt;M4</formula>
    </cfRule>
  </conditionalFormatting>
  <conditionalFormatting sqref="M5">
    <cfRule type="cellIs" priority="197" operator="equal" aboveAverage="0" equalAverage="0" bottom="0" percent="0" rank="0" text="" dxfId="195">
      <formula>5</formula>
    </cfRule>
    <cfRule type="cellIs" priority="198" operator="equal" aboveAverage="0" equalAverage="0" bottom="0" percent="0" rank="0" text="" dxfId="196">
      <formula>4</formula>
    </cfRule>
    <cfRule type="cellIs" priority="199" operator="equal" aboveAverage="0" equalAverage="0" bottom="0" percent="0" rank="0" text="" dxfId="197">
      <formula>3</formula>
    </cfRule>
  </conditionalFormatting>
  <conditionalFormatting sqref="M4">
    <cfRule type="expression" priority="200" aboveAverage="0" equalAverage="0" bottom="0" percent="0" rank="0" text="" dxfId="198">
      <formula>$D$1&lt;M4</formula>
    </cfRule>
    <cfRule type="expression" priority="201" aboveAverage="0" equalAverage="0" bottom="0" percent="0" rank="0" text="" dxfId="199">
      <formula>$D$1&gt;M4</formula>
    </cfRule>
  </conditionalFormatting>
  <conditionalFormatting sqref="M5">
    <cfRule type="cellIs" priority="202" operator="equal" aboveAverage="0" equalAverage="0" bottom="0" percent="0" rank="0" text="" dxfId="200">
      <formula>5</formula>
    </cfRule>
    <cfRule type="cellIs" priority="203" operator="equal" aboveAverage="0" equalAverage="0" bottom="0" percent="0" rank="0" text="" dxfId="201">
      <formula>4</formula>
    </cfRule>
    <cfRule type="cellIs" priority="204" operator="equal" aboveAverage="0" equalAverage="0" bottom="0" percent="0" rank="0" text="" dxfId="202">
      <formula>3</formula>
    </cfRule>
  </conditionalFormatting>
  <conditionalFormatting sqref="M4">
    <cfRule type="expression" priority="205" aboveAverage="0" equalAverage="0" bottom="0" percent="0" rank="0" text="" dxfId="203">
      <formula>$D$1&lt;M4</formula>
    </cfRule>
    <cfRule type="expression" priority="206" aboveAverage="0" equalAverage="0" bottom="0" percent="0" rank="0" text="" dxfId="204">
      <formula>$D$1&gt;M4</formula>
    </cfRule>
  </conditionalFormatting>
  <conditionalFormatting sqref="M4">
    <cfRule type="expression" priority="207" aboveAverage="0" equalAverage="0" bottom="0" percent="0" rank="0" text="" dxfId="205">
      <formula>$D$1&lt;M4</formula>
    </cfRule>
    <cfRule type="expression" priority="208" aboveAverage="0" equalAverage="0" bottom="0" percent="0" rank="0" text="" dxfId="206">
      <formula>$D$1&gt;M4</formula>
    </cfRule>
  </conditionalFormatting>
  <conditionalFormatting sqref="M4">
    <cfRule type="expression" priority="209" aboveAverage="0" equalAverage="0" bottom="0" percent="0" rank="0" text="" dxfId="207">
      <formula>$D$1&lt;M4</formula>
    </cfRule>
    <cfRule type="expression" priority="210" aboveAverage="0" equalAverage="0" bottom="0" percent="0" rank="0" text="" dxfId="208">
      <formula>$D$1&gt;M4</formula>
    </cfRule>
  </conditionalFormatting>
  <conditionalFormatting sqref="M4">
    <cfRule type="expression" priority="211" aboveAverage="0" equalAverage="0" bottom="0" percent="0" rank="0" text="" dxfId="209">
      <formula>$D$1&lt;M4</formula>
    </cfRule>
    <cfRule type="expression" priority="212" aboveAverage="0" equalAverage="0" bottom="0" percent="0" rank="0" text="" dxfId="210">
      <formula>$D$1&gt;M4</formula>
    </cfRule>
  </conditionalFormatting>
  <conditionalFormatting sqref="M4">
    <cfRule type="expression" priority="213" aboveAverage="0" equalAverage="0" bottom="0" percent="0" rank="0" text="" dxfId="211">
      <formula>$D$1&lt;M4</formula>
    </cfRule>
    <cfRule type="expression" priority="214" aboveAverage="0" equalAverage="0" bottom="0" percent="0" rank="0" text="" dxfId="212">
      <formula>$D$1&gt;M4</formula>
    </cfRule>
  </conditionalFormatting>
  <conditionalFormatting sqref="M4">
    <cfRule type="expression" priority="215" aboveAverage="0" equalAverage="0" bottom="0" percent="0" rank="0" text="" dxfId="213">
      <formula>$D$1&lt;M4</formula>
    </cfRule>
    <cfRule type="expression" priority="216" aboveAverage="0" equalAverage="0" bottom="0" percent="0" rank="0" text="" dxfId="214">
      <formula>$D$1&gt;M4</formula>
    </cfRule>
  </conditionalFormatting>
  <conditionalFormatting sqref="M4">
    <cfRule type="expression" priority="217" aboveAverage="0" equalAverage="0" bottom="0" percent="0" rank="0" text="" dxfId="215">
      <formula>$D$1&lt;M4</formula>
    </cfRule>
    <cfRule type="expression" priority="218" aboveAverage="0" equalAverage="0" bottom="0" percent="0" rank="0" text="" dxfId="216">
      <formula>$D$1&gt;M4</formula>
    </cfRule>
  </conditionalFormatting>
  <conditionalFormatting sqref="M4">
    <cfRule type="expression" priority="219" aboveAverage="0" equalAverage="0" bottom="0" percent="0" rank="0" text="" dxfId="217">
      <formula>$D$1&lt;M4</formula>
    </cfRule>
    <cfRule type="expression" priority="220" aboveAverage="0" equalAverage="0" bottom="0" percent="0" rank="0" text="" dxfId="218">
      <formula>$D$1&gt;M4</formula>
    </cfRule>
  </conditionalFormatting>
  <conditionalFormatting sqref="F5">
    <cfRule type="cellIs" priority="221" operator="equal" aboveAverage="0" equalAverage="0" bottom="0" percent="0" rank="0" text="" dxfId="219">
      <formula>5</formula>
    </cfRule>
    <cfRule type="cellIs" priority="222" operator="equal" aboveAverage="0" equalAverage="0" bottom="0" percent="0" rank="0" text="" dxfId="220">
      <formula>4</formula>
    </cfRule>
    <cfRule type="cellIs" priority="223" operator="equal" aboveAverage="0" equalAverage="0" bottom="0" percent="0" rank="0" text="" dxfId="221">
      <formula>3</formula>
    </cfRule>
  </conditionalFormatting>
  <conditionalFormatting sqref="I5">
    <cfRule type="cellIs" priority="224" operator="equal" aboveAverage="0" equalAverage="0" bottom="0" percent="0" rank="0" text="" dxfId="222">
      <formula>5</formula>
    </cfRule>
    <cfRule type="cellIs" priority="225" operator="equal" aboveAverage="0" equalAverage="0" bottom="0" percent="0" rank="0" text="" dxfId="223">
      <formula>4</formula>
    </cfRule>
    <cfRule type="cellIs" priority="226" operator="equal" aboveAverage="0" equalAverage="0" bottom="0" percent="0" rank="0" text="" dxfId="224">
      <formula>3</formula>
    </cfRule>
  </conditionalFormatting>
  <conditionalFormatting sqref="I4">
    <cfRule type="expression" priority="227" aboveAverage="0" equalAverage="0" bottom="0" percent="0" rank="0" text="" dxfId="225">
      <formula>$D$1&lt;I4</formula>
    </cfRule>
    <cfRule type="expression" priority="228" aboveAverage="0" equalAverage="0" bottom="0" percent="0" rank="0" text="" dxfId="226">
      <formula>$D$1&gt;I4</formula>
    </cfRule>
  </conditionalFormatting>
  <conditionalFormatting sqref="I5">
    <cfRule type="cellIs" priority="229" operator="equal" aboveAverage="0" equalAverage="0" bottom="0" percent="0" rank="0" text="" dxfId="227">
      <formula>5</formula>
    </cfRule>
    <cfRule type="cellIs" priority="230" operator="equal" aboveAverage="0" equalAverage="0" bottom="0" percent="0" rank="0" text="" dxfId="228">
      <formula>4</formula>
    </cfRule>
    <cfRule type="cellIs" priority="231" operator="equal" aboveAverage="0" equalAverage="0" bottom="0" percent="0" rank="0" text="" dxfId="229">
      <formula>3</formula>
    </cfRule>
  </conditionalFormatting>
  <conditionalFormatting sqref="I4">
    <cfRule type="expression" priority="232" aboveAverage="0" equalAverage="0" bottom="0" percent="0" rank="0" text="" dxfId="230">
      <formula>$D$1&lt;I4</formula>
    </cfRule>
    <cfRule type="expression" priority="233" aboveAverage="0" equalAverage="0" bottom="0" percent="0" rank="0" text="" dxfId="231">
      <formula>$D$1&gt;I4</formula>
    </cfRule>
  </conditionalFormatting>
  <conditionalFormatting sqref="I5">
    <cfRule type="cellIs" priority="234" operator="equal" aboveAverage="0" equalAverage="0" bottom="0" percent="0" rank="0" text="" dxfId="232">
      <formula>5</formula>
    </cfRule>
    <cfRule type="cellIs" priority="235" operator="equal" aboveAverage="0" equalAverage="0" bottom="0" percent="0" rank="0" text="" dxfId="233">
      <formula>4</formula>
    </cfRule>
    <cfRule type="cellIs" priority="236" operator="equal" aboveAverage="0" equalAverage="0" bottom="0" percent="0" rank="0" text="" dxfId="234">
      <formula>3</formula>
    </cfRule>
  </conditionalFormatting>
  <conditionalFormatting sqref="I4">
    <cfRule type="expression" priority="237" aboveAverage="0" equalAverage="0" bottom="0" percent="0" rank="0" text="" dxfId="235">
      <formula>$D$1&lt;I4</formula>
    </cfRule>
    <cfRule type="expression" priority="238" aboveAverage="0" equalAverage="0" bottom="0" percent="0" rank="0" text="" dxfId="236">
      <formula>$D$1&gt;I4</formula>
    </cfRule>
  </conditionalFormatting>
  <conditionalFormatting sqref="I5">
    <cfRule type="cellIs" priority="239" operator="equal" aboveAverage="0" equalAverage="0" bottom="0" percent="0" rank="0" text="" dxfId="237">
      <formula>5</formula>
    </cfRule>
    <cfRule type="cellIs" priority="240" operator="equal" aboveAverage="0" equalAverage="0" bottom="0" percent="0" rank="0" text="" dxfId="238">
      <formula>4</formula>
    </cfRule>
    <cfRule type="cellIs" priority="241" operator="equal" aboveAverage="0" equalAverage="0" bottom="0" percent="0" rank="0" text="" dxfId="239">
      <formula>3</formula>
    </cfRule>
  </conditionalFormatting>
  <conditionalFormatting sqref="I4">
    <cfRule type="expression" priority="242" aboveAverage="0" equalAverage="0" bottom="0" percent="0" rank="0" text="" dxfId="240">
      <formula>$D$1&lt;I4</formula>
    </cfRule>
    <cfRule type="expression" priority="243" aboveAverage="0" equalAverage="0" bottom="0" percent="0" rank="0" text="" dxfId="241">
      <formula>$D$1&gt;I4</formula>
    </cfRule>
  </conditionalFormatting>
  <conditionalFormatting sqref="I5">
    <cfRule type="cellIs" priority="244" operator="equal" aboveAverage="0" equalAverage="0" bottom="0" percent="0" rank="0" text="" dxfId="242">
      <formula>5</formula>
    </cfRule>
    <cfRule type="cellIs" priority="245" operator="equal" aboveAverage="0" equalAverage="0" bottom="0" percent="0" rank="0" text="" dxfId="243">
      <formula>4</formula>
    </cfRule>
    <cfRule type="cellIs" priority="246" operator="equal" aboveAverage="0" equalAverage="0" bottom="0" percent="0" rank="0" text="" dxfId="244">
      <formula>3</formula>
    </cfRule>
  </conditionalFormatting>
  <conditionalFormatting sqref="I4">
    <cfRule type="expression" priority="247" aboveAverage="0" equalAverage="0" bottom="0" percent="0" rank="0" text="" dxfId="245">
      <formula>$D$1&lt;I4</formula>
    </cfRule>
    <cfRule type="expression" priority="248" aboveAverage="0" equalAverage="0" bottom="0" percent="0" rank="0" text="" dxfId="246">
      <formula>$D$1&gt;I4</formula>
    </cfRule>
  </conditionalFormatting>
  <conditionalFormatting sqref="J3">
    <cfRule type="expression" priority="249" aboveAverage="0" equalAverage="0" bottom="0" percent="0" rank="0" text="" dxfId="247">
      <formula>$D$1&lt;J3</formula>
    </cfRule>
    <cfRule type="expression" priority="250" aboveAverage="0" equalAverage="0" bottom="0" percent="0" rank="0" text="" dxfId="248">
      <formula>$D$1&gt;J3</formula>
    </cfRule>
  </conditionalFormatting>
  <conditionalFormatting sqref="M4">
    <cfRule type="expression" priority="251" aboveAverage="0" equalAverage="0" bottom="0" percent="0" rank="0" text="" dxfId="249">
      <formula>$D$1&lt;M4</formula>
    </cfRule>
    <cfRule type="expression" priority="252" aboveAverage="0" equalAverage="0" bottom="0" percent="0" rank="0" text="" dxfId="250">
      <formula>$D$1&gt;M4</formula>
    </cfRule>
  </conditionalFormatting>
  <conditionalFormatting sqref="F5">
    <cfRule type="cellIs" priority="253" operator="equal" aboveAverage="0" equalAverage="0" bottom="0" percent="0" rank="0" text="" dxfId="251">
      <formula>5</formula>
    </cfRule>
    <cfRule type="cellIs" priority="254" operator="equal" aboveAverage="0" equalAverage="0" bottom="0" percent="0" rank="0" text="" dxfId="252">
      <formula>4</formula>
    </cfRule>
    <cfRule type="cellIs" priority="255" operator="equal" aboveAverage="0" equalAverage="0" bottom="0" percent="0" rank="0" text="" dxfId="253">
      <formula>3</formula>
    </cfRule>
  </conditionalFormatting>
  <conditionalFormatting sqref="F3">
    <cfRule type="expression" priority="256" aboveAverage="0" equalAverage="0" bottom="0" percent="0" rank="0" text="" dxfId="254">
      <formula>$D$1&lt;F3</formula>
    </cfRule>
    <cfRule type="expression" priority="257" aboveAverage="0" equalAverage="0" bottom="0" percent="0" rank="0" text="" dxfId="255">
      <formula>$D$1&gt;F3</formula>
    </cfRule>
  </conditionalFormatting>
  <conditionalFormatting sqref="F5">
    <cfRule type="cellIs" priority="258" operator="equal" aboveAverage="0" equalAverage="0" bottom="0" percent="0" rank="0" text="" dxfId="256">
      <formula>5</formula>
    </cfRule>
    <cfRule type="cellIs" priority="259" operator="equal" aboveAverage="0" equalAverage="0" bottom="0" percent="0" rank="0" text="" dxfId="257">
      <formula>4</formula>
    </cfRule>
    <cfRule type="cellIs" priority="260" operator="equal" aboveAverage="0" equalAverage="0" bottom="0" percent="0" rank="0" text="" dxfId="258">
      <formula>3</formula>
    </cfRule>
  </conditionalFormatting>
  <conditionalFormatting sqref="F5">
    <cfRule type="cellIs" priority="261" operator="equal" aboveAverage="0" equalAverage="0" bottom="0" percent="0" rank="0" text="" dxfId="259">
      <formula>5</formula>
    </cfRule>
    <cfRule type="cellIs" priority="262" operator="equal" aboveAverage="0" equalAverage="0" bottom="0" percent="0" rank="0" text="" dxfId="260">
      <formula>4</formula>
    </cfRule>
    <cfRule type="cellIs" priority="263" operator="equal" aboveAverage="0" equalAverage="0" bottom="0" percent="0" rank="0" text="" dxfId="261">
      <formula>3</formula>
    </cfRule>
  </conditionalFormatting>
  <conditionalFormatting sqref="F5">
    <cfRule type="cellIs" priority="264" operator="equal" aboveAverage="0" equalAverage="0" bottom="0" percent="0" rank="0" text="" dxfId="262">
      <formula>5</formula>
    </cfRule>
    <cfRule type="cellIs" priority="265" operator="equal" aboveAverage="0" equalAverage="0" bottom="0" percent="0" rank="0" text="" dxfId="263">
      <formula>4</formula>
    </cfRule>
    <cfRule type="cellIs" priority="266" operator="equal" aboveAverage="0" equalAverage="0" bottom="0" percent="0" rank="0" text="" dxfId="264">
      <formula>3</formula>
    </cfRule>
  </conditionalFormatting>
  <conditionalFormatting sqref="L5">
    <cfRule type="cellIs" priority="267" operator="equal" aboveAverage="0" equalAverage="0" bottom="0" percent="0" rank="0" text="" dxfId="265">
      <formula>5</formula>
    </cfRule>
    <cfRule type="cellIs" priority="268" operator="equal" aboveAverage="0" equalAverage="0" bottom="0" percent="0" rank="0" text="" dxfId="266">
      <formula>4</formula>
    </cfRule>
    <cfRule type="cellIs" priority="269" operator="equal" aboveAverage="0" equalAverage="0" bottom="0" percent="0" rank="0" text="" dxfId="267">
      <formula>3</formula>
    </cfRule>
  </conditionalFormatting>
  <conditionalFormatting sqref="L4">
    <cfRule type="expression" priority="270" aboveAverage="0" equalAverage="0" bottom="0" percent="0" rank="0" text="" dxfId="268">
      <formula>$D$1&lt;L4</formula>
    </cfRule>
    <cfRule type="expression" priority="271" aboveAverage="0" equalAverage="0" bottom="0" percent="0" rank="0" text="" dxfId="269">
      <formula>$D$1&gt;L4</formula>
    </cfRule>
  </conditionalFormatting>
  <conditionalFormatting sqref="L4">
    <cfRule type="expression" priority="272" aboveAverage="0" equalAverage="0" bottom="0" percent="0" rank="0" text="" dxfId="270">
      <formula>$D$1&lt;L4</formula>
    </cfRule>
    <cfRule type="expression" priority="273" aboveAverage="0" equalAverage="0" bottom="0" percent="0" rank="0" text="" dxfId="271">
      <formula>$D$1&gt;L4</formula>
    </cfRule>
  </conditionalFormatting>
  <conditionalFormatting sqref="L4">
    <cfRule type="expression" priority="274" aboveAverage="0" equalAverage="0" bottom="0" percent="0" rank="0" text="" dxfId="272">
      <formula>$D$1&lt;L4</formula>
    </cfRule>
    <cfRule type="expression" priority="275" aboveAverage="0" equalAverage="0" bottom="0" percent="0" rank="0" text="" dxfId="273">
      <formula>$D$1&gt;L4</formula>
    </cfRule>
  </conditionalFormatting>
  <conditionalFormatting sqref="L4">
    <cfRule type="expression" priority="276" aboveAverage="0" equalAverage="0" bottom="0" percent="0" rank="0" text="" dxfId="274">
      <formula>$D$1&lt;L4</formula>
    </cfRule>
    <cfRule type="expression" priority="277" aboveAverage="0" equalAverage="0" bottom="0" percent="0" rank="0" text="" dxfId="275">
      <formula>$D$1&gt;L4</formula>
    </cfRule>
  </conditionalFormatting>
  <conditionalFormatting sqref="L4">
    <cfRule type="expression" priority="278" aboveAverage="0" equalAverage="0" bottom="0" percent="0" rank="0" text="" dxfId="276">
      <formula>$D$1&lt;L4</formula>
    </cfRule>
    <cfRule type="expression" priority="279" aboveAverage="0" equalAverage="0" bottom="0" percent="0" rank="0" text="" dxfId="277">
      <formula>$D$1&gt;L4</formula>
    </cfRule>
  </conditionalFormatting>
  <conditionalFormatting sqref="L5">
    <cfRule type="cellIs" priority="280" operator="equal" aboveAverage="0" equalAverage="0" bottom="0" percent="0" rank="0" text="" dxfId="278">
      <formula>5</formula>
    </cfRule>
    <cfRule type="cellIs" priority="281" operator="equal" aboveAverage="0" equalAverage="0" bottom="0" percent="0" rank="0" text="" dxfId="279">
      <formula>4</formula>
    </cfRule>
    <cfRule type="cellIs" priority="282" operator="equal" aboveAverage="0" equalAverage="0" bottom="0" percent="0" rank="0" text="" dxfId="280">
      <formula>3</formula>
    </cfRule>
  </conditionalFormatting>
  <conditionalFormatting sqref="L4">
    <cfRule type="expression" priority="283" aboveAverage="0" equalAverage="0" bottom="0" percent="0" rank="0" text="" dxfId="281">
      <formula>$D$1&lt;L4</formula>
    </cfRule>
    <cfRule type="expression" priority="284" aboveAverage="0" equalAverage="0" bottom="0" percent="0" rank="0" text="" dxfId="282">
      <formula>$D$1&gt;L4</formula>
    </cfRule>
  </conditionalFormatting>
  <conditionalFormatting sqref="L5">
    <cfRule type="cellIs" priority="285" operator="equal" aboveAverage="0" equalAverage="0" bottom="0" percent="0" rank="0" text="" dxfId="283">
      <formula>5</formula>
    </cfRule>
    <cfRule type="cellIs" priority="286" operator="equal" aboveAverage="0" equalAverage="0" bottom="0" percent="0" rank="0" text="" dxfId="284">
      <formula>4</formula>
    </cfRule>
    <cfRule type="cellIs" priority="287" operator="equal" aboveAverage="0" equalAverage="0" bottom="0" percent="0" rank="0" text="" dxfId="285">
      <formula>3</formula>
    </cfRule>
  </conditionalFormatting>
  <conditionalFormatting sqref="L4">
    <cfRule type="expression" priority="288" aboveAverage="0" equalAverage="0" bottom="0" percent="0" rank="0" text="" dxfId="286">
      <formula>$D$1&lt;L4</formula>
    </cfRule>
    <cfRule type="expression" priority="289" aboveAverage="0" equalAverage="0" bottom="0" percent="0" rank="0" text="" dxfId="287">
      <formula>$D$1&gt;L4</formula>
    </cfRule>
  </conditionalFormatting>
  <conditionalFormatting sqref="L5">
    <cfRule type="cellIs" priority="290" operator="equal" aboveAverage="0" equalAverage="0" bottom="0" percent="0" rank="0" text="" dxfId="288">
      <formula>5</formula>
    </cfRule>
    <cfRule type="cellIs" priority="291" operator="equal" aboveAverage="0" equalAverage="0" bottom="0" percent="0" rank="0" text="" dxfId="289">
      <formula>4</formula>
    </cfRule>
    <cfRule type="cellIs" priority="292" operator="equal" aboveAverage="0" equalAverage="0" bottom="0" percent="0" rank="0" text="" dxfId="290">
      <formula>3</formula>
    </cfRule>
  </conditionalFormatting>
  <conditionalFormatting sqref="L4">
    <cfRule type="expression" priority="293" aboveAverage="0" equalAverage="0" bottom="0" percent="0" rank="0" text="" dxfId="291">
      <formula>$D$1&lt;L4</formula>
    </cfRule>
    <cfRule type="expression" priority="294" aboveAverage="0" equalAverage="0" bottom="0" percent="0" rank="0" text="" dxfId="292">
      <formula>$D$1&gt;L4</formula>
    </cfRule>
  </conditionalFormatting>
  <conditionalFormatting sqref="L4">
    <cfRule type="expression" priority="295" aboveAverage="0" equalAverage="0" bottom="0" percent="0" rank="0" text="" dxfId="293">
      <formula>$D$1&lt;L4</formula>
    </cfRule>
    <cfRule type="expression" priority="296" aboveAverage="0" equalAverage="0" bottom="0" percent="0" rank="0" text="" dxfId="294">
      <formula>$D$1&gt;L4</formula>
    </cfRule>
  </conditionalFormatting>
  <conditionalFormatting sqref="L4">
    <cfRule type="expression" priority="297" aboveAverage="0" equalAverage="0" bottom="0" percent="0" rank="0" text="" dxfId="295">
      <formula>$D$1&lt;L4</formula>
    </cfRule>
    <cfRule type="expression" priority="298" aboveAverage="0" equalAverage="0" bottom="0" percent="0" rank="0" text="" dxfId="296">
      <formula>$D$1&gt;L4</formula>
    </cfRule>
  </conditionalFormatting>
  <conditionalFormatting sqref="L4">
    <cfRule type="expression" priority="299" aboveAverage="0" equalAverage="0" bottom="0" percent="0" rank="0" text="" dxfId="297">
      <formula>$D$1&lt;L4</formula>
    </cfRule>
    <cfRule type="expression" priority="300" aboveAverage="0" equalAverage="0" bottom="0" percent="0" rank="0" text="" dxfId="298">
      <formula>$D$1&gt;L4</formula>
    </cfRule>
  </conditionalFormatting>
  <conditionalFormatting sqref="L4">
    <cfRule type="expression" priority="301" aboveAverage="0" equalAverage="0" bottom="0" percent="0" rank="0" text="" dxfId="299">
      <formula>$D$1&lt;L4</formula>
    </cfRule>
    <cfRule type="expression" priority="302" aboveAverage="0" equalAverage="0" bottom="0" percent="0" rank="0" text="" dxfId="300">
      <formula>$D$1&gt;L4</formula>
    </cfRule>
  </conditionalFormatting>
  <conditionalFormatting sqref="L4">
    <cfRule type="expression" priority="303" aboveAverage="0" equalAverage="0" bottom="0" percent="0" rank="0" text="" dxfId="301">
      <formula>$D$1&lt;L4</formula>
    </cfRule>
    <cfRule type="expression" priority="304" aboveAverage="0" equalAverage="0" bottom="0" percent="0" rank="0" text="" dxfId="302">
      <formula>$D$1&gt;L4</formula>
    </cfRule>
  </conditionalFormatting>
  <conditionalFormatting sqref="L4">
    <cfRule type="expression" priority="305" aboveAverage="0" equalAverage="0" bottom="0" percent="0" rank="0" text="" dxfId="303">
      <formula>$D$1&lt;L4</formula>
    </cfRule>
    <cfRule type="expression" priority="306" aboveAverage="0" equalAverage="0" bottom="0" percent="0" rank="0" text="" dxfId="304">
      <formula>$D$1&gt;L4</formula>
    </cfRule>
  </conditionalFormatting>
  <conditionalFormatting sqref="L4">
    <cfRule type="expression" priority="307" aboveAverage="0" equalAverage="0" bottom="0" percent="0" rank="0" text="" dxfId="305">
      <formula>$D$1&lt;L4</formula>
    </cfRule>
    <cfRule type="expression" priority="308" aboveAverage="0" equalAverage="0" bottom="0" percent="0" rank="0" text="" dxfId="306">
      <formula>$D$1&gt;L4</formula>
    </cfRule>
  </conditionalFormatting>
  <conditionalFormatting sqref="L4">
    <cfRule type="expression" priority="309" aboveAverage="0" equalAverage="0" bottom="0" percent="0" rank="0" text="" dxfId="307">
      <formula>$D$1&lt;L4</formula>
    </cfRule>
    <cfRule type="expression" priority="310" aboveAverage="0" equalAverage="0" bottom="0" percent="0" rank="0" text="" dxfId="308">
      <formula>$D$1&gt;L4</formula>
    </cfRule>
  </conditionalFormatting>
  <conditionalFormatting sqref="L4">
    <cfRule type="expression" priority="311" aboveAverage="0" equalAverage="0" bottom="0" percent="0" rank="0" text="" dxfId="309">
      <formula>$D$1&lt;L4</formula>
    </cfRule>
    <cfRule type="expression" priority="312" aboveAverage="0" equalAverage="0" bottom="0" percent="0" rank="0" text="" dxfId="310">
      <formula>$D$1&gt;L4</formula>
    </cfRule>
  </conditionalFormatting>
  <conditionalFormatting sqref="L4">
    <cfRule type="expression" priority="313" aboveAverage="0" equalAverage="0" bottom="0" percent="0" rank="0" text="" dxfId="311">
      <formula>$D$1&lt;L4</formula>
    </cfRule>
    <cfRule type="expression" priority="314" aboveAverage="0" equalAverage="0" bottom="0" percent="0" rank="0" text="" dxfId="312">
      <formula>$D$1&gt;L4</formula>
    </cfRule>
  </conditionalFormatting>
  <conditionalFormatting sqref="L4">
    <cfRule type="expression" priority="315" aboveAverage="0" equalAverage="0" bottom="0" percent="0" rank="0" text="" dxfId="313">
      <formula>$D$1&lt;L4</formula>
    </cfRule>
    <cfRule type="expression" priority="316" aboveAverage="0" equalAverage="0" bottom="0" percent="0" rank="0" text="" dxfId="314">
      <formula>$D$1&gt;L4</formula>
    </cfRule>
  </conditionalFormatting>
  <conditionalFormatting sqref="L4">
    <cfRule type="expression" priority="317" aboveAverage="0" equalAverage="0" bottom="0" percent="0" rank="0" text="" dxfId="315">
      <formula>$D$1&lt;L4</formula>
    </cfRule>
    <cfRule type="expression" priority="318" aboveAverage="0" equalAverage="0" bottom="0" percent="0" rank="0" text="" dxfId="316">
      <formula>$D$1&gt;L4</formula>
    </cfRule>
  </conditionalFormatting>
  <conditionalFormatting sqref="L4">
    <cfRule type="expression" priority="319" aboveAverage="0" equalAverage="0" bottom="0" percent="0" rank="0" text="" dxfId="317">
      <formula>$D$1&lt;L4</formula>
    </cfRule>
    <cfRule type="expression" priority="320" aboveAverage="0" equalAverage="0" bottom="0" percent="0" rank="0" text="" dxfId="318">
      <formula>$D$1&gt;L4</formula>
    </cfRule>
  </conditionalFormatting>
  <conditionalFormatting sqref="L4">
    <cfRule type="expression" priority="321" aboveAverage="0" equalAverage="0" bottom="0" percent="0" rank="0" text="" dxfId="319">
      <formula>$D$1&lt;L4</formula>
    </cfRule>
    <cfRule type="expression" priority="322" aboveAverage="0" equalAverage="0" bottom="0" percent="0" rank="0" text="" dxfId="320">
      <formula>$D$1&gt;L4</formula>
    </cfRule>
  </conditionalFormatting>
  <conditionalFormatting sqref="L4">
    <cfRule type="expression" priority="323" aboveAverage="0" equalAverage="0" bottom="0" percent="0" rank="0" text="" dxfId="321">
      <formula>$D$1&lt;L4</formula>
    </cfRule>
    <cfRule type="expression" priority="324" aboveAverage="0" equalAverage="0" bottom="0" percent="0" rank="0" text="" dxfId="322">
      <formula>$D$1&gt;L4</formula>
    </cfRule>
  </conditionalFormatting>
  <conditionalFormatting sqref="L4">
    <cfRule type="expression" priority="325" aboveAverage="0" equalAverage="0" bottom="0" percent="0" rank="0" text="" dxfId="323">
      <formula>$D$1&lt;L4</formula>
    </cfRule>
    <cfRule type="expression" priority="326" aboveAverage="0" equalAverage="0" bottom="0" percent="0" rank="0" text="" dxfId="324">
      <formula>$D$1&gt;L4</formula>
    </cfRule>
  </conditionalFormatting>
  <conditionalFormatting sqref="L4">
    <cfRule type="expression" priority="327" aboveAverage="0" equalAverage="0" bottom="0" percent="0" rank="0" text="" dxfId="325">
      <formula>$D$1&lt;L4</formula>
    </cfRule>
    <cfRule type="expression" priority="328" aboveAverage="0" equalAverage="0" bottom="0" percent="0" rank="0" text="" dxfId="326">
      <formula>$D$1&gt;L4</formula>
    </cfRule>
  </conditionalFormatting>
  <conditionalFormatting sqref="G3">
    <cfRule type="expression" priority="329" aboveAverage="0" equalAverage="0" bottom="0" percent="0" rank="0" text="" dxfId="327">
      <formula>$D$1&lt;G3</formula>
    </cfRule>
    <cfRule type="expression" priority="330" aboveAverage="0" equalAverage="0" bottom="0" percent="0" rank="0" text="" dxfId="328">
      <formula>$D$1&gt;G3</formula>
    </cfRule>
  </conditionalFormatting>
  <conditionalFormatting sqref="G3">
    <cfRule type="expression" priority="331" aboveAverage="0" equalAverage="0" bottom="0" percent="0" rank="0" text="" dxfId="329">
      <formula>$D$1&lt;G3</formula>
    </cfRule>
    <cfRule type="expression" priority="332" aboveAverage="0" equalAverage="0" bottom="0" percent="0" rank="0" text="" dxfId="330">
      <formula>$D$1&gt;G3</formula>
    </cfRule>
  </conditionalFormatting>
  <conditionalFormatting sqref="G3">
    <cfRule type="expression" priority="333" aboveAverage="0" equalAverage="0" bottom="0" percent="0" rank="0" text="" dxfId="331">
      <formula>$D$1&lt;G3</formula>
    </cfRule>
    <cfRule type="expression" priority="334" aboveAverage="0" equalAverage="0" bottom="0" percent="0" rank="0" text="" dxfId="332">
      <formula>$D$1&gt;G3</formula>
    </cfRule>
  </conditionalFormatting>
  <conditionalFormatting sqref="F4">
    <cfRule type="expression" priority="335" aboveAverage="0" equalAverage="0" bottom="0" percent="0" rank="0" text="" dxfId="333">
      <formula>$D$1&lt;F4</formula>
    </cfRule>
    <cfRule type="expression" priority="336" aboveAverage="0" equalAverage="0" bottom="0" percent="0" rank="0" text="" dxfId="334">
      <formula>$D$1&gt;F4</formula>
    </cfRule>
  </conditionalFormatting>
  <conditionalFormatting sqref="F4">
    <cfRule type="expression" priority="337" aboveAverage="0" equalAverage="0" bottom="0" percent="0" rank="0" text="" dxfId="335">
      <formula>$D$1&lt;F4</formula>
    </cfRule>
    <cfRule type="expression" priority="338" aboveAverage="0" equalAverage="0" bottom="0" percent="0" rank="0" text="" dxfId="336">
      <formula>$D$1&gt;F4</formula>
    </cfRule>
  </conditionalFormatting>
  <conditionalFormatting sqref="F4">
    <cfRule type="expression" priority="339" aboveAverage="0" equalAverage="0" bottom="0" percent="0" rank="0" text="" dxfId="337">
      <formula>$D$1&lt;F4</formula>
    </cfRule>
    <cfRule type="expression" priority="340" aboveAverage="0" equalAverage="0" bottom="0" percent="0" rank="0" text="" dxfId="338">
      <formula>$D$1&gt;F4</formula>
    </cfRule>
  </conditionalFormatting>
  <conditionalFormatting sqref="F4">
    <cfRule type="expression" priority="341" aboveAverage="0" equalAverage="0" bottom="0" percent="0" rank="0" text="" dxfId="339">
      <formula>$D$1&lt;F4</formula>
    </cfRule>
    <cfRule type="expression" priority="342" aboveAverage="0" equalAverage="0" bottom="0" percent="0" rank="0" text="" dxfId="340">
      <formula>$D$1&gt;F4</formula>
    </cfRule>
  </conditionalFormatting>
  <conditionalFormatting sqref="F4">
    <cfRule type="expression" priority="343" aboveAverage="0" equalAverage="0" bottom="0" percent="0" rank="0" text="" dxfId="341">
      <formula>$D$1&lt;F4</formula>
    </cfRule>
    <cfRule type="expression" priority="344" aboveAverage="0" equalAverage="0" bottom="0" percent="0" rank="0" text="" dxfId="342">
      <formula>$D$1&gt;F4</formula>
    </cfRule>
  </conditionalFormatting>
  <conditionalFormatting sqref="F4">
    <cfRule type="expression" priority="345" aboveAverage="0" equalAverage="0" bottom="0" percent="0" rank="0" text="" dxfId="343">
      <formula>$D$1&lt;F4</formula>
    </cfRule>
    <cfRule type="expression" priority="346" aboveAverage="0" equalAverage="0" bottom="0" percent="0" rank="0" text="" dxfId="344">
      <formula>$D$1&gt;F4</formula>
    </cfRule>
  </conditionalFormatting>
  <conditionalFormatting sqref="F4">
    <cfRule type="expression" priority="347" aboveAverage="0" equalAverage="0" bottom="0" percent="0" rank="0" text="" dxfId="345">
      <formula>$D$1&lt;F4</formula>
    </cfRule>
    <cfRule type="expression" priority="348" aboveAverage="0" equalAverage="0" bottom="0" percent="0" rank="0" text="" dxfId="346">
      <formula>$D$1&gt;F4</formula>
    </cfRule>
  </conditionalFormatting>
  <conditionalFormatting sqref="F4">
    <cfRule type="expression" priority="349" aboveAverage="0" equalAverage="0" bottom="0" percent="0" rank="0" text="" dxfId="347">
      <formula>$D$1&lt;F4</formula>
    </cfRule>
    <cfRule type="expression" priority="350" aboveAverage="0" equalAverage="0" bottom="0" percent="0" rank="0" text="" dxfId="348">
      <formula>$D$1&gt;F4</formula>
    </cfRule>
  </conditionalFormatting>
  <conditionalFormatting sqref="F4">
    <cfRule type="expression" priority="351" aboveAverage="0" equalAverage="0" bottom="0" percent="0" rank="0" text="" dxfId="349">
      <formula>$D$1&lt;F4</formula>
    </cfRule>
    <cfRule type="expression" priority="352" aboveAverage="0" equalAverage="0" bottom="0" percent="0" rank="0" text="" dxfId="350">
      <formula>$D$1&gt;F4</formula>
    </cfRule>
  </conditionalFormatting>
  <conditionalFormatting sqref="F4">
    <cfRule type="expression" priority="353" aboveAverage="0" equalAverage="0" bottom="0" percent="0" rank="0" text="" dxfId="351">
      <formula>$D$1&lt;F4</formula>
    </cfRule>
    <cfRule type="expression" priority="354" aboveAverage="0" equalAverage="0" bottom="0" percent="0" rank="0" text="" dxfId="352">
      <formula>$D$1&gt;F4</formula>
    </cfRule>
  </conditionalFormatting>
  <conditionalFormatting sqref="F4">
    <cfRule type="expression" priority="355" aboveAverage="0" equalAverage="0" bottom="0" percent="0" rank="0" text="" dxfId="353">
      <formula>$D$1&lt;F4</formula>
    </cfRule>
    <cfRule type="expression" priority="356" aboveAverage="0" equalAverage="0" bottom="0" percent="0" rank="0" text="" dxfId="354">
      <formula>$D$1&gt;F4</formula>
    </cfRule>
  </conditionalFormatting>
  <conditionalFormatting sqref="F4">
    <cfRule type="expression" priority="357" aboveAverage="0" equalAverage="0" bottom="0" percent="0" rank="0" text="" dxfId="355">
      <formula>$D$1&lt;F4</formula>
    </cfRule>
    <cfRule type="expression" priority="358" aboveAverage="0" equalAverage="0" bottom="0" percent="0" rank="0" text="" dxfId="356">
      <formula>$D$1&gt;F4</formula>
    </cfRule>
  </conditionalFormatting>
  <conditionalFormatting sqref="F4">
    <cfRule type="expression" priority="359" aboveAverage="0" equalAverage="0" bottom="0" percent="0" rank="0" text="" dxfId="357">
      <formula>$D$1&lt;F4</formula>
    </cfRule>
    <cfRule type="expression" priority="360" aboveAverage="0" equalAverage="0" bottom="0" percent="0" rank="0" text="" dxfId="358">
      <formula>$D$1&gt;F4</formula>
    </cfRule>
  </conditionalFormatting>
  <conditionalFormatting sqref="F4">
    <cfRule type="expression" priority="361" aboveAverage="0" equalAverage="0" bottom="0" percent="0" rank="0" text="" dxfId="359">
      <formula>$D$1&lt;F4</formula>
    </cfRule>
    <cfRule type="expression" priority="362" aboveAverage="0" equalAverage="0" bottom="0" percent="0" rank="0" text="" dxfId="360">
      <formula>$D$1&gt;F4</formula>
    </cfRule>
  </conditionalFormatting>
  <conditionalFormatting sqref="F4">
    <cfRule type="expression" priority="363" aboveAverage="0" equalAverage="0" bottom="0" percent="0" rank="0" text="" dxfId="361">
      <formula>$D$1&lt;F4</formula>
    </cfRule>
    <cfRule type="expression" priority="364" aboveAverage="0" equalAverage="0" bottom="0" percent="0" rank="0" text="" dxfId="362">
      <formula>$D$1&gt;F4</formula>
    </cfRule>
  </conditionalFormatting>
  <conditionalFormatting sqref="F4">
    <cfRule type="expression" priority="365" aboveAverage="0" equalAverage="0" bottom="0" percent="0" rank="0" text="" dxfId="363">
      <formula>$D$1&lt;F4</formula>
    </cfRule>
    <cfRule type="expression" priority="366" aboveAverage="0" equalAverage="0" bottom="0" percent="0" rank="0" text="" dxfId="364">
      <formula>$D$1&gt;F4</formula>
    </cfRule>
  </conditionalFormatting>
  <conditionalFormatting sqref="F4">
    <cfRule type="expression" priority="367" aboveAverage="0" equalAverage="0" bottom="0" percent="0" rank="0" text="" dxfId="365">
      <formula>$D$1&lt;F4</formula>
    </cfRule>
    <cfRule type="expression" priority="368" aboveAverage="0" equalAverage="0" bottom="0" percent="0" rank="0" text="" dxfId="366">
      <formula>$D$1&gt;F4</formula>
    </cfRule>
  </conditionalFormatting>
  <conditionalFormatting sqref="F4">
    <cfRule type="expression" priority="369" aboveAverage="0" equalAverage="0" bottom="0" percent="0" rank="0" text="" dxfId="367">
      <formula>$D$1&lt;F4</formula>
    </cfRule>
    <cfRule type="expression" priority="370" aboveAverage="0" equalAverage="0" bottom="0" percent="0" rank="0" text="" dxfId="368">
      <formula>$D$1&gt;F4</formula>
    </cfRule>
  </conditionalFormatting>
  <conditionalFormatting sqref="F4">
    <cfRule type="expression" priority="371" aboveAverage="0" equalAverage="0" bottom="0" percent="0" rank="0" text="" dxfId="369">
      <formula>$D$1&lt;F4</formula>
    </cfRule>
    <cfRule type="expression" priority="372" aboveAverage="0" equalAverage="0" bottom="0" percent="0" rank="0" text="" dxfId="370">
      <formula>$D$1&gt;F4</formula>
    </cfRule>
  </conditionalFormatting>
  <conditionalFormatting sqref="F4">
    <cfRule type="expression" priority="373" aboveAverage="0" equalAverage="0" bottom="0" percent="0" rank="0" text="" dxfId="371">
      <formula>$D$1&lt;F4</formula>
    </cfRule>
    <cfRule type="expression" priority="374" aboveAverage="0" equalAverage="0" bottom="0" percent="0" rank="0" text="" dxfId="372">
      <formula>$D$1&gt;F4</formula>
    </cfRule>
  </conditionalFormatting>
  <conditionalFormatting sqref="H4">
    <cfRule type="expression" priority="375" aboveAverage="0" equalAverage="0" bottom="0" percent="0" rank="0" text="" dxfId="373">
      <formula>$D$1&lt;H4</formula>
    </cfRule>
    <cfRule type="expression" priority="376" aboveAverage="0" equalAverage="0" bottom="0" percent="0" rank="0" text="" dxfId="374">
      <formula>$D$1&gt;H4</formula>
    </cfRule>
  </conditionalFormatting>
  <conditionalFormatting sqref="H4">
    <cfRule type="expression" priority="377" aboveAverage="0" equalAverage="0" bottom="0" percent="0" rank="0" text="" dxfId="375">
      <formula>$D$1&lt;H4</formula>
    </cfRule>
    <cfRule type="expression" priority="378" aboveAverage="0" equalAverage="0" bottom="0" percent="0" rank="0" text="" dxfId="376">
      <formula>$D$1&gt;H4</formula>
    </cfRule>
  </conditionalFormatting>
  <conditionalFormatting sqref="H4">
    <cfRule type="expression" priority="379" aboveAverage="0" equalAverage="0" bottom="0" percent="0" rank="0" text="" dxfId="377">
      <formula>$D$1&lt;H4</formula>
    </cfRule>
    <cfRule type="expression" priority="380" aboveAverage="0" equalAverage="0" bottom="0" percent="0" rank="0" text="" dxfId="378">
      <formula>$D$1&gt;H4</formula>
    </cfRule>
  </conditionalFormatting>
  <conditionalFormatting sqref="H5">
    <cfRule type="cellIs" priority="381" operator="equal" aboveAverage="0" equalAverage="0" bottom="0" percent="0" rank="0" text="" dxfId="379">
      <formula>5</formula>
    </cfRule>
    <cfRule type="cellIs" priority="382" operator="equal" aboveAverage="0" equalAverage="0" bottom="0" percent="0" rank="0" text="" dxfId="380">
      <formula>4</formula>
    </cfRule>
    <cfRule type="cellIs" priority="383" operator="equal" aboveAverage="0" equalAverage="0" bottom="0" percent="0" rank="0" text="" dxfId="381">
      <formula>3</formula>
    </cfRule>
  </conditionalFormatting>
  <conditionalFormatting sqref="H4">
    <cfRule type="expression" priority="384" aboveAverage="0" equalAverage="0" bottom="0" percent="0" rank="0" text="" dxfId="382">
      <formula>$D$1&lt;H4</formula>
    </cfRule>
    <cfRule type="expression" priority="385" aboveAverage="0" equalAverage="0" bottom="0" percent="0" rank="0" text="" dxfId="383">
      <formula>$D$1&gt;H4</formula>
    </cfRule>
  </conditionalFormatting>
  <conditionalFormatting sqref="K3">
    <cfRule type="expression" priority="386" aboveAverage="0" equalAverage="0" bottom="0" percent="0" rank="0" text="" dxfId="384">
      <formula>$D$1&lt;K3</formula>
    </cfRule>
    <cfRule type="expression" priority="387" aboveAverage="0" equalAverage="0" bottom="0" percent="0" rank="0" text="" dxfId="385">
      <formula>$D$1&gt;K3</formula>
    </cfRule>
  </conditionalFormatting>
  <conditionalFormatting sqref="K4">
    <cfRule type="expression" priority="388" aboveAverage="0" equalAverage="0" bottom="0" percent="0" rank="0" text="" dxfId="386">
      <formula>$D$1&lt;K4</formula>
    </cfRule>
    <cfRule type="expression" priority="389" aboveAverage="0" equalAverage="0" bottom="0" percent="0" rank="0" text="" dxfId="387">
      <formula>$D$1&gt;K4</formula>
    </cfRule>
  </conditionalFormatting>
  <conditionalFormatting sqref="K4">
    <cfRule type="expression" priority="390" aboveAverage="0" equalAverage="0" bottom="0" percent="0" rank="0" text="" dxfId="388">
      <formula>$D$1&lt;K4</formula>
    </cfRule>
    <cfRule type="expression" priority="391" aboveAverage="0" equalAverage="0" bottom="0" percent="0" rank="0" text="" dxfId="389">
      <formula>$D$1&gt;K4</formula>
    </cfRule>
  </conditionalFormatting>
  <conditionalFormatting sqref="K4">
    <cfRule type="expression" priority="392" aboveAverage="0" equalAverage="0" bottom="0" percent="0" rank="0" text="" dxfId="390">
      <formula>$D$1&lt;K4</formula>
    </cfRule>
    <cfRule type="expression" priority="393" aboveAverage="0" equalAverage="0" bottom="0" percent="0" rank="0" text="" dxfId="391">
      <formula>$D$1&gt;K4</formula>
    </cfRule>
  </conditionalFormatting>
  <conditionalFormatting sqref="I5">
    <cfRule type="cellIs" priority="394" operator="equal" aboveAverage="0" equalAverage="0" bottom="0" percent="0" rank="0" text="" dxfId="392">
      <formula>5</formula>
    </cfRule>
    <cfRule type="cellIs" priority="395" operator="equal" aboveAverage="0" equalAverage="0" bottom="0" percent="0" rank="0" text="" dxfId="393">
      <formula>4</formula>
    </cfRule>
    <cfRule type="cellIs" priority="396" operator="equal" aboveAverage="0" equalAverage="0" bottom="0" percent="0" rank="0" text="" dxfId="394">
      <formula>3</formula>
    </cfRule>
  </conditionalFormatting>
  <conditionalFormatting sqref="H4">
    <cfRule type="expression" priority="397" aboveAverage="0" equalAverage="0" bottom="0" percent="0" rank="0" text="" dxfId="395">
      <formula>$D$1&lt;H4</formula>
    </cfRule>
    <cfRule type="expression" priority="398" aboveAverage="0" equalAverage="0" bottom="0" percent="0" rank="0" text="" dxfId="396">
      <formula>$D$1&gt;H4</formula>
    </cfRule>
  </conditionalFormatting>
  <conditionalFormatting sqref="K4">
    <cfRule type="expression" priority="399" aboveAverage="0" equalAverage="0" bottom="0" percent="0" rank="0" text="" dxfId="397">
      <formula>$D$1&lt;K4</formula>
    </cfRule>
    <cfRule type="expression" priority="400" aboveAverage="0" equalAverage="0" bottom="0" percent="0" rank="0" text="" dxfId="398">
      <formula>$D$1&gt;K4</formula>
    </cfRule>
  </conditionalFormatting>
  <conditionalFormatting sqref="H4">
    <cfRule type="expression" priority="401" aboveAverage="0" equalAverage="0" bottom="0" percent="0" rank="0" text="" dxfId="399">
      <formula>$D$1&lt;H4</formula>
    </cfRule>
    <cfRule type="expression" priority="402" aboveAverage="0" equalAverage="0" bottom="0" percent="0" rank="0" text="" dxfId="400">
      <formula>$D$1&gt;H4</formula>
    </cfRule>
  </conditionalFormatting>
  <conditionalFormatting sqref="H4">
    <cfRule type="expression" priority="403" aboveAverage="0" equalAverage="0" bottom="0" percent="0" rank="0" text="" dxfId="401">
      <formula>$D$1&lt;H4</formula>
    </cfRule>
    <cfRule type="expression" priority="404" aboveAverage="0" equalAverage="0" bottom="0" percent="0" rank="0" text="" dxfId="402">
      <formula>$D$1&gt;H4</formula>
    </cfRule>
  </conditionalFormatting>
  <conditionalFormatting sqref="H4">
    <cfRule type="expression" priority="405" aboveAverage="0" equalAverage="0" bottom="0" percent="0" rank="0" text="" dxfId="403">
      <formula>$D$1&lt;H4</formula>
    </cfRule>
    <cfRule type="expression" priority="406" aboveAverage="0" equalAverage="0" bottom="0" percent="0" rank="0" text="" dxfId="404">
      <formula>$D$1&gt;H4</formula>
    </cfRule>
  </conditionalFormatting>
  <conditionalFormatting sqref="H4">
    <cfRule type="expression" priority="407" aboveAverage="0" equalAverage="0" bottom="0" percent="0" rank="0" text="" dxfId="405">
      <formula>$D$1&lt;H4</formula>
    </cfRule>
    <cfRule type="expression" priority="408" aboveAverage="0" equalAverage="0" bottom="0" percent="0" rank="0" text="" dxfId="406">
      <formula>$D$1&gt;H4</formula>
    </cfRule>
  </conditionalFormatting>
  <conditionalFormatting sqref="K4">
    <cfRule type="expression" priority="409" aboveAverage="0" equalAverage="0" bottom="0" percent="0" rank="0" text="" dxfId="407">
      <formula>$D$1&lt;K4</formula>
    </cfRule>
    <cfRule type="expression" priority="410" aboveAverage="0" equalAverage="0" bottom="0" percent="0" rank="0" text="" dxfId="408">
      <formula>$D$1&gt;K4</formula>
    </cfRule>
  </conditionalFormatting>
  <conditionalFormatting sqref="K3">
    <cfRule type="expression" priority="411" aboveAverage="0" equalAverage="0" bottom="0" percent="0" rank="0" text="" dxfId="409">
      <formula>$D$1&lt;K3</formula>
    </cfRule>
    <cfRule type="expression" priority="412" aboveAverage="0" equalAverage="0" bottom="0" percent="0" rank="0" text="" dxfId="410">
      <formula>$D$1&gt;K3</formula>
    </cfRule>
  </conditionalFormatting>
  <conditionalFormatting sqref="K4">
    <cfRule type="expression" priority="413" aboveAverage="0" equalAverage="0" bottom="0" percent="0" rank="0" text="" dxfId="411">
      <formula>$D$1&lt;K4</formula>
    </cfRule>
    <cfRule type="expression" priority="414" aboveAverage="0" equalAverage="0" bottom="0" percent="0" rank="0" text="" dxfId="412">
      <formula>$D$1&gt;K4</formula>
    </cfRule>
  </conditionalFormatting>
  <conditionalFormatting sqref="K4">
    <cfRule type="expression" priority="415" aboveAverage="0" equalAverage="0" bottom="0" percent="0" rank="0" text="" dxfId="413">
      <formula>$D$1&lt;K4</formula>
    </cfRule>
    <cfRule type="expression" priority="416" aboveAverage="0" equalAverage="0" bottom="0" percent="0" rank="0" text="" dxfId="414">
      <formula>$D$1&gt;K4</formula>
    </cfRule>
  </conditionalFormatting>
  <conditionalFormatting sqref="K4">
    <cfRule type="expression" priority="417" aboveAverage="0" equalAverage="0" bottom="0" percent="0" rank="0" text="" dxfId="415">
      <formula>$D$1&lt;K4</formula>
    </cfRule>
    <cfRule type="expression" priority="418" aboveAverage="0" equalAverage="0" bottom="0" percent="0" rank="0" text="" dxfId="416">
      <formula>$D$1&gt;K4</formula>
    </cfRule>
  </conditionalFormatting>
  <conditionalFormatting sqref="K5">
    <cfRule type="cellIs" priority="419" operator="equal" aboveAverage="0" equalAverage="0" bottom="0" percent="0" rank="0" text="" dxfId="417">
      <formula>5</formula>
    </cfRule>
    <cfRule type="cellIs" priority="420" operator="equal" aboveAverage="0" equalAverage="0" bottom="0" percent="0" rank="0" text="" dxfId="418">
      <formula>4</formula>
    </cfRule>
    <cfRule type="cellIs" priority="421" operator="equal" aboveAverage="0" equalAverage="0" bottom="0" percent="0" rank="0" text="" dxfId="419">
      <formula>3</formula>
    </cfRule>
  </conditionalFormatting>
  <conditionalFormatting sqref="K4">
    <cfRule type="expression" priority="422" aboveAverage="0" equalAverage="0" bottom="0" percent="0" rank="0" text="" dxfId="420">
      <formula>$D$1&lt;K4</formula>
    </cfRule>
    <cfRule type="expression" priority="423" aboveAverage="0" equalAverage="0" bottom="0" percent="0" rank="0" text="" dxfId="421">
      <formula>$D$1&gt;K4</formula>
    </cfRule>
  </conditionalFormatting>
  <conditionalFormatting sqref="K4">
    <cfRule type="expression" priority="424" aboveAverage="0" equalAverage="0" bottom="0" percent="0" rank="0" text="" dxfId="422">
      <formula>$D$1&lt;K4</formula>
    </cfRule>
    <cfRule type="expression" priority="425" aboveAverage="0" equalAverage="0" bottom="0" percent="0" rank="0" text="" dxfId="423">
      <formula>$D$1&gt;K4</formula>
    </cfRule>
  </conditionalFormatting>
  <conditionalFormatting sqref="K4">
    <cfRule type="expression" priority="426" aboveAverage="0" equalAverage="0" bottom="0" percent="0" rank="0" text="" dxfId="424">
      <formula>$D$1&lt;K4</formula>
    </cfRule>
    <cfRule type="expression" priority="427" aboveAverage="0" equalAverage="0" bottom="0" percent="0" rank="0" text="" dxfId="425">
      <formula>$D$1&gt;K4</formula>
    </cfRule>
  </conditionalFormatting>
  <conditionalFormatting sqref="K4">
    <cfRule type="expression" priority="428" aboveAverage="0" equalAverage="0" bottom="0" percent="0" rank="0" text="" dxfId="426">
      <formula>$D$1&lt;K4</formula>
    </cfRule>
    <cfRule type="expression" priority="429" aboveAverage="0" equalAverage="0" bottom="0" percent="0" rank="0" text="" dxfId="427">
      <formula>$D$1&gt;K4</formula>
    </cfRule>
  </conditionalFormatting>
  <conditionalFormatting sqref="K4">
    <cfRule type="expression" priority="430" aboveAverage="0" equalAverage="0" bottom="0" percent="0" rank="0" text="" dxfId="428">
      <formula>$D$1&lt;K4</formula>
    </cfRule>
    <cfRule type="expression" priority="431" aboveAverage="0" equalAverage="0" bottom="0" percent="0" rank="0" text="" dxfId="429">
      <formula>$D$1&gt;K4</formula>
    </cfRule>
  </conditionalFormatting>
  <conditionalFormatting sqref="K4">
    <cfRule type="expression" priority="432" aboveAverage="0" equalAverage="0" bottom="0" percent="0" rank="0" text="" dxfId="430">
      <formula>$D$1&lt;K4</formula>
    </cfRule>
    <cfRule type="expression" priority="433" aboveAverage="0" equalAverage="0" bottom="0" percent="0" rank="0" text="" dxfId="431">
      <formula>$D$1&gt;K4</formula>
    </cfRule>
  </conditionalFormatting>
  <conditionalFormatting sqref="H5">
    <cfRule type="cellIs" priority="434" operator="equal" aboveAverage="0" equalAverage="0" bottom="0" percent="0" rank="0" text="" dxfId="432">
      <formula>5</formula>
    </cfRule>
    <cfRule type="cellIs" priority="435" operator="equal" aboveAverage="0" equalAverage="0" bottom="0" percent="0" rank="0" text="" dxfId="433">
      <formula>4</formula>
    </cfRule>
    <cfRule type="cellIs" priority="436" operator="equal" aboveAverage="0" equalAverage="0" bottom="0" percent="0" rank="0" text="" dxfId="434">
      <formula>3</formula>
    </cfRule>
  </conditionalFormatting>
  <conditionalFormatting sqref="H3:H4">
    <cfRule type="expression" priority="437" aboveAverage="0" equalAverage="0" bottom="0" percent="0" rank="0" text="" dxfId="435">
      <formula>$D$1&lt;H3</formula>
    </cfRule>
    <cfRule type="expression" priority="438" aboveAverage="0" equalAverage="0" bottom="0" percent="0" rank="0" text="" dxfId="436">
      <formula>$D$1&gt;H3</formula>
    </cfRule>
  </conditionalFormatting>
  <conditionalFormatting sqref="H5">
    <cfRule type="cellIs" priority="439" operator="equal" aboveAverage="0" equalAverage="0" bottom="0" percent="0" rank="0" text="" dxfId="437">
      <formula>5</formula>
    </cfRule>
    <cfRule type="cellIs" priority="440" operator="equal" aboveAverage="0" equalAverage="0" bottom="0" percent="0" rank="0" text="" dxfId="438">
      <formula>4</formula>
    </cfRule>
    <cfRule type="cellIs" priority="441" operator="equal" aboveAverage="0" equalAverage="0" bottom="0" percent="0" rank="0" text="" dxfId="439">
      <formula>3</formula>
    </cfRule>
  </conditionalFormatting>
  <conditionalFormatting sqref="H3:H4">
    <cfRule type="expression" priority="442" aboveAverage="0" equalAverage="0" bottom="0" percent="0" rank="0" text="" dxfId="440">
      <formula>$D$1&lt;H3</formula>
    </cfRule>
    <cfRule type="expression" priority="443" aboveAverage="0" equalAverage="0" bottom="0" percent="0" rank="0" text="" dxfId="441">
      <formula>$D$1&gt;H3</formula>
    </cfRule>
  </conditionalFormatting>
  <conditionalFormatting sqref="H5">
    <cfRule type="cellIs" priority="444" operator="equal" aboveAverage="0" equalAverage="0" bottom="0" percent="0" rank="0" text="" dxfId="442">
      <formula>5</formula>
    </cfRule>
    <cfRule type="cellIs" priority="445" operator="equal" aboveAverage="0" equalAverage="0" bottom="0" percent="0" rank="0" text="" dxfId="443">
      <formula>4</formula>
    </cfRule>
    <cfRule type="cellIs" priority="446" operator="equal" aboveAverage="0" equalAverage="0" bottom="0" percent="0" rank="0" text="" dxfId="444">
      <formula>3</formula>
    </cfRule>
  </conditionalFormatting>
  <conditionalFormatting sqref="H4">
    <cfRule type="expression" priority="447" aboveAverage="0" equalAverage="0" bottom="0" percent="0" rank="0" text="" dxfId="445">
      <formula>$D$1&lt;H4</formula>
    </cfRule>
    <cfRule type="expression" priority="448" aboveAverage="0" equalAverage="0" bottom="0" percent="0" rank="0" text="" dxfId="446">
      <formula>$D$1&gt;H4</formula>
    </cfRule>
  </conditionalFormatting>
  <conditionalFormatting sqref="H4">
    <cfRule type="expression" priority="449" aboveAverage="0" equalAverage="0" bottom="0" percent="0" rank="0" text="" dxfId="447">
      <formula>$D$1&lt;H4</formula>
    </cfRule>
    <cfRule type="expression" priority="450" aboveAverage="0" equalAverage="0" bottom="0" percent="0" rank="0" text="" dxfId="448">
      <formula>$D$1&gt;H4</formula>
    </cfRule>
  </conditionalFormatting>
  <conditionalFormatting sqref="H4">
    <cfRule type="expression" priority="451" aboveAverage="0" equalAverage="0" bottom="0" percent="0" rank="0" text="" dxfId="449">
      <formula>$D$1&lt;H4</formula>
    </cfRule>
    <cfRule type="expression" priority="452" aboveAverage="0" equalAverage="0" bottom="0" percent="0" rank="0" text="" dxfId="0">
      <formula>$D$1&gt;H4</formula>
    </cfRule>
  </conditionalFormatting>
  <conditionalFormatting sqref="H4">
    <cfRule type="expression" priority="453" aboveAverage="0" equalAverage="0" bottom="0" percent="0" rank="0" text="" dxfId="1">
      <formula>$D$1&lt;H4</formula>
    </cfRule>
    <cfRule type="expression" priority="454" aboveAverage="0" equalAverage="0" bottom="0" percent="0" rank="0" text="" dxfId="2">
      <formula>$D$1&gt;H4</formula>
    </cfRule>
  </conditionalFormatting>
  <conditionalFormatting sqref="H4">
    <cfRule type="expression" priority="455" aboveAverage="0" equalAverage="0" bottom="0" percent="0" rank="0" text="" dxfId="3">
      <formula>$D$1&lt;H4</formula>
    </cfRule>
    <cfRule type="expression" priority="456" aboveAverage="0" equalAverage="0" bottom="0" percent="0" rank="0" text="" dxfId="4">
      <formula>$D$1&gt;H4</formula>
    </cfRule>
  </conditionalFormatting>
  <conditionalFormatting sqref="H4">
    <cfRule type="expression" priority="457" aboveAverage="0" equalAverage="0" bottom="0" percent="0" rank="0" text="" dxfId="5">
      <formula>$D$1&lt;H4</formula>
    </cfRule>
    <cfRule type="expression" priority="458" aboveAverage="0" equalAverage="0" bottom="0" percent="0" rank="0" text="" dxfId="6">
      <formula>$D$1&gt;H4</formula>
    </cfRule>
  </conditionalFormatting>
  <conditionalFormatting sqref="H4">
    <cfRule type="expression" priority="459" aboveAverage="0" equalAverage="0" bottom="0" percent="0" rank="0" text="" dxfId="7">
      <formula>$D$1&lt;H4</formula>
    </cfRule>
    <cfRule type="expression" priority="460" aboveAverage="0" equalAverage="0" bottom="0" percent="0" rank="0" text="" dxfId="8">
      <formula>$D$1&gt;H4</formula>
    </cfRule>
  </conditionalFormatting>
  <conditionalFormatting sqref="H4">
    <cfRule type="expression" priority="461" aboveAverage="0" equalAverage="0" bottom="0" percent="0" rank="0" text="" dxfId="9">
      <formula>$D$1&lt;H4</formula>
    </cfRule>
    <cfRule type="expression" priority="462" aboveAverage="0" equalAverage="0" bottom="0" percent="0" rank="0" text="" dxfId="10">
      <formula>$D$1&gt;H4</formula>
    </cfRule>
  </conditionalFormatting>
  <conditionalFormatting sqref="H4">
    <cfRule type="expression" priority="463" aboveAverage="0" equalAverage="0" bottom="0" percent="0" rank="0" text="" dxfId="11">
      <formula>$D$1&lt;H4</formula>
    </cfRule>
    <cfRule type="expression" priority="464" aboveAverage="0" equalAverage="0" bottom="0" percent="0" rank="0" text="" dxfId="12">
      <formula>$D$1&gt;H4</formula>
    </cfRule>
  </conditionalFormatting>
  <conditionalFormatting sqref="H5">
    <cfRule type="cellIs" priority="465" operator="equal" aboveAverage="0" equalAverage="0" bottom="0" percent="0" rank="0" text="" dxfId="13">
      <formula>5</formula>
    </cfRule>
    <cfRule type="cellIs" priority="466" operator="equal" aboveAverage="0" equalAverage="0" bottom="0" percent="0" rank="0" text="" dxfId="14">
      <formula>4</formula>
    </cfRule>
    <cfRule type="cellIs" priority="467" operator="equal" aboveAverage="0" equalAverage="0" bottom="0" percent="0" rank="0" text="" dxfId="15">
      <formula>3</formula>
    </cfRule>
  </conditionalFormatting>
  <conditionalFormatting sqref="H3:H4">
    <cfRule type="expression" priority="468" aboveAverage="0" equalAverage="0" bottom="0" percent="0" rank="0" text="" dxfId="16">
      <formula>$D$1&lt;H3</formula>
    </cfRule>
    <cfRule type="expression" priority="469" aboveAverage="0" equalAverage="0" bottom="0" percent="0" rank="0" text="" dxfId="17">
      <formula>$D$1&gt;H3</formula>
    </cfRule>
  </conditionalFormatting>
  <conditionalFormatting sqref="H5">
    <cfRule type="cellIs" priority="470" operator="equal" aboveAverage="0" equalAverage="0" bottom="0" percent="0" rank="0" text="" dxfId="18">
      <formula>5</formula>
    </cfRule>
    <cfRule type="cellIs" priority="471" operator="equal" aboveAverage="0" equalAverage="0" bottom="0" percent="0" rank="0" text="" dxfId="19">
      <formula>4</formula>
    </cfRule>
    <cfRule type="cellIs" priority="472" operator="equal" aboveAverage="0" equalAverage="0" bottom="0" percent="0" rank="0" text="" dxfId="20">
      <formula>3</formula>
    </cfRule>
  </conditionalFormatting>
  <conditionalFormatting sqref="H4">
    <cfRule type="expression" priority="473" aboveAverage="0" equalAverage="0" bottom="0" percent="0" rank="0" text="" dxfId="21">
      <formula>$D$1&lt;H4</formula>
    </cfRule>
    <cfRule type="expression" priority="474" aboveAverage="0" equalAverage="0" bottom="0" percent="0" rank="0" text="" dxfId="22">
      <formula>$D$1&gt;H4</formula>
    </cfRule>
  </conditionalFormatting>
  <conditionalFormatting sqref="H5">
    <cfRule type="cellIs" priority="475" operator="equal" aboveAverage="0" equalAverage="0" bottom="0" percent="0" rank="0" text="" dxfId="23">
      <formula>5</formula>
    </cfRule>
    <cfRule type="cellIs" priority="476" operator="equal" aboveAverage="0" equalAverage="0" bottom="0" percent="0" rank="0" text="" dxfId="24">
      <formula>4</formula>
    </cfRule>
    <cfRule type="cellIs" priority="477" operator="equal" aboveAverage="0" equalAverage="0" bottom="0" percent="0" rank="0" text="" dxfId="25">
      <formula>3</formula>
    </cfRule>
  </conditionalFormatting>
  <conditionalFormatting sqref="K4">
    <cfRule type="expression" priority="478" aboveAverage="0" equalAverage="0" bottom="0" percent="0" rank="0" text="" dxfId="26">
      <formula>$D$1&lt;K4</formula>
    </cfRule>
    <cfRule type="expression" priority="479" aboveAverage="0" equalAverage="0" bottom="0" percent="0" rank="0" text="" dxfId="27">
      <formula>$D$1&gt;K4</formula>
    </cfRule>
  </conditionalFormatting>
  <conditionalFormatting sqref="K4">
    <cfRule type="expression" priority="480" aboveAverage="0" equalAverage="0" bottom="0" percent="0" rank="0" text="" dxfId="28">
      <formula>$D$1&lt;K4</formula>
    </cfRule>
    <cfRule type="expression" priority="481" aboveAverage="0" equalAverage="0" bottom="0" percent="0" rank="0" text="" dxfId="29">
      <formula>$D$1&gt;K4</formula>
    </cfRule>
  </conditionalFormatting>
  <conditionalFormatting sqref="K4">
    <cfRule type="expression" priority="482" aboveAverage="0" equalAverage="0" bottom="0" percent="0" rank="0" text="" dxfId="30">
      <formula>$D$1&lt;K4</formula>
    </cfRule>
    <cfRule type="expression" priority="483" aboveAverage="0" equalAverage="0" bottom="0" percent="0" rank="0" text="" dxfId="31">
      <formula>$D$1&gt;K4</formula>
    </cfRule>
  </conditionalFormatting>
  <conditionalFormatting sqref="K4">
    <cfRule type="expression" priority="484" aboveAverage="0" equalAverage="0" bottom="0" percent="0" rank="0" text="" dxfId="32">
      <formula>$D$1&lt;K4</formula>
    </cfRule>
    <cfRule type="expression" priority="485" aboveAverage="0" equalAverage="0" bottom="0" percent="0" rank="0" text="" dxfId="33">
      <formula>$D$1&gt;K4</formula>
    </cfRule>
  </conditionalFormatting>
  <conditionalFormatting sqref="K4">
    <cfRule type="expression" priority="486" aboveAverage="0" equalAverage="0" bottom="0" percent="0" rank="0" text="" dxfId="34">
      <formula>$D$1&lt;K4</formula>
    </cfRule>
    <cfRule type="expression" priority="487" aboveAverage="0" equalAverage="0" bottom="0" percent="0" rank="0" text="" dxfId="35">
      <formula>$D$1&gt;K4</formula>
    </cfRule>
  </conditionalFormatting>
  <conditionalFormatting sqref="H4">
    <cfRule type="expression" priority="488" aboveAverage="0" equalAverage="0" bottom="0" percent="0" rank="0" text="" dxfId="36">
      <formula>$D$1&lt;H4</formula>
    </cfRule>
    <cfRule type="expression" priority="489" aboveAverage="0" equalAverage="0" bottom="0" percent="0" rank="0" text="" dxfId="37">
      <formula>$D$1&gt;H4</formula>
    </cfRule>
  </conditionalFormatting>
  <conditionalFormatting sqref="H4">
    <cfRule type="expression" priority="490" aboveAverage="0" equalAverage="0" bottom="0" percent="0" rank="0" text="" dxfId="38">
      <formula>$D$1&lt;H4</formula>
    </cfRule>
    <cfRule type="expression" priority="491" aboveAverage="0" equalAverage="0" bottom="0" percent="0" rank="0" text="" dxfId="39">
      <formula>$D$1&gt;H4</formula>
    </cfRule>
  </conditionalFormatting>
  <conditionalFormatting sqref="H4">
    <cfRule type="expression" priority="492" aboveAverage="0" equalAverage="0" bottom="0" percent="0" rank="0" text="" dxfId="40">
      <formula>$D$1&lt;H4</formula>
    </cfRule>
    <cfRule type="expression" priority="493" aboveAverage="0" equalAverage="0" bottom="0" percent="0" rank="0" text="" dxfId="0">
      <formula>$D$1&gt;H4</formula>
    </cfRule>
  </conditionalFormatting>
  <conditionalFormatting sqref="H4">
    <cfRule type="expression" priority="494" aboveAverage="0" equalAverage="0" bottom="0" percent="0" rank="0" text="" dxfId="1">
      <formula>$D$1&lt;H4</formula>
    </cfRule>
    <cfRule type="expression" priority="495" aboveAverage="0" equalAverage="0" bottom="0" percent="0" rank="0" text="" dxfId="2">
      <formula>$D$1&gt;H4</formula>
    </cfRule>
  </conditionalFormatting>
  <conditionalFormatting sqref="H4">
    <cfRule type="expression" priority="496" aboveAverage="0" equalAverage="0" bottom="0" percent="0" rank="0" text="" dxfId="3">
      <formula>$D$1&lt;H4</formula>
    </cfRule>
    <cfRule type="expression" priority="497" aboveAverage="0" equalAverage="0" bottom="0" percent="0" rank="0" text="" dxfId="4">
      <formula>$D$1&gt;H4</formula>
    </cfRule>
  </conditionalFormatting>
  <conditionalFormatting sqref="G5">
    <cfRule type="cellIs" priority="498" operator="equal" aboveAverage="0" equalAverage="0" bottom="0" percent="0" rank="0" text="" dxfId="5">
      <formula>5</formula>
    </cfRule>
    <cfRule type="cellIs" priority="499" operator="equal" aboveAverage="0" equalAverage="0" bottom="0" percent="0" rank="0" text="" dxfId="6">
      <formula>4</formula>
    </cfRule>
    <cfRule type="cellIs" priority="500" operator="equal" aboveAverage="0" equalAverage="0" bottom="0" percent="0" rank="0" text="" dxfId="7">
      <formula>3</formula>
    </cfRule>
  </conditionalFormatting>
  <conditionalFormatting sqref="G5">
    <cfRule type="cellIs" priority="501" operator="equal" aboveAverage="0" equalAverage="0" bottom="0" percent="0" rank="0" text="" dxfId="8">
      <formula>5</formula>
    </cfRule>
    <cfRule type="cellIs" priority="502" operator="equal" aboveAverage="0" equalAverage="0" bottom="0" percent="0" rank="0" text="" dxfId="9">
      <formula>4</formula>
    </cfRule>
    <cfRule type="cellIs" priority="503" operator="equal" aboveAverage="0" equalAverage="0" bottom="0" percent="0" rank="0" text="" dxfId="10">
      <formula>3</formula>
    </cfRule>
  </conditionalFormatting>
  <conditionalFormatting sqref="G4">
    <cfRule type="expression" priority="504" aboveAverage="0" equalAverage="0" bottom="0" percent="0" rank="0" text="" dxfId="11">
      <formula>$D$1&lt;G4</formula>
    </cfRule>
    <cfRule type="expression" priority="505" aboveAverage="0" equalAverage="0" bottom="0" percent="0" rank="0" text="" dxfId="12">
      <formula>$D$1&gt;G4</formula>
    </cfRule>
  </conditionalFormatting>
  <conditionalFormatting sqref="G4">
    <cfRule type="expression" priority="506" aboveAverage="0" equalAverage="0" bottom="0" percent="0" rank="0" text="" dxfId="13">
      <formula>$D$1&lt;G4</formula>
    </cfRule>
    <cfRule type="expression" priority="507" aboveAverage="0" equalAverage="0" bottom="0" percent="0" rank="0" text="" dxfId="14">
      <formula>$D$1&gt;G4</formula>
    </cfRule>
  </conditionalFormatting>
  <conditionalFormatting sqref="G5">
    <cfRule type="cellIs" priority="508" operator="equal" aboveAverage="0" equalAverage="0" bottom="0" percent="0" rank="0" text="" dxfId="15">
      <formula>5</formula>
    </cfRule>
    <cfRule type="cellIs" priority="509" operator="equal" aboveAverage="0" equalAverage="0" bottom="0" percent="0" rank="0" text="" dxfId="16">
      <formula>4</formula>
    </cfRule>
    <cfRule type="cellIs" priority="510" operator="equal" aboveAverage="0" equalAverage="0" bottom="0" percent="0" rank="0" text="" dxfId="17">
      <formula>3</formula>
    </cfRule>
  </conditionalFormatting>
  <conditionalFormatting sqref="G4">
    <cfRule type="expression" priority="511" aboveAverage="0" equalAverage="0" bottom="0" percent="0" rank="0" text="" dxfId="18">
      <formula>$D$1&lt;G4</formula>
    </cfRule>
    <cfRule type="expression" priority="512" aboveAverage="0" equalAverage="0" bottom="0" percent="0" rank="0" text="" dxfId="19">
      <formula>$D$1&gt;G4</formula>
    </cfRule>
  </conditionalFormatting>
  <conditionalFormatting sqref="G5">
    <cfRule type="cellIs" priority="513" operator="equal" aboveAverage="0" equalAverage="0" bottom="0" percent="0" rank="0" text="" dxfId="20">
      <formula>5</formula>
    </cfRule>
    <cfRule type="cellIs" priority="514" operator="equal" aboveAverage="0" equalAverage="0" bottom="0" percent="0" rank="0" text="" dxfId="21">
      <formula>4</formula>
    </cfRule>
    <cfRule type="cellIs" priority="515" operator="equal" aboveAverage="0" equalAverage="0" bottom="0" percent="0" rank="0" text="" dxfId="22">
      <formula>3</formula>
    </cfRule>
  </conditionalFormatting>
  <conditionalFormatting sqref="G4">
    <cfRule type="expression" priority="516" aboveAverage="0" equalAverage="0" bottom="0" percent="0" rank="0" text="" dxfId="23">
      <formula>$D$1&lt;G4</formula>
    </cfRule>
    <cfRule type="expression" priority="517" aboveAverage="0" equalAverage="0" bottom="0" percent="0" rank="0" text="" dxfId="24">
      <formula>$D$1&gt;G4</formula>
    </cfRule>
  </conditionalFormatting>
  <conditionalFormatting sqref="G4">
    <cfRule type="expression" priority="518" aboveAverage="0" equalAverage="0" bottom="0" percent="0" rank="0" text="" dxfId="25">
      <formula>$D$1&lt;G4</formula>
    </cfRule>
    <cfRule type="expression" priority="519" aboveAverage="0" equalAverage="0" bottom="0" percent="0" rank="0" text="" dxfId="26">
      <formula>$D$1&gt;G4</formula>
    </cfRule>
  </conditionalFormatting>
  <conditionalFormatting sqref="G4">
    <cfRule type="expression" priority="520" aboveAverage="0" equalAverage="0" bottom="0" percent="0" rank="0" text="" dxfId="27">
      <formula>$D$1&lt;G4</formula>
    </cfRule>
    <cfRule type="expression" priority="521" aboveAverage="0" equalAverage="0" bottom="0" percent="0" rank="0" text="" dxfId="28">
      <formula>$D$1&gt;G4</formula>
    </cfRule>
  </conditionalFormatting>
  <conditionalFormatting sqref="G4">
    <cfRule type="expression" priority="522" aboveAverage="0" equalAverage="0" bottom="0" percent="0" rank="0" text="" dxfId="29">
      <formula>$D$1&lt;G4</formula>
    </cfRule>
    <cfRule type="expression" priority="523" aboveAverage="0" equalAverage="0" bottom="0" percent="0" rank="0" text="" dxfId="30">
      <formula>$D$1&gt;G4</formula>
    </cfRule>
  </conditionalFormatting>
  <conditionalFormatting sqref="G4">
    <cfRule type="expression" priority="524" aboveAverage="0" equalAverage="0" bottom="0" percent="0" rank="0" text="" dxfId="31">
      <formula>$D$1&lt;G4</formula>
    </cfRule>
    <cfRule type="expression" priority="525" aboveAverage="0" equalAverage="0" bottom="0" percent="0" rank="0" text="" dxfId="32">
      <formula>$D$1&gt;G4</formula>
    </cfRule>
  </conditionalFormatting>
  <conditionalFormatting sqref="G4">
    <cfRule type="expression" priority="526" aboveAverage="0" equalAverage="0" bottom="0" percent="0" rank="0" text="" dxfId="33">
      <formula>$D$1&lt;G4</formula>
    </cfRule>
    <cfRule type="expression" priority="527" aboveAverage="0" equalAverage="0" bottom="0" percent="0" rank="0" text="" dxfId="34">
      <formula>$D$1&gt;G4</formula>
    </cfRule>
  </conditionalFormatting>
  <conditionalFormatting sqref="G4">
    <cfRule type="expression" priority="528" aboveAverage="0" equalAverage="0" bottom="0" percent="0" rank="0" text="" dxfId="35">
      <formula>$D$1&lt;G4</formula>
    </cfRule>
    <cfRule type="expression" priority="529" aboveAverage="0" equalAverage="0" bottom="0" percent="0" rank="0" text="" dxfId="36">
      <formula>$D$1&gt;G4</formula>
    </cfRule>
  </conditionalFormatting>
  <conditionalFormatting sqref="G4">
    <cfRule type="expression" priority="530" aboveAverage="0" equalAverage="0" bottom="0" percent="0" rank="0" text="" dxfId="37">
      <formula>$D$1&lt;G4</formula>
    </cfRule>
    <cfRule type="expression" priority="531" aboveAverage="0" equalAverage="0" bottom="0" percent="0" rank="0" text="" dxfId="38">
      <formula>$D$1&gt;G4</formula>
    </cfRule>
  </conditionalFormatting>
  <conditionalFormatting sqref="G4">
    <cfRule type="expression" priority="532" aboveAverage="0" equalAverage="0" bottom="0" percent="0" rank="0" text="" dxfId="39">
      <formula>$D$1&lt;G4</formula>
    </cfRule>
    <cfRule type="expression" priority="533" aboveAverage="0" equalAverage="0" bottom="0" percent="0" rank="0" text="" dxfId="40">
      <formula>$D$1&gt;G4</formula>
    </cfRule>
  </conditionalFormatting>
  <conditionalFormatting sqref="G4">
    <cfRule type="expression" priority="534" aboveAverage="0" equalAverage="0" bottom="0" percent="0" rank="0" text="" dxfId="41">
      <formula>$D$1&lt;G4</formula>
    </cfRule>
    <cfRule type="expression" priority="535" aboveAverage="0" equalAverage="0" bottom="0" percent="0" rank="0" text="" dxfId="42">
      <formula>$D$1&gt;G4</formula>
    </cfRule>
  </conditionalFormatting>
  <conditionalFormatting sqref="G4">
    <cfRule type="expression" priority="536" aboveAverage="0" equalAverage="0" bottom="0" percent="0" rank="0" text="" dxfId="43">
      <formula>$D$1&lt;G4</formula>
    </cfRule>
    <cfRule type="expression" priority="537" aboveAverage="0" equalAverage="0" bottom="0" percent="0" rank="0" text="" dxfId="44">
      <formula>$D$1&gt;G4</formula>
    </cfRule>
  </conditionalFormatting>
  <conditionalFormatting sqref="I3">
    <cfRule type="expression" priority="538" aboveAverage="0" equalAverage="0" bottom="0" percent="0" rank="0" text="" dxfId="45">
      <formula>$D$1&lt;I3</formula>
    </cfRule>
    <cfRule type="expression" priority="539" aboveAverage="0" equalAverage="0" bottom="0" percent="0" rank="0" text="" dxfId="46">
      <formula>$D$1&gt;I3</formula>
    </cfRule>
  </conditionalFormatting>
  <conditionalFormatting sqref="K5">
    <cfRule type="cellIs" priority="540" operator="equal" aboveAverage="0" equalAverage="0" bottom="0" percent="0" rank="0" text="" dxfId="47">
      <formula>5</formula>
    </cfRule>
    <cfRule type="cellIs" priority="541" operator="equal" aboveAverage="0" equalAverage="0" bottom="0" percent="0" rank="0" text="" dxfId="48">
      <formula>4</formula>
    </cfRule>
    <cfRule type="cellIs" priority="542" operator="equal" aboveAverage="0" equalAverage="0" bottom="0" percent="0" rank="0" text="" dxfId="49">
      <formula>3</formula>
    </cfRule>
  </conditionalFormatting>
  <conditionalFormatting sqref="K3:K4">
    <cfRule type="expression" priority="543" aboveAverage="0" equalAverage="0" bottom="0" percent="0" rank="0" text="" dxfId="50">
      <formula>$D$1&lt;K3</formula>
    </cfRule>
    <cfRule type="expression" priority="544" aboveAverage="0" equalAverage="0" bottom="0" percent="0" rank="0" text="" dxfId="51">
      <formula>$D$1&gt;K3</formula>
    </cfRule>
  </conditionalFormatting>
  <conditionalFormatting sqref="K4">
    <cfRule type="expression" priority="545" aboveAverage="0" equalAverage="0" bottom="0" percent="0" rank="0" text="" dxfId="52">
      <formula>$D$1&lt;K4</formula>
    </cfRule>
    <cfRule type="expression" priority="546" aboveAverage="0" equalAverage="0" bottom="0" percent="0" rank="0" text="" dxfId="53">
      <formula>$D$1&gt;K4</formula>
    </cfRule>
  </conditionalFormatting>
  <conditionalFormatting sqref="I4">
    <cfRule type="expression" priority="547" aboveAverage="0" equalAverage="0" bottom="0" percent="0" rank="0" text="" dxfId="54">
      <formula>$D$1&lt;I4</formula>
    </cfRule>
    <cfRule type="expression" priority="548" aboveAverage="0" equalAverage="0" bottom="0" percent="0" rank="0" text="" dxfId="55">
      <formula>$D$1&gt;I4</formula>
    </cfRule>
  </conditionalFormatting>
  <conditionalFormatting sqref="I4">
    <cfRule type="expression" priority="549" aboveAverage="0" equalAverage="0" bottom="0" percent="0" rank="0" text="" dxfId="56">
      <formula>$D$1&lt;I4</formula>
    </cfRule>
    <cfRule type="expression" priority="550" aboveAverage="0" equalAverage="0" bottom="0" percent="0" rank="0" text="" dxfId="57">
      <formula>$D$1&gt;I4</formula>
    </cfRule>
  </conditionalFormatting>
  <conditionalFormatting sqref="I4">
    <cfRule type="expression" priority="551" aboveAverage="0" equalAverage="0" bottom="0" percent="0" rank="0" text="" dxfId="58">
      <formula>$D$1&lt;I4</formula>
    </cfRule>
    <cfRule type="expression" priority="552" aboveAverage="0" equalAverage="0" bottom="0" percent="0" rank="0" text="" dxfId="59">
      <formula>$D$1&gt;I4</formula>
    </cfRule>
  </conditionalFormatting>
  <conditionalFormatting sqref="K4">
    <cfRule type="expression" priority="553" aboveAverage="0" equalAverage="0" bottom="0" percent="0" rank="0" text="" dxfId="0">
      <formula>$D$1&lt;K4</formula>
    </cfRule>
    <cfRule type="expression" priority="554" aboveAverage="0" equalAverage="0" bottom="0" percent="0" rank="0" text="" dxfId="1">
      <formula>$D$1&gt;K4</formula>
    </cfRule>
  </conditionalFormatting>
  <conditionalFormatting sqref="K5">
    <cfRule type="cellIs" priority="555" operator="equal" aboveAverage="0" equalAverage="0" bottom="0" percent="0" rank="0" text="" dxfId="2">
      <formula>5</formula>
    </cfRule>
    <cfRule type="cellIs" priority="556" operator="equal" aboveAverage="0" equalAverage="0" bottom="0" percent="0" rank="0" text="" dxfId="3">
      <formula>4</formula>
    </cfRule>
    <cfRule type="cellIs" priority="557" operator="equal" aboveAverage="0" equalAverage="0" bottom="0" percent="0" rank="0" text="" dxfId="4">
      <formula>3</formula>
    </cfRule>
  </conditionalFormatting>
  <conditionalFormatting sqref="K4">
    <cfRule type="expression" priority="558" aboveAverage="0" equalAverage="0" bottom="0" percent="0" rank="0" text="" dxfId="5">
      <formula>$D$1&lt;K4</formula>
    </cfRule>
    <cfRule type="expression" priority="559" aboveAverage="0" equalAverage="0" bottom="0" percent="0" rank="0" text="" dxfId="6">
      <formula>$D$1&gt;K4</formula>
    </cfRule>
  </conditionalFormatting>
  <conditionalFormatting sqref="K5">
    <cfRule type="cellIs" priority="560" operator="equal" aboveAverage="0" equalAverage="0" bottom="0" percent="0" rank="0" text="" dxfId="7">
      <formula>5</formula>
    </cfRule>
    <cfRule type="cellIs" priority="561" operator="equal" aboveAverage="0" equalAverage="0" bottom="0" percent="0" rank="0" text="" dxfId="8">
      <formula>4</formula>
    </cfRule>
    <cfRule type="cellIs" priority="562" operator="equal" aboveAverage="0" equalAverage="0" bottom="0" percent="0" rank="0" text="" dxfId="9">
      <formula>3</formula>
    </cfRule>
  </conditionalFormatting>
  <conditionalFormatting sqref="K4">
    <cfRule type="expression" priority="563" aboveAverage="0" equalAverage="0" bottom="0" percent="0" rank="0" text="" dxfId="10">
      <formula>$D$1&lt;K4</formula>
    </cfRule>
    <cfRule type="expression" priority="564" aboveAverage="0" equalAverage="0" bottom="0" percent="0" rank="0" text="" dxfId="11">
      <formula>$D$1&gt;K4</formula>
    </cfRule>
  </conditionalFormatting>
  <conditionalFormatting sqref="K5">
    <cfRule type="cellIs" priority="565" operator="equal" aboveAverage="0" equalAverage="0" bottom="0" percent="0" rank="0" text="" dxfId="12">
      <formula>5</formula>
    </cfRule>
    <cfRule type="cellIs" priority="566" operator="equal" aboveAverage="0" equalAverage="0" bottom="0" percent="0" rank="0" text="" dxfId="13">
      <formula>4</formula>
    </cfRule>
    <cfRule type="cellIs" priority="567" operator="equal" aboveAverage="0" equalAverage="0" bottom="0" percent="0" rank="0" text="" dxfId="14">
      <formula>3</formula>
    </cfRule>
  </conditionalFormatting>
  <conditionalFormatting sqref="K4">
    <cfRule type="expression" priority="568" aboveAverage="0" equalAverage="0" bottom="0" percent="0" rank="0" text="" dxfId="15">
      <formula>$D$1&lt;K4</formula>
    </cfRule>
    <cfRule type="expression" priority="569" aboveAverage="0" equalAverage="0" bottom="0" percent="0" rank="0" text="" dxfId="16">
      <formula>$D$1&gt;K4</formula>
    </cfRule>
  </conditionalFormatting>
  <conditionalFormatting sqref="K4">
    <cfRule type="expression" priority="570" aboveAverage="0" equalAverage="0" bottom="0" percent="0" rank="0" text="" dxfId="17">
      <formula>$D$1&lt;K4</formula>
    </cfRule>
    <cfRule type="expression" priority="571" aboveAverage="0" equalAverage="0" bottom="0" percent="0" rank="0" text="" dxfId="18">
      <formula>$D$1&gt;K4</formula>
    </cfRule>
  </conditionalFormatting>
  <conditionalFormatting sqref="K4">
    <cfRule type="expression" priority="572" aboveAverage="0" equalAverage="0" bottom="0" percent="0" rank="0" text="" dxfId="19">
      <formula>$D$1&lt;K4</formula>
    </cfRule>
    <cfRule type="expression" priority="573" aboveAverage="0" equalAverage="0" bottom="0" percent="0" rank="0" text="" dxfId="20">
      <formula>$D$1&gt;K4</formula>
    </cfRule>
  </conditionalFormatting>
  <conditionalFormatting sqref="K4">
    <cfRule type="expression" priority="574" aboveAverage="0" equalAverage="0" bottom="0" percent="0" rank="0" text="" dxfId="21">
      <formula>$D$1&lt;K4</formula>
    </cfRule>
    <cfRule type="expression" priority="575" aboveAverage="0" equalAverage="0" bottom="0" percent="0" rank="0" text="" dxfId="22">
      <formula>$D$1&gt;K4</formula>
    </cfRule>
  </conditionalFormatting>
  <conditionalFormatting sqref="K4">
    <cfRule type="expression" priority="576" aboveAverage="0" equalAverage="0" bottom="0" percent="0" rank="0" text="" dxfId="23">
      <formula>$D$1&lt;K4</formula>
    </cfRule>
    <cfRule type="expression" priority="577" aboveAverage="0" equalAverage="0" bottom="0" percent="0" rank="0" text="" dxfId="24">
      <formula>$D$1&gt;K4</formula>
    </cfRule>
  </conditionalFormatting>
  <conditionalFormatting sqref="K4">
    <cfRule type="expression" priority="578" aboveAverage="0" equalAverage="0" bottom="0" percent="0" rank="0" text="" dxfId="25">
      <formula>$D$1&lt;K4</formula>
    </cfRule>
    <cfRule type="expression" priority="579" aboveAverage="0" equalAverage="0" bottom="0" percent="0" rank="0" text="" dxfId="26">
      <formula>$D$1&gt;K4</formula>
    </cfRule>
  </conditionalFormatting>
  <conditionalFormatting sqref="K4">
    <cfRule type="expression" priority="580" aboveAverage="0" equalAverage="0" bottom="0" percent="0" rank="0" text="" dxfId="27">
      <formula>$D$1&lt;K4</formula>
    </cfRule>
    <cfRule type="expression" priority="581" aboveAverage="0" equalAverage="0" bottom="0" percent="0" rank="0" text="" dxfId="28">
      <formula>$D$1&gt;K4</formula>
    </cfRule>
  </conditionalFormatting>
  <conditionalFormatting sqref="K4">
    <cfRule type="expression" priority="582" aboveAverage="0" equalAverage="0" bottom="0" percent="0" rank="0" text="" dxfId="29">
      <formula>$D$1&lt;K4</formula>
    </cfRule>
    <cfRule type="expression" priority="583" aboveAverage="0" equalAverage="0" bottom="0" percent="0" rank="0" text="" dxfId="30">
      <formula>$D$1&gt;K4</formula>
    </cfRule>
  </conditionalFormatting>
  <conditionalFormatting sqref="H5">
    <cfRule type="cellIs" priority="584" operator="equal" aboveAverage="0" equalAverage="0" bottom="0" percent="0" rank="0" text="" dxfId="31">
      <formula>5</formula>
    </cfRule>
    <cfRule type="cellIs" priority="585" operator="equal" aboveAverage="0" equalAverage="0" bottom="0" percent="0" rank="0" text="" dxfId="32">
      <formula>4</formula>
    </cfRule>
    <cfRule type="cellIs" priority="586" operator="equal" aboveAverage="0" equalAverage="0" bottom="0" percent="0" rank="0" text="" dxfId="33">
      <formula>3</formula>
    </cfRule>
  </conditionalFormatting>
  <conditionalFormatting sqref="H4">
    <cfRule type="expression" priority="587" aboveAverage="0" equalAverage="0" bottom="0" percent="0" rank="0" text="" dxfId="34">
      <formula>$D$1&lt;H4</formula>
    </cfRule>
    <cfRule type="expression" priority="588" aboveAverage="0" equalAverage="0" bottom="0" percent="0" rank="0" text="" dxfId="35">
      <formula>$D$1&gt;H4</formula>
    </cfRule>
  </conditionalFormatting>
  <conditionalFormatting sqref="H5">
    <cfRule type="cellIs" priority="589" operator="equal" aboveAverage="0" equalAverage="0" bottom="0" percent="0" rank="0" text="" dxfId="36">
      <formula>5</formula>
    </cfRule>
    <cfRule type="cellIs" priority="590" operator="equal" aboveAverage="0" equalAverage="0" bottom="0" percent="0" rank="0" text="" dxfId="37">
      <formula>4</formula>
    </cfRule>
    <cfRule type="cellIs" priority="591" operator="equal" aboveAverage="0" equalAverage="0" bottom="0" percent="0" rank="0" text="" dxfId="38">
      <formula>3</formula>
    </cfRule>
  </conditionalFormatting>
  <conditionalFormatting sqref="H4">
    <cfRule type="expression" priority="592" aboveAverage="0" equalAverage="0" bottom="0" percent="0" rank="0" text="" dxfId="39">
      <formula>$D$1&lt;H4</formula>
    </cfRule>
    <cfRule type="expression" priority="593" aboveAverage="0" equalAverage="0" bottom="0" percent="0" rank="0" text="" dxfId="40">
      <formula>$D$1&gt;H4</formula>
    </cfRule>
  </conditionalFormatting>
  <conditionalFormatting sqref="H5">
    <cfRule type="cellIs" priority="594" operator="equal" aboveAverage="0" equalAverage="0" bottom="0" percent="0" rank="0" text="" dxfId="41">
      <formula>5</formula>
    </cfRule>
    <cfRule type="cellIs" priority="595" operator="equal" aboveAverage="0" equalAverage="0" bottom="0" percent="0" rank="0" text="" dxfId="42">
      <formula>4</formula>
    </cfRule>
    <cfRule type="cellIs" priority="596" operator="equal" aboveAverage="0" equalAverage="0" bottom="0" percent="0" rank="0" text="" dxfId="43">
      <formula>3</formula>
    </cfRule>
  </conditionalFormatting>
  <conditionalFormatting sqref="H4">
    <cfRule type="expression" priority="597" aboveAverage="0" equalAverage="0" bottom="0" percent="0" rank="0" text="" dxfId="44">
      <formula>$D$1&lt;H4</formula>
    </cfRule>
    <cfRule type="expression" priority="598" aboveAverage="0" equalAverage="0" bottom="0" percent="0" rank="0" text="" dxfId="45">
      <formula>$D$1&gt;H4</formula>
    </cfRule>
  </conditionalFormatting>
  <conditionalFormatting sqref="H5">
    <cfRule type="cellIs" priority="599" operator="equal" aboveAverage="0" equalAverage="0" bottom="0" percent="0" rank="0" text="" dxfId="46">
      <formula>5</formula>
    </cfRule>
    <cfRule type="cellIs" priority="600" operator="equal" aboveAverage="0" equalAverage="0" bottom="0" percent="0" rank="0" text="" dxfId="47">
      <formula>4</formula>
    </cfRule>
    <cfRule type="cellIs" priority="601" operator="equal" aboveAverage="0" equalAverage="0" bottom="0" percent="0" rank="0" text="" dxfId="48">
      <formula>3</formula>
    </cfRule>
  </conditionalFormatting>
  <conditionalFormatting sqref="H4">
    <cfRule type="expression" priority="602" aboveAverage="0" equalAverage="0" bottom="0" percent="0" rank="0" text="" dxfId="49">
      <formula>$D$1&lt;H4</formula>
    </cfRule>
    <cfRule type="expression" priority="603" aboveAverage="0" equalAverage="0" bottom="0" percent="0" rank="0" text="" dxfId="50">
      <formula>$D$1&gt;H4</formula>
    </cfRule>
  </conditionalFormatting>
  <conditionalFormatting sqref="H5">
    <cfRule type="cellIs" priority="604" operator="equal" aboveAverage="0" equalAverage="0" bottom="0" percent="0" rank="0" text="" dxfId="51">
      <formula>5</formula>
    </cfRule>
    <cfRule type="cellIs" priority="605" operator="equal" aboveAverage="0" equalAverage="0" bottom="0" percent="0" rank="0" text="" dxfId="52">
      <formula>4</formula>
    </cfRule>
    <cfRule type="cellIs" priority="606" operator="equal" aboveAverage="0" equalAverage="0" bottom="0" percent="0" rank="0" text="" dxfId="53">
      <formula>3</formula>
    </cfRule>
  </conditionalFormatting>
  <conditionalFormatting sqref="H4">
    <cfRule type="expression" priority="607" aboveAverage="0" equalAverage="0" bottom="0" percent="0" rank="0" text="" dxfId="54">
      <formula>$D$1&lt;H4</formula>
    </cfRule>
    <cfRule type="expression" priority="608" aboveAverage="0" equalAverage="0" bottom="0" percent="0" rank="0" text="" dxfId="55">
      <formula>$D$1&gt;H4</formula>
    </cfRule>
  </conditionalFormatting>
  <conditionalFormatting sqref="I4">
    <cfRule type="expression" priority="609" aboveAverage="0" equalAverage="0" bottom="0" percent="0" rank="0" text="" dxfId="56">
      <formula>$D$1&lt;I4</formula>
    </cfRule>
    <cfRule type="expression" priority="610" aboveAverage="0" equalAverage="0" bottom="0" percent="0" rank="0" text="" dxfId="57">
      <formula>$D$1&gt;I4</formula>
    </cfRule>
  </conditionalFormatting>
  <conditionalFormatting sqref="I3">
    <cfRule type="expression" priority="611" aboveAverage="0" equalAverage="0" bottom="0" percent="0" rank="0" text="" dxfId="58">
      <formula>$D$1&lt;I3</formula>
    </cfRule>
    <cfRule type="expression" priority="612" aboveAverage="0" equalAverage="0" bottom="0" percent="0" rank="0" text="" dxfId="59">
      <formula>$D$1&gt;I3</formula>
    </cfRule>
  </conditionalFormatting>
  <conditionalFormatting sqref="I4">
    <cfRule type="expression" priority="613" aboveAverage="0" equalAverage="0" bottom="0" percent="0" rank="0" text="" dxfId="60">
      <formula>$D$1&lt;I4</formula>
    </cfRule>
    <cfRule type="expression" priority="614" aboveAverage="0" equalAverage="0" bottom="0" percent="0" rank="0" text="" dxfId="61">
      <formula>$D$1&gt;I4</formula>
    </cfRule>
  </conditionalFormatting>
  <conditionalFormatting sqref="I4">
    <cfRule type="expression" priority="615" aboveAverage="0" equalAverage="0" bottom="0" percent="0" rank="0" text="" dxfId="62">
      <formula>$D$1&lt;I4</formula>
    </cfRule>
    <cfRule type="expression" priority="616" aboveAverage="0" equalAverage="0" bottom="0" percent="0" rank="0" text="" dxfId="63">
      <formula>$D$1&gt;I4</formula>
    </cfRule>
  </conditionalFormatting>
  <conditionalFormatting sqref="I4">
    <cfRule type="expression" priority="617" aboveAverage="0" equalAverage="0" bottom="0" percent="0" rank="0" text="" dxfId="64">
      <formula>$D$1&lt;I4</formula>
    </cfRule>
    <cfRule type="expression" priority="618" aboveAverage="0" equalAverage="0" bottom="0" percent="0" rank="0" text="" dxfId="65">
      <formula>$D$1&gt;I4</formula>
    </cfRule>
  </conditionalFormatting>
  <conditionalFormatting sqref="I5">
    <cfRule type="cellIs" priority="619" operator="equal" aboveAverage="0" equalAverage="0" bottom="0" percent="0" rank="0" text="" dxfId="66">
      <formula>5</formula>
    </cfRule>
    <cfRule type="cellIs" priority="620" operator="equal" aboveAverage="0" equalAverage="0" bottom="0" percent="0" rank="0" text="" dxfId="67">
      <formula>4</formula>
    </cfRule>
    <cfRule type="cellIs" priority="621" operator="equal" aboveAverage="0" equalAverage="0" bottom="0" percent="0" rank="0" text="" dxfId="68">
      <formula>3</formula>
    </cfRule>
  </conditionalFormatting>
  <conditionalFormatting sqref="I4">
    <cfRule type="expression" priority="622" aboveAverage="0" equalAverage="0" bottom="0" percent="0" rank="0" text="" dxfId="69">
      <formula>$D$1&lt;I4</formula>
    </cfRule>
    <cfRule type="expression" priority="623" aboveAverage="0" equalAverage="0" bottom="0" percent="0" rank="0" text="" dxfId="70">
      <formula>$D$1&gt;I4</formula>
    </cfRule>
  </conditionalFormatting>
  <conditionalFormatting sqref="I4">
    <cfRule type="expression" priority="624" aboveAverage="0" equalAverage="0" bottom="0" percent="0" rank="0" text="" dxfId="71">
      <formula>$D$1&lt;I4</formula>
    </cfRule>
    <cfRule type="expression" priority="625" aboveAverage="0" equalAverage="0" bottom="0" percent="0" rank="0" text="" dxfId="72">
      <formula>$D$1&gt;I4</formula>
    </cfRule>
  </conditionalFormatting>
  <conditionalFormatting sqref="I4">
    <cfRule type="expression" priority="626" aboveAverage="0" equalAverage="0" bottom="0" percent="0" rank="0" text="" dxfId="73">
      <formula>$D$1&lt;I4</formula>
    </cfRule>
    <cfRule type="expression" priority="627" aboveAverage="0" equalAverage="0" bottom="0" percent="0" rank="0" text="" dxfId="74">
      <formula>$D$1&gt;I4</formula>
    </cfRule>
  </conditionalFormatting>
  <conditionalFormatting sqref="I4">
    <cfRule type="expression" priority="628" aboveAverage="0" equalAverage="0" bottom="0" percent="0" rank="0" text="" dxfId="75">
      <formula>$D$1&lt;I4</formula>
    </cfRule>
    <cfRule type="expression" priority="629" aboveAverage="0" equalAverage="0" bottom="0" percent="0" rank="0" text="" dxfId="76">
      <formula>$D$1&gt;I4</formula>
    </cfRule>
  </conditionalFormatting>
  <conditionalFormatting sqref="I4">
    <cfRule type="expression" priority="630" aboveAverage="0" equalAverage="0" bottom="0" percent="0" rank="0" text="" dxfId="77">
      <formula>$D$1&lt;I4</formula>
    </cfRule>
    <cfRule type="expression" priority="631" aboveAverage="0" equalAverage="0" bottom="0" percent="0" rank="0" text="" dxfId="78">
      <formula>$D$1&gt;I4</formula>
    </cfRule>
  </conditionalFormatting>
  <conditionalFormatting sqref="I4">
    <cfRule type="expression" priority="632" aboveAverage="0" equalAverage="0" bottom="0" percent="0" rank="0" text="" dxfId="79">
      <formula>$D$1&lt;I4</formula>
    </cfRule>
    <cfRule type="expression" priority="633" aboveAverage="0" equalAverage="0" bottom="0" percent="0" rank="0" text="" dxfId="80">
      <formula>$D$1&gt;I4</formula>
    </cfRule>
  </conditionalFormatting>
  <conditionalFormatting sqref="K4">
    <cfRule type="expression" priority="634" aboveAverage="0" equalAverage="0" bottom="0" percent="0" rank="0" text="" dxfId="81">
      <formula>$D$1&lt;K4</formula>
    </cfRule>
    <cfRule type="expression" priority="635" aboveAverage="0" equalAverage="0" bottom="0" percent="0" rank="0" text="" dxfId="82">
      <formula>$D$1&gt;K4</formula>
    </cfRule>
  </conditionalFormatting>
  <conditionalFormatting sqref="J3">
    <cfRule type="expression" priority="636" aboveAverage="0" equalAverage="0" bottom="0" percent="0" rank="0" text="" dxfId="83">
      <formula>$D$1&lt;J3</formula>
    </cfRule>
    <cfRule type="expression" priority="637" aboveAverage="0" equalAverage="0" bottom="0" percent="0" rank="0" text="" dxfId="84">
      <formula>$D$1&gt;J3</formula>
    </cfRule>
  </conditionalFormatting>
  <conditionalFormatting sqref="H5">
    <cfRule type="cellIs" priority="638" operator="equal" aboveAverage="0" equalAverage="0" bottom="0" percent="0" rank="0" text="" dxfId="85">
      <formula>5</formula>
    </cfRule>
    <cfRule type="cellIs" priority="639" operator="equal" aboveAverage="0" equalAverage="0" bottom="0" percent="0" rank="0" text="" dxfId="86">
      <formula>4</formula>
    </cfRule>
    <cfRule type="cellIs" priority="640" operator="equal" aboveAverage="0" equalAverage="0" bottom="0" percent="0" rank="0" text="" dxfId="87">
      <formula>3</formula>
    </cfRule>
  </conditionalFormatting>
  <conditionalFormatting sqref="I5">
    <cfRule type="cellIs" priority="641" operator="equal" aboveAverage="0" equalAverage="0" bottom="0" percent="0" rank="0" text="" dxfId="88">
      <formula>5</formula>
    </cfRule>
    <cfRule type="cellIs" priority="642" operator="equal" aboveAverage="0" equalAverage="0" bottom="0" percent="0" rank="0" text="" dxfId="89">
      <formula>4</formula>
    </cfRule>
    <cfRule type="cellIs" priority="643" operator="equal" aboveAverage="0" equalAverage="0" bottom="0" percent="0" rank="0" text="" dxfId="90">
      <formula>3</formula>
    </cfRule>
  </conditionalFormatting>
  <conditionalFormatting sqref="I4">
    <cfRule type="expression" priority="644" aboveAverage="0" equalAverage="0" bottom="0" percent="0" rank="0" text="" dxfId="91">
      <formula>$D$1&lt;I4</formula>
    </cfRule>
    <cfRule type="expression" priority="645" aboveAverage="0" equalAverage="0" bottom="0" percent="0" rank="0" text="" dxfId="92">
      <formula>$D$1&gt;I4</formula>
    </cfRule>
  </conditionalFormatting>
  <conditionalFormatting sqref="I5">
    <cfRule type="cellIs" priority="646" operator="equal" aboveAverage="0" equalAverage="0" bottom="0" percent="0" rank="0" text="" dxfId="93">
      <formula>5</formula>
    </cfRule>
    <cfRule type="cellIs" priority="647" operator="equal" aboveAverage="0" equalAverage="0" bottom="0" percent="0" rank="0" text="" dxfId="94">
      <formula>4</formula>
    </cfRule>
    <cfRule type="cellIs" priority="648" operator="equal" aboveAverage="0" equalAverage="0" bottom="0" percent="0" rank="0" text="" dxfId="95">
      <formula>3</formula>
    </cfRule>
  </conditionalFormatting>
  <conditionalFormatting sqref="I4">
    <cfRule type="expression" priority="649" aboveAverage="0" equalAverage="0" bottom="0" percent="0" rank="0" text="" dxfId="96">
      <formula>$D$1&lt;I4</formula>
    </cfRule>
    <cfRule type="expression" priority="650" aboveAverage="0" equalAverage="0" bottom="0" percent="0" rank="0" text="" dxfId="97">
      <formula>$D$1&gt;I4</formula>
    </cfRule>
  </conditionalFormatting>
  <conditionalFormatting sqref="I5">
    <cfRule type="cellIs" priority="651" operator="equal" aboveAverage="0" equalAverage="0" bottom="0" percent="0" rank="0" text="" dxfId="98">
      <formula>5</formula>
    </cfRule>
    <cfRule type="cellIs" priority="652" operator="equal" aboveAverage="0" equalAverage="0" bottom="0" percent="0" rank="0" text="" dxfId="99">
      <formula>4</formula>
    </cfRule>
    <cfRule type="cellIs" priority="653" operator="equal" aboveAverage="0" equalAverage="0" bottom="0" percent="0" rank="0" text="" dxfId="100">
      <formula>3</formula>
    </cfRule>
  </conditionalFormatting>
  <conditionalFormatting sqref="I4">
    <cfRule type="expression" priority="654" aboveAverage="0" equalAverage="0" bottom="0" percent="0" rank="0" text="" dxfId="101">
      <formula>$D$1&lt;I4</formula>
    </cfRule>
    <cfRule type="expression" priority="655" aboveAverage="0" equalAverage="0" bottom="0" percent="0" rank="0" text="" dxfId="102">
      <formula>$D$1&gt;I4</formula>
    </cfRule>
  </conditionalFormatting>
  <conditionalFormatting sqref="I5">
    <cfRule type="cellIs" priority="656" operator="equal" aboveAverage="0" equalAverage="0" bottom="0" percent="0" rank="0" text="" dxfId="103">
      <formula>5</formula>
    </cfRule>
    <cfRule type="cellIs" priority="657" operator="equal" aboveAverage="0" equalAverage="0" bottom="0" percent="0" rank="0" text="" dxfId="104">
      <formula>4</formula>
    </cfRule>
    <cfRule type="cellIs" priority="658" operator="equal" aboveAverage="0" equalAverage="0" bottom="0" percent="0" rank="0" text="" dxfId="105">
      <formula>3</formula>
    </cfRule>
  </conditionalFormatting>
  <conditionalFormatting sqref="I4">
    <cfRule type="expression" priority="659" aboveAverage="0" equalAverage="0" bottom="0" percent="0" rank="0" text="" dxfId="106">
      <formula>$D$1&lt;I4</formula>
    </cfRule>
    <cfRule type="expression" priority="660" aboveAverage="0" equalAverage="0" bottom="0" percent="0" rank="0" text="" dxfId="107">
      <formula>$D$1&gt;I4</formula>
    </cfRule>
  </conditionalFormatting>
  <conditionalFormatting sqref="I5">
    <cfRule type="cellIs" priority="661" operator="equal" aboveAverage="0" equalAverage="0" bottom="0" percent="0" rank="0" text="" dxfId="108">
      <formula>5</formula>
    </cfRule>
    <cfRule type="cellIs" priority="662" operator="equal" aboveAverage="0" equalAverage="0" bottom="0" percent="0" rank="0" text="" dxfId="109">
      <formula>4</formula>
    </cfRule>
    <cfRule type="cellIs" priority="663" operator="equal" aboveAverage="0" equalAverage="0" bottom="0" percent="0" rank="0" text="" dxfId="110">
      <formula>3</formula>
    </cfRule>
  </conditionalFormatting>
  <conditionalFormatting sqref="I4">
    <cfRule type="expression" priority="664" aboveAverage="0" equalAverage="0" bottom="0" percent="0" rank="0" text="" dxfId="111">
      <formula>$D$1&lt;I4</formula>
    </cfRule>
    <cfRule type="expression" priority="665" aboveAverage="0" equalAverage="0" bottom="0" percent="0" rank="0" text="" dxfId="112">
      <formula>$D$1&gt;I4</formula>
    </cfRule>
  </conditionalFormatting>
  <conditionalFormatting sqref="J3">
    <cfRule type="expression" priority="666" aboveAverage="0" equalAverage="0" bottom="0" percent="0" rank="0" text="" dxfId="113">
      <formula>$D$1&lt;J3</formula>
    </cfRule>
    <cfRule type="expression" priority="667" aboveAverage="0" equalAverage="0" bottom="0" percent="0" rank="0" text="" dxfId="114">
      <formula>$D$1&gt;J3</formula>
    </cfRule>
  </conditionalFormatting>
  <conditionalFormatting sqref="M5">
    <cfRule type="cellIs" priority="668" operator="equal" aboveAverage="0" equalAverage="0" bottom="0" percent="0" rank="0" text="" dxfId="115">
      <formula>5</formula>
    </cfRule>
    <cfRule type="cellIs" priority="669" operator="equal" aboveAverage="0" equalAverage="0" bottom="0" percent="0" rank="0" text="" dxfId="116">
      <formula>4</formula>
    </cfRule>
    <cfRule type="cellIs" priority="670" operator="equal" aboveAverage="0" equalAverage="0" bottom="0" percent="0" rank="0" text="" dxfId="117">
      <formula>3</formula>
    </cfRule>
  </conditionalFormatting>
  <conditionalFormatting sqref="M4">
    <cfRule type="expression" priority="671" aboveAverage="0" equalAverage="0" bottom="0" percent="0" rank="0" text="" dxfId="118">
      <formula>$D$1&lt;M4</formula>
    </cfRule>
    <cfRule type="expression" priority="672" aboveAverage="0" equalAverage="0" bottom="0" percent="0" rank="0" text="" dxfId="119">
      <formula>$D$1&gt;M4</formula>
    </cfRule>
  </conditionalFormatting>
  <conditionalFormatting sqref="L4">
    <cfRule type="expression" priority="673" aboveAverage="0" equalAverage="0" bottom="0" percent="0" rank="0" text="" dxfId="120">
      <formula>$D$1&lt;L4</formula>
    </cfRule>
    <cfRule type="expression" priority="674" aboveAverage="0" equalAverage="0" bottom="0" percent="0" rank="0" text="" dxfId="121">
      <formula>$D$1&gt;L4</formula>
    </cfRule>
  </conditionalFormatting>
  <conditionalFormatting sqref="M5">
    <cfRule type="cellIs" priority="675" operator="equal" aboveAverage="0" equalAverage="0" bottom="0" percent="0" rank="0" text="" dxfId="122">
      <formula>5</formula>
    </cfRule>
    <cfRule type="cellIs" priority="676" operator="equal" aboveAverage="0" equalAverage="0" bottom="0" percent="0" rank="0" text="" dxfId="123">
      <formula>4</formula>
    </cfRule>
    <cfRule type="cellIs" priority="677" operator="equal" aboveAverage="0" equalAverage="0" bottom="0" percent="0" rank="0" text="" dxfId="124">
      <formula>3</formula>
    </cfRule>
  </conditionalFormatting>
  <conditionalFormatting sqref="M4">
    <cfRule type="expression" priority="678" aboveAverage="0" equalAverage="0" bottom="0" percent="0" rank="0" text="" dxfId="125">
      <formula>$D$1&lt;M4</formula>
    </cfRule>
    <cfRule type="expression" priority="679" aboveAverage="0" equalAverage="0" bottom="0" percent="0" rank="0" text="" dxfId="126">
      <formula>$D$1&gt;M4</formula>
    </cfRule>
  </conditionalFormatting>
  <conditionalFormatting sqref="M5">
    <cfRule type="cellIs" priority="680" operator="equal" aboveAverage="0" equalAverage="0" bottom="0" percent="0" rank="0" text="" dxfId="127">
      <formula>5</formula>
    </cfRule>
    <cfRule type="cellIs" priority="681" operator="equal" aboveAverage="0" equalAverage="0" bottom="0" percent="0" rank="0" text="" dxfId="128">
      <formula>4</formula>
    </cfRule>
    <cfRule type="cellIs" priority="682" operator="equal" aboveAverage="0" equalAverage="0" bottom="0" percent="0" rank="0" text="" dxfId="129">
      <formula>3</formula>
    </cfRule>
  </conditionalFormatting>
  <conditionalFormatting sqref="M4">
    <cfRule type="expression" priority="683" aboveAverage="0" equalAverage="0" bottom="0" percent="0" rank="0" text="" dxfId="130">
      <formula>$D$1&lt;M4</formula>
    </cfRule>
    <cfRule type="expression" priority="684" aboveAverage="0" equalAverage="0" bottom="0" percent="0" rank="0" text="" dxfId="131">
      <formula>$D$1&gt;M4</formula>
    </cfRule>
  </conditionalFormatting>
  <conditionalFormatting sqref="M5">
    <cfRule type="cellIs" priority="685" operator="equal" aboveAverage="0" equalAverage="0" bottom="0" percent="0" rank="0" text="" dxfId="132">
      <formula>5</formula>
    </cfRule>
    <cfRule type="cellIs" priority="686" operator="equal" aboveAverage="0" equalAverage="0" bottom="0" percent="0" rank="0" text="" dxfId="133">
      <formula>4</formula>
    </cfRule>
    <cfRule type="cellIs" priority="687" operator="equal" aboveAverage="0" equalAverage="0" bottom="0" percent="0" rank="0" text="" dxfId="134">
      <formula>3</formula>
    </cfRule>
  </conditionalFormatting>
  <conditionalFormatting sqref="M4">
    <cfRule type="expression" priority="688" aboveAverage="0" equalAverage="0" bottom="0" percent="0" rank="0" text="" dxfId="135">
      <formula>$D$1&lt;M4</formula>
    </cfRule>
    <cfRule type="expression" priority="689" aboveAverage="0" equalAverage="0" bottom="0" percent="0" rank="0" text="" dxfId="136">
      <formula>$D$1&gt;M4</formula>
    </cfRule>
  </conditionalFormatting>
  <conditionalFormatting sqref="M5">
    <cfRule type="cellIs" priority="690" operator="equal" aboveAverage="0" equalAverage="0" bottom="0" percent="0" rank="0" text="" dxfId="137">
      <formula>5</formula>
    </cfRule>
    <cfRule type="cellIs" priority="691" operator="equal" aboveAverage="0" equalAverage="0" bottom="0" percent="0" rank="0" text="" dxfId="138">
      <formula>4</formula>
    </cfRule>
    <cfRule type="cellIs" priority="692" operator="equal" aboveAverage="0" equalAverage="0" bottom="0" percent="0" rank="0" text="" dxfId="139">
      <formula>3</formula>
    </cfRule>
  </conditionalFormatting>
  <conditionalFormatting sqref="M4">
    <cfRule type="expression" priority="693" aboveAverage="0" equalAverage="0" bottom="0" percent="0" rank="0" text="" dxfId="140">
      <formula>$D$1&lt;M4</formula>
    </cfRule>
    <cfRule type="expression" priority="694" aboveAverage="0" equalAverage="0" bottom="0" percent="0" rank="0" text="" dxfId="141">
      <formula>$D$1&gt;M4</formula>
    </cfRule>
  </conditionalFormatting>
  <conditionalFormatting sqref="M4">
    <cfRule type="expression" priority="695" aboveAverage="0" equalAverage="0" bottom="0" percent="0" rank="0" text="" dxfId="142">
      <formula>$D$1&lt;M4</formula>
    </cfRule>
    <cfRule type="expression" priority="696" aboveAverage="0" equalAverage="0" bottom="0" percent="0" rank="0" text="" dxfId="143">
      <formula>$D$1&gt;M4</formula>
    </cfRule>
  </conditionalFormatting>
  <conditionalFormatting sqref="M4">
    <cfRule type="expression" priority="697" aboveAverage="0" equalAverage="0" bottom="0" percent="0" rank="0" text="" dxfId="144">
      <formula>$D$1&lt;M4</formula>
    </cfRule>
    <cfRule type="expression" priority="698" aboveAverage="0" equalAverage="0" bottom="0" percent="0" rank="0" text="" dxfId="145">
      <formula>$D$1&gt;M4</formula>
    </cfRule>
  </conditionalFormatting>
  <conditionalFormatting sqref="M4">
    <cfRule type="expression" priority="699" aboveAverage="0" equalAverage="0" bottom="0" percent="0" rank="0" text="" dxfId="146">
      <formula>$D$1&lt;M4</formula>
    </cfRule>
    <cfRule type="expression" priority="700" aboveAverage="0" equalAverage="0" bottom="0" percent="0" rank="0" text="" dxfId="147">
      <formula>$D$1&gt;M4</formula>
    </cfRule>
  </conditionalFormatting>
  <conditionalFormatting sqref="M4">
    <cfRule type="expression" priority="701" aboveAverage="0" equalAverage="0" bottom="0" percent="0" rank="0" text="" dxfId="148">
      <formula>$D$1&lt;M4</formula>
    </cfRule>
    <cfRule type="expression" priority="702" aboveAverage="0" equalAverage="0" bottom="0" percent="0" rank="0" text="" dxfId="149">
      <formula>$D$1&gt;M4</formula>
    </cfRule>
  </conditionalFormatting>
  <conditionalFormatting sqref="M4">
    <cfRule type="expression" priority="703" aboveAverage="0" equalAverage="0" bottom="0" percent="0" rank="0" text="" dxfId="150">
      <formula>$D$1&lt;M4</formula>
    </cfRule>
    <cfRule type="expression" priority="704" aboveAverage="0" equalAverage="0" bottom="0" percent="0" rank="0" text="" dxfId="151">
      <formula>$D$1&gt;M4</formula>
    </cfRule>
  </conditionalFormatting>
  <conditionalFormatting sqref="M4">
    <cfRule type="expression" priority="705" aboveAverage="0" equalAverage="0" bottom="0" percent="0" rank="0" text="" dxfId="152">
      <formula>$D$1&lt;M4</formula>
    </cfRule>
    <cfRule type="expression" priority="706" aboveAverage="0" equalAverage="0" bottom="0" percent="0" rank="0" text="" dxfId="153">
      <formula>$D$1&gt;M4</formula>
    </cfRule>
  </conditionalFormatting>
  <conditionalFormatting sqref="M4">
    <cfRule type="expression" priority="707" aboveAverage="0" equalAverage="0" bottom="0" percent="0" rank="0" text="" dxfId="154">
      <formula>$D$1&lt;M4</formula>
    </cfRule>
    <cfRule type="expression" priority="708" aboveAverage="0" equalAverage="0" bottom="0" percent="0" rank="0" text="" dxfId="155">
      <formula>$D$1&gt;M4</formula>
    </cfRule>
  </conditionalFormatting>
  <conditionalFormatting sqref="M4">
    <cfRule type="expression" priority="709" aboveAverage="0" equalAverage="0" bottom="0" percent="0" rank="0" text="" dxfId="156">
      <formula>$D$1&lt;M4</formula>
    </cfRule>
    <cfRule type="expression" priority="710" aboveAverage="0" equalAverage="0" bottom="0" percent="0" rank="0" text="" dxfId="157">
      <formula>$D$1&gt;M4</formula>
    </cfRule>
  </conditionalFormatting>
  <conditionalFormatting sqref="J4">
    <cfRule type="expression" priority="711" aboveAverage="0" equalAverage="0" bottom="0" percent="0" rank="0" text="" dxfId="158">
      <formula>$D$1&lt;J4</formula>
    </cfRule>
    <cfRule type="expression" priority="712" aboveAverage="0" equalAverage="0" bottom="0" percent="0" rank="0" text="" dxfId="159">
      <formula>$D$1&gt;J4</formula>
    </cfRule>
  </conditionalFormatting>
  <conditionalFormatting sqref="H5">
    <cfRule type="cellIs" priority="713" operator="equal" aboveAverage="0" equalAverage="0" bottom="0" percent="0" rank="0" text="" dxfId="160">
      <formula>5</formula>
    </cfRule>
    <cfRule type="cellIs" priority="714" operator="equal" aboveAverage="0" equalAverage="0" bottom="0" percent="0" rank="0" text="" dxfId="161">
      <formula>4</formula>
    </cfRule>
    <cfRule type="cellIs" priority="715" operator="equal" aboveAverage="0" equalAverage="0" bottom="0" percent="0" rank="0" text="" dxfId="162">
      <formula>3</formula>
    </cfRule>
  </conditionalFormatting>
  <conditionalFormatting sqref="H4">
    <cfRule type="expression" priority="716" aboveAverage="0" equalAverage="0" bottom="0" percent="0" rank="0" text="" dxfId="163">
      <formula>$D$1&lt;H4</formula>
    </cfRule>
    <cfRule type="expression" priority="717" aboveAverage="0" equalAverage="0" bottom="0" percent="0" rank="0" text="" dxfId="164">
      <formula>$D$1&gt;H4</formula>
    </cfRule>
  </conditionalFormatting>
  <conditionalFormatting sqref="J4">
    <cfRule type="expression" priority="718" aboveAverage="0" equalAverage="0" bottom="0" percent="0" rank="0" text="" dxfId="165">
      <formula>$D$1&lt;J4</formula>
    </cfRule>
    <cfRule type="expression" priority="719" aboveAverage="0" equalAverage="0" bottom="0" percent="0" rank="0" text="" dxfId="166">
      <formula>$D$1&gt;J4</formula>
    </cfRule>
  </conditionalFormatting>
  <conditionalFormatting sqref="J4">
    <cfRule type="expression" priority="720" aboveAverage="0" equalAverage="0" bottom="0" percent="0" rank="0" text="" dxfId="167">
      <formula>$D$1&lt;J4</formula>
    </cfRule>
    <cfRule type="expression" priority="721" aboveAverage="0" equalAverage="0" bottom="0" percent="0" rank="0" text="" dxfId="168">
      <formula>$D$1&gt;J4</formula>
    </cfRule>
  </conditionalFormatting>
  <conditionalFormatting sqref="J5">
    <cfRule type="cellIs" priority="722" operator="equal" aboveAverage="0" equalAverage="0" bottom="0" percent="0" rank="0" text="" dxfId="169">
      <formula>5</formula>
    </cfRule>
    <cfRule type="cellIs" priority="723" operator="equal" aboveAverage="0" equalAverage="0" bottom="0" percent="0" rank="0" text="" dxfId="170">
      <formula>4</formula>
    </cfRule>
    <cfRule type="cellIs" priority="724" operator="equal" aboveAverage="0" equalAverage="0" bottom="0" percent="0" rank="0" text="" dxfId="171">
      <formula>3</formula>
    </cfRule>
  </conditionalFormatting>
  <conditionalFormatting sqref="J4">
    <cfRule type="expression" priority="725" aboveAverage="0" equalAverage="0" bottom="0" percent="0" rank="0" text="" dxfId="172">
      <formula>$D$1&lt;J4</formula>
    </cfRule>
    <cfRule type="expression" priority="726" aboveAverage="0" equalAverage="0" bottom="0" percent="0" rank="0" text="" dxfId="173">
      <formula>$D$1&gt;J4</formula>
    </cfRule>
  </conditionalFormatting>
  <conditionalFormatting sqref="I4">
    <cfRule type="expression" priority="727" aboveAverage="0" equalAverage="0" bottom="0" percent="0" rank="0" text="" dxfId="174">
      <formula>$D$1&lt;I4</formula>
    </cfRule>
    <cfRule type="expression" priority="728" aboveAverage="0" equalAverage="0" bottom="0" percent="0" rank="0" text="" dxfId="175">
      <formula>$D$1&gt;I4</formula>
    </cfRule>
  </conditionalFormatting>
  <conditionalFormatting sqref="J4">
    <cfRule type="expression" priority="729" aboveAverage="0" equalAverage="0" bottom="0" percent="0" rank="0" text="" dxfId="176">
      <formula>$D$1&lt;J4</formula>
    </cfRule>
    <cfRule type="expression" priority="730" aboveAverage="0" equalAverage="0" bottom="0" percent="0" rank="0" text="" dxfId="177">
      <formula>$D$1&gt;J4</formula>
    </cfRule>
  </conditionalFormatting>
  <conditionalFormatting sqref="J4">
    <cfRule type="expression" priority="731" aboveAverage="0" equalAverage="0" bottom="0" percent="0" rank="0" text="" dxfId="178">
      <formula>$D$1&lt;J4</formula>
    </cfRule>
    <cfRule type="expression" priority="732" aboveAverage="0" equalAverage="0" bottom="0" percent="0" rank="0" text="" dxfId="179">
      <formula>$D$1&gt;J4</formula>
    </cfRule>
  </conditionalFormatting>
  <conditionalFormatting sqref="J5">
    <cfRule type="cellIs" priority="733" operator="equal" aboveAverage="0" equalAverage="0" bottom="0" percent="0" rank="0" text="" dxfId="180">
      <formula>5</formula>
    </cfRule>
    <cfRule type="cellIs" priority="734" operator="equal" aboveAverage="0" equalAverage="0" bottom="0" percent="0" rank="0" text="" dxfId="181">
      <formula>4</formula>
    </cfRule>
    <cfRule type="cellIs" priority="735" operator="equal" aboveAverage="0" equalAverage="0" bottom="0" percent="0" rank="0" text="" dxfId="182">
      <formula>3</formula>
    </cfRule>
  </conditionalFormatting>
  <conditionalFormatting sqref="J4">
    <cfRule type="expression" priority="736" aboveAverage="0" equalAverage="0" bottom="0" percent="0" rank="0" text="" dxfId="183">
      <formula>$D$1&lt;J4</formula>
    </cfRule>
    <cfRule type="expression" priority="737" aboveAverage="0" equalAverage="0" bottom="0" percent="0" rank="0" text="" dxfId="184">
      <formula>$D$1&gt;J4</formula>
    </cfRule>
  </conditionalFormatting>
  <conditionalFormatting sqref="J4">
    <cfRule type="expression" priority="738" aboveAverage="0" equalAverage="0" bottom="0" percent="0" rank="0" text="" dxfId="185">
      <formula>$D$1&lt;J4</formula>
    </cfRule>
    <cfRule type="expression" priority="739" aboveAverage="0" equalAverage="0" bottom="0" percent="0" rank="0" text="" dxfId="186">
      <formula>$D$1&gt;J4</formula>
    </cfRule>
  </conditionalFormatting>
  <conditionalFormatting sqref="J4">
    <cfRule type="expression" priority="740" aboveAverage="0" equalAverage="0" bottom="0" percent="0" rank="0" text="" dxfId="187">
      <formula>$D$1&lt;J4</formula>
    </cfRule>
    <cfRule type="expression" priority="741" aboveAverage="0" equalAverage="0" bottom="0" percent="0" rank="0" text="" dxfId="188">
      <formula>$D$1&gt;J4</formula>
    </cfRule>
  </conditionalFormatting>
  <conditionalFormatting sqref="J4">
    <cfRule type="expression" priority="742" aboveAverage="0" equalAverage="0" bottom="0" percent="0" rank="0" text="" dxfId="189">
      <formula>$D$1&lt;J4</formula>
    </cfRule>
    <cfRule type="expression" priority="743" aboveAverage="0" equalAverage="0" bottom="0" percent="0" rank="0" text="" dxfId="190">
      <formula>$D$1&gt;J4</formula>
    </cfRule>
  </conditionalFormatting>
  <conditionalFormatting sqref="J4">
    <cfRule type="expression" priority="744" aboveAverage="0" equalAverage="0" bottom="0" percent="0" rank="0" text="" dxfId="191">
      <formula>$D$1&lt;J4</formula>
    </cfRule>
    <cfRule type="expression" priority="745" aboveAverage="0" equalAverage="0" bottom="0" percent="0" rank="0" text="" dxfId="192">
      <formula>$D$1&gt;J4</formula>
    </cfRule>
  </conditionalFormatting>
  <conditionalFormatting sqref="J4">
    <cfRule type="expression" priority="746" aboveAverage="0" equalAverage="0" bottom="0" percent="0" rank="0" text="" dxfId="193">
      <formula>$D$1&lt;J4</formula>
    </cfRule>
    <cfRule type="expression" priority="747" aboveAverage="0" equalAverage="0" bottom="0" percent="0" rank="0" text="" dxfId="194">
      <formula>$D$1&gt;J4</formula>
    </cfRule>
  </conditionalFormatting>
  <conditionalFormatting sqref="J4">
    <cfRule type="expression" priority="748" aboveAverage="0" equalAverage="0" bottom="0" percent="0" rank="0" text="" dxfId="195">
      <formula>$D$1&lt;J4</formula>
    </cfRule>
    <cfRule type="expression" priority="749" aboveAverage="0" equalAverage="0" bottom="0" percent="0" rank="0" text="" dxfId="196">
      <formula>$D$1&gt;J4</formula>
    </cfRule>
  </conditionalFormatting>
  <conditionalFormatting sqref="J4">
    <cfRule type="expression" priority="750" aboveAverage="0" equalAverage="0" bottom="0" percent="0" rank="0" text="" dxfId="197">
      <formula>$D$1&lt;J4</formula>
    </cfRule>
    <cfRule type="expression" priority="751" aboveAverage="0" equalAverage="0" bottom="0" percent="0" rank="0" text="" dxfId="198">
      <formula>$D$1&gt;J4</formula>
    </cfRule>
  </conditionalFormatting>
  <conditionalFormatting sqref="J4">
    <cfRule type="expression" priority="752" aboveAverage="0" equalAverage="0" bottom="0" percent="0" rank="0" text="" dxfId="199">
      <formula>$D$1&lt;J4</formula>
    </cfRule>
    <cfRule type="expression" priority="753" aboveAverage="0" equalAverage="0" bottom="0" percent="0" rank="0" text="" dxfId="200">
      <formula>$D$1&gt;J4</formula>
    </cfRule>
  </conditionalFormatting>
  <conditionalFormatting sqref="J4">
    <cfRule type="expression" priority="754" aboveAverage="0" equalAverage="0" bottom="0" percent="0" rank="0" text="" dxfId="201">
      <formula>$D$1&lt;J4</formula>
    </cfRule>
    <cfRule type="expression" priority="755" aboveAverage="0" equalAverage="0" bottom="0" percent="0" rank="0" text="" dxfId="202">
      <formula>$D$1&gt;J4</formula>
    </cfRule>
  </conditionalFormatting>
  <conditionalFormatting sqref="J4">
    <cfRule type="expression" priority="756" aboveAverage="0" equalAverage="0" bottom="0" percent="0" rank="0" text="" dxfId="203">
      <formula>$D$1&lt;J4</formula>
    </cfRule>
    <cfRule type="expression" priority="757" aboveAverage="0" equalAverage="0" bottom="0" percent="0" rank="0" text="" dxfId="204">
      <formula>$D$1&gt;J4</formula>
    </cfRule>
  </conditionalFormatting>
  <conditionalFormatting sqref="J4">
    <cfRule type="expression" priority="758" aboveAverage="0" equalAverage="0" bottom="0" percent="0" rank="0" text="" dxfId="205">
      <formula>$D$1&lt;J4</formula>
    </cfRule>
    <cfRule type="expression" priority="759" aboveAverage="0" equalAverage="0" bottom="0" percent="0" rank="0" text="" dxfId="206">
      <formula>$D$1&gt;J4</formula>
    </cfRule>
  </conditionalFormatting>
  <conditionalFormatting sqref="J4">
    <cfRule type="expression" priority="760" aboveAverage="0" equalAverage="0" bottom="0" percent="0" rank="0" text="" dxfId="207">
      <formula>$D$1&lt;J4</formula>
    </cfRule>
    <cfRule type="expression" priority="761" aboveAverage="0" equalAverage="0" bottom="0" percent="0" rank="0" text="" dxfId="208">
      <formula>$D$1&gt;J4</formula>
    </cfRule>
  </conditionalFormatting>
  <conditionalFormatting sqref="J4">
    <cfRule type="expression" priority="762" aboveAverage="0" equalAverage="0" bottom="0" percent="0" rank="0" text="" dxfId="209">
      <formula>$D$1&lt;J4</formula>
    </cfRule>
    <cfRule type="expression" priority="763" aboveAverage="0" equalAverage="0" bottom="0" percent="0" rank="0" text="" dxfId="210">
      <formula>$D$1&gt;J4</formula>
    </cfRule>
  </conditionalFormatting>
  <conditionalFormatting sqref="J4">
    <cfRule type="expression" priority="764" aboveAverage="0" equalAverage="0" bottom="0" percent="0" rank="0" text="" dxfId="211">
      <formula>$D$1&lt;J4</formula>
    </cfRule>
    <cfRule type="expression" priority="765" aboveAverage="0" equalAverage="0" bottom="0" percent="0" rank="0" text="" dxfId="212">
      <formula>$D$1&gt;J4</formula>
    </cfRule>
  </conditionalFormatting>
  <conditionalFormatting sqref="J4">
    <cfRule type="expression" priority="766" aboveAverage="0" equalAverage="0" bottom="0" percent="0" rank="0" text="" dxfId="213">
      <formula>$D$1&lt;J4</formula>
    </cfRule>
    <cfRule type="expression" priority="767" aboveAverage="0" equalAverage="0" bottom="0" percent="0" rank="0" text="" dxfId="214">
      <formula>$D$1&gt;J4</formula>
    </cfRule>
  </conditionalFormatting>
  <conditionalFormatting sqref="J4">
    <cfRule type="expression" priority="768" aboveAverage="0" equalAverage="0" bottom="0" percent="0" rank="0" text="" dxfId="215">
      <formula>$D$1&lt;J4</formula>
    </cfRule>
    <cfRule type="expression" priority="769" aboveAverage="0" equalAverage="0" bottom="0" percent="0" rank="0" text="" dxfId="216">
      <formula>$D$1&gt;J4</formula>
    </cfRule>
  </conditionalFormatting>
  <conditionalFormatting sqref="J4">
    <cfRule type="expression" priority="770" aboveAverage="0" equalAverage="0" bottom="0" percent="0" rank="0" text="" dxfId="217">
      <formula>$D$1&lt;J4</formula>
    </cfRule>
    <cfRule type="expression" priority="771" aboveAverage="0" equalAverage="0" bottom="0" percent="0" rank="0" text="" dxfId="218">
      <formula>$D$1&gt;J4</formula>
    </cfRule>
  </conditionalFormatting>
  <conditionalFormatting sqref="J4">
    <cfRule type="expression" priority="772" aboveAverage="0" equalAverage="0" bottom="0" percent="0" rank="0" text="" dxfId="219">
      <formula>$D$1&lt;J4</formula>
    </cfRule>
    <cfRule type="expression" priority="773" aboveAverage="0" equalAverage="0" bottom="0" percent="0" rank="0" text="" dxfId="220">
      <formula>$D$1&gt;J4</formula>
    </cfRule>
  </conditionalFormatting>
  <conditionalFormatting sqref="J4">
    <cfRule type="expression" priority="774" aboveAverage="0" equalAverage="0" bottom="0" percent="0" rank="0" text="" dxfId="221">
      <formula>$D$1&lt;J4</formula>
    </cfRule>
    <cfRule type="expression" priority="775" aboveAverage="0" equalAverage="0" bottom="0" percent="0" rank="0" text="" dxfId="222">
      <formula>$D$1&gt;J4</formula>
    </cfRule>
  </conditionalFormatting>
  <conditionalFormatting sqref="J5">
    <cfRule type="cellIs" priority="776" operator="equal" aboveAverage="0" equalAverage="0" bottom="0" percent="0" rank="0" text="" dxfId="223">
      <formula>5</formula>
    </cfRule>
    <cfRule type="cellIs" priority="777" operator="equal" aboveAverage="0" equalAverage="0" bottom="0" percent="0" rank="0" text="" dxfId="224">
      <formula>4</formula>
    </cfRule>
    <cfRule type="cellIs" priority="778" operator="equal" aboveAverage="0" equalAverage="0" bottom="0" percent="0" rank="0" text="" dxfId="225">
      <formula>3</formula>
    </cfRule>
  </conditionalFormatting>
  <conditionalFormatting sqref="J4">
    <cfRule type="expression" priority="779" aboveAverage="0" equalAverage="0" bottom="0" percent="0" rank="0" text="" dxfId="226">
      <formula>$D$1&lt;J4</formula>
    </cfRule>
    <cfRule type="expression" priority="780" aboveAverage="0" equalAverage="0" bottom="0" percent="0" rank="0" text="" dxfId="227">
      <formula>$D$1&gt;J4</formula>
    </cfRule>
  </conditionalFormatting>
  <conditionalFormatting sqref="J5">
    <cfRule type="cellIs" priority="781" operator="equal" aboveAverage="0" equalAverage="0" bottom="0" percent="0" rank="0" text="" dxfId="228">
      <formula>5</formula>
    </cfRule>
    <cfRule type="cellIs" priority="782" operator="equal" aboveAverage="0" equalAverage="0" bottom="0" percent="0" rank="0" text="" dxfId="229">
      <formula>4</formula>
    </cfRule>
    <cfRule type="cellIs" priority="783" operator="equal" aboveAverage="0" equalAverage="0" bottom="0" percent="0" rank="0" text="" dxfId="230">
      <formula>3</formula>
    </cfRule>
  </conditionalFormatting>
  <conditionalFormatting sqref="J5">
    <cfRule type="cellIs" priority="784" operator="equal" aboveAverage="0" equalAverage="0" bottom="0" percent="0" rank="0" text="" dxfId="231">
      <formula>5</formula>
    </cfRule>
    <cfRule type="cellIs" priority="785" operator="equal" aboveAverage="0" equalAverage="0" bottom="0" percent="0" rank="0" text="" dxfId="232">
      <formula>4</formula>
    </cfRule>
    <cfRule type="cellIs" priority="786" operator="equal" aboveAverage="0" equalAverage="0" bottom="0" percent="0" rank="0" text="" dxfId="233">
      <formula>3</formula>
    </cfRule>
  </conditionalFormatting>
  <conditionalFormatting sqref="J4">
    <cfRule type="expression" priority="787" aboveAverage="0" equalAverage="0" bottom="0" percent="0" rank="0" text="" dxfId="234">
      <formula>$D$1&lt;J4</formula>
    </cfRule>
    <cfRule type="expression" priority="788" aboveAverage="0" equalAverage="0" bottom="0" percent="0" rank="0" text="" dxfId="235">
      <formula>$D$1&gt;J4</formula>
    </cfRule>
  </conditionalFormatting>
  <conditionalFormatting sqref="J5">
    <cfRule type="cellIs" priority="789" operator="equal" aboveAverage="0" equalAverage="0" bottom="0" percent="0" rank="0" text="" dxfId="236">
      <formula>5</formula>
    </cfRule>
    <cfRule type="cellIs" priority="790" operator="equal" aboveAverage="0" equalAverage="0" bottom="0" percent="0" rank="0" text="" dxfId="237">
      <formula>4</formula>
    </cfRule>
    <cfRule type="cellIs" priority="791" operator="equal" aboveAverage="0" equalAverage="0" bottom="0" percent="0" rank="0" text="" dxfId="238">
      <formula>3</formula>
    </cfRule>
  </conditionalFormatting>
  <conditionalFormatting sqref="J4">
    <cfRule type="expression" priority="792" aboveAverage="0" equalAverage="0" bottom="0" percent="0" rank="0" text="" dxfId="239">
      <formula>$D$1&lt;J4</formula>
    </cfRule>
    <cfRule type="expression" priority="793" aboveAverage="0" equalAverage="0" bottom="0" percent="0" rank="0" text="" dxfId="240">
      <formula>$D$1&gt;J4</formula>
    </cfRule>
  </conditionalFormatting>
  <conditionalFormatting sqref="J5">
    <cfRule type="cellIs" priority="794" operator="equal" aboveAverage="0" equalAverage="0" bottom="0" percent="0" rank="0" text="" dxfId="241">
      <formula>5</formula>
    </cfRule>
    <cfRule type="cellIs" priority="795" operator="equal" aboveAverage="0" equalAverage="0" bottom="0" percent="0" rank="0" text="" dxfId="242">
      <formula>4</formula>
    </cfRule>
    <cfRule type="cellIs" priority="796" operator="equal" aboveAverage="0" equalAverage="0" bottom="0" percent="0" rank="0" text="" dxfId="243">
      <formula>3</formula>
    </cfRule>
  </conditionalFormatting>
  <conditionalFormatting sqref="J4">
    <cfRule type="expression" priority="797" aboveAverage="0" equalAverage="0" bottom="0" percent="0" rank="0" text="" dxfId="244">
      <formula>$D$1&lt;J4</formula>
    </cfRule>
    <cfRule type="expression" priority="798" aboveAverage="0" equalAverage="0" bottom="0" percent="0" rank="0" text="" dxfId="245">
      <formula>$D$1&gt;J4</formula>
    </cfRule>
  </conditionalFormatting>
  <conditionalFormatting sqref="J4">
    <cfRule type="expression" priority="799" aboveAverage="0" equalAverage="0" bottom="0" percent="0" rank="0" text="" dxfId="246">
      <formula>$D$1&lt;J4</formula>
    </cfRule>
    <cfRule type="expression" priority="800" aboveAverage="0" equalAverage="0" bottom="0" percent="0" rank="0" text="" dxfId="247">
      <formula>$D$1&gt;J4</formula>
    </cfRule>
  </conditionalFormatting>
  <conditionalFormatting sqref="J4">
    <cfRule type="expression" priority="801" aboveAverage="0" equalAverage="0" bottom="0" percent="0" rank="0" text="" dxfId="248">
      <formula>$D$1&lt;J4</formula>
    </cfRule>
    <cfRule type="expression" priority="802" aboveAverage="0" equalAverage="0" bottom="0" percent="0" rank="0" text="" dxfId="249">
      <formula>$D$1&gt;J4</formula>
    </cfRule>
  </conditionalFormatting>
  <conditionalFormatting sqref="J4">
    <cfRule type="expression" priority="803" aboveAverage="0" equalAverage="0" bottom="0" percent="0" rank="0" text="" dxfId="250">
      <formula>$D$1&lt;J4</formula>
    </cfRule>
    <cfRule type="expression" priority="804" aboveAverage="0" equalAverage="0" bottom="0" percent="0" rank="0" text="" dxfId="251">
      <formula>$D$1&gt;J4</formula>
    </cfRule>
  </conditionalFormatting>
  <conditionalFormatting sqref="J5">
    <cfRule type="cellIs" priority="805" operator="equal" aboveAverage="0" equalAverage="0" bottom="0" percent="0" rank="0" text="" dxfId="252">
      <formula>5</formula>
    </cfRule>
    <cfRule type="cellIs" priority="806" operator="equal" aboveAverage="0" equalAverage="0" bottom="0" percent="0" rank="0" text="" dxfId="253">
      <formula>4</formula>
    </cfRule>
    <cfRule type="cellIs" priority="807" operator="equal" aboveAverage="0" equalAverage="0" bottom="0" percent="0" rank="0" text="" dxfId="254">
      <formula>3</formula>
    </cfRule>
  </conditionalFormatting>
  <conditionalFormatting sqref="L3">
    <cfRule type="expression" priority="808" aboveAverage="0" equalAverage="0" bottom="0" percent="0" rank="0" text="" dxfId="255">
      <formula>$D$1&lt;L3</formula>
    </cfRule>
    <cfRule type="expression" priority="809" aboveAverage="0" equalAverage="0" bottom="0" percent="0" rank="0" text="" dxfId="256">
      <formula>$D$1&gt;L3</formula>
    </cfRule>
  </conditionalFormatting>
  <conditionalFormatting sqref="L3">
    <cfRule type="expression" priority="810" aboveAverage="0" equalAverage="0" bottom="0" percent="0" rank="0" text="" dxfId="257">
      <formula>$D$1&lt;L3</formula>
    </cfRule>
    <cfRule type="expression" priority="811" aboveAverage="0" equalAverage="0" bottom="0" percent="0" rank="0" text="" dxfId="258">
      <formula>$D$1&gt;L3</formula>
    </cfRule>
  </conditionalFormatting>
  <conditionalFormatting sqref="I3">
    <cfRule type="expression" priority="812" aboveAverage="0" equalAverage="0" bottom="0" percent="0" rank="0" text="" dxfId="259">
      <formula>$D$1&lt;I3</formula>
    </cfRule>
    <cfRule type="expression" priority="813" aboveAverage="0" equalAverage="0" bottom="0" percent="0" rank="0" text="" dxfId="260">
      <formula>$D$1&gt;I3</formula>
    </cfRule>
  </conditionalFormatting>
  <conditionalFormatting sqref="L5">
    <cfRule type="cellIs" priority="814" operator="equal" aboveAverage="0" equalAverage="0" bottom="0" percent="0" rank="0" text="" dxfId="261">
      <formula>5</formula>
    </cfRule>
    <cfRule type="cellIs" priority="815" operator="equal" aboveAverage="0" equalAverage="0" bottom="0" percent="0" rank="0" text="" dxfId="262">
      <formula>4</formula>
    </cfRule>
    <cfRule type="cellIs" priority="816" operator="equal" aboveAverage="0" equalAverage="0" bottom="0" percent="0" rank="0" text="" dxfId="263">
      <formula>3</formula>
    </cfRule>
  </conditionalFormatting>
  <conditionalFormatting sqref="L4">
    <cfRule type="expression" priority="817" aboveAverage="0" equalAverage="0" bottom="0" percent="0" rank="0" text="" dxfId="264">
      <formula>$D$1&lt;L4</formula>
    </cfRule>
    <cfRule type="expression" priority="818" aboveAverage="0" equalAverage="0" bottom="0" percent="0" rank="0" text="" dxfId="265">
      <formula>$D$1&gt;L4</formula>
    </cfRule>
  </conditionalFormatting>
  <conditionalFormatting sqref="L5">
    <cfRule type="cellIs" priority="819" operator="equal" aboveAverage="0" equalAverage="0" bottom="0" percent="0" rank="0" text="" dxfId="266">
      <formula>5</formula>
    </cfRule>
    <cfRule type="cellIs" priority="820" operator="equal" aboveAverage="0" equalAverage="0" bottom="0" percent="0" rank="0" text="" dxfId="267">
      <formula>4</formula>
    </cfRule>
    <cfRule type="cellIs" priority="821" operator="equal" aboveAverage="0" equalAverage="0" bottom="0" percent="0" rank="0" text="" dxfId="268">
      <formula>3</formula>
    </cfRule>
  </conditionalFormatting>
  <conditionalFormatting sqref="L4">
    <cfRule type="expression" priority="822" aboveAverage="0" equalAverage="0" bottom="0" percent="0" rank="0" text="" dxfId="269">
      <formula>$D$1&lt;L4</formula>
    </cfRule>
    <cfRule type="expression" priority="823" aboveAverage="0" equalAverage="0" bottom="0" percent="0" rank="0" text="" dxfId="270">
      <formula>$D$1&gt;L4</formula>
    </cfRule>
  </conditionalFormatting>
  <conditionalFormatting sqref="L5">
    <cfRule type="cellIs" priority="824" operator="equal" aboveAverage="0" equalAverage="0" bottom="0" percent="0" rank="0" text="" dxfId="271">
      <formula>5</formula>
    </cfRule>
    <cfRule type="cellIs" priority="825" operator="equal" aboveAverage="0" equalAverage="0" bottom="0" percent="0" rank="0" text="" dxfId="272">
      <formula>4</formula>
    </cfRule>
    <cfRule type="cellIs" priority="826" operator="equal" aboveAverage="0" equalAverage="0" bottom="0" percent="0" rank="0" text="" dxfId="273">
      <formula>3</formula>
    </cfRule>
  </conditionalFormatting>
  <conditionalFormatting sqref="L4">
    <cfRule type="expression" priority="827" aboveAverage="0" equalAverage="0" bottom="0" percent="0" rank="0" text="" dxfId="274">
      <formula>$D$1&lt;L4</formula>
    </cfRule>
    <cfRule type="expression" priority="828" aboveAverage="0" equalAverage="0" bottom="0" percent="0" rank="0" text="" dxfId="275">
      <formula>$D$1&gt;L4</formula>
    </cfRule>
  </conditionalFormatting>
  <conditionalFormatting sqref="L5">
    <cfRule type="cellIs" priority="829" operator="equal" aboveAverage="0" equalAverage="0" bottom="0" percent="0" rank="0" text="" dxfId="276">
      <formula>5</formula>
    </cfRule>
    <cfRule type="cellIs" priority="830" operator="equal" aboveAverage="0" equalAverage="0" bottom="0" percent="0" rank="0" text="" dxfId="277">
      <formula>4</formula>
    </cfRule>
    <cfRule type="cellIs" priority="831" operator="equal" aboveAverage="0" equalAverage="0" bottom="0" percent="0" rank="0" text="" dxfId="278">
      <formula>3</formula>
    </cfRule>
  </conditionalFormatting>
  <conditionalFormatting sqref="L4">
    <cfRule type="expression" priority="832" aboveAverage="0" equalAverage="0" bottom="0" percent="0" rank="0" text="" dxfId="279">
      <formula>$D$1&lt;L4</formula>
    </cfRule>
    <cfRule type="expression" priority="833" aboveAverage="0" equalAverage="0" bottom="0" percent="0" rank="0" text="" dxfId="280">
      <formula>$D$1&gt;L4</formula>
    </cfRule>
  </conditionalFormatting>
  <conditionalFormatting sqref="L4">
    <cfRule type="expression" priority="834" aboveAverage="0" equalAverage="0" bottom="0" percent="0" rank="0" text="" dxfId="281">
      <formula>$D$1&lt;L4</formula>
    </cfRule>
    <cfRule type="expression" priority="835" aboveAverage="0" equalAverage="0" bottom="0" percent="0" rank="0" text="" dxfId="282">
      <formula>$D$1&gt;L4</formula>
    </cfRule>
  </conditionalFormatting>
  <conditionalFormatting sqref="L4">
    <cfRule type="expression" priority="836" aboveAverage="0" equalAverage="0" bottom="0" percent="0" rank="0" text="" dxfId="283">
      <formula>$D$1&lt;L4</formula>
    </cfRule>
    <cfRule type="expression" priority="837" aboveAverage="0" equalAverage="0" bottom="0" percent="0" rank="0" text="" dxfId="284">
      <formula>$D$1&gt;L4</formula>
    </cfRule>
  </conditionalFormatting>
  <conditionalFormatting sqref="L4">
    <cfRule type="expression" priority="838" aboveAverage="0" equalAverage="0" bottom="0" percent="0" rank="0" text="" dxfId="285">
      <formula>$D$1&lt;L4</formula>
    </cfRule>
    <cfRule type="expression" priority="839" aboveAverage="0" equalAverage="0" bottom="0" percent="0" rank="0" text="" dxfId="286">
      <formula>$D$1&gt;L4</formula>
    </cfRule>
  </conditionalFormatting>
  <conditionalFormatting sqref="L4">
    <cfRule type="expression" priority="840" aboveAverage="0" equalAverage="0" bottom="0" percent="0" rank="0" text="" dxfId="287">
      <formula>$D$1&lt;L4</formula>
    </cfRule>
    <cfRule type="expression" priority="841" aboveAverage="0" equalAverage="0" bottom="0" percent="0" rank="0" text="" dxfId="288">
      <formula>$D$1&gt;L4</formula>
    </cfRule>
  </conditionalFormatting>
  <conditionalFormatting sqref="L4">
    <cfRule type="expression" priority="842" aboveAverage="0" equalAverage="0" bottom="0" percent="0" rank="0" text="" dxfId="289">
      <formula>$D$1&lt;L4</formula>
    </cfRule>
    <cfRule type="expression" priority="843" aboveAverage="0" equalAverage="0" bottom="0" percent="0" rank="0" text="" dxfId="290">
      <formula>$D$1&gt;L4</formula>
    </cfRule>
  </conditionalFormatting>
  <conditionalFormatting sqref="L4">
    <cfRule type="expression" priority="844" aboveAverage="0" equalAverage="0" bottom="0" percent="0" rank="0" text="" dxfId="291">
      <formula>$D$1&lt;L4</formula>
    </cfRule>
    <cfRule type="expression" priority="845" aboveAverage="0" equalAverage="0" bottom="0" percent="0" rank="0" text="" dxfId="292">
      <formula>$D$1&gt;L4</formula>
    </cfRule>
  </conditionalFormatting>
  <conditionalFormatting sqref="L4">
    <cfRule type="expression" priority="846" aboveAverage="0" equalAverage="0" bottom="0" percent="0" rank="0" text="" dxfId="293">
      <formula>$D$1&lt;L4</formula>
    </cfRule>
    <cfRule type="expression" priority="847" aboveAverage="0" equalAverage="0" bottom="0" percent="0" rank="0" text="" dxfId="294">
      <formula>$D$1&gt;L4</formula>
    </cfRule>
  </conditionalFormatting>
  <conditionalFormatting sqref="I3">
    <cfRule type="expression" priority="848" aboveAverage="0" equalAverage="0" bottom="0" percent="0" rank="0" text="" dxfId="295">
      <formula>$D$1&lt;I3</formula>
    </cfRule>
    <cfRule type="expression" priority="849" aboveAverage="0" equalAverage="0" bottom="0" percent="0" rank="0" text="" dxfId="296">
      <formula>$D$1&gt;I3</formula>
    </cfRule>
  </conditionalFormatting>
  <conditionalFormatting sqref="L4">
    <cfRule type="expression" priority="850" aboveAverage="0" equalAverage="0" bottom="0" percent="0" rank="0" text="" dxfId="297">
      <formula>$D$1&lt;L4</formula>
    </cfRule>
    <cfRule type="expression" priority="851" aboveAverage="0" equalAverage="0" bottom="0" percent="0" rank="0" text="" dxfId="298">
      <formula>$D$1&gt;L4</formula>
    </cfRule>
  </conditionalFormatting>
  <conditionalFormatting sqref="M5">
    <cfRule type="cellIs" priority="852" operator="equal" aboveAverage="0" equalAverage="0" bottom="0" percent="0" rank="0" text="" dxfId="299">
      <formula>5</formula>
    </cfRule>
    <cfRule type="cellIs" priority="853" operator="equal" aboveAverage="0" equalAverage="0" bottom="0" percent="0" rank="0" text="" dxfId="300">
      <formula>4</formula>
    </cfRule>
    <cfRule type="cellIs" priority="854" operator="equal" aboveAverage="0" equalAverage="0" bottom="0" percent="0" rank="0" text="" dxfId="301">
      <formula>3</formula>
    </cfRule>
  </conditionalFormatting>
  <conditionalFormatting sqref="M4">
    <cfRule type="expression" priority="855" aboveAverage="0" equalAverage="0" bottom="0" percent="0" rank="0" text="" dxfId="302">
      <formula>$D$1&lt;M4</formula>
    </cfRule>
    <cfRule type="expression" priority="856" aboveAverage="0" equalAverage="0" bottom="0" percent="0" rank="0" text="" dxfId="303">
      <formula>$D$1&gt;M4</formula>
    </cfRule>
  </conditionalFormatting>
  <conditionalFormatting sqref="K5">
    <cfRule type="cellIs" priority="857" operator="equal" aboveAverage="0" equalAverage="0" bottom="0" percent="0" rank="0" text="" dxfId="304">
      <formula>5</formula>
    </cfRule>
    <cfRule type="cellIs" priority="858" operator="equal" aboveAverage="0" equalAverage="0" bottom="0" percent="0" rank="0" text="" dxfId="305">
      <formula>4</formula>
    </cfRule>
    <cfRule type="cellIs" priority="859" operator="equal" aboveAverage="0" equalAverage="0" bottom="0" percent="0" rank="0" text="" dxfId="306">
      <formula>3</formula>
    </cfRule>
  </conditionalFormatting>
  <conditionalFormatting sqref="K4">
    <cfRule type="expression" priority="860" aboveAverage="0" equalAverage="0" bottom="0" percent="0" rank="0" text="" dxfId="307">
      <formula>$D$1&lt;K4</formula>
    </cfRule>
    <cfRule type="expression" priority="861" aboveAverage="0" equalAverage="0" bottom="0" percent="0" rank="0" text="" dxfId="308">
      <formula>$D$1&gt;K4</formula>
    </cfRule>
  </conditionalFormatting>
  <conditionalFormatting sqref="K4">
    <cfRule type="expression" priority="862" aboveAverage="0" equalAverage="0" bottom="0" percent="0" rank="0" text="" dxfId="309">
      <formula>$D$1&lt;K4</formula>
    </cfRule>
    <cfRule type="expression" priority="863" aboveAverage="0" equalAverage="0" bottom="0" percent="0" rank="0" text="" dxfId="310">
      <formula>$D$1&gt;K4</formula>
    </cfRule>
  </conditionalFormatting>
  <conditionalFormatting sqref="K4">
    <cfRule type="expression" priority="864" aboveAverage="0" equalAverage="0" bottom="0" percent="0" rank="0" text="" dxfId="311">
      <formula>$D$1&lt;K4</formula>
    </cfRule>
    <cfRule type="expression" priority="865" aboveAverage="0" equalAverage="0" bottom="0" percent="0" rank="0" text="" dxfId="312">
      <formula>$D$1&gt;K4</formula>
    </cfRule>
  </conditionalFormatting>
  <conditionalFormatting sqref="K4">
    <cfRule type="expression" priority="866" aboveAverage="0" equalAverage="0" bottom="0" percent="0" rank="0" text="" dxfId="313">
      <formula>$D$1&lt;K4</formula>
    </cfRule>
    <cfRule type="expression" priority="867" aboveAverage="0" equalAverage="0" bottom="0" percent="0" rank="0" text="" dxfId="314">
      <formula>$D$1&gt;K4</formula>
    </cfRule>
  </conditionalFormatting>
  <conditionalFormatting sqref="K4">
    <cfRule type="expression" priority="868" aboveAverage="0" equalAverage="0" bottom="0" percent="0" rank="0" text="" dxfId="315">
      <formula>$D$1&lt;K4</formula>
    </cfRule>
    <cfRule type="expression" priority="869" aboveAverage="0" equalAverage="0" bottom="0" percent="0" rank="0" text="" dxfId="316">
      <formula>$D$1&gt;K4</formula>
    </cfRule>
  </conditionalFormatting>
  <conditionalFormatting sqref="K5">
    <cfRule type="cellIs" priority="870" operator="equal" aboveAverage="0" equalAverage="0" bottom="0" percent="0" rank="0" text="" dxfId="317">
      <formula>5</formula>
    </cfRule>
    <cfRule type="cellIs" priority="871" operator="equal" aboveAverage="0" equalAverage="0" bottom="0" percent="0" rank="0" text="" dxfId="318">
      <formula>4</formula>
    </cfRule>
    <cfRule type="cellIs" priority="872" operator="equal" aboveAverage="0" equalAverage="0" bottom="0" percent="0" rank="0" text="" dxfId="319">
      <formula>3</formula>
    </cfRule>
  </conditionalFormatting>
  <conditionalFormatting sqref="K4">
    <cfRule type="expression" priority="873" aboveAverage="0" equalAverage="0" bottom="0" percent="0" rank="0" text="" dxfId="320">
      <formula>$D$1&lt;K4</formula>
    </cfRule>
    <cfRule type="expression" priority="874" aboveAverage="0" equalAverage="0" bottom="0" percent="0" rank="0" text="" dxfId="321">
      <formula>$D$1&gt;K4</formula>
    </cfRule>
  </conditionalFormatting>
  <conditionalFormatting sqref="K5">
    <cfRule type="cellIs" priority="875" operator="equal" aboveAverage="0" equalAverage="0" bottom="0" percent="0" rank="0" text="" dxfId="322">
      <formula>5</formula>
    </cfRule>
    <cfRule type="cellIs" priority="876" operator="equal" aboveAverage="0" equalAverage="0" bottom="0" percent="0" rank="0" text="" dxfId="323">
      <formula>4</formula>
    </cfRule>
    <cfRule type="cellIs" priority="877" operator="equal" aboveAverage="0" equalAverage="0" bottom="0" percent="0" rank="0" text="" dxfId="324">
      <formula>3</formula>
    </cfRule>
  </conditionalFormatting>
  <conditionalFormatting sqref="K4">
    <cfRule type="expression" priority="878" aboveAverage="0" equalAverage="0" bottom="0" percent="0" rank="0" text="" dxfId="325">
      <formula>$D$1&lt;K4</formula>
    </cfRule>
    <cfRule type="expression" priority="879" aboveAverage="0" equalAverage="0" bottom="0" percent="0" rank="0" text="" dxfId="326">
      <formula>$D$1&gt;K4</formula>
    </cfRule>
  </conditionalFormatting>
  <conditionalFormatting sqref="K5">
    <cfRule type="cellIs" priority="880" operator="equal" aboveAverage="0" equalAverage="0" bottom="0" percent="0" rank="0" text="" dxfId="327">
      <formula>5</formula>
    </cfRule>
    <cfRule type="cellIs" priority="881" operator="equal" aboveAverage="0" equalAverage="0" bottom="0" percent="0" rank="0" text="" dxfId="328">
      <formula>4</formula>
    </cfRule>
    <cfRule type="cellIs" priority="882" operator="equal" aboveAverage="0" equalAverage="0" bottom="0" percent="0" rank="0" text="" dxfId="329">
      <formula>3</formula>
    </cfRule>
  </conditionalFormatting>
  <conditionalFormatting sqref="K4">
    <cfRule type="expression" priority="883" aboveAverage="0" equalAverage="0" bottom="0" percent="0" rank="0" text="" dxfId="330">
      <formula>$D$1&lt;K4</formula>
    </cfRule>
    <cfRule type="expression" priority="884" aboveAverage="0" equalAverage="0" bottom="0" percent="0" rank="0" text="" dxfId="331">
      <formula>$D$1&gt;K4</formula>
    </cfRule>
  </conditionalFormatting>
  <conditionalFormatting sqref="K4">
    <cfRule type="expression" priority="885" aboveAverage="0" equalAverage="0" bottom="0" percent="0" rank="0" text="" dxfId="332">
      <formula>$D$1&lt;K4</formula>
    </cfRule>
    <cfRule type="expression" priority="886" aboveAverage="0" equalAverage="0" bottom="0" percent="0" rank="0" text="" dxfId="333">
      <formula>$D$1&gt;K4</formula>
    </cfRule>
  </conditionalFormatting>
  <conditionalFormatting sqref="K4">
    <cfRule type="expression" priority="887" aboveAverage="0" equalAverage="0" bottom="0" percent="0" rank="0" text="" dxfId="334">
      <formula>$D$1&lt;K4</formula>
    </cfRule>
    <cfRule type="expression" priority="888" aboveAverage="0" equalAverage="0" bottom="0" percent="0" rank="0" text="" dxfId="335">
      <formula>$D$1&gt;K4</formula>
    </cfRule>
  </conditionalFormatting>
  <conditionalFormatting sqref="K4">
    <cfRule type="expression" priority="889" aboveAverage="0" equalAverage="0" bottom="0" percent="0" rank="0" text="" dxfId="336">
      <formula>$D$1&lt;K4</formula>
    </cfRule>
    <cfRule type="expression" priority="890" aboveAverage="0" equalAverage="0" bottom="0" percent="0" rank="0" text="" dxfId="337">
      <formula>$D$1&gt;K4</formula>
    </cfRule>
  </conditionalFormatting>
  <conditionalFormatting sqref="K4">
    <cfRule type="expression" priority="891" aboveAverage="0" equalAverage="0" bottom="0" percent="0" rank="0" text="" dxfId="338">
      <formula>$D$1&lt;K4</formula>
    </cfRule>
    <cfRule type="expression" priority="892" aboveAverage="0" equalAverage="0" bottom="0" percent="0" rank="0" text="" dxfId="339">
      <formula>$D$1&gt;K4</formula>
    </cfRule>
  </conditionalFormatting>
  <conditionalFormatting sqref="K4">
    <cfRule type="expression" priority="893" aboveAverage="0" equalAverage="0" bottom="0" percent="0" rank="0" text="" dxfId="340">
      <formula>$D$1&lt;K4</formula>
    </cfRule>
    <cfRule type="expression" priority="894" aboveAverage="0" equalAverage="0" bottom="0" percent="0" rank="0" text="" dxfId="341">
      <formula>$D$1&gt;K4</formula>
    </cfRule>
  </conditionalFormatting>
  <conditionalFormatting sqref="K4">
    <cfRule type="expression" priority="895" aboveAverage="0" equalAverage="0" bottom="0" percent="0" rank="0" text="" dxfId="342">
      <formula>$D$1&lt;K4</formula>
    </cfRule>
    <cfRule type="expression" priority="896" aboveAverage="0" equalAverage="0" bottom="0" percent="0" rank="0" text="" dxfId="343">
      <formula>$D$1&gt;K4</formula>
    </cfRule>
  </conditionalFormatting>
  <conditionalFormatting sqref="K4">
    <cfRule type="expression" priority="897" aboveAverage="0" equalAverage="0" bottom="0" percent="0" rank="0" text="" dxfId="344">
      <formula>$D$1&lt;K4</formula>
    </cfRule>
    <cfRule type="expression" priority="898" aboveAverage="0" equalAverage="0" bottom="0" percent="0" rank="0" text="" dxfId="345">
      <formula>$D$1&gt;K4</formula>
    </cfRule>
  </conditionalFormatting>
  <conditionalFormatting sqref="K4">
    <cfRule type="expression" priority="899" aboveAverage="0" equalAverage="0" bottom="0" percent="0" rank="0" text="" dxfId="346">
      <formula>$D$1&lt;K4</formula>
    </cfRule>
    <cfRule type="expression" priority="900" aboveAverage="0" equalAverage="0" bottom="0" percent="0" rank="0" text="" dxfId="347">
      <formula>$D$1&gt;K4</formula>
    </cfRule>
  </conditionalFormatting>
  <conditionalFormatting sqref="K4">
    <cfRule type="expression" priority="901" aboveAverage="0" equalAverage="0" bottom="0" percent="0" rank="0" text="" dxfId="348">
      <formula>$D$1&lt;K4</formula>
    </cfRule>
    <cfRule type="expression" priority="902" aboveAverage="0" equalAverage="0" bottom="0" percent="0" rank="0" text="" dxfId="349">
      <formula>$D$1&gt;K4</formula>
    </cfRule>
  </conditionalFormatting>
  <conditionalFormatting sqref="K4">
    <cfRule type="expression" priority="903" aboveAverage="0" equalAverage="0" bottom="0" percent="0" rank="0" text="" dxfId="350">
      <formula>$D$1&lt;K4</formula>
    </cfRule>
    <cfRule type="expression" priority="904" aboveAverage="0" equalAverage="0" bottom="0" percent="0" rank="0" text="" dxfId="351">
      <formula>$D$1&gt;K4</formula>
    </cfRule>
  </conditionalFormatting>
  <conditionalFormatting sqref="K4">
    <cfRule type="expression" priority="905" aboveAverage="0" equalAverage="0" bottom="0" percent="0" rank="0" text="" dxfId="352">
      <formula>$D$1&lt;K4</formula>
    </cfRule>
    <cfRule type="expression" priority="906" aboveAverage="0" equalAverage="0" bottom="0" percent="0" rank="0" text="" dxfId="353">
      <formula>$D$1&gt;K4</formula>
    </cfRule>
  </conditionalFormatting>
  <conditionalFormatting sqref="K4">
    <cfRule type="expression" priority="907" aboveAverage="0" equalAverage="0" bottom="0" percent="0" rank="0" text="" dxfId="354">
      <formula>$D$1&lt;K4</formula>
    </cfRule>
    <cfRule type="expression" priority="908" aboveAverage="0" equalAverage="0" bottom="0" percent="0" rank="0" text="" dxfId="355">
      <formula>$D$1&gt;K4</formula>
    </cfRule>
  </conditionalFormatting>
  <conditionalFormatting sqref="K4">
    <cfRule type="expression" priority="909" aboveAverage="0" equalAverage="0" bottom="0" percent="0" rank="0" text="" dxfId="356">
      <formula>$D$1&lt;K4</formula>
    </cfRule>
    <cfRule type="expression" priority="910" aboveAverage="0" equalAverage="0" bottom="0" percent="0" rank="0" text="" dxfId="357">
      <formula>$D$1&gt;K4</formula>
    </cfRule>
  </conditionalFormatting>
  <conditionalFormatting sqref="K4">
    <cfRule type="expression" priority="911" aboveAverage="0" equalAverage="0" bottom="0" percent="0" rank="0" text="" dxfId="358">
      <formula>$D$1&lt;K4</formula>
    </cfRule>
    <cfRule type="expression" priority="912" aboveAverage="0" equalAverage="0" bottom="0" percent="0" rank="0" text="" dxfId="359">
      <formula>$D$1&gt;K4</formula>
    </cfRule>
  </conditionalFormatting>
  <conditionalFormatting sqref="K4">
    <cfRule type="expression" priority="913" aboveAverage="0" equalAverage="0" bottom="0" percent="0" rank="0" text="" dxfId="360">
      <formula>$D$1&lt;K4</formula>
    </cfRule>
    <cfRule type="expression" priority="914" aboveAverage="0" equalAverage="0" bottom="0" percent="0" rank="0" text="" dxfId="361">
      <formula>$D$1&gt;K4</formula>
    </cfRule>
  </conditionalFormatting>
  <conditionalFormatting sqref="K4">
    <cfRule type="expression" priority="915" aboveAverage="0" equalAverage="0" bottom="0" percent="0" rank="0" text="" dxfId="362">
      <formula>$D$1&lt;K4</formula>
    </cfRule>
    <cfRule type="expression" priority="916" aboveAverage="0" equalAverage="0" bottom="0" percent="0" rank="0" text="" dxfId="363">
      <formula>$D$1&gt;K4</formula>
    </cfRule>
  </conditionalFormatting>
  <conditionalFormatting sqref="K4">
    <cfRule type="expression" priority="917" aboveAverage="0" equalAverage="0" bottom="0" percent="0" rank="0" text="" dxfId="364">
      <formula>$D$1&lt;K4</formula>
    </cfRule>
    <cfRule type="expression" priority="918" aboveAverage="0" equalAverage="0" bottom="0" percent="0" rank="0" text="" dxfId="365">
      <formula>$D$1&gt;K4</formula>
    </cfRule>
  </conditionalFormatting>
  <conditionalFormatting sqref="J3">
    <cfRule type="expression" priority="919" aboveAverage="0" equalAverage="0" bottom="0" percent="0" rank="0" text="" dxfId="366">
      <formula>$D$1&lt;J3</formula>
    </cfRule>
    <cfRule type="expression" priority="920" aboveAverage="0" equalAverage="0" bottom="0" percent="0" rank="0" text="" dxfId="367">
      <formula>$D$1&gt;J3</formula>
    </cfRule>
  </conditionalFormatting>
  <conditionalFormatting sqref="M5">
    <cfRule type="cellIs" priority="921" operator="equal" aboveAverage="0" equalAverage="0" bottom="0" percent="0" rank="0" text="" dxfId="368">
      <formula>5</formula>
    </cfRule>
    <cfRule type="cellIs" priority="922" operator="equal" aboveAverage="0" equalAverage="0" bottom="0" percent="0" rank="0" text="" dxfId="369">
      <formula>4</formula>
    </cfRule>
    <cfRule type="cellIs" priority="923" operator="equal" aboveAverage="0" equalAverage="0" bottom="0" percent="0" rank="0" text="" dxfId="370">
      <formula>3</formula>
    </cfRule>
  </conditionalFormatting>
  <conditionalFormatting sqref="J4">
    <cfRule type="expression" priority="924" aboveAverage="0" equalAverage="0" bottom="0" percent="0" rank="0" text="" dxfId="371">
      <formula>$D$1&lt;J4</formula>
    </cfRule>
    <cfRule type="expression" priority="925" aboveAverage="0" equalAverage="0" bottom="0" percent="0" rank="0" text="" dxfId="372">
      <formula>$D$1&gt;J4</formula>
    </cfRule>
  </conditionalFormatting>
  <conditionalFormatting sqref="J4">
    <cfRule type="expression" priority="926" aboveAverage="0" equalAverage="0" bottom="0" percent="0" rank="0" text="" dxfId="373">
      <formula>$D$1&lt;J4</formula>
    </cfRule>
    <cfRule type="expression" priority="927" aboveAverage="0" equalAverage="0" bottom="0" percent="0" rank="0" text="" dxfId="374">
      <formula>$D$1&gt;J4</formula>
    </cfRule>
  </conditionalFormatting>
  <conditionalFormatting sqref="J4">
    <cfRule type="expression" priority="928" aboveAverage="0" equalAverage="0" bottom="0" percent="0" rank="0" text="" dxfId="375">
      <formula>$D$1&lt;J4</formula>
    </cfRule>
    <cfRule type="expression" priority="929" aboveAverage="0" equalAverage="0" bottom="0" percent="0" rank="0" text="" dxfId="376">
      <formula>$D$1&gt;J4</formula>
    </cfRule>
  </conditionalFormatting>
  <conditionalFormatting sqref="M4">
    <cfRule type="expression" priority="930" aboveAverage="0" equalAverage="0" bottom="0" percent="0" rank="0" text="" dxfId="377">
      <formula>$D$1&lt;M4</formula>
    </cfRule>
    <cfRule type="expression" priority="931" aboveAverage="0" equalAverage="0" bottom="0" percent="0" rank="0" text="" dxfId="378">
      <formula>$D$1&gt;M4</formula>
    </cfRule>
  </conditionalFormatting>
  <conditionalFormatting sqref="M5">
    <cfRule type="cellIs" priority="932" operator="equal" aboveAverage="0" equalAverage="0" bottom="0" percent="0" rank="0" text="" dxfId="379">
      <formula>5</formula>
    </cfRule>
    <cfRule type="cellIs" priority="933" operator="equal" aboveAverage="0" equalAverage="0" bottom="0" percent="0" rank="0" text="" dxfId="380">
      <formula>4</formula>
    </cfRule>
    <cfRule type="cellIs" priority="934" operator="equal" aboveAverage="0" equalAverage="0" bottom="0" percent="0" rank="0" text="" dxfId="381">
      <formula>3</formula>
    </cfRule>
  </conditionalFormatting>
  <conditionalFormatting sqref="M4">
    <cfRule type="expression" priority="935" aboveAverage="0" equalAverage="0" bottom="0" percent="0" rank="0" text="" dxfId="382">
      <formula>$D$1&lt;M4</formula>
    </cfRule>
    <cfRule type="expression" priority="936" aboveAverage="0" equalAverage="0" bottom="0" percent="0" rank="0" text="" dxfId="383">
      <formula>$D$1&gt;M4</formula>
    </cfRule>
  </conditionalFormatting>
  <conditionalFormatting sqref="M5">
    <cfRule type="cellIs" priority="937" operator="equal" aboveAverage="0" equalAverage="0" bottom="0" percent="0" rank="0" text="" dxfId="384">
      <formula>5</formula>
    </cfRule>
    <cfRule type="cellIs" priority="938" operator="equal" aboveAverage="0" equalAverage="0" bottom="0" percent="0" rank="0" text="" dxfId="385">
      <formula>4</formula>
    </cfRule>
    <cfRule type="cellIs" priority="939" operator="equal" aboveAverage="0" equalAverage="0" bottom="0" percent="0" rank="0" text="" dxfId="386">
      <formula>3</formula>
    </cfRule>
  </conditionalFormatting>
  <conditionalFormatting sqref="M4">
    <cfRule type="expression" priority="940" aboveAverage="0" equalAverage="0" bottom="0" percent="0" rank="0" text="" dxfId="387">
      <formula>$D$1&lt;M4</formula>
    </cfRule>
    <cfRule type="expression" priority="941" aboveAverage="0" equalAverage="0" bottom="0" percent="0" rank="0" text="" dxfId="388">
      <formula>$D$1&gt;M4</formula>
    </cfRule>
  </conditionalFormatting>
  <conditionalFormatting sqref="M5">
    <cfRule type="cellIs" priority="942" operator="equal" aboveAverage="0" equalAverage="0" bottom="0" percent="0" rank="0" text="" dxfId="389">
      <formula>5</formula>
    </cfRule>
    <cfRule type="cellIs" priority="943" operator="equal" aboveAverage="0" equalAverage="0" bottom="0" percent="0" rank="0" text="" dxfId="390">
      <formula>4</formula>
    </cfRule>
    <cfRule type="cellIs" priority="944" operator="equal" aboveAverage="0" equalAverage="0" bottom="0" percent="0" rank="0" text="" dxfId="391">
      <formula>3</formula>
    </cfRule>
  </conditionalFormatting>
  <conditionalFormatting sqref="M4">
    <cfRule type="expression" priority="945" aboveAverage="0" equalAverage="0" bottom="0" percent="0" rank="0" text="" dxfId="392">
      <formula>$D$1&lt;M4</formula>
    </cfRule>
    <cfRule type="expression" priority="946" aboveAverage="0" equalAverage="0" bottom="0" percent="0" rank="0" text="" dxfId="393">
      <formula>$D$1&gt;M4</formula>
    </cfRule>
  </conditionalFormatting>
  <conditionalFormatting sqref="M4">
    <cfRule type="expression" priority="947" aboveAverage="0" equalAverage="0" bottom="0" percent="0" rank="0" text="" dxfId="394">
      <formula>$D$1&lt;M4</formula>
    </cfRule>
    <cfRule type="expression" priority="948" aboveAverage="0" equalAverage="0" bottom="0" percent="0" rank="0" text="" dxfId="395">
      <formula>$D$1&gt;M4</formula>
    </cfRule>
  </conditionalFormatting>
  <conditionalFormatting sqref="M4">
    <cfRule type="expression" priority="949" aboveAverage="0" equalAverage="0" bottom="0" percent="0" rank="0" text="" dxfId="396">
      <formula>$D$1&lt;M4</formula>
    </cfRule>
    <cfRule type="expression" priority="950" aboveAverage="0" equalAverage="0" bottom="0" percent="0" rank="0" text="" dxfId="397">
      <formula>$D$1&gt;M4</formula>
    </cfRule>
  </conditionalFormatting>
  <conditionalFormatting sqref="M4">
    <cfRule type="expression" priority="951" aboveAverage="0" equalAverage="0" bottom="0" percent="0" rank="0" text="" dxfId="398">
      <formula>$D$1&lt;M4</formula>
    </cfRule>
    <cfRule type="expression" priority="952" aboveAverage="0" equalAverage="0" bottom="0" percent="0" rank="0" text="" dxfId="399">
      <formula>$D$1&gt;M4</formula>
    </cfRule>
  </conditionalFormatting>
  <conditionalFormatting sqref="M4">
    <cfRule type="expression" priority="953" aboveAverage="0" equalAverage="0" bottom="0" percent="0" rank="0" text="" dxfId="400">
      <formula>$D$1&lt;M4</formula>
    </cfRule>
    <cfRule type="expression" priority="954" aboveAverage="0" equalAverage="0" bottom="0" percent="0" rank="0" text="" dxfId="401">
      <formula>$D$1&gt;M4</formula>
    </cfRule>
  </conditionalFormatting>
  <conditionalFormatting sqref="M4">
    <cfRule type="expression" priority="955" aboveAverage="0" equalAverage="0" bottom="0" percent="0" rank="0" text="" dxfId="402">
      <formula>$D$1&lt;M4</formula>
    </cfRule>
    <cfRule type="expression" priority="956" aboveAverage="0" equalAverage="0" bottom="0" percent="0" rank="0" text="" dxfId="403">
      <formula>$D$1&gt;M4</formula>
    </cfRule>
  </conditionalFormatting>
  <conditionalFormatting sqref="M4">
    <cfRule type="expression" priority="957" aboveAverage="0" equalAverage="0" bottom="0" percent="0" rank="0" text="" dxfId="404">
      <formula>$D$1&lt;M4</formula>
    </cfRule>
    <cfRule type="expression" priority="958" aboveAverage="0" equalAverage="0" bottom="0" percent="0" rank="0" text="" dxfId="405">
      <formula>$D$1&gt;M4</formula>
    </cfRule>
  </conditionalFormatting>
  <conditionalFormatting sqref="M4">
    <cfRule type="expression" priority="959" aboveAverage="0" equalAverage="0" bottom="0" percent="0" rank="0" text="" dxfId="406">
      <formula>$D$1&lt;M4</formula>
    </cfRule>
    <cfRule type="expression" priority="960" aboveAverage="0" equalAverage="0" bottom="0" percent="0" rank="0" text="" dxfId="407">
      <formula>$D$1&gt;M4</formula>
    </cfRule>
  </conditionalFormatting>
  <conditionalFormatting sqref="J4">
    <cfRule type="expression" priority="961" aboveAverage="0" equalAverage="0" bottom="0" percent="0" rank="0" text="" dxfId="408">
      <formula>$D$1&lt;J4</formula>
    </cfRule>
    <cfRule type="expression" priority="962" aboveAverage="0" equalAverage="0" bottom="0" percent="0" rank="0" text="" dxfId="409">
      <formula>$D$1&gt;J4</formula>
    </cfRule>
  </conditionalFormatting>
  <conditionalFormatting sqref="J3">
    <cfRule type="expression" priority="963" aboveAverage="0" equalAverage="0" bottom="0" percent="0" rank="0" text="" dxfId="410">
      <formula>$D$1&lt;J3</formula>
    </cfRule>
    <cfRule type="expression" priority="964" aboveAverage="0" equalAverage="0" bottom="0" percent="0" rank="0" text="" dxfId="411">
      <formula>$D$1&gt;J3</formula>
    </cfRule>
  </conditionalFormatting>
  <conditionalFormatting sqref="J4">
    <cfRule type="expression" priority="965" aboveAverage="0" equalAverage="0" bottom="0" percent="0" rank="0" text="" dxfId="412">
      <formula>$D$1&lt;J4</formula>
    </cfRule>
    <cfRule type="expression" priority="966" aboveAverage="0" equalAverage="0" bottom="0" percent="0" rank="0" text="" dxfId="413">
      <formula>$D$1&gt;J4</formula>
    </cfRule>
  </conditionalFormatting>
  <conditionalFormatting sqref="J4">
    <cfRule type="expression" priority="967" aboveAverage="0" equalAverage="0" bottom="0" percent="0" rank="0" text="" dxfId="414">
      <formula>$D$1&lt;J4</formula>
    </cfRule>
    <cfRule type="expression" priority="968" aboveAverage="0" equalAverage="0" bottom="0" percent="0" rank="0" text="" dxfId="415">
      <formula>$D$1&gt;J4</formula>
    </cfRule>
  </conditionalFormatting>
  <conditionalFormatting sqref="J4">
    <cfRule type="expression" priority="969" aboveAverage="0" equalAverage="0" bottom="0" percent="0" rank="0" text="" dxfId="416">
      <formula>$D$1&lt;J4</formula>
    </cfRule>
    <cfRule type="expression" priority="970" aboveAverage="0" equalAverage="0" bottom="0" percent="0" rank="0" text="" dxfId="417">
      <formula>$D$1&gt;J4</formula>
    </cfRule>
  </conditionalFormatting>
  <conditionalFormatting sqref="J5">
    <cfRule type="cellIs" priority="971" operator="equal" aboveAverage="0" equalAverage="0" bottom="0" percent="0" rank="0" text="" dxfId="418">
      <formula>5</formula>
    </cfRule>
    <cfRule type="cellIs" priority="972" operator="equal" aboveAverage="0" equalAverage="0" bottom="0" percent="0" rank="0" text="" dxfId="419">
      <formula>4</formula>
    </cfRule>
    <cfRule type="cellIs" priority="973" operator="equal" aboveAverage="0" equalAverage="0" bottom="0" percent="0" rank="0" text="" dxfId="420">
      <formula>3</formula>
    </cfRule>
  </conditionalFormatting>
  <conditionalFormatting sqref="J4">
    <cfRule type="expression" priority="974" aboveAverage="0" equalAverage="0" bottom="0" percent="0" rank="0" text="" dxfId="421">
      <formula>$D$1&lt;J4</formula>
    </cfRule>
    <cfRule type="expression" priority="975" aboveAverage="0" equalAverage="0" bottom="0" percent="0" rank="0" text="" dxfId="422">
      <formula>$D$1&gt;J4</formula>
    </cfRule>
  </conditionalFormatting>
  <conditionalFormatting sqref="J4">
    <cfRule type="expression" priority="976" aboveAverage="0" equalAverage="0" bottom="0" percent="0" rank="0" text="" dxfId="423">
      <formula>$D$1&lt;J4</formula>
    </cfRule>
    <cfRule type="expression" priority="977" aboveAverage="0" equalAverage="0" bottom="0" percent="0" rank="0" text="" dxfId="424">
      <formula>$D$1&gt;J4</formula>
    </cfRule>
  </conditionalFormatting>
  <conditionalFormatting sqref="J4">
    <cfRule type="expression" priority="978" aboveAverage="0" equalAverage="0" bottom="0" percent="0" rank="0" text="" dxfId="425">
      <formula>$D$1&lt;J4</formula>
    </cfRule>
    <cfRule type="expression" priority="979" aboveAverage="0" equalAverage="0" bottom="0" percent="0" rank="0" text="" dxfId="426">
      <formula>$D$1&gt;J4</formula>
    </cfRule>
  </conditionalFormatting>
  <conditionalFormatting sqref="J4">
    <cfRule type="expression" priority="980" aboveAverage="0" equalAverage="0" bottom="0" percent="0" rank="0" text="" dxfId="427">
      <formula>$D$1&lt;J4</formula>
    </cfRule>
    <cfRule type="expression" priority="981" aboveAverage="0" equalAverage="0" bottom="0" percent="0" rank="0" text="" dxfId="428">
      <formula>$D$1&gt;J4</formula>
    </cfRule>
  </conditionalFormatting>
  <conditionalFormatting sqref="J4">
    <cfRule type="expression" priority="982" aboveAverage="0" equalAverage="0" bottom="0" percent="0" rank="0" text="" dxfId="429">
      <formula>$D$1&lt;J4</formula>
    </cfRule>
    <cfRule type="expression" priority="983" aboveAverage="0" equalAverage="0" bottom="0" percent="0" rank="0" text="" dxfId="430">
      <formula>$D$1&gt;J4</formula>
    </cfRule>
  </conditionalFormatting>
  <conditionalFormatting sqref="J4">
    <cfRule type="expression" priority="984" aboveAverage="0" equalAverage="0" bottom="0" percent="0" rank="0" text="" dxfId="431">
      <formula>$D$1&lt;J4</formula>
    </cfRule>
    <cfRule type="expression" priority="985" aboveAverage="0" equalAverage="0" bottom="0" percent="0" rank="0" text="" dxfId="432">
      <formula>$D$1&gt;J4</formula>
    </cfRule>
  </conditionalFormatting>
  <conditionalFormatting sqref="M4">
    <cfRule type="expression" priority="986" aboveAverage="0" equalAverage="0" bottom="0" percent="0" rank="0" text="" dxfId="433">
      <formula>$D$1&lt;M4</formula>
    </cfRule>
    <cfRule type="expression" priority="987" aboveAverage="0" equalAverage="0" bottom="0" percent="0" rank="0" text="" dxfId="434">
      <formula>$D$1&gt;M4</formula>
    </cfRule>
  </conditionalFormatting>
  <conditionalFormatting sqref="J5">
    <cfRule type="cellIs" priority="988" operator="equal" aboveAverage="0" equalAverage="0" bottom="0" percent="0" rank="0" text="" dxfId="435">
      <formula>5</formula>
    </cfRule>
    <cfRule type="cellIs" priority="989" operator="equal" aboveAverage="0" equalAverage="0" bottom="0" percent="0" rank="0" text="" dxfId="436">
      <formula>4</formula>
    </cfRule>
    <cfRule type="cellIs" priority="990" operator="equal" aboveAverage="0" equalAverage="0" bottom="0" percent="0" rank="0" text="" dxfId="437">
      <formula>3</formula>
    </cfRule>
  </conditionalFormatting>
  <conditionalFormatting sqref="J3:J4">
    <cfRule type="expression" priority="991" aboveAverage="0" equalAverage="0" bottom="0" percent="0" rank="0" text="" dxfId="438">
      <formula>$D$1&lt;J3</formula>
    </cfRule>
    <cfRule type="expression" priority="992" aboveAverage="0" equalAverage="0" bottom="0" percent="0" rank="0" text="" dxfId="439">
      <formula>$D$1&gt;J3</formula>
    </cfRule>
  </conditionalFormatting>
  <conditionalFormatting sqref="J4">
    <cfRule type="expression" priority="993" aboveAverage="0" equalAverage="0" bottom="0" percent="0" rank="0" text="" dxfId="440">
      <formula>$D$1&lt;J4</formula>
    </cfRule>
    <cfRule type="expression" priority="994" aboveAverage="0" equalAverage="0" bottom="0" percent="0" rank="0" text="" dxfId="441">
      <formula>$D$1&gt;J4</formula>
    </cfRule>
  </conditionalFormatting>
  <conditionalFormatting sqref="J4">
    <cfRule type="expression" priority="995" aboveAverage="0" equalAverage="0" bottom="0" percent="0" rank="0" text="" dxfId="442">
      <formula>$D$1&lt;J4</formula>
    </cfRule>
    <cfRule type="expression" priority="996" aboveAverage="0" equalAverage="0" bottom="0" percent="0" rank="0" text="" dxfId="443">
      <formula>$D$1&gt;J4</formula>
    </cfRule>
  </conditionalFormatting>
  <conditionalFormatting sqref="J5">
    <cfRule type="cellIs" priority="997" operator="equal" aboveAverage="0" equalAverage="0" bottom="0" percent="0" rank="0" text="" dxfId="444">
      <formula>5</formula>
    </cfRule>
    <cfRule type="cellIs" priority="998" operator="equal" aboveAverage="0" equalAverage="0" bottom="0" percent="0" rank="0" text="" dxfId="445">
      <formula>4</formula>
    </cfRule>
    <cfRule type="cellIs" priority="999" operator="equal" aboveAverage="0" equalAverage="0" bottom="0" percent="0" rank="0" text="" dxfId="446">
      <formula>3</formula>
    </cfRule>
  </conditionalFormatting>
  <conditionalFormatting sqref="J4">
    <cfRule type="expression" priority="1000" aboveAverage="0" equalAverage="0" bottom="0" percent="0" rank="0" text="" dxfId="447">
      <formula>$D$1&lt;J4</formula>
    </cfRule>
    <cfRule type="expression" priority="1001" aboveAverage="0" equalAverage="0" bottom="0" percent="0" rank="0" text="" dxfId="448">
      <formula>$D$1&gt;J4</formula>
    </cfRule>
  </conditionalFormatting>
  <conditionalFormatting sqref="J5">
    <cfRule type="cellIs" priority="1002" operator="equal" aboveAverage="0" equalAverage="0" bottom="0" percent="0" rank="0" text="" dxfId="449">
      <formula>5</formula>
    </cfRule>
    <cfRule type="cellIs" priority="1003" operator="equal" aboveAverage="0" equalAverage="0" bottom="0" percent="0" rank="0" text="" dxfId="0">
      <formula>4</formula>
    </cfRule>
    <cfRule type="cellIs" priority="1004" operator="equal" aboveAverage="0" equalAverage="0" bottom="0" percent="0" rank="0" text="" dxfId="1">
      <formula>3</formula>
    </cfRule>
  </conditionalFormatting>
  <conditionalFormatting sqref="J4">
    <cfRule type="expression" priority="1005" aboveAverage="0" equalAverage="0" bottom="0" percent="0" rank="0" text="" dxfId="2">
      <formula>$D$1&lt;J4</formula>
    </cfRule>
    <cfRule type="expression" priority="1006" aboveAverage="0" equalAverage="0" bottom="0" percent="0" rank="0" text="" dxfId="3">
      <formula>$D$1&gt;J4</formula>
    </cfRule>
  </conditionalFormatting>
  <conditionalFormatting sqref="J5">
    <cfRule type="cellIs" priority="1007" operator="equal" aboveAverage="0" equalAverage="0" bottom="0" percent="0" rank="0" text="" dxfId="4">
      <formula>5</formula>
    </cfRule>
    <cfRule type="cellIs" priority="1008" operator="equal" aboveAverage="0" equalAverage="0" bottom="0" percent="0" rank="0" text="" dxfId="5">
      <formula>4</formula>
    </cfRule>
    <cfRule type="cellIs" priority="1009" operator="equal" aboveAverage="0" equalAverage="0" bottom="0" percent="0" rank="0" text="" dxfId="6">
      <formula>3</formula>
    </cfRule>
  </conditionalFormatting>
  <conditionalFormatting sqref="J4">
    <cfRule type="expression" priority="1010" aboveAverage="0" equalAverage="0" bottom="0" percent="0" rank="0" text="" dxfId="7">
      <formula>$D$1&lt;J4</formula>
    </cfRule>
    <cfRule type="expression" priority="1011" aboveAverage="0" equalAverage="0" bottom="0" percent="0" rank="0" text="" dxfId="8">
      <formula>$D$1&gt;J4</formula>
    </cfRule>
  </conditionalFormatting>
  <conditionalFormatting sqref="J4">
    <cfRule type="expression" priority="1012" aboveAverage="0" equalAverage="0" bottom="0" percent="0" rank="0" text="" dxfId="9">
      <formula>$D$1&lt;J4</formula>
    </cfRule>
    <cfRule type="expression" priority="1013" aboveAverage="0" equalAverage="0" bottom="0" percent="0" rank="0" text="" dxfId="10">
      <formula>$D$1&gt;J4</formula>
    </cfRule>
  </conditionalFormatting>
  <conditionalFormatting sqref="J4">
    <cfRule type="expression" priority="1014" aboveAverage="0" equalAverage="0" bottom="0" percent="0" rank="0" text="" dxfId="11">
      <formula>$D$1&lt;J4</formula>
    </cfRule>
    <cfRule type="expression" priority="1015" aboveAverage="0" equalAverage="0" bottom="0" percent="0" rank="0" text="" dxfId="12">
      <formula>$D$1&gt;J4</formula>
    </cfRule>
  </conditionalFormatting>
  <conditionalFormatting sqref="J4">
    <cfRule type="expression" priority="1016" aboveAverage="0" equalAverage="0" bottom="0" percent="0" rank="0" text="" dxfId="13">
      <formula>$D$1&lt;J4</formula>
    </cfRule>
    <cfRule type="expression" priority="1017" aboveAverage="0" equalAverage="0" bottom="0" percent="0" rank="0" text="" dxfId="14">
      <formula>$D$1&gt;J4</formula>
    </cfRule>
  </conditionalFormatting>
  <conditionalFormatting sqref="J4">
    <cfRule type="expression" priority="1018" aboveAverage="0" equalAverage="0" bottom="0" percent="0" rank="0" text="" dxfId="15">
      <formula>$D$1&lt;J4</formula>
    </cfRule>
    <cfRule type="expression" priority="1019" aboveAverage="0" equalAverage="0" bottom="0" percent="0" rank="0" text="" dxfId="16">
      <formula>$D$1&gt;J4</formula>
    </cfRule>
  </conditionalFormatting>
  <conditionalFormatting sqref="J4">
    <cfRule type="expression" priority="1020" aboveAverage="0" equalAverage="0" bottom="0" percent="0" rank="0" text="" dxfId="17">
      <formula>$D$1&lt;J4</formula>
    </cfRule>
    <cfRule type="expression" priority="1021" aboveAverage="0" equalAverage="0" bottom="0" percent="0" rank="0" text="" dxfId="18">
      <formula>$D$1&gt;J4</formula>
    </cfRule>
  </conditionalFormatting>
  <conditionalFormatting sqref="J4">
    <cfRule type="expression" priority="1022" aboveAverage="0" equalAverage="0" bottom="0" percent="0" rank="0" text="" dxfId="19">
      <formula>$D$1&lt;J4</formula>
    </cfRule>
    <cfRule type="expression" priority="1023" aboveAverage="0" equalAverage="0" bottom="0" percent="0" rank="0" text="" dxfId="20">
      <formula>$D$1&gt;J4</formula>
    </cfRule>
  </conditionalFormatting>
  <conditionalFormatting sqref="J4">
    <cfRule type="expression" priority="1024" aboveAverage="0" equalAverage="0" bottom="0" percent="0" rank="0" text="" dxfId="21">
      <formula>$D$1&lt;J4</formula>
    </cfRule>
    <cfRule type="expression" priority="1025" aboveAverage="0" equalAverage="0" bottom="0" percent="0" rank="0" text="" dxfId="22">
      <formula>$D$1&gt;J4</formula>
    </cfRule>
  </conditionalFormatting>
  <conditionalFormatting sqref="J4">
    <cfRule type="expression" priority="1026" aboveAverage="0" equalAverage="0" bottom="0" percent="0" rank="0" text="" dxfId="23">
      <formula>$D$1&lt;J4</formula>
    </cfRule>
    <cfRule type="expression" priority="1027" aboveAverage="0" equalAverage="0" bottom="0" percent="0" rank="0" text="" dxfId="24">
      <formula>$D$1&gt;J4</formula>
    </cfRule>
  </conditionalFormatting>
  <conditionalFormatting sqref="I3">
    <cfRule type="expression" priority="1028" aboveAverage="0" equalAverage="0" bottom="0" percent="0" rank="0" text="" dxfId="25">
      <formula>$D$1&lt;I3</formula>
    </cfRule>
    <cfRule type="expression" priority="1029" aboveAverage="0" equalAverage="0" bottom="0" percent="0" rank="0" text="" dxfId="26">
      <formula>$D$1&gt;I3</formula>
    </cfRule>
  </conditionalFormatting>
  <conditionalFormatting sqref="I3">
    <cfRule type="expression" priority="1030" aboveAverage="0" equalAverage="0" bottom="0" percent="0" rank="0" text="" dxfId="27">
      <formula>$D$1&lt;I3</formula>
    </cfRule>
    <cfRule type="expression" priority="1031" aboveAverage="0" equalAverage="0" bottom="0" percent="0" rank="0" text="" dxfId="28">
      <formula>$D$1&gt;I3</formula>
    </cfRule>
  </conditionalFormatting>
  <conditionalFormatting sqref="L5">
    <cfRule type="cellIs" priority="1032" operator="equal" aboveAverage="0" equalAverage="0" bottom="0" percent="0" rank="0" text="" dxfId="29">
      <formula>5</formula>
    </cfRule>
    <cfRule type="cellIs" priority="1033" operator="equal" aboveAverage="0" equalAverage="0" bottom="0" percent="0" rank="0" text="" dxfId="30">
      <formula>4</formula>
    </cfRule>
    <cfRule type="cellIs" priority="1034" operator="equal" aboveAverage="0" equalAverage="0" bottom="0" percent="0" rank="0" text="" dxfId="31">
      <formula>3</formula>
    </cfRule>
  </conditionalFormatting>
  <conditionalFormatting sqref="L4">
    <cfRule type="expression" priority="1035" aboveAverage="0" equalAverage="0" bottom="0" percent="0" rank="0" text="" dxfId="32">
      <formula>$D$1&lt;L4</formula>
    </cfRule>
    <cfRule type="expression" priority="1036" aboveAverage="0" equalAverage="0" bottom="0" percent="0" rank="0" text="" dxfId="33">
      <formula>$D$1&gt;L4</formula>
    </cfRule>
  </conditionalFormatting>
  <conditionalFormatting sqref="M5">
    <cfRule type="cellIs" priority="1037" operator="equal" aboveAverage="0" equalAverage="0" bottom="0" percent="0" rank="0" text="" dxfId="34">
      <formula>5</formula>
    </cfRule>
    <cfRule type="cellIs" priority="1038" operator="equal" aboveAverage="0" equalAverage="0" bottom="0" percent="0" rank="0" text="" dxfId="35">
      <formula>4</formula>
    </cfRule>
    <cfRule type="cellIs" priority="1039" operator="equal" aboveAverage="0" equalAverage="0" bottom="0" percent="0" rank="0" text="" dxfId="36">
      <formula>3</formula>
    </cfRule>
  </conditionalFormatting>
  <conditionalFormatting sqref="M4">
    <cfRule type="expression" priority="1040" aboveAverage="0" equalAverage="0" bottom="0" percent="0" rank="0" text="" dxfId="37">
      <formula>$D$1&lt;M4</formula>
    </cfRule>
    <cfRule type="expression" priority="1041" aboveAverage="0" equalAverage="0" bottom="0" percent="0" rank="0" text="" dxfId="38">
      <formula>$D$1&gt;M4</formula>
    </cfRule>
  </conditionalFormatting>
  <conditionalFormatting sqref="M5">
    <cfRule type="cellIs" priority="1042" operator="equal" aboveAverage="0" equalAverage="0" bottom="0" percent="0" rank="0" text="" dxfId="39">
      <formula>5</formula>
    </cfRule>
    <cfRule type="cellIs" priority="1043" operator="equal" aboveAverage="0" equalAverage="0" bottom="0" percent="0" rank="0" text="" dxfId="40">
      <formula>4</formula>
    </cfRule>
    <cfRule type="cellIs" priority="1044" operator="equal" aboveAverage="0" equalAverage="0" bottom="0" percent="0" rank="0" text="" dxfId="41">
      <formula>3</formula>
    </cfRule>
  </conditionalFormatting>
  <conditionalFormatting sqref="M4">
    <cfRule type="expression" priority="1045" aboveAverage="0" equalAverage="0" bottom="0" percent="0" rank="0" text="" dxfId="42">
      <formula>$D$1&lt;M4</formula>
    </cfRule>
    <cfRule type="expression" priority="1046" aboveAverage="0" equalAverage="0" bottom="0" percent="0" rank="0" text="" dxfId="43">
      <formula>$D$1&gt;M4</formula>
    </cfRule>
  </conditionalFormatting>
  <conditionalFormatting sqref="M4">
    <cfRule type="expression" priority="1047" aboveAverage="0" equalAverage="0" bottom="0" percent="0" rank="0" text="" dxfId="44">
      <formula>$D$1&lt;M4</formula>
    </cfRule>
    <cfRule type="expression" priority="1048" aboveAverage="0" equalAverage="0" bottom="0" percent="0" rank="0" text="" dxfId="45">
      <formula>$D$1&gt;M4</formula>
    </cfRule>
  </conditionalFormatting>
  <conditionalFormatting sqref="M4">
    <cfRule type="expression" priority="1049" aboveAverage="0" equalAverage="0" bottom="0" percent="0" rank="0" text="" dxfId="46">
      <formula>$D$1&lt;M4</formula>
    </cfRule>
    <cfRule type="expression" priority="1050" aboveAverage="0" equalAverage="0" bottom="0" percent="0" rank="0" text="" dxfId="47">
      <formula>$D$1&gt;M4</formula>
    </cfRule>
  </conditionalFormatting>
  <conditionalFormatting sqref="L5">
    <cfRule type="cellIs" priority="1051" operator="equal" aboveAverage="0" equalAverage="0" bottom="0" percent="0" rank="0" text="" dxfId="48">
      <formula>5</formula>
    </cfRule>
    <cfRule type="cellIs" priority="1052" operator="equal" aboveAverage="0" equalAverage="0" bottom="0" percent="0" rank="0" text="" dxfId="49">
      <formula>4</formula>
    </cfRule>
    <cfRule type="cellIs" priority="1053" operator="equal" aboveAverage="0" equalAverage="0" bottom="0" percent="0" rank="0" text="" dxfId="50">
      <formula>3</formula>
    </cfRule>
  </conditionalFormatting>
  <conditionalFormatting sqref="L4">
    <cfRule type="expression" priority="1054" aboveAverage="0" equalAverage="0" bottom="0" percent="0" rank="0" text="" dxfId="51">
      <formula>$D$1&lt;L4</formula>
    </cfRule>
    <cfRule type="expression" priority="1055" aboveAverage="0" equalAverage="0" bottom="0" percent="0" rank="0" text="" dxfId="52">
      <formula>$D$1&gt;L4</formula>
    </cfRule>
  </conditionalFormatting>
  <conditionalFormatting sqref="L5">
    <cfRule type="cellIs" priority="1056" operator="equal" aboveAverage="0" equalAverage="0" bottom="0" percent="0" rank="0" text="" dxfId="53">
      <formula>5</formula>
    </cfRule>
    <cfRule type="cellIs" priority="1057" operator="equal" aboveAverage="0" equalAverage="0" bottom="0" percent="0" rank="0" text="" dxfId="54">
      <formula>4</formula>
    </cfRule>
    <cfRule type="cellIs" priority="1058" operator="equal" aboveAverage="0" equalAverage="0" bottom="0" percent="0" rank="0" text="" dxfId="55">
      <formula>3</formula>
    </cfRule>
  </conditionalFormatting>
  <conditionalFormatting sqref="L4">
    <cfRule type="expression" priority="1059" aboveAverage="0" equalAverage="0" bottom="0" percent="0" rank="0" text="" dxfId="56">
      <formula>$D$1&lt;L4</formula>
    </cfRule>
    <cfRule type="expression" priority="1060" aboveAverage="0" equalAverage="0" bottom="0" percent="0" rank="0" text="" dxfId="57">
      <formula>$D$1&gt;L4</formula>
    </cfRule>
  </conditionalFormatting>
  <conditionalFormatting sqref="L5">
    <cfRule type="cellIs" priority="1061" operator="equal" aboveAverage="0" equalAverage="0" bottom="0" percent="0" rank="0" text="" dxfId="58">
      <formula>5</formula>
    </cfRule>
    <cfRule type="cellIs" priority="1062" operator="equal" aboveAverage="0" equalAverage="0" bottom="0" percent="0" rank="0" text="" dxfId="59">
      <formula>4</formula>
    </cfRule>
    <cfRule type="cellIs" priority="1063" operator="equal" aboveAverage="0" equalAverage="0" bottom="0" percent="0" rank="0" text="" dxfId="60">
      <formula>3</formula>
    </cfRule>
  </conditionalFormatting>
  <conditionalFormatting sqref="L4">
    <cfRule type="expression" priority="1064" aboveAverage="0" equalAverage="0" bottom="0" percent="0" rank="0" text="" dxfId="61">
      <formula>$D$1&lt;L4</formula>
    </cfRule>
    <cfRule type="expression" priority="1065" aboveAverage="0" equalAverage="0" bottom="0" percent="0" rank="0" text="" dxfId="62">
      <formula>$D$1&gt;L4</formula>
    </cfRule>
  </conditionalFormatting>
  <conditionalFormatting sqref="L5">
    <cfRule type="cellIs" priority="1066" operator="equal" aboveAverage="0" equalAverage="0" bottom="0" percent="0" rank="0" text="" dxfId="63">
      <formula>5</formula>
    </cfRule>
    <cfRule type="cellIs" priority="1067" operator="equal" aboveAverage="0" equalAverage="0" bottom="0" percent="0" rank="0" text="" dxfId="64">
      <formula>4</formula>
    </cfRule>
    <cfRule type="cellIs" priority="1068" operator="equal" aboveAverage="0" equalAverage="0" bottom="0" percent="0" rank="0" text="" dxfId="65">
      <formula>3</formula>
    </cfRule>
  </conditionalFormatting>
  <conditionalFormatting sqref="L4">
    <cfRule type="expression" priority="1069" aboveAverage="0" equalAverage="0" bottom="0" percent="0" rank="0" text="" dxfId="66">
      <formula>$D$1&lt;L4</formula>
    </cfRule>
    <cfRule type="expression" priority="1070" aboveAverage="0" equalAverage="0" bottom="0" percent="0" rank="0" text="" dxfId="67">
      <formula>$D$1&gt;L4</formula>
    </cfRule>
  </conditionalFormatting>
  <conditionalFormatting sqref="L4">
    <cfRule type="expression" priority="1071" aboveAverage="0" equalAverage="0" bottom="0" percent="0" rank="0" text="" dxfId="68">
      <formula>$D$1&lt;L4</formula>
    </cfRule>
    <cfRule type="expression" priority="1072" aboveAverage="0" equalAverage="0" bottom="0" percent="0" rank="0" text="" dxfId="69">
      <formula>$D$1&gt;L4</formula>
    </cfRule>
  </conditionalFormatting>
  <conditionalFormatting sqref="L4">
    <cfRule type="expression" priority="1073" aboveAverage="0" equalAverage="0" bottom="0" percent="0" rank="0" text="" dxfId="70">
      <formula>$D$1&lt;L4</formula>
    </cfRule>
    <cfRule type="expression" priority="1074" aboveAverage="0" equalAverage="0" bottom="0" percent="0" rank="0" text="" dxfId="71">
      <formula>$D$1&gt;L4</formula>
    </cfRule>
  </conditionalFormatting>
  <conditionalFormatting sqref="L4">
    <cfRule type="expression" priority="1075" aboveAverage="0" equalAverage="0" bottom="0" percent="0" rank="0" text="" dxfId="72">
      <formula>$D$1&lt;L4</formula>
    </cfRule>
    <cfRule type="expression" priority="1076" aboveAverage="0" equalAverage="0" bottom="0" percent="0" rank="0" text="" dxfId="73">
      <formula>$D$1&gt;L4</formula>
    </cfRule>
  </conditionalFormatting>
  <conditionalFormatting sqref="L4">
    <cfRule type="expression" priority="1077" aboveAverage="0" equalAverage="0" bottom="0" percent="0" rank="0" text="" dxfId="74">
      <formula>$D$1&lt;L4</formula>
    </cfRule>
    <cfRule type="expression" priority="1078" aboveAverage="0" equalAverage="0" bottom="0" percent="0" rank="0" text="" dxfId="75">
      <formula>$D$1&gt;L4</formula>
    </cfRule>
  </conditionalFormatting>
  <conditionalFormatting sqref="L4">
    <cfRule type="expression" priority="1079" aboveAverage="0" equalAverage="0" bottom="0" percent="0" rank="0" text="" dxfId="76">
      <formula>$D$1&lt;L4</formula>
    </cfRule>
    <cfRule type="expression" priority="1080" aboveAverage="0" equalAverage="0" bottom="0" percent="0" rank="0" text="" dxfId="77">
      <formula>$D$1&gt;L4</formula>
    </cfRule>
  </conditionalFormatting>
  <conditionalFormatting sqref="L4">
    <cfRule type="expression" priority="1081" aboveAverage="0" equalAverage="0" bottom="0" percent="0" rank="0" text="" dxfId="78">
      <formula>$D$1&lt;L4</formula>
    </cfRule>
    <cfRule type="expression" priority="1082" aboveAverage="0" equalAverage="0" bottom="0" percent="0" rank="0" text="" dxfId="79">
      <formula>$D$1&gt;L4</formula>
    </cfRule>
  </conditionalFormatting>
  <conditionalFormatting sqref="L4">
    <cfRule type="expression" priority="1083" aboveAverage="0" equalAverage="0" bottom="0" percent="0" rank="0" text="" dxfId="80">
      <formula>$D$1&lt;L4</formula>
    </cfRule>
    <cfRule type="expression" priority="1084" aboveAverage="0" equalAverage="0" bottom="0" percent="0" rank="0" text="" dxfId="81">
      <formula>$D$1&gt;L4</formula>
    </cfRule>
  </conditionalFormatting>
  <conditionalFormatting sqref="L4">
    <cfRule type="expression" priority="1085" aboveAverage="0" equalAverage="0" bottom="0" percent="0" rank="0" text="" dxfId="82">
      <formula>$D$1&lt;L4</formula>
    </cfRule>
    <cfRule type="expression" priority="1086" aboveAverage="0" equalAverage="0" bottom="0" percent="0" rank="0" text="" dxfId="83">
      <formula>$D$1&gt;L4</formula>
    </cfRule>
  </conditionalFormatting>
  <conditionalFormatting sqref="M5">
    <cfRule type="cellIs" priority="1087" operator="equal" aboveAverage="0" equalAverage="0" bottom="0" percent="0" rank="0" text="" dxfId="84">
      <formula>5</formula>
    </cfRule>
    <cfRule type="cellIs" priority="1088" operator="equal" aboveAverage="0" equalAverage="0" bottom="0" percent="0" rank="0" text="" dxfId="85">
      <formula>4</formula>
    </cfRule>
    <cfRule type="cellIs" priority="1089" operator="equal" aboveAverage="0" equalAverage="0" bottom="0" percent="0" rank="0" text="" dxfId="86">
      <formula>3</formula>
    </cfRule>
  </conditionalFormatting>
  <conditionalFormatting sqref="M4">
    <cfRule type="expression" priority="1090" aboveAverage="0" equalAverage="0" bottom="0" percent="0" rank="0" text="" dxfId="87">
      <formula>$D$1&lt;M4</formula>
    </cfRule>
    <cfRule type="expression" priority="1091" aboveAverage="0" equalAverage="0" bottom="0" percent="0" rank="0" text="" dxfId="88">
      <formula>$D$1&gt;M4</formula>
    </cfRule>
  </conditionalFormatting>
  <conditionalFormatting sqref="I4">
    <cfRule type="expression" priority="1092" aboveAverage="0" equalAverage="0" bottom="0" percent="0" rank="0" text="" dxfId="89">
      <formula>$D$1&lt;I4</formula>
    </cfRule>
    <cfRule type="expression" priority="1093" aboveAverage="0" equalAverage="0" bottom="0" percent="0" rank="0" text="" dxfId="90">
      <formula>$D$1&gt;I4</formula>
    </cfRule>
  </conditionalFormatting>
  <conditionalFormatting sqref="I4">
    <cfRule type="expression" priority="1094" aboveAverage="0" equalAverage="0" bottom="0" percent="0" rank="0" text="" dxfId="91">
      <formula>$D$1&lt;I4</formula>
    </cfRule>
    <cfRule type="expression" priority="1095" aboveAverage="0" equalAverage="0" bottom="0" percent="0" rank="0" text="" dxfId="92">
      <formula>$D$1&gt;I4</formula>
    </cfRule>
  </conditionalFormatting>
  <conditionalFormatting sqref="I5">
    <cfRule type="cellIs" priority="1096" operator="equal" aboveAverage="0" equalAverage="0" bottom="0" percent="0" rank="0" text="" dxfId="93">
      <formula>5</formula>
    </cfRule>
    <cfRule type="cellIs" priority="1097" operator="equal" aboveAverage="0" equalAverage="0" bottom="0" percent="0" rank="0" text="" dxfId="94">
      <formula>4</formula>
    </cfRule>
    <cfRule type="cellIs" priority="1098" operator="equal" aboveAverage="0" equalAverage="0" bottom="0" percent="0" rank="0" text="" dxfId="95">
      <formula>3</formula>
    </cfRule>
  </conditionalFormatting>
  <conditionalFormatting sqref="I4">
    <cfRule type="expression" priority="1099" aboveAverage="0" equalAverage="0" bottom="0" percent="0" rank="0" text="" dxfId="96">
      <formula>$D$1&lt;I4</formula>
    </cfRule>
    <cfRule type="expression" priority="1100" aboveAverage="0" equalAverage="0" bottom="0" percent="0" rank="0" text="" dxfId="97">
      <formula>$D$1&gt;I4</formula>
    </cfRule>
  </conditionalFormatting>
  <conditionalFormatting sqref="I4">
    <cfRule type="expression" priority="1101" aboveAverage="0" equalAverage="0" bottom="0" percent="0" rank="0" text="" dxfId="98">
      <formula>$D$1&lt;I4</formula>
    </cfRule>
    <cfRule type="expression" priority="1102" aboveAverage="0" equalAverage="0" bottom="0" percent="0" rank="0" text="" dxfId="99">
      <formula>$D$1&gt;I4</formula>
    </cfRule>
  </conditionalFormatting>
  <conditionalFormatting sqref="I4">
    <cfRule type="expression" priority="1103" aboveAverage="0" equalAverage="0" bottom="0" percent="0" rank="0" text="" dxfId="100">
      <formula>$D$1&lt;I4</formula>
    </cfRule>
    <cfRule type="expression" priority="1104" aboveAverage="0" equalAverage="0" bottom="0" percent="0" rank="0" text="" dxfId="101">
      <formula>$D$1&gt;I4</formula>
    </cfRule>
  </conditionalFormatting>
  <conditionalFormatting sqref="I4">
    <cfRule type="expression" priority="1105" aboveAverage="0" equalAverage="0" bottom="0" percent="0" rank="0" text="" dxfId="102">
      <formula>$D$1&lt;I4</formula>
    </cfRule>
    <cfRule type="expression" priority="1106" aboveAverage="0" equalAverage="0" bottom="0" percent="0" rank="0" text="" dxfId="103">
      <formula>$D$1&gt;I4</formula>
    </cfRule>
  </conditionalFormatting>
  <conditionalFormatting sqref="I5">
    <cfRule type="cellIs" priority="1107" operator="equal" aboveAverage="0" equalAverage="0" bottom="0" percent="0" rank="0" text="" dxfId="104">
      <formula>5</formula>
    </cfRule>
    <cfRule type="cellIs" priority="1108" operator="equal" aboveAverage="0" equalAverage="0" bottom="0" percent="0" rank="0" text="" dxfId="105">
      <formula>4</formula>
    </cfRule>
    <cfRule type="cellIs" priority="1109" operator="equal" aboveAverage="0" equalAverage="0" bottom="0" percent="0" rank="0" text="" dxfId="106">
      <formula>3</formula>
    </cfRule>
  </conditionalFormatting>
  <conditionalFormatting sqref="I4">
    <cfRule type="expression" priority="1110" aboveAverage="0" equalAverage="0" bottom="0" percent="0" rank="0" text="" dxfId="107">
      <formula>$D$1&lt;I4</formula>
    </cfRule>
    <cfRule type="expression" priority="1111" aboveAverage="0" equalAverage="0" bottom="0" percent="0" rank="0" text="" dxfId="108">
      <formula>$D$1&gt;I4</formula>
    </cfRule>
  </conditionalFormatting>
  <conditionalFormatting sqref="I4">
    <cfRule type="expression" priority="1112" aboveAverage="0" equalAverage="0" bottom="0" percent="0" rank="0" text="" dxfId="109">
      <formula>$D$1&lt;I4</formula>
    </cfRule>
    <cfRule type="expression" priority="1113" aboveAverage="0" equalAverage="0" bottom="0" percent="0" rank="0" text="" dxfId="110">
      <formula>$D$1&gt;I4</formula>
    </cfRule>
  </conditionalFormatting>
  <conditionalFormatting sqref="I4">
    <cfRule type="expression" priority="1114" aboveAverage="0" equalAverage="0" bottom="0" percent="0" rank="0" text="" dxfId="111">
      <formula>$D$1&lt;I4</formula>
    </cfRule>
    <cfRule type="expression" priority="1115" aboveAverage="0" equalAverage="0" bottom="0" percent="0" rank="0" text="" dxfId="112">
      <formula>$D$1&gt;I4</formula>
    </cfRule>
  </conditionalFormatting>
  <conditionalFormatting sqref="I4">
    <cfRule type="expression" priority="1116" aboveAverage="0" equalAverage="0" bottom="0" percent="0" rank="0" text="" dxfId="113">
      <formula>$D$1&lt;I4</formula>
    </cfRule>
    <cfRule type="expression" priority="1117" aboveAverage="0" equalAverage="0" bottom="0" percent="0" rank="0" text="" dxfId="114">
      <formula>$D$1&gt;I4</formula>
    </cfRule>
  </conditionalFormatting>
  <conditionalFormatting sqref="I4">
    <cfRule type="expression" priority="1118" aboveAverage="0" equalAverage="0" bottom="0" percent="0" rank="0" text="" dxfId="115">
      <formula>$D$1&lt;I4</formula>
    </cfRule>
    <cfRule type="expression" priority="1119" aboveAverage="0" equalAverage="0" bottom="0" percent="0" rank="0" text="" dxfId="116">
      <formula>$D$1&gt;I4</formula>
    </cfRule>
  </conditionalFormatting>
  <conditionalFormatting sqref="I4">
    <cfRule type="expression" priority="1120" aboveAverage="0" equalAverage="0" bottom="0" percent="0" rank="0" text="" dxfId="117">
      <formula>$D$1&lt;I4</formula>
    </cfRule>
    <cfRule type="expression" priority="1121" aboveAverage="0" equalAverage="0" bottom="0" percent="0" rank="0" text="" dxfId="118">
      <formula>$D$1&gt;I4</formula>
    </cfRule>
  </conditionalFormatting>
  <conditionalFormatting sqref="I4">
    <cfRule type="expression" priority="1122" aboveAverage="0" equalAverage="0" bottom="0" percent="0" rank="0" text="" dxfId="119">
      <formula>$D$1&lt;I4</formula>
    </cfRule>
    <cfRule type="expression" priority="1123" aboveAverage="0" equalAverage="0" bottom="0" percent="0" rank="0" text="" dxfId="120">
      <formula>$D$1&gt;I4</formula>
    </cfRule>
  </conditionalFormatting>
  <conditionalFormatting sqref="I4">
    <cfRule type="expression" priority="1124" aboveAverage="0" equalAverage="0" bottom="0" percent="0" rank="0" text="" dxfId="121">
      <formula>$D$1&lt;I4</formula>
    </cfRule>
    <cfRule type="expression" priority="1125" aboveAverage="0" equalAverage="0" bottom="0" percent="0" rank="0" text="" dxfId="122">
      <formula>$D$1&gt;I4</formula>
    </cfRule>
  </conditionalFormatting>
  <conditionalFormatting sqref="I4">
    <cfRule type="expression" priority="1126" aboveAverage="0" equalAverage="0" bottom="0" percent="0" rank="0" text="" dxfId="123">
      <formula>$D$1&lt;I4</formula>
    </cfRule>
    <cfRule type="expression" priority="1127" aboveAverage="0" equalAverage="0" bottom="0" percent="0" rank="0" text="" dxfId="124">
      <formula>$D$1&gt;I4</formula>
    </cfRule>
  </conditionalFormatting>
  <conditionalFormatting sqref="I4">
    <cfRule type="expression" priority="1128" aboveAverage="0" equalAverage="0" bottom="0" percent="0" rank="0" text="" dxfId="125">
      <formula>$D$1&lt;I4</formula>
    </cfRule>
    <cfRule type="expression" priority="1129" aboveAverage="0" equalAverage="0" bottom="0" percent="0" rank="0" text="" dxfId="126">
      <formula>$D$1&gt;I4</formula>
    </cfRule>
  </conditionalFormatting>
  <conditionalFormatting sqref="I4">
    <cfRule type="expression" priority="1130" aboveAverage="0" equalAverage="0" bottom="0" percent="0" rank="0" text="" dxfId="127">
      <formula>$D$1&lt;I4</formula>
    </cfRule>
    <cfRule type="expression" priority="1131" aboveAverage="0" equalAverage="0" bottom="0" percent="0" rank="0" text="" dxfId="128">
      <formula>$D$1&gt;I4</formula>
    </cfRule>
  </conditionalFormatting>
  <conditionalFormatting sqref="I4">
    <cfRule type="expression" priority="1132" aboveAverage="0" equalAverage="0" bottom="0" percent="0" rank="0" text="" dxfId="129">
      <formula>$D$1&lt;I4</formula>
    </cfRule>
    <cfRule type="expression" priority="1133" aboveAverage="0" equalAverage="0" bottom="0" percent="0" rank="0" text="" dxfId="130">
      <formula>$D$1&gt;I4</formula>
    </cfRule>
  </conditionalFormatting>
  <conditionalFormatting sqref="I4">
    <cfRule type="expression" priority="1134" aboveAverage="0" equalAverage="0" bottom="0" percent="0" rank="0" text="" dxfId="131">
      <formula>$D$1&lt;I4</formula>
    </cfRule>
    <cfRule type="expression" priority="1135" aboveAverage="0" equalAverage="0" bottom="0" percent="0" rank="0" text="" dxfId="132">
      <formula>$D$1&gt;I4</formula>
    </cfRule>
  </conditionalFormatting>
  <conditionalFormatting sqref="I4">
    <cfRule type="expression" priority="1136" aboveAverage="0" equalAverage="0" bottom="0" percent="0" rank="0" text="" dxfId="133">
      <formula>$D$1&lt;I4</formula>
    </cfRule>
    <cfRule type="expression" priority="1137" aboveAverage="0" equalAverage="0" bottom="0" percent="0" rank="0" text="" dxfId="134">
      <formula>$D$1&gt;I4</formula>
    </cfRule>
  </conditionalFormatting>
  <conditionalFormatting sqref="I4">
    <cfRule type="expression" priority="1138" aboveAverage="0" equalAverage="0" bottom="0" percent="0" rank="0" text="" dxfId="135">
      <formula>$D$1&lt;I4</formula>
    </cfRule>
    <cfRule type="expression" priority="1139" aboveAverage="0" equalAverage="0" bottom="0" percent="0" rank="0" text="" dxfId="136">
      <formula>$D$1&gt;I4</formula>
    </cfRule>
  </conditionalFormatting>
  <conditionalFormatting sqref="I4">
    <cfRule type="expression" priority="1140" aboveAverage="0" equalAverage="0" bottom="0" percent="0" rank="0" text="" dxfId="137">
      <formula>$D$1&lt;I4</formula>
    </cfRule>
    <cfRule type="expression" priority="1141" aboveAverage="0" equalAverage="0" bottom="0" percent="0" rank="0" text="" dxfId="138">
      <formula>$D$1&gt;I4</formula>
    </cfRule>
  </conditionalFormatting>
  <conditionalFormatting sqref="I4">
    <cfRule type="expression" priority="1142" aboveAverage="0" equalAverage="0" bottom="0" percent="0" rank="0" text="" dxfId="139">
      <formula>$D$1&lt;I4</formula>
    </cfRule>
    <cfRule type="expression" priority="1143" aboveAverage="0" equalAverage="0" bottom="0" percent="0" rank="0" text="" dxfId="140">
      <formula>$D$1&gt;I4</formula>
    </cfRule>
  </conditionalFormatting>
  <conditionalFormatting sqref="I4">
    <cfRule type="expression" priority="1144" aboveAverage="0" equalAverage="0" bottom="0" percent="0" rank="0" text="" dxfId="141">
      <formula>$D$1&lt;I4</formula>
    </cfRule>
    <cfRule type="expression" priority="1145" aboveAverage="0" equalAverage="0" bottom="0" percent="0" rank="0" text="" dxfId="142">
      <formula>$D$1&gt;I4</formula>
    </cfRule>
  </conditionalFormatting>
  <conditionalFormatting sqref="I4">
    <cfRule type="expression" priority="1146" aboveAverage="0" equalAverage="0" bottom="0" percent="0" rank="0" text="" dxfId="143">
      <formula>$D$1&lt;I4</formula>
    </cfRule>
    <cfRule type="expression" priority="1147" aboveAverage="0" equalAverage="0" bottom="0" percent="0" rank="0" text="" dxfId="144">
      <formula>$D$1&gt;I4</formula>
    </cfRule>
  </conditionalFormatting>
  <conditionalFormatting sqref="I4">
    <cfRule type="expression" priority="1148" aboveAverage="0" equalAverage="0" bottom="0" percent="0" rank="0" text="" dxfId="145">
      <formula>$D$1&lt;I4</formula>
    </cfRule>
    <cfRule type="expression" priority="1149" aboveAverage="0" equalAverage="0" bottom="0" percent="0" rank="0" text="" dxfId="146">
      <formula>$D$1&gt;I4</formula>
    </cfRule>
  </conditionalFormatting>
  <conditionalFormatting sqref="I5">
    <cfRule type="cellIs" priority="1150" operator="equal" aboveAverage="0" equalAverage="0" bottom="0" percent="0" rank="0" text="" dxfId="147">
      <formula>5</formula>
    </cfRule>
    <cfRule type="cellIs" priority="1151" operator="equal" aboveAverage="0" equalAverage="0" bottom="0" percent="0" rank="0" text="" dxfId="148">
      <formula>4</formula>
    </cfRule>
    <cfRule type="cellIs" priority="1152" operator="equal" aboveAverage="0" equalAverage="0" bottom="0" percent="0" rank="0" text="" dxfId="149">
      <formula>3</formula>
    </cfRule>
  </conditionalFormatting>
  <conditionalFormatting sqref="I4">
    <cfRule type="expression" priority="1153" aboveAverage="0" equalAverage="0" bottom="0" percent="0" rank="0" text="" dxfId="150">
      <formula>$D$1&lt;I4</formula>
    </cfRule>
    <cfRule type="expression" priority="1154" aboveAverage="0" equalAverage="0" bottom="0" percent="0" rank="0" text="" dxfId="151">
      <formula>$D$1&gt;I4</formula>
    </cfRule>
  </conditionalFormatting>
  <conditionalFormatting sqref="I5">
    <cfRule type="cellIs" priority="1155" operator="equal" aboveAverage="0" equalAverage="0" bottom="0" percent="0" rank="0" text="" dxfId="152">
      <formula>5</formula>
    </cfRule>
    <cfRule type="cellIs" priority="1156" operator="equal" aboveAverage="0" equalAverage="0" bottom="0" percent="0" rank="0" text="" dxfId="153">
      <formula>4</formula>
    </cfRule>
    <cfRule type="cellIs" priority="1157" operator="equal" aboveAverage="0" equalAverage="0" bottom="0" percent="0" rank="0" text="" dxfId="154">
      <formula>3</formula>
    </cfRule>
  </conditionalFormatting>
  <conditionalFormatting sqref="I5">
    <cfRule type="cellIs" priority="1158" operator="equal" aboveAverage="0" equalAverage="0" bottom="0" percent="0" rank="0" text="" dxfId="155">
      <formula>5</formula>
    </cfRule>
    <cfRule type="cellIs" priority="1159" operator="equal" aboveAverage="0" equalAverage="0" bottom="0" percent="0" rank="0" text="" dxfId="156">
      <formula>4</formula>
    </cfRule>
    <cfRule type="cellIs" priority="1160" operator="equal" aboveAverage="0" equalAverage="0" bottom="0" percent="0" rank="0" text="" dxfId="157">
      <formula>3</formula>
    </cfRule>
  </conditionalFormatting>
  <conditionalFormatting sqref="I4">
    <cfRule type="expression" priority="1161" aboveAverage="0" equalAverage="0" bottom="0" percent="0" rank="0" text="" dxfId="158">
      <formula>$D$1&lt;I4</formula>
    </cfRule>
    <cfRule type="expression" priority="1162" aboveAverage="0" equalAverage="0" bottom="0" percent="0" rank="0" text="" dxfId="159">
      <formula>$D$1&gt;I4</formula>
    </cfRule>
  </conditionalFormatting>
  <conditionalFormatting sqref="I5">
    <cfRule type="cellIs" priority="1163" operator="equal" aboveAverage="0" equalAverage="0" bottom="0" percent="0" rank="0" text="" dxfId="160">
      <formula>5</formula>
    </cfRule>
    <cfRule type="cellIs" priority="1164" operator="equal" aboveAverage="0" equalAverage="0" bottom="0" percent="0" rank="0" text="" dxfId="161">
      <formula>4</formula>
    </cfRule>
    <cfRule type="cellIs" priority="1165" operator="equal" aboveAverage="0" equalAverage="0" bottom="0" percent="0" rank="0" text="" dxfId="162">
      <formula>3</formula>
    </cfRule>
  </conditionalFormatting>
  <conditionalFormatting sqref="I4">
    <cfRule type="expression" priority="1166" aboveAverage="0" equalAverage="0" bottom="0" percent="0" rank="0" text="" dxfId="163">
      <formula>$D$1&lt;I4</formula>
    </cfRule>
    <cfRule type="expression" priority="1167" aboveAverage="0" equalAverage="0" bottom="0" percent="0" rank="0" text="" dxfId="164">
      <formula>$D$1&gt;I4</formula>
    </cfRule>
  </conditionalFormatting>
  <conditionalFormatting sqref="I5">
    <cfRule type="cellIs" priority="1168" operator="equal" aboveAverage="0" equalAverage="0" bottom="0" percent="0" rank="0" text="" dxfId="165">
      <formula>5</formula>
    </cfRule>
    <cfRule type="cellIs" priority="1169" operator="equal" aboveAverage="0" equalAverage="0" bottom="0" percent="0" rank="0" text="" dxfId="166">
      <formula>4</formula>
    </cfRule>
    <cfRule type="cellIs" priority="1170" operator="equal" aboveAverage="0" equalAverage="0" bottom="0" percent="0" rank="0" text="" dxfId="167">
      <formula>3</formula>
    </cfRule>
  </conditionalFormatting>
  <conditionalFormatting sqref="I4">
    <cfRule type="expression" priority="1171" aboveAverage="0" equalAverage="0" bottom="0" percent="0" rank="0" text="" dxfId="168">
      <formula>$D$1&lt;I4</formula>
    </cfRule>
    <cfRule type="expression" priority="1172" aboveAverage="0" equalAverage="0" bottom="0" percent="0" rank="0" text="" dxfId="169">
      <formula>$D$1&gt;I4</formula>
    </cfRule>
  </conditionalFormatting>
  <conditionalFormatting sqref="I4">
    <cfRule type="expression" priority="1173" aboveAverage="0" equalAverage="0" bottom="0" percent="0" rank="0" text="" dxfId="170">
      <formula>$D$1&lt;I4</formula>
    </cfRule>
    <cfRule type="expression" priority="1174" aboveAverage="0" equalAverage="0" bottom="0" percent="0" rank="0" text="" dxfId="171">
      <formula>$D$1&gt;I4</formula>
    </cfRule>
  </conditionalFormatting>
  <conditionalFormatting sqref="I4">
    <cfRule type="expression" priority="1175" aboveAverage="0" equalAverage="0" bottom="0" percent="0" rank="0" text="" dxfId="172">
      <formula>$D$1&lt;I4</formula>
    </cfRule>
    <cfRule type="expression" priority="1176" aboveAverage="0" equalAverage="0" bottom="0" percent="0" rank="0" text="" dxfId="173">
      <formula>$D$1&gt;I4</formula>
    </cfRule>
  </conditionalFormatting>
  <conditionalFormatting sqref="I4">
    <cfRule type="expression" priority="1177" aboveAverage="0" equalAverage="0" bottom="0" percent="0" rank="0" text="" dxfId="174">
      <formula>$D$1&lt;I4</formula>
    </cfRule>
    <cfRule type="expression" priority="1178" aboveAverage="0" equalAverage="0" bottom="0" percent="0" rank="0" text="" dxfId="175">
      <formula>$D$1&gt;I4</formula>
    </cfRule>
  </conditionalFormatting>
  <conditionalFormatting sqref="I5">
    <cfRule type="cellIs" priority="1179" operator="equal" aboveAverage="0" equalAverage="0" bottom="0" percent="0" rank="0" text="" dxfId="176">
      <formula>5</formula>
    </cfRule>
    <cfRule type="cellIs" priority="1180" operator="equal" aboveAverage="0" equalAverage="0" bottom="0" percent="0" rank="0" text="" dxfId="177">
      <formula>4</formula>
    </cfRule>
    <cfRule type="cellIs" priority="1181" operator="equal" aboveAverage="0" equalAverage="0" bottom="0" percent="0" rank="0" text="" dxfId="178">
      <formula>3</formula>
    </cfRule>
  </conditionalFormatting>
  <conditionalFormatting sqref="K3">
    <cfRule type="expression" priority="1182" aboveAverage="0" equalAverage="0" bottom="0" percent="0" rank="0" text="" dxfId="179">
      <formula>$D$1&lt;K3</formula>
    </cfRule>
    <cfRule type="expression" priority="1183" aboveAverage="0" equalAverage="0" bottom="0" percent="0" rank="0" text="" dxfId="180">
      <formula>$D$1&gt;K3</formula>
    </cfRule>
  </conditionalFormatting>
  <conditionalFormatting sqref="K3">
    <cfRule type="expression" priority="1184" aboveAverage="0" equalAverage="0" bottom="0" percent="0" rank="0" text="" dxfId="181">
      <formula>$D$1&lt;K3</formula>
    </cfRule>
    <cfRule type="expression" priority="1185" aboveAverage="0" equalAverage="0" bottom="0" percent="0" rank="0" text="" dxfId="182">
      <formula>$D$1&gt;K3</formula>
    </cfRule>
  </conditionalFormatting>
  <conditionalFormatting sqref="I3">
    <cfRule type="expression" priority="1186" aboveAverage="0" equalAverage="0" bottom="0" percent="0" rank="0" text="" dxfId="183">
      <formula>$D$1&lt;I3</formula>
    </cfRule>
    <cfRule type="expression" priority="1187" aboveAverage="0" equalAverage="0" bottom="0" percent="0" rank="0" text="" dxfId="184">
      <formula>$D$1&gt;I3</formula>
    </cfRule>
  </conditionalFormatting>
  <conditionalFormatting sqref="L5">
    <cfRule type="cellIs" priority="1188" operator="equal" aboveAverage="0" equalAverage="0" bottom="0" percent="0" rank="0" text="" dxfId="185">
      <formula>5</formula>
    </cfRule>
    <cfRule type="cellIs" priority="1189" operator="equal" aboveAverage="0" equalAverage="0" bottom="0" percent="0" rank="0" text="" dxfId="186">
      <formula>4</formula>
    </cfRule>
    <cfRule type="cellIs" priority="1190" operator="equal" aboveAverage="0" equalAverage="0" bottom="0" percent="0" rank="0" text="" dxfId="187">
      <formula>3</formula>
    </cfRule>
  </conditionalFormatting>
  <conditionalFormatting sqref="L4">
    <cfRule type="expression" priority="1191" aboveAverage="0" equalAverage="0" bottom="0" percent="0" rank="0" text="" dxfId="188">
      <formula>$D$1&lt;L4</formula>
    </cfRule>
    <cfRule type="expression" priority="1192" aboveAverage="0" equalAverage="0" bottom="0" percent="0" rank="0" text="" dxfId="189">
      <formula>$D$1&gt;L4</formula>
    </cfRule>
  </conditionalFormatting>
  <conditionalFormatting sqref="G5">
    <cfRule type="cellIs" priority="1193" operator="equal" aboveAverage="0" equalAverage="0" bottom="0" percent="0" rank="0" text="" dxfId="190">
      <formula>5</formula>
    </cfRule>
    <cfRule type="cellIs" priority="1194" operator="equal" aboveAverage="0" equalAverage="0" bottom="0" percent="0" rank="0" text="" dxfId="191">
      <formula>4</formula>
    </cfRule>
    <cfRule type="cellIs" priority="1195" operator="equal" aboveAverage="0" equalAverage="0" bottom="0" percent="0" rank="0" text="" dxfId="192">
      <formula>3</formula>
    </cfRule>
  </conditionalFormatting>
  <conditionalFormatting sqref="L5">
    <cfRule type="cellIs" priority="1196" operator="equal" aboveAverage="0" equalAverage="0" bottom="0" percent="0" rank="0" text="" dxfId="193">
      <formula>5</formula>
    </cfRule>
    <cfRule type="cellIs" priority="1197" operator="equal" aboveAverage="0" equalAverage="0" bottom="0" percent="0" rank="0" text="" dxfId="194">
      <formula>4</formula>
    </cfRule>
    <cfRule type="cellIs" priority="1198" operator="equal" aboveAverage="0" equalAverage="0" bottom="0" percent="0" rank="0" text="" dxfId="195">
      <formula>3</formula>
    </cfRule>
  </conditionalFormatting>
  <conditionalFormatting sqref="L4">
    <cfRule type="expression" priority="1199" aboveAverage="0" equalAverage="0" bottom="0" percent="0" rank="0" text="" dxfId="196">
      <formula>$D$1&lt;L4</formula>
    </cfRule>
    <cfRule type="expression" priority="1200" aboveAverage="0" equalAverage="0" bottom="0" percent="0" rank="0" text="" dxfId="197">
      <formula>$D$1&gt;L4</formula>
    </cfRule>
  </conditionalFormatting>
  <conditionalFormatting sqref="L5">
    <cfRule type="cellIs" priority="1201" operator="equal" aboveAverage="0" equalAverage="0" bottom="0" percent="0" rank="0" text="" dxfId="198">
      <formula>5</formula>
    </cfRule>
    <cfRule type="cellIs" priority="1202" operator="equal" aboveAverage="0" equalAverage="0" bottom="0" percent="0" rank="0" text="" dxfId="199">
      <formula>4</formula>
    </cfRule>
    <cfRule type="cellIs" priority="1203" operator="equal" aboveAverage="0" equalAverage="0" bottom="0" percent="0" rank="0" text="" dxfId="200">
      <formula>3</formula>
    </cfRule>
  </conditionalFormatting>
  <conditionalFormatting sqref="L4">
    <cfRule type="expression" priority="1204" aboveAverage="0" equalAverage="0" bottom="0" percent="0" rank="0" text="" dxfId="201">
      <formula>$D$1&lt;L4</formula>
    </cfRule>
    <cfRule type="expression" priority="1205" aboveAverage="0" equalAverage="0" bottom="0" percent="0" rank="0" text="" dxfId="202">
      <formula>$D$1&gt;L4</formula>
    </cfRule>
  </conditionalFormatting>
  <conditionalFormatting sqref="L5">
    <cfRule type="cellIs" priority="1206" operator="equal" aboveAverage="0" equalAverage="0" bottom="0" percent="0" rank="0" text="" dxfId="203">
      <formula>5</formula>
    </cfRule>
    <cfRule type="cellIs" priority="1207" operator="equal" aboveAverage="0" equalAverage="0" bottom="0" percent="0" rank="0" text="" dxfId="204">
      <formula>4</formula>
    </cfRule>
    <cfRule type="cellIs" priority="1208" operator="equal" aboveAverage="0" equalAverage="0" bottom="0" percent="0" rank="0" text="" dxfId="205">
      <formula>3</formula>
    </cfRule>
  </conditionalFormatting>
  <conditionalFormatting sqref="L4">
    <cfRule type="expression" priority="1209" aboveAverage="0" equalAverage="0" bottom="0" percent="0" rank="0" text="" dxfId="206">
      <formula>$D$1&lt;L4</formula>
    </cfRule>
    <cfRule type="expression" priority="1210" aboveAverage="0" equalAverage="0" bottom="0" percent="0" rank="0" text="" dxfId="207">
      <formula>$D$1&gt;L4</formula>
    </cfRule>
  </conditionalFormatting>
  <conditionalFormatting sqref="L4">
    <cfRule type="expression" priority="1211" aboveAverage="0" equalAverage="0" bottom="0" percent="0" rank="0" text="" dxfId="208">
      <formula>$D$1&lt;L4</formula>
    </cfRule>
    <cfRule type="expression" priority="1212" aboveAverage="0" equalAverage="0" bottom="0" percent="0" rank="0" text="" dxfId="209">
      <formula>$D$1&gt;L4</formula>
    </cfRule>
  </conditionalFormatting>
  <conditionalFormatting sqref="L4">
    <cfRule type="expression" priority="1213" aboveAverage="0" equalAverage="0" bottom="0" percent="0" rank="0" text="" dxfId="210">
      <formula>$D$1&lt;L4</formula>
    </cfRule>
    <cfRule type="expression" priority="1214" aboveAverage="0" equalAverage="0" bottom="0" percent="0" rank="0" text="" dxfId="211">
      <formula>$D$1&gt;L4</formula>
    </cfRule>
  </conditionalFormatting>
  <conditionalFormatting sqref="L4">
    <cfRule type="expression" priority="1215" aboveAverage="0" equalAverage="0" bottom="0" percent="0" rank="0" text="" dxfId="212">
      <formula>$D$1&lt;L4</formula>
    </cfRule>
    <cfRule type="expression" priority="1216" aboveAverage="0" equalAverage="0" bottom="0" percent="0" rank="0" text="" dxfId="213">
      <formula>$D$1&gt;L4</formula>
    </cfRule>
  </conditionalFormatting>
  <conditionalFormatting sqref="L4">
    <cfRule type="expression" priority="1217" aboveAverage="0" equalAverage="0" bottom="0" percent="0" rank="0" text="" dxfId="214">
      <formula>$D$1&lt;L4</formula>
    </cfRule>
    <cfRule type="expression" priority="1218" aboveAverage="0" equalAverage="0" bottom="0" percent="0" rank="0" text="" dxfId="215">
      <formula>$D$1&gt;L4</formula>
    </cfRule>
  </conditionalFormatting>
  <conditionalFormatting sqref="L4">
    <cfRule type="expression" priority="1219" aboveAverage="0" equalAverage="0" bottom="0" percent="0" rank="0" text="" dxfId="216">
      <formula>$D$1&lt;L4</formula>
    </cfRule>
    <cfRule type="expression" priority="1220" aboveAverage="0" equalAverage="0" bottom="0" percent="0" rank="0" text="" dxfId="217">
      <formula>$D$1&gt;L4</formula>
    </cfRule>
  </conditionalFormatting>
  <conditionalFormatting sqref="L4">
    <cfRule type="expression" priority="1221" aboveAverage="0" equalAverage="0" bottom="0" percent="0" rank="0" text="" dxfId="218">
      <formula>$D$1&lt;L4</formula>
    </cfRule>
    <cfRule type="expression" priority="1222" aboveAverage="0" equalAverage="0" bottom="0" percent="0" rank="0" text="" dxfId="219">
      <formula>$D$1&gt;L4</formula>
    </cfRule>
  </conditionalFormatting>
  <conditionalFormatting sqref="L4">
    <cfRule type="expression" priority="1223" aboveAverage="0" equalAverage="0" bottom="0" percent="0" rank="0" text="" dxfId="220">
      <formula>$D$1&lt;L4</formula>
    </cfRule>
    <cfRule type="expression" priority="1224" aboveAverage="0" equalAverage="0" bottom="0" percent="0" rank="0" text="" dxfId="221">
      <formula>$D$1&gt;L4</formula>
    </cfRule>
  </conditionalFormatting>
  <conditionalFormatting sqref="H5">
    <cfRule type="cellIs" priority="1225" operator="equal" aboveAverage="0" equalAverage="0" bottom="0" percent="0" rank="0" text="" dxfId="222">
      <formula>5</formula>
    </cfRule>
    <cfRule type="cellIs" priority="1226" operator="equal" aboveAverage="0" equalAverage="0" bottom="0" percent="0" rank="0" text="" dxfId="223">
      <formula>4</formula>
    </cfRule>
    <cfRule type="cellIs" priority="1227" operator="equal" aboveAverage="0" equalAverage="0" bottom="0" percent="0" rank="0" text="" dxfId="224">
      <formula>3</formula>
    </cfRule>
  </conditionalFormatting>
  <conditionalFormatting sqref="H4">
    <cfRule type="expression" priority="1228" aboveAverage="0" equalAverage="0" bottom="0" percent="0" rank="0" text="" dxfId="225">
      <formula>$D$1&lt;H4</formula>
    </cfRule>
    <cfRule type="expression" priority="1229" aboveAverage="0" equalAverage="0" bottom="0" percent="0" rank="0" text="" dxfId="226">
      <formula>$D$1&gt;H4</formula>
    </cfRule>
  </conditionalFormatting>
  <conditionalFormatting sqref="H5">
    <cfRule type="cellIs" priority="1230" operator="equal" aboveAverage="0" equalAverage="0" bottom="0" percent="0" rank="0" text="" dxfId="227">
      <formula>5</formula>
    </cfRule>
    <cfRule type="cellIs" priority="1231" operator="equal" aboveAverage="0" equalAverage="0" bottom="0" percent="0" rank="0" text="" dxfId="228">
      <formula>4</formula>
    </cfRule>
    <cfRule type="cellIs" priority="1232" operator="equal" aboveAverage="0" equalAverage="0" bottom="0" percent="0" rank="0" text="" dxfId="229">
      <formula>3</formula>
    </cfRule>
  </conditionalFormatting>
  <conditionalFormatting sqref="H4">
    <cfRule type="expression" priority="1233" aboveAverage="0" equalAverage="0" bottom="0" percent="0" rank="0" text="" dxfId="230">
      <formula>$D$1&lt;H4</formula>
    </cfRule>
    <cfRule type="expression" priority="1234" aboveAverage="0" equalAverage="0" bottom="0" percent="0" rank="0" text="" dxfId="231">
      <formula>$D$1&gt;H4</formula>
    </cfRule>
  </conditionalFormatting>
  <conditionalFormatting sqref="H5">
    <cfRule type="cellIs" priority="1235" operator="equal" aboveAverage="0" equalAverage="0" bottom="0" percent="0" rank="0" text="" dxfId="232">
      <formula>5</formula>
    </cfRule>
    <cfRule type="cellIs" priority="1236" operator="equal" aboveAverage="0" equalAverage="0" bottom="0" percent="0" rank="0" text="" dxfId="233">
      <formula>4</formula>
    </cfRule>
    <cfRule type="cellIs" priority="1237" operator="equal" aboveAverage="0" equalAverage="0" bottom="0" percent="0" rank="0" text="" dxfId="234">
      <formula>3</formula>
    </cfRule>
  </conditionalFormatting>
  <conditionalFormatting sqref="H4">
    <cfRule type="expression" priority="1238" aboveAverage="0" equalAverage="0" bottom="0" percent="0" rank="0" text="" dxfId="235">
      <formula>$D$1&lt;H4</formula>
    </cfRule>
    <cfRule type="expression" priority="1239" aboveAverage="0" equalAverage="0" bottom="0" percent="0" rank="0" text="" dxfId="236">
      <formula>$D$1&gt;H4</formula>
    </cfRule>
  </conditionalFormatting>
  <conditionalFormatting sqref="H5">
    <cfRule type="cellIs" priority="1240" operator="equal" aboveAverage="0" equalAverage="0" bottom="0" percent="0" rank="0" text="" dxfId="237">
      <formula>5</formula>
    </cfRule>
    <cfRule type="cellIs" priority="1241" operator="equal" aboveAverage="0" equalAverage="0" bottom="0" percent="0" rank="0" text="" dxfId="238">
      <formula>4</formula>
    </cfRule>
    <cfRule type="cellIs" priority="1242" operator="equal" aboveAverage="0" equalAverage="0" bottom="0" percent="0" rank="0" text="" dxfId="239">
      <formula>3</formula>
    </cfRule>
  </conditionalFormatting>
  <conditionalFormatting sqref="H4">
    <cfRule type="expression" priority="1243" aboveAverage="0" equalAverage="0" bottom="0" percent="0" rank="0" text="" dxfId="240">
      <formula>$D$1&lt;H4</formula>
    </cfRule>
    <cfRule type="expression" priority="1244" aboveAverage="0" equalAverage="0" bottom="0" percent="0" rank="0" text="" dxfId="241">
      <formula>$D$1&gt;H4</formula>
    </cfRule>
  </conditionalFormatting>
  <conditionalFormatting sqref="H5">
    <cfRule type="cellIs" priority="1245" operator="equal" aboveAverage="0" equalAverage="0" bottom="0" percent="0" rank="0" text="" dxfId="242">
      <formula>5</formula>
    </cfRule>
    <cfRule type="cellIs" priority="1246" operator="equal" aboveAverage="0" equalAverage="0" bottom="0" percent="0" rank="0" text="" dxfId="243">
      <formula>4</formula>
    </cfRule>
    <cfRule type="cellIs" priority="1247" operator="equal" aboveAverage="0" equalAverage="0" bottom="0" percent="0" rank="0" text="" dxfId="244">
      <formula>3</formula>
    </cfRule>
  </conditionalFormatting>
  <conditionalFormatting sqref="H4">
    <cfRule type="expression" priority="1248" aboveAverage="0" equalAverage="0" bottom="0" percent="0" rank="0" text="" dxfId="245">
      <formula>$D$1&lt;H4</formula>
    </cfRule>
    <cfRule type="expression" priority="1249" aboveAverage="0" equalAverage="0" bottom="0" percent="0" rank="0" text="" dxfId="246">
      <formula>$D$1&gt;H4</formula>
    </cfRule>
  </conditionalFormatting>
  <conditionalFormatting sqref="I3">
    <cfRule type="expression" priority="1250" aboveAverage="0" equalAverage="0" bottom="0" percent="0" rank="0" text="" dxfId="247">
      <formula>$D$1&lt;I3</formula>
    </cfRule>
    <cfRule type="expression" priority="1251" aboveAverage="0" equalAverage="0" bottom="0" percent="0" rank="0" text="" dxfId="248">
      <formula>$D$1&gt;I3</formula>
    </cfRule>
  </conditionalFormatting>
  <conditionalFormatting sqref="L4">
    <cfRule type="expression" priority="1252" aboveAverage="0" equalAverage="0" bottom="0" percent="0" rank="0" text="" dxfId="249">
      <formula>$D$1&lt;L4</formula>
    </cfRule>
    <cfRule type="expression" priority="1253" aboveAverage="0" equalAverage="0" bottom="0" percent="0" rank="0" text="" dxfId="250">
      <formula>$D$1&gt;L4</formula>
    </cfRule>
  </conditionalFormatting>
  <conditionalFormatting sqref="K5">
    <cfRule type="cellIs" priority="1254" operator="equal" aboveAverage="0" equalAverage="0" bottom="0" percent="0" rank="0" text="" dxfId="251">
      <formula>5</formula>
    </cfRule>
    <cfRule type="cellIs" priority="1255" operator="equal" aboveAverage="0" equalAverage="0" bottom="0" percent="0" rank="0" text="" dxfId="252">
      <formula>4</formula>
    </cfRule>
    <cfRule type="cellIs" priority="1256" operator="equal" aboveAverage="0" equalAverage="0" bottom="0" percent="0" rank="0" text="" dxfId="253">
      <formula>3</formula>
    </cfRule>
  </conditionalFormatting>
  <conditionalFormatting sqref="K4">
    <cfRule type="expression" priority="1257" aboveAverage="0" equalAverage="0" bottom="0" percent="0" rank="0" text="" dxfId="254">
      <formula>$D$1&lt;K4</formula>
    </cfRule>
    <cfRule type="expression" priority="1258" aboveAverage="0" equalAverage="0" bottom="0" percent="0" rank="0" text="" dxfId="255">
      <formula>$D$1&gt;K4</formula>
    </cfRule>
  </conditionalFormatting>
  <conditionalFormatting sqref="K4">
    <cfRule type="expression" priority="1259" aboveAverage="0" equalAverage="0" bottom="0" percent="0" rank="0" text="" dxfId="256">
      <formula>$D$1&lt;K4</formula>
    </cfRule>
    <cfRule type="expression" priority="1260" aboveAverage="0" equalAverage="0" bottom="0" percent="0" rank="0" text="" dxfId="257">
      <formula>$D$1&gt;K4</formula>
    </cfRule>
  </conditionalFormatting>
  <conditionalFormatting sqref="K4">
    <cfRule type="expression" priority="1261" aboveAverage="0" equalAverage="0" bottom="0" percent="0" rank="0" text="" dxfId="258">
      <formula>$D$1&lt;K4</formula>
    </cfRule>
    <cfRule type="expression" priority="1262" aboveAverage="0" equalAverage="0" bottom="0" percent="0" rank="0" text="" dxfId="259">
      <formula>$D$1&gt;K4</formula>
    </cfRule>
  </conditionalFormatting>
  <conditionalFormatting sqref="K4">
    <cfRule type="expression" priority="1263" aboveAverage="0" equalAverage="0" bottom="0" percent="0" rank="0" text="" dxfId="260">
      <formula>$D$1&lt;K4</formula>
    </cfRule>
    <cfRule type="expression" priority="1264" aboveAverage="0" equalAverage="0" bottom="0" percent="0" rank="0" text="" dxfId="261">
      <formula>$D$1&gt;K4</formula>
    </cfRule>
  </conditionalFormatting>
  <conditionalFormatting sqref="K4">
    <cfRule type="expression" priority="1265" aboveAverage="0" equalAverage="0" bottom="0" percent="0" rank="0" text="" dxfId="262">
      <formula>$D$1&lt;K4</formula>
    </cfRule>
    <cfRule type="expression" priority="1266" aboveAverage="0" equalAverage="0" bottom="0" percent="0" rank="0" text="" dxfId="263">
      <formula>$D$1&gt;K4</formula>
    </cfRule>
  </conditionalFormatting>
  <conditionalFormatting sqref="K5">
    <cfRule type="cellIs" priority="1267" operator="equal" aboveAverage="0" equalAverage="0" bottom="0" percent="0" rank="0" text="" dxfId="264">
      <formula>5</formula>
    </cfRule>
    <cfRule type="cellIs" priority="1268" operator="equal" aboveAverage="0" equalAverage="0" bottom="0" percent="0" rank="0" text="" dxfId="265">
      <formula>4</formula>
    </cfRule>
    <cfRule type="cellIs" priority="1269" operator="equal" aboveAverage="0" equalAverage="0" bottom="0" percent="0" rank="0" text="" dxfId="266">
      <formula>3</formula>
    </cfRule>
  </conditionalFormatting>
  <conditionalFormatting sqref="K4">
    <cfRule type="expression" priority="1270" aboveAverage="0" equalAverage="0" bottom="0" percent="0" rank="0" text="" dxfId="267">
      <formula>$D$1&lt;K4</formula>
    </cfRule>
    <cfRule type="expression" priority="1271" aboveAverage="0" equalAverage="0" bottom="0" percent="0" rank="0" text="" dxfId="268">
      <formula>$D$1&gt;K4</formula>
    </cfRule>
  </conditionalFormatting>
  <conditionalFormatting sqref="K5">
    <cfRule type="cellIs" priority="1272" operator="equal" aboveAverage="0" equalAverage="0" bottom="0" percent="0" rank="0" text="" dxfId="269">
      <formula>5</formula>
    </cfRule>
    <cfRule type="cellIs" priority="1273" operator="equal" aboveAverage="0" equalAverage="0" bottom="0" percent="0" rank="0" text="" dxfId="270">
      <formula>4</formula>
    </cfRule>
    <cfRule type="cellIs" priority="1274" operator="equal" aboveAverage="0" equalAverage="0" bottom="0" percent="0" rank="0" text="" dxfId="271">
      <formula>3</formula>
    </cfRule>
  </conditionalFormatting>
  <conditionalFormatting sqref="K4">
    <cfRule type="expression" priority="1275" aboveAverage="0" equalAverage="0" bottom="0" percent="0" rank="0" text="" dxfId="272">
      <formula>$D$1&lt;K4</formula>
    </cfRule>
    <cfRule type="expression" priority="1276" aboveAverage="0" equalAverage="0" bottom="0" percent="0" rank="0" text="" dxfId="273">
      <formula>$D$1&gt;K4</formula>
    </cfRule>
  </conditionalFormatting>
  <conditionalFormatting sqref="K5">
    <cfRule type="cellIs" priority="1277" operator="equal" aboveAverage="0" equalAverage="0" bottom="0" percent="0" rank="0" text="" dxfId="274">
      <formula>5</formula>
    </cfRule>
    <cfRule type="cellIs" priority="1278" operator="equal" aboveAverage="0" equalAverage="0" bottom="0" percent="0" rank="0" text="" dxfId="275">
      <formula>4</formula>
    </cfRule>
    <cfRule type="cellIs" priority="1279" operator="equal" aboveAverage="0" equalAverage="0" bottom="0" percent="0" rank="0" text="" dxfId="276">
      <formula>3</formula>
    </cfRule>
  </conditionalFormatting>
  <conditionalFormatting sqref="K4">
    <cfRule type="expression" priority="1280" aboveAverage="0" equalAverage="0" bottom="0" percent="0" rank="0" text="" dxfId="277">
      <formula>$D$1&lt;K4</formula>
    </cfRule>
    <cfRule type="expression" priority="1281" aboveAverage="0" equalAverage="0" bottom="0" percent="0" rank="0" text="" dxfId="278">
      <formula>$D$1&gt;K4</formula>
    </cfRule>
  </conditionalFormatting>
  <conditionalFormatting sqref="K4">
    <cfRule type="expression" priority="1282" aboveAverage="0" equalAverage="0" bottom="0" percent="0" rank="0" text="" dxfId="279">
      <formula>$D$1&lt;K4</formula>
    </cfRule>
    <cfRule type="expression" priority="1283" aboveAverage="0" equalAverage="0" bottom="0" percent="0" rank="0" text="" dxfId="280">
      <formula>$D$1&gt;K4</formula>
    </cfRule>
  </conditionalFormatting>
  <conditionalFormatting sqref="K4">
    <cfRule type="expression" priority="1284" aboveAverage="0" equalAverage="0" bottom="0" percent="0" rank="0" text="" dxfId="281">
      <formula>$D$1&lt;K4</formula>
    </cfRule>
    <cfRule type="expression" priority="1285" aboveAverage="0" equalAverage="0" bottom="0" percent="0" rank="0" text="" dxfId="282">
      <formula>$D$1&gt;K4</formula>
    </cfRule>
  </conditionalFormatting>
  <conditionalFormatting sqref="K4">
    <cfRule type="expression" priority="1286" aboveAverage="0" equalAverage="0" bottom="0" percent="0" rank="0" text="" dxfId="283">
      <formula>$D$1&lt;K4</formula>
    </cfRule>
    <cfRule type="expression" priority="1287" aboveAverage="0" equalAverage="0" bottom="0" percent="0" rank="0" text="" dxfId="284">
      <formula>$D$1&gt;K4</formula>
    </cfRule>
  </conditionalFormatting>
  <conditionalFormatting sqref="K4">
    <cfRule type="expression" priority="1288" aboveAverage="0" equalAverage="0" bottom="0" percent="0" rank="0" text="" dxfId="285">
      <formula>$D$1&lt;K4</formula>
    </cfRule>
    <cfRule type="expression" priority="1289" aboveAverage="0" equalAverage="0" bottom="0" percent="0" rank="0" text="" dxfId="286">
      <formula>$D$1&gt;K4</formula>
    </cfRule>
  </conditionalFormatting>
  <conditionalFormatting sqref="K4">
    <cfRule type="expression" priority="1290" aboveAverage="0" equalAverage="0" bottom="0" percent="0" rank="0" text="" dxfId="287">
      <formula>$D$1&lt;K4</formula>
    </cfRule>
    <cfRule type="expression" priority="1291" aboveAverage="0" equalAverage="0" bottom="0" percent="0" rank="0" text="" dxfId="288">
      <formula>$D$1&gt;K4</formula>
    </cfRule>
  </conditionalFormatting>
  <conditionalFormatting sqref="K4">
    <cfRule type="expression" priority="1292" aboveAverage="0" equalAverage="0" bottom="0" percent="0" rank="0" text="" dxfId="289">
      <formula>$D$1&lt;K4</formula>
    </cfRule>
    <cfRule type="expression" priority="1293" aboveAverage="0" equalAverage="0" bottom="0" percent="0" rank="0" text="" dxfId="290">
      <formula>$D$1&gt;K4</formula>
    </cfRule>
  </conditionalFormatting>
  <conditionalFormatting sqref="K4">
    <cfRule type="expression" priority="1294" aboveAverage="0" equalAverage="0" bottom="0" percent="0" rank="0" text="" dxfId="291">
      <formula>$D$1&lt;K4</formula>
    </cfRule>
    <cfRule type="expression" priority="1295" aboveAverage="0" equalAverage="0" bottom="0" percent="0" rank="0" text="" dxfId="292">
      <formula>$D$1&gt;K4</formula>
    </cfRule>
  </conditionalFormatting>
  <conditionalFormatting sqref="K4">
    <cfRule type="expression" priority="1296" aboveAverage="0" equalAverage="0" bottom="0" percent="0" rank="0" text="" dxfId="293">
      <formula>$D$1&lt;K4</formula>
    </cfRule>
    <cfRule type="expression" priority="1297" aboveAverage="0" equalAverage="0" bottom="0" percent="0" rank="0" text="" dxfId="294">
      <formula>$D$1&gt;K4</formula>
    </cfRule>
  </conditionalFormatting>
  <conditionalFormatting sqref="K4">
    <cfRule type="expression" priority="1298" aboveAverage="0" equalAverage="0" bottom="0" percent="0" rank="0" text="" dxfId="295">
      <formula>$D$1&lt;K4</formula>
    </cfRule>
    <cfRule type="expression" priority="1299" aboveAverage="0" equalAverage="0" bottom="0" percent="0" rank="0" text="" dxfId="296">
      <formula>$D$1&gt;K4</formula>
    </cfRule>
  </conditionalFormatting>
  <conditionalFormatting sqref="K4">
    <cfRule type="expression" priority="1300" aboveAverage="0" equalAverage="0" bottom="0" percent="0" rank="0" text="" dxfId="297">
      <formula>$D$1&lt;K4</formula>
    </cfRule>
    <cfRule type="expression" priority="1301" aboveAverage="0" equalAverage="0" bottom="0" percent="0" rank="0" text="" dxfId="298">
      <formula>$D$1&gt;K4</formula>
    </cfRule>
  </conditionalFormatting>
  <conditionalFormatting sqref="K4">
    <cfRule type="expression" priority="1302" aboveAverage="0" equalAverage="0" bottom="0" percent="0" rank="0" text="" dxfId="299">
      <formula>$D$1&lt;K4</formula>
    </cfRule>
    <cfRule type="expression" priority="1303" aboveAverage="0" equalAverage="0" bottom="0" percent="0" rank="0" text="" dxfId="300">
      <formula>$D$1&gt;K4</formula>
    </cfRule>
  </conditionalFormatting>
  <conditionalFormatting sqref="F3">
    <cfRule type="expression" priority="1304" aboveAverage="0" equalAverage="0" bottom="0" percent="0" rank="0" text="" dxfId="301">
      <formula>$D$1&lt;F3</formula>
    </cfRule>
    <cfRule type="expression" priority="1305" aboveAverage="0" equalAverage="0" bottom="0" percent="0" rank="0" text="" dxfId="302">
      <formula>$D$1&gt;F3</formula>
    </cfRule>
  </conditionalFormatting>
  <conditionalFormatting sqref="F3">
    <cfRule type="expression" priority="1306" aboveAverage="0" equalAverage="0" bottom="0" percent="0" rank="0" text="" dxfId="303">
      <formula>$D$1&lt;F3</formula>
    </cfRule>
    <cfRule type="expression" priority="1307" aboveAverage="0" equalAverage="0" bottom="0" percent="0" rank="0" text="" dxfId="304">
      <formula>$D$1&gt;F3</formula>
    </cfRule>
  </conditionalFormatting>
  <conditionalFormatting sqref="F3">
    <cfRule type="expression" priority="1308" aboveAverage="0" equalAverage="0" bottom="0" percent="0" rank="0" text="" dxfId="305">
      <formula>$D$1&lt;F3</formula>
    </cfRule>
    <cfRule type="expression" priority="1309" aboveAverage="0" equalAverage="0" bottom="0" percent="0" rank="0" text="" dxfId="306">
      <formula>$D$1&gt;F3</formula>
    </cfRule>
  </conditionalFormatting>
  <conditionalFormatting sqref="G4">
    <cfRule type="expression" priority="1310" aboveAverage="0" equalAverage="0" bottom="0" percent="0" rank="0" text="" dxfId="307">
      <formula>$D$1&lt;G4</formula>
    </cfRule>
    <cfRule type="expression" priority="1311" aboveAverage="0" equalAverage="0" bottom="0" percent="0" rank="0" text="" dxfId="308">
      <formula>$D$1&gt;G4</formula>
    </cfRule>
  </conditionalFormatting>
  <conditionalFormatting sqref="G4">
    <cfRule type="expression" priority="1312" aboveAverage="0" equalAverage="0" bottom="0" percent="0" rank="0" text="" dxfId="309">
      <formula>$D$1&lt;G4</formula>
    </cfRule>
    <cfRule type="expression" priority="1313" aboveAverage="0" equalAverage="0" bottom="0" percent="0" rank="0" text="" dxfId="310">
      <formula>$D$1&gt;G4</formula>
    </cfRule>
  </conditionalFormatting>
  <conditionalFormatting sqref="G4">
    <cfRule type="expression" priority="1314" aboveAverage="0" equalAverage="0" bottom="0" percent="0" rank="0" text="" dxfId="311">
      <formula>$D$1&lt;G4</formula>
    </cfRule>
    <cfRule type="expression" priority="1315" aboveAverage="0" equalAverage="0" bottom="0" percent="0" rank="0" text="" dxfId="312">
      <formula>$D$1&gt;G4</formula>
    </cfRule>
  </conditionalFormatting>
  <conditionalFormatting sqref="G5">
    <cfRule type="cellIs" priority="1316" operator="equal" aboveAverage="0" equalAverage="0" bottom="0" percent="0" rank="0" text="" dxfId="313">
      <formula>5</formula>
    </cfRule>
    <cfRule type="cellIs" priority="1317" operator="equal" aboveAverage="0" equalAverage="0" bottom="0" percent="0" rank="0" text="" dxfId="314">
      <formula>4</formula>
    </cfRule>
    <cfRule type="cellIs" priority="1318" operator="equal" aboveAverage="0" equalAverage="0" bottom="0" percent="0" rank="0" text="" dxfId="315">
      <formula>3</formula>
    </cfRule>
  </conditionalFormatting>
  <conditionalFormatting sqref="G4">
    <cfRule type="expression" priority="1319" aboveAverage="0" equalAverage="0" bottom="0" percent="0" rank="0" text="" dxfId="316">
      <formula>$D$1&lt;G4</formula>
    </cfRule>
    <cfRule type="expression" priority="1320" aboveAverage="0" equalAverage="0" bottom="0" percent="0" rank="0" text="" dxfId="317">
      <formula>$D$1&gt;G4</formula>
    </cfRule>
  </conditionalFormatting>
  <conditionalFormatting sqref="J3">
    <cfRule type="expression" priority="1321" aboveAverage="0" equalAverage="0" bottom="0" percent="0" rank="0" text="" dxfId="318">
      <formula>$D$1&lt;J3</formula>
    </cfRule>
    <cfRule type="expression" priority="1322" aboveAverage="0" equalAverage="0" bottom="0" percent="0" rank="0" text="" dxfId="319">
      <formula>$D$1&gt;J3</formula>
    </cfRule>
  </conditionalFormatting>
  <conditionalFormatting sqref="J4">
    <cfRule type="expression" priority="1323" aboveAverage="0" equalAverage="0" bottom="0" percent="0" rank="0" text="" dxfId="320">
      <formula>$D$1&lt;J4</formula>
    </cfRule>
    <cfRule type="expression" priority="1324" aboveAverage="0" equalAverage="0" bottom="0" percent="0" rank="0" text="" dxfId="321">
      <formula>$D$1&gt;J4</formula>
    </cfRule>
  </conditionalFormatting>
  <conditionalFormatting sqref="J4">
    <cfRule type="expression" priority="1325" aboveAverage="0" equalAverage="0" bottom="0" percent="0" rank="0" text="" dxfId="322">
      <formula>$D$1&lt;J4</formula>
    </cfRule>
    <cfRule type="expression" priority="1326" aboveAverage="0" equalAverage="0" bottom="0" percent="0" rank="0" text="" dxfId="323">
      <formula>$D$1&gt;J4</formula>
    </cfRule>
  </conditionalFormatting>
  <conditionalFormatting sqref="J4">
    <cfRule type="expression" priority="1327" aboveAverage="0" equalAverage="0" bottom="0" percent="0" rank="0" text="" dxfId="324">
      <formula>$D$1&lt;J4</formula>
    </cfRule>
    <cfRule type="expression" priority="1328" aboveAverage="0" equalAverage="0" bottom="0" percent="0" rank="0" text="" dxfId="325">
      <formula>$D$1&gt;J4</formula>
    </cfRule>
  </conditionalFormatting>
  <conditionalFormatting sqref="H5">
    <cfRule type="cellIs" priority="1329" operator="equal" aboveAverage="0" equalAverage="0" bottom="0" percent="0" rank="0" text="" dxfId="326">
      <formula>5</formula>
    </cfRule>
    <cfRule type="cellIs" priority="1330" operator="equal" aboveAverage="0" equalAverage="0" bottom="0" percent="0" rank="0" text="" dxfId="327">
      <formula>4</formula>
    </cfRule>
    <cfRule type="cellIs" priority="1331" operator="equal" aboveAverage="0" equalAverage="0" bottom="0" percent="0" rank="0" text="" dxfId="328">
      <formula>3</formula>
    </cfRule>
  </conditionalFormatting>
  <conditionalFormatting sqref="G4">
    <cfRule type="expression" priority="1332" aboveAverage="0" equalAverage="0" bottom="0" percent="0" rank="0" text="" dxfId="329">
      <formula>$D$1&lt;G4</formula>
    </cfRule>
    <cfRule type="expression" priority="1333" aboveAverage="0" equalAverage="0" bottom="0" percent="0" rank="0" text="" dxfId="330">
      <formula>$D$1&gt;G4</formula>
    </cfRule>
  </conditionalFormatting>
  <conditionalFormatting sqref="G4">
    <cfRule type="expression" priority="1334" aboveAverage="0" equalAverage="0" bottom="0" percent="0" rank="0" text="" dxfId="331">
      <formula>$D$1&lt;G4</formula>
    </cfRule>
    <cfRule type="expression" priority="1335" aboveAverage="0" equalAverage="0" bottom="0" percent="0" rank="0" text="" dxfId="332">
      <formula>$D$1&gt;G4</formula>
    </cfRule>
  </conditionalFormatting>
  <conditionalFormatting sqref="G4">
    <cfRule type="expression" priority="1336" aboveAverage="0" equalAverage="0" bottom="0" percent="0" rank="0" text="" dxfId="333">
      <formula>$D$1&lt;G4</formula>
    </cfRule>
    <cfRule type="expression" priority="1337" aboveAverage="0" equalAverage="0" bottom="0" percent="0" rank="0" text="" dxfId="334">
      <formula>$D$1&gt;G4</formula>
    </cfRule>
  </conditionalFormatting>
  <conditionalFormatting sqref="G4">
    <cfRule type="expression" priority="1338" aboveAverage="0" equalAverage="0" bottom="0" percent="0" rank="0" text="" dxfId="335">
      <formula>$D$1&lt;G4</formula>
    </cfRule>
    <cfRule type="expression" priority="1339" aboveAverage="0" equalAverage="0" bottom="0" percent="0" rank="0" text="" dxfId="336">
      <formula>$D$1&gt;G4</formula>
    </cfRule>
  </conditionalFormatting>
  <conditionalFormatting sqref="G4">
    <cfRule type="expression" priority="1340" aboveAverage="0" equalAverage="0" bottom="0" percent="0" rank="0" text="" dxfId="337">
      <formula>$D$1&lt;G4</formula>
    </cfRule>
    <cfRule type="expression" priority="1341" aboveAverage="0" equalAverage="0" bottom="0" percent="0" rank="0" text="" dxfId="338">
      <formula>$D$1&gt;G4</formula>
    </cfRule>
  </conditionalFormatting>
  <conditionalFormatting sqref="J4">
    <cfRule type="expression" priority="1342" aboveAverage="0" equalAverage="0" bottom="0" percent="0" rank="0" text="" dxfId="339">
      <formula>$D$1&lt;J4</formula>
    </cfRule>
    <cfRule type="expression" priority="1343" aboveAverage="0" equalAverage="0" bottom="0" percent="0" rank="0" text="" dxfId="340">
      <formula>$D$1&gt;J4</formula>
    </cfRule>
  </conditionalFormatting>
  <conditionalFormatting sqref="J3">
    <cfRule type="expression" priority="1344" aboveAverage="0" equalAverage="0" bottom="0" percent="0" rank="0" text="" dxfId="341">
      <formula>$D$1&lt;J3</formula>
    </cfRule>
    <cfRule type="expression" priority="1345" aboveAverage="0" equalAverage="0" bottom="0" percent="0" rank="0" text="" dxfId="342">
      <formula>$D$1&gt;J3</formula>
    </cfRule>
  </conditionalFormatting>
  <conditionalFormatting sqref="J4">
    <cfRule type="expression" priority="1346" aboveAverage="0" equalAverage="0" bottom="0" percent="0" rank="0" text="" dxfId="343">
      <formula>$D$1&lt;J4</formula>
    </cfRule>
    <cfRule type="expression" priority="1347" aboveAverage="0" equalAverage="0" bottom="0" percent="0" rank="0" text="" dxfId="344">
      <formula>$D$1&gt;J4</formula>
    </cfRule>
  </conditionalFormatting>
  <conditionalFormatting sqref="J4">
    <cfRule type="expression" priority="1348" aboveAverage="0" equalAverage="0" bottom="0" percent="0" rank="0" text="" dxfId="345">
      <formula>$D$1&lt;J4</formula>
    </cfRule>
    <cfRule type="expression" priority="1349" aboveAverage="0" equalAverage="0" bottom="0" percent="0" rank="0" text="" dxfId="346">
      <formula>$D$1&gt;J4</formula>
    </cfRule>
  </conditionalFormatting>
  <conditionalFormatting sqref="J4">
    <cfRule type="expression" priority="1350" aboveAverage="0" equalAverage="0" bottom="0" percent="0" rank="0" text="" dxfId="347">
      <formula>$D$1&lt;J4</formula>
    </cfRule>
    <cfRule type="expression" priority="1351" aboveAverage="0" equalAverage="0" bottom="0" percent="0" rank="0" text="" dxfId="348">
      <formula>$D$1&gt;J4</formula>
    </cfRule>
  </conditionalFormatting>
  <conditionalFormatting sqref="J5">
    <cfRule type="cellIs" priority="1352" operator="equal" aboveAverage="0" equalAverage="0" bottom="0" percent="0" rank="0" text="" dxfId="349">
      <formula>5</formula>
    </cfRule>
    <cfRule type="cellIs" priority="1353" operator="equal" aboveAverage="0" equalAverage="0" bottom="0" percent="0" rank="0" text="" dxfId="350">
      <formula>4</formula>
    </cfRule>
    <cfRule type="cellIs" priority="1354" operator="equal" aboveAverage="0" equalAverage="0" bottom="0" percent="0" rank="0" text="" dxfId="351">
      <formula>3</formula>
    </cfRule>
  </conditionalFormatting>
  <conditionalFormatting sqref="J4">
    <cfRule type="expression" priority="1355" aboveAverage="0" equalAverage="0" bottom="0" percent="0" rank="0" text="" dxfId="352">
      <formula>$D$1&lt;J4</formula>
    </cfRule>
    <cfRule type="expression" priority="1356" aboveAverage="0" equalAverage="0" bottom="0" percent="0" rank="0" text="" dxfId="353">
      <formula>$D$1&gt;J4</formula>
    </cfRule>
  </conditionalFormatting>
  <conditionalFormatting sqref="J4">
    <cfRule type="expression" priority="1357" aboveAverage="0" equalAverage="0" bottom="0" percent="0" rank="0" text="" dxfId="354">
      <formula>$D$1&lt;J4</formula>
    </cfRule>
    <cfRule type="expression" priority="1358" aboveAverage="0" equalAverage="0" bottom="0" percent="0" rank="0" text="" dxfId="355">
      <formula>$D$1&gt;J4</formula>
    </cfRule>
  </conditionalFormatting>
  <conditionalFormatting sqref="J4">
    <cfRule type="expression" priority="1359" aboveAverage="0" equalAverage="0" bottom="0" percent="0" rank="0" text="" dxfId="356">
      <formula>$D$1&lt;J4</formula>
    </cfRule>
    <cfRule type="expression" priority="1360" aboveAverage="0" equalAverage="0" bottom="0" percent="0" rank="0" text="" dxfId="357">
      <formula>$D$1&gt;J4</formula>
    </cfRule>
  </conditionalFormatting>
  <conditionalFormatting sqref="J4">
    <cfRule type="expression" priority="1361" aboveAverage="0" equalAverage="0" bottom="0" percent="0" rank="0" text="" dxfId="358">
      <formula>$D$1&lt;J4</formula>
    </cfRule>
    <cfRule type="expression" priority="1362" aboveAverage="0" equalAverage="0" bottom="0" percent="0" rank="0" text="" dxfId="359">
      <formula>$D$1&gt;J4</formula>
    </cfRule>
  </conditionalFormatting>
  <conditionalFormatting sqref="J4">
    <cfRule type="expression" priority="1363" aboveAverage="0" equalAverage="0" bottom="0" percent="0" rank="0" text="" dxfId="360">
      <formula>$D$1&lt;J4</formula>
    </cfRule>
    <cfRule type="expression" priority="1364" aboveAverage="0" equalAverage="0" bottom="0" percent="0" rank="0" text="" dxfId="361">
      <formula>$D$1&gt;J4</formula>
    </cfRule>
  </conditionalFormatting>
  <conditionalFormatting sqref="J4">
    <cfRule type="expression" priority="1365" aboveAverage="0" equalAverage="0" bottom="0" percent="0" rank="0" text="" dxfId="362">
      <formula>$D$1&lt;J4</formula>
    </cfRule>
    <cfRule type="expression" priority="1366" aboveAverage="0" equalAverage="0" bottom="0" percent="0" rank="0" text="" dxfId="363">
      <formula>$D$1&gt;J4</formula>
    </cfRule>
  </conditionalFormatting>
  <conditionalFormatting sqref="G5">
    <cfRule type="cellIs" priority="1367" operator="equal" aboveAverage="0" equalAverage="0" bottom="0" percent="0" rank="0" text="" dxfId="364">
      <formula>5</formula>
    </cfRule>
    <cfRule type="cellIs" priority="1368" operator="equal" aboveAverage="0" equalAverage="0" bottom="0" percent="0" rank="0" text="" dxfId="365">
      <formula>4</formula>
    </cfRule>
    <cfRule type="cellIs" priority="1369" operator="equal" aboveAverage="0" equalAverage="0" bottom="0" percent="0" rank="0" text="" dxfId="366">
      <formula>3</formula>
    </cfRule>
  </conditionalFormatting>
  <conditionalFormatting sqref="G3:G4">
    <cfRule type="expression" priority="1370" aboveAverage="0" equalAverage="0" bottom="0" percent="0" rank="0" text="" dxfId="367">
      <formula>$D$1&lt;G3</formula>
    </cfRule>
    <cfRule type="expression" priority="1371" aboveAverage="0" equalAverage="0" bottom="0" percent="0" rank="0" text="" dxfId="368">
      <formula>$D$1&gt;G3</formula>
    </cfRule>
  </conditionalFormatting>
  <conditionalFormatting sqref="G5">
    <cfRule type="cellIs" priority="1372" operator="equal" aboveAverage="0" equalAverage="0" bottom="0" percent="0" rank="0" text="" dxfId="369">
      <formula>5</formula>
    </cfRule>
    <cfRule type="cellIs" priority="1373" operator="equal" aboveAverage="0" equalAverage="0" bottom="0" percent="0" rank="0" text="" dxfId="370">
      <formula>4</formula>
    </cfRule>
    <cfRule type="cellIs" priority="1374" operator="equal" aboveAverage="0" equalAverage="0" bottom="0" percent="0" rank="0" text="" dxfId="371">
      <formula>3</formula>
    </cfRule>
  </conditionalFormatting>
  <conditionalFormatting sqref="G3:G4">
    <cfRule type="expression" priority="1375" aboveAverage="0" equalAverage="0" bottom="0" percent="0" rank="0" text="" dxfId="372">
      <formula>$D$1&lt;G3</formula>
    </cfRule>
    <cfRule type="expression" priority="1376" aboveAverage="0" equalAverage="0" bottom="0" percent="0" rank="0" text="" dxfId="373">
      <formula>$D$1&gt;G3</formula>
    </cfRule>
  </conditionalFormatting>
  <conditionalFormatting sqref="G5">
    <cfRule type="cellIs" priority="1377" operator="equal" aboveAverage="0" equalAverage="0" bottom="0" percent="0" rank="0" text="" dxfId="374">
      <formula>5</formula>
    </cfRule>
    <cfRule type="cellIs" priority="1378" operator="equal" aboveAverage="0" equalAverage="0" bottom="0" percent="0" rank="0" text="" dxfId="375">
      <formula>4</formula>
    </cfRule>
    <cfRule type="cellIs" priority="1379" operator="equal" aboveAverage="0" equalAverage="0" bottom="0" percent="0" rank="0" text="" dxfId="376">
      <formula>3</formula>
    </cfRule>
  </conditionalFormatting>
  <conditionalFormatting sqref="G4">
    <cfRule type="expression" priority="1380" aboveAverage="0" equalAverage="0" bottom="0" percent="0" rank="0" text="" dxfId="377">
      <formula>$D$1&lt;G4</formula>
    </cfRule>
    <cfRule type="expression" priority="1381" aboveAverage="0" equalAverage="0" bottom="0" percent="0" rank="0" text="" dxfId="378">
      <formula>$D$1&gt;G4</formula>
    </cfRule>
  </conditionalFormatting>
  <conditionalFormatting sqref="G4">
    <cfRule type="expression" priority="1382" aboveAverage="0" equalAverage="0" bottom="0" percent="0" rank="0" text="" dxfId="379">
      <formula>$D$1&lt;G4</formula>
    </cfRule>
    <cfRule type="expression" priority="1383" aboveAverage="0" equalAverage="0" bottom="0" percent="0" rank="0" text="" dxfId="380">
      <formula>$D$1&gt;G4</formula>
    </cfRule>
  </conditionalFormatting>
  <conditionalFormatting sqref="G4">
    <cfRule type="expression" priority="1384" aboveAverage="0" equalAverage="0" bottom="0" percent="0" rank="0" text="" dxfId="381">
      <formula>$D$1&lt;G4</formula>
    </cfRule>
    <cfRule type="expression" priority="1385" aboveAverage="0" equalAverage="0" bottom="0" percent="0" rank="0" text="" dxfId="382">
      <formula>$D$1&gt;G4</formula>
    </cfRule>
  </conditionalFormatting>
  <conditionalFormatting sqref="G4">
    <cfRule type="expression" priority="1386" aboveAverage="0" equalAverage="0" bottom="0" percent="0" rank="0" text="" dxfId="383">
      <formula>$D$1&lt;G4</formula>
    </cfRule>
    <cfRule type="expression" priority="1387" aboveAverage="0" equalAverage="0" bottom="0" percent="0" rank="0" text="" dxfId="384">
      <formula>$D$1&gt;G4</formula>
    </cfRule>
  </conditionalFormatting>
  <conditionalFormatting sqref="G4">
    <cfRule type="expression" priority="1388" aboveAverage="0" equalAverage="0" bottom="0" percent="0" rank="0" text="" dxfId="385">
      <formula>$D$1&lt;G4</formula>
    </cfRule>
    <cfRule type="expression" priority="1389" aboveAverage="0" equalAverage="0" bottom="0" percent="0" rank="0" text="" dxfId="386">
      <formula>$D$1&gt;G4</formula>
    </cfRule>
  </conditionalFormatting>
  <conditionalFormatting sqref="G4">
    <cfRule type="expression" priority="1390" aboveAverage="0" equalAverage="0" bottom="0" percent="0" rank="0" text="" dxfId="387">
      <formula>$D$1&lt;G4</formula>
    </cfRule>
    <cfRule type="expression" priority="1391" aboveAverage="0" equalAverage="0" bottom="0" percent="0" rank="0" text="" dxfId="388">
      <formula>$D$1&gt;G4</formula>
    </cfRule>
  </conditionalFormatting>
  <conditionalFormatting sqref="G4">
    <cfRule type="expression" priority="1392" aboveAverage="0" equalAverage="0" bottom="0" percent="0" rank="0" text="" dxfId="389">
      <formula>$D$1&lt;G4</formula>
    </cfRule>
    <cfRule type="expression" priority="1393" aboveAverage="0" equalAverage="0" bottom="0" percent="0" rank="0" text="" dxfId="390">
      <formula>$D$1&gt;G4</formula>
    </cfRule>
  </conditionalFormatting>
  <conditionalFormatting sqref="G4">
    <cfRule type="expression" priority="1394" aboveAverage="0" equalAverage="0" bottom="0" percent="0" rank="0" text="" dxfId="391">
      <formula>$D$1&lt;G4</formula>
    </cfRule>
    <cfRule type="expression" priority="1395" aboveAverage="0" equalAverage="0" bottom="0" percent="0" rank="0" text="" dxfId="392">
      <formula>$D$1&gt;G4</formula>
    </cfRule>
  </conditionalFormatting>
  <conditionalFormatting sqref="G4">
    <cfRule type="expression" priority="1396" aboveAverage="0" equalAverage="0" bottom="0" percent="0" rank="0" text="" dxfId="393">
      <formula>$D$1&lt;G4</formula>
    </cfRule>
    <cfRule type="expression" priority="1397" aboveAverage="0" equalAverage="0" bottom="0" percent="0" rank="0" text="" dxfId="394">
      <formula>$D$1&gt;G4</formula>
    </cfRule>
  </conditionalFormatting>
  <conditionalFormatting sqref="G5">
    <cfRule type="cellIs" priority="1398" operator="equal" aboveAverage="0" equalAverage="0" bottom="0" percent="0" rank="0" text="" dxfId="395">
      <formula>5</formula>
    </cfRule>
    <cfRule type="cellIs" priority="1399" operator="equal" aboveAverage="0" equalAverage="0" bottom="0" percent="0" rank="0" text="" dxfId="396">
      <formula>4</formula>
    </cfRule>
    <cfRule type="cellIs" priority="1400" operator="equal" aboveAverage="0" equalAverage="0" bottom="0" percent="0" rank="0" text="" dxfId="397">
      <formula>3</formula>
    </cfRule>
  </conditionalFormatting>
  <conditionalFormatting sqref="G3:G4">
    <cfRule type="expression" priority="1401" aboveAverage="0" equalAverage="0" bottom="0" percent="0" rank="0" text="" dxfId="398">
      <formula>$D$1&lt;G3</formula>
    </cfRule>
    <cfRule type="expression" priority="1402" aboveAverage="0" equalAverage="0" bottom="0" percent="0" rank="0" text="" dxfId="399">
      <formula>$D$1&gt;G3</formula>
    </cfRule>
  </conditionalFormatting>
  <conditionalFormatting sqref="G5">
    <cfRule type="cellIs" priority="1403" operator="equal" aboveAverage="0" equalAverage="0" bottom="0" percent="0" rank="0" text="" dxfId="400">
      <formula>5</formula>
    </cfRule>
    <cfRule type="cellIs" priority="1404" operator="equal" aboveAverage="0" equalAverage="0" bottom="0" percent="0" rank="0" text="" dxfId="401">
      <formula>4</formula>
    </cfRule>
    <cfRule type="cellIs" priority="1405" operator="equal" aboveAverage="0" equalAverage="0" bottom="0" percent="0" rank="0" text="" dxfId="402">
      <formula>3</formula>
    </cfRule>
  </conditionalFormatting>
  <conditionalFormatting sqref="G4">
    <cfRule type="expression" priority="1406" aboveAverage="0" equalAverage="0" bottom="0" percent="0" rank="0" text="" dxfId="403">
      <formula>$D$1&lt;G4</formula>
    </cfRule>
    <cfRule type="expression" priority="1407" aboveAverage="0" equalAverage="0" bottom="0" percent="0" rank="0" text="" dxfId="404">
      <formula>$D$1&gt;G4</formula>
    </cfRule>
  </conditionalFormatting>
  <conditionalFormatting sqref="G5">
    <cfRule type="cellIs" priority="1408" operator="equal" aboveAverage="0" equalAverage="0" bottom="0" percent="0" rank="0" text="" dxfId="405">
      <formula>5</formula>
    </cfRule>
    <cfRule type="cellIs" priority="1409" operator="equal" aboveAverage="0" equalAverage="0" bottom="0" percent="0" rank="0" text="" dxfId="406">
      <formula>4</formula>
    </cfRule>
    <cfRule type="cellIs" priority="1410" operator="equal" aboveAverage="0" equalAverage="0" bottom="0" percent="0" rank="0" text="" dxfId="407">
      <formula>3</formula>
    </cfRule>
  </conditionalFormatting>
  <conditionalFormatting sqref="G4">
    <cfRule type="expression" priority="1411" aboveAverage="0" equalAverage="0" bottom="0" percent="0" rank="0" text="" dxfId="408">
      <formula>$D$1&lt;G4</formula>
    </cfRule>
    <cfRule type="expression" priority="1412" aboveAverage="0" equalAverage="0" bottom="0" percent="0" rank="0" text="" dxfId="409">
      <formula>$D$1&gt;G4</formula>
    </cfRule>
  </conditionalFormatting>
  <conditionalFormatting sqref="G4">
    <cfRule type="expression" priority="1413" aboveAverage="0" equalAverage="0" bottom="0" percent="0" rank="0" text="" dxfId="410">
      <formula>$D$1&lt;G4</formula>
    </cfRule>
    <cfRule type="expression" priority="1414" aboveAverage="0" equalAverage="0" bottom="0" percent="0" rank="0" text="" dxfId="411">
      <formula>$D$1&gt;G4</formula>
    </cfRule>
  </conditionalFormatting>
  <conditionalFormatting sqref="G4">
    <cfRule type="expression" priority="1415" aboveAverage="0" equalAverage="0" bottom="0" percent="0" rank="0" text="" dxfId="412">
      <formula>$D$1&lt;G4</formula>
    </cfRule>
    <cfRule type="expression" priority="1416" aboveAverage="0" equalAverage="0" bottom="0" percent="0" rank="0" text="" dxfId="413">
      <formula>$D$1&gt;G4</formula>
    </cfRule>
  </conditionalFormatting>
  <conditionalFormatting sqref="G4">
    <cfRule type="expression" priority="1417" aboveAverage="0" equalAverage="0" bottom="0" percent="0" rank="0" text="" dxfId="414">
      <formula>$D$1&lt;G4</formula>
    </cfRule>
    <cfRule type="expression" priority="1418" aboveAverage="0" equalAverage="0" bottom="0" percent="0" rank="0" text="" dxfId="415">
      <formula>$D$1&gt;G4</formula>
    </cfRule>
  </conditionalFormatting>
  <conditionalFormatting sqref="G4">
    <cfRule type="expression" priority="1419" aboveAverage="0" equalAverage="0" bottom="0" percent="0" rank="0" text="" dxfId="416">
      <formula>$D$1&lt;G4</formula>
    </cfRule>
    <cfRule type="expression" priority="1420" aboveAverage="0" equalAverage="0" bottom="0" percent="0" rank="0" text="" dxfId="417">
      <formula>$D$1&gt;G4</formula>
    </cfRule>
  </conditionalFormatting>
  <conditionalFormatting sqref="F5">
    <cfRule type="cellIs" priority="1421" operator="equal" aboveAverage="0" equalAverage="0" bottom="0" percent="0" rank="0" text="" dxfId="418">
      <formula>5</formula>
    </cfRule>
    <cfRule type="cellIs" priority="1422" operator="equal" aboveAverage="0" equalAverage="0" bottom="0" percent="0" rank="0" text="" dxfId="419">
      <formula>4</formula>
    </cfRule>
    <cfRule type="cellIs" priority="1423" operator="equal" aboveAverage="0" equalAverage="0" bottom="0" percent="0" rank="0" text="" dxfId="420">
      <formula>3</formula>
    </cfRule>
  </conditionalFormatting>
  <conditionalFormatting sqref="F5">
    <cfRule type="cellIs" priority="1424" operator="equal" aboveAverage="0" equalAverage="0" bottom="0" percent="0" rank="0" text="" dxfId="421">
      <formula>5</formula>
    </cfRule>
    <cfRule type="cellIs" priority="1425" operator="equal" aboveAverage="0" equalAverage="0" bottom="0" percent="0" rank="0" text="" dxfId="422">
      <formula>4</formula>
    </cfRule>
    <cfRule type="cellIs" priority="1426" operator="equal" aboveAverage="0" equalAverage="0" bottom="0" percent="0" rank="0" text="" dxfId="423">
      <formula>3</formula>
    </cfRule>
  </conditionalFormatting>
  <conditionalFormatting sqref="F4">
    <cfRule type="expression" priority="1427" aboveAverage="0" equalAverage="0" bottom="0" percent="0" rank="0" text="" dxfId="424">
      <formula>$D$1&lt;F4</formula>
    </cfRule>
    <cfRule type="expression" priority="1428" aboveAverage="0" equalAverage="0" bottom="0" percent="0" rank="0" text="" dxfId="425">
      <formula>$D$1&gt;F4</formula>
    </cfRule>
  </conditionalFormatting>
  <conditionalFormatting sqref="F4">
    <cfRule type="expression" priority="1429" aboveAverage="0" equalAverage="0" bottom="0" percent="0" rank="0" text="" dxfId="426">
      <formula>$D$1&lt;F4</formula>
    </cfRule>
    <cfRule type="expression" priority="1430" aboveAverage="0" equalAverage="0" bottom="0" percent="0" rank="0" text="" dxfId="427">
      <formula>$D$1&gt;F4</formula>
    </cfRule>
  </conditionalFormatting>
  <conditionalFormatting sqref="F5">
    <cfRule type="cellIs" priority="1431" operator="equal" aboveAverage="0" equalAverage="0" bottom="0" percent="0" rank="0" text="" dxfId="428">
      <formula>5</formula>
    </cfRule>
    <cfRule type="cellIs" priority="1432" operator="equal" aboveAverage="0" equalAverage="0" bottom="0" percent="0" rank="0" text="" dxfId="429">
      <formula>4</formula>
    </cfRule>
    <cfRule type="cellIs" priority="1433" operator="equal" aboveAverage="0" equalAverage="0" bottom="0" percent="0" rank="0" text="" dxfId="430">
      <formula>3</formula>
    </cfRule>
  </conditionalFormatting>
  <conditionalFormatting sqref="F4">
    <cfRule type="expression" priority="1434" aboveAverage="0" equalAverage="0" bottom="0" percent="0" rank="0" text="" dxfId="431">
      <formula>$D$1&lt;F4</formula>
    </cfRule>
    <cfRule type="expression" priority="1435" aboveAverage="0" equalAverage="0" bottom="0" percent="0" rank="0" text="" dxfId="432">
      <formula>$D$1&gt;F4</formula>
    </cfRule>
  </conditionalFormatting>
  <conditionalFormatting sqref="F5">
    <cfRule type="cellIs" priority="1436" operator="equal" aboveAverage="0" equalAverage="0" bottom="0" percent="0" rank="0" text="" dxfId="433">
      <formula>5</formula>
    </cfRule>
    <cfRule type="cellIs" priority="1437" operator="equal" aboveAverage="0" equalAverage="0" bottom="0" percent="0" rank="0" text="" dxfId="434">
      <formula>4</formula>
    </cfRule>
    <cfRule type="cellIs" priority="1438" operator="equal" aboveAverage="0" equalAverage="0" bottom="0" percent="0" rank="0" text="" dxfId="435">
      <formula>3</formula>
    </cfRule>
  </conditionalFormatting>
  <conditionalFormatting sqref="F4">
    <cfRule type="expression" priority="1439" aboveAverage="0" equalAverage="0" bottom="0" percent="0" rank="0" text="" dxfId="436">
      <formula>$D$1&lt;F4</formula>
    </cfRule>
    <cfRule type="expression" priority="1440" aboveAverage="0" equalAverage="0" bottom="0" percent="0" rank="0" text="" dxfId="437">
      <formula>$D$1&gt;F4</formula>
    </cfRule>
  </conditionalFormatting>
  <conditionalFormatting sqref="F4">
    <cfRule type="expression" priority="1441" aboveAverage="0" equalAverage="0" bottom="0" percent="0" rank="0" text="" dxfId="438">
      <formula>$D$1&lt;F4</formula>
    </cfRule>
    <cfRule type="expression" priority="1442" aboveAverage="0" equalAverage="0" bottom="0" percent="0" rank="0" text="" dxfId="439">
      <formula>$D$1&gt;F4</formula>
    </cfRule>
  </conditionalFormatting>
  <conditionalFormatting sqref="F4">
    <cfRule type="expression" priority="1443" aboveAverage="0" equalAverage="0" bottom="0" percent="0" rank="0" text="" dxfId="440">
      <formula>$D$1&lt;F4</formula>
    </cfRule>
    <cfRule type="expression" priority="1444" aboveAverage="0" equalAverage="0" bottom="0" percent="0" rank="0" text="" dxfId="441">
      <formula>$D$1&gt;F4</formula>
    </cfRule>
  </conditionalFormatting>
  <conditionalFormatting sqref="F4">
    <cfRule type="expression" priority="1445" aboveAverage="0" equalAverage="0" bottom="0" percent="0" rank="0" text="" dxfId="442">
      <formula>$D$1&lt;F4</formula>
    </cfRule>
    <cfRule type="expression" priority="1446" aboveAverage="0" equalAverage="0" bottom="0" percent="0" rank="0" text="" dxfId="443">
      <formula>$D$1&gt;F4</formula>
    </cfRule>
  </conditionalFormatting>
  <conditionalFormatting sqref="F4">
    <cfRule type="expression" priority="1447" aboveAverage="0" equalAverage="0" bottom="0" percent="0" rank="0" text="" dxfId="444">
      <formula>$D$1&lt;F4</formula>
    </cfRule>
    <cfRule type="expression" priority="1448" aboveAverage="0" equalAverage="0" bottom="0" percent="0" rank="0" text="" dxfId="445">
      <formula>$D$1&gt;F4</formula>
    </cfRule>
  </conditionalFormatting>
  <conditionalFormatting sqref="F4">
    <cfRule type="expression" priority="1449" aboveAverage="0" equalAverage="0" bottom="0" percent="0" rank="0" text="" dxfId="446">
      <formula>$D$1&lt;F4</formula>
    </cfRule>
    <cfRule type="expression" priority="1450" aboveAverage="0" equalAverage="0" bottom="0" percent="0" rank="0" text="" dxfId="447">
      <formula>$D$1&gt;F4</formula>
    </cfRule>
  </conditionalFormatting>
  <conditionalFormatting sqref="F4">
    <cfRule type="expression" priority="1451" aboveAverage="0" equalAverage="0" bottom="0" percent="0" rank="0" text="" dxfId="448">
      <formula>$D$1&lt;F4</formula>
    </cfRule>
    <cfRule type="expression" priority="1452" aboveAverage="0" equalAverage="0" bottom="0" percent="0" rank="0" text="" dxfId="449">
      <formula>$D$1&gt;F4</formula>
    </cfRule>
  </conditionalFormatting>
  <conditionalFormatting sqref="F4">
    <cfRule type="expression" priority="1453" aboveAverage="0" equalAverage="0" bottom="0" percent="0" rank="0" text="" dxfId="450">
      <formula>$D$1&lt;F4</formula>
    </cfRule>
    <cfRule type="expression" priority="1454" aboveAverage="0" equalAverage="0" bottom="0" percent="0" rank="0" text="" dxfId="451">
      <formula>$D$1&gt;F4</formula>
    </cfRule>
  </conditionalFormatting>
  <conditionalFormatting sqref="F4">
    <cfRule type="expression" priority="1455" aboveAverage="0" equalAverage="0" bottom="0" percent="0" rank="0" text="" dxfId="452">
      <formula>$D$1&lt;F4</formula>
    </cfRule>
    <cfRule type="expression" priority="1456" aboveAverage="0" equalAverage="0" bottom="0" percent="0" rank="0" text="" dxfId="453">
      <formula>$D$1&gt;F4</formula>
    </cfRule>
  </conditionalFormatting>
  <conditionalFormatting sqref="F4">
    <cfRule type="expression" priority="1457" aboveAverage="0" equalAverage="0" bottom="0" percent="0" rank="0" text="" dxfId="454">
      <formula>$D$1&lt;F4</formula>
    </cfRule>
    <cfRule type="expression" priority="1458" aboveAverage="0" equalAverage="0" bottom="0" percent="0" rank="0" text="" dxfId="455">
      <formula>$D$1&gt;F4</formula>
    </cfRule>
  </conditionalFormatting>
  <conditionalFormatting sqref="F4">
    <cfRule type="expression" priority="1459" aboveAverage="0" equalAverage="0" bottom="0" percent="0" rank="0" text="" dxfId="456">
      <formula>$D$1&lt;F4</formula>
    </cfRule>
    <cfRule type="expression" priority="1460" aboveAverage="0" equalAverage="0" bottom="0" percent="0" rank="0" text="" dxfId="457">
      <formula>$D$1&gt;F4</formula>
    </cfRule>
  </conditionalFormatting>
  <conditionalFormatting sqref="H3">
    <cfRule type="expression" priority="1461" aboveAverage="0" equalAverage="0" bottom="0" percent="0" rank="0" text="" dxfId="458">
      <formula>$D$1&lt;H3</formula>
    </cfRule>
    <cfRule type="expression" priority="1462" aboveAverage="0" equalAverage="0" bottom="0" percent="0" rank="0" text="" dxfId="459">
      <formula>$D$1&gt;H3</formula>
    </cfRule>
  </conditionalFormatting>
  <conditionalFormatting sqref="J5">
    <cfRule type="cellIs" priority="1463" operator="equal" aboveAverage="0" equalAverage="0" bottom="0" percent="0" rank="0" text="" dxfId="460">
      <formula>5</formula>
    </cfRule>
    <cfRule type="cellIs" priority="1464" operator="equal" aboveAverage="0" equalAverage="0" bottom="0" percent="0" rank="0" text="" dxfId="461">
      <formula>4</formula>
    </cfRule>
    <cfRule type="cellIs" priority="1465" operator="equal" aboveAverage="0" equalAverage="0" bottom="0" percent="0" rank="0" text="" dxfId="462">
      <formula>3</formula>
    </cfRule>
  </conditionalFormatting>
  <conditionalFormatting sqref="J3:J4">
    <cfRule type="expression" priority="1466" aboveAverage="0" equalAverage="0" bottom="0" percent="0" rank="0" text="" dxfId="463">
      <formula>$D$1&lt;J3</formula>
    </cfRule>
    <cfRule type="expression" priority="1467" aboveAverage="0" equalAverage="0" bottom="0" percent="0" rank="0" text="" dxfId="464">
      <formula>$D$1&gt;J3</formula>
    </cfRule>
  </conditionalFormatting>
  <conditionalFormatting sqref="J4">
    <cfRule type="expression" priority="1468" aboveAverage="0" equalAverage="0" bottom="0" percent="0" rank="0" text="" dxfId="465">
      <formula>$D$1&lt;J4</formula>
    </cfRule>
    <cfRule type="expression" priority="1469" aboveAverage="0" equalAverage="0" bottom="0" percent="0" rank="0" text="" dxfId="466">
      <formula>$D$1&gt;J4</formula>
    </cfRule>
  </conditionalFormatting>
  <conditionalFormatting sqref="H4">
    <cfRule type="expression" priority="1470" aboveAverage="0" equalAverage="0" bottom="0" percent="0" rank="0" text="" dxfId="467">
      <formula>$D$1&lt;H4</formula>
    </cfRule>
    <cfRule type="expression" priority="1471" aboveAverage="0" equalAverage="0" bottom="0" percent="0" rank="0" text="" dxfId="468">
      <formula>$D$1&gt;H4</formula>
    </cfRule>
  </conditionalFormatting>
  <conditionalFormatting sqref="H4">
    <cfRule type="expression" priority="1472" aboveAverage="0" equalAverage="0" bottom="0" percent="0" rank="0" text="" dxfId="469">
      <formula>$D$1&lt;H4</formula>
    </cfRule>
    <cfRule type="expression" priority="1473" aboveAverage="0" equalAverage="0" bottom="0" percent="0" rank="0" text="" dxfId="470">
      <formula>$D$1&gt;H4</formula>
    </cfRule>
  </conditionalFormatting>
  <conditionalFormatting sqref="H4">
    <cfRule type="expression" priority="1474" aboveAverage="0" equalAverage="0" bottom="0" percent="0" rank="0" text="" dxfId="471">
      <formula>$D$1&lt;H4</formula>
    </cfRule>
    <cfRule type="expression" priority="1475" aboveAverage="0" equalAverage="0" bottom="0" percent="0" rank="0" text="" dxfId="472">
      <formula>$D$1&gt;H4</formula>
    </cfRule>
  </conditionalFormatting>
  <conditionalFormatting sqref="J4">
    <cfRule type="expression" priority="1476" aboveAverage="0" equalAverage="0" bottom="0" percent="0" rank="0" text="" dxfId="473">
      <formula>$D$1&lt;J4</formula>
    </cfRule>
    <cfRule type="expression" priority="1477" aboveAverage="0" equalAverage="0" bottom="0" percent="0" rank="0" text="" dxfId="474">
      <formula>$D$1&gt;J4</formula>
    </cfRule>
  </conditionalFormatting>
  <conditionalFormatting sqref="J5">
    <cfRule type="cellIs" priority="1478" operator="equal" aboveAverage="0" equalAverage="0" bottom="0" percent="0" rank="0" text="" dxfId="475">
      <formula>5</formula>
    </cfRule>
    <cfRule type="cellIs" priority="1479" operator="equal" aboveAverage="0" equalAverage="0" bottom="0" percent="0" rank="0" text="" dxfId="476">
      <formula>4</formula>
    </cfRule>
    <cfRule type="cellIs" priority="1480" operator="equal" aboveAverage="0" equalAverage="0" bottom="0" percent="0" rank="0" text="" dxfId="477">
      <formula>3</formula>
    </cfRule>
  </conditionalFormatting>
  <conditionalFormatting sqref="J4">
    <cfRule type="expression" priority="1481" aboveAverage="0" equalAverage="0" bottom="0" percent="0" rank="0" text="" dxfId="478">
      <formula>$D$1&lt;J4</formula>
    </cfRule>
    <cfRule type="expression" priority="1482" aboveAverage="0" equalAverage="0" bottom="0" percent="0" rank="0" text="" dxfId="479">
      <formula>$D$1&gt;J4</formula>
    </cfRule>
  </conditionalFormatting>
  <conditionalFormatting sqref="J5">
    <cfRule type="cellIs" priority="1483" operator="equal" aboveAverage="0" equalAverage="0" bottom="0" percent="0" rank="0" text="" dxfId="480">
      <formula>5</formula>
    </cfRule>
    <cfRule type="cellIs" priority="1484" operator="equal" aboveAverage="0" equalAverage="0" bottom="0" percent="0" rank="0" text="" dxfId="481">
      <formula>4</formula>
    </cfRule>
    <cfRule type="cellIs" priority="1485" operator="equal" aboveAverage="0" equalAverage="0" bottom="0" percent="0" rank="0" text="" dxfId="482">
      <formula>3</formula>
    </cfRule>
  </conditionalFormatting>
  <conditionalFormatting sqref="J4">
    <cfRule type="expression" priority="1486" aboveAverage="0" equalAverage="0" bottom="0" percent="0" rank="0" text="" dxfId="483">
      <formula>$D$1&lt;J4</formula>
    </cfRule>
    <cfRule type="expression" priority="1487" aboveAverage="0" equalAverage="0" bottom="0" percent="0" rank="0" text="" dxfId="484">
      <formula>$D$1&gt;J4</formula>
    </cfRule>
  </conditionalFormatting>
  <conditionalFormatting sqref="J5">
    <cfRule type="cellIs" priority="1488" operator="equal" aboveAverage="0" equalAverage="0" bottom="0" percent="0" rank="0" text="" dxfId="485">
      <formula>5</formula>
    </cfRule>
    <cfRule type="cellIs" priority="1489" operator="equal" aboveAverage="0" equalAverage="0" bottom="0" percent="0" rank="0" text="" dxfId="486">
      <formula>4</formula>
    </cfRule>
    <cfRule type="cellIs" priority="1490" operator="equal" aboveAverage="0" equalAverage="0" bottom="0" percent="0" rank="0" text="" dxfId="487">
      <formula>3</formula>
    </cfRule>
  </conditionalFormatting>
  <conditionalFormatting sqref="J4">
    <cfRule type="expression" priority="1491" aboveAverage="0" equalAverage="0" bottom="0" percent="0" rank="0" text="" dxfId="488">
      <formula>$D$1&lt;J4</formula>
    </cfRule>
    <cfRule type="expression" priority="1492" aboveAverage="0" equalAverage="0" bottom="0" percent="0" rank="0" text="" dxfId="489">
      <formula>$D$1&gt;J4</formula>
    </cfRule>
  </conditionalFormatting>
  <conditionalFormatting sqref="J4">
    <cfRule type="expression" priority="1493" aboveAverage="0" equalAverage="0" bottom="0" percent="0" rank="0" text="" dxfId="490">
      <formula>$D$1&lt;J4</formula>
    </cfRule>
    <cfRule type="expression" priority="1494" aboveAverage="0" equalAverage="0" bottom="0" percent="0" rank="0" text="" dxfId="491">
      <formula>$D$1&gt;J4</formula>
    </cfRule>
  </conditionalFormatting>
  <conditionalFormatting sqref="J4">
    <cfRule type="expression" priority="1495" aboveAverage="0" equalAverage="0" bottom="0" percent="0" rank="0" text="" dxfId="492">
      <formula>$D$1&lt;J4</formula>
    </cfRule>
    <cfRule type="expression" priority="1496" aboveAverage="0" equalAverage="0" bottom="0" percent="0" rank="0" text="" dxfId="493">
      <formula>$D$1&gt;J4</formula>
    </cfRule>
  </conditionalFormatting>
  <conditionalFormatting sqref="J4">
    <cfRule type="expression" priority="1497" aboveAverage="0" equalAverage="0" bottom="0" percent="0" rank="0" text="" dxfId="494">
      <formula>$D$1&lt;J4</formula>
    </cfRule>
    <cfRule type="expression" priority="1498" aboveAverage="0" equalAverage="0" bottom="0" percent="0" rank="0" text="" dxfId="495">
      <formula>$D$1&gt;J4</formula>
    </cfRule>
  </conditionalFormatting>
  <conditionalFormatting sqref="J4">
    <cfRule type="expression" priority="1499" aboveAverage="0" equalAverage="0" bottom="0" percent="0" rank="0" text="" dxfId="496">
      <formula>$D$1&lt;J4</formula>
    </cfRule>
    <cfRule type="expression" priority="1500" aboveAverage="0" equalAverage="0" bottom="0" percent="0" rank="0" text="" dxfId="497">
      <formula>$D$1&gt;J4</formula>
    </cfRule>
  </conditionalFormatting>
  <conditionalFormatting sqref="J4">
    <cfRule type="expression" priority="1501" aboveAverage="0" equalAverage="0" bottom="0" percent="0" rank="0" text="" dxfId="498">
      <formula>$D$1&lt;J4</formula>
    </cfRule>
    <cfRule type="expression" priority="1502" aboveAverage="0" equalAverage="0" bottom="0" percent="0" rank="0" text="" dxfId="499">
      <formula>$D$1&gt;J4</formula>
    </cfRule>
  </conditionalFormatting>
  <conditionalFormatting sqref="J4">
    <cfRule type="expression" priority="1503" aboveAverage="0" equalAverage="0" bottom="0" percent="0" rank="0" text="" dxfId="500">
      <formula>$D$1&lt;J4</formula>
    </cfRule>
    <cfRule type="expression" priority="1504" aboveAverage="0" equalAverage="0" bottom="0" percent="0" rank="0" text="" dxfId="501">
      <formula>$D$1&gt;J4</formula>
    </cfRule>
  </conditionalFormatting>
  <conditionalFormatting sqref="J4">
    <cfRule type="expression" priority="1505" aboveAverage="0" equalAverage="0" bottom="0" percent="0" rank="0" text="" dxfId="502">
      <formula>$D$1&lt;J4</formula>
    </cfRule>
    <cfRule type="expression" priority="1506" aboveAverage="0" equalAverage="0" bottom="0" percent="0" rank="0" text="" dxfId="503">
      <formula>$D$1&gt;J4</formula>
    </cfRule>
  </conditionalFormatting>
  <conditionalFormatting sqref="G5">
    <cfRule type="cellIs" priority="1507" operator="equal" aboveAverage="0" equalAverage="0" bottom="0" percent="0" rank="0" text="" dxfId="504">
      <formula>5</formula>
    </cfRule>
    <cfRule type="cellIs" priority="1508" operator="equal" aboveAverage="0" equalAverage="0" bottom="0" percent="0" rank="0" text="" dxfId="505">
      <formula>4</formula>
    </cfRule>
    <cfRule type="cellIs" priority="1509" operator="equal" aboveAverage="0" equalAverage="0" bottom="0" percent="0" rank="0" text="" dxfId="506">
      <formula>3</formula>
    </cfRule>
  </conditionalFormatting>
  <conditionalFormatting sqref="G4">
    <cfRule type="expression" priority="1510" aboveAverage="0" equalAverage="0" bottom="0" percent="0" rank="0" text="" dxfId="507">
      <formula>$D$1&lt;G4</formula>
    </cfRule>
    <cfRule type="expression" priority="1511" aboveAverage="0" equalAverage="0" bottom="0" percent="0" rank="0" text="" dxfId="508">
      <formula>$D$1&gt;G4</formula>
    </cfRule>
  </conditionalFormatting>
  <conditionalFormatting sqref="G5">
    <cfRule type="cellIs" priority="1512" operator="equal" aboveAverage="0" equalAverage="0" bottom="0" percent="0" rank="0" text="" dxfId="509">
      <formula>5</formula>
    </cfRule>
    <cfRule type="cellIs" priority="1513" operator="equal" aboveAverage="0" equalAverage="0" bottom="0" percent="0" rank="0" text="" dxfId="510">
      <formula>4</formula>
    </cfRule>
    <cfRule type="cellIs" priority="1514" operator="equal" aboveAverage="0" equalAverage="0" bottom="0" percent="0" rank="0" text="" dxfId="511">
      <formula>3</formula>
    </cfRule>
  </conditionalFormatting>
  <conditionalFormatting sqref="G4">
    <cfRule type="expression" priority="1515" aboveAverage="0" equalAverage="0" bottom="0" percent="0" rank="0" text="" dxfId="512">
      <formula>$D$1&lt;G4</formula>
    </cfRule>
    <cfRule type="expression" priority="1516" aboveAverage="0" equalAverage="0" bottom="0" percent="0" rank="0" text="" dxfId="513">
      <formula>$D$1&gt;G4</formula>
    </cfRule>
  </conditionalFormatting>
  <conditionalFormatting sqref="G5">
    <cfRule type="cellIs" priority="1517" operator="equal" aboveAverage="0" equalAverage="0" bottom="0" percent="0" rank="0" text="" dxfId="514">
      <formula>5</formula>
    </cfRule>
    <cfRule type="cellIs" priority="1518" operator="equal" aboveAverage="0" equalAverage="0" bottom="0" percent="0" rank="0" text="" dxfId="515">
      <formula>4</formula>
    </cfRule>
    <cfRule type="cellIs" priority="1519" operator="equal" aboveAverage="0" equalAverage="0" bottom="0" percent="0" rank="0" text="" dxfId="516">
      <formula>3</formula>
    </cfRule>
  </conditionalFormatting>
  <conditionalFormatting sqref="G4">
    <cfRule type="expression" priority="1520" aboveAverage="0" equalAverage="0" bottom="0" percent="0" rank="0" text="" dxfId="517">
      <formula>$D$1&lt;G4</formula>
    </cfRule>
    <cfRule type="expression" priority="1521" aboveAverage="0" equalAverage="0" bottom="0" percent="0" rank="0" text="" dxfId="518">
      <formula>$D$1&gt;G4</formula>
    </cfRule>
  </conditionalFormatting>
  <conditionalFormatting sqref="G5">
    <cfRule type="cellIs" priority="1522" operator="equal" aboveAverage="0" equalAverage="0" bottom="0" percent="0" rank="0" text="" dxfId="519">
      <formula>5</formula>
    </cfRule>
    <cfRule type="cellIs" priority="1523" operator="equal" aboveAverage="0" equalAverage="0" bottom="0" percent="0" rank="0" text="" dxfId="520">
      <formula>4</formula>
    </cfRule>
    <cfRule type="cellIs" priority="1524" operator="equal" aboveAverage="0" equalAverage="0" bottom="0" percent="0" rank="0" text="" dxfId="521">
      <formula>3</formula>
    </cfRule>
  </conditionalFormatting>
  <conditionalFormatting sqref="G4">
    <cfRule type="expression" priority="1525" aboveAverage="0" equalAverage="0" bottom="0" percent="0" rank="0" text="" dxfId="522">
      <formula>$D$1&lt;G4</formula>
    </cfRule>
    <cfRule type="expression" priority="1526" aboveAverage="0" equalAverage="0" bottom="0" percent="0" rank="0" text="" dxfId="523">
      <formula>$D$1&gt;G4</formula>
    </cfRule>
  </conditionalFormatting>
  <conditionalFormatting sqref="G5">
    <cfRule type="cellIs" priority="1527" operator="equal" aboveAverage="0" equalAverage="0" bottom="0" percent="0" rank="0" text="" dxfId="524">
      <formula>5</formula>
    </cfRule>
    <cfRule type="cellIs" priority="1528" operator="equal" aboveAverage="0" equalAverage="0" bottom="0" percent="0" rank="0" text="" dxfId="525">
      <formula>4</formula>
    </cfRule>
    <cfRule type="cellIs" priority="1529" operator="equal" aboveAverage="0" equalAverage="0" bottom="0" percent="0" rank="0" text="" dxfId="526">
      <formula>3</formula>
    </cfRule>
  </conditionalFormatting>
  <conditionalFormatting sqref="G4">
    <cfRule type="expression" priority="1530" aboveAverage="0" equalAverage="0" bottom="0" percent="0" rank="0" text="" dxfId="527">
      <formula>$D$1&lt;G4</formula>
    </cfRule>
    <cfRule type="expression" priority="1531" aboveAverage="0" equalAverage="0" bottom="0" percent="0" rank="0" text="" dxfId="528">
      <formula>$D$1&gt;G4</formula>
    </cfRule>
  </conditionalFormatting>
  <conditionalFormatting sqref="H4">
    <cfRule type="expression" priority="1532" aboveAverage="0" equalAverage="0" bottom="0" percent="0" rank="0" text="" dxfId="529">
      <formula>$D$1&lt;H4</formula>
    </cfRule>
    <cfRule type="expression" priority="1533" aboveAverage="0" equalAverage="0" bottom="0" percent="0" rank="0" text="" dxfId="530">
      <formula>$D$1&gt;H4</formula>
    </cfRule>
  </conditionalFormatting>
  <conditionalFormatting sqref="H3">
    <cfRule type="expression" priority="1534" aboveAverage="0" equalAverage="0" bottom="0" percent="0" rank="0" text="" dxfId="531">
      <formula>$D$1&lt;H3</formula>
    </cfRule>
    <cfRule type="expression" priority="1535" aboveAverage="0" equalAverage="0" bottom="0" percent="0" rank="0" text="" dxfId="532">
      <formula>$D$1&gt;H3</formula>
    </cfRule>
  </conditionalFormatting>
  <conditionalFormatting sqref="H4">
    <cfRule type="expression" priority="1536" aboveAverage="0" equalAverage="0" bottom="0" percent="0" rank="0" text="" dxfId="533">
      <formula>$D$1&lt;H4</formula>
    </cfRule>
    <cfRule type="expression" priority="1537" aboveAverage="0" equalAverage="0" bottom="0" percent="0" rank="0" text="" dxfId="534">
      <formula>$D$1&gt;H4</formula>
    </cfRule>
  </conditionalFormatting>
  <conditionalFormatting sqref="H4">
    <cfRule type="expression" priority="1538" aboveAverage="0" equalAverage="0" bottom="0" percent="0" rank="0" text="" dxfId="535">
      <formula>$D$1&lt;H4</formula>
    </cfRule>
    <cfRule type="expression" priority="1539" aboveAverage="0" equalAverage="0" bottom="0" percent="0" rank="0" text="" dxfId="536">
      <formula>$D$1&gt;H4</formula>
    </cfRule>
  </conditionalFormatting>
  <conditionalFormatting sqref="H4">
    <cfRule type="expression" priority="1540" aboveAverage="0" equalAverage="0" bottom="0" percent="0" rank="0" text="" dxfId="537">
      <formula>$D$1&lt;H4</formula>
    </cfRule>
    <cfRule type="expression" priority="1541" aboveAverage="0" equalAverage="0" bottom="0" percent="0" rank="0" text="" dxfId="538">
      <formula>$D$1&gt;H4</formula>
    </cfRule>
  </conditionalFormatting>
  <conditionalFormatting sqref="H5">
    <cfRule type="cellIs" priority="1542" operator="equal" aboveAverage="0" equalAverage="0" bottom="0" percent="0" rank="0" text="" dxfId="539">
      <formula>5</formula>
    </cfRule>
    <cfRule type="cellIs" priority="1543" operator="equal" aboveAverage="0" equalAverage="0" bottom="0" percent="0" rank="0" text="" dxfId="540">
      <formula>4</formula>
    </cfRule>
    <cfRule type="cellIs" priority="1544" operator="equal" aboveAverage="0" equalAverage="0" bottom="0" percent="0" rank="0" text="" dxfId="541">
      <formula>3</formula>
    </cfRule>
  </conditionalFormatting>
  <conditionalFormatting sqref="H4">
    <cfRule type="expression" priority="1545" aboveAverage="0" equalAverage="0" bottom="0" percent="0" rank="0" text="" dxfId="542">
      <formula>$D$1&lt;H4</formula>
    </cfRule>
    <cfRule type="expression" priority="1546" aboveAverage="0" equalAverage="0" bottom="0" percent="0" rank="0" text="" dxfId="543">
      <formula>$D$1&gt;H4</formula>
    </cfRule>
  </conditionalFormatting>
  <conditionalFormatting sqref="H4">
    <cfRule type="expression" priority="1547" aboveAverage="0" equalAverage="0" bottom="0" percent="0" rank="0" text="" dxfId="544">
      <formula>$D$1&lt;H4</formula>
    </cfRule>
    <cfRule type="expression" priority="1548" aboveAverage="0" equalAverage="0" bottom="0" percent="0" rank="0" text="" dxfId="545">
      <formula>$D$1&gt;H4</formula>
    </cfRule>
  </conditionalFormatting>
  <conditionalFormatting sqref="H4">
    <cfRule type="expression" priority="1549" aboveAverage="0" equalAverage="0" bottom="0" percent="0" rank="0" text="" dxfId="546">
      <formula>$D$1&lt;H4</formula>
    </cfRule>
    <cfRule type="expression" priority="1550" aboveAverage="0" equalAverage="0" bottom="0" percent="0" rank="0" text="" dxfId="547">
      <formula>$D$1&gt;H4</formula>
    </cfRule>
  </conditionalFormatting>
  <conditionalFormatting sqref="H4">
    <cfRule type="expression" priority="1551" aboveAverage="0" equalAverage="0" bottom="0" percent="0" rank="0" text="" dxfId="548">
      <formula>$D$1&lt;H4</formula>
    </cfRule>
    <cfRule type="expression" priority="1552" aboveAverage="0" equalAverage="0" bottom="0" percent="0" rank="0" text="" dxfId="549">
      <formula>$D$1&gt;H4</formula>
    </cfRule>
  </conditionalFormatting>
  <conditionalFormatting sqref="H4">
    <cfRule type="expression" priority="1553" aboveAverage="0" equalAverage="0" bottom="0" percent="0" rank="0" text="" dxfId="550">
      <formula>$D$1&lt;H4</formula>
    </cfRule>
    <cfRule type="expression" priority="1554" aboveAverage="0" equalAverage="0" bottom="0" percent="0" rank="0" text="" dxfId="551">
      <formula>$D$1&gt;H4</formula>
    </cfRule>
  </conditionalFormatting>
  <conditionalFormatting sqref="H4">
    <cfRule type="expression" priority="1555" aboveAverage="0" equalAverage="0" bottom="0" percent="0" rank="0" text="" dxfId="552">
      <formula>$D$1&lt;H4</formula>
    </cfRule>
    <cfRule type="expression" priority="1556" aboveAverage="0" equalAverage="0" bottom="0" percent="0" rank="0" text="" dxfId="553">
      <formula>$D$1&gt;H4</formula>
    </cfRule>
  </conditionalFormatting>
  <conditionalFormatting sqref="J4">
    <cfRule type="expression" priority="1557" aboveAverage="0" equalAverage="0" bottom="0" percent="0" rank="0" text="" dxfId="554">
      <formula>$D$1&lt;J4</formula>
    </cfRule>
    <cfRule type="expression" priority="1558" aboveAverage="0" equalAverage="0" bottom="0" percent="0" rank="0" text="" dxfId="555">
      <formula>$D$1&gt;J4</formula>
    </cfRule>
  </conditionalFormatting>
  <conditionalFormatting sqref="I3">
    <cfRule type="expression" priority="1559" aboveAverage="0" equalAverage="0" bottom="0" percent="0" rank="0" text="" dxfId="556">
      <formula>$D$1&lt;I3</formula>
    </cfRule>
    <cfRule type="expression" priority="1560" aboveAverage="0" equalAverage="0" bottom="0" percent="0" rank="0" text="" dxfId="557">
      <formula>$D$1&gt;I3</formula>
    </cfRule>
  </conditionalFormatting>
  <conditionalFormatting sqref="G5">
    <cfRule type="cellIs" priority="1561" operator="equal" aboveAverage="0" equalAverage="0" bottom="0" percent="0" rank="0" text="" dxfId="558">
      <formula>5</formula>
    </cfRule>
    <cfRule type="cellIs" priority="1562" operator="equal" aboveAverage="0" equalAverage="0" bottom="0" percent="0" rank="0" text="" dxfId="559">
      <formula>4</formula>
    </cfRule>
    <cfRule type="cellIs" priority="1563" operator="equal" aboveAverage="0" equalAverage="0" bottom="0" percent="0" rank="0" text="" dxfId="560">
      <formula>3</formula>
    </cfRule>
  </conditionalFormatting>
  <conditionalFormatting sqref="H5">
    <cfRule type="cellIs" priority="1564" operator="equal" aboveAverage="0" equalAverage="0" bottom="0" percent="0" rank="0" text="" dxfId="561">
      <formula>5</formula>
    </cfRule>
    <cfRule type="cellIs" priority="1565" operator="equal" aboveAverage="0" equalAverage="0" bottom="0" percent="0" rank="0" text="" dxfId="562">
      <formula>4</formula>
    </cfRule>
    <cfRule type="cellIs" priority="1566" operator="equal" aboveAverage="0" equalAverage="0" bottom="0" percent="0" rank="0" text="" dxfId="563">
      <formula>3</formula>
    </cfRule>
  </conditionalFormatting>
  <conditionalFormatting sqref="H4">
    <cfRule type="expression" priority="1567" aboveAverage="0" equalAverage="0" bottom="0" percent="0" rank="0" text="" dxfId="564">
      <formula>$D$1&lt;H4</formula>
    </cfRule>
    <cfRule type="expression" priority="1568" aboveAverage="0" equalAverage="0" bottom="0" percent="0" rank="0" text="" dxfId="565">
      <formula>$D$1&gt;H4</formula>
    </cfRule>
  </conditionalFormatting>
  <conditionalFormatting sqref="H5">
    <cfRule type="cellIs" priority="1569" operator="equal" aboveAverage="0" equalAverage="0" bottom="0" percent="0" rank="0" text="" dxfId="566">
      <formula>5</formula>
    </cfRule>
    <cfRule type="cellIs" priority="1570" operator="equal" aboveAverage="0" equalAverage="0" bottom="0" percent="0" rank="0" text="" dxfId="567">
      <formula>4</formula>
    </cfRule>
    <cfRule type="cellIs" priority="1571" operator="equal" aboveAverage="0" equalAverage="0" bottom="0" percent="0" rank="0" text="" dxfId="568">
      <formula>3</formula>
    </cfRule>
  </conditionalFormatting>
  <conditionalFormatting sqref="H4">
    <cfRule type="expression" priority="1572" aboveAverage="0" equalAverage="0" bottom="0" percent="0" rank="0" text="" dxfId="569">
      <formula>$D$1&lt;H4</formula>
    </cfRule>
    <cfRule type="expression" priority="1573" aboveAverage="0" equalAverage="0" bottom="0" percent="0" rank="0" text="" dxfId="570">
      <formula>$D$1&gt;H4</formula>
    </cfRule>
  </conditionalFormatting>
  <conditionalFormatting sqref="H5">
    <cfRule type="cellIs" priority="1574" operator="equal" aboveAverage="0" equalAverage="0" bottom="0" percent="0" rank="0" text="" dxfId="571">
      <formula>5</formula>
    </cfRule>
    <cfRule type="cellIs" priority="1575" operator="equal" aboveAverage="0" equalAverage="0" bottom="0" percent="0" rank="0" text="" dxfId="572">
      <formula>4</formula>
    </cfRule>
    <cfRule type="cellIs" priority="1576" operator="equal" aboveAverage="0" equalAverage="0" bottom="0" percent="0" rank="0" text="" dxfId="573">
      <formula>3</formula>
    </cfRule>
  </conditionalFormatting>
  <conditionalFormatting sqref="H4">
    <cfRule type="expression" priority="1577" aboveAverage="0" equalAverage="0" bottom="0" percent="0" rank="0" text="" dxfId="574">
      <formula>$D$1&lt;H4</formula>
    </cfRule>
    <cfRule type="expression" priority="1578" aboveAverage="0" equalAverage="0" bottom="0" percent="0" rank="0" text="" dxfId="575">
      <formula>$D$1&gt;H4</formula>
    </cfRule>
  </conditionalFormatting>
  <conditionalFormatting sqref="H5">
    <cfRule type="cellIs" priority="1579" operator="equal" aboveAverage="0" equalAverage="0" bottom="0" percent="0" rank="0" text="" dxfId="576">
      <formula>5</formula>
    </cfRule>
    <cfRule type="cellIs" priority="1580" operator="equal" aboveAverage="0" equalAverage="0" bottom="0" percent="0" rank="0" text="" dxfId="577">
      <formula>4</formula>
    </cfRule>
    <cfRule type="cellIs" priority="1581" operator="equal" aboveAverage="0" equalAverage="0" bottom="0" percent="0" rank="0" text="" dxfId="578">
      <formula>3</formula>
    </cfRule>
  </conditionalFormatting>
  <conditionalFormatting sqref="H4">
    <cfRule type="expression" priority="1582" aboveAverage="0" equalAverage="0" bottom="0" percent="0" rank="0" text="" dxfId="579">
      <formula>$D$1&lt;H4</formula>
    </cfRule>
    <cfRule type="expression" priority="1583" aboveAverage="0" equalAverage="0" bottom="0" percent="0" rank="0" text="" dxfId="580">
      <formula>$D$1&gt;H4</formula>
    </cfRule>
  </conditionalFormatting>
  <conditionalFormatting sqref="I3">
    <cfRule type="expression" priority="1584" aboveAverage="0" equalAverage="0" bottom="0" percent="0" rank="0" text="" dxfId="581">
      <formula>$D$1&lt;I3</formula>
    </cfRule>
    <cfRule type="expression" priority="1585" aboveAverage="0" equalAverage="0" bottom="0" percent="0" rank="0" text="" dxfId="582">
      <formula>$D$1&gt;I3</formula>
    </cfRule>
  </conditionalFormatting>
  <conditionalFormatting sqref="L5">
    <cfRule type="cellIs" priority="1586" operator="equal" aboveAverage="0" equalAverage="0" bottom="0" percent="0" rank="0" text="" dxfId="583">
      <formula>5</formula>
    </cfRule>
    <cfRule type="cellIs" priority="1587" operator="equal" aboveAverage="0" equalAverage="0" bottom="0" percent="0" rank="0" text="" dxfId="584">
      <formula>4</formula>
    </cfRule>
    <cfRule type="cellIs" priority="1588" operator="equal" aboveAverage="0" equalAverage="0" bottom="0" percent="0" rank="0" text="" dxfId="585">
      <formula>3</formula>
    </cfRule>
  </conditionalFormatting>
  <conditionalFormatting sqref="L5">
    <cfRule type="cellIs" priority="1589" operator="equal" aboveAverage="0" equalAverage="0" bottom="0" percent="0" rank="0" text="" dxfId="586">
      <formula>5</formula>
    </cfRule>
    <cfRule type="cellIs" priority="1590" operator="equal" aboveAverage="0" equalAverage="0" bottom="0" percent="0" rank="0" text="" dxfId="587">
      <formula>4</formula>
    </cfRule>
    <cfRule type="cellIs" priority="1591" operator="equal" aboveAverage="0" equalAverage="0" bottom="0" percent="0" rank="0" text="" dxfId="588">
      <formula>3</formula>
    </cfRule>
  </conditionalFormatting>
  <conditionalFormatting sqref="L4">
    <cfRule type="expression" priority="1592" aboveAverage="0" equalAverage="0" bottom="0" percent="0" rank="0" text="" dxfId="589">
      <formula>$D$1&lt;L4</formula>
    </cfRule>
    <cfRule type="expression" priority="1593" aboveAverage="0" equalAverage="0" bottom="0" percent="0" rank="0" text="" dxfId="590">
      <formula>$D$1&gt;L4</formula>
    </cfRule>
  </conditionalFormatting>
  <conditionalFormatting sqref="L5">
    <cfRule type="cellIs" priority="1594" operator="equal" aboveAverage="0" equalAverage="0" bottom="0" percent="0" rank="0" text="" dxfId="591">
      <formula>5</formula>
    </cfRule>
    <cfRule type="cellIs" priority="1595" operator="equal" aboveAverage="0" equalAverage="0" bottom="0" percent="0" rank="0" text="" dxfId="592">
      <formula>4</formula>
    </cfRule>
    <cfRule type="cellIs" priority="1596" operator="equal" aboveAverage="0" equalAverage="0" bottom="0" percent="0" rank="0" text="" dxfId="593">
      <formula>3</formula>
    </cfRule>
  </conditionalFormatting>
  <conditionalFormatting sqref="L4">
    <cfRule type="expression" priority="1597" aboveAverage="0" equalAverage="0" bottom="0" percent="0" rank="0" text="" dxfId="594">
      <formula>$D$1&lt;L4</formula>
    </cfRule>
    <cfRule type="expression" priority="1598" aboveAverage="0" equalAverage="0" bottom="0" percent="0" rank="0" text="" dxfId="595">
      <formula>$D$1&gt;L4</formula>
    </cfRule>
  </conditionalFormatting>
  <conditionalFormatting sqref="L5">
    <cfRule type="cellIs" priority="1599" operator="equal" aboveAverage="0" equalAverage="0" bottom="0" percent="0" rank="0" text="" dxfId="596">
      <formula>5</formula>
    </cfRule>
    <cfRule type="cellIs" priority="1600" operator="equal" aboveAverage="0" equalAverage="0" bottom="0" percent="0" rank="0" text="" dxfId="597">
      <formula>4</formula>
    </cfRule>
    <cfRule type="cellIs" priority="1601" operator="equal" aboveAverage="0" equalAverage="0" bottom="0" percent="0" rank="0" text="" dxfId="598">
      <formula>3</formula>
    </cfRule>
  </conditionalFormatting>
  <conditionalFormatting sqref="L4">
    <cfRule type="expression" priority="1602" aboveAverage="0" equalAverage="0" bottom="0" percent="0" rank="0" text="" dxfId="599">
      <formula>$D$1&lt;L4</formula>
    </cfRule>
    <cfRule type="expression" priority="1603" aboveAverage="0" equalAverage="0" bottom="0" percent="0" rank="0" text="" dxfId="600">
      <formula>$D$1&gt;L4</formula>
    </cfRule>
  </conditionalFormatting>
  <conditionalFormatting sqref="L5">
    <cfRule type="cellIs" priority="1604" operator="equal" aboveAverage="0" equalAverage="0" bottom="0" percent="0" rank="0" text="" dxfId="601">
      <formula>5</formula>
    </cfRule>
    <cfRule type="cellIs" priority="1605" operator="equal" aboveAverage="0" equalAverage="0" bottom="0" percent="0" rank="0" text="" dxfId="602">
      <formula>4</formula>
    </cfRule>
    <cfRule type="cellIs" priority="1606" operator="equal" aboveAverage="0" equalAverage="0" bottom="0" percent="0" rank="0" text="" dxfId="603">
      <formula>3</formula>
    </cfRule>
  </conditionalFormatting>
  <conditionalFormatting sqref="L4">
    <cfRule type="expression" priority="1607" aboveAverage="0" equalAverage="0" bottom="0" percent="0" rank="0" text="" dxfId="604">
      <formula>$D$1&lt;L4</formula>
    </cfRule>
    <cfRule type="expression" priority="1608" aboveAverage="0" equalAverage="0" bottom="0" percent="0" rank="0" text="" dxfId="605">
      <formula>$D$1&gt;L4</formula>
    </cfRule>
  </conditionalFormatting>
  <conditionalFormatting sqref="L4">
    <cfRule type="expression" priority="1609" aboveAverage="0" equalAverage="0" bottom="0" percent="0" rank="0" text="" dxfId="606">
      <formula>$D$1&lt;L4</formula>
    </cfRule>
    <cfRule type="expression" priority="1610" aboveAverage="0" equalAverage="0" bottom="0" percent="0" rank="0" text="" dxfId="607">
      <formula>$D$1&gt;L4</formula>
    </cfRule>
  </conditionalFormatting>
  <conditionalFormatting sqref="L4">
    <cfRule type="expression" priority="1611" aboveAverage="0" equalAverage="0" bottom="0" percent="0" rank="0" text="" dxfId="608">
      <formula>$D$1&lt;L4</formula>
    </cfRule>
    <cfRule type="expression" priority="1612" aboveAverage="0" equalAverage="0" bottom="0" percent="0" rank="0" text="" dxfId="609">
      <formula>$D$1&gt;L4</formula>
    </cfRule>
  </conditionalFormatting>
  <conditionalFormatting sqref="L4">
    <cfRule type="expression" priority="1613" aboveAverage="0" equalAverage="0" bottom="0" percent="0" rank="0" text="" dxfId="610">
      <formula>$D$1&lt;L4</formula>
    </cfRule>
    <cfRule type="expression" priority="1614" aboveAverage="0" equalAverage="0" bottom="0" percent="0" rank="0" text="" dxfId="611">
      <formula>$D$1&gt;L4</formula>
    </cfRule>
  </conditionalFormatting>
  <conditionalFormatting sqref="L4">
    <cfRule type="expression" priority="1615" aboveAverage="0" equalAverage="0" bottom="0" percent="0" rank="0" text="" dxfId="612">
      <formula>$D$1&lt;L4</formula>
    </cfRule>
    <cfRule type="expression" priority="1616" aboveAverage="0" equalAverage="0" bottom="0" percent="0" rank="0" text="" dxfId="613">
      <formula>$D$1&gt;L4</formula>
    </cfRule>
  </conditionalFormatting>
  <conditionalFormatting sqref="L4">
    <cfRule type="expression" priority="1617" aboveAverage="0" equalAverage="0" bottom="0" percent="0" rank="0" text="" dxfId="614">
      <formula>$D$1&lt;L4</formula>
    </cfRule>
    <cfRule type="expression" priority="1618" aboveAverage="0" equalAverage="0" bottom="0" percent="0" rank="0" text="" dxfId="615">
      <formula>$D$1&gt;L4</formula>
    </cfRule>
  </conditionalFormatting>
  <conditionalFormatting sqref="L4">
    <cfRule type="expression" priority="1619" aboveAverage="0" equalAverage="0" bottom="0" percent="0" rank="0" text="" dxfId="616">
      <formula>$D$1&lt;L4</formula>
    </cfRule>
    <cfRule type="expression" priority="1620" aboveAverage="0" equalAverage="0" bottom="0" percent="0" rank="0" text="" dxfId="617">
      <formula>$D$1&gt;L4</formula>
    </cfRule>
  </conditionalFormatting>
  <conditionalFormatting sqref="L4">
    <cfRule type="expression" priority="1621" aboveAverage="0" equalAverage="0" bottom="0" percent="0" rank="0" text="" dxfId="618">
      <formula>$D$1&lt;L4</formula>
    </cfRule>
    <cfRule type="expression" priority="1622" aboveAverage="0" equalAverage="0" bottom="0" percent="0" rank="0" text="" dxfId="619">
      <formula>$D$1&gt;L4</formula>
    </cfRule>
  </conditionalFormatting>
  <conditionalFormatting sqref="L4">
    <cfRule type="expression" priority="1623" aboveAverage="0" equalAverage="0" bottom="0" percent="0" rank="0" text="" dxfId="620">
      <formula>$D$1&lt;L4</formula>
    </cfRule>
    <cfRule type="expression" priority="1624" aboveAverage="0" equalAverage="0" bottom="0" percent="0" rank="0" text="" dxfId="621">
      <formula>$D$1&gt;L4</formula>
    </cfRule>
  </conditionalFormatting>
  <conditionalFormatting sqref="I4">
    <cfRule type="expression" priority="1625" aboveAverage="0" equalAverage="0" bottom="0" percent="0" rank="0" text="" dxfId="622">
      <formula>$D$1&lt;I4</formula>
    </cfRule>
    <cfRule type="expression" priority="1626" aboveAverage="0" equalAverage="0" bottom="0" percent="0" rank="0" text="" dxfId="623">
      <formula>$D$1&gt;I4</formula>
    </cfRule>
  </conditionalFormatting>
  <conditionalFormatting sqref="I4">
    <cfRule type="expression" priority="1627" aboveAverage="0" equalAverage="0" bottom="0" percent="0" rank="0" text="" dxfId="624">
      <formula>$D$1&lt;I4</formula>
    </cfRule>
    <cfRule type="expression" priority="1628" aboveAverage="0" equalAverage="0" bottom="0" percent="0" rank="0" text="" dxfId="625">
      <formula>$D$1&gt;I4</formula>
    </cfRule>
  </conditionalFormatting>
  <conditionalFormatting sqref="I4">
    <cfRule type="expression" priority="1629" aboveAverage="0" equalAverage="0" bottom="0" percent="0" rank="0" text="" dxfId="626">
      <formula>$D$1&lt;I4</formula>
    </cfRule>
    <cfRule type="expression" priority="1630" aboveAverage="0" equalAverage="0" bottom="0" percent="0" rank="0" text="" dxfId="627">
      <formula>$D$1&gt;I4</formula>
    </cfRule>
  </conditionalFormatting>
  <conditionalFormatting sqref="I5">
    <cfRule type="cellIs" priority="1631" operator="equal" aboveAverage="0" equalAverage="0" bottom="0" percent="0" rank="0" text="" dxfId="628">
      <formula>5</formula>
    </cfRule>
    <cfRule type="cellIs" priority="1632" operator="equal" aboveAverage="0" equalAverage="0" bottom="0" percent="0" rank="0" text="" dxfId="629">
      <formula>4</formula>
    </cfRule>
    <cfRule type="cellIs" priority="1633" operator="equal" aboveAverage="0" equalAverage="0" bottom="0" percent="0" rank="0" text="" dxfId="630">
      <formula>3</formula>
    </cfRule>
  </conditionalFormatting>
  <conditionalFormatting sqref="I4">
    <cfRule type="expression" priority="1634" aboveAverage="0" equalAverage="0" bottom="0" percent="0" rank="0" text="" dxfId="631">
      <formula>$D$1&lt;I4</formula>
    </cfRule>
    <cfRule type="expression" priority="1635" aboveAverage="0" equalAverage="0" bottom="0" percent="0" rank="0" text="" dxfId="632">
      <formula>$D$1&gt;I4</formula>
    </cfRule>
  </conditionalFormatting>
  <conditionalFormatting sqref="I4">
    <cfRule type="expression" priority="1636" aboveAverage="0" equalAverage="0" bottom="0" percent="0" rank="0" text="" dxfId="633">
      <formula>$D$1&lt;I4</formula>
    </cfRule>
    <cfRule type="expression" priority="1637" aboveAverage="0" equalAverage="0" bottom="0" percent="0" rank="0" text="" dxfId="634">
      <formula>$D$1&gt;I4</formula>
    </cfRule>
  </conditionalFormatting>
  <conditionalFormatting sqref="I4">
    <cfRule type="expression" priority="1638" aboveAverage="0" equalAverage="0" bottom="0" percent="0" rank="0" text="" dxfId="635">
      <formula>$D$1&lt;I4</formula>
    </cfRule>
    <cfRule type="expression" priority="1639" aboveAverage="0" equalAverage="0" bottom="0" percent="0" rank="0" text="" dxfId="636">
      <formula>$D$1&gt;I4</formula>
    </cfRule>
  </conditionalFormatting>
  <conditionalFormatting sqref="I5">
    <cfRule type="cellIs" priority="1640" operator="equal" aboveAverage="0" equalAverage="0" bottom="0" percent="0" rank="0" text="" dxfId="637">
      <formula>5</formula>
    </cfRule>
    <cfRule type="cellIs" priority="1641" operator="equal" aboveAverage="0" equalAverage="0" bottom="0" percent="0" rank="0" text="" dxfId="638">
      <formula>4</formula>
    </cfRule>
    <cfRule type="cellIs" priority="1642" operator="equal" aboveAverage="0" equalAverage="0" bottom="0" percent="0" rank="0" text="" dxfId="639">
      <formula>3</formula>
    </cfRule>
  </conditionalFormatting>
  <conditionalFormatting sqref="I4">
    <cfRule type="expression" priority="1643" aboveAverage="0" equalAverage="0" bottom="0" percent="0" rank="0" text="" dxfId="640">
      <formula>$D$1&lt;I4</formula>
    </cfRule>
    <cfRule type="expression" priority="1644" aboveAverage="0" equalAverage="0" bottom="0" percent="0" rank="0" text="" dxfId="641">
      <formula>$D$1&gt;I4</formula>
    </cfRule>
  </conditionalFormatting>
  <conditionalFormatting sqref="I4">
    <cfRule type="expression" priority="1645" aboveAverage="0" equalAverage="0" bottom="0" percent="0" rank="0" text="" dxfId="642">
      <formula>$D$1&lt;I4</formula>
    </cfRule>
    <cfRule type="expression" priority="1646" aboveAverage="0" equalAverage="0" bottom="0" percent="0" rank="0" text="" dxfId="643">
      <formula>$D$1&gt;I4</formula>
    </cfRule>
  </conditionalFormatting>
  <conditionalFormatting sqref="I4">
    <cfRule type="expression" priority="1647" aboveAverage="0" equalAverage="0" bottom="0" percent="0" rank="0" text="" dxfId="644">
      <formula>$D$1&lt;I4</formula>
    </cfRule>
    <cfRule type="expression" priority="1648" aboveAverage="0" equalAverage="0" bottom="0" percent="0" rank="0" text="" dxfId="645">
      <formula>$D$1&gt;I4</formula>
    </cfRule>
  </conditionalFormatting>
  <conditionalFormatting sqref="I4">
    <cfRule type="expression" priority="1649" aboveAverage="0" equalAverage="0" bottom="0" percent="0" rank="0" text="" dxfId="646">
      <formula>$D$1&lt;I4</formula>
    </cfRule>
    <cfRule type="expression" priority="1650" aboveAverage="0" equalAverage="0" bottom="0" percent="0" rank="0" text="" dxfId="647">
      <formula>$D$1&gt;I4</formula>
    </cfRule>
  </conditionalFormatting>
  <conditionalFormatting sqref="I4">
    <cfRule type="expression" priority="1651" aboveAverage="0" equalAverage="0" bottom="0" percent="0" rank="0" text="" dxfId="648">
      <formula>$D$1&lt;I4</formula>
    </cfRule>
    <cfRule type="expression" priority="1652" aboveAverage="0" equalAverage="0" bottom="0" percent="0" rank="0" text="" dxfId="649">
      <formula>$D$1&gt;I4</formula>
    </cfRule>
  </conditionalFormatting>
  <conditionalFormatting sqref="I4">
    <cfRule type="expression" priority="1653" aboveAverage="0" equalAverage="0" bottom="0" percent="0" rank="0" text="" dxfId="650">
      <formula>$D$1&lt;I4</formula>
    </cfRule>
    <cfRule type="expression" priority="1654" aboveAverage="0" equalAverage="0" bottom="0" percent="0" rank="0" text="" dxfId="651">
      <formula>$D$1&gt;I4</formula>
    </cfRule>
  </conditionalFormatting>
  <conditionalFormatting sqref="I4">
    <cfRule type="expression" priority="1655" aboveAverage="0" equalAverage="0" bottom="0" percent="0" rank="0" text="" dxfId="652">
      <formula>$D$1&lt;I4</formula>
    </cfRule>
    <cfRule type="expression" priority="1656" aboveAverage="0" equalAverage="0" bottom="0" percent="0" rank="0" text="" dxfId="653">
      <formula>$D$1&gt;I4</formula>
    </cfRule>
  </conditionalFormatting>
  <conditionalFormatting sqref="I4">
    <cfRule type="expression" priority="1657" aboveAverage="0" equalAverage="0" bottom="0" percent="0" rank="0" text="" dxfId="654">
      <formula>$D$1&lt;I4</formula>
    </cfRule>
    <cfRule type="expression" priority="1658" aboveAverage="0" equalAverage="0" bottom="0" percent="0" rank="0" text="" dxfId="655">
      <formula>$D$1&gt;I4</formula>
    </cfRule>
  </conditionalFormatting>
  <conditionalFormatting sqref="I4">
    <cfRule type="expression" priority="1659" aboveAverage="0" equalAverage="0" bottom="0" percent="0" rank="0" text="" dxfId="656">
      <formula>$D$1&lt;I4</formula>
    </cfRule>
    <cfRule type="expression" priority="1660" aboveAverage="0" equalAverage="0" bottom="0" percent="0" rank="0" text="" dxfId="657">
      <formula>$D$1&gt;I4</formula>
    </cfRule>
  </conditionalFormatting>
  <conditionalFormatting sqref="I4">
    <cfRule type="expression" priority="1661" aboveAverage="0" equalAverage="0" bottom="0" percent="0" rank="0" text="" dxfId="658">
      <formula>$D$1&lt;I4</formula>
    </cfRule>
    <cfRule type="expression" priority="1662" aboveAverage="0" equalAverage="0" bottom="0" percent="0" rank="0" text="" dxfId="659">
      <formula>$D$1&gt;I4</formula>
    </cfRule>
  </conditionalFormatting>
  <conditionalFormatting sqref="I4">
    <cfRule type="expression" priority="1663" aboveAverage="0" equalAverage="0" bottom="0" percent="0" rank="0" text="" dxfId="660">
      <formula>$D$1&lt;I4</formula>
    </cfRule>
    <cfRule type="expression" priority="1664" aboveAverage="0" equalAverage="0" bottom="0" percent="0" rank="0" text="" dxfId="661">
      <formula>$D$1&gt;I4</formula>
    </cfRule>
  </conditionalFormatting>
  <conditionalFormatting sqref="I4">
    <cfRule type="expression" priority="1665" aboveAverage="0" equalAverage="0" bottom="0" percent="0" rank="0" text="" dxfId="662">
      <formula>$D$1&lt;I4</formula>
    </cfRule>
    <cfRule type="expression" priority="1666" aboveAverage="0" equalAverage="0" bottom="0" percent="0" rank="0" text="" dxfId="663">
      <formula>$D$1&gt;I4</formula>
    </cfRule>
  </conditionalFormatting>
  <conditionalFormatting sqref="I4">
    <cfRule type="expression" priority="1667" aboveAverage="0" equalAverage="0" bottom="0" percent="0" rank="0" text="" dxfId="664">
      <formula>$D$1&lt;I4</formula>
    </cfRule>
    <cfRule type="expression" priority="1668" aboveAverage="0" equalAverage="0" bottom="0" percent="0" rank="0" text="" dxfId="665">
      <formula>$D$1&gt;I4</formula>
    </cfRule>
  </conditionalFormatting>
  <conditionalFormatting sqref="I4">
    <cfRule type="expression" priority="1669" aboveAverage="0" equalAverage="0" bottom="0" percent="0" rank="0" text="" dxfId="666">
      <formula>$D$1&lt;I4</formula>
    </cfRule>
    <cfRule type="expression" priority="1670" aboveAverage="0" equalAverage="0" bottom="0" percent="0" rank="0" text="" dxfId="667">
      <formula>$D$1&gt;I4</formula>
    </cfRule>
  </conditionalFormatting>
  <conditionalFormatting sqref="I4">
    <cfRule type="expression" priority="1671" aboveAverage="0" equalAverage="0" bottom="0" percent="0" rank="0" text="" dxfId="668">
      <formula>$D$1&lt;I4</formula>
    </cfRule>
    <cfRule type="expression" priority="1672" aboveAverage="0" equalAverage="0" bottom="0" percent="0" rank="0" text="" dxfId="669">
      <formula>$D$1&gt;I4</formula>
    </cfRule>
  </conditionalFormatting>
  <conditionalFormatting sqref="I4">
    <cfRule type="expression" priority="1673" aboveAverage="0" equalAverage="0" bottom="0" percent="0" rank="0" text="" dxfId="670">
      <formula>$D$1&lt;I4</formula>
    </cfRule>
    <cfRule type="expression" priority="1674" aboveAverage="0" equalAverage="0" bottom="0" percent="0" rank="0" text="" dxfId="671">
      <formula>$D$1&gt;I4</formula>
    </cfRule>
  </conditionalFormatting>
  <conditionalFormatting sqref="I4">
    <cfRule type="expression" priority="1675" aboveAverage="0" equalAverage="0" bottom="0" percent="0" rank="0" text="" dxfId="672">
      <formula>$D$1&lt;I4</formula>
    </cfRule>
    <cfRule type="expression" priority="1676" aboveAverage="0" equalAverage="0" bottom="0" percent="0" rank="0" text="" dxfId="673">
      <formula>$D$1&gt;I4</formula>
    </cfRule>
  </conditionalFormatting>
  <conditionalFormatting sqref="I4">
    <cfRule type="expression" priority="1677" aboveAverage="0" equalAverage="0" bottom="0" percent="0" rank="0" text="" dxfId="674">
      <formula>$D$1&lt;I4</formula>
    </cfRule>
    <cfRule type="expression" priority="1678" aboveAverage="0" equalAverage="0" bottom="0" percent="0" rank="0" text="" dxfId="675">
      <formula>$D$1&gt;I4</formula>
    </cfRule>
  </conditionalFormatting>
  <conditionalFormatting sqref="I4">
    <cfRule type="expression" priority="1679" aboveAverage="0" equalAverage="0" bottom="0" percent="0" rank="0" text="" dxfId="676">
      <formula>$D$1&lt;I4</formula>
    </cfRule>
    <cfRule type="expression" priority="1680" aboveAverage="0" equalAverage="0" bottom="0" percent="0" rank="0" text="" dxfId="677">
      <formula>$D$1&gt;I4</formula>
    </cfRule>
  </conditionalFormatting>
  <conditionalFormatting sqref="I5">
    <cfRule type="cellIs" priority="1681" operator="equal" aboveAverage="0" equalAverage="0" bottom="0" percent="0" rank="0" text="" dxfId="678">
      <formula>5</formula>
    </cfRule>
    <cfRule type="cellIs" priority="1682" operator="equal" aboveAverage="0" equalAverage="0" bottom="0" percent="0" rank="0" text="" dxfId="679">
      <formula>4</formula>
    </cfRule>
    <cfRule type="cellIs" priority="1683" operator="equal" aboveAverage="0" equalAverage="0" bottom="0" percent="0" rank="0" text="" dxfId="680">
      <formula>3</formula>
    </cfRule>
  </conditionalFormatting>
  <conditionalFormatting sqref="I4">
    <cfRule type="expression" priority="1684" aboveAverage="0" equalAverage="0" bottom="0" percent="0" rank="0" text="" dxfId="681">
      <formula>$D$1&lt;I4</formula>
    </cfRule>
    <cfRule type="expression" priority="1685" aboveAverage="0" equalAverage="0" bottom="0" percent="0" rank="0" text="" dxfId="682">
      <formula>$D$1&gt;I4</formula>
    </cfRule>
  </conditionalFormatting>
  <conditionalFormatting sqref="I5">
    <cfRule type="cellIs" priority="1686" operator="equal" aboveAverage="0" equalAverage="0" bottom="0" percent="0" rank="0" text="" dxfId="683">
      <formula>5</formula>
    </cfRule>
    <cfRule type="cellIs" priority="1687" operator="equal" aboveAverage="0" equalAverage="0" bottom="0" percent="0" rank="0" text="" dxfId="684">
      <formula>4</formula>
    </cfRule>
    <cfRule type="cellIs" priority="1688" operator="equal" aboveAverage="0" equalAverage="0" bottom="0" percent="0" rank="0" text="" dxfId="685">
      <formula>3</formula>
    </cfRule>
  </conditionalFormatting>
  <conditionalFormatting sqref="I5">
    <cfRule type="cellIs" priority="1689" operator="equal" aboveAverage="0" equalAverage="0" bottom="0" percent="0" rank="0" text="" dxfId="686">
      <formula>5</formula>
    </cfRule>
    <cfRule type="cellIs" priority="1690" operator="equal" aboveAverage="0" equalAverage="0" bottom="0" percent="0" rank="0" text="" dxfId="687">
      <formula>4</formula>
    </cfRule>
    <cfRule type="cellIs" priority="1691" operator="equal" aboveAverage="0" equalAverage="0" bottom="0" percent="0" rank="0" text="" dxfId="688">
      <formula>3</formula>
    </cfRule>
  </conditionalFormatting>
  <conditionalFormatting sqref="I4">
    <cfRule type="expression" priority="1692" aboveAverage="0" equalAverage="0" bottom="0" percent="0" rank="0" text="" dxfId="689">
      <formula>$D$1&lt;I4</formula>
    </cfRule>
    <cfRule type="expression" priority="1693" aboveAverage="0" equalAverage="0" bottom="0" percent="0" rank="0" text="" dxfId="690">
      <formula>$D$1&gt;I4</formula>
    </cfRule>
  </conditionalFormatting>
  <conditionalFormatting sqref="I5">
    <cfRule type="cellIs" priority="1694" operator="equal" aboveAverage="0" equalAverage="0" bottom="0" percent="0" rank="0" text="" dxfId="691">
      <formula>5</formula>
    </cfRule>
    <cfRule type="cellIs" priority="1695" operator="equal" aboveAverage="0" equalAverage="0" bottom="0" percent="0" rank="0" text="" dxfId="692">
      <formula>4</formula>
    </cfRule>
    <cfRule type="cellIs" priority="1696" operator="equal" aboveAverage="0" equalAverage="0" bottom="0" percent="0" rank="0" text="" dxfId="693">
      <formula>3</formula>
    </cfRule>
  </conditionalFormatting>
  <conditionalFormatting sqref="I4">
    <cfRule type="expression" priority="1697" aboveAverage="0" equalAverage="0" bottom="0" percent="0" rank="0" text="" dxfId="694">
      <formula>$D$1&lt;I4</formula>
    </cfRule>
    <cfRule type="expression" priority="1698" aboveAverage="0" equalAverage="0" bottom="0" percent="0" rank="0" text="" dxfId="695">
      <formula>$D$1&gt;I4</formula>
    </cfRule>
  </conditionalFormatting>
  <conditionalFormatting sqref="I5">
    <cfRule type="cellIs" priority="1699" operator="equal" aboveAverage="0" equalAverage="0" bottom="0" percent="0" rank="0" text="" dxfId="696">
      <formula>5</formula>
    </cfRule>
    <cfRule type="cellIs" priority="1700" operator="equal" aboveAverage="0" equalAverage="0" bottom="0" percent="0" rank="0" text="" dxfId="697">
      <formula>4</formula>
    </cfRule>
    <cfRule type="cellIs" priority="1701" operator="equal" aboveAverage="0" equalAverage="0" bottom="0" percent="0" rank="0" text="" dxfId="698">
      <formula>3</formula>
    </cfRule>
  </conditionalFormatting>
  <conditionalFormatting sqref="I4">
    <cfRule type="expression" priority="1702" aboveAverage="0" equalAverage="0" bottom="0" percent="0" rank="0" text="" dxfId="699">
      <formula>$D$1&lt;I4</formula>
    </cfRule>
    <cfRule type="expression" priority="1703" aboveAverage="0" equalAverage="0" bottom="0" percent="0" rank="0" text="" dxfId="700">
      <formula>$D$1&gt;I4</formula>
    </cfRule>
  </conditionalFormatting>
  <conditionalFormatting sqref="I4">
    <cfRule type="expression" priority="1704" aboveAverage="0" equalAverage="0" bottom="0" percent="0" rank="0" text="" dxfId="701">
      <formula>$D$1&lt;I4</formula>
    </cfRule>
    <cfRule type="expression" priority="1705" aboveAverage="0" equalAverage="0" bottom="0" percent="0" rank="0" text="" dxfId="702">
      <formula>$D$1&gt;I4</formula>
    </cfRule>
  </conditionalFormatting>
  <conditionalFormatting sqref="I4">
    <cfRule type="expression" priority="1706" aboveAverage="0" equalAverage="0" bottom="0" percent="0" rank="0" text="" dxfId="703">
      <formula>$D$1&lt;I4</formula>
    </cfRule>
    <cfRule type="expression" priority="1707" aboveAverage="0" equalAverage="0" bottom="0" percent="0" rank="0" text="" dxfId="704">
      <formula>$D$1&gt;I4</formula>
    </cfRule>
  </conditionalFormatting>
  <conditionalFormatting sqref="I4">
    <cfRule type="expression" priority="1708" aboveAverage="0" equalAverage="0" bottom="0" percent="0" rank="0" text="" dxfId="705">
      <formula>$D$1&lt;I4</formula>
    </cfRule>
    <cfRule type="expression" priority="1709" aboveAverage="0" equalAverage="0" bottom="0" percent="0" rank="0" text="" dxfId="706">
      <formula>$D$1&gt;I4</formula>
    </cfRule>
  </conditionalFormatting>
  <conditionalFormatting sqref="I5">
    <cfRule type="cellIs" priority="1710" operator="equal" aboveAverage="0" equalAverage="0" bottom="0" percent="0" rank="0" text="" dxfId="707">
      <formula>5</formula>
    </cfRule>
    <cfRule type="cellIs" priority="1711" operator="equal" aboveAverage="0" equalAverage="0" bottom="0" percent="0" rank="0" text="" dxfId="708">
      <formula>4</formula>
    </cfRule>
    <cfRule type="cellIs" priority="1712" operator="equal" aboveAverage="0" equalAverage="0" bottom="0" percent="0" rank="0" text="" dxfId="709">
      <formula>3</formula>
    </cfRule>
  </conditionalFormatting>
  <conditionalFormatting sqref="K3">
    <cfRule type="expression" priority="1713" aboveAverage="0" equalAverage="0" bottom="0" percent="0" rank="0" text="" dxfId="710">
      <formula>$D$1&lt;K3</formula>
    </cfRule>
    <cfRule type="expression" priority="1714" aboveAverage="0" equalAverage="0" bottom="0" percent="0" rank="0" text="" dxfId="711">
      <formula>$D$1&gt;K3</formula>
    </cfRule>
  </conditionalFormatting>
  <conditionalFormatting sqref="K3">
    <cfRule type="expression" priority="1715" aboveAverage="0" equalAverage="0" bottom="0" percent="0" rank="0" text="" dxfId="712">
      <formula>$D$1&lt;K3</formula>
    </cfRule>
    <cfRule type="expression" priority="1716" aboveAverage="0" equalAverage="0" bottom="0" percent="0" rank="0" text="" dxfId="713">
      <formula>$D$1&gt;K3</formula>
    </cfRule>
  </conditionalFormatting>
  <conditionalFormatting sqref="H3">
    <cfRule type="expression" priority="1717" aboveAverage="0" equalAverage="0" bottom="0" percent="0" rank="0" text="" dxfId="714">
      <formula>$D$1&lt;H3</formula>
    </cfRule>
    <cfRule type="expression" priority="1718" aboveAverage="0" equalAverage="0" bottom="0" percent="0" rank="0" text="" dxfId="715">
      <formula>$D$1&gt;H3</formula>
    </cfRule>
  </conditionalFormatting>
  <conditionalFormatting sqref="K5">
    <cfRule type="cellIs" priority="1719" operator="equal" aboveAverage="0" equalAverage="0" bottom="0" percent="0" rank="0" text="" dxfId="716">
      <formula>5</formula>
    </cfRule>
    <cfRule type="cellIs" priority="1720" operator="equal" aboveAverage="0" equalAverage="0" bottom="0" percent="0" rank="0" text="" dxfId="717">
      <formula>4</formula>
    </cfRule>
    <cfRule type="cellIs" priority="1721" operator="equal" aboveAverage="0" equalAverage="0" bottom="0" percent="0" rank="0" text="" dxfId="718">
      <formula>3</formula>
    </cfRule>
  </conditionalFormatting>
  <conditionalFormatting sqref="K4">
    <cfRule type="expression" priority="1722" aboveAverage="0" equalAverage="0" bottom="0" percent="0" rank="0" text="" dxfId="719">
      <formula>$D$1&lt;K4</formula>
    </cfRule>
    <cfRule type="expression" priority="1723" aboveAverage="0" equalAverage="0" bottom="0" percent="0" rank="0" text="" dxfId="720">
      <formula>$D$1&gt;K4</formula>
    </cfRule>
  </conditionalFormatting>
  <conditionalFormatting sqref="K5">
    <cfRule type="cellIs" priority="1724" operator="equal" aboveAverage="0" equalAverage="0" bottom="0" percent="0" rank="0" text="" dxfId="721">
      <formula>5</formula>
    </cfRule>
    <cfRule type="cellIs" priority="1725" operator="equal" aboveAverage="0" equalAverage="0" bottom="0" percent="0" rank="0" text="" dxfId="722">
      <formula>4</formula>
    </cfRule>
    <cfRule type="cellIs" priority="1726" operator="equal" aboveAverage="0" equalAverage="0" bottom="0" percent="0" rank="0" text="" dxfId="723">
      <formula>3</formula>
    </cfRule>
  </conditionalFormatting>
  <conditionalFormatting sqref="K4">
    <cfRule type="expression" priority="1727" aboveAverage="0" equalAverage="0" bottom="0" percent="0" rank="0" text="" dxfId="724">
      <formula>$D$1&lt;K4</formula>
    </cfRule>
    <cfRule type="expression" priority="1728" aboveAverage="0" equalAverage="0" bottom="0" percent="0" rank="0" text="" dxfId="725">
      <formula>$D$1&gt;K4</formula>
    </cfRule>
  </conditionalFormatting>
  <conditionalFormatting sqref="K5">
    <cfRule type="cellIs" priority="1729" operator="equal" aboveAverage="0" equalAverage="0" bottom="0" percent="0" rank="0" text="" dxfId="726">
      <formula>5</formula>
    </cfRule>
    <cfRule type="cellIs" priority="1730" operator="equal" aboveAverage="0" equalAverage="0" bottom="0" percent="0" rank="0" text="" dxfId="727">
      <formula>4</formula>
    </cfRule>
    <cfRule type="cellIs" priority="1731" operator="equal" aboveAverage="0" equalAverage="0" bottom="0" percent="0" rank="0" text="" dxfId="728">
      <formula>3</formula>
    </cfRule>
  </conditionalFormatting>
  <conditionalFormatting sqref="K4">
    <cfRule type="expression" priority="1732" aboveAverage="0" equalAverage="0" bottom="0" percent="0" rank="0" text="" dxfId="729">
      <formula>$D$1&lt;K4</formula>
    </cfRule>
    <cfRule type="expression" priority="1733" aboveAverage="0" equalAverage="0" bottom="0" percent="0" rank="0" text="" dxfId="730">
      <formula>$D$1&gt;K4</formula>
    </cfRule>
  </conditionalFormatting>
  <conditionalFormatting sqref="K5">
    <cfRule type="cellIs" priority="1734" operator="equal" aboveAverage="0" equalAverage="0" bottom="0" percent="0" rank="0" text="" dxfId="731">
      <formula>5</formula>
    </cfRule>
    <cfRule type="cellIs" priority="1735" operator="equal" aboveAverage="0" equalAverage="0" bottom="0" percent="0" rank="0" text="" dxfId="732">
      <formula>4</formula>
    </cfRule>
    <cfRule type="cellIs" priority="1736" operator="equal" aboveAverage="0" equalAverage="0" bottom="0" percent="0" rank="0" text="" dxfId="733">
      <formula>3</formula>
    </cfRule>
  </conditionalFormatting>
  <conditionalFormatting sqref="K4">
    <cfRule type="expression" priority="1737" aboveAverage="0" equalAverage="0" bottom="0" percent="0" rank="0" text="" dxfId="734">
      <formula>$D$1&lt;K4</formula>
    </cfRule>
    <cfRule type="expression" priority="1738" aboveAverage="0" equalAverage="0" bottom="0" percent="0" rank="0" text="" dxfId="735">
      <formula>$D$1&gt;K4</formula>
    </cfRule>
  </conditionalFormatting>
  <conditionalFormatting sqref="K4">
    <cfRule type="expression" priority="1739" aboveAverage="0" equalAverage="0" bottom="0" percent="0" rank="0" text="" dxfId="736">
      <formula>$D$1&lt;K4</formula>
    </cfRule>
    <cfRule type="expression" priority="1740" aboveAverage="0" equalAverage="0" bottom="0" percent="0" rank="0" text="" dxfId="737">
      <formula>$D$1&gt;K4</formula>
    </cfRule>
  </conditionalFormatting>
  <conditionalFormatting sqref="K4">
    <cfRule type="expression" priority="1741" aboveAverage="0" equalAverage="0" bottom="0" percent="0" rank="0" text="" dxfId="738">
      <formula>$D$1&lt;K4</formula>
    </cfRule>
    <cfRule type="expression" priority="1742" aboveAverage="0" equalAverage="0" bottom="0" percent="0" rank="0" text="" dxfId="739">
      <formula>$D$1&gt;K4</formula>
    </cfRule>
  </conditionalFormatting>
  <conditionalFormatting sqref="K4">
    <cfRule type="expression" priority="1743" aboveAverage="0" equalAverage="0" bottom="0" percent="0" rank="0" text="" dxfId="740">
      <formula>$D$1&lt;K4</formula>
    </cfRule>
    <cfRule type="expression" priority="1744" aboveAverage="0" equalAverage="0" bottom="0" percent="0" rank="0" text="" dxfId="741">
      <formula>$D$1&gt;K4</formula>
    </cfRule>
  </conditionalFormatting>
  <conditionalFormatting sqref="K4">
    <cfRule type="expression" priority="1745" aboveAverage="0" equalAverage="0" bottom="0" percent="0" rank="0" text="" dxfId="742">
      <formula>$D$1&lt;K4</formula>
    </cfRule>
    <cfRule type="expression" priority="1746" aboveAverage="0" equalAverage="0" bottom="0" percent="0" rank="0" text="" dxfId="743">
      <formula>$D$1&gt;K4</formula>
    </cfRule>
  </conditionalFormatting>
  <conditionalFormatting sqref="K4">
    <cfRule type="expression" priority="1747" aboveAverage="0" equalAverage="0" bottom="0" percent="0" rank="0" text="" dxfId="744">
      <formula>$D$1&lt;K4</formula>
    </cfRule>
    <cfRule type="expression" priority="1748" aboveAverage="0" equalAverage="0" bottom="0" percent="0" rank="0" text="" dxfId="745">
      <formula>$D$1&gt;K4</formula>
    </cfRule>
  </conditionalFormatting>
  <conditionalFormatting sqref="K4">
    <cfRule type="expression" priority="1749" aboveAverage="0" equalAverage="0" bottom="0" percent="0" rank="0" text="" dxfId="746">
      <formula>$D$1&lt;K4</formula>
    </cfRule>
    <cfRule type="expression" priority="1750" aboveAverage="0" equalAverage="0" bottom="0" percent="0" rank="0" text="" dxfId="747">
      <formula>$D$1&gt;K4</formula>
    </cfRule>
  </conditionalFormatting>
  <conditionalFormatting sqref="K4">
    <cfRule type="expression" priority="1751" aboveAverage="0" equalAverage="0" bottom="0" percent="0" rank="0" text="" dxfId="748">
      <formula>$D$1&lt;K4</formula>
    </cfRule>
    <cfRule type="expression" priority="1752" aboveAverage="0" equalAverage="0" bottom="0" percent="0" rank="0" text="" dxfId="749">
      <formula>$D$1&gt;K4</formula>
    </cfRule>
  </conditionalFormatting>
  <conditionalFormatting sqref="H3">
    <cfRule type="expression" priority="1753" aboveAverage="0" equalAverage="0" bottom="0" percent="0" rank="0" text="" dxfId="750">
      <formula>$D$1&lt;H3</formula>
    </cfRule>
    <cfRule type="expression" priority="1754" aboveAverage="0" equalAverage="0" bottom="0" percent="0" rank="0" text="" dxfId="751">
      <formula>$D$1&gt;H3</formula>
    </cfRule>
  </conditionalFormatting>
  <conditionalFormatting sqref="K4">
    <cfRule type="expression" priority="1755" aboveAverage="0" equalAverage="0" bottom="0" percent="0" rank="0" text="" dxfId="752">
      <formula>$D$1&lt;K4</formula>
    </cfRule>
    <cfRule type="expression" priority="1756" aboveAverage="0" equalAverage="0" bottom="0" percent="0" rank="0" text="" dxfId="753">
      <formula>$D$1&gt;K4</formula>
    </cfRule>
  </conditionalFormatting>
  <conditionalFormatting sqref="L5">
    <cfRule type="cellIs" priority="1757" operator="equal" aboveAverage="0" equalAverage="0" bottom="0" percent="0" rank="0" text="" dxfId="754">
      <formula>5</formula>
    </cfRule>
    <cfRule type="cellIs" priority="1758" operator="equal" aboveAverage="0" equalAverage="0" bottom="0" percent="0" rank="0" text="" dxfId="755">
      <formula>4</formula>
    </cfRule>
    <cfRule type="cellIs" priority="1759" operator="equal" aboveAverage="0" equalAverage="0" bottom="0" percent="0" rank="0" text="" dxfId="756">
      <formula>3</formula>
    </cfRule>
  </conditionalFormatting>
  <conditionalFormatting sqref="L4">
    <cfRule type="expression" priority="1760" aboveAverage="0" equalAverage="0" bottom="0" percent="0" rank="0" text="" dxfId="757">
      <formula>$D$1&lt;L4</formula>
    </cfRule>
    <cfRule type="expression" priority="1761" aboveAverage="0" equalAverage="0" bottom="0" percent="0" rank="0" text="" dxfId="758">
      <formula>$D$1&gt;L4</formula>
    </cfRule>
  </conditionalFormatting>
  <conditionalFormatting sqref="J5">
    <cfRule type="cellIs" priority="1762" operator="equal" aboveAverage="0" equalAverage="0" bottom="0" percent="0" rank="0" text="" dxfId="759">
      <formula>5</formula>
    </cfRule>
    <cfRule type="cellIs" priority="1763" operator="equal" aboveAverage="0" equalAverage="0" bottom="0" percent="0" rank="0" text="" dxfId="760">
      <formula>4</formula>
    </cfRule>
    <cfRule type="cellIs" priority="1764" operator="equal" aboveAverage="0" equalAverage="0" bottom="0" percent="0" rank="0" text="" dxfId="761">
      <formula>3</formula>
    </cfRule>
  </conditionalFormatting>
  <conditionalFormatting sqref="J4">
    <cfRule type="expression" priority="1765" aboveAverage="0" equalAverage="0" bottom="0" percent="0" rank="0" text="" dxfId="762">
      <formula>$D$1&lt;J4</formula>
    </cfRule>
    <cfRule type="expression" priority="1766" aboveAverage="0" equalAverage="0" bottom="0" percent="0" rank="0" text="" dxfId="763">
      <formula>$D$1&gt;J4</formula>
    </cfRule>
  </conditionalFormatting>
  <conditionalFormatting sqref="J4">
    <cfRule type="expression" priority="1767" aboveAverage="0" equalAverage="0" bottom="0" percent="0" rank="0" text="" dxfId="764">
      <formula>$D$1&lt;J4</formula>
    </cfRule>
    <cfRule type="expression" priority="1768" aboveAverage="0" equalAverage="0" bottom="0" percent="0" rank="0" text="" dxfId="765">
      <formula>$D$1&gt;J4</formula>
    </cfRule>
  </conditionalFormatting>
  <conditionalFormatting sqref="J4">
    <cfRule type="expression" priority="1769" aboveAverage="0" equalAverage="0" bottom="0" percent="0" rank="0" text="" dxfId="766">
      <formula>$D$1&lt;J4</formula>
    </cfRule>
    <cfRule type="expression" priority="1770" aboveAverage="0" equalAverage="0" bottom="0" percent="0" rank="0" text="" dxfId="767">
      <formula>$D$1&gt;J4</formula>
    </cfRule>
  </conditionalFormatting>
  <conditionalFormatting sqref="J4">
    <cfRule type="expression" priority="1771" aboveAverage="0" equalAverage="0" bottom="0" percent="0" rank="0" text="" dxfId="768">
      <formula>$D$1&lt;J4</formula>
    </cfRule>
    <cfRule type="expression" priority="1772" aboveAverage="0" equalAverage="0" bottom="0" percent="0" rank="0" text="" dxfId="769">
      <formula>$D$1&gt;J4</formula>
    </cfRule>
  </conditionalFormatting>
  <conditionalFormatting sqref="J4">
    <cfRule type="expression" priority="1773" aboveAverage="0" equalAverage="0" bottom="0" percent="0" rank="0" text="" dxfId="770">
      <formula>$D$1&lt;J4</formula>
    </cfRule>
    <cfRule type="expression" priority="1774" aboveAverage="0" equalAverage="0" bottom="0" percent="0" rank="0" text="" dxfId="771">
      <formula>$D$1&gt;J4</formula>
    </cfRule>
  </conditionalFormatting>
  <conditionalFormatting sqref="J5">
    <cfRule type="cellIs" priority="1775" operator="equal" aboveAverage="0" equalAverage="0" bottom="0" percent="0" rank="0" text="" dxfId="772">
      <formula>5</formula>
    </cfRule>
    <cfRule type="cellIs" priority="1776" operator="equal" aboveAverage="0" equalAverage="0" bottom="0" percent="0" rank="0" text="" dxfId="773">
      <formula>4</formula>
    </cfRule>
    <cfRule type="cellIs" priority="1777" operator="equal" aboveAverage="0" equalAverage="0" bottom="0" percent="0" rank="0" text="" dxfId="774">
      <formula>3</formula>
    </cfRule>
  </conditionalFormatting>
  <conditionalFormatting sqref="J4">
    <cfRule type="expression" priority="1778" aboveAverage="0" equalAverage="0" bottom="0" percent="0" rank="0" text="" dxfId="775">
      <formula>$D$1&lt;J4</formula>
    </cfRule>
    <cfRule type="expression" priority="1779" aboveAverage="0" equalAverage="0" bottom="0" percent="0" rank="0" text="" dxfId="776">
      <formula>$D$1&gt;J4</formula>
    </cfRule>
  </conditionalFormatting>
  <conditionalFormatting sqref="J5">
    <cfRule type="cellIs" priority="1780" operator="equal" aboveAverage="0" equalAverage="0" bottom="0" percent="0" rank="0" text="" dxfId="777">
      <formula>5</formula>
    </cfRule>
    <cfRule type="cellIs" priority="1781" operator="equal" aboveAverage="0" equalAverage="0" bottom="0" percent="0" rank="0" text="" dxfId="778">
      <formula>4</formula>
    </cfRule>
    <cfRule type="cellIs" priority="1782" operator="equal" aboveAverage="0" equalAverage="0" bottom="0" percent="0" rank="0" text="" dxfId="779">
      <formula>3</formula>
    </cfRule>
  </conditionalFormatting>
  <conditionalFormatting sqref="J4">
    <cfRule type="expression" priority="1783" aboveAverage="0" equalAverage="0" bottom="0" percent="0" rank="0" text="" dxfId="780">
      <formula>$D$1&lt;J4</formula>
    </cfRule>
    <cfRule type="expression" priority="1784" aboveAverage="0" equalAverage="0" bottom="0" percent="0" rank="0" text="" dxfId="781">
      <formula>$D$1&gt;J4</formula>
    </cfRule>
  </conditionalFormatting>
  <conditionalFormatting sqref="J5">
    <cfRule type="cellIs" priority="1785" operator="equal" aboveAverage="0" equalAverage="0" bottom="0" percent="0" rank="0" text="" dxfId="782">
      <formula>5</formula>
    </cfRule>
    <cfRule type="cellIs" priority="1786" operator="equal" aboveAverage="0" equalAverage="0" bottom="0" percent="0" rank="0" text="" dxfId="783">
      <formula>4</formula>
    </cfRule>
    <cfRule type="cellIs" priority="1787" operator="equal" aboveAverage="0" equalAverage="0" bottom="0" percent="0" rank="0" text="" dxfId="784">
      <formula>3</formula>
    </cfRule>
  </conditionalFormatting>
  <conditionalFormatting sqref="J4">
    <cfRule type="expression" priority="1788" aboveAverage="0" equalAverage="0" bottom="0" percent="0" rank="0" text="" dxfId="785">
      <formula>$D$1&lt;J4</formula>
    </cfRule>
    <cfRule type="expression" priority="1789" aboveAverage="0" equalAverage="0" bottom="0" percent="0" rank="0" text="" dxfId="786">
      <formula>$D$1&gt;J4</formula>
    </cfRule>
  </conditionalFormatting>
  <conditionalFormatting sqref="J4">
    <cfRule type="expression" priority="1790" aboveAverage="0" equalAverage="0" bottom="0" percent="0" rank="0" text="" dxfId="787">
      <formula>$D$1&lt;J4</formula>
    </cfRule>
    <cfRule type="expression" priority="1791" aboveAverage="0" equalAverage="0" bottom="0" percent="0" rank="0" text="" dxfId="788">
      <formula>$D$1&gt;J4</formula>
    </cfRule>
  </conditionalFormatting>
  <conditionalFormatting sqref="J4">
    <cfRule type="expression" priority="1792" aboveAverage="0" equalAverage="0" bottom="0" percent="0" rank="0" text="" dxfId="789">
      <formula>$D$1&lt;J4</formula>
    </cfRule>
    <cfRule type="expression" priority="1793" aboveAverage="0" equalAverage="0" bottom="0" percent="0" rank="0" text="" dxfId="790">
      <formula>$D$1&gt;J4</formula>
    </cfRule>
  </conditionalFormatting>
  <conditionalFormatting sqref="J4">
    <cfRule type="expression" priority="1794" aboveAverage="0" equalAverage="0" bottom="0" percent="0" rank="0" text="" dxfId="791">
      <formula>$D$1&lt;J4</formula>
    </cfRule>
    <cfRule type="expression" priority="1795" aboveAverage="0" equalAverage="0" bottom="0" percent="0" rank="0" text="" dxfId="792">
      <formula>$D$1&gt;J4</formula>
    </cfRule>
  </conditionalFormatting>
  <conditionalFormatting sqref="J4">
    <cfRule type="expression" priority="1796" aboveAverage="0" equalAverage="0" bottom="0" percent="0" rank="0" text="" dxfId="793">
      <formula>$D$1&lt;J4</formula>
    </cfRule>
    <cfRule type="expression" priority="1797" aboveAverage="0" equalAverage="0" bottom="0" percent="0" rank="0" text="" dxfId="794">
      <formula>$D$1&gt;J4</formula>
    </cfRule>
  </conditionalFormatting>
  <conditionalFormatting sqref="J4">
    <cfRule type="expression" priority="1798" aboveAverage="0" equalAverage="0" bottom="0" percent="0" rank="0" text="" dxfId="795">
      <formula>$D$1&lt;J4</formula>
    </cfRule>
    <cfRule type="expression" priority="1799" aboveAverage="0" equalAverage="0" bottom="0" percent="0" rank="0" text="" dxfId="796">
      <formula>$D$1&gt;J4</formula>
    </cfRule>
  </conditionalFormatting>
  <conditionalFormatting sqref="J4">
    <cfRule type="expression" priority="1800" aboveAverage="0" equalAverage="0" bottom="0" percent="0" rank="0" text="" dxfId="797">
      <formula>$D$1&lt;J4</formula>
    </cfRule>
    <cfRule type="expression" priority="1801" aboveAverage="0" equalAverage="0" bottom="0" percent="0" rank="0" text="" dxfId="798">
      <formula>$D$1&gt;J4</formula>
    </cfRule>
  </conditionalFormatting>
  <conditionalFormatting sqref="J4">
    <cfRule type="expression" priority="1802" aboveAverage="0" equalAverage="0" bottom="0" percent="0" rank="0" text="" dxfId="799">
      <formula>$D$1&lt;J4</formula>
    </cfRule>
    <cfRule type="expression" priority="1803" aboveAverage="0" equalAverage="0" bottom="0" percent="0" rank="0" text="" dxfId="800">
      <formula>$D$1&gt;J4</formula>
    </cfRule>
  </conditionalFormatting>
  <conditionalFormatting sqref="J4">
    <cfRule type="expression" priority="1804" aboveAverage="0" equalAverage="0" bottom="0" percent="0" rank="0" text="" dxfId="801">
      <formula>$D$1&lt;J4</formula>
    </cfRule>
    <cfRule type="expression" priority="1805" aboveAverage="0" equalAverage="0" bottom="0" percent="0" rank="0" text="" dxfId="802">
      <formula>$D$1&gt;J4</formula>
    </cfRule>
  </conditionalFormatting>
  <conditionalFormatting sqref="J4">
    <cfRule type="expression" priority="1806" aboveAverage="0" equalAverage="0" bottom="0" percent="0" rank="0" text="" dxfId="803">
      <formula>$D$1&lt;J4</formula>
    </cfRule>
    <cfRule type="expression" priority="1807" aboveAverage="0" equalAverage="0" bottom="0" percent="0" rank="0" text="" dxfId="804">
      <formula>$D$1&gt;J4</formula>
    </cfRule>
  </conditionalFormatting>
  <conditionalFormatting sqref="J4">
    <cfRule type="expression" priority="1808" aboveAverage="0" equalAverage="0" bottom="0" percent="0" rank="0" text="" dxfId="805">
      <formula>$D$1&lt;J4</formula>
    </cfRule>
    <cfRule type="expression" priority="1809" aboveAverage="0" equalAverage="0" bottom="0" percent="0" rank="0" text="" dxfId="806">
      <formula>$D$1&gt;J4</formula>
    </cfRule>
  </conditionalFormatting>
  <conditionalFormatting sqref="J4">
    <cfRule type="expression" priority="1810" aboveAverage="0" equalAverage="0" bottom="0" percent="0" rank="0" text="" dxfId="807">
      <formula>$D$1&lt;J4</formula>
    </cfRule>
    <cfRule type="expression" priority="1811" aboveAverage="0" equalAverage="0" bottom="0" percent="0" rank="0" text="" dxfId="808">
      <formula>$D$1&gt;J4</formula>
    </cfRule>
  </conditionalFormatting>
  <conditionalFormatting sqref="J4">
    <cfRule type="expression" priority="1812" aboveAverage="0" equalAverage="0" bottom="0" percent="0" rank="0" text="" dxfId="809">
      <formula>$D$1&lt;J4</formula>
    </cfRule>
    <cfRule type="expression" priority="1813" aboveAverage="0" equalAverage="0" bottom="0" percent="0" rank="0" text="" dxfId="810">
      <formula>$D$1&gt;J4</formula>
    </cfRule>
  </conditionalFormatting>
  <conditionalFormatting sqref="J4">
    <cfRule type="expression" priority="1814" aboveAverage="0" equalAverage="0" bottom="0" percent="0" rank="0" text="" dxfId="811">
      <formula>$D$1&lt;J4</formula>
    </cfRule>
    <cfRule type="expression" priority="1815" aboveAverage="0" equalAverage="0" bottom="0" percent="0" rank="0" text="" dxfId="812">
      <formula>$D$1&gt;J4</formula>
    </cfRule>
  </conditionalFormatting>
  <conditionalFormatting sqref="J4">
    <cfRule type="expression" priority="1816" aboveAverage="0" equalAverage="0" bottom="0" percent="0" rank="0" text="" dxfId="813">
      <formula>$D$1&lt;J4</formula>
    </cfRule>
    <cfRule type="expression" priority="1817" aboveAverage="0" equalAverage="0" bottom="0" percent="0" rank="0" text="" dxfId="814">
      <formula>$D$1&gt;J4</formula>
    </cfRule>
  </conditionalFormatting>
  <conditionalFormatting sqref="J4">
    <cfRule type="expression" priority="1818" aboveAverage="0" equalAverage="0" bottom="0" percent="0" rank="0" text="" dxfId="815">
      <formula>$D$1&lt;J4</formula>
    </cfRule>
    <cfRule type="expression" priority="1819" aboveAverage="0" equalAverage="0" bottom="0" percent="0" rank="0" text="" dxfId="816">
      <formula>$D$1&gt;J4</formula>
    </cfRule>
  </conditionalFormatting>
  <conditionalFormatting sqref="J4">
    <cfRule type="expression" priority="1820" aboveAverage="0" equalAverage="0" bottom="0" percent="0" rank="0" text="" dxfId="817">
      <formula>$D$1&lt;J4</formula>
    </cfRule>
    <cfRule type="expression" priority="1821" aboveAverage="0" equalAverage="0" bottom="0" percent="0" rank="0" text="" dxfId="818">
      <formula>$D$1&gt;J4</formula>
    </cfRule>
  </conditionalFormatting>
  <conditionalFormatting sqref="J4">
    <cfRule type="expression" priority="1822" aboveAverage="0" equalAverage="0" bottom="0" percent="0" rank="0" text="" dxfId="819">
      <formula>$D$1&lt;J4</formula>
    </cfRule>
    <cfRule type="expression" priority="1823" aboveAverage="0" equalAverage="0" bottom="0" percent="0" rank="0" text="" dxfId="820">
      <formula>$D$1&gt;J4</formula>
    </cfRule>
  </conditionalFormatting>
  <conditionalFormatting sqref="I3">
    <cfRule type="expression" priority="1824" aboveAverage="0" equalAverage="0" bottom="0" percent="0" rank="0" text="" dxfId="821">
      <formula>$D$1&lt;I3</formula>
    </cfRule>
    <cfRule type="expression" priority="1825" aboveAverage="0" equalAverage="0" bottom="0" percent="0" rank="0" text="" dxfId="822">
      <formula>$D$1&gt;I3</formula>
    </cfRule>
  </conditionalFormatting>
  <conditionalFormatting sqref="L5">
    <cfRule type="cellIs" priority="1826" operator="equal" aboveAverage="0" equalAverage="0" bottom="0" percent="0" rank="0" text="" dxfId="823">
      <formula>5</formula>
    </cfRule>
    <cfRule type="cellIs" priority="1827" operator="equal" aboveAverage="0" equalAverage="0" bottom="0" percent="0" rank="0" text="" dxfId="824">
      <formula>4</formula>
    </cfRule>
    <cfRule type="cellIs" priority="1828" operator="equal" aboveAverage="0" equalAverage="0" bottom="0" percent="0" rank="0" text="" dxfId="825">
      <formula>3</formula>
    </cfRule>
  </conditionalFormatting>
  <conditionalFormatting sqref="I4">
    <cfRule type="expression" priority="1829" aboveAverage="0" equalAverage="0" bottom="0" percent="0" rank="0" text="" dxfId="826">
      <formula>$D$1&lt;I4</formula>
    </cfRule>
    <cfRule type="expression" priority="1830" aboveAverage="0" equalAverage="0" bottom="0" percent="0" rank="0" text="" dxfId="827">
      <formula>$D$1&gt;I4</formula>
    </cfRule>
  </conditionalFormatting>
  <conditionalFormatting sqref="I4">
    <cfRule type="expression" priority="1831" aboveAverage="0" equalAverage="0" bottom="0" percent="0" rank="0" text="" dxfId="828">
      <formula>$D$1&lt;I4</formula>
    </cfRule>
    <cfRule type="expression" priority="1832" aboveAverage="0" equalAverage="0" bottom="0" percent="0" rank="0" text="" dxfId="829">
      <formula>$D$1&gt;I4</formula>
    </cfRule>
  </conditionalFormatting>
  <conditionalFormatting sqref="I4">
    <cfRule type="expression" priority="1833" aboveAverage="0" equalAverage="0" bottom="0" percent="0" rank="0" text="" dxfId="830">
      <formula>$D$1&lt;I4</formula>
    </cfRule>
    <cfRule type="expression" priority="1834" aboveAverage="0" equalAverage="0" bottom="0" percent="0" rank="0" text="" dxfId="831">
      <formula>$D$1&gt;I4</formula>
    </cfRule>
  </conditionalFormatting>
  <conditionalFormatting sqref="L4">
    <cfRule type="expression" priority="1835" aboveAverage="0" equalAverage="0" bottom="0" percent="0" rank="0" text="" dxfId="832">
      <formula>$D$1&lt;L4</formula>
    </cfRule>
    <cfRule type="expression" priority="1836" aboveAverage="0" equalAverage="0" bottom="0" percent="0" rank="0" text="" dxfId="833">
      <formula>$D$1&gt;L4</formula>
    </cfRule>
  </conditionalFormatting>
  <conditionalFormatting sqref="L5">
    <cfRule type="cellIs" priority="1837" operator="equal" aboveAverage="0" equalAverage="0" bottom="0" percent="0" rank="0" text="" dxfId="834">
      <formula>5</formula>
    </cfRule>
    <cfRule type="cellIs" priority="1838" operator="equal" aboveAverage="0" equalAverage="0" bottom="0" percent="0" rank="0" text="" dxfId="835">
      <formula>4</formula>
    </cfRule>
    <cfRule type="cellIs" priority="1839" operator="equal" aboveAverage="0" equalAverage="0" bottom="0" percent="0" rank="0" text="" dxfId="836">
      <formula>3</formula>
    </cfRule>
  </conditionalFormatting>
  <conditionalFormatting sqref="L4">
    <cfRule type="expression" priority="1840" aboveAverage="0" equalAverage="0" bottom="0" percent="0" rank="0" text="" dxfId="837">
      <formula>$D$1&lt;L4</formula>
    </cfRule>
    <cfRule type="expression" priority="1841" aboveAverage="0" equalAverage="0" bottom="0" percent="0" rank="0" text="" dxfId="838">
      <formula>$D$1&gt;L4</formula>
    </cfRule>
  </conditionalFormatting>
  <conditionalFormatting sqref="L5">
    <cfRule type="cellIs" priority="1842" operator="equal" aboveAverage="0" equalAverage="0" bottom="0" percent="0" rank="0" text="" dxfId="839">
      <formula>5</formula>
    </cfRule>
    <cfRule type="cellIs" priority="1843" operator="equal" aboveAverage="0" equalAverage="0" bottom="0" percent="0" rank="0" text="" dxfId="840">
      <formula>4</formula>
    </cfRule>
    <cfRule type="cellIs" priority="1844" operator="equal" aboveAverage="0" equalAverage="0" bottom="0" percent="0" rank="0" text="" dxfId="841">
      <formula>3</formula>
    </cfRule>
  </conditionalFormatting>
  <conditionalFormatting sqref="L4">
    <cfRule type="expression" priority="1845" aboveAverage="0" equalAverage="0" bottom="0" percent="0" rank="0" text="" dxfId="842">
      <formula>$D$1&lt;L4</formula>
    </cfRule>
    <cfRule type="expression" priority="1846" aboveAverage="0" equalAverage="0" bottom="0" percent="0" rank="0" text="" dxfId="843">
      <formula>$D$1&gt;L4</formula>
    </cfRule>
  </conditionalFormatting>
  <conditionalFormatting sqref="L5">
    <cfRule type="cellIs" priority="1847" operator="equal" aboveAverage="0" equalAverage="0" bottom="0" percent="0" rank="0" text="" dxfId="844">
      <formula>5</formula>
    </cfRule>
    <cfRule type="cellIs" priority="1848" operator="equal" aboveAverage="0" equalAverage="0" bottom="0" percent="0" rank="0" text="" dxfId="845">
      <formula>4</formula>
    </cfRule>
    <cfRule type="cellIs" priority="1849" operator="equal" aboveAverage="0" equalAverage="0" bottom="0" percent="0" rank="0" text="" dxfId="846">
      <formula>3</formula>
    </cfRule>
  </conditionalFormatting>
  <conditionalFormatting sqref="L4">
    <cfRule type="expression" priority="1850" aboveAverage="0" equalAverage="0" bottom="0" percent="0" rank="0" text="" dxfId="847">
      <formula>$D$1&lt;L4</formula>
    </cfRule>
    <cfRule type="expression" priority="1851" aboveAverage="0" equalAverage="0" bottom="0" percent="0" rank="0" text="" dxfId="848">
      <formula>$D$1&gt;L4</formula>
    </cfRule>
  </conditionalFormatting>
  <conditionalFormatting sqref="L4">
    <cfRule type="expression" priority="1852" aboveAverage="0" equalAverage="0" bottom="0" percent="0" rank="0" text="" dxfId="849">
      <formula>$D$1&lt;L4</formula>
    </cfRule>
    <cfRule type="expression" priority="1853" aboveAverage="0" equalAverage="0" bottom="0" percent="0" rank="0" text="" dxfId="850">
      <formula>$D$1&gt;L4</formula>
    </cfRule>
  </conditionalFormatting>
  <conditionalFormatting sqref="L4">
    <cfRule type="expression" priority="1854" aboveAverage="0" equalAverage="0" bottom="0" percent="0" rank="0" text="" dxfId="851">
      <formula>$D$1&lt;L4</formula>
    </cfRule>
    <cfRule type="expression" priority="1855" aboveAverage="0" equalAverage="0" bottom="0" percent="0" rank="0" text="" dxfId="852">
      <formula>$D$1&gt;L4</formula>
    </cfRule>
  </conditionalFormatting>
  <conditionalFormatting sqref="L4">
    <cfRule type="expression" priority="1856" aboveAverage="0" equalAverage="0" bottom="0" percent="0" rank="0" text="" dxfId="853">
      <formula>$D$1&lt;L4</formula>
    </cfRule>
    <cfRule type="expression" priority="1857" aboveAverage="0" equalAverage="0" bottom="0" percent="0" rank="0" text="" dxfId="854">
      <formula>$D$1&gt;L4</formula>
    </cfRule>
  </conditionalFormatting>
  <conditionalFormatting sqref="L4">
    <cfRule type="expression" priority="1858" aboveAverage="0" equalAverage="0" bottom="0" percent="0" rank="0" text="" dxfId="855">
      <formula>$D$1&lt;L4</formula>
    </cfRule>
    <cfRule type="expression" priority="1859" aboveAverage="0" equalAverage="0" bottom="0" percent="0" rank="0" text="" dxfId="856">
      <formula>$D$1&gt;L4</formula>
    </cfRule>
  </conditionalFormatting>
  <conditionalFormatting sqref="L4">
    <cfRule type="expression" priority="1860" aboveAverage="0" equalAverage="0" bottom="0" percent="0" rank="0" text="" dxfId="857">
      <formula>$D$1&lt;L4</formula>
    </cfRule>
    <cfRule type="expression" priority="1861" aboveAverage="0" equalAverage="0" bottom="0" percent="0" rank="0" text="" dxfId="858">
      <formula>$D$1&gt;L4</formula>
    </cfRule>
  </conditionalFormatting>
  <conditionalFormatting sqref="L4">
    <cfRule type="expression" priority="1862" aboveAverage="0" equalAverage="0" bottom="0" percent="0" rank="0" text="" dxfId="859">
      <formula>$D$1&lt;L4</formula>
    </cfRule>
    <cfRule type="expression" priority="1863" aboveAverage="0" equalAverage="0" bottom="0" percent="0" rank="0" text="" dxfId="860">
      <formula>$D$1&gt;L4</formula>
    </cfRule>
  </conditionalFormatting>
  <conditionalFormatting sqref="L4">
    <cfRule type="expression" priority="1864" aboveAverage="0" equalAverage="0" bottom="0" percent="0" rank="0" text="" dxfId="861">
      <formula>$D$1&lt;L4</formula>
    </cfRule>
    <cfRule type="expression" priority="1865" aboveAverage="0" equalAverage="0" bottom="0" percent="0" rank="0" text="" dxfId="862">
      <formula>$D$1&gt;L4</formula>
    </cfRule>
  </conditionalFormatting>
  <conditionalFormatting sqref="I4">
    <cfRule type="expression" priority="1866" aboveAverage="0" equalAverage="0" bottom="0" percent="0" rank="0" text="" dxfId="863">
      <formula>$D$1&lt;I4</formula>
    </cfRule>
    <cfRule type="expression" priority="1867" aboveAverage="0" equalAverage="0" bottom="0" percent="0" rank="0" text="" dxfId="864">
      <formula>$D$1&gt;I4</formula>
    </cfRule>
  </conditionalFormatting>
  <conditionalFormatting sqref="I3">
    <cfRule type="expression" priority="1868" aboveAverage="0" equalAverage="0" bottom="0" percent="0" rank="0" text="" dxfId="865">
      <formula>$D$1&lt;I3</formula>
    </cfRule>
    <cfRule type="expression" priority="1869" aboveAverage="0" equalAverage="0" bottom="0" percent="0" rank="0" text="" dxfId="866">
      <formula>$D$1&gt;I3</formula>
    </cfRule>
  </conditionalFormatting>
  <conditionalFormatting sqref="I4">
    <cfRule type="expression" priority="1870" aboveAverage="0" equalAverage="0" bottom="0" percent="0" rank="0" text="" dxfId="867">
      <formula>$D$1&lt;I4</formula>
    </cfRule>
    <cfRule type="expression" priority="1871" aboveAverage="0" equalAverage="0" bottom="0" percent="0" rank="0" text="" dxfId="868">
      <formula>$D$1&gt;I4</formula>
    </cfRule>
  </conditionalFormatting>
  <conditionalFormatting sqref="I4">
    <cfRule type="expression" priority="1872" aboveAverage="0" equalAverage="0" bottom="0" percent="0" rank="0" text="" dxfId="869">
      <formula>$D$1&lt;I4</formula>
    </cfRule>
    <cfRule type="expression" priority="1873" aboveAverage="0" equalAverage="0" bottom="0" percent="0" rank="0" text="" dxfId="870">
      <formula>$D$1&gt;I4</formula>
    </cfRule>
  </conditionalFormatting>
  <conditionalFormatting sqref="I4">
    <cfRule type="expression" priority="1874" aboveAverage="0" equalAverage="0" bottom="0" percent="0" rank="0" text="" dxfId="871">
      <formula>$D$1&lt;I4</formula>
    </cfRule>
    <cfRule type="expression" priority="1875" aboveAverage="0" equalAverage="0" bottom="0" percent="0" rank="0" text="" dxfId="872">
      <formula>$D$1&gt;I4</formula>
    </cfRule>
  </conditionalFormatting>
  <conditionalFormatting sqref="I5">
    <cfRule type="cellIs" priority="1876" operator="equal" aboveAverage="0" equalAverage="0" bottom="0" percent="0" rank="0" text="" dxfId="873">
      <formula>5</formula>
    </cfRule>
    <cfRule type="cellIs" priority="1877" operator="equal" aboveAverage="0" equalAverage="0" bottom="0" percent="0" rank="0" text="" dxfId="874">
      <formula>4</formula>
    </cfRule>
    <cfRule type="cellIs" priority="1878" operator="equal" aboveAverage="0" equalAverage="0" bottom="0" percent="0" rank="0" text="" dxfId="875">
      <formula>3</formula>
    </cfRule>
  </conditionalFormatting>
  <conditionalFormatting sqref="I4">
    <cfRule type="expression" priority="1879" aboveAverage="0" equalAverage="0" bottom="0" percent="0" rank="0" text="" dxfId="876">
      <formula>$D$1&lt;I4</formula>
    </cfRule>
    <cfRule type="expression" priority="1880" aboveAverage="0" equalAverage="0" bottom="0" percent="0" rank="0" text="" dxfId="877">
      <formula>$D$1&gt;I4</formula>
    </cfRule>
  </conditionalFormatting>
  <conditionalFormatting sqref="I4">
    <cfRule type="expression" priority="1881" aboveAverage="0" equalAverage="0" bottom="0" percent="0" rank="0" text="" dxfId="878">
      <formula>$D$1&lt;I4</formula>
    </cfRule>
    <cfRule type="expression" priority="1882" aboveAverage="0" equalAverage="0" bottom="0" percent="0" rank="0" text="" dxfId="879">
      <formula>$D$1&gt;I4</formula>
    </cfRule>
  </conditionalFormatting>
  <conditionalFormatting sqref="I4">
    <cfRule type="expression" priority="1883" aboveAverage="0" equalAverage="0" bottom="0" percent="0" rank="0" text="" dxfId="880">
      <formula>$D$1&lt;I4</formula>
    </cfRule>
    <cfRule type="expression" priority="1884" aboveAverage="0" equalAverage="0" bottom="0" percent="0" rank="0" text="" dxfId="881">
      <formula>$D$1&gt;I4</formula>
    </cfRule>
  </conditionalFormatting>
  <conditionalFormatting sqref="I4">
    <cfRule type="expression" priority="1885" aboveAverage="0" equalAverage="0" bottom="0" percent="0" rank="0" text="" dxfId="882">
      <formula>$D$1&lt;I4</formula>
    </cfRule>
    <cfRule type="expression" priority="1886" aboveAverage="0" equalAverage="0" bottom="0" percent="0" rank="0" text="" dxfId="883">
      <formula>$D$1&gt;I4</formula>
    </cfRule>
  </conditionalFormatting>
  <conditionalFormatting sqref="I4">
    <cfRule type="expression" priority="1887" aboveAverage="0" equalAverage="0" bottom="0" percent="0" rank="0" text="" dxfId="884">
      <formula>$D$1&lt;I4</formula>
    </cfRule>
    <cfRule type="expression" priority="1888" aboveAverage="0" equalAverage="0" bottom="0" percent="0" rank="0" text="" dxfId="885">
      <formula>$D$1&gt;I4</formula>
    </cfRule>
  </conditionalFormatting>
  <conditionalFormatting sqref="I4">
    <cfRule type="expression" priority="1889" aboveAverage="0" equalAverage="0" bottom="0" percent="0" rank="0" text="" dxfId="886">
      <formula>$D$1&lt;I4</formula>
    </cfRule>
    <cfRule type="expression" priority="1890" aboveAverage="0" equalAverage="0" bottom="0" percent="0" rank="0" text="" dxfId="887">
      <formula>$D$1&gt;I4</formula>
    </cfRule>
  </conditionalFormatting>
  <conditionalFormatting sqref="L4">
    <cfRule type="expression" priority="1891" aboveAverage="0" equalAverage="0" bottom="0" percent="0" rank="0" text="" dxfId="888">
      <formula>$D$1&lt;L4</formula>
    </cfRule>
    <cfRule type="expression" priority="1892" aboveAverage="0" equalAverage="0" bottom="0" percent="0" rank="0" text="" dxfId="889">
      <formula>$D$1&gt;L4</formula>
    </cfRule>
  </conditionalFormatting>
  <conditionalFormatting sqref="I5">
    <cfRule type="cellIs" priority="1893" operator="equal" aboveAverage="0" equalAverage="0" bottom="0" percent="0" rank="0" text="" dxfId="890">
      <formula>5</formula>
    </cfRule>
    <cfRule type="cellIs" priority="1894" operator="equal" aboveAverage="0" equalAverage="0" bottom="0" percent="0" rank="0" text="" dxfId="891">
      <formula>4</formula>
    </cfRule>
    <cfRule type="cellIs" priority="1895" operator="equal" aboveAverage="0" equalAverage="0" bottom="0" percent="0" rank="0" text="" dxfId="892">
      <formula>3</formula>
    </cfRule>
  </conditionalFormatting>
  <conditionalFormatting sqref="I3:I4">
    <cfRule type="expression" priority="1896" aboveAverage="0" equalAverage="0" bottom="0" percent="0" rank="0" text="" dxfId="893">
      <formula>$D$1&lt;I3</formula>
    </cfRule>
    <cfRule type="expression" priority="1897" aboveAverage="0" equalAverage="0" bottom="0" percent="0" rank="0" text="" dxfId="894">
      <formula>$D$1&gt;I3</formula>
    </cfRule>
  </conditionalFormatting>
  <conditionalFormatting sqref="I4">
    <cfRule type="expression" priority="1898" aboveAverage="0" equalAverage="0" bottom="0" percent="0" rank="0" text="" dxfId="895">
      <formula>$D$1&lt;I4</formula>
    </cfRule>
    <cfRule type="expression" priority="1899" aboveAverage="0" equalAverage="0" bottom="0" percent="0" rank="0" text="" dxfId="896">
      <formula>$D$1&gt;I4</formula>
    </cfRule>
  </conditionalFormatting>
  <conditionalFormatting sqref="I4">
    <cfRule type="expression" priority="1900" aboveAverage="0" equalAverage="0" bottom="0" percent="0" rank="0" text="" dxfId="897">
      <formula>$D$1&lt;I4</formula>
    </cfRule>
    <cfRule type="expression" priority="1901" aboveAverage="0" equalAverage="0" bottom="0" percent="0" rank="0" text="" dxfId="898">
      <formula>$D$1&gt;I4</formula>
    </cfRule>
  </conditionalFormatting>
  <conditionalFormatting sqref="I5">
    <cfRule type="cellIs" priority="1902" operator="equal" aboveAverage="0" equalAverage="0" bottom="0" percent="0" rank="0" text="" dxfId="899">
      <formula>5</formula>
    </cfRule>
    <cfRule type="cellIs" priority="1903" operator="equal" aboveAverage="0" equalAverage="0" bottom="0" percent="0" rank="0" text="" dxfId="900">
      <formula>4</formula>
    </cfRule>
    <cfRule type="cellIs" priority="1904" operator="equal" aboveAverage="0" equalAverage="0" bottom="0" percent="0" rank="0" text="" dxfId="901">
      <formula>3</formula>
    </cfRule>
  </conditionalFormatting>
  <conditionalFormatting sqref="I4">
    <cfRule type="expression" priority="1905" aboveAverage="0" equalAverage="0" bottom="0" percent="0" rank="0" text="" dxfId="902">
      <formula>$D$1&lt;I4</formula>
    </cfRule>
    <cfRule type="expression" priority="1906" aboveAverage="0" equalAverage="0" bottom="0" percent="0" rank="0" text="" dxfId="903">
      <formula>$D$1&gt;I4</formula>
    </cfRule>
  </conditionalFormatting>
  <conditionalFormatting sqref="I5">
    <cfRule type="cellIs" priority="1907" operator="equal" aboveAverage="0" equalAverage="0" bottom="0" percent="0" rank="0" text="" dxfId="904">
      <formula>5</formula>
    </cfRule>
    <cfRule type="cellIs" priority="1908" operator="equal" aboveAverage="0" equalAverage="0" bottom="0" percent="0" rank="0" text="" dxfId="905">
      <formula>4</formula>
    </cfRule>
    <cfRule type="cellIs" priority="1909" operator="equal" aboveAverage="0" equalAverage="0" bottom="0" percent="0" rank="0" text="" dxfId="906">
      <formula>3</formula>
    </cfRule>
  </conditionalFormatting>
  <conditionalFormatting sqref="I4">
    <cfRule type="expression" priority="1910" aboveAverage="0" equalAverage="0" bottom="0" percent="0" rank="0" text="" dxfId="907">
      <formula>$D$1&lt;I4</formula>
    </cfRule>
    <cfRule type="expression" priority="1911" aboveAverage="0" equalAverage="0" bottom="0" percent="0" rank="0" text="" dxfId="908">
      <formula>$D$1&gt;I4</formula>
    </cfRule>
  </conditionalFormatting>
  <conditionalFormatting sqref="I5">
    <cfRule type="cellIs" priority="1912" operator="equal" aboveAverage="0" equalAverage="0" bottom="0" percent="0" rank="0" text="" dxfId="909">
      <formula>5</formula>
    </cfRule>
    <cfRule type="cellIs" priority="1913" operator="equal" aboveAverage="0" equalAverage="0" bottom="0" percent="0" rank="0" text="" dxfId="910">
      <formula>4</formula>
    </cfRule>
    <cfRule type="cellIs" priority="1914" operator="equal" aboveAverage="0" equalAverage="0" bottom="0" percent="0" rank="0" text="" dxfId="911">
      <formula>3</formula>
    </cfRule>
  </conditionalFormatting>
  <conditionalFormatting sqref="I4">
    <cfRule type="expression" priority="1915" aboveAverage="0" equalAverage="0" bottom="0" percent="0" rank="0" text="" dxfId="912">
      <formula>$D$1&lt;I4</formula>
    </cfRule>
    <cfRule type="expression" priority="1916" aboveAverage="0" equalAverage="0" bottom="0" percent="0" rank="0" text="" dxfId="913">
      <formula>$D$1&gt;I4</formula>
    </cfRule>
  </conditionalFormatting>
  <conditionalFormatting sqref="I4">
    <cfRule type="expression" priority="1917" aboveAverage="0" equalAverage="0" bottom="0" percent="0" rank="0" text="" dxfId="914">
      <formula>$D$1&lt;I4</formula>
    </cfRule>
    <cfRule type="expression" priority="1918" aboveAverage="0" equalAverage="0" bottom="0" percent="0" rank="0" text="" dxfId="915">
      <formula>$D$1&gt;I4</formula>
    </cfRule>
  </conditionalFormatting>
  <conditionalFormatting sqref="I4">
    <cfRule type="expression" priority="1919" aboveAverage="0" equalAverage="0" bottom="0" percent="0" rank="0" text="" dxfId="916">
      <formula>$D$1&lt;I4</formula>
    </cfRule>
    <cfRule type="expression" priority="1920" aboveAverage="0" equalAverage="0" bottom="0" percent="0" rank="0" text="" dxfId="917">
      <formula>$D$1&gt;I4</formula>
    </cfRule>
  </conditionalFormatting>
  <conditionalFormatting sqref="I4">
    <cfRule type="expression" priority="1921" aboveAverage="0" equalAverage="0" bottom="0" percent="0" rank="0" text="" dxfId="918">
      <formula>$D$1&lt;I4</formula>
    </cfRule>
    <cfRule type="expression" priority="1922" aboveAverage="0" equalAverage="0" bottom="0" percent="0" rank="0" text="" dxfId="919">
      <formula>$D$1&gt;I4</formula>
    </cfRule>
  </conditionalFormatting>
  <conditionalFormatting sqref="I4">
    <cfRule type="expression" priority="1923" aboveAverage="0" equalAverage="0" bottom="0" percent="0" rank="0" text="" dxfId="920">
      <formula>$D$1&lt;I4</formula>
    </cfRule>
    <cfRule type="expression" priority="1924" aboveAverage="0" equalAverage="0" bottom="0" percent="0" rank="0" text="" dxfId="921">
      <formula>$D$1&gt;I4</formula>
    </cfRule>
  </conditionalFormatting>
  <conditionalFormatting sqref="I4">
    <cfRule type="expression" priority="1925" aboveAverage="0" equalAverage="0" bottom="0" percent="0" rank="0" text="" dxfId="922">
      <formula>$D$1&lt;I4</formula>
    </cfRule>
    <cfRule type="expression" priority="1926" aboveAverage="0" equalAverage="0" bottom="0" percent="0" rank="0" text="" dxfId="923">
      <formula>$D$1&gt;I4</formula>
    </cfRule>
  </conditionalFormatting>
  <conditionalFormatting sqref="I4">
    <cfRule type="expression" priority="1927" aboveAverage="0" equalAverage="0" bottom="0" percent="0" rank="0" text="" dxfId="924">
      <formula>$D$1&lt;I4</formula>
    </cfRule>
    <cfRule type="expression" priority="1928" aboveAverage="0" equalAverage="0" bottom="0" percent="0" rank="0" text="" dxfId="925">
      <formula>$D$1&gt;I4</formula>
    </cfRule>
  </conditionalFormatting>
  <conditionalFormatting sqref="I4">
    <cfRule type="expression" priority="1929" aboveAverage="0" equalAverage="0" bottom="0" percent="0" rank="0" text="" dxfId="926">
      <formula>$D$1&lt;I4</formula>
    </cfRule>
    <cfRule type="expression" priority="1930" aboveAverage="0" equalAverage="0" bottom="0" percent="0" rank="0" text="" dxfId="927">
      <formula>$D$1&gt;I4</formula>
    </cfRule>
  </conditionalFormatting>
  <conditionalFormatting sqref="I4">
    <cfRule type="expression" priority="1931" aboveAverage="0" equalAverage="0" bottom="0" percent="0" rank="0" text="" dxfId="928">
      <formula>$D$1&lt;I4</formula>
    </cfRule>
    <cfRule type="expression" priority="1932" aboveAverage="0" equalAverage="0" bottom="0" percent="0" rank="0" text="" dxfId="929">
      <formula>$D$1&gt;I4</formula>
    </cfRule>
  </conditionalFormatting>
  <conditionalFormatting sqref="H3">
    <cfRule type="expression" priority="1933" aboveAverage="0" equalAverage="0" bottom="0" percent="0" rank="0" text="" dxfId="930">
      <formula>$D$1&lt;H3</formula>
    </cfRule>
    <cfRule type="expression" priority="1934" aboveAverage="0" equalAverage="0" bottom="0" percent="0" rank="0" text="" dxfId="931">
      <formula>$D$1&gt;H3</formula>
    </cfRule>
  </conditionalFormatting>
  <conditionalFormatting sqref="H3">
    <cfRule type="expression" priority="1935" aboveAverage="0" equalAverage="0" bottom="0" percent="0" rank="0" text="" dxfId="932">
      <formula>$D$1&lt;H3</formula>
    </cfRule>
    <cfRule type="expression" priority="1936" aboveAverage="0" equalAverage="0" bottom="0" percent="0" rank="0" text="" dxfId="933">
      <formula>$D$1&gt;H3</formula>
    </cfRule>
  </conditionalFormatting>
  <conditionalFormatting sqref="K5">
    <cfRule type="cellIs" priority="1937" operator="equal" aboveAverage="0" equalAverage="0" bottom="0" percent="0" rank="0" text="" dxfId="934">
      <formula>5</formula>
    </cfRule>
    <cfRule type="cellIs" priority="1938" operator="equal" aboveAverage="0" equalAverage="0" bottom="0" percent="0" rank="0" text="" dxfId="935">
      <formula>4</formula>
    </cfRule>
    <cfRule type="cellIs" priority="1939" operator="equal" aboveAverage="0" equalAverage="0" bottom="0" percent="0" rank="0" text="" dxfId="936">
      <formula>3</formula>
    </cfRule>
  </conditionalFormatting>
  <conditionalFormatting sqref="K4">
    <cfRule type="expression" priority="1940" aboveAverage="0" equalAverage="0" bottom="0" percent="0" rank="0" text="" dxfId="937">
      <formula>$D$1&lt;K4</formula>
    </cfRule>
    <cfRule type="expression" priority="1941" aboveAverage="0" equalAverage="0" bottom="0" percent="0" rank="0" text="" dxfId="938">
      <formula>$D$1&gt;K4</formula>
    </cfRule>
  </conditionalFormatting>
  <conditionalFormatting sqref="L5">
    <cfRule type="cellIs" priority="1942" operator="equal" aboveAverage="0" equalAverage="0" bottom="0" percent="0" rank="0" text="" dxfId="939">
      <formula>5</formula>
    </cfRule>
    <cfRule type="cellIs" priority="1943" operator="equal" aboveAverage="0" equalAverage="0" bottom="0" percent="0" rank="0" text="" dxfId="940">
      <formula>4</formula>
    </cfRule>
    <cfRule type="cellIs" priority="1944" operator="equal" aboveAverage="0" equalAverage="0" bottom="0" percent="0" rank="0" text="" dxfId="941">
      <formula>3</formula>
    </cfRule>
  </conditionalFormatting>
  <conditionalFormatting sqref="L4">
    <cfRule type="expression" priority="1945" aboveAverage="0" equalAverage="0" bottom="0" percent="0" rank="0" text="" dxfId="942">
      <formula>$D$1&lt;L4</formula>
    </cfRule>
    <cfRule type="expression" priority="1946" aboveAverage="0" equalAverage="0" bottom="0" percent="0" rank="0" text="" dxfId="943">
      <formula>$D$1&gt;L4</formula>
    </cfRule>
  </conditionalFormatting>
  <conditionalFormatting sqref="L5">
    <cfRule type="cellIs" priority="1947" operator="equal" aboveAverage="0" equalAverage="0" bottom="0" percent="0" rank="0" text="" dxfId="944">
      <formula>5</formula>
    </cfRule>
    <cfRule type="cellIs" priority="1948" operator="equal" aboveAverage="0" equalAverage="0" bottom="0" percent="0" rank="0" text="" dxfId="945">
      <formula>4</formula>
    </cfRule>
    <cfRule type="cellIs" priority="1949" operator="equal" aboveAverage="0" equalAverage="0" bottom="0" percent="0" rank="0" text="" dxfId="946">
      <formula>3</formula>
    </cfRule>
  </conditionalFormatting>
  <conditionalFormatting sqref="L4">
    <cfRule type="expression" priority="1950" aboveAverage="0" equalAverage="0" bottom="0" percent="0" rank="0" text="" dxfId="947">
      <formula>$D$1&lt;L4</formula>
    </cfRule>
    <cfRule type="expression" priority="1951" aboveAverage="0" equalAverage="0" bottom="0" percent="0" rank="0" text="" dxfId="948">
      <formula>$D$1&gt;L4</formula>
    </cfRule>
  </conditionalFormatting>
  <conditionalFormatting sqref="L4">
    <cfRule type="expression" priority="1952" aboveAverage="0" equalAverage="0" bottom="0" percent="0" rank="0" text="" dxfId="949">
      <formula>$D$1&lt;L4</formula>
    </cfRule>
    <cfRule type="expression" priority="1953" aboveAverage="0" equalAverage="0" bottom="0" percent="0" rank="0" text="" dxfId="950">
      <formula>$D$1&gt;L4</formula>
    </cfRule>
  </conditionalFormatting>
  <conditionalFormatting sqref="L4">
    <cfRule type="expression" priority="1954" aboveAverage="0" equalAverage="0" bottom="0" percent="0" rank="0" text="" dxfId="951">
      <formula>$D$1&lt;L4</formula>
    </cfRule>
    <cfRule type="expression" priority="1955" aboveAverage="0" equalAverage="0" bottom="0" percent="0" rank="0" text="" dxfId="952">
      <formula>$D$1&gt;L4</formula>
    </cfRule>
  </conditionalFormatting>
  <conditionalFormatting sqref="K5">
    <cfRule type="cellIs" priority="1956" operator="equal" aboveAverage="0" equalAverage="0" bottom="0" percent="0" rank="0" text="" dxfId="953">
      <formula>5</formula>
    </cfRule>
    <cfRule type="cellIs" priority="1957" operator="equal" aboveAverage="0" equalAverage="0" bottom="0" percent="0" rank="0" text="" dxfId="954">
      <formula>4</formula>
    </cfRule>
    <cfRule type="cellIs" priority="1958" operator="equal" aboveAverage="0" equalAverage="0" bottom="0" percent="0" rank="0" text="" dxfId="955">
      <formula>3</formula>
    </cfRule>
  </conditionalFormatting>
  <conditionalFormatting sqref="K4">
    <cfRule type="expression" priority="1959" aboveAverage="0" equalAverage="0" bottom="0" percent="0" rank="0" text="" dxfId="956">
      <formula>$D$1&lt;K4</formula>
    </cfRule>
    <cfRule type="expression" priority="1960" aboveAverage="0" equalAverage="0" bottom="0" percent="0" rank="0" text="" dxfId="957">
      <formula>$D$1&gt;K4</formula>
    </cfRule>
  </conditionalFormatting>
  <conditionalFormatting sqref="K5">
    <cfRule type="cellIs" priority="1961" operator="equal" aboveAverage="0" equalAverage="0" bottom="0" percent="0" rank="0" text="" dxfId="958">
      <formula>5</formula>
    </cfRule>
    <cfRule type="cellIs" priority="1962" operator="equal" aboveAverage="0" equalAverage="0" bottom="0" percent="0" rank="0" text="" dxfId="959">
      <formula>4</formula>
    </cfRule>
    <cfRule type="cellIs" priority="1963" operator="equal" aboveAverage="0" equalAverage="0" bottom="0" percent="0" rank="0" text="" dxfId="960">
      <formula>3</formula>
    </cfRule>
  </conditionalFormatting>
  <conditionalFormatting sqref="K4">
    <cfRule type="expression" priority="1964" aboveAverage="0" equalAverage="0" bottom="0" percent="0" rank="0" text="" dxfId="961">
      <formula>$D$1&lt;K4</formula>
    </cfRule>
    <cfRule type="expression" priority="1965" aboveAverage="0" equalAverage="0" bottom="0" percent="0" rank="0" text="" dxfId="962">
      <formula>$D$1&gt;K4</formula>
    </cfRule>
  </conditionalFormatting>
  <conditionalFormatting sqref="K5">
    <cfRule type="cellIs" priority="1966" operator="equal" aboveAverage="0" equalAverage="0" bottom="0" percent="0" rank="0" text="" dxfId="963">
      <formula>5</formula>
    </cfRule>
    <cfRule type="cellIs" priority="1967" operator="equal" aboveAverage="0" equalAverage="0" bottom="0" percent="0" rank="0" text="" dxfId="964">
      <formula>4</formula>
    </cfRule>
    <cfRule type="cellIs" priority="1968" operator="equal" aboveAverage="0" equalAverage="0" bottom="0" percent="0" rank="0" text="" dxfId="965">
      <formula>3</formula>
    </cfRule>
  </conditionalFormatting>
  <conditionalFormatting sqref="K4">
    <cfRule type="expression" priority="1969" aboveAverage="0" equalAverage="0" bottom="0" percent="0" rank="0" text="" dxfId="966">
      <formula>$D$1&lt;K4</formula>
    </cfRule>
    <cfRule type="expression" priority="1970" aboveAverage="0" equalAverage="0" bottom="0" percent="0" rank="0" text="" dxfId="967">
      <formula>$D$1&gt;K4</formula>
    </cfRule>
  </conditionalFormatting>
  <conditionalFormatting sqref="K5">
    <cfRule type="cellIs" priority="1971" operator="equal" aboveAverage="0" equalAverage="0" bottom="0" percent="0" rank="0" text="" dxfId="968">
      <formula>5</formula>
    </cfRule>
    <cfRule type="cellIs" priority="1972" operator="equal" aboveAverage="0" equalAverage="0" bottom="0" percent="0" rank="0" text="" dxfId="969">
      <formula>4</formula>
    </cfRule>
    <cfRule type="cellIs" priority="1973" operator="equal" aboveAverage="0" equalAverage="0" bottom="0" percent="0" rank="0" text="" dxfId="970">
      <formula>3</formula>
    </cfRule>
  </conditionalFormatting>
  <conditionalFormatting sqref="K4">
    <cfRule type="expression" priority="1974" aboveAverage="0" equalAverage="0" bottom="0" percent="0" rank="0" text="" dxfId="971">
      <formula>$D$1&lt;K4</formula>
    </cfRule>
    <cfRule type="expression" priority="1975" aboveAverage="0" equalAverage="0" bottom="0" percent="0" rank="0" text="" dxfId="972">
      <formula>$D$1&gt;K4</formula>
    </cfRule>
  </conditionalFormatting>
  <conditionalFormatting sqref="K4">
    <cfRule type="expression" priority="1976" aboveAverage="0" equalAverage="0" bottom="0" percent="0" rank="0" text="" dxfId="973">
      <formula>$D$1&lt;K4</formula>
    </cfRule>
    <cfRule type="expression" priority="1977" aboveAverage="0" equalAverage="0" bottom="0" percent="0" rank="0" text="" dxfId="974">
      <formula>$D$1&gt;K4</formula>
    </cfRule>
  </conditionalFormatting>
  <conditionalFormatting sqref="K4">
    <cfRule type="expression" priority="1978" aboveAverage="0" equalAverage="0" bottom="0" percent="0" rank="0" text="" dxfId="975">
      <formula>$D$1&lt;K4</formula>
    </cfRule>
    <cfRule type="expression" priority="1979" aboveAverage="0" equalAverage="0" bottom="0" percent="0" rank="0" text="" dxfId="976">
      <formula>$D$1&gt;K4</formula>
    </cfRule>
  </conditionalFormatting>
  <conditionalFormatting sqref="K4">
    <cfRule type="expression" priority="1980" aboveAverage="0" equalAverage="0" bottom="0" percent="0" rank="0" text="" dxfId="977">
      <formula>$D$1&lt;K4</formula>
    </cfRule>
    <cfRule type="expression" priority="1981" aboveAverage="0" equalAverage="0" bottom="0" percent="0" rank="0" text="" dxfId="978">
      <formula>$D$1&gt;K4</formula>
    </cfRule>
  </conditionalFormatting>
  <conditionalFormatting sqref="K4">
    <cfRule type="expression" priority="1982" aboveAverage="0" equalAverage="0" bottom="0" percent="0" rank="0" text="" dxfId="979">
      <formula>$D$1&lt;K4</formula>
    </cfRule>
    <cfRule type="expression" priority="1983" aboveAverage="0" equalAverage="0" bottom="0" percent="0" rank="0" text="" dxfId="980">
      <formula>$D$1&gt;K4</formula>
    </cfRule>
  </conditionalFormatting>
  <conditionalFormatting sqref="K4">
    <cfRule type="expression" priority="1984" aboveAverage="0" equalAverage="0" bottom="0" percent="0" rank="0" text="" dxfId="981">
      <formula>$D$1&lt;K4</formula>
    </cfRule>
    <cfRule type="expression" priority="1985" aboveAverage="0" equalAverage="0" bottom="0" percent="0" rank="0" text="" dxfId="982">
      <formula>$D$1&gt;K4</formula>
    </cfRule>
  </conditionalFormatting>
  <conditionalFormatting sqref="K4">
    <cfRule type="expression" priority="1986" aboveAverage="0" equalAverage="0" bottom="0" percent="0" rank="0" text="" dxfId="983">
      <formula>$D$1&lt;K4</formula>
    </cfRule>
    <cfRule type="expression" priority="1987" aboveAverage="0" equalAverage="0" bottom="0" percent="0" rank="0" text="" dxfId="984">
      <formula>$D$1&gt;K4</formula>
    </cfRule>
  </conditionalFormatting>
  <conditionalFormatting sqref="K4">
    <cfRule type="expression" priority="1988" aboveAverage="0" equalAverage="0" bottom="0" percent="0" rank="0" text="" dxfId="985">
      <formula>$D$1&lt;K4</formula>
    </cfRule>
    <cfRule type="expression" priority="1989" aboveAverage="0" equalAverage="0" bottom="0" percent="0" rank="0" text="" dxfId="986">
      <formula>$D$1&gt;K4</formula>
    </cfRule>
  </conditionalFormatting>
  <conditionalFormatting sqref="K4">
    <cfRule type="expression" priority="1990" aboveAverage="0" equalAverage="0" bottom="0" percent="0" rank="0" text="" dxfId="987">
      <formula>$D$1&lt;K4</formula>
    </cfRule>
    <cfRule type="expression" priority="1991" aboveAverage="0" equalAverage="0" bottom="0" percent="0" rank="0" text="" dxfId="988">
      <formula>$D$1&gt;K4</formula>
    </cfRule>
  </conditionalFormatting>
  <conditionalFormatting sqref="L5">
    <cfRule type="cellIs" priority="1992" operator="equal" aboveAverage="0" equalAverage="0" bottom="0" percent="0" rank="0" text="" dxfId="989">
      <formula>5</formula>
    </cfRule>
    <cfRule type="cellIs" priority="1993" operator="equal" aboveAverage="0" equalAverage="0" bottom="0" percent="0" rank="0" text="" dxfId="990">
      <formula>4</formula>
    </cfRule>
    <cfRule type="cellIs" priority="1994" operator="equal" aboveAverage="0" equalAverage="0" bottom="0" percent="0" rank="0" text="" dxfId="991">
      <formula>3</formula>
    </cfRule>
  </conditionalFormatting>
  <conditionalFormatting sqref="L4">
    <cfRule type="expression" priority="1995" aboveAverage="0" equalAverage="0" bottom="0" percent="0" rank="0" text="" dxfId="992">
      <formula>$D$1&lt;L4</formula>
    </cfRule>
    <cfRule type="expression" priority="1996" aboveAverage="0" equalAverage="0" bottom="0" percent="0" rank="0" text="" dxfId="993">
      <formula>$D$1&gt;L4</formula>
    </cfRule>
  </conditionalFormatting>
  <conditionalFormatting sqref="H4">
    <cfRule type="expression" priority="1997" aboveAverage="0" equalAverage="0" bottom="0" percent="0" rank="0" text="" dxfId="994">
      <formula>$D$1&lt;H4</formula>
    </cfRule>
    <cfRule type="expression" priority="1998" aboveAverage="0" equalAverage="0" bottom="0" percent="0" rank="0" text="" dxfId="995">
      <formula>$D$1&gt;H4</formula>
    </cfRule>
  </conditionalFormatting>
  <conditionalFormatting sqref="H4">
    <cfRule type="expression" priority="1999" aboveAverage="0" equalAverage="0" bottom="0" percent="0" rank="0" text="" dxfId="996">
      <formula>$D$1&lt;H4</formula>
    </cfRule>
    <cfRule type="expression" priority="2000" aboveAverage="0" equalAverage="0" bottom="0" percent="0" rank="0" text="" dxfId="997">
      <formula>$D$1&gt;H4</formula>
    </cfRule>
  </conditionalFormatting>
  <conditionalFormatting sqref="H5">
    <cfRule type="cellIs" priority="2001" operator="equal" aboveAverage="0" equalAverage="0" bottom="0" percent="0" rank="0" text="" dxfId="998">
      <formula>5</formula>
    </cfRule>
    <cfRule type="cellIs" priority="2002" operator="equal" aboveAverage="0" equalAverage="0" bottom="0" percent="0" rank="0" text="" dxfId="999">
      <formula>4</formula>
    </cfRule>
    <cfRule type="cellIs" priority="2003" operator="equal" aboveAverage="0" equalAverage="0" bottom="0" percent="0" rank="0" text="" dxfId="1000">
      <formula>3</formula>
    </cfRule>
  </conditionalFormatting>
  <conditionalFormatting sqref="H4">
    <cfRule type="expression" priority="2004" aboveAverage="0" equalAverage="0" bottom="0" percent="0" rank="0" text="" dxfId="1001">
      <formula>$D$1&lt;H4</formula>
    </cfRule>
    <cfRule type="expression" priority="2005" aboveAverage="0" equalAverage="0" bottom="0" percent="0" rank="0" text="" dxfId="1002">
      <formula>$D$1&gt;H4</formula>
    </cfRule>
  </conditionalFormatting>
  <conditionalFormatting sqref="H4">
    <cfRule type="expression" priority="2006" aboveAverage="0" equalAverage="0" bottom="0" percent="0" rank="0" text="" dxfId="1003">
      <formula>$D$1&lt;H4</formula>
    </cfRule>
    <cfRule type="expression" priority="2007" aboveAverage="0" equalAverage="0" bottom="0" percent="0" rank="0" text="" dxfId="1004">
      <formula>$D$1&gt;H4</formula>
    </cfRule>
  </conditionalFormatting>
  <conditionalFormatting sqref="H4">
    <cfRule type="expression" priority="2008" aboveAverage="0" equalAverage="0" bottom="0" percent="0" rank="0" text="" dxfId="1005">
      <formula>$D$1&lt;H4</formula>
    </cfRule>
    <cfRule type="expression" priority="2009" aboveAverage="0" equalAverage="0" bottom="0" percent="0" rank="0" text="" dxfId="1006">
      <formula>$D$1&gt;H4</formula>
    </cfRule>
  </conditionalFormatting>
  <conditionalFormatting sqref="H4">
    <cfRule type="expression" priority="2010" aboveAverage="0" equalAverage="0" bottom="0" percent="0" rank="0" text="" dxfId="1007">
      <formula>$D$1&lt;H4</formula>
    </cfRule>
    <cfRule type="expression" priority="2011" aboveAverage="0" equalAverage="0" bottom="0" percent="0" rank="0" text="" dxfId="1008">
      <formula>$D$1&gt;H4</formula>
    </cfRule>
  </conditionalFormatting>
  <conditionalFormatting sqref="H5">
    <cfRule type="cellIs" priority="2012" operator="equal" aboveAverage="0" equalAverage="0" bottom="0" percent="0" rank="0" text="" dxfId="1009">
      <formula>5</formula>
    </cfRule>
    <cfRule type="cellIs" priority="2013" operator="equal" aboveAverage="0" equalAverage="0" bottom="0" percent="0" rank="0" text="" dxfId="1010">
      <formula>4</formula>
    </cfRule>
    <cfRule type="cellIs" priority="2014" operator="equal" aboveAverage="0" equalAverage="0" bottom="0" percent="0" rank="0" text="" dxfId="1011">
      <formula>3</formula>
    </cfRule>
  </conditionalFormatting>
  <conditionalFormatting sqref="H4">
    <cfRule type="expression" priority="2015" aboveAverage="0" equalAverage="0" bottom="0" percent="0" rank="0" text="" dxfId="1012">
      <formula>$D$1&lt;H4</formula>
    </cfRule>
    <cfRule type="expression" priority="2016" aboveAverage="0" equalAverage="0" bottom="0" percent="0" rank="0" text="" dxfId="1013">
      <formula>$D$1&gt;H4</formula>
    </cfRule>
  </conditionalFormatting>
  <conditionalFormatting sqref="H4">
    <cfRule type="expression" priority="2017" aboveAverage="0" equalAverage="0" bottom="0" percent="0" rank="0" text="" dxfId="1014">
      <formula>$D$1&lt;H4</formula>
    </cfRule>
    <cfRule type="expression" priority="2018" aboveAverage="0" equalAverage="0" bottom="0" percent="0" rank="0" text="" dxfId="1015">
      <formula>$D$1&gt;H4</formula>
    </cfRule>
  </conditionalFormatting>
  <conditionalFormatting sqref="H4">
    <cfRule type="expression" priority="2019" aboveAverage="0" equalAverage="0" bottom="0" percent="0" rank="0" text="" dxfId="1016">
      <formula>$D$1&lt;H4</formula>
    </cfRule>
    <cfRule type="expression" priority="2020" aboveAverage="0" equalAverage="0" bottom="0" percent="0" rank="0" text="" dxfId="1017">
      <formula>$D$1&gt;H4</formula>
    </cfRule>
  </conditionalFormatting>
  <conditionalFormatting sqref="H4">
    <cfRule type="expression" priority="2021" aboveAverage="0" equalAverage="0" bottom="0" percent="0" rank="0" text="" dxfId="1018">
      <formula>$D$1&lt;H4</formula>
    </cfRule>
    <cfRule type="expression" priority="2022" aboveAverage="0" equalAverage="0" bottom="0" percent="0" rank="0" text="" dxfId="1019">
      <formula>$D$1&gt;H4</formula>
    </cfRule>
  </conditionalFormatting>
  <conditionalFormatting sqref="H4">
    <cfRule type="expression" priority="2023" aboveAverage="0" equalAverage="0" bottom="0" percent="0" rank="0" text="" dxfId="1020">
      <formula>$D$1&lt;H4</formula>
    </cfRule>
    <cfRule type="expression" priority="2024" aboveAverage="0" equalAverage="0" bottom="0" percent="0" rank="0" text="" dxfId="1021">
      <formula>$D$1&gt;H4</formula>
    </cfRule>
  </conditionalFormatting>
  <conditionalFormatting sqref="H4">
    <cfRule type="expression" priority="2025" aboveAverage="0" equalAverage="0" bottom="0" percent="0" rank="0" text="" dxfId="1022">
      <formula>$D$1&lt;H4</formula>
    </cfRule>
    <cfRule type="expression" priority="2026" aboveAverage="0" equalAverage="0" bottom="0" percent="0" rank="0" text="" dxfId="1023">
      <formula>$D$1&gt;H4</formula>
    </cfRule>
  </conditionalFormatting>
  <conditionalFormatting sqref="H4">
    <cfRule type="expression" priority="2027" aboveAverage="0" equalAverage="0" bottom="0" percent="0" rank="0" text="" dxfId="1024">
      <formula>$D$1&lt;H4</formula>
    </cfRule>
    <cfRule type="expression" priority="2028" aboveAverage="0" equalAverage="0" bottom="0" percent="0" rank="0" text="" dxfId="1025">
      <formula>$D$1&gt;H4</formula>
    </cfRule>
  </conditionalFormatting>
  <conditionalFormatting sqref="H4">
    <cfRule type="expression" priority="2029" aboveAverage="0" equalAverage="0" bottom="0" percent="0" rank="0" text="" dxfId="1026">
      <formula>$D$1&lt;H4</formula>
    </cfRule>
    <cfRule type="expression" priority="2030" aboveAverage="0" equalAverage="0" bottom="0" percent="0" rank="0" text="" dxfId="1027">
      <formula>$D$1&gt;H4</formula>
    </cfRule>
  </conditionalFormatting>
  <conditionalFormatting sqref="H4">
    <cfRule type="expression" priority="2031" aboveAverage="0" equalAverage="0" bottom="0" percent="0" rank="0" text="" dxfId="1028">
      <formula>$D$1&lt;H4</formula>
    </cfRule>
    <cfRule type="expression" priority="2032" aboveAverage="0" equalAverage="0" bottom="0" percent="0" rank="0" text="" dxfId="1029">
      <formula>$D$1&gt;H4</formula>
    </cfRule>
  </conditionalFormatting>
  <conditionalFormatting sqref="H4">
    <cfRule type="expression" priority="2033" aboveAverage="0" equalAverage="0" bottom="0" percent="0" rank="0" text="" dxfId="1030">
      <formula>$D$1&lt;H4</formula>
    </cfRule>
    <cfRule type="expression" priority="2034" aboveAverage="0" equalAverage="0" bottom="0" percent="0" rank="0" text="" dxfId="1031">
      <formula>$D$1&gt;H4</formula>
    </cfRule>
  </conditionalFormatting>
  <conditionalFormatting sqref="H4">
    <cfRule type="expression" priority="2035" aboveAverage="0" equalAverage="0" bottom="0" percent="0" rank="0" text="" dxfId="1032">
      <formula>$D$1&lt;H4</formula>
    </cfRule>
    <cfRule type="expression" priority="2036" aboveAverage="0" equalAverage="0" bottom="0" percent="0" rank="0" text="" dxfId="1033">
      <formula>$D$1&gt;H4</formula>
    </cfRule>
  </conditionalFormatting>
  <conditionalFormatting sqref="H4">
    <cfRule type="expression" priority="2037" aboveAverage="0" equalAverage="0" bottom="0" percent="0" rank="0" text="" dxfId="1034">
      <formula>$D$1&lt;H4</formula>
    </cfRule>
    <cfRule type="expression" priority="2038" aboveAverage="0" equalAverage="0" bottom="0" percent="0" rank="0" text="" dxfId="1035">
      <formula>$D$1&gt;H4</formula>
    </cfRule>
  </conditionalFormatting>
  <conditionalFormatting sqref="H4">
    <cfRule type="expression" priority="2039" aboveAverage="0" equalAverage="0" bottom="0" percent="0" rank="0" text="" dxfId="1036">
      <formula>$D$1&lt;H4</formula>
    </cfRule>
    <cfRule type="expression" priority="2040" aboveAverage="0" equalAverage="0" bottom="0" percent="0" rank="0" text="" dxfId="1037">
      <formula>$D$1&gt;H4</formula>
    </cfRule>
  </conditionalFormatting>
  <conditionalFormatting sqref="H4">
    <cfRule type="expression" priority="2041" aboveAverage="0" equalAverage="0" bottom="0" percent="0" rank="0" text="" dxfId="1038">
      <formula>$D$1&lt;H4</formula>
    </cfRule>
    <cfRule type="expression" priority="2042" aboveAverage="0" equalAverage="0" bottom="0" percent="0" rank="0" text="" dxfId="1039">
      <formula>$D$1&gt;H4</formula>
    </cfRule>
  </conditionalFormatting>
  <conditionalFormatting sqref="H4">
    <cfRule type="expression" priority="2043" aboveAverage="0" equalAverage="0" bottom="0" percent="0" rank="0" text="" dxfId="1040">
      <formula>$D$1&lt;H4</formula>
    </cfRule>
    <cfRule type="expression" priority="2044" aboveAverage="0" equalAverage="0" bottom="0" percent="0" rank="0" text="" dxfId="1041">
      <formula>$D$1&gt;H4</formula>
    </cfRule>
  </conditionalFormatting>
  <conditionalFormatting sqref="H4">
    <cfRule type="expression" priority="2045" aboveAverage="0" equalAverage="0" bottom="0" percent="0" rank="0" text="" dxfId="1042">
      <formula>$D$1&lt;H4</formula>
    </cfRule>
    <cfRule type="expression" priority="2046" aboveAverage="0" equalAverage="0" bottom="0" percent="0" rank="0" text="" dxfId="1043">
      <formula>$D$1&gt;H4</formula>
    </cfRule>
  </conditionalFormatting>
  <conditionalFormatting sqref="H4">
    <cfRule type="expression" priority="2047" aboveAverage="0" equalAverage="0" bottom="0" percent="0" rank="0" text="" dxfId="1044">
      <formula>$D$1&lt;H4</formula>
    </cfRule>
    <cfRule type="expression" priority="2048" aboveAverage="0" equalAverage="0" bottom="0" percent="0" rank="0" text="" dxfId="1045">
      <formula>$D$1&gt;H4</formula>
    </cfRule>
  </conditionalFormatting>
  <conditionalFormatting sqref="H4">
    <cfRule type="expression" priority="2049" aboveAverage="0" equalAverage="0" bottom="0" percent="0" rank="0" text="" dxfId="1046">
      <formula>$D$1&lt;H4</formula>
    </cfRule>
    <cfRule type="expression" priority="2050" aboveAverage="0" equalAverage="0" bottom="0" percent="0" rank="0" text="" dxfId="1047">
      <formula>$D$1&gt;H4</formula>
    </cfRule>
  </conditionalFormatting>
  <conditionalFormatting sqref="H4">
    <cfRule type="expression" priority="2051" aboveAverage="0" equalAverage="0" bottom="0" percent="0" rank="0" text="" dxfId="1048">
      <formula>$D$1&lt;H4</formula>
    </cfRule>
    <cfRule type="expression" priority="2052" aboveAverage="0" equalAverage="0" bottom="0" percent="0" rank="0" text="" dxfId="1049">
      <formula>$D$1&gt;H4</formula>
    </cfRule>
  </conditionalFormatting>
  <conditionalFormatting sqref="H4">
    <cfRule type="expression" priority="2053" aboveAverage="0" equalAverage="0" bottom="0" percent="0" rank="0" text="" dxfId="1050">
      <formula>$D$1&lt;H4</formula>
    </cfRule>
    <cfRule type="expression" priority="2054" aboveAverage="0" equalAverage="0" bottom="0" percent="0" rank="0" text="" dxfId="1051">
      <formula>$D$1&gt;H4</formula>
    </cfRule>
  </conditionalFormatting>
  <conditionalFormatting sqref="H5">
    <cfRule type="cellIs" priority="2055" operator="equal" aboveAverage="0" equalAverage="0" bottom="0" percent="0" rank="0" text="" dxfId="1052">
      <formula>5</formula>
    </cfRule>
    <cfRule type="cellIs" priority="2056" operator="equal" aboveAverage="0" equalAverage="0" bottom="0" percent="0" rank="0" text="" dxfId="1053">
      <formula>4</formula>
    </cfRule>
    <cfRule type="cellIs" priority="2057" operator="equal" aboveAverage="0" equalAverage="0" bottom="0" percent="0" rank="0" text="" dxfId="1054">
      <formula>3</formula>
    </cfRule>
  </conditionalFormatting>
  <conditionalFormatting sqref="H4">
    <cfRule type="expression" priority="2058" aboveAverage="0" equalAverage="0" bottom="0" percent="0" rank="0" text="" dxfId="1055">
      <formula>$D$1&lt;H4</formula>
    </cfRule>
    <cfRule type="expression" priority="2059" aboveAverage="0" equalAverage="0" bottom="0" percent="0" rank="0" text="" dxfId="1056">
      <formula>$D$1&gt;H4</formula>
    </cfRule>
  </conditionalFormatting>
  <conditionalFormatting sqref="H5">
    <cfRule type="cellIs" priority="2060" operator="equal" aboveAverage="0" equalAverage="0" bottom="0" percent="0" rank="0" text="" dxfId="1057">
      <formula>5</formula>
    </cfRule>
    <cfRule type="cellIs" priority="2061" operator="equal" aboveAverage="0" equalAverage="0" bottom="0" percent="0" rank="0" text="" dxfId="1058">
      <formula>4</formula>
    </cfRule>
    <cfRule type="cellIs" priority="2062" operator="equal" aboveAverage="0" equalAverage="0" bottom="0" percent="0" rank="0" text="" dxfId="1059">
      <formula>3</formula>
    </cfRule>
  </conditionalFormatting>
  <conditionalFormatting sqref="H5">
    <cfRule type="cellIs" priority="2063" operator="equal" aboveAverage="0" equalAverage="0" bottom="0" percent="0" rank="0" text="" dxfId="1060">
      <formula>5</formula>
    </cfRule>
    <cfRule type="cellIs" priority="2064" operator="equal" aboveAverage="0" equalAverage="0" bottom="0" percent="0" rank="0" text="" dxfId="1061">
      <formula>4</formula>
    </cfRule>
    <cfRule type="cellIs" priority="2065" operator="equal" aboveAverage="0" equalAverage="0" bottom="0" percent="0" rank="0" text="" dxfId="1062">
      <formula>3</formula>
    </cfRule>
  </conditionalFormatting>
  <conditionalFormatting sqref="H4">
    <cfRule type="expression" priority="2066" aboveAverage="0" equalAverage="0" bottom="0" percent="0" rank="0" text="" dxfId="1063">
      <formula>$D$1&lt;H4</formula>
    </cfRule>
    <cfRule type="expression" priority="2067" aboveAverage="0" equalAverage="0" bottom="0" percent="0" rank="0" text="" dxfId="1064">
      <formula>$D$1&gt;H4</formula>
    </cfRule>
  </conditionalFormatting>
  <conditionalFormatting sqref="H5">
    <cfRule type="cellIs" priority="2068" operator="equal" aboveAverage="0" equalAverage="0" bottom="0" percent="0" rank="0" text="" dxfId="1065">
      <formula>5</formula>
    </cfRule>
    <cfRule type="cellIs" priority="2069" operator="equal" aboveAverage="0" equalAverage="0" bottom="0" percent="0" rank="0" text="" dxfId="1066">
      <formula>4</formula>
    </cfRule>
    <cfRule type="cellIs" priority="2070" operator="equal" aboveAverage="0" equalAverage="0" bottom="0" percent="0" rank="0" text="" dxfId="1067">
      <formula>3</formula>
    </cfRule>
  </conditionalFormatting>
  <conditionalFormatting sqref="H4">
    <cfRule type="expression" priority="2071" aboveAverage="0" equalAverage="0" bottom="0" percent="0" rank="0" text="" dxfId="1068">
      <formula>$D$1&lt;H4</formula>
    </cfRule>
    <cfRule type="expression" priority="2072" aboveAverage="0" equalAverage="0" bottom="0" percent="0" rank="0" text="" dxfId="1069">
      <formula>$D$1&gt;H4</formula>
    </cfRule>
  </conditionalFormatting>
  <conditionalFormatting sqref="H5">
    <cfRule type="cellIs" priority="2073" operator="equal" aboveAverage="0" equalAverage="0" bottom="0" percent="0" rank="0" text="" dxfId="1070">
      <formula>5</formula>
    </cfRule>
    <cfRule type="cellIs" priority="2074" operator="equal" aboveAverage="0" equalAverage="0" bottom="0" percent="0" rank="0" text="" dxfId="1071">
      <formula>4</formula>
    </cfRule>
    <cfRule type="cellIs" priority="2075" operator="equal" aboveAverage="0" equalAverage="0" bottom="0" percent="0" rank="0" text="" dxfId="1072">
      <formula>3</formula>
    </cfRule>
  </conditionalFormatting>
  <conditionalFormatting sqref="H4">
    <cfRule type="expression" priority="2076" aboveAverage="0" equalAverage="0" bottom="0" percent="0" rank="0" text="" dxfId="1073">
      <formula>$D$1&lt;H4</formula>
    </cfRule>
    <cfRule type="expression" priority="2077" aboveAverage="0" equalAverage="0" bottom="0" percent="0" rank="0" text="" dxfId="1074">
      <formula>$D$1&gt;H4</formula>
    </cfRule>
  </conditionalFormatting>
  <conditionalFormatting sqref="H4">
    <cfRule type="expression" priority="2078" aboveAverage="0" equalAverage="0" bottom="0" percent="0" rank="0" text="" dxfId="1075">
      <formula>$D$1&lt;H4</formula>
    </cfRule>
    <cfRule type="expression" priority="2079" aboveAverage="0" equalAverage="0" bottom="0" percent="0" rank="0" text="" dxfId="1076">
      <formula>$D$1&gt;H4</formula>
    </cfRule>
  </conditionalFormatting>
  <conditionalFormatting sqref="H4">
    <cfRule type="expression" priority="2080" aboveAverage="0" equalAverage="0" bottom="0" percent="0" rank="0" text="" dxfId="1077">
      <formula>$D$1&lt;H4</formula>
    </cfRule>
    <cfRule type="expression" priority="2081" aboveAverage="0" equalAverage="0" bottom="0" percent="0" rank="0" text="" dxfId="1078">
      <formula>$D$1&gt;H4</formula>
    </cfRule>
  </conditionalFormatting>
  <conditionalFormatting sqref="H4">
    <cfRule type="expression" priority="2082" aboveAverage="0" equalAverage="0" bottom="0" percent="0" rank="0" text="" dxfId="1079">
      <formula>$D$1&lt;H4</formula>
    </cfRule>
    <cfRule type="expression" priority="2083" aboveAverage="0" equalAverage="0" bottom="0" percent="0" rank="0" text="" dxfId="1080">
      <formula>$D$1&gt;H4</formula>
    </cfRule>
  </conditionalFormatting>
  <conditionalFormatting sqref="H5">
    <cfRule type="cellIs" priority="2084" operator="equal" aboveAverage="0" equalAverage="0" bottom="0" percent="0" rank="0" text="" dxfId="1081">
      <formula>5</formula>
    </cfRule>
    <cfRule type="cellIs" priority="2085" operator="equal" aboveAverage="0" equalAverage="0" bottom="0" percent="0" rank="0" text="" dxfId="1082">
      <formula>4</formula>
    </cfRule>
    <cfRule type="cellIs" priority="2086" operator="equal" aboveAverage="0" equalAverage="0" bottom="0" percent="0" rank="0" text="" dxfId="1083">
      <formula>3</formula>
    </cfRule>
  </conditionalFormatting>
  <conditionalFormatting sqref="J3">
    <cfRule type="expression" priority="2087" aboveAverage="0" equalAverage="0" bottom="0" percent="0" rank="0" text="" dxfId="1084">
      <formula>$D$1&lt;J3</formula>
    </cfRule>
    <cfRule type="expression" priority="2088" aboveAverage="0" equalAverage="0" bottom="0" percent="0" rank="0" text="" dxfId="1085">
      <formula>$D$1&gt;J3</formula>
    </cfRule>
  </conditionalFormatting>
  <conditionalFormatting sqref="J3">
    <cfRule type="expression" priority="2089" aboveAverage="0" equalAverage="0" bottom="0" percent="0" rank="0" text="" dxfId="1086">
      <formula>$D$1&lt;J3</formula>
    </cfRule>
    <cfRule type="expression" priority="2090" aboveAverage="0" equalAverage="0" bottom="0" percent="0" rank="0" text="" dxfId="1087">
      <formula>$D$1&gt;J3</formula>
    </cfRule>
  </conditionalFormatting>
  <conditionalFormatting sqref="M5">
    <cfRule type="cellIs" priority="2091" operator="equal" aboveAverage="0" equalAverage="0" bottom="0" percent="0" rank="0" text="" dxfId="1088">
      <formula>5</formula>
    </cfRule>
    <cfRule type="cellIs" priority="2092" operator="equal" aboveAverage="0" equalAverage="0" bottom="0" percent="0" rank="0" text="" dxfId="1089">
      <formula>4</formula>
    </cfRule>
    <cfRule type="cellIs" priority="2093" operator="equal" aboveAverage="0" equalAverage="0" bottom="0" percent="0" rank="0" text="" dxfId="1090">
      <formula>3</formula>
    </cfRule>
  </conditionalFormatting>
  <conditionalFormatting sqref="M3:M4">
    <cfRule type="expression" priority="2094" aboveAverage="0" equalAverage="0" bottom="0" percent="0" rank="0" text="" dxfId="1091">
      <formula>$D$1&lt;M3</formula>
    </cfRule>
    <cfRule type="expression" priority="2095" aboveAverage="0" equalAverage="0" bottom="0" percent="0" rank="0" text="" dxfId="1092">
      <formula>$D$1&gt;M3</formula>
    </cfRule>
  </conditionalFormatting>
  <conditionalFormatting sqref="M3:M4">
    <cfRule type="expression" priority="2096" aboveAverage="0" equalAverage="0" bottom="0" percent="0" rank="0" text="" dxfId="1093">
      <formula>$D$1&lt;M3</formula>
    </cfRule>
    <cfRule type="expression" priority="2097" aboveAverage="0" equalAverage="0" bottom="0" percent="0" rank="0" text="" dxfId="1094">
      <formula>$D$1&gt;M3</formula>
    </cfRule>
  </conditionalFormatting>
  <conditionalFormatting sqref="M4">
    <cfRule type="expression" priority="2098" aboveAverage="0" equalAverage="0" bottom="0" percent="0" rank="0" text="" dxfId="1095">
      <formula>$D$1&lt;M4</formula>
    </cfRule>
    <cfRule type="expression" priority="2099" aboveAverage="0" equalAverage="0" bottom="0" percent="0" rank="0" text="" dxfId="1096">
      <formula>$D$1&gt;M4</formula>
    </cfRule>
  </conditionalFormatting>
  <conditionalFormatting sqref="M4">
    <cfRule type="expression" priority="2100" aboveAverage="0" equalAverage="0" bottom="0" percent="0" rank="0" text="" dxfId="1097">
      <formula>$D$1&lt;M4</formula>
    </cfRule>
    <cfRule type="expression" priority="2101" aboveAverage="0" equalAverage="0" bottom="0" percent="0" rank="0" text="" dxfId="1098">
      <formula>$D$1&gt;M4</formula>
    </cfRule>
  </conditionalFormatting>
  <conditionalFormatting sqref="M4">
    <cfRule type="expression" priority="2102" aboveAverage="0" equalAverage="0" bottom="0" percent="0" rank="0" text="" dxfId="1099">
      <formula>$D$1&lt;M4</formula>
    </cfRule>
    <cfRule type="expression" priority="2103" aboveAverage="0" equalAverage="0" bottom="0" percent="0" rank="0" text="" dxfId="1100">
      <formula>$D$1&gt;M4</formula>
    </cfRule>
  </conditionalFormatting>
  <conditionalFormatting sqref="M5">
    <cfRule type="cellIs" priority="2104" operator="equal" aboveAverage="0" equalAverage="0" bottom="0" percent="0" rank="0" text="" dxfId="1101">
      <formula>5</formula>
    </cfRule>
    <cfRule type="cellIs" priority="2105" operator="equal" aboveAverage="0" equalAverage="0" bottom="0" percent="0" rank="0" text="" dxfId="1102">
      <formula>4</formula>
    </cfRule>
    <cfRule type="cellIs" priority="2106" operator="equal" aboveAverage="0" equalAverage="0" bottom="0" percent="0" rank="0" text="" dxfId="1103">
      <formula>3</formula>
    </cfRule>
  </conditionalFormatting>
  <conditionalFormatting sqref="M4">
    <cfRule type="expression" priority="2107" aboveAverage="0" equalAverage="0" bottom="0" percent="0" rank="0" text="" dxfId="1104">
      <formula>$D$1&lt;M4</formula>
    </cfRule>
    <cfRule type="expression" priority="2108" aboveAverage="0" equalAverage="0" bottom="0" percent="0" rank="0" text="" dxfId="1105">
      <formula>$D$1&gt;M4</formula>
    </cfRule>
  </conditionalFormatting>
  <conditionalFormatting sqref="M5">
    <cfRule type="cellIs" priority="2109" operator="equal" aboveAverage="0" equalAverage="0" bottom="0" percent="0" rank="0" text="" dxfId="1106">
      <formula>5</formula>
    </cfRule>
    <cfRule type="cellIs" priority="2110" operator="equal" aboveAverage="0" equalAverage="0" bottom="0" percent="0" rank="0" text="" dxfId="1107">
      <formula>4</formula>
    </cfRule>
    <cfRule type="cellIs" priority="2111" operator="equal" aboveAverage="0" equalAverage="0" bottom="0" percent="0" rank="0" text="" dxfId="1108">
      <formula>3</formula>
    </cfRule>
  </conditionalFormatting>
  <conditionalFormatting sqref="M4">
    <cfRule type="expression" priority="2112" aboveAverage="0" equalAverage="0" bottom="0" percent="0" rank="0" text="" dxfId="1109">
      <formula>$D$1&lt;M4</formula>
    </cfRule>
    <cfRule type="expression" priority="2113" aboveAverage="0" equalAverage="0" bottom="0" percent="0" rank="0" text="" dxfId="1110">
      <formula>$D$1&gt;M4</formula>
    </cfRule>
  </conditionalFormatting>
  <conditionalFormatting sqref="M4">
    <cfRule type="expression" priority="2114" aboveAverage="0" equalAverage="0" bottom="0" percent="0" rank="0" text="" dxfId="1111">
      <formula>$D$1&lt;M4</formula>
    </cfRule>
    <cfRule type="expression" priority="2115" aboveAverage="0" equalAverage="0" bottom="0" percent="0" rank="0" text="" dxfId="1112">
      <formula>$D$1&gt;M4</formula>
    </cfRule>
  </conditionalFormatting>
  <conditionalFormatting sqref="M4">
    <cfRule type="expression" priority="2116" aboveAverage="0" equalAverage="0" bottom="0" percent="0" rank="0" text="" dxfId="1113">
      <formula>$D$1&lt;M4</formula>
    </cfRule>
    <cfRule type="expression" priority="2117" aboveAverage="0" equalAverage="0" bottom="0" percent="0" rank="0" text="" dxfId="1114">
      <formula>$D$1&gt;M4</formula>
    </cfRule>
  </conditionalFormatting>
  <conditionalFormatting sqref="M5">
    <cfRule type="cellIs" priority="2118" operator="equal" aboveAverage="0" equalAverage="0" bottom="0" percent="0" rank="0" text="" dxfId="1115">
      <formula>5</formula>
    </cfRule>
    <cfRule type="cellIs" priority="2119" operator="equal" aboveAverage="0" equalAverage="0" bottom="0" percent="0" rank="0" text="" dxfId="1116">
      <formula>4</formula>
    </cfRule>
    <cfRule type="cellIs" priority="2120" operator="equal" aboveAverage="0" equalAverage="0" bottom="0" percent="0" rank="0" text="" dxfId="1117">
      <formula>3</formula>
    </cfRule>
  </conditionalFormatting>
  <conditionalFormatting sqref="M5">
    <cfRule type="cellIs" priority="2121" operator="equal" aboveAverage="0" equalAverage="0" bottom="0" percent="0" rank="0" text="" dxfId="1118">
      <formula>5</formula>
    </cfRule>
    <cfRule type="cellIs" priority="2122" operator="equal" aboveAverage="0" equalAverage="0" bottom="0" percent="0" rank="0" text="" dxfId="1119">
      <formula>4</formula>
    </cfRule>
    <cfRule type="cellIs" priority="2123" operator="equal" aboveAverage="0" equalAverage="0" bottom="0" percent="0" rank="0" text="" dxfId="1120">
      <formula>3</formula>
    </cfRule>
  </conditionalFormatting>
  <conditionalFormatting sqref="M3:M4">
    <cfRule type="expression" priority="2124" aboveAverage="0" equalAverage="0" bottom="0" percent="0" rank="0" text="" dxfId="1121">
      <formula>$D$1&lt;M3</formula>
    </cfRule>
    <cfRule type="expression" priority="2125" aboveAverage="0" equalAverage="0" bottom="0" percent="0" rank="0" text="" dxfId="1122">
      <formula>$D$1&gt;M3</formula>
    </cfRule>
  </conditionalFormatting>
  <conditionalFormatting sqref="M5">
    <cfRule type="cellIs" priority="2126" operator="equal" aboveAverage="0" equalAverage="0" bottom="0" percent="0" rank="0" text="" dxfId="1123">
      <formula>5</formula>
    </cfRule>
    <cfRule type="cellIs" priority="2127" operator="equal" aboveAverage="0" equalAverage="0" bottom="0" percent="0" rank="0" text="" dxfId="1124">
      <formula>4</formula>
    </cfRule>
    <cfRule type="cellIs" priority="2128" operator="equal" aboveAverage="0" equalAverage="0" bottom="0" percent="0" rank="0" text="" dxfId="1125">
      <formula>3</formula>
    </cfRule>
  </conditionalFormatting>
  <conditionalFormatting sqref="M3:M4">
    <cfRule type="expression" priority="2129" aboveAverage="0" equalAverage="0" bottom="0" percent="0" rank="0" text="" dxfId="1126">
      <formula>$D$1&lt;M3</formula>
    </cfRule>
    <cfRule type="expression" priority="2130" aboveAverage="0" equalAverage="0" bottom="0" percent="0" rank="0" text="" dxfId="1127">
      <formula>$D$1&gt;M3</formula>
    </cfRule>
  </conditionalFormatting>
  <conditionalFormatting sqref="M4">
    <cfRule type="expression" priority="2131" aboveAverage="0" equalAverage="0" bottom="0" percent="0" rank="0" text="" dxfId="1128">
      <formula>$D$1&lt;M4</formula>
    </cfRule>
    <cfRule type="expression" priority="2132" aboveAverage="0" equalAverage="0" bottom="0" percent="0" rank="0" text="" dxfId="1129">
      <formula>$D$1&gt;M4</formula>
    </cfRule>
  </conditionalFormatting>
  <conditionalFormatting sqref="M4">
    <cfRule type="expression" priority="2133" aboveAverage="0" equalAverage="0" bottom="0" percent="0" rank="0" text="" dxfId="1130">
      <formula>$D$1&lt;M4</formula>
    </cfRule>
    <cfRule type="expression" priority="2134" aboveAverage="0" equalAverage="0" bottom="0" percent="0" rank="0" text="" dxfId="1131">
      <formula>$D$1&gt;M4</formula>
    </cfRule>
  </conditionalFormatting>
  <conditionalFormatting sqref="M4">
    <cfRule type="expression" priority="2135" aboveAverage="0" equalAverage="0" bottom="0" percent="0" rank="0" text="" dxfId="1132">
      <formula>$D$1&lt;M4</formula>
    </cfRule>
    <cfRule type="expression" priority="2136" aboveAverage="0" equalAverage="0" bottom="0" percent="0" rank="0" text="" dxfId="1133">
      <formula>$D$1&gt;M4</formula>
    </cfRule>
  </conditionalFormatting>
  <conditionalFormatting sqref="M5">
    <cfRule type="cellIs" priority="2137" operator="equal" aboveAverage="0" equalAverage="0" bottom="0" percent="0" rank="0" text="" dxfId="1134">
      <formula>5</formula>
    </cfRule>
    <cfRule type="cellIs" priority="2138" operator="equal" aboveAverage="0" equalAverage="0" bottom="0" percent="0" rank="0" text="" dxfId="1135">
      <formula>4</formula>
    </cfRule>
    <cfRule type="cellIs" priority="2139" operator="equal" aboveAverage="0" equalAverage="0" bottom="0" percent="0" rank="0" text="" dxfId="1136">
      <formula>3</formula>
    </cfRule>
  </conditionalFormatting>
  <conditionalFormatting sqref="M4">
    <cfRule type="expression" priority="2140" aboveAverage="0" equalAverage="0" bottom="0" percent="0" rank="0" text="" dxfId="1137">
      <formula>$D$1&lt;M4</formula>
    </cfRule>
    <cfRule type="expression" priority="2141" aboveAverage="0" equalAverage="0" bottom="0" percent="0" rank="0" text="" dxfId="1138">
      <formula>$D$1&gt;M4</formula>
    </cfRule>
  </conditionalFormatting>
  <conditionalFormatting sqref="M5">
    <cfRule type="cellIs" priority="2142" operator="equal" aboveAverage="0" equalAverage="0" bottom="0" percent="0" rank="0" text="" dxfId="1139">
      <formula>5</formula>
    </cfRule>
    <cfRule type="cellIs" priority="2143" operator="equal" aboveAverage="0" equalAverage="0" bottom="0" percent="0" rank="0" text="" dxfId="1140">
      <formula>4</formula>
    </cfRule>
    <cfRule type="cellIs" priority="2144" operator="equal" aboveAverage="0" equalAverage="0" bottom="0" percent="0" rank="0" text="" dxfId="1141">
      <formula>3</formula>
    </cfRule>
  </conditionalFormatting>
  <conditionalFormatting sqref="M3:M4">
    <cfRule type="expression" priority="2145" aboveAverage="0" equalAverage="0" bottom="0" percent="0" rank="0" text="" dxfId="1142">
      <formula>$D$1&lt;M3</formula>
    </cfRule>
    <cfRule type="expression" priority="2146" aboveAverage="0" equalAverage="0" bottom="0" percent="0" rank="0" text="" dxfId="1143">
      <formula>$D$1&gt;M3</formula>
    </cfRule>
  </conditionalFormatting>
  <conditionalFormatting sqref="M5">
    <cfRule type="cellIs" priority="2147" operator="equal" aboveAverage="0" equalAverage="0" bottom="0" percent="0" rank="0" text="" dxfId="1144">
      <formula>5</formula>
    </cfRule>
    <cfRule type="cellIs" priority="2148" operator="equal" aboveAverage="0" equalAverage="0" bottom="0" percent="0" rank="0" text="" dxfId="1145">
      <formula>4</formula>
    </cfRule>
    <cfRule type="cellIs" priority="2149" operator="equal" aboveAverage="0" equalAverage="0" bottom="0" percent="0" rank="0" text="" dxfId="1146">
      <formula>3</formula>
    </cfRule>
  </conditionalFormatting>
  <conditionalFormatting sqref="M3:M4">
    <cfRule type="expression" priority="2150" aboveAverage="0" equalAverage="0" bottom="0" percent="0" rank="0" text="" dxfId="1147">
      <formula>$D$1&lt;M3</formula>
    </cfRule>
    <cfRule type="expression" priority="2151" aboveAverage="0" equalAverage="0" bottom="0" percent="0" rank="0" text="" dxfId="1148">
      <formula>$D$1&gt;M3</formula>
    </cfRule>
  </conditionalFormatting>
  <conditionalFormatting sqref="M5">
    <cfRule type="cellIs" priority="2152" operator="equal" aboveAverage="0" equalAverage="0" bottom="0" percent="0" rank="0" text="" dxfId="1149">
      <formula>5</formula>
    </cfRule>
    <cfRule type="cellIs" priority="2153" operator="equal" aboveAverage="0" equalAverage="0" bottom="0" percent="0" rank="0" text="" dxfId="1150">
      <formula>4</formula>
    </cfRule>
    <cfRule type="cellIs" priority="2154" operator="equal" aboveAverage="0" equalAverage="0" bottom="0" percent="0" rank="0" text="" dxfId="1151">
      <formula>3</formula>
    </cfRule>
  </conditionalFormatting>
  <conditionalFormatting sqref="M4">
    <cfRule type="expression" priority="2155" aboveAverage="0" equalAverage="0" bottom="0" percent="0" rank="0" text="" dxfId="1152">
      <formula>$D$1&lt;M4</formula>
    </cfRule>
    <cfRule type="expression" priority="2156" aboveAverage="0" equalAverage="0" bottom="0" percent="0" rank="0" text="" dxfId="1153">
      <formula>$D$1&gt;M4</formula>
    </cfRule>
  </conditionalFormatting>
  <conditionalFormatting sqref="M4">
    <cfRule type="expression" priority="2157" aboveAverage="0" equalAverage="0" bottom="0" percent="0" rank="0" text="" dxfId="1154">
      <formula>$D$1&lt;M4</formula>
    </cfRule>
    <cfRule type="expression" priority="2158" aboveAverage="0" equalAverage="0" bottom="0" percent="0" rank="0" text="" dxfId="1155">
      <formula>$D$1&gt;M4</formula>
    </cfRule>
  </conditionalFormatting>
  <conditionalFormatting sqref="M4">
    <cfRule type="expression" priority="2159" aboveAverage="0" equalAverage="0" bottom="0" percent="0" rank="0" text="" dxfId="1156">
      <formula>$D$1&lt;M4</formula>
    </cfRule>
    <cfRule type="expression" priority="2160" aboveAverage="0" equalAverage="0" bottom="0" percent="0" rank="0" text="" dxfId="1157">
      <formula>$D$1&gt;M4</formula>
    </cfRule>
  </conditionalFormatting>
  <conditionalFormatting sqref="M4">
    <cfRule type="expression" priority="2161" aboveAverage="0" equalAverage="0" bottom="0" percent="0" rank="0" text="" dxfId="1158">
      <formula>$D$1&lt;M4</formula>
    </cfRule>
    <cfRule type="expression" priority="2162" aboveAverage="0" equalAverage="0" bottom="0" percent="0" rank="0" text="" dxfId="1159">
      <formula>$D$1&gt;M4</formula>
    </cfRule>
  </conditionalFormatting>
  <conditionalFormatting sqref="M4">
    <cfRule type="expression" priority="2163" aboveAverage="0" equalAverage="0" bottom="0" percent="0" rank="0" text="" dxfId="1160">
      <formula>$D$1&lt;M4</formula>
    </cfRule>
    <cfRule type="expression" priority="2164" aboveAverage="0" equalAverage="0" bottom="0" percent="0" rank="0" text="" dxfId="1161">
      <formula>$D$1&gt;M4</formula>
    </cfRule>
  </conditionalFormatting>
  <conditionalFormatting sqref="M4">
    <cfRule type="expression" priority="2165" aboveAverage="0" equalAverage="0" bottom="0" percent="0" rank="0" text="" dxfId="1162">
      <formula>$D$1&lt;M4</formula>
    </cfRule>
    <cfRule type="expression" priority="2166" aboveAverage="0" equalAverage="0" bottom="0" percent="0" rank="0" text="" dxfId="1163">
      <formula>$D$1&gt;M4</formula>
    </cfRule>
  </conditionalFormatting>
  <conditionalFormatting sqref="M4">
    <cfRule type="expression" priority="2167" aboveAverage="0" equalAverage="0" bottom="0" percent="0" rank="0" text="" dxfId="1164">
      <formula>$D$1&lt;M4</formula>
    </cfRule>
    <cfRule type="expression" priority="2168" aboveAverage="0" equalAverage="0" bottom="0" percent="0" rank="0" text="" dxfId="1165">
      <formula>$D$1&gt;M4</formula>
    </cfRule>
  </conditionalFormatting>
  <conditionalFormatting sqref="M4">
    <cfRule type="expression" priority="2169" aboveAverage="0" equalAverage="0" bottom="0" percent="0" rank="0" text="" dxfId="1166">
      <formula>$D$1&lt;M4</formula>
    </cfRule>
    <cfRule type="expression" priority="2170" aboveAverage="0" equalAverage="0" bottom="0" percent="0" rank="0" text="" dxfId="1167">
      <formula>$D$1&gt;M4</formula>
    </cfRule>
  </conditionalFormatting>
  <conditionalFormatting sqref="M5">
    <cfRule type="cellIs" priority="2171" operator="equal" aboveAverage="0" equalAverage="0" bottom="0" percent="0" rank="0" text="" dxfId="1168">
      <formula>5</formula>
    </cfRule>
    <cfRule type="cellIs" priority="2172" operator="equal" aboveAverage="0" equalAverage="0" bottom="0" percent="0" rank="0" text="" dxfId="1169">
      <formula>4</formula>
    </cfRule>
    <cfRule type="cellIs" priority="2173" operator="equal" aboveAverage="0" equalAverage="0" bottom="0" percent="0" rank="0" text="" dxfId="1170">
      <formula>3</formula>
    </cfRule>
  </conditionalFormatting>
  <conditionalFormatting sqref="M3:M4">
    <cfRule type="expression" priority="2174" aboveAverage="0" equalAverage="0" bottom="0" percent="0" rank="0" text="" dxfId="1171">
      <formula>$D$1&lt;M3</formula>
    </cfRule>
    <cfRule type="expression" priority="2175" aboveAverage="0" equalAverage="0" bottom="0" percent="0" rank="0" text="" dxfId="1172">
      <formula>$D$1&gt;M3</formula>
    </cfRule>
  </conditionalFormatting>
  <conditionalFormatting sqref="M5">
    <cfRule type="cellIs" priority="2176" operator="equal" aboveAverage="0" equalAverage="0" bottom="0" percent="0" rank="0" text="" dxfId="1173">
      <formula>5</formula>
    </cfRule>
    <cfRule type="cellIs" priority="2177" operator="equal" aboveAverage="0" equalAverage="0" bottom="0" percent="0" rank="0" text="" dxfId="1174">
      <formula>4</formula>
    </cfRule>
    <cfRule type="cellIs" priority="2178" operator="equal" aboveAverage="0" equalAverage="0" bottom="0" percent="0" rank="0" text="" dxfId="1175">
      <formula>3</formula>
    </cfRule>
  </conditionalFormatting>
  <conditionalFormatting sqref="M4">
    <cfRule type="expression" priority="2179" aboveAverage="0" equalAverage="0" bottom="0" percent="0" rank="0" text="" dxfId="1176">
      <formula>$D$1&lt;M4</formula>
    </cfRule>
    <cfRule type="expression" priority="2180" aboveAverage="0" equalAverage="0" bottom="0" percent="0" rank="0" text="" dxfId="1177">
      <formula>$D$1&gt;M4</formula>
    </cfRule>
  </conditionalFormatting>
  <conditionalFormatting sqref="M5">
    <cfRule type="cellIs" priority="2181" operator="equal" aboveAverage="0" equalAverage="0" bottom="0" percent="0" rank="0" text="" dxfId="1178">
      <formula>5</formula>
    </cfRule>
    <cfRule type="cellIs" priority="2182" operator="equal" aboveAverage="0" equalAverage="0" bottom="0" percent="0" rank="0" text="" dxfId="1179">
      <formula>4</formula>
    </cfRule>
    <cfRule type="cellIs" priority="2183" operator="equal" aboveAverage="0" equalAverage="0" bottom="0" percent="0" rank="0" text="" dxfId="1180">
      <formula>3</formula>
    </cfRule>
  </conditionalFormatting>
  <conditionalFormatting sqref="M4">
    <cfRule type="expression" priority="2184" aboveAverage="0" equalAverage="0" bottom="0" percent="0" rank="0" text="" dxfId="1181">
      <formula>$D$1&lt;M4</formula>
    </cfRule>
    <cfRule type="expression" priority="2185" aboveAverage="0" equalAverage="0" bottom="0" percent="0" rank="0" text="" dxfId="1182">
      <formula>$D$1&gt;M4</formula>
    </cfRule>
  </conditionalFormatting>
  <conditionalFormatting sqref="M4">
    <cfRule type="expression" priority="2186" aboveAverage="0" equalAverage="0" bottom="0" percent="0" rank="0" text="" dxfId="1183">
      <formula>$D$1&lt;M4</formula>
    </cfRule>
    <cfRule type="expression" priority="2187" aboveAverage="0" equalAverage="0" bottom="0" percent="0" rank="0" text="" dxfId="1184">
      <formula>$D$1&gt;M4</formula>
    </cfRule>
  </conditionalFormatting>
  <conditionalFormatting sqref="M4">
    <cfRule type="expression" priority="2188" aboveAverage="0" equalAverage="0" bottom="0" percent="0" rank="0" text="" dxfId="1185">
      <formula>$D$1&lt;M4</formula>
    </cfRule>
    <cfRule type="expression" priority="2189" aboveAverage="0" equalAverage="0" bottom="0" percent="0" rank="0" text="" dxfId="1186">
      <formula>$D$1&gt;M4</formula>
    </cfRule>
  </conditionalFormatting>
  <conditionalFormatting sqref="M4">
    <cfRule type="expression" priority="2190" aboveAverage="0" equalAverage="0" bottom="0" percent="0" rank="0" text="" dxfId="1187">
      <formula>$D$1&lt;M4</formula>
    </cfRule>
    <cfRule type="expression" priority="2191" aboveAverage="0" equalAverage="0" bottom="0" percent="0" rank="0" text="" dxfId="1188">
      <formula>$D$1&gt;M4</formula>
    </cfRule>
  </conditionalFormatting>
  <conditionalFormatting sqref="M4">
    <cfRule type="expression" priority="2192" aboveAverage="0" equalAverage="0" bottom="0" percent="0" rank="0" text="" dxfId="1189">
      <formula>$D$1&lt;M4</formula>
    </cfRule>
    <cfRule type="expression" priority="2193" aboveAverage="0" equalAverage="0" bottom="0" percent="0" rank="0" text="" dxfId="1190">
      <formula>$D$1&gt;M4</formula>
    </cfRule>
  </conditionalFormatting>
  <conditionalFormatting sqref="M4">
    <cfRule type="expression" priority="2194" aboveAverage="0" equalAverage="0" bottom="0" percent="0" rank="0" text="" dxfId="1191">
      <formula>$D$1&lt;M4</formula>
    </cfRule>
    <cfRule type="expression" priority="2195" aboveAverage="0" equalAverage="0" bottom="0" percent="0" rank="0" text="" dxfId="1192">
      <formula>$D$1&gt;M4</formula>
    </cfRule>
  </conditionalFormatting>
  <conditionalFormatting sqref="M4">
    <cfRule type="expression" priority="2196" aboveAverage="0" equalAverage="0" bottom="0" percent="0" rank="0" text="" dxfId="1193">
      <formula>$D$1&lt;M4</formula>
    </cfRule>
    <cfRule type="expression" priority="2197" aboveAverage="0" equalAverage="0" bottom="0" percent="0" rank="0" text="" dxfId="1194">
      <formula>$D$1&gt;M4</formula>
    </cfRule>
  </conditionalFormatting>
  <conditionalFormatting sqref="M4">
    <cfRule type="expression" priority="2198" aboveAverage="0" equalAverage="0" bottom="0" percent="0" rank="0" text="" dxfId="1195">
      <formula>$D$1&lt;M4</formula>
    </cfRule>
    <cfRule type="expression" priority="2199" aboveAverage="0" equalAverage="0" bottom="0" percent="0" rank="0" text="" dxfId="1196">
      <formula>$D$1&gt;M4</formula>
    </cfRule>
  </conditionalFormatting>
  <conditionalFormatting sqref="M4">
    <cfRule type="expression" priority="2200" aboveAverage="0" equalAverage="0" bottom="0" percent="0" rank="0" text="" dxfId="1197">
      <formula>$D$1&lt;M4</formula>
    </cfRule>
    <cfRule type="expression" priority="2201" aboveAverage="0" equalAverage="0" bottom="0" percent="0" rank="0" text="" dxfId="1198">
      <formula>$D$1&gt;M4</formula>
    </cfRule>
  </conditionalFormatting>
  <conditionalFormatting sqref="M4">
    <cfRule type="expression" priority="2202" aboveAverage="0" equalAverage="0" bottom="0" percent="0" rank="0" text="" dxfId="1199">
      <formula>$D$1&lt;M4</formula>
    </cfRule>
    <cfRule type="expression" priority="2203" aboveAverage="0" equalAverage="0" bottom="0" percent="0" rank="0" text="" dxfId="1200">
      <formula>$D$1&gt;M4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7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4"/>
  <sheetViews>
    <sheetView showFormulas="false" showGridLines="true" showRowColHeaders="true" showZeros="true" rightToLeft="false" tabSelected="false" showOutlineSymbols="true" defaultGridColor="true" view="pageBreakPreview" topLeftCell="A4" colorId="64" zoomScale="100" zoomScaleNormal="61" zoomScalePageLayoutView="100" workbookViewId="0">
      <selection pane="topLeft" activeCell="BO16" activeCellId="0" sqref="BO1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43"/>
    <col collapsed="false" customWidth="true" hidden="false" outlineLevel="0" max="4" min="4" style="1" width="29.31"/>
    <col collapsed="false" customWidth="true" hidden="false" outlineLevel="0" max="5" min="5" style="1" width="5.43"/>
    <col collapsed="false" customWidth="true" hidden="false" outlineLevel="0" max="6" min="6" style="0" width="8"/>
    <col collapsed="false" customWidth="true" hidden="false" outlineLevel="0" max="11" min="7" style="0" width="7.15"/>
    <col collapsed="false" customWidth="true" hidden="false" outlineLevel="0" max="12" min="12" style="0" width="7.57"/>
    <col collapsed="false" customWidth="true" hidden="false" outlineLevel="0" max="13" min="13" style="0" width="7.15"/>
    <col collapsed="false" customWidth="true" hidden="true" outlineLevel="0" max="21" min="14" style="0" width="7.15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28"/>
    <col collapsed="false" customWidth="true" hidden="true" outlineLevel="0" max="49" min="31" style="0" width="5.28"/>
    <col collapsed="false" customWidth="true" hidden="false" outlineLevel="0" max="54" min="50" style="0" width="5.28"/>
    <col collapsed="false" customWidth="true" hidden="false" outlineLevel="0" max="66" min="55" style="0" width="2.31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43901.6335658406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196" t="s">
        <v>489</v>
      </c>
      <c r="G2" s="230" t="s">
        <v>400</v>
      </c>
      <c r="H2" s="230"/>
      <c r="I2" s="230"/>
      <c r="J2" s="230"/>
      <c r="K2" s="230" t="s">
        <v>2</v>
      </c>
      <c r="L2" s="230"/>
      <c r="M2" s="230"/>
      <c r="N2" s="25"/>
      <c r="O2" s="25"/>
      <c r="P2" s="25"/>
      <c r="Q2" s="25"/>
      <c r="R2" s="306"/>
      <c r="S2" s="306"/>
      <c r="T2" s="24"/>
      <c r="U2" s="301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2634</v>
      </c>
      <c r="B3" s="29"/>
      <c r="C3" s="29"/>
      <c r="D3" s="30" t="s">
        <v>3</v>
      </c>
      <c r="E3" s="31"/>
      <c r="F3" s="35" t="n">
        <v>43458</v>
      </c>
      <c r="G3" s="232" t="n">
        <v>43493</v>
      </c>
      <c r="H3" s="232" t="n">
        <v>43403</v>
      </c>
      <c r="I3" s="232" t="n">
        <v>43494</v>
      </c>
      <c r="J3" s="232" t="n">
        <v>43495</v>
      </c>
      <c r="K3" s="232" t="n">
        <v>43501</v>
      </c>
      <c r="L3" s="232" t="n">
        <v>43510</v>
      </c>
      <c r="M3" s="232" t="n">
        <v>43505</v>
      </c>
      <c r="N3" s="34"/>
      <c r="O3" s="35"/>
      <c r="P3" s="35"/>
      <c r="Q3" s="34"/>
      <c r="R3" s="34"/>
      <c r="S3" s="34"/>
      <c r="T3" s="302"/>
      <c r="U3" s="234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9"/>
      <c r="B4" s="29"/>
      <c r="C4" s="29"/>
      <c r="D4" s="45" t="s">
        <v>5</v>
      </c>
      <c r="E4" s="31"/>
      <c r="F4" s="47" t="s">
        <v>490</v>
      </c>
      <c r="G4" s="47" t="s">
        <v>491</v>
      </c>
      <c r="H4" s="47" t="s">
        <v>492</v>
      </c>
      <c r="I4" s="47" t="s">
        <v>8</v>
      </c>
      <c r="J4" s="47" t="s">
        <v>493</v>
      </c>
      <c r="K4" s="47" t="s">
        <v>6</v>
      </c>
      <c r="L4" s="242" t="s">
        <v>494</v>
      </c>
      <c r="M4" s="47" t="s">
        <v>495</v>
      </c>
      <c r="N4" s="48"/>
      <c r="O4" s="47"/>
      <c r="P4" s="48"/>
      <c r="Q4" s="47"/>
      <c r="R4" s="47"/>
      <c r="S4" s="47"/>
      <c r="T4" s="302"/>
      <c r="U4" s="27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0"/>
      <c r="AN4" s="0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9.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496</v>
      </c>
      <c r="G5" s="58" t="s">
        <v>497</v>
      </c>
      <c r="H5" s="60" t="s">
        <v>498</v>
      </c>
      <c r="I5" s="58" t="s">
        <v>402</v>
      </c>
      <c r="J5" s="58" t="s">
        <v>499</v>
      </c>
      <c r="K5" s="58" t="s">
        <v>16</v>
      </c>
      <c r="L5" s="58" t="s">
        <v>500</v>
      </c>
      <c r="M5" s="58" t="s">
        <v>501</v>
      </c>
      <c r="N5" s="58"/>
      <c r="O5" s="60"/>
      <c r="P5" s="58"/>
      <c r="Q5" s="58"/>
      <c r="R5" s="58"/>
      <c r="S5" s="58"/>
      <c r="T5" s="303"/>
      <c r="U5" s="244"/>
      <c r="V5" s="245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20.25" hidden="false" customHeight="true" outlineLevel="0" collapsed="false">
      <c r="A6" s="75" t="n">
        <v>1</v>
      </c>
      <c r="B6" s="76" t="s">
        <v>29</v>
      </c>
      <c r="C6" s="107" t="s">
        <v>30</v>
      </c>
      <c r="D6" s="187" t="s">
        <v>587</v>
      </c>
      <c r="E6" s="79" t="n">
        <v>2634</v>
      </c>
      <c r="F6" s="80" t="s">
        <v>32</v>
      </c>
      <c r="G6" s="80" t="n">
        <v>3</v>
      </c>
      <c r="H6" s="80" t="n">
        <v>3</v>
      </c>
      <c r="I6" s="80" t="n">
        <v>5</v>
      </c>
      <c r="J6" s="80" t="n">
        <v>3</v>
      </c>
      <c r="K6" s="80" t="n">
        <v>3</v>
      </c>
      <c r="L6" s="80" t="n">
        <v>3</v>
      </c>
      <c r="M6" s="80" t="s">
        <v>45</v>
      </c>
      <c r="N6" s="80"/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2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1</v>
      </c>
      <c r="Z6" s="177" t="n">
        <f aca="false">COUNTIF(AG6:AV6,Z$5)</f>
        <v>5</v>
      </c>
      <c r="AA6" s="177" t="n">
        <f aca="false">COUNTIF(AG6:AV6,AA$5)</f>
        <v>0</v>
      </c>
      <c r="AB6" s="177" t="n">
        <f aca="false">COUNTIF(AG6:AV6,AB$5)</f>
        <v>1</v>
      </c>
      <c r="AC6" s="177" t="n">
        <f aca="false">SUM(X6:AB6)</f>
        <v>7</v>
      </c>
      <c r="AD6" s="255" t="n">
        <f aca="false">IF(ISERROR(((X6+Y6)*2+Z6*3+AA6*4+AB6*5)/SUM(X6,Y6:AB6)),"",((X6+Y6)*2+Z6*3+AA6*4+AB6*5)/SUM(X6,Y6:AB6))</f>
        <v>3.14285714285714</v>
      </c>
      <c r="AE6" s="93" t="n">
        <f aca="false">IF(AW6=5,0.5,IF(AW6=4,0.25,IF(AW6&lt;=3,0)))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3</v>
      </c>
      <c r="AI6" s="215" t="n">
        <f aca="false">IF(ISERROR(VALUE(LEFT(H6))),LEFT(H6),VALUE(LEFT(H6)))</f>
        <v>3</v>
      </c>
      <c r="AJ6" s="215" t="n">
        <f aca="false">IF(ISERROR(VALUE(LEFT(I6))),LEFT(I6),VALUE(LEFT(I6)))</f>
        <v>5</v>
      </c>
      <c r="AK6" s="215" t="n">
        <f aca="false">IF(ISERROR(VALUE(LEFT(J6))),LEFT(J6),VALUE(LEFT(J6)))</f>
        <v>3</v>
      </c>
      <c r="AL6" s="215" t="n">
        <f aca="false">IF(ISERROR(VALUE(LEFT(K6))),LEFT(K6),VALUE(LEFT(K6)))</f>
        <v>3</v>
      </c>
      <c r="AM6" s="215" t="n">
        <f aca="false">IF(ISERROR(VALUE(LEFT(L6))),LEFT(L6),VALUE(LEFT(L6)))</f>
        <v>3</v>
      </c>
      <c r="AN6" s="215" t="n">
        <f aca="false">IF(ISERROR(VALUE(LEFT(M6))),LEFT(M6),VALUE(LEFT(M6)))</f>
        <v>2</v>
      </c>
      <c r="AO6" s="215" t="str">
        <f aca="false">IF(ISERROR(VALUE(LEFT(N6))),LEFT(N6),VALUE(LEFT(N6)))</f>
        <v/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20.25" hidden="false" customHeight="true" outlineLevel="0" collapsed="false">
      <c r="A7" s="75" t="n">
        <v>2</v>
      </c>
      <c r="B7" s="76" t="s">
        <v>29</v>
      </c>
      <c r="C7" s="107" t="s">
        <v>30</v>
      </c>
      <c r="D7" s="187" t="s">
        <v>588</v>
      </c>
      <c r="E7" s="79" t="n">
        <v>2634</v>
      </c>
      <c r="F7" s="80" t="s">
        <v>32</v>
      </c>
      <c r="G7" s="80" t="n">
        <v>3</v>
      </c>
      <c r="H7" s="80" t="n">
        <v>4</v>
      </c>
      <c r="I7" s="80" t="n">
        <v>5</v>
      </c>
      <c r="J7" s="80" t="n">
        <v>4</v>
      </c>
      <c r="K7" s="80" t="n">
        <v>4</v>
      </c>
      <c r="L7" s="80" t="n">
        <v>3</v>
      </c>
      <c r="M7" s="80" t="s">
        <v>45</v>
      </c>
      <c r="N7" s="80"/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2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1</v>
      </c>
      <c r="Z7" s="177" t="n">
        <f aca="false">COUNTIF(AG7:AV7,Z$5)</f>
        <v>2</v>
      </c>
      <c r="AA7" s="177" t="n">
        <f aca="false">COUNTIF(AG7:AV7,AA$5)</f>
        <v>3</v>
      </c>
      <c r="AB7" s="177" t="n">
        <f aca="false">COUNTIF(AG7:AV7,AB$5)</f>
        <v>1</v>
      </c>
      <c r="AC7" s="177" t="n">
        <f aca="false">SUM(X7:AB7)</f>
        <v>7</v>
      </c>
      <c r="AD7" s="255" t="n">
        <f aca="false">IF(ISERROR(((X7+Y7)*2+Z7*3+AA7*4+AB7*5)/SUM(X7,Y7:AB7)),"",((X7+Y7)*2+Z7*3+AA7*4+AB7*5)/SUM(X7,Y7:AB7))</f>
        <v>3.57142857142857</v>
      </c>
      <c r="AE7" s="93" t="n">
        <f aca="false">IF(AX7=5,0.5,IF(AX7=4,0.25,IF(AX7&lt;=3,0)))</f>
        <v>0</v>
      </c>
      <c r="AG7" s="215" t="str">
        <f aca="false">IF(ISERROR(VALUE(LEFT(F7))),LEFT(F7),VALUE(LEFT(F7)))</f>
        <v>з</v>
      </c>
      <c r="AH7" s="215" t="n">
        <f aca="false">IF(ISERROR(VALUE(LEFT(G7))),LEFT(G7),VALUE(LEFT(G7)))</f>
        <v>3</v>
      </c>
      <c r="AI7" s="215" t="n">
        <f aca="false">IF(ISERROR(VALUE(LEFT(H7))),LEFT(H7),VALUE(LEFT(H7)))</f>
        <v>4</v>
      </c>
      <c r="AJ7" s="215" t="n">
        <f aca="false">IF(ISERROR(VALUE(LEFT(I7))),LEFT(I7),VALUE(LEFT(I7)))</f>
        <v>5</v>
      </c>
      <c r="AK7" s="215" t="n">
        <f aca="false">IF(ISERROR(VALUE(LEFT(J7))),LEFT(J7),VALUE(LEFT(J7)))</f>
        <v>4</v>
      </c>
      <c r="AL7" s="215" t="n">
        <f aca="false">IF(ISERROR(VALUE(LEFT(K7))),LEFT(K7),VALUE(LEFT(K7)))</f>
        <v>4</v>
      </c>
      <c r="AM7" s="215" t="n">
        <f aca="false">IF(ISERROR(VALUE(LEFT(L7))),LEFT(L7),VALUE(LEFT(L7)))</f>
        <v>3</v>
      </c>
      <c r="AN7" s="215" t="n">
        <f aca="false">IF(ISERROR(VALUE(LEFT(M7))),LEFT(M7),VALUE(LEFT(M7)))</f>
        <v>2</v>
      </c>
      <c r="AO7" s="215" t="str">
        <f aca="false">IF(ISERROR(VALUE(LEFT(N7))),LEFT(N7),VALUE(LEFT(N7)))</f>
        <v/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20.25" hidden="false" customHeight="true" outlineLevel="0" collapsed="false">
      <c r="A8" s="75" t="n">
        <v>3</v>
      </c>
      <c r="B8" s="76" t="s">
        <v>29</v>
      </c>
      <c r="C8" s="107" t="s">
        <v>284</v>
      </c>
      <c r="D8" s="187" t="s">
        <v>589</v>
      </c>
      <c r="E8" s="79" t="n">
        <v>2634</v>
      </c>
      <c r="F8" s="80" t="s">
        <v>32</v>
      </c>
      <c r="G8" s="80" t="n">
        <v>4</v>
      </c>
      <c r="H8" s="80" t="n">
        <v>5</v>
      </c>
      <c r="I8" s="80" t="n">
        <v>5</v>
      </c>
      <c r="J8" s="80" t="n">
        <v>4</v>
      </c>
      <c r="K8" s="80" t="n">
        <v>3</v>
      </c>
      <c r="L8" s="80" t="n">
        <v>4</v>
      </c>
      <c r="M8" s="80" t="n">
        <v>3</v>
      </c>
      <c r="N8" s="80"/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3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2</v>
      </c>
      <c r="AA8" s="177" t="n">
        <f aca="false">COUNTIF(AG8:AV8,AA$5)</f>
        <v>3</v>
      </c>
      <c r="AB8" s="177" t="n">
        <f aca="false">COUNTIF(AG8:AV8,AB$5)</f>
        <v>2</v>
      </c>
      <c r="AC8" s="177" t="n">
        <f aca="false">SUM(X8:AB8)</f>
        <v>7</v>
      </c>
      <c r="AD8" s="255" t="n">
        <f aca="false">IF(ISERROR(((X8+Y8)*2+Z8*3+AA8*4+AB8*5)/SUM(X8,Y8:AB8)),"",((X8+Y8)*2+Z8*3+AA8*4+AB8*5)/SUM(X8,Y8:AB8))</f>
        <v>4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n">
        <f aca="false">IF(ISERROR(VALUE(LEFT(G8))),LEFT(G8),VALUE(LEFT(G8)))</f>
        <v>4</v>
      </c>
      <c r="AI8" s="215" t="n">
        <f aca="false">IF(ISERROR(VALUE(LEFT(H8))),LEFT(H8),VALUE(LEFT(H8)))</f>
        <v>5</v>
      </c>
      <c r="AJ8" s="215" t="n">
        <f aca="false">IF(ISERROR(VALUE(LEFT(I8))),LEFT(I8),VALUE(LEFT(I8)))</f>
        <v>5</v>
      </c>
      <c r="AK8" s="215" t="n">
        <f aca="false">IF(ISERROR(VALUE(LEFT(J8))),LEFT(J8),VALUE(LEFT(J8)))</f>
        <v>4</v>
      </c>
      <c r="AL8" s="215" t="n">
        <f aca="false">IF(ISERROR(VALUE(LEFT(K8))),LEFT(K8),VALUE(LEFT(K8)))</f>
        <v>3</v>
      </c>
      <c r="AM8" s="215" t="n">
        <f aca="false">IF(ISERROR(VALUE(LEFT(L8))),LEFT(L8),VALUE(LEFT(L8)))</f>
        <v>4</v>
      </c>
      <c r="AN8" s="215" t="n">
        <f aca="false">IF(ISERROR(VALUE(LEFT(M8))),LEFT(M8),VALUE(LEFT(M8)))</f>
        <v>3</v>
      </c>
      <c r="AO8" s="215" t="str">
        <f aca="false">IF(ISERROR(VALUE(LEFT(N8))),LEFT(N8),VALUE(LEFT(N8)))</f>
        <v/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20.25" hidden="false" customHeight="true" outlineLevel="0" collapsed="false">
      <c r="A9" s="75" t="n">
        <v>4</v>
      </c>
      <c r="B9" s="76" t="s">
        <v>29</v>
      </c>
      <c r="C9" s="107" t="s">
        <v>30</v>
      </c>
      <c r="D9" s="187" t="s">
        <v>590</v>
      </c>
      <c r="E9" s="79" t="n">
        <v>2634</v>
      </c>
      <c r="F9" s="80" t="s">
        <v>32</v>
      </c>
      <c r="G9" s="80" t="n">
        <v>5</v>
      </c>
      <c r="H9" s="80" t="n">
        <v>4</v>
      </c>
      <c r="I9" s="80" t="n">
        <v>5</v>
      </c>
      <c r="J9" s="80" t="n">
        <v>5</v>
      </c>
      <c r="K9" s="80" t="n">
        <v>5</v>
      </c>
      <c r="L9" s="80" t="n">
        <v>3</v>
      </c>
      <c r="M9" s="80" t="s">
        <v>45</v>
      </c>
      <c r="N9" s="80"/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2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1</v>
      </c>
      <c r="Z9" s="177" t="n">
        <f aca="false">COUNTIF(AG9:AV9,Z$5)</f>
        <v>1</v>
      </c>
      <c r="AA9" s="177" t="n">
        <f aca="false">COUNTIF(AG9:AV9,AA$5)</f>
        <v>1</v>
      </c>
      <c r="AB9" s="177" t="n">
        <f aca="false">COUNTIF(AG9:AV9,AB$5)</f>
        <v>4</v>
      </c>
      <c r="AC9" s="177" t="n">
        <f aca="false">SUM(X9:AB9)</f>
        <v>7</v>
      </c>
      <c r="AD9" s="255" t="n">
        <f aca="false">IF(ISERROR(((X9+Y9)*2+Z9*3+AA9*4+AB9*5)/SUM(X9,Y9:AB9)),"",((X9+Y9)*2+Z9*3+AA9*4+AB9*5)/SUM(X9,Y9:AB9))</f>
        <v>4.14285714285714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5</v>
      </c>
      <c r="AI9" s="215" t="n">
        <f aca="false">IF(ISERROR(VALUE(LEFT(H9))),LEFT(H9),VALUE(LEFT(H9)))</f>
        <v>4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5</v>
      </c>
      <c r="AL9" s="215" t="n">
        <f aca="false">IF(ISERROR(VALUE(LEFT(K9))),LEFT(K9),VALUE(LEFT(K9)))</f>
        <v>5</v>
      </c>
      <c r="AM9" s="215" t="n">
        <f aca="false">IF(ISERROR(VALUE(LEFT(L9))),LEFT(L9),VALUE(LEFT(L9)))</f>
        <v>3</v>
      </c>
      <c r="AN9" s="215" t="n">
        <f aca="false">IF(ISERROR(VALUE(LEFT(M9))),LEFT(M9),VALUE(LEFT(M9)))</f>
        <v>2</v>
      </c>
      <c r="AO9" s="215" t="str">
        <f aca="false">IF(ISERROR(VALUE(LEFT(N9))),LEFT(N9),VALUE(LEFT(N9)))</f>
        <v/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20.25" hidden="false" customHeight="true" outlineLevel="0" collapsed="false">
      <c r="A10" s="75" t="n">
        <v>5</v>
      </c>
      <c r="B10" s="76" t="s">
        <v>29</v>
      </c>
      <c r="C10" s="107" t="s">
        <v>30</v>
      </c>
      <c r="D10" s="187" t="s">
        <v>591</v>
      </c>
      <c r="E10" s="79" t="n">
        <v>2634</v>
      </c>
      <c r="F10" s="80" t="s">
        <v>32</v>
      </c>
      <c r="G10" s="80" t="n">
        <v>3</v>
      </c>
      <c r="H10" s="80" t="n">
        <v>4</v>
      </c>
      <c r="I10" s="80" t="n">
        <v>3</v>
      </c>
      <c r="J10" s="80" t="n">
        <v>4</v>
      </c>
      <c r="K10" s="80" t="n">
        <v>4</v>
      </c>
      <c r="L10" s="80" t="n">
        <v>3</v>
      </c>
      <c r="M10" s="80" t="n">
        <v>3</v>
      </c>
      <c r="N10" s="80"/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3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0</v>
      </c>
      <c r="Z10" s="177" t="n">
        <f aca="false">COUNTIF(AG10:AV10,Z$5)</f>
        <v>4</v>
      </c>
      <c r="AA10" s="177" t="n">
        <f aca="false">COUNTIF(AG10:AV10,AA$5)</f>
        <v>3</v>
      </c>
      <c r="AB10" s="177" t="n">
        <f aca="false">COUNTIF(AG10:AV10,AB$5)</f>
        <v>0</v>
      </c>
      <c r="AC10" s="177" t="n">
        <f aca="false">SUM(X10:AB10)</f>
        <v>7</v>
      </c>
      <c r="AD10" s="255" t="n">
        <f aca="false">IF(ISERROR(((X10+Y10)*2+Z10*3+AA10*4+AB10*5)/SUM(X10,Y10:AB10)),"",((X10+Y10)*2+Z10*3+AA10*4+AB10*5)/SUM(X10,Y10:AB10))</f>
        <v>3.42857142857143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з</v>
      </c>
      <c r="AH10" s="215" t="n">
        <f aca="false">IF(ISERROR(VALUE(LEFT(G10))),LEFT(G10),VALUE(LEFT(G10)))</f>
        <v>3</v>
      </c>
      <c r="AI10" s="215" t="n">
        <f aca="false">IF(ISERROR(VALUE(LEFT(H10))),LEFT(H10),VALUE(LEFT(H10)))</f>
        <v>4</v>
      </c>
      <c r="AJ10" s="215" t="n">
        <f aca="false">IF(ISERROR(VALUE(LEFT(I10))),LEFT(I10),VALUE(LEFT(I10)))</f>
        <v>3</v>
      </c>
      <c r="AK10" s="215" t="n">
        <f aca="false">IF(ISERROR(VALUE(LEFT(J10))),LEFT(J10),VALUE(LEFT(J10)))</f>
        <v>4</v>
      </c>
      <c r="AL10" s="215" t="n">
        <f aca="false">IF(ISERROR(VALUE(LEFT(K10))),LEFT(K10),VALUE(LEFT(K10)))</f>
        <v>4</v>
      </c>
      <c r="AM10" s="215" t="n">
        <f aca="false">IF(ISERROR(VALUE(LEFT(L10))),LEFT(L10),VALUE(LEFT(L10)))</f>
        <v>3</v>
      </c>
      <c r="AN10" s="215" t="n">
        <f aca="false">IF(ISERROR(VALUE(LEFT(M10))),LEFT(M10),VALUE(LEFT(M10)))</f>
        <v>3</v>
      </c>
      <c r="AO10" s="215" t="str">
        <f aca="false">IF(ISERROR(VALUE(LEFT(N10))),LEFT(N10),VALUE(LEFT(N10)))</f>
        <v/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1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20.25" hidden="false" customHeight="true" outlineLevel="0" collapsed="false">
      <c r="A11" s="75" t="n">
        <v>6</v>
      </c>
      <c r="B11" s="76" t="s">
        <v>29</v>
      </c>
      <c r="C11" s="107" t="s">
        <v>284</v>
      </c>
      <c r="D11" s="187" t="s">
        <v>592</v>
      </c>
      <c r="E11" s="79" t="n">
        <v>2634</v>
      </c>
      <c r="F11" s="80" t="s">
        <v>32</v>
      </c>
      <c r="G11" s="80" t="n">
        <v>4</v>
      </c>
      <c r="H11" s="80" t="n">
        <v>5</v>
      </c>
      <c r="I11" s="80" t="n">
        <v>5</v>
      </c>
      <c r="J11" s="80" t="n">
        <v>4</v>
      </c>
      <c r="K11" s="80" t="n">
        <v>3</v>
      </c>
      <c r="L11" s="80" t="n">
        <v>5</v>
      </c>
      <c r="M11" s="80" t="n">
        <v>3</v>
      </c>
      <c r="N11" s="80"/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2</v>
      </c>
      <c r="AA11" s="177" t="n">
        <f aca="false">COUNTIF(AG11:AV11,AA$5)</f>
        <v>2</v>
      </c>
      <c r="AB11" s="177" t="n">
        <f aca="false">COUNTIF(AG11:AV11,AB$5)</f>
        <v>3</v>
      </c>
      <c r="AC11" s="177" t="n">
        <f aca="false">SUM(X11:AB11)</f>
        <v>7</v>
      </c>
      <c r="AD11" s="255" t="n">
        <f aca="false">IF(ISERROR(((X11+Y11)*2+Z11*3+AA11*4+AB11*5)/SUM(X11,Y11:AB11)),"",((X11+Y11)*2+Z11*3+AA11*4+AB11*5)/SUM(X11,Y11:AB11))</f>
        <v>4.14285714285714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4</v>
      </c>
      <c r="AI11" s="215" t="n">
        <f aca="false">IF(ISERROR(VALUE(LEFT(H11))),LEFT(H11),VALUE(LEFT(H11)))</f>
        <v>5</v>
      </c>
      <c r="AJ11" s="215" t="n">
        <f aca="false">IF(ISERROR(VALUE(LEFT(I11))),LEFT(I11),VALUE(LEFT(I11)))</f>
        <v>5</v>
      </c>
      <c r="AK11" s="215" t="n">
        <f aca="false">IF(ISERROR(VALUE(LEFT(J11))),LEFT(J11),VALUE(LEFT(J11)))</f>
        <v>4</v>
      </c>
      <c r="AL11" s="215" t="n">
        <f aca="false">IF(ISERROR(VALUE(LEFT(K11))),LEFT(K11),VALUE(LEFT(K11)))</f>
        <v>3</v>
      </c>
      <c r="AM11" s="215" t="n">
        <f aca="false">IF(ISERROR(VALUE(LEFT(L11))),LEFT(L11),VALUE(LEFT(L11)))</f>
        <v>5</v>
      </c>
      <c r="AN11" s="215" t="n">
        <f aca="false">IF(ISERROR(VALUE(LEFT(M11))),LEFT(M11),VALUE(LEFT(M11)))</f>
        <v>3</v>
      </c>
      <c r="AO11" s="215" t="str">
        <f aca="false">IF(ISERROR(VALUE(LEFT(N11))),LEFT(N11),VALUE(LEFT(N11)))</f>
        <v/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20.25" hidden="false" customHeight="true" outlineLevel="0" collapsed="false">
      <c r="A12" s="75" t="n">
        <v>7</v>
      </c>
      <c r="B12" s="76" t="s">
        <v>29</v>
      </c>
      <c r="C12" s="107" t="s">
        <v>30</v>
      </c>
      <c r="D12" s="187" t="s">
        <v>593</v>
      </c>
      <c r="E12" s="79" t="n">
        <v>2634</v>
      </c>
      <c r="F12" s="80" t="s">
        <v>32</v>
      </c>
      <c r="G12" s="80" t="n">
        <v>3</v>
      </c>
      <c r="H12" s="80" t="n">
        <v>5</v>
      </c>
      <c r="I12" s="80" t="n">
        <v>5</v>
      </c>
      <c r="J12" s="80" t="n">
        <v>4</v>
      </c>
      <c r="K12" s="80" t="n">
        <v>4</v>
      </c>
      <c r="L12" s="80" t="n">
        <v>4</v>
      </c>
      <c r="M12" s="80" t="n">
        <v>3</v>
      </c>
      <c r="N12" s="80"/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3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2</v>
      </c>
      <c r="AA12" s="177" t="n">
        <f aca="false">COUNTIF(AG12:AV12,AA$5)</f>
        <v>3</v>
      </c>
      <c r="AB12" s="177" t="n">
        <f aca="false">COUNTIF(AG12:AV12,AB$5)</f>
        <v>2</v>
      </c>
      <c r="AC12" s="177" t="n">
        <f aca="false">SUM(X12:AB12)</f>
        <v>7</v>
      </c>
      <c r="AD12" s="255" t="n">
        <f aca="false">IF(ISERROR(((X12+Y12)*2+Z12*3+AA12*4+AB12*5)/SUM(X12,Y12:AB12)),"",((X12+Y12)*2+Z12*3+AA12*4+AB12*5)/SUM(X12,Y12:AB12))</f>
        <v>4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з</v>
      </c>
      <c r="AH12" s="215" t="n">
        <f aca="false">IF(ISERROR(VALUE(LEFT(G12))),LEFT(G12),VALUE(LEFT(G12)))</f>
        <v>3</v>
      </c>
      <c r="AI12" s="215" t="n">
        <f aca="false">IF(ISERROR(VALUE(LEFT(H12))),LEFT(H12),VALUE(LEFT(H12)))</f>
        <v>5</v>
      </c>
      <c r="AJ12" s="215" t="n">
        <f aca="false">IF(ISERROR(VALUE(LEFT(I12))),LEFT(I12),VALUE(LEFT(I12)))</f>
        <v>5</v>
      </c>
      <c r="AK12" s="215" t="n">
        <f aca="false">IF(ISERROR(VALUE(LEFT(J12))),LEFT(J12),VALUE(LEFT(J12)))</f>
        <v>4</v>
      </c>
      <c r="AL12" s="215" t="n">
        <f aca="false">IF(ISERROR(VALUE(LEFT(K12))),LEFT(K12),VALUE(LEFT(K12)))</f>
        <v>4</v>
      </c>
      <c r="AM12" s="215" t="n">
        <f aca="false">IF(ISERROR(VALUE(LEFT(L12))),LEFT(L12),VALUE(LEFT(L12)))</f>
        <v>4</v>
      </c>
      <c r="AN12" s="215" t="n">
        <f aca="false">IF(ISERROR(VALUE(LEFT(M12))),LEFT(M12),VALUE(LEFT(M12)))</f>
        <v>3</v>
      </c>
      <c r="AO12" s="215" t="str">
        <f aca="false">IF(ISERROR(VALUE(LEFT(N12))),LEFT(N12),VALUE(LEFT(N12)))</f>
        <v/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20.25" hidden="false" customHeight="true" outlineLevel="0" collapsed="false">
      <c r="A13" s="75" t="n">
        <v>8</v>
      </c>
      <c r="B13" s="76" t="s">
        <v>29</v>
      </c>
      <c r="C13" s="107" t="s">
        <v>284</v>
      </c>
      <c r="D13" s="187" t="s">
        <v>594</v>
      </c>
      <c r="E13" s="79" t="n">
        <v>2634</v>
      </c>
      <c r="F13" s="80" t="s">
        <v>32</v>
      </c>
      <c r="G13" s="80" t="n">
        <v>5</v>
      </c>
      <c r="H13" s="80" t="n">
        <v>5</v>
      </c>
      <c r="I13" s="80" t="n">
        <v>5</v>
      </c>
      <c r="J13" s="80" t="n">
        <v>5</v>
      </c>
      <c r="K13" s="80" t="n">
        <v>5</v>
      </c>
      <c r="L13" s="80" t="n">
        <v>4</v>
      </c>
      <c r="M13" s="80" t="n">
        <v>4</v>
      </c>
      <c r="N13" s="80"/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4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0</v>
      </c>
      <c r="AA13" s="177" t="n">
        <f aca="false">COUNTIF(AG13:AV13,AA$5)</f>
        <v>2</v>
      </c>
      <c r="AB13" s="177" t="n">
        <f aca="false">COUNTIF(AG13:AV13,AB$5)</f>
        <v>5</v>
      </c>
      <c r="AC13" s="177" t="n">
        <f aca="false">SUM(X13:AB13)</f>
        <v>7</v>
      </c>
      <c r="AD13" s="255" t="n">
        <f aca="false">IF(ISERROR(((X13+Y13)*2+Z13*3+AA13*4+AB13*5)/SUM(X13,Y13:AB13)),"",((X13+Y13)*2+Z13*3+AA13*4+AB13*5)/SUM(X13,Y13:AB13))</f>
        <v>4.71428571428571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з</v>
      </c>
      <c r="AH13" s="215" t="n">
        <f aca="false">IF(ISERROR(VALUE(LEFT(G13))),LEFT(G13),VALUE(LEFT(G13)))</f>
        <v>5</v>
      </c>
      <c r="AI13" s="215" t="n">
        <f aca="false">IF(ISERROR(VALUE(LEFT(H13))),LEFT(H13),VALUE(LEFT(H13)))</f>
        <v>5</v>
      </c>
      <c r="AJ13" s="215" t="n">
        <f aca="false">IF(ISERROR(VALUE(LEFT(I13))),LEFT(I13),VALUE(LEFT(I13)))</f>
        <v>5</v>
      </c>
      <c r="AK13" s="215" t="n">
        <f aca="false">IF(ISERROR(VALUE(LEFT(J13))),LEFT(J13),VALUE(LEFT(J13)))</f>
        <v>5</v>
      </c>
      <c r="AL13" s="215" t="n">
        <f aca="false">IF(ISERROR(VALUE(LEFT(K13))),LEFT(K13),VALUE(LEFT(K13)))</f>
        <v>5</v>
      </c>
      <c r="AM13" s="215" t="n">
        <f aca="false">IF(ISERROR(VALUE(LEFT(L13))),LEFT(L13),VALUE(LEFT(L13)))</f>
        <v>4</v>
      </c>
      <c r="AN13" s="215" t="n">
        <f aca="false">IF(ISERROR(VALUE(LEFT(M13))),LEFT(M13),VALUE(LEFT(M13)))</f>
        <v>4</v>
      </c>
      <c r="AO13" s="215" t="str">
        <f aca="false">IF(ISERROR(VALUE(LEFT(N13))),LEFT(N13),VALUE(LEFT(N13)))</f>
        <v/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20.25" hidden="false" customHeight="true" outlineLevel="0" collapsed="false">
      <c r="A14" s="75" t="n">
        <v>9</v>
      </c>
      <c r="B14" s="256"/>
      <c r="C14" s="107" t="s">
        <v>30</v>
      </c>
      <c r="D14" s="187" t="s">
        <v>595</v>
      </c>
      <c r="E14" s="79" t="n">
        <v>2634</v>
      </c>
      <c r="F14" s="80" t="s">
        <v>32</v>
      </c>
      <c r="G14" s="80" t="n">
        <v>4</v>
      </c>
      <c r="H14" s="80" t="n">
        <v>3</v>
      </c>
      <c r="I14" s="80" t="n">
        <v>5</v>
      </c>
      <c r="J14" s="80" t="n">
        <v>4</v>
      </c>
      <c r="K14" s="80" t="n">
        <v>5</v>
      </c>
      <c r="L14" s="80" t="n">
        <v>4</v>
      </c>
      <c r="M14" s="80" t="n">
        <v>3</v>
      </c>
      <c r="N14" s="80"/>
      <c r="O14" s="80"/>
      <c r="P14" s="80"/>
      <c r="Q14" s="80"/>
      <c r="R14" s="96"/>
      <c r="S14" s="80"/>
      <c r="T14" s="80"/>
      <c r="U14" s="80"/>
      <c r="V14" s="216" t="n">
        <f aca="false">IF(AC14&gt;0,IF(SUM(X14:Y14)/AC14&gt;0,2,IF(AND(SUM(X14:Y14)/AC14=0,Z14/AC14&gt;0),3,IF(AND((AB14/AC14+AA14/AC14)=1,AA14/AC14&gt;0),4,5))),0)</f>
        <v>3</v>
      </c>
      <c r="W14" s="177" t="n">
        <f aca="false">COUNTIF(AG14:AV14,"б")</f>
        <v>0</v>
      </c>
      <c r="X14" s="177" t="n">
        <f aca="false">COUNTIF(AG14:AV14,"д")</f>
        <v>0</v>
      </c>
      <c r="Y14" s="177" t="n">
        <f aca="false">COUNTIF(AG14:AV14,2)+COUNTIF(AG14:AV14,"н")+COUNTIF(AG14:AV14,"д")</f>
        <v>0</v>
      </c>
      <c r="Z14" s="177" t="n">
        <f aca="false">COUNTIF(AG14:AV14,Z$5)</f>
        <v>2</v>
      </c>
      <c r="AA14" s="177" t="n">
        <f aca="false">COUNTIF(AG14:AV14,AA$5)</f>
        <v>3</v>
      </c>
      <c r="AB14" s="177" t="n">
        <f aca="false">COUNTIF(AG14:AV14,AB$5)</f>
        <v>2</v>
      </c>
      <c r="AC14" s="177" t="n">
        <f aca="false">SUM(X14:AB14)</f>
        <v>7</v>
      </c>
      <c r="AD14" s="213" t="n">
        <f aca="false">IF(ISERROR(((X14+Y14)*2+Z14*3+AA14*4+AB14*5)/SUM(X14,Y14:AB14)),"",((X14+Y14)*2+Z14*3+AA14*4+AB14*5)/SUM(X14,Y14:AB14))</f>
        <v>4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>з</v>
      </c>
      <c r="AH14" s="215" t="n">
        <f aca="false">IF(ISERROR(VALUE(LEFT(G14))),LEFT(G14),VALUE(LEFT(G14)))</f>
        <v>4</v>
      </c>
      <c r="AI14" s="215" t="n">
        <f aca="false">IF(ISERROR(VALUE(LEFT(H14))),LEFT(H14),VALUE(LEFT(H14)))</f>
        <v>3</v>
      </c>
      <c r="AJ14" s="215" t="n">
        <f aca="false">IF(ISERROR(VALUE(LEFT(I14))),LEFT(I14),VALUE(LEFT(I14)))</f>
        <v>5</v>
      </c>
      <c r="AK14" s="215" t="n">
        <f aca="false">IF(ISERROR(VALUE(LEFT(J14))),LEFT(J14),VALUE(LEFT(J14)))</f>
        <v>4</v>
      </c>
      <c r="AL14" s="215" t="n">
        <f aca="false">IF(ISERROR(VALUE(LEFT(K14))),LEFT(K14),VALUE(LEFT(K14)))</f>
        <v>5</v>
      </c>
      <c r="AM14" s="215" t="n">
        <f aca="false">IF(ISERROR(VALUE(LEFT(L14))),LEFT(L14),VALUE(LEFT(L14)))</f>
        <v>4</v>
      </c>
      <c r="AN14" s="215" t="n">
        <f aca="false">IF(ISERROR(VALUE(LEFT(M14))),LEFT(M14),VALUE(LEFT(M14)))</f>
        <v>3</v>
      </c>
      <c r="AO14" s="215" t="str">
        <f aca="false">IF(ISERROR(VALUE(LEFT(N14))),LEFT(N14),VALUE(LEFT(N14)))</f>
        <v/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20.25" hidden="false" customHeight="true" outlineLevel="0" collapsed="false">
      <c r="A15" s="75" t="n">
        <v>10</v>
      </c>
      <c r="B15" s="256"/>
      <c r="C15" s="107" t="s">
        <v>30</v>
      </c>
      <c r="D15" s="187" t="s">
        <v>596</v>
      </c>
      <c r="E15" s="79" t="n">
        <v>2634</v>
      </c>
      <c r="F15" s="80" t="s">
        <v>32</v>
      </c>
      <c r="G15" s="80" t="n">
        <v>3</v>
      </c>
      <c r="H15" s="80" t="n">
        <v>3</v>
      </c>
      <c r="I15" s="80" t="n">
        <v>5</v>
      </c>
      <c r="J15" s="80" t="n">
        <v>4</v>
      </c>
      <c r="K15" s="80" t="n">
        <v>4</v>
      </c>
      <c r="L15" s="80" t="n">
        <v>3</v>
      </c>
      <c r="M15" s="80" t="n">
        <v>3</v>
      </c>
      <c r="N15" s="80"/>
      <c r="O15" s="80"/>
      <c r="P15" s="80"/>
      <c r="Q15" s="80"/>
      <c r="R15" s="96"/>
      <c r="S15" s="80"/>
      <c r="T15" s="80"/>
      <c r="U15" s="80"/>
      <c r="V15" s="216" t="n">
        <f aca="false">IF(AC15&gt;0,IF(SUM(X15:Y15)/AC15&gt;0,2,IF(AND(SUM(X15:Y15)/AC15=0,Z15/AC15&gt;0),3,IF(AND((AB15/AC15+AA15/AC15)=1,AA15/AC15&gt;0),4,5))),0)</f>
        <v>3</v>
      </c>
      <c r="W15" s="177" t="n">
        <f aca="false">COUNTIF(AG15:AV15,"б")</f>
        <v>0</v>
      </c>
      <c r="X15" s="177" t="n">
        <f aca="false">COUNTIF(AG15:AV15,"д")</f>
        <v>0</v>
      </c>
      <c r="Y15" s="177" t="n">
        <f aca="false">COUNTIF(AG15:AV15,2)+COUNTIF(AG15:AV15,"н")+COUNTIF(AG15:AV15,"д")</f>
        <v>0</v>
      </c>
      <c r="Z15" s="177" t="n">
        <f aca="false">COUNTIF(AG15:AV15,Z$5)</f>
        <v>4</v>
      </c>
      <c r="AA15" s="177" t="n">
        <f aca="false">COUNTIF(AG15:AV15,AA$5)</f>
        <v>2</v>
      </c>
      <c r="AB15" s="177" t="n">
        <f aca="false">COUNTIF(AG15:AV15,AB$5)</f>
        <v>1</v>
      </c>
      <c r="AC15" s="177" t="n">
        <f aca="false">SUM(X15:AB15)</f>
        <v>7</v>
      </c>
      <c r="AD15" s="213" t="n">
        <f aca="false">IF(ISERROR(((X15+Y15)*2+Z15*3+AA15*4+AB15*5)/SUM(X15,Y15:AB15)),"",((X15+Y15)*2+Z15*3+AA15*4+AB15*5)/SUM(X15,Y15:AB15))</f>
        <v>3.57142857142857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3</v>
      </c>
      <c r="AI15" s="215" t="n">
        <f aca="false">IF(ISERROR(VALUE(LEFT(H15))),LEFT(H15),VALUE(LEFT(H15)))</f>
        <v>3</v>
      </c>
      <c r="AJ15" s="215" t="n">
        <f aca="false">IF(ISERROR(VALUE(LEFT(I15))),LEFT(I15),VALUE(LEFT(I15)))</f>
        <v>5</v>
      </c>
      <c r="AK15" s="215" t="n">
        <f aca="false">IF(ISERROR(VALUE(LEFT(J15))),LEFT(J15),VALUE(LEFT(J15)))</f>
        <v>4</v>
      </c>
      <c r="AL15" s="215" t="n">
        <f aca="false">IF(ISERROR(VALUE(LEFT(K15))),LEFT(K15),VALUE(LEFT(K15)))</f>
        <v>4</v>
      </c>
      <c r="AM15" s="215" t="n">
        <f aca="false">IF(ISERROR(VALUE(LEFT(L15))),LEFT(L15),VALUE(LEFT(L15)))</f>
        <v>3</v>
      </c>
      <c r="AN15" s="215" t="n">
        <f aca="false">IF(ISERROR(VALUE(LEFT(M15))),LEFT(M15),VALUE(LEFT(M15)))</f>
        <v>3</v>
      </c>
      <c r="AO15" s="215" t="str">
        <f aca="false">IF(ISERROR(VALUE(LEFT(N15))),LEFT(N15),VALUE(LEFT(N15)))</f>
        <v/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20.25" hidden="false" customHeight="true" outlineLevel="0" collapsed="false">
      <c r="A16" s="75" t="n">
        <v>11</v>
      </c>
      <c r="B16" s="256"/>
      <c r="C16" s="107" t="s">
        <v>30</v>
      </c>
      <c r="D16" s="187" t="s">
        <v>597</v>
      </c>
      <c r="E16" s="79" t="n">
        <v>2634</v>
      </c>
      <c r="F16" s="80" t="s">
        <v>32</v>
      </c>
      <c r="G16" s="80" t="n">
        <v>4</v>
      </c>
      <c r="H16" s="80" t="n">
        <v>5</v>
      </c>
      <c r="I16" s="80" t="n">
        <v>5</v>
      </c>
      <c r="J16" s="80" t="n">
        <v>4</v>
      </c>
      <c r="K16" s="80" t="n">
        <v>5</v>
      </c>
      <c r="L16" s="80" t="n">
        <v>5</v>
      </c>
      <c r="M16" s="80" t="n">
        <v>4</v>
      </c>
      <c r="N16" s="80"/>
      <c r="O16" s="80"/>
      <c r="P16" s="80"/>
      <c r="Q16" s="80"/>
      <c r="R16" s="96"/>
      <c r="S16" s="80"/>
      <c r="T16" s="80"/>
      <c r="U16" s="80"/>
      <c r="V16" s="216" t="n">
        <f aca="false">IF(AC16&gt;0,IF(SUM(X16:Y16)/AC16&gt;0,2,IF(AND(SUM(X16:Y16)/AC16=0,Z16/AC16&gt;0),3,IF(AND((AB16/AC16+AA16/AC16)=1,AA16/AC16&gt;0),4,5))),0)</f>
        <v>4</v>
      </c>
      <c r="W16" s="177" t="n">
        <f aca="false">COUNTIF(AG16:AV16,"б")</f>
        <v>0</v>
      </c>
      <c r="X16" s="177" t="n">
        <f aca="false">COUNTIF(AG16:AV16,"д")</f>
        <v>0</v>
      </c>
      <c r="Y16" s="177" t="n">
        <f aca="false">COUNTIF(AG16:AV16,2)+COUNTIF(AG16:AV16,"н")+COUNTIF(AG16:AV16,"д")</f>
        <v>0</v>
      </c>
      <c r="Z16" s="177" t="n">
        <f aca="false">COUNTIF(AG16:AV16,Z$5)</f>
        <v>0</v>
      </c>
      <c r="AA16" s="177" t="n">
        <f aca="false">COUNTIF(AG16:AV16,AA$5)</f>
        <v>3</v>
      </c>
      <c r="AB16" s="177" t="n">
        <f aca="false">COUNTIF(AG16:AV16,AB$5)</f>
        <v>4</v>
      </c>
      <c r="AC16" s="177" t="n">
        <f aca="false">SUM(X16:AB16)</f>
        <v>7</v>
      </c>
      <c r="AD16" s="213" t="n">
        <f aca="false">IF(ISERROR(((X16+Y16)*2+Z16*3+AA16*4+AB16*5)/SUM(X16,Y16:AB16)),"",((X16+Y16)*2+Z16*3+AA16*4+AB16*5)/SUM(X16,Y16:AB16))</f>
        <v>4.57142857142857</v>
      </c>
      <c r="AE16" s="214" t="n">
        <f aca="false">IF(AX16=5,0.5,IF(AX16=4,0.25,IF(AX16&lt;=3,0)))</f>
        <v>0</v>
      </c>
      <c r="AF16" s="1"/>
      <c r="AG16" s="215" t="str">
        <f aca="false">IF(ISERROR(VALUE(LEFT(F16))),LEFT(F16),VALUE(LEFT(F16)))</f>
        <v>з</v>
      </c>
      <c r="AH16" s="215" t="n">
        <f aca="false">IF(ISERROR(VALUE(LEFT(G16))),LEFT(G16),VALUE(LEFT(G16)))</f>
        <v>4</v>
      </c>
      <c r="AI16" s="215" t="n">
        <f aca="false">IF(ISERROR(VALUE(LEFT(H16))),LEFT(H16),VALUE(LEFT(H16)))</f>
        <v>5</v>
      </c>
      <c r="AJ16" s="215" t="n">
        <f aca="false">IF(ISERROR(VALUE(LEFT(I16))),LEFT(I16),VALUE(LEFT(I16)))</f>
        <v>5</v>
      </c>
      <c r="AK16" s="215" t="n">
        <f aca="false">IF(ISERROR(VALUE(LEFT(J16))),LEFT(J16),VALUE(LEFT(J16)))</f>
        <v>4</v>
      </c>
      <c r="AL16" s="215" t="n">
        <f aca="false">IF(ISERROR(VALUE(LEFT(K16))),LEFT(K16),VALUE(LEFT(K16)))</f>
        <v>5</v>
      </c>
      <c r="AM16" s="215" t="n">
        <f aca="false">IF(ISERROR(VALUE(LEFT(L16))),LEFT(L16),VALUE(LEFT(L16)))</f>
        <v>5</v>
      </c>
      <c r="AN16" s="215" t="n">
        <f aca="false">IF(ISERROR(VALUE(LEFT(M16))),LEFT(M16),VALUE(LEFT(M16)))</f>
        <v>4</v>
      </c>
      <c r="AO16" s="215" t="str">
        <f aca="false">IF(ISERROR(VALUE(LEFT(N16))),LEFT(N16),VALUE(LEFT(N16)))</f>
        <v/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20.25" hidden="false" customHeight="true" outlineLevel="0" collapsed="false">
      <c r="A17" s="75" t="n">
        <v>12</v>
      </c>
      <c r="B17" s="257"/>
      <c r="C17" s="107" t="s">
        <v>30</v>
      </c>
      <c r="D17" s="187" t="s">
        <v>598</v>
      </c>
      <c r="E17" s="79" t="n">
        <v>2634</v>
      </c>
      <c r="F17" s="80" t="s">
        <v>32</v>
      </c>
      <c r="G17" s="80" t="n">
        <v>3</v>
      </c>
      <c r="H17" s="80" t="n">
        <v>3</v>
      </c>
      <c r="I17" s="80" t="n">
        <v>5</v>
      </c>
      <c r="J17" s="80" t="n">
        <v>4</v>
      </c>
      <c r="K17" s="80" t="n">
        <v>4</v>
      </c>
      <c r="L17" s="80" t="n">
        <v>3</v>
      </c>
      <c r="M17" s="80" t="n">
        <v>3</v>
      </c>
      <c r="N17" s="80"/>
      <c r="O17" s="80"/>
      <c r="P17" s="80"/>
      <c r="Q17" s="80"/>
      <c r="R17" s="96"/>
      <c r="S17" s="80"/>
      <c r="T17" s="80"/>
      <c r="U17" s="80"/>
      <c r="V17" s="216" t="n">
        <f aca="false">IF(AC17&gt;0,IF(SUM(X17:Y17)/AC17&gt;0,2,IF(AND(SUM(X17:Y17)/AC17=0,Z17/AC17&gt;0),3,IF(AND((AB17/AC17+AA17/AC17)=1,AA17/AC17&gt;0),4,5))),0)</f>
        <v>3</v>
      </c>
      <c r="W17" s="177" t="n">
        <f aca="false">COUNTIF(AG17:AV17,"б")</f>
        <v>0</v>
      </c>
      <c r="X17" s="177" t="n">
        <f aca="false">COUNTIF(AG17:AV17,"д")</f>
        <v>0</v>
      </c>
      <c r="Y17" s="177" t="n">
        <f aca="false">COUNTIF(AG17:AV17,2)+COUNTIF(AG17:AV17,"н")+COUNTIF(AG17:AV17,"д")</f>
        <v>0</v>
      </c>
      <c r="Z17" s="177" t="n">
        <f aca="false">COUNTIF(AG17:AV17,Z$5)</f>
        <v>4</v>
      </c>
      <c r="AA17" s="177" t="n">
        <f aca="false">COUNTIF(AG17:AV17,AA$5)</f>
        <v>2</v>
      </c>
      <c r="AB17" s="177" t="n">
        <f aca="false">COUNTIF(AG17:AV17,AB$5)</f>
        <v>1</v>
      </c>
      <c r="AC17" s="177" t="n">
        <f aca="false">SUM(X17:AB17)</f>
        <v>7</v>
      </c>
      <c r="AD17" s="213" t="n">
        <f aca="false">IF(ISERROR(((X17+Y17)*2+Z17*3+AA17*4+AB17*5)/SUM(X17,Y17:AB17)),"",((X17+Y17)*2+Z17*3+AA17*4+AB17*5)/SUM(X17,Y17:AB17))</f>
        <v>3.57142857142857</v>
      </c>
      <c r="AE17" s="214" t="n">
        <f aca="false">IF(AX17=5,0.5,IF(AX17=4,0.25,IF(AX17&lt;=3,0)))</f>
        <v>0</v>
      </c>
      <c r="AF17" s="1"/>
      <c r="AG17" s="215" t="str">
        <f aca="false">IF(ISERROR(VALUE(LEFT(F17))),LEFT(F17),VALUE(LEFT(F17)))</f>
        <v>з</v>
      </c>
      <c r="AH17" s="215" t="n">
        <f aca="false">IF(ISERROR(VALUE(LEFT(G17))),LEFT(G17),VALUE(LEFT(G17)))</f>
        <v>3</v>
      </c>
      <c r="AI17" s="215" t="n">
        <f aca="false">IF(ISERROR(VALUE(LEFT(H17))),LEFT(H17),VALUE(LEFT(H17)))</f>
        <v>3</v>
      </c>
      <c r="AJ17" s="215" t="n">
        <f aca="false">IF(ISERROR(VALUE(LEFT(I17))),LEFT(I17),VALUE(LEFT(I17)))</f>
        <v>5</v>
      </c>
      <c r="AK17" s="215" t="n">
        <f aca="false">IF(ISERROR(VALUE(LEFT(J17))),LEFT(J17),VALUE(LEFT(J17)))</f>
        <v>4</v>
      </c>
      <c r="AL17" s="215" t="n">
        <f aca="false">IF(ISERROR(VALUE(LEFT(K17))),LEFT(K17),VALUE(LEFT(K17)))</f>
        <v>4</v>
      </c>
      <c r="AM17" s="215" t="n">
        <f aca="false">IF(ISERROR(VALUE(LEFT(L17))),LEFT(L17),VALUE(LEFT(L17)))</f>
        <v>3</v>
      </c>
      <c r="AN17" s="215" t="n">
        <f aca="false">IF(ISERROR(VALUE(LEFT(M17))),LEFT(M17),VALUE(LEFT(M17)))</f>
        <v>3</v>
      </c>
      <c r="AO17" s="215" t="str">
        <f aca="false">IF(ISERROR(VALUE(LEFT(N17))),LEFT(N17),VALUE(LEFT(N17)))</f>
        <v/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20.25" hidden="false" customHeight="true" outlineLevel="0" collapsed="false">
      <c r="A18" s="75" t="n">
        <v>13</v>
      </c>
      <c r="B18" s="180"/>
      <c r="C18" s="107" t="s">
        <v>30</v>
      </c>
      <c r="D18" s="187" t="s">
        <v>599</v>
      </c>
      <c r="E18" s="79" t="n">
        <v>2634</v>
      </c>
      <c r="F18" s="80" t="s">
        <v>32</v>
      </c>
      <c r="G18" s="80" t="n">
        <v>4</v>
      </c>
      <c r="H18" s="80" t="n">
        <v>4</v>
      </c>
      <c r="I18" s="80" t="n">
        <v>5</v>
      </c>
      <c r="J18" s="80" t="n">
        <v>4</v>
      </c>
      <c r="K18" s="80" t="n">
        <v>4</v>
      </c>
      <c r="L18" s="80" t="n">
        <v>4</v>
      </c>
      <c r="M18" s="80" t="n">
        <v>3</v>
      </c>
      <c r="N18" s="80"/>
      <c r="O18" s="80"/>
      <c r="P18" s="80"/>
      <c r="Q18" s="80"/>
      <c r="R18" s="96"/>
      <c r="S18" s="80"/>
      <c r="T18" s="80"/>
      <c r="U18" s="80"/>
      <c r="V18" s="216" t="n">
        <f aca="false">IF(AC18&gt;0,IF(SUM(X18:Y18)/AC18&gt;0,2,IF(AND(SUM(X18:Y18)/AC18=0,Z18/AC18&gt;0),3,IF(AND((AB18/AC18+AA18/AC18)=1,AA18/AC18&gt;0),4,5))),0)</f>
        <v>3</v>
      </c>
      <c r="W18" s="177" t="n">
        <f aca="false">COUNTIF(AG18:AV18,"б")</f>
        <v>0</v>
      </c>
      <c r="X18" s="177" t="n">
        <f aca="false">COUNTIF(AG18:AV18,"д")</f>
        <v>0</v>
      </c>
      <c r="Y18" s="177" t="n">
        <f aca="false">COUNTIF(AG18:AV18,2)+COUNTIF(AG18:AV18,"н")+COUNTIF(AG18:AV18,"д")</f>
        <v>0</v>
      </c>
      <c r="Z18" s="177" t="n">
        <f aca="false">COUNTIF(AG18:AV18,Z$5)</f>
        <v>1</v>
      </c>
      <c r="AA18" s="177" t="n">
        <f aca="false">COUNTIF(AG18:AV18,AA$5)</f>
        <v>5</v>
      </c>
      <c r="AB18" s="177" t="n">
        <f aca="false">COUNTIF(AG18:AV18,AB$5)</f>
        <v>1</v>
      </c>
      <c r="AC18" s="177" t="n">
        <f aca="false">SUM(X18:AB18)</f>
        <v>7</v>
      </c>
      <c r="AD18" s="213" t="n">
        <f aca="false">IF(ISERROR(((X18+Y18)*2+Z18*3+AA18*4+AB18*5)/SUM(X18,Y18:AB18)),"",((X18+Y18)*2+Z18*3+AA18*4+AB18*5)/SUM(X18,Y18:AB18))</f>
        <v>4</v>
      </c>
      <c r="AE18" s="214" t="n">
        <f aca="false">IF(AX18=5,0.5,IF(AX18=4,0.25,IF(AX18&lt;=3,0)))</f>
        <v>0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4</v>
      </c>
      <c r="AI18" s="215" t="n">
        <f aca="false">IF(ISERROR(VALUE(LEFT(H18))),LEFT(H18),VALUE(LEFT(H18)))</f>
        <v>4</v>
      </c>
      <c r="AJ18" s="215" t="n">
        <f aca="false">IF(ISERROR(VALUE(LEFT(I18))),LEFT(I18),VALUE(LEFT(I18)))</f>
        <v>5</v>
      </c>
      <c r="AK18" s="215" t="n">
        <f aca="false">IF(ISERROR(VALUE(LEFT(J18))),LEFT(J18),VALUE(LEFT(J18)))</f>
        <v>4</v>
      </c>
      <c r="AL18" s="215" t="n">
        <f aca="false">IF(ISERROR(VALUE(LEFT(K18))),LEFT(K18),VALUE(LEFT(K18)))</f>
        <v>4</v>
      </c>
      <c r="AM18" s="215" t="n">
        <f aca="false">IF(ISERROR(VALUE(LEFT(L18))),LEFT(L18),VALUE(LEFT(L18)))</f>
        <v>4</v>
      </c>
      <c r="AN18" s="215" t="n">
        <f aca="false">IF(ISERROR(VALUE(LEFT(M18))),LEFT(M18),VALUE(LEFT(M18)))</f>
        <v>3</v>
      </c>
      <c r="AO18" s="215" t="str">
        <f aca="false">IF(ISERROR(VALUE(LEFT(N18))),LEFT(N18),VALUE(LEFT(N18)))</f>
        <v/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20.25" hidden="false" customHeight="true" outlineLevel="0" collapsed="false">
      <c r="A19" s="75" t="n">
        <v>14</v>
      </c>
      <c r="B19" s="180"/>
      <c r="C19" s="107" t="s">
        <v>30</v>
      </c>
      <c r="D19" s="187" t="s">
        <v>600</v>
      </c>
      <c r="E19" s="79" t="n">
        <v>2634</v>
      </c>
      <c r="F19" s="80" t="s">
        <v>32</v>
      </c>
      <c r="G19" s="80" t="n">
        <v>5</v>
      </c>
      <c r="H19" s="80" t="n">
        <v>5</v>
      </c>
      <c r="I19" s="80" t="n">
        <v>5</v>
      </c>
      <c r="J19" s="80" t="n">
        <v>4</v>
      </c>
      <c r="K19" s="307" t="n">
        <v>5</v>
      </c>
      <c r="L19" s="80" t="n">
        <v>4</v>
      </c>
      <c r="M19" s="80" t="n">
        <v>4</v>
      </c>
      <c r="N19" s="80"/>
      <c r="O19" s="80"/>
      <c r="P19" s="80"/>
      <c r="Q19" s="80"/>
      <c r="R19" s="80"/>
      <c r="S19" s="80"/>
      <c r="T19" s="80"/>
      <c r="U19" s="80"/>
      <c r="V19" s="216" t="n">
        <f aca="false">IF(AC19&gt;0,IF(SUM(X19:Y19)/AC19&gt;0,2,IF(AND(SUM(X19:Y19)/AC19=0,Z19/AC19&gt;0),3,IF(AND((AB19/AC19+AA19/AC19)=1,AA19/AC19&gt;0),4,5))),0)</f>
        <v>4</v>
      </c>
      <c r="W19" s="177" t="n">
        <f aca="false">COUNTIF(AG19:AV19,"б")</f>
        <v>0</v>
      </c>
      <c r="X19" s="177" t="n">
        <f aca="false">COUNTIF(AG19:AV19,"д")</f>
        <v>0</v>
      </c>
      <c r="Y19" s="177" t="n">
        <f aca="false">COUNTIF(AG19:AV19,2)+COUNTIF(AG19:AV19,"н")+COUNTIF(AG19:AV19,"д")</f>
        <v>0</v>
      </c>
      <c r="Z19" s="177" t="n">
        <f aca="false">COUNTIF(AG19:AV19,Z$5)</f>
        <v>0</v>
      </c>
      <c r="AA19" s="177" t="n">
        <f aca="false">COUNTIF(AG19:AV19,AA$5)</f>
        <v>3</v>
      </c>
      <c r="AB19" s="177" t="n">
        <f aca="false">COUNTIF(AG19:AV19,AB$5)</f>
        <v>4</v>
      </c>
      <c r="AC19" s="177" t="n">
        <f aca="false">SUM(X19:AB19)</f>
        <v>7</v>
      </c>
      <c r="AD19" s="213" t="n">
        <f aca="false">IF(ISERROR(((X19+Y19)*2+Z19*3+AA19*4+AB19*5)/SUM(X19,Y19:AB19)),"",((X19+Y19)*2+Z19*3+AA19*4+AB19*5)/SUM(X19,Y19:AB19))</f>
        <v>4.57142857142857</v>
      </c>
      <c r="AE19" s="214" t="n">
        <f aca="false">IF(AX19=5,0.5,IF(AX19=4,0.25,IF(AX19&lt;=3,0)))</f>
        <v>0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5</v>
      </c>
      <c r="AI19" s="215" t="n">
        <f aca="false">IF(ISERROR(VALUE(LEFT(H19))),LEFT(H19),VALUE(LEFT(H19)))</f>
        <v>5</v>
      </c>
      <c r="AJ19" s="215" t="n">
        <f aca="false">IF(ISERROR(VALUE(LEFT(I19))),LEFT(I19),VALUE(LEFT(I19)))</f>
        <v>5</v>
      </c>
      <c r="AK19" s="215" t="n">
        <f aca="false">IF(ISERROR(VALUE(LEFT(J19))),LEFT(J19),VALUE(LEFT(J19)))</f>
        <v>4</v>
      </c>
      <c r="AL19" s="215" t="n">
        <f aca="false">IF(ISERROR(VALUE(LEFT(K19))),LEFT(K19),VALUE(LEFT(K19)))</f>
        <v>5</v>
      </c>
      <c r="AM19" s="215" t="n">
        <f aca="false">IF(ISERROR(VALUE(LEFT(L19))),LEFT(L19),VALUE(LEFT(L19)))</f>
        <v>4</v>
      </c>
      <c r="AN19" s="215" t="n">
        <f aca="false">IF(ISERROR(VALUE(LEFT(M19))),LEFT(M19),VALUE(LEFT(M19)))</f>
        <v>4</v>
      </c>
      <c r="AO19" s="215" t="str">
        <f aca="false">IF(ISERROR(VALUE(LEFT(N19))),LEFT(N19),VALUE(LEFT(N19)))</f>
        <v/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20.25" hidden="false" customHeight="true" outlineLevel="0" collapsed="false">
      <c r="A20" s="75" t="n">
        <v>15</v>
      </c>
      <c r="B20" s="180"/>
      <c r="C20" s="107" t="s">
        <v>30</v>
      </c>
      <c r="D20" s="187" t="s">
        <v>601</v>
      </c>
      <c r="E20" s="79" t="n">
        <v>2634</v>
      </c>
      <c r="F20" s="80" t="s">
        <v>32</v>
      </c>
      <c r="G20" s="80" t="n">
        <v>4</v>
      </c>
      <c r="H20" s="80" t="n">
        <v>4</v>
      </c>
      <c r="I20" s="80" t="n">
        <v>5</v>
      </c>
      <c r="J20" s="80" t="n">
        <v>4</v>
      </c>
      <c r="K20" s="80" t="n">
        <v>4</v>
      </c>
      <c r="L20" s="80" t="n">
        <v>4</v>
      </c>
      <c r="M20" s="80" t="n">
        <v>3</v>
      </c>
      <c r="N20" s="80"/>
      <c r="O20" s="80"/>
      <c r="P20" s="80"/>
      <c r="Q20" s="80"/>
      <c r="R20" s="96"/>
      <c r="S20" s="80"/>
      <c r="T20" s="80"/>
      <c r="U20" s="80"/>
      <c r="V20" s="216" t="n">
        <f aca="false">IF(AC20&gt;0,IF(SUM(X20:Y20)/AC20&gt;0,2,IF(AND(SUM(X20:Y20)/AC20=0,Z20/AC20&gt;0),3,IF(AND((AB20/AC20+AA20/AC20)=1,AA20/AC20&gt;0),4,5))),0)</f>
        <v>3</v>
      </c>
      <c r="W20" s="177" t="n">
        <f aca="false">COUNTIF(AG20:AV20,"б")</f>
        <v>0</v>
      </c>
      <c r="X20" s="177" t="n">
        <f aca="false">COUNTIF(AG20:AV20,"д")</f>
        <v>0</v>
      </c>
      <c r="Y20" s="177" t="n">
        <f aca="false">COUNTIF(AG20:AV20,2)+COUNTIF(AG20:AV20,"н")+COUNTIF(AG20:AV20,"д")</f>
        <v>0</v>
      </c>
      <c r="Z20" s="177" t="n">
        <f aca="false">COUNTIF(AG20:AV20,Z$5)</f>
        <v>1</v>
      </c>
      <c r="AA20" s="177" t="n">
        <f aca="false">COUNTIF(AG20:AV20,AA$5)</f>
        <v>5</v>
      </c>
      <c r="AB20" s="177" t="n">
        <f aca="false">COUNTIF(AG20:AV20,AB$5)</f>
        <v>1</v>
      </c>
      <c r="AC20" s="177" t="n">
        <f aca="false">SUM(X20:AB20)</f>
        <v>7</v>
      </c>
      <c r="AD20" s="213" t="n">
        <f aca="false">IF(ISERROR(((X20+Y20)*2+Z20*3+AA20*4+AB20*5)/SUM(X20,Y20:AB20)),"",((X20+Y20)*2+Z20*3+AA20*4+AB20*5)/SUM(X20,Y20:AB20))</f>
        <v>4</v>
      </c>
      <c r="AE20" s="214" t="n">
        <f aca="false">IF(AX20=5,0.5,IF(AX20=4,0.25,IF(AX20&lt;=3,0)))</f>
        <v>0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4</v>
      </c>
      <c r="AI20" s="215" t="n">
        <f aca="false">IF(ISERROR(VALUE(LEFT(H20))),LEFT(H20),VALUE(LEFT(H20)))</f>
        <v>4</v>
      </c>
      <c r="AJ20" s="215" t="n">
        <f aca="false">IF(ISERROR(VALUE(LEFT(I20))),LEFT(I20),VALUE(LEFT(I20)))</f>
        <v>5</v>
      </c>
      <c r="AK20" s="215" t="n">
        <f aca="false">IF(ISERROR(VALUE(LEFT(J20))),LEFT(J20),VALUE(LEFT(J20)))</f>
        <v>4</v>
      </c>
      <c r="AL20" s="215" t="n">
        <f aca="false">IF(ISERROR(VALUE(LEFT(K20))),LEFT(K20),VALUE(LEFT(K20)))</f>
        <v>4</v>
      </c>
      <c r="AM20" s="215" t="n">
        <f aca="false">IF(ISERROR(VALUE(LEFT(L20))),LEFT(L20),VALUE(LEFT(L20)))</f>
        <v>4</v>
      </c>
      <c r="AN20" s="215" t="n">
        <f aca="false">IF(ISERROR(VALUE(LEFT(M20))),LEFT(M20),VALUE(LEFT(M20)))</f>
        <v>3</v>
      </c>
      <c r="AO20" s="215" t="str">
        <f aca="false">IF(ISERROR(VALUE(LEFT(N20))),LEFT(N20),VALUE(LEFT(N20)))</f>
        <v/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20.25" hidden="false" customHeight="true" outlineLevel="0" collapsed="false">
      <c r="A21" s="75" t="n">
        <v>16</v>
      </c>
      <c r="B21" s="180"/>
      <c r="C21" s="107" t="s">
        <v>30</v>
      </c>
      <c r="D21" s="187" t="s">
        <v>602</v>
      </c>
      <c r="E21" s="79" t="n">
        <v>2634</v>
      </c>
      <c r="F21" s="80" t="s">
        <v>32</v>
      </c>
      <c r="G21" s="80" t="n">
        <v>5</v>
      </c>
      <c r="H21" s="80" t="n">
        <v>5</v>
      </c>
      <c r="I21" s="80" t="n">
        <v>5</v>
      </c>
      <c r="J21" s="80" t="n">
        <v>5</v>
      </c>
      <c r="K21" s="307" t="n">
        <v>5</v>
      </c>
      <c r="L21" s="80" t="n">
        <v>5</v>
      </c>
      <c r="M21" s="80" t="n">
        <v>5</v>
      </c>
      <c r="N21" s="80"/>
      <c r="O21" s="80"/>
      <c r="P21" s="80"/>
      <c r="Q21" s="80"/>
      <c r="R21" s="96"/>
      <c r="S21" s="80"/>
      <c r="T21" s="80"/>
      <c r="U21" s="80"/>
      <c r="V21" s="216" t="n">
        <f aca="false">IF(AC21&gt;0,IF(SUM(X21:Y21)/AC21&gt;0,2,IF(AND(SUM(X21:Y21)/AC21=0,Z21/AC21&gt;0),3,IF(AND((AB21/AC21+AA21/AC21)=1,AA21/AC21&gt;0),4,5))),0)</f>
        <v>5</v>
      </c>
      <c r="W21" s="177" t="n">
        <f aca="false">COUNTIF(AG21:AV21,"б")</f>
        <v>0</v>
      </c>
      <c r="X21" s="177" t="n">
        <f aca="false">COUNTIF(AG21:AV21,"д")</f>
        <v>0</v>
      </c>
      <c r="Y21" s="177" t="n">
        <f aca="false">COUNTIF(AG21:AV21,2)+COUNTIF(AG21:AV21,"н")+COUNTIF(AG21:AV21,"д")</f>
        <v>0</v>
      </c>
      <c r="Z21" s="177" t="n">
        <f aca="false">COUNTIF(AG21:AV21,Z$5)</f>
        <v>0</v>
      </c>
      <c r="AA21" s="177" t="n">
        <f aca="false">COUNTIF(AG21:AV21,AA$5)</f>
        <v>0</v>
      </c>
      <c r="AB21" s="177" t="n">
        <f aca="false">COUNTIF(AG21:AV21,AB$5)</f>
        <v>7</v>
      </c>
      <c r="AC21" s="177" t="n">
        <f aca="false">SUM(X21:AB21)</f>
        <v>7</v>
      </c>
      <c r="AD21" s="213" t="n">
        <f aca="false">IF(ISERROR(((X21+Y21)*2+Z21*3+AA21*4+AB21*5)/SUM(X21,Y21:AB21)),"",((X21+Y21)*2+Z21*3+AA21*4+AB21*5)/SUM(X21,Y21:AB21))</f>
        <v>5</v>
      </c>
      <c r="AE21" s="214" t="n">
        <f aca="false">IF(AX21=5,0.5,IF(AX21=4,0.25,IF(AX21&lt;=3,0)))</f>
        <v>0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5</v>
      </c>
      <c r="AI21" s="215" t="n">
        <f aca="false">IF(ISERROR(VALUE(LEFT(H21))),LEFT(H21),VALUE(LEFT(H21)))</f>
        <v>5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5</v>
      </c>
      <c r="AL21" s="215" t="n">
        <f aca="false">IF(ISERROR(VALUE(LEFT(K21))),LEFT(K21),VALUE(LEFT(K21)))</f>
        <v>5</v>
      </c>
      <c r="AM21" s="215" t="n">
        <f aca="false">IF(ISERROR(VALUE(LEFT(L21))),LEFT(L21),VALUE(LEFT(L21)))</f>
        <v>5</v>
      </c>
      <c r="AN21" s="215" t="n">
        <f aca="false">IF(ISERROR(VALUE(LEFT(M21))),LEFT(M21),VALUE(LEFT(M21)))</f>
        <v>5</v>
      </c>
      <c r="AO21" s="215" t="str">
        <f aca="false">IF(ISERROR(VALUE(LEFT(N21))),LEFT(N21),VALUE(LEFT(N21)))</f>
        <v/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20.25" hidden="false" customHeight="true" outlineLevel="0" collapsed="false">
      <c r="A22" s="75" t="n">
        <v>17</v>
      </c>
      <c r="B22" s="180"/>
      <c r="C22" s="107" t="s">
        <v>284</v>
      </c>
      <c r="D22" s="187" t="s">
        <v>603</v>
      </c>
      <c r="E22" s="79" t="n">
        <v>2634</v>
      </c>
      <c r="F22" s="80" t="s">
        <v>32</v>
      </c>
      <c r="G22" s="80" t="n">
        <v>4</v>
      </c>
      <c r="H22" s="80" t="n">
        <v>5</v>
      </c>
      <c r="I22" s="80" t="n">
        <v>5</v>
      </c>
      <c r="J22" s="80" t="n">
        <v>4</v>
      </c>
      <c r="K22" s="80" t="n">
        <v>4</v>
      </c>
      <c r="L22" s="80" t="n">
        <v>3</v>
      </c>
      <c r="M22" s="80" t="n">
        <v>3</v>
      </c>
      <c r="N22" s="80"/>
      <c r="O22" s="80"/>
      <c r="P22" s="80"/>
      <c r="Q22" s="80"/>
      <c r="R22" s="96"/>
      <c r="S22" s="80"/>
      <c r="T22" s="80"/>
      <c r="U22" s="80"/>
      <c r="V22" s="216" t="n">
        <f aca="false">IF(AC22&gt;0,IF(SUM(X22:Y22)/AC22&gt;0,2,IF(AND(SUM(X22:Y22)/AC22=0,Z22/AC22&gt;0),3,IF(AND((AB22/AC22+AA22/AC22)=1,AA22/AC22&gt;0),4,5))),0)</f>
        <v>3</v>
      </c>
      <c r="W22" s="177" t="n">
        <f aca="false">COUNTIF(AG22:AV22,"б")</f>
        <v>0</v>
      </c>
      <c r="X22" s="177" t="n">
        <f aca="false">COUNTIF(AG22:AV22,"д")</f>
        <v>0</v>
      </c>
      <c r="Y22" s="177" t="n">
        <f aca="false">COUNTIF(AG22:AV22,2)+COUNTIF(AG22:AV22,"н")+COUNTIF(AG22:AV22,"д")</f>
        <v>0</v>
      </c>
      <c r="Z22" s="177" t="n">
        <f aca="false">COUNTIF(AG22:AV22,Z$5)</f>
        <v>2</v>
      </c>
      <c r="AA22" s="177" t="n">
        <f aca="false">COUNTIF(AG22:AV22,AA$5)</f>
        <v>3</v>
      </c>
      <c r="AB22" s="177" t="n">
        <f aca="false">COUNTIF(AG22:AV22,AB$5)</f>
        <v>2</v>
      </c>
      <c r="AC22" s="177" t="n">
        <f aca="false">SUM(X22:AB22)</f>
        <v>7</v>
      </c>
      <c r="AD22" s="213" t="n">
        <f aca="false">IF(ISERROR(((X22+Y22)*2+Z22*3+AA22*4+AB22*5)/SUM(X22,Y22:AB22)),"",((X22+Y22)*2+Z22*3+AA22*4+AB22*5)/SUM(X22,Y22:AB22))</f>
        <v>4</v>
      </c>
      <c r="AE22" s="214" t="n">
        <f aca="false">IF(AX22=5,0.5,IF(AX22=4,0.25,IF(AX22&lt;=3,0)))</f>
        <v>0</v>
      </c>
      <c r="AF22" s="1"/>
      <c r="AG22" s="215" t="str">
        <f aca="false">IF(ISERROR(VALUE(LEFT(F22))),LEFT(F22),VALUE(LEFT(F22)))</f>
        <v>з</v>
      </c>
      <c r="AH22" s="215" t="n">
        <f aca="false">IF(ISERROR(VALUE(LEFT(G22))),LEFT(G22),VALUE(LEFT(G22)))</f>
        <v>4</v>
      </c>
      <c r="AI22" s="215" t="n">
        <f aca="false">IF(ISERROR(VALUE(LEFT(H22))),LEFT(H22),VALUE(LEFT(H22)))</f>
        <v>5</v>
      </c>
      <c r="AJ22" s="215" t="n">
        <f aca="false">IF(ISERROR(VALUE(LEFT(I22))),LEFT(I22),VALUE(LEFT(I22)))</f>
        <v>5</v>
      </c>
      <c r="AK22" s="215" t="n">
        <f aca="false">IF(ISERROR(VALUE(LEFT(J22))),LEFT(J22),VALUE(LEFT(J22)))</f>
        <v>4</v>
      </c>
      <c r="AL22" s="215" t="n">
        <f aca="false">IF(ISERROR(VALUE(LEFT(K22))),LEFT(K22),VALUE(LEFT(K22)))</f>
        <v>4</v>
      </c>
      <c r="AM22" s="215" t="n">
        <f aca="false">IF(ISERROR(VALUE(LEFT(L22))),LEFT(L22),VALUE(LEFT(L22)))</f>
        <v>3</v>
      </c>
      <c r="AN22" s="215" t="n">
        <f aca="false">IF(ISERROR(VALUE(LEFT(M22))),LEFT(M22),VALUE(LEFT(M22)))</f>
        <v>3</v>
      </c>
      <c r="AO22" s="215" t="str">
        <f aca="false">IF(ISERROR(VALUE(LEFT(N22))),LEFT(N22),VALUE(LEFT(N22)))</f>
        <v/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20.25" hidden="false" customHeight="true" outlineLevel="0" collapsed="false">
      <c r="A23" s="75" t="n">
        <v>18</v>
      </c>
      <c r="B23" s="180"/>
      <c r="C23" s="107" t="s">
        <v>30</v>
      </c>
      <c r="D23" s="187" t="s">
        <v>604</v>
      </c>
      <c r="E23" s="79" t="n">
        <v>2634</v>
      </c>
      <c r="F23" s="80" t="s">
        <v>32</v>
      </c>
      <c r="G23" s="80" t="n">
        <v>4</v>
      </c>
      <c r="H23" s="80" t="n">
        <v>3</v>
      </c>
      <c r="I23" s="80" t="n">
        <v>5</v>
      </c>
      <c r="J23" s="80" t="n">
        <v>4</v>
      </c>
      <c r="K23" s="80" t="n">
        <v>4</v>
      </c>
      <c r="L23" s="80" t="n">
        <v>5</v>
      </c>
      <c r="M23" s="80" t="n">
        <v>3</v>
      </c>
      <c r="N23" s="80"/>
      <c r="O23" s="80"/>
      <c r="P23" s="80"/>
      <c r="Q23" s="80"/>
      <c r="R23" s="96"/>
      <c r="S23" s="80"/>
      <c r="T23" s="80"/>
      <c r="U23" s="80"/>
      <c r="V23" s="216" t="n">
        <f aca="false">IF(AC23&gt;0,IF(SUM(X23:Y23)/AC23&gt;0,2,IF(AND(SUM(X23:Y23)/AC23=0,Z23/AC23&gt;0),3,IF(AND((AB23/AC23+AA23/AC23)=1,AA23/AC23&gt;0),4,5))),0)</f>
        <v>3</v>
      </c>
      <c r="W23" s="177" t="n">
        <f aca="false">COUNTIF(AG23:AV23,"б")</f>
        <v>0</v>
      </c>
      <c r="X23" s="177" t="n">
        <f aca="false">COUNTIF(AG23:AV23,"д")</f>
        <v>0</v>
      </c>
      <c r="Y23" s="177" t="n">
        <f aca="false">COUNTIF(AG23:AV23,2)+COUNTIF(AG23:AV23,"н")+COUNTIF(AG23:AV23,"д")</f>
        <v>0</v>
      </c>
      <c r="Z23" s="177" t="n">
        <f aca="false">COUNTIF(AG23:AV23,Z$5)</f>
        <v>2</v>
      </c>
      <c r="AA23" s="177" t="n">
        <f aca="false">COUNTIF(AG23:AV23,AA$5)</f>
        <v>3</v>
      </c>
      <c r="AB23" s="177" t="n">
        <f aca="false">COUNTIF(AG23:AV23,AB$5)</f>
        <v>2</v>
      </c>
      <c r="AC23" s="177" t="n">
        <f aca="false">SUM(X23:AB23)</f>
        <v>7</v>
      </c>
      <c r="AD23" s="213" t="n">
        <f aca="false">IF(ISERROR(((X23+Y23)*2+Z23*3+AA23*4+AB23*5)/SUM(X23,Y23:AB23)),"",((X23+Y23)*2+Z23*3+AA23*4+AB23*5)/SUM(X23,Y23:AB23))</f>
        <v>4</v>
      </c>
      <c r="AE23" s="214" t="n">
        <f aca="false">IF(AX23=5,0.5,IF(AX23=4,0.25,IF(AX23&lt;=3,0)))</f>
        <v>0</v>
      </c>
      <c r="AF23" s="1"/>
      <c r="AG23" s="215" t="str">
        <f aca="false">IF(ISERROR(VALUE(LEFT(F23))),LEFT(F23),VALUE(LEFT(F23)))</f>
        <v>з</v>
      </c>
      <c r="AH23" s="215" t="n">
        <f aca="false">IF(ISERROR(VALUE(LEFT(G23))),LEFT(G23),VALUE(LEFT(G23)))</f>
        <v>4</v>
      </c>
      <c r="AI23" s="215" t="n">
        <f aca="false">IF(ISERROR(VALUE(LEFT(H23))),LEFT(H23),VALUE(LEFT(H23)))</f>
        <v>3</v>
      </c>
      <c r="AJ23" s="215" t="n">
        <f aca="false">IF(ISERROR(VALUE(LEFT(I23))),LEFT(I23),VALUE(LEFT(I23)))</f>
        <v>5</v>
      </c>
      <c r="AK23" s="215" t="n">
        <f aca="false">IF(ISERROR(VALUE(LEFT(J23))),LEFT(J23),VALUE(LEFT(J23)))</f>
        <v>4</v>
      </c>
      <c r="AL23" s="215" t="n">
        <f aca="false">IF(ISERROR(VALUE(LEFT(K23))),LEFT(K23),VALUE(LEFT(K23)))</f>
        <v>4</v>
      </c>
      <c r="AM23" s="215" t="n">
        <f aca="false">IF(ISERROR(VALUE(LEFT(L23))),LEFT(L23),VALUE(LEFT(L23)))</f>
        <v>5</v>
      </c>
      <c r="AN23" s="215" t="n">
        <f aca="false">IF(ISERROR(VALUE(LEFT(M23))),LEFT(M23),VALUE(LEFT(M23)))</f>
        <v>3</v>
      </c>
      <c r="AO23" s="215" t="str">
        <f aca="false">IF(ISERROR(VALUE(LEFT(N23))),LEFT(N23),VALUE(LEFT(N23)))</f>
        <v/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20.25" hidden="false" customHeight="true" outlineLevel="0" collapsed="false">
      <c r="A24" s="75" t="n">
        <v>19</v>
      </c>
      <c r="B24" s="180"/>
      <c r="C24" s="107" t="s">
        <v>30</v>
      </c>
      <c r="D24" s="187" t="s">
        <v>605</v>
      </c>
      <c r="E24" s="79" t="n">
        <v>2634</v>
      </c>
      <c r="F24" s="80" t="s">
        <v>32</v>
      </c>
      <c r="G24" s="80" t="n">
        <v>3</v>
      </c>
      <c r="H24" s="80" t="s">
        <v>606</v>
      </c>
      <c r="I24" s="80" t="n">
        <v>3</v>
      </c>
      <c r="J24" s="80" t="n">
        <v>3</v>
      </c>
      <c r="K24" s="307" t="n">
        <v>4</v>
      </c>
      <c r="L24" s="80" t="n">
        <v>3</v>
      </c>
      <c r="M24" s="80" t="n">
        <v>3</v>
      </c>
      <c r="N24" s="80"/>
      <c r="O24" s="80"/>
      <c r="P24" s="80"/>
      <c r="Q24" s="80"/>
      <c r="R24" s="80"/>
      <c r="S24" s="80"/>
      <c r="T24" s="80"/>
      <c r="U24" s="80"/>
      <c r="V24" s="216" t="n">
        <f aca="false">IF(AC24&gt;0,IF(SUM(X24:Y24)/AC24&gt;0,2,IF(AND(SUM(X24:Y24)/AC24=0,Z24/AC24&gt;0),3,IF(AND((AB24/AC24+AA24/AC24)=1,AA24/AC24&gt;0),4,5))),0)</f>
        <v>3</v>
      </c>
      <c r="W24" s="177" t="n">
        <f aca="false">COUNTIF(AG24:AV24,"б")</f>
        <v>0</v>
      </c>
      <c r="X24" s="177" t="n">
        <f aca="false">COUNTIF(AG24:AV24,"д")</f>
        <v>0</v>
      </c>
      <c r="Y24" s="177" t="n">
        <f aca="false">COUNTIF(AG24:AV24,2)+COUNTIF(AG24:AV24,"н")+COUNTIF(AG24:AV24,"д")</f>
        <v>0</v>
      </c>
      <c r="Z24" s="177" t="n">
        <f aca="false">COUNTIF(AG24:AV24,Z$5)</f>
        <v>5</v>
      </c>
      <c r="AA24" s="177" t="n">
        <f aca="false">COUNTIF(AG24:AV24,AA$5)</f>
        <v>1</v>
      </c>
      <c r="AB24" s="177" t="n">
        <f aca="false">COUNTIF(AG24:AV24,AB$5)</f>
        <v>0</v>
      </c>
      <c r="AC24" s="177" t="n">
        <f aca="false">SUM(X24:AB24)</f>
        <v>6</v>
      </c>
      <c r="AD24" s="213" t="n">
        <f aca="false">IF(ISERROR(((X24+Y24)*2+Z24*3+AA24*4+AB24*5)/SUM(X24,Y24:AB24)),"",((X24+Y24)*2+Z24*3+AA24*4+AB24*5)/SUM(X24,Y24:AB24))</f>
        <v>3.16666666666667</v>
      </c>
      <c r="AE24" s="214" t="n">
        <f aca="false">IF(AX24=5,0.5,IF(AX24=4,0.25,IF(AX24&lt;=3,0)))</f>
        <v>0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3</v>
      </c>
      <c r="AI24" s="215" t="str">
        <f aca="false">IF(ISERROR(VALUE(LEFT(H24))),LEFT(H24),VALUE(LEFT(H24)))</f>
        <v>а</v>
      </c>
      <c r="AJ24" s="215" t="n">
        <f aca="false">IF(ISERROR(VALUE(LEFT(I24))),LEFT(I24),VALUE(LEFT(I24)))</f>
        <v>3</v>
      </c>
      <c r="AK24" s="215" t="n">
        <f aca="false">IF(ISERROR(VALUE(LEFT(J24))),LEFT(J24),VALUE(LEFT(J24)))</f>
        <v>3</v>
      </c>
      <c r="AL24" s="215" t="n">
        <f aca="false">IF(ISERROR(VALUE(LEFT(K24))),LEFT(K24),VALUE(LEFT(K24)))</f>
        <v>4</v>
      </c>
      <c r="AM24" s="215" t="n">
        <f aca="false">IF(ISERROR(VALUE(LEFT(L24))),LEFT(L24),VALUE(LEFT(L24)))</f>
        <v>3</v>
      </c>
      <c r="AN24" s="215" t="n">
        <f aca="false">IF(ISERROR(VALUE(LEFT(M24))),LEFT(M24),VALUE(LEFT(M24)))</f>
        <v>3</v>
      </c>
      <c r="AO24" s="215" t="str">
        <f aca="false">IF(ISERROR(VALUE(LEFT(N24))),LEFT(N24),VALUE(LEFT(N24)))</f>
        <v/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20.25" hidden="false" customHeight="true" outlineLevel="0" collapsed="false">
      <c r="A25" s="75" t="n">
        <v>20</v>
      </c>
      <c r="B25" s="180"/>
      <c r="C25" s="107" t="s">
        <v>30</v>
      </c>
      <c r="D25" s="187" t="s">
        <v>607</v>
      </c>
      <c r="E25" s="79" t="n">
        <v>2634</v>
      </c>
      <c r="F25" s="80" t="s">
        <v>32</v>
      </c>
      <c r="G25" s="80" t="n">
        <v>4</v>
      </c>
      <c r="H25" s="80" t="n">
        <v>4</v>
      </c>
      <c r="I25" s="80" t="n">
        <v>5</v>
      </c>
      <c r="J25" s="80" t="n">
        <v>4</v>
      </c>
      <c r="K25" s="96" t="n">
        <v>5</v>
      </c>
      <c r="L25" s="80" t="n">
        <v>3</v>
      </c>
      <c r="M25" s="80" t="n">
        <v>3</v>
      </c>
      <c r="N25" s="80"/>
      <c r="O25" s="80"/>
      <c r="P25" s="80"/>
      <c r="Q25" s="80"/>
      <c r="R25" s="96"/>
      <c r="S25" s="80"/>
      <c r="T25" s="80"/>
      <c r="U25" s="80"/>
      <c r="V25" s="216" t="n">
        <f aca="false">IF(AC25&gt;0,IF(SUM(X25:Y25)/AC25&gt;0,2,IF(AND(SUM(X25:Y25)/AC25=0,Z25/AC25&gt;0),3,IF(AND((AB25/AC25+AA25/AC25)=1,AA25/AC25&gt;0),4,5))),0)</f>
        <v>3</v>
      </c>
      <c r="W25" s="177" t="n">
        <f aca="false">COUNTIF(AG25:AV25,"б")</f>
        <v>0</v>
      </c>
      <c r="X25" s="177" t="n">
        <f aca="false">COUNTIF(AG25:AV25,"д")</f>
        <v>0</v>
      </c>
      <c r="Y25" s="177" t="n">
        <f aca="false">COUNTIF(AG25:AV25,2)+COUNTIF(AG25:AV25,"н")+COUNTIF(AG25:AV25,"д")</f>
        <v>0</v>
      </c>
      <c r="Z25" s="177" t="n">
        <f aca="false">COUNTIF(AG25:AV25,Z$5)</f>
        <v>2</v>
      </c>
      <c r="AA25" s="177" t="n">
        <f aca="false">COUNTIF(AG25:AV25,AA$5)</f>
        <v>3</v>
      </c>
      <c r="AB25" s="177" t="n">
        <f aca="false">COUNTIF(AG25:AV25,AB$5)</f>
        <v>2</v>
      </c>
      <c r="AC25" s="177" t="n">
        <f aca="false">SUM(X25:AB25)</f>
        <v>7</v>
      </c>
      <c r="AD25" s="213" t="n">
        <f aca="false">IF(ISERROR(((X25+Y25)*2+Z25*3+AA25*4+AB25*5)/SUM(X25,Y25:AB25)),"",((X25+Y25)*2+Z25*3+AA25*4+AB25*5)/SUM(X25,Y25:AB25))</f>
        <v>4</v>
      </c>
      <c r="AE25" s="214" t="n">
        <f aca="false">IF(AX25=5,0.5,IF(AX25=4,0.25,IF(AX25&lt;=3,0)))</f>
        <v>0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4</v>
      </c>
      <c r="AI25" s="215" t="n">
        <f aca="false">IF(ISERROR(VALUE(LEFT(H25))),LEFT(H25),VALUE(LEFT(H25)))</f>
        <v>4</v>
      </c>
      <c r="AJ25" s="215" t="n">
        <f aca="false">IF(ISERROR(VALUE(LEFT(I25))),LEFT(I25),VALUE(LEFT(I25)))</f>
        <v>5</v>
      </c>
      <c r="AK25" s="215" t="n">
        <f aca="false">IF(ISERROR(VALUE(LEFT(J25))),LEFT(J25),VALUE(LEFT(J25)))</f>
        <v>4</v>
      </c>
      <c r="AL25" s="215" t="n">
        <f aca="false">IF(ISERROR(VALUE(LEFT(K25))),LEFT(K25),VALUE(LEFT(K25)))</f>
        <v>5</v>
      </c>
      <c r="AM25" s="215" t="n">
        <f aca="false">IF(ISERROR(VALUE(LEFT(L25))),LEFT(L25),VALUE(LEFT(L25)))</f>
        <v>3</v>
      </c>
      <c r="AN25" s="215" t="n">
        <f aca="false">IF(ISERROR(VALUE(LEFT(M25))),LEFT(M25),VALUE(LEFT(M25)))</f>
        <v>3</v>
      </c>
      <c r="AO25" s="215" t="str">
        <f aca="false">IF(ISERROR(VALUE(LEFT(N25))),LEFT(N25),VALUE(LEFT(N25)))</f>
        <v/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20.25" hidden="false" customHeight="true" outlineLevel="0" collapsed="false">
      <c r="A26" s="75" t="n">
        <v>21</v>
      </c>
      <c r="B26" s="180"/>
      <c r="C26" s="107" t="s">
        <v>30</v>
      </c>
      <c r="D26" s="187" t="s">
        <v>608</v>
      </c>
      <c r="E26" s="79" t="n">
        <v>2634</v>
      </c>
      <c r="F26" s="80" t="s">
        <v>32</v>
      </c>
      <c r="G26" s="80" t="n">
        <v>4</v>
      </c>
      <c r="H26" s="80" t="n">
        <v>4</v>
      </c>
      <c r="I26" s="80" t="n">
        <v>5</v>
      </c>
      <c r="J26" s="80" t="n">
        <v>4</v>
      </c>
      <c r="K26" s="96" t="n">
        <v>4</v>
      </c>
      <c r="L26" s="80" t="n">
        <v>4</v>
      </c>
      <c r="M26" s="80" t="n">
        <v>3</v>
      </c>
      <c r="N26" s="80"/>
      <c r="O26" s="80"/>
      <c r="P26" s="80"/>
      <c r="Q26" s="80"/>
      <c r="R26" s="96"/>
      <c r="S26" s="80"/>
      <c r="T26" s="80"/>
      <c r="U26" s="80"/>
      <c r="V26" s="216" t="n">
        <f aca="false">IF(AC26&gt;0,IF(SUM(X26:Y26)/AC26&gt;0,2,IF(AND(SUM(X26:Y26)/AC26=0,Z26/AC26&gt;0),3,IF(AND((AB26/AC26+AA26/AC26)=1,AA26/AC26&gt;0),4,5))),0)</f>
        <v>3</v>
      </c>
      <c r="W26" s="177" t="n">
        <f aca="false">COUNTIF(AG26:AV26,"б")</f>
        <v>0</v>
      </c>
      <c r="X26" s="177" t="n">
        <f aca="false">COUNTIF(AG26:AV26,"д")</f>
        <v>0</v>
      </c>
      <c r="Y26" s="177" t="n">
        <f aca="false">COUNTIF(AG26:AV26,2)+COUNTIF(AG26:AV26,"н")+COUNTIF(AG26:AV26,"д")</f>
        <v>0</v>
      </c>
      <c r="Z26" s="177" t="n">
        <f aca="false">COUNTIF(AG26:AV26,Z$5)</f>
        <v>1</v>
      </c>
      <c r="AA26" s="177" t="n">
        <f aca="false">COUNTIF(AG26:AV26,AA$5)</f>
        <v>5</v>
      </c>
      <c r="AB26" s="177" t="n">
        <f aca="false">COUNTIF(AG26:AV26,AB$5)</f>
        <v>1</v>
      </c>
      <c r="AC26" s="177" t="n">
        <f aca="false">SUM(X26:AB26)</f>
        <v>7</v>
      </c>
      <c r="AD26" s="213" t="n">
        <f aca="false">IF(ISERROR(((X26+Y26)*2+Z26*3+AA26*4+AB26*5)/SUM(X26,Y26:AB26)),"",((X26+Y26)*2+Z26*3+AA26*4+AB26*5)/SUM(X26,Y26:AB26))</f>
        <v>4</v>
      </c>
      <c r="AE26" s="214" t="n">
        <f aca="false">IF(AX26=5,0.5,IF(AX26=4,0.25,IF(AX26&lt;=3,0)))</f>
        <v>0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4</v>
      </c>
      <c r="AI26" s="215" t="n">
        <f aca="false">IF(ISERROR(VALUE(LEFT(H26))),LEFT(H26),VALUE(LEFT(H26)))</f>
        <v>4</v>
      </c>
      <c r="AJ26" s="215" t="n">
        <f aca="false">IF(ISERROR(VALUE(LEFT(I26))),LEFT(I26),VALUE(LEFT(I26)))</f>
        <v>5</v>
      </c>
      <c r="AK26" s="215" t="n">
        <f aca="false">IF(ISERROR(VALUE(LEFT(J26))),LEFT(J26),VALUE(LEFT(J26)))</f>
        <v>4</v>
      </c>
      <c r="AL26" s="215" t="n">
        <f aca="false">IF(ISERROR(VALUE(LEFT(K26))),LEFT(K26),VALUE(LEFT(K26)))</f>
        <v>4</v>
      </c>
      <c r="AM26" s="215" t="n">
        <f aca="false">IF(ISERROR(VALUE(LEFT(L26))),LEFT(L26),VALUE(LEFT(L26)))</f>
        <v>4</v>
      </c>
      <c r="AN26" s="215" t="n">
        <f aca="false">IF(ISERROR(VALUE(LEFT(M26))),LEFT(M26),VALUE(LEFT(M26)))</f>
        <v>3</v>
      </c>
      <c r="AO26" s="215" t="str">
        <f aca="false">IF(ISERROR(VALUE(LEFT(N26))),LEFT(N26),VALUE(LEFT(N26)))</f>
        <v/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20.25" hidden="false" customHeight="true" outlineLevel="0" collapsed="false">
      <c r="A27" s="75" t="n">
        <v>22</v>
      </c>
      <c r="B27" s="180"/>
      <c r="C27" s="107" t="s">
        <v>30</v>
      </c>
      <c r="D27" s="187" t="s">
        <v>609</v>
      </c>
      <c r="E27" s="79" t="n">
        <v>2634</v>
      </c>
      <c r="F27" s="80" t="s">
        <v>32</v>
      </c>
      <c r="G27" s="80" t="n">
        <v>4</v>
      </c>
      <c r="H27" s="80" t="n">
        <v>4</v>
      </c>
      <c r="I27" s="80" t="n">
        <v>5</v>
      </c>
      <c r="J27" s="80" t="n">
        <v>4</v>
      </c>
      <c r="K27" s="307" t="n">
        <v>4</v>
      </c>
      <c r="L27" s="80" t="n">
        <v>4</v>
      </c>
      <c r="M27" s="80" t="n">
        <v>3</v>
      </c>
      <c r="N27" s="80"/>
      <c r="O27" s="80"/>
      <c r="P27" s="80"/>
      <c r="Q27" s="80"/>
      <c r="R27" s="96"/>
      <c r="S27" s="80"/>
      <c r="T27" s="80"/>
      <c r="U27" s="80"/>
      <c r="V27" s="216" t="n">
        <f aca="false">IF(AC27&gt;0,IF(SUM(X27:Y27)/AC27&gt;0,2,IF(AND(SUM(X27:Y27)/AC27=0,Z27/AC27&gt;0),3,IF(AND((AB27/AC27+AA27/AC27)=1,AA27/AC27&gt;0),4,5))),0)</f>
        <v>3</v>
      </c>
      <c r="W27" s="177" t="n">
        <f aca="false">COUNTIF(AG27:AV27,"б")</f>
        <v>0</v>
      </c>
      <c r="X27" s="177" t="n">
        <f aca="false">COUNTIF(AG27:AV27,"д")</f>
        <v>0</v>
      </c>
      <c r="Y27" s="177" t="n">
        <f aca="false">COUNTIF(AG27:AV27,2)+COUNTIF(AG27:AV27,"н")+COUNTIF(AG27:AV27,"д")</f>
        <v>0</v>
      </c>
      <c r="Z27" s="177" t="n">
        <f aca="false">COUNTIF(AG27:AV27,Z$5)</f>
        <v>1</v>
      </c>
      <c r="AA27" s="177" t="n">
        <f aca="false">COUNTIF(AG27:AV27,AA$5)</f>
        <v>5</v>
      </c>
      <c r="AB27" s="177" t="n">
        <f aca="false">COUNTIF(AG27:AV27,AB$5)</f>
        <v>1</v>
      </c>
      <c r="AC27" s="177" t="n">
        <f aca="false">SUM(X27:AB27)</f>
        <v>7</v>
      </c>
      <c r="AD27" s="213" t="n">
        <f aca="false">IF(ISERROR(((X27+Y27)*2+Z27*3+AA27*4+AB27*5)/SUM(X27,Y27:AB27)),"",((X27+Y27)*2+Z27*3+AA27*4+AB27*5)/SUM(X27,Y27:AB27))</f>
        <v>4</v>
      </c>
      <c r="AE27" s="214" t="n">
        <f aca="false">IF(AX27=5,0.5,IF(AX27=4,0.25,IF(AX27&lt;=3,0)))</f>
        <v>0</v>
      </c>
      <c r="AF27" s="1"/>
      <c r="AG27" s="215" t="str">
        <f aca="false">IF(ISERROR(VALUE(LEFT(F27))),LEFT(F27),VALUE(LEFT(F27)))</f>
        <v>з</v>
      </c>
      <c r="AH27" s="215" t="n">
        <f aca="false">IF(ISERROR(VALUE(LEFT(G27))),LEFT(G27),VALUE(LEFT(G27)))</f>
        <v>4</v>
      </c>
      <c r="AI27" s="215" t="n">
        <f aca="false">IF(ISERROR(VALUE(LEFT(H27))),LEFT(H27),VALUE(LEFT(H27)))</f>
        <v>4</v>
      </c>
      <c r="AJ27" s="215" t="n">
        <f aca="false">IF(ISERROR(VALUE(LEFT(I27))),LEFT(I27),VALUE(LEFT(I27)))</f>
        <v>5</v>
      </c>
      <c r="AK27" s="215" t="n">
        <f aca="false">IF(ISERROR(VALUE(LEFT(J27))),LEFT(J27),VALUE(LEFT(J27)))</f>
        <v>4</v>
      </c>
      <c r="AL27" s="215" t="n">
        <f aca="false">IF(ISERROR(VALUE(LEFT(K27))),LEFT(K27),VALUE(LEFT(K27)))</f>
        <v>4</v>
      </c>
      <c r="AM27" s="215" t="n">
        <f aca="false">IF(ISERROR(VALUE(LEFT(L27))),LEFT(L27),VALUE(LEFT(L27)))</f>
        <v>4</v>
      </c>
      <c r="AN27" s="215" t="n">
        <f aca="false">IF(ISERROR(VALUE(LEFT(M27))),LEFT(M27),VALUE(LEFT(M27)))</f>
        <v>3</v>
      </c>
      <c r="AO27" s="215" t="str">
        <f aca="false">IF(ISERROR(VALUE(LEFT(N27))),LEFT(N27),VALUE(LEFT(N27)))</f>
        <v/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1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20.25" hidden="false" customHeight="true" outlineLevel="0" collapsed="false">
      <c r="A28" s="75" t="n">
        <v>23</v>
      </c>
      <c r="B28" s="180"/>
      <c r="C28" s="107" t="s">
        <v>30</v>
      </c>
      <c r="D28" s="187" t="s">
        <v>610</v>
      </c>
      <c r="E28" s="79" t="n">
        <v>2634</v>
      </c>
      <c r="F28" s="80" t="s">
        <v>32</v>
      </c>
      <c r="G28" s="80" t="n">
        <v>3</v>
      </c>
      <c r="H28" s="80" t="n">
        <v>4</v>
      </c>
      <c r="I28" s="80" t="n">
        <v>3</v>
      </c>
      <c r="J28" s="80" t="n">
        <v>3</v>
      </c>
      <c r="K28" s="96" t="n">
        <v>4</v>
      </c>
      <c r="L28" s="80" t="n">
        <v>3</v>
      </c>
      <c r="M28" s="80" t="n">
        <v>3</v>
      </c>
      <c r="N28" s="80"/>
      <c r="O28" s="80"/>
      <c r="P28" s="80"/>
      <c r="Q28" s="80"/>
      <c r="R28" s="96"/>
      <c r="S28" s="80"/>
      <c r="T28" s="80"/>
      <c r="U28" s="80"/>
      <c r="V28" s="216" t="n">
        <f aca="false">IF(AC28&gt;0,IF(SUM(X28:Y28)/AC28&gt;0,2,IF(AND(SUM(X28:Y28)/AC28=0,Z28/AC28&gt;0),3,IF(AND((AB28/AC28+AA28/AC28)=1,AA28/AC28&gt;0),4,5))),0)</f>
        <v>3</v>
      </c>
      <c r="W28" s="177" t="n">
        <f aca="false">COUNTIF(AG28:AV28,"б")</f>
        <v>0</v>
      </c>
      <c r="X28" s="177" t="n">
        <f aca="false">COUNTIF(AG28:AV28,"д")</f>
        <v>0</v>
      </c>
      <c r="Y28" s="177" t="n">
        <f aca="false">COUNTIF(AG28:AV28,2)+COUNTIF(AG28:AV28,"н")+COUNTIF(AG28:AV28,"д")</f>
        <v>0</v>
      </c>
      <c r="Z28" s="177" t="n">
        <f aca="false">COUNTIF(AG28:AV28,Z$5)</f>
        <v>5</v>
      </c>
      <c r="AA28" s="177" t="n">
        <f aca="false">COUNTIF(AG28:AV28,AA$5)</f>
        <v>2</v>
      </c>
      <c r="AB28" s="177" t="n">
        <f aca="false">COUNTIF(AG28:AV28,AB$5)</f>
        <v>0</v>
      </c>
      <c r="AC28" s="177" t="n">
        <f aca="false">SUM(X28:AB28)</f>
        <v>7</v>
      </c>
      <c r="AD28" s="213" t="n">
        <f aca="false">IF(ISERROR(((X28+Y28)*2+Z28*3+AA28*4+AB28*5)/SUM(X28,Y28:AB28)),"",((X28+Y28)*2+Z28*3+AA28*4+AB28*5)/SUM(X28,Y28:AB28))</f>
        <v>3.28571428571429</v>
      </c>
      <c r="AE28" s="214" t="n">
        <f aca="false">IF(AX28=5,0.5,IF(AX28=4,0.25,IF(AX28&lt;=3,0)))</f>
        <v>0</v>
      </c>
      <c r="AF28" s="1"/>
      <c r="AG28" s="215" t="str">
        <f aca="false">IF(ISERROR(VALUE(LEFT(F28))),LEFT(F28),VALUE(LEFT(F28)))</f>
        <v>з</v>
      </c>
      <c r="AH28" s="215" t="n">
        <f aca="false">IF(ISERROR(VALUE(LEFT(G28))),LEFT(G28),VALUE(LEFT(G28)))</f>
        <v>3</v>
      </c>
      <c r="AI28" s="215" t="n">
        <f aca="false">IF(ISERROR(VALUE(LEFT(H28))),LEFT(H28),VALUE(LEFT(H28)))</f>
        <v>4</v>
      </c>
      <c r="AJ28" s="215" t="n">
        <f aca="false">IF(ISERROR(VALUE(LEFT(I28))),LEFT(I28),VALUE(LEFT(I28)))</f>
        <v>3</v>
      </c>
      <c r="AK28" s="215" t="n">
        <f aca="false">IF(ISERROR(VALUE(LEFT(J28))),LEFT(J28),VALUE(LEFT(J28)))</f>
        <v>3</v>
      </c>
      <c r="AL28" s="215" t="n">
        <f aca="false">IF(ISERROR(VALUE(LEFT(K28))),LEFT(K28),VALUE(LEFT(K28)))</f>
        <v>4</v>
      </c>
      <c r="AM28" s="215" t="n">
        <f aca="false">IF(ISERROR(VALUE(LEFT(L28))),LEFT(L28),VALUE(LEFT(L28)))</f>
        <v>3</v>
      </c>
      <c r="AN28" s="215" t="n">
        <f aca="false">IF(ISERROR(VALUE(LEFT(M28))),LEFT(M28),VALUE(LEFT(M28)))</f>
        <v>3</v>
      </c>
      <c r="AO28" s="215" t="str">
        <f aca="false">IF(ISERROR(VALUE(LEFT(N28))),LEFT(N28),VALUE(LEFT(N28)))</f>
        <v/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1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20.25" hidden="false" customHeight="true" outlineLevel="0" collapsed="false">
      <c r="A29" s="75" t="n">
        <v>24</v>
      </c>
      <c r="B29" s="180"/>
      <c r="C29" s="107" t="s">
        <v>30</v>
      </c>
      <c r="D29" s="187" t="s">
        <v>611</v>
      </c>
      <c r="E29" s="79" t="n">
        <v>2634</v>
      </c>
      <c r="F29" s="80" t="s">
        <v>32</v>
      </c>
      <c r="G29" s="80" t="n">
        <v>5</v>
      </c>
      <c r="H29" s="80" t="n">
        <v>5</v>
      </c>
      <c r="I29" s="80" t="n">
        <v>5</v>
      </c>
      <c r="J29" s="80" t="n">
        <v>5</v>
      </c>
      <c r="K29" s="96" t="n">
        <v>5</v>
      </c>
      <c r="L29" s="80" t="n">
        <v>5</v>
      </c>
      <c r="M29" s="80" t="n">
        <v>4</v>
      </c>
      <c r="N29" s="80"/>
      <c r="O29" s="80"/>
      <c r="P29" s="80"/>
      <c r="Q29" s="80"/>
      <c r="R29" s="96"/>
      <c r="S29" s="80"/>
      <c r="T29" s="80"/>
      <c r="U29" s="80"/>
      <c r="V29" s="216" t="n">
        <f aca="false">IF(AC29&gt;0,IF(SUM(X29:Y29)/AC29&gt;0,2,IF(AND(SUM(X29:Y29)/AC29=0,Z29/AC29&gt;0),3,IF(AND((AB29/AC29+AA29/AC29)=1,AA29/AC29&gt;0),4,5))),0)</f>
        <v>4</v>
      </c>
      <c r="W29" s="177" t="n">
        <f aca="false">COUNTIF(AG29:AV29,"б")</f>
        <v>0</v>
      </c>
      <c r="X29" s="177" t="n">
        <f aca="false">COUNTIF(AG29:AV29,"д")</f>
        <v>0</v>
      </c>
      <c r="Y29" s="177" t="n">
        <f aca="false">COUNTIF(AG29:AV29,2)+COUNTIF(AG29:AV29,"н")+COUNTIF(AG29:AV29,"д")</f>
        <v>0</v>
      </c>
      <c r="Z29" s="177" t="n">
        <f aca="false">COUNTIF(AG29:AV29,Z$5)</f>
        <v>0</v>
      </c>
      <c r="AA29" s="177" t="n">
        <f aca="false">COUNTIF(AG29:AV29,AA$5)</f>
        <v>1</v>
      </c>
      <c r="AB29" s="177" t="n">
        <f aca="false">COUNTIF(AG29:AV29,AB$5)</f>
        <v>6</v>
      </c>
      <c r="AC29" s="177" t="n">
        <f aca="false">SUM(X29:AB29)</f>
        <v>7</v>
      </c>
      <c r="AD29" s="213" t="n">
        <f aca="false">IF(ISERROR(((X29+Y29)*2+Z29*3+AA29*4+AB29*5)/SUM(X29,Y29:AB29)),"",((X29+Y29)*2+Z29*3+AA29*4+AB29*5)/SUM(X29,Y29:AB29))</f>
        <v>4.85714285714286</v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>з</v>
      </c>
      <c r="AH29" s="215" t="n">
        <f aca="false">IF(ISERROR(VALUE(LEFT(G29))),LEFT(G29),VALUE(LEFT(G29)))</f>
        <v>5</v>
      </c>
      <c r="AI29" s="215" t="n">
        <f aca="false">IF(ISERROR(VALUE(LEFT(H29))),LEFT(H29),VALUE(LEFT(H29)))</f>
        <v>5</v>
      </c>
      <c r="AJ29" s="215" t="n">
        <f aca="false">IF(ISERROR(VALUE(LEFT(I29))),LEFT(I29),VALUE(LEFT(I29)))</f>
        <v>5</v>
      </c>
      <c r="AK29" s="215" t="n">
        <f aca="false">IF(ISERROR(VALUE(LEFT(J29))),LEFT(J29),VALUE(LEFT(J29)))</f>
        <v>5</v>
      </c>
      <c r="AL29" s="215" t="n">
        <f aca="false">IF(ISERROR(VALUE(LEFT(K29))),LEFT(K29),VALUE(LEFT(K29)))</f>
        <v>5</v>
      </c>
      <c r="AM29" s="215" t="n">
        <f aca="false">IF(ISERROR(VALUE(LEFT(L29))),LEFT(L29),VALUE(LEFT(L29)))</f>
        <v>5</v>
      </c>
      <c r="AN29" s="215" t="n">
        <f aca="false">IF(ISERROR(VALUE(LEFT(M29))),LEFT(M29),VALUE(LEFT(M29)))</f>
        <v>4</v>
      </c>
      <c r="AO29" s="215" t="str">
        <f aca="false">IF(ISERROR(VALUE(LEFT(N29))),LEFT(N29),VALUE(LEFT(N29)))</f>
        <v/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1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20.25" hidden="false" customHeight="true" outlineLevel="0" collapsed="false">
      <c r="A30" s="75" t="n">
        <v>25</v>
      </c>
      <c r="B30" s="180"/>
      <c r="C30" s="107" t="s">
        <v>30</v>
      </c>
      <c r="D30" s="187" t="s">
        <v>612</v>
      </c>
      <c r="E30" s="79" t="n">
        <v>2634</v>
      </c>
      <c r="F30" s="80" t="s">
        <v>32</v>
      </c>
      <c r="G30" s="80" t="n">
        <v>4</v>
      </c>
      <c r="H30" s="80" t="n">
        <v>4</v>
      </c>
      <c r="I30" s="80" t="n">
        <v>5</v>
      </c>
      <c r="J30" s="80" t="n">
        <v>4</v>
      </c>
      <c r="K30" s="96" t="n">
        <v>5</v>
      </c>
      <c r="L30" s="80" t="n">
        <v>4</v>
      </c>
      <c r="M30" s="80" t="n">
        <v>3</v>
      </c>
      <c r="N30" s="80"/>
      <c r="O30" s="80"/>
      <c r="P30" s="80"/>
      <c r="Q30" s="80"/>
      <c r="R30" s="96"/>
      <c r="S30" s="80"/>
      <c r="T30" s="80"/>
      <c r="U30" s="80"/>
      <c r="V30" s="216" t="n">
        <f aca="false">IF(AC30&gt;0,IF(SUM(X30:Y30)/AC30&gt;0,2,IF(AND(SUM(X30:Y30)/AC30=0,Z30/AC30&gt;0),3,IF(AND((AB30/AC30+AA30/AC30)=1,AA30/AC30&gt;0),4,5))),0)</f>
        <v>3</v>
      </c>
      <c r="W30" s="177" t="n">
        <f aca="false">COUNTIF(AG30:AV30,"б")</f>
        <v>0</v>
      </c>
      <c r="X30" s="177" t="n">
        <f aca="false">COUNTIF(AG30:AV30,"д")</f>
        <v>0</v>
      </c>
      <c r="Y30" s="177" t="n">
        <f aca="false">COUNTIF(AG30:AV30,2)+COUNTIF(AG30:AV30,"н")+COUNTIF(AG30:AV30,"д")</f>
        <v>0</v>
      </c>
      <c r="Z30" s="177" t="n">
        <f aca="false">COUNTIF(AG30:AV30,Z$5)</f>
        <v>1</v>
      </c>
      <c r="AA30" s="177" t="n">
        <f aca="false">COUNTIF(AG30:AV30,AA$5)</f>
        <v>4</v>
      </c>
      <c r="AB30" s="177" t="n">
        <f aca="false">COUNTIF(AG30:AV30,AB$5)</f>
        <v>2</v>
      </c>
      <c r="AC30" s="177" t="n">
        <f aca="false">SUM(X30:AB30)</f>
        <v>7</v>
      </c>
      <c r="AD30" s="213" t="n">
        <f aca="false">IF(ISERROR(((X30+Y30)*2+Z30*3+AA30*4+AB30*5)/SUM(X30,Y30:AB30)),"",((X30+Y30)*2+Z30*3+AA30*4+AB30*5)/SUM(X30,Y30:AB30))</f>
        <v>4.14285714285714</v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>з</v>
      </c>
      <c r="AH30" s="215" t="n">
        <f aca="false">IF(ISERROR(VALUE(LEFT(G30))),LEFT(G30),VALUE(LEFT(G30)))</f>
        <v>4</v>
      </c>
      <c r="AI30" s="215" t="n">
        <f aca="false">IF(ISERROR(VALUE(LEFT(H30))),LEFT(H30),VALUE(LEFT(H30)))</f>
        <v>4</v>
      </c>
      <c r="AJ30" s="215" t="n">
        <f aca="false">IF(ISERROR(VALUE(LEFT(I30))),LEFT(I30),VALUE(LEFT(I30)))</f>
        <v>5</v>
      </c>
      <c r="AK30" s="215" t="n">
        <f aca="false">IF(ISERROR(VALUE(LEFT(J30))),LEFT(J30),VALUE(LEFT(J30)))</f>
        <v>4</v>
      </c>
      <c r="AL30" s="215" t="n">
        <f aca="false">IF(ISERROR(VALUE(LEFT(K30))),LEFT(K30),VALUE(LEFT(K30)))</f>
        <v>5</v>
      </c>
      <c r="AM30" s="215" t="n">
        <f aca="false">IF(ISERROR(VALUE(LEFT(L30))),LEFT(L30),VALUE(LEFT(L30)))</f>
        <v>4</v>
      </c>
      <c r="AN30" s="215" t="n">
        <f aca="false">IF(ISERROR(VALUE(LEFT(M30))),LEFT(M30),VALUE(LEFT(M30)))</f>
        <v>3</v>
      </c>
      <c r="AO30" s="215" t="str">
        <f aca="false">IF(ISERROR(VALUE(LEFT(N30))),LEFT(N30),VALUE(LEFT(N30)))</f>
        <v/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1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20.25" hidden="false" customHeight="true" outlineLevel="0" collapsed="false">
      <c r="A31" s="75" t="n">
        <v>26</v>
      </c>
      <c r="B31" s="180"/>
      <c r="C31" s="107" t="s">
        <v>30</v>
      </c>
      <c r="D31" s="187" t="s">
        <v>613</v>
      </c>
      <c r="E31" s="79" t="n">
        <v>2634</v>
      </c>
      <c r="F31" s="80" t="s">
        <v>32</v>
      </c>
      <c r="G31" s="80" t="n">
        <v>5</v>
      </c>
      <c r="H31" s="80" t="n">
        <v>4</v>
      </c>
      <c r="I31" s="80" t="n">
        <v>5</v>
      </c>
      <c r="J31" s="80" t="n">
        <v>4</v>
      </c>
      <c r="K31" s="96" t="n">
        <v>4</v>
      </c>
      <c r="L31" s="80" t="n">
        <v>5</v>
      </c>
      <c r="M31" s="80" t="n">
        <v>3</v>
      </c>
      <c r="N31" s="80"/>
      <c r="O31" s="80"/>
      <c r="P31" s="80"/>
      <c r="Q31" s="80"/>
      <c r="R31" s="96"/>
      <c r="S31" s="80"/>
      <c r="T31" s="80"/>
      <c r="U31" s="80"/>
      <c r="V31" s="216" t="n">
        <f aca="false">IF(AC31&gt;0,IF(SUM(X31:Y31)/AC31&gt;0,2,IF(AND(SUM(X31:Y31)/AC31=0,Z31/AC31&gt;0),3,IF(AND((AB31/AC31+AA31/AC31)=1,AA31/AC31&gt;0),4,5))),0)</f>
        <v>3</v>
      </c>
      <c r="W31" s="177" t="n">
        <f aca="false">COUNTIF(AG31:AV31,"б")</f>
        <v>0</v>
      </c>
      <c r="X31" s="177" t="n">
        <f aca="false">COUNTIF(AG31:AV31,"д")</f>
        <v>0</v>
      </c>
      <c r="Y31" s="177" t="n">
        <f aca="false">COUNTIF(AG31:AV31,2)+COUNTIF(AG31:AV31,"н")+COUNTIF(AG31:AV31,"д")</f>
        <v>0</v>
      </c>
      <c r="Z31" s="177" t="n">
        <f aca="false">COUNTIF(AG31:AV31,Z$5)</f>
        <v>1</v>
      </c>
      <c r="AA31" s="177" t="n">
        <f aca="false">COUNTIF(AG31:AV31,AA$5)</f>
        <v>3</v>
      </c>
      <c r="AB31" s="177" t="n">
        <f aca="false">COUNTIF(AG31:AV31,AB$5)</f>
        <v>3</v>
      </c>
      <c r="AC31" s="177" t="n">
        <f aca="false">SUM(X31:AB31)</f>
        <v>7</v>
      </c>
      <c r="AD31" s="213" t="n">
        <f aca="false">IF(ISERROR(((X31+Y31)*2+Z31*3+AA31*4+AB31*5)/SUM(X31,Y31:AB31)),"",((X31+Y31)*2+Z31*3+AA31*4+AB31*5)/SUM(X31,Y31:AB31))</f>
        <v>4.28571428571429</v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>з</v>
      </c>
      <c r="AH31" s="215" t="n">
        <f aca="false">IF(ISERROR(VALUE(LEFT(G31))),LEFT(G31),VALUE(LEFT(G31)))</f>
        <v>5</v>
      </c>
      <c r="AI31" s="215" t="n">
        <f aca="false">IF(ISERROR(VALUE(LEFT(H31))),LEFT(H31),VALUE(LEFT(H31)))</f>
        <v>4</v>
      </c>
      <c r="AJ31" s="215" t="n">
        <f aca="false">IF(ISERROR(VALUE(LEFT(I31))),LEFT(I31),VALUE(LEFT(I31)))</f>
        <v>5</v>
      </c>
      <c r="AK31" s="215" t="n">
        <f aca="false">IF(ISERROR(VALUE(LEFT(J31))),LEFT(J31),VALUE(LEFT(J31)))</f>
        <v>4</v>
      </c>
      <c r="AL31" s="215" t="n">
        <f aca="false">IF(ISERROR(VALUE(LEFT(K31))),LEFT(K31),VALUE(LEFT(K31)))</f>
        <v>4</v>
      </c>
      <c r="AM31" s="215" t="n">
        <f aca="false">IF(ISERROR(VALUE(LEFT(L31))),LEFT(L31),VALUE(LEFT(L31)))</f>
        <v>5</v>
      </c>
      <c r="AN31" s="215" t="n">
        <f aca="false">IF(ISERROR(VALUE(LEFT(M31))),LEFT(M31),VALUE(LEFT(M31)))</f>
        <v>3</v>
      </c>
      <c r="AO31" s="215" t="str">
        <f aca="false">IF(ISERROR(VALUE(LEFT(N31))),LEFT(N31),VALUE(LEFT(N31)))</f>
        <v/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1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20.25" hidden="false" customHeight="true" outlineLevel="0" collapsed="false">
      <c r="A32" s="75"/>
      <c r="B32" s="27"/>
      <c r="C32" s="107"/>
      <c r="D32" s="187"/>
      <c r="E32" s="79"/>
      <c r="F32" s="80"/>
      <c r="G32" s="80"/>
      <c r="H32" s="80"/>
      <c r="I32" s="80"/>
      <c r="J32" s="80"/>
      <c r="K32" s="96"/>
      <c r="L32" s="96"/>
      <c r="M32" s="80"/>
      <c r="N32" s="80"/>
      <c r="O32" s="80"/>
      <c r="P32" s="80"/>
      <c r="Q32" s="80"/>
      <c r="R32" s="96"/>
      <c r="S32" s="80"/>
      <c r="T32" s="80"/>
      <c r="U32" s="80"/>
      <c r="V32" s="216" t="n">
        <f aca="false">IF(AC32&gt;0,IF(SUM(X32:Y32)/AC32&gt;0,2,IF(AND(SUM(X32:Y32)/AC32=0,Z32/AC32&gt;0),3,IF(AND((AB32/AC32+AA32/AC32)=1,AA32/AC32&gt;0),4,5))),0)</f>
        <v>0</v>
      </c>
      <c r="W32" s="177" t="n">
        <f aca="false">COUNTIF(AG32:AV32,"б")</f>
        <v>0</v>
      </c>
      <c r="X32" s="177" t="n">
        <f aca="false">COUNTIF(AG32:AV32,"д")</f>
        <v>0</v>
      </c>
      <c r="Y32" s="177" t="n">
        <f aca="false">COUNTIF(AG32:AV32,2)+COUNTIF(AG32:AV32,"н")+COUNTIF(AG32:AV32,"д")</f>
        <v>0</v>
      </c>
      <c r="Z32" s="177" t="n">
        <f aca="false">COUNTIF(AG32:AV32,Z$5)</f>
        <v>0</v>
      </c>
      <c r="AA32" s="177" t="n">
        <f aca="false">COUNTIF(AG32:AV32,AA$5)</f>
        <v>0</v>
      </c>
      <c r="AB32" s="177" t="n">
        <f aca="false">COUNTIF(AG32:AV32,AB$5)</f>
        <v>0</v>
      </c>
      <c r="AC32" s="177" t="n">
        <f aca="false">SUM(X32:AB32)</f>
        <v>0</v>
      </c>
      <c r="AD32" s="213" t="str">
        <f aca="false">IF(ISERROR(((X32+Y32)*2+Z32*3+AA32*4+AB32*5)/SUM(X32,Y32:AB32)),"",((X32+Y32)*2+Z32*3+AA32*4+AB32*5)/SUM(X32,Y32:AB32))</f>
        <v/>
      </c>
      <c r="AE32" s="214" t="n">
        <f aca="false">IF(AX32=5,0.5,IF(AX32=4,0.25,IF(AX32&lt;=3,0)))</f>
        <v>0</v>
      </c>
      <c r="AF32" s="1"/>
      <c r="AG32" s="215" t="str">
        <f aca="false">IF(ISERROR(VALUE(LEFT(F32))),LEFT(F32),VALUE(LEFT(F32)))</f>
        <v/>
      </c>
      <c r="AH32" s="215" t="str">
        <f aca="false">IF(ISERROR(VALUE(LEFT(G32))),LEFT(G32),VALUE(LEFT(G32)))</f>
        <v/>
      </c>
      <c r="AI32" s="215" t="str">
        <f aca="false">IF(ISERROR(VALUE(LEFT(H32))),LEFT(H32),VALUE(LEFT(H32)))</f>
        <v/>
      </c>
      <c r="AJ32" s="215" t="str">
        <f aca="false">IF(ISERROR(VALUE(LEFT(I32))),LEFT(I32),VALUE(LEFT(I32)))</f>
        <v/>
      </c>
      <c r="AK32" s="215" t="str">
        <f aca="false">IF(ISERROR(VALUE(LEFT(J32))),LEFT(J32),VALUE(LEFT(J32)))</f>
        <v/>
      </c>
      <c r="AL32" s="215" t="str">
        <f aca="false">IF(ISERROR(VALUE(LEFT(K32))),LEFT(K32),VALUE(LEFT(K32)))</f>
        <v/>
      </c>
      <c r="AM32" s="215" t="str">
        <f aca="false">IF(ISERROR(VALUE(LEFT(L32))),LEFT(L32),VALUE(LEFT(L32)))</f>
        <v/>
      </c>
      <c r="AN32" s="215" t="str">
        <f aca="false">IF(ISERROR(VALUE(LEFT(M32))),LEFT(M32),VALUE(LEFT(M32)))</f>
        <v/>
      </c>
      <c r="AO32" s="215" t="str">
        <f aca="false">IF(ISERROR(VALUE(LEFT(N32))),LEFT(N32),VALUE(LEFT(N32)))</f>
        <v/>
      </c>
      <c r="AP32" s="215" t="str">
        <f aca="false">IF(ISERROR(VALUE(LEFT(O32))),LEFT(O32),VALUE(LEFT(O32)))</f>
        <v/>
      </c>
      <c r="AQ32" s="215" t="str">
        <f aca="false">IF(ISERROR(VALUE(LEFT(P32))),LEFT(P32),VALUE(LEFT(P32)))</f>
        <v/>
      </c>
      <c r="AR32" s="215" t="str">
        <f aca="false">IF(ISERROR(VALUE(LEFT(Q32))),LEFT(Q32),VALUE(LEFT(Q32)))</f>
        <v/>
      </c>
      <c r="AS32" s="215" t="str">
        <f aca="false">IF(ISERROR(VALUE(LEFT(R32))),LEFT(R32),VALUE(LEFT(R32)))</f>
        <v/>
      </c>
      <c r="AT32" s="215" t="str">
        <f aca="false">IF(ISERROR(VALUE(LEFT(S32))),LEFT(S32),VALUE(LEFT(S32)))</f>
        <v/>
      </c>
      <c r="AU32" s="215" t="str">
        <f aca="false">IF(ISERROR(VALUE(LEFT(T32))),LEFT(T32),VALUE(LEFT(T32)))</f>
        <v/>
      </c>
      <c r="AV32" s="215" t="str">
        <f aca="false">IF(ISERROR(VALUE(LEFT(U32))),LEFT(U32),VALUE(LEFT(U32)))</f>
        <v/>
      </c>
      <c r="AW32" s="216" t="n">
        <f aca="false">COUNTIF(AG32:AV32,"з")</f>
        <v>0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75"/>
      <c r="B33" s="119"/>
      <c r="C33" s="119"/>
      <c r="D33" s="119"/>
      <c r="E33" s="120" t="n">
        <f aca="false">COUNTIF(E6:E32,"2634")</f>
        <v>26</v>
      </c>
      <c r="F33" s="80"/>
      <c r="G33" s="80"/>
      <c r="H33" s="80"/>
      <c r="I33" s="80"/>
      <c r="J33" s="80"/>
      <c r="K33" s="80"/>
      <c r="L33" s="96"/>
      <c r="M33" s="80"/>
      <c r="N33" s="80"/>
      <c r="O33" s="96"/>
      <c r="P33" s="80"/>
      <c r="Q33" s="80"/>
      <c r="R33" s="96"/>
      <c r="S33" s="80"/>
      <c r="T33" s="80"/>
      <c r="U33" s="80"/>
      <c r="V33" s="120"/>
      <c r="W33" s="212" t="n">
        <f aca="false">SUM(W6:W32)</f>
        <v>0</v>
      </c>
      <c r="X33" s="212" t="n">
        <f aca="false">SUM(X6:X32)</f>
        <v>0</v>
      </c>
      <c r="Y33" s="212" t="n">
        <f aca="false">SUM(Y6:Y32)-X33</f>
        <v>3</v>
      </c>
      <c r="Z33" s="212" t="n">
        <f aca="false">SUM(Z6:Z32)</f>
        <v>50</v>
      </c>
      <c r="AA33" s="212" t="n">
        <f aca="false">SUM(AA6:AA32)</f>
        <v>70</v>
      </c>
      <c r="AB33" s="212" t="n">
        <f aca="false">SUM(AB6:AB32)</f>
        <v>58</v>
      </c>
      <c r="AC33" s="212" t="n">
        <f aca="false">SUM(X33:AB33)</f>
        <v>181</v>
      </c>
      <c r="AD33" s="213"/>
      <c r="AE33" s="260"/>
      <c r="AF33" s="1"/>
      <c r="AG33" s="298"/>
      <c r="AH33" s="298"/>
      <c r="AI33" s="298"/>
      <c r="AJ33" s="298"/>
      <c r="AK33" s="298"/>
      <c r="AL33" s="298"/>
      <c r="AM33" s="298"/>
      <c r="AN33" s="298"/>
      <c r="AO33" s="298"/>
      <c r="AP33" s="298"/>
      <c r="AQ33" s="298"/>
      <c r="AR33" s="298"/>
      <c r="AS33" s="298"/>
      <c r="AT33" s="298"/>
      <c r="AU33" s="298"/>
      <c r="AV33" s="298"/>
      <c r="AW33" s="120"/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2.75" hidden="false" customHeight="true" outlineLevel="0" collapsed="false">
      <c r="A34" s="122"/>
      <c r="B34" s="122"/>
      <c r="C34" s="123" t="s">
        <v>62</v>
      </c>
      <c r="D34" s="123"/>
      <c r="E34" s="120"/>
      <c r="F34" s="261" t="str">
        <f aca="false" t="array" ref="F34:U41">AG34:AV41</f>
        <v> </v>
      </c>
      <c r="G34" s="261" t="n">
        <v>3.92307692307692</v>
      </c>
      <c r="H34" s="261" t="n">
        <v>4.16</v>
      </c>
      <c r="I34" s="261" t="n">
        <v>4.76923076923077</v>
      </c>
      <c r="J34" s="261" t="n">
        <v>4.03846153846154</v>
      </c>
      <c r="K34" s="261" t="n">
        <v>4.23076923076923</v>
      </c>
      <c r="L34" s="261" t="n">
        <v>3.84615384615385</v>
      </c>
      <c r="M34" s="261" t="n">
        <v>3.11538461538462</v>
      </c>
      <c r="N34" s="261" t="str">
        <v> </v>
      </c>
      <c r="O34" s="125" t="str">
        <v> </v>
      </c>
      <c r="P34" s="125" t="str">
        <v> </v>
      </c>
      <c r="Q34" s="125" t="str">
        <v> </v>
      </c>
      <c r="R34" s="125" t="str">
        <v> </v>
      </c>
      <c r="S34" s="261" t="str">
        <v> </v>
      </c>
      <c r="T34" s="261" t="str">
        <v> </v>
      </c>
      <c r="U34" s="261" t="str">
        <v> </v>
      </c>
      <c r="V34" s="262" t="n">
        <f aca="false">сводн.!t28</f>
        <v>3</v>
      </c>
      <c r="AD34" s="213" t="n">
        <f aca="false">IF(ISERROR(((X33+Y33)*2+Z33*3+AA33*4+AB33*5)/SUM(X33,Y33:AB33)),"",((X33+Y33)*2+Z33*3+AA33*4+AB33*5)/SUM(X33,Y33:AB33))</f>
        <v>4.01104972375691</v>
      </c>
      <c r="AE34" s="263"/>
      <c r="AF34" s="1"/>
      <c r="AG34" s="264" t="str">
        <f aca="false">IF(COUNT(AG6:AG32)=0," ",SUM(AG6:AG32)/COUNT(AG6:AG32))</f>
        <v> </v>
      </c>
      <c r="AH34" s="264" t="n">
        <f aca="false">IF(COUNT(AH6:AH32)=0," ",SUM(AH6:AH32)/COUNT(AH6:AH32))</f>
        <v>3.92307692307692</v>
      </c>
      <c r="AI34" s="264" t="n">
        <f aca="false">IF(COUNT(AI6:AI32)=0," ",SUM(AI6:AI32)/COUNT(AI6:AI32))</f>
        <v>4.16</v>
      </c>
      <c r="AJ34" s="264" t="n">
        <f aca="false">IF(COUNT(AJ6:AJ32)=0," ",SUM(AJ6:AJ32)/COUNT(AJ6:AJ32))</f>
        <v>4.76923076923077</v>
      </c>
      <c r="AK34" s="264" t="n">
        <f aca="false">IF(COUNT(AK6:AK32)=0," ",SUM(AK6:AK32)/COUNT(AK6:AK32))</f>
        <v>4.03846153846154</v>
      </c>
      <c r="AL34" s="264" t="n">
        <f aca="false">IF(COUNT(AL6:AL32)=0," ",SUM(AL6:AL32)/COUNT(AL6:AL32))</f>
        <v>4.23076923076923</v>
      </c>
      <c r="AM34" s="264" t="n">
        <f aca="false">IF(COUNT(AM6:AM32)=0," ",SUM(AM6:AM32)/COUNT(AM6:AM32))</f>
        <v>3.84615384615385</v>
      </c>
      <c r="AN34" s="264" t="n">
        <f aca="false">IF(COUNT(AN6:AN32)=0," ",SUM(AN6:AN32)/COUNT(AN6:AN32))</f>
        <v>3.11538461538462</v>
      </c>
      <c r="AO34" s="264" t="str">
        <f aca="false">IF(COUNT(AO6:AO32)=0," ",SUM(AO6:AO32)/COUNT(AO6:AO32))</f>
        <v> </v>
      </c>
      <c r="AP34" s="264" t="str">
        <f aca="false">IF(COUNT(AP6:AP32)=0," ",SUM(AP6:AP32)/COUNT(AP6:AP32))</f>
        <v> </v>
      </c>
      <c r="AQ34" s="264" t="str">
        <f aca="false">IF(COUNT(AQ6:AQ32)=0," ",SUM(AQ6:AQ32)/COUNT(AQ6:AQ32))</f>
        <v> </v>
      </c>
      <c r="AR34" s="264" t="str">
        <f aca="false">IF(COUNT(AR6:AR32)=0," ",SUM(AR6:AR32)/COUNT(AR6:AR32))</f>
        <v> </v>
      </c>
      <c r="AS34" s="264" t="str">
        <f aca="false">IF(COUNT(AS6:AS32)=0," ",SUM(AS6:AS32)/COUNT(AS6:AS32))</f>
        <v> </v>
      </c>
      <c r="AT34" s="264" t="str">
        <f aca="false">IF(COUNT(AT6:AT32)=0," ",SUM(AT6:AT32)/COUNT(AT6:AT32))</f>
        <v> </v>
      </c>
      <c r="AU34" s="264" t="str">
        <f aca="false">IF(COUNT(AU6:AU32)=0," ",SUM(AU6:AU32)/COUNT(AU6:AU32))</f>
        <v> </v>
      </c>
      <c r="AV34" s="265" t="str">
        <f aca="false">IF(COUNT(AV6:AV32)=0," ",SUM(AV6:AV32)/COUNT(AV6:AV32))</f>
        <v> </v>
      </c>
      <c r="AW34" s="216"/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="146" customFormat="true" ht="12.75" hidden="false" customHeight="false" outlineLevel="0" collapsed="false">
      <c r="A35" s="131"/>
      <c r="B35" s="131"/>
      <c r="C35" s="132" t="s">
        <v>63</v>
      </c>
      <c r="D35" s="132"/>
      <c r="E35" s="133"/>
      <c r="F35" s="266" t="str">
        <v>0</v>
      </c>
      <c r="G35" s="266" t="n">
        <v>6</v>
      </c>
      <c r="H35" s="266" t="n">
        <v>9</v>
      </c>
      <c r="I35" s="266" t="n">
        <v>23</v>
      </c>
      <c r="J35" s="266" t="n">
        <v>4</v>
      </c>
      <c r="K35" s="266" t="n">
        <v>9</v>
      </c>
      <c r="L35" s="266" t="n">
        <v>6</v>
      </c>
      <c r="M35" s="266" t="n">
        <v>1</v>
      </c>
      <c r="N35" s="266" t="str">
        <v>0</v>
      </c>
      <c r="O35" s="267" t="str">
        <v>0</v>
      </c>
      <c r="P35" s="267" t="str">
        <v>0</v>
      </c>
      <c r="Q35" s="267" t="str">
        <v>0</v>
      </c>
      <c r="R35" s="267" t="str">
        <v>0</v>
      </c>
      <c r="S35" s="266" t="str">
        <v>0</v>
      </c>
      <c r="T35" s="266" t="str">
        <v>0</v>
      </c>
      <c r="U35" s="266" t="str">
        <v> </v>
      </c>
      <c r="V35" s="268" t="n">
        <f aca="false">IF(COUNTIF(V6:V32,5)=0,"0",COUNTIF(V6:V32,5))</f>
        <v>1</v>
      </c>
      <c r="W35" s="133"/>
      <c r="X35" s="269" t="n">
        <f aca="false">SUM(X33:AB33)</f>
        <v>181</v>
      </c>
      <c r="Y35" s="269"/>
      <c r="Z35" s="269"/>
      <c r="AA35" s="269"/>
      <c r="AB35" s="269"/>
      <c r="AC35" s="269"/>
      <c r="AD35" s="213" t="n">
        <f aca="false">IF(ISERROR(((X35+Y35)*2+Z35*3+AA35*4+AB35*5)/SUM(X35,Y35:AB35)),"",((X35+Y35)*2+Z35*3+AA35*4+AB35*5)/SUM(X35,Y35:AB35))</f>
        <v>2</v>
      </c>
      <c r="AE35" s="270"/>
      <c r="AG35" s="271" t="str">
        <f aca="false">IF(COUNTIF(AG6:AG32,5)=0,"0",COUNTIF(AG6:AG32,5))</f>
        <v>0</v>
      </c>
      <c r="AH35" s="271" t="n">
        <f aca="false">IF(COUNTIF(AH6:AH32,5)=0,"0",COUNTIF(AH6:AH32,5))</f>
        <v>6</v>
      </c>
      <c r="AI35" s="271" t="n">
        <f aca="false">IF(COUNTIF(AI6:AI32,5)=0,"0",COUNTIF(AI6:AI32,5))</f>
        <v>9</v>
      </c>
      <c r="AJ35" s="271" t="n">
        <f aca="false">IF(COUNTIF(AJ6:AJ32,5)=0,"0",COUNTIF(AJ6:AJ32,5))</f>
        <v>23</v>
      </c>
      <c r="AK35" s="271" t="n">
        <f aca="false">IF(COUNTIF(AK6:AK32,5)=0,"0",COUNTIF(AK6:AK32,5))</f>
        <v>4</v>
      </c>
      <c r="AL35" s="271" t="n">
        <f aca="false">IF(COUNTIF(AL6:AL32,5)=0,"0",COUNTIF(AL6:AL32,5))</f>
        <v>9</v>
      </c>
      <c r="AM35" s="271" t="n">
        <f aca="false">IF(COUNTIF(AM6:AM32,5)=0,"0",COUNTIF(AM6:AM32,5))</f>
        <v>6</v>
      </c>
      <c r="AN35" s="271" t="n">
        <f aca="false">IF(COUNTIF(AN6:AN32,5)=0,"0",COUNTIF(AN6:AN32,5))</f>
        <v>1</v>
      </c>
      <c r="AO35" s="271" t="str">
        <f aca="false">IF(COUNTIF(AO6:AO32,5)=0,"0",COUNTIF(AO6:AO32,5))</f>
        <v>0</v>
      </c>
      <c r="AP35" s="271" t="str">
        <f aca="false">IF(COUNTIF(AP6:AP32,5)=0,"0",COUNTIF(AP6:AP32,5))</f>
        <v>0</v>
      </c>
      <c r="AQ35" s="271" t="str">
        <f aca="false">IF(COUNTIF(AQ6:AQ32,5)=0,"0",COUNTIF(AQ6:AQ32,5))</f>
        <v>0</v>
      </c>
      <c r="AR35" s="271" t="str">
        <f aca="false">IF(COUNTIF(AR6:AR32,5)=0,"0",COUNTIF(AR6:AR32,5))</f>
        <v>0</v>
      </c>
      <c r="AS35" s="271" t="str">
        <f aca="false">IF(COUNTIF(AS6:AS32,5)=0,"0",COUNTIF(AS6:AS32,5))</f>
        <v>0</v>
      </c>
      <c r="AT35" s="271" t="str">
        <f aca="false">IF(COUNTIF(AT6:AT32,5)=0,"0",COUNTIF(AT6:AT32,5))</f>
        <v>0</v>
      </c>
      <c r="AU35" s="271" t="str">
        <f aca="false">IF(COUNTIF(AU6:AU32,5)=0,"0",COUNTIF(AU6:AU32,5))</f>
        <v>0</v>
      </c>
      <c r="AV35" s="272" t="str">
        <f aca="false">IF(COUNTIF(AV6:AV32,5)=0," ",COUNTIF(AV6:AV32,5))</f>
        <v> </v>
      </c>
      <c r="AW35" s="271"/>
      <c r="AX35" s="273"/>
      <c r="AY35" s="274"/>
      <c r="AZ35" s="274"/>
      <c r="BA35" s="274"/>
      <c r="BB35" s="274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5"/>
      <c r="BP35" s="275"/>
      <c r="BQ35" s="275"/>
      <c r="BR35" s="275"/>
      <c r="BS35" s="275"/>
      <c r="BT35" s="275"/>
      <c r="BU35" s="275"/>
      <c r="BV35" s="275"/>
      <c r="BW35" s="275"/>
      <c r="BX35" s="275"/>
      <c r="BY35" s="275"/>
      <c r="BZ35" s="275"/>
      <c r="CA35" s="275"/>
      <c r="CB35" s="275"/>
      <c r="CC35" s="275"/>
      <c r="CD35" s="275"/>
      <c r="CE35" s="275"/>
      <c r="CF35" s="275"/>
      <c r="CG35" s="275"/>
      <c r="CH35" s="275"/>
      <c r="CI35" s="275"/>
      <c r="CJ35" s="275"/>
      <c r="CK35" s="275"/>
      <c r="CL35" s="275"/>
      <c r="CM35" s="275"/>
    </row>
    <row r="36" s="160" customFormat="true" ht="12.75" hidden="false" customHeight="false" outlineLevel="0" collapsed="false">
      <c r="A36" s="147"/>
      <c r="B36" s="147"/>
      <c r="C36" s="148" t="s">
        <v>64</v>
      </c>
      <c r="D36" s="148"/>
      <c r="E36" s="149"/>
      <c r="F36" s="276" t="str">
        <v>0</v>
      </c>
      <c r="G36" s="276" t="n">
        <v>12</v>
      </c>
      <c r="H36" s="276" t="n">
        <v>11</v>
      </c>
      <c r="I36" s="276" t="str">
        <v>0</v>
      </c>
      <c r="J36" s="276" t="n">
        <v>19</v>
      </c>
      <c r="K36" s="276" t="n">
        <v>14</v>
      </c>
      <c r="L36" s="276" t="n">
        <v>10</v>
      </c>
      <c r="M36" s="276" t="n">
        <v>4</v>
      </c>
      <c r="N36" s="276" t="str">
        <v>0</v>
      </c>
      <c r="O36" s="277" t="str">
        <v>0</v>
      </c>
      <c r="P36" s="277" t="str">
        <v>0</v>
      </c>
      <c r="Q36" s="277" t="str">
        <v>0</v>
      </c>
      <c r="R36" s="277" t="str">
        <v>0</v>
      </c>
      <c r="S36" s="276" t="str">
        <v>0</v>
      </c>
      <c r="T36" s="276" t="str">
        <v>0</v>
      </c>
      <c r="U36" s="276" t="str">
        <v> </v>
      </c>
      <c r="V36" s="278" t="n">
        <f aca="false">IF(COUNTIF(V6:V32,4)=0,"0",COUNTIF(V6:V32,4))</f>
        <v>4</v>
      </c>
      <c r="W36" s="279"/>
      <c r="X36" s="279"/>
      <c r="Y36" s="279" t="str">
        <f aca="false">IF(COUNTIF(Y6:Y32,4)=0," ",COUNTIF(Y6:Y32,4))</f>
        <v> </v>
      </c>
      <c r="Z36" s="279" t="n">
        <f aca="false">IF(COUNTIF(Z6:Z32,4)=0," ",COUNTIF(Z6:Z32,4))</f>
        <v>3</v>
      </c>
      <c r="AA36" s="279" t="n">
        <f aca="false">IF(COUNTIF(AA6:AA32,4)=0," ",COUNTIF(AA6:AA32,4))</f>
        <v>1</v>
      </c>
      <c r="AB36" s="279" t="n">
        <f aca="false">IF(COUNTIF(AB6:AB32,4)=0," ",COUNTIF(AB6:AB32,4))</f>
        <v>3</v>
      </c>
      <c r="AC36" s="279"/>
      <c r="AD36" s="279"/>
      <c r="AE36" s="280" t="str">
        <f aca="false">IF(COUNTIF(AE6:AE32,4)=0," ",COUNTIF(AE6:AE32,4))</f>
        <v> </v>
      </c>
      <c r="AF36" s="279" t="str">
        <f aca="false">IF(COUNTIF(AF6:AF32,4)=0," ",COUNTIF(AF6:AF32,4))</f>
        <v> </v>
      </c>
      <c r="AG36" s="279" t="str">
        <f aca="false">IF(COUNTIF(AG6:AG32,4)=0,"0",COUNTIF(AG6:AG32,4))</f>
        <v>0</v>
      </c>
      <c r="AH36" s="279" t="n">
        <f aca="false">IF(COUNTIF(AH6:AH32,4)=0,"0",COUNTIF(AH6:AH32,4))</f>
        <v>12</v>
      </c>
      <c r="AI36" s="279" t="n">
        <f aca="false">IF(COUNTIF(AI6:AI32,4)=0,"0",COUNTIF(AI6:AI32,4))</f>
        <v>11</v>
      </c>
      <c r="AJ36" s="279" t="str">
        <f aca="false">IF(COUNTIF(AJ6:AJ32,4)=0,"0",COUNTIF(AJ6:AJ32,4))</f>
        <v>0</v>
      </c>
      <c r="AK36" s="279" t="n">
        <f aca="false">IF(COUNTIF(AK6:AK32,4)=0,"0",COUNTIF(AK6:AK32,4))</f>
        <v>19</v>
      </c>
      <c r="AL36" s="279" t="n">
        <f aca="false">IF(COUNTIF(AL6:AL32,4)=0,"0",COUNTIF(AL6:AL32,4))</f>
        <v>14</v>
      </c>
      <c r="AM36" s="279" t="n">
        <f aca="false">IF(COUNTIF(AM6:AM32,4)=0,"0",COUNTIF(AM6:AM32,4))</f>
        <v>10</v>
      </c>
      <c r="AN36" s="279" t="n">
        <f aca="false">IF(COUNTIF(AN6:AN32,4)=0,"0",COUNTIF(AN6:AN32,4))</f>
        <v>4</v>
      </c>
      <c r="AO36" s="279" t="str">
        <f aca="false">IF(COUNTIF(AO6:AO32,4)=0,"0",COUNTIF(AO6:AO32,4))</f>
        <v>0</v>
      </c>
      <c r="AP36" s="279" t="str">
        <f aca="false">IF(COUNTIF(AP6:AP32,4)=0,"0",COUNTIF(AP6:AP32,4))</f>
        <v>0</v>
      </c>
      <c r="AQ36" s="279" t="str">
        <f aca="false">IF(COUNTIF(AQ6:AQ32,4)=0,"0",COUNTIF(AQ6:AQ32,4))</f>
        <v>0</v>
      </c>
      <c r="AR36" s="279" t="str">
        <f aca="false">IF(COUNTIF(AR6:AR32,4)=0,"0",COUNTIF(AR6:AR32,4))</f>
        <v>0</v>
      </c>
      <c r="AS36" s="279" t="str">
        <f aca="false">IF(COUNTIF(AS6:AS32,4)=0,"0",COUNTIF(AS6:AS32,4))</f>
        <v>0</v>
      </c>
      <c r="AT36" s="279" t="str">
        <f aca="false">IF(COUNTIF(AT6:AT32,4)=0,"0",COUNTIF(AT6:AT32,4))</f>
        <v>0</v>
      </c>
      <c r="AU36" s="279" t="str">
        <f aca="false">IF(COUNTIF(AU6:AU32,4)=0,"0",COUNTIF(AU6:AU32,4))</f>
        <v>0</v>
      </c>
      <c r="AV36" s="281" t="str">
        <f aca="false">IF(COUNTIF(AV6:AV32,4)=0," ",COUNTIF(AV6:AV32,4))</f>
        <v> </v>
      </c>
      <c r="AW36" s="279"/>
      <c r="AX36" s="282"/>
      <c r="AY36" s="283"/>
      <c r="AZ36" s="283"/>
      <c r="BA36" s="283"/>
      <c r="BB36" s="283"/>
      <c r="BC36" s="283"/>
      <c r="BD36" s="283"/>
      <c r="BE36" s="283"/>
      <c r="BF36" s="283"/>
      <c r="BG36" s="283"/>
      <c r="BH36" s="283"/>
      <c r="BI36" s="283"/>
      <c r="BJ36" s="283"/>
      <c r="BK36" s="283"/>
      <c r="BL36" s="283"/>
      <c r="BM36" s="283"/>
      <c r="BN36" s="283"/>
      <c r="BO36" s="284"/>
      <c r="BP36" s="284"/>
      <c r="BQ36" s="284"/>
      <c r="BR36" s="284"/>
      <c r="BS36" s="284"/>
      <c r="BT36" s="284"/>
      <c r="BU36" s="284"/>
      <c r="BV36" s="284"/>
      <c r="BW36" s="284"/>
      <c r="BX36" s="284"/>
      <c r="BY36" s="284"/>
      <c r="BZ36" s="284"/>
      <c r="CA36" s="284"/>
      <c r="CB36" s="284"/>
      <c r="CC36" s="284"/>
      <c r="CD36" s="284"/>
      <c r="CE36" s="284"/>
      <c r="CF36" s="284"/>
      <c r="CG36" s="284"/>
      <c r="CH36" s="284"/>
      <c r="CI36" s="284"/>
      <c r="CJ36" s="284"/>
      <c r="CK36" s="284"/>
      <c r="CL36" s="284"/>
      <c r="CM36" s="284"/>
    </row>
    <row r="37" s="174" customFormat="true" ht="12.75" hidden="false" customHeight="false" outlineLevel="0" collapsed="false">
      <c r="A37" s="161"/>
      <c r="B37" s="161"/>
      <c r="C37" s="162" t="s">
        <v>65</v>
      </c>
      <c r="D37" s="162"/>
      <c r="E37" s="163"/>
      <c r="F37" s="285" t="str">
        <v>0</v>
      </c>
      <c r="G37" s="285" t="n">
        <v>8</v>
      </c>
      <c r="H37" s="285" t="n">
        <v>5</v>
      </c>
      <c r="I37" s="285" t="n">
        <v>3</v>
      </c>
      <c r="J37" s="285" t="n">
        <v>3</v>
      </c>
      <c r="K37" s="285" t="n">
        <v>3</v>
      </c>
      <c r="L37" s="285" t="n">
        <v>10</v>
      </c>
      <c r="M37" s="285" t="n">
        <v>18</v>
      </c>
      <c r="N37" s="285" t="str">
        <v>0</v>
      </c>
      <c r="O37" s="286" t="str">
        <v>0</v>
      </c>
      <c r="P37" s="286" t="str">
        <v>0</v>
      </c>
      <c r="Q37" s="286" t="str">
        <v>0</v>
      </c>
      <c r="R37" s="286" t="str">
        <v>0</v>
      </c>
      <c r="S37" s="285" t="str">
        <v>0</v>
      </c>
      <c r="T37" s="285" t="str">
        <v>0</v>
      </c>
      <c r="U37" s="285" t="str">
        <v> </v>
      </c>
      <c r="V37" s="287" t="n">
        <f aca="false">IF(COUNTIF(V6:V32,3)=0,"0",COUNTIF(V6:V32,3))</f>
        <v>18</v>
      </c>
      <c r="W37" s="288"/>
      <c r="X37" s="288"/>
      <c r="Y37" s="288" t="str">
        <f aca="false">IF(COUNTIF(Y6:Y32,3)=0," ",COUNTIF(Y6:Y32,3))</f>
        <v> </v>
      </c>
      <c r="Z37" s="288" t="str">
        <f aca="false">IF(COUNTIF(Z6:Z32,3)=0," ",COUNTIF(Z6:Z32,3))</f>
        <v> </v>
      </c>
      <c r="AA37" s="288" t="n">
        <f aca="false">IF(COUNTIF(AA6:AA32,3)=0," ",COUNTIF(AA6:AA32,3))</f>
        <v>11</v>
      </c>
      <c r="AB37" s="288" t="n">
        <f aca="false">IF(COUNTIF(AB6:AB32,3)=0," ",COUNTIF(AB6:AB32,3))</f>
        <v>2</v>
      </c>
      <c r="AC37" s="288"/>
      <c r="AD37" s="288"/>
      <c r="AE37" s="289" t="str">
        <f aca="false">IF(COUNTIF(AE6:AE32,3)=0," ",COUNTIF(AE6:AE32,3))</f>
        <v> </v>
      </c>
      <c r="AF37" s="288" t="str">
        <f aca="false">IF(COUNTIF(AF6:AF32,3)=0," ",COUNTIF(AF6:AF32,3))</f>
        <v> </v>
      </c>
      <c r="AG37" s="288" t="str">
        <f aca="false">IF(COUNTIF(AG6:AG32,3)=0,"0",COUNTIF(AG6:AG32,3))</f>
        <v>0</v>
      </c>
      <c r="AH37" s="288" t="n">
        <f aca="false">IF(COUNTIF(AH6:AH32,3)=0,"0",COUNTIF(AH6:AH32,3))</f>
        <v>8</v>
      </c>
      <c r="AI37" s="288" t="n">
        <f aca="false">IF(COUNTIF(AI6:AI32,3)=0,"0",COUNTIF(AI6:AI32,3))</f>
        <v>5</v>
      </c>
      <c r="AJ37" s="288" t="n">
        <f aca="false">IF(COUNTIF(AJ6:AJ32,3)=0,"0",COUNTIF(AJ6:AJ32,3))</f>
        <v>3</v>
      </c>
      <c r="AK37" s="288" t="n">
        <f aca="false">IF(COUNTIF(AK6:AK32,3)=0,"0",COUNTIF(AK6:AK32,3))</f>
        <v>3</v>
      </c>
      <c r="AL37" s="288" t="n">
        <f aca="false">IF(COUNTIF(AL6:AL32,3)=0,"0",COUNTIF(AL6:AL32,3))</f>
        <v>3</v>
      </c>
      <c r="AM37" s="288" t="n">
        <f aca="false">IF(COUNTIF(AM6:AM32,3)=0,"0",COUNTIF(AM6:AM32,3))</f>
        <v>10</v>
      </c>
      <c r="AN37" s="288" t="n">
        <f aca="false">IF(COUNTIF(AN6:AN32,3)=0,"0",COUNTIF(AN6:AN32,3))</f>
        <v>18</v>
      </c>
      <c r="AO37" s="288" t="str">
        <f aca="false">IF(COUNTIF(AO6:AO32,3)=0,"0",COUNTIF(AO6:AO32,3))</f>
        <v>0</v>
      </c>
      <c r="AP37" s="288" t="str">
        <f aca="false">IF(COUNTIF(AP6:AP32,3)=0,"0",COUNTIF(AP6:AP32,3))</f>
        <v>0</v>
      </c>
      <c r="AQ37" s="288" t="str">
        <f aca="false">IF(COUNTIF(AQ6:AQ32,3)=0,"0",COUNTIF(AQ6:AQ32,3))</f>
        <v>0</v>
      </c>
      <c r="AR37" s="288" t="str">
        <f aca="false">IF(COUNTIF(AR6:AR32,3)=0,"0",COUNTIF(AR6:AR32,3))</f>
        <v>0</v>
      </c>
      <c r="AS37" s="288" t="str">
        <f aca="false">IF(COUNTIF(AS6:AS32,3)=0,"0",COUNTIF(AS6:AS32,3))</f>
        <v>0</v>
      </c>
      <c r="AT37" s="288" t="str">
        <f aca="false">IF(COUNTIF(AT6:AT32,3)=0,"0",COUNTIF(AT6:AT32,3))</f>
        <v>0</v>
      </c>
      <c r="AU37" s="288" t="str">
        <f aca="false">IF(COUNTIF(AU6:AU32,3)=0,"0",COUNTIF(AU6:AU32,3))</f>
        <v>0</v>
      </c>
      <c r="AV37" s="290" t="str">
        <f aca="false">IF(COUNTIF(AV6:AV32,3)=0," ",COUNTIF(AV6:AV32,3))</f>
        <v> </v>
      </c>
      <c r="AW37" s="288"/>
      <c r="AX37" s="291"/>
      <c r="AY37" s="292"/>
      <c r="AZ37" s="292"/>
      <c r="BA37" s="292"/>
      <c r="BB37" s="292"/>
      <c r="BC37" s="292"/>
      <c r="BD37" s="292"/>
      <c r="BE37" s="292"/>
      <c r="BF37" s="292"/>
      <c r="BG37" s="292"/>
      <c r="BH37" s="292"/>
      <c r="BI37" s="292"/>
      <c r="BJ37" s="292"/>
      <c r="BK37" s="292"/>
      <c r="BL37" s="292"/>
      <c r="BM37" s="292"/>
      <c r="BN37" s="292"/>
      <c r="BO37" s="293"/>
      <c r="BP37" s="293"/>
      <c r="BQ37" s="293"/>
      <c r="BR37" s="293"/>
      <c r="BS37" s="293"/>
      <c r="BT37" s="293"/>
      <c r="BU37" s="293"/>
      <c r="BV37" s="293"/>
      <c r="BW37" s="293"/>
      <c r="BX37" s="293"/>
      <c r="BY37" s="293"/>
      <c r="BZ37" s="293"/>
      <c r="CA37" s="293"/>
      <c r="CB37" s="293"/>
      <c r="CC37" s="293"/>
      <c r="CD37" s="293"/>
      <c r="CE37" s="293"/>
      <c r="CF37" s="293"/>
      <c r="CG37" s="293"/>
      <c r="CH37" s="293"/>
      <c r="CI37" s="293"/>
      <c r="CJ37" s="293"/>
      <c r="CK37" s="293"/>
      <c r="CL37" s="293"/>
      <c r="CM37" s="293"/>
    </row>
    <row r="38" customFormat="false" ht="12.75" hidden="false" customHeight="false" outlineLevel="0" collapsed="false">
      <c r="A38" s="122"/>
      <c r="B38" s="122"/>
      <c r="C38" s="123" t="s">
        <v>66</v>
      </c>
      <c r="D38" s="123"/>
      <c r="E38" s="120"/>
      <c r="F38" s="80" t="n">
        <v>0</v>
      </c>
      <c r="G38" s="80" t="n">
        <v>0</v>
      </c>
      <c r="H38" s="80" t="n">
        <v>0</v>
      </c>
      <c r="I38" s="80" t="n">
        <v>0</v>
      </c>
      <c r="J38" s="80" t="n">
        <v>0</v>
      </c>
      <c r="K38" s="80" t="n">
        <v>0</v>
      </c>
      <c r="L38" s="80" t="n">
        <v>0</v>
      </c>
      <c r="M38" s="80" t="n">
        <v>3</v>
      </c>
      <c r="N38" s="80" t="n">
        <v>0</v>
      </c>
      <c r="O38" s="96" t="n">
        <v>0</v>
      </c>
      <c r="P38" s="96" t="n">
        <v>0</v>
      </c>
      <c r="Q38" s="96" t="n">
        <v>0</v>
      </c>
      <c r="R38" s="96" t="n">
        <v>0</v>
      </c>
      <c r="S38" s="80" t="n">
        <v>0</v>
      </c>
      <c r="T38" s="80" t="n">
        <v>0</v>
      </c>
      <c r="U38" s="80" t="n">
        <v>0</v>
      </c>
      <c r="V38" s="216" t="n">
        <f aca="false">IF(COUNTIF(V6:V32,2)=0,"0",COUNTIF(V6:V32,2))</f>
        <v>3</v>
      </c>
      <c r="W38" s="216"/>
      <c r="X38" s="216"/>
      <c r="Y38" s="216" t="str">
        <f aca="false">IF(COUNTIF(Y6:Y32,2)=0," ",COUNTIF(Y6:Y32,2))</f>
        <v> </v>
      </c>
      <c r="Z38" s="216" t="n">
        <f aca="false">IF(COUNTIF(Z6:Z32,2)=0," ",COUNTIF(Z6:Z32,2))</f>
        <v>8</v>
      </c>
      <c r="AA38" s="216" t="n">
        <f aca="false">IF(COUNTIF(AA6:AA32,2)=0," ",COUNTIF(AA6:AA32,2))</f>
        <v>5</v>
      </c>
      <c r="AB38" s="216" t="n">
        <f aca="false">IF(COUNTIF(AB6:AB32,2)=0," ",COUNTIF(AB6:AB32,2))</f>
        <v>7</v>
      </c>
      <c r="AC38" s="216"/>
      <c r="AD38" s="216"/>
      <c r="AE38" s="294" t="str">
        <f aca="false">IF(COUNTIF(AE6:AE32,2)=0," ",COUNTIF(AE6:AE32,2))</f>
        <v> </v>
      </c>
      <c r="AF38" s="216" t="str">
        <f aca="false">IF(COUNTIF(AF6:AF32,2)=0," ",COUNTIF(AF6:AF32,2))</f>
        <v> </v>
      </c>
      <c r="AG38" s="216" t="n">
        <f aca="false">COUNTIF(AG6:AG32,2)+COUNTIF(AG6:AG32,"д")</f>
        <v>0</v>
      </c>
      <c r="AH38" s="216" t="n">
        <f aca="false">COUNTIF(AH6:AH32,2)+COUNTIF(AH6:AH32,"д")</f>
        <v>0</v>
      </c>
      <c r="AI38" s="216" t="n">
        <f aca="false">COUNTIF(AI6:AI32,2)+COUNTIF(AI6:AI32,"д")</f>
        <v>0</v>
      </c>
      <c r="AJ38" s="216" t="n">
        <f aca="false">COUNTIF(AJ6:AJ32,2)+COUNTIF(AJ6:AJ32,"д")</f>
        <v>0</v>
      </c>
      <c r="AK38" s="216" t="n">
        <f aca="false">COUNTIF(AK6:AK32,2)+COUNTIF(AK6:AK32,"д")</f>
        <v>0</v>
      </c>
      <c r="AL38" s="216" t="n">
        <f aca="false">COUNTIF(AL6:AL32,2)+COUNTIF(AL6:AL32,"д")</f>
        <v>0</v>
      </c>
      <c r="AM38" s="216" t="n">
        <f aca="false">COUNTIF(AM6:AM32,2)+COUNTIF(AM6:AM32,"д")</f>
        <v>0</v>
      </c>
      <c r="AN38" s="216" t="n">
        <f aca="false">COUNTIF(AN6:AN32,2)+COUNTIF(AN6:AN32,"д")</f>
        <v>3</v>
      </c>
      <c r="AO38" s="216" t="n">
        <f aca="false">COUNTIF(AO6:AO32,2)+COUNTIF(AO6:AO32,"д")</f>
        <v>0</v>
      </c>
      <c r="AP38" s="216" t="n">
        <f aca="false">COUNTIF(AP6:AP32,2)+COUNTIF(AP6:AP32,"д")</f>
        <v>0</v>
      </c>
      <c r="AQ38" s="216" t="n">
        <f aca="false">COUNTIF(AQ6:AQ32,2)+COUNTIF(AQ6:AQ32,"д")</f>
        <v>0</v>
      </c>
      <c r="AR38" s="216" t="n">
        <f aca="false">COUNTIF(AR6:AR32,2)+COUNTIF(AR6:AR32,"д")</f>
        <v>0</v>
      </c>
      <c r="AS38" s="216" t="n">
        <f aca="false">COUNTIF(AS6:AS32,2)+COUNTIF(AS6:AS32,"д")</f>
        <v>0</v>
      </c>
      <c r="AT38" s="216" t="n">
        <f aca="false">COUNTIF(AT6:AT32,2)+COUNTIF(AT6:AT32,"д")</f>
        <v>0</v>
      </c>
      <c r="AU38" s="216" t="n">
        <f aca="false">COUNTIF(AU6:AU32,2)+COUNTIF(AU6:AU32,"д")</f>
        <v>0</v>
      </c>
      <c r="AV38" s="216" t="n">
        <f aca="false">COUNTIF(AV6:AV32,2)+COUNTIF(AV6:AV32,"д")</f>
        <v>0</v>
      </c>
      <c r="AW38" s="216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DG38" s="0"/>
    </row>
    <row r="39" customFormat="false" ht="12.75" hidden="false" customHeight="false" outlineLevel="0" collapsed="false">
      <c r="A39" s="122"/>
      <c r="B39" s="122"/>
      <c r="C39" s="123" t="s">
        <v>67</v>
      </c>
      <c r="D39" s="123"/>
      <c r="E39" s="120"/>
      <c r="F39" s="80" t="n">
        <v>0</v>
      </c>
      <c r="G39" s="80" t="n">
        <v>0</v>
      </c>
      <c r="H39" s="80" t="str">
        <v>0</v>
      </c>
      <c r="I39" s="80" t="n">
        <v>0</v>
      </c>
      <c r="J39" s="80" t="n">
        <v>0</v>
      </c>
      <c r="K39" s="80" t="n">
        <v>0</v>
      </c>
      <c r="L39" s="80" t="n">
        <v>0</v>
      </c>
      <c r="M39" s="80" t="n">
        <v>0</v>
      </c>
      <c r="N39" s="80" t="n">
        <v>0</v>
      </c>
      <c r="O39" s="96" t="n">
        <v>0</v>
      </c>
      <c r="P39" s="96" t="n">
        <v>0</v>
      </c>
      <c r="Q39" s="96" t="n">
        <v>0</v>
      </c>
      <c r="R39" s="96" t="n">
        <v>0</v>
      </c>
      <c r="S39" s="80" t="n">
        <v>0</v>
      </c>
      <c r="T39" s="80" t="n">
        <v>0</v>
      </c>
      <c r="U39" s="80" t="n">
        <v>0</v>
      </c>
      <c r="V39" s="216" t="n">
        <f aca="false">COUNTBLANK(V6:V26)</f>
        <v>0</v>
      </c>
      <c r="W39" s="216" t="n">
        <f aca="false">COUNTBLANK(W6:W26)</f>
        <v>0</v>
      </c>
      <c r="X39" s="216" t="n">
        <f aca="false">COUNTBLANK(X6:X26)</f>
        <v>0</v>
      </c>
      <c r="Y39" s="216" t="n">
        <f aca="false">COUNTBLANK(Y6:Y26)</f>
        <v>0</v>
      </c>
      <c r="Z39" s="216" t="n">
        <f aca="false">COUNTBLANK(Z6:Z26)</f>
        <v>0</v>
      </c>
      <c r="AA39" s="216" t="n">
        <f aca="false">COUNTBLANK(AA6:AA26)</f>
        <v>0</v>
      </c>
      <c r="AB39" s="216" t="n">
        <f aca="false">COUNTBLANK(AB6:AB26)</f>
        <v>0</v>
      </c>
      <c r="AC39" s="216"/>
      <c r="AD39" s="216" t="n">
        <f aca="false">COUNTBLANK(AD6:AD32)</f>
        <v>1</v>
      </c>
      <c r="AE39" s="294" t="str">
        <f aca="false">IF(COUNTIF(AE6:AE32,"б")=0," ",COUNTIF(AE6:AE32,"б"))</f>
        <v> </v>
      </c>
      <c r="AF39" s="295" t="n">
        <f aca="false">IF(COUNTIF(AF6:AF32,"б")=0+COUNTIF(AF6:AF32,"а")=0,"0",COUNTIF(AF6:AF32,"б")+COUNTIF(AF6:AF32,"а"))</f>
        <v>0</v>
      </c>
      <c r="AG39" s="295" t="n">
        <f aca="false">IF(COUNTIF(AG6:AG32,"б")=0+COUNTIF(AG6:AG32,"а")=0,"0",COUNTIF(AG6:AG32,"б")+COUNTIF(AG6:AG32,"а"))</f>
        <v>0</v>
      </c>
      <c r="AH39" s="295" t="n">
        <f aca="false">IF(COUNTIF(AH6:AH32,"б")=0+COUNTIF(AH6:AH32,"а")=0,"0",COUNTIF(AH6:AH32,"б")+COUNTIF(AH6:AH32,"а"))</f>
        <v>0</v>
      </c>
      <c r="AI39" s="295" t="str">
        <f aca="false">IF(COUNTIF(AI6:AI32,"б")=0+COUNTIF(AI6:AI32,"а")=0,"0",COUNTIF(AI6:AI32,"б")+COUNTIF(AI6:AI32,"а"))</f>
        <v>0</v>
      </c>
      <c r="AJ39" s="295" t="n">
        <f aca="false">IF(COUNTIF(AJ6:AJ32,"б")=0+COUNTIF(AJ6:AJ32,"а")=0,"0",COUNTIF(AJ6:AJ32,"б")+COUNTIF(AJ6:AJ32,"а"))</f>
        <v>0</v>
      </c>
      <c r="AK39" s="295" t="n">
        <f aca="false">IF(COUNTIF(AK6:AK32,"б")=0+COUNTIF(AK6:AK32,"а")=0,"0",COUNTIF(AK6:AK32,"б")+COUNTIF(AK6:AK32,"а"))</f>
        <v>0</v>
      </c>
      <c r="AL39" s="295" t="n">
        <f aca="false">IF(COUNTIF(AL6:AL32,"б")=0+COUNTIF(AL6:AL32,"а")=0,"0",COUNTIF(AL6:AL32,"б")+COUNTIF(AL6:AL32,"а"))</f>
        <v>0</v>
      </c>
      <c r="AM39" s="295" t="n">
        <f aca="false">IF(COUNTIF(AM6:AM32,"б")=0+COUNTIF(AM6:AM32,"а")=0,"0",COUNTIF(AM6:AM32,"б")+COUNTIF(AM6:AM32,"а"))</f>
        <v>0</v>
      </c>
      <c r="AN39" s="295" t="n">
        <f aca="false">IF(COUNTIF(AN6:AN32,"б")=0+COUNTIF(AN6:AN32,"а")=0,"0",COUNTIF(AN6:AN32,"б")+COUNTIF(AN6:AN32,"а"))</f>
        <v>0</v>
      </c>
      <c r="AO39" s="295" t="n">
        <f aca="false">IF(COUNTIF(AO6:AO32,"б")=0+COUNTIF(AO6:AO32,"а")=0,"0",COUNTIF(AO6:AO32,"б")+COUNTIF(AO6:AO32,"а"))</f>
        <v>0</v>
      </c>
      <c r="AP39" s="295" t="n">
        <f aca="false">IF(COUNTIF(AP6:AP32,"б")=0+COUNTIF(AP6:AP32,"а")=0,"0",COUNTIF(AP6:AP32,"б")+COUNTIF(AP6:AP32,"а"))</f>
        <v>0</v>
      </c>
      <c r="AQ39" s="295" t="n">
        <f aca="false">IF(COUNTIF(AQ6:AQ32,"б")=0+COUNTIF(AQ6:AQ32,"а")=0,"0",COUNTIF(AQ6:AQ32,"б")+COUNTIF(AQ6:AQ32,"а"))</f>
        <v>0</v>
      </c>
      <c r="AR39" s="295" t="n">
        <f aca="false">IF(COUNTIF(AR6:AR32,"б")=0+COUNTIF(AR6:AR32,"а")=0,"0",COUNTIF(AR6:AR32,"б")+COUNTIF(AR6:AR32,"а"))</f>
        <v>0</v>
      </c>
      <c r="AS39" s="295" t="n">
        <f aca="false">IF(COUNTIF(AS6:AS32,"б")=0+COUNTIF(AS6:AS32,"а")=0,"0",COUNTIF(AS6:AS32,"б")+COUNTIF(AS6:AS32,"а"))</f>
        <v>0</v>
      </c>
      <c r="AT39" s="295" t="n">
        <f aca="false">IF(COUNTIF(AT6:AT32,"б")=0+COUNTIF(AT6:AT32,"а")=0,"0",COUNTIF(AT6:AT32,"б")+COUNTIF(AT6:AT32,"а"))</f>
        <v>0</v>
      </c>
      <c r="AU39" s="295" t="n">
        <f aca="false">IF(COUNTIF(AU6:AU32,"б")=0+COUNTIF(AU6:AU32,"а")=0,"0",COUNTIF(AU6:AU32,"б")+COUNTIF(AU6:AU32,"а"))</f>
        <v>0</v>
      </c>
      <c r="AV39" s="295" t="n">
        <f aca="false">IF(COUNTIF(AV6:AV32,"б")=0+COUNTIF(AV6:AV32,"а")=0,"0",COUNTIF(AV6:AV32,"б")+COUNTIF(AV6:AV32,"а"))</f>
        <v>0</v>
      </c>
      <c r="AW39" s="295" t="n">
        <f aca="false">IF(COUNTIF(AW6:AW32,"б")=0+COUNTIF(AW6:AW32,"а")=0,"0",COUNTIF(AW6:AW32,"б")+COUNTIF(AW6:AW32,"а"))</f>
        <v>0</v>
      </c>
      <c r="AX39" s="295" t="n">
        <f aca="false">IF(COUNTIF(AX6:AX32,"б")=0+COUNTIF(AX6:AX32,"а")=0,"0",COUNTIF(AX6:AX32,"б")+COUNTIF(AX6:AX32,"а"))</f>
        <v>0</v>
      </c>
      <c r="AY39" s="295" t="n">
        <f aca="false">IF(COUNTIF(AY6:AY32,"б")=0+COUNTIF(AY6:AY32,"а")=0,"0",COUNTIF(AY6:AY32,"б")+COUNTIF(AY6:AY32,"а"))</f>
        <v>0</v>
      </c>
      <c r="AZ39" s="295" t="n">
        <f aca="false">IF(COUNTIF(AZ6:AZ32,"б")=0+COUNTIF(AZ6:AZ32,"а")=0,"0",COUNTIF(AZ6:AZ32,"б")+COUNTIF(AZ6:AZ32,"а"))</f>
        <v>0</v>
      </c>
      <c r="BA39" s="295" t="n">
        <f aca="false">IF(COUNTIF(BA6:BA32,"б")=0+COUNTIF(BA6:BA32,"а")=0,"0",COUNTIF(BA6:BA32,"б")+COUNTIF(BA6:BA32,"а"))</f>
        <v>0</v>
      </c>
      <c r="BB39" s="295" t="n">
        <f aca="false">IF(COUNTIF(BB6:BB32,"б")=0+COUNTIF(BB6:BB32,"а")=0,"0",COUNTIF(BB6:BB32,"б")+COUNTIF(BB6:BB32,"а"))</f>
        <v>0</v>
      </c>
      <c r="BC39" s="295" t="n">
        <f aca="false">IF(COUNTIF(BC6:BC32,"б")=0+COUNTIF(BC6:BC32,"а")=0,"0",COUNTIF(BC6:BC32,"б")+COUNTIF(BC6:BC32,"а"))</f>
        <v>0</v>
      </c>
      <c r="BD39" s="295" t="n">
        <f aca="false">IF(COUNTIF(BD6:BD32,"б")=0+COUNTIF(BD6:BD32,"а")=0,"0",COUNTIF(BD6:BD32,"б")+COUNTIF(BD6:BD32,"а"))</f>
        <v>0</v>
      </c>
      <c r="BE39" s="295" t="n">
        <f aca="false">IF(COUNTIF(BE6:BE32,"б")=0+COUNTIF(BE6:BE32,"а")=0,"0",COUNTIF(BE6:BE32,"б")+COUNTIF(BE6:BE32,"а"))</f>
        <v>0</v>
      </c>
      <c r="BF39" s="295" t="n">
        <f aca="false">IF(COUNTIF(BF6:BF32,"б")=0+COUNTIF(BF6:BF32,"а")=0,"0",COUNTIF(BF6:BF32,"б")+COUNTIF(BF6:BF32,"а"))</f>
        <v>0</v>
      </c>
      <c r="BG39" s="295" t="n">
        <f aca="false">IF(COUNTIF(BG6:BG32,"б")=0+COUNTIF(BG6:BG32,"а")=0,"0",COUNTIF(BG6:BG32,"б")+COUNTIF(BG6:BG32,"а"))</f>
        <v>0</v>
      </c>
      <c r="BH39" s="295" t="n">
        <f aca="false">IF(COUNTIF(BH6:BH32,"б")=0+COUNTIF(BH6:BH32,"а")=0,"0",COUNTIF(BH6:BH32,"б")+COUNTIF(BH6:BH32,"а"))</f>
        <v>0</v>
      </c>
      <c r="BI39" s="295" t="n">
        <f aca="false">IF(COUNTIF(BI6:BI32,"б")=0+COUNTIF(BI6:BI32,"а")=0,"0",COUNTIF(BI6:BI32,"б")+COUNTIF(BI6:BI32,"а"))</f>
        <v>0</v>
      </c>
      <c r="BJ39" s="295" t="n">
        <f aca="false">IF(COUNTIF(BJ6:BJ32,"б")=0+COUNTIF(BJ6:BJ32,"а")=0,"0",COUNTIF(BJ6:BJ32,"б")+COUNTIF(BJ6:BJ32,"а"))</f>
        <v>0</v>
      </c>
      <c r="BK39" s="295" t="n">
        <f aca="false">IF(COUNTIF(BK6:BK32,"б")=0+COUNTIF(BK6:BK32,"а")=0,"0",COUNTIF(BK6:BK32,"б")+COUNTIF(BK6:BK32,"а"))</f>
        <v>0</v>
      </c>
      <c r="BL39" s="295" t="n">
        <f aca="false">IF(COUNTIF(BL6:BL32,"б")=0+COUNTIF(BL6:BL32,"а")=0,"0",COUNTIF(BL6:BL32,"б")+COUNTIF(BL6:BL32,"а"))</f>
        <v>0</v>
      </c>
      <c r="BM39" s="295" t="n">
        <f aca="false">IF(COUNTIF(BM6:BM32,"б")=0+COUNTIF(BM6:BM32,"а")=0,"0",COUNTIF(BM6:BM32,"б")+COUNTIF(BM6:BM32,"а"))</f>
        <v>0</v>
      </c>
      <c r="BN39" s="295" t="n">
        <f aca="false">IF(COUNTIF(BN6:BN32,"б")=0+COUNTIF(BN6:BN32,"а")=0,"0",COUNTIF(BN6:BN32,"б")+COUNTIF(BN6:BN32,"а"))</f>
        <v>0</v>
      </c>
      <c r="BO39" s="295" t="n">
        <f aca="false">IF(COUNTIF(BO6:BO32,"б")=0+COUNTIF(BO6:BO32,"а")=0,"0",COUNTIF(BO6:BO32,"б")+COUNTIF(BO6:BO32,"а"))</f>
        <v>0</v>
      </c>
      <c r="BP39" s="295" t="n">
        <f aca="false">IF(COUNTIF(BP6:BP32,"б")=0+COUNTIF(BP6:BP32,"а")=0,"0",COUNTIF(BP6:BP32,"б")+COUNTIF(BP6:BP32,"а"))</f>
        <v>0</v>
      </c>
      <c r="BQ39" s="295" t="n">
        <f aca="false">IF(COUNTIF(BQ6:BQ32,"б")=0+COUNTIF(BQ6:BQ32,"а")=0,"0",COUNTIF(BQ6:BQ32,"б")+COUNTIF(BQ6:BQ32,"а"))</f>
        <v>0</v>
      </c>
      <c r="BR39" s="295" t="n">
        <f aca="false">IF(COUNTIF(BR6:BR32,"б")=0+COUNTIF(BR6:BR32,"а")=0,"0",COUNTIF(BR6:BR32,"б")+COUNTIF(BR6:BR32,"а"))</f>
        <v>0</v>
      </c>
      <c r="BS39" s="295" t="n">
        <f aca="false">IF(COUNTIF(BS6:BS32,"б")=0+COUNTIF(BS6:BS32,"а")=0,"0",COUNTIF(BS6:BS32,"б")+COUNTIF(BS6:BS32,"а"))</f>
        <v>0</v>
      </c>
      <c r="BT39" s="295" t="n">
        <f aca="false">IF(COUNTIF(BT6:BT32,"б")=0+COUNTIF(BT6:BT32,"а")=0,"0",COUNTIF(BT6:BT32,"б")+COUNTIF(BT6:BT32,"а"))</f>
        <v>0</v>
      </c>
      <c r="BU39" s="295" t="n">
        <f aca="false">IF(COUNTIF(BU6:BU32,"б")=0+COUNTIF(BU6:BU32,"а")=0,"0",COUNTIF(BU6:BU32,"б")+COUNTIF(BU6:BU32,"а"))</f>
        <v>0</v>
      </c>
      <c r="BV39" s="295" t="n">
        <f aca="false">IF(COUNTIF(BV6:BV32,"б")=0+COUNTIF(BV6:BV32,"а")=0,"0",COUNTIF(BV6:BV32,"б")+COUNTIF(BV6:BV32,"а"))</f>
        <v>0</v>
      </c>
      <c r="BW39" s="295" t="n">
        <f aca="false">IF(COUNTIF(BW6:BW32,"б")=0+COUNTIF(BW6:BW32,"а")=0,"0",COUNTIF(BW6:BW32,"б")+COUNTIF(BW6:BW32,"а"))</f>
        <v>0</v>
      </c>
      <c r="BX39" s="295" t="n">
        <f aca="false">IF(COUNTIF(BX6:BX32,"б")=0+COUNTIF(BX6:BX32,"а")=0,"0",COUNTIF(BX6:BX32,"б")+COUNTIF(BX6:BX32,"а"))</f>
        <v>0</v>
      </c>
      <c r="BY39" s="295" t="n">
        <f aca="false">IF(COUNTIF(BY6:BY32,"б")=0+COUNTIF(BY6:BY32,"а")=0,"0",COUNTIF(BY6:BY32,"б")+COUNTIF(BY6:BY32,"а"))</f>
        <v>0</v>
      </c>
      <c r="BZ39" s="295" t="n">
        <f aca="false">IF(COUNTIF(BZ6:BZ32,"б")=0+COUNTIF(BZ6:BZ32,"а")=0,"0",COUNTIF(BZ6:BZ32,"б")+COUNTIF(BZ6:BZ32,"а"))</f>
        <v>0</v>
      </c>
      <c r="CA39" s="295" t="n">
        <f aca="false">IF(COUNTIF(CA6:CA32,"б")=0+COUNTIF(CA6:CA32,"а")=0,"0",COUNTIF(CA6:CA32,"б")+COUNTIF(CA6:CA32,"а"))</f>
        <v>0</v>
      </c>
      <c r="CB39" s="295" t="n">
        <f aca="false">IF(COUNTIF(CB6:CB32,"б")=0+COUNTIF(CB6:CB32,"а")=0,"0",COUNTIF(CB6:CB32,"б")+COUNTIF(CB6:CB32,"а"))</f>
        <v>0</v>
      </c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</row>
    <row r="40" customFormat="false" ht="12.75" hidden="false" customHeight="false" outlineLevel="0" collapsed="false">
      <c r="A40" s="122"/>
      <c r="B40" s="122"/>
      <c r="C40" s="123" t="s">
        <v>68</v>
      </c>
      <c r="D40" s="123"/>
      <c r="E40" s="120"/>
      <c r="F40" s="80" t="n">
        <v>26</v>
      </c>
      <c r="G40" s="80" t="str">
        <v>0</v>
      </c>
      <c r="H40" s="80" t="str">
        <v>0</v>
      </c>
      <c r="I40" s="80" t="str">
        <v>0</v>
      </c>
      <c r="J40" s="80" t="str">
        <v>0</v>
      </c>
      <c r="K40" s="80" t="str">
        <v>0</v>
      </c>
      <c r="L40" s="80" t="str">
        <v>0</v>
      </c>
      <c r="M40" s="80" t="str">
        <v>0</v>
      </c>
      <c r="N40" s="80" t="str">
        <v>0</v>
      </c>
      <c r="O40" s="96" t="str">
        <v>0</v>
      </c>
      <c r="P40" s="96" t="str">
        <v>0</v>
      </c>
      <c r="Q40" s="96" t="str">
        <v>0</v>
      </c>
      <c r="R40" s="96" t="str">
        <v>0</v>
      </c>
      <c r="S40" s="80" t="str">
        <v>0</v>
      </c>
      <c r="T40" s="80" t="str">
        <v>0</v>
      </c>
      <c r="U40" s="80" t="str">
        <v>0</v>
      </c>
      <c r="V40" s="216" t="str">
        <f aca="false">IF(COUNTIF(V6:V32,"з")=0,"0",COUNTIF(V6:V32,"з"))</f>
        <v>0</v>
      </c>
      <c r="W40" s="216"/>
      <c r="X40" s="216"/>
      <c r="Y40" s="216" t="str">
        <f aca="false">IF(COUNTIF(Y6:Y32,"з")=0," ",COUNTIF(Y6:Y32,"з"))</f>
        <v> </v>
      </c>
      <c r="Z40" s="216" t="str">
        <f aca="false">IF(COUNTIF(Z6:Z32,"з")=0," ",COUNTIF(Z6:Z32,"з"))</f>
        <v> </v>
      </c>
      <c r="AA40" s="216" t="str">
        <f aca="false">IF(COUNTIF(AA6:AA32,"з")=0," ",COUNTIF(AA6:AA32,"з"))</f>
        <v> </v>
      </c>
      <c r="AB40" s="216" t="str">
        <f aca="false">IF(COUNTIF(AB6:AB32,"з")=0," ",COUNTIF(AB6:AB32,"з"))</f>
        <v> </v>
      </c>
      <c r="AC40" s="216"/>
      <c r="AD40" s="216" t="str">
        <f aca="false">IF(COUNTIF(AD6:AD32,"з")=0," ",COUNTIF(AD6:AD32,"з"))</f>
        <v> </v>
      </c>
      <c r="AE40" s="294" t="str">
        <f aca="false">IF(COUNTIF(AE6:AE32,"з")=0," ",COUNTIF(AE6:AE32,"з"))</f>
        <v> </v>
      </c>
      <c r="AF40" s="216" t="str">
        <f aca="false">IF(COUNTIF(AF6:AF32,"з")=0," ",COUNTIF(AF6:AF32,"з"))</f>
        <v> </v>
      </c>
      <c r="AG40" s="216" t="n">
        <f aca="false">IF(COUNTIF(AG6:AG32,"з")=0,"0",COUNTIF(AG6:AG32,"з"))</f>
        <v>26</v>
      </c>
      <c r="AH40" s="216" t="str">
        <f aca="false">IF(COUNTIF(AH6:AH32,"з")=0,"0",COUNTIF(AH6:AH32,"з"))</f>
        <v>0</v>
      </c>
      <c r="AI40" s="216" t="str">
        <f aca="false">IF(COUNTIF(AI6:AI32,"з")=0,"0",COUNTIF(AI6:AI32,"з"))</f>
        <v>0</v>
      </c>
      <c r="AJ40" s="216" t="str">
        <f aca="false">IF(COUNTIF(AJ6:AJ32,"з")=0,"0",COUNTIF(AJ6:AJ32,"з"))</f>
        <v>0</v>
      </c>
      <c r="AK40" s="216" t="str">
        <f aca="false">IF(COUNTIF(AK6:AK32,"з")=0,"0",COUNTIF(AK6:AK32,"з"))</f>
        <v>0</v>
      </c>
      <c r="AL40" s="216" t="str">
        <f aca="false">IF(COUNTIF(AL6:AL32,"з")=0,"0",COUNTIF(AL6:AL32,"з"))</f>
        <v>0</v>
      </c>
      <c r="AM40" s="216" t="str">
        <f aca="false">IF(COUNTIF(AM6:AM32,"з")=0,"0",COUNTIF(AM6:AM32,"з"))</f>
        <v>0</v>
      </c>
      <c r="AN40" s="216" t="str">
        <f aca="false">IF(COUNTIF(AN6:AN32,"з")=0,"0",COUNTIF(AN6:AN32,"з"))</f>
        <v>0</v>
      </c>
      <c r="AO40" s="216" t="str">
        <f aca="false">IF(COUNTIF(AO6:AO32,"з")=0,"0",COUNTIF(AO6:AO32,"з"))</f>
        <v>0</v>
      </c>
      <c r="AP40" s="216" t="str">
        <f aca="false">IF(COUNTIF(AP6:AP32,"з")=0,"0",COUNTIF(AP6:AP32,"з"))</f>
        <v>0</v>
      </c>
      <c r="AQ40" s="216" t="str">
        <f aca="false">IF(COUNTIF(AQ6:AQ32,"з")=0,"0",COUNTIF(AQ6:AQ32,"з"))</f>
        <v>0</v>
      </c>
      <c r="AR40" s="216" t="str">
        <f aca="false">IF(COUNTIF(AR6:AR32,"з")=0,"0",COUNTIF(AR6:AR32,"з"))</f>
        <v>0</v>
      </c>
      <c r="AS40" s="216" t="str">
        <f aca="false">IF(COUNTIF(AS6:AS32,"з")=0,"0",COUNTIF(AS6:AS32,"з"))</f>
        <v>0</v>
      </c>
      <c r="AT40" s="216" t="str">
        <f aca="false">IF(COUNTIF(AT6:AT32,"з")=0,"0",COUNTIF(AT6:AT32,"з"))</f>
        <v>0</v>
      </c>
      <c r="AU40" s="216" t="str">
        <f aca="false">IF(COUNTIF(AU6:AU32,"з")=0,"0",COUNTIF(AU6:AU32,"з"))</f>
        <v>0</v>
      </c>
      <c r="AV40" s="216" t="str">
        <f aca="false">IF(COUNTIF(AV6:AV32,"з")=0,"0",COUNTIF(AV6:AV32,"з"))</f>
        <v>0</v>
      </c>
      <c r="AW40" s="216" t="str">
        <f aca="false">IF(COUNTIF(AW6:AW32,"з")=0,"0",COUNTIF(AW6:AW32,"з"))</f>
        <v>0</v>
      </c>
      <c r="AX40" s="2"/>
      <c r="AY40" s="229"/>
      <c r="AZ40" s="229"/>
      <c r="BA40" s="229"/>
      <c r="BB40" s="229"/>
      <c r="BC40" s="229"/>
      <c r="BD40" s="229"/>
      <c r="BE40" s="229"/>
      <c r="BF40" s="229"/>
      <c r="BG40" s="229"/>
      <c r="BH40" s="229"/>
      <c r="BI40" s="229"/>
      <c r="BJ40" s="229"/>
      <c r="BK40" s="229"/>
      <c r="BL40" s="229"/>
      <c r="BM40" s="229"/>
      <c r="BN40" s="229"/>
      <c r="BO40" s="2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DG40" s="0"/>
    </row>
    <row r="41" s="2" customFormat="true" ht="12.75" hidden="false" customHeight="false" outlineLevel="0" collapsed="false">
      <c r="A41" s="122"/>
      <c r="B41" s="122"/>
      <c r="C41" s="123" t="s">
        <v>69</v>
      </c>
      <c r="D41" s="123"/>
      <c r="E41" s="120"/>
      <c r="F41" s="80" t="str">
        <v>0</v>
      </c>
      <c r="G41" s="80" t="str">
        <v>0</v>
      </c>
      <c r="H41" s="80" t="str">
        <v>0</v>
      </c>
      <c r="I41" s="80" t="str">
        <v>0</v>
      </c>
      <c r="J41" s="80" t="str">
        <v>0</v>
      </c>
      <c r="K41" s="80" t="str">
        <v>0</v>
      </c>
      <c r="L41" s="80" t="str">
        <v>0</v>
      </c>
      <c r="M41" s="80" t="str">
        <v>0</v>
      </c>
      <c r="N41" s="80" t="str">
        <v>0</v>
      </c>
      <c r="O41" s="96" t="str">
        <v>0</v>
      </c>
      <c r="P41" s="96" t="str">
        <v>0</v>
      </c>
      <c r="Q41" s="96" t="str">
        <v>0</v>
      </c>
      <c r="R41" s="96" t="str">
        <v>0</v>
      </c>
      <c r="S41" s="80" t="str">
        <v>0</v>
      </c>
      <c r="T41" s="80" t="str">
        <v>0</v>
      </c>
      <c r="U41" s="80" t="str">
        <v>0</v>
      </c>
      <c r="V41" s="216" t="str">
        <f aca="false">IF(COUNTIF(V6:V32,"н")=0,"0",COUNTIF(V6:V32,"н"))</f>
        <v>0</v>
      </c>
      <c r="W41" s="216"/>
      <c r="X41" s="216"/>
      <c r="Y41" s="216" t="str">
        <f aca="false">IF(COUNTIF(Y6:Y32,"н")=0," ",COUNTIF(Y6:Y32,"н"))</f>
        <v> </v>
      </c>
      <c r="Z41" s="216" t="str">
        <f aca="false">IF(COUNTIF(Z6:Z32,"н")=0," ",COUNTIF(Z6:Z32,"н"))</f>
        <v> </v>
      </c>
      <c r="AA41" s="216" t="str">
        <f aca="false">IF(COUNTIF(AA6:AA32,"н")=0," ",COUNTIF(AA6:AA32,"н"))</f>
        <v> </v>
      </c>
      <c r="AB41" s="216" t="str">
        <f aca="false">IF(COUNTIF(AB6:AB32,"н")=0," ",COUNTIF(AB6:AB32,"н"))</f>
        <v> </v>
      </c>
      <c r="AC41" s="216"/>
      <c r="AD41" s="216" t="str">
        <f aca="false">IF(COUNTIF(AD6:AD32,"н")=0," ",COUNTIF(AD6:AD32,"н"))</f>
        <v> </v>
      </c>
      <c r="AE41" s="294" t="str">
        <f aca="false">IF(COUNTIF(AE6:AE32,"н")=0," ",COUNTIF(AE6:AE32,"н"))</f>
        <v> </v>
      </c>
      <c r="AF41" s="216" t="str">
        <f aca="false">IF(COUNTIF(AF6:AF32,"н")=0," ",COUNTIF(AF6:AF32,"н"))</f>
        <v> </v>
      </c>
      <c r="AG41" s="216" t="str">
        <f aca="false">IF(COUNTIF(AG6:AG32,"н")=0,"0",COUNTIF(AG6:AG32,"н"))</f>
        <v>0</v>
      </c>
      <c r="AH41" s="216" t="str">
        <f aca="false">IF(COUNTIF(AH6:AH32,"н")=0,"0",COUNTIF(AH6:AH32,"н"))</f>
        <v>0</v>
      </c>
      <c r="AI41" s="216" t="str">
        <f aca="false">IF(COUNTIF(AI6:AI32,"н")=0,"0",COUNTIF(AI6:AI32,"н"))</f>
        <v>0</v>
      </c>
      <c r="AJ41" s="216" t="str">
        <f aca="false">IF(COUNTIF(AJ6:AJ32,"н")=0,"0",COUNTIF(AJ6:AJ32,"н"))</f>
        <v>0</v>
      </c>
      <c r="AK41" s="216" t="str">
        <f aca="false">IF(COUNTIF(AK6:AK32,"н")=0,"0",COUNTIF(AK6:AK32,"н"))</f>
        <v>0</v>
      </c>
      <c r="AL41" s="216" t="str">
        <f aca="false">IF(COUNTIF(AL6:AL32,"н")=0,"0",COUNTIF(AL6:AL32,"н"))</f>
        <v>0</v>
      </c>
      <c r="AM41" s="216" t="str">
        <f aca="false">IF(COUNTIF(AM6:AM32,"н")=0,"0",COUNTIF(AM6:AM32,"н"))</f>
        <v>0</v>
      </c>
      <c r="AN41" s="216" t="str">
        <f aca="false">IF(COUNTIF(AN6:AN32,"н")=0,"0",COUNTIF(AN6:AN32,"н"))</f>
        <v>0</v>
      </c>
      <c r="AO41" s="216" t="str">
        <f aca="false">IF(COUNTIF(AO6:AO32,"н")=0,"0",COUNTIF(AO6:AO32,"н"))</f>
        <v>0</v>
      </c>
      <c r="AP41" s="216" t="str">
        <f aca="false">IF(COUNTIF(AP6:AP32,"н")=0,"0",COUNTIF(AP6:AP32,"н"))</f>
        <v>0</v>
      </c>
      <c r="AQ41" s="216" t="str">
        <f aca="false">IF(COUNTIF(AQ6:AQ32,"н")=0,"0",COUNTIF(AQ6:AQ32,"н"))</f>
        <v>0</v>
      </c>
      <c r="AR41" s="216" t="str">
        <f aca="false">IF(COUNTIF(AR6:AR32,"н")=0,"0",COUNTIF(AR6:AR32,"н"))</f>
        <v>0</v>
      </c>
      <c r="AS41" s="216" t="str">
        <f aca="false">IF(COUNTIF(AS6:AS32,"н")=0,"0",COUNTIF(AS6:AS32,"н"))</f>
        <v>0</v>
      </c>
      <c r="AT41" s="216" t="str">
        <f aca="false">IF(COUNTIF(AT6:AT32,"н")=0,"0",COUNTIF(AT6:AT32,"н"))</f>
        <v>0</v>
      </c>
      <c r="AU41" s="216" t="str">
        <f aca="false">IF(COUNTIF(AU6:AU32,"н")=0,"0",COUNTIF(AU6:AU32,"н"))</f>
        <v>0</v>
      </c>
      <c r="AV41" s="216" t="str">
        <f aca="false">IF(COUNTIF(AV6:AV32,"н")=0,"0",COUNTIF(AV6:AV32,"н"))</f>
        <v>0</v>
      </c>
      <c r="AW41" s="216" t="str">
        <f aca="false">IF(COUNTIF(AW6:AW32,"н")=0,"0",COUNTIF(AW6:AW32,"н"))</f>
        <v>0</v>
      </c>
      <c r="AY41" s="229"/>
      <c r="AZ41" s="229"/>
      <c r="BA41" s="229"/>
      <c r="BB41" s="229"/>
      <c r="BC41" s="229"/>
      <c r="BD41" s="229"/>
      <c r="BE41" s="229"/>
      <c r="BF41" s="229"/>
      <c r="BG41" s="229"/>
      <c r="BH41" s="229"/>
      <c r="BI41" s="229"/>
      <c r="BJ41" s="229"/>
      <c r="BK41" s="229"/>
      <c r="BL41" s="229"/>
      <c r="BM41" s="229"/>
      <c r="BN41" s="229"/>
    </row>
    <row r="42" s="1" customFormat="true" ht="12.75" hidden="false" customHeight="false" outlineLevel="0" collapsed="false">
      <c r="W42" s="227"/>
      <c r="X42" s="227"/>
      <c r="Y42" s="227"/>
      <c r="Z42" s="227"/>
      <c r="AA42" s="227"/>
      <c r="AB42" s="227"/>
      <c r="AC42" s="227"/>
      <c r="AD42" s="227"/>
      <c r="AG42" s="228"/>
      <c r="AH42" s="228"/>
      <c r="AI42" s="228"/>
      <c r="AJ42" s="228"/>
      <c r="AK42" s="228"/>
      <c r="AL42" s="228"/>
      <c r="AM42" s="228"/>
      <c r="AN42" s="228"/>
      <c r="AO42" s="228"/>
      <c r="AP42" s="228"/>
      <c r="AQ42" s="228"/>
      <c r="AR42" s="228"/>
      <c r="AS42" s="228"/>
      <c r="AT42" s="228"/>
      <c r="AU42" s="228"/>
      <c r="AV42" s="228"/>
      <c r="AW42" s="228"/>
      <c r="AX42" s="2"/>
      <c r="AY42" s="229"/>
      <c r="AZ42" s="229"/>
      <c r="BA42" s="229"/>
      <c r="BB42" s="229"/>
      <c r="BC42" s="229"/>
      <c r="BD42" s="229"/>
      <c r="BE42" s="229"/>
      <c r="BF42" s="229"/>
      <c r="BG42" s="229"/>
      <c r="BH42" s="229"/>
      <c r="BI42" s="229"/>
      <c r="BJ42" s="229"/>
      <c r="BK42" s="229"/>
      <c r="BL42" s="229"/>
      <c r="BM42" s="229"/>
      <c r="BN42" s="229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</row>
    <row r="43" s="1" customFormat="true" ht="12.75" hidden="false" customHeight="false" outlineLevel="0" collapsed="false">
      <c r="W43" s="227"/>
      <c r="X43" s="227"/>
      <c r="Y43" s="227"/>
      <c r="Z43" s="227"/>
      <c r="AA43" s="227"/>
      <c r="AB43" s="227"/>
      <c r="AC43" s="227"/>
      <c r="AD43" s="227"/>
      <c r="AG43" s="228"/>
      <c r="AH43" s="228"/>
      <c r="AI43" s="228"/>
      <c r="AJ43" s="228"/>
      <c r="AK43" s="228"/>
      <c r="AL43" s="228"/>
      <c r="AM43" s="228"/>
      <c r="AN43" s="228"/>
      <c r="AO43" s="228"/>
      <c r="AP43" s="228"/>
      <c r="AQ43" s="228"/>
      <c r="AR43" s="228"/>
      <c r="AS43" s="228"/>
      <c r="AT43" s="228"/>
      <c r="AU43" s="228"/>
      <c r="AV43" s="228"/>
      <c r="AW43" s="228"/>
      <c r="AX43" s="2"/>
      <c r="AY43" s="229"/>
      <c r="AZ43" s="229"/>
      <c r="BA43" s="229"/>
      <c r="BB43" s="229"/>
      <c r="BC43" s="229"/>
      <c r="BD43" s="229"/>
      <c r="BE43" s="229"/>
      <c r="BF43" s="229"/>
      <c r="BG43" s="229"/>
      <c r="BH43" s="229"/>
      <c r="BI43" s="229"/>
      <c r="BJ43" s="229"/>
      <c r="BK43" s="229"/>
      <c r="BL43" s="229"/>
      <c r="BM43" s="229"/>
      <c r="BN43" s="229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</row>
    <row r="44" s="1" customFormat="true" ht="12.75" hidden="false" customHeight="false" outlineLevel="0" collapsed="false">
      <c r="W44" s="227"/>
      <c r="X44" s="227"/>
      <c r="Y44" s="227"/>
      <c r="Z44" s="227"/>
      <c r="AA44" s="227"/>
      <c r="AB44" s="227"/>
      <c r="AC44" s="227"/>
      <c r="AD44" s="227"/>
      <c r="AG44" s="228"/>
      <c r="AH44" s="228"/>
      <c r="AI44" s="228" t="str">
        <f aca="false">IF(COUNTIF(AI6:AI36,"н")=0,"0",COUNTIF(AI6:AI36,"н"))</f>
        <v>0</v>
      </c>
      <c r="AJ44" s="228"/>
      <c r="AK44" s="228"/>
      <c r="AL44" s="228"/>
      <c r="AM44" s="228"/>
      <c r="AN44" s="228"/>
      <c r="AO44" s="228"/>
      <c r="AP44" s="228"/>
      <c r="AQ44" s="228"/>
      <c r="AR44" s="228"/>
      <c r="AS44" s="228"/>
      <c r="AT44" s="228"/>
      <c r="AU44" s="228"/>
      <c r="AV44" s="228"/>
      <c r="AW44" s="228"/>
      <c r="AX44" s="2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</row>
  </sheetData>
  <mergeCells count="10">
    <mergeCell ref="G2:J2"/>
    <mergeCell ref="K2:M2"/>
    <mergeCell ref="N2:Q2"/>
    <mergeCell ref="R2:S2"/>
    <mergeCell ref="A3:C4"/>
    <mergeCell ref="AD3:AD5"/>
    <mergeCell ref="AG3:AW3"/>
    <mergeCell ref="AX3:BM3"/>
    <mergeCell ref="BP3:CE3"/>
    <mergeCell ref="X35:AB35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1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6:AF39 W35 F33:Q41 AG39:CB39 W40:AW41 G6:I6 M6:M31 R35:V41 R34:U34 H7:I31 H32:J32 O6:Q31 G7:G26 AE6:AE35 R6:V33 AG6:AW38 G28:G32 J6:L25 K26:K3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3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:AC3 T4:AC4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Q3">
    <cfRule type="expression" priority="19" aboveAverage="0" equalAverage="0" bottom="0" percent="0" rank="0" text="" dxfId="17">
      <formula>$D$1&lt;Q3</formula>
    </cfRule>
    <cfRule type="expression" priority="20" aboveAverage="0" equalAverage="0" bottom="0" percent="0" rank="0" text="" dxfId="18">
      <formula>$D$1&gt;Q3</formula>
    </cfRule>
  </conditionalFormatting>
  <conditionalFormatting sqref="F6:F32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S5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S4">
    <cfRule type="expression" priority="27" aboveAverage="0" equalAverage="0" bottom="0" percent="0" rank="0" text="" dxfId="25">
      <formula>$D$1&lt;S4</formula>
    </cfRule>
    <cfRule type="expression" priority="28" aboveAverage="0" equalAverage="0" bottom="0" percent="0" rank="0" text="" dxfId="26">
      <formula>$D$1&gt;S4</formula>
    </cfRule>
  </conditionalFormatting>
  <conditionalFormatting sqref="S4">
    <cfRule type="expression" priority="29" aboveAverage="0" equalAverage="0" bottom="0" percent="0" rank="0" text="" dxfId="27">
      <formula>$D$1&lt;S4</formula>
    </cfRule>
    <cfRule type="expression" priority="30" aboveAverage="0" equalAverage="0" bottom="0" percent="0" rank="0" text="" dxfId="28">
      <formula>$D$1&gt;S4</formula>
    </cfRule>
  </conditionalFormatting>
  <conditionalFormatting sqref="S4">
    <cfRule type="expression" priority="31" aboveAverage="0" equalAverage="0" bottom="0" percent="0" rank="0" text="" dxfId="29">
      <formula>$D$1&lt;S4</formula>
    </cfRule>
    <cfRule type="expression" priority="32" aboveAverage="0" equalAverage="0" bottom="0" percent="0" rank="0" text="" dxfId="30">
      <formula>$D$1&gt;S4</formula>
    </cfRule>
  </conditionalFormatting>
  <conditionalFormatting sqref="S4">
    <cfRule type="expression" priority="33" aboveAverage="0" equalAverage="0" bottom="0" percent="0" rank="0" text="" dxfId="31">
      <formula>$D$1&lt;S4</formula>
    </cfRule>
    <cfRule type="expression" priority="34" aboveAverage="0" equalAverage="0" bottom="0" percent="0" rank="0" text="" dxfId="32">
      <formula>$D$1&gt;S4</formula>
    </cfRule>
  </conditionalFormatting>
  <conditionalFormatting sqref="S4">
    <cfRule type="expression" priority="35" aboveAverage="0" equalAverage="0" bottom="0" percent="0" rank="0" text="" dxfId="33">
      <formula>$D$1&lt;S4</formula>
    </cfRule>
    <cfRule type="expression" priority="36" aboveAverage="0" equalAverage="0" bottom="0" percent="0" rank="0" text="" dxfId="34">
      <formula>$D$1&gt;S4</formula>
    </cfRule>
  </conditionalFormatting>
  <conditionalFormatting sqref="S4">
    <cfRule type="expression" priority="37" aboveAverage="0" equalAverage="0" bottom="0" percent="0" rank="0" text="" dxfId="35">
      <formula>$D$1&lt;S4</formula>
    </cfRule>
    <cfRule type="expression" priority="38" aboveAverage="0" equalAverage="0" bottom="0" percent="0" rank="0" text="" dxfId="36">
      <formula>$D$1&gt;S4</formula>
    </cfRule>
  </conditionalFormatting>
  <conditionalFormatting sqref="J26:J31 L26:L31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L32">
    <cfRule type="cellIs" priority="42" operator="equal" aboveAverage="0" equalAverage="0" bottom="0" percent="0" rank="0" text="" dxfId="40">
      <formula>5</formula>
    </cfRule>
    <cfRule type="cellIs" priority="43" operator="equal" aboveAverage="0" equalAverage="0" bottom="0" percent="0" rank="0" text="" dxfId="41">
      <formula>4</formula>
    </cfRule>
    <cfRule type="cellIs" priority="44" operator="equal" aboveAverage="0" equalAverage="0" bottom="0" percent="0" rank="0" text="" dxfId="42">
      <formula>3</formula>
    </cfRule>
  </conditionalFormatting>
  <conditionalFormatting sqref="Q4">
    <cfRule type="expression" priority="45" aboveAverage="0" equalAverage="0" bottom="0" percent="0" rank="0" text="" dxfId="43">
      <formula>$D$1&lt;Q4</formula>
    </cfRule>
    <cfRule type="expression" priority="46" aboveAverage="0" equalAverage="0" bottom="0" percent="0" rank="0" text="" dxfId="44">
      <formula>$D$1&gt;Q4</formula>
    </cfRule>
  </conditionalFormatting>
  <conditionalFormatting sqref="Q4">
    <cfRule type="expression" priority="47" aboveAverage="0" equalAverage="0" bottom="0" percent="0" rank="0" text="" dxfId="45">
      <formula>$D$1&lt;Q4</formula>
    </cfRule>
    <cfRule type="expression" priority="48" aboveAverage="0" equalAverage="0" bottom="0" percent="0" rank="0" text="" dxfId="46">
      <formula>$D$1&gt;Q4</formula>
    </cfRule>
  </conditionalFormatting>
  <conditionalFormatting sqref="R4">
    <cfRule type="expression" priority="49" aboveAverage="0" equalAverage="0" bottom="0" percent="0" rank="0" text="" dxfId="47">
      <formula>$D$1&lt;R4</formula>
    </cfRule>
    <cfRule type="expression" priority="50" aboveAverage="0" equalAverage="0" bottom="0" percent="0" rank="0" text="" dxfId="48">
      <formula>$D$1&gt;R4</formula>
    </cfRule>
  </conditionalFormatting>
  <conditionalFormatting sqref="R4">
    <cfRule type="expression" priority="51" aboveAverage="0" equalAverage="0" bottom="0" percent="0" rank="0" text="" dxfId="49">
      <formula>$D$1&lt;R4</formula>
    </cfRule>
    <cfRule type="expression" priority="52" aboveAverage="0" equalAverage="0" bottom="0" percent="0" rank="0" text="" dxfId="50">
      <formula>$D$1&gt;R4</formula>
    </cfRule>
  </conditionalFormatting>
  <conditionalFormatting sqref="R4">
    <cfRule type="expression" priority="53" aboveAverage="0" equalAverage="0" bottom="0" percent="0" rank="0" text="" dxfId="51">
      <formula>$D$1&lt;R4</formula>
    </cfRule>
    <cfRule type="expression" priority="54" aboveAverage="0" equalAverage="0" bottom="0" percent="0" rank="0" text="" dxfId="52">
      <formula>$D$1&gt;R4</formula>
    </cfRule>
  </conditionalFormatting>
  <conditionalFormatting sqref="Q5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Q4">
    <cfRule type="expression" priority="58" aboveAverage="0" equalAverage="0" bottom="0" percent="0" rank="0" text="" dxfId="56">
      <formula>$D$1&lt;Q4</formula>
    </cfRule>
    <cfRule type="expression" priority="59" aboveAverage="0" equalAverage="0" bottom="0" percent="0" rank="0" text="" dxfId="57">
      <formula>$D$1&gt;Q4</formula>
    </cfRule>
  </conditionalFormatting>
  <conditionalFormatting sqref="Q4">
    <cfRule type="expression" priority="60" aboveAverage="0" equalAverage="0" bottom="0" percent="0" rank="0" text="" dxfId="58">
      <formula>$D$1&lt;Q4</formula>
    </cfRule>
    <cfRule type="expression" priority="61" aboveAverage="0" equalAverage="0" bottom="0" percent="0" rank="0" text="" dxfId="59">
      <formula>$D$1&gt;Q4</formula>
    </cfRule>
  </conditionalFormatting>
  <conditionalFormatting sqref="Q4">
    <cfRule type="expression" priority="62" aboveAverage="0" equalAverage="0" bottom="0" percent="0" rank="0" text="" dxfId="60">
      <formula>$D$1&lt;Q4</formula>
    </cfRule>
    <cfRule type="expression" priority="63" aboveAverage="0" equalAverage="0" bottom="0" percent="0" rank="0" text="" dxfId="61">
      <formula>$D$1&gt;Q4</formula>
    </cfRule>
  </conditionalFormatting>
  <conditionalFormatting sqref="Q4">
    <cfRule type="expression" priority="64" aboveAverage="0" equalAverage="0" bottom="0" percent="0" rank="0" text="" dxfId="62">
      <formula>$D$1&lt;Q4</formula>
    </cfRule>
    <cfRule type="expression" priority="65" aboveAverage="0" equalAverage="0" bottom="0" percent="0" rank="0" text="" dxfId="63">
      <formula>$D$1&gt;Q4</formula>
    </cfRule>
  </conditionalFormatting>
  <conditionalFormatting sqref="R5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R4">
    <cfRule type="expression" priority="69" aboveAverage="0" equalAverage="0" bottom="0" percent="0" rank="0" text="" dxfId="67">
      <formula>$D$1&lt;R4</formula>
    </cfRule>
    <cfRule type="expression" priority="70" aboveAverage="0" equalAverage="0" bottom="0" percent="0" rank="0" text="" dxfId="68">
      <formula>$D$1&gt;R4</formula>
    </cfRule>
  </conditionalFormatting>
  <conditionalFormatting sqref="R4">
    <cfRule type="expression" priority="71" aboveAverage="0" equalAverage="0" bottom="0" percent="0" rank="0" text="" dxfId="69">
      <formula>$D$1&lt;R4</formula>
    </cfRule>
    <cfRule type="expression" priority="72" aboveAverage="0" equalAverage="0" bottom="0" percent="0" rank="0" text="" dxfId="70">
      <formula>$D$1&gt;R4</formula>
    </cfRule>
  </conditionalFormatting>
  <conditionalFormatting sqref="R4">
    <cfRule type="expression" priority="73" aboveAverage="0" equalAverage="0" bottom="0" percent="0" rank="0" text="" dxfId="71">
      <formula>$D$1&lt;R4</formula>
    </cfRule>
    <cfRule type="expression" priority="74" aboveAverage="0" equalAverage="0" bottom="0" percent="0" rank="0" text="" dxfId="72">
      <formula>$D$1&gt;R4</formula>
    </cfRule>
  </conditionalFormatting>
  <conditionalFormatting sqref="O32">
    <cfRule type="cellIs" priority="75" operator="equal" aboveAverage="0" equalAverage="0" bottom="0" percent="0" rank="0" text="" dxfId="73">
      <formula>5</formula>
    </cfRule>
    <cfRule type="cellIs" priority="76" operator="equal" aboveAverage="0" equalAverage="0" bottom="0" percent="0" rank="0" text="" dxfId="74">
      <formula>4</formula>
    </cfRule>
    <cfRule type="cellIs" priority="77" operator="equal" aboveAverage="0" equalAverage="0" bottom="0" percent="0" rank="0" text="" dxfId="75">
      <formula>3</formula>
    </cfRule>
  </conditionalFormatting>
  <conditionalFormatting sqref="P32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Q32">
    <cfRule type="cellIs" priority="81" operator="equal" aboveAverage="0" equalAverage="0" bottom="0" percent="0" rank="0" text="" dxfId="79">
      <formula>5</formula>
    </cfRule>
    <cfRule type="cellIs" priority="82" operator="equal" aboveAverage="0" equalAverage="0" bottom="0" percent="0" rank="0" text="" dxfId="80">
      <formula>4</formula>
    </cfRule>
    <cfRule type="cellIs" priority="83" operator="equal" aboveAverage="0" equalAverage="0" bottom="0" percent="0" rank="0" text="" dxfId="81">
      <formula>3</formula>
    </cfRule>
  </conditionalFormatting>
  <conditionalFormatting sqref="N3:O3">
    <cfRule type="expression" priority="84" aboveAverage="0" equalAverage="0" bottom="0" percent="0" rank="0" text="" dxfId="82">
      <formula>$D$1&lt;N3</formula>
    </cfRule>
    <cfRule type="expression" priority="85" aboveAverage="0" equalAverage="0" bottom="0" percent="0" rank="0" text="" dxfId="83">
      <formula>$D$1&gt;N3</formula>
    </cfRule>
  </conditionalFormatting>
  <conditionalFormatting sqref="P3">
    <cfRule type="expression" priority="86" aboveAverage="0" equalAverage="0" bottom="0" percent="0" rank="0" text="" dxfId="84">
      <formula>$D$1&lt;P3</formula>
    </cfRule>
    <cfRule type="expression" priority="87" aboveAverage="0" equalAverage="0" bottom="0" percent="0" rank="0" text="" dxfId="85">
      <formula>$D$1&gt;P3</formula>
    </cfRule>
  </conditionalFormatting>
  <conditionalFormatting sqref="O4">
    <cfRule type="expression" priority="88" aboveAverage="0" equalAverage="0" bottom="0" percent="0" rank="0" text="" dxfId="86">
      <formula>$D$1&lt;O4</formula>
    </cfRule>
    <cfRule type="expression" priority="89" aboveAverage="0" equalAverage="0" bottom="0" percent="0" rank="0" text="" dxfId="87">
      <formula>$D$1&gt;O4</formula>
    </cfRule>
  </conditionalFormatting>
  <conditionalFormatting sqref="J3">
    <cfRule type="expression" priority="90" aboveAverage="0" equalAverage="0" bottom="0" percent="0" rank="0" text="" dxfId="88">
      <formula>$D$1&lt;J3</formula>
    </cfRule>
    <cfRule type="expression" priority="91" aboveAverage="0" equalAverage="0" bottom="0" percent="0" rank="0" text="" dxfId="89">
      <formula>$D$1&gt;J3</formula>
    </cfRule>
  </conditionalFormatting>
  <conditionalFormatting sqref="P3">
    <cfRule type="expression" priority="92" aboveAverage="0" equalAverage="0" bottom="0" percent="0" rank="0" text="" dxfId="90">
      <formula>$D$4&lt;P3</formula>
    </cfRule>
    <cfRule type="expression" priority="93" aboveAverage="0" equalAverage="0" bottom="0" percent="0" rank="0" text="" dxfId="91">
      <formula>$D$4&gt;P3</formula>
    </cfRule>
  </conditionalFormatting>
  <conditionalFormatting sqref="P4">
    <cfRule type="expression" priority="94" aboveAverage="0" equalAverage="0" bottom="0" percent="0" rank="0" text="" dxfId="92">
      <formula>$D$4&lt;P4</formula>
    </cfRule>
    <cfRule type="expression" priority="95" aboveAverage="0" equalAverage="0" bottom="0" percent="0" rank="0" text="" dxfId="93">
      <formula>$D$4&gt;P4</formula>
    </cfRule>
  </conditionalFormatting>
  <conditionalFormatting sqref="P4">
    <cfRule type="expression" priority="96" aboveAverage="0" equalAverage="0" bottom="0" percent="0" rank="0" text="" dxfId="94">
      <formula>$D$1&lt;P4</formula>
    </cfRule>
    <cfRule type="expression" priority="97" aboveAverage="0" equalAverage="0" bottom="0" percent="0" rank="0" text="" dxfId="95">
      <formula>$D$1&gt;P4</formula>
    </cfRule>
  </conditionalFormatting>
  <conditionalFormatting sqref="P4">
    <cfRule type="expression" priority="98" aboveAverage="0" equalAverage="0" bottom="0" percent="0" rank="0" text="" dxfId="96">
      <formula>$D$4&lt;P4</formula>
    </cfRule>
    <cfRule type="expression" priority="99" aboveAverage="0" equalAverage="0" bottom="0" percent="0" rank="0" text="" dxfId="97">
      <formula>$D$4&gt;P4</formula>
    </cfRule>
  </conditionalFormatting>
  <conditionalFormatting sqref="P5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M3:M4">
    <cfRule type="expression" priority="103" aboveAverage="0" equalAverage="0" bottom="0" percent="0" rank="0" text="" dxfId="101">
      <formula>$D$1&lt;M3</formula>
    </cfRule>
    <cfRule type="expression" priority="104" aboveAverage="0" equalAverage="0" bottom="0" percent="0" rank="0" text="" dxfId="102">
      <formula>$D$1&gt;M3</formula>
    </cfRule>
  </conditionalFormatting>
  <conditionalFormatting sqref="M5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M3:M4">
    <cfRule type="expression" priority="108" aboveAverage="0" equalAverage="0" bottom="0" percent="0" rank="0" text="" dxfId="106">
      <formula>$D$1&lt;M3</formula>
    </cfRule>
    <cfRule type="expression" priority="109" aboveAverage="0" equalAverage="0" bottom="0" percent="0" rank="0" text="" dxfId="107">
      <formula>$D$1&gt;M3</formula>
    </cfRule>
  </conditionalFormatting>
  <conditionalFormatting sqref="M32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N6:N31">
    <cfRule type="cellIs" priority="113" operator="equal" aboveAverage="0" equalAverage="0" bottom="0" percent="0" rank="0" text="" dxfId="111">
      <formula>5</formula>
    </cfRule>
    <cfRule type="cellIs" priority="114" operator="equal" aboveAverage="0" equalAverage="0" bottom="0" percent="0" rank="0" text="" dxfId="112">
      <formula>4</formula>
    </cfRule>
    <cfRule type="cellIs" priority="115" operator="equal" aboveAverage="0" equalAverage="0" bottom="0" percent="0" rank="0" text="" dxfId="113">
      <formula>3</formula>
    </cfRule>
  </conditionalFormatting>
  <conditionalFormatting sqref="N32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G27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N4">
    <cfRule type="expression" priority="122" aboveAverage="0" equalAverage="0" bottom="0" percent="0" rank="0" text="" dxfId="120">
      <formula>$D$1&lt;N4</formula>
    </cfRule>
    <cfRule type="expression" priority="123" aboveAverage="0" equalAverage="0" bottom="0" percent="0" rank="0" text="" dxfId="121">
      <formula>$D$1&gt;N4</formula>
    </cfRule>
  </conditionalFormatting>
  <conditionalFormatting sqref="N5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N4">
    <cfRule type="expression" priority="127" aboveAverage="0" equalAverage="0" bottom="0" percent="0" rank="0" text="" dxfId="125">
      <formula>$D$4&lt;N4</formula>
    </cfRule>
    <cfRule type="expression" priority="128" aboveAverage="0" equalAverage="0" bottom="0" percent="0" rank="0" text="" dxfId="126">
      <formula>$D$4&gt;N4</formula>
    </cfRule>
  </conditionalFormatting>
  <conditionalFormatting sqref="N4">
    <cfRule type="expression" priority="129" aboveAverage="0" equalAverage="0" bottom="0" percent="0" rank="0" text="" dxfId="127">
      <formula>$D$4&lt;N4</formula>
    </cfRule>
    <cfRule type="expression" priority="130" aboveAverage="0" equalAverage="0" bottom="0" percent="0" rank="0" text="" dxfId="128">
      <formula>$D$4&gt;N4</formula>
    </cfRule>
  </conditionalFormatting>
  <conditionalFormatting sqref="G5:M5">
    <cfRule type="cellIs" priority="131" operator="equal" aboveAverage="0" equalAverage="0" bottom="0" percent="0" rank="0" text="" dxfId="129">
      <formula>5</formula>
    </cfRule>
    <cfRule type="cellIs" priority="132" operator="equal" aboveAverage="0" equalAverage="0" bottom="0" percent="0" rank="0" text="" dxfId="130">
      <formula>4</formula>
    </cfRule>
    <cfRule type="cellIs" priority="133" operator="equal" aboveAverage="0" equalAverage="0" bottom="0" percent="0" rank="0" text="" dxfId="131">
      <formula>3</formula>
    </cfRule>
  </conditionalFormatting>
  <conditionalFormatting sqref="G3:M4">
    <cfRule type="expression" priority="134" aboveAverage="0" equalAverage="0" bottom="0" percent="0" rank="0" text="" dxfId="132">
      <formula>$D$1&lt;G3</formula>
    </cfRule>
    <cfRule type="expression" priority="135" aboveAverage="0" equalAverage="0" bottom="0" percent="0" rank="0" text="" dxfId="133">
      <formula>$D$1&gt;G3</formula>
    </cfRule>
  </conditionalFormatting>
  <conditionalFormatting sqref="F4">
    <cfRule type="expression" priority="136" aboveAverage="0" equalAverage="0" bottom="0" percent="0" rank="0" text="" dxfId="134">
      <formula>$D$1&lt;F4</formula>
    </cfRule>
    <cfRule type="expression" priority="137" aboveAverage="0" equalAverage="0" bottom="0" percent="0" rank="0" text="" dxfId="135">
      <formula>$D$1&gt;F4</formula>
    </cfRule>
  </conditionalFormatting>
  <conditionalFormatting sqref="F4">
    <cfRule type="expression" priority="138" aboveAverage="0" equalAverage="0" bottom="0" percent="0" rank="0" text="" dxfId="136">
      <formula>$D$1&lt;F4</formula>
    </cfRule>
    <cfRule type="expression" priority="139" aboveAverage="0" equalAverage="0" bottom="0" percent="0" rank="0" text="" dxfId="137">
      <formula>$D$1&gt;F4</formula>
    </cfRule>
  </conditionalFormatting>
  <conditionalFormatting sqref="F4">
    <cfRule type="expression" priority="140" aboveAverage="0" equalAverage="0" bottom="0" percent="0" rank="0" text="" dxfId="138">
      <formula>$D$1&lt;F4</formula>
    </cfRule>
    <cfRule type="expression" priority="141" aboveAverage="0" equalAverage="0" bottom="0" percent="0" rank="0" text="" dxfId="139">
      <formula>$D$1&gt;F4</formula>
    </cfRule>
  </conditionalFormatting>
  <conditionalFormatting sqref="F4">
    <cfRule type="expression" priority="142" aboveAverage="0" equalAverage="0" bottom="0" percent="0" rank="0" text="" dxfId="140">
      <formula>$D$1&lt;F4</formula>
    </cfRule>
    <cfRule type="expression" priority="143" aboveAverage="0" equalAverage="0" bottom="0" percent="0" rank="0" text="" dxfId="141">
      <formula>$D$1&gt;F4</formula>
    </cfRule>
  </conditionalFormatting>
  <conditionalFormatting sqref="F4">
    <cfRule type="expression" priority="144" aboveAverage="0" equalAverage="0" bottom="0" percent="0" rank="0" text="" dxfId="142">
      <formula>$D$1&lt;F4</formula>
    </cfRule>
    <cfRule type="expression" priority="145" aboveAverage="0" equalAverage="0" bottom="0" percent="0" rank="0" text="" dxfId="143">
      <formula>$D$1&gt;F4</formula>
    </cfRule>
  </conditionalFormatting>
  <conditionalFormatting sqref="F4">
    <cfRule type="expression" priority="146" aboveAverage="0" equalAverage="0" bottom="0" percent="0" rank="0" text="" dxfId="144">
      <formula>$D$1&lt;F4</formula>
    </cfRule>
    <cfRule type="expression" priority="147" aboveAverage="0" equalAverage="0" bottom="0" percent="0" rank="0" text="" dxfId="145">
      <formula>$D$1&gt;F4</formula>
    </cfRule>
  </conditionalFormatting>
  <conditionalFormatting sqref="F5">
    <cfRule type="cellIs" priority="148" operator="equal" aboveAverage="0" equalAverage="0" bottom="0" percent="0" rank="0" text="" dxfId="146">
      <formula>5</formula>
    </cfRule>
    <cfRule type="cellIs" priority="149" operator="equal" aboveAverage="0" equalAverage="0" bottom="0" percent="0" rank="0" text="" dxfId="147">
      <formula>4</formula>
    </cfRule>
    <cfRule type="cellIs" priority="150" operator="equal" aboveAverage="0" equalAverage="0" bottom="0" percent="0" rank="0" text="" dxfId="148">
      <formula>3</formula>
    </cfRule>
  </conditionalFormatting>
  <conditionalFormatting sqref="F3">
    <cfRule type="expression" priority="151" aboveAverage="0" equalAverage="0" bottom="0" percent="0" rank="0" text="" dxfId="149">
      <formula>$D$1&lt;F3</formula>
    </cfRule>
    <cfRule type="expression" priority="152" aboveAverage="0" equalAverage="0" bottom="0" percent="0" rank="0" text="" dxfId="150">
      <formula>$D$1&gt;F3</formula>
    </cfRule>
  </conditionalFormatting>
  <conditionalFormatting sqref="F5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F3">
    <cfRule type="expression" priority="156" aboveAverage="0" equalAverage="0" bottom="0" percent="0" rank="0" text="" dxfId="154">
      <formula>$D$1&lt;F3</formula>
    </cfRule>
    <cfRule type="expression" priority="157" aboveAverage="0" equalAverage="0" bottom="0" percent="0" rank="0" text="" dxfId="155">
      <formula>$D$1&gt;F3</formula>
    </cfRule>
  </conditionalFormatting>
  <conditionalFormatting sqref="J3">
    <cfRule type="expression" priority="158" aboveAverage="0" equalAverage="0" bottom="0" percent="0" rank="0" text="" dxfId="156">
      <formula>$D$1&lt;J3</formula>
    </cfRule>
    <cfRule type="expression" priority="159" aboveAverage="0" equalAverage="0" bottom="0" percent="0" rank="0" text="" dxfId="157">
      <formula>$D$1&gt;J3</formula>
    </cfRule>
  </conditionalFormatting>
  <conditionalFormatting sqref="M5">
    <cfRule type="cellIs" priority="160" operator="equal" aboveAverage="0" equalAverage="0" bottom="0" percent="0" rank="0" text="" dxfId="158">
      <formula>5</formula>
    </cfRule>
    <cfRule type="cellIs" priority="161" operator="equal" aboveAverage="0" equalAverage="0" bottom="0" percent="0" rank="0" text="" dxfId="159">
      <formula>4</formula>
    </cfRule>
    <cfRule type="cellIs" priority="162" operator="equal" aboveAverage="0" equalAverage="0" bottom="0" percent="0" rank="0" text="" dxfId="160">
      <formula>3</formula>
    </cfRule>
  </conditionalFormatting>
  <conditionalFormatting sqref="K3:M4">
    <cfRule type="expression" priority="163" aboveAverage="0" equalAverage="0" bottom="0" percent="0" rank="0" text="" dxfId="161">
      <formula>$D$1&lt;K3</formula>
    </cfRule>
    <cfRule type="expression" priority="164" aboveAverage="0" equalAverage="0" bottom="0" percent="0" rank="0" text="" dxfId="162">
      <formula>$D$1&gt;K3</formula>
    </cfRule>
  </conditionalFormatting>
  <conditionalFormatting sqref="K4:M4">
    <cfRule type="expression" priority="165" aboveAverage="0" equalAverage="0" bottom="0" percent="0" rank="0" text="" dxfId="163">
      <formula>$D$1&lt;K4</formula>
    </cfRule>
    <cfRule type="expression" priority="166" aboveAverage="0" equalAverage="0" bottom="0" percent="0" rank="0" text="" dxfId="164">
      <formula>$D$1&gt;K4</formula>
    </cfRule>
  </conditionalFormatting>
  <conditionalFormatting sqref="M4">
    <cfRule type="expression" priority="167" aboveAverage="0" equalAverage="0" bottom="0" percent="0" rank="0" text="" dxfId="165">
      <formula>$D$1&lt;M4</formula>
    </cfRule>
    <cfRule type="expression" priority="168" aboveAverage="0" equalAverage="0" bottom="0" percent="0" rank="0" text="" dxfId="166">
      <formula>$D$1&gt;M4</formula>
    </cfRule>
  </conditionalFormatting>
  <conditionalFormatting sqref="H5">
    <cfRule type="cellIs" priority="169" operator="equal" aboveAverage="0" equalAverage="0" bottom="0" percent="0" rank="0" text="" dxfId="167">
      <formula>5</formula>
    </cfRule>
    <cfRule type="cellIs" priority="170" operator="equal" aboveAverage="0" equalAverage="0" bottom="0" percent="0" rank="0" text="" dxfId="168">
      <formula>4</formula>
    </cfRule>
    <cfRule type="cellIs" priority="171" operator="equal" aboveAverage="0" equalAverage="0" bottom="0" percent="0" rank="0" text="" dxfId="169">
      <formula>3</formula>
    </cfRule>
  </conditionalFormatting>
  <conditionalFormatting sqref="G3:I4">
    <cfRule type="expression" priority="172" aboveAverage="0" equalAverage="0" bottom="0" percent="0" rank="0" text="" dxfId="170">
      <formula>$D$1&lt;G3</formula>
    </cfRule>
    <cfRule type="expression" priority="173" aboveAverage="0" equalAverage="0" bottom="0" percent="0" rank="0" text="" dxfId="171">
      <formula>$D$1&gt;G3</formula>
    </cfRule>
  </conditionalFormatting>
  <conditionalFormatting sqref="M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M4">
    <cfRule type="expression" priority="177" aboveAverage="0" equalAverage="0" bottom="0" percent="0" rank="0" text="" dxfId="175">
      <formula>$D$1&lt;M4</formula>
    </cfRule>
    <cfRule type="expression" priority="178" aboveAverage="0" equalAverage="0" bottom="0" percent="0" rank="0" text="" dxfId="176">
      <formula>$D$1&gt;M4</formula>
    </cfRule>
  </conditionalFormatting>
  <conditionalFormatting sqref="M5">
    <cfRule type="cellIs" priority="179" operator="equal" aboveAverage="0" equalAverage="0" bottom="0" percent="0" rank="0" text="" dxfId="177">
      <formula>5</formula>
    </cfRule>
    <cfRule type="cellIs" priority="180" operator="equal" aboveAverage="0" equalAverage="0" bottom="0" percent="0" rank="0" text="" dxfId="178">
      <formula>4</formula>
    </cfRule>
    <cfRule type="cellIs" priority="181" operator="equal" aboveAverage="0" equalAverage="0" bottom="0" percent="0" rank="0" text="" dxfId="179">
      <formula>3</formula>
    </cfRule>
  </conditionalFormatting>
  <conditionalFormatting sqref="M4">
    <cfRule type="expression" priority="182" aboveAverage="0" equalAverage="0" bottom="0" percent="0" rank="0" text="" dxfId="180">
      <formula>$D$1&lt;M4</formula>
    </cfRule>
    <cfRule type="expression" priority="183" aboveAverage="0" equalAverage="0" bottom="0" percent="0" rank="0" text="" dxfId="181">
      <formula>$D$1&gt;M4</formula>
    </cfRule>
  </conditionalFormatting>
  <conditionalFormatting sqref="M5">
    <cfRule type="cellIs" priority="184" operator="equal" aboveAverage="0" equalAverage="0" bottom="0" percent="0" rank="0" text="" dxfId="182">
      <formula>5</formula>
    </cfRule>
    <cfRule type="cellIs" priority="185" operator="equal" aboveAverage="0" equalAverage="0" bottom="0" percent="0" rank="0" text="" dxfId="183">
      <formula>4</formula>
    </cfRule>
    <cfRule type="cellIs" priority="186" operator="equal" aboveAverage="0" equalAverage="0" bottom="0" percent="0" rank="0" text="" dxfId="184">
      <formula>3</formula>
    </cfRule>
  </conditionalFormatting>
  <conditionalFormatting sqref="M4">
    <cfRule type="expression" priority="187" aboveAverage="0" equalAverage="0" bottom="0" percent="0" rank="0" text="" dxfId="185">
      <formula>$D$1&lt;M4</formula>
    </cfRule>
    <cfRule type="expression" priority="188" aboveAverage="0" equalAverage="0" bottom="0" percent="0" rank="0" text="" dxfId="186">
      <formula>$D$1&gt;M4</formula>
    </cfRule>
  </conditionalFormatting>
  <conditionalFormatting sqref="M4">
    <cfRule type="expression" priority="189" aboveAverage="0" equalAverage="0" bottom="0" percent="0" rank="0" text="" dxfId="187">
      <formula>$D$1&lt;M4</formula>
    </cfRule>
    <cfRule type="expression" priority="190" aboveAverage="0" equalAverage="0" bottom="0" percent="0" rank="0" text="" dxfId="188">
      <formula>$D$1&gt;M4</formula>
    </cfRule>
  </conditionalFormatting>
  <conditionalFormatting sqref="M4">
    <cfRule type="expression" priority="191" aboveAverage="0" equalAverage="0" bottom="0" percent="0" rank="0" text="" dxfId="189">
      <formula>$D$1&lt;M4</formula>
    </cfRule>
    <cfRule type="expression" priority="192" aboveAverage="0" equalAverage="0" bottom="0" percent="0" rank="0" text="" dxfId="190">
      <formula>$D$1&gt;M4</formula>
    </cfRule>
  </conditionalFormatting>
  <conditionalFormatting sqref="M4">
    <cfRule type="expression" priority="193" aboveAverage="0" equalAverage="0" bottom="0" percent="0" rank="0" text="" dxfId="191">
      <formula>$D$1&lt;M4</formula>
    </cfRule>
    <cfRule type="expression" priority="194" aboveAverage="0" equalAverage="0" bottom="0" percent="0" rank="0" text="" dxfId="192">
      <formula>$D$1&gt;M4</formula>
    </cfRule>
  </conditionalFormatting>
  <conditionalFormatting sqref="M4">
    <cfRule type="expression" priority="195" aboveAverage="0" equalAverage="0" bottom="0" percent="0" rank="0" text="" dxfId="193">
      <formula>$D$1&lt;M4</formula>
    </cfRule>
    <cfRule type="expression" priority="196" aboveAverage="0" equalAverage="0" bottom="0" percent="0" rank="0" text="" dxfId="194">
      <formula>$D$1&gt;M4</formula>
    </cfRule>
  </conditionalFormatting>
  <conditionalFormatting sqref="M4">
    <cfRule type="expression" priority="197" aboveAverage="0" equalAverage="0" bottom="0" percent="0" rank="0" text="" dxfId="195">
      <formula>$D$1&lt;M4</formula>
    </cfRule>
    <cfRule type="expression" priority="198" aboveAverage="0" equalAverage="0" bottom="0" percent="0" rank="0" text="" dxfId="196">
      <formula>$D$1&gt;M4</formula>
    </cfRule>
  </conditionalFormatting>
  <conditionalFormatting sqref="M4">
    <cfRule type="expression" priority="199" aboveAverage="0" equalAverage="0" bottom="0" percent="0" rank="0" text="" dxfId="197">
      <formula>$D$1&lt;M4</formula>
    </cfRule>
    <cfRule type="expression" priority="200" aboveAverage="0" equalAverage="0" bottom="0" percent="0" rank="0" text="" dxfId="198">
      <formula>$D$1&gt;M4</formula>
    </cfRule>
  </conditionalFormatting>
  <conditionalFormatting sqref="M4">
    <cfRule type="expression" priority="201" aboveAverage="0" equalAverage="0" bottom="0" percent="0" rank="0" text="" dxfId="199">
      <formula>$D$1&lt;M4</formula>
    </cfRule>
    <cfRule type="expression" priority="202" aboveAverage="0" equalAverage="0" bottom="0" percent="0" rank="0" text="" dxfId="200">
      <formula>$D$1&gt;M4</formula>
    </cfRule>
  </conditionalFormatting>
  <conditionalFormatting sqref="F5">
    <cfRule type="cellIs" priority="203" operator="equal" aboveAverage="0" equalAverage="0" bottom="0" percent="0" rank="0" text="" dxfId="201">
      <formula>5</formula>
    </cfRule>
    <cfRule type="cellIs" priority="204" operator="equal" aboveAverage="0" equalAverage="0" bottom="0" percent="0" rank="0" text="" dxfId="202">
      <formula>4</formula>
    </cfRule>
    <cfRule type="cellIs" priority="205" operator="equal" aboveAverage="0" equalAverage="0" bottom="0" percent="0" rank="0" text="" dxfId="203">
      <formula>3</formula>
    </cfRule>
  </conditionalFormatting>
  <conditionalFormatting sqref="I5">
    <cfRule type="cellIs" priority="206" operator="equal" aboveAverage="0" equalAverage="0" bottom="0" percent="0" rank="0" text="" dxfId="204">
      <formula>5</formula>
    </cfRule>
    <cfRule type="cellIs" priority="207" operator="equal" aboveAverage="0" equalAverage="0" bottom="0" percent="0" rank="0" text="" dxfId="205">
      <formula>4</formula>
    </cfRule>
    <cfRule type="cellIs" priority="208" operator="equal" aboveAverage="0" equalAverage="0" bottom="0" percent="0" rank="0" text="" dxfId="206">
      <formula>3</formula>
    </cfRule>
  </conditionalFormatting>
  <conditionalFormatting sqref="I4">
    <cfRule type="expression" priority="209" aboveAverage="0" equalAverage="0" bottom="0" percent="0" rank="0" text="" dxfId="207">
      <formula>$D$1&lt;I4</formula>
    </cfRule>
    <cfRule type="expression" priority="210" aboveAverage="0" equalAverage="0" bottom="0" percent="0" rank="0" text="" dxfId="208">
      <formula>$D$1&gt;I4</formula>
    </cfRule>
  </conditionalFormatting>
  <conditionalFormatting sqref="I5">
    <cfRule type="cellIs" priority="211" operator="equal" aboveAverage="0" equalAverage="0" bottom="0" percent="0" rank="0" text="" dxfId="209">
      <formula>5</formula>
    </cfRule>
    <cfRule type="cellIs" priority="212" operator="equal" aboveAverage="0" equalAverage="0" bottom="0" percent="0" rank="0" text="" dxfId="210">
      <formula>4</formula>
    </cfRule>
    <cfRule type="cellIs" priority="213" operator="equal" aboveAverage="0" equalAverage="0" bottom="0" percent="0" rank="0" text="" dxfId="211">
      <formula>3</formula>
    </cfRule>
  </conditionalFormatting>
  <conditionalFormatting sqref="I4">
    <cfRule type="expression" priority="214" aboveAverage="0" equalAverage="0" bottom="0" percent="0" rank="0" text="" dxfId="212">
      <formula>$D$1&lt;I4</formula>
    </cfRule>
    <cfRule type="expression" priority="215" aboveAverage="0" equalAverage="0" bottom="0" percent="0" rank="0" text="" dxfId="213">
      <formula>$D$1&gt;I4</formula>
    </cfRule>
  </conditionalFormatting>
  <conditionalFormatting sqref="I5">
    <cfRule type="cellIs" priority="216" operator="equal" aboveAverage="0" equalAverage="0" bottom="0" percent="0" rank="0" text="" dxfId="214">
      <formula>5</formula>
    </cfRule>
    <cfRule type="cellIs" priority="217" operator="equal" aboveAverage="0" equalAverage="0" bottom="0" percent="0" rank="0" text="" dxfId="215">
      <formula>4</formula>
    </cfRule>
    <cfRule type="cellIs" priority="218" operator="equal" aboveAverage="0" equalAverage="0" bottom="0" percent="0" rank="0" text="" dxfId="216">
      <formula>3</formula>
    </cfRule>
  </conditionalFormatting>
  <conditionalFormatting sqref="I4">
    <cfRule type="expression" priority="219" aboveAverage="0" equalAverage="0" bottom="0" percent="0" rank="0" text="" dxfId="217">
      <formula>$D$1&lt;I4</formula>
    </cfRule>
    <cfRule type="expression" priority="220" aboveAverage="0" equalAverage="0" bottom="0" percent="0" rank="0" text="" dxfId="218">
      <formula>$D$1&gt;I4</formula>
    </cfRule>
  </conditionalFormatting>
  <conditionalFormatting sqref="I5">
    <cfRule type="cellIs" priority="221" operator="equal" aboveAverage="0" equalAverage="0" bottom="0" percent="0" rank="0" text="" dxfId="219">
      <formula>5</formula>
    </cfRule>
    <cfRule type="cellIs" priority="222" operator="equal" aboveAverage="0" equalAverage="0" bottom="0" percent="0" rank="0" text="" dxfId="220">
      <formula>4</formula>
    </cfRule>
    <cfRule type="cellIs" priority="223" operator="equal" aboveAverage="0" equalAverage="0" bottom="0" percent="0" rank="0" text="" dxfId="221">
      <formula>3</formula>
    </cfRule>
  </conditionalFormatting>
  <conditionalFormatting sqref="I4">
    <cfRule type="expression" priority="224" aboveAverage="0" equalAverage="0" bottom="0" percent="0" rank="0" text="" dxfId="222">
      <formula>$D$1&lt;I4</formula>
    </cfRule>
    <cfRule type="expression" priority="225" aboveAverage="0" equalAverage="0" bottom="0" percent="0" rank="0" text="" dxfId="223">
      <formula>$D$1&gt;I4</formula>
    </cfRule>
  </conditionalFormatting>
  <conditionalFormatting sqref="I5">
    <cfRule type="cellIs" priority="226" operator="equal" aboveAverage="0" equalAverage="0" bottom="0" percent="0" rank="0" text="" dxfId="224">
      <formula>5</formula>
    </cfRule>
    <cfRule type="cellIs" priority="227" operator="equal" aboveAverage="0" equalAverage="0" bottom="0" percent="0" rank="0" text="" dxfId="225">
      <formula>4</formula>
    </cfRule>
    <cfRule type="cellIs" priority="228" operator="equal" aboveAverage="0" equalAverage="0" bottom="0" percent="0" rank="0" text="" dxfId="226">
      <formula>3</formula>
    </cfRule>
  </conditionalFormatting>
  <conditionalFormatting sqref="I4">
    <cfRule type="expression" priority="229" aboveAverage="0" equalAverage="0" bottom="0" percent="0" rank="0" text="" dxfId="227">
      <formula>$D$1&lt;I4</formula>
    </cfRule>
    <cfRule type="expression" priority="230" aboveAverage="0" equalAverage="0" bottom="0" percent="0" rank="0" text="" dxfId="228">
      <formula>$D$1&gt;I4</formula>
    </cfRule>
  </conditionalFormatting>
  <conditionalFormatting sqref="J3">
    <cfRule type="expression" priority="231" aboveAverage="0" equalAverage="0" bottom="0" percent="0" rank="0" text="" dxfId="229">
      <formula>$D$1&lt;J3</formula>
    </cfRule>
    <cfRule type="expression" priority="232" aboveAverage="0" equalAverage="0" bottom="0" percent="0" rank="0" text="" dxfId="230">
      <formula>$D$1&gt;J3</formula>
    </cfRule>
  </conditionalFormatting>
  <conditionalFormatting sqref="M4">
    <cfRule type="expression" priority="233" aboveAverage="0" equalAverage="0" bottom="0" percent="0" rank="0" text="" dxfId="231">
      <formula>$D$1&lt;M4</formula>
    </cfRule>
    <cfRule type="expression" priority="234" aboveAverage="0" equalAverage="0" bottom="0" percent="0" rank="0" text="" dxfId="232">
      <formula>$D$1&gt;M4</formula>
    </cfRule>
  </conditionalFormatting>
  <conditionalFormatting sqref="F5">
    <cfRule type="cellIs" priority="235" operator="equal" aboveAverage="0" equalAverage="0" bottom="0" percent="0" rank="0" text="" dxfId="233">
      <formula>5</formula>
    </cfRule>
    <cfRule type="cellIs" priority="236" operator="equal" aboveAverage="0" equalAverage="0" bottom="0" percent="0" rank="0" text="" dxfId="234">
      <formula>4</formula>
    </cfRule>
    <cfRule type="cellIs" priority="237" operator="equal" aboveAverage="0" equalAverage="0" bottom="0" percent="0" rank="0" text="" dxfId="235">
      <formula>3</formula>
    </cfRule>
  </conditionalFormatting>
  <conditionalFormatting sqref="F3">
    <cfRule type="expression" priority="238" aboveAverage="0" equalAverage="0" bottom="0" percent="0" rank="0" text="" dxfId="236">
      <formula>$D$1&lt;F3</formula>
    </cfRule>
    <cfRule type="expression" priority="239" aboveAverage="0" equalAverage="0" bottom="0" percent="0" rank="0" text="" dxfId="237">
      <formula>$D$1&gt;F3</formula>
    </cfRule>
  </conditionalFormatting>
  <conditionalFormatting sqref="F5">
    <cfRule type="cellIs" priority="240" operator="equal" aboveAverage="0" equalAverage="0" bottom="0" percent="0" rank="0" text="" dxfId="238">
      <formula>5</formula>
    </cfRule>
    <cfRule type="cellIs" priority="241" operator="equal" aboveAverage="0" equalAverage="0" bottom="0" percent="0" rank="0" text="" dxfId="239">
      <formula>4</formula>
    </cfRule>
    <cfRule type="cellIs" priority="242" operator="equal" aboveAverage="0" equalAverage="0" bottom="0" percent="0" rank="0" text="" dxfId="240">
      <formula>3</formula>
    </cfRule>
  </conditionalFormatting>
  <conditionalFormatting sqref="F5">
    <cfRule type="cellIs" priority="243" operator="equal" aboveAverage="0" equalAverage="0" bottom="0" percent="0" rank="0" text="" dxfId="241">
      <formula>5</formula>
    </cfRule>
    <cfRule type="cellIs" priority="244" operator="equal" aboveAverage="0" equalAverage="0" bottom="0" percent="0" rank="0" text="" dxfId="242">
      <formula>4</formula>
    </cfRule>
    <cfRule type="cellIs" priority="245" operator="equal" aboveAverage="0" equalAverage="0" bottom="0" percent="0" rank="0" text="" dxfId="243">
      <formula>3</formula>
    </cfRule>
  </conditionalFormatting>
  <conditionalFormatting sqref="F5">
    <cfRule type="cellIs" priority="246" operator="equal" aboveAverage="0" equalAverage="0" bottom="0" percent="0" rank="0" text="" dxfId="244">
      <formula>5</formula>
    </cfRule>
    <cfRule type="cellIs" priority="247" operator="equal" aboveAverage="0" equalAverage="0" bottom="0" percent="0" rank="0" text="" dxfId="245">
      <formula>4</formula>
    </cfRule>
    <cfRule type="cellIs" priority="248" operator="equal" aboveAverage="0" equalAverage="0" bottom="0" percent="0" rank="0" text="" dxfId="246">
      <formula>3</formula>
    </cfRule>
  </conditionalFormatting>
  <conditionalFormatting sqref="L5">
    <cfRule type="cellIs" priority="249" operator="equal" aboveAverage="0" equalAverage="0" bottom="0" percent="0" rank="0" text="" dxfId="247">
      <formula>5</formula>
    </cfRule>
    <cfRule type="cellIs" priority="250" operator="equal" aboveAverage="0" equalAverage="0" bottom="0" percent="0" rank="0" text="" dxfId="248">
      <formula>4</formula>
    </cfRule>
    <cfRule type="cellIs" priority="251" operator="equal" aboveAverage="0" equalAverage="0" bottom="0" percent="0" rank="0" text="" dxfId="249">
      <formula>3</formula>
    </cfRule>
  </conditionalFormatting>
  <conditionalFormatting sqref="L4">
    <cfRule type="expression" priority="252" aboveAverage="0" equalAverage="0" bottom="0" percent="0" rank="0" text="" dxfId="250">
      <formula>$D$1&lt;L4</formula>
    </cfRule>
    <cfRule type="expression" priority="253" aboveAverage="0" equalAverage="0" bottom="0" percent="0" rank="0" text="" dxfId="251">
      <formula>$D$1&gt;L4</formula>
    </cfRule>
  </conditionalFormatting>
  <conditionalFormatting sqref="L4">
    <cfRule type="expression" priority="254" aboveAverage="0" equalAverage="0" bottom="0" percent="0" rank="0" text="" dxfId="252">
      <formula>$D$1&lt;L4</formula>
    </cfRule>
    <cfRule type="expression" priority="255" aboveAverage="0" equalAverage="0" bottom="0" percent="0" rank="0" text="" dxfId="253">
      <formula>$D$1&gt;L4</formula>
    </cfRule>
  </conditionalFormatting>
  <conditionalFormatting sqref="L4">
    <cfRule type="expression" priority="256" aboveAverage="0" equalAverage="0" bottom="0" percent="0" rank="0" text="" dxfId="254">
      <formula>$D$1&lt;L4</formula>
    </cfRule>
    <cfRule type="expression" priority="257" aboveAverage="0" equalAverage="0" bottom="0" percent="0" rank="0" text="" dxfId="255">
      <formula>$D$1&gt;L4</formula>
    </cfRule>
  </conditionalFormatting>
  <conditionalFormatting sqref="L4">
    <cfRule type="expression" priority="258" aboveAverage="0" equalAverage="0" bottom="0" percent="0" rank="0" text="" dxfId="256">
      <formula>$D$1&lt;L4</formula>
    </cfRule>
    <cfRule type="expression" priority="259" aboveAverage="0" equalAverage="0" bottom="0" percent="0" rank="0" text="" dxfId="257">
      <formula>$D$1&gt;L4</formula>
    </cfRule>
  </conditionalFormatting>
  <conditionalFormatting sqref="L4">
    <cfRule type="expression" priority="260" aboveAverage="0" equalAverage="0" bottom="0" percent="0" rank="0" text="" dxfId="258">
      <formula>$D$1&lt;L4</formula>
    </cfRule>
    <cfRule type="expression" priority="261" aboveAverage="0" equalAverage="0" bottom="0" percent="0" rank="0" text="" dxfId="259">
      <formula>$D$1&gt;L4</formula>
    </cfRule>
  </conditionalFormatting>
  <conditionalFormatting sqref="L5">
    <cfRule type="cellIs" priority="262" operator="equal" aboveAverage="0" equalAverage="0" bottom="0" percent="0" rank="0" text="" dxfId="260">
      <formula>5</formula>
    </cfRule>
    <cfRule type="cellIs" priority="263" operator="equal" aboveAverage="0" equalAverage="0" bottom="0" percent="0" rank="0" text="" dxfId="261">
      <formula>4</formula>
    </cfRule>
    <cfRule type="cellIs" priority="264" operator="equal" aboveAverage="0" equalAverage="0" bottom="0" percent="0" rank="0" text="" dxfId="262">
      <formula>3</formula>
    </cfRule>
  </conditionalFormatting>
  <conditionalFormatting sqref="L4">
    <cfRule type="expression" priority="265" aboveAverage="0" equalAverage="0" bottom="0" percent="0" rank="0" text="" dxfId="263">
      <formula>$D$1&lt;L4</formula>
    </cfRule>
    <cfRule type="expression" priority="266" aboveAverage="0" equalAverage="0" bottom="0" percent="0" rank="0" text="" dxfId="264">
      <formula>$D$1&gt;L4</formula>
    </cfRule>
  </conditionalFormatting>
  <conditionalFormatting sqref="L5">
    <cfRule type="cellIs" priority="267" operator="equal" aboveAverage="0" equalAverage="0" bottom="0" percent="0" rank="0" text="" dxfId="265">
      <formula>5</formula>
    </cfRule>
    <cfRule type="cellIs" priority="268" operator="equal" aboveAverage="0" equalAverage="0" bottom="0" percent="0" rank="0" text="" dxfId="266">
      <formula>4</formula>
    </cfRule>
    <cfRule type="cellIs" priority="269" operator="equal" aboveAverage="0" equalAverage="0" bottom="0" percent="0" rank="0" text="" dxfId="267">
      <formula>3</formula>
    </cfRule>
  </conditionalFormatting>
  <conditionalFormatting sqref="L4">
    <cfRule type="expression" priority="270" aboveAverage="0" equalAverage="0" bottom="0" percent="0" rank="0" text="" dxfId="268">
      <formula>$D$1&lt;L4</formula>
    </cfRule>
    <cfRule type="expression" priority="271" aboveAverage="0" equalAverage="0" bottom="0" percent="0" rank="0" text="" dxfId="269">
      <formula>$D$1&gt;L4</formula>
    </cfRule>
  </conditionalFormatting>
  <conditionalFormatting sqref="L5">
    <cfRule type="cellIs" priority="272" operator="equal" aboveAverage="0" equalAverage="0" bottom="0" percent="0" rank="0" text="" dxfId="270">
      <formula>5</formula>
    </cfRule>
    <cfRule type="cellIs" priority="273" operator="equal" aboveAverage="0" equalAverage="0" bottom="0" percent="0" rank="0" text="" dxfId="271">
      <formula>4</formula>
    </cfRule>
    <cfRule type="cellIs" priority="274" operator="equal" aboveAverage="0" equalAverage="0" bottom="0" percent="0" rank="0" text="" dxfId="272">
      <formula>3</formula>
    </cfRule>
  </conditionalFormatting>
  <conditionalFormatting sqref="L4">
    <cfRule type="expression" priority="275" aboveAverage="0" equalAverage="0" bottom="0" percent="0" rank="0" text="" dxfId="273">
      <formula>$D$1&lt;L4</formula>
    </cfRule>
    <cfRule type="expression" priority="276" aboveAverage="0" equalAverage="0" bottom="0" percent="0" rank="0" text="" dxfId="274">
      <formula>$D$1&gt;L4</formula>
    </cfRule>
  </conditionalFormatting>
  <conditionalFormatting sqref="L4">
    <cfRule type="expression" priority="277" aboveAverage="0" equalAverage="0" bottom="0" percent="0" rank="0" text="" dxfId="275">
      <formula>$D$1&lt;L4</formula>
    </cfRule>
    <cfRule type="expression" priority="278" aboveAverage="0" equalAverage="0" bottom="0" percent="0" rank="0" text="" dxfId="276">
      <formula>$D$1&gt;L4</formula>
    </cfRule>
  </conditionalFormatting>
  <conditionalFormatting sqref="L4">
    <cfRule type="expression" priority="279" aboveAverage="0" equalAverage="0" bottom="0" percent="0" rank="0" text="" dxfId="277">
      <formula>$D$1&lt;L4</formula>
    </cfRule>
    <cfRule type="expression" priority="280" aboveAverage="0" equalAverage="0" bottom="0" percent="0" rank="0" text="" dxfId="278">
      <formula>$D$1&gt;L4</formula>
    </cfRule>
  </conditionalFormatting>
  <conditionalFormatting sqref="L4">
    <cfRule type="expression" priority="281" aboveAverage="0" equalAverage="0" bottom="0" percent="0" rank="0" text="" dxfId="279">
      <formula>$D$1&lt;L4</formula>
    </cfRule>
    <cfRule type="expression" priority="282" aboveAverage="0" equalAverage="0" bottom="0" percent="0" rank="0" text="" dxfId="280">
      <formula>$D$1&gt;L4</formula>
    </cfRule>
  </conditionalFormatting>
  <conditionalFormatting sqref="L4">
    <cfRule type="expression" priority="283" aboveAverage="0" equalAverage="0" bottom="0" percent="0" rank="0" text="" dxfId="281">
      <formula>$D$1&lt;L4</formula>
    </cfRule>
    <cfRule type="expression" priority="284" aboveAverage="0" equalAverage="0" bottom="0" percent="0" rank="0" text="" dxfId="282">
      <formula>$D$1&gt;L4</formula>
    </cfRule>
  </conditionalFormatting>
  <conditionalFormatting sqref="L4">
    <cfRule type="expression" priority="285" aboveAverage="0" equalAverage="0" bottom="0" percent="0" rank="0" text="" dxfId="283">
      <formula>$D$1&lt;L4</formula>
    </cfRule>
    <cfRule type="expression" priority="286" aboveAverage="0" equalAverage="0" bottom="0" percent="0" rank="0" text="" dxfId="284">
      <formula>$D$1&gt;L4</formula>
    </cfRule>
  </conditionalFormatting>
  <conditionalFormatting sqref="L4">
    <cfRule type="expression" priority="287" aboveAverage="0" equalAverage="0" bottom="0" percent="0" rank="0" text="" dxfId="285">
      <formula>$D$1&lt;L4</formula>
    </cfRule>
    <cfRule type="expression" priority="288" aboveAverage="0" equalAverage="0" bottom="0" percent="0" rank="0" text="" dxfId="286">
      <formula>$D$1&gt;L4</formula>
    </cfRule>
  </conditionalFormatting>
  <conditionalFormatting sqref="L4">
    <cfRule type="expression" priority="289" aboveAverage="0" equalAverage="0" bottom="0" percent="0" rank="0" text="" dxfId="287">
      <formula>$D$1&lt;L4</formula>
    </cfRule>
    <cfRule type="expression" priority="290" aboveAverage="0" equalAverage="0" bottom="0" percent="0" rank="0" text="" dxfId="288">
      <formula>$D$1&gt;L4</formula>
    </cfRule>
  </conditionalFormatting>
  <conditionalFormatting sqref="L4">
    <cfRule type="expression" priority="291" aboveAverage="0" equalAverage="0" bottom="0" percent="0" rank="0" text="" dxfId="289">
      <formula>$D$1&lt;L4</formula>
    </cfRule>
    <cfRule type="expression" priority="292" aboveAverage="0" equalAverage="0" bottom="0" percent="0" rank="0" text="" dxfId="290">
      <formula>$D$1&gt;L4</formula>
    </cfRule>
  </conditionalFormatting>
  <conditionalFormatting sqref="L4">
    <cfRule type="expression" priority="293" aboveAverage="0" equalAverage="0" bottom="0" percent="0" rank="0" text="" dxfId="291">
      <formula>$D$1&lt;L4</formula>
    </cfRule>
    <cfRule type="expression" priority="294" aboveAverage="0" equalAverage="0" bottom="0" percent="0" rank="0" text="" dxfId="292">
      <formula>$D$1&gt;L4</formula>
    </cfRule>
  </conditionalFormatting>
  <conditionalFormatting sqref="L4">
    <cfRule type="expression" priority="295" aboveAverage="0" equalAverage="0" bottom="0" percent="0" rank="0" text="" dxfId="293">
      <formula>$D$1&lt;L4</formula>
    </cfRule>
    <cfRule type="expression" priority="296" aboveAverage="0" equalAverage="0" bottom="0" percent="0" rank="0" text="" dxfId="294">
      <formula>$D$1&gt;L4</formula>
    </cfRule>
  </conditionalFormatting>
  <conditionalFormatting sqref="L4">
    <cfRule type="expression" priority="297" aboveAverage="0" equalAverage="0" bottom="0" percent="0" rank="0" text="" dxfId="295">
      <formula>$D$1&lt;L4</formula>
    </cfRule>
    <cfRule type="expression" priority="298" aboveAverage="0" equalAverage="0" bottom="0" percent="0" rank="0" text="" dxfId="296">
      <formula>$D$1&gt;L4</formula>
    </cfRule>
  </conditionalFormatting>
  <conditionalFormatting sqref="L4">
    <cfRule type="expression" priority="299" aboveAverage="0" equalAverage="0" bottom="0" percent="0" rank="0" text="" dxfId="297">
      <formula>$D$1&lt;L4</formula>
    </cfRule>
    <cfRule type="expression" priority="300" aboveAverage="0" equalAverage="0" bottom="0" percent="0" rank="0" text="" dxfId="298">
      <formula>$D$1&gt;L4</formula>
    </cfRule>
  </conditionalFormatting>
  <conditionalFormatting sqref="L4">
    <cfRule type="expression" priority="301" aboveAverage="0" equalAverage="0" bottom="0" percent="0" rank="0" text="" dxfId="299">
      <formula>$D$1&lt;L4</formula>
    </cfRule>
    <cfRule type="expression" priority="302" aboveAverage="0" equalAverage="0" bottom="0" percent="0" rank="0" text="" dxfId="300">
      <formula>$D$1&gt;L4</formula>
    </cfRule>
  </conditionalFormatting>
  <conditionalFormatting sqref="L4">
    <cfRule type="expression" priority="303" aboveAverage="0" equalAverage="0" bottom="0" percent="0" rank="0" text="" dxfId="301">
      <formula>$D$1&lt;L4</formula>
    </cfRule>
    <cfRule type="expression" priority="304" aboveAverage="0" equalAverage="0" bottom="0" percent="0" rank="0" text="" dxfId="302">
      <formula>$D$1&gt;L4</formula>
    </cfRule>
  </conditionalFormatting>
  <conditionalFormatting sqref="L4">
    <cfRule type="expression" priority="305" aboveAverage="0" equalAverage="0" bottom="0" percent="0" rank="0" text="" dxfId="303">
      <formula>$D$1&lt;L4</formula>
    </cfRule>
    <cfRule type="expression" priority="306" aboveAverage="0" equalAverage="0" bottom="0" percent="0" rank="0" text="" dxfId="304">
      <formula>$D$1&gt;L4</formula>
    </cfRule>
  </conditionalFormatting>
  <conditionalFormatting sqref="L4">
    <cfRule type="expression" priority="307" aboveAverage="0" equalAverage="0" bottom="0" percent="0" rank="0" text="" dxfId="305">
      <formula>$D$1&lt;L4</formula>
    </cfRule>
    <cfRule type="expression" priority="308" aboveAverage="0" equalAverage="0" bottom="0" percent="0" rank="0" text="" dxfId="306">
      <formula>$D$1&gt;L4</formula>
    </cfRule>
  </conditionalFormatting>
  <conditionalFormatting sqref="L4">
    <cfRule type="expression" priority="309" aboveAverage="0" equalAverage="0" bottom="0" percent="0" rank="0" text="" dxfId="307">
      <formula>$D$1&lt;L4</formula>
    </cfRule>
    <cfRule type="expression" priority="310" aboveAverage="0" equalAverage="0" bottom="0" percent="0" rank="0" text="" dxfId="308">
      <formula>$D$1&gt;L4</formula>
    </cfRule>
  </conditionalFormatting>
  <conditionalFormatting sqref="G3">
    <cfRule type="expression" priority="311" aboveAverage="0" equalAverage="0" bottom="0" percent="0" rank="0" text="" dxfId="309">
      <formula>$D$1&lt;G3</formula>
    </cfRule>
    <cfRule type="expression" priority="312" aboveAverage="0" equalAverage="0" bottom="0" percent="0" rank="0" text="" dxfId="310">
      <formula>$D$1&gt;G3</formula>
    </cfRule>
  </conditionalFormatting>
  <conditionalFormatting sqref="G3">
    <cfRule type="expression" priority="313" aboveAverage="0" equalAverage="0" bottom="0" percent="0" rank="0" text="" dxfId="311">
      <formula>$D$1&lt;G3</formula>
    </cfRule>
    <cfRule type="expression" priority="314" aboveAverage="0" equalAverage="0" bottom="0" percent="0" rank="0" text="" dxfId="312">
      <formula>$D$1&gt;G3</formula>
    </cfRule>
  </conditionalFormatting>
  <conditionalFormatting sqref="G3">
    <cfRule type="expression" priority="315" aboveAverage="0" equalAverage="0" bottom="0" percent="0" rank="0" text="" dxfId="313">
      <formula>$D$1&lt;G3</formula>
    </cfRule>
    <cfRule type="expression" priority="316" aboveAverage="0" equalAverage="0" bottom="0" percent="0" rank="0" text="" dxfId="314">
      <formula>$D$1&gt;G3</formula>
    </cfRule>
  </conditionalFormatting>
  <conditionalFormatting sqref="F4">
    <cfRule type="expression" priority="317" aboveAverage="0" equalAverage="0" bottom="0" percent="0" rank="0" text="" dxfId="315">
      <formula>$D$1&lt;F4</formula>
    </cfRule>
    <cfRule type="expression" priority="318" aboveAverage="0" equalAverage="0" bottom="0" percent="0" rank="0" text="" dxfId="316">
      <formula>$D$1&gt;F4</formula>
    </cfRule>
  </conditionalFormatting>
  <conditionalFormatting sqref="F4">
    <cfRule type="expression" priority="319" aboveAverage="0" equalAverage="0" bottom="0" percent="0" rank="0" text="" dxfId="317">
      <formula>$D$1&lt;F4</formula>
    </cfRule>
    <cfRule type="expression" priority="320" aboveAverage="0" equalAverage="0" bottom="0" percent="0" rank="0" text="" dxfId="318">
      <formula>$D$1&gt;F4</formula>
    </cfRule>
  </conditionalFormatting>
  <conditionalFormatting sqref="F4">
    <cfRule type="expression" priority="321" aboveAverage="0" equalAverage="0" bottom="0" percent="0" rank="0" text="" dxfId="319">
      <formula>$D$1&lt;F4</formula>
    </cfRule>
    <cfRule type="expression" priority="322" aboveAverage="0" equalAverage="0" bottom="0" percent="0" rank="0" text="" dxfId="320">
      <formula>$D$1&gt;F4</formula>
    </cfRule>
  </conditionalFormatting>
  <conditionalFormatting sqref="F4">
    <cfRule type="expression" priority="323" aboveAverage="0" equalAverage="0" bottom="0" percent="0" rank="0" text="" dxfId="321">
      <formula>$D$1&lt;F4</formula>
    </cfRule>
    <cfRule type="expression" priority="324" aboveAverage="0" equalAverage="0" bottom="0" percent="0" rank="0" text="" dxfId="322">
      <formula>$D$1&gt;F4</formula>
    </cfRule>
  </conditionalFormatting>
  <conditionalFormatting sqref="F4">
    <cfRule type="expression" priority="325" aboveAverage="0" equalAverage="0" bottom="0" percent="0" rank="0" text="" dxfId="323">
      <formula>$D$1&lt;F4</formula>
    </cfRule>
    <cfRule type="expression" priority="326" aboveAverage="0" equalAverage="0" bottom="0" percent="0" rank="0" text="" dxfId="324">
      <formula>$D$1&gt;F4</formula>
    </cfRule>
  </conditionalFormatting>
  <conditionalFormatting sqref="F4">
    <cfRule type="expression" priority="327" aboveAverage="0" equalAverage="0" bottom="0" percent="0" rank="0" text="" dxfId="325">
      <formula>$D$1&lt;F4</formula>
    </cfRule>
    <cfRule type="expression" priority="328" aboveAverage="0" equalAverage="0" bottom="0" percent="0" rank="0" text="" dxfId="326">
      <formula>$D$1&gt;F4</formula>
    </cfRule>
  </conditionalFormatting>
  <conditionalFormatting sqref="F4">
    <cfRule type="expression" priority="329" aboveAverage="0" equalAverage="0" bottom="0" percent="0" rank="0" text="" dxfId="327">
      <formula>$D$1&lt;F4</formula>
    </cfRule>
    <cfRule type="expression" priority="330" aboveAverage="0" equalAverage="0" bottom="0" percent="0" rank="0" text="" dxfId="328">
      <formula>$D$1&gt;F4</formula>
    </cfRule>
  </conditionalFormatting>
  <conditionalFormatting sqref="F4">
    <cfRule type="expression" priority="331" aboveAverage="0" equalAverage="0" bottom="0" percent="0" rank="0" text="" dxfId="329">
      <formula>$D$1&lt;F4</formula>
    </cfRule>
    <cfRule type="expression" priority="332" aboveAverage="0" equalAverage="0" bottom="0" percent="0" rank="0" text="" dxfId="330">
      <formula>$D$1&gt;F4</formula>
    </cfRule>
  </conditionalFormatting>
  <conditionalFormatting sqref="F4">
    <cfRule type="expression" priority="333" aboveAverage="0" equalAverage="0" bottom="0" percent="0" rank="0" text="" dxfId="331">
      <formula>$D$1&lt;F4</formula>
    </cfRule>
    <cfRule type="expression" priority="334" aboveAverage="0" equalAverage="0" bottom="0" percent="0" rank="0" text="" dxfId="332">
      <formula>$D$1&gt;F4</formula>
    </cfRule>
  </conditionalFormatting>
  <conditionalFormatting sqref="F4">
    <cfRule type="expression" priority="335" aboveAverage="0" equalAverage="0" bottom="0" percent="0" rank="0" text="" dxfId="333">
      <formula>$D$1&lt;F4</formula>
    </cfRule>
    <cfRule type="expression" priority="336" aboveAverage="0" equalAverage="0" bottom="0" percent="0" rank="0" text="" dxfId="334">
      <formula>$D$1&gt;F4</formula>
    </cfRule>
  </conditionalFormatting>
  <conditionalFormatting sqref="F4">
    <cfRule type="expression" priority="337" aboveAverage="0" equalAverage="0" bottom="0" percent="0" rank="0" text="" dxfId="335">
      <formula>$D$1&lt;F4</formula>
    </cfRule>
    <cfRule type="expression" priority="338" aboveAverage="0" equalAverage="0" bottom="0" percent="0" rank="0" text="" dxfId="336">
      <formula>$D$1&gt;F4</formula>
    </cfRule>
  </conditionalFormatting>
  <conditionalFormatting sqref="F4">
    <cfRule type="expression" priority="339" aboveAverage="0" equalAverage="0" bottom="0" percent="0" rank="0" text="" dxfId="337">
      <formula>$D$1&lt;F4</formula>
    </cfRule>
    <cfRule type="expression" priority="340" aboveAverage="0" equalAverage="0" bottom="0" percent="0" rank="0" text="" dxfId="338">
      <formula>$D$1&gt;F4</formula>
    </cfRule>
  </conditionalFormatting>
  <conditionalFormatting sqref="F4">
    <cfRule type="expression" priority="341" aboveAverage="0" equalAverage="0" bottom="0" percent="0" rank="0" text="" dxfId="339">
      <formula>$D$1&lt;F4</formula>
    </cfRule>
    <cfRule type="expression" priority="342" aboveAverage="0" equalAverage="0" bottom="0" percent="0" rank="0" text="" dxfId="340">
      <formula>$D$1&gt;F4</formula>
    </cfRule>
  </conditionalFormatting>
  <conditionalFormatting sqref="F4">
    <cfRule type="expression" priority="343" aboveAverage="0" equalAverage="0" bottom="0" percent="0" rank="0" text="" dxfId="341">
      <formula>$D$1&lt;F4</formula>
    </cfRule>
    <cfRule type="expression" priority="344" aboveAverage="0" equalAverage="0" bottom="0" percent="0" rank="0" text="" dxfId="342">
      <formula>$D$1&gt;F4</formula>
    </cfRule>
  </conditionalFormatting>
  <conditionalFormatting sqref="F4">
    <cfRule type="expression" priority="345" aboveAverage="0" equalAverage="0" bottom="0" percent="0" rank="0" text="" dxfId="343">
      <formula>$D$1&lt;F4</formula>
    </cfRule>
    <cfRule type="expression" priority="346" aboveAverage="0" equalAverage="0" bottom="0" percent="0" rank="0" text="" dxfId="344">
      <formula>$D$1&gt;F4</formula>
    </cfRule>
  </conditionalFormatting>
  <conditionalFormatting sqref="F4">
    <cfRule type="expression" priority="347" aboveAverage="0" equalAverage="0" bottom="0" percent="0" rank="0" text="" dxfId="345">
      <formula>$D$1&lt;F4</formula>
    </cfRule>
    <cfRule type="expression" priority="348" aboveAverage="0" equalAverage="0" bottom="0" percent="0" rank="0" text="" dxfId="346">
      <formula>$D$1&gt;F4</formula>
    </cfRule>
  </conditionalFormatting>
  <conditionalFormatting sqref="F4">
    <cfRule type="expression" priority="349" aboveAverage="0" equalAverage="0" bottom="0" percent="0" rank="0" text="" dxfId="347">
      <formula>$D$1&lt;F4</formula>
    </cfRule>
    <cfRule type="expression" priority="350" aboveAverage="0" equalAverage="0" bottom="0" percent="0" rank="0" text="" dxfId="348">
      <formula>$D$1&gt;F4</formula>
    </cfRule>
  </conditionalFormatting>
  <conditionalFormatting sqref="F4">
    <cfRule type="expression" priority="351" aboveAverage="0" equalAverage="0" bottom="0" percent="0" rank="0" text="" dxfId="349">
      <formula>$D$1&lt;F4</formula>
    </cfRule>
    <cfRule type="expression" priority="352" aboveAverage="0" equalAverage="0" bottom="0" percent="0" rank="0" text="" dxfId="350">
      <formula>$D$1&gt;F4</formula>
    </cfRule>
  </conditionalFormatting>
  <conditionalFormatting sqref="F4">
    <cfRule type="expression" priority="353" aboveAverage="0" equalAverage="0" bottom="0" percent="0" rank="0" text="" dxfId="351">
      <formula>$D$1&lt;F4</formula>
    </cfRule>
    <cfRule type="expression" priority="354" aboveAverage="0" equalAverage="0" bottom="0" percent="0" rank="0" text="" dxfId="352">
      <formula>$D$1&gt;F4</formula>
    </cfRule>
  </conditionalFormatting>
  <conditionalFormatting sqref="F4">
    <cfRule type="expression" priority="355" aboveAverage="0" equalAverage="0" bottom="0" percent="0" rank="0" text="" dxfId="353">
      <formula>$D$1&lt;F4</formula>
    </cfRule>
    <cfRule type="expression" priority="356" aboveAverage="0" equalAverage="0" bottom="0" percent="0" rank="0" text="" dxfId="354">
      <formula>$D$1&gt;F4</formula>
    </cfRule>
  </conditionalFormatting>
  <conditionalFormatting sqref="H4">
    <cfRule type="expression" priority="357" aboveAverage="0" equalAverage="0" bottom="0" percent="0" rank="0" text="" dxfId="355">
      <formula>$D$1&lt;H4</formula>
    </cfRule>
    <cfRule type="expression" priority="358" aboveAverage="0" equalAverage="0" bottom="0" percent="0" rank="0" text="" dxfId="356">
      <formula>$D$1&gt;H4</formula>
    </cfRule>
  </conditionalFormatting>
  <conditionalFormatting sqref="H4">
    <cfRule type="expression" priority="359" aboveAverage="0" equalAverage="0" bottom="0" percent="0" rank="0" text="" dxfId="357">
      <formula>$D$1&lt;H4</formula>
    </cfRule>
    <cfRule type="expression" priority="360" aboveAverage="0" equalAverage="0" bottom="0" percent="0" rank="0" text="" dxfId="358">
      <formula>$D$1&gt;H4</formula>
    </cfRule>
  </conditionalFormatting>
  <conditionalFormatting sqref="H4">
    <cfRule type="expression" priority="361" aboveAverage="0" equalAverage="0" bottom="0" percent="0" rank="0" text="" dxfId="359">
      <formula>$D$1&lt;H4</formula>
    </cfRule>
    <cfRule type="expression" priority="362" aboveAverage="0" equalAverage="0" bottom="0" percent="0" rank="0" text="" dxfId="360">
      <formula>$D$1&gt;H4</formula>
    </cfRule>
  </conditionalFormatting>
  <conditionalFormatting sqref="H5">
    <cfRule type="cellIs" priority="363" operator="equal" aboveAverage="0" equalAverage="0" bottom="0" percent="0" rank="0" text="" dxfId="361">
      <formula>5</formula>
    </cfRule>
    <cfRule type="cellIs" priority="364" operator="equal" aboveAverage="0" equalAverage="0" bottom="0" percent="0" rank="0" text="" dxfId="362">
      <formula>4</formula>
    </cfRule>
    <cfRule type="cellIs" priority="365" operator="equal" aboveAverage="0" equalAverage="0" bottom="0" percent="0" rank="0" text="" dxfId="363">
      <formula>3</formula>
    </cfRule>
  </conditionalFormatting>
  <conditionalFormatting sqref="H4">
    <cfRule type="expression" priority="366" aboveAverage="0" equalAverage="0" bottom="0" percent="0" rank="0" text="" dxfId="364">
      <formula>$D$1&lt;H4</formula>
    </cfRule>
    <cfRule type="expression" priority="367" aboveAverage="0" equalAverage="0" bottom="0" percent="0" rank="0" text="" dxfId="365">
      <formula>$D$1&gt;H4</formula>
    </cfRule>
  </conditionalFormatting>
  <conditionalFormatting sqref="K3">
    <cfRule type="expression" priority="368" aboveAverage="0" equalAverage="0" bottom="0" percent="0" rank="0" text="" dxfId="366">
      <formula>$D$1&lt;K3</formula>
    </cfRule>
    <cfRule type="expression" priority="369" aboveAverage="0" equalAverage="0" bottom="0" percent="0" rank="0" text="" dxfId="367">
      <formula>$D$1&gt;K3</formula>
    </cfRule>
  </conditionalFormatting>
  <conditionalFormatting sqref="K4">
    <cfRule type="expression" priority="370" aboveAverage="0" equalAverage="0" bottom="0" percent="0" rank="0" text="" dxfId="368">
      <formula>$D$1&lt;K4</formula>
    </cfRule>
    <cfRule type="expression" priority="371" aboveAverage="0" equalAverage="0" bottom="0" percent="0" rank="0" text="" dxfId="369">
      <formula>$D$1&gt;K4</formula>
    </cfRule>
  </conditionalFormatting>
  <conditionalFormatting sqref="K4">
    <cfRule type="expression" priority="372" aboveAverage="0" equalAverage="0" bottom="0" percent="0" rank="0" text="" dxfId="370">
      <formula>$D$1&lt;K4</formula>
    </cfRule>
    <cfRule type="expression" priority="373" aboveAverage="0" equalAverage="0" bottom="0" percent="0" rank="0" text="" dxfId="371">
      <formula>$D$1&gt;K4</formula>
    </cfRule>
  </conditionalFormatting>
  <conditionalFormatting sqref="K4">
    <cfRule type="expression" priority="374" aboveAverage="0" equalAverage="0" bottom="0" percent="0" rank="0" text="" dxfId="372">
      <formula>$D$1&lt;K4</formula>
    </cfRule>
    <cfRule type="expression" priority="375" aboveAverage="0" equalAverage="0" bottom="0" percent="0" rank="0" text="" dxfId="373">
      <formula>$D$1&gt;K4</formula>
    </cfRule>
  </conditionalFormatting>
  <conditionalFormatting sqref="I5">
    <cfRule type="cellIs" priority="376" operator="equal" aboveAverage="0" equalAverage="0" bottom="0" percent="0" rank="0" text="" dxfId="374">
      <formula>5</formula>
    </cfRule>
    <cfRule type="cellIs" priority="377" operator="equal" aboveAverage="0" equalAverage="0" bottom="0" percent="0" rank="0" text="" dxfId="375">
      <formula>4</formula>
    </cfRule>
    <cfRule type="cellIs" priority="378" operator="equal" aboveAverage="0" equalAverage="0" bottom="0" percent="0" rank="0" text="" dxfId="376">
      <formula>3</formula>
    </cfRule>
  </conditionalFormatting>
  <conditionalFormatting sqref="H4">
    <cfRule type="expression" priority="379" aboveAverage="0" equalAverage="0" bottom="0" percent="0" rank="0" text="" dxfId="377">
      <formula>$D$1&lt;H4</formula>
    </cfRule>
    <cfRule type="expression" priority="380" aboveAverage="0" equalAverage="0" bottom="0" percent="0" rank="0" text="" dxfId="378">
      <formula>$D$1&gt;H4</formula>
    </cfRule>
  </conditionalFormatting>
  <conditionalFormatting sqref="K4">
    <cfRule type="expression" priority="381" aboveAverage="0" equalAverage="0" bottom="0" percent="0" rank="0" text="" dxfId="379">
      <formula>$D$1&lt;K4</formula>
    </cfRule>
    <cfRule type="expression" priority="382" aboveAverage="0" equalAverage="0" bottom="0" percent="0" rank="0" text="" dxfId="380">
      <formula>$D$1&gt;K4</formula>
    </cfRule>
  </conditionalFormatting>
  <conditionalFormatting sqref="H4">
    <cfRule type="expression" priority="383" aboveAverage="0" equalAverage="0" bottom="0" percent="0" rank="0" text="" dxfId="381">
      <formula>$D$1&lt;H4</formula>
    </cfRule>
    <cfRule type="expression" priority="384" aboveAverage="0" equalAverage="0" bottom="0" percent="0" rank="0" text="" dxfId="382">
      <formula>$D$1&gt;H4</formula>
    </cfRule>
  </conditionalFormatting>
  <conditionalFormatting sqref="H4">
    <cfRule type="expression" priority="385" aboveAverage="0" equalAverage="0" bottom="0" percent="0" rank="0" text="" dxfId="383">
      <formula>$D$1&lt;H4</formula>
    </cfRule>
    <cfRule type="expression" priority="386" aboveAverage="0" equalAverage="0" bottom="0" percent="0" rank="0" text="" dxfId="384">
      <formula>$D$1&gt;H4</formula>
    </cfRule>
  </conditionalFormatting>
  <conditionalFormatting sqref="H4">
    <cfRule type="expression" priority="387" aboveAverage="0" equalAverage="0" bottom="0" percent="0" rank="0" text="" dxfId="385">
      <formula>$D$1&lt;H4</formula>
    </cfRule>
    <cfRule type="expression" priority="388" aboveAverage="0" equalAverage="0" bottom="0" percent="0" rank="0" text="" dxfId="386">
      <formula>$D$1&gt;H4</formula>
    </cfRule>
  </conditionalFormatting>
  <conditionalFormatting sqref="H4">
    <cfRule type="expression" priority="389" aboveAverage="0" equalAverage="0" bottom="0" percent="0" rank="0" text="" dxfId="387">
      <formula>$D$1&lt;H4</formula>
    </cfRule>
    <cfRule type="expression" priority="390" aboveAverage="0" equalAverage="0" bottom="0" percent="0" rank="0" text="" dxfId="388">
      <formula>$D$1&gt;H4</formula>
    </cfRule>
  </conditionalFormatting>
  <conditionalFormatting sqref="K4">
    <cfRule type="expression" priority="391" aboveAverage="0" equalAverage="0" bottom="0" percent="0" rank="0" text="" dxfId="389">
      <formula>$D$1&lt;K4</formula>
    </cfRule>
    <cfRule type="expression" priority="392" aboveAverage="0" equalAverage="0" bottom="0" percent="0" rank="0" text="" dxfId="390">
      <formula>$D$1&gt;K4</formula>
    </cfRule>
  </conditionalFormatting>
  <conditionalFormatting sqref="K3">
    <cfRule type="expression" priority="393" aboveAverage="0" equalAverage="0" bottom="0" percent="0" rank="0" text="" dxfId="391">
      <formula>$D$1&lt;K3</formula>
    </cfRule>
    <cfRule type="expression" priority="394" aboveAverage="0" equalAverage="0" bottom="0" percent="0" rank="0" text="" dxfId="392">
      <formula>$D$1&gt;K3</formula>
    </cfRule>
  </conditionalFormatting>
  <conditionalFormatting sqref="K4">
    <cfRule type="expression" priority="395" aboveAverage="0" equalAverage="0" bottom="0" percent="0" rank="0" text="" dxfId="393">
      <formula>$D$1&lt;K4</formula>
    </cfRule>
    <cfRule type="expression" priority="396" aboveAverage="0" equalAverage="0" bottom="0" percent="0" rank="0" text="" dxfId="394">
      <formula>$D$1&gt;K4</formula>
    </cfRule>
  </conditionalFormatting>
  <conditionalFormatting sqref="K4">
    <cfRule type="expression" priority="397" aboveAverage="0" equalAverage="0" bottom="0" percent="0" rank="0" text="" dxfId="395">
      <formula>$D$1&lt;K4</formula>
    </cfRule>
    <cfRule type="expression" priority="398" aboveAverage="0" equalAverage="0" bottom="0" percent="0" rank="0" text="" dxfId="396">
      <formula>$D$1&gt;K4</formula>
    </cfRule>
  </conditionalFormatting>
  <conditionalFormatting sqref="K4">
    <cfRule type="expression" priority="399" aboveAverage="0" equalAverage="0" bottom="0" percent="0" rank="0" text="" dxfId="397">
      <formula>$D$1&lt;K4</formula>
    </cfRule>
    <cfRule type="expression" priority="400" aboveAverage="0" equalAverage="0" bottom="0" percent="0" rank="0" text="" dxfId="398">
      <formula>$D$1&gt;K4</formula>
    </cfRule>
  </conditionalFormatting>
  <conditionalFormatting sqref="K5">
    <cfRule type="cellIs" priority="401" operator="equal" aboveAverage="0" equalAverage="0" bottom="0" percent="0" rank="0" text="" dxfId="399">
      <formula>5</formula>
    </cfRule>
    <cfRule type="cellIs" priority="402" operator="equal" aboveAverage="0" equalAverage="0" bottom="0" percent="0" rank="0" text="" dxfId="400">
      <formula>4</formula>
    </cfRule>
    <cfRule type="cellIs" priority="403" operator="equal" aboveAverage="0" equalAverage="0" bottom="0" percent="0" rank="0" text="" dxfId="401">
      <formula>3</formula>
    </cfRule>
  </conditionalFormatting>
  <conditionalFormatting sqref="K4">
    <cfRule type="expression" priority="404" aboveAverage="0" equalAverage="0" bottom="0" percent="0" rank="0" text="" dxfId="402">
      <formula>$D$1&lt;K4</formula>
    </cfRule>
    <cfRule type="expression" priority="405" aboveAverage="0" equalAverage="0" bottom="0" percent="0" rank="0" text="" dxfId="403">
      <formula>$D$1&gt;K4</formula>
    </cfRule>
  </conditionalFormatting>
  <conditionalFormatting sqref="K4">
    <cfRule type="expression" priority="406" aboveAverage="0" equalAverage="0" bottom="0" percent="0" rank="0" text="" dxfId="404">
      <formula>$D$1&lt;K4</formula>
    </cfRule>
    <cfRule type="expression" priority="407" aboveAverage="0" equalAverage="0" bottom="0" percent="0" rank="0" text="" dxfId="405">
      <formula>$D$1&gt;K4</formula>
    </cfRule>
  </conditionalFormatting>
  <conditionalFormatting sqref="K4">
    <cfRule type="expression" priority="408" aboveAverage="0" equalAverage="0" bottom="0" percent="0" rank="0" text="" dxfId="406">
      <formula>$D$1&lt;K4</formula>
    </cfRule>
    <cfRule type="expression" priority="409" aboveAverage="0" equalAverage="0" bottom="0" percent="0" rank="0" text="" dxfId="407">
      <formula>$D$1&gt;K4</formula>
    </cfRule>
  </conditionalFormatting>
  <conditionalFormatting sqref="K4">
    <cfRule type="expression" priority="410" aboveAverage="0" equalAverage="0" bottom="0" percent="0" rank="0" text="" dxfId="408">
      <formula>$D$1&lt;K4</formula>
    </cfRule>
    <cfRule type="expression" priority="411" aboveAverage="0" equalAverage="0" bottom="0" percent="0" rank="0" text="" dxfId="409">
      <formula>$D$1&gt;K4</formula>
    </cfRule>
  </conditionalFormatting>
  <conditionalFormatting sqref="K4">
    <cfRule type="expression" priority="412" aboveAverage="0" equalAverage="0" bottom="0" percent="0" rank="0" text="" dxfId="410">
      <formula>$D$1&lt;K4</formula>
    </cfRule>
    <cfRule type="expression" priority="413" aboveAverage="0" equalAverage="0" bottom="0" percent="0" rank="0" text="" dxfId="411">
      <formula>$D$1&gt;K4</formula>
    </cfRule>
  </conditionalFormatting>
  <conditionalFormatting sqref="K4">
    <cfRule type="expression" priority="414" aboveAverage="0" equalAverage="0" bottom="0" percent="0" rank="0" text="" dxfId="412">
      <formula>$D$1&lt;K4</formula>
    </cfRule>
    <cfRule type="expression" priority="415" aboveAverage="0" equalAverage="0" bottom="0" percent="0" rank="0" text="" dxfId="413">
      <formula>$D$1&gt;K4</formula>
    </cfRule>
  </conditionalFormatting>
  <conditionalFormatting sqref="H5">
    <cfRule type="cellIs" priority="416" operator="equal" aboveAverage="0" equalAverage="0" bottom="0" percent="0" rank="0" text="" dxfId="414">
      <formula>5</formula>
    </cfRule>
    <cfRule type="cellIs" priority="417" operator="equal" aboveAverage="0" equalAverage="0" bottom="0" percent="0" rank="0" text="" dxfId="415">
      <formula>4</formula>
    </cfRule>
    <cfRule type="cellIs" priority="418" operator="equal" aboveAverage="0" equalAverage="0" bottom="0" percent="0" rank="0" text="" dxfId="416">
      <formula>3</formula>
    </cfRule>
  </conditionalFormatting>
  <conditionalFormatting sqref="H3:H4">
    <cfRule type="expression" priority="419" aboveAverage="0" equalAverage="0" bottom="0" percent="0" rank="0" text="" dxfId="417">
      <formula>$D$1&lt;H3</formula>
    </cfRule>
    <cfRule type="expression" priority="420" aboveAverage="0" equalAverage="0" bottom="0" percent="0" rank="0" text="" dxfId="418">
      <formula>$D$1&gt;H3</formula>
    </cfRule>
  </conditionalFormatting>
  <conditionalFormatting sqref="H5">
    <cfRule type="cellIs" priority="421" operator="equal" aboveAverage="0" equalAverage="0" bottom="0" percent="0" rank="0" text="" dxfId="419">
      <formula>5</formula>
    </cfRule>
    <cfRule type="cellIs" priority="422" operator="equal" aboveAverage="0" equalAverage="0" bottom="0" percent="0" rank="0" text="" dxfId="420">
      <formula>4</formula>
    </cfRule>
    <cfRule type="cellIs" priority="423" operator="equal" aboveAverage="0" equalAverage="0" bottom="0" percent="0" rank="0" text="" dxfId="421">
      <formula>3</formula>
    </cfRule>
  </conditionalFormatting>
  <conditionalFormatting sqref="H3:H4">
    <cfRule type="expression" priority="424" aboveAverage="0" equalAverage="0" bottom="0" percent="0" rank="0" text="" dxfId="422">
      <formula>$D$1&lt;H3</formula>
    </cfRule>
    <cfRule type="expression" priority="425" aboveAverage="0" equalAverage="0" bottom="0" percent="0" rank="0" text="" dxfId="423">
      <formula>$D$1&gt;H3</formula>
    </cfRule>
  </conditionalFormatting>
  <conditionalFormatting sqref="H5">
    <cfRule type="cellIs" priority="426" operator="equal" aboveAverage="0" equalAverage="0" bottom="0" percent="0" rank="0" text="" dxfId="424">
      <formula>5</formula>
    </cfRule>
    <cfRule type="cellIs" priority="427" operator="equal" aboveAverage="0" equalAverage="0" bottom="0" percent="0" rank="0" text="" dxfId="425">
      <formula>4</formula>
    </cfRule>
    <cfRule type="cellIs" priority="428" operator="equal" aboveAverage="0" equalAverage="0" bottom="0" percent="0" rank="0" text="" dxfId="426">
      <formula>3</formula>
    </cfRule>
  </conditionalFormatting>
  <conditionalFormatting sqref="H4">
    <cfRule type="expression" priority="429" aboveAverage="0" equalAverage="0" bottom="0" percent="0" rank="0" text="" dxfId="427">
      <formula>$D$1&lt;H4</formula>
    </cfRule>
    <cfRule type="expression" priority="430" aboveAverage="0" equalAverage="0" bottom="0" percent="0" rank="0" text="" dxfId="428">
      <formula>$D$1&gt;H4</formula>
    </cfRule>
  </conditionalFormatting>
  <conditionalFormatting sqref="H4">
    <cfRule type="expression" priority="431" aboveAverage="0" equalAverage="0" bottom="0" percent="0" rank="0" text="" dxfId="429">
      <formula>$D$1&lt;H4</formula>
    </cfRule>
    <cfRule type="expression" priority="432" aboveAverage="0" equalAverage="0" bottom="0" percent="0" rank="0" text="" dxfId="430">
      <formula>$D$1&gt;H4</formula>
    </cfRule>
  </conditionalFormatting>
  <conditionalFormatting sqref="H4">
    <cfRule type="expression" priority="433" aboveAverage="0" equalAverage="0" bottom="0" percent="0" rank="0" text="" dxfId="431">
      <formula>$D$1&lt;H4</formula>
    </cfRule>
    <cfRule type="expression" priority="434" aboveAverage="0" equalAverage="0" bottom="0" percent="0" rank="0" text="" dxfId="432">
      <formula>$D$1&gt;H4</formula>
    </cfRule>
  </conditionalFormatting>
  <conditionalFormatting sqref="H4">
    <cfRule type="expression" priority="435" aboveAverage="0" equalAverage="0" bottom="0" percent="0" rank="0" text="" dxfId="433">
      <formula>$D$1&lt;H4</formula>
    </cfRule>
    <cfRule type="expression" priority="436" aboveAverage="0" equalAverage="0" bottom="0" percent="0" rank="0" text="" dxfId="434">
      <formula>$D$1&gt;H4</formula>
    </cfRule>
  </conditionalFormatting>
  <conditionalFormatting sqref="H4">
    <cfRule type="expression" priority="437" aboveAverage="0" equalAverage="0" bottom="0" percent="0" rank="0" text="" dxfId="435">
      <formula>$D$1&lt;H4</formula>
    </cfRule>
    <cfRule type="expression" priority="438" aboveAverage="0" equalAverage="0" bottom="0" percent="0" rank="0" text="" dxfId="436">
      <formula>$D$1&gt;H4</formula>
    </cfRule>
  </conditionalFormatting>
  <conditionalFormatting sqref="H4">
    <cfRule type="expression" priority="439" aboveAverage="0" equalAverage="0" bottom="0" percent="0" rank="0" text="" dxfId="437">
      <formula>$D$1&lt;H4</formula>
    </cfRule>
    <cfRule type="expression" priority="440" aboveAverage="0" equalAverage="0" bottom="0" percent="0" rank="0" text="" dxfId="438">
      <formula>$D$1&gt;H4</formula>
    </cfRule>
  </conditionalFormatting>
  <conditionalFormatting sqref="H4">
    <cfRule type="expression" priority="441" aboveAverage="0" equalAverage="0" bottom="0" percent="0" rank="0" text="" dxfId="439">
      <formula>$D$1&lt;H4</formula>
    </cfRule>
    <cfRule type="expression" priority="442" aboveAverage="0" equalAverage="0" bottom="0" percent="0" rank="0" text="" dxfId="440">
      <formula>$D$1&gt;H4</formula>
    </cfRule>
  </conditionalFormatting>
  <conditionalFormatting sqref="H4">
    <cfRule type="expression" priority="443" aboveAverage="0" equalAverage="0" bottom="0" percent="0" rank="0" text="" dxfId="441">
      <formula>$D$1&lt;H4</formula>
    </cfRule>
    <cfRule type="expression" priority="444" aboveAverage="0" equalAverage="0" bottom="0" percent="0" rank="0" text="" dxfId="442">
      <formula>$D$1&gt;H4</formula>
    </cfRule>
  </conditionalFormatting>
  <conditionalFormatting sqref="H4">
    <cfRule type="expression" priority="445" aboveAverage="0" equalAverage="0" bottom="0" percent="0" rank="0" text="" dxfId="443">
      <formula>$D$1&lt;H4</formula>
    </cfRule>
    <cfRule type="expression" priority="446" aboveAverage="0" equalAverage="0" bottom="0" percent="0" rank="0" text="" dxfId="444">
      <formula>$D$1&gt;H4</formula>
    </cfRule>
  </conditionalFormatting>
  <conditionalFormatting sqref="H5">
    <cfRule type="cellIs" priority="447" operator="equal" aboveAverage="0" equalAverage="0" bottom="0" percent="0" rank="0" text="" dxfId="445">
      <formula>5</formula>
    </cfRule>
    <cfRule type="cellIs" priority="448" operator="equal" aboveAverage="0" equalAverage="0" bottom="0" percent="0" rank="0" text="" dxfId="446">
      <formula>4</formula>
    </cfRule>
    <cfRule type="cellIs" priority="449" operator="equal" aboveAverage="0" equalAverage="0" bottom="0" percent="0" rank="0" text="" dxfId="447">
      <formula>3</formula>
    </cfRule>
  </conditionalFormatting>
  <conditionalFormatting sqref="H3:H4">
    <cfRule type="expression" priority="450" aboveAverage="0" equalAverage="0" bottom="0" percent="0" rank="0" text="" dxfId="448">
      <formula>$D$1&lt;H3</formula>
    </cfRule>
    <cfRule type="expression" priority="451" aboveAverage="0" equalAverage="0" bottom="0" percent="0" rank="0" text="" dxfId="449">
      <formula>$D$1&gt;H3</formula>
    </cfRule>
  </conditionalFormatting>
  <conditionalFormatting sqref="H5">
    <cfRule type="cellIs" priority="452" operator="equal" aboveAverage="0" equalAverage="0" bottom="0" percent="0" rank="0" text="" dxfId="0">
      <formula>5</formula>
    </cfRule>
    <cfRule type="cellIs" priority="453" operator="equal" aboveAverage="0" equalAverage="0" bottom="0" percent="0" rank="0" text="" dxfId="1">
      <formula>4</formula>
    </cfRule>
    <cfRule type="cellIs" priority="454" operator="equal" aboveAverage="0" equalAverage="0" bottom="0" percent="0" rank="0" text="" dxfId="2">
      <formula>3</formula>
    </cfRule>
  </conditionalFormatting>
  <conditionalFormatting sqref="H4">
    <cfRule type="expression" priority="455" aboveAverage="0" equalAverage="0" bottom="0" percent="0" rank="0" text="" dxfId="3">
      <formula>$D$1&lt;H4</formula>
    </cfRule>
    <cfRule type="expression" priority="456" aboveAverage="0" equalAverage="0" bottom="0" percent="0" rank="0" text="" dxfId="4">
      <formula>$D$1&gt;H4</formula>
    </cfRule>
  </conditionalFormatting>
  <conditionalFormatting sqref="H5">
    <cfRule type="cellIs" priority="457" operator="equal" aboveAverage="0" equalAverage="0" bottom="0" percent="0" rank="0" text="" dxfId="5">
      <formula>5</formula>
    </cfRule>
    <cfRule type="cellIs" priority="458" operator="equal" aboveAverage="0" equalAverage="0" bottom="0" percent="0" rank="0" text="" dxfId="6">
      <formula>4</formula>
    </cfRule>
    <cfRule type="cellIs" priority="459" operator="equal" aboveAverage="0" equalAverage="0" bottom="0" percent="0" rank="0" text="" dxfId="7">
      <formula>3</formula>
    </cfRule>
  </conditionalFormatting>
  <conditionalFormatting sqref="K4">
    <cfRule type="expression" priority="460" aboveAverage="0" equalAverage="0" bottom="0" percent="0" rank="0" text="" dxfId="8">
      <formula>$D$1&lt;K4</formula>
    </cfRule>
    <cfRule type="expression" priority="461" aboveAverage="0" equalAverage="0" bottom="0" percent="0" rank="0" text="" dxfId="9">
      <formula>$D$1&gt;K4</formula>
    </cfRule>
  </conditionalFormatting>
  <conditionalFormatting sqref="K4">
    <cfRule type="expression" priority="462" aboveAverage="0" equalAverage="0" bottom="0" percent="0" rank="0" text="" dxfId="10">
      <formula>$D$1&lt;K4</formula>
    </cfRule>
    <cfRule type="expression" priority="463" aboveAverage="0" equalAverage="0" bottom="0" percent="0" rank="0" text="" dxfId="11">
      <formula>$D$1&gt;K4</formula>
    </cfRule>
  </conditionalFormatting>
  <conditionalFormatting sqref="K4">
    <cfRule type="expression" priority="464" aboveAverage="0" equalAverage="0" bottom="0" percent="0" rank="0" text="" dxfId="12">
      <formula>$D$1&lt;K4</formula>
    </cfRule>
    <cfRule type="expression" priority="465" aboveAverage="0" equalAverage="0" bottom="0" percent="0" rank="0" text="" dxfId="13">
      <formula>$D$1&gt;K4</formula>
    </cfRule>
  </conditionalFormatting>
  <conditionalFormatting sqref="K4">
    <cfRule type="expression" priority="466" aboveAverage="0" equalAverage="0" bottom="0" percent="0" rank="0" text="" dxfId="14">
      <formula>$D$1&lt;K4</formula>
    </cfRule>
    <cfRule type="expression" priority="467" aboveAverage="0" equalAverage="0" bottom="0" percent="0" rank="0" text="" dxfId="15">
      <formula>$D$1&gt;K4</formula>
    </cfRule>
  </conditionalFormatting>
  <conditionalFormatting sqref="K4">
    <cfRule type="expression" priority="468" aboveAverage="0" equalAverage="0" bottom="0" percent="0" rank="0" text="" dxfId="16">
      <formula>$D$1&lt;K4</formula>
    </cfRule>
    <cfRule type="expression" priority="469" aboveAverage="0" equalAverage="0" bottom="0" percent="0" rank="0" text="" dxfId="17">
      <formula>$D$1&gt;K4</formula>
    </cfRule>
  </conditionalFormatting>
  <conditionalFormatting sqref="H4">
    <cfRule type="expression" priority="470" aboveAverage="0" equalAverage="0" bottom="0" percent="0" rank="0" text="" dxfId="18">
      <formula>$D$1&lt;H4</formula>
    </cfRule>
    <cfRule type="expression" priority="471" aboveAverage="0" equalAverage="0" bottom="0" percent="0" rank="0" text="" dxfId="19">
      <formula>$D$1&gt;H4</formula>
    </cfRule>
  </conditionalFormatting>
  <conditionalFormatting sqref="H4">
    <cfRule type="expression" priority="472" aboveAverage="0" equalAverage="0" bottom="0" percent="0" rank="0" text="" dxfId="20">
      <formula>$D$1&lt;H4</formula>
    </cfRule>
    <cfRule type="expression" priority="473" aboveAverage="0" equalAverage="0" bottom="0" percent="0" rank="0" text="" dxfId="21">
      <formula>$D$1&gt;H4</formula>
    </cfRule>
  </conditionalFormatting>
  <conditionalFormatting sqref="H4">
    <cfRule type="expression" priority="474" aboveAverage="0" equalAverage="0" bottom="0" percent="0" rank="0" text="" dxfId="22">
      <formula>$D$1&lt;H4</formula>
    </cfRule>
    <cfRule type="expression" priority="475" aboveAverage="0" equalAverage="0" bottom="0" percent="0" rank="0" text="" dxfId="23">
      <formula>$D$1&gt;H4</formula>
    </cfRule>
  </conditionalFormatting>
  <conditionalFormatting sqref="H4">
    <cfRule type="expression" priority="476" aboveAverage="0" equalAverage="0" bottom="0" percent="0" rank="0" text="" dxfId="24">
      <formula>$D$1&lt;H4</formula>
    </cfRule>
    <cfRule type="expression" priority="477" aboveAverage="0" equalAverage="0" bottom="0" percent="0" rank="0" text="" dxfId="25">
      <formula>$D$1&gt;H4</formula>
    </cfRule>
  </conditionalFormatting>
  <conditionalFormatting sqref="H4">
    <cfRule type="expression" priority="478" aboveAverage="0" equalAverage="0" bottom="0" percent="0" rank="0" text="" dxfId="26">
      <formula>$D$1&lt;H4</formula>
    </cfRule>
    <cfRule type="expression" priority="479" aboveAverage="0" equalAverage="0" bottom="0" percent="0" rank="0" text="" dxfId="27">
      <formula>$D$1&gt;H4</formula>
    </cfRule>
  </conditionalFormatting>
  <conditionalFormatting sqref="G5">
    <cfRule type="cellIs" priority="480" operator="equal" aboveAverage="0" equalAverage="0" bottom="0" percent="0" rank="0" text="" dxfId="28">
      <formula>5</formula>
    </cfRule>
    <cfRule type="cellIs" priority="481" operator="equal" aboveAverage="0" equalAverage="0" bottom="0" percent="0" rank="0" text="" dxfId="29">
      <formula>4</formula>
    </cfRule>
    <cfRule type="cellIs" priority="482" operator="equal" aboveAverage="0" equalAverage="0" bottom="0" percent="0" rank="0" text="" dxfId="30">
      <formula>3</formula>
    </cfRule>
  </conditionalFormatting>
  <conditionalFormatting sqref="G5">
    <cfRule type="cellIs" priority="483" operator="equal" aboveAverage="0" equalAverage="0" bottom="0" percent="0" rank="0" text="" dxfId="31">
      <formula>5</formula>
    </cfRule>
    <cfRule type="cellIs" priority="484" operator="equal" aboveAverage="0" equalAverage="0" bottom="0" percent="0" rank="0" text="" dxfId="32">
      <formula>4</formula>
    </cfRule>
    <cfRule type="cellIs" priority="485" operator="equal" aboveAverage="0" equalAverage="0" bottom="0" percent="0" rank="0" text="" dxfId="33">
      <formula>3</formula>
    </cfRule>
  </conditionalFormatting>
  <conditionalFormatting sqref="G4">
    <cfRule type="expression" priority="486" aboveAverage="0" equalAverage="0" bottom="0" percent="0" rank="0" text="" dxfId="34">
      <formula>$D$1&lt;G4</formula>
    </cfRule>
    <cfRule type="expression" priority="487" aboveAverage="0" equalAverage="0" bottom="0" percent="0" rank="0" text="" dxfId="35">
      <formula>$D$1&gt;G4</formula>
    </cfRule>
  </conditionalFormatting>
  <conditionalFormatting sqref="G4">
    <cfRule type="expression" priority="488" aboveAverage="0" equalAverage="0" bottom="0" percent="0" rank="0" text="" dxfId="36">
      <formula>$D$1&lt;G4</formula>
    </cfRule>
    <cfRule type="expression" priority="489" aboveAverage="0" equalAverage="0" bottom="0" percent="0" rank="0" text="" dxfId="37">
      <formula>$D$1&gt;G4</formula>
    </cfRule>
  </conditionalFormatting>
  <conditionalFormatting sqref="G5">
    <cfRule type="cellIs" priority="490" operator="equal" aboveAverage="0" equalAverage="0" bottom="0" percent="0" rank="0" text="" dxfId="38">
      <formula>5</formula>
    </cfRule>
    <cfRule type="cellIs" priority="491" operator="equal" aboveAverage="0" equalAverage="0" bottom="0" percent="0" rank="0" text="" dxfId="39">
      <formula>4</formula>
    </cfRule>
    <cfRule type="cellIs" priority="492" operator="equal" aboveAverage="0" equalAverage="0" bottom="0" percent="0" rank="0" text="" dxfId="40">
      <formula>3</formula>
    </cfRule>
  </conditionalFormatting>
  <conditionalFormatting sqref="G4">
    <cfRule type="expression" priority="493" aboveAverage="0" equalAverage="0" bottom="0" percent="0" rank="0" text="" dxfId="0">
      <formula>$D$1&lt;G4</formula>
    </cfRule>
    <cfRule type="expression" priority="494" aboveAverage="0" equalAverage="0" bottom="0" percent="0" rank="0" text="" dxfId="1">
      <formula>$D$1&gt;G4</formula>
    </cfRule>
  </conditionalFormatting>
  <conditionalFormatting sqref="G5">
    <cfRule type="cellIs" priority="495" operator="equal" aboveAverage="0" equalAverage="0" bottom="0" percent="0" rank="0" text="" dxfId="2">
      <formula>5</formula>
    </cfRule>
    <cfRule type="cellIs" priority="496" operator="equal" aboveAverage="0" equalAverage="0" bottom="0" percent="0" rank="0" text="" dxfId="3">
      <formula>4</formula>
    </cfRule>
    <cfRule type="cellIs" priority="497" operator="equal" aboveAverage="0" equalAverage="0" bottom="0" percent="0" rank="0" text="" dxfId="4">
      <formula>3</formula>
    </cfRule>
  </conditionalFormatting>
  <conditionalFormatting sqref="G4">
    <cfRule type="expression" priority="498" aboveAverage="0" equalAverage="0" bottom="0" percent="0" rank="0" text="" dxfId="5">
      <formula>$D$1&lt;G4</formula>
    </cfRule>
    <cfRule type="expression" priority="499" aboveAverage="0" equalAverage="0" bottom="0" percent="0" rank="0" text="" dxfId="6">
      <formula>$D$1&gt;G4</formula>
    </cfRule>
  </conditionalFormatting>
  <conditionalFormatting sqref="G4">
    <cfRule type="expression" priority="500" aboveAverage="0" equalAverage="0" bottom="0" percent="0" rank="0" text="" dxfId="7">
      <formula>$D$1&lt;G4</formula>
    </cfRule>
    <cfRule type="expression" priority="501" aboveAverage="0" equalAverage="0" bottom="0" percent="0" rank="0" text="" dxfId="8">
      <formula>$D$1&gt;G4</formula>
    </cfRule>
  </conditionalFormatting>
  <conditionalFormatting sqref="G4">
    <cfRule type="expression" priority="502" aboveAverage="0" equalAverage="0" bottom="0" percent="0" rank="0" text="" dxfId="9">
      <formula>$D$1&lt;G4</formula>
    </cfRule>
    <cfRule type="expression" priority="503" aboveAverage="0" equalAverage="0" bottom="0" percent="0" rank="0" text="" dxfId="10">
      <formula>$D$1&gt;G4</formula>
    </cfRule>
  </conditionalFormatting>
  <conditionalFormatting sqref="G4">
    <cfRule type="expression" priority="504" aboveAverage="0" equalAverage="0" bottom="0" percent="0" rank="0" text="" dxfId="11">
      <formula>$D$1&lt;G4</formula>
    </cfRule>
    <cfRule type="expression" priority="505" aboveAverage="0" equalAverage="0" bottom="0" percent="0" rank="0" text="" dxfId="12">
      <formula>$D$1&gt;G4</formula>
    </cfRule>
  </conditionalFormatting>
  <conditionalFormatting sqref="G4">
    <cfRule type="expression" priority="506" aboveAverage="0" equalAverage="0" bottom="0" percent="0" rank="0" text="" dxfId="13">
      <formula>$D$1&lt;G4</formula>
    </cfRule>
    <cfRule type="expression" priority="507" aboveAverage="0" equalAverage="0" bottom="0" percent="0" rank="0" text="" dxfId="14">
      <formula>$D$1&gt;G4</formula>
    </cfRule>
  </conditionalFormatting>
  <conditionalFormatting sqref="G4">
    <cfRule type="expression" priority="508" aboveAverage="0" equalAverage="0" bottom="0" percent="0" rank="0" text="" dxfId="15">
      <formula>$D$1&lt;G4</formula>
    </cfRule>
    <cfRule type="expression" priority="509" aboveAverage="0" equalAverage="0" bottom="0" percent="0" rank="0" text="" dxfId="16">
      <formula>$D$1&gt;G4</formula>
    </cfRule>
  </conditionalFormatting>
  <conditionalFormatting sqref="G4">
    <cfRule type="expression" priority="510" aboveAverage="0" equalAverage="0" bottom="0" percent="0" rank="0" text="" dxfId="17">
      <formula>$D$1&lt;G4</formula>
    </cfRule>
    <cfRule type="expression" priority="511" aboveAverage="0" equalAverage="0" bottom="0" percent="0" rank="0" text="" dxfId="18">
      <formula>$D$1&gt;G4</formula>
    </cfRule>
  </conditionalFormatting>
  <conditionalFormatting sqref="G4">
    <cfRule type="expression" priority="512" aboveAverage="0" equalAverage="0" bottom="0" percent="0" rank="0" text="" dxfId="19">
      <formula>$D$1&lt;G4</formula>
    </cfRule>
    <cfRule type="expression" priority="513" aboveAverage="0" equalAverage="0" bottom="0" percent="0" rank="0" text="" dxfId="20">
      <formula>$D$1&gt;G4</formula>
    </cfRule>
  </conditionalFormatting>
  <conditionalFormatting sqref="G4">
    <cfRule type="expression" priority="514" aboveAverage="0" equalAverage="0" bottom="0" percent="0" rank="0" text="" dxfId="21">
      <formula>$D$1&lt;G4</formula>
    </cfRule>
    <cfRule type="expression" priority="515" aboveAverage="0" equalAverage="0" bottom="0" percent="0" rank="0" text="" dxfId="22">
      <formula>$D$1&gt;G4</formula>
    </cfRule>
  </conditionalFormatting>
  <conditionalFormatting sqref="G4">
    <cfRule type="expression" priority="516" aboveAverage="0" equalAverage="0" bottom="0" percent="0" rank="0" text="" dxfId="23">
      <formula>$D$1&lt;G4</formula>
    </cfRule>
    <cfRule type="expression" priority="517" aboveAverage="0" equalAverage="0" bottom="0" percent="0" rank="0" text="" dxfId="24">
      <formula>$D$1&gt;G4</formula>
    </cfRule>
  </conditionalFormatting>
  <conditionalFormatting sqref="G4">
    <cfRule type="expression" priority="518" aboveAverage="0" equalAverage="0" bottom="0" percent="0" rank="0" text="" dxfId="25">
      <formula>$D$1&lt;G4</formula>
    </cfRule>
    <cfRule type="expression" priority="519" aboveAverage="0" equalAverage="0" bottom="0" percent="0" rank="0" text="" dxfId="26">
      <formula>$D$1&gt;G4</formula>
    </cfRule>
  </conditionalFormatting>
  <conditionalFormatting sqref="I3">
    <cfRule type="expression" priority="520" aboveAverage="0" equalAverage="0" bottom="0" percent="0" rank="0" text="" dxfId="27">
      <formula>$D$1&lt;I3</formula>
    </cfRule>
    <cfRule type="expression" priority="521" aboveAverage="0" equalAverage="0" bottom="0" percent="0" rank="0" text="" dxfId="28">
      <formula>$D$1&gt;I3</formula>
    </cfRule>
  </conditionalFormatting>
  <conditionalFormatting sqref="K5">
    <cfRule type="cellIs" priority="522" operator="equal" aboveAverage="0" equalAverage="0" bottom="0" percent="0" rank="0" text="" dxfId="29">
      <formula>5</formula>
    </cfRule>
    <cfRule type="cellIs" priority="523" operator="equal" aboveAverage="0" equalAverage="0" bottom="0" percent="0" rank="0" text="" dxfId="30">
      <formula>4</formula>
    </cfRule>
    <cfRule type="cellIs" priority="524" operator="equal" aboveAverage="0" equalAverage="0" bottom="0" percent="0" rank="0" text="" dxfId="31">
      <formula>3</formula>
    </cfRule>
  </conditionalFormatting>
  <conditionalFormatting sqref="K3:K4">
    <cfRule type="expression" priority="525" aboveAverage="0" equalAverage="0" bottom="0" percent="0" rank="0" text="" dxfId="32">
      <formula>$D$1&lt;K3</formula>
    </cfRule>
    <cfRule type="expression" priority="526" aboveAverage="0" equalAverage="0" bottom="0" percent="0" rank="0" text="" dxfId="33">
      <formula>$D$1&gt;K3</formula>
    </cfRule>
  </conditionalFormatting>
  <conditionalFormatting sqref="K4">
    <cfRule type="expression" priority="527" aboveAverage="0" equalAverage="0" bottom="0" percent="0" rank="0" text="" dxfId="34">
      <formula>$D$1&lt;K4</formula>
    </cfRule>
    <cfRule type="expression" priority="528" aboveAverage="0" equalAverage="0" bottom="0" percent="0" rank="0" text="" dxfId="35">
      <formula>$D$1&gt;K4</formula>
    </cfRule>
  </conditionalFormatting>
  <conditionalFormatting sqref="I4">
    <cfRule type="expression" priority="529" aboveAverage="0" equalAverage="0" bottom="0" percent="0" rank="0" text="" dxfId="36">
      <formula>$D$1&lt;I4</formula>
    </cfRule>
    <cfRule type="expression" priority="530" aboveAverage="0" equalAverage="0" bottom="0" percent="0" rank="0" text="" dxfId="37">
      <formula>$D$1&gt;I4</formula>
    </cfRule>
  </conditionalFormatting>
  <conditionalFormatting sqref="I4">
    <cfRule type="expression" priority="531" aboveAverage="0" equalAverage="0" bottom="0" percent="0" rank="0" text="" dxfId="38">
      <formula>$D$1&lt;I4</formula>
    </cfRule>
    <cfRule type="expression" priority="532" aboveAverage="0" equalAverage="0" bottom="0" percent="0" rank="0" text="" dxfId="39">
      <formula>$D$1&gt;I4</formula>
    </cfRule>
  </conditionalFormatting>
  <conditionalFormatting sqref="I4">
    <cfRule type="expression" priority="533" aboveAverage="0" equalAverage="0" bottom="0" percent="0" rank="0" text="" dxfId="40">
      <formula>$D$1&lt;I4</formula>
    </cfRule>
    <cfRule type="expression" priority="534" aboveAverage="0" equalAverage="0" bottom="0" percent="0" rank="0" text="" dxfId="41">
      <formula>$D$1&gt;I4</formula>
    </cfRule>
  </conditionalFormatting>
  <conditionalFormatting sqref="K4">
    <cfRule type="expression" priority="535" aboveAverage="0" equalAverage="0" bottom="0" percent="0" rank="0" text="" dxfId="42">
      <formula>$D$1&lt;K4</formula>
    </cfRule>
    <cfRule type="expression" priority="536" aboveAverage="0" equalAverage="0" bottom="0" percent="0" rank="0" text="" dxfId="43">
      <formula>$D$1&gt;K4</formula>
    </cfRule>
  </conditionalFormatting>
  <conditionalFormatting sqref="K5">
    <cfRule type="cellIs" priority="537" operator="equal" aboveAverage="0" equalAverage="0" bottom="0" percent="0" rank="0" text="" dxfId="44">
      <formula>5</formula>
    </cfRule>
    <cfRule type="cellIs" priority="538" operator="equal" aboveAverage="0" equalAverage="0" bottom="0" percent="0" rank="0" text="" dxfId="45">
      <formula>4</formula>
    </cfRule>
    <cfRule type="cellIs" priority="539" operator="equal" aboveAverage="0" equalAverage="0" bottom="0" percent="0" rank="0" text="" dxfId="46">
      <formula>3</formula>
    </cfRule>
  </conditionalFormatting>
  <conditionalFormatting sqref="K4">
    <cfRule type="expression" priority="540" aboveAverage="0" equalAverage="0" bottom="0" percent="0" rank="0" text="" dxfId="47">
      <formula>$D$1&lt;K4</formula>
    </cfRule>
    <cfRule type="expression" priority="541" aboveAverage="0" equalAverage="0" bottom="0" percent="0" rank="0" text="" dxfId="48">
      <formula>$D$1&gt;K4</formula>
    </cfRule>
  </conditionalFormatting>
  <conditionalFormatting sqref="K5">
    <cfRule type="cellIs" priority="542" operator="equal" aboveAverage="0" equalAverage="0" bottom="0" percent="0" rank="0" text="" dxfId="49">
      <formula>5</formula>
    </cfRule>
    <cfRule type="cellIs" priority="543" operator="equal" aboveAverage="0" equalAverage="0" bottom="0" percent="0" rank="0" text="" dxfId="50">
      <formula>4</formula>
    </cfRule>
    <cfRule type="cellIs" priority="544" operator="equal" aboveAverage="0" equalAverage="0" bottom="0" percent="0" rank="0" text="" dxfId="51">
      <formula>3</formula>
    </cfRule>
  </conditionalFormatting>
  <conditionalFormatting sqref="K4">
    <cfRule type="expression" priority="545" aboveAverage="0" equalAverage="0" bottom="0" percent="0" rank="0" text="" dxfId="52">
      <formula>$D$1&lt;K4</formula>
    </cfRule>
    <cfRule type="expression" priority="546" aboveAverage="0" equalAverage="0" bottom="0" percent="0" rank="0" text="" dxfId="53">
      <formula>$D$1&gt;K4</formula>
    </cfRule>
  </conditionalFormatting>
  <conditionalFormatting sqref="K5">
    <cfRule type="cellIs" priority="547" operator="equal" aboveAverage="0" equalAverage="0" bottom="0" percent="0" rank="0" text="" dxfId="54">
      <formula>5</formula>
    </cfRule>
    <cfRule type="cellIs" priority="548" operator="equal" aboveAverage="0" equalAverage="0" bottom="0" percent="0" rank="0" text="" dxfId="55">
      <formula>4</formula>
    </cfRule>
    <cfRule type="cellIs" priority="549" operator="equal" aboveAverage="0" equalAverage="0" bottom="0" percent="0" rank="0" text="" dxfId="56">
      <formula>3</formula>
    </cfRule>
  </conditionalFormatting>
  <conditionalFormatting sqref="K4">
    <cfRule type="expression" priority="550" aboveAverage="0" equalAverage="0" bottom="0" percent="0" rank="0" text="" dxfId="57">
      <formula>$D$1&lt;K4</formula>
    </cfRule>
    <cfRule type="expression" priority="551" aboveAverage="0" equalAverage="0" bottom="0" percent="0" rank="0" text="" dxfId="58">
      <formula>$D$1&gt;K4</formula>
    </cfRule>
  </conditionalFormatting>
  <conditionalFormatting sqref="K4">
    <cfRule type="expression" priority="552" aboveAverage="0" equalAverage="0" bottom="0" percent="0" rank="0" text="" dxfId="59">
      <formula>$D$1&lt;K4</formula>
    </cfRule>
    <cfRule type="expression" priority="553" aboveAverage="0" equalAverage="0" bottom="0" percent="0" rank="0" text="" dxfId="0">
      <formula>$D$1&gt;K4</formula>
    </cfRule>
  </conditionalFormatting>
  <conditionalFormatting sqref="K4">
    <cfRule type="expression" priority="554" aboveAverage="0" equalAverage="0" bottom="0" percent="0" rank="0" text="" dxfId="1">
      <formula>$D$1&lt;K4</formula>
    </cfRule>
    <cfRule type="expression" priority="555" aboveAverage="0" equalAverage="0" bottom="0" percent="0" rank="0" text="" dxfId="2">
      <formula>$D$1&gt;K4</formula>
    </cfRule>
  </conditionalFormatting>
  <conditionalFormatting sqref="K4">
    <cfRule type="expression" priority="556" aboveAverage="0" equalAverage="0" bottom="0" percent="0" rank="0" text="" dxfId="3">
      <formula>$D$1&lt;K4</formula>
    </cfRule>
    <cfRule type="expression" priority="557" aboveAverage="0" equalAverage="0" bottom="0" percent="0" rank="0" text="" dxfId="4">
      <formula>$D$1&gt;K4</formula>
    </cfRule>
  </conditionalFormatting>
  <conditionalFormatting sqref="K4">
    <cfRule type="expression" priority="558" aboveAverage="0" equalAverage="0" bottom="0" percent="0" rank="0" text="" dxfId="5">
      <formula>$D$1&lt;K4</formula>
    </cfRule>
    <cfRule type="expression" priority="559" aboveAverage="0" equalAverage="0" bottom="0" percent="0" rank="0" text="" dxfId="6">
      <formula>$D$1&gt;K4</formula>
    </cfRule>
  </conditionalFormatting>
  <conditionalFormatting sqref="K4">
    <cfRule type="expression" priority="560" aboveAverage="0" equalAverage="0" bottom="0" percent="0" rank="0" text="" dxfId="7">
      <formula>$D$1&lt;K4</formula>
    </cfRule>
    <cfRule type="expression" priority="561" aboveAverage="0" equalAverage="0" bottom="0" percent="0" rank="0" text="" dxfId="8">
      <formula>$D$1&gt;K4</formula>
    </cfRule>
  </conditionalFormatting>
  <conditionalFormatting sqref="K4">
    <cfRule type="expression" priority="562" aboveAverage="0" equalAverage="0" bottom="0" percent="0" rank="0" text="" dxfId="9">
      <formula>$D$1&lt;K4</formula>
    </cfRule>
    <cfRule type="expression" priority="563" aboveAverage="0" equalAverage="0" bottom="0" percent="0" rank="0" text="" dxfId="10">
      <formula>$D$1&gt;K4</formula>
    </cfRule>
  </conditionalFormatting>
  <conditionalFormatting sqref="K4">
    <cfRule type="expression" priority="564" aboveAverage="0" equalAverage="0" bottom="0" percent="0" rank="0" text="" dxfId="11">
      <formula>$D$1&lt;K4</formula>
    </cfRule>
    <cfRule type="expression" priority="565" aboveAverage="0" equalAverage="0" bottom="0" percent="0" rank="0" text="" dxfId="12">
      <formula>$D$1&gt;K4</formula>
    </cfRule>
  </conditionalFormatting>
  <conditionalFormatting sqref="H5">
    <cfRule type="cellIs" priority="566" operator="equal" aboveAverage="0" equalAverage="0" bottom="0" percent="0" rank="0" text="" dxfId="13">
      <formula>5</formula>
    </cfRule>
    <cfRule type="cellIs" priority="567" operator="equal" aboveAverage="0" equalAverage="0" bottom="0" percent="0" rank="0" text="" dxfId="14">
      <formula>4</formula>
    </cfRule>
    <cfRule type="cellIs" priority="568" operator="equal" aboveAverage="0" equalAverage="0" bottom="0" percent="0" rank="0" text="" dxfId="15">
      <formula>3</formula>
    </cfRule>
  </conditionalFormatting>
  <conditionalFormatting sqref="H4">
    <cfRule type="expression" priority="569" aboveAverage="0" equalAverage="0" bottom="0" percent="0" rank="0" text="" dxfId="16">
      <formula>$D$1&lt;H4</formula>
    </cfRule>
    <cfRule type="expression" priority="570" aboveAverage="0" equalAverage="0" bottom="0" percent="0" rank="0" text="" dxfId="17">
      <formula>$D$1&gt;H4</formula>
    </cfRule>
  </conditionalFormatting>
  <conditionalFormatting sqref="H5">
    <cfRule type="cellIs" priority="571" operator="equal" aboveAverage="0" equalAverage="0" bottom="0" percent="0" rank="0" text="" dxfId="18">
      <formula>5</formula>
    </cfRule>
    <cfRule type="cellIs" priority="572" operator="equal" aboveAverage="0" equalAverage="0" bottom="0" percent="0" rank="0" text="" dxfId="19">
      <formula>4</formula>
    </cfRule>
    <cfRule type="cellIs" priority="573" operator="equal" aboveAverage="0" equalAverage="0" bottom="0" percent="0" rank="0" text="" dxfId="20">
      <formula>3</formula>
    </cfRule>
  </conditionalFormatting>
  <conditionalFormatting sqref="H4">
    <cfRule type="expression" priority="574" aboveAverage="0" equalAverage="0" bottom="0" percent="0" rank="0" text="" dxfId="21">
      <formula>$D$1&lt;H4</formula>
    </cfRule>
    <cfRule type="expression" priority="575" aboveAverage="0" equalAverage="0" bottom="0" percent="0" rank="0" text="" dxfId="22">
      <formula>$D$1&gt;H4</formula>
    </cfRule>
  </conditionalFormatting>
  <conditionalFormatting sqref="H5">
    <cfRule type="cellIs" priority="576" operator="equal" aboveAverage="0" equalAverage="0" bottom="0" percent="0" rank="0" text="" dxfId="23">
      <formula>5</formula>
    </cfRule>
    <cfRule type="cellIs" priority="577" operator="equal" aboveAverage="0" equalAverage="0" bottom="0" percent="0" rank="0" text="" dxfId="24">
      <formula>4</formula>
    </cfRule>
    <cfRule type="cellIs" priority="578" operator="equal" aboveAverage="0" equalAverage="0" bottom="0" percent="0" rank="0" text="" dxfId="25">
      <formula>3</formula>
    </cfRule>
  </conditionalFormatting>
  <conditionalFormatting sqref="H4">
    <cfRule type="expression" priority="579" aboveAverage="0" equalAverage="0" bottom="0" percent="0" rank="0" text="" dxfId="26">
      <formula>$D$1&lt;H4</formula>
    </cfRule>
    <cfRule type="expression" priority="580" aboveAverage="0" equalAverage="0" bottom="0" percent="0" rank="0" text="" dxfId="27">
      <formula>$D$1&gt;H4</formula>
    </cfRule>
  </conditionalFormatting>
  <conditionalFormatting sqref="H5">
    <cfRule type="cellIs" priority="581" operator="equal" aboveAverage="0" equalAverage="0" bottom="0" percent="0" rank="0" text="" dxfId="28">
      <formula>5</formula>
    </cfRule>
    <cfRule type="cellIs" priority="582" operator="equal" aboveAverage="0" equalAverage="0" bottom="0" percent="0" rank="0" text="" dxfId="29">
      <formula>4</formula>
    </cfRule>
    <cfRule type="cellIs" priority="583" operator="equal" aboveAverage="0" equalAverage="0" bottom="0" percent="0" rank="0" text="" dxfId="30">
      <formula>3</formula>
    </cfRule>
  </conditionalFormatting>
  <conditionalFormatting sqref="H4">
    <cfRule type="expression" priority="584" aboveAverage="0" equalAverage="0" bottom="0" percent="0" rank="0" text="" dxfId="31">
      <formula>$D$1&lt;H4</formula>
    </cfRule>
    <cfRule type="expression" priority="585" aboveAverage="0" equalAverage="0" bottom="0" percent="0" rank="0" text="" dxfId="32">
      <formula>$D$1&gt;H4</formula>
    </cfRule>
  </conditionalFormatting>
  <conditionalFormatting sqref="H5">
    <cfRule type="cellIs" priority="586" operator="equal" aboveAverage="0" equalAverage="0" bottom="0" percent="0" rank="0" text="" dxfId="33">
      <formula>5</formula>
    </cfRule>
    <cfRule type="cellIs" priority="587" operator="equal" aboveAverage="0" equalAverage="0" bottom="0" percent="0" rank="0" text="" dxfId="34">
      <formula>4</formula>
    </cfRule>
    <cfRule type="cellIs" priority="588" operator="equal" aboveAverage="0" equalAverage="0" bottom="0" percent="0" rank="0" text="" dxfId="35">
      <formula>3</formula>
    </cfRule>
  </conditionalFormatting>
  <conditionalFormatting sqref="H4">
    <cfRule type="expression" priority="589" aboveAverage="0" equalAverage="0" bottom="0" percent="0" rank="0" text="" dxfId="36">
      <formula>$D$1&lt;H4</formula>
    </cfRule>
    <cfRule type="expression" priority="590" aboveAverage="0" equalAverage="0" bottom="0" percent="0" rank="0" text="" dxfId="37">
      <formula>$D$1&gt;H4</formula>
    </cfRule>
  </conditionalFormatting>
  <conditionalFormatting sqref="I4">
    <cfRule type="expression" priority="591" aboveAverage="0" equalAverage="0" bottom="0" percent="0" rank="0" text="" dxfId="38">
      <formula>$D$1&lt;I4</formula>
    </cfRule>
    <cfRule type="expression" priority="592" aboveAverage="0" equalAverage="0" bottom="0" percent="0" rank="0" text="" dxfId="39">
      <formula>$D$1&gt;I4</formula>
    </cfRule>
  </conditionalFormatting>
  <conditionalFormatting sqref="I3">
    <cfRule type="expression" priority="593" aboveAverage="0" equalAverage="0" bottom="0" percent="0" rank="0" text="" dxfId="40">
      <formula>$D$1&lt;I3</formula>
    </cfRule>
    <cfRule type="expression" priority="594" aboveAverage="0" equalAverage="0" bottom="0" percent="0" rank="0" text="" dxfId="41">
      <formula>$D$1&gt;I3</formula>
    </cfRule>
  </conditionalFormatting>
  <conditionalFormatting sqref="I4">
    <cfRule type="expression" priority="595" aboveAverage="0" equalAverage="0" bottom="0" percent="0" rank="0" text="" dxfId="42">
      <formula>$D$1&lt;I4</formula>
    </cfRule>
    <cfRule type="expression" priority="596" aboveAverage="0" equalAverage="0" bottom="0" percent="0" rank="0" text="" dxfId="43">
      <formula>$D$1&gt;I4</formula>
    </cfRule>
  </conditionalFormatting>
  <conditionalFormatting sqref="I4">
    <cfRule type="expression" priority="597" aboveAverage="0" equalAverage="0" bottom="0" percent="0" rank="0" text="" dxfId="44">
      <formula>$D$1&lt;I4</formula>
    </cfRule>
    <cfRule type="expression" priority="598" aboveAverage="0" equalAverage="0" bottom="0" percent="0" rank="0" text="" dxfId="45">
      <formula>$D$1&gt;I4</formula>
    </cfRule>
  </conditionalFormatting>
  <conditionalFormatting sqref="I4">
    <cfRule type="expression" priority="599" aboveAverage="0" equalAverage="0" bottom="0" percent="0" rank="0" text="" dxfId="46">
      <formula>$D$1&lt;I4</formula>
    </cfRule>
    <cfRule type="expression" priority="600" aboveAverage="0" equalAverage="0" bottom="0" percent="0" rank="0" text="" dxfId="47">
      <formula>$D$1&gt;I4</formula>
    </cfRule>
  </conditionalFormatting>
  <conditionalFormatting sqref="I5">
    <cfRule type="cellIs" priority="601" operator="equal" aboveAverage="0" equalAverage="0" bottom="0" percent="0" rank="0" text="" dxfId="48">
      <formula>5</formula>
    </cfRule>
    <cfRule type="cellIs" priority="602" operator="equal" aboveAverage="0" equalAverage="0" bottom="0" percent="0" rank="0" text="" dxfId="49">
      <formula>4</formula>
    </cfRule>
    <cfRule type="cellIs" priority="603" operator="equal" aboveAverage="0" equalAverage="0" bottom="0" percent="0" rank="0" text="" dxfId="50">
      <formula>3</formula>
    </cfRule>
  </conditionalFormatting>
  <conditionalFormatting sqref="I4">
    <cfRule type="expression" priority="604" aboveAverage="0" equalAverage="0" bottom="0" percent="0" rank="0" text="" dxfId="51">
      <formula>$D$1&lt;I4</formula>
    </cfRule>
    <cfRule type="expression" priority="605" aboveAverage="0" equalAverage="0" bottom="0" percent="0" rank="0" text="" dxfId="52">
      <formula>$D$1&gt;I4</formula>
    </cfRule>
  </conditionalFormatting>
  <conditionalFormatting sqref="I4">
    <cfRule type="expression" priority="606" aboveAverage="0" equalAverage="0" bottom="0" percent="0" rank="0" text="" dxfId="53">
      <formula>$D$1&lt;I4</formula>
    </cfRule>
    <cfRule type="expression" priority="607" aboveAverage="0" equalAverage="0" bottom="0" percent="0" rank="0" text="" dxfId="54">
      <formula>$D$1&gt;I4</formula>
    </cfRule>
  </conditionalFormatting>
  <conditionalFormatting sqref="I4">
    <cfRule type="expression" priority="608" aboveAverage="0" equalAverage="0" bottom="0" percent="0" rank="0" text="" dxfId="55">
      <formula>$D$1&lt;I4</formula>
    </cfRule>
    <cfRule type="expression" priority="609" aboveAverage="0" equalAverage="0" bottom="0" percent="0" rank="0" text="" dxfId="56">
      <formula>$D$1&gt;I4</formula>
    </cfRule>
  </conditionalFormatting>
  <conditionalFormatting sqref="I4">
    <cfRule type="expression" priority="610" aboveAverage="0" equalAverage="0" bottom="0" percent="0" rank="0" text="" dxfId="57">
      <formula>$D$1&lt;I4</formula>
    </cfRule>
    <cfRule type="expression" priority="611" aboveAverage="0" equalAverage="0" bottom="0" percent="0" rank="0" text="" dxfId="58">
      <formula>$D$1&gt;I4</formula>
    </cfRule>
  </conditionalFormatting>
  <conditionalFormatting sqref="I4">
    <cfRule type="expression" priority="612" aboveAverage="0" equalAverage="0" bottom="0" percent="0" rank="0" text="" dxfId="59">
      <formula>$D$1&lt;I4</formula>
    </cfRule>
    <cfRule type="expression" priority="613" aboveAverage="0" equalAverage="0" bottom="0" percent="0" rank="0" text="" dxfId="60">
      <formula>$D$1&gt;I4</formula>
    </cfRule>
  </conditionalFormatting>
  <conditionalFormatting sqref="I4">
    <cfRule type="expression" priority="614" aboveAverage="0" equalAverage="0" bottom="0" percent="0" rank="0" text="" dxfId="61">
      <formula>$D$1&lt;I4</formula>
    </cfRule>
    <cfRule type="expression" priority="615" aboveAverage="0" equalAverage="0" bottom="0" percent="0" rank="0" text="" dxfId="62">
      <formula>$D$1&gt;I4</formula>
    </cfRule>
  </conditionalFormatting>
  <conditionalFormatting sqref="K4">
    <cfRule type="expression" priority="616" aboveAverage="0" equalAverage="0" bottom="0" percent="0" rank="0" text="" dxfId="63">
      <formula>$D$1&lt;K4</formula>
    </cfRule>
    <cfRule type="expression" priority="617" aboveAverage="0" equalAverage="0" bottom="0" percent="0" rank="0" text="" dxfId="64">
      <formula>$D$1&gt;K4</formula>
    </cfRule>
  </conditionalFormatting>
  <conditionalFormatting sqref="J3">
    <cfRule type="expression" priority="618" aboveAverage="0" equalAverage="0" bottom="0" percent="0" rank="0" text="" dxfId="65">
      <formula>$D$1&lt;J3</formula>
    </cfRule>
    <cfRule type="expression" priority="619" aboveAverage="0" equalAverage="0" bottom="0" percent="0" rank="0" text="" dxfId="66">
      <formula>$D$1&gt;J3</formula>
    </cfRule>
  </conditionalFormatting>
  <conditionalFormatting sqref="H5">
    <cfRule type="cellIs" priority="620" operator="equal" aboveAverage="0" equalAverage="0" bottom="0" percent="0" rank="0" text="" dxfId="67">
      <formula>5</formula>
    </cfRule>
    <cfRule type="cellIs" priority="621" operator="equal" aboveAverage="0" equalAverage="0" bottom="0" percent="0" rank="0" text="" dxfId="68">
      <formula>4</formula>
    </cfRule>
    <cfRule type="cellIs" priority="622" operator="equal" aboveAverage="0" equalAverage="0" bottom="0" percent="0" rank="0" text="" dxfId="69">
      <formula>3</formula>
    </cfRule>
  </conditionalFormatting>
  <conditionalFormatting sqref="I5">
    <cfRule type="cellIs" priority="623" operator="equal" aboveAverage="0" equalAverage="0" bottom="0" percent="0" rank="0" text="" dxfId="70">
      <formula>5</formula>
    </cfRule>
    <cfRule type="cellIs" priority="624" operator="equal" aboveAverage="0" equalAverage="0" bottom="0" percent="0" rank="0" text="" dxfId="71">
      <formula>4</formula>
    </cfRule>
    <cfRule type="cellIs" priority="625" operator="equal" aboveAverage="0" equalAverage="0" bottom="0" percent="0" rank="0" text="" dxfId="72">
      <formula>3</formula>
    </cfRule>
  </conditionalFormatting>
  <conditionalFormatting sqref="I4">
    <cfRule type="expression" priority="626" aboveAverage="0" equalAverage="0" bottom="0" percent="0" rank="0" text="" dxfId="73">
      <formula>$D$1&lt;I4</formula>
    </cfRule>
    <cfRule type="expression" priority="627" aboveAverage="0" equalAverage="0" bottom="0" percent="0" rank="0" text="" dxfId="74">
      <formula>$D$1&gt;I4</formula>
    </cfRule>
  </conditionalFormatting>
  <conditionalFormatting sqref="I5">
    <cfRule type="cellIs" priority="628" operator="equal" aboveAverage="0" equalAverage="0" bottom="0" percent="0" rank="0" text="" dxfId="75">
      <formula>5</formula>
    </cfRule>
    <cfRule type="cellIs" priority="629" operator="equal" aboveAverage="0" equalAverage="0" bottom="0" percent="0" rank="0" text="" dxfId="76">
      <formula>4</formula>
    </cfRule>
    <cfRule type="cellIs" priority="630" operator="equal" aboveAverage="0" equalAverage="0" bottom="0" percent="0" rank="0" text="" dxfId="77">
      <formula>3</formula>
    </cfRule>
  </conditionalFormatting>
  <conditionalFormatting sqref="I4">
    <cfRule type="expression" priority="631" aboveAverage="0" equalAverage="0" bottom="0" percent="0" rank="0" text="" dxfId="78">
      <formula>$D$1&lt;I4</formula>
    </cfRule>
    <cfRule type="expression" priority="632" aboveAverage="0" equalAverage="0" bottom="0" percent="0" rank="0" text="" dxfId="79">
      <formula>$D$1&gt;I4</formula>
    </cfRule>
  </conditionalFormatting>
  <conditionalFormatting sqref="I5">
    <cfRule type="cellIs" priority="633" operator="equal" aboveAverage="0" equalAverage="0" bottom="0" percent="0" rank="0" text="" dxfId="80">
      <formula>5</formula>
    </cfRule>
    <cfRule type="cellIs" priority="634" operator="equal" aboveAverage="0" equalAverage="0" bottom="0" percent="0" rank="0" text="" dxfId="81">
      <formula>4</formula>
    </cfRule>
    <cfRule type="cellIs" priority="635" operator="equal" aboveAverage="0" equalAverage="0" bottom="0" percent="0" rank="0" text="" dxfId="82">
      <formula>3</formula>
    </cfRule>
  </conditionalFormatting>
  <conditionalFormatting sqref="I4">
    <cfRule type="expression" priority="636" aboveAverage="0" equalAverage="0" bottom="0" percent="0" rank="0" text="" dxfId="83">
      <formula>$D$1&lt;I4</formula>
    </cfRule>
    <cfRule type="expression" priority="637" aboveAverage="0" equalAverage="0" bottom="0" percent="0" rank="0" text="" dxfId="84">
      <formula>$D$1&gt;I4</formula>
    </cfRule>
  </conditionalFormatting>
  <conditionalFormatting sqref="I5">
    <cfRule type="cellIs" priority="638" operator="equal" aboveAverage="0" equalAverage="0" bottom="0" percent="0" rank="0" text="" dxfId="85">
      <formula>5</formula>
    </cfRule>
    <cfRule type="cellIs" priority="639" operator="equal" aboveAverage="0" equalAverage="0" bottom="0" percent="0" rank="0" text="" dxfId="86">
      <formula>4</formula>
    </cfRule>
    <cfRule type="cellIs" priority="640" operator="equal" aboveAverage="0" equalAverage="0" bottom="0" percent="0" rank="0" text="" dxfId="87">
      <formula>3</formula>
    </cfRule>
  </conditionalFormatting>
  <conditionalFormatting sqref="I4">
    <cfRule type="expression" priority="641" aboveAverage="0" equalAverage="0" bottom="0" percent="0" rank="0" text="" dxfId="88">
      <formula>$D$1&lt;I4</formula>
    </cfRule>
    <cfRule type="expression" priority="642" aboveAverage="0" equalAverage="0" bottom="0" percent="0" rank="0" text="" dxfId="89">
      <formula>$D$1&gt;I4</formula>
    </cfRule>
  </conditionalFormatting>
  <conditionalFormatting sqref="I5">
    <cfRule type="cellIs" priority="643" operator="equal" aboveAverage="0" equalAverage="0" bottom="0" percent="0" rank="0" text="" dxfId="90">
      <formula>5</formula>
    </cfRule>
    <cfRule type="cellIs" priority="644" operator="equal" aboveAverage="0" equalAverage="0" bottom="0" percent="0" rank="0" text="" dxfId="91">
      <formula>4</formula>
    </cfRule>
    <cfRule type="cellIs" priority="645" operator="equal" aboveAverage="0" equalAverage="0" bottom="0" percent="0" rank="0" text="" dxfId="92">
      <formula>3</formula>
    </cfRule>
  </conditionalFormatting>
  <conditionalFormatting sqref="I4">
    <cfRule type="expression" priority="646" aboveAverage="0" equalAverage="0" bottom="0" percent="0" rank="0" text="" dxfId="93">
      <formula>$D$1&lt;I4</formula>
    </cfRule>
    <cfRule type="expression" priority="647" aboveAverage="0" equalAverage="0" bottom="0" percent="0" rank="0" text="" dxfId="94">
      <formula>$D$1&gt;I4</formula>
    </cfRule>
  </conditionalFormatting>
  <conditionalFormatting sqref="J3">
    <cfRule type="expression" priority="648" aboveAverage="0" equalAverage="0" bottom="0" percent="0" rank="0" text="" dxfId="95">
      <formula>$D$1&lt;J3</formula>
    </cfRule>
    <cfRule type="expression" priority="649" aboveAverage="0" equalAverage="0" bottom="0" percent="0" rank="0" text="" dxfId="96">
      <formula>$D$1&gt;J3</formula>
    </cfRule>
  </conditionalFormatting>
  <conditionalFormatting sqref="M5">
    <cfRule type="cellIs" priority="650" operator="equal" aboveAverage="0" equalAverage="0" bottom="0" percent="0" rank="0" text="" dxfId="97">
      <formula>5</formula>
    </cfRule>
    <cfRule type="cellIs" priority="651" operator="equal" aboveAverage="0" equalAverage="0" bottom="0" percent="0" rank="0" text="" dxfId="98">
      <formula>4</formula>
    </cfRule>
    <cfRule type="cellIs" priority="652" operator="equal" aboveAverage="0" equalAverage="0" bottom="0" percent="0" rank="0" text="" dxfId="99">
      <formula>3</formula>
    </cfRule>
  </conditionalFormatting>
  <conditionalFormatting sqref="M4">
    <cfRule type="expression" priority="653" aboveAverage="0" equalAverage="0" bottom="0" percent="0" rank="0" text="" dxfId="100">
      <formula>$D$1&lt;M4</formula>
    </cfRule>
    <cfRule type="expression" priority="654" aboveAverage="0" equalAverage="0" bottom="0" percent="0" rank="0" text="" dxfId="101">
      <formula>$D$1&gt;M4</formula>
    </cfRule>
  </conditionalFormatting>
  <conditionalFormatting sqref="L4">
    <cfRule type="expression" priority="655" aboveAverage="0" equalAverage="0" bottom="0" percent="0" rank="0" text="" dxfId="102">
      <formula>$D$1&lt;L4</formula>
    </cfRule>
    <cfRule type="expression" priority="656" aboveAverage="0" equalAverage="0" bottom="0" percent="0" rank="0" text="" dxfId="103">
      <formula>$D$1&gt;L4</formula>
    </cfRule>
  </conditionalFormatting>
  <conditionalFormatting sqref="M5">
    <cfRule type="cellIs" priority="657" operator="equal" aboveAverage="0" equalAverage="0" bottom="0" percent="0" rank="0" text="" dxfId="104">
      <formula>5</formula>
    </cfRule>
    <cfRule type="cellIs" priority="658" operator="equal" aboveAverage="0" equalAverage="0" bottom="0" percent="0" rank="0" text="" dxfId="105">
      <formula>4</formula>
    </cfRule>
    <cfRule type="cellIs" priority="659" operator="equal" aboveAverage="0" equalAverage="0" bottom="0" percent="0" rank="0" text="" dxfId="106">
      <formula>3</formula>
    </cfRule>
  </conditionalFormatting>
  <conditionalFormatting sqref="M4">
    <cfRule type="expression" priority="660" aboveAverage="0" equalAverage="0" bottom="0" percent="0" rank="0" text="" dxfId="107">
      <formula>$D$1&lt;M4</formula>
    </cfRule>
    <cfRule type="expression" priority="661" aboveAverage="0" equalAverage="0" bottom="0" percent="0" rank="0" text="" dxfId="108">
      <formula>$D$1&gt;M4</formula>
    </cfRule>
  </conditionalFormatting>
  <conditionalFormatting sqref="M5">
    <cfRule type="cellIs" priority="662" operator="equal" aboveAverage="0" equalAverage="0" bottom="0" percent="0" rank="0" text="" dxfId="109">
      <formula>5</formula>
    </cfRule>
    <cfRule type="cellIs" priority="663" operator="equal" aboveAverage="0" equalAverage="0" bottom="0" percent="0" rank="0" text="" dxfId="110">
      <formula>4</formula>
    </cfRule>
    <cfRule type="cellIs" priority="664" operator="equal" aboveAverage="0" equalAverage="0" bottom="0" percent="0" rank="0" text="" dxfId="111">
      <formula>3</formula>
    </cfRule>
  </conditionalFormatting>
  <conditionalFormatting sqref="M4">
    <cfRule type="expression" priority="665" aboveAverage="0" equalAverage="0" bottom="0" percent="0" rank="0" text="" dxfId="112">
      <formula>$D$1&lt;M4</formula>
    </cfRule>
    <cfRule type="expression" priority="666" aboveAverage="0" equalAverage="0" bottom="0" percent="0" rank="0" text="" dxfId="113">
      <formula>$D$1&gt;M4</formula>
    </cfRule>
  </conditionalFormatting>
  <conditionalFormatting sqref="M5">
    <cfRule type="cellIs" priority="667" operator="equal" aboveAverage="0" equalAverage="0" bottom="0" percent="0" rank="0" text="" dxfId="114">
      <formula>5</formula>
    </cfRule>
    <cfRule type="cellIs" priority="668" operator="equal" aboveAverage="0" equalAverage="0" bottom="0" percent="0" rank="0" text="" dxfId="115">
      <formula>4</formula>
    </cfRule>
    <cfRule type="cellIs" priority="669" operator="equal" aboveAverage="0" equalAverage="0" bottom="0" percent="0" rank="0" text="" dxfId="116">
      <formula>3</formula>
    </cfRule>
  </conditionalFormatting>
  <conditionalFormatting sqref="M4">
    <cfRule type="expression" priority="670" aboveAverage="0" equalAverage="0" bottom="0" percent="0" rank="0" text="" dxfId="117">
      <formula>$D$1&lt;M4</formula>
    </cfRule>
    <cfRule type="expression" priority="671" aboveAverage="0" equalAverage="0" bottom="0" percent="0" rank="0" text="" dxfId="118">
      <formula>$D$1&gt;M4</formula>
    </cfRule>
  </conditionalFormatting>
  <conditionalFormatting sqref="M5">
    <cfRule type="cellIs" priority="672" operator="equal" aboveAverage="0" equalAverage="0" bottom="0" percent="0" rank="0" text="" dxfId="119">
      <formula>5</formula>
    </cfRule>
    <cfRule type="cellIs" priority="673" operator="equal" aboveAverage="0" equalAverage="0" bottom="0" percent="0" rank="0" text="" dxfId="120">
      <formula>4</formula>
    </cfRule>
    <cfRule type="cellIs" priority="674" operator="equal" aboveAverage="0" equalAverage="0" bottom="0" percent="0" rank="0" text="" dxfId="121">
      <formula>3</formula>
    </cfRule>
  </conditionalFormatting>
  <conditionalFormatting sqref="M4">
    <cfRule type="expression" priority="675" aboveAverage="0" equalAverage="0" bottom="0" percent="0" rank="0" text="" dxfId="122">
      <formula>$D$1&lt;M4</formula>
    </cfRule>
    <cfRule type="expression" priority="676" aboveAverage="0" equalAverage="0" bottom="0" percent="0" rank="0" text="" dxfId="123">
      <formula>$D$1&gt;M4</formula>
    </cfRule>
  </conditionalFormatting>
  <conditionalFormatting sqref="M4">
    <cfRule type="expression" priority="677" aboveAverage="0" equalAverage="0" bottom="0" percent="0" rank="0" text="" dxfId="124">
      <formula>$D$1&lt;M4</formula>
    </cfRule>
    <cfRule type="expression" priority="678" aboveAverage="0" equalAverage="0" bottom="0" percent="0" rank="0" text="" dxfId="125">
      <formula>$D$1&gt;M4</formula>
    </cfRule>
  </conditionalFormatting>
  <conditionalFormatting sqref="M4">
    <cfRule type="expression" priority="679" aboveAverage="0" equalAverage="0" bottom="0" percent="0" rank="0" text="" dxfId="126">
      <formula>$D$1&lt;M4</formula>
    </cfRule>
    <cfRule type="expression" priority="680" aboveAverage="0" equalAverage="0" bottom="0" percent="0" rank="0" text="" dxfId="127">
      <formula>$D$1&gt;M4</formula>
    </cfRule>
  </conditionalFormatting>
  <conditionalFormatting sqref="M4">
    <cfRule type="expression" priority="681" aboveAverage="0" equalAverage="0" bottom="0" percent="0" rank="0" text="" dxfId="128">
      <formula>$D$1&lt;M4</formula>
    </cfRule>
    <cfRule type="expression" priority="682" aboveAverage="0" equalAverage="0" bottom="0" percent="0" rank="0" text="" dxfId="129">
      <formula>$D$1&gt;M4</formula>
    </cfRule>
  </conditionalFormatting>
  <conditionalFormatting sqref="M4">
    <cfRule type="expression" priority="683" aboveAverage="0" equalAverage="0" bottom="0" percent="0" rank="0" text="" dxfId="130">
      <formula>$D$1&lt;M4</formula>
    </cfRule>
    <cfRule type="expression" priority="684" aboveAverage="0" equalAverage="0" bottom="0" percent="0" rank="0" text="" dxfId="131">
      <formula>$D$1&gt;M4</formula>
    </cfRule>
  </conditionalFormatting>
  <conditionalFormatting sqref="M4">
    <cfRule type="expression" priority="685" aboveAverage="0" equalAverage="0" bottom="0" percent="0" rank="0" text="" dxfId="132">
      <formula>$D$1&lt;M4</formula>
    </cfRule>
    <cfRule type="expression" priority="686" aboveAverage="0" equalAverage="0" bottom="0" percent="0" rank="0" text="" dxfId="133">
      <formula>$D$1&gt;M4</formula>
    </cfRule>
  </conditionalFormatting>
  <conditionalFormatting sqref="M4">
    <cfRule type="expression" priority="687" aboveAverage="0" equalAverage="0" bottom="0" percent="0" rank="0" text="" dxfId="134">
      <formula>$D$1&lt;M4</formula>
    </cfRule>
    <cfRule type="expression" priority="688" aboveAverage="0" equalAverage="0" bottom="0" percent="0" rank="0" text="" dxfId="135">
      <formula>$D$1&gt;M4</formula>
    </cfRule>
  </conditionalFormatting>
  <conditionalFormatting sqref="M4">
    <cfRule type="expression" priority="689" aboveAverage="0" equalAverage="0" bottom="0" percent="0" rank="0" text="" dxfId="136">
      <formula>$D$1&lt;M4</formula>
    </cfRule>
    <cfRule type="expression" priority="690" aboveAverage="0" equalAverage="0" bottom="0" percent="0" rank="0" text="" dxfId="137">
      <formula>$D$1&gt;M4</formula>
    </cfRule>
  </conditionalFormatting>
  <conditionalFormatting sqref="M4">
    <cfRule type="expression" priority="691" aboveAverage="0" equalAverage="0" bottom="0" percent="0" rank="0" text="" dxfId="138">
      <formula>$D$1&lt;M4</formula>
    </cfRule>
    <cfRule type="expression" priority="692" aboveAverage="0" equalAverage="0" bottom="0" percent="0" rank="0" text="" dxfId="139">
      <formula>$D$1&gt;M4</formula>
    </cfRule>
  </conditionalFormatting>
  <conditionalFormatting sqref="J4">
    <cfRule type="expression" priority="693" aboveAverage="0" equalAverage="0" bottom="0" percent="0" rank="0" text="" dxfId="140">
      <formula>$D$1&lt;J4</formula>
    </cfRule>
    <cfRule type="expression" priority="694" aboveAverage="0" equalAverage="0" bottom="0" percent="0" rank="0" text="" dxfId="141">
      <formula>$D$1&gt;J4</formula>
    </cfRule>
  </conditionalFormatting>
  <conditionalFormatting sqref="H5">
    <cfRule type="cellIs" priority="695" operator="equal" aboveAverage="0" equalAverage="0" bottom="0" percent="0" rank="0" text="" dxfId="142">
      <formula>5</formula>
    </cfRule>
    <cfRule type="cellIs" priority="696" operator="equal" aboveAverage="0" equalAverage="0" bottom="0" percent="0" rank="0" text="" dxfId="143">
      <formula>4</formula>
    </cfRule>
    <cfRule type="cellIs" priority="697" operator="equal" aboveAverage="0" equalAverage="0" bottom="0" percent="0" rank="0" text="" dxfId="144">
      <formula>3</formula>
    </cfRule>
  </conditionalFormatting>
  <conditionalFormatting sqref="H4">
    <cfRule type="expression" priority="698" aboveAverage="0" equalAverage="0" bottom="0" percent="0" rank="0" text="" dxfId="145">
      <formula>$D$1&lt;H4</formula>
    </cfRule>
    <cfRule type="expression" priority="699" aboveAverage="0" equalAverage="0" bottom="0" percent="0" rank="0" text="" dxfId="146">
      <formula>$D$1&gt;H4</formula>
    </cfRule>
  </conditionalFormatting>
  <conditionalFormatting sqref="J4">
    <cfRule type="expression" priority="700" aboveAverage="0" equalAverage="0" bottom="0" percent="0" rank="0" text="" dxfId="147">
      <formula>$D$1&lt;J4</formula>
    </cfRule>
    <cfRule type="expression" priority="701" aboveAverage="0" equalAverage="0" bottom="0" percent="0" rank="0" text="" dxfId="148">
      <formula>$D$1&gt;J4</formula>
    </cfRule>
  </conditionalFormatting>
  <conditionalFormatting sqref="J4">
    <cfRule type="expression" priority="702" aboveAverage="0" equalAverage="0" bottom="0" percent="0" rank="0" text="" dxfId="149">
      <formula>$D$1&lt;J4</formula>
    </cfRule>
    <cfRule type="expression" priority="703" aboveAverage="0" equalAverage="0" bottom="0" percent="0" rank="0" text="" dxfId="150">
      <formula>$D$1&gt;J4</formula>
    </cfRule>
  </conditionalFormatting>
  <conditionalFormatting sqref="J5">
    <cfRule type="cellIs" priority="704" operator="equal" aboveAverage="0" equalAverage="0" bottom="0" percent="0" rank="0" text="" dxfId="151">
      <formula>5</formula>
    </cfRule>
    <cfRule type="cellIs" priority="705" operator="equal" aboveAverage="0" equalAverage="0" bottom="0" percent="0" rank="0" text="" dxfId="152">
      <formula>4</formula>
    </cfRule>
    <cfRule type="cellIs" priority="706" operator="equal" aboveAverage="0" equalAverage="0" bottom="0" percent="0" rank="0" text="" dxfId="153">
      <formula>3</formula>
    </cfRule>
  </conditionalFormatting>
  <conditionalFormatting sqref="J4">
    <cfRule type="expression" priority="707" aboveAverage="0" equalAverage="0" bottom="0" percent="0" rank="0" text="" dxfId="154">
      <formula>$D$1&lt;J4</formula>
    </cfRule>
    <cfRule type="expression" priority="708" aboveAverage="0" equalAverage="0" bottom="0" percent="0" rank="0" text="" dxfId="155">
      <formula>$D$1&gt;J4</formula>
    </cfRule>
  </conditionalFormatting>
  <conditionalFormatting sqref="I4">
    <cfRule type="expression" priority="709" aboveAverage="0" equalAverage="0" bottom="0" percent="0" rank="0" text="" dxfId="156">
      <formula>$D$1&lt;I4</formula>
    </cfRule>
    <cfRule type="expression" priority="710" aboveAverage="0" equalAverage="0" bottom="0" percent="0" rank="0" text="" dxfId="157">
      <formula>$D$1&gt;I4</formula>
    </cfRule>
  </conditionalFormatting>
  <conditionalFormatting sqref="J4">
    <cfRule type="expression" priority="711" aboveAverage="0" equalAverage="0" bottom="0" percent="0" rank="0" text="" dxfId="158">
      <formula>$D$1&lt;J4</formula>
    </cfRule>
    <cfRule type="expression" priority="712" aboveAverage="0" equalAverage="0" bottom="0" percent="0" rank="0" text="" dxfId="159">
      <formula>$D$1&gt;J4</formula>
    </cfRule>
  </conditionalFormatting>
  <conditionalFormatting sqref="J4">
    <cfRule type="expression" priority="713" aboveAverage="0" equalAverage="0" bottom="0" percent="0" rank="0" text="" dxfId="160">
      <formula>$D$1&lt;J4</formula>
    </cfRule>
    <cfRule type="expression" priority="714" aboveAverage="0" equalAverage="0" bottom="0" percent="0" rank="0" text="" dxfId="161">
      <formula>$D$1&gt;J4</formula>
    </cfRule>
  </conditionalFormatting>
  <conditionalFormatting sqref="J5">
    <cfRule type="cellIs" priority="715" operator="equal" aboveAverage="0" equalAverage="0" bottom="0" percent="0" rank="0" text="" dxfId="162">
      <formula>5</formula>
    </cfRule>
    <cfRule type="cellIs" priority="716" operator="equal" aboveAverage="0" equalAverage="0" bottom="0" percent="0" rank="0" text="" dxfId="163">
      <formula>4</formula>
    </cfRule>
    <cfRule type="cellIs" priority="717" operator="equal" aboveAverage="0" equalAverage="0" bottom="0" percent="0" rank="0" text="" dxfId="164">
      <formula>3</formula>
    </cfRule>
  </conditionalFormatting>
  <conditionalFormatting sqref="J4">
    <cfRule type="expression" priority="718" aboveAverage="0" equalAverage="0" bottom="0" percent="0" rank="0" text="" dxfId="165">
      <formula>$D$1&lt;J4</formula>
    </cfRule>
    <cfRule type="expression" priority="719" aboveAverage="0" equalAverage="0" bottom="0" percent="0" rank="0" text="" dxfId="166">
      <formula>$D$1&gt;J4</formula>
    </cfRule>
  </conditionalFormatting>
  <conditionalFormatting sqref="J4">
    <cfRule type="expression" priority="720" aboveAverage="0" equalAverage="0" bottom="0" percent="0" rank="0" text="" dxfId="167">
      <formula>$D$1&lt;J4</formula>
    </cfRule>
    <cfRule type="expression" priority="721" aboveAverage="0" equalAverage="0" bottom="0" percent="0" rank="0" text="" dxfId="168">
      <formula>$D$1&gt;J4</formula>
    </cfRule>
  </conditionalFormatting>
  <conditionalFormatting sqref="J4">
    <cfRule type="expression" priority="722" aboveAverage="0" equalAverage="0" bottom="0" percent="0" rank="0" text="" dxfId="169">
      <formula>$D$1&lt;J4</formula>
    </cfRule>
    <cfRule type="expression" priority="723" aboveAverage="0" equalAverage="0" bottom="0" percent="0" rank="0" text="" dxfId="170">
      <formula>$D$1&gt;J4</formula>
    </cfRule>
  </conditionalFormatting>
  <conditionalFormatting sqref="J4">
    <cfRule type="expression" priority="724" aboveAverage="0" equalAverage="0" bottom="0" percent="0" rank="0" text="" dxfId="171">
      <formula>$D$1&lt;J4</formula>
    </cfRule>
    <cfRule type="expression" priority="725" aboveAverage="0" equalAverage="0" bottom="0" percent="0" rank="0" text="" dxfId="172">
      <formula>$D$1&gt;J4</formula>
    </cfRule>
  </conditionalFormatting>
  <conditionalFormatting sqref="J4">
    <cfRule type="expression" priority="726" aboveAverage="0" equalAverage="0" bottom="0" percent="0" rank="0" text="" dxfId="173">
      <formula>$D$1&lt;J4</formula>
    </cfRule>
    <cfRule type="expression" priority="727" aboveAverage="0" equalAverage="0" bottom="0" percent="0" rank="0" text="" dxfId="174">
      <formula>$D$1&gt;J4</formula>
    </cfRule>
  </conditionalFormatting>
  <conditionalFormatting sqref="J4">
    <cfRule type="expression" priority="728" aboveAverage="0" equalAverage="0" bottom="0" percent="0" rank="0" text="" dxfId="175">
      <formula>$D$1&lt;J4</formula>
    </cfRule>
    <cfRule type="expression" priority="729" aboveAverage="0" equalAverage="0" bottom="0" percent="0" rank="0" text="" dxfId="176">
      <formula>$D$1&gt;J4</formula>
    </cfRule>
  </conditionalFormatting>
  <conditionalFormatting sqref="J4">
    <cfRule type="expression" priority="730" aboveAverage="0" equalAverage="0" bottom="0" percent="0" rank="0" text="" dxfId="177">
      <formula>$D$1&lt;J4</formula>
    </cfRule>
    <cfRule type="expression" priority="731" aboveAverage="0" equalAverage="0" bottom="0" percent="0" rank="0" text="" dxfId="178">
      <formula>$D$1&gt;J4</formula>
    </cfRule>
  </conditionalFormatting>
  <conditionalFormatting sqref="J4">
    <cfRule type="expression" priority="732" aboveAverage="0" equalAverage="0" bottom="0" percent="0" rank="0" text="" dxfId="179">
      <formula>$D$1&lt;J4</formula>
    </cfRule>
    <cfRule type="expression" priority="733" aboveAverage="0" equalAverage="0" bottom="0" percent="0" rank="0" text="" dxfId="180">
      <formula>$D$1&gt;J4</formula>
    </cfRule>
  </conditionalFormatting>
  <conditionalFormatting sqref="J4">
    <cfRule type="expression" priority="734" aboveAverage="0" equalAverage="0" bottom="0" percent="0" rank="0" text="" dxfId="181">
      <formula>$D$1&lt;J4</formula>
    </cfRule>
    <cfRule type="expression" priority="735" aboveAverage="0" equalAverage="0" bottom="0" percent="0" rank="0" text="" dxfId="182">
      <formula>$D$1&gt;J4</formula>
    </cfRule>
  </conditionalFormatting>
  <conditionalFormatting sqref="J4">
    <cfRule type="expression" priority="736" aboveAverage="0" equalAverage="0" bottom="0" percent="0" rank="0" text="" dxfId="183">
      <formula>$D$1&lt;J4</formula>
    </cfRule>
    <cfRule type="expression" priority="737" aboveAverage="0" equalAverage="0" bottom="0" percent="0" rank="0" text="" dxfId="184">
      <formula>$D$1&gt;J4</formula>
    </cfRule>
  </conditionalFormatting>
  <conditionalFormatting sqref="J4">
    <cfRule type="expression" priority="738" aboveAverage="0" equalAverage="0" bottom="0" percent="0" rank="0" text="" dxfId="185">
      <formula>$D$1&lt;J4</formula>
    </cfRule>
    <cfRule type="expression" priority="739" aboveAverage="0" equalAverage="0" bottom="0" percent="0" rank="0" text="" dxfId="186">
      <formula>$D$1&gt;J4</formula>
    </cfRule>
  </conditionalFormatting>
  <conditionalFormatting sqref="J4">
    <cfRule type="expression" priority="740" aboveAverage="0" equalAverage="0" bottom="0" percent="0" rank="0" text="" dxfId="187">
      <formula>$D$1&lt;J4</formula>
    </cfRule>
    <cfRule type="expression" priority="741" aboveAverage="0" equalAverage="0" bottom="0" percent="0" rank="0" text="" dxfId="188">
      <formula>$D$1&gt;J4</formula>
    </cfRule>
  </conditionalFormatting>
  <conditionalFormatting sqref="J4">
    <cfRule type="expression" priority="742" aboveAverage="0" equalAverage="0" bottom="0" percent="0" rank="0" text="" dxfId="189">
      <formula>$D$1&lt;J4</formula>
    </cfRule>
    <cfRule type="expression" priority="743" aboveAverage="0" equalAverage="0" bottom="0" percent="0" rank="0" text="" dxfId="190">
      <formula>$D$1&gt;J4</formula>
    </cfRule>
  </conditionalFormatting>
  <conditionalFormatting sqref="J4">
    <cfRule type="expression" priority="744" aboveAverage="0" equalAverage="0" bottom="0" percent="0" rank="0" text="" dxfId="191">
      <formula>$D$1&lt;J4</formula>
    </cfRule>
    <cfRule type="expression" priority="745" aboveAverage="0" equalAverage="0" bottom="0" percent="0" rank="0" text="" dxfId="192">
      <formula>$D$1&gt;J4</formula>
    </cfRule>
  </conditionalFormatting>
  <conditionalFormatting sqref="J4">
    <cfRule type="expression" priority="746" aboveAverage="0" equalAverage="0" bottom="0" percent="0" rank="0" text="" dxfId="193">
      <formula>$D$1&lt;J4</formula>
    </cfRule>
    <cfRule type="expression" priority="747" aboveAverage="0" equalAverage="0" bottom="0" percent="0" rank="0" text="" dxfId="194">
      <formula>$D$1&gt;J4</formula>
    </cfRule>
  </conditionalFormatting>
  <conditionalFormatting sqref="J4">
    <cfRule type="expression" priority="748" aboveAverage="0" equalAverage="0" bottom="0" percent="0" rank="0" text="" dxfId="195">
      <formula>$D$1&lt;J4</formula>
    </cfRule>
    <cfRule type="expression" priority="749" aboveAverage="0" equalAverage="0" bottom="0" percent="0" rank="0" text="" dxfId="196">
      <formula>$D$1&gt;J4</formula>
    </cfRule>
  </conditionalFormatting>
  <conditionalFormatting sqref="J4">
    <cfRule type="expression" priority="750" aboveAverage="0" equalAverage="0" bottom="0" percent="0" rank="0" text="" dxfId="197">
      <formula>$D$1&lt;J4</formula>
    </cfRule>
    <cfRule type="expression" priority="751" aboveAverage="0" equalAverage="0" bottom="0" percent="0" rank="0" text="" dxfId="198">
      <formula>$D$1&gt;J4</formula>
    </cfRule>
  </conditionalFormatting>
  <conditionalFormatting sqref="J4">
    <cfRule type="expression" priority="752" aboveAverage="0" equalAverage="0" bottom="0" percent="0" rank="0" text="" dxfId="199">
      <formula>$D$1&lt;J4</formula>
    </cfRule>
    <cfRule type="expression" priority="753" aboveAverage="0" equalAverage="0" bottom="0" percent="0" rank="0" text="" dxfId="200">
      <formula>$D$1&gt;J4</formula>
    </cfRule>
  </conditionalFormatting>
  <conditionalFormatting sqref="J4">
    <cfRule type="expression" priority="754" aboveAverage="0" equalAverage="0" bottom="0" percent="0" rank="0" text="" dxfId="201">
      <formula>$D$1&lt;J4</formula>
    </cfRule>
    <cfRule type="expression" priority="755" aboveAverage="0" equalAverage="0" bottom="0" percent="0" rank="0" text="" dxfId="202">
      <formula>$D$1&gt;J4</formula>
    </cfRule>
  </conditionalFormatting>
  <conditionalFormatting sqref="J4">
    <cfRule type="expression" priority="756" aboveAverage="0" equalAverage="0" bottom="0" percent="0" rank="0" text="" dxfId="203">
      <formula>$D$1&lt;J4</formula>
    </cfRule>
    <cfRule type="expression" priority="757" aboveAverage="0" equalAverage="0" bottom="0" percent="0" rank="0" text="" dxfId="204">
      <formula>$D$1&gt;J4</formula>
    </cfRule>
  </conditionalFormatting>
  <conditionalFormatting sqref="J5">
    <cfRule type="cellIs" priority="758" operator="equal" aboveAverage="0" equalAverage="0" bottom="0" percent="0" rank="0" text="" dxfId="205">
      <formula>5</formula>
    </cfRule>
    <cfRule type="cellIs" priority="759" operator="equal" aboveAverage="0" equalAverage="0" bottom="0" percent="0" rank="0" text="" dxfId="206">
      <formula>4</formula>
    </cfRule>
    <cfRule type="cellIs" priority="760" operator="equal" aboveAverage="0" equalAverage="0" bottom="0" percent="0" rank="0" text="" dxfId="207">
      <formula>3</formula>
    </cfRule>
  </conditionalFormatting>
  <conditionalFormatting sqref="J4">
    <cfRule type="expression" priority="761" aboveAverage="0" equalAverage="0" bottom="0" percent="0" rank="0" text="" dxfId="208">
      <formula>$D$1&lt;J4</formula>
    </cfRule>
    <cfRule type="expression" priority="762" aboveAverage="0" equalAverage="0" bottom="0" percent="0" rank="0" text="" dxfId="209">
      <formula>$D$1&gt;J4</formula>
    </cfRule>
  </conditionalFormatting>
  <conditionalFormatting sqref="J5">
    <cfRule type="cellIs" priority="763" operator="equal" aboveAverage="0" equalAverage="0" bottom="0" percent="0" rank="0" text="" dxfId="210">
      <formula>5</formula>
    </cfRule>
    <cfRule type="cellIs" priority="764" operator="equal" aboveAverage="0" equalAverage="0" bottom="0" percent="0" rank="0" text="" dxfId="211">
      <formula>4</formula>
    </cfRule>
    <cfRule type="cellIs" priority="765" operator="equal" aboveAverage="0" equalAverage="0" bottom="0" percent="0" rank="0" text="" dxfId="212">
      <formula>3</formula>
    </cfRule>
  </conditionalFormatting>
  <conditionalFormatting sqref="J5">
    <cfRule type="cellIs" priority="766" operator="equal" aboveAverage="0" equalAverage="0" bottom="0" percent="0" rank="0" text="" dxfId="213">
      <formula>5</formula>
    </cfRule>
    <cfRule type="cellIs" priority="767" operator="equal" aboveAverage="0" equalAverage="0" bottom="0" percent="0" rank="0" text="" dxfId="214">
      <formula>4</formula>
    </cfRule>
    <cfRule type="cellIs" priority="768" operator="equal" aboveAverage="0" equalAverage="0" bottom="0" percent="0" rank="0" text="" dxfId="215">
      <formula>3</formula>
    </cfRule>
  </conditionalFormatting>
  <conditionalFormatting sqref="J4">
    <cfRule type="expression" priority="769" aboveAverage="0" equalAverage="0" bottom="0" percent="0" rank="0" text="" dxfId="216">
      <formula>$D$1&lt;J4</formula>
    </cfRule>
    <cfRule type="expression" priority="770" aboveAverage="0" equalAverage="0" bottom="0" percent="0" rank="0" text="" dxfId="217">
      <formula>$D$1&gt;J4</formula>
    </cfRule>
  </conditionalFormatting>
  <conditionalFormatting sqref="J5">
    <cfRule type="cellIs" priority="771" operator="equal" aboveAverage="0" equalAverage="0" bottom="0" percent="0" rank="0" text="" dxfId="218">
      <formula>5</formula>
    </cfRule>
    <cfRule type="cellIs" priority="772" operator="equal" aboveAverage="0" equalAverage="0" bottom="0" percent="0" rank="0" text="" dxfId="219">
      <formula>4</formula>
    </cfRule>
    <cfRule type="cellIs" priority="773" operator="equal" aboveAverage="0" equalAverage="0" bottom="0" percent="0" rank="0" text="" dxfId="220">
      <formula>3</formula>
    </cfRule>
  </conditionalFormatting>
  <conditionalFormatting sqref="J4">
    <cfRule type="expression" priority="774" aboveAverage="0" equalAverage="0" bottom="0" percent="0" rank="0" text="" dxfId="221">
      <formula>$D$1&lt;J4</formula>
    </cfRule>
    <cfRule type="expression" priority="775" aboveAverage="0" equalAverage="0" bottom="0" percent="0" rank="0" text="" dxfId="222">
      <formula>$D$1&gt;J4</formula>
    </cfRule>
  </conditionalFormatting>
  <conditionalFormatting sqref="J5">
    <cfRule type="cellIs" priority="776" operator="equal" aboveAverage="0" equalAverage="0" bottom="0" percent="0" rank="0" text="" dxfId="223">
      <formula>5</formula>
    </cfRule>
    <cfRule type="cellIs" priority="777" operator="equal" aboveAverage="0" equalAverage="0" bottom="0" percent="0" rank="0" text="" dxfId="224">
      <formula>4</formula>
    </cfRule>
    <cfRule type="cellIs" priority="778" operator="equal" aboveAverage="0" equalAverage="0" bottom="0" percent="0" rank="0" text="" dxfId="225">
      <formula>3</formula>
    </cfRule>
  </conditionalFormatting>
  <conditionalFormatting sqref="J4">
    <cfRule type="expression" priority="779" aboveAverage="0" equalAverage="0" bottom="0" percent="0" rank="0" text="" dxfId="226">
      <formula>$D$1&lt;J4</formula>
    </cfRule>
    <cfRule type="expression" priority="780" aboveAverage="0" equalAverage="0" bottom="0" percent="0" rank="0" text="" dxfId="227">
      <formula>$D$1&gt;J4</formula>
    </cfRule>
  </conditionalFormatting>
  <conditionalFormatting sqref="J4">
    <cfRule type="expression" priority="781" aboveAverage="0" equalAverage="0" bottom="0" percent="0" rank="0" text="" dxfId="228">
      <formula>$D$1&lt;J4</formula>
    </cfRule>
    <cfRule type="expression" priority="782" aboveAverage="0" equalAverage="0" bottom="0" percent="0" rank="0" text="" dxfId="229">
      <formula>$D$1&gt;J4</formula>
    </cfRule>
  </conditionalFormatting>
  <conditionalFormatting sqref="J4">
    <cfRule type="expression" priority="783" aboveAverage="0" equalAverage="0" bottom="0" percent="0" rank="0" text="" dxfId="230">
      <formula>$D$1&lt;J4</formula>
    </cfRule>
    <cfRule type="expression" priority="784" aboveAverage="0" equalAverage="0" bottom="0" percent="0" rank="0" text="" dxfId="231">
      <formula>$D$1&gt;J4</formula>
    </cfRule>
  </conditionalFormatting>
  <conditionalFormatting sqref="J4">
    <cfRule type="expression" priority="785" aboveAverage="0" equalAverage="0" bottom="0" percent="0" rank="0" text="" dxfId="232">
      <formula>$D$1&lt;J4</formula>
    </cfRule>
    <cfRule type="expression" priority="786" aboveAverage="0" equalAverage="0" bottom="0" percent="0" rank="0" text="" dxfId="233">
      <formula>$D$1&gt;J4</formula>
    </cfRule>
  </conditionalFormatting>
  <conditionalFormatting sqref="J5">
    <cfRule type="cellIs" priority="787" operator="equal" aboveAverage="0" equalAverage="0" bottom="0" percent="0" rank="0" text="" dxfId="234">
      <formula>5</formula>
    </cfRule>
    <cfRule type="cellIs" priority="788" operator="equal" aboveAverage="0" equalAverage="0" bottom="0" percent="0" rank="0" text="" dxfId="235">
      <formula>4</formula>
    </cfRule>
    <cfRule type="cellIs" priority="789" operator="equal" aboveAverage="0" equalAverage="0" bottom="0" percent="0" rank="0" text="" dxfId="236">
      <formula>3</formula>
    </cfRule>
  </conditionalFormatting>
  <conditionalFormatting sqref="L3">
    <cfRule type="expression" priority="790" aboveAverage="0" equalAverage="0" bottom="0" percent="0" rank="0" text="" dxfId="237">
      <formula>$D$1&lt;L3</formula>
    </cfRule>
    <cfRule type="expression" priority="791" aboveAverage="0" equalAverage="0" bottom="0" percent="0" rank="0" text="" dxfId="238">
      <formula>$D$1&gt;L3</formula>
    </cfRule>
  </conditionalFormatting>
  <conditionalFormatting sqref="L3">
    <cfRule type="expression" priority="792" aboveAverage="0" equalAverage="0" bottom="0" percent="0" rank="0" text="" dxfId="239">
      <formula>$D$1&lt;L3</formula>
    </cfRule>
    <cfRule type="expression" priority="793" aboveAverage="0" equalAverage="0" bottom="0" percent="0" rank="0" text="" dxfId="240">
      <formula>$D$1&gt;L3</formula>
    </cfRule>
  </conditionalFormatting>
  <conditionalFormatting sqref="I3">
    <cfRule type="expression" priority="794" aboveAverage="0" equalAverage="0" bottom="0" percent="0" rank="0" text="" dxfId="241">
      <formula>$D$1&lt;I3</formula>
    </cfRule>
    <cfRule type="expression" priority="795" aboveAverage="0" equalAverage="0" bottom="0" percent="0" rank="0" text="" dxfId="242">
      <formula>$D$1&gt;I3</formula>
    </cfRule>
  </conditionalFormatting>
  <conditionalFormatting sqref="L5">
    <cfRule type="cellIs" priority="796" operator="equal" aboveAverage="0" equalAverage="0" bottom="0" percent="0" rank="0" text="" dxfId="243">
      <formula>5</formula>
    </cfRule>
    <cfRule type="cellIs" priority="797" operator="equal" aboveAverage="0" equalAverage="0" bottom="0" percent="0" rank="0" text="" dxfId="244">
      <formula>4</formula>
    </cfRule>
    <cfRule type="cellIs" priority="798" operator="equal" aboveAverage="0" equalAverage="0" bottom="0" percent="0" rank="0" text="" dxfId="245">
      <formula>3</formula>
    </cfRule>
  </conditionalFormatting>
  <conditionalFormatting sqref="L4">
    <cfRule type="expression" priority="799" aboveAverage="0" equalAverage="0" bottom="0" percent="0" rank="0" text="" dxfId="246">
      <formula>$D$1&lt;L4</formula>
    </cfRule>
    <cfRule type="expression" priority="800" aboveAverage="0" equalAverage="0" bottom="0" percent="0" rank="0" text="" dxfId="247">
      <formula>$D$1&gt;L4</formula>
    </cfRule>
  </conditionalFormatting>
  <conditionalFormatting sqref="L5">
    <cfRule type="cellIs" priority="801" operator="equal" aboveAverage="0" equalAverage="0" bottom="0" percent="0" rank="0" text="" dxfId="248">
      <formula>5</formula>
    </cfRule>
    <cfRule type="cellIs" priority="802" operator="equal" aboveAverage="0" equalAverage="0" bottom="0" percent="0" rank="0" text="" dxfId="249">
      <formula>4</formula>
    </cfRule>
    <cfRule type="cellIs" priority="803" operator="equal" aboveAverage="0" equalAverage="0" bottom="0" percent="0" rank="0" text="" dxfId="250">
      <formula>3</formula>
    </cfRule>
  </conditionalFormatting>
  <conditionalFormatting sqref="L4">
    <cfRule type="expression" priority="804" aboveAverage="0" equalAverage="0" bottom="0" percent="0" rank="0" text="" dxfId="251">
      <formula>$D$1&lt;L4</formula>
    </cfRule>
    <cfRule type="expression" priority="805" aboveAverage="0" equalAverage="0" bottom="0" percent="0" rank="0" text="" dxfId="252">
      <formula>$D$1&gt;L4</formula>
    </cfRule>
  </conditionalFormatting>
  <conditionalFormatting sqref="L5">
    <cfRule type="cellIs" priority="806" operator="equal" aboveAverage="0" equalAverage="0" bottom="0" percent="0" rank="0" text="" dxfId="253">
      <formula>5</formula>
    </cfRule>
    <cfRule type="cellIs" priority="807" operator="equal" aboveAverage="0" equalAverage="0" bottom="0" percent="0" rank="0" text="" dxfId="254">
      <formula>4</formula>
    </cfRule>
    <cfRule type="cellIs" priority="808" operator="equal" aboveAverage="0" equalAverage="0" bottom="0" percent="0" rank="0" text="" dxfId="255">
      <formula>3</formula>
    </cfRule>
  </conditionalFormatting>
  <conditionalFormatting sqref="L4">
    <cfRule type="expression" priority="809" aboveAverage="0" equalAverage="0" bottom="0" percent="0" rank="0" text="" dxfId="256">
      <formula>$D$1&lt;L4</formula>
    </cfRule>
    <cfRule type="expression" priority="810" aboveAverage="0" equalAverage="0" bottom="0" percent="0" rank="0" text="" dxfId="257">
      <formula>$D$1&gt;L4</formula>
    </cfRule>
  </conditionalFormatting>
  <conditionalFormatting sqref="L5">
    <cfRule type="cellIs" priority="811" operator="equal" aboveAverage="0" equalAverage="0" bottom="0" percent="0" rank="0" text="" dxfId="258">
      <formula>5</formula>
    </cfRule>
    <cfRule type="cellIs" priority="812" operator="equal" aboveAverage="0" equalAverage="0" bottom="0" percent="0" rank="0" text="" dxfId="259">
      <formula>4</formula>
    </cfRule>
    <cfRule type="cellIs" priority="813" operator="equal" aboveAverage="0" equalAverage="0" bottom="0" percent="0" rank="0" text="" dxfId="260">
      <formula>3</formula>
    </cfRule>
  </conditionalFormatting>
  <conditionalFormatting sqref="L4">
    <cfRule type="expression" priority="814" aboveAverage="0" equalAverage="0" bottom="0" percent="0" rank="0" text="" dxfId="261">
      <formula>$D$1&lt;L4</formula>
    </cfRule>
    <cfRule type="expression" priority="815" aboveAverage="0" equalAverage="0" bottom="0" percent="0" rank="0" text="" dxfId="262">
      <formula>$D$1&gt;L4</formula>
    </cfRule>
  </conditionalFormatting>
  <conditionalFormatting sqref="L4">
    <cfRule type="expression" priority="816" aboveAverage="0" equalAverage="0" bottom="0" percent="0" rank="0" text="" dxfId="263">
      <formula>$D$1&lt;L4</formula>
    </cfRule>
    <cfRule type="expression" priority="817" aboveAverage="0" equalAverage="0" bottom="0" percent="0" rank="0" text="" dxfId="264">
      <formula>$D$1&gt;L4</formula>
    </cfRule>
  </conditionalFormatting>
  <conditionalFormatting sqref="L4">
    <cfRule type="expression" priority="818" aboveAverage="0" equalAverage="0" bottom="0" percent="0" rank="0" text="" dxfId="265">
      <formula>$D$1&lt;L4</formula>
    </cfRule>
    <cfRule type="expression" priority="819" aboveAverage="0" equalAverage="0" bottom="0" percent="0" rank="0" text="" dxfId="266">
      <formula>$D$1&gt;L4</formula>
    </cfRule>
  </conditionalFormatting>
  <conditionalFormatting sqref="L4">
    <cfRule type="expression" priority="820" aboveAverage="0" equalAverage="0" bottom="0" percent="0" rank="0" text="" dxfId="267">
      <formula>$D$1&lt;L4</formula>
    </cfRule>
    <cfRule type="expression" priority="821" aboveAverage="0" equalAverage="0" bottom="0" percent="0" rank="0" text="" dxfId="268">
      <formula>$D$1&gt;L4</formula>
    </cfRule>
  </conditionalFormatting>
  <conditionalFormatting sqref="L4">
    <cfRule type="expression" priority="822" aboveAverage="0" equalAverage="0" bottom="0" percent="0" rank="0" text="" dxfId="269">
      <formula>$D$1&lt;L4</formula>
    </cfRule>
    <cfRule type="expression" priority="823" aboveAverage="0" equalAverage="0" bottom="0" percent="0" rank="0" text="" dxfId="270">
      <formula>$D$1&gt;L4</formula>
    </cfRule>
  </conditionalFormatting>
  <conditionalFormatting sqref="L4">
    <cfRule type="expression" priority="824" aboveAverage="0" equalAverage="0" bottom="0" percent="0" rank="0" text="" dxfId="271">
      <formula>$D$1&lt;L4</formula>
    </cfRule>
    <cfRule type="expression" priority="825" aboveAverage="0" equalAverage="0" bottom="0" percent="0" rank="0" text="" dxfId="272">
      <formula>$D$1&gt;L4</formula>
    </cfRule>
  </conditionalFormatting>
  <conditionalFormatting sqref="L4">
    <cfRule type="expression" priority="826" aboveAverage="0" equalAverage="0" bottom="0" percent="0" rank="0" text="" dxfId="273">
      <formula>$D$1&lt;L4</formula>
    </cfRule>
    <cfRule type="expression" priority="827" aboveAverage="0" equalAverage="0" bottom="0" percent="0" rank="0" text="" dxfId="274">
      <formula>$D$1&gt;L4</formula>
    </cfRule>
  </conditionalFormatting>
  <conditionalFormatting sqref="L4">
    <cfRule type="expression" priority="828" aboveAverage="0" equalAverage="0" bottom="0" percent="0" rank="0" text="" dxfId="275">
      <formula>$D$1&lt;L4</formula>
    </cfRule>
    <cfRule type="expression" priority="829" aboveAverage="0" equalAverage="0" bottom="0" percent="0" rank="0" text="" dxfId="276">
      <formula>$D$1&gt;L4</formula>
    </cfRule>
  </conditionalFormatting>
  <conditionalFormatting sqref="I3">
    <cfRule type="expression" priority="830" aboveAverage="0" equalAverage="0" bottom="0" percent="0" rank="0" text="" dxfId="277">
      <formula>$D$1&lt;I3</formula>
    </cfRule>
    <cfRule type="expression" priority="831" aboveAverage="0" equalAverage="0" bottom="0" percent="0" rank="0" text="" dxfId="278">
      <formula>$D$1&gt;I3</formula>
    </cfRule>
  </conditionalFormatting>
  <conditionalFormatting sqref="L4">
    <cfRule type="expression" priority="832" aboveAverage="0" equalAverage="0" bottom="0" percent="0" rank="0" text="" dxfId="279">
      <formula>$D$1&lt;L4</formula>
    </cfRule>
    <cfRule type="expression" priority="833" aboveAverage="0" equalAverage="0" bottom="0" percent="0" rank="0" text="" dxfId="280">
      <formula>$D$1&gt;L4</formula>
    </cfRule>
  </conditionalFormatting>
  <conditionalFormatting sqref="M5">
    <cfRule type="cellIs" priority="834" operator="equal" aboveAverage="0" equalAverage="0" bottom="0" percent="0" rank="0" text="" dxfId="281">
      <formula>5</formula>
    </cfRule>
    <cfRule type="cellIs" priority="835" operator="equal" aboveAverage="0" equalAverage="0" bottom="0" percent="0" rank="0" text="" dxfId="282">
      <formula>4</formula>
    </cfRule>
    <cfRule type="cellIs" priority="836" operator="equal" aboveAverage="0" equalAverage="0" bottom="0" percent="0" rank="0" text="" dxfId="283">
      <formula>3</formula>
    </cfRule>
  </conditionalFormatting>
  <conditionalFormatting sqref="M4">
    <cfRule type="expression" priority="837" aboveAverage="0" equalAverage="0" bottom="0" percent="0" rank="0" text="" dxfId="284">
      <formula>$D$1&lt;M4</formula>
    </cfRule>
    <cfRule type="expression" priority="838" aboveAverage="0" equalAverage="0" bottom="0" percent="0" rank="0" text="" dxfId="285">
      <formula>$D$1&gt;M4</formula>
    </cfRule>
  </conditionalFormatting>
  <conditionalFormatting sqref="K5">
    <cfRule type="cellIs" priority="839" operator="equal" aboveAverage="0" equalAverage="0" bottom="0" percent="0" rank="0" text="" dxfId="286">
      <formula>5</formula>
    </cfRule>
    <cfRule type="cellIs" priority="840" operator="equal" aboveAverage="0" equalAverage="0" bottom="0" percent="0" rank="0" text="" dxfId="287">
      <formula>4</formula>
    </cfRule>
    <cfRule type="cellIs" priority="841" operator="equal" aboveAverage="0" equalAverage="0" bottom="0" percent="0" rank="0" text="" dxfId="288">
      <formula>3</formula>
    </cfRule>
  </conditionalFormatting>
  <conditionalFormatting sqref="K4">
    <cfRule type="expression" priority="842" aboveAverage="0" equalAverage="0" bottom="0" percent="0" rank="0" text="" dxfId="289">
      <formula>$D$1&lt;K4</formula>
    </cfRule>
    <cfRule type="expression" priority="843" aboveAverage="0" equalAverage="0" bottom="0" percent="0" rank="0" text="" dxfId="290">
      <formula>$D$1&gt;K4</formula>
    </cfRule>
  </conditionalFormatting>
  <conditionalFormatting sqref="K4">
    <cfRule type="expression" priority="844" aboveAverage="0" equalAverage="0" bottom="0" percent="0" rank="0" text="" dxfId="291">
      <formula>$D$1&lt;K4</formula>
    </cfRule>
    <cfRule type="expression" priority="845" aboveAverage="0" equalAverage="0" bottom="0" percent="0" rank="0" text="" dxfId="292">
      <formula>$D$1&gt;K4</formula>
    </cfRule>
  </conditionalFormatting>
  <conditionalFormatting sqref="K4">
    <cfRule type="expression" priority="846" aboveAverage="0" equalAverage="0" bottom="0" percent="0" rank="0" text="" dxfId="293">
      <formula>$D$1&lt;K4</formula>
    </cfRule>
    <cfRule type="expression" priority="847" aboveAverage="0" equalAverage="0" bottom="0" percent="0" rank="0" text="" dxfId="294">
      <formula>$D$1&gt;K4</formula>
    </cfRule>
  </conditionalFormatting>
  <conditionalFormatting sqref="K4">
    <cfRule type="expression" priority="848" aboveAverage="0" equalAverage="0" bottom="0" percent="0" rank="0" text="" dxfId="295">
      <formula>$D$1&lt;K4</formula>
    </cfRule>
    <cfRule type="expression" priority="849" aboveAverage="0" equalAverage="0" bottom="0" percent="0" rank="0" text="" dxfId="296">
      <formula>$D$1&gt;K4</formula>
    </cfRule>
  </conditionalFormatting>
  <conditionalFormatting sqref="K4">
    <cfRule type="expression" priority="850" aboveAverage="0" equalAverage="0" bottom="0" percent="0" rank="0" text="" dxfId="297">
      <formula>$D$1&lt;K4</formula>
    </cfRule>
    <cfRule type="expression" priority="851" aboveAverage="0" equalAverage="0" bottom="0" percent="0" rank="0" text="" dxfId="298">
      <formula>$D$1&gt;K4</formula>
    </cfRule>
  </conditionalFormatting>
  <conditionalFormatting sqref="K5">
    <cfRule type="cellIs" priority="852" operator="equal" aboveAverage="0" equalAverage="0" bottom="0" percent="0" rank="0" text="" dxfId="299">
      <formula>5</formula>
    </cfRule>
    <cfRule type="cellIs" priority="853" operator="equal" aboveAverage="0" equalAverage="0" bottom="0" percent="0" rank="0" text="" dxfId="300">
      <formula>4</formula>
    </cfRule>
    <cfRule type="cellIs" priority="854" operator="equal" aboveAverage="0" equalAverage="0" bottom="0" percent="0" rank="0" text="" dxfId="301">
      <formula>3</formula>
    </cfRule>
  </conditionalFormatting>
  <conditionalFormatting sqref="K4">
    <cfRule type="expression" priority="855" aboveAverage="0" equalAverage="0" bottom="0" percent="0" rank="0" text="" dxfId="302">
      <formula>$D$1&lt;K4</formula>
    </cfRule>
    <cfRule type="expression" priority="856" aboveAverage="0" equalAverage="0" bottom="0" percent="0" rank="0" text="" dxfId="303">
      <formula>$D$1&gt;K4</formula>
    </cfRule>
  </conditionalFormatting>
  <conditionalFormatting sqref="K5">
    <cfRule type="cellIs" priority="857" operator="equal" aboveAverage="0" equalAverage="0" bottom="0" percent="0" rank="0" text="" dxfId="304">
      <formula>5</formula>
    </cfRule>
    <cfRule type="cellIs" priority="858" operator="equal" aboveAverage="0" equalAverage="0" bottom="0" percent="0" rank="0" text="" dxfId="305">
      <formula>4</formula>
    </cfRule>
    <cfRule type="cellIs" priority="859" operator="equal" aboveAverage="0" equalAverage="0" bottom="0" percent="0" rank="0" text="" dxfId="306">
      <formula>3</formula>
    </cfRule>
  </conditionalFormatting>
  <conditionalFormatting sqref="K4">
    <cfRule type="expression" priority="860" aboveAverage="0" equalAverage="0" bottom="0" percent="0" rank="0" text="" dxfId="307">
      <formula>$D$1&lt;K4</formula>
    </cfRule>
    <cfRule type="expression" priority="861" aboveAverage="0" equalAverage="0" bottom="0" percent="0" rank="0" text="" dxfId="308">
      <formula>$D$1&gt;K4</formula>
    </cfRule>
  </conditionalFormatting>
  <conditionalFormatting sqref="K5">
    <cfRule type="cellIs" priority="862" operator="equal" aboveAverage="0" equalAverage="0" bottom="0" percent="0" rank="0" text="" dxfId="309">
      <formula>5</formula>
    </cfRule>
    <cfRule type="cellIs" priority="863" operator="equal" aboveAverage="0" equalAverage="0" bottom="0" percent="0" rank="0" text="" dxfId="310">
      <formula>4</formula>
    </cfRule>
    <cfRule type="cellIs" priority="864" operator="equal" aboveAverage="0" equalAverage="0" bottom="0" percent="0" rank="0" text="" dxfId="311">
      <formula>3</formula>
    </cfRule>
  </conditionalFormatting>
  <conditionalFormatting sqref="K4">
    <cfRule type="expression" priority="865" aboveAverage="0" equalAverage="0" bottom="0" percent="0" rank="0" text="" dxfId="312">
      <formula>$D$1&lt;K4</formula>
    </cfRule>
    <cfRule type="expression" priority="866" aboveAverage="0" equalAverage="0" bottom="0" percent="0" rank="0" text="" dxfId="313">
      <formula>$D$1&gt;K4</formula>
    </cfRule>
  </conditionalFormatting>
  <conditionalFormatting sqref="K4">
    <cfRule type="expression" priority="867" aboveAverage="0" equalAverage="0" bottom="0" percent="0" rank="0" text="" dxfId="314">
      <formula>$D$1&lt;K4</formula>
    </cfRule>
    <cfRule type="expression" priority="868" aboveAverage="0" equalAverage="0" bottom="0" percent="0" rank="0" text="" dxfId="315">
      <formula>$D$1&gt;K4</formula>
    </cfRule>
  </conditionalFormatting>
  <conditionalFormatting sqref="K4">
    <cfRule type="expression" priority="869" aboveAverage="0" equalAverage="0" bottom="0" percent="0" rank="0" text="" dxfId="316">
      <formula>$D$1&lt;K4</formula>
    </cfRule>
    <cfRule type="expression" priority="870" aboveAverage="0" equalAverage="0" bottom="0" percent="0" rank="0" text="" dxfId="317">
      <formula>$D$1&gt;K4</formula>
    </cfRule>
  </conditionalFormatting>
  <conditionalFormatting sqref="K4">
    <cfRule type="expression" priority="871" aboveAverage="0" equalAverage="0" bottom="0" percent="0" rank="0" text="" dxfId="318">
      <formula>$D$1&lt;K4</formula>
    </cfRule>
    <cfRule type="expression" priority="872" aboveAverage="0" equalAverage="0" bottom="0" percent="0" rank="0" text="" dxfId="319">
      <formula>$D$1&gt;K4</formula>
    </cfRule>
  </conditionalFormatting>
  <conditionalFormatting sqref="K4">
    <cfRule type="expression" priority="873" aboveAverage="0" equalAverage="0" bottom="0" percent="0" rank="0" text="" dxfId="320">
      <formula>$D$1&lt;K4</formula>
    </cfRule>
    <cfRule type="expression" priority="874" aboveAverage="0" equalAverage="0" bottom="0" percent="0" rank="0" text="" dxfId="321">
      <formula>$D$1&gt;K4</formula>
    </cfRule>
  </conditionalFormatting>
  <conditionalFormatting sqref="K4">
    <cfRule type="expression" priority="875" aboveAverage="0" equalAverage="0" bottom="0" percent="0" rank="0" text="" dxfId="322">
      <formula>$D$1&lt;K4</formula>
    </cfRule>
    <cfRule type="expression" priority="876" aboveAverage="0" equalAverage="0" bottom="0" percent="0" rank="0" text="" dxfId="323">
      <formula>$D$1&gt;K4</formula>
    </cfRule>
  </conditionalFormatting>
  <conditionalFormatting sqref="K4">
    <cfRule type="expression" priority="877" aboveAverage="0" equalAverage="0" bottom="0" percent="0" rank="0" text="" dxfId="324">
      <formula>$D$1&lt;K4</formula>
    </cfRule>
    <cfRule type="expression" priority="878" aboveAverage="0" equalAverage="0" bottom="0" percent="0" rank="0" text="" dxfId="325">
      <formula>$D$1&gt;K4</formula>
    </cfRule>
  </conditionalFormatting>
  <conditionalFormatting sqref="K4">
    <cfRule type="expression" priority="879" aboveAverage="0" equalAverage="0" bottom="0" percent="0" rank="0" text="" dxfId="326">
      <formula>$D$1&lt;K4</formula>
    </cfRule>
    <cfRule type="expression" priority="880" aboveAverage="0" equalAverage="0" bottom="0" percent="0" rank="0" text="" dxfId="327">
      <formula>$D$1&gt;K4</formula>
    </cfRule>
  </conditionalFormatting>
  <conditionalFormatting sqref="K4">
    <cfRule type="expression" priority="881" aboveAverage="0" equalAverage="0" bottom="0" percent="0" rank="0" text="" dxfId="328">
      <formula>$D$1&lt;K4</formula>
    </cfRule>
    <cfRule type="expression" priority="882" aboveAverage="0" equalAverage="0" bottom="0" percent="0" rank="0" text="" dxfId="329">
      <formula>$D$1&gt;K4</formula>
    </cfRule>
  </conditionalFormatting>
  <conditionalFormatting sqref="K4">
    <cfRule type="expression" priority="883" aboveAverage="0" equalAverage="0" bottom="0" percent="0" rank="0" text="" dxfId="330">
      <formula>$D$1&lt;K4</formula>
    </cfRule>
    <cfRule type="expression" priority="884" aboveAverage="0" equalAverage="0" bottom="0" percent="0" rank="0" text="" dxfId="331">
      <formula>$D$1&gt;K4</formula>
    </cfRule>
  </conditionalFormatting>
  <conditionalFormatting sqref="K4">
    <cfRule type="expression" priority="885" aboveAverage="0" equalAverage="0" bottom="0" percent="0" rank="0" text="" dxfId="332">
      <formula>$D$1&lt;K4</formula>
    </cfRule>
    <cfRule type="expression" priority="886" aboveAverage="0" equalAverage="0" bottom="0" percent="0" rank="0" text="" dxfId="333">
      <formula>$D$1&gt;K4</formula>
    </cfRule>
  </conditionalFormatting>
  <conditionalFormatting sqref="K4">
    <cfRule type="expression" priority="887" aboveAverage="0" equalAverage="0" bottom="0" percent="0" rank="0" text="" dxfId="334">
      <formula>$D$1&lt;K4</formula>
    </cfRule>
    <cfRule type="expression" priority="888" aboveAverage="0" equalAverage="0" bottom="0" percent="0" rank="0" text="" dxfId="335">
      <formula>$D$1&gt;K4</formula>
    </cfRule>
  </conditionalFormatting>
  <conditionalFormatting sqref="K4">
    <cfRule type="expression" priority="889" aboveAverage="0" equalAverage="0" bottom="0" percent="0" rank="0" text="" dxfId="336">
      <formula>$D$1&lt;K4</formula>
    </cfRule>
    <cfRule type="expression" priority="890" aboveAverage="0" equalAverage="0" bottom="0" percent="0" rank="0" text="" dxfId="337">
      <formula>$D$1&gt;K4</formula>
    </cfRule>
  </conditionalFormatting>
  <conditionalFormatting sqref="K4">
    <cfRule type="expression" priority="891" aboveAverage="0" equalAverage="0" bottom="0" percent="0" rank="0" text="" dxfId="338">
      <formula>$D$1&lt;K4</formula>
    </cfRule>
    <cfRule type="expression" priority="892" aboveAverage="0" equalAverage="0" bottom="0" percent="0" rank="0" text="" dxfId="339">
      <formula>$D$1&gt;K4</formula>
    </cfRule>
  </conditionalFormatting>
  <conditionalFormatting sqref="K4">
    <cfRule type="expression" priority="893" aboveAverage="0" equalAverage="0" bottom="0" percent="0" rank="0" text="" dxfId="340">
      <formula>$D$1&lt;K4</formula>
    </cfRule>
    <cfRule type="expression" priority="894" aboveAverage="0" equalAverage="0" bottom="0" percent="0" rank="0" text="" dxfId="341">
      <formula>$D$1&gt;K4</formula>
    </cfRule>
  </conditionalFormatting>
  <conditionalFormatting sqref="K4">
    <cfRule type="expression" priority="895" aboveAverage="0" equalAverage="0" bottom="0" percent="0" rank="0" text="" dxfId="342">
      <formula>$D$1&lt;K4</formula>
    </cfRule>
    <cfRule type="expression" priority="896" aboveAverage="0" equalAverage="0" bottom="0" percent="0" rank="0" text="" dxfId="343">
      <formula>$D$1&gt;K4</formula>
    </cfRule>
  </conditionalFormatting>
  <conditionalFormatting sqref="K4">
    <cfRule type="expression" priority="897" aboveAverage="0" equalAverage="0" bottom="0" percent="0" rank="0" text="" dxfId="344">
      <formula>$D$1&lt;K4</formula>
    </cfRule>
    <cfRule type="expression" priority="898" aboveAverage="0" equalAverage="0" bottom="0" percent="0" rank="0" text="" dxfId="345">
      <formula>$D$1&gt;K4</formula>
    </cfRule>
  </conditionalFormatting>
  <conditionalFormatting sqref="K4">
    <cfRule type="expression" priority="899" aboveAverage="0" equalAverage="0" bottom="0" percent="0" rank="0" text="" dxfId="346">
      <formula>$D$1&lt;K4</formula>
    </cfRule>
    <cfRule type="expression" priority="900" aboveAverage="0" equalAverage="0" bottom="0" percent="0" rank="0" text="" dxfId="347">
      <formula>$D$1&gt;K4</formula>
    </cfRule>
  </conditionalFormatting>
  <conditionalFormatting sqref="J3">
    <cfRule type="expression" priority="901" aboveAverage="0" equalAverage="0" bottom="0" percent="0" rank="0" text="" dxfId="348">
      <formula>$D$1&lt;J3</formula>
    </cfRule>
    <cfRule type="expression" priority="902" aboveAverage="0" equalAverage="0" bottom="0" percent="0" rank="0" text="" dxfId="349">
      <formula>$D$1&gt;J3</formula>
    </cfRule>
  </conditionalFormatting>
  <conditionalFormatting sqref="M5">
    <cfRule type="cellIs" priority="903" operator="equal" aboveAverage="0" equalAverage="0" bottom="0" percent="0" rank="0" text="" dxfId="350">
      <formula>5</formula>
    </cfRule>
    <cfRule type="cellIs" priority="904" operator="equal" aboveAverage="0" equalAverage="0" bottom="0" percent="0" rank="0" text="" dxfId="351">
      <formula>4</formula>
    </cfRule>
    <cfRule type="cellIs" priority="905" operator="equal" aboveAverage="0" equalAverage="0" bottom="0" percent="0" rank="0" text="" dxfId="352">
      <formula>3</formula>
    </cfRule>
  </conditionalFormatting>
  <conditionalFormatting sqref="J4">
    <cfRule type="expression" priority="906" aboveAverage="0" equalAverage="0" bottom="0" percent="0" rank="0" text="" dxfId="353">
      <formula>$D$1&lt;J4</formula>
    </cfRule>
    <cfRule type="expression" priority="907" aboveAverage="0" equalAverage="0" bottom="0" percent="0" rank="0" text="" dxfId="354">
      <formula>$D$1&gt;J4</formula>
    </cfRule>
  </conditionalFormatting>
  <conditionalFormatting sqref="J4">
    <cfRule type="expression" priority="908" aboveAverage="0" equalAverage="0" bottom="0" percent="0" rank="0" text="" dxfId="355">
      <formula>$D$1&lt;J4</formula>
    </cfRule>
    <cfRule type="expression" priority="909" aboveAverage="0" equalAverage="0" bottom="0" percent="0" rank="0" text="" dxfId="356">
      <formula>$D$1&gt;J4</formula>
    </cfRule>
  </conditionalFormatting>
  <conditionalFormatting sqref="J4">
    <cfRule type="expression" priority="910" aboveAverage="0" equalAverage="0" bottom="0" percent="0" rank="0" text="" dxfId="357">
      <formula>$D$1&lt;J4</formula>
    </cfRule>
    <cfRule type="expression" priority="911" aboveAverage="0" equalAverage="0" bottom="0" percent="0" rank="0" text="" dxfId="358">
      <formula>$D$1&gt;J4</formula>
    </cfRule>
  </conditionalFormatting>
  <conditionalFormatting sqref="M4">
    <cfRule type="expression" priority="912" aboveAverage="0" equalAverage="0" bottom="0" percent="0" rank="0" text="" dxfId="359">
      <formula>$D$1&lt;M4</formula>
    </cfRule>
    <cfRule type="expression" priority="913" aboveAverage="0" equalAverage="0" bottom="0" percent="0" rank="0" text="" dxfId="360">
      <formula>$D$1&gt;M4</formula>
    </cfRule>
  </conditionalFormatting>
  <conditionalFormatting sqref="M5">
    <cfRule type="cellIs" priority="914" operator="equal" aboveAverage="0" equalAverage="0" bottom="0" percent="0" rank="0" text="" dxfId="361">
      <formula>5</formula>
    </cfRule>
    <cfRule type="cellIs" priority="915" operator="equal" aboveAverage="0" equalAverage="0" bottom="0" percent="0" rank="0" text="" dxfId="362">
      <formula>4</formula>
    </cfRule>
    <cfRule type="cellIs" priority="916" operator="equal" aboveAverage="0" equalAverage="0" bottom="0" percent="0" rank="0" text="" dxfId="363">
      <formula>3</formula>
    </cfRule>
  </conditionalFormatting>
  <conditionalFormatting sqref="M4">
    <cfRule type="expression" priority="917" aboveAverage="0" equalAverage="0" bottom="0" percent="0" rank="0" text="" dxfId="364">
      <formula>$D$1&lt;M4</formula>
    </cfRule>
    <cfRule type="expression" priority="918" aboveAverage="0" equalAverage="0" bottom="0" percent="0" rank="0" text="" dxfId="365">
      <formula>$D$1&gt;M4</formula>
    </cfRule>
  </conditionalFormatting>
  <conditionalFormatting sqref="M5">
    <cfRule type="cellIs" priority="919" operator="equal" aboveAverage="0" equalAverage="0" bottom="0" percent="0" rank="0" text="" dxfId="366">
      <formula>5</formula>
    </cfRule>
    <cfRule type="cellIs" priority="920" operator="equal" aboveAverage="0" equalAverage="0" bottom="0" percent="0" rank="0" text="" dxfId="367">
      <formula>4</formula>
    </cfRule>
    <cfRule type="cellIs" priority="921" operator="equal" aboveAverage="0" equalAverage="0" bottom="0" percent="0" rank="0" text="" dxfId="368">
      <formula>3</formula>
    </cfRule>
  </conditionalFormatting>
  <conditionalFormatting sqref="M4">
    <cfRule type="expression" priority="922" aboveAverage="0" equalAverage="0" bottom="0" percent="0" rank="0" text="" dxfId="369">
      <formula>$D$1&lt;M4</formula>
    </cfRule>
    <cfRule type="expression" priority="923" aboveAverage="0" equalAverage="0" bottom="0" percent="0" rank="0" text="" dxfId="370">
      <formula>$D$1&gt;M4</formula>
    </cfRule>
  </conditionalFormatting>
  <conditionalFormatting sqref="M5">
    <cfRule type="cellIs" priority="924" operator="equal" aboveAverage="0" equalAverage="0" bottom="0" percent="0" rank="0" text="" dxfId="371">
      <formula>5</formula>
    </cfRule>
    <cfRule type="cellIs" priority="925" operator="equal" aboveAverage="0" equalAverage="0" bottom="0" percent="0" rank="0" text="" dxfId="372">
      <formula>4</formula>
    </cfRule>
    <cfRule type="cellIs" priority="926" operator="equal" aboveAverage="0" equalAverage="0" bottom="0" percent="0" rank="0" text="" dxfId="373">
      <formula>3</formula>
    </cfRule>
  </conditionalFormatting>
  <conditionalFormatting sqref="M4">
    <cfRule type="expression" priority="927" aboveAverage="0" equalAverage="0" bottom="0" percent="0" rank="0" text="" dxfId="374">
      <formula>$D$1&lt;M4</formula>
    </cfRule>
    <cfRule type="expression" priority="928" aboveAverage="0" equalAverage="0" bottom="0" percent="0" rank="0" text="" dxfId="375">
      <formula>$D$1&gt;M4</formula>
    </cfRule>
  </conditionalFormatting>
  <conditionalFormatting sqref="M4">
    <cfRule type="expression" priority="929" aboveAverage="0" equalAverage="0" bottom="0" percent="0" rank="0" text="" dxfId="376">
      <formula>$D$1&lt;M4</formula>
    </cfRule>
    <cfRule type="expression" priority="930" aboveAverage="0" equalAverage="0" bottom="0" percent="0" rank="0" text="" dxfId="377">
      <formula>$D$1&gt;M4</formula>
    </cfRule>
  </conditionalFormatting>
  <conditionalFormatting sqref="M4">
    <cfRule type="expression" priority="931" aboveAverage="0" equalAverage="0" bottom="0" percent="0" rank="0" text="" dxfId="378">
      <formula>$D$1&lt;M4</formula>
    </cfRule>
    <cfRule type="expression" priority="932" aboveAverage="0" equalAverage="0" bottom="0" percent="0" rank="0" text="" dxfId="379">
      <formula>$D$1&gt;M4</formula>
    </cfRule>
  </conditionalFormatting>
  <conditionalFormatting sqref="M4">
    <cfRule type="expression" priority="933" aboveAverage="0" equalAverage="0" bottom="0" percent="0" rank="0" text="" dxfId="380">
      <formula>$D$1&lt;M4</formula>
    </cfRule>
    <cfRule type="expression" priority="934" aboveAverage="0" equalAverage="0" bottom="0" percent="0" rank="0" text="" dxfId="381">
      <formula>$D$1&gt;M4</formula>
    </cfRule>
  </conditionalFormatting>
  <conditionalFormatting sqref="M4">
    <cfRule type="expression" priority="935" aboveAverage="0" equalAverage="0" bottom="0" percent="0" rank="0" text="" dxfId="382">
      <formula>$D$1&lt;M4</formula>
    </cfRule>
    <cfRule type="expression" priority="936" aboveAverage="0" equalAverage="0" bottom="0" percent="0" rank="0" text="" dxfId="383">
      <formula>$D$1&gt;M4</formula>
    </cfRule>
  </conditionalFormatting>
  <conditionalFormatting sqref="M4">
    <cfRule type="expression" priority="937" aboveAverage="0" equalAverage="0" bottom="0" percent="0" rank="0" text="" dxfId="384">
      <formula>$D$1&lt;M4</formula>
    </cfRule>
    <cfRule type="expression" priority="938" aboveAverage="0" equalAverage="0" bottom="0" percent="0" rank="0" text="" dxfId="385">
      <formula>$D$1&gt;M4</formula>
    </cfRule>
  </conditionalFormatting>
  <conditionalFormatting sqref="M4">
    <cfRule type="expression" priority="939" aboveAverage="0" equalAverage="0" bottom="0" percent="0" rank="0" text="" dxfId="386">
      <formula>$D$1&lt;M4</formula>
    </cfRule>
    <cfRule type="expression" priority="940" aboveAverage="0" equalAverage="0" bottom="0" percent="0" rank="0" text="" dxfId="387">
      <formula>$D$1&gt;M4</formula>
    </cfRule>
  </conditionalFormatting>
  <conditionalFormatting sqref="M4">
    <cfRule type="expression" priority="941" aboveAverage="0" equalAverage="0" bottom="0" percent="0" rank="0" text="" dxfId="388">
      <formula>$D$1&lt;M4</formula>
    </cfRule>
    <cfRule type="expression" priority="942" aboveAverage="0" equalAverage="0" bottom="0" percent="0" rank="0" text="" dxfId="389">
      <formula>$D$1&gt;M4</formula>
    </cfRule>
  </conditionalFormatting>
  <conditionalFormatting sqref="J4">
    <cfRule type="expression" priority="943" aboveAverage="0" equalAverage="0" bottom="0" percent="0" rank="0" text="" dxfId="390">
      <formula>$D$1&lt;J4</formula>
    </cfRule>
    <cfRule type="expression" priority="944" aboveAverage="0" equalAverage="0" bottom="0" percent="0" rank="0" text="" dxfId="391">
      <formula>$D$1&gt;J4</formula>
    </cfRule>
  </conditionalFormatting>
  <conditionalFormatting sqref="J3">
    <cfRule type="expression" priority="945" aboveAverage="0" equalAverage="0" bottom="0" percent="0" rank="0" text="" dxfId="392">
      <formula>$D$1&lt;J3</formula>
    </cfRule>
    <cfRule type="expression" priority="946" aboveAverage="0" equalAverage="0" bottom="0" percent="0" rank="0" text="" dxfId="393">
      <formula>$D$1&gt;J3</formula>
    </cfRule>
  </conditionalFormatting>
  <conditionalFormatting sqref="J4">
    <cfRule type="expression" priority="947" aboveAverage="0" equalAverage="0" bottom="0" percent="0" rank="0" text="" dxfId="394">
      <formula>$D$1&lt;J4</formula>
    </cfRule>
    <cfRule type="expression" priority="948" aboveAverage="0" equalAverage="0" bottom="0" percent="0" rank="0" text="" dxfId="395">
      <formula>$D$1&gt;J4</formula>
    </cfRule>
  </conditionalFormatting>
  <conditionalFormatting sqref="J4">
    <cfRule type="expression" priority="949" aboveAverage="0" equalAverage="0" bottom="0" percent="0" rank="0" text="" dxfId="396">
      <formula>$D$1&lt;J4</formula>
    </cfRule>
    <cfRule type="expression" priority="950" aboveAverage="0" equalAverage="0" bottom="0" percent="0" rank="0" text="" dxfId="397">
      <formula>$D$1&gt;J4</formula>
    </cfRule>
  </conditionalFormatting>
  <conditionalFormatting sqref="J4">
    <cfRule type="expression" priority="951" aboveAverage="0" equalAverage="0" bottom="0" percent="0" rank="0" text="" dxfId="398">
      <formula>$D$1&lt;J4</formula>
    </cfRule>
    <cfRule type="expression" priority="952" aboveAverage="0" equalAverage="0" bottom="0" percent="0" rank="0" text="" dxfId="399">
      <formula>$D$1&gt;J4</formula>
    </cfRule>
  </conditionalFormatting>
  <conditionalFormatting sqref="J5">
    <cfRule type="cellIs" priority="953" operator="equal" aboveAverage="0" equalAverage="0" bottom="0" percent="0" rank="0" text="" dxfId="400">
      <formula>5</formula>
    </cfRule>
    <cfRule type="cellIs" priority="954" operator="equal" aboveAverage="0" equalAverage="0" bottom="0" percent="0" rank="0" text="" dxfId="401">
      <formula>4</formula>
    </cfRule>
    <cfRule type="cellIs" priority="955" operator="equal" aboveAverage="0" equalAverage="0" bottom="0" percent="0" rank="0" text="" dxfId="402">
      <formula>3</formula>
    </cfRule>
  </conditionalFormatting>
  <conditionalFormatting sqref="J4">
    <cfRule type="expression" priority="956" aboveAverage="0" equalAverage="0" bottom="0" percent="0" rank="0" text="" dxfId="403">
      <formula>$D$1&lt;J4</formula>
    </cfRule>
    <cfRule type="expression" priority="957" aboveAverage="0" equalAverage="0" bottom="0" percent="0" rank="0" text="" dxfId="404">
      <formula>$D$1&gt;J4</formula>
    </cfRule>
  </conditionalFormatting>
  <conditionalFormatting sqref="J4">
    <cfRule type="expression" priority="958" aboveAverage="0" equalAverage="0" bottom="0" percent="0" rank="0" text="" dxfId="405">
      <formula>$D$1&lt;J4</formula>
    </cfRule>
    <cfRule type="expression" priority="959" aboveAverage="0" equalAverage="0" bottom="0" percent="0" rank="0" text="" dxfId="406">
      <formula>$D$1&gt;J4</formula>
    </cfRule>
  </conditionalFormatting>
  <conditionalFormatting sqref="J4">
    <cfRule type="expression" priority="960" aboveAverage="0" equalAverage="0" bottom="0" percent="0" rank="0" text="" dxfId="407">
      <formula>$D$1&lt;J4</formula>
    </cfRule>
    <cfRule type="expression" priority="961" aboveAverage="0" equalAverage="0" bottom="0" percent="0" rank="0" text="" dxfId="408">
      <formula>$D$1&gt;J4</formula>
    </cfRule>
  </conditionalFormatting>
  <conditionalFormatting sqref="J4">
    <cfRule type="expression" priority="962" aboveAverage="0" equalAverage="0" bottom="0" percent="0" rank="0" text="" dxfId="409">
      <formula>$D$1&lt;J4</formula>
    </cfRule>
    <cfRule type="expression" priority="963" aboveAverage="0" equalAverage="0" bottom="0" percent="0" rank="0" text="" dxfId="410">
      <formula>$D$1&gt;J4</formula>
    </cfRule>
  </conditionalFormatting>
  <conditionalFormatting sqref="J4">
    <cfRule type="expression" priority="964" aboveAverage="0" equalAverage="0" bottom="0" percent="0" rank="0" text="" dxfId="411">
      <formula>$D$1&lt;J4</formula>
    </cfRule>
    <cfRule type="expression" priority="965" aboveAverage="0" equalAverage="0" bottom="0" percent="0" rank="0" text="" dxfId="412">
      <formula>$D$1&gt;J4</formula>
    </cfRule>
  </conditionalFormatting>
  <conditionalFormatting sqref="J4">
    <cfRule type="expression" priority="966" aboveAverage="0" equalAverage="0" bottom="0" percent="0" rank="0" text="" dxfId="413">
      <formula>$D$1&lt;J4</formula>
    </cfRule>
    <cfRule type="expression" priority="967" aboveAverage="0" equalAverage="0" bottom="0" percent="0" rank="0" text="" dxfId="414">
      <formula>$D$1&gt;J4</formula>
    </cfRule>
  </conditionalFormatting>
  <conditionalFormatting sqref="M4">
    <cfRule type="expression" priority="968" aboveAverage="0" equalAverage="0" bottom="0" percent="0" rank="0" text="" dxfId="415">
      <formula>$D$1&lt;M4</formula>
    </cfRule>
    <cfRule type="expression" priority="969" aboveAverage="0" equalAverage="0" bottom="0" percent="0" rank="0" text="" dxfId="416">
      <formula>$D$1&gt;M4</formula>
    </cfRule>
  </conditionalFormatting>
  <conditionalFormatting sqref="J5">
    <cfRule type="cellIs" priority="970" operator="equal" aboveAverage="0" equalAverage="0" bottom="0" percent="0" rank="0" text="" dxfId="417">
      <formula>5</formula>
    </cfRule>
    <cfRule type="cellIs" priority="971" operator="equal" aboveAverage="0" equalAverage="0" bottom="0" percent="0" rank="0" text="" dxfId="418">
      <formula>4</formula>
    </cfRule>
    <cfRule type="cellIs" priority="972" operator="equal" aboveAverage="0" equalAverage="0" bottom="0" percent="0" rank="0" text="" dxfId="419">
      <formula>3</formula>
    </cfRule>
  </conditionalFormatting>
  <conditionalFormatting sqref="J3:J4">
    <cfRule type="expression" priority="973" aboveAverage="0" equalAverage="0" bottom="0" percent="0" rank="0" text="" dxfId="420">
      <formula>$D$1&lt;J3</formula>
    </cfRule>
    <cfRule type="expression" priority="974" aboveAverage="0" equalAverage="0" bottom="0" percent="0" rank="0" text="" dxfId="421">
      <formula>$D$1&gt;J3</formula>
    </cfRule>
  </conditionalFormatting>
  <conditionalFormatting sqref="J4">
    <cfRule type="expression" priority="975" aboveAverage="0" equalAverage="0" bottom="0" percent="0" rank="0" text="" dxfId="422">
      <formula>$D$1&lt;J4</formula>
    </cfRule>
    <cfRule type="expression" priority="976" aboveAverage="0" equalAverage="0" bottom="0" percent="0" rank="0" text="" dxfId="423">
      <formula>$D$1&gt;J4</formula>
    </cfRule>
  </conditionalFormatting>
  <conditionalFormatting sqref="J4">
    <cfRule type="expression" priority="977" aboveAverage="0" equalAverage="0" bottom="0" percent="0" rank="0" text="" dxfId="424">
      <formula>$D$1&lt;J4</formula>
    </cfRule>
    <cfRule type="expression" priority="978" aboveAverage="0" equalAverage="0" bottom="0" percent="0" rank="0" text="" dxfId="425">
      <formula>$D$1&gt;J4</formula>
    </cfRule>
  </conditionalFormatting>
  <conditionalFormatting sqref="J5">
    <cfRule type="cellIs" priority="979" operator="equal" aboveAverage="0" equalAverage="0" bottom="0" percent="0" rank="0" text="" dxfId="426">
      <formula>5</formula>
    </cfRule>
    <cfRule type="cellIs" priority="980" operator="equal" aboveAverage="0" equalAverage="0" bottom="0" percent="0" rank="0" text="" dxfId="427">
      <formula>4</formula>
    </cfRule>
    <cfRule type="cellIs" priority="981" operator="equal" aboveAverage="0" equalAverage="0" bottom="0" percent="0" rank="0" text="" dxfId="428">
      <formula>3</formula>
    </cfRule>
  </conditionalFormatting>
  <conditionalFormatting sqref="J4">
    <cfRule type="expression" priority="982" aboveAverage="0" equalAverage="0" bottom="0" percent="0" rank="0" text="" dxfId="429">
      <formula>$D$1&lt;J4</formula>
    </cfRule>
    <cfRule type="expression" priority="983" aboveAverage="0" equalAverage="0" bottom="0" percent="0" rank="0" text="" dxfId="430">
      <formula>$D$1&gt;J4</formula>
    </cfRule>
  </conditionalFormatting>
  <conditionalFormatting sqref="J5">
    <cfRule type="cellIs" priority="984" operator="equal" aboveAverage="0" equalAverage="0" bottom="0" percent="0" rank="0" text="" dxfId="431">
      <formula>5</formula>
    </cfRule>
    <cfRule type="cellIs" priority="985" operator="equal" aboveAverage="0" equalAverage="0" bottom="0" percent="0" rank="0" text="" dxfId="432">
      <formula>4</formula>
    </cfRule>
    <cfRule type="cellIs" priority="986" operator="equal" aboveAverage="0" equalAverage="0" bottom="0" percent="0" rank="0" text="" dxfId="433">
      <formula>3</formula>
    </cfRule>
  </conditionalFormatting>
  <conditionalFormatting sqref="J4">
    <cfRule type="expression" priority="987" aboveAverage="0" equalAverage="0" bottom="0" percent="0" rank="0" text="" dxfId="434">
      <formula>$D$1&lt;J4</formula>
    </cfRule>
    <cfRule type="expression" priority="988" aboveAverage="0" equalAverage="0" bottom="0" percent="0" rank="0" text="" dxfId="435">
      <formula>$D$1&gt;J4</formula>
    </cfRule>
  </conditionalFormatting>
  <conditionalFormatting sqref="J5">
    <cfRule type="cellIs" priority="989" operator="equal" aboveAverage="0" equalAverage="0" bottom="0" percent="0" rank="0" text="" dxfId="436">
      <formula>5</formula>
    </cfRule>
    <cfRule type="cellIs" priority="990" operator="equal" aboveAverage="0" equalAverage="0" bottom="0" percent="0" rank="0" text="" dxfId="437">
      <formula>4</formula>
    </cfRule>
    <cfRule type="cellIs" priority="991" operator="equal" aboveAverage="0" equalAverage="0" bottom="0" percent="0" rank="0" text="" dxfId="438">
      <formula>3</formula>
    </cfRule>
  </conditionalFormatting>
  <conditionalFormatting sqref="J4">
    <cfRule type="expression" priority="992" aboveAverage="0" equalAverage="0" bottom="0" percent="0" rank="0" text="" dxfId="439">
      <formula>$D$1&lt;J4</formula>
    </cfRule>
    <cfRule type="expression" priority="993" aboveAverage="0" equalAverage="0" bottom="0" percent="0" rank="0" text="" dxfId="440">
      <formula>$D$1&gt;J4</formula>
    </cfRule>
  </conditionalFormatting>
  <conditionalFormatting sqref="J4">
    <cfRule type="expression" priority="994" aboveAverage="0" equalAverage="0" bottom="0" percent="0" rank="0" text="" dxfId="441">
      <formula>$D$1&lt;J4</formula>
    </cfRule>
    <cfRule type="expression" priority="995" aboveAverage="0" equalAverage="0" bottom="0" percent="0" rank="0" text="" dxfId="442">
      <formula>$D$1&gt;J4</formula>
    </cfRule>
  </conditionalFormatting>
  <conditionalFormatting sqref="J4">
    <cfRule type="expression" priority="996" aboveAverage="0" equalAverage="0" bottom="0" percent="0" rank="0" text="" dxfId="443">
      <formula>$D$1&lt;J4</formula>
    </cfRule>
    <cfRule type="expression" priority="997" aboveAverage="0" equalAverage="0" bottom="0" percent="0" rank="0" text="" dxfId="444">
      <formula>$D$1&gt;J4</formula>
    </cfRule>
  </conditionalFormatting>
  <conditionalFormatting sqref="J4">
    <cfRule type="expression" priority="998" aboveAverage="0" equalAverage="0" bottom="0" percent="0" rank="0" text="" dxfId="445">
      <formula>$D$1&lt;J4</formula>
    </cfRule>
    <cfRule type="expression" priority="999" aboveAverage="0" equalAverage="0" bottom="0" percent="0" rank="0" text="" dxfId="446">
      <formula>$D$1&gt;J4</formula>
    </cfRule>
  </conditionalFormatting>
  <conditionalFormatting sqref="J4">
    <cfRule type="expression" priority="1000" aboveAverage="0" equalAverage="0" bottom="0" percent="0" rank="0" text="" dxfId="447">
      <formula>$D$1&lt;J4</formula>
    </cfRule>
    <cfRule type="expression" priority="1001" aboveAverage="0" equalAverage="0" bottom="0" percent="0" rank="0" text="" dxfId="448">
      <formula>$D$1&gt;J4</formula>
    </cfRule>
  </conditionalFormatting>
  <conditionalFormatting sqref="J4">
    <cfRule type="expression" priority="1002" aboveAverage="0" equalAverage="0" bottom="0" percent="0" rank="0" text="" dxfId="449">
      <formula>$D$1&lt;J4</formula>
    </cfRule>
    <cfRule type="expression" priority="1003" aboveAverage="0" equalAverage="0" bottom="0" percent="0" rank="0" text="" dxfId="0">
      <formula>$D$1&gt;J4</formula>
    </cfRule>
  </conditionalFormatting>
  <conditionalFormatting sqref="J4">
    <cfRule type="expression" priority="1004" aboveAverage="0" equalAverage="0" bottom="0" percent="0" rank="0" text="" dxfId="1">
      <formula>$D$1&lt;J4</formula>
    </cfRule>
    <cfRule type="expression" priority="1005" aboveAverage="0" equalAverage="0" bottom="0" percent="0" rank="0" text="" dxfId="2">
      <formula>$D$1&gt;J4</formula>
    </cfRule>
  </conditionalFormatting>
  <conditionalFormatting sqref="J4">
    <cfRule type="expression" priority="1006" aboveAverage="0" equalAverage="0" bottom="0" percent="0" rank="0" text="" dxfId="3">
      <formula>$D$1&lt;J4</formula>
    </cfRule>
    <cfRule type="expression" priority="1007" aboveAverage="0" equalAverage="0" bottom="0" percent="0" rank="0" text="" dxfId="4">
      <formula>$D$1&gt;J4</formula>
    </cfRule>
  </conditionalFormatting>
  <conditionalFormatting sqref="J4">
    <cfRule type="expression" priority="1008" aboveAverage="0" equalAverage="0" bottom="0" percent="0" rank="0" text="" dxfId="5">
      <formula>$D$1&lt;J4</formula>
    </cfRule>
    <cfRule type="expression" priority="1009" aboveAverage="0" equalAverage="0" bottom="0" percent="0" rank="0" text="" dxfId="6">
      <formula>$D$1&gt;J4</formula>
    </cfRule>
  </conditionalFormatting>
  <conditionalFormatting sqref="I3">
    <cfRule type="expression" priority="1010" aboveAverage="0" equalAverage="0" bottom="0" percent="0" rank="0" text="" dxfId="7">
      <formula>$D$1&lt;I3</formula>
    </cfRule>
    <cfRule type="expression" priority="1011" aboveAverage="0" equalAverage="0" bottom="0" percent="0" rank="0" text="" dxfId="8">
      <formula>$D$1&gt;I3</formula>
    </cfRule>
  </conditionalFormatting>
  <conditionalFormatting sqref="I3">
    <cfRule type="expression" priority="1012" aboveAverage="0" equalAverage="0" bottom="0" percent="0" rank="0" text="" dxfId="9">
      <formula>$D$1&lt;I3</formula>
    </cfRule>
    <cfRule type="expression" priority="1013" aboveAverage="0" equalAverage="0" bottom="0" percent="0" rank="0" text="" dxfId="10">
      <formula>$D$1&gt;I3</formula>
    </cfRule>
  </conditionalFormatting>
  <conditionalFormatting sqref="L5">
    <cfRule type="cellIs" priority="1014" operator="equal" aboveAverage="0" equalAverage="0" bottom="0" percent="0" rank="0" text="" dxfId="11">
      <formula>5</formula>
    </cfRule>
    <cfRule type="cellIs" priority="1015" operator="equal" aboveAverage="0" equalAverage="0" bottom="0" percent="0" rank="0" text="" dxfId="12">
      <formula>4</formula>
    </cfRule>
    <cfRule type="cellIs" priority="1016" operator="equal" aboveAverage="0" equalAverage="0" bottom="0" percent="0" rank="0" text="" dxfId="13">
      <formula>3</formula>
    </cfRule>
  </conditionalFormatting>
  <conditionalFormatting sqref="L4">
    <cfRule type="expression" priority="1017" aboveAverage="0" equalAverage="0" bottom="0" percent="0" rank="0" text="" dxfId="14">
      <formula>$D$1&lt;L4</formula>
    </cfRule>
    <cfRule type="expression" priority="1018" aboveAverage="0" equalAverage="0" bottom="0" percent="0" rank="0" text="" dxfId="15">
      <formula>$D$1&gt;L4</formula>
    </cfRule>
  </conditionalFormatting>
  <conditionalFormatting sqref="M5">
    <cfRule type="cellIs" priority="1019" operator="equal" aboveAverage="0" equalAverage="0" bottom="0" percent="0" rank="0" text="" dxfId="16">
      <formula>5</formula>
    </cfRule>
    <cfRule type="cellIs" priority="1020" operator="equal" aboveAverage="0" equalAverage="0" bottom="0" percent="0" rank="0" text="" dxfId="17">
      <formula>4</formula>
    </cfRule>
    <cfRule type="cellIs" priority="1021" operator="equal" aboveAverage="0" equalAverage="0" bottom="0" percent="0" rank="0" text="" dxfId="18">
      <formula>3</formula>
    </cfRule>
  </conditionalFormatting>
  <conditionalFormatting sqref="M4">
    <cfRule type="expression" priority="1022" aboveAverage="0" equalAverage="0" bottom="0" percent="0" rank="0" text="" dxfId="19">
      <formula>$D$1&lt;M4</formula>
    </cfRule>
    <cfRule type="expression" priority="1023" aboveAverage="0" equalAverage="0" bottom="0" percent="0" rank="0" text="" dxfId="20">
      <formula>$D$1&gt;M4</formula>
    </cfRule>
  </conditionalFormatting>
  <conditionalFormatting sqref="M5">
    <cfRule type="cellIs" priority="1024" operator="equal" aboveAverage="0" equalAverage="0" bottom="0" percent="0" rank="0" text="" dxfId="21">
      <formula>5</formula>
    </cfRule>
    <cfRule type="cellIs" priority="1025" operator="equal" aboveAverage="0" equalAverage="0" bottom="0" percent="0" rank="0" text="" dxfId="22">
      <formula>4</formula>
    </cfRule>
    <cfRule type="cellIs" priority="1026" operator="equal" aboveAverage="0" equalAverage="0" bottom="0" percent="0" rank="0" text="" dxfId="23">
      <formula>3</formula>
    </cfRule>
  </conditionalFormatting>
  <conditionalFormatting sqref="M4">
    <cfRule type="expression" priority="1027" aboveAverage="0" equalAverage="0" bottom="0" percent="0" rank="0" text="" dxfId="24">
      <formula>$D$1&lt;M4</formula>
    </cfRule>
    <cfRule type="expression" priority="1028" aboveAverage="0" equalAverage="0" bottom="0" percent="0" rank="0" text="" dxfId="25">
      <formula>$D$1&gt;M4</formula>
    </cfRule>
  </conditionalFormatting>
  <conditionalFormatting sqref="M4">
    <cfRule type="expression" priority="1029" aboveAverage="0" equalAverage="0" bottom="0" percent="0" rank="0" text="" dxfId="26">
      <formula>$D$1&lt;M4</formula>
    </cfRule>
    <cfRule type="expression" priority="1030" aboveAverage="0" equalAverage="0" bottom="0" percent="0" rank="0" text="" dxfId="27">
      <formula>$D$1&gt;M4</formula>
    </cfRule>
  </conditionalFormatting>
  <conditionalFormatting sqref="M4">
    <cfRule type="expression" priority="1031" aboveAverage="0" equalAverage="0" bottom="0" percent="0" rank="0" text="" dxfId="28">
      <formula>$D$1&lt;M4</formula>
    </cfRule>
    <cfRule type="expression" priority="1032" aboveAverage="0" equalAverage="0" bottom="0" percent="0" rank="0" text="" dxfId="29">
      <formula>$D$1&gt;M4</formula>
    </cfRule>
  </conditionalFormatting>
  <conditionalFormatting sqref="L5">
    <cfRule type="cellIs" priority="1033" operator="equal" aboveAverage="0" equalAverage="0" bottom="0" percent="0" rank="0" text="" dxfId="30">
      <formula>5</formula>
    </cfRule>
    <cfRule type="cellIs" priority="1034" operator="equal" aboveAverage="0" equalAverage="0" bottom="0" percent="0" rank="0" text="" dxfId="31">
      <formula>4</formula>
    </cfRule>
    <cfRule type="cellIs" priority="1035" operator="equal" aboveAverage="0" equalAverage="0" bottom="0" percent="0" rank="0" text="" dxfId="32">
      <formula>3</formula>
    </cfRule>
  </conditionalFormatting>
  <conditionalFormatting sqref="L4">
    <cfRule type="expression" priority="1036" aboveAverage="0" equalAverage="0" bottom="0" percent="0" rank="0" text="" dxfId="33">
      <formula>$D$1&lt;L4</formula>
    </cfRule>
    <cfRule type="expression" priority="1037" aboveAverage="0" equalAverage="0" bottom="0" percent="0" rank="0" text="" dxfId="34">
      <formula>$D$1&gt;L4</formula>
    </cfRule>
  </conditionalFormatting>
  <conditionalFormatting sqref="L5">
    <cfRule type="cellIs" priority="1038" operator="equal" aboveAverage="0" equalAverage="0" bottom="0" percent="0" rank="0" text="" dxfId="35">
      <formula>5</formula>
    </cfRule>
    <cfRule type="cellIs" priority="1039" operator="equal" aboveAverage="0" equalAverage="0" bottom="0" percent="0" rank="0" text="" dxfId="36">
      <formula>4</formula>
    </cfRule>
    <cfRule type="cellIs" priority="1040" operator="equal" aboveAverage="0" equalAverage="0" bottom="0" percent="0" rank="0" text="" dxfId="37">
      <formula>3</formula>
    </cfRule>
  </conditionalFormatting>
  <conditionalFormatting sqref="L4">
    <cfRule type="expression" priority="1041" aboveAverage="0" equalAverage="0" bottom="0" percent="0" rank="0" text="" dxfId="38">
      <formula>$D$1&lt;L4</formula>
    </cfRule>
    <cfRule type="expression" priority="1042" aboveAverage="0" equalAverage="0" bottom="0" percent="0" rank="0" text="" dxfId="39">
      <formula>$D$1&gt;L4</formula>
    </cfRule>
  </conditionalFormatting>
  <conditionalFormatting sqref="L5">
    <cfRule type="cellIs" priority="1043" operator="equal" aboveAverage="0" equalAverage="0" bottom="0" percent="0" rank="0" text="" dxfId="40">
      <formula>5</formula>
    </cfRule>
    <cfRule type="cellIs" priority="1044" operator="equal" aboveAverage="0" equalAverage="0" bottom="0" percent="0" rank="0" text="" dxfId="41">
      <formula>4</formula>
    </cfRule>
    <cfRule type="cellIs" priority="1045" operator="equal" aboveAverage="0" equalAverage="0" bottom="0" percent="0" rank="0" text="" dxfId="42">
      <formula>3</formula>
    </cfRule>
  </conditionalFormatting>
  <conditionalFormatting sqref="L4">
    <cfRule type="expression" priority="1046" aboveAverage="0" equalAverage="0" bottom="0" percent="0" rank="0" text="" dxfId="43">
      <formula>$D$1&lt;L4</formula>
    </cfRule>
    <cfRule type="expression" priority="1047" aboveAverage="0" equalAverage="0" bottom="0" percent="0" rank="0" text="" dxfId="44">
      <formula>$D$1&gt;L4</formula>
    </cfRule>
  </conditionalFormatting>
  <conditionalFormatting sqref="L5">
    <cfRule type="cellIs" priority="1048" operator="equal" aboveAverage="0" equalAverage="0" bottom="0" percent="0" rank="0" text="" dxfId="45">
      <formula>5</formula>
    </cfRule>
    <cfRule type="cellIs" priority="1049" operator="equal" aboveAverage="0" equalAverage="0" bottom="0" percent="0" rank="0" text="" dxfId="46">
      <formula>4</formula>
    </cfRule>
    <cfRule type="cellIs" priority="1050" operator="equal" aboveAverage="0" equalAverage="0" bottom="0" percent="0" rank="0" text="" dxfId="47">
      <formula>3</formula>
    </cfRule>
  </conditionalFormatting>
  <conditionalFormatting sqref="L4">
    <cfRule type="expression" priority="1051" aboveAverage="0" equalAverage="0" bottom="0" percent="0" rank="0" text="" dxfId="48">
      <formula>$D$1&lt;L4</formula>
    </cfRule>
    <cfRule type="expression" priority="1052" aboveAverage="0" equalAverage="0" bottom="0" percent="0" rank="0" text="" dxfId="49">
      <formula>$D$1&gt;L4</formula>
    </cfRule>
  </conditionalFormatting>
  <conditionalFormatting sqref="L4">
    <cfRule type="expression" priority="1053" aboveAverage="0" equalAverage="0" bottom="0" percent="0" rank="0" text="" dxfId="50">
      <formula>$D$1&lt;L4</formula>
    </cfRule>
    <cfRule type="expression" priority="1054" aboveAverage="0" equalAverage="0" bottom="0" percent="0" rank="0" text="" dxfId="51">
      <formula>$D$1&gt;L4</formula>
    </cfRule>
  </conditionalFormatting>
  <conditionalFormatting sqref="L4">
    <cfRule type="expression" priority="1055" aboveAverage="0" equalAverage="0" bottom="0" percent="0" rank="0" text="" dxfId="52">
      <formula>$D$1&lt;L4</formula>
    </cfRule>
    <cfRule type="expression" priority="1056" aboveAverage="0" equalAverage="0" bottom="0" percent="0" rank="0" text="" dxfId="53">
      <formula>$D$1&gt;L4</formula>
    </cfRule>
  </conditionalFormatting>
  <conditionalFormatting sqref="L4">
    <cfRule type="expression" priority="1057" aboveAverage="0" equalAverage="0" bottom="0" percent="0" rank="0" text="" dxfId="54">
      <formula>$D$1&lt;L4</formula>
    </cfRule>
    <cfRule type="expression" priority="1058" aboveAverage="0" equalAverage="0" bottom="0" percent="0" rank="0" text="" dxfId="55">
      <formula>$D$1&gt;L4</formula>
    </cfRule>
  </conditionalFormatting>
  <conditionalFormatting sqref="L4">
    <cfRule type="expression" priority="1059" aboveAverage="0" equalAverage="0" bottom="0" percent="0" rank="0" text="" dxfId="56">
      <formula>$D$1&lt;L4</formula>
    </cfRule>
    <cfRule type="expression" priority="1060" aboveAverage="0" equalAverage="0" bottom="0" percent="0" rank="0" text="" dxfId="57">
      <formula>$D$1&gt;L4</formula>
    </cfRule>
  </conditionalFormatting>
  <conditionalFormatting sqref="L4">
    <cfRule type="expression" priority="1061" aboveAverage="0" equalAverage="0" bottom="0" percent="0" rank="0" text="" dxfId="58">
      <formula>$D$1&lt;L4</formula>
    </cfRule>
    <cfRule type="expression" priority="1062" aboveAverage="0" equalAverage="0" bottom="0" percent="0" rank="0" text="" dxfId="59">
      <formula>$D$1&gt;L4</formula>
    </cfRule>
  </conditionalFormatting>
  <conditionalFormatting sqref="L4">
    <cfRule type="expression" priority="1063" aboveAverage="0" equalAverage="0" bottom="0" percent="0" rank="0" text="" dxfId="60">
      <formula>$D$1&lt;L4</formula>
    </cfRule>
    <cfRule type="expression" priority="1064" aboveAverage="0" equalAverage="0" bottom="0" percent="0" rank="0" text="" dxfId="61">
      <formula>$D$1&gt;L4</formula>
    </cfRule>
  </conditionalFormatting>
  <conditionalFormatting sqref="L4">
    <cfRule type="expression" priority="1065" aboveAverage="0" equalAverage="0" bottom="0" percent="0" rank="0" text="" dxfId="62">
      <formula>$D$1&lt;L4</formula>
    </cfRule>
    <cfRule type="expression" priority="1066" aboveAverage="0" equalAverage="0" bottom="0" percent="0" rank="0" text="" dxfId="63">
      <formula>$D$1&gt;L4</formula>
    </cfRule>
  </conditionalFormatting>
  <conditionalFormatting sqref="L4">
    <cfRule type="expression" priority="1067" aboveAverage="0" equalAverage="0" bottom="0" percent="0" rank="0" text="" dxfId="64">
      <formula>$D$1&lt;L4</formula>
    </cfRule>
    <cfRule type="expression" priority="1068" aboveAverage="0" equalAverage="0" bottom="0" percent="0" rank="0" text="" dxfId="65">
      <formula>$D$1&gt;L4</formula>
    </cfRule>
  </conditionalFormatting>
  <conditionalFormatting sqref="M5">
    <cfRule type="cellIs" priority="1069" operator="equal" aboveAverage="0" equalAverage="0" bottom="0" percent="0" rank="0" text="" dxfId="66">
      <formula>5</formula>
    </cfRule>
    <cfRule type="cellIs" priority="1070" operator="equal" aboveAverage="0" equalAverage="0" bottom="0" percent="0" rank="0" text="" dxfId="67">
      <formula>4</formula>
    </cfRule>
    <cfRule type="cellIs" priority="1071" operator="equal" aboveAverage="0" equalAverage="0" bottom="0" percent="0" rank="0" text="" dxfId="68">
      <formula>3</formula>
    </cfRule>
  </conditionalFormatting>
  <conditionalFormatting sqref="M4">
    <cfRule type="expression" priority="1072" aboveAverage="0" equalAverage="0" bottom="0" percent="0" rank="0" text="" dxfId="69">
      <formula>$D$1&lt;M4</formula>
    </cfRule>
    <cfRule type="expression" priority="1073" aboveAverage="0" equalAverage="0" bottom="0" percent="0" rank="0" text="" dxfId="70">
      <formula>$D$1&gt;M4</formula>
    </cfRule>
  </conditionalFormatting>
  <conditionalFormatting sqref="I4">
    <cfRule type="expression" priority="1074" aboveAverage="0" equalAverage="0" bottom="0" percent="0" rank="0" text="" dxfId="71">
      <formula>$D$1&lt;I4</formula>
    </cfRule>
    <cfRule type="expression" priority="1075" aboveAverage="0" equalAverage="0" bottom="0" percent="0" rank="0" text="" dxfId="72">
      <formula>$D$1&gt;I4</formula>
    </cfRule>
  </conditionalFormatting>
  <conditionalFormatting sqref="I4">
    <cfRule type="expression" priority="1076" aboveAverage="0" equalAverage="0" bottom="0" percent="0" rank="0" text="" dxfId="73">
      <formula>$D$1&lt;I4</formula>
    </cfRule>
    <cfRule type="expression" priority="1077" aboveAverage="0" equalAverage="0" bottom="0" percent="0" rank="0" text="" dxfId="74">
      <formula>$D$1&gt;I4</formula>
    </cfRule>
  </conditionalFormatting>
  <conditionalFormatting sqref="I5">
    <cfRule type="cellIs" priority="1078" operator="equal" aboveAverage="0" equalAverage="0" bottom="0" percent="0" rank="0" text="" dxfId="75">
      <formula>5</formula>
    </cfRule>
    <cfRule type="cellIs" priority="1079" operator="equal" aboveAverage="0" equalAverage="0" bottom="0" percent="0" rank="0" text="" dxfId="76">
      <formula>4</formula>
    </cfRule>
    <cfRule type="cellIs" priority="1080" operator="equal" aboveAverage="0" equalAverage="0" bottom="0" percent="0" rank="0" text="" dxfId="77">
      <formula>3</formula>
    </cfRule>
  </conditionalFormatting>
  <conditionalFormatting sqref="I4">
    <cfRule type="expression" priority="1081" aboveAverage="0" equalAverage="0" bottom="0" percent="0" rank="0" text="" dxfId="78">
      <formula>$D$1&lt;I4</formula>
    </cfRule>
    <cfRule type="expression" priority="1082" aboveAverage="0" equalAverage="0" bottom="0" percent="0" rank="0" text="" dxfId="79">
      <formula>$D$1&gt;I4</formula>
    </cfRule>
  </conditionalFormatting>
  <conditionalFormatting sqref="I4">
    <cfRule type="expression" priority="1083" aboveAverage="0" equalAverage="0" bottom="0" percent="0" rank="0" text="" dxfId="80">
      <formula>$D$1&lt;I4</formula>
    </cfRule>
    <cfRule type="expression" priority="1084" aboveAverage="0" equalAverage="0" bottom="0" percent="0" rank="0" text="" dxfId="81">
      <formula>$D$1&gt;I4</formula>
    </cfRule>
  </conditionalFormatting>
  <conditionalFormatting sqref="I4">
    <cfRule type="expression" priority="1085" aboveAverage="0" equalAverage="0" bottom="0" percent="0" rank="0" text="" dxfId="82">
      <formula>$D$1&lt;I4</formula>
    </cfRule>
    <cfRule type="expression" priority="1086" aboveAverage="0" equalAverage="0" bottom="0" percent="0" rank="0" text="" dxfId="83">
      <formula>$D$1&gt;I4</formula>
    </cfRule>
  </conditionalFormatting>
  <conditionalFormatting sqref="I4">
    <cfRule type="expression" priority="1087" aboveAverage="0" equalAverage="0" bottom="0" percent="0" rank="0" text="" dxfId="84">
      <formula>$D$1&lt;I4</formula>
    </cfRule>
    <cfRule type="expression" priority="1088" aboveAverage="0" equalAverage="0" bottom="0" percent="0" rank="0" text="" dxfId="85">
      <formula>$D$1&gt;I4</formula>
    </cfRule>
  </conditionalFormatting>
  <conditionalFormatting sqref="I5">
    <cfRule type="cellIs" priority="1089" operator="equal" aboveAverage="0" equalAverage="0" bottom="0" percent="0" rank="0" text="" dxfId="86">
      <formula>5</formula>
    </cfRule>
    <cfRule type="cellIs" priority="1090" operator="equal" aboveAverage="0" equalAverage="0" bottom="0" percent="0" rank="0" text="" dxfId="87">
      <formula>4</formula>
    </cfRule>
    <cfRule type="cellIs" priority="1091" operator="equal" aboveAverage="0" equalAverage="0" bottom="0" percent="0" rank="0" text="" dxfId="88">
      <formula>3</formula>
    </cfRule>
  </conditionalFormatting>
  <conditionalFormatting sqref="I4">
    <cfRule type="expression" priority="1092" aboveAverage="0" equalAverage="0" bottom="0" percent="0" rank="0" text="" dxfId="89">
      <formula>$D$1&lt;I4</formula>
    </cfRule>
    <cfRule type="expression" priority="1093" aboveAverage="0" equalAverage="0" bottom="0" percent="0" rank="0" text="" dxfId="90">
      <formula>$D$1&gt;I4</formula>
    </cfRule>
  </conditionalFormatting>
  <conditionalFormatting sqref="I4">
    <cfRule type="expression" priority="1094" aboveAverage="0" equalAverage="0" bottom="0" percent="0" rank="0" text="" dxfId="91">
      <formula>$D$1&lt;I4</formula>
    </cfRule>
    <cfRule type="expression" priority="1095" aboveAverage="0" equalAverage="0" bottom="0" percent="0" rank="0" text="" dxfId="92">
      <formula>$D$1&gt;I4</formula>
    </cfRule>
  </conditionalFormatting>
  <conditionalFormatting sqref="I4">
    <cfRule type="expression" priority="1096" aboveAverage="0" equalAverage="0" bottom="0" percent="0" rank="0" text="" dxfId="93">
      <formula>$D$1&lt;I4</formula>
    </cfRule>
    <cfRule type="expression" priority="1097" aboveAverage="0" equalAverage="0" bottom="0" percent="0" rank="0" text="" dxfId="94">
      <formula>$D$1&gt;I4</formula>
    </cfRule>
  </conditionalFormatting>
  <conditionalFormatting sqref="I4">
    <cfRule type="expression" priority="1098" aboveAverage="0" equalAverage="0" bottom="0" percent="0" rank="0" text="" dxfId="95">
      <formula>$D$1&lt;I4</formula>
    </cfRule>
    <cfRule type="expression" priority="1099" aboveAverage="0" equalAverage="0" bottom="0" percent="0" rank="0" text="" dxfId="96">
      <formula>$D$1&gt;I4</formula>
    </cfRule>
  </conditionalFormatting>
  <conditionalFormatting sqref="I4">
    <cfRule type="expression" priority="1100" aboveAverage="0" equalAverage="0" bottom="0" percent="0" rank="0" text="" dxfId="97">
      <formula>$D$1&lt;I4</formula>
    </cfRule>
    <cfRule type="expression" priority="1101" aboveAverage="0" equalAverage="0" bottom="0" percent="0" rank="0" text="" dxfId="98">
      <formula>$D$1&gt;I4</formula>
    </cfRule>
  </conditionalFormatting>
  <conditionalFormatting sqref="I4">
    <cfRule type="expression" priority="1102" aboveAverage="0" equalAverage="0" bottom="0" percent="0" rank="0" text="" dxfId="99">
      <formula>$D$1&lt;I4</formula>
    </cfRule>
    <cfRule type="expression" priority="1103" aboveAverage="0" equalAverage="0" bottom="0" percent="0" rank="0" text="" dxfId="100">
      <formula>$D$1&gt;I4</formula>
    </cfRule>
  </conditionalFormatting>
  <conditionalFormatting sqref="I4">
    <cfRule type="expression" priority="1104" aboveAverage="0" equalAverage="0" bottom="0" percent="0" rank="0" text="" dxfId="101">
      <formula>$D$1&lt;I4</formula>
    </cfRule>
    <cfRule type="expression" priority="1105" aboveAverage="0" equalAverage="0" bottom="0" percent="0" rank="0" text="" dxfId="102">
      <formula>$D$1&gt;I4</formula>
    </cfRule>
  </conditionalFormatting>
  <conditionalFormatting sqref="I4">
    <cfRule type="expression" priority="1106" aboveAverage="0" equalAverage="0" bottom="0" percent="0" rank="0" text="" dxfId="103">
      <formula>$D$1&lt;I4</formula>
    </cfRule>
    <cfRule type="expression" priority="1107" aboveAverage="0" equalAverage="0" bottom="0" percent="0" rank="0" text="" dxfId="104">
      <formula>$D$1&gt;I4</formula>
    </cfRule>
  </conditionalFormatting>
  <conditionalFormatting sqref="I4">
    <cfRule type="expression" priority="1108" aboveAverage="0" equalAverage="0" bottom="0" percent="0" rank="0" text="" dxfId="105">
      <formula>$D$1&lt;I4</formula>
    </cfRule>
    <cfRule type="expression" priority="1109" aboveAverage="0" equalAverage="0" bottom="0" percent="0" rank="0" text="" dxfId="106">
      <formula>$D$1&gt;I4</formula>
    </cfRule>
  </conditionalFormatting>
  <conditionalFormatting sqref="I4">
    <cfRule type="expression" priority="1110" aboveAverage="0" equalAverage="0" bottom="0" percent="0" rank="0" text="" dxfId="107">
      <formula>$D$1&lt;I4</formula>
    </cfRule>
    <cfRule type="expression" priority="1111" aboveAverage="0" equalAverage="0" bottom="0" percent="0" rank="0" text="" dxfId="108">
      <formula>$D$1&gt;I4</formula>
    </cfRule>
  </conditionalFormatting>
  <conditionalFormatting sqref="I4">
    <cfRule type="expression" priority="1112" aboveAverage="0" equalAverage="0" bottom="0" percent="0" rank="0" text="" dxfId="109">
      <formula>$D$1&lt;I4</formula>
    </cfRule>
    <cfRule type="expression" priority="1113" aboveAverage="0" equalAverage="0" bottom="0" percent="0" rank="0" text="" dxfId="110">
      <formula>$D$1&gt;I4</formula>
    </cfRule>
  </conditionalFormatting>
  <conditionalFormatting sqref="I4">
    <cfRule type="expression" priority="1114" aboveAverage="0" equalAverage="0" bottom="0" percent="0" rank="0" text="" dxfId="111">
      <formula>$D$1&lt;I4</formula>
    </cfRule>
    <cfRule type="expression" priority="1115" aboveAverage="0" equalAverage="0" bottom="0" percent="0" rank="0" text="" dxfId="112">
      <formula>$D$1&gt;I4</formula>
    </cfRule>
  </conditionalFormatting>
  <conditionalFormatting sqref="I4">
    <cfRule type="expression" priority="1116" aboveAverage="0" equalAverage="0" bottom="0" percent="0" rank="0" text="" dxfId="113">
      <formula>$D$1&lt;I4</formula>
    </cfRule>
    <cfRule type="expression" priority="1117" aboveAverage="0" equalAverage="0" bottom="0" percent="0" rank="0" text="" dxfId="114">
      <formula>$D$1&gt;I4</formula>
    </cfRule>
  </conditionalFormatting>
  <conditionalFormatting sqref="I4">
    <cfRule type="expression" priority="1118" aboveAverage="0" equalAverage="0" bottom="0" percent="0" rank="0" text="" dxfId="115">
      <formula>$D$1&lt;I4</formula>
    </cfRule>
    <cfRule type="expression" priority="1119" aboveAverage="0" equalAverage="0" bottom="0" percent="0" rank="0" text="" dxfId="116">
      <formula>$D$1&gt;I4</formula>
    </cfRule>
  </conditionalFormatting>
  <conditionalFormatting sqref="I4">
    <cfRule type="expression" priority="1120" aboveAverage="0" equalAverage="0" bottom="0" percent="0" rank="0" text="" dxfId="117">
      <formula>$D$1&lt;I4</formula>
    </cfRule>
    <cfRule type="expression" priority="1121" aboveAverage="0" equalAverage="0" bottom="0" percent="0" rank="0" text="" dxfId="118">
      <formula>$D$1&gt;I4</formula>
    </cfRule>
  </conditionalFormatting>
  <conditionalFormatting sqref="I4">
    <cfRule type="expression" priority="1122" aboveAverage="0" equalAverage="0" bottom="0" percent="0" rank="0" text="" dxfId="119">
      <formula>$D$1&lt;I4</formula>
    </cfRule>
    <cfRule type="expression" priority="1123" aboveAverage="0" equalAverage="0" bottom="0" percent="0" rank="0" text="" dxfId="120">
      <formula>$D$1&gt;I4</formula>
    </cfRule>
  </conditionalFormatting>
  <conditionalFormatting sqref="I4">
    <cfRule type="expression" priority="1124" aboveAverage="0" equalAverage="0" bottom="0" percent="0" rank="0" text="" dxfId="121">
      <formula>$D$1&lt;I4</formula>
    </cfRule>
    <cfRule type="expression" priority="1125" aboveAverage="0" equalAverage="0" bottom="0" percent="0" rank="0" text="" dxfId="122">
      <formula>$D$1&gt;I4</formula>
    </cfRule>
  </conditionalFormatting>
  <conditionalFormatting sqref="I4">
    <cfRule type="expression" priority="1126" aboveAverage="0" equalAverage="0" bottom="0" percent="0" rank="0" text="" dxfId="123">
      <formula>$D$1&lt;I4</formula>
    </cfRule>
    <cfRule type="expression" priority="1127" aboveAverage="0" equalAverage="0" bottom="0" percent="0" rank="0" text="" dxfId="124">
      <formula>$D$1&gt;I4</formula>
    </cfRule>
  </conditionalFormatting>
  <conditionalFormatting sqref="I4">
    <cfRule type="expression" priority="1128" aboveAverage="0" equalAverage="0" bottom="0" percent="0" rank="0" text="" dxfId="125">
      <formula>$D$1&lt;I4</formula>
    </cfRule>
    <cfRule type="expression" priority="1129" aboveAverage="0" equalAverage="0" bottom="0" percent="0" rank="0" text="" dxfId="126">
      <formula>$D$1&gt;I4</formula>
    </cfRule>
  </conditionalFormatting>
  <conditionalFormatting sqref="I4">
    <cfRule type="expression" priority="1130" aboveAverage="0" equalAverage="0" bottom="0" percent="0" rank="0" text="" dxfId="127">
      <formula>$D$1&lt;I4</formula>
    </cfRule>
    <cfRule type="expression" priority="1131" aboveAverage="0" equalAverage="0" bottom="0" percent="0" rank="0" text="" dxfId="128">
      <formula>$D$1&gt;I4</formula>
    </cfRule>
  </conditionalFormatting>
  <conditionalFormatting sqref="I5">
    <cfRule type="cellIs" priority="1132" operator="equal" aboveAverage="0" equalAverage="0" bottom="0" percent="0" rank="0" text="" dxfId="129">
      <formula>5</formula>
    </cfRule>
    <cfRule type="cellIs" priority="1133" operator="equal" aboveAverage="0" equalAverage="0" bottom="0" percent="0" rank="0" text="" dxfId="130">
      <formula>4</formula>
    </cfRule>
    <cfRule type="cellIs" priority="1134" operator="equal" aboveAverage="0" equalAverage="0" bottom="0" percent="0" rank="0" text="" dxfId="131">
      <formula>3</formula>
    </cfRule>
  </conditionalFormatting>
  <conditionalFormatting sqref="I4">
    <cfRule type="expression" priority="1135" aboveAverage="0" equalAverage="0" bottom="0" percent="0" rank="0" text="" dxfId="132">
      <formula>$D$1&lt;I4</formula>
    </cfRule>
    <cfRule type="expression" priority="1136" aboveAverage="0" equalAverage="0" bottom="0" percent="0" rank="0" text="" dxfId="133">
      <formula>$D$1&gt;I4</formula>
    </cfRule>
  </conditionalFormatting>
  <conditionalFormatting sqref="I5">
    <cfRule type="cellIs" priority="1137" operator="equal" aboveAverage="0" equalAverage="0" bottom="0" percent="0" rank="0" text="" dxfId="134">
      <formula>5</formula>
    </cfRule>
    <cfRule type="cellIs" priority="1138" operator="equal" aboveAverage="0" equalAverage="0" bottom="0" percent="0" rank="0" text="" dxfId="135">
      <formula>4</formula>
    </cfRule>
    <cfRule type="cellIs" priority="1139" operator="equal" aboveAverage="0" equalAverage="0" bottom="0" percent="0" rank="0" text="" dxfId="136">
      <formula>3</formula>
    </cfRule>
  </conditionalFormatting>
  <conditionalFormatting sqref="I5">
    <cfRule type="cellIs" priority="1140" operator="equal" aboveAverage="0" equalAverage="0" bottom="0" percent="0" rank="0" text="" dxfId="137">
      <formula>5</formula>
    </cfRule>
    <cfRule type="cellIs" priority="1141" operator="equal" aboveAverage="0" equalAverage="0" bottom="0" percent="0" rank="0" text="" dxfId="138">
      <formula>4</formula>
    </cfRule>
    <cfRule type="cellIs" priority="1142" operator="equal" aboveAverage="0" equalAverage="0" bottom="0" percent="0" rank="0" text="" dxfId="139">
      <formula>3</formula>
    </cfRule>
  </conditionalFormatting>
  <conditionalFormatting sqref="I4">
    <cfRule type="expression" priority="1143" aboveAverage="0" equalAverage="0" bottom="0" percent="0" rank="0" text="" dxfId="140">
      <formula>$D$1&lt;I4</formula>
    </cfRule>
    <cfRule type="expression" priority="1144" aboveAverage="0" equalAverage="0" bottom="0" percent="0" rank="0" text="" dxfId="141">
      <formula>$D$1&gt;I4</formula>
    </cfRule>
  </conditionalFormatting>
  <conditionalFormatting sqref="I5">
    <cfRule type="cellIs" priority="1145" operator="equal" aboveAverage="0" equalAverage="0" bottom="0" percent="0" rank="0" text="" dxfId="142">
      <formula>5</formula>
    </cfRule>
    <cfRule type="cellIs" priority="1146" operator="equal" aboveAverage="0" equalAverage="0" bottom="0" percent="0" rank="0" text="" dxfId="143">
      <formula>4</formula>
    </cfRule>
    <cfRule type="cellIs" priority="1147" operator="equal" aboveAverage="0" equalAverage="0" bottom="0" percent="0" rank="0" text="" dxfId="144">
      <formula>3</formula>
    </cfRule>
  </conditionalFormatting>
  <conditionalFormatting sqref="I4">
    <cfRule type="expression" priority="1148" aboveAverage="0" equalAverage="0" bottom="0" percent="0" rank="0" text="" dxfId="145">
      <formula>$D$1&lt;I4</formula>
    </cfRule>
    <cfRule type="expression" priority="1149" aboveAverage="0" equalAverage="0" bottom="0" percent="0" rank="0" text="" dxfId="146">
      <formula>$D$1&gt;I4</formula>
    </cfRule>
  </conditionalFormatting>
  <conditionalFormatting sqref="I5">
    <cfRule type="cellIs" priority="1150" operator="equal" aboveAverage="0" equalAverage="0" bottom="0" percent="0" rank="0" text="" dxfId="147">
      <formula>5</formula>
    </cfRule>
    <cfRule type="cellIs" priority="1151" operator="equal" aboveAverage="0" equalAverage="0" bottom="0" percent="0" rank="0" text="" dxfId="148">
      <formula>4</formula>
    </cfRule>
    <cfRule type="cellIs" priority="1152" operator="equal" aboveAverage="0" equalAverage="0" bottom="0" percent="0" rank="0" text="" dxfId="149">
      <formula>3</formula>
    </cfRule>
  </conditionalFormatting>
  <conditionalFormatting sqref="I4">
    <cfRule type="expression" priority="1153" aboveAverage="0" equalAverage="0" bottom="0" percent="0" rank="0" text="" dxfId="150">
      <formula>$D$1&lt;I4</formula>
    </cfRule>
    <cfRule type="expression" priority="1154" aboveAverage="0" equalAverage="0" bottom="0" percent="0" rank="0" text="" dxfId="151">
      <formula>$D$1&gt;I4</formula>
    </cfRule>
  </conditionalFormatting>
  <conditionalFormatting sqref="I4">
    <cfRule type="expression" priority="1155" aboveAverage="0" equalAverage="0" bottom="0" percent="0" rank="0" text="" dxfId="152">
      <formula>$D$1&lt;I4</formula>
    </cfRule>
    <cfRule type="expression" priority="1156" aboveAverage="0" equalAverage="0" bottom="0" percent="0" rank="0" text="" dxfId="153">
      <formula>$D$1&gt;I4</formula>
    </cfRule>
  </conditionalFormatting>
  <conditionalFormatting sqref="I4">
    <cfRule type="expression" priority="1157" aboveAverage="0" equalAverage="0" bottom="0" percent="0" rank="0" text="" dxfId="154">
      <formula>$D$1&lt;I4</formula>
    </cfRule>
    <cfRule type="expression" priority="1158" aboveAverage="0" equalAverage="0" bottom="0" percent="0" rank="0" text="" dxfId="155">
      <formula>$D$1&gt;I4</formula>
    </cfRule>
  </conditionalFormatting>
  <conditionalFormatting sqref="I4">
    <cfRule type="expression" priority="1159" aboveAverage="0" equalAverage="0" bottom="0" percent="0" rank="0" text="" dxfId="156">
      <formula>$D$1&lt;I4</formula>
    </cfRule>
    <cfRule type="expression" priority="1160" aboveAverage="0" equalAverage="0" bottom="0" percent="0" rank="0" text="" dxfId="157">
      <formula>$D$1&gt;I4</formula>
    </cfRule>
  </conditionalFormatting>
  <conditionalFormatting sqref="I5">
    <cfRule type="cellIs" priority="1161" operator="equal" aboveAverage="0" equalAverage="0" bottom="0" percent="0" rank="0" text="" dxfId="158">
      <formula>5</formula>
    </cfRule>
    <cfRule type="cellIs" priority="1162" operator="equal" aboveAverage="0" equalAverage="0" bottom="0" percent="0" rank="0" text="" dxfId="159">
      <formula>4</formula>
    </cfRule>
    <cfRule type="cellIs" priority="1163" operator="equal" aboveAverage="0" equalAverage="0" bottom="0" percent="0" rank="0" text="" dxfId="160">
      <formula>3</formula>
    </cfRule>
  </conditionalFormatting>
  <conditionalFormatting sqref="K3">
    <cfRule type="expression" priority="1164" aboveAverage="0" equalAverage="0" bottom="0" percent="0" rank="0" text="" dxfId="161">
      <formula>$D$1&lt;K3</formula>
    </cfRule>
    <cfRule type="expression" priority="1165" aboveAverage="0" equalAverage="0" bottom="0" percent="0" rank="0" text="" dxfId="162">
      <formula>$D$1&gt;K3</formula>
    </cfRule>
  </conditionalFormatting>
  <conditionalFormatting sqref="K3">
    <cfRule type="expression" priority="1166" aboveAverage="0" equalAverage="0" bottom="0" percent="0" rank="0" text="" dxfId="163">
      <formula>$D$1&lt;K3</formula>
    </cfRule>
    <cfRule type="expression" priority="1167" aboveAverage="0" equalAverage="0" bottom="0" percent="0" rank="0" text="" dxfId="164">
      <formula>$D$1&gt;K3</formula>
    </cfRule>
  </conditionalFormatting>
  <conditionalFormatting sqref="I3">
    <cfRule type="expression" priority="1168" aboveAverage="0" equalAverage="0" bottom="0" percent="0" rank="0" text="" dxfId="165">
      <formula>$D$1&lt;I3</formula>
    </cfRule>
    <cfRule type="expression" priority="1169" aboveAverage="0" equalAverage="0" bottom="0" percent="0" rank="0" text="" dxfId="166">
      <formula>$D$1&gt;I3</formula>
    </cfRule>
  </conditionalFormatting>
  <conditionalFormatting sqref="L5">
    <cfRule type="cellIs" priority="1170" operator="equal" aboveAverage="0" equalAverage="0" bottom="0" percent="0" rank="0" text="" dxfId="167">
      <formula>5</formula>
    </cfRule>
    <cfRule type="cellIs" priority="1171" operator="equal" aboveAverage="0" equalAverage="0" bottom="0" percent="0" rank="0" text="" dxfId="168">
      <formula>4</formula>
    </cfRule>
    <cfRule type="cellIs" priority="1172" operator="equal" aboveAverage="0" equalAverage="0" bottom="0" percent="0" rank="0" text="" dxfId="169">
      <formula>3</formula>
    </cfRule>
  </conditionalFormatting>
  <conditionalFormatting sqref="L4">
    <cfRule type="expression" priority="1173" aboveAverage="0" equalAverage="0" bottom="0" percent="0" rank="0" text="" dxfId="170">
      <formula>$D$1&lt;L4</formula>
    </cfRule>
    <cfRule type="expression" priority="1174" aboveAverage="0" equalAverage="0" bottom="0" percent="0" rank="0" text="" dxfId="171">
      <formula>$D$1&gt;L4</formula>
    </cfRule>
  </conditionalFormatting>
  <conditionalFormatting sqref="G5">
    <cfRule type="cellIs" priority="1175" operator="equal" aboveAverage="0" equalAverage="0" bottom="0" percent="0" rank="0" text="" dxfId="172">
      <formula>5</formula>
    </cfRule>
    <cfRule type="cellIs" priority="1176" operator="equal" aboveAverage="0" equalAverage="0" bottom="0" percent="0" rank="0" text="" dxfId="173">
      <formula>4</formula>
    </cfRule>
    <cfRule type="cellIs" priority="1177" operator="equal" aboveAverage="0" equalAverage="0" bottom="0" percent="0" rank="0" text="" dxfId="174">
      <formula>3</formula>
    </cfRule>
  </conditionalFormatting>
  <conditionalFormatting sqref="L5">
    <cfRule type="cellIs" priority="1178" operator="equal" aboveAverage="0" equalAverage="0" bottom="0" percent="0" rank="0" text="" dxfId="175">
      <formula>5</formula>
    </cfRule>
    <cfRule type="cellIs" priority="1179" operator="equal" aboveAverage="0" equalAverage="0" bottom="0" percent="0" rank="0" text="" dxfId="176">
      <formula>4</formula>
    </cfRule>
    <cfRule type="cellIs" priority="1180" operator="equal" aboveAverage="0" equalAverage="0" bottom="0" percent="0" rank="0" text="" dxfId="177">
      <formula>3</formula>
    </cfRule>
  </conditionalFormatting>
  <conditionalFormatting sqref="L4">
    <cfRule type="expression" priority="1181" aboveAverage="0" equalAverage="0" bottom="0" percent="0" rank="0" text="" dxfId="178">
      <formula>$D$1&lt;L4</formula>
    </cfRule>
    <cfRule type="expression" priority="1182" aboveAverage="0" equalAverage="0" bottom="0" percent="0" rank="0" text="" dxfId="179">
      <formula>$D$1&gt;L4</formula>
    </cfRule>
  </conditionalFormatting>
  <conditionalFormatting sqref="L5">
    <cfRule type="cellIs" priority="1183" operator="equal" aboveAverage="0" equalAverage="0" bottom="0" percent="0" rank="0" text="" dxfId="180">
      <formula>5</formula>
    </cfRule>
    <cfRule type="cellIs" priority="1184" operator="equal" aboveAverage="0" equalAverage="0" bottom="0" percent="0" rank="0" text="" dxfId="181">
      <formula>4</formula>
    </cfRule>
    <cfRule type="cellIs" priority="1185" operator="equal" aboveAverage="0" equalAverage="0" bottom="0" percent="0" rank="0" text="" dxfId="182">
      <formula>3</formula>
    </cfRule>
  </conditionalFormatting>
  <conditionalFormatting sqref="L4">
    <cfRule type="expression" priority="1186" aboveAverage="0" equalAverage="0" bottom="0" percent="0" rank="0" text="" dxfId="183">
      <formula>$D$1&lt;L4</formula>
    </cfRule>
    <cfRule type="expression" priority="1187" aboveAverage="0" equalAverage="0" bottom="0" percent="0" rank="0" text="" dxfId="184">
      <formula>$D$1&gt;L4</formula>
    </cfRule>
  </conditionalFormatting>
  <conditionalFormatting sqref="L5">
    <cfRule type="cellIs" priority="1188" operator="equal" aboveAverage="0" equalAverage="0" bottom="0" percent="0" rank="0" text="" dxfId="185">
      <formula>5</formula>
    </cfRule>
    <cfRule type="cellIs" priority="1189" operator="equal" aboveAverage="0" equalAverage="0" bottom="0" percent="0" rank="0" text="" dxfId="186">
      <formula>4</formula>
    </cfRule>
    <cfRule type="cellIs" priority="1190" operator="equal" aboveAverage="0" equalAverage="0" bottom="0" percent="0" rank="0" text="" dxfId="187">
      <formula>3</formula>
    </cfRule>
  </conditionalFormatting>
  <conditionalFormatting sqref="L4">
    <cfRule type="expression" priority="1191" aboveAverage="0" equalAverage="0" bottom="0" percent="0" rank="0" text="" dxfId="188">
      <formula>$D$1&lt;L4</formula>
    </cfRule>
    <cfRule type="expression" priority="1192" aboveAverage="0" equalAverage="0" bottom="0" percent="0" rank="0" text="" dxfId="189">
      <formula>$D$1&gt;L4</formula>
    </cfRule>
  </conditionalFormatting>
  <conditionalFormatting sqref="L4">
    <cfRule type="expression" priority="1193" aboveAverage="0" equalAverage="0" bottom="0" percent="0" rank="0" text="" dxfId="190">
      <formula>$D$1&lt;L4</formula>
    </cfRule>
    <cfRule type="expression" priority="1194" aboveAverage="0" equalAverage="0" bottom="0" percent="0" rank="0" text="" dxfId="191">
      <formula>$D$1&gt;L4</formula>
    </cfRule>
  </conditionalFormatting>
  <conditionalFormatting sqref="L4">
    <cfRule type="expression" priority="1195" aboveAverage="0" equalAverage="0" bottom="0" percent="0" rank="0" text="" dxfId="192">
      <formula>$D$1&lt;L4</formula>
    </cfRule>
    <cfRule type="expression" priority="1196" aboveAverage="0" equalAverage="0" bottom="0" percent="0" rank="0" text="" dxfId="193">
      <formula>$D$1&gt;L4</formula>
    </cfRule>
  </conditionalFormatting>
  <conditionalFormatting sqref="L4">
    <cfRule type="expression" priority="1197" aboveAverage="0" equalAverage="0" bottom="0" percent="0" rank="0" text="" dxfId="194">
      <formula>$D$1&lt;L4</formula>
    </cfRule>
    <cfRule type="expression" priority="1198" aboveAverage="0" equalAverage="0" bottom="0" percent="0" rank="0" text="" dxfId="195">
      <formula>$D$1&gt;L4</formula>
    </cfRule>
  </conditionalFormatting>
  <conditionalFormatting sqref="L4">
    <cfRule type="expression" priority="1199" aboveAverage="0" equalAverage="0" bottom="0" percent="0" rank="0" text="" dxfId="196">
      <formula>$D$1&lt;L4</formula>
    </cfRule>
    <cfRule type="expression" priority="1200" aboveAverage="0" equalAverage="0" bottom="0" percent="0" rank="0" text="" dxfId="197">
      <formula>$D$1&gt;L4</formula>
    </cfRule>
  </conditionalFormatting>
  <conditionalFormatting sqref="L4">
    <cfRule type="expression" priority="1201" aboveAverage="0" equalAverage="0" bottom="0" percent="0" rank="0" text="" dxfId="198">
      <formula>$D$1&lt;L4</formula>
    </cfRule>
    <cfRule type="expression" priority="1202" aboveAverage="0" equalAverage="0" bottom="0" percent="0" rank="0" text="" dxfId="199">
      <formula>$D$1&gt;L4</formula>
    </cfRule>
  </conditionalFormatting>
  <conditionalFormatting sqref="L4">
    <cfRule type="expression" priority="1203" aboveAverage="0" equalAverage="0" bottom="0" percent="0" rank="0" text="" dxfId="200">
      <formula>$D$1&lt;L4</formula>
    </cfRule>
    <cfRule type="expression" priority="1204" aboveAverage="0" equalAverage="0" bottom="0" percent="0" rank="0" text="" dxfId="201">
      <formula>$D$1&gt;L4</formula>
    </cfRule>
  </conditionalFormatting>
  <conditionalFormatting sqref="L4">
    <cfRule type="expression" priority="1205" aboveAverage="0" equalAverage="0" bottom="0" percent="0" rank="0" text="" dxfId="202">
      <formula>$D$1&lt;L4</formula>
    </cfRule>
    <cfRule type="expression" priority="1206" aboveAverage="0" equalAverage="0" bottom="0" percent="0" rank="0" text="" dxfId="203">
      <formula>$D$1&gt;L4</formula>
    </cfRule>
  </conditionalFormatting>
  <conditionalFormatting sqref="H5">
    <cfRule type="cellIs" priority="1207" operator="equal" aboveAverage="0" equalAverage="0" bottom="0" percent="0" rank="0" text="" dxfId="204">
      <formula>5</formula>
    </cfRule>
    <cfRule type="cellIs" priority="1208" operator="equal" aboveAverage="0" equalAverage="0" bottom="0" percent="0" rank="0" text="" dxfId="205">
      <formula>4</formula>
    </cfRule>
    <cfRule type="cellIs" priority="1209" operator="equal" aboveAverage="0" equalAverage="0" bottom="0" percent="0" rank="0" text="" dxfId="206">
      <formula>3</formula>
    </cfRule>
  </conditionalFormatting>
  <conditionalFormatting sqref="H4">
    <cfRule type="expression" priority="1210" aboveAverage="0" equalAverage="0" bottom="0" percent="0" rank="0" text="" dxfId="207">
      <formula>$D$1&lt;H4</formula>
    </cfRule>
    <cfRule type="expression" priority="1211" aboveAverage="0" equalAverage="0" bottom="0" percent="0" rank="0" text="" dxfId="208">
      <formula>$D$1&gt;H4</formula>
    </cfRule>
  </conditionalFormatting>
  <conditionalFormatting sqref="H5">
    <cfRule type="cellIs" priority="1212" operator="equal" aboveAverage="0" equalAverage="0" bottom="0" percent="0" rank="0" text="" dxfId="209">
      <formula>5</formula>
    </cfRule>
    <cfRule type="cellIs" priority="1213" operator="equal" aboveAverage="0" equalAverage="0" bottom="0" percent="0" rank="0" text="" dxfId="210">
      <formula>4</formula>
    </cfRule>
    <cfRule type="cellIs" priority="1214" operator="equal" aboveAverage="0" equalAverage="0" bottom="0" percent="0" rank="0" text="" dxfId="211">
      <formula>3</formula>
    </cfRule>
  </conditionalFormatting>
  <conditionalFormatting sqref="H4">
    <cfRule type="expression" priority="1215" aboveAverage="0" equalAverage="0" bottom="0" percent="0" rank="0" text="" dxfId="212">
      <formula>$D$1&lt;H4</formula>
    </cfRule>
    <cfRule type="expression" priority="1216" aboveAverage="0" equalAverage="0" bottom="0" percent="0" rank="0" text="" dxfId="213">
      <formula>$D$1&gt;H4</formula>
    </cfRule>
  </conditionalFormatting>
  <conditionalFormatting sqref="H5">
    <cfRule type="cellIs" priority="1217" operator="equal" aboveAverage="0" equalAverage="0" bottom="0" percent="0" rank="0" text="" dxfId="214">
      <formula>5</formula>
    </cfRule>
    <cfRule type="cellIs" priority="1218" operator="equal" aboveAverage="0" equalAverage="0" bottom="0" percent="0" rank="0" text="" dxfId="215">
      <formula>4</formula>
    </cfRule>
    <cfRule type="cellIs" priority="1219" operator="equal" aboveAverage="0" equalAverage="0" bottom="0" percent="0" rank="0" text="" dxfId="216">
      <formula>3</formula>
    </cfRule>
  </conditionalFormatting>
  <conditionalFormatting sqref="H4">
    <cfRule type="expression" priority="1220" aboveAverage="0" equalAverage="0" bottom="0" percent="0" rank="0" text="" dxfId="217">
      <formula>$D$1&lt;H4</formula>
    </cfRule>
    <cfRule type="expression" priority="1221" aboveAverage="0" equalAverage="0" bottom="0" percent="0" rank="0" text="" dxfId="218">
      <formula>$D$1&gt;H4</formula>
    </cfRule>
  </conditionalFormatting>
  <conditionalFormatting sqref="H5">
    <cfRule type="cellIs" priority="1222" operator="equal" aboveAverage="0" equalAverage="0" bottom="0" percent="0" rank="0" text="" dxfId="219">
      <formula>5</formula>
    </cfRule>
    <cfRule type="cellIs" priority="1223" operator="equal" aboveAverage="0" equalAverage="0" bottom="0" percent="0" rank="0" text="" dxfId="220">
      <formula>4</formula>
    </cfRule>
    <cfRule type="cellIs" priority="1224" operator="equal" aboveAverage="0" equalAverage="0" bottom="0" percent="0" rank="0" text="" dxfId="221">
      <formula>3</formula>
    </cfRule>
  </conditionalFormatting>
  <conditionalFormatting sqref="H4">
    <cfRule type="expression" priority="1225" aboveAverage="0" equalAverage="0" bottom="0" percent="0" rank="0" text="" dxfId="222">
      <formula>$D$1&lt;H4</formula>
    </cfRule>
    <cfRule type="expression" priority="1226" aboveAverage="0" equalAverage="0" bottom="0" percent="0" rank="0" text="" dxfId="223">
      <formula>$D$1&gt;H4</formula>
    </cfRule>
  </conditionalFormatting>
  <conditionalFormatting sqref="H5">
    <cfRule type="cellIs" priority="1227" operator="equal" aboveAverage="0" equalAverage="0" bottom="0" percent="0" rank="0" text="" dxfId="224">
      <formula>5</formula>
    </cfRule>
    <cfRule type="cellIs" priority="1228" operator="equal" aboveAverage="0" equalAverage="0" bottom="0" percent="0" rank="0" text="" dxfId="225">
      <formula>4</formula>
    </cfRule>
    <cfRule type="cellIs" priority="1229" operator="equal" aboveAverage="0" equalAverage="0" bottom="0" percent="0" rank="0" text="" dxfId="226">
      <formula>3</formula>
    </cfRule>
  </conditionalFormatting>
  <conditionalFormatting sqref="H4">
    <cfRule type="expression" priority="1230" aboveAverage="0" equalAverage="0" bottom="0" percent="0" rank="0" text="" dxfId="227">
      <formula>$D$1&lt;H4</formula>
    </cfRule>
    <cfRule type="expression" priority="1231" aboveAverage="0" equalAverage="0" bottom="0" percent="0" rank="0" text="" dxfId="228">
      <formula>$D$1&gt;H4</formula>
    </cfRule>
  </conditionalFormatting>
  <conditionalFormatting sqref="I3">
    <cfRule type="expression" priority="1232" aboveAverage="0" equalAverage="0" bottom="0" percent="0" rank="0" text="" dxfId="229">
      <formula>$D$1&lt;I3</formula>
    </cfRule>
    <cfRule type="expression" priority="1233" aboveAverage="0" equalAverage="0" bottom="0" percent="0" rank="0" text="" dxfId="230">
      <formula>$D$1&gt;I3</formula>
    </cfRule>
  </conditionalFormatting>
  <conditionalFormatting sqref="L4">
    <cfRule type="expression" priority="1234" aboveAverage="0" equalAverage="0" bottom="0" percent="0" rank="0" text="" dxfId="231">
      <formula>$D$1&lt;L4</formula>
    </cfRule>
    <cfRule type="expression" priority="1235" aboveAverage="0" equalAverage="0" bottom="0" percent="0" rank="0" text="" dxfId="232">
      <formula>$D$1&gt;L4</formula>
    </cfRule>
  </conditionalFormatting>
  <conditionalFormatting sqref="K5">
    <cfRule type="cellIs" priority="1236" operator="equal" aboveAverage="0" equalAverage="0" bottom="0" percent="0" rank="0" text="" dxfId="233">
      <formula>5</formula>
    </cfRule>
    <cfRule type="cellIs" priority="1237" operator="equal" aboveAverage="0" equalAverage="0" bottom="0" percent="0" rank="0" text="" dxfId="234">
      <formula>4</formula>
    </cfRule>
    <cfRule type="cellIs" priority="1238" operator="equal" aboveAverage="0" equalAverage="0" bottom="0" percent="0" rank="0" text="" dxfId="235">
      <formula>3</formula>
    </cfRule>
  </conditionalFormatting>
  <conditionalFormatting sqref="K4">
    <cfRule type="expression" priority="1239" aboveAverage="0" equalAverage="0" bottom="0" percent="0" rank="0" text="" dxfId="236">
      <formula>$D$1&lt;K4</formula>
    </cfRule>
    <cfRule type="expression" priority="1240" aboveAverage="0" equalAverage="0" bottom="0" percent="0" rank="0" text="" dxfId="237">
      <formula>$D$1&gt;K4</formula>
    </cfRule>
  </conditionalFormatting>
  <conditionalFormatting sqref="K4">
    <cfRule type="expression" priority="1241" aboveAverage="0" equalAverage="0" bottom="0" percent="0" rank="0" text="" dxfId="238">
      <formula>$D$1&lt;K4</formula>
    </cfRule>
    <cfRule type="expression" priority="1242" aboveAverage="0" equalAverage="0" bottom="0" percent="0" rank="0" text="" dxfId="239">
      <formula>$D$1&gt;K4</formula>
    </cfRule>
  </conditionalFormatting>
  <conditionalFormatting sqref="K4">
    <cfRule type="expression" priority="1243" aboveAverage="0" equalAverage="0" bottom="0" percent="0" rank="0" text="" dxfId="240">
      <formula>$D$1&lt;K4</formula>
    </cfRule>
    <cfRule type="expression" priority="1244" aboveAverage="0" equalAverage="0" bottom="0" percent="0" rank="0" text="" dxfId="241">
      <formula>$D$1&gt;K4</formula>
    </cfRule>
  </conditionalFormatting>
  <conditionalFormatting sqref="K4">
    <cfRule type="expression" priority="1245" aboveAverage="0" equalAverage="0" bottom="0" percent="0" rank="0" text="" dxfId="242">
      <formula>$D$1&lt;K4</formula>
    </cfRule>
    <cfRule type="expression" priority="1246" aboveAverage="0" equalAverage="0" bottom="0" percent="0" rank="0" text="" dxfId="243">
      <formula>$D$1&gt;K4</formula>
    </cfRule>
  </conditionalFormatting>
  <conditionalFormatting sqref="K4">
    <cfRule type="expression" priority="1247" aboveAverage="0" equalAverage="0" bottom="0" percent="0" rank="0" text="" dxfId="244">
      <formula>$D$1&lt;K4</formula>
    </cfRule>
    <cfRule type="expression" priority="1248" aboveAverage="0" equalAverage="0" bottom="0" percent="0" rank="0" text="" dxfId="245">
      <formula>$D$1&gt;K4</formula>
    </cfRule>
  </conditionalFormatting>
  <conditionalFormatting sqref="K5">
    <cfRule type="cellIs" priority="1249" operator="equal" aboveAverage="0" equalAverage="0" bottom="0" percent="0" rank="0" text="" dxfId="246">
      <formula>5</formula>
    </cfRule>
    <cfRule type="cellIs" priority="1250" operator="equal" aboveAverage="0" equalAverage="0" bottom="0" percent="0" rank="0" text="" dxfId="247">
      <formula>4</formula>
    </cfRule>
    <cfRule type="cellIs" priority="1251" operator="equal" aboveAverage="0" equalAverage="0" bottom="0" percent="0" rank="0" text="" dxfId="248">
      <formula>3</formula>
    </cfRule>
  </conditionalFormatting>
  <conditionalFormatting sqref="K4">
    <cfRule type="expression" priority="1252" aboveAverage="0" equalAverage="0" bottom="0" percent="0" rank="0" text="" dxfId="249">
      <formula>$D$1&lt;K4</formula>
    </cfRule>
    <cfRule type="expression" priority="1253" aboveAverage="0" equalAverage="0" bottom="0" percent="0" rank="0" text="" dxfId="250">
      <formula>$D$1&gt;K4</formula>
    </cfRule>
  </conditionalFormatting>
  <conditionalFormatting sqref="K5">
    <cfRule type="cellIs" priority="1254" operator="equal" aboveAverage="0" equalAverage="0" bottom="0" percent="0" rank="0" text="" dxfId="251">
      <formula>5</formula>
    </cfRule>
    <cfRule type="cellIs" priority="1255" operator="equal" aboveAverage="0" equalAverage="0" bottom="0" percent="0" rank="0" text="" dxfId="252">
      <formula>4</formula>
    </cfRule>
    <cfRule type="cellIs" priority="1256" operator="equal" aboveAverage="0" equalAverage="0" bottom="0" percent="0" rank="0" text="" dxfId="253">
      <formula>3</formula>
    </cfRule>
  </conditionalFormatting>
  <conditionalFormatting sqref="K4">
    <cfRule type="expression" priority="1257" aboveAverage="0" equalAverage="0" bottom="0" percent="0" rank="0" text="" dxfId="254">
      <formula>$D$1&lt;K4</formula>
    </cfRule>
    <cfRule type="expression" priority="1258" aboveAverage="0" equalAverage="0" bottom="0" percent="0" rank="0" text="" dxfId="255">
      <formula>$D$1&gt;K4</formula>
    </cfRule>
  </conditionalFormatting>
  <conditionalFormatting sqref="K5">
    <cfRule type="cellIs" priority="1259" operator="equal" aboveAverage="0" equalAverage="0" bottom="0" percent="0" rank="0" text="" dxfId="256">
      <formula>5</formula>
    </cfRule>
    <cfRule type="cellIs" priority="1260" operator="equal" aboveAverage="0" equalAverage="0" bottom="0" percent="0" rank="0" text="" dxfId="257">
      <formula>4</formula>
    </cfRule>
    <cfRule type="cellIs" priority="1261" operator="equal" aboveAverage="0" equalAverage="0" bottom="0" percent="0" rank="0" text="" dxfId="258">
      <formula>3</formula>
    </cfRule>
  </conditionalFormatting>
  <conditionalFormatting sqref="K4">
    <cfRule type="expression" priority="1262" aboveAverage="0" equalAverage="0" bottom="0" percent="0" rank="0" text="" dxfId="259">
      <formula>$D$1&lt;K4</formula>
    </cfRule>
    <cfRule type="expression" priority="1263" aboveAverage="0" equalAverage="0" bottom="0" percent="0" rank="0" text="" dxfId="260">
      <formula>$D$1&gt;K4</formula>
    </cfRule>
  </conditionalFormatting>
  <conditionalFormatting sqref="K4">
    <cfRule type="expression" priority="1264" aboveAverage="0" equalAverage="0" bottom="0" percent="0" rank="0" text="" dxfId="261">
      <formula>$D$1&lt;K4</formula>
    </cfRule>
    <cfRule type="expression" priority="1265" aboveAverage="0" equalAverage="0" bottom="0" percent="0" rank="0" text="" dxfId="262">
      <formula>$D$1&gt;K4</formula>
    </cfRule>
  </conditionalFormatting>
  <conditionalFormatting sqref="K4">
    <cfRule type="expression" priority="1266" aboveAverage="0" equalAverage="0" bottom="0" percent="0" rank="0" text="" dxfId="263">
      <formula>$D$1&lt;K4</formula>
    </cfRule>
    <cfRule type="expression" priority="1267" aboveAverage="0" equalAverage="0" bottom="0" percent="0" rank="0" text="" dxfId="264">
      <formula>$D$1&gt;K4</formula>
    </cfRule>
  </conditionalFormatting>
  <conditionalFormatting sqref="K4">
    <cfRule type="expression" priority="1268" aboveAverage="0" equalAverage="0" bottom="0" percent="0" rank="0" text="" dxfId="265">
      <formula>$D$1&lt;K4</formula>
    </cfRule>
    <cfRule type="expression" priority="1269" aboveAverage="0" equalAverage="0" bottom="0" percent="0" rank="0" text="" dxfId="266">
      <formula>$D$1&gt;K4</formula>
    </cfRule>
  </conditionalFormatting>
  <conditionalFormatting sqref="K4">
    <cfRule type="expression" priority="1270" aboveAverage="0" equalAverage="0" bottom="0" percent="0" rank="0" text="" dxfId="267">
      <formula>$D$1&lt;K4</formula>
    </cfRule>
    <cfRule type="expression" priority="1271" aboveAverage="0" equalAverage="0" bottom="0" percent="0" rank="0" text="" dxfId="268">
      <formula>$D$1&gt;K4</formula>
    </cfRule>
  </conditionalFormatting>
  <conditionalFormatting sqref="K4">
    <cfRule type="expression" priority="1272" aboveAverage="0" equalAverage="0" bottom="0" percent="0" rank="0" text="" dxfId="269">
      <formula>$D$1&lt;K4</formula>
    </cfRule>
    <cfRule type="expression" priority="1273" aboveAverage="0" equalAverage="0" bottom="0" percent="0" rank="0" text="" dxfId="270">
      <formula>$D$1&gt;K4</formula>
    </cfRule>
  </conditionalFormatting>
  <conditionalFormatting sqref="K4">
    <cfRule type="expression" priority="1274" aboveAverage="0" equalAverage="0" bottom="0" percent="0" rank="0" text="" dxfId="271">
      <formula>$D$1&lt;K4</formula>
    </cfRule>
    <cfRule type="expression" priority="1275" aboveAverage="0" equalAverage="0" bottom="0" percent="0" rank="0" text="" dxfId="272">
      <formula>$D$1&gt;K4</formula>
    </cfRule>
  </conditionalFormatting>
  <conditionalFormatting sqref="K4">
    <cfRule type="expression" priority="1276" aboveAverage="0" equalAverage="0" bottom="0" percent="0" rank="0" text="" dxfId="273">
      <formula>$D$1&lt;K4</formula>
    </cfRule>
    <cfRule type="expression" priority="1277" aboveAverage="0" equalAverage="0" bottom="0" percent="0" rank="0" text="" dxfId="274">
      <formula>$D$1&gt;K4</formula>
    </cfRule>
  </conditionalFormatting>
  <conditionalFormatting sqref="K4">
    <cfRule type="expression" priority="1278" aboveAverage="0" equalAverage="0" bottom="0" percent="0" rank="0" text="" dxfId="275">
      <formula>$D$1&lt;K4</formula>
    </cfRule>
    <cfRule type="expression" priority="1279" aboveAverage="0" equalAverage="0" bottom="0" percent="0" rank="0" text="" dxfId="276">
      <formula>$D$1&gt;K4</formula>
    </cfRule>
  </conditionalFormatting>
  <conditionalFormatting sqref="K4">
    <cfRule type="expression" priority="1280" aboveAverage="0" equalAverage="0" bottom="0" percent="0" rank="0" text="" dxfId="277">
      <formula>$D$1&lt;K4</formula>
    </cfRule>
    <cfRule type="expression" priority="1281" aboveAverage="0" equalAverage="0" bottom="0" percent="0" rank="0" text="" dxfId="278">
      <formula>$D$1&gt;K4</formula>
    </cfRule>
  </conditionalFormatting>
  <conditionalFormatting sqref="K4">
    <cfRule type="expression" priority="1282" aboveAverage="0" equalAverage="0" bottom="0" percent="0" rank="0" text="" dxfId="279">
      <formula>$D$1&lt;K4</formula>
    </cfRule>
    <cfRule type="expression" priority="1283" aboveAverage="0" equalAverage="0" bottom="0" percent="0" rank="0" text="" dxfId="280">
      <formula>$D$1&gt;K4</formula>
    </cfRule>
  </conditionalFormatting>
  <conditionalFormatting sqref="K4">
    <cfRule type="expression" priority="1284" aboveAverage="0" equalAverage="0" bottom="0" percent="0" rank="0" text="" dxfId="281">
      <formula>$D$1&lt;K4</formula>
    </cfRule>
    <cfRule type="expression" priority="1285" aboveAverage="0" equalAverage="0" bottom="0" percent="0" rank="0" text="" dxfId="282">
      <formula>$D$1&gt;K4</formula>
    </cfRule>
  </conditionalFormatting>
  <conditionalFormatting sqref="F3">
    <cfRule type="expression" priority="1286" aboveAverage="0" equalAverage="0" bottom="0" percent="0" rank="0" text="" dxfId="283">
      <formula>$D$1&lt;F3</formula>
    </cfRule>
    <cfRule type="expression" priority="1287" aboveAverage="0" equalAverage="0" bottom="0" percent="0" rank="0" text="" dxfId="284">
      <formula>$D$1&gt;F3</formula>
    </cfRule>
  </conditionalFormatting>
  <conditionalFormatting sqref="F3">
    <cfRule type="expression" priority="1288" aboveAverage="0" equalAverage="0" bottom="0" percent="0" rank="0" text="" dxfId="285">
      <formula>$D$1&lt;F3</formula>
    </cfRule>
    <cfRule type="expression" priority="1289" aboveAverage="0" equalAverage="0" bottom="0" percent="0" rank="0" text="" dxfId="286">
      <formula>$D$1&gt;F3</formula>
    </cfRule>
  </conditionalFormatting>
  <conditionalFormatting sqref="F3">
    <cfRule type="expression" priority="1290" aboveAverage="0" equalAverage="0" bottom="0" percent="0" rank="0" text="" dxfId="287">
      <formula>$D$1&lt;F3</formula>
    </cfRule>
    <cfRule type="expression" priority="1291" aboveAverage="0" equalAverage="0" bottom="0" percent="0" rank="0" text="" dxfId="288">
      <formula>$D$1&gt;F3</formula>
    </cfRule>
  </conditionalFormatting>
  <conditionalFormatting sqref="G4">
    <cfRule type="expression" priority="1292" aboveAverage="0" equalAverage="0" bottom="0" percent="0" rank="0" text="" dxfId="289">
      <formula>$D$1&lt;G4</formula>
    </cfRule>
    <cfRule type="expression" priority="1293" aboveAverage="0" equalAverage="0" bottom="0" percent="0" rank="0" text="" dxfId="290">
      <formula>$D$1&gt;G4</formula>
    </cfRule>
  </conditionalFormatting>
  <conditionalFormatting sqref="G4">
    <cfRule type="expression" priority="1294" aboveAverage="0" equalAverage="0" bottom="0" percent="0" rank="0" text="" dxfId="291">
      <formula>$D$1&lt;G4</formula>
    </cfRule>
    <cfRule type="expression" priority="1295" aboveAverage="0" equalAverage="0" bottom="0" percent="0" rank="0" text="" dxfId="292">
      <formula>$D$1&gt;G4</formula>
    </cfRule>
  </conditionalFormatting>
  <conditionalFormatting sqref="G4">
    <cfRule type="expression" priority="1296" aboveAverage="0" equalAverage="0" bottom="0" percent="0" rank="0" text="" dxfId="293">
      <formula>$D$1&lt;G4</formula>
    </cfRule>
    <cfRule type="expression" priority="1297" aboveAverage="0" equalAverage="0" bottom="0" percent="0" rank="0" text="" dxfId="294">
      <formula>$D$1&gt;G4</formula>
    </cfRule>
  </conditionalFormatting>
  <conditionalFormatting sqref="G5">
    <cfRule type="cellIs" priority="1298" operator="equal" aboveAverage="0" equalAverage="0" bottom="0" percent="0" rank="0" text="" dxfId="295">
      <formula>5</formula>
    </cfRule>
    <cfRule type="cellIs" priority="1299" operator="equal" aboveAverage="0" equalAverage="0" bottom="0" percent="0" rank="0" text="" dxfId="296">
      <formula>4</formula>
    </cfRule>
    <cfRule type="cellIs" priority="1300" operator="equal" aboveAverage="0" equalAverage="0" bottom="0" percent="0" rank="0" text="" dxfId="297">
      <formula>3</formula>
    </cfRule>
  </conditionalFormatting>
  <conditionalFormatting sqref="G4">
    <cfRule type="expression" priority="1301" aboveAverage="0" equalAverage="0" bottom="0" percent="0" rank="0" text="" dxfId="298">
      <formula>$D$1&lt;G4</formula>
    </cfRule>
    <cfRule type="expression" priority="1302" aboveAverage="0" equalAverage="0" bottom="0" percent="0" rank="0" text="" dxfId="299">
      <formula>$D$1&gt;G4</formula>
    </cfRule>
  </conditionalFormatting>
  <conditionalFormatting sqref="J3">
    <cfRule type="expression" priority="1303" aboveAverage="0" equalAverage="0" bottom="0" percent="0" rank="0" text="" dxfId="300">
      <formula>$D$1&lt;J3</formula>
    </cfRule>
    <cfRule type="expression" priority="1304" aboveAverage="0" equalAverage="0" bottom="0" percent="0" rank="0" text="" dxfId="301">
      <formula>$D$1&gt;J3</formula>
    </cfRule>
  </conditionalFormatting>
  <conditionalFormatting sqref="J4">
    <cfRule type="expression" priority="1305" aboveAverage="0" equalAverage="0" bottom="0" percent="0" rank="0" text="" dxfId="302">
      <formula>$D$1&lt;J4</formula>
    </cfRule>
    <cfRule type="expression" priority="1306" aboveAverage="0" equalAverage="0" bottom="0" percent="0" rank="0" text="" dxfId="303">
      <formula>$D$1&gt;J4</formula>
    </cfRule>
  </conditionalFormatting>
  <conditionalFormatting sqref="J4">
    <cfRule type="expression" priority="1307" aboveAverage="0" equalAverage="0" bottom="0" percent="0" rank="0" text="" dxfId="304">
      <formula>$D$1&lt;J4</formula>
    </cfRule>
    <cfRule type="expression" priority="1308" aboveAverage="0" equalAverage="0" bottom="0" percent="0" rank="0" text="" dxfId="305">
      <formula>$D$1&gt;J4</formula>
    </cfRule>
  </conditionalFormatting>
  <conditionalFormatting sqref="J4">
    <cfRule type="expression" priority="1309" aboveAverage="0" equalAverage="0" bottom="0" percent="0" rank="0" text="" dxfId="306">
      <formula>$D$1&lt;J4</formula>
    </cfRule>
    <cfRule type="expression" priority="1310" aboveAverage="0" equalAverage="0" bottom="0" percent="0" rank="0" text="" dxfId="307">
      <formula>$D$1&gt;J4</formula>
    </cfRule>
  </conditionalFormatting>
  <conditionalFormatting sqref="H5">
    <cfRule type="cellIs" priority="1311" operator="equal" aboveAverage="0" equalAverage="0" bottom="0" percent="0" rank="0" text="" dxfId="308">
      <formula>5</formula>
    </cfRule>
    <cfRule type="cellIs" priority="1312" operator="equal" aboveAverage="0" equalAverage="0" bottom="0" percent="0" rank="0" text="" dxfId="309">
      <formula>4</formula>
    </cfRule>
    <cfRule type="cellIs" priority="1313" operator="equal" aboveAverage="0" equalAverage="0" bottom="0" percent="0" rank="0" text="" dxfId="310">
      <formula>3</formula>
    </cfRule>
  </conditionalFormatting>
  <conditionalFormatting sqref="G4">
    <cfRule type="expression" priority="1314" aboveAverage="0" equalAverage="0" bottom="0" percent="0" rank="0" text="" dxfId="311">
      <formula>$D$1&lt;G4</formula>
    </cfRule>
    <cfRule type="expression" priority="1315" aboveAverage="0" equalAverage="0" bottom="0" percent="0" rank="0" text="" dxfId="312">
      <formula>$D$1&gt;G4</formula>
    </cfRule>
  </conditionalFormatting>
  <conditionalFormatting sqref="G4">
    <cfRule type="expression" priority="1316" aboveAverage="0" equalAverage="0" bottom="0" percent="0" rank="0" text="" dxfId="313">
      <formula>$D$1&lt;G4</formula>
    </cfRule>
    <cfRule type="expression" priority="1317" aboveAverage="0" equalAverage="0" bottom="0" percent="0" rank="0" text="" dxfId="314">
      <formula>$D$1&gt;G4</formula>
    </cfRule>
  </conditionalFormatting>
  <conditionalFormatting sqref="G4">
    <cfRule type="expression" priority="1318" aboveAverage="0" equalAverage="0" bottom="0" percent="0" rank="0" text="" dxfId="315">
      <formula>$D$1&lt;G4</formula>
    </cfRule>
    <cfRule type="expression" priority="1319" aboveAverage="0" equalAverage="0" bottom="0" percent="0" rank="0" text="" dxfId="316">
      <formula>$D$1&gt;G4</formula>
    </cfRule>
  </conditionalFormatting>
  <conditionalFormatting sqref="G4">
    <cfRule type="expression" priority="1320" aboveAverage="0" equalAverage="0" bottom="0" percent="0" rank="0" text="" dxfId="317">
      <formula>$D$1&lt;G4</formula>
    </cfRule>
    <cfRule type="expression" priority="1321" aboveAverage="0" equalAverage="0" bottom="0" percent="0" rank="0" text="" dxfId="318">
      <formula>$D$1&gt;G4</formula>
    </cfRule>
  </conditionalFormatting>
  <conditionalFormatting sqref="G4">
    <cfRule type="expression" priority="1322" aboveAverage="0" equalAverage="0" bottom="0" percent="0" rank="0" text="" dxfId="319">
      <formula>$D$1&lt;G4</formula>
    </cfRule>
    <cfRule type="expression" priority="1323" aboveAverage="0" equalAverage="0" bottom="0" percent="0" rank="0" text="" dxfId="320">
      <formula>$D$1&gt;G4</formula>
    </cfRule>
  </conditionalFormatting>
  <conditionalFormatting sqref="J4">
    <cfRule type="expression" priority="1324" aboveAverage="0" equalAverage="0" bottom="0" percent="0" rank="0" text="" dxfId="321">
      <formula>$D$1&lt;J4</formula>
    </cfRule>
    <cfRule type="expression" priority="1325" aboveAverage="0" equalAverage="0" bottom="0" percent="0" rank="0" text="" dxfId="322">
      <formula>$D$1&gt;J4</formula>
    </cfRule>
  </conditionalFormatting>
  <conditionalFormatting sqref="J3">
    <cfRule type="expression" priority="1326" aboveAverage="0" equalAverage="0" bottom="0" percent="0" rank="0" text="" dxfId="323">
      <formula>$D$1&lt;J3</formula>
    </cfRule>
    <cfRule type="expression" priority="1327" aboveAverage="0" equalAverage="0" bottom="0" percent="0" rank="0" text="" dxfId="324">
      <formula>$D$1&gt;J3</formula>
    </cfRule>
  </conditionalFormatting>
  <conditionalFormatting sqref="J4">
    <cfRule type="expression" priority="1328" aboveAverage="0" equalAverage="0" bottom="0" percent="0" rank="0" text="" dxfId="325">
      <formula>$D$1&lt;J4</formula>
    </cfRule>
    <cfRule type="expression" priority="1329" aboveAverage="0" equalAverage="0" bottom="0" percent="0" rank="0" text="" dxfId="326">
      <formula>$D$1&gt;J4</formula>
    </cfRule>
  </conditionalFormatting>
  <conditionalFormatting sqref="J4">
    <cfRule type="expression" priority="1330" aboveAverage="0" equalAverage="0" bottom="0" percent="0" rank="0" text="" dxfId="327">
      <formula>$D$1&lt;J4</formula>
    </cfRule>
    <cfRule type="expression" priority="1331" aboveAverage="0" equalAverage="0" bottom="0" percent="0" rank="0" text="" dxfId="328">
      <formula>$D$1&gt;J4</formula>
    </cfRule>
  </conditionalFormatting>
  <conditionalFormatting sqref="J4">
    <cfRule type="expression" priority="1332" aboveAverage="0" equalAverage="0" bottom="0" percent="0" rank="0" text="" dxfId="329">
      <formula>$D$1&lt;J4</formula>
    </cfRule>
    <cfRule type="expression" priority="1333" aboveAverage="0" equalAverage="0" bottom="0" percent="0" rank="0" text="" dxfId="330">
      <formula>$D$1&gt;J4</formula>
    </cfRule>
  </conditionalFormatting>
  <conditionalFormatting sqref="J5">
    <cfRule type="cellIs" priority="1334" operator="equal" aboveAverage="0" equalAverage="0" bottom="0" percent="0" rank="0" text="" dxfId="331">
      <formula>5</formula>
    </cfRule>
    <cfRule type="cellIs" priority="1335" operator="equal" aboveAverage="0" equalAverage="0" bottom="0" percent="0" rank="0" text="" dxfId="332">
      <formula>4</formula>
    </cfRule>
    <cfRule type="cellIs" priority="1336" operator="equal" aboveAverage="0" equalAverage="0" bottom="0" percent="0" rank="0" text="" dxfId="333">
      <formula>3</formula>
    </cfRule>
  </conditionalFormatting>
  <conditionalFormatting sqref="J4">
    <cfRule type="expression" priority="1337" aboveAverage="0" equalAverage="0" bottom="0" percent="0" rank="0" text="" dxfId="334">
      <formula>$D$1&lt;J4</formula>
    </cfRule>
    <cfRule type="expression" priority="1338" aboveAverage="0" equalAverage="0" bottom="0" percent="0" rank="0" text="" dxfId="335">
      <formula>$D$1&gt;J4</formula>
    </cfRule>
  </conditionalFormatting>
  <conditionalFormatting sqref="J4">
    <cfRule type="expression" priority="1339" aboveAverage="0" equalAverage="0" bottom="0" percent="0" rank="0" text="" dxfId="336">
      <formula>$D$1&lt;J4</formula>
    </cfRule>
    <cfRule type="expression" priority="1340" aboveAverage="0" equalAverage="0" bottom="0" percent="0" rank="0" text="" dxfId="337">
      <formula>$D$1&gt;J4</formula>
    </cfRule>
  </conditionalFormatting>
  <conditionalFormatting sqref="J4">
    <cfRule type="expression" priority="1341" aboveAverage="0" equalAverage="0" bottom="0" percent="0" rank="0" text="" dxfId="338">
      <formula>$D$1&lt;J4</formula>
    </cfRule>
    <cfRule type="expression" priority="1342" aboveAverage="0" equalAverage="0" bottom="0" percent="0" rank="0" text="" dxfId="339">
      <formula>$D$1&gt;J4</formula>
    </cfRule>
  </conditionalFormatting>
  <conditionalFormatting sqref="J4">
    <cfRule type="expression" priority="1343" aboveAverage="0" equalAverage="0" bottom="0" percent="0" rank="0" text="" dxfId="340">
      <formula>$D$1&lt;J4</formula>
    </cfRule>
    <cfRule type="expression" priority="1344" aboveAverage="0" equalAverage="0" bottom="0" percent="0" rank="0" text="" dxfId="341">
      <formula>$D$1&gt;J4</formula>
    </cfRule>
  </conditionalFormatting>
  <conditionalFormatting sqref="J4">
    <cfRule type="expression" priority="1345" aboveAverage="0" equalAverage="0" bottom="0" percent="0" rank="0" text="" dxfId="342">
      <formula>$D$1&lt;J4</formula>
    </cfRule>
    <cfRule type="expression" priority="1346" aboveAverage="0" equalAverage="0" bottom="0" percent="0" rank="0" text="" dxfId="343">
      <formula>$D$1&gt;J4</formula>
    </cfRule>
  </conditionalFormatting>
  <conditionalFormatting sqref="J4">
    <cfRule type="expression" priority="1347" aboveAverage="0" equalAverage="0" bottom="0" percent="0" rank="0" text="" dxfId="344">
      <formula>$D$1&lt;J4</formula>
    </cfRule>
    <cfRule type="expression" priority="1348" aboveAverage="0" equalAverage="0" bottom="0" percent="0" rank="0" text="" dxfId="345">
      <formula>$D$1&gt;J4</formula>
    </cfRule>
  </conditionalFormatting>
  <conditionalFormatting sqref="G5">
    <cfRule type="cellIs" priority="1349" operator="equal" aboveAverage="0" equalAverage="0" bottom="0" percent="0" rank="0" text="" dxfId="346">
      <formula>5</formula>
    </cfRule>
    <cfRule type="cellIs" priority="1350" operator="equal" aboveAverage="0" equalAverage="0" bottom="0" percent="0" rank="0" text="" dxfId="347">
      <formula>4</formula>
    </cfRule>
    <cfRule type="cellIs" priority="1351" operator="equal" aboveAverage="0" equalAverage="0" bottom="0" percent="0" rank="0" text="" dxfId="348">
      <formula>3</formula>
    </cfRule>
  </conditionalFormatting>
  <conditionalFormatting sqref="G3:G4">
    <cfRule type="expression" priority="1352" aboveAverage="0" equalAverage="0" bottom="0" percent="0" rank="0" text="" dxfId="349">
      <formula>$D$1&lt;G3</formula>
    </cfRule>
    <cfRule type="expression" priority="1353" aboveAverage="0" equalAverage="0" bottom="0" percent="0" rank="0" text="" dxfId="350">
      <formula>$D$1&gt;G3</formula>
    </cfRule>
  </conditionalFormatting>
  <conditionalFormatting sqref="G5">
    <cfRule type="cellIs" priority="1354" operator="equal" aboveAverage="0" equalAverage="0" bottom="0" percent="0" rank="0" text="" dxfId="351">
      <formula>5</formula>
    </cfRule>
    <cfRule type="cellIs" priority="1355" operator="equal" aboveAverage="0" equalAverage="0" bottom="0" percent="0" rank="0" text="" dxfId="352">
      <formula>4</formula>
    </cfRule>
    <cfRule type="cellIs" priority="1356" operator="equal" aboveAverage="0" equalAverage="0" bottom="0" percent="0" rank="0" text="" dxfId="353">
      <formula>3</formula>
    </cfRule>
  </conditionalFormatting>
  <conditionalFormatting sqref="G3:G4">
    <cfRule type="expression" priority="1357" aboveAverage="0" equalAverage="0" bottom="0" percent="0" rank="0" text="" dxfId="354">
      <formula>$D$1&lt;G3</formula>
    </cfRule>
    <cfRule type="expression" priority="1358" aboveAverage="0" equalAverage="0" bottom="0" percent="0" rank="0" text="" dxfId="355">
      <formula>$D$1&gt;G3</formula>
    </cfRule>
  </conditionalFormatting>
  <conditionalFormatting sqref="G5">
    <cfRule type="cellIs" priority="1359" operator="equal" aboveAverage="0" equalAverage="0" bottom="0" percent="0" rank="0" text="" dxfId="356">
      <formula>5</formula>
    </cfRule>
    <cfRule type="cellIs" priority="1360" operator="equal" aboveAverage="0" equalAverage="0" bottom="0" percent="0" rank="0" text="" dxfId="357">
      <formula>4</formula>
    </cfRule>
    <cfRule type="cellIs" priority="1361" operator="equal" aboveAverage="0" equalAverage="0" bottom="0" percent="0" rank="0" text="" dxfId="358">
      <formula>3</formula>
    </cfRule>
  </conditionalFormatting>
  <conditionalFormatting sqref="G4">
    <cfRule type="expression" priority="1362" aboveAverage="0" equalAverage="0" bottom="0" percent="0" rank="0" text="" dxfId="359">
      <formula>$D$1&lt;G4</formula>
    </cfRule>
    <cfRule type="expression" priority="1363" aboveAverage="0" equalAverage="0" bottom="0" percent="0" rank="0" text="" dxfId="360">
      <formula>$D$1&gt;G4</formula>
    </cfRule>
  </conditionalFormatting>
  <conditionalFormatting sqref="G4">
    <cfRule type="expression" priority="1364" aboveAverage="0" equalAverage="0" bottom="0" percent="0" rank="0" text="" dxfId="361">
      <formula>$D$1&lt;G4</formula>
    </cfRule>
    <cfRule type="expression" priority="1365" aboveAverage="0" equalAverage="0" bottom="0" percent="0" rank="0" text="" dxfId="362">
      <formula>$D$1&gt;G4</formula>
    </cfRule>
  </conditionalFormatting>
  <conditionalFormatting sqref="G4">
    <cfRule type="expression" priority="1366" aboveAverage="0" equalAverage="0" bottom="0" percent="0" rank="0" text="" dxfId="363">
      <formula>$D$1&lt;G4</formula>
    </cfRule>
    <cfRule type="expression" priority="1367" aboveAverage="0" equalAverage="0" bottom="0" percent="0" rank="0" text="" dxfId="364">
      <formula>$D$1&gt;G4</formula>
    </cfRule>
  </conditionalFormatting>
  <conditionalFormatting sqref="G4">
    <cfRule type="expression" priority="1368" aboveAverage="0" equalAverage="0" bottom="0" percent="0" rank="0" text="" dxfId="365">
      <formula>$D$1&lt;G4</formula>
    </cfRule>
    <cfRule type="expression" priority="1369" aboveAverage="0" equalAverage="0" bottom="0" percent="0" rank="0" text="" dxfId="366">
      <formula>$D$1&gt;G4</formula>
    </cfRule>
  </conditionalFormatting>
  <conditionalFormatting sqref="G4">
    <cfRule type="expression" priority="1370" aboveAverage="0" equalAverage="0" bottom="0" percent="0" rank="0" text="" dxfId="367">
      <formula>$D$1&lt;G4</formula>
    </cfRule>
    <cfRule type="expression" priority="1371" aboveAverage="0" equalAverage="0" bottom="0" percent="0" rank="0" text="" dxfId="368">
      <formula>$D$1&gt;G4</formula>
    </cfRule>
  </conditionalFormatting>
  <conditionalFormatting sqref="G4">
    <cfRule type="expression" priority="1372" aboveAverage="0" equalAverage="0" bottom="0" percent="0" rank="0" text="" dxfId="369">
      <formula>$D$1&lt;G4</formula>
    </cfRule>
    <cfRule type="expression" priority="1373" aboveAverage="0" equalAverage="0" bottom="0" percent="0" rank="0" text="" dxfId="370">
      <formula>$D$1&gt;G4</formula>
    </cfRule>
  </conditionalFormatting>
  <conditionalFormatting sqref="G4">
    <cfRule type="expression" priority="1374" aboveAverage="0" equalAverage="0" bottom="0" percent="0" rank="0" text="" dxfId="371">
      <formula>$D$1&lt;G4</formula>
    </cfRule>
    <cfRule type="expression" priority="1375" aboveAverage="0" equalAverage="0" bottom="0" percent="0" rank="0" text="" dxfId="372">
      <formula>$D$1&gt;G4</formula>
    </cfRule>
  </conditionalFormatting>
  <conditionalFormatting sqref="G4">
    <cfRule type="expression" priority="1376" aboveAverage="0" equalAverage="0" bottom="0" percent="0" rank="0" text="" dxfId="373">
      <formula>$D$1&lt;G4</formula>
    </cfRule>
    <cfRule type="expression" priority="1377" aboveAverage="0" equalAverage="0" bottom="0" percent="0" rank="0" text="" dxfId="374">
      <formula>$D$1&gt;G4</formula>
    </cfRule>
  </conditionalFormatting>
  <conditionalFormatting sqref="G4">
    <cfRule type="expression" priority="1378" aboveAverage="0" equalAverage="0" bottom="0" percent="0" rank="0" text="" dxfId="375">
      <formula>$D$1&lt;G4</formula>
    </cfRule>
    <cfRule type="expression" priority="1379" aboveAverage="0" equalAverage="0" bottom="0" percent="0" rank="0" text="" dxfId="376">
      <formula>$D$1&gt;G4</formula>
    </cfRule>
  </conditionalFormatting>
  <conditionalFormatting sqref="G5">
    <cfRule type="cellIs" priority="1380" operator="equal" aboveAverage="0" equalAverage="0" bottom="0" percent="0" rank="0" text="" dxfId="377">
      <formula>5</formula>
    </cfRule>
    <cfRule type="cellIs" priority="1381" operator="equal" aboveAverage="0" equalAverage="0" bottom="0" percent="0" rank="0" text="" dxfId="378">
      <formula>4</formula>
    </cfRule>
    <cfRule type="cellIs" priority="1382" operator="equal" aboveAverage="0" equalAverage="0" bottom="0" percent="0" rank="0" text="" dxfId="379">
      <formula>3</formula>
    </cfRule>
  </conditionalFormatting>
  <conditionalFormatting sqref="G3:G4">
    <cfRule type="expression" priority="1383" aboveAverage="0" equalAverage="0" bottom="0" percent="0" rank="0" text="" dxfId="380">
      <formula>$D$1&lt;G3</formula>
    </cfRule>
    <cfRule type="expression" priority="1384" aboveAverage="0" equalAverage="0" bottom="0" percent="0" rank="0" text="" dxfId="381">
      <formula>$D$1&gt;G3</formula>
    </cfRule>
  </conditionalFormatting>
  <conditionalFormatting sqref="G5">
    <cfRule type="cellIs" priority="1385" operator="equal" aboveAverage="0" equalAverage="0" bottom="0" percent="0" rank="0" text="" dxfId="382">
      <formula>5</formula>
    </cfRule>
    <cfRule type="cellIs" priority="1386" operator="equal" aboveAverage="0" equalAverage="0" bottom="0" percent="0" rank="0" text="" dxfId="383">
      <formula>4</formula>
    </cfRule>
    <cfRule type="cellIs" priority="1387" operator="equal" aboveAverage="0" equalAverage="0" bottom="0" percent="0" rank="0" text="" dxfId="384">
      <formula>3</formula>
    </cfRule>
  </conditionalFormatting>
  <conditionalFormatting sqref="G4">
    <cfRule type="expression" priority="1388" aboveAverage="0" equalAverage="0" bottom="0" percent="0" rank="0" text="" dxfId="385">
      <formula>$D$1&lt;G4</formula>
    </cfRule>
    <cfRule type="expression" priority="1389" aboveAverage="0" equalAverage="0" bottom="0" percent="0" rank="0" text="" dxfId="386">
      <formula>$D$1&gt;G4</formula>
    </cfRule>
  </conditionalFormatting>
  <conditionalFormatting sqref="G5">
    <cfRule type="cellIs" priority="1390" operator="equal" aboveAverage="0" equalAverage="0" bottom="0" percent="0" rank="0" text="" dxfId="387">
      <formula>5</formula>
    </cfRule>
    <cfRule type="cellIs" priority="1391" operator="equal" aboveAverage="0" equalAverage="0" bottom="0" percent="0" rank="0" text="" dxfId="388">
      <formula>4</formula>
    </cfRule>
    <cfRule type="cellIs" priority="1392" operator="equal" aboveAverage="0" equalAverage="0" bottom="0" percent="0" rank="0" text="" dxfId="389">
      <formula>3</formula>
    </cfRule>
  </conditionalFormatting>
  <conditionalFormatting sqref="G4">
    <cfRule type="expression" priority="1393" aboveAverage="0" equalAverage="0" bottom="0" percent="0" rank="0" text="" dxfId="390">
      <formula>$D$1&lt;G4</formula>
    </cfRule>
    <cfRule type="expression" priority="1394" aboveAverage="0" equalAverage="0" bottom="0" percent="0" rank="0" text="" dxfId="391">
      <formula>$D$1&gt;G4</formula>
    </cfRule>
  </conditionalFormatting>
  <conditionalFormatting sqref="G4">
    <cfRule type="expression" priority="1395" aboveAverage="0" equalAverage="0" bottom="0" percent="0" rank="0" text="" dxfId="392">
      <formula>$D$1&lt;G4</formula>
    </cfRule>
    <cfRule type="expression" priority="1396" aboveAverage="0" equalAverage="0" bottom="0" percent="0" rank="0" text="" dxfId="393">
      <formula>$D$1&gt;G4</formula>
    </cfRule>
  </conditionalFormatting>
  <conditionalFormatting sqref="G4">
    <cfRule type="expression" priority="1397" aboveAverage="0" equalAverage="0" bottom="0" percent="0" rank="0" text="" dxfId="394">
      <formula>$D$1&lt;G4</formula>
    </cfRule>
    <cfRule type="expression" priority="1398" aboveAverage="0" equalAverage="0" bottom="0" percent="0" rank="0" text="" dxfId="395">
      <formula>$D$1&gt;G4</formula>
    </cfRule>
  </conditionalFormatting>
  <conditionalFormatting sqref="G4">
    <cfRule type="expression" priority="1399" aboveAverage="0" equalAverage="0" bottom="0" percent="0" rank="0" text="" dxfId="396">
      <formula>$D$1&lt;G4</formula>
    </cfRule>
    <cfRule type="expression" priority="1400" aboveAverage="0" equalAverage="0" bottom="0" percent="0" rank="0" text="" dxfId="397">
      <formula>$D$1&gt;G4</formula>
    </cfRule>
  </conditionalFormatting>
  <conditionalFormatting sqref="G4">
    <cfRule type="expression" priority="1401" aboveAverage="0" equalAverage="0" bottom="0" percent="0" rank="0" text="" dxfId="398">
      <formula>$D$1&lt;G4</formula>
    </cfRule>
    <cfRule type="expression" priority="1402" aboveAverage="0" equalAverage="0" bottom="0" percent="0" rank="0" text="" dxfId="399">
      <formula>$D$1&gt;G4</formula>
    </cfRule>
  </conditionalFormatting>
  <conditionalFormatting sqref="F5">
    <cfRule type="cellIs" priority="1403" operator="equal" aboveAverage="0" equalAverage="0" bottom="0" percent="0" rank="0" text="" dxfId="400">
      <formula>5</formula>
    </cfRule>
    <cfRule type="cellIs" priority="1404" operator="equal" aboveAverage="0" equalAverage="0" bottom="0" percent="0" rank="0" text="" dxfId="401">
      <formula>4</formula>
    </cfRule>
    <cfRule type="cellIs" priority="1405" operator="equal" aboveAverage="0" equalAverage="0" bottom="0" percent="0" rank="0" text="" dxfId="402">
      <formula>3</formula>
    </cfRule>
  </conditionalFormatting>
  <conditionalFormatting sqref="F5">
    <cfRule type="cellIs" priority="1406" operator="equal" aboveAverage="0" equalAverage="0" bottom="0" percent="0" rank="0" text="" dxfId="403">
      <formula>5</formula>
    </cfRule>
    <cfRule type="cellIs" priority="1407" operator="equal" aboveAverage="0" equalAverage="0" bottom="0" percent="0" rank="0" text="" dxfId="404">
      <formula>4</formula>
    </cfRule>
    <cfRule type="cellIs" priority="1408" operator="equal" aboveAverage="0" equalAverage="0" bottom="0" percent="0" rank="0" text="" dxfId="405">
      <formula>3</formula>
    </cfRule>
  </conditionalFormatting>
  <conditionalFormatting sqref="F4">
    <cfRule type="expression" priority="1409" aboveAverage="0" equalAverage="0" bottom="0" percent="0" rank="0" text="" dxfId="406">
      <formula>$D$1&lt;F4</formula>
    </cfRule>
    <cfRule type="expression" priority="1410" aboveAverage="0" equalAverage="0" bottom="0" percent="0" rank="0" text="" dxfId="407">
      <formula>$D$1&gt;F4</formula>
    </cfRule>
  </conditionalFormatting>
  <conditionalFormatting sqref="F4">
    <cfRule type="expression" priority="1411" aboveAverage="0" equalAverage="0" bottom="0" percent="0" rank="0" text="" dxfId="408">
      <formula>$D$1&lt;F4</formula>
    </cfRule>
    <cfRule type="expression" priority="1412" aboveAverage="0" equalAverage="0" bottom="0" percent="0" rank="0" text="" dxfId="409">
      <formula>$D$1&gt;F4</formula>
    </cfRule>
  </conditionalFormatting>
  <conditionalFormatting sqref="F5">
    <cfRule type="cellIs" priority="1413" operator="equal" aboveAverage="0" equalAverage="0" bottom="0" percent="0" rank="0" text="" dxfId="410">
      <formula>5</formula>
    </cfRule>
    <cfRule type="cellIs" priority="1414" operator="equal" aboveAverage="0" equalAverage="0" bottom="0" percent="0" rank="0" text="" dxfId="411">
      <formula>4</formula>
    </cfRule>
    <cfRule type="cellIs" priority="1415" operator="equal" aboveAverage="0" equalAverage="0" bottom="0" percent="0" rank="0" text="" dxfId="412">
      <formula>3</formula>
    </cfRule>
  </conditionalFormatting>
  <conditionalFormatting sqref="F4">
    <cfRule type="expression" priority="1416" aboveAverage="0" equalAverage="0" bottom="0" percent="0" rank="0" text="" dxfId="413">
      <formula>$D$1&lt;F4</formula>
    </cfRule>
    <cfRule type="expression" priority="1417" aboveAverage="0" equalAverage="0" bottom="0" percent="0" rank="0" text="" dxfId="414">
      <formula>$D$1&gt;F4</formula>
    </cfRule>
  </conditionalFormatting>
  <conditionalFormatting sqref="F5">
    <cfRule type="cellIs" priority="1418" operator="equal" aboveAverage="0" equalAverage="0" bottom="0" percent="0" rank="0" text="" dxfId="415">
      <formula>5</formula>
    </cfRule>
    <cfRule type="cellIs" priority="1419" operator="equal" aboveAverage="0" equalAverage="0" bottom="0" percent="0" rank="0" text="" dxfId="416">
      <formula>4</formula>
    </cfRule>
    <cfRule type="cellIs" priority="1420" operator="equal" aboveAverage="0" equalAverage="0" bottom="0" percent="0" rank="0" text="" dxfId="417">
      <formula>3</formula>
    </cfRule>
  </conditionalFormatting>
  <conditionalFormatting sqref="F4">
    <cfRule type="expression" priority="1421" aboveAverage="0" equalAverage="0" bottom="0" percent="0" rank="0" text="" dxfId="418">
      <formula>$D$1&lt;F4</formula>
    </cfRule>
    <cfRule type="expression" priority="1422" aboveAverage="0" equalAverage="0" bottom="0" percent="0" rank="0" text="" dxfId="419">
      <formula>$D$1&gt;F4</formula>
    </cfRule>
  </conditionalFormatting>
  <conditionalFormatting sqref="F4">
    <cfRule type="expression" priority="1423" aboveAverage="0" equalAverage="0" bottom="0" percent="0" rank="0" text="" dxfId="420">
      <formula>$D$1&lt;F4</formula>
    </cfRule>
    <cfRule type="expression" priority="1424" aboveAverage="0" equalAverage="0" bottom="0" percent="0" rank="0" text="" dxfId="421">
      <formula>$D$1&gt;F4</formula>
    </cfRule>
  </conditionalFormatting>
  <conditionalFormatting sqref="F4">
    <cfRule type="expression" priority="1425" aboveAverage="0" equalAverage="0" bottom="0" percent="0" rank="0" text="" dxfId="422">
      <formula>$D$1&lt;F4</formula>
    </cfRule>
    <cfRule type="expression" priority="1426" aboveAverage="0" equalAverage="0" bottom="0" percent="0" rank="0" text="" dxfId="423">
      <formula>$D$1&gt;F4</formula>
    </cfRule>
  </conditionalFormatting>
  <conditionalFormatting sqref="F4">
    <cfRule type="expression" priority="1427" aboveAverage="0" equalAverage="0" bottom="0" percent="0" rank="0" text="" dxfId="424">
      <formula>$D$1&lt;F4</formula>
    </cfRule>
    <cfRule type="expression" priority="1428" aboveAverage="0" equalAverage="0" bottom="0" percent="0" rank="0" text="" dxfId="425">
      <formula>$D$1&gt;F4</formula>
    </cfRule>
  </conditionalFormatting>
  <conditionalFormatting sqref="F4">
    <cfRule type="expression" priority="1429" aboveAverage="0" equalAverage="0" bottom="0" percent="0" rank="0" text="" dxfId="426">
      <formula>$D$1&lt;F4</formula>
    </cfRule>
    <cfRule type="expression" priority="1430" aboveAverage="0" equalAverage="0" bottom="0" percent="0" rank="0" text="" dxfId="427">
      <formula>$D$1&gt;F4</formula>
    </cfRule>
  </conditionalFormatting>
  <conditionalFormatting sqref="F4">
    <cfRule type="expression" priority="1431" aboveAverage="0" equalAverage="0" bottom="0" percent="0" rank="0" text="" dxfId="428">
      <formula>$D$1&lt;F4</formula>
    </cfRule>
    <cfRule type="expression" priority="1432" aboveAverage="0" equalAverage="0" bottom="0" percent="0" rank="0" text="" dxfId="429">
      <formula>$D$1&gt;F4</formula>
    </cfRule>
  </conditionalFormatting>
  <conditionalFormatting sqref="F4">
    <cfRule type="expression" priority="1433" aboveAverage="0" equalAverage="0" bottom="0" percent="0" rank="0" text="" dxfId="430">
      <formula>$D$1&lt;F4</formula>
    </cfRule>
    <cfRule type="expression" priority="1434" aboveAverage="0" equalAverage="0" bottom="0" percent="0" rank="0" text="" dxfId="431">
      <formula>$D$1&gt;F4</formula>
    </cfRule>
  </conditionalFormatting>
  <conditionalFormatting sqref="F4">
    <cfRule type="expression" priority="1435" aboveAverage="0" equalAverage="0" bottom="0" percent="0" rank="0" text="" dxfId="432">
      <formula>$D$1&lt;F4</formula>
    </cfRule>
    <cfRule type="expression" priority="1436" aboveAverage="0" equalAverage="0" bottom="0" percent="0" rank="0" text="" dxfId="433">
      <formula>$D$1&gt;F4</formula>
    </cfRule>
  </conditionalFormatting>
  <conditionalFormatting sqref="F4">
    <cfRule type="expression" priority="1437" aboveAverage="0" equalAverage="0" bottom="0" percent="0" rank="0" text="" dxfId="434">
      <formula>$D$1&lt;F4</formula>
    </cfRule>
    <cfRule type="expression" priority="1438" aboveAverage="0" equalAverage="0" bottom="0" percent="0" rank="0" text="" dxfId="435">
      <formula>$D$1&gt;F4</formula>
    </cfRule>
  </conditionalFormatting>
  <conditionalFormatting sqref="F4">
    <cfRule type="expression" priority="1439" aboveAverage="0" equalAverage="0" bottom="0" percent="0" rank="0" text="" dxfId="436">
      <formula>$D$1&lt;F4</formula>
    </cfRule>
    <cfRule type="expression" priority="1440" aboveAverage="0" equalAverage="0" bottom="0" percent="0" rank="0" text="" dxfId="437">
      <formula>$D$1&gt;F4</formula>
    </cfRule>
  </conditionalFormatting>
  <conditionalFormatting sqref="F4">
    <cfRule type="expression" priority="1441" aboveAverage="0" equalAverage="0" bottom="0" percent="0" rank="0" text="" dxfId="438">
      <formula>$D$1&lt;F4</formula>
    </cfRule>
    <cfRule type="expression" priority="1442" aboveAverage="0" equalAverage="0" bottom="0" percent="0" rank="0" text="" dxfId="439">
      <formula>$D$1&gt;F4</formula>
    </cfRule>
  </conditionalFormatting>
  <conditionalFormatting sqref="H3">
    <cfRule type="expression" priority="1443" aboveAverage="0" equalAverage="0" bottom="0" percent="0" rank="0" text="" dxfId="440">
      <formula>$D$1&lt;H3</formula>
    </cfRule>
    <cfRule type="expression" priority="1444" aboveAverage="0" equalAverage="0" bottom="0" percent="0" rank="0" text="" dxfId="441">
      <formula>$D$1&gt;H3</formula>
    </cfRule>
  </conditionalFormatting>
  <conditionalFormatting sqref="J5">
    <cfRule type="cellIs" priority="1445" operator="equal" aboveAverage="0" equalAverage="0" bottom="0" percent="0" rank="0" text="" dxfId="442">
      <formula>5</formula>
    </cfRule>
    <cfRule type="cellIs" priority="1446" operator="equal" aboveAverage="0" equalAverage="0" bottom="0" percent="0" rank="0" text="" dxfId="443">
      <formula>4</formula>
    </cfRule>
    <cfRule type="cellIs" priority="1447" operator="equal" aboveAverage="0" equalAverage="0" bottom="0" percent="0" rank="0" text="" dxfId="444">
      <formula>3</formula>
    </cfRule>
  </conditionalFormatting>
  <conditionalFormatting sqref="J3:J4">
    <cfRule type="expression" priority="1448" aboveAverage="0" equalAverage="0" bottom="0" percent="0" rank="0" text="" dxfId="445">
      <formula>$D$1&lt;J3</formula>
    </cfRule>
    <cfRule type="expression" priority="1449" aboveAverage="0" equalAverage="0" bottom="0" percent="0" rank="0" text="" dxfId="446">
      <formula>$D$1&gt;J3</formula>
    </cfRule>
  </conditionalFormatting>
  <conditionalFormatting sqref="J4">
    <cfRule type="expression" priority="1450" aboveAverage="0" equalAverage="0" bottom="0" percent="0" rank="0" text="" dxfId="447">
      <formula>$D$1&lt;J4</formula>
    </cfRule>
    <cfRule type="expression" priority="1451" aboveAverage="0" equalAverage="0" bottom="0" percent="0" rank="0" text="" dxfId="448">
      <formula>$D$1&gt;J4</formula>
    </cfRule>
  </conditionalFormatting>
  <conditionalFormatting sqref="H4">
    <cfRule type="expression" priority="1452" aboveAverage="0" equalAverage="0" bottom="0" percent="0" rank="0" text="" dxfId="449">
      <formula>$D$1&lt;H4</formula>
    </cfRule>
    <cfRule type="expression" priority="1453" aboveAverage="0" equalAverage="0" bottom="0" percent="0" rank="0" text="" dxfId="450">
      <formula>$D$1&gt;H4</formula>
    </cfRule>
  </conditionalFormatting>
  <conditionalFormatting sqref="H4">
    <cfRule type="expression" priority="1454" aboveAverage="0" equalAverage="0" bottom="0" percent="0" rank="0" text="" dxfId="451">
      <formula>$D$1&lt;H4</formula>
    </cfRule>
    <cfRule type="expression" priority="1455" aboveAverage="0" equalAverage="0" bottom="0" percent="0" rank="0" text="" dxfId="452">
      <formula>$D$1&gt;H4</formula>
    </cfRule>
  </conditionalFormatting>
  <conditionalFormatting sqref="H4">
    <cfRule type="expression" priority="1456" aboveAverage="0" equalAverage="0" bottom="0" percent="0" rank="0" text="" dxfId="453">
      <formula>$D$1&lt;H4</formula>
    </cfRule>
    <cfRule type="expression" priority="1457" aboveAverage="0" equalAverage="0" bottom="0" percent="0" rank="0" text="" dxfId="454">
      <formula>$D$1&gt;H4</formula>
    </cfRule>
  </conditionalFormatting>
  <conditionalFormatting sqref="J4">
    <cfRule type="expression" priority="1458" aboveAverage="0" equalAverage="0" bottom="0" percent="0" rank="0" text="" dxfId="455">
      <formula>$D$1&lt;J4</formula>
    </cfRule>
    <cfRule type="expression" priority="1459" aboveAverage="0" equalAverage="0" bottom="0" percent="0" rank="0" text="" dxfId="456">
      <formula>$D$1&gt;J4</formula>
    </cfRule>
  </conditionalFormatting>
  <conditionalFormatting sqref="J5">
    <cfRule type="cellIs" priority="1460" operator="equal" aboveAverage="0" equalAverage="0" bottom="0" percent="0" rank="0" text="" dxfId="457">
      <formula>5</formula>
    </cfRule>
    <cfRule type="cellIs" priority="1461" operator="equal" aboveAverage="0" equalAverage="0" bottom="0" percent="0" rank="0" text="" dxfId="458">
      <formula>4</formula>
    </cfRule>
    <cfRule type="cellIs" priority="1462" operator="equal" aboveAverage="0" equalAverage="0" bottom="0" percent="0" rank="0" text="" dxfId="459">
      <formula>3</formula>
    </cfRule>
  </conditionalFormatting>
  <conditionalFormatting sqref="J4">
    <cfRule type="expression" priority="1463" aboveAverage="0" equalAverage="0" bottom="0" percent="0" rank="0" text="" dxfId="460">
      <formula>$D$1&lt;J4</formula>
    </cfRule>
    <cfRule type="expression" priority="1464" aboveAverage="0" equalAverage="0" bottom="0" percent="0" rank="0" text="" dxfId="461">
      <formula>$D$1&gt;J4</formula>
    </cfRule>
  </conditionalFormatting>
  <conditionalFormatting sqref="J5">
    <cfRule type="cellIs" priority="1465" operator="equal" aboveAverage="0" equalAverage="0" bottom="0" percent="0" rank="0" text="" dxfId="462">
      <formula>5</formula>
    </cfRule>
    <cfRule type="cellIs" priority="1466" operator="equal" aboveAverage="0" equalAverage="0" bottom="0" percent="0" rank="0" text="" dxfId="463">
      <formula>4</formula>
    </cfRule>
    <cfRule type="cellIs" priority="1467" operator="equal" aboveAverage="0" equalAverage="0" bottom="0" percent="0" rank="0" text="" dxfId="464">
      <formula>3</formula>
    </cfRule>
  </conditionalFormatting>
  <conditionalFormatting sqref="J4">
    <cfRule type="expression" priority="1468" aboveAverage="0" equalAverage="0" bottom="0" percent="0" rank="0" text="" dxfId="465">
      <formula>$D$1&lt;J4</formula>
    </cfRule>
    <cfRule type="expression" priority="1469" aboveAverage="0" equalAverage="0" bottom="0" percent="0" rank="0" text="" dxfId="466">
      <formula>$D$1&gt;J4</formula>
    </cfRule>
  </conditionalFormatting>
  <conditionalFormatting sqref="J5">
    <cfRule type="cellIs" priority="1470" operator="equal" aboveAverage="0" equalAverage="0" bottom="0" percent="0" rank="0" text="" dxfId="467">
      <formula>5</formula>
    </cfRule>
    <cfRule type="cellIs" priority="1471" operator="equal" aboveAverage="0" equalAverage="0" bottom="0" percent="0" rank="0" text="" dxfId="468">
      <formula>4</formula>
    </cfRule>
    <cfRule type="cellIs" priority="1472" operator="equal" aboveAverage="0" equalAverage="0" bottom="0" percent="0" rank="0" text="" dxfId="469">
      <formula>3</formula>
    </cfRule>
  </conditionalFormatting>
  <conditionalFormatting sqref="J4">
    <cfRule type="expression" priority="1473" aboveAverage="0" equalAverage="0" bottom="0" percent="0" rank="0" text="" dxfId="470">
      <formula>$D$1&lt;J4</formula>
    </cfRule>
    <cfRule type="expression" priority="1474" aboveAverage="0" equalAverage="0" bottom="0" percent="0" rank="0" text="" dxfId="471">
      <formula>$D$1&gt;J4</formula>
    </cfRule>
  </conditionalFormatting>
  <conditionalFormatting sqref="J4">
    <cfRule type="expression" priority="1475" aboveAverage="0" equalAverage="0" bottom="0" percent="0" rank="0" text="" dxfId="472">
      <formula>$D$1&lt;J4</formula>
    </cfRule>
    <cfRule type="expression" priority="1476" aboveAverage="0" equalAverage="0" bottom="0" percent="0" rank="0" text="" dxfId="473">
      <formula>$D$1&gt;J4</formula>
    </cfRule>
  </conditionalFormatting>
  <conditionalFormatting sqref="J4">
    <cfRule type="expression" priority="1477" aboveAverage="0" equalAverage="0" bottom="0" percent="0" rank="0" text="" dxfId="474">
      <formula>$D$1&lt;J4</formula>
    </cfRule>
    <cfRule type="expression" priority="1478" aboveAverage="0" equalAverage="0" bottom="0" percent="0" rank="0" text="" dxfId="475">
      <formula>$D$1&gt;J4</formula>
    </cfRule>
  </conditionalFormatting>
  <conditionalFormatting sqref="J4">
    <cfRule type="expression" priority="1479" aboveAverage="0" equalAverage="0" bottom="0" percent="0" rank="0" text="" dxfId="476">
      <formula>$D$1&lt;J4</formula>
    </cfRule>
    <cfRule type="expression" priority="1480" aboveAverage="0" equalAverage="0" bottom="0" percent="0" rank="0" text="" dxfId="477">
      <formula>$D$1&gt;J4</formula>
    </cfRule>
  </conditionalFormatting>
  <conditionalFormatting sqref="J4">
    <cfRule type="expression" priority="1481" aboveAverage="0" equalAverage="0" bottom="0" percent="0" rank="0" text="" dxfId="478">
      <formula>$D$1&lt;J4</formula>
    </cfRule>
    <cfRule type="expression" priority="1482" aboveAverage="0" equalAverage="0" bottom="0" percent="0" rank="0" text="" dxfId="479">
      <formula>$D$1&gt;J4</formula>
    </cfRule>
  </conditionalFormatting>
  <conditionalFormatting sqref="J4">
    <cfRule type="expression" priority="1483" aboveAverage="0" equalAverage="0" bottom="0" percent="0" rank="0" text="" dxfId="480">
      <formula>$D$1&lt;J4</formula>
    </cfRule>
    <cfRule type="expression" priority="1484" aboveAverage="0" equalAverage="0" bottom="0" percent="0" rank="0" text="" dxfId="481">
      <formula>$D$1&gt;J4</formula>
    </cfRule>
  </conditionalFormatting>
  <conditionalFormatting sqref="J4">
    <cfRule type="expression" priority="1485" aboveAverage="0" equalAverage="0" bottom="0" percent="0" rank="0" text="" dxfId="482">
      <formula>$D$1&lt;J4</formula>
    </cfRule>
    <cfRule type="expression" priority="1486" aboveAverage="0" equalAverage="0" bottom="0" percent="0" rank="0" text="" dxfId="483">
      <formula>$D$1&gt;J4</formula>
    </cfRule>
  </conditionalFormatting>
  <conditionalFormatting sqref="J4">
    <cfRule type="expression" priority="1487" aboveAverage="0" equalAverage="0" bottom="0" percent="0" rank="0" text="" dxfId="484">
      <formula>$D$1&lt;J4</formula>
    </cfRule>
    <cfRule type="expression" priority="1488" aboveAverage="0" equalAverage="0" bottom="0" percent="0" rank="0" text="" dxfId="485">
      <formula>$D$1&gt;J4</formula>
    </cfRule>
  </conditionalFormatting>
  <conditionalFormatting sqref="G5">
    <cfRule type="cellIs" priority="1489" operator="equal" aboveAverage="0" equalAverage="0" bottom="0" percent="0" rank="0" text="" dxfId="486">
      <formula>5</formula>
    </cfRule>
    <cfRule type="cellIs" priority="1490" operator="equal" aboveAverage="0" equalAverage="0" bottom="0" percent="0" rank="0" text="" dxfId="487">
      <formula>4</formula>
    </cfRule>
    <cfRule type="cellIs" priority="1491" operator="equal" aboveAverage="0" equalAverage="0" bottom="0" percent="0" rank="0" text="" dxfId="488">
      <formula>3</formula>
    </cfRule>
  </conditionalFormatting>
  <conditionalFormatting sqref="G4">
    <cfRule type="expression" priority="1492" aboveAverage="0" equalAverage="0" bottom="0" percent="0" rank="0" text="" dxfId="489">
      <formula>$D$1&lt;G4</formula>
    </cfRule>
    <cfRule type="expression" priority="1493" aboveAverage="0" equalAverage="0" bottom="0" percent="0" rank="0" text="" dxfId="490">
      <formula>$D$1&gt;G4</formula>
    </cfRule>
  </conditionalFormatting>
  <conditionalFormatting sqref="G5">
    <cfRule type="cellIs" priority="1494" operator="equal" aboveAverage="0" equalAverage="0" bottom="0" percent="0" rank="0" text="" dxfId="491">
      <formula>5</formula>
    </cfRule>
    <cfRule type="cellIs" priority="1495" operator="equal" aboveAverage="0" equalAverage="0" bottom="0" percent="0" rank="0" text="" dxfId="492">
      <formula>4</formula>
    </cfRule>
    <cfRule type="cellIs" priority="1496" operator="equal" aboveAverage="0" equalAverage="0" bottom="0" percent="0" rank="0" text="" dxfId="493">
      <formula>3</formula>
    </cfRule>
  </conditionalFormatting>
  <conditionalFormatting sqref="G4">
    <cfRule type="expression" priority="1497" aboveAverage="0" equalAverage="0" bottom="0" percent="0" rank="0" text="" dxfId="494">
      <formula>$D$1&lt;G4</formula>
    </cfRule>
    <cfRule type="expression" priority="1498" aboveAverage="0" equalAverage="0" bottom="0" percent="0" rank="0" text="" dxfId="495">
      <formula>$D$1&gt;G4</formula>
    </cfRule>
  </conditionalFormatting>
  <conditionalFormatting sqref="G5">
    <cfRule type="cellIs" priority="1499" operator="equal" aboveAverage="0" equalAverage="0" bottom="0" percent="0" rank="0" text="" dxfId="496">
      <formula>5</formula>
    </cfRule>
    <cfRule type="cellIs" priority="1500" operator="equal" aboveAverage="0" equalAverage="0" bottom="0" percent="0" rank="0" text="" dxfId="497">
      <formula>4</formula>
    </cfRule>
    <cfRule type="cellIs" priority="1501" operator="equal" aboveAverage="0" equalAverage="0" bottom="0" percent="0" rank="0" text="" dxfId="498">
      <formula>3</formula>
    </cfRule>
  </conditionalFormatting>
  <conditionalFormatting sqref="G4">
    <cfRule type="expression" priority="1502" aboveAverage="0" equalAverage="0" bottom="0" percent="0" rank="0" text="" dxfId="499">
      <formula>$D$1&lt;G4</formula>
    </cfRule>
    <cfRule type="expression" priority="1503" aboveAverage="0" equalAverage="0" bottom="0" percent="0" rank="0" text="" dxfId="500">
      <formula>$D$1&gt;G4</formula>
    </cfRule>
  </conditionalFormatting>
  <conditionalFormatting sqref="G5">
    <cfRule type="cellIs" priority="1504" operator="equal" aboveAverage="0" equalAverage="0" bottom="0" percent="0" rank="0" text="" dxfId="501">
      <formula>5</formula>
    </cfRule>
    <cfRule type="cellIs" priority="1505" operator="equal" aboveAverage="0" equalAverage="0" bottom="0" percent="0" rank="0" text="" dxfId="502">
      <formula>4</formula>
    </cfRule>
    <cfRule type="cellIs" priority="1506" operator="equal" aboveAverage="0" equalAverage="0" bottom="0" percent="0" rank="0" text="" dxfId="503">
      <formula>3</formula>
    </cfRule>
  </conditionalFormatting>
  <conditionalFormatting sqref="G4">
    <cfRule type="expression" priority="1507" aboveAverage="0" equalAverage="0" bottom="0" percent="0" rank="0" text="" dxfId="504">
      <formula>$D$1&lt;G4</formula>
    </cfRule>
    <cfRule type="expression" priority="1508" aboveAverage="0" equalAverage="0" bottom="0" percent="0" rank="0" text="" dxfId="505">
      <formula>$D$1&gt;G4</formula>
    </cfRule>
  </conditionalFormatting>
  <conditionalFormatting sqref="G5">
    <cfRule type="cellIs" priority="1509" operator="equal" aboveAverage="0" equalAverage="0" bottom="0" percent="0" rank="0" text="" dxfId="506">
      <formula>5</formula>
    </cfRule>
    <cfRule type="cellIs" priority="1510" operator="equal" aboveAverage="0" equalAverage="0" bottom="0" percent="0" rank="0" text="" dxfId="507">
      <formula>4</formula>
    </cfRule>
    <cfRule type="cellIs" priority="1511" operator="equal" aboveAverage="0" equalAverage="0" bottom="0" percent="0" rank="0" text="" dxfId="508">
      <formula>3</formula>
    </cfRule>
  </conditionalFormatting>
  <conditionalFormatting sqref="G4">
    <cfRule type="expression" priority="1512" aboveAverage="0" equalAverage="0" bottom="0" percent="0" rank="0" text="" dxfId="509">
      <formula>$D$1&lt;G4</formula>
    </cfRule>
    <cfRule type="expression" priority="1513" aboveAverage="0" equalAverage="0" bottom="0" percent="0" rank="0" text="" dxfId="510">
      <formula>$D$1&gt;G4</formula>
    </cfRule>
  </conditionalFormatting>
  <conditionalFormatting sqref="H4">
    <cfRule type="expression" priority="1514" aboveAverage="0" equalAverage="0" bottom="0" percent="0" rank="0" text="" dxfId="511">
      <formula>$D$1&lt;H4</formula>
    </cfRule>
    <cfRule type="expression" priority="1515" aboveAverage="0" equalAverage="0" bottom="0" percent="0" rank="0" text="" dxfId="512">
      <formula>$D$1&gt;H4</formula>
    </cfRule>
  </conditionalFormatting>
  <conditionalFormatting sqref="H3">
    <cfRule type="expression" priority="1516" aboveAverage="0" equalAverage="0" bottom="0" percent="0" rank="0" text="" dxfId="513">
      <formula>$D$1&lt;H3</formula>
    </cfRule>
    <cfRule type="expression" priority="1517" aboveAverage="0" equalAverage="0" bottom="0" percent="0" rank="0" text="" dxfId="514">
      <formula>$D$1&gt;H3</formula>
    </cfRule>
  </conditionalFormatting>
  <conditionalFormatting sqref="H4">
    <cfRule type="expression" priority="1518" aboveAverage="0" equalAverage="0" bottom="0" percent="0" rank="0" text="" dxfId="515">
      <formula>$D$1&lt;H4</formula>
    </cfRule>
    <cfRule type="expression" priority="1519" aboveAverage="0" equalAverage="0" bottom="0" percent="0" rank="0" text="" dxfId="516">
      <formula>$D$1&gt;H4</formula>
    </cfRule>
  </conditionalFormatting>
  <conditionalFormatting sqref="H4">
    <cfRule type="expression" priority="1520" aboveAverage="0" equalAverage="0" bottom="0" percent="0" rank="0" text="" dxfId="517">
      <formula>$D$1&lt;H4</formula>
    </cfRule>
    <cfRule type="expression" priority="1521" aboveAverage="0" equalAverage="0" bottom="0" percent="0" rank="0" text="" dxfId="518">
      <formula>$D$1&gt;H4</formula>
    </cfRule>
  </conditionalFormatting>
  <conditionalFormatting sqref="H4">
    <cfRule type="expression" priority="1522" aboveAverage="0" equalAverage="0" bottom="0" percent="0" rank="0" text="" dxfId="519">
      <formula>$D$1&lt;H4</formula>
    </cfRule>
    <cfRule type="expression" priority="1523" aboveAverage="0" equalAverage="0" bottom="0" percent="0" rank="0" text="" dxfId="520">
      <formula>$D$1&gt;H4</formula>
    </cfRule>
  </conditionalFormatting>
  <conditionalFormatting sqref="H5">
    <cfRule type="cellIs" priority="1524" operator="equal" aboveAverage="0" equalAverage="0" bottom="0" percent="0" rank="0" text="" dxfId="521">
      <formula>5</formula>
    </cfRule>
    <cfRule type="cellIs" priority="1525" operator="equal" aboveAverage="0" equalAverage="0" bottom="0" percent="0" rank="0" text="" dxfId="522">
      <formula>4</formula>
    </cfRule>
    <cfRule type="cellIs" priority="1526" operator="equal" aboveAverage="0" equalAverage="0" bottom="0" percent="0" rank="0" text="" dxfId="523">
      <formula>3</formula>
    </cfRule>
  </conditionalFormatting>
  <conditionalFormatting sqref="H4">
    <cfRule type="expression" priority="1527" aboveAverage="0" equalAverage="0" bottom="0" percent="0" rank="0" text="" dxfId="524">
      <formula>$D$1&lt;H4</formula>
    </cfRule>
    <cfRule type="expression" priority="1528" aboveAverage="0" equalAverage="0" bottom="0" percent="0" rank="0" text="" dxfId="525">
      <formula>$D$1&gt;H4</formula>
    </cfRule>
  </conditionalFormatting>
  <conditionalFormatting sqref="H4">
    <cfRule type="expression" priority="1529" aboveAverage="0" equalAverage="0" bottom="0" percent="0" rank="0" text="" dxfId="526">
      <formula>$D$1&lt;H4</formula>
    </cfRule>
    <cfRule type="expression" priority="1530" aboveAverage="0" equalAverage="0" bottom="0" percent="0" rank="0" text="" dxfId="527">
      <formula>$D$1&gt;H4</formula>
    </cfRule>
  </conditionalFormatting>
  <conditionalFormatting sqref="H4">
    <cfRule type="expression" priority="1531" aboveAverage="0" equalAverage="0" bottom="0" percent="0" rank="0" text="" dxfId="528">
      <formula>$D$1&lt;H4</formula>
    </cfRule>
    <cfRule type="expression" priority="1532" aboveAverage="0" equalAverage="0" bottom="0" percent="0" rank="0" text="" dxfId="529">
      <formula>$D$1&gt;H4</formula>
    </cfRule>
  </conditionalFormatting>
  <conditionalFormatting sqref="H4">
    <cfRule type="expression" priority="1533" aboveAverage="0" equalAverage="0" bottom="0" percent="0" rank="0" text="" dxfId="530">
      <formula>$D$1&lt;H4</formula>
    </cfRule>
    <cfRule type="expression" priority="1534" aboveAverage="0" equalAverage="0" bottom="0" percent="0" rank="0" text="" dxfId="531">
      <formula>$D$1&gt;H4</formula>
    </cfRule>
  </conditionalFormatting>
  <conditionalFormatting sqref="H4">
    <cfRule type="expression" priority="1535" aboveAverage="0" equalAverage="0" bottom="0" percent="0" rank="0" text="" dxfId="532">
      <formula>$D$1&lt;H4</formula>
    </cfRule>
    <cfRule type="expression" priority="1536" aboveAverage="0" equalAverage="0" bottom="0" percent="0" rank="0" text="" dxfId="533">
      <formula>$D$1&gt;H4</formula>
    </cfRule>
  </conditionalFormatting>
  <conditionalFormatting sqref="H4">
    <cfRule type="expression" priority="1537" aboveAverage="0" equalAverage="0" bottom="0" percent="0" rank="0" text="" dxfId="534">
      <formula>$D$1&lt;H4</formula>
    </cfRule>
    <cfRule type="expression" priority="1538" aboveAverage="0" equalAverage="0" bottom="0" percent="0" rank="0" text="" dxfId="535">
      <formula>$D$1&gt;H4</formula>
    </cfRule>
  </conditionalFormatting>
  <conditionalFormatting sqref="J4">
    <cfRule type="expression" priority="1539" aboveAverage="0" equalAverage="0" bottom="0" percent="0" rank="0" text="" dxfId="536">
      <formula>$D$1&lt;J4</formula>
    </cfRule>
    <cfRule type="expression" priority="1540" aboveAverage="0" equalAverage="0" bottom="0" percent="0" rank="0" text="" dxfId="537">
      <formula>$D$1&gt;J4</formula>
    </cfRule>
  </conditionalFormatting>
  <conditionalFormatting sqref="I3">
    <cfRule type="expression" priority="1541" aboveAverage="0" equalAverage="0" bottom="0" percent="0" rank="0" text="" dxfId="538">
      <formula>$D$1&lt;I3</formula>
    </cfRule>
    <cfRule type="expression" priority="1542" aboveAverage="0" equalAverage="0" bottom="0" percent="0" rank="0" text="" dxfId="539">
      <formula>$D$1&gt;I3</formula>
    </cfRule>
  </conditionalFormatting>
  <conditionalFormatting sqref="G5">
    <cfRule type="cellIs" priority="1543" operator="equal" aboveAverage="0" equalAverage="0" bottom="0" percent="0" rank="0" text="" dxfId="540">
      <formula>5</formula>
    </cfRule>
    <cfRule type="cellIs" priority="1544" operator="equal" aboveAverage="0" equalAverage="0" bottom="0" percent="0" rank="0" text="" dxfId="541">
      <formula>4</formula>
    </cfRule>
    <cfRule type="cellIs" priority="1545" operator="equal" aboveAverage="0" equalAverage="0" bottom="0" percent="0" rank="0" text="" dxfId="542">
      <formula>3</formula>
    </cfRule>
  </conditionalFormatting>
  <conditionalFormatting sqref="H5">
    <cfRule type="cellIs" priority="1546" operator="equal" aboveAverage="0" equalAverage="0" bottom="0" percent="0" rank="0" text="" dxfId="543">
      <formula>5</formula>
    </cfRule>
    <cfRule type="cellIs" priority="1547" operator="equal" aboveAverage="0" equalAverage="0" bottom="0" percent="0" rank="0" text="" dxfId="544">
      <formula>4</formula>
    </cfRule>
    <cfRule type="cellIs" priority="1548" operator="equal" aboveAverage="0" equalAverage="0" bottom="0" percent="0" rank="0" text="" dxfId="545">
      <formula>3</formula>
    </cfRule>
  </conditionalFormatting>
  <conditionalFormatting sqref="H4">
    <cfRule type="expression" priority="1549" aboveAverage="0" equalAverage="0" bottom="0" percent="0" rank="0" text="" dxfId="546">
      <formula>$D$1&lt;H4</formula>
    </cfRule>
    <cfRule type="expression" priority="1550" aboveAverage="0" equalAverage="0" bottom="0" percent="0" rank="0" text="" dxfId="547">
      <formula>$D$1&gt;H4</formula>
    </cfRule>
  </conditionalFormatting>
  <conditionalFormatting sqref="H5">
    <cfRule type="cellIs" priority="1551" operator="equal" aboveAverage="0" equalAverage="0" bottom="0" percent="0" rank="0" text="" dxfId="548">
      <formula>5</formula>
    </cfRule>
    <cfRule type="cellIs" priority="1552" operator="equal" aboveAverage="0" equalAverage="0" bottom="0" percent="0" rank="0" text="" dxfId="549">
      <formula>4</formula>
    </cfRule>
    <cfRule type="cellIs" priority="1553" operator="equal" aboveAverage="0" equalAverage="0" bottom="0" percent="0" rank="0" text="" dxfId="550">
      <formula>3</formula>
    </cfRule>
  </conditionalFormatting>
  <conditionalFormatting sqref="H4">
    <cfRule type="expression" priority="1554" aboveAverage="0" equalAverage="0" bottom="0" percent="0" rank="0" text="" dxfId="551">
      <formula>$D$1&lt;H4</formula>
    </cfRule>
    <cfRule type="expression" priority="1555" aboveAverage="0" equalAverage="0" bottom="0" percent="0" rank="0" text="" dxfId="552">
      <formula>$D$1&gt;H4</formula>
    </cfRule>
  </conditionalFormatting>
  <conditionalFormatting sqref="H5">
    <cfRule type="cellIs" priority="1556" operator="equal" aboveAverage="0" equalAverage="0" bottom="0" percent="0" rank="0" text="" dxfId="553">
      <formula>5</formula>
    </cfRule>
    <cfRule type="cellIs" priority="1557" operator="equal" aboveAverage="0" equalAverage="0" bottom="0" percent="0" rank="0" text="" dxfId="554">
      <formula>4</formula>
    </cfRule>
    <cfRule type="cellIs" priority="1558" operator="equal" aboveAverage="0" equalAverage="0" bottom="0" percent="0" rank="0" text="" dxfId="555">
      <formula>3</formula>
    </cfRule>
  </conditionalFormatting>
  <conditionalFormatting sqref="H4">
    <cfRule type="expression" priority="1559" aboveAverage="0" equalAverage="0" bottom="0" percent="0" rank="0" text="" dxfId="556">
      <formula>$D$1&lt;H4</formula>
    </cfRule>
    <cfRule type="expression" priority="1560" aboveAverage="0" equalAverage="0" bottom="0" percent="0" rank="0" text="" dxfId="557">
      <formula>$D$1&gt;H4</formula>
    </cfRule>
  </conditionalFormatting>
  <conditionalFormatting sqref="H5">
    <cfRule type="cellIs" priority="1561" operator="equal" aboveAverage="0" equalAverage="0" bottom="0" percent="0" rank="0" text="" dxfId="558">
      <formula>5</formula>
    </cfRule>
    <cfRule type="cellIs" priority="1562" operator="equal" aboveAverage="0" equalAverage="0" bottom="0" percent="0" rank="0" text="" dxfId="559">
      <formula>4</formula>
    </cfRule>
    <cfRule type="cellIs" priority="1563" operator="equal" aboveAverage="0" equalAverage="0" bottom="0" percent="0" rank="0" text="" dxfId="560">
      <formula>3</formula>
    </cfRule>
  </conditionalFormatting>
  <conditionalFormatting sqref="H4">
    <cfRule type="expression" priority="1564" aboveAverage="0" equalAverage="0" bottom="0" percent="0" rank="0" text="" dxfId="561">
      <formula>$D$1&lt;H4</formula>
    </cfRule>
    <cfRule type="expression" priority="1565" aboveAverage="0" equalAverage="0" bottom="0" percent="0" rank="0" text="" dxfId="562">
      <formula>$D$1&gt;H4</formula>
    </cfRule>
  </conditionalFormatting>
  <conditionalFormatting sqref="I3">
    <cfRule type="expression" priority="1566" aboveAverage="0" equalAverage="0" bottom="0" percent="0" rank="0" text="" dxfId="563">
      <formula>$D$1&lt;I3</formula>
    </cfRule>
    <cfRule type="expression" priority="1567" aboveAverage="0" equalAverage="0" bottom="0" percent="0" rank="0" text="" dxfId="564">
      <formula>$D$1&gt;I3</formula>
    </cfRule>
  </conditionalFormatting>
  <conditionalFormatting sqref="L5">
    <cfRule type="cellIs" priority="1568" operator="equal" aboveAverage="0" equalAverage="0" bottom="0" percent="0" rank="0" text="" dxfId="565">
      <formula>5</formula>
    </cfRule>
    <cfRule type="cellIs" priority="1569" operator="equal" aboveAverage="0" equalAverage="0" bottom="0" percent="0" rank="0" text="" dxfId="566">
      <formula>4</formula>
    </cfRule>
    <cfRule type="cellIs" priority="1570" operator="equal" aboveAverage="0" equalAverage="0" bottom="0" percent="0" rank="0" text="" dxfId="567">
      <formula>3</formula>
    </cfRule>
  </conditionalFormatting>
  <conditionalFormatting sqref="L5">
    <cfRule type="cellIs" priority="1571" operator="equal" aboveAverage="0" equalAverage="0" bottom="0" percent="0" rank="0" text="" dxfId="568">
      <formula>5</formula>
    </cfRule>
    <cfRule type="cellIs" priority="1572" operator="equal" aboveAverage="0" equalAverage="0" bottom="0" percent="0" rank="0" text="" dxfId="569">
      <formula>4</formula>
    </cfRule>
    <cfRule type="cellIs" priority="1573" operator="equal" aboveAverage="0" equalAverage="0" bottom="0" percent="0" rank="0" text="" dxfId="570">
      <formula>3</formula>
    </cfRule>
  </conditionalFormatting>
  <conditionalFormatting sqref="L4">
    <cfRule type="expression" priority="1574" aboveAverage="0" equalAverage="0" bottom="0" percent="0" rank="0" text="" dxfId="571">
      <formula>$D$1&lt;L4</formula>
    </cfRule>
    <cfRule type="expression" priority="1575" aboveAverage="0" equalAverage="0" bottom="0" percent="0" rank="0" text="" dxfId="572">
      <formula>$D$1&gt;L4</formula>
    </cfRule>
  </conditionalFormatting>
  <conditionalFormatting sqref="L5">
    <cfRule type="cellIs" priority="1576" operator="equal" aboveAverage="0" equalAverage="0" bottom="0" percent="0" rank="0" text="" dxfId="573">
      <formula>5</formula>
    </cfRule>
    <cfRule type="cellIs" priority="1577" operator="equal" aboveAverage="0" equalAverage="0" bottom="0" percent="0" rank="0" text="" dxfId="574">
      <formula>4</formula>
    </cfRule>
    <cfRule type="cellIs" priority="1578" operator="equal" aboveAverage="0" equalAverage="0" bottom="0" percent="0" rank="0" text="" dxfId="575">
      <formula>3</formula>
    </cfRule>
  </conditionalFormatting>
  <conditionalFormatting sqref="L4">
    <cfRule type="expression" priority="1579" aboveAverage="0" equalAverage="0" bottom="0" percent="0" rank="0" text="" dxfId="576">
      <formula>$D$1&lt;L4</formula>
    </cfRule>
    <cfRule type="expression" priority="1580" aboveAverage="0" equalAverage="0" bottom="0" percent="0" rank="0" text="" dxfId="577">
      <formula>$D$1&gt;L4</formula>
    </cfRule>
  </conditionalFormatting>
  <conditionalFormatting sqref="L5">
    <cfRule type="cellIs" priority="1581" operator="equal" aboveAverage="0" equalAverage="0" bottom="0" percent="0" rank="0" text="" dxfId="578">
      <formula>5</formula>
    </cfRule>
    <cfRule type="cellIs" priority="1582" operator="equal" aboveAverage="0" equalAverage="0" bottom="0" percent="0" rank="0" text="" dxfId="579">
      <formula>4</formula>
    </cfRule>
    <cfRule type="cellIs" priority="1583" operator="equal" aboveAverage="0" equalAverage="0" bottom="0" percent="0" rank="0" text="" dxfId="580">
      <formula>3</formula>
    </cfRule>
  </conditionalFormatting>
  <conditionalFormatting sqref="L4">
    <cfRule type="expression" priority="1584" aboveAverage="0" equalAverage="0" bottom="0" percent="0" rank="0" text="" dxfId="581">
      <formula>$D$1&lt;L4</formula>
    </cfRule>
    <cfRule type="expression" priority="1585" aboveAverage="0" equalAverage="0" bottom="0" percent="0" rank="0" text="" dxfId="582">
      <formula>$D$1&gt;L4</formula>
    </cfRule>
  </conditionalFormatting>
  <conditionalFormatting sqref="L5">
    <cfRule type="cellIs" priority="1586" operator="equal" aboveAverage="0" equalAverage="0" bottom="0" percent="0" rank="0" text="" dxfId="583">
      <formula>5</formula>
    </cfRule>
    <cfRule type="cellIs" priority="1587" operator="equal" aboveAverage="0" equalAverage="0" bottom="0" percent="0" rank="0" text="" dxfId="584">
      <formula>4</formula>
    </cfRule>
    <cfRule type="cellIs" priority="1588" operator="equal" aboveAverage="0" equalAverage="0" bottom="0" percent="0" rank="0" text="" dxfId="585">
      <formula>3</formula>
    </cfRule>
  </conditionalFormatting>
  <conditionalFormatting sqref="L4">
    <cfRule type="expression" priority="1589" aboveAverage="0" equalAverage="0" bottom="0" percent="0" rank="0" text="" dxfId="586">
      <formula>$D$1&lt;L4</formula>
    </cfRule>
    <cfRule type="expression" priority="1590" aboveAverage="0" equalAverage="0" bottom="0" percent="0" rank="0" text="" dxfId="587">
      <formula>$D$1&gt;L4</formula>
    </cfRule>
  </conditionalFormatting>
  <conditionalFormatting sqref="L4">
    <cfRule type="expression" priority="1591" aboveAverage="0" equalAverage="0" bottom="0" percent="0" rank="0" text="" dxfId="588">
      <formula>$D$1&lt;L4</formula>
    </cfRule>
    <cfRule type="expression" priority="1592" aboveAverage="0" equalAverage="0" bottom="0" percent="0" rank="0" text="" dxfId="589">
      <formula>$D$1&gt;L4</formula>
    </cfRule>
  </conditionalFormatting>
  <conditionalFormatting sqref="L4">
    <cfRule type="expression" priority="1593" aboveAverage="0" equalAverage="0" bottom="0" percent="0" rank="0" text="" dxfId="590">
      <formula>$D$1&lt;L4</formula>
    </cfRule>
    <cfRule type="expression" priority="1594" aboveAverage="0" equalAverage="0" bottom="0" percent="0" rank="0" text="" dxfId="591">
      <formula>$D$1&gt;L4</formula>
    </cfRule>
  </conditionalFormatting>
  <conditionalFormatting sqref="L4">
    <cfRule type="expression" priority="1595" aboveAverage="0" equalAverage="0" bottom="0" percent="0" rank="0" text="" dxfId="592">
      <formula>$D$1&lt;L4</formula>
    </cfRule>
    <cfRule type="expression" priority="1596" aboveAverage="0" equalAverage="0" bottom="0" percent="0" rank="0" text="" dxfId="593">
      <formula>$D$1&gt;L4</formula>
    </cfRule>
  </conditionalFormatting>
  <conditionalFormatting sqref="L4">
    <cfRule type="expression" priority="1597" aboveAverage="0" equalAverage="0" bottom="0" percent="0" rank="0" text="" dxfId="594">
      <formula>$D$1&lt;L4</formula>
    </cfRule>
    <cfRule type="expression" priority="1598" aboveAverage="0" equalAverage="0" bottom="0" percent="0" rank="0" text="" dxfId="595">
      <formula>$D$1&gt;L4</formula>
    </cfRule>
  </conditionalFormatting>
  <conditionalFormatting sqref="L4">
    <cfRule type="expression" priority="1599" aboveAverage="0" equalAverage="0" bottom="0" percent="0" rank="0" text="" dxfId="596">
      <formula>$D$1&lt;L4</formula>
    </cfRule>
    <cfRule type="expression" priority="1600" aboveAverage="0" equalAverage="0" bottom="0" percent="0" rank="0" text="" dxfId="597">
      <formula>$D$1&gt;L4</formula>
    </cfRule>
  </conditionalFormatting>
  <conditionalFormatting sqref="L4">
    <cfRule type="expression" priority="1601" aboveAverage="0" equalAverage="0" bottom="0" percent="0" rank="0" text="" dxfId="598">
      <formula>$D$1&lt;L4</formula>
    </cfRule>
    <cfRule type="expression" priority="1602" aboveAverage="0" equalAverage="0" bottom="0" percent="0" rank="0" text="" dxfId="599">
      <formula>$D$1&gt;L4</formula>
    </cfRule>
  </conditionalFormatting>
  <conditionalFormatting sqref="L4">
    <cfRule type="expression" priority="1603" aboveAverage="0" equalAverage="0" bottom="0" percent="0" rank="0" text="" dxfId="600">
      <formula>$D$1&lt;L4</formula>
    </cfRule>
    <cfRule type="expression" priority="1604" aboveAverage="0" equalAverage="0" bottom="0" percent="0" rank="0" text="" dxfId="601">
      <formula>$D$1&gt;L4</formula>
    </cfRule>
  </conditionalFormatting>
  <conditionalFormatting sqref="L4">
    <cfRule type="expression" priority="1605" aboveAverage="0" equalAverage="0" bottom="0" percent="0" rank="0" text="" dxfId="602">
      <formula>$D$1&lt;L4</formula>
    </cfRule>
    <cfRule type="expression" priority="1606" aboveAverage="0" equalAverage="0" bottom="0" percent="0" rank="0" text="" dxfId="603">
      <formula>$D$1&gt;L4</formula>
    </cfRule>
  </conditionalFormatting>
  <conditionalFormatting sqref="I4">
    <cfRule type="expression" priority="1607" aboveAverage="0" equalAverage="0" bottom="0" percent="0" rank="0" text="" dxfId="604">
      <formula>$D$1&lt;I4</formula>
    </cfRule>
    <cfRule type="expression" priority="1608" aboveAverage="0" equalAverage="0" bottom="0" percent="0" rank="0" text="" dxfId="605">
      <formula>$D$1&gt;I4</formula>
    </cfRule>
  </conditionalFormatting>
  <conditionalFormatting sqref="I4">
    <cfRule type="expression" priority="1609" aboveAverage="0" equalAverage="0" bottom="0" percent="0" rank="0" text="" dxfId="606">
      <formula>$D$1&lt;I4</formula>
    </cfRule>
    <cfRule type="expression" priority="1610" aboveAverage="0" equalAverage="0" bottom="0" percent="0" rank="0" text="" dxfId="607">
      <formula>$D$1&gt;I4</formula>
    </cfRule>
  </conditionalFormatting>
  <conditionalFormatting sqref="I4">
    <cfRule type="expression" priority="1611" aboveAverage="0" equalAverage="0" bottom="0" percent="0" rank="0" text="" dxfId="608">
      <formula>$D$1&lt;I4</formula>
    </cfRule>
    <cfRule type="expression" priority="1612" aboveAverage="0" equalAverage="0" bottom="0" percent="0" rank="0" text="" dxfId="609">
      <formula>$D$1&gt;I4</formula>
    </cfRule>
  </conditionalFormatting>
  <conditionalFormatting sqref="I5">
    <cfRule type="cellIs" priority="1613" operator="equal" aboveAverage="0" equalAverage="0" bottom="0" percent="0" rank="0" text="" dxfId="610">
      <formula>5</formula>
    </cfRule>
    <cfRule type="cellIs" priority="1614" operator="equal" aboveAverage="0" equalAverage="0" bottom="0" percent="0" rank="0" text="" dxfId="611">
      <formula>4</formula>
    </cfRule>
    <cfRule type="cellIs" priority="1615" operator="equal" aboveAverage="0" equalAverage="0" bottom="0" percent="0" rank="0" text="" dxfId="612">
      <formula>3</formula>
    </cfRule>
  </conditionalFormatting>
  <conditionalFormatting sqref="I4">
    <cfRule type="expression" priority="1616" aboveAverage="0" equalAverage="0" bottom="0" percent="0" rank="0" text="" dxfId="613">
      <formula>$D$1&lt;I4</formula>
    </cfRule>
    <cfRule type="expression" priority="1617" aboveAverage="0" equalAverage="0" bottom="0" percent="0" rank="0" text="" dxfId="614">
      <formula>$D$1&gt;I4</formula>
    </cfRule>
  </conditionalFormatting>
  <conditionalFormatting sqref="I4">
    <cfRule type="expression" priority="1618" aboveAverage="0" equalAverage="0" bottom="0" percent="0" rank="0" text="" dxfId="615">
      <formula>$D$1&lt;I4</formula>
    </cfRule>
    <cfRule type="expression" priority="1619" aboveAverage="0" equalAverage="0" bottom="0" percent="0" rank="0" text="" dxfId="616">
      <formula>$D$1&gt;I4</formula>
    </cfRule>
  </conditionalFormatting>
  <conditionalFormatting sqref="I4">
    <cfRule type="expression" priority="1620" aboveAverage="0" equalAverage="0" bottom="0" percent="0" rank="0" text="" dxfId="617">
      <formula>$D$1&lt;I4</formula>
    </cfRule>
    <cfRule type="expression" priority="1621" aboveAverage="0" equalAverage="0" bottom="0" percent="0" rank="0" text="" dxfId="618">
      <formula>$D$1&gt;I4</formula>
    </cfRule>
  </conditionalFormatting>
  <conditionalFormatting sqref="I5">
    <cfRule type="cellIs" priority="1622" operator="equal" aboveAverage="0" equalAverage="0" bottom="0" percent="0" rank="0" text="" dxfId="619">
      <formula>5</formula>
    </cfRule>
    <cfRule type="cellIs" priority="1623" operator="equal" aboveAverage="0" equalAverage="0" bottom="0" percent="0" rank="0" text="" dxfId="620">
      <formula>4</formula>
    </cfRule>
    <cfRule type="cellIs" priority="1624" operator="equal" aboveAverage="0" equalAverage="0" bottom="0" percent="0" rank="0" text="" dxfId="621">
      <formula>3</formula>
    </cfRule>
  </conditionalFormatting>
  <conditionalFormatting sqref="I4">
    <cfRule type="expression" priority="1625" aboveAverage="0" equalAverage="0" bottom="0" percent="0" rank="0" text="" dxfId="622">
      <formula>$D$1&lt;I4</formula>
    </cfRule>
    <cfRule type="expression" priority="1626" aboveAverage="0" equalAverage="0" bottom="0" percent="0" rank="0" text="" dxfId="623">
      <formula>$D$1&gt;I4</formula>
    </cfRule>
  </conditionalFormatting>
  <conditionalFormatting sqref="I4">
    <cfRule type="expression" priority="1627" aboveAverage="0" equalAverage="0" bottom="0" percent="0" rank="0" text="" dxfId="624">
      <formula>$D$1&lt;I4</formula>
    </cfRule>
    <cfRule type="expression" priority="1628" aboveAverage="0" equalAverage="0" bottom="0" percent="0" rank="0" text="" dxfId="625">
      <formula>$D$1&gt;I4</formula>
    </cfRule>
  </conditionalFormatting>
  <conditionalFormatting sqref="I4">
    <cfRule type="expression" priority="1629" aboveAverage="0" equalAverage="0" bottom="0" percent="0" rank="0" text="" dxfId="626">
      <formula>$D$1&lt;I4</formula>
    </cfRule>
    <cfRule type="expression" priority="1630" aboveAverage="0" equalAverage="0" bottom="0" percent="0" rank="0" text="" dxfId="627">
      <formula>$D$1&gt;I4</formula>
    </cfRule>
  </conditionalFormatting>
  <conditionalFormatting sqref="I4">
    <cfRule type="expression" priority="1631" aboveAverage="0" equalAverage="0" bottom="0" percent="0" rank="0" text="" dxfId="628">
      <formula>$D$1&lt;I4</formula>
    </cfRule>
    <cfRule type="expression" priority="1632" aboveAverage="0" equalAverage="0" bottom="0" percent="0" rank="0" text="" dxfId="629">
      <formula>$D$1&gt;I4</formula>
    </cfRule>
  </conditionalFormatting>
  <conditionalFormatting sqref="I4">
    <cfRule type="expression" priority="1633" aboveAverage="0" equalAverage="0" bottom="0" percent="0" rank="0" text="" dxfId="630">
      <formula>$D$1&lt;I4</formula>
    </cfRule>
    <cfRule type="expression" priority="1634" aboveAverage="0" equalAverage="0" bottom="0" percent="0" rank="0" text="" dxfId="631">
      <formula>$D$1&gt;I4</formula>
    </cfRule>
  </conditionalFormatting>
  <conditionalFormatting sqref="I4">
    <cfRule type="expression" priority="1635" aboveAverage="0" equalAverage="0" bottom="0" percent="0" rank="0" text="" dxfId="632">
      <formula>$D$1&lt;I4</formula>
    </cfRule>
    <cfRule type="expression" priority="1636" aboveAverage="0" equalAverage="0" bottom="0" percent="0" rank="0" text="" dxfId="633">
      <formula>$D$1&gt;I4</formula>
    </cfRule>
  </conditionalFormatting>
  <conditionalFormatting sqref="I4">
    <cfRule type="expression" priority="1637" aboveAverage="0" equalAverage="0" bottom="0" percent="0" rank="0" text="" dxfId="634">
      <formula>$D$1&lt;I4</formula>
    </cfRule>
    <cfRule type="expression" priority="1638" aboveAverage="0" equalAverage="0" bottom="0" percent="0" rank="0" text="" dxfId="635">
      <formula>$D$1&gt;I4</formula>
    </cfRule>
  </conditionalFormatting>
  <conditionalFormatting sqref="I4">
    <cfRule type="expression" priority="1639" aboveAverage="0" equalAverage="0" bottom="0" percent="0" rank="0" text="" dxfId="636">
      <formula>$D$1&lt;I4</formula>
    </cfRule>
    <cfRule type="expression" priority="1640" aboveAverage="0" equalAverage="0" bottom="0" percent="0" rank="0" text="" dxfId="637">
      <formula>$D$1&gt;I4</formula>
    </cfRule>
  </conditionalFormatting>
  <conditionalFormatting sqref="I4">
    <cfRule type="expression" priority="1641" aboveAverage="0" equalAverage="0" bottom="0" percent="0" rank="0" text="" dxfId="638">
      <formula>$D$1&lt;I4</formula>
    </cfRule>
    <cfRule type="expression" priority="1642" aboveAverage="0" equalAverage="0" bottom="0" percent="0" rank="0" text="" dxfId="639">
      <formula>$D$1&gt;I4</formula>
    </cfRule>
  </conditionalFormatting>
  <conditionalFormatting sqref="I4">
    <cfRule type="expression" priority="1643" aboveAverage="0" equalAverage="0" bottom="0" percent="0" rank="0" text="" dxfId="640">
      <formula>$D$1&lt;I4</formula>
    </cfRule>
    <cfRule type="expression" priority="1644" aboveAverage="0" equalAverage="0" bottom="0" percent="0" rank="0" text="" dxfId="641">
      <formula>$D$1&gt;I4</formula>
    </cfRule>
  </conditionalFormatting>
  <conditionalFormatting sqref="I4">
    <cfRule type="expression" priority="1645" aboveAverage="0" equalAverage="0" bottom="0" percent="0" rank="0" text="" dxfId="642">
      <formula>$D$1&lt;I4</formula>
    </cfRule>
    <cfRule type="expression" priority="1646" aboveAverage="0" equalAverage="0" bottom="0" percent="0" rank="0" text="" dxfId="643">
      <formula>$D$1&gt;I4</formula>
    </cfRule>
  </conditionalFormatting>
  <conditionalFormatting sqref="I4">
    <cfRule type="expression" priority="1647" aboveAverage="0" equalAverage="0" bottom="0" percent="0" rank="0" text="" dxfId="644">
      <formula>$D$1&lt;I4</formula>
    </cfRule>
    <cfRule type="expression" priority="1648" aboveAverage="0" equalAverage="0" bottom="0" percent="0" rank="0" text="" dxfId="645">
      <formula>$D$1&gt;I4</formula>
    </cfRule>
  </conditionalFormatting>
  <conditionalFormatting sqref="I4">
    <cfRule type="expression" priority="1649" aboveAverage="0" equalAverage="0" bottom="0" percent="0" rank="0" text="" dxfId="646">
      <formula>$D$1&lt;I4</formula>
    </cfRule>
    <cfRule type="expression" priority="1650" aboveAverage="0" equalAverage="0" bottom="0" percent="0" rank="0" text="" dxfId="647">
      <formula>$D$1&gt;I4</formula>
    </cfRule>
  </conditionalFormatting>
  <conditionalFormatting sqref="I4">
    <cfRule type="expression" priority="1651" aboveAverage="0" equalAverage="0" bottom="0" percent="0" rank="0" text="" dxfId="648">
      <formula>$D$1&lt;I4</formula>
    </cfRule>
    <cfRule type="expression" priority="1652" aboveAverage="0" equalAverage="0" bottom="0" percent="0" rank="0" text="" dxfId="649">
      <formula>$D$1&gt;I4</formula>
    </cfRule>
  </conditionalFormatting>
  <conditionalFormatting sqref="I4">
    <cfRule type="expression" priority="1653" aboveAverage="0" equalAverage="0" bottom="0" percent="0" rank="0" text="" dxfId="650">
      <formula>$D$1&lt;I4</formula>
    </cfRule>
    <cfRule type="expression" priority="1654" aboveAverage="0" equalAverage="0" bottom="0" percent="0" rank="0" text="" dxfId="651">
      <formula>$D$1&gt;I4</formula>
    </cfRule>
  </conditionalFormatting>
  <conditionalFormatting sqref="I4">
    <cfRule type="expression" priority="1655" aboveAverage="0" equalAverage="0" bottom="0" percent="0" rank="0" text="" dxfId="652">
      <formula>$D$1&lt;I4</formula>
    </cfRule>
    <cfRule type="expression" priority="1656" aboveAverage="0" equalAverage="0" bottom="0" percent="0" rank="0" text="" dxfId="653">
      <formula>$D$1&gt;I4</formula>
    </cfRule>
  </conditionalFormatting>
  <conditionalFormatting sqref="I4">
    <cfRule type="expression" priority="1657" aboveAverage="0" equalAverage="0" bottom="0" percent="0" rank="0" text="" dxfId="654">
      <formula>$D$1&lt;I4</formula>
    </cfRule>
    <cfRule type="expression" priority="1658" aboveAverage="0" equalAverage="0" bottom="0" percent="0" rank="0" text="" dxfId="655">
      <formula>$D$1&gt;I4</formula>
    </cfRule>
  </conditionalFormatting>
  <conditionalFormatting sqref="I4">
    <cfRule type="expression" priority="1659" aboveAverage="0" equalAverage="0" bottom="0" percent="0" rank="0" text="" dxfId="656">
      <formula>$D$1&lt;I4</formula>
    </cfRule>
    <cfRule type="expression" priority="1660" aboveAverage="0" equalAverage="0" bottom="0" percent="0" rank="0" text="" dxfId="657">
      <formula>$D$1&gt;I4</formula>
    </cfRule>
  </conditionalFormatting>
  <conditionalFormatting sqref="I4">
    <cfRule type="expression" priority="1661" aboveAverage="0" equalAverage="0" bottom="0" percent="0" rank="0" text="" dxfId="658">
      <formula>$D$1&lt;I4</formula>
    </cfRule>
    <cfRule type="expression" priority="1662" aboveAverage="0" equalAverage="0" bottom="0" percent="0" rank="0" text="" dxfId="659">
      <formula>$D$1&gt;I4</formula>
    </cfRule>
  </conditionalFormatting>
  <conditionalFormatting sqref="I5">
    <cfRule type="cellIs" priority="1663" operator="equal" aboveAverage="0" equalAverage="0" bottom="0" percent="0" rank="0" text="" dxfId="660">
      <formula>5</formula>
    </cfRule>
    <cfRule type="cellIs" priority="1664" operator="equal" aboveAverage="0" equalAverage="0" bottom="0" percent="0" rank="0" text="" dxfId="661">
      <formula>4</formula>
    </cfRule>
    <cfRule type="cellIs" priority="1665" operator="equal" aboveAverage="0" equalAverage="0" bottom="0" percent="0" rank="0" text="" dxfId="662">
      <formula>3</formula>
    </cfRule>
  </conditionalFormatting>
  <conditionalFormatting sqref="I4">
    <cfRule type="expression" priority="1666" aboveAverage="0" equalAverage="0" bottom="0" percent="0" rank="0" text="" dxfId="663">
      <formula>$D$1&lt;I4</formula>
    </cfRule>
    <cfRule type="expression" priority="1667" aboveAverage="0" equalAverage="0" bottom="0" percent="0" rank="0" text="" dxfId="664">
      <formula>$D$1&gt;I4</formula>
    </cfRule>
  </conditionalFormatting>
  <conditionalFormatting sqref="I5">
    <cfRule type="cellIs" priority="1668" operator="equal" aboveAverage="0" equalAverage="0" bottom="0" percent="0" rank="0" text="" dxfId="665">
      <formula>5</formula>
    </cfRule>
    <cfRule type="cellIs" priority="1669" operator="equal" aboveAverage="0" equalAverage="0" bottom="0" percent="0" rank="0" text="" dxfId="666">
      <formula>4</formula>
    </cfRule>
    <cfRule type="cellIs" priority="1670" operator="equal" aboveAverage="0" equalAverage="0" bottom="0" percent="0" rank="0" text="" dxfId="667">
      <formula>3</formula>
    </cfRule>
  </conditionalFormatting>
  <conditionalFormatting sqref="I5">
    <cfRule type="cellIs" priority="1671" operator="equal" aboveAverage="0" equalAverage="0" bottom="0" percent="0" rank="0" text="" dxfId="668">
      <formula>5</formula>
    </cfRule>
    <cfRule type="cellIs" priority="1672" operator="equal" aboveAverage="0" equalAverage="0" bottom="0" percent="0" rank="0" text="" dxfId="669">
      <formula>4</formula>
    </cfRule>
    <cfRule type="cellIs" priority="1673" operator="equal" aboveAverage="0" equalAverage="0" bottom="0" percent="0" rank="0" text="" dxfId="670">
      <formula>3</formula>
    </cfRule>
  </conditionalFormatting>
  <conditionalFormatting sqref="I4">
    <cfRule type="expression" priority="1674" aboveAverage="0" equalAverage="0" bottom="0" percent="0" rank="0" text="" dxfId="671">
      <formula>$D$1&lt;I4</formula>
    </cfRule>
    <cfRule type="expression" priority="1675" aboveAverage="0" equalAverage="0" bottom="0" percent="0" rank="0" text="" dxfId="672">
      <formula>$D$1&gt;I4</formula>
    </cfRule>
  </conditionalFormatting>
  <conditionalFormatting sqref="I5">
    <cfRule type="cellIs" priority="1676" operator="equal" aboveAverage="0" equalAverage="0" bottom="0" percent="0" rank="0" text="" dxfId="673">
      <formula>5</formula>
    </cfRule>
    <cfRule type="cellIs" priority="1677" operator="equal" aboveAverage="0" equalAverage="0" bottom="0" percent="0" rank="0" text="" dxfId="674">
      <formula>4</formula>
    </cfRule>
    <cfRule type="cellIs" priority="1678" operator="equal" aboveAverage="0" equalAverage="0" bottom="0" percent="0" rank="0" text="" dxfId="675">
      <formula>3</formula>
    </cfRule>
  </conditionalFormatting>
  <conditionalFormatting sqref="I4">
    <cfRule type="expression" priority="1679" aboveAverage="0" equalAverage="0" bottom="0" percent="0" rank="0" text="" dxfId="676">
      <formula>$D$1&lt;I4</formula>
    </cfRule>
    <cfRule type="expression" priority="1680" aboveAverage="0" equalAverage="0" bottom="0" percent="0" rank="0" text="" dxfId="677">
      <formula>$D$1&gt;I4</formula>
    </cfRule>
  </conditionalFormatting>
  <conditionalFormatting sqref="I5">
    <cfRule type="cellIs" priority="1681" operator="equal" aboveAverage="0" equalAverage="0" bottom="0" percent="0" rank="0" text="" dxfId="678">
      <formula>5</formula>
    </cfRule>
    <cfRule type="cellIs" priority="1682" operator="equal" aboveAverage="0" equalAverage="0" bottom="0" percent="0" rank="0" text="" dxfId="679">
      <formula>4</formula>
    </cfRule>
    <cfRule type="cellIs" priority="1683" operator="equal" aboveAverage="0" equalAverage="0" bottom="0" percent="0" rank="0" text="" dxfId="680">
      <formula>3</formula>
    </cfRule>
  </conditionalFormatting>
  <conditionalFormatting sqref="I4">
    <cfRule type="expression" priority="1684" aboveAverage="0" equalAverage="0" bottom="0" percent="0" rank="0" text="" dxfId="681">
      <formula>$D$1&lt;I4</formula>
    </cfRule>
    <cfRule type="expression" priority="1685" aboveAverage="0" equalAverage="0" bottom="0" percent="0" rank="0" text="" dxfId="682">
      <formula>$D$1&gt;I4</formula>
    </cfRule>
  </conditionalFormatting>
  <conditionalFormatting sqref="I4">
    <cfRule type="expression" priority="1686" aboveAverage="0" equalAverage="0" bottom="0" percent="0" rank="0" text="" dxfId="683">
      <formula>$D$1&lt;I4</formula>
    </cfRule>
    <cfRule type="expression" priority="1687" aboveAverage="0" equalAverage="0" bottom="0" percent="0" rank="0" text="" dxfId="684">
      <formula>$D$1&gt;I4</formula>
    </cfRule>
  </conditionalFormatting>
  <conditionalFormatting sqref="I4">
    <cfRule type="expression" priority="1688" aboveAverage="0" equalAverage="0" bottom="0" percent="0" rank="0" text="" dxfId="685">
      <formula>$D$1&lt;I4</formula>
    </cfRule>
    <cfRule type="expression" priority="1689" aboveAverage="0" equalAverage="0" bottom="0" percent="0" rank="0" text="" dxfId="686">
      <formula>$D$1&gt;I4</formula>
    </cfRule>
  </conditionalFormatting>
  <conditionalFormatting sqref="I4">
    <cfRule type="expression" priority="1690" aboveAverage="0" equalAverage="0" bottom="0" percent="0" rank="0" text="" dxfId="687">
      <formula>$D$1&lt;I4</formula>
    </cfRule>
    <cfRule type="expression" priority="1691" aboveAverage="0" equalAverage="0" bottom="0" percent="0" rank="0" text="" dxfId="688">
      <formula>$D$1&gt;I4</formula>
    </cfRule>
  </conditionalFormatting>
  <conditionalFormatting sqref="I5">
    <cfRule type="cellIs" priority="1692" operator="equal" aboveAverage="0" equalAverage="0" bottom="0" percent="0" rank="0" text="" dxfId="689">
      <formula>5</formula>
    </cfRule>
    <cfRule type="cellIs" priority="1693" operator="equal" aboveAverage="0" equalAverage="0" bottom="0" percent="0" rank="0" text="" dxfId="690">
      <formula>4</formula>
    </cfRule>
    <cfRule type="cellIs" priority="1694" operator="equal" aboveAverage="0" equalAverage="0" bottom="0" percent="0" rank="0" text="" dxfId="691">
      <formula>3</formula>
    </cfRule>
  </conditionalFormatting>
  <conditionalFormatting sqref="K3">
    <cfRule type="expression" priority="1695" aboveAverage="0" equalAverage="0" bottom="0" percent="0" rank="0" text="" dxfId="692">
      <formula>$D$1&lt;K3</formula>
    </cfRule>
    <cfRule type="expression" priority="1696" aboveAverage="0" equalAverage="0" bottom="0" percent="0" rank="0" text="" dxfId="693">
      <formula>$D$1&gt;K3</formula>
    </cfRule>
  </conditionalFormatting>
  <conditionalFormatting sqref="K3">
    <cfRule type="expression" priority="1697" aboveAverage="0" equalAverage="0" bottom="0" percent="0" rank="0" text="" dxfId="694">
      <formula>$D$1&lt;K3</formula>
    </cfRule>
    <cfRule type="expression" priority="1698" aboveAverage="0" equalAverage="0" bottom="0" percent="0" rank="0" text="" dxfId="695">
      <formula>$D$1&gt;K3</formula>
    </cfRule>
  </conditionalFormatting>
  <conditionalFormatting sqref="H3">
    <cfRule type="expression" priority="1699" aboveAverage="0" equalAverage="0" bottom="0" percent="0" rank="0" text="" dxfId="696">
      <formula>$D$1&lt;H3</formula>
    </cfRule>
    <cfRule type="expression" priority="1700" aboveAverage="0" equalAverage="0" bottom="0" percent="0" rank="0" text="" dxfId="697">
      <formula>$D$1&gt;H3</formula>
    </cfRule>
  </conditionalFormatting>
  <conditionalFormatting sqref="K5">
    <cfRule type="cellIs" priority="1701" operator="equal" aboveAverage="0" equalAverage="0" bottom="0" percent="0" rank="0" text="" dxfId="698">
      <formula>5</formula>
    </cfRule>
    <cfRule type="cellIs" priority="1702" operator="equal" aboveAverage="0" equalAverage="0" bottom="0" percent="0" rank="0" text="" dxfId="699">
      <formula>4</formula>
    </cfRule>
    <cfRule type="cellIs" priority="1703" operator="equal" aboveAverage="0" equalAverage="0" bottom="0" percent="0" rank="0" text="" dxfId="700">
      <formula>3</formula>
    </cfRule>
  </conditionalFormatting>
  <conditionalFormatting sqref="K4">
    <cfRule type="expression" priority="1704" aboveAverage="0" equalAverage="0" bottom="0" percent="0" rank="0" text="" dxfId="701">
      <formula>$D$1&lt;K4</formula>
    </cfRule>
    <cfRule type="expression" priority="1705" aboveAverage="0" equalAverage="0" bottom="0" percent="0" rank="0" text="" dxfId="702">
      <formula>$D$1&gt;K4</formula>
    </cfRule>
  </conditionalFormatting>
  <conditionalFormatting sqref="K5">
    <cfRule type="cellIs" priority="1706" operator="equal" aboveAverage="0" equalAverage="0" bottom="0" percent="0" rank="0" text="" dxfId="703">
      <formula>5</formula>
    </cfRule>
    <cfRule type="cellIs" priority="1707" operator="equal" aboveAverage="0" equalAverage="0" bottom="0" percent="0" rank="0" text="" dxfId="704">
      <formula>4</formula>
    </cfRule>
    <cfRule type="cellIs" priority="1708" operator="equal" aboveAverage="0" equalAverage="0" bottom="0" percent="0" rank="0" text="" dxfId="705">
      <formula>3</formula>
    </cfRule>
  </conditionalFormatting>
  <conditionalFormatting sqref="K4">
    <cfRule type="expression" priority="1709" aboveAverage="0" equalAverage="0" bottom="0" percent="0" rank="0" text="" dxfId="706">
      <formula>$D$1&lt;K4</formula>
    </cfRule>
    <cfRule type="expression" priority="1710" aboveAverage="0" equalAverage="0" bottom="0" percent="0" rank="0" text="" dxfId="707">
      <formula>$D$1&gt;K4</formula>
    </cfRule>
  </conditionalFormatting>
  <conditionalFormatting sqref="K5">
    <cfRule type="cellIs" priority="1711" operator="equal" aboveAverage="0" equalAverage="0" bottom="0" percent="0" rank="0" text="" dxfId="708">
      <formula>5</formula>
    </cfRule>
    <cfRule type="cellIs" priority="1712" operator="equal" aboveAverage="0" equalAverage="0" bottom="0" percent="0" rank="0" text="" dxfId="709">
      <formula>4</formula>
    </cfRule>
    <cfRule type="cellIs" priority="1713" operator="equal" aboveAverage="0" equalAverage="0" bottom="0" percent="0" rank="0" text="" dxfId="710">
      <formula>3</formula>
    </cfRule>
  </conditionalFormatting>
  <conditionalFormatting sqref="K4">
    <cfRule type="expression" priority="1714" aboveAverage="0" equalAverage="0" bottom="0" percent="0" rank="0" text="" dxfId="711">
      <formula>$D$1&lt;K4</formula>
    </cfRule>
    <cfRule type="expression" priority="1715" aboveAverage="0" equalAverage="0" bottom="0" percent="0" rank="0" text="" dxfId="712">
      <formula>$D$1&gt;K4</formula>
    </cfRule>
  </conditionalFormatting>
  <conditionalFormatting sqref="K5">
    <cfRule type="cellIs" priority="1716" operator="equal" aboveAverage="0" equalAverage="0" bottom="0" percent="0" rank="0" text="" dxfId="713">
      <formula>5</formula>
    </cfRule>
    <cfRule type="cellIs" priority="1717" operator="equal" aboveAverage="0" equalAverage="0" bottom="0" percent="0" rank="0" text="" dxfId="714">
      <formula>4</formula>
    </cfRule>
    <cfRule type="cellIs" priority="1718" operator="equal" aboveAverage="0" equalAverage="0" bottom="0" percent="0" rank="0" text="" dxfId="715">
      <formula>3</formula>
    </cfRule>
  </conditionalFormatting>
  <conditionalFormatting sqref="K4">
    <cfRule type="expression" priority="1719" aboveAverage="0" equalAverage="0" bottom="0" percent="0" rank="0" text="" dxfId="716">
      <formula>$D$1&lt;K4</formula>
    </cfRule>
    <cfRule type="expression" priority="1720" aboveAverage="0" equalAverage="0" bottom="0" percent="0" rank="0" text="" dxfId="717">
      <formula>$D$1&gt;K4</formula>
    </cfRule>
  </conditionalFormatting>
  <conditionalFormatting sqref="K4">
    <cfRule type="expression" priority="1721" aboveAverage="0" equalAverage="0" bottom="0" percent="0" rank="0" text="" dxfId="718">
      <formula>$D$1&lt;K4</formula>
    </cfRule>
    <cfRule type="expression" priority="1722" aboveAverage="0" equalAverage="0" bottom="0" percent="0" rank="0" text="" dxfId="719">
      <formula>$D$1&gt;K4</formula>
    </cfRule>
  </conditionalFormatting>
  <conditionalFormatting sqref="K4">
    <cfRule type="expression" priority="1723" aboveAverage="0" equalAverage="0" bottom="0" percent="0" rank="0" text="" dxfId="720">
      <formula>$D$1&lt;K4</formula>
    </cfRule>
    <cfRule type="expression" priority="1724" aboveAverage="0" equalAverage="0" bottom="0" percent="0" rank="0" text="" dxfId="721">
      <formula>$D$1&gt;K4</formula>
    </cfRule>
  </conditionalFormatting>
  <conditionalFormatting sqref="K4">
    <cfRule type="expression" priority="1725" aboveAverage="0" equalAverage="0" bottom="0" percent="0" rank="0" text="" dxfId="722">
      <formula>$D$1&lt;K4</formula>
    </cfRule>
    <cfRule type="expression" priority="1726" aboveAverage="0" equalAverage="0" bottom="0" percent="0" rank="0" text="" dxfId="723">
      <formula>$D$1&gt;K4</formula>
    </cfRule>
  </conditionalFormatting>
  <conditionalFormatting sqref="K4">
    <cfRule type="expression" priority="1727" aboveAverage="0" equalAverage="0" bottom="0" percent="0" rank="0" text="" dxfId="724">
      <formula>$D$1&lt;K4</formula>
    </cfRule>
    <cfRule type="expression" priority="1728" aboveAverage="0" equalAverage="0" bottom="0" percent="0" rank="0" text="" dxfId="725">
      <formula>$D$1&gt;K4</formula>
    </cfRule>
  </conditionalFormatting>
  <conditionalFormatting sqref="K4">
    <cfRule type="expression" priority="1729" aboveAverage="0" equalAverage="0" bottom="0" percent="0" rank="0" text="" dxfId="726">
      <formula>$D$1&lt;K4</formula>
    </cfRule>
    <cfRule type="expression" priority="1730" aboveAverage="0" equalAverage="0" bottom="0" percent="0" rank="0" text="" dxfId="727">
      <formula>$D$1&gt;K4</formula>
    </cfRule>
  </conditionalFormatting>
  <conditionalFormatting sqref="K4">
    <cfRule type="expression" priority="1731" aboveAverage="0" equalAverage="0" bottom="0" percent="0" rank="0" text="" dxfId="728">
      <formula>$D$1&lt;K4</formula>
    </cfRule>
    <cfRule type="expression" priority="1732" aboveAverage="0" equalAverage="0" bottom="0" percent="0" rank="0" text="" dxfId="729">
      <formula>$D$1&gt;K4</formula>
    </cfRule>
  </conditionalFormatting>
  <conditionalFormatting sqref="K4">
    <cfRule type="expression" priority="1733" aboveAverage="0" equalAverage="0" bottom="0" percent="0" rank="0" text="" dxfId="730">
      <formula>$D$1&lt;K4</formula>
    </cfRule>
    <cfRule type="expression" priority="1734" aboveAverage="0" equalAverage="0" bottom="0" percent="0" rank="0" text="" dxfId="731">
      <formula>$D$1&gt;K4</formula>
    </cfRule>
  </conditionalFormatting>
  <conditionalFormatting sqref="H3">
    <cfRule type="expression" priority="1735" aboveAverage="0" equalAverage="0" bottom="0" percent="0" rank="0" text="" dxfId="732">
      <formula>$D$1&lt;H3</formula>
    </cfRule>
    <cfRule type="expression" priority="1736" aboveAverage="0" equalAverage="0" bottom="0" percent="0" rank="0" text="" dxfId="733">
      <formula>$D$1&gt;H3</formula>
    </cfRule>
  </conditionalFormatting>
  <conditionalFormatting sqref="K4">
    <cfRule type="expression" priority="1737" aboveAverage="0" equalAverage="0" bottom="0" percent="0" rank="0" text="" dxfId="734">
      <formula>$D$1&lt;K4</formula>
    </cfRule>
    <cfRule type="expression" priority="1738" aboveAverage="0" equalAverage="0" bottom="0" percent="0" rank="0" text="" dxfId="735">
      <formula>$D$1&gt;K4</formula>
    </cfRule>
  </conditionalFormatting>
  <conditionalFormatting sqref="L5">
    <cfRule type="cellIs" priority="1739" operator="equal" aboveAverage="0" equalAverage="0" bottom="0" percent="0" rank="0" text="" dxfId="736">
      <formula>5</formula>
    </cfRule>
    <cfRule type="cellIs" priority="1740" operator="equal" aboveAverage="0" equalAverage="0" bottom="0" percent="0" rank="0" text="" dxfId="737">
      <formula>4</formula>
    </cfRule>
    <cfRule type="cellIs" priority="1741" operator="equal" aboveAverage="0" equalAverage="0" bottom="0" percent="0" rank="0" text="" dxfId="738">
      <formula>3</formula>
    </cfRule>
  </conditionalFormatting>
  <conditionalFormatting sqref="L4">
    <cfRule type="expression" priority="1742" aboveAverage="0" equalAverage="0" bottom="0" percent="0" rank="0" text="" dxfId="739">
      <formula>$D$1&lt;L4</formula>
    </cfRule>
    <cfRule type="expression" priority="1743" aboveAverage="0" equalAverage="0" bottom="0" percent="0" rank="0" text="" dxfId="740">
      <formula>$D$1&gt;L4</formula>
    </cfRule>
  </conditionalFormatting>
  <conditionalFormatting sqref="J5">
    <cfRule type="cellIs" priority="1744" operator="equal" aboveAverage="0" equalAverage="0" bottom="0" percent="0" rank="0" text="" dxfId="741">
      <formula>5</formula>
    </cfRule>
    <cfRule type="cellIs" priority="1745" operator="equal" aboveAverage="0" equalAverage="0" bottom="0" percent="0" rank="0" text="" dxfId="742">
      <formula>4</formula>
    </cfRule>
    <cfRule type="cellIs" priority="1746" operator="equal" aboveAverage="0" equalAverage="0" bottom="0" percent="0" rank="0" text="" dxfId="743">
      <formula>3</formula>
    </cfRule>
  </conditionalFormatting>
  <conditionalFormatting sqref="J4">
    <cfRule type="expression" priority="1747" aboveAverage="0" equalAverage="0" bottom="0" percent="0" rank="0" text="" dxfId="744">
      <formula>$D$1&lt;J4</formula>
    </cfRule>
    <cfRule type="expression" priority="1748" aboveAverage="0" equalAverage="0" bottom="0" percent="0" rank="0" text="" dxfId="745">
      <formula>$D$1&gt;J4</formula>
    </cfRule>
  </conditionalFormatting>
  <conditionalFormatting sqref="J4">
    <cfRule type="expression" priority="1749" aboveAverage="0" equalAverage="0" bottom="0" percent="0" rank="0" text="" dxfId="746">
      <formula>$D$1&lt;J4</formula>
    </cfRule>
    <cfRule type="expression" priority="1750" aboveAverage="0" equalAverage="0" bottom="0" percent="0" rank="0" text="" dxfId="747">
      <formula>$D$1&gt;J4</formula>
    </cfRule>
  </conditionalFormatting>
  <conditionalFormatting sqref="J4">
    <cfRule type="expression" priority="1751" aboveAverage="0" equalAverage="0" bottom="0" percent="0" rank="0" text="" dxfId="748">
      <formula>$D$1&lt;J4</formula>
    </cfRule>
    <cfRule type="expression" priority="1752" aboveAverage="0" equalAverage="0" bottom="0" percent="0" rank="0" text="" dxfId="749">
      <formula>$D$1&gt;J4</formula>
    </cfRule>
  </conditionalFormatting>
  <conditionalFormatting sqref="J4">
    <cfRule type="expression" priority="1753" aboveAverage="0" equalAverage="0" bottom="0" percent="0" rank="0" text="" dxfId="750">
      <formula>$D$1&lt;J4</formula>
    </cfRule>
    <cfRule type="expression" priority="1754" aboveAverage="0" equalAverage="0" bottom="0" percent="0" rank="0" text="" dxfId="751">
      <formula>$D$1&gt;J4</formula>
    </cfRule>
  </conditionalFormatting>
  <conditionalFormatting sqref="J4">
    <cfRule type="expression" priority="1755" aboveAverage="0" equalAverage="0" bottom="0" percent="0" rank="0" text="" dxfId="752">
      <formula>$D$1&lt;J4</formula>
    </cfRule>
    <cfRule type="expression" priority="1756" aboveAverage="0" equalAverage="0" bottom="0" percent="0" rank="0" text="" dxfId="753">
      <formula>$D$1&gt;J4</formula>
    </cfRule>
  </conditionalFormatting>
  <conditionalFormatting sqref="J5">
    <cfRule type="cellIs" priority="1757" operator="equal" aboveAverage="0" equalAverage="0" bottom="0" percent="0" rank="0" text="" dxfId="754">
      <formula>5</formula>
    </cfRule>
    <cfRule type="cellIs" priority="1758" operator="equal" aboveAverage="0" equalAverage="0" bottom="0" percent="0" rank="0" text="" dxfId="755">
      <formula>4</formula>
    </cfRule>
    <cfRule type="cellIs" priority="1759" operator="equal" aboveAverage="0" equalAverage="0" bottom="0" percent="0" rank="0" text="" dxfId="756">
      <formula>3</formula>
    </cfRule>
  </conditionalFormatting>
  <conditionalFormatting sqref="J4">
    <cfRule type="expression" priority="1760" aboveAverage="0" equalAverage="0" bottom="0" percent="0" rank="0" text="" dxfId="757">
      <formula>$D$1&lt;J4</formula>
    </cfRule>
    <cfRule type="expression" priority="1761" aboveAverage="0" equalAverage="0" bottom="0" percent="0" rank="0" text="" dxfId="758">
      <formula>$D$1&gt;J4</formula>
    </cfRule>
  </conditionalFormatting>
  <conditionalFormatting sqref="J5">
    <cfRule type="cellIs" priority="1762" operator="equal" aboveAverage="0" equalAverage="0" bottom="0" percent="0" rank="0" text="" dxfId="759">
      <formula>5</formula>
    </cfRule>
    <cfRule type="cellIs" priority="1763" operator="equal" aboveAverage="0" equalAverage="0" bottom="0" percent="0" rank="0" text="" dxfId="760">
      <formula>4</formula>
    </cfRule>
    <cfRule type="cellIs" priority="1764" operator="equal" aboveAverage="0" equalAverage="0" bottom="0" percent="0" rank="0" text="" dxfId="761">
      <formula>3</formula>
    </cfRule>
  </conditionalFormatting>
  <conditionalFormatting sqref="J4">
    <cfRule type="expression" priority="1765" aboveAverage="0" equalAverage="0" bottom="0" percent="0" rank="0" text="" dxfId="762">
      <formula>$D$1&lt;J4</formula>
    </cfRule>
    <cfRule type="expression" priority="1766" aboveAverage="0" equalAverage="0" bottom="0" percent="0" rank="0" text="" dxfId="763">
      <formula>$D$1&gt;J4</formula>
    </cfRule>
  </conditionalFormatting>
  <conditionalFormatting sqref="J5">
    <cfRule type="cellIs" priority="1767" operator="equal" aboveAverage="0" equalAverage="0" bottom="0" percent="0" rank="0" text="" dxfId="764">
      <formula>5</formula>
    </cfRule>
    <cfRule type="cellIs" priority="1768" operator="equal" aboveAverage="0" equalAverage="0" bottom="0" percent="0" rank="0" text="" dxfId="765">
      <formula>4</formula>
    </cfRule>
    <cfRule type="cellIs" priority="1769" operator="equal" aboveAverage="0" equalAverage="0" bottom="0" percent="0" rank="0" text="" dxfId="766">
      <formula>3</formula>
    </cfRule>
  </conditionalFormatting>
  <conditionalFormatting sqref="J4">
    <cfRule type="expression" priority="1770" aboveAverage="0" equalAverage="0" bottom="0" percent="0" rank="0" text="" dxfId="767">
      <formula>$D$1&lt;J4</formula>
    </cfRule>
    <cfRule type="expression" priority="1771" aboveAverage="0" equalAverage="0" bottom="0" percent="0" rank="0" text="" dxfId="768">
      <formula>$D$1&gt;J4</formula>
    </cfRule>
  </conditionalFormatting>
  <conditionalFormatting sqref="J4">
    <cfRule type="expression" priority="1772" aboveAverage="0" equalAverage="0" bottom="0" percent="0" rank="0" text="" dxfId="769">
      <formula>$D$1&lt;J4</formula>
    </cfRule>
    <cfRule type="expression" priority="1773" aboveAverage="0" equalAverage="0" bottom="0" percent="0" rank="0" text="" dxfId="770">
      <formula>$D$1&gt;J4</formula>
    </cfRule>
  </conditionalFormatting>
  <conditionalFormatting sqref="J4">
    <cfRule type="expression" priority="1774" aboveAverage="0" equalAverage="0" bottom="0" percent="0" rank="0" text="" dxfId="771">
      <formula>$D$1&lt;J4</formula>
    </cfRule>
    <cfRule type="expression" priority="1775" aboveAverage="0" equalAverage="0" bottom="0" percent="0" rank="0" text="" dxfId="772">
      <formula>$D$1&gt;J4</formula>
    </cfRule>
  </conditionalFormatting>
  <conditionalFormatting sqref="J4">
    <cfRule type="expression" priority="1776" aboveAverage="0" equalAverage="0" bottom="0" percent="0" rank="0" text="" dxfId="773">
      <formula>$D$1&lt;J4</formula>
    </cfRule>
    <cfRule type="expression" priority="1777" aboveAverage="0" equalAverage="0" bottom="0" percent="0" rank="0" text="" dxfId="774">
      <formula>$D$1&gt;J4</formula>
    </cfRule>
  </conditionalFormatting>
  <conditionalFormatting sqref="J4">
    <cfRule type="expression" priority="1778" aboveAverage="0" equalAverage="0" bottom="0" percent="0" rank="0" text="" dxfId="775">
      <formula>$D$1&lt;J4</formula>
    </cfRule>
    <cfRule type="expression" priority="1779" aboveAverage="0" equalAverage="0" bottom="0" percent="0" rank="0" text="" dxfId="776">
      <formula>$D$1&gt;J4</formula>
    </cfRule>
  </conditionalFormatting>
  <conditionalFormatting sqref="J4">
    <cfRule type="expression" priority="1780" aboveAverage="0" equalAverage="0" bottom="0" percent="0" rank="0" text="" dxfId="777">
      <formula>$D$1&lt;J4</formula>
    </cfRule>
    <cfRule type="expression" priority="1781" aboveAverage="0" equalAverage="0" bottom="0" percent="0" rank="0" text="" dxfId="778">
      <formula>$D$1&gt;J4</formula>
    </cfRule>
  </conditionalFormatting>
  <conditionalFormatting sqref="J4">
    <cfRule type="expression" priority="1782" aboveAverage="0" equalAverage="0" bottom="0" percent="0" rank="0" text="" dxfId="779">
      <formula>$D$1&lt;J4</formula>
    </cfRule>
    <cfRule type="expression" priority="1783" aboveAverage="0" equalAverage="0" bottom="0" percent="0" rank="0" text="" dxfId="780">
      <formula>$D$1&gt;J4</formula>
    </cfRule>
  </conditionalFormatting>
  <conditionalFormatting sqref="J4">
    <cfRule type="expression" priority="1784" aboveAverage="0" equalAverage="0" bottom="0" percent="0" rank="0" text="" dxfId="781">
      <formula>$D$1&lt;J4</formula>
    </cfRule>
    <cfRule type="expression" priority="1785" aboveAverage="0" equalAverage="0" bottom="0" percent="0" rank="0" text="" dxfId="782">
      <formula>$D$1&gt;J4</formula>
    </cfRule>
  </conditionalFormatting>
  <conditionalFormatting sqref="J4">
    <cfRule type="expression" priority="1786" aboveAverage="0" equalAverage="0" bottom="0" percent="0" rank="0" text="" dxfId="783">
      <formula>$D$1&lt;J4</formula>
    </cfRule>
    <cfRule type="expression" priority="1787" aboveAverage="0" equalAverage="0" bottom="0" percent="0" rank="0" text="" dxfId="784">
      <formula>$D$1&gt;J4</formula>
    </cfRule>
  </conditionalFormatting>
  <conditionalFormatting sqref="J4">
    <cfRule type="expression" priority="1788" aboveAverage="0" equalAverage="0" bottom="0" percent="0" rank="0" text="" dxfId="785">
      <formula>$D$1&lt;J4</formula>
    </cfRule>
    <cfRule type="expression" priority="1789" aboveAverage="0" equalAverage="0" bottom="0" percent="0" rank="0" text="" dxfId="786">
      <formula>$D$1&gt;J4</formula>
    </cfRule>
  </conditionalFormatting>
  <conditionalFormatting sqref="J4">
    <cfRule type="expression" priority="1790" aboveAverage="0" equalAverage="0" bottom="0" percent="0" rank="0" text="" dxfId="787">
      <formula>$D$1&lt;J4</formula>
    </cfRule>
    <cfRule type="expression" priority="1791" aboveAverage="0" equalAverage="0" bottom="0" percent="0" rank="0" text="" dxfId="788">
      <formula>$D$1&gt;J4</formula>
    </cfRule>
  </conditionalFormatting>
  <conditionalFormatting sqref="J4">
    <cfRule type="expression" priority="1792" aboveAverage="0" equalAverage="0" bottom="0" percent="0" rank="0" text="" dxfId="789">
      <formula>$D$1&lt;J4</formula>
    </cfRule>
    <cfRule type="expression" priority="1793" aboveAverage="0" equalAverage="0" bottom="0" percent="0" rank="0" text="" dxfId="790">
      <formula>$D$1&gt;J4</formula>
    </cfRule>
  </conditionalFormatting>
  <conditionalFormatting sqref="J4">
    <cfRule type="expression" priority="1794" aboveAverage="0" equalAverage="0" bottom="0" percent="0" rank="0" text="" dxfId="791">
      <formula>$D$1&lt;J4</formula>
    </cfRule>
    <cfRule type="expression" priority="1795" aboveAverage="0" equalAverage="0" bottom="0" percent="0" rank="0" text="" dxfId="792">
      <formula>$D$1&gt;J4</formula>
    </cfRule>
  </conditionalFormatting>
  <conditionalFormatting sqref="J4">
    <cfRule type="expression" priority="1796" aboveAverage="0" equalAverage="0" bottom="0" percent="0" rank="0" text="" dxfId="793">
      <formula>$D$1&lt;J4</formula>
    </cfRule>
    <cfRule type="expression" priority="1797" aboveAverage="0" equalAverage="0" bottom="0" percent="0" rank="0" text="" dxfId="794">
      <formula>$D$1&gt;J4</formula>
    </cfRule>
  </conditionalFormatting>
  <conditionalFormatting sqref="J4">
    <cfRule type="expression" priority="1798" aboveAverage="0" equalAverage="0" bottom="0" percent="0" rank="0" text="" dxfId="795">
      <formula>$D$1&lt;J4</formula>
    </cfRule>
    <cfRule type="expression" priority="1799" aboveAverage="0" equalAverage="0" bottom="0" percent="0" rank="0" text="" dxfId="796">
      <formula>$D$1&gt;J4</formula>
    </cfRule>
  </conditionalFormatting>
  <conditionalFormatting sqref="J4">
    <cfRule type="expression" priority="1800" aboveAverage="0" equalAverage="0" bottom="0" percent="0" rank="0" text="" dxfId="797">
      <formula>$D$1&lt;J4</formula>
    </cfRule>
    <cfRule type="expression" priority="1801" aboveAverage="0" equalAverage="0" bottom="0" percent="0" rank="0" text="" dxfId="798">
      <formula>$D$1&gt;J4</formula>
    </cfRule>
  </conditionalFormatting>
  <conditionalFormatting sqref="J4">
    <cfRule type="expression" priority="1802" aboveAverage="0" equalAverage="0" bottom="0" percent="0" rank="0" text="" dxfId="799">
      <formula>$D$1&lt;J4</formula>
    </cfRule>
    <cfRule type="expression" priority="1803" aboveAverage="0" equalAverage="0" bottom="0" percent="0" rank="0" text="" dxfId="800">
      <formula>$D$1&gt;J4</formula>
    </cfRule>
  </conditionalFormatting>
  <conditionalFormatting sqref="J4">
    <cfRule type="expression" priority="1804" aboveAverage="0" equalAverage="0" bottom="0" percent="0" rank="0" text="" dxfId="801">
      <formula>$D$1&lt;J4</formula>
    </cfRule>
    <cfRule type="expression" priority="1805" aboveAverage="0" equalAverage="0" bottom="0" percent="0" rank="0" text="" dxfId="802">
      <formula>$D$1&gt;J4</formula>
    </cfRule>
  </conditionalFormatting>
  <conditionalFormatting sqref="I3">
    <cfRule type="expression" priority="1806" aboveAverage="0" equalAverage="0" bottom="0" percent="0" rank="0" text="" dxfId="803">
      <formula>$D$1&lt;I3</formula>
    </cfRule>
    <cfRule type="expression" priority="1807" aboveAverage="0" equalAverage="0" bottom="0" percent="0" rank="0" text="" dxfId="804">
      <formula>$D$1&gt;I3</formula>
    </cfRule>
  </conditionalFormatting>
  <conditionalFormatting sqref="L5">
    <cfRule type="cellIs" priority="1808" operator="equal" aboveAverage="0" equalAverage="0" bottom="0" percent="0" rank="0" text="" dxfId="805">
      <formula>5</formula>
    </cfRule>
    <cfRule type="cellIs" priority="1809" operator="equal" aboveAverage="0" equalAverage="0" bottom="0" percent="0" rank="0" text="" dxfId="806">
      <formula>4</formula>
    </cfRule>
    <cfRule type="cellIs" priority="1810" operator="equal" aboveAverage="0" equalAverage="0" bottom="0" percent="0" rank="0" text="" dxfId="807">
      <formula>3</formula>
    </cfRule>
  </conditionalFormatting>
  <conditionalFormatting sqref="I4">
    <cfRule type="expression" priority="1811" aboveAverage="0" equalAverage="0" bottom="0" percent="0" rank="0" text="" dxfId="808">
      <formula>$D$1&lt;I4</formula>
    </cfRule>
    <cfRule type="expression" priority="1812" aboveAverage="0" equalAverage="0" bottom="0" percent="0" rank="0" text="" dxfId="809">
      <formula>$D$1&gt;I4</formula>
    </cfRule>
  </conditionalFormatting>
  <conditionalFormatting sqref="I4">
    <cfRule type="expression" priority="1813" aboveAverage="0" equalAverage="0" bottom="0" percent="0" rank="0" text="" dxfId="810">
      <formula>$D$1&lt;I4</formula>
    </cfRule>
    <cfRule type="expression" priority="1814" aboveAverage="0" equalAverage="0" bottom="0" percent="0" rank="0" text="" dxfId="811">
      <formula>$D$1&gt;I4</formula>
    </cfRule>
  </conditionalFormatting>
  <conditionalFormatting sqref="I4">
    <cfRule type="expression" priority="1815" aboveAverage="0" equalAverage="0" bottom="0" percent="0" rank="0" text="" dxfId="812">
      <formula>$D$1&lt;I4</formula>
    </cfRule>
    <cfRule type="expression" priority="1816" aboveAverage="0" equalAverage="0" bottom="0" percent="0" rank="0" text="" dxfId="813">
      <formula>$D$1&gt;I4</formula>
    </cfRule>
  </conditionalFormatting>
  <conditionalFormatting sqref="L4">
    <cfRule type="expression" priority="1817" aboveAverage="0" equalAverage="0" bottom="0" percent="0" rank="0" text="" dxfId="814">
      <formula>$D$1&lt;L4</formula>
    </cfRule>
    <cfRule type="expression" priority="1818" aboveAverage="0" equalAverage="0" bottom="0" percent="0" rank="0" text="" dxfId="815">
      <formula>$D$1&gt;L4</formula>
    </cfRule>
  </conditionalFormatting>
  <conditionalFormatting sqref="L5">
    <cfRule type="cellIs" priority="1819" operator="equal" aboveAverage="0" equalAverage="0" bottom="0" percent="0" rank="0" text="" dxfId="816">
      <formula>5</formula>
    </cfRule>
    <cfRule type="cellIs" priority="1820" operator="equal" aboveAverage="0" equalAverage="0" bottom="0" percent="0" rank="0" text="" dxfId="817">
      <formula>4</formula>
    </cfRule>
    <cfRule type="cellIs" priority="1821" operator="equal" aboveAverage="0" equalAverage="0" bottom="0" percent="0" rank="0" text="" dxfId="818">
      <formula>3</formula>
    </cfRule>
  </conditionalFormatting>
  <conditionalFormatting sqref="L4">
    <cfRule type="expression" priority="1822" aboveAverage="0" equalAverage="0" bottom="0" percent="0" rank="0" text="" dxfId="819">
      <formula>$D$1&lt;L4</formula>
    </cfRule>
    <cfRule type="expression" priority="1823" aboveAverage="0" equalAverage="0" bottom="0" percent="0" rank="0" text="" dxfId="820">
      <formula>$D$1&gt;L4</formula>
    </cfRule>
  </conditionalFormatting>
  <conditionalFormatting sqref="L5">
    <cfRule type="cellIs" priority="1824" operator="equal" aboveAverage="0" equalAverage="0" bottom="0" percent="0" rank="0" text="" dxfId="821">
      <formula>5</formula>
    </cfRule>
    <cfRule type="cellIs" priority="1825" operator="equal" aboveAverage="0" equalAverage="0" bottom="0" percent="0" rank="0" text="" dxfId="822">
      <formula>4</formula>
    </cfRule>
    <cfRule type="cellIs" priority="1826" operator="equal" aboveAverage="0" equalAverage="0" bottom="0" percent="0" rank="0" text="" dxfId="823">
      <formula>3</formula>
    </cfRule>
  </conditionalFormatting>
  <conditionalFormatting sqref="L4">
    <cfRule type="expression" priority="1827" aboveAverage="0" equalAverage="0" bottom="0" percent="0" rank="0" text="" dxfId="824">
      <formula>$D$1&lt;L4</formula>
    </cfRule>
    <cfRule type="expression" priority="1828" aboveAverage="0" equalAverage="0" bottom="0" percent="0" rank="0" text="" dxfId="825">
      <formula>$D$1&gt;L4</formula>
    </cfRule>
  </conditionalFormatting>
  <conditionalFormatting sqref="L5">
    <cfRule type="cellIs" priority="1829" operator="equal" aboveAverage="0" equalAverage="0" bottom="0" percent="0" rank="0" text="" dxfId="826">
      <formula>5</formula>
    </cfRule>
    <cfRule type="cellIs" priority="1830" operator="equal" aboveAverage="0" equalAverage="0" bottom="0" percent="0" rank="0" text="" dxfId="827">
      <formula>4</formula>
    </cfRule>
    <cfRule type="cellIs" priority="1831" operator="equal" aboveAverage="0" equalAverage="0" bottom="0" percent="0" rank="0" text="" dxfId="828">
      <formula>3</formula>
    </cfRule>
  </conditionalFormatting>
  <conditionalFormatting sqref="L4">
    <cfRule type="expression" priority="1832" aboveAverage="0" equalAverage="0" bottom="0" percent="0" rank="0" text="" dxfId="829">
      <formula>$D$1&lt;L4</formula>
    </cfRule>
    <cfRule type="expression" priority="1833" aboveAverage="0" equalAverage="0" bottom="0" percent="0" rank="0" text="" dxfId="830">
      <formula>$D$1&gt;L4</formula>
    </cfRule>
  </conditionalFormatting>
  <conditionalFormatting sqref="L4">
    <cfRule type="expression" priority="1834" aboveAverage="0" equalAverage="0" bottom="0" percent="0" rank="0" text="" dxfId="831">
      <formula>$D$1&lt;L4</formula>
    </cfRule>
    <cfRule type="expression" priority="1835" aboveAverage="0" equalAverage="0" bottom="0" percent="0" rank="0" text="" dxfId="832">
      <formula>$D$1&gt;L4</formula>
    </cfRule>
  </conditionalFormatting>
  <conditionalFormatting sqref="L4">
    <cfRule type="expression" priority="1836" aboveAverage="0" equalAverage="0" bottom="0" percent="0" rank="0" text="" dxfId="833">
      <formula>$D$1&lt;L4</formula>
    </cfRule>
    <cfRule type="expression" priority="1837" aboveAverage="0" equalAverage="0" bottom="0" percent="0" rank="0" text="" dxfId="834">
      <formula>$D$1&gt;L4</formula>
    </cfRule>
  </conditionalFormatting>
  <conditionalFormatting sqref="L4">
    <cfRule type="expression" priority="1838" aboveAverage="0" equalAverage="0" bottom="0" percent="0" rank="0" text="" dxfId="835">
      <formula>$D$1&lt;L4</formula>
    </cfRule>
    <cfRule type="expression" priority="1839" aboveAverage="0" equalAverage="0" bottom="0" percent="0" rank="0" text="" dxfId="836">
      <formula>$D$1&gt;L4</formula>
    </cfRule>
  </conditionalFormatting>
  <conditionalFormatting sqref="L4">
    <cfRule type="expression" priority="1840" aboveAverage="0" equalAverage="0" bottom="0" percent="0" rank="0" text="" dxfId="837">
      <formula>$D$1&lt;L4</formula>
    </cfRule>
    <cfRule type="expression" priority="1841" aboveAverage="0" equalAverage="0" bottom="0" percent="0" rank="0" text="" dxfId="838">
      <formula>$D$1&gt;L4</formula>
    </cfRule>
  </conditionalFormatting>
  <conditionalFormatting sqref="L4">
    <cfRule type="expression" priority="1842" aboveAverage="0" equalAverage="0" bottom="0" percent="0" rank="0" text="" dxfId="839">
      <formula>$D$1&lt;L4</formula>
    </cfRule>
    <cfRule type="expression" priority="1843" aboveAverage="0" equalAverage="0" bottom="0" percent="0" rank="0" text="" dxfId="840">
      <formula>$D$1&gt;L4</formula>
    </cfRule>
  </conditionalFormatting>
  <conditionalFormatting sqref="L4">
    <cfRule type="expression" priority="1844" aboveAverage="0" equalAverage="0" bottom="0" percent="0" rank="0" text="" dxfId="841">
      <formula>$D$1&lt;L4</formula>
    </cfRule>
    <cfRule type="expression" priority="1845" aboveAverage="0" equalAverage="0" bottom="0" percent="0" rank="0" text="" dxfId="842">
      <formula>$D$1&gt;L4</formula>
    </cfRule>
  </conditionalFormatting>
  <conditionalFormatting sqref="L4">
    <cfRule type="expression" priority="1846" aboveAverage="0" equalAverage="0" bottom="0" percent="0" rank="0" text="" dxfId="843">
      <formula>$D$1&lt;L4</formula>
    </cfRule>
    <cfRule type="expression" priority="1847" aboveAverage="0" equalAverage="0" bottom="0" percent="0" rank="0" text="" dxfId="844">
      <formula>$D$1&gt;L4</formula>
    </cfRule>
  </conditionalFormatting>
  <conditionalFormatting sqref="I4">
    <cfRule type="expression" priority="1848" aboveAverage="0" equalAverage="0" bottom="0" percent="0" rank="0" text="" dxfId="845">
      <formula>$D$1&lt;I4</formula>
    </cfRule>
    <cfRule type="expression" priority="1849" aboveAverage="0" equalAverage="0" bottom="0" percent="0" rank="0" text="" dxfId="846">
      <formula>$D$1&gt;I4</formula>
    </cfRule>
  </conditionalFormatting>
  <conditionalFormatting sqref="I3">
    <cfRule type="expression" priority="1850" aboveAverage="0" equalAverage="0" bottom="0" percent="0" rank="0" text="" dxfId="847">
      <formula>$D$1&lt;I3</formula>
    </cfRule>
    <cfRule type="expression" priority="1851" aboveAverage="0" equalAverage="0" bottom="0" percent="0" rank="0" text="" dxfId="848">
      <formula>$D$1&gt;I3</formula>
    </cfRule>
  </conditionalFormatting>
  <conditionalFormatting sqref="I4">
    <cfRule type="expression" priority="1852" aboveAverage="0" equalAverage="0" bottom="0" percent="0" rank="0" text="" dxfId="849">
      <formula>$D$1&lt;I4</formula>
    </cfRule>
    <cfRule type="expression" priority="1853" aboveAverage="0" equalAverage="0" bottom="0" percent="0" rank="0" text="" dxfId="850">
      <formula>$D$1&gt;I4</formula>
    </cfRule>
  </conditionalFormatting>
  <conditionalFormatting sqref="I4">
    <cfRule type="expression" priority="1854" aboveAverage="0" equalAverage="0" bottom="0" percent="0" rank="0" text="" dxfId="851">
      <formula>$D$1&lt;I4</formula>
    </cfRule>
    <cfRule type="expression" priority="1855" aboveAverage="0" equalAverage="0" bottom="0" percent="0" rank="0" text="" dxfId="852">
      <formula>$D$1&gt;I4</formula>
    </cfRule>
  </conditionalFormatting>
  <conditionalFormatting sqref="I4">
    <cfRule type="expression" priority="1856" aboveAverage="0" equalAverage="0" bottom="0" percent="0" rank="0" text="" dxfId="853">
      <formula>$D$1&lt;I4</formula>
    </cfRule>
    <cfRule type="expression" priority="1857" aboveAverage="0" equalAverage="0" bottom="0" percent="0" rank="0" text="" dxfId="854">
      <formula>$D$1&gt;I4</formula>
    </cfRule>
  </conditionalFormatting>
  <conditionalFormatting sqref="I5">
    <cfRule type="cellIs" priority="1858" operator="equal" aboveAverage="0" equalAverage="0" bottom="0" percent="0" rank="0" text="" dxfId="855">
      <formula>5</formula>
    </cfRule>
    <cfRule type="cellIs" priority="1859" operator="equal" aboveAverage="0" equalAverage="0" bottom="0" percent="0" rank="0" text="" dxfId="856">
      <formula>4</formula>
    </cfRule>
    <cfRule type="cellIs" priority="1860" operator="equal" aboveAverage="0" equalAverage="0" bottom="0" percent="0" rank="0" text="" dxfId="857">
      <formula>3</formula>
    </cfRule>
  </conditionalFormatting>
  <conditionalFormatting sqref="I4">
    <cfRule type="expression" priority="1861" aboveAverage="0" equalAverage="0" bottom="0" percent="0" rank="0" text="" dxfId="858">
      <formula>$D$1&lt;I4</formula>
    </cfRule>
    <cfRule type="expression" priority="1862" aboveAverage="0" equalAverage="0" bottom="0" percent="0" rank="0" text="" dxfId="859">
      <formula>$D$1&gt;I4</formula>
    </cfRule>
  </conditionalFormatting>
  <conditionalFormatting sqref="I4">
    <cfRule type="expression" priority="1863" aboveAverage="0" equalAverage="0" bottom="0" percent="0" rank="0" text="" dxfId="860">
      <formula>$D$1&lt;I4</formula>
    </cfRule>
    <cfRule type="expression" priority="1864" aboveAverage="0" equalAverage="0" bottom="0" percent="0" rank="0" text="" dxfId="861">
      <formula>$D$1&gt;I4</formula>
    </cfRule>
  </conditionalFormatting>
  <conditionalFormatting sqref="I4">
    <cfRule type="expression" priority="1865" aboveAverage="0" equalAverage="0" bottom="0" percent="0" rank="0" text="" dxfId="862">
      <formula>$D$1&lt;I4</formula>
    </cfRule>
    <cfRule type="expression" priority="1866" aboveAverage="0" equalAverage="0" bottom="0" percent="0" rank="0" text="" dxfId="863">
      <formula>$D$1&gt;I4</formula>
    </cfRule>
  </conditionalFormatting>
  <conditionalFormatting sqref="I4">
    <cfRule type="expression" priority="1867" aboveAverage="0" equalAverage="0" bottom="0" percent="0" rank="0" text="" dxfId="864">
      <formula>$D$1&lt;I4</formula>
    </cfRule>
    <cfRule type="expression" priority="1868" aboveAverage="0" equalAverage="0" bottom="0" percent="0" rank="0" text="" dxfId="865">
      <formula>$D$1&gt;I4</formula>
    </cfRule>
  </conditionalFormatting>
  <conditionalFormatting sqref="I4">
    <cfRule type="expression" priority="1869" aboveAverage="0" equalAverage="0" bottom="0" percent="0" rank="0" text="" dxfId="866">
      <formula>$D$1&lt;I4</formula>
    </cfRule>
    <cfRule type="expression" priority="1870" aboveAverage="0" equalAverage="0" bottom="0" percent="0" rank="0" text="" dxfId="867">
      <formula>$D$1&gt;I4</formula>
    </cfRule>
  </conditionalFormatting>
  <conditionalFormatting sqref="I4">
    <cfRule type="expression" priority="1871" aboveAverage="0" equalAverage="0" bottom="0" percent="0" rank="0" text="" dxfId="868">
      <formula>$D$1&lt;I4</formula>
    </cfRule>
    <cfRule type="expression" priority="1872" aboveAverage="0" equalAverage="0" bottom="0" percent="0" rank="0" text="" dxfId="869">
      <formula>$D$1&gt;I4</formula>
    </cfRule>
  </conditionalFormatting>
  <conditionalFormatting sqref="L4">
    <cfRule type="expression" priority="1873" aboveAverage="0" equalAverage="0" bottom="0" percent="0" rank="0" text="" dxfId="870">
      <formula>$D$1&lt;L4</formula>
    </cfRule>
    <cfRule type="expression" priority="1874" aboveAverage="0" equalAverage="0" bottom="0" percent="0" rank="0" text="" dxfId="871">
      <formula>$D$1&gt;L4</formula>
    </cfRule>
  </conditionalFormatting>
  <conditionalFormatting sqref="I5">
    <cfRule type="cellIs" priority="1875" operator="equal" aboveAverage="0" equalAverage="0" bottom="0" percent="0" rank="0" text="" dxfId="872">
      <formula>5</formula>
    </cfRule>
    <cfRule type="cellIs" priority="1876" operator="equal" aboveAverage="0" equalAverage="0" bottom="0" percent="0" rank="0" text="" dxfId="873">
      <formula>4</formula>
    </cfRule>
    <cfRule type="cellIs" priority="1877" operator="equal" aboveAverage="0" equalAverage="0" bottom="0" percent="0" rank="0" text="" dxfId="874">
      <formula>3</formula>
    </cfRule>
  </conditionalFormatting>
  <conditionalFormatting sqref="I3:I4">
    <cfRule type="expression" priority="1878" aboveAverage="0" equalAverage="0" bottom="0" percent="0" rank="0" text="" dxfId="875">
      <formula>$D$1&lt;I3</formula>
    </cfRule>
    <cfRule type="expression" priority="1879" aboveAverage="0" equalAverage="0" bottom="0" percent="0" rank="0" text="" dxfId="876">
      <formula>$D$1&gt;I3</formula>
    </cfRule>
  </conditionalFormatting>
  <conditionalFormatting sqref="I4">
    <cfRule type="expression" priority="1880" aboveAverage="0" equalAverage="0" bottom="0" percent="0" rank="0" text="" dxfId="877">
      <formula>$D$1&lt;I4</formula>
    </cfRule>
    <cfRule type="expression" priority="1881" aboveAverage="0" equalAverage="0" bottom="0" percent="0" rank="0" text="" dxfId="878">
      <formula>$D$1&gt;I4</formula>
    </cfRule>
  </conditionalFormatting>
  <conditionalFormatting sqref="I4">
    <cfRule type="expression" priority="1882" aboveAverage="0" equalAverage="0" bottom="0" percent="0" rank="0" text="" dxfId="879">
      <formula>$D$1&lt;I4</formula>
    </cfRule>
    <cfRule type="expression" priority="1883" aboveAverage="0" equalAverage="0" bottom="0" percent="0" rank="0" text="" dxfId="880">
      <formula>$D$1&gt;I4</formula>
    </cfRule>
  </conditionalFormatting>
  <conditionalFormatting sqref="I5">
    <cfRule type="cellIs" priority="1884" operator="equal" aboveAverage="0" equalAverage="0" bottom="0" percent="0" rank="0" text="" dxfId="881">
      <formula>5</formula>
    </cfRule>
    <cfRule type="cellIs" priority="1885" operator="equal" aboveAverage="0" equalAverage="0" bottom="0" percent="0" rank="0" text="" dxfId="882">
      <formula>4</formula>
    </cfRule>
    <cfRule type="cellIs" priority="1886" operator="equal" aboveAverage="0" equalAverage="0" bottom="0" percent="0" rank="0" text="" dxfId="883">
      <formula>3</formula>
    </cfRule>
  </conditionalFormatting>
  <conditionalFormatting sqref="I4">
    <cfRule type="expression" priority="1887" aboveAverage="0" equalAverage="0" bottom="0" percent="0" rank="0" text="" dxfId="884">
      <formula>$D$1&lt;I4</formula>
    </cfRule>
    <cfRule type="expression" priority="1888" aboveAverage="0" equalAverage="0" bottom="0" percent="0" rank="0" text="" dxfId="885">
      <formula>$D$1&gt;I4</formula>
    </cfRule>
  </conditionalFormatting>
  <conditionalFormatting sqref="I5">
    <cfRule type="cellIs" priority="1889" operator="equal" aboveAverage="0" equalAverage="0" bottom="0" percent="0" rank="0" text="" dxfId="886">
      <formula>5</formula>
    </cfRule>
    <cfRule type="cellIs" priority="1890" operator="equal" aboveAverage="0" equalAverage="0" bottom="0" percent="0" rank="0" text="" dxfId="887">
      <formula>4</formula>
    </cfRule>
    <cfRule type="cellIs" priority="1891" operator="equal" aboveAverage="0" equalAverage="0" bottom="0" percent="0" rank="0" text="" dxfId="888">
      <formula>3</formula>
    </cfRule>
  </conditionalFormatting>
  <conditionalFormatting sqref="I4">
    <cfRule type="expression" priority="1892" aboveAverage="0" equalAverage="0" bottom="0" percent="0" rank="0" text="" dxfId="889">
      <formula>$D$1&lt;I4</formula>
    </cfRule>
    <cfRule type="expression" priority="1893" aboveAverage="0" equalAverage="0" bottom="0" percent="0" rank="0" text="" dxfId="890">
      <formula>$D$1&gt;I4</formula>
    </cfRule>
  </conditionalFormatting>
  <conditionalFormatting sqref="I5">
    <cfRule type="cellIs" priority="1894" operator="equal" aboveAverage="0" equalAverage="0" bottom="0" percent="0" rank="0" text="" dxfId="891">
      <formula>5</formula>
    </cfRule>
    <cfRule type="cellIs" priority="1895" operator="equal" aboveAverage="0" equalAverage="0" bottom="0" percent="0" rank="0" text="" dxfId="892">
      <formula>4</formula>
    </cfRule>
    <cfRule type="cellIs" priority="1896" operator="equal" aboveAverage="0" equalAverage="0" bottom="0" percent="0" rank="0" text="" dxfId="893">
      <formula>3</formula>
    </cfRule>
  </conditionalFormatting>
  <conditionalFormatting sqref="I4">
    <cfRule type="expression" priority="1897" aboveAverage="0" equalAverage="0" bottom="0" percent="0" rank="0" text="" dxfId="894">
      <formula>$D$1&lt;I4</formula>
    </cfRule>
    <cfRule type="expression" priority="1898" aboveAverage="0" equalAverage="0" bottom="0" percent="0" rank="0" text="" dxfId="895">
      <formula>$D$1&gt;I4</formula>
    </cfRule>
  </conditionalFormatting>
  <conditionalFormatting sqref="I4">
    <cfRule type="expression" priority="1899" aboveAverage="0" equalAverage="0" bottom="0" percent="0" rank="0" text="" dxfId="896">
      <formula>$D$1&lt;I4</formula>
    </cfRule>
    <cfRule type="expression" priority="1900" aboveAverage="0" equalAverage="0" bottom="0" percent="0" rank="0" text="" dxfId="897">
      <formula>$D$1&gt;I4</formula>
    </cfRule>
  </conditionalFormatting>
  <conditionalFormatting sqref="I4">
    <cfRule type="expression" priority="1901" aboveAverage="0" equalAverage="0" bottom="0" percent="0" rank="0" text="" dxfId="898">
      <formula>$D$1&lt;I4</formula>
    </cfRule>
    <cfRule type="expression" priority="1902" aboveAverage="0" equalAverage="0" bottom="0" percent="0" rank="0" text="" dxfId="899">
      <formula>$D$1&gt;I4</formula>
    </cfRule>
  </conditionalFormatting>
  <conditionalFormatting sqref="I4">
    <cfRule type="expression" priority="1903" aboveAverage="0" equalAverage="0" bottom="0" percent="0" rank="0" text="" dxfId="900">
      <formula>$D$1&lt;I4</formula>
    </cfRule>
    <cfRule type="expression" priority="1904" aboveAverage="0" equalAverage="0" bottom="0" percent="0" rank="0" text="" dxfId="901">
      <formula>$D$1&gt;I4</formula>
    </cfRule>
  </conditionalFormatting>
  <conditionalFormatting sqref="I4">
    <cfRule type="expression" priority="1905" aboveAverage="0" equalAverage="0" bottom="0" percent="0" rank="0" text="" dxfId="902">
      <formula>$D$1&lt;I4</formula>
    </cfRule>
    <cfRule type="expression" priority="1906" aboveAverage="0" equalAverage="0" bottom="0" percent="0" rank="0" text="" dxfId="903">
      <formula>$D$1&gt;I4</formula>
    </cfRule>
  </conditionalFormatting>
  <conditionalFormatting sqref="I4">
    <cfRule type="expression" priority="1907" aboveAverage="0" equalAverage="0" bottom="0" percent="0" rank="0" text="" dxfId="904">
      <formula>$D$1&lt;I4</formula>
    </cfRule>
    <cfRule type="expression" priority="1908" aboveAverage="0" equalAverage="0" bottom="0" percent="0" rank="0" text="" dxfId="905">
      <formula>$D$1&gt;I4</formula>
    </cfRule>
  </conditionalFormatting>
  <conditionalFormatting sqref="I4">
    <cfRule type="expression" priority="1909" aboveAverage="0" equalAverage="0" bottom="0" percent="0" rank="0" text="" dxfId="906">
      <formula>$D$1&lt;I4</formula>
    </cfRule>
    <cfRule type="expression" priority="1910" aboveAverage="0" equalAverage="0" bottom="0" percent="0" rank="0" text="" dxfId="907">
      <formula>$D$1&gt;I4</formula>
    </cfRule>
  </conditionalFormatting>
  <conditionalFormatting sqref="I4">
    <cfRule type="expression" priority="1911" aboveAverage="0" equalAverage="0" bottom="0" percent="0" rank="0" text="" dxfId="908">
      <formula>$D$1&lt;I4</formula>
    </cfRule>
    <cfRule type="expression" priority="1912" aboveAverage="0" equalAverage="0" bottom="0" percent="0" rank="0" text="" dxfId="909">
      <formula>$D$1&gt;I4</formula>
    </cfRule>
  </conditionalFormatting>
  <conditionalFormatting sqref="I4">
    <cfRule type="expression" priority="1913" aboveAverage="0" equalAverage="0" bottom="0" percent="0" rank="0" text="" dxfId="910">
      <formula>$D$1&lt;I4</formula>
    </cfRule>
    <cfRule type="expression" priority="1914" aboveAverage="0" equalAverage="0" bottom="0" percent="0" rank="0" text="" dxfId="911">
      <formula>$D$1&gt;I4</formula>
    </cfRule>
  </conditionalFormatting>
  <conditionalFormatting sqref="H3">
    <cfRule type="expression" priority="1915" aboveAverage="0" equalAverage="0" bottom="0" percent="0" rank="0" text="" dxfId="912">
      <formula>$D$1&lt;H3</formula>
    </cfRule>
    <cfRule type="expression" priority="1916" aboveAverage="0" equalAverage="0" bottom="0" percent="0" rank="0" text="" dxfId="913">
      <formula>$D$1&gt;H3</formula>
    </cfRule>
  </conditionalFormatting>
  <conditionalFormatting sqref="H3">
    <cfRule type="expression" priority="1917" aboveAverage="0" equalAverage="0" bottom="0" percent="0" rank="0" text="" dxfId="914">
      <formula>$D$1&lt;H3</formula>
    </cfRule>
    <cfRule type="expression" priority="1918" aboveAverage="0" equalAverage="0" bottom="0" percent="0" rank="0" text="" dxfId="915">
      <formula>$D$1&gt;H3</formula>
    </cfRule>
  </conditionalFormatting>
  <conditionalFormatting sqref="K5">
    <cfRule type="cellIs" priority="1919" operator="equal" aboveAverage="0" equalAverage="0" bottom="0" percent="0" rank="0" text="" dxfId="916">
      <formula>5</formula>
    </cfRule>
    <cfRule type="cellIs" priority="1920" operator="equal" aboveAverage="0" equalAverage="0" bottom="0" percent="0" rank="0" text="" dxfId="917">
      <formula>4</formula>
    </cfRule>
    <cfRule type="cellIs" priority="1921" operator="equal" aboveAverage="0" equalAverage="0" bottom="0" percent="0" rank="0" text="" dxfId="918">
      <formula>3</formula>
    </cfRule>
  </conditionalFormatting>
  <conditionalFormatting sqref="K4">
    <cfRule type="expression" priority="1922" aboveAverage="0" equalAverage="0" bottom="0" percent="0" rank="0" text="" dxfId="919">
      <formula>$D$1&lt;K4</formula>
    </cfRule>
    <cfRule type="expression" priority="1923" aboveAverage="0" equalAverage="0" bottom="0" percent="0" rank="0" text="" dxfId="920">
      <formula>$D$1&gt;K4</formula>
    </cfRule>
  </conditionalFormatting>
  <conditionalFormatting sqref="L5">
    <cfRule type="cellIs" priority="1924" operator="equal" aboveAverage="0" equalAverage="0" bottom="0" percent="0" rank="0" text="" dxfId="921">
      <formula>5</formula>
    </cfRule>
    <cfRule type="cellIs" priority="1925" operator="equal" aboveAverage="0" equalAverage="0" bottom="0" percent="0" rank="0" text="" dxfId="922">
      <formula>4</formula>
    </cfRule>
    <cfRule type="cellIs" priority="1926" operator="equal" aboveAverage="0" equalAverage="0" bottom="0" percent="0" rank="0" text="" dxfId="923">
      <formula>3</formula>
    </cfRule>
  </conditionalFormatting>
  <conditionalFormatting sqref="L4">
    <cfRule type="expression" priority="1927" aboveAverage="0" equalAverage="0" bottom="0" percent="0" rank="0" text="" dxfId="924">
      <formula>$D$1&lt;L4</formula>
    </cfRule>
    <cfRule type="expression" priority="1928" aboveAverage="0" equalAverage="0" bottom="0" percent="0" rank="0" text="" dxfId="925">
      <formula>$D$1&gt;L4</formula>
    </cfRule>
  </conditionalFormatting>
  <conditionalFormatting sqref="L5">
    <cfRule type="cellIs" priority="1929" operator="equal" aboveAverage="0" equalAverage="0" bottom="0" percent="0" rank="0" text="" dxfId="926">
      <formula>5</formula>
    </cfRule>
    <cfRule type="cellIs" priority="1930" operator="equal" aboveAverage="0" equalAverage="0" bottom="0" percent="0" rank="0" text="" dxfId="927">
      <formula>4</formula>
    </cfRule>
    <cfRule type="cellIs" priority="1931" operator="equal" aboveAverage="0" equalAverage="0" bottom="0" percent="0" rank="0" text="" dxfId="928">
      <formula>3</formula>
    </cfRule>
  </conditionalFormatting>
  <conditionalFormatting sqref="L4">
    <cfRule type="expression" priority="1932" aboveAverage="0" equalAverage="0" bottom="0" percent="0" rank="0" text="" dxfId="929">
      <formula>$D$1&lt;L4</formula>
    </cfRule>
    <cfRule type="expression" priority="1933" aboveAverage="0" equalAverage="0" bottom="0" percent="0" rank="0" text="" dxfId="930">
      <formula>$D$1&gt;L4</formula>
    </cfRule>
  </conditionalFormatting>
  <conditionalFormatting sqref="L4">
    <cfRule type="expression" priority="1934" aboveAverage="0" equalAverage="0" bottom="0" percent="0" rank="0" text="" dxfId="931">
      <formula>$D$1&lt;L4</formula>
    </cfRule>
    <cfRule type="expression" priority="1935" aboveAverage="0" equalAverage="0" bottom="0" percent="0" rank="0" text="" dxfId="932">
      <formula>$D$1&gt;L4</formula>
    </cfRule>
  </conditionalFormatting>
  <conditionalFormatting sqref="L4">
    <cfRule type="expression" priority="1936" aboveAverage="0" equalAverage="0" bottom="0" percent="0" rank="0" text="" dxfId="933">
      <formula>$D$1&lt;L4</formula>
    </cfRule>
    <cfRule type="expression" priority="1937" aboveAverage="0" equalAverage="0" bottom="0" percent="0" rank="0" text="" dxfId="934">
      <formula>$D$1&gt;L4</formula>
    </cfRule>
  </conditionalFormatting>
  <conditionalFormatting sqref="K5">
    <cfRule type="cellIs" priority="1938" operator="equal" aboveAverage="0" equalAverage="0" bottom="0" percent="0" rank="0" text="" dxfId="935">
      <formula>5</formula>
    </cfRule>
    <cfRule type="cellIs" priority="1939" operator="equal" aboveAverage="0" equalAverage="0" bottom="0" percent="0" rank="0" text="" dxfId="936">
      <formula>4</formula>
    </cfRule>
    <cfRule type="cellIs" priority="1940" operator="equal" aboveAverage="0" equalAverage="0" bottom="0" percent="0" rank="0" text="" dxfId="937">
      <formula>3</formula>
    </cfRule>
  </conditionalFormatting>
  <conditionalFormatting sqref="K4">
    <cfRule type="expression" priority="1941" aboveAverage="0" equalAverage="0" bottom="0" percent="0" rank="0" text="" dxfId="938">
      <formula>$D$1&lt;K4</formula>
    </cfRule>
    <cfRule type="expression" priority="1942" aboveAverage="0" equalAverage="0" bottom="0" percent="0" rank="0" text="" dxfId="939">
      <formula>$D$1&gt;K4</formula>
    </cfRule>
  </conditionalFormatting>
  <conditionalFormatting sqref="K5">
    <cfRule type="cellIs" priority="1943" operator="equal" aboveAverage="0" equalAverage="0" bottom="0" percent="0" rank="0" text="" dxfId="940">
      <formula>5</formula>
    </cfRule>
    <cfRule type="cellIs" priority="1944" operator="equal" aboveAverage="0" equalAverage="0" bottom="0" percent="0" rank="0" text="" dxfId="941">
      <formula>4</formula>
    </cfRule>
    <cfRule type="cellIs" priority="1945" operator="equal" aboveAverage="0" equalAverage="0" bottom="0" percent="0" rank="0" text="" dxfId="942">
      <formula>3</formula>
    </cfRule>
  </conditionalFormatting>
  <conditionalFormatting sqref="K4">
    <cfRule type="expression" priority="1946" aboveAverage="0" equalAverage="0" bottom="0" percent="0" rank="0" text="" dxfId="943">
      <formula>$D$1&lt;K4</formula>
    </cfRule>
    <cfRule type="expression" priority="1947" aboveAverage="0" equalAverage="0" bottom="0" percent="0" rank="0" text="" dxfId="944">
      <formula>$D$1&gt;K4</formula>
    </cfRule>
  </conditionalFormatting>
  <conditionalFormatting sqref="K5">
    <cfRule type="cellIs" priority="1948" operator="equal" aboveAverage="0" equalAverage="0" bottom="0" percent="0" rank="0" text="" dxfId="945">
      <formula>5</formula>
    </cfRule>
    <cfRule type="cellIs" priority="1949" operator="equal" aboveAverage="0" equalAverage="0" bottom="0" percent="0" rank="0" text="" dxfId="946">
      <formula>4</formula>
    </cfRule>
    <cfRule type="cellIs" priority="1950" operator="equal" aboveAverage="0" equalAverage="0" bottom="0" percent="0" rank="0" text="" dxfId="947">
      <formula>3</formula>
    </cfRule>
  </conditionalFormatting>
  <conditionalFormatting sqref="K4">
    <cfRule type="expression" priority="1951" aboveAverage="0" equalAverage="0" bottom="0" percent="0" rank="0" text="" dxfId="948">
      <formula>$D$1&lt;K4</formula>
    </cfRule>
    <cfRule type="expression" priority="1952" aboveAverage="0" equalAverage="0" bottom="0" percent="0" rank="0" text="" dxfId="949">
      <formula>$D$1&gt;K4</formula>
    </cfRule>
  </conditionalFormatting>
  <conditionalFormatting sqref="K5">
    <cfRule type="cellIs" priority="1953" operator="equal" aboveAverage="0" equalAverage="0" bottom="0" percent="0" rank="0" text="" dxfId="950">
      <formula>5</formula>
    </cfRule>
    <cfRule type="cellIs" priority="1954" operator="equal" aboveAverage="0" equalAverage="0" bottom="0" percent="0" rank="0" text="" dxfId="951">
      <formula>4</formula>
    </cfRule>
    <cfRule type="cellIs" priority="1955" operator="equal" aboveAverage="0" equalAverage="0" bottom="0" percent="0" rank="0" text="" dxfId="952">
      <formula>3</formula>
    </cfRule>
  </conditionalFormatting>
  <conditionalFormatting sqref="K4">
    <cfRule type="expression" priority="1956" aboveAverage="0" equalAverage="0" bottom="0" percent="0" rank="0" text="" dxfId="953">
      <formula>$D$1&lt;K4</formula>
    </cfRule>
    <cfRule type="expression" priority="1957" aboveAverage="0" equalAverage="0" bottom="0" percent="0" rank="0" text="" dxfId="954">
      <formula>$D$1&gt;K4</formula>
    </cfRule>
  </conditionalFormatting>
  <conditionalFormatting sqref="K4">
    <cfRule type="expression" priority="1958" aboveAverage="0" equalAverage="0" bottom="0" percent="0" rank="0" text="" dxfId="955">
      <formula>$D$1&lt;K4</formula>
    </cfRule>
    <cfRule type="expression" priority="1959" aboveAverage="0" equalAverage="0" bottom="0" percent="0" rank="0" text="" dxfId="956">
      <formula>$D$1&gt;K4</formula>
    </cfRule>
  </conditionalFormatting>
  <conditionalFormatting sqref="K4">
    <cfRule type="expression" priority="1960" aboveAverage="0" equalAverage="0" bottom="0" percent="0" rank="0" text="" dxfId="957">
      <formula>$D$1&lt;K4</formula>
    </cfRule>
    <cfRule type="expression" priority="1961" aboveAverage="0" equalAverage="0" bottom="0" percent="0" rank="0" text="" dxfId="958">
      <formula>$D$1&gt;K4</formula>
    </cfRule>
  </conditionalFormatting>
  <conditionalFormatting sqref="K4">
    <cfRule type="expression" priority="1962" aboveAverage="0" equalAverage="0" bottom="0" percent="0" rank="0" text="" dxfId="959">
      <formula>$D$1&lt;K4</formula>
    </cfRule>
    <cfRule type="expression" priority="1963" aboveAverage="0" equalAverage="0" bottom="0" percent="0" rank="0" text="" dxfId="960">
      <formula>$D$1&gt;K4</formula>
    </cfRule>
  </conditionalFormatting>
  <conditionalFormatting sqref="K4">
    <cfRule type="expression" priority="1964" aboveAverage="0" equalAverage="0" bottom="0" percent="0" rank="0" text="" dxfId="961">
      <formula>$D$1&lt;K4</formula>
    </cfRule>
    <cfRule type="expression" priority="1965" aboveAverage="0" equalAverage="0" bottom="0" percent="0" rank="0" text="" dxfId="962">
      <formula>$D$1&gt;K4</formula>
    </cfRule>
  </conditionalFormatting>
  <conditionalFormatting sqref="K4">
    <cfRule type="expression" priority="1966" aboveAverage="0" equalAverage="0" bottom="0" percent="0" rank="0" text="" dxfId="963">
      <formula>$D$1&lt;K4</formula>
    </cfRule>
    <cfRule type="expression" priority="1967" aboveAverage="0" equalAverage="0" bottom="0" percent="0" rank="0" text="" dxfId="964">
      <formula>$D$1&gt;K4</formula>
    </cfRule>
  </conditionalFormatting>
  <conditionalFormatting sqref="K4">
    <cfRule type="expression" priority="1968" aboveAverage="0" equalAverage="0" bottom="0" percent="0" rank="0" text="" dxfId="965">
      <formula>$D$1&lt;K4</formula>
    </cfRule>
    <cfRule type="expression" priority="1969" aboveAverage="0" equalAverage="0" bottom="0" percent="0" rank="0" text="" dxfId="966">
      <formula>$D$1&gt;K4</formula>
    </cfRule>
  </conditionalFormatting>
  <conditionalFormatting sqref="K4">
    <cfRule type="expression" priority="1970" aboveAverage="0" equalAverage="0" bottom="0" percent="0" rank="0" text="" dxfId="967">
      <formula>$D$1&lt;K4</formula>
    </cfRule>
    <cfRule type="expression" priority="1971" aboveAverage="0" equalAverage="0" bottom="0" percent="0" rank="0" text="" dxfId="968">
      <formula>$D$1&gt;K4</formula>
    </cfRule>
  </conditionalFormatting>
  <conditionalFormatting sqref="K4">
    <cfRule type="expression" priority="1972" aboveAverage="0" equalAverage="0" bottom="0" percent="0" rank="0" text="" dxfId="969">
      <formula>$D$1&lt;K4</formula>
    </cfRule>
    <cfRule type="expression" priority="1973" aboveAverage="0" equalAverage="0" bottom="0" percent="0" rank="0" text="" dxfId="970">
      <formula>$D$1&gt;K4</formula>
    </cfRule>
  </conditionalFormatting>
  <conditionalFormatting sqref="L5">
    <cfRule type="cellIs" priority="1974" operator="equal" aboveAverage="0" equalAverage="0" bottom="0" percent="0" rank="0" text="" dxfId="971">
      <formula>5</formula>
    </cfRule>
    <cfRule type="cellIs" priority="1975" operator="equal" aboveAverage="0" equalAverage="0" bottom="0" percent="0" rank="0" text="" dxfId="972">
      <formula>4</formula>
    </cfRule>
    <cfRule type="cellIs" priority="1976" operator="equal" aboveAverage="0" equalAverage="0" bottom="0" percent="0" rank="0" text="" dxfId="973">
      <formula>3</formula>
    </cfRule>
  </conditionalFormatting>
  <conditionalFormatting sqref="L4">
    <cfRule type="expression" priority="1977" aboveAverage="0" equalAverage="0" bottom="0" percent="0" rank="0" text="" dxfId="974">
      <formula>$D$1&lt;L4</formula>
    </cfRule>
    <cfRule type="expression" priority="1978" aboveAverage="0" equalAverage="0" bottom="0" percent="0" rank="0" text="" dxfId="975">
      <formula>$D$1&gt;L4</formula>
    </cfRule>
  </conditionalFormatting>
  <conditionalFormatting sqref="H4">
    <cfRule type="expression" priority="1979" aboveAverage="0" equalAverage="0" bottom="0" percent="0" rank="0" text="" dxfId="976">
      <formula>$D$1&lt;H4</formula>
    </cfRule>
    <cfRule type="expression" priority="1980" aboveAverage="0" equalAverage="0" bottom="0" percent="0" rank="0" text="" dxfId="977">
      <formula>$D$1&gt;H4</formula>
    </cfRule>
  </conditionalFormatting>
  <conditionalFormatting sqref="H4">
    <cfRule type="expression" priority="1981" aboveAverage="0" equalAverage="0" bottom="0" percent="0" rank="0" text="" dxfId="978">
      <formula>$D$1&lt;H4</formula>
    </cfRule>
    <cfRule type="expression" priority="1982" aboveAverage="0" equalAverage="0" bottom="0" percent="0" rank="0" text="" dxfId="979">
      <formula>$D$1&gt;H4</formula>
    </cfRule>
  </conditionalFormatting>
  <conditionalFormatting sqref="H5">
    <cfRule type="cellIs" priority="1983" operator="equal" aboveAverage="0" equalAverage="0" bottom="0" percent="0" rank="0" text="" dxfId="980">
      <formula>5</formula>
    </cfRule>
    <cfRule type="cellIs" priority="1984" operator="equal" aboveAverage="0" equalAverage="0" bottom="0" percent="0" rank="0" text="" dxfId="981">
      <formula>4</formula>
    </cfRule>
    <cfRule type="cellIs" priority="1985" operator="equal" aboveAverage="0" equalAverage="0" bottom="0" percent="0" rank="0" text="" dxfId="982">
      <formula>3</formula>
    </cfRule>
  </conditionalFormatting>
  <conditionalFormatting sqref="H4">
    <cfRule type="expression" priority="1986" aboveAverage="0" equalAverage="0" bottom="0" percent="0" rank="0" text="" dxfId="983">
      <formula>$D$1&lt;H4</formula>
    </cfRule>
    <cfRule type="expression" priority="1987" aboveAverage="0" equalAverage="0" bottom="0" percent="0" rank="0" text="" dxfId="984">
      <formula>$D$1&gt;H4</formula>
    </cfRule>
  </conditionalFormatting>
  <conditionalFormatting sqref="H4">
    <cfRule type="expression" priority="1988" aboveAverage="0" equalAverage="0" bottom="0" percent="0" rank="0" text="" dxfId="985">
      <formula>$D$1&lt;H4</formula>
    </cfRule>
    <cfRule type="expression" priority="1989" aboveAverage="0" equalAverage="0" bottom="0" percent="0" rank="0" text="" dxfId="986">
      <formula>$D$1&gt;H4</formula>
    </cfRule>
  </conditionalFormatting>
  <conditionalFormatting sqref="H4">
    <cfRule type="expression" priority="1990" aboveAverage="0" equalAverage="0" bottom="0" percent="0" rank="0" text="" dxfId="987">
      <formula>$D$1&lt;H4</formula>
    </cfRule>
    <cfRule type="expression" priority="1991" aboveAverage="0" equalAverage="0" bottom="0" percent="0" rank="0" text="" dxfId="988">
      <formula>$D$1&gt;H4</formula>
    </cfRule>
  </conditionalFormatting>
  <conditionalFormatting sqref="H4">
    <cfRule type="expression" priority="1992" aboveAverage="0" equalAverage="0" bottom="0" percent="0" rank="0" text="" dxfId="989">
      <formula>$D$1&lt;H4</formula>
    </cfRule>
    <cfRule type="expression" priority="1993" aboveAverage="0" equalAverage="0" bottom="0" percent="0" rank="0" text="" dxfId="990">
      <formula>$D$1&gt;H4</formula>
    </cfRule>
  </conditionalFormatting>
  <conditionalFormatting sqref="H5">
    <cfRule type="cellIs" priority="1994" operator="equal" aboveAverage="0" equalAverage="0" bottom="0" percent="0" rank="0" text="" dxfId="991">
      <formula>5</formula>
    </cfRule>
    <cfRule type="cellIs" priority="1995" operator="equal" aboveAverage="0" equalAverage="0" bottom="0" percent="0" rank="0" text="" dxfId="992">
      <formula>4</formula>
    </cfRule>
    <cfRule type="cellIs" priority="1996" operator="equal" aboveAverage="0" equalAverage="0" bottom="0" percent="0" rank="0" text="" dxfId="993">
      <formula>3</formula>
    </cfRule>
  </conditionalFormatting>
  <conditionalFormatting sqref="H4">
    <cfRule type="expression" priority="1997" aboveAverage="0" equalAverage="0" bottom="0" percent="0" rank="0" text="" dxfId="994">
      <formula>$D$1&lt;H4</formula>
    </cfRule>
    <cfRule type="expression" priority="1998" aboveAverage="0" equalAverage="0" bottom="0" percent="0" rank="0" text="" dxfId="995">
      <formula>$D$1&gt;H4</formula>
    </cfRule>
  </conditionalFormatting>
  <conditionalFormatting sqref="H4">
    <cfRule type="expression" priority="1999" aboveAverage="0" equalAverage="0" bottom="0" percent="0" rank="0" text="" dxfId="996">
      <formula>$D$1&lt;H4</formula>
    </cfRule>
    <cfRule type="expression" priority="2000" aboveAverage="0" equalAverage="0" bottom="0" percent="0" rank="0" text="" dxfId="997">
      <formula>$D$1&gt;H4</formula>
    </cfRule>
  </conditionalFormatting>
  <conditionalFormatting sqref="H4">
    <cfRule type="expression" priority="2001" aboveAverage="0" equalAverage="0" bottom="0" percent="0" rank="0" text="" dxfId="998">
      <formula>$D$1&lt;H4</formula>
    </cfRule>
    <cfRule type="expression" priority="2002" aboveAverage="0" equalAverage="0" bottom="0" percent="0" rank="0" text="" dxfId="999">
      <formula>$D$1&gt;H4</formula>
    </cfRule>
  </conditionalFormatting>
  <conditionalFormatting sqref="H4">
    <cfRule type="expression" priority="2003" aboveAverage="0" equalAverage="0" bottom="0" percent="0" rank="0" text="" dxfId="1000">
      <formula>$D$1&lt;H4</formula>
    </cfRule>
    <cfRule type="expression" priority="2004" aboveAverage="0" equalAverage="0" bottom="0" percent="0" rank="0" text="" dxfId="1001">
      <formula>$D$1&gt;H4</formula>
    </cfRule>
  </conditionalFormatting>
  <conditionalFormatting sqref="H4">
    <cfRule type="expression" priority="2005" aboveAverage="0" equalAverage="0" bottom="0" percent="0" rank="0" text="" dxfId="1002">
      <formula>$D$1&lt;H4</formula>
    </cfRule>
    <cfRule type="expression" priority="2006" aboveAverage="0" equalAverage="0" bottom="0" percent="0" rank="0" text="" dxfId="1003">
      <formula>$D$1&gt;H4</formula>
    </cfRule>
  </conditionalFormatting>
  <conditionalFormatting sqref="H4">
    <cfRule type="expression" priority="2007" aboveAverage="0" equalAverage="0" bottom="0" percent="0" rank="0" text="" dxfId="1004">
      <formula>$D$1&lt;H4</formula>
    </cfRule>
    <cfRule type="expression" priority="2008" aboveAverage="0" equalAverage="0" bottom="0" percent="0" rank="0" text="" dxfId="1005">
      <formula>$D$1&gt;H4</formula>
    </cfRule>
  </conditionalFormatting>
  <conditionalFormatting sqref="H4">
    <cfRule type="expression" priority="2009" aboveAverage="0" equalAverage="0" bottom="0" percent="0" rank="0" text="" dxfId="1006">
      <formula>$D$1&lt;H4</formula>
    </cfRule>
    <cfRule type="expression" priority="2010" aboveAverage="0" equalAverage="0" bottom="0" percent="0" rank="0" text="" dxfId="1007">
      <formula>$D$1&gt;H4</formula>
    </cfRule>
  </conditionalFormatting>
  <conditionalFormatting sqref="H4">
    <cfRule type="expression" priority="2011" aboveAverage="0" equalAverage="0" bottom="0" percent="0" rank="0" text="" dxfId="1008">
      <formula>$D$1&lt;H4</formula>
    </cfRule>
    <cfRule type="expression" priority="2012" aboveAverage="0" equalAverage="0" bottom="0" percent="0" rank="0" text="" dxfId="1009">
      <formula>$D$1&gt;H4</formula>
    </cfRule>
  </conditionalFormatting>
  <conditionalFormatting sqref="H4">
    <cfRule type="expression" priority="2013" aboveAverage="0" equalAverage="0" bottom="0" percent="0" rank="0" text="" dxfId="1010">
      <formula>$D$1&lt;H4</formula>
    </cfRule>
    <cfRule type="expression" priority="2014" aboveAverage="0" equalAverage="0" bottom="0" percent="0" rank="0" text="" dxfId="1011">
      <formula>$D$1&gt;H4</formula>
    </cfRule>
  </conditionalFormatting>
  <conditionalFormatting sqref="H4">
    <cfRule type="expression" priority="2015" aboveAverage="0" equalAverage="0" bottom="0" percent="0" rank="0" text="" dxfId="1012">
      <formula>$D$1&lt;H4</formula>
    </cfRule>
    <cfRule type="expression" priority="2016" aboveAverage="0" equalAverage="0" bottom="0" percent="0" rank="0" text="" dxfId="1013">
      <formula>$D$1&gt;H4</formula>
    </cfRule>
  </conditionalFormatting>
  <conditionalFormatting sqref="H4">
    <cfRule type="expression" priority="2017" aboveAverage="0" equalAverage="0" bottom="0" percent="0" rank="0" text="" dxfId="1014">
      <formula>$D$1&lt;H4</formula>
    </cfRule>
    <cfRule type="expression" priority="2018" aboveAverage="0" equalAverage="0" bottom="0" percent="0" rank="0" text="" dxfId="1015">
      <formula>$D$1&gt;H4</formula>
    </cfRule>
  </conditionalFormatting>
  <conditionalFormatting sqref="H4">
    <cfRule type="expression" priority="2019" aboveAverage="0" equalAverage="0" bottom="0" percent="0" rank="0" text="" dxfId="1016">
      <formula>$D$1&lt;H4</formula>
    </cfRule>
    <cfRule type="expression" priority="2020" aboveAverage="0" equalAverage="0" bottom="0" percent="0" rank="0" text="" dxfId="1017">
      <formula>$D$1&gt;H4</formula>
    </cfRule>
  </conditionalFormatting>
  <conditionalFormatting sqref="H4">
    <cfRule type="expression" priority="2021" aboveAverage="0" equalAverage="0" bottom="0" percent="0" rank="0" text="" dxfId="1018">
      <formula>$D$1&lt;H4</formula>
    </cfRule>
    <cfRule type="expression" priority="2022" aboveAverage="0" equalAverage="0" bottom="0" percent="0" rank="0" text="" dxfId="1019">
      <formula>$D$1&gt;H4</formula>
    </cfRule>
  </conditionalFormatting>
  <conditionalFormatting sqref="H4">
    <cfRule type="expression" priority="2023" aboveAverage="0" equalAverage="0" bottom="0" percent="0" rank="0" text="" dxfId="1020">
      <formula>$D$1&lt;H4</formula>
    </cfRule>
    <cfRule type="expression" priority="2024" aboveAverage="0" equalAverage="0" bottom="0" percent="0" rank="0" text="" dxfId="1021">
      <formula>$D$1&gt;H4</formula>
    </cfRule>
  </conditionalFormatting>
  <conditionalFormatting sqref="H4">
    <cfRule type="expression" priority="2025" aboveAverage="0" equalAverage="0" bottom="0" percent="0" rank="0" text="" dxfId="1022">
      <formula>$D$1&lt;H4</formula>
    </cfRule>
    <cfRule type="expression" priority="2026" aboveAverage="0" equalAverage="0" bottom="0" percent="0" rank="0" text="" dxfId="1023">
      <formula>$D$1&gt;H4</formula>
    </cfRule>
  </conditionalFormatting>
  <conditionalFormatting sqref="H4">
    <cfRule type="expression" priority="2027" aboveAverage="0" equalAverage="0" bottom="0" percent="0" rank="0" text="" dxfId="1024">
      <formula>$D$1&lt;H4</formula>
    </cfRule>
    <cfRule type="expression" priority="2028" aboveAverage="0" equalAverage="0" bottom="0" percent="0" rank="0" text="" dxfId="1025">
      <formula>$D$1&gt;H4</formula>
    </cfRule>
  </conditionalFormatting>
  <conditionalFormatting sqref="H4">
    <cfRule type="expression" priority="2029" aboveAverage="0" equalAverage="0" bottom="0" percent="0" rank="0" text="" dxfId="1026">
      <formula>$D$1&lt;H4</formula>
    </cfRule>
    <cfRule type="expression" priority="2030" aboveAverage="0" equalAverage="0" bottom="0" percent="0" rank="0" text="" dxfId="1027">
      <formula>$D$1&gt;H4</formula>
    </cfRule>
  </conditionalFormatting>
  <conditionalFormatting sqref="H4">
    <cfRule type="expression" priority="2031" aboveAverage="0" equalAverage="0" bottom="0" percent="0" rank="0" text="" dxfId="1028">
      <formula>$D$1&lt;H4</formula>
    </cfRule>
    <cfRule type="expression" priority="2032" aboveAverage="0" equalAverage="0" bottom="0" percent="0" rank="0" text="" dxfId="1029">
      <formula>$D$1&gt;H4</formula>
    </cfRule>
  </conditionalFormatting>
  <conditionalFormatting sqref="H4">
    <cfRule type="expression" priority="2033" aboveAverage="0" equalAverage="0" bottom="0" percent="0" rank="0" text="" dxfId="1030">
      <formula>$D$1&lt;H4</formula>
    </cfRule>
    <cfRule type="expression" priority="2034" aboveAverage="0" equalAverage="0" bottom="0" percent="0" rank="0" text="" dxfId="1031">
      <formula>$D$1&gt;H4</formula>
    </cfRule>
  </conditionalFormatting>
  <conditionalFormatting sqref="H4">
    <cfRule type="expression" priority="2035" aboveAverage="0" equalAverage="0" bottom="0" percent="0" rank="0" text="" dxfId="1032">
      <formula>$D$1&lt;H4</formula>
    </cfRule>
    <cfRule type="expression" priority="2036" aboveAverage="0" equalAverage="0" bottom="0" percent="0" rank="0" text="" dxfId="1033">
      <formula>$D$1&gt;H4</formula>
    </cfRule>
  </conditionalFormatting>
  <conditionalFormatting sqref="H5">
    <cfRule type="cellIs" priority="2037" operator="equal" aboveAverage="0" equalAverage="0" bottom="0" percent="0" rank="0" text="" dxfId="1034">
      <formula>5</formula>
    </cfRule>
    <cfRule type="cellIs" priority="2038" operator="equal" aboveAverage="0" equalAverage="0" bottom="0" percent="0" rank="0" text="" dxfId="1035">
      <formula>4</formula>
    </cfRule>
    <cfRule type="cellIs" priority="2039" operator="equal" aboveAverage="0" equalAverage="0" bottom="0" percent="0" rank="0" text="" dxfId="1036">
      <formula>3</formula>
    </cfRule>
  </conditionalFormatting>
  <conditionalFormatting sqref="H4">
    <cfRule type="expression" priority="2040" aboveAverage="0" equalAverage="0" bottom="0" percent="0" rank="0" text="" dxfId="1037">
      <formula>$D$1&lt;H4</formula>
    </cfRule>
    <cfRule type="expression" priority="2041" aboveAverage="0" equalAverage="0" bottom="0" percent="0" rank="0" text="" dxfId="1038">
      <formula>$D$1&gt;H4</formula>
    </cfRule>
  </conditionalFormatting>
  <conditionalFormatting sqref="H5">
    <cfRule type="cellIs" priority="2042" operator="equal" aboveAverage="0" equalAverage="0" bottom="0" percent="0" rank="0" text="" dxfId="1039">
      <formula>5</formula>
    </cfRule>
    <cfRule type="cellIs" priority="2043" operator="equal" aboveAverage="0" equalAverage="0" bottom="0" percent="0" rank="0" text="" dxfId="1040">
      <formula>4</formula>
    </cfRule>
    <cfRule type="cellIs" priority="2044" operator="equal" aboveAverage="0" equalAverage="0" bottom="0" percent="0" rank="0" text="" dxfId="1041">
      <formula>3</formula>
    </cfRule>
  </conditionalFormatting>
  <conditionalFormatting sqref="H5">
    <cfRule type="cellIs" priority="2045" operator="equal" aboveAverage="0" equalAverage="0" bottom="0" percent="0" rank="0" text="" dxfId="1042">
      <formula>5</formula>
    </cfRule>
    <cfRule type="cellIs" priority="2046" operator="equal" aboveAverage="0" equalAverage="0" bottom="0" percent="0" rank="0" text="" dxfId="1043">
      <formula>4</formula>
    </cfRule>
    <cfRule type="cellIs" priority="2047" operator="equal" aboveAverage="0" equalAverage="0" bottom="0" percent="0" rank="0" text="" dxfId="1044">
      <formula>3</formula>
    </cfRule>
  </conditionalFormatting>
  <conditionalFormatting sqref="H4">
    <cfRule type="expression" priority="2048" aboveAverage="0" equalAverage="0" bottom="0" percent="0" rank="0" text="" dxfId="1045">
      <formula>$D$1&lt;H4</formula>
    </cfRule>
    <cfRule type="expression" priority="2049" aboveAverage="0" equalAverage="0" bottom="0" percent="0" rank="0" text="" dxfId="1046">
      <formula>$D$1&gt;H4</formula>
    </cfRule>
  </conditionalFormatting>
  <conditionalFormatting sqref="H5">
    <cfRule type="cellIs" priority="2050" operator="equal" aboveAverage="0" equalAverage="0" bottom="0" percent="0" rank="0" text="" dxfId="1047">
      <formula>5</formula>
    </cfRule>
    <cfRule type="cellIs" priority="2051" operator="equal" aboveAverage="0" equalAverage="0" bottom="0" percent="0" rank="0" text="" dxfId="1048">
      <formula>4</formula>
    </cfRule>
    <cfRule type="cellIs" priority="2052" operator="equal" aboveAverage="0" equalAverage="0" bottom="0" percent="0" rank="0" text="" dxfId="1049">
      <formula>3</formula>
    </cfRule>
  </conditionalFormatting>
  <conditionalFormatting sqref="H4">
    <cfRule type="expression" priority="2053" aboveAverage="0" equalAverage="0" bottom="0" percent="0" rank="0" text="" dxfId="1050">
      <formula>$D$1&lt;H4</formula>
    </cfRule>
    <cfRule type="expression" priority="2054" aboveAverage="0" equalAverage="0" bottom="0" percent="0" rank="0" text="" dxfId="1051">
      <formula>$D$1&gt;H4</formula>
    </cfRule>
  </conditionalFormatting>
  <conditionalFormatting sqref="H5">
    <cfRule type="cellIs" priority="2055" operator="equal" aboveAverage="0" equalAverage="0" bottom="0" percent="0" rank="0" text="" dxfId="1052">
      <formula>5</formula>
    </cfRule>
    <cfRule type="cellIs" priority="2056" operator="equal" aboveAverage="0" equalAverage="0" bottom="0" percent="0" rank="0" text="" dxfId="1053">
      <formula>4</formula>
    </cfRule>
    <cfRule type="cellIs" priority="2057" operator="equal" aboveAverage="0" equalAverage="0" bottom="0" percent="0" rank="0" text="" dxfId="1054">
      <formula>3</formula>
    </cfRule>
  </conditionalFormatting>
  <conditionalFormatting sqref="H4">
    <cfRule type="expression" priority="2058" aboveAverage="0" equalAverage="0" bottom="0" percent="0" rank="0" text="" dxfId="1055">
      <formula>$D$1&lt;H4</formula>
    </cfRule>
    <cfRule type="expression" priority="2059" aboveAverage="0" equalAverage="0" bottom="0" percent="0" rank="0" text="" dxfId="1056">
      <formula>$D$1&gt;H4</formula>
    </cfRule>
  </conditionalFormatting>
  <conditionalFormatting sqref="H4">
    <cfRule type="expression" priority="2060" aboveAverage="0" equalAverage="0" bottom="0" percent="0" rank="0" text="" dxfId="1057">
      <formula>$D$1&lt;H4</formula>
    </cfRule>
    <cfRule type="expression" priority="2061" aboveAverage="0" equalAverage="0" bottom="0" percent="0" rank="0" text="" dxfId="1058">
      <formula>$D$1&gt;H4</formula>
    </cfRule>
  </conditionalFormatting>
  <conditionalFormatting sqref="H4">
    <cfRule type="expression" priority="2062" aboveAverage="0" equalAverage="0" bottom="0" percent="0" rank="0" text="" dxfId="1059">
      <formula>$D$1&lt;H4</formula>
    </cfRule>
    <cfRule type="expression" priority="2063" aboveAverage="0" equalAverage="0" bottom="0" percent="0" rank="0" text="" dxfId="1060">
      <formula>$D$1&gt;H4</formula>
    </cfRule>
  </conditionalFormatting>
  <conditionalFormatting sqref="H4">
    <cfRule type="expression" priority="2064" aboveAverage="0" equalAverage="0" bottom="0" percent="0" rank="0" text="" dxfId="1061">
      <formula>$D$1&lt;H4</formula>
    </cfRule>
    <cfRule type="expression" priority="2065" aboveAverage="0" equalAverage="0" bottom="0" percent="0" rank="0" text="" dxfId="1062">
      <formula>$D$1&gt;H4</formula>
    </cfRule>
  </conditionalFormatting>
  <conditionalFormatting sqref="H5">
    <cfRule type="cellIs" priority="2066" operator="equal" aboveAverage="0" equalAverage="0" bottom="0" percent="0" rank="0" text="" dxfId="1063">
      <formula>5</formula>
    </cfRule>
    <cfRule type="cellIs" priority="2067" operator="equal" aboveAverage="0" equalAverage="0" bottom="0" percent="0" rank="0" text="" dxfId="1064">
      <formula>4</formula>
    </cfRule>
    <cfRule type="cellIs" priority="2068" operator="equal" aboveAverage="0" equalAverage="0" bottom="0" percent="0" rank="0" text="" dxfId="1065">
      <formula>3</formula>
    </cfRule>
  </conditionalFormatting>
  <conditionalFormatting sqref="J3">
    <cfRule type="expression" priority="2069" aboveAverage="0" equalAverage="0" bottom="0" percent="0" rank="0" text="" dxfId="1066">
      <formula>$D$1&lt;J3</formula>
    </cfRule>
    <cfRule type="expression" priority="2070" aboveAverage="0" equalAverage="0" bottom="0" percent="0" rank="0" text="" dxfId="1067">
      <formula>$D$1&gt;J3</formula>
    </cfRule>
  </conditionalFormatting>
  <conditionalFormatting sqref="M5">
    <cfRule type="cellIs" priority="2071" operator="equal" aboveAverage="0" equalAverage="0" bottom="0" percent="0" rank="0" text="" dxfId="1068">
      <formula>5</formula>
    </cfRule>
    <cfRule type="cellIs" priority="2072" operator="equal" aboveAverage="0" equalAverage="0" bottom="0" percent="0" rank="0" text="" dxfId="1069">
      <formula>4</formula>
    </cfRule>
    <cfRule type="cellIs" priority="2073" operator="equal" aboveAverage="0" equalAverage="0" bottom="0" percent="0" rank="0" text="" dxfId="1070">
      <formula>3</formula>
    </cfRule>
  </conditionalFormatting>
  <conditionalFormatting sqref="M3:M4">
    <cfRule type="expression" priority="2074" aboveAverage="0" equalAverage="0" bottom="0" percent="0" rank="0" text="" dxfId="1071">
      <formula>$D$1&lt;M3</formula>
    </cfRule>
    <cfRule type="expression" priority="2075" aboveAverage="0" equalAverage="0" bottom="0" percent="0" rank="0" text="" dxfId="1072">
      <formula>$D$1&gt;M3</formula>
    </cfRule>
  </conditionalFormatting>
  <conditionalFormatting sqref="M3:M4">
    <cfRule type="expression" priority="2076" aboveAverage="0" equalAverage="0" bottom="0" percent="0" rank="0" text="" dxfId="1073">
      <formula>$D$1&lt;M3</formula>
    </cfRule>
    <cfRule type="expression" priority="2077" aboveAverage="0" equalAverage="0" bottom="0" percent="0" rank="0" text="" dxfId="1074">
      <formula>$D$1&gt;M3</formula>
    </cfRule>
  </conditionalFormatting>
  <conditionalFormatting sqref="M4">
    <cfRule type="expression" priority="2078" aboveAverage="0" equalAverage="0" bottom="0" percent="0" rank="0" text="" dxfId="1075">
      <formula>$D$1&lt;M4</formula>
    </cfRule>
    <cfRule type="expression" priority="2079" aboveAverage="0" equalAverage="0" bottom="0" percent="0" rank="0" text="" dxfId="1076">
      <formula>$D$1&gt;M4</formula>
    </cfRule>
  </conditionalFormatting>
  <conditionalFormatting sqref="M4">
    <cfRule type="expression" priority="2080" aboveAverage="0" equalAverage="0" bottom="0" percent="0" rank="0" text="" dxfId="1077">
      <formula>$D$1&lt;M4</formula>
    </cfRule>
    <cfRule type="expression" priority="2081" aboveAverage="0" equalAverage="0" bottom="0" percent="0" rank="0" text="" dxfId="1078">
      <formula>$D$1&gt;M4</formula>
    </cfRule>
  </conditionalFormatting>
  <conditionalFormatting sqref="M4">
    <cfRule type="expression" priority="2082" aboveAverage="0" equalAverage="0" bottom="0" percent="0" rank="0" text="" dxfId="1079">
      <formula>$D$1&lt;M4</formula>
    </cfRule>
    <cfRule type="expression" priority="2083" aboveAverage="0" equalAverage="0" bottom="0" percent="0" rank="0" text="" dxfId="1080">
      <formula>$D$1&gt;M4</formula>
    </cfRule>
  </conditionalFormatting>
  <conditionalFormatting sqref="M5">
    <cfRule type="cellIs" priority="2084" operator="equal" aboveAverage="0" equalAverage="0" bottom="0" percent="0" rank="0" text="" dxfId="1081">
      <formula>5</formula>
    </cfRule>
    <cfRule type="cellIs" priority="2085" operator="equal" aboveAverage="0" equalAverage="0" bottom="0" percent="0" rank="0" text="" dxfId="1082">
      <formula>4</formula>
    </cfRule>
    <cfRule type="cellIs" priority="2086" operator="equal" aboveAverage="0" equalAverage="0" bottom="0" percent="0" rank="0" text="" dxfId="1083">
      <formula>3</formula>
    </cfRule>
  </conditionalFormatting>
  <conditionalFormatting sqref="M4">
    <cfRule type="expression" priority="2087" aboveAverage="0" equalAverage="0" bottom="0" percent="0" rank="0" text="" dxfId="1084">
      <formula>$D$1&lt;M4</formula>
    </cfRule>
    <cfRule type="expression" priority="2088" aboveAverage="0" equalAverage="0" bottom="0" percent="0" rank="0" text="" dxfId="1085">
      <formula>$D$1&gt;M4</formula>
    </cfRule>
  </conditionalFormatting>
  <conditionalFormatting sqref="M5">
    <cfRule type="cellIs" priority="2089" operator="equal" aboveAverage="0" equalAverage="0" bottom="0" percent="0" rank="0" text="" dxfId="1086">
      <formula>5</formula>
    </cfRule>
    <cfRule type="cellIs" priority="2090" operator="equal" aboveAverage="0" equalAverage="0" bottom="0" percent="0" rank="0" text="" dxfId="1087">
      <formula>4</formula>
    </cfRule>
    <cfRule type="cellIs" priority="2091" operator="equal" aboveAverage="0" equalAverage="0" bottom="0" percent="0" rank="0" text="" dxfId="1088">
      <formula>3</formula>
    </cfRule>
  </conditionalFormatting>
  <conditionalFormatting sqref="M4">
    <cfRule type="expression" priority="2092" aboveAverage="0" equalAverage="0" bottom="0" percent="0" rank="0" text="" dxfId="1089">
      <formula>$D$1&lt;M4</formula>
    </cfRule>
    <cfRule type="expression" priority="2093" aboveAverage="0" equalAverage="0" bottom="0" percent="0" rank="0" text="" dxfId="1090">
      <formula>$D$1&gt;M4</formula>
    </cfRule>
  </conditionalFormatting>
  <conditionalFormatting sqref="M4">
    <cfRule type="expression" priority="2094" aboveAverage="0" equalAverage="0" bottom="0" percent="0" rank="0" text="" dxfId="1091">
      <formula>$D$1&lt;M4</formula>
    </cfRule>
    <cfRule type="expression" priority="2095" aboveAverage="0" equalAverage="0" bottom="0" percent="0" rank="0" text="" dxfId="1092">
      <formula>$D$1&gt;M4</formula>
    </cfRule>
  </conditionalFormatting>
  <conditionalFormatting sqref="M4">
    <cfRule type="expression" priority="2096" aboveAverage="0" equalAverage="0" bottom="0" percent="0" rank="0" text="" dxfId="1093">
      <formula>$D$1&lt;M4</formula>
    </cfRule>
    <cfRule type="expression" priority="2097" aboveAverage="0" equalAverage="0" bottom="0" percent="0" rank="0" text="" dxfId="1094">
      <formula>$D$1&gt;M4</formula>
    </cfRule>
  </conditionalFormatting>
  <conditionalFormatting sqref="M5">
    <cfRule type="cellIs" priority="2098" operator="equal" aboveAverage="0" equalAverage="0" bottom="0" percent="0" rank="0" text="" dxfId="1095">
      <formula>5</formula>
    </cfRule>
    <cfRule type="cellIs" priority="2099" operator="equal" aboveAverage="0" equalAverage="0" bottom="0" percent="0" rank="0" text="" dxfId="1096">
      <formula>4</formula>
    </cfRule>
    <cfRule type="cellIs" priority="2100" operator="equal" aboveAverage="0" equalAverage="0" bottom="0" percent="0" rank="0" text="" dxfId="1097">
      <formula>3</formula>
    </cfRule>
  </conditionalFormatting>
  <conditionalFormatting sqref="M5">
    <cfRule type="cellIs" priority="2101" operator="equal" aboveAverage="0" equalAverage="0" bottom="0" percent="0" rank="0" text="" dxfId="1098">
      <formula>5</formula>
    </cfRule>
    <cfRule type="cellIs" priority="2102" operator="equal" aboveAverage="0" equalAverage="0" bottom="0" percent="0" rank="0" text="" dxfId="1099">
      <formula>4</formula>
    </cfRule>
    <cfRule type="cellIs" priority="2103" operator="equal" aboveAverage="0" equalAverage="0" bottom="0" percent="0" rank="0" text="" dxfId="1100">
      <formula>3</formula>
    </cfRule>
  </conditionalFormatting>
  <conditionalFormatting sqref="M3:M4">
    <cfRule type="expression" priority="2104" aboveAverage="0" equalAverage="0" bottom="0" percent="0" rank="0" text="" dxfId="1101">
      <formula>$D$1&lt;M3</formula>
    </cfRule>
    <cfRule type="expression" priority="2105" aboveAverage="0" equalAverage="0" bottom="0" percent="0" rank="0" text="" dxfId="1102">
      <formula>$D$1&gt;M3</formula>
    </cfRule>
  </conditionalFormatting>
  <conditionalFormatting sqref="M5">
    <cfRule type="cellIs" priority="2106" operator="equal" aboveAverage="0" equalAverage="0" bottom="0" percent="0" rank="0" text="" dxfId="1103">
      <formula>5</formula>
    </cfRule>
    <cfRule type="cellIs" priority="2107" operator="equal" aboveAverage="0" equalAverage="0" bottom="0" percent="0" rank="0" text="" dxfId="1104">
      <formula>4</formula>
    </cfRule>
    <cfRule type="cellIs" priority="2108" operator="equal" aboveAverage="0" equalAverage="0" bottom="0" percent="0" rank="0" text="" dxfId="1105">
      <formula>3</formula>
    </cfRule>
  </conditionalFormatting>
  <conditionalFormatting sqref="M4">
    <cfRule type="expression" priority="2109" aboveAverage="0" equalAverage="0" bottom="0" percent="0" rank="0" text="" dxfId="1106">
      <formula>$D$1&lt;M4</formula>
    </cfRule>
    <cfRule type="expression" priority="2110" aboveAverage="0" equalAverage="0" bottom="0" percent="0" rank="0" text="" dxfId="1107">
      <formula>$D$1&gt;M4</formula>
    </cfRule>
  </conditionalFormatting>
  <conditionalFormatting sqref="M4">
    <cfRule type="expression" priority="2111" aboveAverage="0" equalAverage="0" bottom="0" percent="0" rank="0" text="" dxfId="1108">
      <formula>$D$1&lt;M4</formula>
    </cfRule>
    <cfRule type="expression" priority="2112" aboveAverage="0" equalAverage="0" bottom="0" percent="0" rank="0" text="" dxfId="1109">
      <formula>$D$1&gt;M4</formula>
    </cfRule>
  </conditionalFormatting>
  <conditionalFormatting sqref="M4">
    <cfRule type="expression" priority="2113" aboveAverage="0" equalAverage="0" bottom="0" percent="0" rank="0" text="" dxfId="1110">
      <formula>$D$1&lt;M4</formula>
    </cfRule>
    <cfRule type="expression" priority="2114" aboveAverage="0" equalAverage="0" bottom="0" percent="0" rank="0" text="" dxfId="1111">
      <formula>$D$1&gt;M4</formula>
    </cfRule>
  </conditionalFormatting>
  <conditionalFormatting sqref="M5">
    <cfRule type="cellIs" priority="2115" operator="equal" aboveAverage="0" equalAverage="0" bottom="0" percent="0" rank="0" text="" dxfId="1112">
      <formula>5</formula>
    </cfRule>
    <cfRule type="cellIs" priority="2116" operator="equal" aboveAverage="0" equalAverage="0" bottom="0" percent="0" rank="0" text="" dxfId="1113">
      <formula>4</formula>
    </cfRule>
    <cfRule type="cellIs" priority="2117" operator="equal" aboveAverage="0" equalAverage="0" bottom="0" percent="0" rank="0" text="" dxfId="1114">
      <formula>3</formula>
    </cfRule>
  </conditionalFormatting>
  <conditionalFormatting sqref="M4">
    <cfRule type="expression" priority="2118" aboveAverage="0" equalAverage="0" bottom="0" percent="0" rank="0" text="" dxfId="1115">
      <formula>$D$1&lt;M4</formula>
    </cfRule>
    <cfRule type="expression" priority="2119" aboveAverage="0" equalAverage="0" bottom="0" percent="0" rank="0" text="" dxfId="1116">
      <formula>$D$1&gt;M4</formula>
    </cfRule>
  </conditionalFormatting>
  <conditionalFormatting sqref="M5">
    <cfRule type="cellIs" priority="2120" operator="equal" aboveAverage="0" equalAverage="0" bottom="0" percent="0" rank="0" text="" dxfId="1117">
      <formula>5</formula>
    </cfRule>
    <cfRule type="cellIs" priority="2121" operator="equal" aboveAverage="0" equalAverage="0" bottom="0" percent="0" rank="0" text="" dxfId="1118">
      <formula>4</formula>
    </cfRule>
    <cfRule type="cellIs" priority="2122" operator="equal" aboveAverage="0" equalAverage="0" bottom="0" percent="0" rank="0" text="" dxfId="1119">
      <formula>3</formula>
    </cfRule>
  </conditionalFormatting>
  <conditionalFormatting sqref="M3:M4">
    <cfRule type="expression" priority="2123" aboveAverage="0" equalAverage="0" bottom="0" percent="0" rank="0" text="" dxfId="1120">
      <formula>$D$1&lt;M3</formula>
    </cfRule>
    <cfRule type="expression" priority="2124" aboveAverage="0" equalAverage="0" bottom="0" percent="0" rank="0" text="" dxfId="1121">
      <formula>$D$1&gt;M3</formula>
    </cfRule>
  </conditionalFormatting>
  <conditionalFormatting sqref="M5">
    <cfRule type="cellIs" priority="2125" operator="equal" aboveAverage="0" equalAverage="0" bottom="0" percent="0" rank="0" text="" dxfId="1122">
      <formula>5</formula>
    </cfRule>
    <cfRule type="cellIs" priority="2126" operator="equal" aboveAverage="0" equalAverage="0" bottom="0" percent="0" rank="0" text="" dxfId="1123">
      <formula>4</formula>
    </cfRule>
    <cfRule type="cellIs" priority="2127" operator="equal" aboveAverage="0" equalAverage="0" bottom="0" percent="0" rank="0" text="" dxfId="1124">
      <formula>3</formula>
    </cfRule>
  </conditionalFormatting>
  <conditionalFormatting sqref="M4">
    <cfRule type="expression" priority="2128" aboveAverage="0" equalAverage="0" bottom="0" percent="0" rank="0" text="" dxfId="1125">
      <formula>$D$1&lt;M4</formula>
    </cfRule>
    <cfRule type="expression" priority="2129" aboveAverage="0" equalAverage="0" bottom="0" percent="0" rank="0" text="" dxfId="1126">
      <formula>$D$1&gt;M4</formula>
    </cfRule>
  </conditionalFormatting>
  <conditionalFormatting sqref="M4">
    <cfRule type="expression" priority="2130" aboveAverage="0" equalAverage="0" bottom="0" percent="0" rank="0" text="" dxfId="1127">
      <formula>$D$1&lt;M4</formula>
    </cfRule>
    <cfRule type="expression" priority="2131" aboveAverage="0" equalAverage="0" bottom="0" percent="0" rank="0" text="" dxfId="1128">
      <formula>$D$1&gt;M4</formula>
    </cfRule>
  </conditionalFormatting>
  <conditionalFormatting sqref="M4">
    <cfRule type="expression" priority="2132" aboveAverage="0" equalAverage="0" bottom="0" percent="0" rank="0" text="" dxfId="1129">
      <formula>$D$1&lt;M4</formula>
    </cfRule>
    <cfRule type="expression" priority="2133" aboveAverage="0" equalAverage="0" bottom="0" percent="0" rank="0" text="" dxfId="1130">
      <formula>$D$1&gt;M4</formula>
    </cfRule>
  </conditionalFormatting>
  <conditionalFormatting sqref="M4">
    <cfRule type="expression" priority="2134" aboveAverage="0" equalAverage="0" bottom="0" percent="0" rank="0" text="" dxfId="1131">
      <formula>$D$1&lt;M4</formula>
    </cfRule>
    <cfRule type="expression" priority="2135" aboveAverage="0" equalAverage="0" bottom="0" percent="0" rank="0" text="" dxfId="1132">
      <formula>$D$1&gt;M4</formula>
    </cfRule>
  </conditionalFormatting>
  <conditionalFormatting sqref="M4">
    <cfRule type="expression" priority="2136" aboveAverage="0" equalAverage="0" bottom="0" percent="0" rank="0" text="" dxfId="1133">
      <formula>$D$1&lt;M4</formula>
    </cfRule>
    <cfRule type="expression" priority="2137" aboveAverage="0" equalAverage="0" bottom="0" percent="0" rank="0" text="" dxfId="1134">
      <formula>$D$1&gt;M4</formula>
    </cfRule>
  </conditionalFormatting>
  <conditionalFormatting sqref="M4">
    <cfRule type="expression" priority="2138" aboveAverage="0" equalAverage="0" bottom="0" percent="0" rank="0" text="" dxfId="1135">
      <formula>$D$1&lt;M4</formula>
    </cfRule>
    <cfRule type="expression" priority="2139" aboveAverage="0" equalAverage="0" bottom="0" percent="0" rank="0" text="" dxfId="1136">
      <formula>$D$1&gt;M4</formula>
    </cfRule>
  </conditionalFormatting>
  <conditionalFormatting sqref="M4">
    <cfRule type="expression" priority="2140" aboveAverage="0" equalAverage="0" bottom="0" percent="0" rank="0" text="" dxfId="1137">
      <formula>$D$1&lt;M4</formula>
    </cfRule>
    <cfRule type="expression" priority="2141" aboveAverage="0" equalAverage="0" bottom="0" percent="0" rank="0" text="" dxfId="1138">
      <formula>$D$1&gt;M4</formula>
    </cfRule>
  </conditionalFormatting>
  <conditionalFormatting sqref="M4">
    <cfRule type="expression" priority="2142" aboveAverage="0" equalAverage="0" bottom="0" percent="0" rank="0" text="" dxfId="1139">
      <formula>$D$1&lt;M4</formula>
    </cfRule>
    <cfRule type="expression" priority="2143" aboveAverage="0" equalAverage="0" bottom="0" percent="0" rank="0" text="" dxfId="1140">
      <formula>$D$1&gt;M4</formula>
    </cfRule>
  </conditionalFormatting>
  <conditionalFormatting sqref="M5">
    <cfRule type="cellIs" priority="2144" operator="equal" aboveAverage="0" equalAverage="0" bottom="0" percent="0" rank="0" text="" dxfId="1141">
      <formula>5</formula>
    </cfRule>
    <cfRule type="cellIs" priority="2145" operator="equal" aboveAverage="0" equalAverage="0" bottom="0" percent="0" rank="0" text="" dxfId="1142">
      <formula>4</formula>
    </cfRule>
    <cfRule type="cellIs" priority="2146" operator="equal" aboveAverage="0" equalAverage="0" bottom="0" percent="0" rank="0" text="" dxfId="1143">
      <formula>3</formula>
    </cfRule>
  </conditionalFormatting>
  <conditionalFormatting sqref="M3:M4">
    <cfRule type="expression" priority="2147" aboveAverage="0" equalAverage="0" bottom="0" percent="0" rank="0" text="" dxfId="1144">
      <formula>$D$1&lt;M3</formula>
    </cfRule>
    <cfRule type="expression" priority="2148" aboveAverage="0" equalAverage="0" bottom="0" percent="0" rank="0" text="" dxfId="1145">
      <formula>$D$1&gt;M3</formula>
    </cfRule>
  </conditionalFormatting>
  <conditionalFormatting sqref="M5">
    <cfRule type="cellIs" priority="2149" operator="equal" aboveAverage="0" equalAverage="0" bottom="0" percent="0" rank="0" text="" dxfId="1146">
      <formula>5</formula>
    </cfRule>
    <cfRule type="cellIs" priority="2150" operator="equal" aboveAverage="0" equalAverage="0" bottom="0" percent="0" rank="0" text="" dxfId="1147">
      <formula>4</formula>
    </cfRule>
    <cfRule type="cellIs" priority="2151" operator="equal" aboveAverage="0" equalAverage="0" bottom="0" percent="0" rank="0" text="" dxfId="1148">
      <formula>3</formula>
    </cfRule>
  </conditionalFormatting>
  <conditionalFormatting sqref="M4">
    <cfRule type="expression" priority="2152" aboveAverage="0" equalAverage="0" bottom="0" percent="0" rank="0" text="" dxfId="1149">
      <formula>$D$1&lt;M4</formula>
    </cfRule>
    <cfRule type="expression" priority="2153" aboveAverage="0" equalAverage="0" bottom="0" percent="0" rank="0" text="" dxfId="1150">
      <formula>$D$1&gt;M4</formula>
    </cfRule>
  </conditionalFormatting>
  <conditionalFormatting sqref="M5">
    <cfRule type="cellIs" priority="2154" operator="equal" aboveAverage="0" equalAverage="0" bottom="0" percent="0" rank="0" text="" dxfId="1151">
      <formula>5</formula>
    </cfRule>
    <cfRule type="cellIs" priority="2155" operator="equal" aboveAverage="0" equalAverage="0" bottom="0" percent="0" rank="0" text="" dxfId="1152">
      <formula>4</formula>
    </cfRule>
    <cfRule type="cellIs" priority="2156" operator="equal" aboveAverage="0" equalAverage="0" bottom="0" percent="0" rank="0" text="" dxfId="1153">
      <formula>3</formula>
    </cfRule>
  </conditionalFormatting>
  <conditionalFormatting sqref="M4">
    <cfRule type="expression" priority="2157" aboveAverage="0" equalAverage="0" bottom="0" percent="0" rank="0" text="" dxfId="1154">
      <formula>$D$1&lt;M4</formula>
    </cfRule>
    <cfRule type="expression" priority="2158" aboveAverage="0" equalAverage="0" bottom="0" percent="0" rank="0" text="" dxfId="1155">
      <formula>$D$1&gt;M4</formula>
    </cfRule>
  </conditionalFormatting>
  <conditionalFormatting sqref="M4">
    <cfRule type="expression" priority="2159" aboveAverage="0" equalAverage="0" bottom="0" percent="0" rank="0" text="" dxfId="1156">
      <formula>$D$1&lt;M4</formula>
    </cfRule>
    <cfRule type="expression" priority="2160" aboveAverage="0" equalAverage="0" bottom="0" percent="0" rank="0" text="" dxfId="1157">
      <formula>$D$1&gt;M4</formula>
    </cfRule>
  </conditionalFormatting>
  <conditionalFormatting sqref="M4">
    <cfRule type="expression" priority="2161" aboveAverage="0" equalAverage="0" bottom="0" percent="0" rank="0" text="" dxfId="1158">
      <formula>$D$1&lt;M4</formula>
    </cfRule>
    <cfRule type="expression" priority="2162" aboveAverage="0" equalAverage="0" bottom="0" percent="0" rank="0" text="" dxfId="1159">
      <formula>$D$1&gt;M4</formula>
    </cfRule>
  </conditionalFormatting>
  <conditionalFormatting sqref="M4">
    <cfRule type="expression" priority="2163" aboveAverage="0" equalAverage="0" bottom="0" percent="0" rank="0" text="" dxfId="1160">
      <formula>$D$1&lt;M4</formula>
    </cfRule>
    <cfRule type="expression" priority="2164" aboveAverage="0" equalAverage="0" bottom="0" percent="0" rank="0" text="" dxfId="1161">
      <formula>$D$1&gt;M4</formula>
    </cfRule>
  </conditionalFormatting>
  <conditionalFormatting sqref="M4">
    <cfRule type="expression" priority="2165" aboveAverage="0" equalAverage="0" bottom="0" percent="0" rank="0" text="" dxfId="1162">
      <formula>$D$1&lt;M4</formula>
    </cfRule>
    <cfRule type="expression" priority="2166" aboveAverage="0" equalAverage="0" bottom="0" percent="0" rank="0" text="" dxfId="1163">
      <formula>$D$1&gt;M4</formula>
    </cfRule>
  </conditionalFormatting>
  <conditionalFormatting sqref="M4">
    <cfRule type="expression" priority="2167" aboveAverage="0" equalAverage="0" bottom="0" percent="0" rank="0" text="" dxfId="1164">
      <formula>$D$1&lt;M4</formula>
    </cfRule>
    <cfRule type="expression" priority="2168" aboveAverage="0" equalAverage="0" bottom="0" percent="0" rank="0" text="" dxfId="1165">
      <formula>$D$1&gt;M4</formula>
    </cfRule>
  </conditionalFormatting>
  <conditionalFormatting sqref="M4">
    <cfRule type="expression" priority="2169" aboveAverage="0" equalAverage="0" bottom="0" percent="0" rank="0" text="" dxfId="1166">
      <formula>$D$1&lt;M4</formula>
    </cfRule>
    <cfRule type="expression" priority="2170" aboveAverage="0" equalAverage="0" bottom="0" percent="0" rank="0" text="" dxfId="1167">
      <formula>$D$1&gt;M4</formula>
    </cfRule>
  </conditionalFormatting>
  <conditionalFormatting sqref="M4">
    <cfRule type="expression" priority="2171" aboveAverage="0" equalAverage="0" bottom="0" percent="0" rank="0" text="" dxfId="1168">
      <formula>$D$1&lt;M4</formula>
    </cfRule>
    <cfRule type="expression" priority="2172" aboveAverage="0" equalAverage="0" bottom="0" percent="0" rank="0" text="" dxfId="1169">
      <formula>$D$1&gt;M4</formula>
    </cfRule>
  </conditionalFormatting>
  <conditionalFormatting sqref="M4">
    <cfRule type="expression" priority="2173" aboveAverage="0" equalAverage="0" bottom="0" percent="0" rank="0" text="" dxfId="1170">
      <formula>$D$1&lt;M4</formula>
    </cfRule>
    <cfRule type="expression" priority="2174" aboveAverage="0" equalAverage="0" bottom="0" percent="0" rank="0" text="" dxfId="1171">
      <formula>$D$1&gt;M4</formula>
    </cfRule>
  </conditionalFormatting>
  <conditionalFormatting sqref="M4">
    <cfRule type="expression" priority="2175" aboveAverage="0" equalAverage="0" bottom="0" percent="0" rank="0" text="" dxfId="1172">
      <formula>$D$1&lt;M4</formula>
    </cfRule>
    <cfRule type="expression" priority="2176" aboveAverage="0" equalAverage="0" bottom="0" percent="0" rank="0" text="" dxfId="1173">
      <formula>$D$1&gt;M4</formula>
    </cfRule>
  </conditionalFormatting>
  <printOptions headings="false" gridLines="false" gridLinesSet="true" horizontalCentered="false" verticalCentered="false"/>
  <pageMargins left="0.315277777777778" right="0.2625" top="0.747916666666667" bottom="0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2"/>
  <sheetViews>
    <sheetView showFormulas="false" showGridLines="true" showRowColHeaders="true" showZeros="true" rightToLeft="false" tabSelected="false" showOutlineSymbols="true" defaultGridColor="true" view="pageBreakPreview" topLeftCell="DP4" colorId="64" zoomScale="100" zoomScaleNormal="61" zoomScalePageLayoutView="100" workbookViewId="0">
      <selection pane="topLeft" activeCell="AD42" activeCellId="0" sqref="AD42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71"/>
    <col collapsed="false" customWidth="true" hidden="false" outlineLevel="0" max="4" min="4" style="1" width="20.83"/>
    <col collapsed="false" customWidth="true" hidden="false" outlineLevel="0" max="5" min="5" style="1" width="5.43"/>
    <col collapsed="false" customWidth="true" hidden="false" outlineLevel="0" max="6" min="6" style="0" width="7.71"/>
    <col collapsed="false" customWidth="true" hidden="false" outlineLevel="0" max="12" min="7" style="0" width="7.15"/>
    <col collapsed="false" customWidth="true" hidden="false" outlineLevel="0" max="13" min="13" style="0" width="6.28"/>
    <col collapsed="false" customWidth="true" hidden="true" outlineLevel="0" max="15" min="14" style="0" width="7.15"/>
    <col collapsed="false" customWidth="true" hidden="true" outlineLevel="0" max="16" min="16" style="0" width="6.88"/>
    <col collapsed="false" customWidth="true" hidden="true" outlineLevel="0" max="18" min="17" style="0" width="7.15"/>
    <col collapsed="false" customWidth="true" hidden="true" outlineLevel="0" max="20" min="19" style="0" width="6.28"/>
    <col collapsed="false" customWidth="true" hidden="true" outlineLevel="0" max="21" min="21" style="0" width="2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78" min="69" style="2" width="3.42"/>
    <col collapsed="false" customWidth="true" hidden="false" outlineLevel="0" max="84" min="7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43901.6335660409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196" t="s">
        <v>489</v>
      </c>
      <c r="G2" s="230" t="s">
        <v>400</v>
      </c>
      <c r="H2" s="230"/>
      <c r="I2" s="230"/>
      <c r="J2" s="230"/>
      <c r="K2" s="230" t="s">
        <v>2</v>
      </c>
      <c r="L2" s="230"/>
      <c r="M2" s="230"/>
      <c r="N2" s="25"/>
      <c r="O2" s="25"/>
      <c r="P2" s="25"/>
      <c r="Q2" s="25"/>
      <c r="R2" s="306"/>
      <c r="S2" s="306"/>
      <c r="T2" s="24"/>
      <c r="U2" s="301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2635</v>
      </c>
      <c r="B3" s="29"/>
      <c r="C3" s="29"/>
      <c r="D3" s="30" t="s">
        <v>3</v>
      </c>
      <c r="E3" s="308"/>
      <c r="F3" s="35" t="n">
        <v>43446</v>
      </c>
      <c r="G3" s="232" t="n">
        <v>43825</v>
      </c>
      <c r="H3" s="232" t="n">
        <v>43419</v>
      </c>
      <c r="I3" s="232" t="n">
        <v>43493</v>
      </c>
      <c r="J3" s="232" t="n">
        <v>43496</v>
      </c>
      <c r="K3" s="232" t="n">
        <v>43501</v>
      </c>
      <c r="L3" s="232" t="n">
        <v>43511</v>
      </c>
      <c r="M3" s="232" t="n">
        <v>43507</v>
      </c>
      <c r="N3" s="34"/>
      <c r="O3" s="35"/>
      <c r="P3" s="34"/>
      <c r="Q3" s="35"/>
      <c r="R3" s="35"/>
      <c r="S3" s="35"/>
      <c r="T3" s="302"/>
      <c r="U3" s="234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38.25" hidden="false" customHeight="false" outlineLevel="0" collapsed="false">
      <c r="A4" s="29"/>
      <c r="B4" s="29"/>
      <c r="C4" s="29"/>
      <c r="D4" s="45" t="s">
        <v>5</v>
      </c>
      <c r="E4" s="31"/>
      <c r="F4" s="47" t="s">
        <v>490</v>
      </c>
      <c r="G4" s="47" t="s">
        <v>491</v>
      </c>
      <c r="H4" s="47" t="s">
        <v>492</v>
      </c>
      <c r="I4" s="47" t="s">
        <v>8</v>
      </c>
      <c r="J4" s="47" t="s">
        <v>493</v>
      </c>
      <c r="K4" s="47" t="s">
        <v>6</v>
      </c>
      <c r="L4" s="242" t="s">
        <v>494</v>
      </c>
      <c r="M4" s="47" t="s">
        <v>495</v>
      </c>
      <c r="N4" s="47"/>
      <c r="O4" s="47"/>
      <c r="P4" s="47"/>
      <c r="Q4" s="48"/>
      <c r="R4" s="48"/>
      <c r="S4" s="47"/>
      <c r="T4" s="302"/>
      <c r="U4" s="27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8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496</v>
      </c>
      <c r="G5" s="58" t="s">
        <v>497</v>
      </c>
      <c r="H5" s="60" t="s">
        <v>498</v>
      </c>
      <c r="I5" s="58" t="s">
        <v>402</v>
      </c>
      <c r="J5" s="58" t="s">
        <v>499</v>
      </c>
      <c r="K5" s="58" t="s">
        <v>16</v>
      </c>
      <c r="L5" s="58" t="s">
        <v>500</v>
      </c>
      <c r="M5" s="58" t="s">
        <v>501</v>
      </c>
      <c r="N5" s="58"/>
      <c r="O5" s="60"/>
      <c r="P5" s="58"/>
      <c r="Q5" s="58"/>
      <c r="R5" s="58"/>
      <c r="S5" s="60"/>
      <c r="T5" s="303"/>
      <c r="U5" s="244"/>
      <c r="V5" s="245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5" hidden="false" customHeight="true" outlineLevel="0" collapsed="false">
      <c r="A6" s="75" t="n">
        <v>1</v>
      </c>
      <c r="B6" s="76" t="s">
        <v>29</v>
      </c>
      <c r="C6" s="309" t="s">
        <v>30</v>
      </c>
      <c r="D6" s="310" t="s">
        <v>614</v>
      </c>
      <c r="E6" s="79" t="n">
        <v>2635</v>
      </c>
      <c r="F6" s="80" t="s">
        <v>489</v>
      </c>
      <c r="G6" s="80" t="n">
        <v>5</v>
      </c>
      <c r="H6" s="80" t="n">
        <v>4</v>
      </c>
      <c r="I6" s="80" t="n">
        <v>5</v>
      </c>
      <c r="J6" s="80" t="n">
        <v>5</v>
      </c>
      <c r="K6" s="80" t="n">
        <v>5</v>
      </c>
      <c r="L6" s="80" t="n">
        <v>5</v>
      </c>
      <c r="M6" s="80" t="n">
        <v>4</v>
      </c>
      <c r="N6" s="80"/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4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0</v>
      </c>
      <c r="AA6" s="177" t="n">
        <f aca="false">COUNTIF(AG6:AV6,AA$5)</f>
        <v>2</v>
      </c>
      <c r="AB6" s="177" t="n">
        <f aca="false">COUNTIF(AG6:AV6,AB$5)</f>
        <v>5</v>
      </c>
      <c r="AC6" s="177" t="n">
        <f aca="false">SUM(X6:AB6)</f>
        <v>7</v>
      </c>
      <c r="AD6" s="255" t="n">
        <f aca="false">IF(ISERROR(((X6+Y6)*2+Z6*3+AA6*4+AB6*5)/SUM(X6,Y6:AB6)),"",((X6+Y6)*2+Z6*3+AA6*4+AB6*5)/SUM(X6,Y6:AB6))</f>
        <v>4.71428571428571</v>
      </c>
      <c r="AE6" s="93" t="n">
        <f aca="false">IF(AW6=5,0.5,IF(AW6=4,0.25,IF(AW6&lt;=3,0)))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5</v>
      </c>
      <c r="AI6" s="215" t="n">
        <f aca="false">IF(ISERROR(VALUE(LEFT(H6))),LEFT(H6),VALUE(LEFT(H6)))</f>
        <v>4</v>
      </c>
      <c r="AJ6" s="215" t="n">
        <f aca="false">IF(ISERROR(VALUE(LEFT(I6))),LEFT(I6),VALUE(LEFT(I6)))</f>
        <v>5</v>
      </c>
      <c r="AK6" s="215" t="n">
        <f aca="false">IF(ISERROR(VALUE(LEFT(J6))),LEFT(J6),VALUE(LEFT(J6)))</f>
        <v>5</v>
      </c>
      <c r="AL6" s="215" t="n">
        <f aca="false">IF(ISERROR(VALUE(LEFT(K6))),LEFT(K6),VALUE(LEFT(K6)))</f>
        <v>5</v>
      </c>
      <c r="AM6" s="215" t="n">
        <f aca="false">IF(ISERROR(VALUE(LEFT(L6))),LEFT(L6),VALUE(LEFT(L6)))</f>
        <v>5</v>
      </c>
      <c r="AN6" s="215" t="n">
        <f aca="false">IF(ISERROR(VALUE(LEFT(M6))),LEFT(M6),VALUE(LEFT(M6)))</f>
        <v>4</v>
      </c>
      <c r="AO6" s="215" t="str">
        <f aca="false">IF(ISERROR(VALUE(LEFT(N6))),LEFT(N6),VALUE(LEFT(N6)))</f>
        <v/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5" hidden="false" customHeight="true" outlineLevel="0" collapsed="false">
      <c r="A7" s="75" t="n">
        <v>2</v>
      </c>
      <c r="B7" s="76" t="s">
        <v>29</v>
      </c>
      <c r="C7" s="309" t="s">
        <v>30</v>
      </c>
      <c r="D7" s="310" t="s">
        <v>615</v>
      </c>
      <c r="E7" s="79" t="n">
        <v>2635</v>
      </c>
      <c r="F7" s="80" t="s">
        <v>489</v>
      </c>
      <c r="G7" s="80" t="n">
        <v>5</v>
      </c>
      <c r="H7" s="80" t="n">
        <v>4</v>
      </c>
      <c r="I7" s="80" t="n">
        <v>5</v>
      </c>
      <c r="J7" s="80" t="n">
        <v>4</v>
      </c>
      <c r="K7" s="80" t="n">
        <v>5</v>
      </c>
      <c r="L7" s="80" t="n">
        <v>5</v>
      </c>
      <c r="M7" s="80" t="n">
        <v>3</v>
      </c>
      <c r="N7" s="80"/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3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1</v>
      </c>
      <c r="AA7" s="177" t="n">
        <f aca="false">COUNTIF(AG7:AV7,AA$5)</f>
        <v>2</v>
      </c>
      <c r="AB7" s="177" t="n">
        <f aca="false">COUNTIF(AG7:AV7,AB$5)</f>
        <v>4</v>
      </c>
      <c r="AC7" s="177" t="n">
        <f aca="false">SUM(X7:AB7)</f>
        <v>7</v>
      </c>
      <c r="AD7" s="255" t="n">
        <f aca="false">IF(ISERROR(((X7+Y7)*2+Z7*3+AA7*4+AB7*5)/SUM(X7,Y7:AB7)),"",((X7+Y7)*2+Z7*3+AA7*4+AB7*5)/SUM(X7,Y7:AB7))</f>
        <v>4.42857142857143</v>
      </c>
      <c r="AE7" s="93" t="n">
        <f aca="false">IF(AX7=5,0.5,IF(AX7=4,0.25,IF(AX7&lt;=3,0)))</f>
        <v>0</v>
      </c>
      <c r="AG7" s="215" t="str">
        <f aca="false">IF(ISERROR(VALUE(LEFT(F7))),LEFT(F7),VALUE(LEFT(F7)))</f>
        <v>З</v>
      </c>
      <c r="AH7" s="215" t="n">
        <f aca="false">IF(ISERROR(VALUE(LEFT(G7))),LEFT(G7),VALUE(LEFT(G7)))</f>
        <v>5</v>
      </c>
      <c r="AI7" s="215" t="n">
        <f aca="false">IF(ISERROR(VALUE(LEFT(H7))),LEFT(H7),VALUE(LEFT(H7)))</f>
        <v>4</v>
      </c>
      <c r="AJ7" s="215" t="n">
        <f aca="false">IF(ISERROR(VALUE(LEFT(I7))),LEFT(I7),VALUE(LEFT(I7)))</f>
        <v>5</v>
      </c>
      <c r="AK7" s="215" t="n">
        <f aca="false">IF(ISERROR(VALUE(LEFT(J7))),LEFT(J7),VALUE(LEFT(J7)))</f>
        <v>4</v>
      </c>
      <c r="AL7" s="215" t="n">
        <f aca="false">IF(ISERROR(VALUE(LEFT(K7))),LEFT(K7),VALUE(LEFT(K7)))</f>
        <v>5</v>
      </c>
      <c r="AM7" s="215" t="n">
        <f aca="false">IF(ISERROR(VALUE(LEFT(L7))),LEFT(L7),VALUE(LEFT(L7)))</f>
        <v>5</v>
      </c>
      <c r="AN7" s="215" t="n">
        <f aca="false">IF(ISERROR(VALUE(LEFT(M7))),LEFT(M7),VALUE(LEFT(M7)))</f>
        <v>3</v>
      </c>
      <c r="AO7" s="215" t="str">
        <f aca="false">IF(ISERROR(VALUE(LEFT(N7))),LEFT(N7),VALUE(LEFT(N7)))</f>
        <v/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5" hidden="false" customHeight="true" outlineLevel="0" collapsed="false">
      <c r="A8" s="75" t="n">
        <v>3</v>
      </c>
      <c r="B8" s="76" t="s">
        <v>29</v>
      </c>
      <c r="C8" s="309" t="s">
        <v>30</v>
      </c>
      <c r="D8" s="310" t="s">
        <v>616</v>
      </c>
      <c r="E8" s="79" t="n">
        <v>2635</v>
      </c>
      <c r="F8" s="80" t="s">
        <v>489</v>
      </c>
      <c r="G8" s="80" t="n">
        <v>4</v>
      </c>
      <c r="H8" s="80" t="n">
        <v>5</v>
      </c>
      <c r="I8" s="80" t="n">
        <v>5</v>
      </c>
      <c r="J8" s="80" t="n">
        <v>5</v>
      </c>
      <c r="K8" s="80" t="n">
        <v>5</v>
      </c>
      <c r="L8" s="80" t="n">
        <v>5</v>
      </c>
      <c r="M8" s="80" t="n">
        <v>4</v>
      </c>
      <c r="N8" s="80"/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4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0</v>
      </c>
      <c r="AA8" s="177" t="n">
        <f aca="false">COUNTIF(AG8:AV8,AA$5)</f>
        <v>2</v>
      </c>
      <c r="AB8" s="177" t="n">
        <f aca="false">COUNTIF(AG8:AV8,AB$5)</f>
        <v>5</v>
      </c>
      <c r="AC8" s="177" t="n">
        <f aca="false">SUM(X8:AB8)</f>
        <v>7</v>
      </c>
      <c r="AD8" s="255" t="n">
        <f aca="false">IF(ISERROR(((X8+Y8)*2+Z8*3+AA8*4+AB8*5)/SUM(X8,Y8:AB8)),"",((X8+Y8)*2+Z8*3+AA8*4+AB8*5)/SUM(X8,Y8:AB8))</f>
        <v>4.71428571428571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n">
        <f aca="false">IF(ISERROR(VALUE(LEFT(G8))),LEFT(G8),VALUE(LEFT(G8)))</f>
        <v>4</v>
      </c>
      <c r="AI8" s="215" t="n">
        <f aca="false">IF(ISERROR(VALUE(LEFT(H8))),LEFT(H8),VALUE(LEFT(H8)))</f>
        <v>5</v>
      </c>
      <c r="AJ8" s="215" t="n">
        <f aca="false">IF(ISERROR(VALUE(LEFT(I8))),LEFT(I8),VALUE(LEFT(I8)))</f>
        <v>5</v>
      </c>
      <c r="AK8" s="215" t="n">
        <f aca="false">IF(ISERROR(VALUE(LEFT(J8))),LEFT(J8),VALUE(LEFT(J8)))</f>
        <v>5</v>
      </c>
      <c r="AL8" s="215" t="n">
        <f aca="false">IF(ISERROR(VALUE(LEFT(K8))),LEFT(K8),VALUE(LEFT(K8)))</f>
        <v>5</v>
      </c>
      <c r="AM8" s="215" t="n">
        <f aca="false">IF(ISERROR(VALUE(LEFT(L8))),LEFT(L8),VALUE(LEFT(L8)))</f>
        <v>5</v>
      </c>
      <c r="AN8" s="215" t="n">
        <f aca="false">IF(ISERROR(VALUE(LEFT(M8))),LEFT(M8),VALUE(LEFT(M8)))</f>
        <v>4</v>
      </c>
      <c r="AO8" s="215" t="str">
        <f aca="false">IF(ISERROR(VALUE(LEFT(N8))),LEFT(N8),VALUE(LEFT(N8)))</f>
        <v/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5" hidden="false" customHeight="true" outlineLevel="0" collapsed="false">
      <c r="A9" s="75" t="n">
        <v>4</v>
      </c>
      <c r="B9" s="76" t="s">
        <v>29</v>
      </c>
      <c r="C9" s="309" t="s">
        <v>565</v>
      </c>
      <c r="D9" s="310" t="s">
        <v>617</v>
      </c>
      <c r="E9" s="79" t="n">
        <v>2635</v>
      </c>
      <c r="F9" s="80" t="s">
        <v>489</v>
      </c>
      <c r="G9" s="80" t="n">
        <v>5</v>
      </c>
      <c r="H9" s="80" t="n">
        <v>5</v>
      </c>
      <c r="I9" s="80" t="n">
        <v>5</v>
      </c>
      <c r="J9" s="80" t="n">
        <v>5</v>
      </c>
      <c r="K9" s="80" t="n">
        <v>5</v>
      </c>
      <c r="L9" s="80" t="n">
        <v>5</v>
      </c>
      <c r="M9" s="80" t="n">
        <v>5</v>
      </c>
      <c r="N9" s="80"/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5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0</v>
      </c>
      <c r="AA9" s="177" t="n">
        <f aca="false">COUNTIF(AG9:AV9,AA$5)</f>
        <v>0</v>
      </c>
      <c r="AB9" s="177" t="n">
        <f aca="false">COUNTIF(AG9:AV9,AB$5)</f>
        <v>7</v>
      </c>
      <c r="AC9" s="177" t="n">
        <f aca="false">SUM(X9:AB9)</f>
        <v>7</v>
      </c>
      <c r="AD9" s="255" t="n">
        <f aca="false">IF(ISERROR(((X9+Y9)*2+Z9*3+AA9*4+AB9*5)/SUM(X9,Y9:AB9)),"",((X9+Y9)*2+Z9*3+AA9*4+AB9*5)/SUM(X9,Y9:AB9))</f>
        <v>5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5</v>
      </c>
      <c r="AI9" s="215" t="n">
        <f aca="false">IF(ISERROR(VALUE(LEFT(H9))),LEFT(H9),VALUE(LEFT(H9)))</f>
        <v>5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5</v>
      </c>
      <c r="AL9" s="215" t="n">
        <f aca="false">IF(ISERROR(VALUE(LEFT(K9))),LEFT(K9),VALUE(LEFT(K9)))</f>
        <v>5</v>
      </c>
      <c r="AM9" s="215" t="n">
        <f aca="false">IF(ISERROR(VALUE(LEFT(L9))),LEFT(L9),VALUE(LEFT(L9)))</f>
        <v>5</v>
      </c>
      <c r="AN9" s="215" t="n">
        <f aca="false">IF(ISERROR(VALUE(LEFT(M9))),LEFT(M9),VALUE(LEFT(M9)))</f>
        <v>5</v>
      </c>
      <c r="AO9" s="215" t="str">
        <f aca="false">IF(ISERROR(VALUE(LEFT(N9))),LEFT(N9),VALUE(LEFT(N9)))</f>
        <v/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5" hidden="false" customHeight="true" outlineLevel="0" collapsed="false">
      <c r="A10" s="75" t="n">
        <v>5</v>
      </c>
      <c r="B10" s="76" t="s">
        <v>29</v>
      </c>
      <c r="C10" s="309" t="s">
        <v>30</v>
      </c>
      <c r="D10" s="310" t="s">
        <v>618</v>
      </c>
      <c r="E10" s="79" t="n">
        <v>2635</v>
      </c>
      <c r="F10" s="80" t="s">
        <v>489</v>
      </c>
      <c r="G10" s="80" t="n">
        <v>5</v>
      </c>
      <c r="H10" s="80" t="n">
        <v>5</v>
      </c>
      <c r="I10" s="80" t="n">
        <v>5</v>
      </c>
      <c r="J10" s="80" t="n">
        <v>5</v>
      </c>
      <c r="K10" s="80" t="n">
        <v>5</v>
      </c>
      <c r="L10" s="80" t="n">
        <v>5</v>
      </c>
      <c r="M10" s="80" t="n">
        <v>5</v>
      </c>
      <c r="N10" s="80"/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5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0</v>
      </c>
      <c r="Z10" s="177" t="n">
        <f aca="false">COUNTIF(AG10:AV10,Z$5)</f>
        <v>0</v>
      </c>
      <c r="AA10" s="177" t="n">
        <f aca="false">COUNTIF(AG10:AV10,AA$5)</f>
        <v>0</v>
      </c>
      <c r="AB10" s="177" t="n">
        <f aca="false">COUNTIF(AG10:AV10,AB$5)</f>
        <v>7</v>
      </c>
      <c r="AC10" s="177" t="n">
        <f aca="false">SUM(X10:AB10)</f>
        <v>7</v>
      </c>
      <c r="AD10" s="255" t="n">
        <f aca="false">IF(ISERROR(((X10+Y10)*2+Z10*3+AA10*4+AB10*5)/SUM(X10,Y10:AB10)),"",((X10+Y10)*2+Z10*3+AA10*4+AB10*5)/SUM(X10,Y10:AB10))</f>
        <v>5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З</v>
      </c>
      <c r="AH10" s="215" t="n">
        <f aca="false">IF(ISERROR(VALUE(LEFT(G10))),LEFT(G10),VALUE(LEFT(G10)))</f>
        <v>5</v>
      </c>
      <c r="AI10" s="215" t="n">
        <f aca="false">IF(ISERROR(VALUE(LEFT(H10))),LEFT(H10),VALUE(LEFT(H10)))</f>
        <v>5</v>
      </c>
      <c r="AJ10" s="215" t="n">
        <f aca="false">IF(ISERROR(VALUE(LEFT(I10))),LEFT(I10),VALUE(LEFT(I10)))</f>
        <v>5</v>
      </c>
      <c r="AK10" s="215" t="n">
        <f aca="false">IF(ISERROR(VALUE(LEFT(J10))),LEFT(J10),VALUE(LEFT(J10)))</f>
        <v>5</v>
      </c>
      <c r="AL10" s="215" t="n">
        <f aca="false">IF(ISERROR(VALUE(LEFT(K10))),LEFT(K10),VALUE(LEFT(K10)))</f>
        <v>5</v>
      </c>
      <c r="AM10" s="215" t="n">
        <f aca="false">IF(ISERROR(VALUE(LEFT(L10))),LEFT(L10),VALUE(LEFT(L10)))</f>
        <v>5</v>
      </c>
      <c r="AN10" s="215" t="n">
        <f aca="false">IF(ISERROR(VALUE(LEFT(M10))),LEFT(M10),VALUE(LEFT(M10)))</f>
        <v>5</v>
      </c>
      <c r="AO10" s="215" t="str">
        <f aca="false">IF(ISERROR(VALUE(LEFT(N10))),LEFT(N10),VALUE(LEFT(N10)))</f>
        <v/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1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5" hidden="false" customHeight="true" outlineLevel="0" collapsed="false">
      <c r="A11" s="75" t="n">
        <v>6</v>
      </c>
      <c r="B11" s="76" t="s">
        <v>29</v>
      </c>
      <c r="C11" s="309" t="s">
        <v>30</v>
      </c>
      <c r="D11" s="310" t="s">
        <v>619</v>
      </c>
      <c r="E11" s="79" t="n">
        <v>2635</v>
      </c>
      <c r="F11" s="80" t="s">
        <v>489</v>
      </c>
      <c r="G11" s="80" t="n">
        <v>5</v>
      </c>
      <c r="H11" s="80" t="n">
        <v>5</v>
      </c>
      <c r="I11" s="80" t="n">
        <v>5</v>
      </c>
      <c r="J11" s="80" t="n">
        <v>5</v>
      </c>
      <c r="K11" s="80" t="n">
        <v>5</v>
      </c>
      <c r="L11" s="80" t="n">
        <v>5</v>
      </c>
      <c r="M11" s="80" t="n">
        <v>5</v>
      </c>
      <c r="N11" s="80"/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5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0</v>
      </c>
      <c r="AA11" s="177" t="n">
        <f aca="false">COUNTIF(AG11:AV11,AA$5)</f>
        <v>0</v>
      </c>
      <c r="AB11" s="177" t="n">
        <f aca="false">COUNTIF(AG11:AV11,AB$5)</f>
        <v>7</v>
      </c>
      <c r="AC11" s="177" t="n">
        <f aca="false">SUM(X11:AB11)</f>
        <v>7</v>
      </c>
      <c r="AD11" s="255" t="n">
        <f aca="false">IF(ISERROR(((X11+Y11)*2+Z11*3+AA11*4+AB11*5)/SUM(X11,Y11:AB11)),"",((X11+Y11)*2+Z11*3+AA11*4+AB11*5)/SUM(X11,Y11:AB11))</f>
        <v>5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5</v>
      </c>
      <c r="AI11" s="215" t="n">
        <f aca="false">IF(ISERROR(VALUE(LEFT(H11))),LEFT(H11),VALUE(LEFT(H11)))</f>
        <v>5</v>
      </c>
      <c r="AJ11" s="215" t="n">
        <f aca="false">IF(ISERROR(VALUE(LEFT(I11))),LEFT(I11),VALUE(LEFT(I11)))</f>
        <v>5</v>
      </c>
      <c r="AK11" s="215" t="n">
        <f aca="false">IF(ISERROR(VALUE(LEFT(J11))),LEFT(J11),VALUE(LEFT(J11)))</f>
        <v>5</v>
      </c>
      <c r="AL11" s="215" t="n">
        <f aca="false">IF(ISERROR(VALUE(LEFT(K11))),LEFT(K11),VALUE(LEFT(K11)))</f>
        <v>5</v>
      </c>
      <c r="AM11" s="215" t="n">
        <f aca="false">IF(ISERROR(VALUE(LEFT(L11))),LEFT(L11),VALUE(LEFT(L11)))</f>
        <v>5</v>
      </c>
      <c r="AN11" s="215" t="n">
        <f aca="false">IF(ISERROR(VALUE(LEFT(M11))),LEFT(M11),VALUE(LEFT(M11)))</f>
        <v>5</v>
      </c>
      <c r="AO11" s="215" t="str">
        <f aca="false">IF(ISERROR(VALUE(LEFT(N11))),LEFT(N11),VALUE(LEFT(N11)))</f>
        <v/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5" hidden="false" customHeight="true" outlineLevel="0" collapsed="false">
      <c r="A12" s="75" t="n">
        <v>7</v>
      </c>
      <c r="B12" s="76" t="s">
        <v>29</v>
      </c>
      <c r="C12" s="309" t="s">
        <v>284</v>
      </c>
      <c r="D12" s="310" t="s">
        <v>620</v>
      </c>
      <c r="E12" s="79" t="n">
        <v>2635</v>
      </c>
      <c r="F12" s="80" t="s">
        <v>489</v>
      </c>
      <c r="G12" s="80" t="n">
        <v>5</v>
      </c>
      <c r="H12" s="80" t="n">
        <v>5</v>
      </c>
      <c r="I12" s="80" t="n">
        <v>5</v>
      </c>
      <c r="J12" s="80" t="n">
        <v>5</v>
      </c>
      <c r="K12" s="80" t="n">
        <v>5</v>
      </c>
      <c r="L12" s="80" t="n">
        <v>5</v>
      </c>
      <c r="M12" s="80" t="n">
        <v>5</v>
      </c>
      <c r="N12" s="80"/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5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0</v>
      </c>
      <c r="AA12" s="177" t="n">
        <f aca="false">COUNTIF(AG12:AV12,AA$5)</f>
        <v>0</v>
      </c>
      <c r="AB12" s="177" t="n">
        <f aca="false">COUNTIF(AG12:AV12,AB$5)</f>
        <v>7</v>
      </c>
      <c r="AC12" s="177" t="n">
        <f aca="false">SUM(X12:AB12)</f>
        <v>7</v>
      </c>
      <c r="AD12" s="255" t="n">
        <f aca="false">IF(ISERROR(((X12+Y12)*2+Z12*3+AA12*4+AB12*5)/SUM(X12,Y12:AB12)),"",((X12+Y12)*2+Z12*3+AA12*4+AB12*5)/SUM(X12,Y12:AB12))</f>
        <v>5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З</v>
      </c>
      <c r="AH12" s="215" t="n">
        <f aca="false">IF(ISERROR(VALUE(LEFT(G12))),LEFT(G12),VALUE(LEFT(G12)))</f>
        <v>5</v>
      </c>
      <c r="AI12" s="215" t="n">
        <f aca="false">IF(ISERROR(VALUE(LEFT(H12))),LEFT(H12),VALUE(LEFT(H12)))</f>
        <v>5</v>
      </c>
      <c r="AJ12" s="215" t="n">
        <f aca="false">IF(ISERROR(VALUE(LEFT(I12))),LEFT(I12),VALUE(LEFT(I12)))</f>
        <v>5</v>
      </c>
      <c r="AK12" s="215" t="n">
        <f aca="false">IF(ISERROR(VALUE(LEFT(J12))),LEFT(J12),VALUE(LEFT(J12)))</f>
        <v>5</v>
      </c>
      <c r="AL12" s="215" t="n">
        <f aca="false">IF(ISERROR(VALUE(LEFT(K12))),LEFT(K12),VALUE(LEFT(K12)))</f>
        <v>5</v>
      </c>
      <c r="AM12" s="215" t="n">
        <f aca="false">IF(ISERROR(VALUE(LEFT(L12))),LEFT(L12),VALUE(LEFT(L12)))</f>
        <v>5</v>
      </c>
      <c r="AN12" s="215" t="n">
        <f aca="false">IF(ISERROR(VALUE(LEFT(M12))),LEFT(M12),VALUE(LEFT(M12)))</f>
        <v>5</v>
      </c>
      <c r="AO12" s="215" t="str">
        <f aca="false">IF(ISERROR(VALUE(LEFT(N12))),LEFT(N12),VALUE(LEFT(N12)))</f>
        <v/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5" hidden="false" customHeight="true" outlineLevel="0" collapsed="false">
      <c r="A13" s="75" t="n">
        <v>8</v>
      </c>
      <c r="B13" s="76" t="s">
        <v>29</v>
      </c>
      <c r="C13" s="309" t="s">
        <v>30</v>
      </c>
      <c r="D13" s="310" t="s">
        <v>621</v>
      </c>
      <c r="E13" s="79" t="n">
        <v>2635</v>
      </c>
      <c r="F13" s="80" t="s">
        <v>489</v>
      </c>
      <c r="G13" s="80" t="n">
        <v>4</v>
      </c>
      <c r="H13" s="80" t="n">
        <v>4</v>
      </c>
      <c r="I13" s="80" t="n">
        <v>5</v>
      </c>
      <c r="J13" s="80" t="n">
        <v>4</v>
      </c>
      <c r="K13" s="80" t="n">
        <v>5</v>
      </c>
      <c r="L13" s="80" t="n">
        <v>5</v>
      </c>
      <c r="M13" s="80" t="n">
        <v>4</v>
      </c>
      <c r="N13" s="80"/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4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0</v>
      </c>
      <c r="AA13" s="177" t="n">
        <f aca="false">COUNTIF(AG13:AV13,AA$5)</f>
        <v>4</v>
      </c>
      <c r="AB13" s="177" t="n">
        <f aca="false">COUNTIF(AG13:AV13,AB$5)</f>
        <v>3</v>
      </c>
      <c r="AC13" s="177" t="n">
        <f aca="false">SUM(X13:AB13)</f>
        <v>7</v>
      </c>
      <c r="AD13" s="255" t="n">
        <f aca="false">IF(ISERROR(((X13+Y13)*2+Z13*3+AA13*4+AB13*5)/SUM(X13,Y13:AB13)),"",((X13+Y13)*2+Z13*3+AA13*4+AB13*5)/SUM(X13,Y13:AB13))</f>
        <v>4.42857142857143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З</v>
      </c>
      <c r="AH13" s="215" t="n">
        <f aca="false">IF(ISERROR(VALUE(LEFT(G13))),LEFT(G13),VALUE(LEFT(G13)))</f>
        <v>4</v>
      </c>
      <c r="AI13" s="215" t="n">
        <f aca="false">IF(ISERROR(VALUE(LEFT(H13))),LEFT(H13),VALUE(LEFT(H13)))</f>
        <v>4</v>
      </c>
      <c r="AJ13" s="215" t="n">
        <f aca="false">IF(ISERROR(VALUE(LEFT(I13))),LEFT(I13),VALUE(LEFT(I13)))</f>
        <v>5</v>
      </c>
      <c r="AK13" s="215" t="n">
        <f aca="false">IF(ISERROR(VALUE(LEFT(J13))),LEFT(J13),VALUE(LEFT(J13)))</f>
        <v>4</v>
      </c>
      <c r="AL13" s="215" t="n">
        <f aca="false">IF(ISERROR(VALUE(LEFT(K13))),LEFT(K13),VALUE(LEFT(K13)))</f>
        <v>5</v>
      </c>
      <c r="AM13" s="215" t="n">
        <f aca="false">IF(ISERROR(VALUE(LEFT(L13))),LEFT(L13),VALUE(LEFT(L13)))</f>
        <v>5</v>
      </c>
      <c r="AN13" s="215" t="n">
        <f aca="false">IF(ISERROR(VALUE(LEFT(M13))),LEFT(M13),VALUE(LEFT(M13)))</f>
        <v>4</v>
      </c>
      <c r="AO13" s="215" t="str">
        <f aca="false">IF(ISERROR(VALUE(LEFT(N13))),LEFT(N13),VALUE(LEFT(N13)))</f>
        <v/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5" hidden="false" customHeight="true" outlineLevel="0" collapsed="false">
      <c r="A14" s="75" t="n">
        <v>9</v>
      </c>
      <c r="B14" s="256"/>
      <c r="C14" s="309" t="s">
        <v>30</v>
      </c>
      <c r="D14" s="310" t="s">
        <v>622</v>
      </c>
      <c r="E14" s="79" t="n">
        <v>2635</v>
      </c>
      <c r="F14" s="80" t="s">
        <v>489</v>
      </c>
      <c r="G14" s="80" t="n">
        <v>5</v>
      </c>
      <c r="H14" s="80" t="n">
        <v>5</v>
      </c>
      <c r="I14" s="80" t="n">
        <v>5</v>
      </c>
      <c r="J14" s="80" t="n">
        <v>4</v>
      </c>
      <c r="K14" s="80" t="n">
        <v>5</v>
      </c>
      <c r="L14" s="80" t="n">
        <v>4</v>
      </c>
      <c r="M14" s="80" t="n">
        <v>4</v>
      </c>
      <c r="N14" s="80"/>
      <c r="O14" s="80"/>
      <c r="P14" s="96"/>
      <c r="Q14" s="96"/>
      <c r="R14" s="96"/>
      <c r="S14" s="80"/>
      <c r="T14" s="80"/>
      <c r="U14" s="80"/>
      <c r="V14" s="216" t="n">
        <f aca="false">IF(AC14&gt;0,IF(SUM(X14:Y14)/AC14&gt;0,2,IF(AND(SUM(X14:Y14)/AC14=0,Z14/AC14&gt;0),3,IF(AND((AB14/AC14+AA14/AC14)=1,AA14/AC14&gt;0),4,5))),0)</f>
        <v>4</v>
      </c>
      <c r="W14" s="177" t="n">
        <f aca="false">COUNTIF(AG14:AV14,"б")</f>
        <v>0</v>
      </c>
      <c r="X14" s="177" t="n">
        <f aca="false">COUNTIF(AG14:AV14,"д")</f>
        <v>0</v>
      </c>
      <c r="Y14" s="177" t="n">
        <f aca="false">COUNTIF(AG14:AV14,2)+COUNTIF(AG14:AV14,"н")+COUNTIF(AG14:AV14,"д")</f>
        <v>0</v>
      </c>
      <c r="Z14" s="177" t="n">
        <f aca="false">COUNTIF(AG14:AV14,Z$5)</f>
        <v>0</v>
      </c>
      <c r="AA14" s="177" t="n">
        <f aca="false">COUNTIF(AG14:AV14,AA$5)</f>
        <v>3</v>
      </c>
      <c r="AB14" s="177" t="n">
        <f aca="false">COUNTIF(AG14:AV14,AB$5)</f>
        <v>4</v>
      </c>
      <c r="AC14" s="177" t="n">
        <f aca="false">SUM(X14:AB14)</f>
        <v>7</v>
      </c>
      <c r="AD14" s="213" t="n">
        <f aca="false">IF(ISERROR(((X14+Y14)*2+Z14*3+AA14*4+AB14*5)/SUM(X14,Y14:AB14)),"",((X14+Y14)*2+Z14*3+AA14*4+AB14*5)/SUM(X14,Y14:AB14))</f>
        <v>4.57142857142857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>З</v>
      </c>
      <c r="AH14" s="215" t="n">
        <f aca="false">IF(ISERROR(VALUE(LEFT(G14))),LEFT(G14),VALUE(LEFT(G14)))</f>
        <v>5</v>
      </c>
      <c r="AI14" s="215" t="n">
        <f aca="false">IF(ISERROR(VALUE(LEFT(H14))),LEFT(H14),VALUE(LEFT(H14)))</f>
        <v>5</v>
      </c>
      <c r="AJ14" s="215" t="n">
        <f aca="false">IF(ISERROR(VALUE(LEFT(I14))),LEFT(I14),VALUE(LEFT(I14)))</f>
        <v>5</v>
      </c>
      <c r="AK14" s="215" t="n">
        <f aca="false">IF(ISERROR(VALUE(LEFT(J14))),LEFT(J14),VALUE(LEFT(J14)))</f>
        <v>4</v>
      </c>
      <c r="AL14" s="215" t="n">
        <f aca="false">IF(ISERROR(VALUE(LEFT(K14))),LEFT(K14),VALUE(LEFT(K14)))</f>
        <v>5</v>
      </c>
      <c r="AM14" s="215" t="n">
        <f aca="false">IF(ISERROR(VALUE(LEFT(L14))),LEFT(L14),VALUE(LEFT(L14)))</f>
        <v>4</v>
      </c>
      <c r="AN14" s="215" t="n">
        <f aca="false">IF(ISERROR(VALUE(LEFT(M14))),LEFT(M14),VALUE(LEFT(M14)))</f>
        <v>4</v>
      </c>
      <c r="AO14" s="215" t="str">
        <f aca="false">IF(ISERROR(VALUE(LEFT(N14))),LEFT(N14),VALUE(LEFT(N14)))</f>
        <v/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5" hidden="false" customHeight="true" outlineLevel="0" collapsed="false">
      <c r="A15" s="75" t="n">
        <v>10</v>
      </c>
      <c r="B15" s="256"/>
      <c r="C15" s="309" t="s">
        <v>30</v>
      </c>
      <c r="D15" s="310" t="s">
        <v>623</v>
      </c>
      <c r="E15" s="79" t="n">
        <v>2635</v>
      </c>
      <c r="F15" s="80" t="s">
        <v>489</v>
      </c>
      <c r="G15" s="80" t="n">
        <v>4</v>
      </c>
      <c r="H15" s="80" t="n">
        <v>5</v>
      </c>
      <c r="I15" s="80" t="n">
        <v>4</v>
      </c>
      <c r="J15" s="80" t="n">
        <v>5</v>
      </c>
      <c r="K15" s="80" t="n">
        <v>5</v>
      </c>
      <c r="L15" s="80" t="n">
        <v>5</v>
      </c>
      <c r="M15" s="80" t="n">
        <v>5</v>
      </c>
      <c r="N15" s="80"/>
      <c r="O15" s="80"/>
      <c r="P15" s="96"/>
      <c r="Q15" s="96"/>
      <c r="R15" s="96"/>
      <c r="S15" s="80"/>
      <c r="T15" s="80"/>
      <c r="U15" s="80"/>
      <c r="V15" s="216" t="n">
        <f aca="false">IF(AC15&gt;0,IF(SUM(X15:Y15)/AC15&gt;0,2,IF(AND(SUM(X15:Y15)/AC15=0,Z15/AC15&gt;0),3,IF(AND((AB15/AC15+AA15/AC15)=1,AA15/AC15&gt;0),4,5))),0)</f>
        <v>4</v>
      </c>
      <c r="W15" s="177" t="n">
        <f aca="false">COUNTIF(AG15:AV15,"б")</f>
        <v>0</v>
      </c>
      <c r="X15" s="177" t="n">
        <f aca="false">COUNTIF(AG15:AV15,"д")</f>
        <v>0</v>
      </c>
      <c r="Y15" s="177" t="n">
        <f aca="false">COUNTIF(AG15:AV15,2)+COUNTIF(AG15:AV15,"н")+COUNTIF(AG15:AV15,"д")</f>
        <v>0</v>
      </c>
      <c r="Z15" s="177" t="n">
        <f aca="false">COUNTIF(AG15:AV15,Z$5)</f>
        <v>0</v>
      </c>
      <c r="AA15" s="177" t="n">
        <f aca="false">COUNTIF(AG15:AV15,AA$5)</f>
        <v>2</v>
      </c>
      <c r="AB15" s="177" t="n">
        <f aca="false">COUNTIF(AG15:AV15,AB$5)</f>
        <v>5</v>
      </c>
      <c r="AC15" s="177" t="n">
        <f aca="false">SUM(X15:AB15)</f>
        <v>7</v>
      </c>
      <c r="AD15" s="213" t="n">
        <f aca="false">IF(ISERROR(((X15+Y15)*2+Z15*3+AA15*4+AB15*5)/SUM(X15,Y15:AB15)),"",((X15+Y15)*2+Z15*3+AA15*4+AB15*5)/SUM(X15,Y15:AB15))</f>
        <v>4.71428571428571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4</v>
      </c>
      <c r="AI15" s="215" t="n">
        <f aca="false">IF(ISERROR(VALUE(LEFT(H15))),LEFT(H15),VALUE(LEFT(H15)))</f>
        <v>5</v>
      </c>
      <c r="AJ15" s="215" t="n">
        <f aca="false">IF(ISERROR(VALUE(LEFT(I15))),LEFT(I15),VALUE(LEFT(I15)))</f>
        <v>4</v>
      </c>
      <c r="AK15" s="215" t="n">
        <f aca="false">IF(ISERROR(VALUE(LEFT(J15))),LEFT(J15),VALUE(LEFT(J15)))</f>
        <v>5</v>
      </c>
      <c r="AL15" s="215" t="n">
        <f aca="false">IF(ISERROR(VALUE(LEFT(K15))),LEFT(K15),VALUE(LEFT(K15)))</f>
        <v>5</v>
      </c>
      <c r="AM15" s="215" t="n">
        <f aca="false">IF(ISERROR(VALUE(LEFT(L15))),LEFT(L15),VALUE(LEFT(L15)))</f>
        <v>5</v>
      </c>
      <c r="AN15" s="215" t="n">
        <f aca="false">IF(ISERROR(VALUE(LEFT(M15))),LEFT(M15),VALUE(LEFT(M15)))</f>
        <v>5</v>
      </c>
      <c r="AO15" s="215" t="str">
        <f aca="false">IF(ISERROR(VALUE(LEFT(N15))),LEFT(N15),VALUE(LEFT(N15)))</f>
        <v/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5" hidden="false" customHeight="true" outlineLevel="0" collapsed="false">
      <c r="A16" s="75" t="n">
        <v>11</v>
      </c>
      <c r="B16" s="256"/>
      <c r="C16" s="309" t="s">
        <v>284</v>
      </c>
      <c r="D16" s="310" t="s">
        <v>624</v>
      </c>
      <c r="E16" s="79" t="n">
        <v>2635</v>
      </c>
      <c r="F16" s="80" t="s">
        <v>489</v>
      </c>
      <c r="G16" s="80" t="n">
        <v>4</v>
      </c>
      <c r="H16" s="80" t="n">
        <v>5</v>
      </c>
      <c r="I16" s="80" t="n">
        <v>5</v>
      </c>
      <c r="J16" s="80" t="n">
        <v>5</v>
      </c>
      <c r="K16" s="80" t="n">
        <v>5</v>
      </c>
      <c r="L16" s="80" t="n">
        <v>5</v>
      </c>
      <c r="M16" s="80" t="n">
        <v>4</v>
      </c>
      <c r="N16" s="80"/>
      <c r="O16" s="80"/>
      <c r="P16" s="96"/>
      <c r="Q16" s="96"/>
      <c r="R16" s="96"/>
      <c r="S16" s="80"/>
      <c r="T16" s="80"/>
      <c r="U16" s="80"/>
      <c r="V16" s="216" t="n">
        <f aca="false">IF(AC16&gt;0,IF(SUM(X16:Y16)/AC16&gt;0,2,IF(AND(SUM(X16:Y16)/AC16=0,Z16/AC16&gt;0),3,IF(AND((AB16/AC16+AA16/AC16)=1,AA16/AC16&gt;0),4,5))),0)</f>
        <v>4</v>
      </c>
      <c r="W16" s="177" t="n">
        <f aca="false">COUNTIF(AG16:AV16,"б")</f>
        <v>0</v>
      </c>
      <c r="X16" s="177" t="n">
        <f aca="false">COUNTIF(AG16:AV16,"д")</f>
        <v>0</v>
      </c>
      <c r="Y16" s="177" t="n">
        <f aca="false">COUNTIF(AG16:AV16,2)+COUNTIF(AG16:AV16,"н")+COUNTIF(AG16:AV16,"д")</f>
        <v>0</v>
      </c>
      <c r="Z16" s="177" t="n">
        <f aca="false">COUNTIF(AG16:AV16,Z$5)</f>
        <v>0</v>
      </c>
      <c r="AA16" s="177" t="n">
        <f aca="false">COUNTIF(AG16:AV16,AA$5)</f>
        <v>2</v>
      </c>
      <c r="AB16" s="177" t="n">
        <f aca="false">COUNTIF(AG16:AV16,AB$5)</f>
        <v>5</v>
      </c>
      <c r="AC16" s="177" t="n">
        <f aca="false">SUM(X16:AB16)</f>
        <v>7</v>
      </c>
      <c r="AD16" s="213" t="n">
        <f aca="false">IF(ISERROR(((X16+Y16)*2+Z16*3+AA16*4+AB16*5)/SUM(X16,Y16:AB16)),"",((X16+Y16)*2+Z16*3+AA16*4+AB16*5)/SUM(X16,Y16:AB16))</f>
        <v>4.71428571428571</v>
      </c>
      <c r="AE16" s="214" t="n">
        <f aca="false">IF(AX16=5,0.5,IF(AX16=4,0.25,IF(AX16&lt;=3,0)))</f>
        <v>0</v>
      </c>
      <c r="AF16" s="1"/>
      <c r="AG16" s="215" t="str">
        <f aca="false">IF(ISERROR(VALUE(LEFT(F16))),LEFT(F16),VALUE(LEFT(F16)))</f>
        <v>З</v>
      </c>
      <c r="AH16" s="215" t="n">
        <f aca="false">IF(ISERROR(VALUE(LEFT(G16))),LEFT(G16),VALUE(LEFT(G16)))</f>
        <v>4</v>
      </c>
      <c r="AI16" s="215" t="n">
        <f aca="false">IF(ISERROR(VALUE(LEFT(H16))),LEFT(H16),VALUE(LEFT(H16)))</f>
        <v>5</v>
      </c>
      <c r="AJ16" s="215" t="n">
        <f aca="false">IF(ISERROR(VALUE(LEFT(I16))),LEFT(I16),VALUE(LEFT(I16)))</f>
        <v>5</v>
      </c>
      <c r="AK16" s="215" t="n">
        <f aca="false">IF(ISERROR(VALUE(LEFT(J16))),LEFT(J16),VALUE(LEFT(J16)))</f>
        <v>5</v>
      </c>
      <c r="AL16" s="215" t="n">
        <f aca="false">IF(ISERROR(VALUE(LEFT(K16))),LEFT(K16),VALUE(LEFT(K16)))</f>
        <v>5</v>
      </c>
      <c r="AM16" s="215" t="n">
        <f aca="false">IF(ISERROR(VALUE(LEFT(L16))),LEFT(L16),VALUE(LEFT(L16)))</f>
        <v>5</v>
      </c>
      <c r="AN16" s="215" t="n">
        <f aca="false">IF(ISERROR(VALUE(LEFT(M16))),LEFT(M16),VALUE(LEFT(M16)))</f>
        <v>4</v>
      </c>
      <c r="AO16" s="215" t="str">
        <f aca="false">IF(ISERROR(VALUE(LEFT(N16))),LEFT(N16),VALUE(LEFT(N16)))</f>
        <v/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5" hidden="false" customHeight="true" outlineLevel="0" collapsed="false">
      <c r="A17" s="75" t="n">
        <v>12</v>
      </c>
      <c r="B17" s="257"/>
      <c r="C17" s="309" t="s">
        <v>30</v>
      </c>
      <c r="D17" s="310" t="s">
        <v>625</v>
      </c>
      <c r="E17" s="79" t="n">
        <v>2635</v>
      </c>
      <c r="F17" s="80" t="s">
        <v>489</v>
      </c>
      <c r="G17" s="80" t="n">
        <v>5</v>
      </c>
      <c r="H17" s="80" t="n">
        <v>5</v>
      </c>
      <c r="I17" s="80" t="n">
        <v>5</v>
      </c>
      <c r="J17" s="80" t="n">
        <v>5</v>
      </c>
      <c r="K17" s="80" t="n">
        <v>5</v>
      </c>
      <c r="L17" s="80" t="n">
        <v>5</v>
      </c>
      <c r="M17" s="80" t="n">
        <v>4</v>
      </c>
      <c r="N17" s="80"/>
      <c r="O17" s="80"/>
      <c r="P17" s="96"/>
      <c r="Q17" s="96"/>
      <c r="R17" s="96"/>
      <c r="S17" s="80"/>
      <c r="T17" s="80"/>
      <c r="U17" s="80"/>
      <c r="V17" s="216" t="n">
        <f aca="false">IF(AC17&gt;0,IF(SUM(X17:Y17)/AC17&gt;0,2,IF(AND(SUM(X17:Y17)/AC17=0,Z17/AC17&gt;0),3,IF(AND((AB17/AC17+AA17/AC17)=1,AA17/AC17&gt;0),4,5))),0)</f>
        <v>4</v>
      </c>
      <c r="W17" s="177" t="n">
        <f aca="false">COUNTIF(AG17:AV17,"б")</f>
        <v>0</v>
      </c>
      <c r="X17" s="177" t="n">
        <f aca="false">COUNTIF(AG17:AV17,"д")</f>
        <v>0</v>
      </c>
      <c r="Y17" s="177" t="n">
        <f aca="false">COUNTIF(AG17:AV17,2)+COUNTIF(AG17:AV17,"н")+COUNTIF(AG17:AV17,"д")</f>
        <v>0</v>
      </c>
      <c r="Z17" s="177" t="n">
        <f aca="false">COUNTIF(AG17:AV17,Z$5)</f>
        <v>0</v>
      </c>
      <c r="AA17" s="177" t="n">
        <f aca="false">COUNTIF(AG17:AV17,AA$5)</f>
        <v>1</v>
      </c>
      <c r="AB17" s="177" t="n">
        <f aca="false">COUNTIF(AG17:AV17,AB$5)</f>
        <v>6</v>
      </c>
      <c r="AC17" s="177" t="n">
        <f aca="false">SUM(X17:AB17)</f>
        <v>7</v>
      </c>
      <c r="AD17" s="213" t="n">
        <f aca="false">IF(ISERROR(((X17+Y17)*2+Z17*3+AA17*4+AB17*5)/SUM(X17,Y17:AB17)),"",((X17+Y17)*2+Z17*3+AA17*4+AB17*5)/SUM(X17,Y17:AB17))</f>
        <v>4.85714285714286</v>
      </c>
      <c r="AE17" s="214" t="n">
        <f aca="false">IF(AX17=5,0.5,IF(AX17=4,0.25,IF(AX17&lt;=3,0)))</f>
        <v>0</v>
      </c>
      <c r="AF17" s="1"/>
      <c r="AG17" s="215" t="str">
        <f aca="false">IF(ISERROR(VALUE(LEFT(F17))),LEFT(F17),VALUE(LEFT(F17)))</f>
        <v>З</v>
      </c>
      <c r="AH17" s="215" t="n">
        <f aca="false">IF(ISERROR(VALUE(LEFT(G17))),LEFT(G17),VALUE(LEFT(G17)))</f>
        <v>5</v>
      </c>
      <c r="AI17" s="215" t="n">
        <f aca="false">IF(ISERROR(VALUE(LEFT(H17))),LEFT(H17),VALUE(LEFT(H17)))</f>
        <v>5</v>
      </c>
      <c r="AJ17" s="215" t="n">
        <f aca="false">IF(ISERROR(VALUE(LEFT(I17))),LEFT(I17),VALUE(LEFT(I17)))</f>
        <v>5</v>
      </c>
      <c r="AK17" s="215" t="n">
        <f aca="false">IF(ISERROR(VALUE(LEFT(J17))),LEFT(J17),VALUE(LEFT(J17)))</f>
        <v>5</v>
      </c>
      <c r="AL17" s="215" t="n">
        <f aca="false">IF(ISERROR(VALUE(LEFT(K17))),LEFT(K17),VALUE(LEFT(K17)))</f>
        <v>5</v>
      </c>
      <c r="AM17" s="215" t="n">
        <f aca="false">IF(ISERROR(VALUE(LEFT(L17))),LEFT(L17),VALUE(LEFT(L17)))</f>
        <v>5</v>
      </c>
      <c r="AN17" s="215" t="n">
        <f aca="false">IF(ISERROR(VALUE(LEFT(M17))),LEFT(M17),VALUE(LEFT(M17)))</f>
        <v>4</v>
      </c>
      <c r="AO17" s="215" t="str">
        <f aca="false">IF(ISERROR(VALUE(LEFT(N17))),LEFT(N17),VALUE(LEFT(N17)))</f>
        <v/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5" hidden="false" customHeight="true" outlineLevel="0" collapsed="false">
      <c r="A18" s="75" t="n">
        <v>13</v>
      </c>
      <c r="B18" s="180"/>
      <c r="C18" s="309" t="s">
        <v>30</v>
      </c>
      <c r="D18" s="310" t="s">
        <v>626</v>
      </c>
      <c r="E18" s="79" t="n">
        <v>2635</v>
      </c>
      <c r="F18" s="80" t="s">
        <v>489</v>
      </c>
      <c r="G18" s="80" t="n">
        <v>5</v>
      </c>
      <c r="H18" s="80" t="n">
        <v>5</v>
      </c>
      <c r="I18" s="80" t="n">
        <v>5</v>
      </c>
      <c r="J18" s="80" t="n">
        <v>5</v>
      </c>
      <c r="K18" s="80" t="n">
        <v>5</v>
      </c>
      <c r="L18" s="80" t="n">
        <v>5</v>
      </c>
      <c r="M18" s="80" t="n">
        <v>5</v>
      </c>
      <c r="N18" s="80"/>
      <c r="O18" s="80"/>
      <c r="P18" s="96"/>
      <c r="Q18" s="96"/>
      <c r="R18" s="96"/>
      <c r="S18" s="80"/>
      <c r="T18" s="80"/>
      <c r="U18" s="80"/>
      <c r="V18" s="216" t="n">
        <f aca="false">IF(AC18&gt;0,IF(SUM(X18:Y18)/AC18&gt;0,2,IF(AND(SUM(X18:Y18)/AC18=0,Z18/AC18&gt;0),3,IF(AND((AB18/AC18+AA18/AC18)=1,AA18/AC18&gt;0),4,5))),0)</f>
        <v>5</v>
      </c>
      <c r="W18" s="177" t="n">
        <f aca="false">COUNTIF(AG18:AV18,"б")</f>
        <v>0</v>
      </c>
      <c r="X18" s="177" t="n">
        <f aca="false">COUNTIF(AG18:AV18,"д")</f>
        <v>0</v>
      </c>
      <c r="Y18" s="177" t="n">
        <f aca="false">COUNTIF(AG18:AV18,2)+COUNTIF(AG18:AV18,"н")+COUNTIF(AG18:AV18,"д")</f>
        <v>0</v>
      </c>
      <c r="Z18" s="177" t="n">
        <f aca="false">COUNTIF(AG18:AV18,Z$5)</f>
        <v>0</v>
      </c>
      <c r="AA18" s="177" t="n">
        <f aca="false">COUNTIF(AG18:AV18,AA$5)</f>
        <v>0</v>
      </c>
      <c r="AB18" s="177" t="n">
        <f aca="false">COUNTIF(AG18:AV18,AB$5)</f>
        <v>7</v>
      </c>
      <c r="AC18" s="177" t="n">
        <f aca="false">SUM(X18:AB18)</f>
        <v>7</v>
      </c>
      <c r="AD18" s="213" t="n">
        <f aca="false">IF(ISERROR(((X18+Y18)*2+Z18*3+AA18*4+AB18*5)/SUM(X18,Y18:AB18)),"",((X18+Y18)*2+Z18*3+AA18*4+AB18*5)/SUM(X18,Y18:AB18))</f>
        <v>5</v>
      </c>
      <c r="AE18" s="214" t="n">
        <f aca="false">IF(AX18=5,0.5,IF(AX18=4,0.25,IF(AX18&lt;=3,0)))</f>
        <v>0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5</v>
      </c>
      <c r="AI18" s="215" t="n">
        <f aca="false">IF(ISERROR(VALUE(LEFT(H18))),LEFT(H18),VALUE(LEFT(H18)))</f>
        <v>5</v>
      </c>
      <c r="AJ18" s="215" t="n">
        <f aca="false">IF(ISERROR(VALUE(LEFT(I18))),LEFT(I18),VALUE(LEFT(I18)))</f>
        <v>5</v>
      </c>
      <c r="AK18" s="215" t="n">
        <f aca="false">IF(ISERROR(VALUE(LEFT(J18))),LEFT(J18),VALUE(LEFT(J18)))</f>
        <v>5</v>
      </c>
      <c r="AL18" s="215" t="n">
        <f aca="false">IF(ISERROR(VALUE(LEFT(K18))),LEFT(K18),VALUE(LEFT(K18)))</f>
        <v>5</v>
      </c>
      <c r="AM18" s="215" t="n">
        <f aca="false">IF(ISERROR(VALUE(LEFT(L18))),LEFT(L18),VALUE(LEFT(L18)))</f>
        <v>5</v>
      </c>
      <c r="AN18" s="215" t="n">
        <f aca="false">IF(ISERROR(VALUE(LEFT(M18))),LEFT(M18),VALUE(LEFT(M18)))</f>
        <v>5</v>
      </c>
      <c r="AO18" s="215" t="str">
        <f aca="false">IF(ISERROR(VALUE(LEFT(N18))),LEFT(N18),VALUE(LEFT(N18)))</f>
        <v/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5" hidden="false" customHeight="true" outlineLevel="0" collapsed="false">
      <c r="A19" s="75" t="n">
        <v>14</v>
      </c>
      <c r="B19" s="180"/>
      <c r="C19" s="309" t="s">
        <v>30</v>
      </c>
      <c r="D19" s="310" t="s">
        <v>627</v>
      </c>
      <c r="E19" s="79" t="n">
        <v>2635</v>
      </c>
      <c r="F19" s="80" t="s">
        <v>489</v>
      </c>
      <c r="G19" s="80" t="n">
        <v>5</v>
      </c>
      <c r="H19" s="80" t="n">
        <v>5</v>
      </c>
      <c r="I19" s="80" t="n">
        <v>5</v>
      </c>
      <c r="J19" s="80" t="n">
        <v>5</v>
      </c>
      <c r="K19" s="80" t="n">
        <v>5</v>
      </c>
      <c r="L19" s="80" t="n">
        <v>5</v>
      </c>
      <c r="M19" s="80" t="n">
        <v>5</v>
      </c>
      <c r="N19" s="80"/>
      <c r="O19" s="80"/>
      <c r="P19" s="80"/>
      <c r="Q19" s="80"/>
      <c r="R19" s="80"/>
      <c r="S19" s="80"/>
      <c r="T19" s="80"/>
      <c r="U19" s="80"/>
      <c r="V19" s="216" t="n">
        <f aca="false">IF(AC19&gt;0,IF(SUM(X19:Y19)/AC19&gt;0,2,IF(AND(SUM(X19:Y19)/AC19=0,Z19/AC19&gt;0),3,IF(AND((AB19/AC19+AA19/AC19)=1,AA19/AC19&gt;0),4,5))),0)</f>
        <v>5</v>
      </c>
      <c r="W19" s="177" t="n">
        <f aca="false">COUNTIF(AG19:AV19,"б")</f>
        <v>0</v>
      </c>
      <c r="X19" s="177" t="n">
        <f aca="false">COUNTIF(AG19:AV19,"д")</f>
        <v>0</v>
      </c>
      <c r="Y19" s="177" t="n">
        <f aca="false">COUNTIF(AG19:AV19,2)+COUNTIF(AG19:AV19,"н")+COUNTIF(AG19:AV19,"д")</f>
        <v>0</v>
      </c>
      <c r="Z19" s="177" t="n">
        <f aca="false">COUNTIF(AG19:AV19,Z$5)</f>
        <v>0</v>
      </c>
      <c r="AA19" s="177" t="n">
        <f aca="false">COUNTIF(AG19:AV19,AA$5)</f>
        <v>0</v>
      </c>
      <c r="AB19" s="177" t="n">
        <f aca="false">COUNTIF(AG19:AV19,AB$5)</f>
        <v>7</v>
      </c>
      <c r="AC19" s="177" t="n">
        <f aca="false">SUM(X19:AB19)</f>
        <v>7</v>
      </c>
      <c r="AD19" s="213" t="n">
        <f aca="false">IF(ISERROR(((X19+Y19)*2+Z19*3+AA19*4+AB19*5)/SUM(X19,Y19:AB19)),"",((X19+Y19)*2+Z19*3+AA19*4+AB19*5)/SUM(X19,Y19:AB19))</f>
        <v>5</v>
      </c>
      <c r="AE19" s="214" t="n">
        <f aca="false">IF(AX19=5,0.5,IF(AX19=4,0.25,IF(AX19&lt;=3,0)))</f>
        <v>0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5</v>
      </c>
      <c r="AI19" s="215" t="n">
        <f aca="false">IF(ISERROR(VALUE(LEFT(H19))),LEFT(H19),VALUE(LEFT(H19)))</f>
        <v>5</v>
      </c>
      <c r="AJ19" s="215" t="n">
        <f aca="false">IF(ISERROR(VALUE(LEFT(I19))),LEFT(I19),VALUE(LEFT(I19)))</f>
        <v>5</v>
      </c>
      <c r="AK19" s="215" t="n">
        <f aca="false">IF(ISERROR(VALUE(LEFT(J19))),LEFT(J19),VALUE(LEFT(J19)))</f>
        <v>5</v>
      </c>
      <c r="AL19" s="215" t="n">
        <f aca="false">IF(ISERROR(VALUE(LEFT(K19))),LEFT(K19),VALUE(LEFT(K19)))</f>
        <v>5</v>
      </c>
      <c r="AM19" s="215" t="n">
        <f aca="false">IF(ISERROR(VALUE(LEFT(L19))),LEFT(L19),VALUE(LEFT(L19)))</f>
        <v>5</v>
      </c>
      <c r="AN19" s="215" t="n">
        <f aca="false">IF(ISERROR(VALUE(LEFT(M19))),LEFT(M19),VALUE(LEFT(M19)))</f>
        <v>5</v>
      </c>
      <c r="AO19" s="215" t="str">
        <f aca="false">IF(ISERROR(VALUE(LEFT(N19))),LEFT(N19),VALUE(LEFT(N19)))</f>
        <v/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5" hidden="false" customHeight="true" outlineLevel="0" collapsed="false">
      <c r="A20" s="75" t="n">
        <v>15</v>
      </c>
      <c r="B20" s="180"/>
      <c r="C20" s="309" t="s">
        <v>30</v>
      </c>
      <c r="D20" s="310" t="s">
        <v>628</v>
      </c>
      <c r="E20" s="79" t="n">
        <v>2635</v>
      </c>
      <c r="F20" s="80" t="s">
        <v>489</v>
      </c>
      <c r="G20" s="80" t="n">
        <v>4</v>
      </c>
      <c r="H20" s="80" t="n">
        <v>5</v>
      </c>
      <c r="I20" s="80" t="n">
        <v>5</v>
      </c>
      <c r="J20" s="80" t="n">
        <v>5</v>
      </c>
      <c r="K20" s="80" t="n">
        <v>5</v>
      </c>
      <c r="L20" s="80" t="n">
        <v>4</v>
      </c>
      <c r="M20" s="80" t="n">
        <v>4</v>
      </c>
      <c r="N20" s="80"/>
      <c r="O20" s="80"/>
      <c r="P20" s="96"/>
      <c r="Q20" s="96"/>
      <c r="R20" s="96"/>
      <c r="S20" s="80"/>
      <c r="T20" s="80"/>
      <c r="U20" s="80"/>
      <c r="V20" s="216" t="n">
        <f aca="false">IF(AC20&gt;0,IF(SUM(X20:Y20)/AC20&gt;0,2,IF(AND(SUM(X20:Y20)/AC20=0,Z20/AC20&gt;0),3,IF(AND((AB20/AC20+AA20/AC20)=1,AA20/AC20&gt;0),4,5))),0)</f>
        <v>4</v>
      </c>
      <c r="W20" s="177" t="n">
        <f aca="false">COUNTIF(AG20:AV20,"б")</f>
        <v>0</v>
      </c>
      <c r="X20" s="177" t="n">
        <f aca="false">COUNTIF(AG20:AV20,"д")</f>
        <v>0</v>
      </c>
      <c r="Y20" s="177" t="n">
        <f aca="false">COUNTIF(AG20:AV20,2)+COUNTIF(AG20:AV20,"н")+COUNTIF(AG20:AV20,"д")</f>
        <v>0</v>
      </c>
      <c r="Z20" s="177" t="n">
        <f aca="false">COUNTIF(AG20:AV20,Z$5)</f>
        <v>0</v>
      </c>
      <c r="AA20" s="177" t="n">
        <f aca="false">COUNTIF(AG20:AV20,AA$5)</f>
        <v>3</v>
      </c>
      <c r="AB20" s="177" t="n">
        <f aca="false">COUNTIF(AG20:AV20,AB$5)</f>
        <v>4</v>
      </c>
      <c r="AC20" s="177" t="n">
        <f aca="false">SUM(X20:AB20)</f>
        <v>7</v>
      </c>
      <c r="AD20" s="213" t="n">
        <f aca="false">IF(ISERROR(((X20+Y20)*2+Z20*3+AA20*4+AB20*5)/SUM(X20,Y20:AB20)),"",((X20+Y20)*2+Z20*3+AA20*4+AB20*5)/SUM(X20,Y20:AB20))</f>
        <v>4.57142857142857</v>
      </c>
      <c r="AE20" s="214" t="n">
        <f aca="false">IF(AX20=5,0.5,IF(AX20=4,0.25,IF(AX20&lt;=3,0)))</f>
        <v>0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4</v>
      </c>
      <c r="AI20" s="215" t="n">
        <f aca="false">IF(ISERROR(VALUE(LEFT(H20))),LEFT(H20),VALUE(LEFT(H20)))</f>
        <v>5</v>
      </c>
      <c r="AJ20" s="215" t="n">
        <f aca="false">IF(ISERROR(VALUE(LEFT(I20))),LEFT(I20),VALUE(LEFT(I20)))</f>
        <v>5</v>
      </c>
      <c r="AK20" s="215" t="n">
        <f aca="false">IF(ISERROR(VALUE(LEFT(J20))),LEFT(J20),VALUE(LEFT(J20)))</f>
        <v>5</v>
      </c>
      <c r="AL20" s="215" t="n">
        <f aca="false">IF(ISERROR(VALUE(LEFT(K20))),LEFT(K20),VALUE(LEFT(K20)))</f>
        <v>5</v>
      </c>
      <c r="AM20" s="215" t="n">
        <f aca="false">IF(ISERROR(VALUE(LEFT(L20))),LEFT(L20),VALUE(LEFT(L20)))</f>
        <v>4</v>
      </c>
      <c r="AN20" s="215" t="n">
        <f aca="false">IF(ISERROR(VALUE(LEFT(M20))),LEFT(M20),VALUE(LEFT(M20)))</f>
        <v>4</v>
      </c>
      <c r="AO20" s="215" t="str">
        <f aca="false">IF(ISERROR(VALUE(LEFT(N20))),LEFT(N20),VALUE(LEFT(N20)))</f>
        <v/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5" hidden="false" customHeight="true" outlineLevel="0" collapsed="false">
      <c r="A21" s="75" t="n">
        <v>16</v>
      </c>
      <c r="B21" s="180"/>
      <c r="C21" s="309" t="s">
        <v>30</v>
      </c>
      <c r="D21" s="310" t="s">
        <v>629</v>
      </c>
      <c r="E21" s="79" t="n">
        <v>2635</v>
      </c>
      <c r="F21" s="80" t="s">
        <v>489</v>
      </c>
      <c r="G21" s="80" t="n">
        <v>5</v>
      </c>
      <c r="H21" s="80" t="n">
        <v>5</v>
      </c>
      <c r="I21" s="80" t="n">
        <v>5</v>
      </c>
      <c r="J21" s="80" t="n">
        <v>5</v>
      </c>
      <c r="K21" s="80" t="n">
        <v>5</v>
      </c>
      <c r="L21" s="80" t="n">
        <v>5</v>
      </c>
      <c r="M21" s="80" t="n">
        <v>5</v>
      </c>
      <c r="N21" s="80"/>
      <c r="O21" s="80"/>
      <c r="P21" s="96"/>
      <c r="Q21" s="96"/>
      <c r="R21" s="96"/>
      <c r="S21" s="80"/>
      <c r="T21" s="80"/>
      <c r="U21" s="80"/>
      <c r="V21" s="216" t="n">
        <f aca="false">IF(AC21&gt;0,IF(SUM(X21:Y21)/AC21&gt;0,2,IF(AND(SUM(X21:Y21)/AC21=0,Z21/AC21&gt;0),3,IF(AND((AB21/AC21+AA21/AC21)=1,AA21/AC21&gt;0),4,5))),0)</f>
        <v>5</v>
      </c>
      <c r="W21" s="177" t="n">
        <f aca="false">COUNTIF(AG21:AV21,"б")</f>
        <v>0</v>
      </c>
      <c r="X21" s="177" t="n">
        <f aca="false">COUNTIF(AG21:AV21,"д")</f>
        <v>0</v>
      </c>
      <c r="Y21" s="177" t="n">
        <f aca="false">COUNTIF(AG21:AV21,2)+COUNTIF(AG21:AV21,"н")+COUNTIF(AG21:AV21,"д")</f>
        <v>0</v>
      </c>
      <c r="Z21" s="177" t="n">
        <f aca="false">COUNTIF(AG21:AV21,Z$5)</f>
        <v>0</v>
      </c>
      <c r="AA21" s="177" t="n">
        <f aca="false">COUNTIF(AG21:AV21,AA$5)</f>
        <v>0</v>
      </c>
      <c r="AB21" s="177" t="n">
        <f aca="false">COUNTIF(AG21:AV21,AB$5)</f>
        <v>7</v>
      </c>
      <c r="AC21" s="177" t="n">
        <f aca="false">SUM(X21:AB21)</f>
        <v>7</v>
      </c>
      <c r="AD21" s="213" t="n">
        <f aca="false">IF(ISERROR(((X21+Y21)*2+Z21*3+AA21*4+AB21*5)/SUM(X21,Y21:AB21)),"",((X21+Y21)*2+Z21*3+AA21*4+AB21*5)/SUM(X21,Y21:AB21))</f>
        <v>5</v>
      </c>
      <c r="AE21" s="214" t="n">
        <f aca="false">IF(AX21=5,0.5,IF(AX21=4,0.25,IF(AX21&lt;=3,0)))</f>
        <v>0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5</v>
      </c>
      <c r="AI21" s="215" t="n">
        <f aca="false">IF(ISERROR(VALUE(LEFT(H21))),LEFT(H21),VALUE(LEFT(H21)))</f>
        <v>5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5</v>
      </c>
      <c r="AL21" s="215" t="n">
        <f aca="false">IF(ISERROR(VALUE(LEFT(K21))),LEFT(K21),VALUE(LEFT(K21)))</f>
        <v>5</v>
      </c>
      <c r="AM21" s="215" t="n">
        <f aca="false">IF(ISERROR(VALUE(LEFT(L21))),LEFT(L21),VALUE(LEFT(L21)))</f>
        <v>5</v>
      </c>
      <c r="AN21" s="215" t="n">
        <f aca="false">IF(ISERROR(VALUE(LEFT(M21))),LEFT(M21),VALUE(LEFT(M21)))</f>
        <v>5</v>
      </c>
      <c r="AO21" s="215" t="str">
        <f aca="false">IF(ISERROR(VALUE(LEFT(N21))),LEFT(N21),VALUE(LEFT(N21)))</f>
        <v/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5" hidden="false" customHeight="true" outlineLevel="0" collapsed="false">
      <c r="A22" s="75" t="n">
        <v>17</v>
      </c>
      <c r="B22" s="180"/>
      <c r="C22" s="309" t="s">
        <v>30</v>
      </c>
      <c r="D22" s="310" t="s">
        <v>630</v>
      </c>
      <c r="E22" s="79" t="n">
        <v>2635</v>
      </c>
      <c r="F22" s="80" t="s">
        <v>489</v>
      </c>
      <c r="G22" s="80" t="n">
        <v>5</v>
      </c>
      <c r="H22" s="80" t="n">
        <v>5</v>
      </c>
      <c r="I22" s="80" t="n">
        <v>5</v>
      </c>
      <c r="J22" s="80" t="n">
        <v>5</v>
      </c>
      <c r="K22" s="80" t="n">
        <v>5</v>
      </c>
      <c r="L22" s="80" t="n">
        <v>5</v>
      </c>
      <c r="M22" s="80" t="n">
        <v>4</v>
      </c>
      <c r="N22" s="80"/>
      <c r="O22" s="80"/>
      <c r="P22" s="96"/>
      <c r="Q22" s="96"/>
      <c r="R22" s="96"/>
      <c r="S22" s="80"/>
      <c r="T22" s="80"/>
      <c r="U22" s="80"/>
      <c r="V22" s="216" t="n">
        <f aca="false">IF(AC22&gt;0,IF(SUM(X22:Y22)/AC22&gt;0,2,IF(AND(SUM(X22:Y22)/AC22=0,Z22/AC22&gt;0),3,IF(AND((AB22/AC22+AA22/AC22)=1,AA22/AC22&gt;0),4,5))),0)</f>
        <v>4</v>
      </c>
      <c r="W22" s="177" t="n">
        <f aca="false">COUNTIF(AG22:AV22,"б")</f>
        <v>0</v>
      </c>
      <c r="X22" s="177" t="n">
        <f aca="false">COUNTIF(AG22:AV22,"д")</f>
        <v>0</v>
      </c>
      <c r="Y22" s="177" t="n">
        <f aca="false">COUNTIF(AG22:AV22,2)+COUNTIF(AG22:AV22,"н")+COUNTIF(AG22:AV22,"д")</f>
        <v>0</v>
      </c>
      <c r="Z22" s="177" t="n">
        <f aca="false">COUNTIF(AG22:AV22,Z$5)</f>
        <v>0</v>
      </c>
      <c r="AA22" s="177" t="n">
        <f aca="false">COUNTIF(AG22:AV22,AA$5)</f>
        <v>1</v>
      </c>
      <c r="AB22" s="177" t="n">
        <f aca="false">COUNTIF(AG22:AV22,AB$5)</f>
        <v>6</v>
      </c>
      <c r="AC22" s="177" t="n">
        <f aca="false">SUM(X22:AB22)</f>
        <v>7</v>
      </c>
      <c r="AD22" s="213" t="n">
        <f aca="false">IF(ISERROR(((X22+Y22)*2+Z22*3+AA22*4+AB22*5)/SUM(X22,Y22:AB22)),"",((X22+Y22)*2+Z22*3+AA22*4+AB22*5)/SUM(X22,Y22:AB22))</f>
        <v>4.85714285714286</v>
      </c>
      <c r="AE22" s="214" t="n">
        <f aca="false">IF(AX22=5,0.5,IF(AX22=4,0.25,IF(AX22&lt;=3,0)))</f>
        <v>0</v>
      </c>
      <c r="AF22" s="1"/>
      <c r="AG22" s="215" t="str">
        <f aca="false">IF(ISERROR(VALUE(LEFT(F22))),LEFT(F22),VALUE(LEFT(F22)))</f>
        <v>З</v>
      </c>
      <c r="AH22" s="215" t="n">
        <f aca="false">IF(ISERROR(VALUE(LEFT(G22))),LEFT(G22),VALUE(LEFT(G22)))</f>
        <v>5</v>
      </c>
      <c r="AI22" s="215" t="n">
        <f aca="false">IF(ISERROR(VALUE(LEFT(H22))),LEFT(H22),VALUE(LEFT(H22)))</f>
        <v>5</v>
      </c>
      <c r="AJ22" s="215" t="n">
        <f aca="false">IF(ISERROR(VALUE(LEFT(I22))),LEFT(I22),VALUE(LEFT(I22)))</f>
        <v>5</v>
      </c>
      <c r="AK22" s="215" t="n">
        <f aca="false">IF(ISERROR(VALUE(LEFT(J22))),LEFT(J22),VALUE(LEFT(J22)))</f>
        <v>5</v>
      </c>
      <c r="AL22" s="215" t="n">
        <f aca="false">IF(ISERROR(VALUE(LEFT(K22))),LEFT(K22),VALUE(LEFT(K22)))</f>
        <v>5</v>
      </c>
      <c r="AM22" s="215" t="n">
        <f aca="false">IF(ISERROR(VALUE(LEFT(L22))),LEFT(L22),VALUE(LEFT(L22)))</f>
        <v>5</v>
      </c>
      <c r="AN22" s="215" t="n">
        <f aca="false">IF(ISERROR(VALUE(LEFT(M22))),LEFT(M22),VALUE(LEFT(M22)))</f>
        <v>4</v>
      </c>
      <c r="AO22" s="215" t="str">
        <f aca="false">IF(ISERROR(VALUE(LEFT(N22))),LEFT(N22),VALUE(LEFT(N22)))</f>
        <v/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5" hidden="false" customHeight="true" outlineLevel="0" collapsed="false">
      <c r="A23" s="75" t="n">
        <v>18</v>
      </c>
      <c r="B23" s="180"/>
      <c r="C23" s="309" t="s">
        <v>30</v>
      </c>
      <c r="D23" s="310" t="s">
        <v>631</v>
      </c>
      <c r="E23" s="79" t="n">
        <v>2635</v>
      </c>
      <c r="F23" s="80" t="s">
        <v>489</v>
      </c>
      <c r="G23" s="80" t="n">
        <v>5</v>
      </c>
      <c r="H23" s="80" t="n">
        <v>5</v>
      </c>
      <c r="I23" s="80" t="n">
        <v>5</v>
      </c>
      <c r="J23" s="80" t="n">
        <v>5</v>
      </c>
      <c r="K23" s="80" t="n">
        <v>5</v>
      </c>
      <c r="L23" s="80" t="n">
        <v>5</v>
      </c>
      <c r="M23" s="80" t="n">
        <v>5</v>
      </c>
      <c r="N23" s="80"/>
      <c r="O23" s="80"/>
      <c r="P23" s="96"/>
      <c r="Q23" s="96"/>
      <c r="R23" s="96"/>
      <c r="S23" s="80"/>
      <c r="T23" s="80"/>
      <c r="U23" s="80"/>
      <c r="V23" s="216" t="n">
        <f aca="false">IF(AC23&gt;0,IF(SUM(X23:Y23)/AC23&gt;0,2,IF(AND(SUM(X23:Y23)/AC23=0,Z23/AC23&gt;0),3,IF(AND((AB23/AC23+AA23/AC23)=1,AA23/AC23&gt;0),4,5))),0)</f>
        <v>5</v>
      </c>
      <c r="W23" s="177" t="n">
        <f aca="false">COUNTIF(AG23:AV23,"б")</f>
        <v>0</v>
      </c>
      <c r="X23" s="177" t="n">
        <f aca="false">COUNTIF(AG23:AV23,"д")</f>
        <v>0</v>
      </c>
      <c r="Y23" s="177" t="n">
        <f aca="false">COUNTIF(AG23:AV23,2)+COUNTIF(AG23:AV23,"н")+COUNTIF(AG23:AV23,"д")</f>
        <v>0</v>
      </c>
      <c r="Z23" s="177" t="n">
        <f aca="false">COUNTIF(AG23:AV23,Z$5)</f>
        <v>0</v>
      </c>
      <c r="AA23" s="177" t="n">
        <f aca="false">COUNTIF(AG23:AV23,AA$5)</f>
        <v>0</v>
      </c>
      <c r="AB23" s="177" t="n">
        <f aca="false">COUNTIF(AG23:AV23,AB$5)</f>
        <v>7</v>
      </c>
      <c r="AC23" s="177" t="n">
        <f aca="false">SUM(X23:AB23)</f>
        <v>7</v>
      </c>
      <c r="AD23" s="213" t="n">
        <f aca="false">IF(ISERROR(((X23+Y23)*2+Z23*3+AA23*4+AB23*5)/SUM(X23,Y23:AB23)),"",((X23+Y23)*2+Z23*3+AA23*4+AB23*5)/SUM(X23,Y23:AB23))</f>
        <v>5</v>
      </c>
      <c r="AE23" s="214" t="n">
        <f aca="false">IF(AX23=5,0.5,IF(AX23=4,0.25,IF(AX23&lt;=3,0)))</f>
        <v>0</v>
      </c>
      <c r="AF23" s="1"/>
      <c r="AG23" s="215" t="str">
        <f aca="false">IF(ISERROR(VALUE(LEFT(F23))),LEFT(F23),VALUE(LEFT(F23)))</f>
        <v>З</v>
      </c>
      <c r="AH23" s="215" t="n">
        <f aca="false">IF(ISERROR(VALUE(LEFT(G23))),LEFT(G23),VALUE(LEFT(G23)))</f>
        <v>5</v>
      </c>
      <c r="AI23" s="215" t="n">
        <f aca="false">IF(ISERROR(VALUE(LEFT(H23))),LEFT(H23),VALUE(LEFT(H23)))</f>
        <v>5</v>
      </c>
      <c r="AJ23" s="215" t="n">
        <f aca="false">IF(ISERROR(VALUE(LEFT(I23))),LEFT(I23),VALUE(LEFT(I23)))</f>
        <v>5</v>
      </c>
      <c r="AK23" s="215" t="n">
        <f aca="false">IF(ISERROR(VALUE(LEFT(J23))),LEFT(J23),VALUE(LEFT(J23)))</f>
        <v>5</v>
      </c>
      <c r="AL23" s="215" t="n">
        <f aca="false">IF(ISERROR(VALUE(LEFT(K23))),LEFT(K23),VALUE(LEFT(K23)))</f>
        <v>5</v>
      </c>
      <c r="AM23" s="215" t="n">
        <f aca="false">IF(ISERROR(VALUE(LEFT(L23))),LEFT(L23),VALUE(LEFT(L23)))</f>
        <v>5</v>
      </c>
      <c r="AN23" s="215" t="n">
        <f aca="false">IF(ISERROR(VALUE(LEFT(M23))),LEFT(M23),VALUE(LEFT(M23)))</f>
        <v>5</v>
      </c>
      <c r="AO23" s="215" t="str">
        <f aca="false">IF(ISERROR(VALUE(LEFT(N23))),LEFT(N23),VALUE(LEFT(N23)))</f>
        <v/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5" hidden="false" customHeight="true" outlineLevel="0" collapsed="false">
      <c r="A24" s="75" t="n">
        <v>19</v>
      </c>
      <c r="B24" s="180"/>
      <c r="C24" s="309" t="s">
        <v>30</v>
      </c>
      <c r="D24" s="310" t="s">
        <v>632</v>
      </c>
      <c r="E24" s="79" t="n">
        <v>2635</v>
      </c>
      <c r="F24" s="80" t="s">
        <v>489</v>
      </c>
      <c r="G24" s="80" t="n">
        <v>4</v>
      </c>
      <c r="H24" s="80" t="n">
        <v>5</v>
      </c>
      <c r="I24" s="80" t="n">
        <v>5</v>
      </c>
      <c r="J24" s="80" t="n">
        <v>4</v>
      </c>
      <c r="K24" s="80" t="n">
        <v>5</v>
      </c>
      <c r="L24" s="80" t="n">
        <v>5</v>
      </c>
      <c r="M24" s="80" t="n">
        <v>4</v>
      </c>
      <c r="N24" s="80"/>
      <c r="O24" s="80"/>
      <c r="P24" s="80"/>
      <c r="Q24" s="80"/>
      <c r="R24" s="80"/>
      <c r="S24" s="80"/>
      <c r="T24" s="80"/>
      <c r="U24" s="80"/>
      <c r="V24" s="216" t="n">
        <f aca="false">IF(AC24&gt;0,IF(SUM(X24:Y24)/AC24&gt;0,2,IF(AND(SUM(X24:Y24)/AC24=0,Z24/AC24&gt;0),3,IF(AND((AB24/AC24+AA24/AC24)=1,AA24/AC24&gt;0),4,5))),0)</f>
        <v>4</v>
      </c>
      <c r="W24" s="177" t="n">
        <f aca="false">COUNTIF(AG24:AV24,"б")</f>
        <v>0</v>
      </c>
      <c r="X24" s="177" t="n">
        <f aca="false">COUNTIF(AG24:AV24,"д")</f>
        <v>0</v>
      </c>
      <c r="Y24" s="177" t="n">
        <f aca="false">COUNTIF(AG24:AV24,2)+COUNTIF(AG24:AV24,"н")+COUNTIF(AG24:AV24,"д")</f>
        <v>0</v>
      </c>
      <c r="Z24" s="177" t="n">
        <f aca="false">COUNTIF(AG24:AV24,Z$5)</f>
        <v>0</v>
      </c>
      <c r="AA24" s="177" t="n">
        <f aca="false">COUNTIF(AG24:AV24,AA$5)</f>
        <v>3</v>
      </c>
      <c r="AB24" s="177" t="n">
        <f aca="false">COUNTIF(AG24:AV24,AB$5)</f>
        <v>4</v>
      </c>
      <c r="AC24" s="177" t="n">
        <f aca="false">SUM(X24:AB24)</f>
        <v>7</v>
      </c>
      <c r="AD24" s="213" t="n">
        <f aca="false">IF(ISERROR(((X24+Y24)*2+Z24*3+AA24*4+AB24*5)/SUM(X24,Y24:AB24)),"",((X24+Y24)*2+Z24*3+AA24*4+AB24*5)/SUM(X24,Y24:AB24))</f>
        <v>4.57142857142857</v>
      </c>
      <c r="AE24" s="214" t="n">
        <f aca="false">IF(AX24=5,0.5,IF(AX24=4,0.25,IF(AX24&lt;=3,0)))</f>
        <v>0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4</v>
      </c>
      <c r="AI24" s="215" t="n">
        <f aca="false">IF(ISERROR(VALUE(LEFT(H24))),LEFT(H24),VALUE(LEFT(H24)))</f>
        <v>5</v>
      </c>
      <c r="AJ24" s="215" t="n">
        <f aca="false">IF(ISERROR(VALUE(LEFT(I24))),LEFT(I24),VALUE(LEFT(I24)))</f>
        <v>5</v>
      </c>
      <c r="AK24" s="215" t="n">
        <f aca="false">IF(ISERROR(VALUE(LEFT(J24))),LEFT(J24),VALUE(LEFT(J24)))</f>
        <v>4</v>
      </c>
      <c r="AL24" s="215" t="n">
        <f aca="false">IF(ISERROR(VALUE(LEFT(K24))),LEFT(K24),VALUE(LEFT(K24)))</f>
        <v>5</v>
      </c>
      <c r="AM24" s="215" t="n">
        <f aca="false">IF(ISERROR(VALUE(LEFT(L24))),LEFT(L24),VALUE(LEFT(L24)))</f>
        <v>5</v>
      </c>
      <c r="AN24" s="215" t="n">
        <f aca="false">IF(ISERROR(VALUE(LEFT(M24))),LEFT(M24),VALUE(LEFT(M24)))</f>
        <v>4</v>
      </c>
      <c r="AO24" s="215" t="str">
        <f aca="false">IF(ISERROR(VALUE(LEFT(N24))),LEFT(N24),VALUE(LEFT(N24)))</f>
        <v/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5" hidden="false" customHeight="true" outlineLevel="0" collapsed="false">
      <c r="A25" s="75" t="n">
        <v>20</v>
      </c>
      <c r="B25" s="180"/>
      <c r="C25" s="309" t="s">
        <v>30</v>
      </c>
      <c r="D25" s="310" t="s">
        <v>633</v>
      </c>
      <c r="E25" s="79" t="n">
        <v>2635</v>
      </c>
      <c r="F25" s="80" t="s">
        <v>489</v>
      </c>
      <c r="G25" s="80" t="n">
        <v>5</v>
      </c>
      <c r="H25" s="80" t="n">
        <v>5</v>
      </c>
      <c r="I25" s="80" t="n">
        <v>5</v>
      </c>
      <c r="J25" s="80" t="n">
        <v>5</v>
      </c>
      <c r="K25" s="80" t="n">
        <v>5</v>
      </c>
      <c r="L25" s="80" t="n">
        <v>5</v>
      </c>
      <c r="M25" s="80" t="n">
        <v>5</v>
      </c>
      <c r="N25" s="80"/>
      <c r="O25" s="80"/>
      <c r="P25" s="96"/>
      <c r="Q25" s="96"/>
      <c r="R25" s="96"/>
      <c r="S25" s="80"/>
      <c r="T25" s="80"/>
      <c r="U25" s="80"/>
      <c r="V25" s="216" t="n">
        <f aca="false">IF(AC25&gt;0,IF(SUM(X25:Y25)/AC25&gt;0,2,IF(AND(SUM(X25:Y25)/AC25=0,Z25/AC25&gt;0),3,IF(AND((AB25/AC25+AA25/AC25)=1,AA25/AC25&gt;0),4,5))),0)</f>
        <v>5</v>
      </c>
      <c r="W25" s="177" t="n">
        <f aca="false">COUNTIF(AG25:AV25,"б")</f>
        <v>0</v>
      </c>
      <c r="X25" s="177" t="n">
        <f aca="false">COUNTIF(AG25:AV25,"д")</f>
        <v>0</v>
      </c>
      <c r="Y25" s="177" t="n">
        <f aca="false">COUNTIF(AG25:AV25,2)+COUNTIF(AG25:AV25,"н")+COUNTIF(AG25:AV25,"д")</f>
        <v>0</v>
      </c>
      <c r="Z25" s="177" t="n">
        <f aca="false">COUNTIF(AG25:AV25,Z$5)</f>
        <v>0</v>
      </c>
      <c r="AA25" s="177" t="n">
        <f aca="false">COUNTIF(AG25:AV25,AA$5)</f>
        <v>0</v>
      </c>
      <c r="AB25" s="177" t="n">
        <f aca="false">COUNTIF(AG25:AV25,AB$5)</f>
        <v>7</v>
      </c>
      <c r="AC25" s="177" t="n">
        <f aca="false">SUM(X25:AB25)</f>
        <v>7</v>
      </c>
      <c r="AD25" s="213" t="n">
        <f aca="false">IF(ISERROR(((X25+Y25)*2+Z25*3+AA25*4+AB25*5)/SUM(X25,Y25:AB25)),"",((X25+Y25)*2+Z25*3+AA25*4+AB25*5)/SUM(X25,Y25:AB25))</f>
        <v>5</v>
      </c>
      <c r="AE25" s="214" t="n">
        <f aca="false">IF(AX25=5,0.5,IF(AX25=4,0.25,IF(AX25&lt;=3,0)))</f>
        <v>0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5</v>
      </c>
      <c r="AI25" s="215" t="n">
        <f aca="false">IF(ISERROR(VALUE(LEFT(H25))),LEFT(H25),VALUE(LEFT(H25)))</f>
        <v>5</v>
      </c>
      <c r="AJ25" s="215" t="n">
        <f aca="false">IF(ISERROR(VALUE(LEFT(I25))),LEFT(I25),VALUE(LEFT(I25)))</f>
        <v>5</v>
      </c>
      <c r="AK25" s="215" t="n">
        <f aca="false">IF(ISERROR(VALUE(LEFT(J25))),LEFT(J25),VALUE(LEFT(J25)))</f>
        <v>5</v>
      </c>
      <c r="AL25" s="215" t="n">
        <f aca="false">IF(ISERROR(VALUE(LEFT(K25))),LEFT(K25),VALUE(LEFT(K25)))</f>
        <v>5</v>
      </c>
      <c r="AM25" s="215" t="n">
        <f aca="false">IF(ISERROR(VALUE(LEFT(L25))),LEFT(L25),VALUE(LEFT(L25)))</f>
        <v>5</v>
      </c>
      <c r="AN25" s="215" t="n">
        <f aca="false">IF(ISERROR(VALUE(LEFT(M25))),LEFT(M25),VALUE(LEFT(M25)))</f>
        <v>5</v>
      </c>
      <c r="AO25" s="215" t="str">
        <f aca="false">IF(ISERROR(VALUE(LEFT(N25))),LEFT(N25),VALUE(LEFT(N25)))</f>
        <v/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5" hidden="false" customHeight="true" outlineLevel="0" collapsed="false">
      <c r="A26" s="75" t="n">
        <v>21</v>
      </c>
      <c r="B26" s="180"/>
      <c r="C26" s="309" t="s">
        <v>30</v>
      </c>
      <c r="D26" s="310" t="s">
        <v>634</v>
      </c>
      <c r="E26" s="79" t="n">
        <v>2635</v>
      </c>
      <c r="F26" s="80" t="s">
        <v>489</v>
      </c>
      <c r="G26" s="80" t="n">
        <v>4</v>
      </c>
      <c r="H26" s="80" t="n">
        <v>5</v>
      </c>
      <c r="I26" s="80" t="n">
        <v>5</v>
      </c>
      <c r="J26" s="80" t="n">
        <v>5</v>
      </c>
      <c r="K26" s="80" t="n">
        <v>5</v>
      </c>
      <c r="L26" s="80" t="n">
        <v>5</v>
      </c>
      <c r="M26" s="80" t="n">
        <v>4</v>
      </c>
      <c r="N26" s="80"/>
      <c r="O26" s="80"/>
      <c r="P26" s="96"/>
      <c r="Q26" s="96"/>
      <c r="R26" s="96"/>
      <c r="S26" s="80"/>
      <c r="T26" s="80"/>
      <c r="U26" s="80"/>
      <c r="V26" s="216" t="n">
        <f aca="false">IF(AC26&gt;0,IF(SUM(X26:Y26)/AC26&gt;0,2,IF(AND(SUM(X26:Y26)/AC26=0,Z26/AC26&gt;0),3,IF(AND((AB26/AC26+AA26/AC26)=1,AA26/AC26&gt;0),4,5))),0)</f>
        <v>4</v>
      </c>
      <c r="W26" s="177" t="n">
        <f aca="false">COUNTIF(AG26:AV26,"б")</f>
        <v>0</v>
      </c>
      <c r="X26" s="177" t="n">
        <f aca="false">COUNTIF(AG26:AV26,"д")</f>
        <v>0</v>
      </c>
      <c r="Y26" s="177" t="n">
        <f aca="false">COUNTIF(AG26:AV26,2)+COUNTIF(AG26:AV26,"н")+COUNTIF(AG26:AV26,"д")</f>
        <v>0</v>
      </c>
      <c r="Z26" s="177" t="n">
        <f aca="false">COUNTIF(AG26:AV26,Z$5)</f>
        <v>0</v>
      </c>
      <c r="AA26" s="177" t="n">
        <f aca="false">COUNTIF(AG26:AV26,AA$5)</f>
        <v>2</v>
      </c>
      <c r="AB26" s="177" t="n">
        <f aca="false">COUNTIF(AG26:AV26,AB$5)</f>
        <v>5</v>
      </c>
      <c r="AC26" s="177" t="n">
        <f aca="false">SUM(X26:AB26)</f>
        <v>7</v>
      </c>
      <c r="AD26" s="213" t="n">
        <f aca="false">IF(ISERROR(((X26+Y26)*2+Z26*3+AA26*4+AB26*5)/SUM(X26,Y26:AB26)),"",((X26+Y26)*2+Z26*3+AA26*4+AB26*5)/SUM(X26,Y26:AB26))</f>
        <v>4.71428571428571</v>
      </c>
      <c r="AE26" s="214" t="n">
        <f aca="false">IF(AX26=5,0.5,IF(AX26=4,0.25,IF(AX26&lt;=3,0)))</f>
        <v>0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4</v>
      </c>
      <c r="AI26" s="215" t="n">
        <f aca="false">IF(ISERROR(VALUE(LEFT(H26))),LEFT(H26),VALUE(LEFT(H26)))</f>
        <v>5</v>
      </c>
      <c r="AJ26" s="215" t="n">
        <f aca="false">IF(ISERROR(VALUE(LEFT(I26))),LEFT(I26),VALUE(LEFT(I26)))</f>
        <v>5</v>
      </c>
      <c r="AK26" s="215" t="n">
        <f aca="false">IF(ISERROR(VALUE(LEFT(J26))),LEFT(J26),VALUE(LEFT(J26)))</f>
        <v>5</v>
      </c>
      <c r="AL26" s="215" t="n">
        <f aca="false">IF(ISERROR(VALUE(LEFT(K26))),LEFT(K26),VALUE(LEFT(K26)))</f>
        <v>5</v>
      </c>
      <c r="AM26" s="215" t="n">
        <f aca="false">IF(ISERROR(VALUE(LEFT(L26))),LEFT(L26),VALUE(LEFT(L26)))</f>
        <v>5</v>
      </c>
      <c r="AN26" s="215" t="n">
        <f aca="false">IF(ISERROR(VALUE(LEFT(M26))),LEFT(M26),VALUE(LEFT(M26)))</f>
        <v>4</v>
      </c>
      <c r="AO26" s="215" t="str">
        <f aca="false">IF(ISERROR(VALUE(LEFT(N26))),LEFT(N26),VALUE(LEFT(N26)))</f>
        <v/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5" hidden="false" customHeight="true" outlineLevel="0" collapsed="false">
      <c r="A27" s="75" t="n">
        <v>22</v>
      </c>
      <c r="B27" s="180"/>
      <c r="C27" s="309" t="s">
        <v>30</v>
      </c>
      <c r="D27" s="310" t="s">
        <v>635</v>
      </c>
      <c r="E27" s="79" t="n">
        <v>2635</v>
      </c>
      <c r="F27" s="80" t="s">
        <v>489</v>
      </c>
      <c r="G27" s="80" t="n">
        <v>5</v>
      </c>
      <c r="H27" s="80" t="n">
        <v>5</v>
      </c>
      <c r="I27" s="80" t="n">
        <v>5</v>
      </c>
      <c r="J27" s="80" t="n">
        <v>4</v>
      </c>
      <c r="K27" s="80" t="n">
        <v>5</v>
      </c>
      <c r="L27" s="80" t="n">
        <v>5</v>
      </c>
      <c r="M27" s="80" t="n">
        <v>4</v>
      </c>
      <c r="N27" s="80"/>
      <c r="O27" s="80"/>
      <c r="P27" s="96"/>
      <c r="Q27" s="96"/>
      <c r="R27" s="96"/>
      <c r="S27" s="80"/>
      <c r="T27" s="80"/>
      <c r="U27" s="80"/>
      <c r="V27" s="216" t="n">
        <f aca="false">IF(AC27&gt;0,IF(SUM(X27:Y27)/AC27&gt;0,2,IF(AND(SUM(X27:Y27)/AC27=0,Z27/AC27&gt;0),3,IF(AND((AB27/AC27+AA27/AC27)=1,AA27/AC27&gt;0),4,5))),0)</f>
        <v>4</v>
      </c>
      <c r="W27" s="177" t="n">
        <f aca="false">COUNTIF(AG27:AV27,"б")</f>
        <v>0</v>
      </c>
      <c r="X27" s="177" t="n">
        <f aca="false">COUNTIF(AG27:AV27,"д")</f>
        <v>0</v>
      </c>
      <c r="Y27" s="177" t="n">
        <f aca="false">COUNTIF(AG27:AV27,2)+COUNTIF(AG27:AV27,"н")+COUNTIF(AG27:AV27,"д")</f>
        <v>0</v>
      </c>
      <c r="Z27" s="177" t="n">
        <f aca="false">COUNTIF(AG27:AV27,Z$5)</f>
        <v>0</v>
      </c>
      <c r="AA27" s="177" t="n">
        <f aca="false">COUNTIF(AG27:AV27,AA$5)</f>
        <v>2</v>
      </c>
      <c r="AB27" s="177" t="n">
        <f aca="false">COUNTIF(AG27:AV27,AB$5)</f>
        <v>5</v>
      </c>
      <c r="AC27" s="177" t="n">
        <f aca="false">SUM(X27:AB27)</f>
        <v>7</v>
      </c>
      <c r="AD27" s="213" t="n">
        <f aca="false">IF(ISERROR(((X27+Y27)*2+Z27*3+AA27*4+AB27*5)/SUM(X27,Y27:AB27)),"",((X27+Y27)*2+Z27*3+AA27*4+AB27*5)/SUM(X27,Y27:AB27))</f>
        <v>4.71428571428571</v>
      </c>
      <c r="AE27" s="214" t="n">
        <f aca="false">IF(AX27=5,0.5,IF(AX27=4,0.25,IF(AX27&lt;=3,0)))</f>
        <v>0</v>
      </c>
      <c r="AF27" s="1"/>
      <c r="AG27" s="215" t="str">
        <f aca="false">IF(ISERROR(VALUE(LEFT(F27))),LEFT(F27),VALUE(LEFT(F27)))</f>
        <v>З</v>
      </c>
      <c r="AH27" s="215" t="n">
        <f aca="false">IF(ISERROR(VALUE(LEFT(G27))),LEFT(G27),VALUE(LEFT(G27)))</f>
        <v>5</v>
      </c>
      <c r="AI27" s="215" t="n">
        <f aca="false">IF(ISERROR(VALUE(LEFT(H27))),LEFT(H27),VALUE(LEFT(H27)))</f>
        <v>5</v>
      </c>
      <c r="AJ27" s="215" t="n">
        <f aca="false">IF(ISERROR(VALUE(LEFT(I27))),LEFT(I27),VALUE(LEFT(I27)))</f>
        <v>5</v>
      </c>
      <c r="AK27" s="215" t="n">
        <f aca="false">IF(ISERROR(VALUE(LEFT(J27))),LEFT(J27),VALUE(LEFT(J27)))</f>
        <v>4</v>
      </c>
      <c r="AL27" s="215" t="n">
        <f aca="false">IF(ISERROR(VALUE(LEFT(K27))),LEFT(K27),VALUE(LEFT(K27)))</f>
        <v>5</v>
      </c>
      <c r="AM27" s="215" t="n">
        <f aca="false">IF(ISERROR(VALUE(LEFT(L27))),LEFT(L27),VALUE(LEFT(L27)))</f>
        <v>5</v>
      </c>
      <c r="AN27" s="215" t="n">
        <f aca="false">IF(ISERROR(VALUE(LEFT(M27))),LEFT(M27),VALUE(LEFT(M27)))</f>
        <v>4</v>
      </c>
      <c r="AO27" s="215" t="str">
        <f aca="false">IF(ISERROR(VALUE(LEFT(N27))),LEFT(N27),VALUE(LEFT(N27)))</f>
        <v/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1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5" hidden="true" customHeight="true" outlineLevel="0" collapsed="false">
      <c r="A28" s="75"/>
      <c r="B28" s="113"/>
      <c r="C28" s="309"/>
      <c r="D28" s="310"/>
      <c r="E28" s="79"/>
      <c r="F28" s="80"/>
      <c r="G28" s="80"/>
      <c r="H28" s="80"/>
      <c r="I28" s="80"/>
      <c r="J28" s="80"/>
      <c r="K28" s="80"/>
      <c r="L28" s="96"/>
      <c r="M28" s="80"/>
      <c r="N28" s="80"/>
      <c r="O28" s="96"/>
      <c r="P28" s="80"/>
      <c r="Q28" s="96"/>
      <c r="R28" s="96"/>
      <c r="S28" s="80"/>
      <c r="T28" s="80"/>
      <c r="U28" s="80"/>
      <c r="V28" s="216" t="n">
        <f aca="false">IF(AC28&gt;0,IF(SUM(X28:Y28)/AC28&gt;0,2,IF(AND(SUM(X28:Y28)/AC28=0,Z28/AC28&gt;0),3,IF(AND((AB28/AC28+AA28/AC28)=1,AA28/AC28&gt;0),4,5))),0)</f>
        <v>0</v>
      </c>
      <c r="W28" s="177" t="n">
        <f aca="false">COUNTIF(AG28:AV28,"б")</f>
        <v>0</v>
      </c>
      <c r="X28" s="177" t="n">
        <f aca="false">COUNTIF(AG28:AV28,"д")</f>
        <v>0</v>
      </c>
      <c r="Y28" s="177" t="n">
        <f aca="false">COUNTIF(AG28:AV28,2)+COUNTIF(AG28:AV28,"н")+COUNTIF(AG28:AV28,"д")</f>
        <v>0</v>
      </c>
      <c r="Z28" s="177" t="n">
        <f aca="false">COUNTIF(AG28:AV28,Z$5)</f>
        <v>0</v>
      </c>
      <c r="AA28" s="177" t="n">
        <f aca="false">COUNTIF(AG28:AV28,AA$5)</f>
        <v>0</v>
      </c>
      <c r="AB28" s="177" t="n">
        <f aca="false">COUNTIF(AG28:AV28,AB$5)</f>
        <v>0</v>
      </c>
      <c r="AC28" s="177" t="n">
        <f aca="false">SUM(X28:AB28)</f>
        <v>0</v>
      </c>
      <c r="AD28" s="213" t="str">
        <f aca="false">IF(ISERROR(((X28+Y28)*2+Z28*3+AA28*4+AB28*5)/SUM(X28,Y28:AB28)),"",((X28+Y28)*2+Z28*3+AA28*4+AB28*5)/SUM(X28,Y28:AB28))</f>
        <v/>
      </c>
      <c r="AE28" s="214" t="n">
        <f aca="false">IF(AX28=5,0.5,IF(AX28=4,0.25,IF(AX28&lt;=3,0)))</f>
        <v>0</v>
      </c>
      <c r="AF28" s="1"/>
      <c r="AG28" s="215" t="str">
        <f aca="false">IF(ISERROR(VALUE(LEFT(F28))),LEFT(F28),VALUE(LEFT(F28)))</f>
        <v/>
      </c>
      <c r="AH28" s="215" t="str">
        <f aca="false">IF(ISERROR(VALUE(LEFT(G28))),LEFT(G28),VALUE(LEFT(G28)))</f>
        <v/>
      </c>
      <c r="AI28" s="215" t="str">
        <f aca="false">IF(ISERROR(VALUE(LEFT(H28))),LEFT(H28),VALUE(LEFT(H28)))</f>
        <v/>
      </c>
      <c r="AJ28" s="215" t="str">
        <f aca="false">IF(ISERROR(VALUE(LEFT(I28))),LEFT(I28),VALUE(LEFT(I28)))</f>
        <v/>
      </c>
      <c r="AK28" s="215" t="str">
        <f aca="false">IF(ISERROR(VALUE(LEFT(J28))),LEFT(J28),VALUE(LEFT(J28)))</f>
        <v/>
      </c>
      <c r="AL28" s="215" t="str">
        <f aca="false">IF(ISERROR(VALUE(LEFT(K28))),LEFT(K28),VALUE(LEFT(K28)))</f>
        <v/>
      </c>
      <c r="AM28" s="215" t="str">
        <f aca="false">IF(ISERROR(VALUE(LEFT(L28))),LEFT(L28),VALUE(LEFT(L28)))</f>
        <v/>
      </c>
      <c r="AN28" s="215" t="str">
        <f aca="false">IF(ISERROR(VALUE(LEFT(M28))),LEFT(M28),VALUE(LEFT(M28)))</f>
        <v/>
      </c>
      <c r="AO28" s="215" t="str">
        <f aca="false">IF(ISERROR(VALUE(LEFT(N28))),LEFT(N28),VALUE(LEFT(N28)))</f>
        <v/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0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5" hidden="true" customHeight="true" outlineLevel="0" collapsed="false">
      <c r="A29" s="75"/>
      <c r="B29" s="113"/>
      <c r="C29" s="309"/>
      <c r="D29" s="310"/>
      <c r="E29" s="79"/>
      <c r="F29" s="80"/>
      <c r="G29" s="80"/>
      <c r="H29" s="80"/>
      <c r="I29" s="80"/>
      <c r="J29" s="80"/>
      <c r="K29" s="80"/>
      <c r="L29" s="96"/>
      <c r="M29" s="80"/>
      <c r="N29" s="80"/>
      <c r="O29" s="96"/>
      <c r="P29" s="80"/>
      <c r="Q29" s="96"/>
      <c r="R29" s="96"/>
      <c r="S29" s="80"/>
      <c r="T29" s="80"/>
      <c r="U29" s="80"/>
      <c r="V29" s="216" t="n">
        <f aca="false">IF(AC29&gt;0,IF(SUM(X29:Y29)/AC29&gt;0,2,IF(AND(SUM(X29:Y29)/AC29=0,Z29/AC29&gt;0),3,IF(AND((AB29/AC29+AA29/AC29)=1,AA29/AC29&gt;0),4,5))),0)</f>
        <v>0</v>
      </c>
      <c r="W29" s="177" t="n">
        <f aca="false">COUNTIF(AG29:AV29,"б")</f>
        <v>0</v>
      </c>
      <c r="X29" s="177" t="n">
        <f aca="false">COUNTIF(AG29:AV29,"д")</f>
        <v>0</v>
      </c>
      <c r="Y29" s="177" t="n">
        <f aca="false">COUNTIF(AG29:AV29,2)+COUNTIF(AG29:AV29,"н")+COUNTIF(AG29:AV29,"д")</f>
        <v>0</v>
      </c>
      <c r="Z29" s="177" t="n">
        <f aca="false">COUNTIF(AG29:AV29,Z$5)</f>
        <v>0</v>
      </c>
      <c r="AA29" s="177" t="n">
        <f aca="false">COUNTIF(AG29:AV29,AA$5)</f>
        <v>0</v>
      </c>
      <c r="AB29" s="177" t="n">
        <f aca="false">COUNTIF(AG29:AV29,AB$5)</f>
        <v>0</v>
      </c>
      <c r="AC29" s="177" t="n">
        <f aca="false">SUM(X29:AB29)</f>
        <v>0</v>
      </c>
      <c r="AD29" s="213" t="str">
        <f aca="false">IF(ISERROR(((X29+Y29)*2+Z29*3+AA29*4+AB29*5)/SUM(X29,Y29:AB29)),"",((X29+Y29)*2+Z29*3+AA29*4+AB29*5)/SUM(X29,Y29:AB29))</f>
        <v/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/>
      </c>
      <c r="AH29" s="215" t="str">
        <f aca="false">IF(ISERROR(VALUE(LEFT(G29))),LEFT(G29),VALUE(LEFT(G29)))</f>
        <v/>
      </c>
      <c r="AI29" s="215" t="str">
        <f aca="false">IF(ISERROR(VALUE(LEFT(H29))),LEFT(H29),VALUE(LEFT(H29)))</f>
        <v/>
      </c>
      <c r="AJ29" s="215" t="str">
        <f aca="false">IF(ISERROR(VALUE(LEFT(I29))),LEFT(I29),VALUE(LEFT(I29)))</f>
        <v/>
      </c>
      <c r="AK29" s="215" t="str">
        <f aca="false">IF(ISERROR(VALUE(LEFT(J29))),LEFT(J29),VALUE(LEFT(J29)))</f>
        <v/>
      </c>
      <c r="AL29" s="215" t="str">
        <f aca="false">IF(ISERROR(VALUE(LEFT(K29))),LEFT(K29),VALUE(LEFT(K29)))</f>
        <v/>
      </c>
      <c r="AM29" s="215" t="str">
        <f aca="false">IF(ISERROR(VALUE(LEFT(L29))),LEFT(L29),VALUE(LEFT(L29)))</f>
        <v/>
      </c>
      <c r="AN29" s="215" t="str">
        <f aca="false">IF(ISERROR(VALUE(LEFT(M29))),LEFT(M29),VALUE(LEFT(M29)))</f>
        <v/>
      </c>
      <c r="AO29" s="215" t="str">
        <f aca="false">IF(ISERROR(VALUE(LEFT(N29))),LEFT(N29),VALUE(LEFT(N29)))</f>
        <v/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0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5" hidden="true" customHeight="true" outlineLevel="0" collapsed="false">
      <c r="A30" s="75"/>
      <c r="B30" s="119"/>
      <c r="C30" s="258"/>
      <c r="D30" s="304"/>
      <c r="E30" s="79"/>
      <c r="F30" s="80"/>
      <c r="G30" s="80"/>
      <c r="H30" s="80"/>
      <c r="I30" s="80"/>
      <c r="J30" s="80"/>
      <c r="K30" s="80"/>
      <c r="L30" s="96"/>
      <c r="M30" s="80"/>
      <c r="N30" s="80"/>
      <c r="O30" s="96"/>
      <c r="P30" s="80"/>
      <c r="Q30" s="80"/>
      <c r="R30" s="96"/>
      <c r="S30" s="80"/>
      <c r="T30" s="80"/>
      <c r="U30" s="80"/>
      <c r="V30" s="216" t="n">
        <f aca="false">IF(AC30&gt;0,IF(SUM(X30:Y30)/AC30&gt;0,2,IF(AND(SUM(X30:Y30)/AC30=0,Z30/AC30&gt;0),3,IF(AND((AB30/AC30+AA30/AC30)=1,AA30/AC30&gt;0),4,5))),0)</f>
        <v>0</v>
      </c>
      <c r="W30" s="177" t="n">
        <f aca="false">COUNTIF(AG30:AV30,"б")</f>
        <v>0</v>
      </c>
      <c r="X30" s="177" t="n">
        <f aca="false">COUNTIF(AG30:AV30,"д")</f>
        <v>0</v>
      </c>
      <c r="Y30" s="177" t="n">
        <f aca="false">COUNTIF(AG30:AV30,2)+COUNTIF(AG30:AV30,"н")+COUNTIF(AG30:AV30,"д")</f>
        <v>0</v>
      </c>
      <c r="Z30" s="177" t="n">
        <f aca="false">COUNTIF(AG30:AV30,Z$5)</f>
        <v>0</v>
      </c>
      <c r="AA30" s="177" t="n">
        <f aca="false">COUNTIF(AG30:AV30,AA$5)</f>
        <v>0</v>
      </c>
      <c r="AB30" s="177" t="n">
        <f aca="false">COUNTIF(AG30:AV30,AB$5)</f>
        <v>0</v>
      </c>
      <c r="AC30" s="177" t="n">
        <f aca="false">SUM(X30:AB30)</f>
        <v>0</v>
      </c>
      <c r="AD30" s="213" t="str">
        <f aca="false">IF(ISERROR(((X30+Y30)*2+Z30*3+AA30*4+AB30*5)/SUM(X30,Y30:AB30)),"",((X30+Y30)*2+Z30*3+AA30*4+AB30*5)/SUM(X30,Y30:AB30))</f>
        <v/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/>
      </c>
      <c r="AH30" s="215" t="str">
        <f aca="false">IF(ISERROR(VALUE(LEFT(G30))),LEFT(G30),VALUE(LEFT(G30)))</f>
        <v/>
      </c>
      <c r="AI30" s="215" t="str">
        <f aca="false">IF(ISERROR(VALUE(LEFT(H30))),LEFT(H30),VALUE(LEFT(H30)))</f>
        <v/>
      </c>
      <c r="AJ30" s="215" t="str">
        <f aca="false">IF(ISERROR(VALUE(LEFT(I30))),LEFT(I30),VALUE(LEFT(I30)))</f>
        <v/>
      </c>
      <c r="AK30" s="215" t="str">
        <f aca="false">IF(ISERROR(VALUE(LEFT(J30))),LEFT(J30),VALUE(LEFT(J30)))</f>
        <v/>
      </c>
      <c r="AL30" s="215" t="str">
        <f aca="false">IF(ISERROR(VALUE(LEFT(K30))),LEFT(K30),VALUE(LEFT(K30)))</f>
        <v/>
      </c>
      <c r="AM30" s="215" t="str">
        <f aca="false">IF(ISERROR(VALUE(LEFT(L30))),LEFT(L30),VALUE(LEFT(L30)))</f>
        <v/>
      </c>
      <c r="AN30" s="215" t="str">
        <f aca="false">IF(ISERROR(VALUE(LEFT(M30))),LEFT(M30),VALUE(LEFT(M30)))</f>
        <v/>
      </c>
      <c r="AO30" s="215" t="str">
        <f aca="false">IF(ISERROR(VALUE(LEFT(N30))),LEFT(N30),VALUE(LEFT(N30)))</f>
        <v/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0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5" hidden="true" customHeight="true" outlineLevel="0" collapsed="false">
      <c r="A31" s="75"/>
      <c r="B31" s="119"/>
      <c r="C31" s="119"/>
      <c r="D31" s="119"/>
      <c r="E31" s="120" t="n">
        <f aca="false">COUNTIF(E6:E30,"2635")</f>
        <v>22</v>
      </c>
      <c r="F31" s="80"/>
      <c r="G31" s="80"/>
      <c r="H31" s="80"/>
      <c r="I31" s="80"/>
      <c r="J31" s="80"/>
      <c r="K31" s="80"/>
      <c r="L31" s="96"/>
      <c r="M31" s="80"/>
      <c r="N31" s="80"/>
      <c r="O31" s="96"/>
      <c r="P31" s="80"/>
      <c r="Q31" s="80"/>
      <c r="R31" s="96"/>
      <c r="S31" s="80"/>
      <c r="T31" s="80"/>
      <c r="U31" s="80"/>
      <c r="V31" s="216" t="n">
        <f aca="false">IF(AC31&gt;0,IF(SUM(X31:Y31)/AC31&gt;0,2,IF(AND(SUM(X31:Y31)/AC31=0,Z31/AC31&gt;0),3,IF(AND((AB31/AC31+AA31/AC31)=1,AA31/AC31&gt;0),4,5))),0)</f>
        <v>0</v>
      </c>
      <c r="W31" s="177" t="n">
        <f aca="false">COUNTIF(AG31:AV31,"б")</f>
        <v>0</v>
      </c>
      <c r="X31" s="177" t="n">
        <f aca="false">COUNTIF(AG31:AV31,"д")</f>
        <v>0</v>
      </c>
      <c r="Y31" s="177" t="n">
        <f aca="false">COUNTIF(AG31:AV31,2)+COUNTIF(AG31:AV31,"н")+COUNTIF(AG31:AV31,"д")</f>
        <v>0</v>
      </c>
      <c r="Z31" s="177" t="n">
        <f aca="false">COUNTIF(AG31:AV31,Z$5)</f>
        <v>0</v>
      </c>
      <c r="AA31" s="177" t="n">
        <f aca="false">COUNTIF(AG31:AV31,AA$5)</f>
        <v>0</v>
      </c>
      <c r="AB31" s="177" t="n">
        <f aca="false">COUNTIF(AG31:AV31,AB$5)</f>
        <v>0</v>
      </c>
      <c r="AC31" s="177" t="n">
        <f aca="false">SUM(X31:AB31)</f>
        <v>0</v>
      </c>
      <c r="AD31" s="213" t="str">
        <f aca="false">IF(ISERROR(((X31+Y31)*2+Z31*3+AA31*4+AB31*5)/SUM(X31,Y31:AB31)),"",((X31+Y31)*2+Z31*3+AA31*4+AB31*5)/SUM(X31,Y31:AB31))</f>
        <v/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/>
      </c>
      <c r="AH31" s="215" t="str">
        <f aca="false">IF(ISERROR(VALUE(LEFT(G31))),LEFT(G31),VALUE(LEFT(G31)))</f>
        <v/>
      </c>
      <c r="AI31" s="215" t="str">
        <f aca="false">IF(ISERROR(VALUE(LEFT(H31))),LEFT(H31),VALUE(LEFT(H31)))</f>
        <v/>
      </c>
      <c r="AJ31" s="215" t="str">
        <f aca="false">IF(ISERROR(VALUE(LEFT(I31))),LEFT(I31),VALUE(LEFT(I31)))</f>
        <v/>
      </c>
      <c r="AK31" s="215" t="str">
        <f aca="false">IF(ISERROR(VALUE(LEFT(J31))),LEFT(J31),VALUE(LEFT(J31)))</f>
        <v/>
      </c>
      <c r="AL31" s="215" t="str">
        <f aca="false">IF(ISERROR(VALUE(LEFT(K31))),LEFT(K31),VALUE(LEFT(K31)))</f>
        <v/>
      </c>
      <c r="AM31" s="215" t="str">
        <f aca="false">IF(ISERROR(VALUE(LEFT(L31))),LEFT(L31),VALUE(LEFT(L31)))</f>
        <v/>
      </c>
      <c r="AN31" s="215" t="str">
        <f aca="false">IF(ISERROR(VALUE(LEFT(M31))),LEFT(M31),VALUE(LEFT(M31)))</f>
        <v/>
      </c>
      <c r="AO31" s="215" t="str">
        <f aca="false">IF(ISERROR(VALUE(LEFT(N31))),LEFT(N31),VALUE(LEFT(N31)))</f>
        <v/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0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2.75" hidden="false" customHeight="true" outlineLevel="0" collapsed="false">
      <c r="A32" s="122"/>
      <c r="B32" s="122"/>
      <c r="C32" s="123" t="s">
        <v>62</v>
      </c>
      <c r="D32" s="123"/>
      <c r="E32" s="120"/>
      <c r="F32" s="261" t="str">
        <f aca="false" t="array" ref="F32:U39">AG32:AV39</f>
        <v> </v>
      </c>
      <c r="G32" s="261" t="n">
        <v>4.68181818181818</v>
      </c>
      <c r="H32" s="261" t="n">
        <v>4.86363636363636</v>
      </c>
      <c r="I32" s="261" t="n">
        <v>4.95454545454545</v>
      </c>
      <c r="J32" s="261" t="n">
        <v>4.77272727272727</v>
      </c>
      <c r="K32" s="261" t="n">
        <v>5</v>
      </c>
      <c r="L32" s="261" t="n">
        <v>4.90909090909091</v>
      </c>
      <c r="M32" s="261" t="n">
        <v>4.40909090909091</v>
      </c>
      <c r="N32" s="261" t="str">
        <v> </v>
      </c>
      <c r="O32" s="125" t="str">
        <v> </v>
      </c>
      <c r="P32" s="125" t="str">
        <v> </v>
      </c>
      <c r="Q32" s="125" t="str">
        <v> </v>
      </c>
      <c r="R32" s="125" t="str">
        <v> </v>
      </c>
      <c r="S32" s="261" t="str">
        <v> </v>
      </c>
      <c r="T32" s="261" t="str">
        <v> </v>
      </c>
      <c r="U32" s="261" t="str">
        <v> </v>
      </c>
      <c r="V32" s="262" t="n">
        <f aca="false">сводн.!t58</f>
        <v>4</v>
      </c>
      <c r="W32" s="212" t="n">
        <f aca="false">SUM(W6:W31)</f>
        <v>0</v>
      </c>
      <c r="X32" s="212" t="n">
        <f aca="false">SUM(X6:X31)</f>
        <v>0</v>
      </c>
      <c r="Y32" s="212" t="n">
        <f aca="false">SUM(Y6:Y31)</f>
        <v>0</v>
      </c>
      <c r="Z32" s="212" t="n">
        <f aca="false">SUM(Z6:Z31)</f>
        <v>1</v>
      </c>
      <c r="AA32" s="212" t="n">
        <f aca="false">SUM(AA6:AA31)</f>
        <v>29</v>
      </c>
      <c r="AB32" s="212" t="n">
        <f aca="false">SUM(AB6:AB31)</f>
        <v>124</v>
      </c>
      <c r="AC32" s="212" t="n">
        <f aca="false">SUM(AC6:AC31)</f>
        <v>154</v>
      </c>
      <c r="AD32" s="311" t="n">
        <f aca="false">IF(ISERROR(((X32+Y32)*2+Z32*3+AA32*4+AB32*5)/SUM(X32,Y32:AB32)),"",((X32+Y32)*2+Z32*3+AA32*4+AB32*5)/SUM(X32,Y32:AB32))</f>
        <v>4.7987012987013</v>
      </c>
      <c r="AE32" s="263"/>
      <c r="AF32" s="1"/>
      <c r="AG32" s="264" t="str">
        <f aca="false">IF(COUNT(AG6:AG30)=0," ",SUM(AG6:AG30)/COUNT(AG6:AG30))</f>
        <v> </v>
      </c>
      <c r="AH32" s="264" t="n">
        <f aca="false">IF(COUNT(AH6:AH30)=0," ",SUM(AH6:AH30)/COUNT(AH6:AH30))</f>
        <v>4.68181818181818</v>
      </c>
      <c r="AI32" s="264" t="n">
        <f aca="false">IF(COUNT(AI6:AI30)=0," ",SUM(AI6:AI30)/COUNT(AI6:AI30))</f>
        <v>4.86363636363636</v>
      </c>
      <c r="AJ32" s="264" t="n">
        <f aca="false">IF(COUNT(AJ6:AJ30)=0," ",SUM(AJ6:AJ30)/COUNT(AJ6:AJ30))</f>
        <v>4.95454545454545</v>
      </c>
      <c r="AK32" s="264" t="n">
        <f aca="false">IF(COUNT(AK6:AK30)=0," ",SUM(AK6:AK30)/COUNT(AK6:AK30))</f>
        <v>4.77272727272727</v>
      </c>
      <c r="AL32" s="264" t="n">
        <f aca="false">IF(COUNT(AL6:AL30)=0," ",SUM(AL6:AL30)/COUNT(AL6:AL30))</f>
        <v>5</v>
      </c>
      <c r="AM32" s="264" t="n">
        <f aca="false">IF(COUNT(AM6:AM30)=0," ",SUM(AM6:AM30)/COUNT(AM6:AM30))</f>
        <v>4.90909090909091</v>
      </c>
      <c r="AN32" s="264" t="n">
        <f aca="false">IF(COUNT(AN6:AN30)=0," ",SUM(AN6:AN30)/COUNT(AN6:AN30))</f>
        <v>4.40909090909091</v>
      </c>
      <c r="AO32" s="264" t="str">
        <f aca="false">IF(COUNT(AO6:AO30)=0," ",SUM(AO6:AO30)/COUNT(AO6:AO30))</f>
        <v> </v>
      </c>
      <c r="AP32" s="264" t="str">
        <f aca="false">IF(COUNT(AP6:AP30)=0," ",SUM(AP6:AP30)/COUNT(AP6:AP30))</f>
        <v> </v>
      </c>
      <c r="AQ32" s="264" t="str">
        <f aca="false">IF(COUNT(AQ6:AQ30)=0," ",SUM(AQ6:AQ30)/COUNT(AQ6:AQ30))</f>
        <v> </v>
      </c>
      <c r="AR32" s="264" t="str">
        <f aca="false">IF(COUNT(AR6:AR30)=0," ",SUM(AR6:AR30)/COUNT(AR6:AR30))</f>
        <v> </v>
      </c>
      <c r="AS32" s="264" t="str">
        <f aca="false">IF(COUNT(AS6:AS30)=0," ",SUM(AS6:AS30)/COUNT(AS6:AS30))</f>
        <v> </v>
      </c>
      <c r="AT32" s="264" t="str">
        <f aca="false">IF(COUNT(AT6:AT30)=0," ",SUM(AT6:AT30)/COUNT(AT6:AT30))</f>
        <v> </v>
      </c>
      <c r="AU32" s="264" t="str">
        <f aca="false">IF(COUNT(AU6:AU30)=0," ",SUM(AU6:AU30)/COUNT(AU6:AU30))</f>
        <v> </v>
      </c>
      <c r="AV32" s="265" t="str">
        <f aca="false">IF(COUNT(AV6:AV30)=0," ",SUM(AV6:AV30)/COUNT(AV6:AV30))</f>
        <v> </v>
      </c>
      <c r="AW32" s="216"/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="146" customFormat="true" ht="12.75" hidden="false" customHeight="false" outlineLevel="0" collapsed="false">
      <c r="A33" s="131"/>
      <c r="B33" s="131"/>
      <c r="C33" s="132" t="s">
        <v>63</v>
      </c>
      <c r="D33" s="132"/>
      <c r="E33" s="133"/>
      <c r="F33" s="266" t="str">
        <v>0</v>
      </c>
      <c r="G33" s="266" t="n">
        <v>15</v>
      </c>
      <c r="H33" s="266" t="n">
        <v>19</v>
      </c>
      <c r="I33" s="266" t="n">
        <v>21</v>
      </c>
      <c r="J33" s="266" t="n">
        <v>17</v>
      </c>
      <c r="K33" s="266" t="n">
        <v>22</v>
      </c>
      <c r="L33" s="266" t="n">
        <v>20</v>
      </c>
      <c r="M33" s="266" t="n">
        <v>10</v>
      </c>
      <c r="N33" s="266" t="str">
        <v>0</v>
      </c>
      <c r="O33" s="267" t="str">
        <v>0</v>
      </c>
      <c r="P33" s="267" t="str">
        <v>0</v>
      </c>
      <c r="Q33" s="267" t="str">
        <v>0</v>
      </c>
      <c r="R33" s="267" t="str">
        <v>0</v>
      </c>
      <c r="S33" s="266" t="str">
        <v>0</v>
      </c>
      <c r="T33" s="266" t="str">
        <v>0</v>
      </c>
      <c r="U33" s="266" t="str">
        <v> </v>
      </c>
      <c r="V33" s="268" t="n">
        <f aca="false">IF(COUNTIF(V6:V30,5)=0,"0",COUNTIF(V6:V30,5))</f>
        <v>9</v>
      </c>
      <c r="W33" s="133"/>
      <c r="X33" s="269" t="n">
        <f aca="false">SUM(X31:AB31)</f>
        <v>0</v>
      </c>
      <c r="Y33" s="269"/>
      <c r="Z33" s="269"/>
      <c r="AA33" s="269"/>
      <c r="AB33" s="269"/>
      <c r="AC33" s="269"/>
      <c r="AD33" s="213" t="str">
        <f aca="false">IF(ISERROR(((X33+Y33)*2+Z33*3+AA33*4+AB33*5)/SUM(X33,Y33:AB33)),"",((X33+Y33)*2+Z33*3+AA33*4+AB33*5)/SUM(X33,Y33:AB33))</f>
        <v/>
      </c>
      <c r="AE33" s="270"/>
      <c r="AG33" s="271" t="str">
        <f aca="false">IF(COUNTIF(AG6:AG30,5)=0,"0",COUNTIF(AG6:AG30,5))</f>
        <v>0</v>
      </c>
      <c r="AH33" s="271" t="n">
        <f aca="false">IF(COUNTIF(AH6:AH30,5)=0,"0",COUNTIF(AH6:AH30,5))</f>
        <v>15</v>
      </c>
      <c r="AI33" s="271" t="n">
        <f aca="false">IF(COUNTIF(AI6:AI30,5)=0,"0",COUNTIF(AI6:AI30,5))</f>
        <v>19</v>
      </c>
      <c r="AJ33" s="271" t="n">
        <f aca="false">IF(COUNTIF(AJ6:AJ30,5)=0,"0",COUNTIF(AJ6:AJ30,5))</f>
        <v>21</v>
      </c>
      <c r="AK33" s="271" t="n">
        <f aca="false">IF(COUNTIF(AK6:AK30,5)=0,"0",COUNTIF(AK6:AK30,5))</f>
        <v>17</v>
      </c>
      <c r="AL33" s="271" t="n">
        <f aca="false">IF(COUNTIF(AL6:AL30,5)=0,"0",COUNTIF(AL6:AL30,5))</f>
        <v>22</v>
      </c>
      <c r="AM33" s="271" t="n">
        <f aca="false">IF(COUNTIF(AM6:AM30,5)=0,"0",COUNTIF(AM6:AM30,5))</f>
        <v>20</v>
      </c>
      <c r="AN33" s="271" t="n">
        <f aca="false">IF(COUNTIF(AN6:AN30,5)=0,"0",COUNTIF(AN6:AN30,5))</f>
        <v>10</v>
      </c>
      <c r="AO33" s="271" t="str">
        <f aca="false">IF(COUNTIF(AO6:AO30,5)=0,"0",COUNTIF(AO6:AO30,5))</f>
        <v>0</v>
      </c>
      <c r="AP33" s="271" t="str">
        <f aca="false">IF(COUNTIF(AP6:AP30,5)=0,"0",COUNTIF(AP6:AP30,5))</f>
        <v>0</v>
      </c>
      <c r="AQ33" s="271" t="str">
        <f aca="false">IF(COUNTIF(AQ6:AQ30,5)=0,"0",COUNTIF(AQ6:AQ30,5))</f>
        <v>0</v>
      </c>
      <c r="AR33" s="271" t="str">
        <f aca="false">IF(COUNTIF(AR6:AR30,5)=0,"0",COUNTIF(AR6:AR30,5))</f>
        <v>0</v>
      </c>
      <c r="AS33" s="271" t="str">
        <f aca="false">IF(COUNTIF(AS6:AS30,5)=0,"0",COUNTIF(AS6:AS30,5))</f>
        <v>0</v>
      </c>
      <c r="AT33" s="271" t="str">
        <f aca="false">IF(COUNTIF(AT6:AT30,5)=0,"0",COUNTIF(AT6:AT30,5))</f>
        <v>0</v>
      </c>
      <c r="AU33" s="271" t="str">
        <f aca="false">IF(COUNTIF(AU6:AU30,5)=0,"0",COUNTIF(AU6:AU30,5))</f>
        <v>0</v>
      </c>
      <c r="AV33" s="272" t="str">
        <f aca="false">IF(COUNTIF(AV6:AV30,5)=0," ",COUNTIF(AV6:AV30,5))</f>
        <v> </v>
      </c>
      <c r="AW33" s="271"/>
      <c r="AX33" s="273"/>
      <c r="AY33" s="274"/>
      <c r="AZ33" s="274"/>
      <c r="BA33" s="274"/>
      <c r="BB33" s="274"/>
      <c r="BC33" s="274"/>
      <c r="BD33" s="274"/>
      <c r="BE33" s="274"/>
      <c r="BF33" s="274"/>
      <c r="BG33" s="274"/>
      <c r="BH33" s="274"/>
      <c r="BI33" s="274"/>
      <c r="BJ33" s="274"/>
      <c r="BK33" s="274"/>
      <c r="BL33" s="274"/>
      <c r="BM33" s="274"/>
      <c r="BN33" s="274"/>
      <c r="BO33" s="275"/>
      <c r="BP33" s="275"/>
      <c r="BQ33" s="275"/>
      <c r="BR33" s="275"/>
      <c r="BS33" s="275"/>
      <c r="BT33" s="275"/>
      <c r="BU33" s="275"/>
      <c r="BV33" s="275"/>
      <c r="BW33" s="275"/>
      <c r="BX33" s="275"/>
      <c r="BY33" s="275"/>
      <c r="BZ33" s="275"/>
      <c r="CA33" s="275"/>
      <c r="CB33" s="275"/>
      <c r="CC33" s="275"/>
      <c r="CD33" s="275"/>
      <c r="CE33" s="275"/>
      <c r="CF33" s="275"/>
      <c r="CG33" s="275"/>
      <c r="CH33" s="275"/>
      <c r="CI33" s="275"/>
      <c r="CJ33" s="275"/>
      <c r="CK33" s="275"/>
      <c r="CL33" s="275"/>
      <c r="CM33" s="275"/>
    </row>
    <row r="34" s="160" customFormat="true" ht="12.75" hidden="false" customHeight="false" outlineLevel="0" collapsed="false">
      <c r="A34" s="147"/>
      <c r="B34" s="147"/>
      <c r="C34" s="148" t="s">
        <v>64</v>
      </c>
      <c r="D34" s="148"/>
      <c r="E34" s="149"/>
      <c r="F34" s="276" t="str">
        <v>0</v>
      </c>
      <c r="G34" s="276" t="n">
        <v>7</v>
      </c>
      <c r="H34" s="276" t="n">
        <v>3</v>
      </c>
      <c r="I34" s="276" t="n">
        <v>1</v>
      </c>
      <c r="J34" s="276" t="n">
        <v>5</v>
      </c>
      <c r="K34" s="276" t="str">
        <v>0</v>
      </c>
      <c r="L34" s="276" t="n">
        <v>2</v>
      </c>
      <c r="M34" s="276" t="n">
        <v>11</v>
      </c>
      <c r="N34" s="276" t="str">
        <v>0</v>
      </c>
      <c r="O34" s="277" t="str">
        <v>0</v>
      </c>
      <c r="P34" s="277" t="str">
        <v>0</v>
      </c>
      <c r="Q34" s="277" t="str">
        <v>0</v>
      </c>
      <c r="R34" s="277" t="str">
        <v>0</v>
      </c>
      <c r="S34" s="276" t="str">
        <v>0</v>
      </c>
      <c r="T34" s="276" t="str">
        <v>0</v>
      </c>
      <c r="U34" s="276" t="str">
        <v> </v>
      </c>
      <c r="V34" s="278" t="n">
        <f aca="false">IF(COUNTIF(V6:V30,4)=0,"0",COUNTIF(V6:V30,4))</f>
        <v>12</v>
      </c>
      <c r="W34" s="279"/>
      <c r="X34" s="279"/>
      <c r="Y34" s="279" t="str">
        <f aca="false">IF(COUNTIF(Y6:Y30,4)=0," ",COUNTIF(Y6:Y30,4))</f>
        <v> </v>
      </c>
      <c r="Z34" s="279" t="str">
        <f aca="false">IF(COUNTIF(Z6:Z30,4)=0," ",COUNTIF(Z6:Z30,4))</f>
        <v> </v>
      </c>
      <c r="AA34" s="279" t="n">
        <f aca="false">IF(COUNTIF(AA6:AA30,4)=0," ",COUNTIF(AA6:AA30,4))</f>
        <v>1</v>
      </c>
      <c r="AB34" s="279" t="n">
        <f aca="false">IF(COUNTIF(AB6:AB30,4)=0," ",COUNTIF(AB6:AB30,4))</f>
        <v>4</v>
      </c>
      <c r="AC34" s="279"/>
      <c r="AD34" s="279"/>
      <c r="AE34" s="280" t="str">
        <f aca="false">IF(COUNTIF(AE6:AE30,4)=0," ",COUNTIF(AE6:AE30,4))</f>
        <v> </v>
      </c>
      <c r="AF34" s="279" t="str">
        <f aca="false">IF(COUNTIF(AF6:AF30,4)=0," ",COUNTIF(AF6:AF30,4))</f>
        <v> </v>
      </c>
      <c r="AG34" s="279" t="str">
        <f aca="false">IF(COUNTIF(AG6:AG30,4)=0,"0",COUNTIF(AG6:AG30,4))</f>
        <v>0</v>
      </c>
      <c r="AH34" s="279" t="n">
        <f aca="false">IF(COUNTIF(AH6:AH30,4)=0,"0",COUNTIF(AH6:AH30,4))</f>
        <v>7</v>
      </c>
      <c r="AI34" s="279" t="n">
        <f aca="false">IF(COUNTIF(AI6:AI30,4)=0,"0",COUNTIF(AI6:AI30,4))</f>
        <v>3</v>
      </c>
      <c r="AJ34" s="279" t="n">
        <f aca="false">IF(COUNTIF(AJ6:AJ30,4)=0,"0",COUNTIF(AJ6:AJ30,4))</f>
        <v>1</v>
      </c>
      <c r="AK34" s="279" t="n">
        <f aca="false">IF(COUNTIF(AK6:AK30,4)=0,"0",COUNTIF(AK6:AK30,4))</f>
        <v>5</v>
      </c>
      <c r="AL34" s="279" t="str">
        <f aca="false">IF(COUNTIF(AL6:AL30,4)=0,"0",COUNTIF(AL6:AL30,4))</f>
        <v>0</v>
      </c>
      <c r="AM34" s="279" t="n">
        <f aca="false">IF(COUNTIF(AM6:AM30,4)=0,"0",COUNTIF(AM6:AM30,4))</f>
        <v>2</v>
      </c>
      <c r="AN34" s="279" t="n">
        <f aca="false">IF(COUNTIF(AN6:AN30,4)=0,"0",COUNTIF(AN6:AN30,4))</f>
        <v>11</v>
      </c>
      <c r="AO34" s="279" t="str">
        <f aca="false">IF(COUNTIF(AO6:AO30,4)=0,"0",COUNTIF(AO6:AO30,4))</f>
        <v>0</v>
      </c>
      <c r="AP34" s="279" t="str">
        <f aca="false">IF(COUNTIF(AP6:AP30,4)=0,"0",COUNTIF(AP6:AP30,4))</f>
        <v>0</v>
      </c>
      <c r="AQ34" s="279" t="str">
        <f aca="false">IF(COUNTIF(AQ6:AQ30,4)=0,"0",COUNTIF(AQ6:AQ30,4))</f>
        <v>0</v>
      </c>
      <c r="AR34" s="279" t="str">
        <f aca="false">IF(COUNTIF(AR6:AR30,4)=0,"0",COUNTIF(AR6:AR30,4))</f>
        <v>0</v>
      </c>
      <c r="AS34" s="279" t="str">
        <f aca="false">IF(COUNTIF(AS6:AS30,4)=0,"0",COUNTIF(AS6:AS30,4))</f>
        <v>0</v>
      </c>
      <c r="AT34" s="279" t="str">
        <f aca="false">IF(COUNTIF(AT6:AT30,4)=0,"0",COUNTIF(AT6:AT30,4))</f>
        <v>0</v>
      </c>
      <c r="AU34" s="279" t="str">
        <f aca="false">IF(COUNTIF(AU6:AU30,4)=0,"0",COUNTIF(AU6:AU30,4))</f>
        <v>0</v>
      </c>
      <c r="AV34" s="281" t="str">
        <f aca="false">IF(COUNTIF(AV6:AV30,4)=0," ",COUNTIF(AV6:AV30,4))</f>
        <v> </v>
      </c>
      <c r="AW34" s="279"/>
      <c r="AX34" s="282"/>
      <c r="AY34" s="283"/>
      <c r="AZ34" s="283"/>
      <c r="BA34" s="283"/>
      <c r="BB34" s="283"/>
      <c r="BC34" s="283"/>
      <c r="BD34" s="283"/>
      <c r="BE34" s="283"/>
      <c r="BF34" s="283"/>
      <c r="BG34" s="283"/>
      <c r="BH34" s="283"/>
      <c r="BI34" s="283"/>
      <c r="BJ34" s="283"/>
      <c r="BK34" s="283"/>
      <c r="BL34" s="283"/>
      <c r="BM34" s="283"/>
      <c r="BN34" s="283"/>
      <c r="BO34" s="284"/>
      <c r="BP34" s="284"/>
      <c r="BQ34" s="284"/>
      <c r="BR34" s="284"/>
      <c r="BS34" s="284"/>
      <c r="BT34" s="284"/>
      <c r="BU34" s="284"/>
      <c r="BV34" s="284"/>
      <c r="BW34" s="284"/>
      <c r="BX34" s="284"/>
      <c r="BY34" s="284"/>
      <c r="BZ34" s="284"/>
      <c r="CA34" s="284"/>
      <c r="CB34" s="284"/>
      <c r="CC34" s="284"/>
      <c r="CD34" s="284"/>
      <c r="CE34" s="284"/>
      <c r="CF34" s="284"/>
      <c r="CG34" s="284"/>
      <c r="CH34" s="284"/>
      <c r="CI34" s="284"/>
      <c r="CJ34" s="284"/>
      <c r="CK34" s="284"/>
      <c r="CL34" s="284"/>
      <c r="CM34" s="284"/>
    </row>
    <row r="35" s="174" customFormat="true" ht="12.75" hidden="false" customHeight="false" outlineLevel="0" collapsed="false">
      <c r="A35" s="161"/>
      <c r="B35" s="161"/>
      <c r="C35" s="162" t="s">
        <v>65</v>
      </c>
      <c r="D35" s="162"/>
      <c r="E35" s="163"/>
      <c r="F35" s="285" t="str">
        <v>0</v>
      </c>
      <c r="G35" s="285" t="str">
        <v>0</v>
      </c>
      <c r="H35" s="285" t="str">
        <v>0</v>
      </c>
      <c r="I35" s="285" t="str">
        <v>0</v>
      </c>
      <c r="J35" s="285" t="str">
        <v>0</v>
      </c>
      <c r="K35" s="285" t="str">
        <v>0</v>
      </c>
      <c r="L35" s="285" t="str">
        <v>0</v>
      </c>
      <c r="M35" s="285" t="n">
        <v>1</v>
      </c>
      <c r="N35" s="285" t="str">
        <v>0</v>
      </c>
      <c r="O35" s="286" t="str">
        <v>0</v>
      </c>
      <c r="P35" s="286" t="str">
        <v>0</v>
      </c>
      <c r="Q35" s="286" t="str">
        <v>0</v>
      </c>
      <c r="R35" s="286" t="str">
        <v>0</v>
      </c>
      <c r="S35" s="285" t="str">
        <v>0</v>
      </c>
      <c r="T35" s="285" t="str">
        <v>0</v>
      </c>
      <c r="U35" s="285" t="str">
        <v> </v>
      </c>
      <c r="V35" s="287" t="n">
        <f aca="false">IF(COUNTIF(V6:V30,3)=0,"0",COUNTIF(V6:V30,3))</f>
        <v>1</v>
      </c>
      <c r="W35" s="288"/>
      <c r="X35" s="288"/>
      <c r="Y35" s="288" t="str">
        <f aca="false">IF(COUNTIF(Y6:Y30,3)=0," ",COUNTIF(Y6:Y30,3))</f>
        <v> </v>
      </c>
      <c r="Z35" s="288" t="str">
        <f aca="false">IF(COUNTIF(Z6:Z30,3)=0," ",COUNTIF(Z6:Z30,3))</f>
        <v> </v>
      </c>
      <c r="AA35" s="288" t="n">
        <f aca="false">IF(COUNTIF(AA6:AA30,3)=0," ",COUNTIF(AA6:AA30,3))</f>
        <v>3</v>
      </c>
      <c r="AB35" s="288" t="n">
        <f aca="false">IF(COUNTIF(AB6:AB30,3)=0," ",COUNTIF(AB6:AB30,3))</f>
        <v>1</v>
      </c>
      <c r="AC35" s="288"/>
      <c r="AD35" s="288"/>
      <c r="AE35" s="289" t="str">
        <f aca="false">IF(COUNTIF(AE6:AE30,3)=0," ",COUNTIF(AE6:AE30,3))</f>
        <v> </v>
      </c>
      <c r="AF35" s="288" t="str">
        <f aca="false">IF(COUNTIF(AF6:AF30,3)=0," ",COUNTIF(AF6:AF30,3))</f>
        <v> </v>
      </c>
      <c r="AG35" s="288" t="str">
        <f aca="false">IF(COUNTIF(AG6:AG30,3)=0,"0",COUNTIF(AG6:AG30,3))</f>
        <v>0</v>
      </c>
      <c r="AH35" s="288" t="str">
        <f aca="false">IF(COUNTIF(AH6:AH30,3)=0,"0",COUNTIF(AH6:AH30,3))</f>
        <v>0</v>
      </c>
      <c r="AI35" s="288" t="str">
        <f aca="false">IF(COUNTIF(AI6:AI30,3)=0,"0",COUNTIF(AI6:AI30,3))</f>
        <v>0</v>
      </c>
      <c r="AJ35" s="288" t="str">
        <f aca="false">IF(COUNTIF(AJ6:AJ30,3)=0,"0",COUNTIF(AJ6:AJ30,3))</f>
        <v>0</v>
      </c>
      <c r="AK35" s="288" t="str">
        <f aca="false">IF(COUNTIF(AK6:AK30,3)=0,"0",COUNTIF(AK6:AK30,3))</f>
        <v>0</v>
      </c>
      <c r="AL35" s="288" t="str">
        <f aca="false">IF(COUNTIF(AL6:AL30,3)=0,"0",COUNTIF(AL6:AL30,3))</f>
        <v>0</v>
      </c>
      <c r="AM35" s="288" t="str">
        <f aca="false">IF(COUNTIF(AM6:AM30,3)=0,"0",COUNTIF(AM6:AM30,3))</f>
        <v>0</v>
      </c>
      <c r="AN35" s="288" t="n">
        <f aca="false">IF(COUNTIF(AN6:AN30,3)=0,"0",COUNTIF(AN6:AN30,3))</f>
        <v>1</v>
      </c>
      <c r="AO35" s="288" t="str">
        <f aca="false">IF(COUNTIF(AO6:AO30,3)=0,"0",COUNTIF(AO6:AO30,3))</f>
        <v>0</v>
      </c>
      <c r="AP35" s="288" t="str">
        <f aca="false">IF(COUNTIF(AP6:AP30,3)=0,"0",COUNTIF(AP6:AP30,3))</f>
        <v>0</v>
      </c>
      <c r="AQ35" s="288" t="str">
        <f aca="false">IF(COUNTIF(AQ6:AQ30,3)=0,"0",COUNTIF(AQ6:AQ30,3))</f>
        <v>0</v>
      </c>
      <c r="AR35" s="288" t="str">
        <f aca="false">IF(COUNTIF(AR6:AR30,3)=0,"0",COUNTIF(AR6:AR30,3))</f>
        <v>0</v>
      </c>
      <c r="AS35" s="288" t="str">
        <f aca="false">IF(COUNTIF(AS6:AS30,3)=0,"0",COUNTIF(AS6:AS30,3))</f>
        <v>0</v>
      </c>
      <c r="AT35" s="288" t="str">
        <f aca="false">IF(COUNTIF(AT6:AT30,3)=0,"0",COUNTIF(AT6:AT30,3))</f>
        <v>0</v>
      </c>
      <c r="AU35" s="288" t="str">
        <f aca="false">IF(COUNTIF(AU6:AU30,3)=0,"0",COUNTIF(AU6:AU30,3))</f>
        <v>0</v>
      </c>
      <c r="AV35" s="290" t="str">
        <f aca="false">IF(COUNTIF(AV6:AV30,3)=0," ",COUNTIF(AV6:AV30,3))</f>
        <v> </v>
      </c>
      <c r="AW35" s="288"/>
      <c r="AX35" s="291"/>
      <c r="AY35" s="292"/>
      <c r="AZ35" s="292"/>
      <c r="BA35" s="292"/>
      <c r="BB35" s="292"/>
      <c r="BC35" s="292"/>
      <c r="BD35" s="292"/>
      <c r="BE35" s="292"/>
      <c r="BF35" s="292"/>
      <c r="BG35" s="292"/>
      <c r="BH35" s="292"/>
      <c r="BI35" s="292"/>
      <c r="BJ35" s="292"/>
      <c r="BK35" s="292"/>
      <c r="BL35" s="292"/>
      <c r="BM35" s="292"/>
      <c r="BN35" s="292"/>
      <c r="BO35" s="293"/>
      <c r="BP35" s="293"/>
      <c r="BQ35" s="293"/>
      <c r="BR35" s="293"/>
      <c r="BS35" s="293"/>
      <c r="BT35" s="293"/>
      <c r="BU35" s="293"/>
      <c r="BV35" s="293"/>
      <c r="BW35" s="293"/>
      <c r="BX35" s="293"/>
      <c r="BY35" s="293"/>
      <c r="BZ35" s="293"/>
      <c r="CA35" s="293"/>
      <c r="CB35" s="293"/>
      <c r="CC35" s="293"/>
      <c r="CD35" s="293"/>
      <c r="CE35" s="293"/>
      <c r="CF35" s="293"/>
      <c r="CG35" s="293"/>
      <c r="CH35" s="293"/>
      <c r="CI35" s="293"/>
      <c r="CJ35" s="293"/>
      <c r="CK35" s="293"/>
      <c r="CL35" s="293"/>
      <c r="CM35" s="293"/>
    </row>
    <row r="36" customFormat="false" ht="12.75" hidden="false" customHeight="false" outlineLevel="0" collapsed="false">
      <c r="A36" s="122"/>
      <c r="B36" s="122"/>
      <c r="C36" s="123" t="s">
        <v>66</v>
      </c>
      <c r="D36" s="123"/>
      <c r="E36" s="120"/>
      <c r="F36" s="80" t="n">
        <v>0</v>
      </c>
      <c r="G36" s="80" t="n">
        <v>0</v>
      </c>
      <c r="H36" s="80" t="n">
        <v>0</v>
      </c>
      <c r="I36" s="80" t="n">
        <v>0</v>
      </c>
      <c r="J36" s="80" t="n">
        <v>0</v>
      </c>
      <c r="K36" s="80" t="n">
        <v>0</v>
      </c>
      <c r="L36" s="80" t="n">
        <v>0</v>
      </c>
      <c r="M36" s="80" t="n">
        <v>0</v>
      </c>
      <c r="N36" s="80" t="n">
        <v>0</v>
      </c>
      <c r="O36" s="96" t="n">
        <v>0</v>
      </c>
      <c r="P36" s="96" t="n">
        <v>0</v>
      </c>
      <c r="Q36" s="96" t="n">
        <v>0</v>
      </c>
      <c r="R36" s="96" t="n">
        <v>0</v>
      </c>
      <c r="S36" s="80" t="n">
        <v>0</v>
      </c>
      <c r="T36" s="80" t="n">
        <v>0</v>
      </c>
      <c r="U36" s="80" t="n">
        <v>0</v>
      </c>
      <c r="V36" s="216" t="str">
        <f aca="false">IF(COUNTIF(V6:V30,2)=0,"0",COUNTIF(V6:V30,2))</f>
        <v>0</v>
      </c>
      <c r="W36" s="216"/>
      <c r="X36" s="216"/>
      <c r="Y36" s="216" t="str">
        <f aca="false">IF(COUNTIF(Y6:Y30,2)=0," ",COUNTIF(Y6:Y30,2))</f>
        <v> </v>
      </c>
      <c r="Z36" s="216" t="str">
        <f aca="false">IF(COUNTIF(Z6:Z30,2)=0," ",COUNTIF(Z6:Z30,2))</f>
        <v> </v>
      </c>
      <c r="AA36" s="216" t="n">
        <f aca="false">IF(COUNTIF(AA6:AA30,2)=0," ",COUNTIF(AA6:AA30,2))</f>
        <v>7</v>
      </c>
      <c r="AB36" s="216" t="str">
        <f aca="false">IF(COUNTIF(AB6:AB30,2)=0," ",COUNTIF(AB6:AB30,2))</f>
        <v> </v>
      </c>
      <c r="AC36" s="216"/>
      <c r="AD36" s="216"/>
      <c r="AE36" s="294" t="str">
        <f aca="false">IF(COUNTIF(AE6:AE30,2)=0," ",COUNTIF(AE6:AE30,2))</f>
        <v> </v>
      </c>
      <c r="AF36" s="216" t="str">
        <f aca="false">IF(COUNTIF(AF6:AF30,2)=0," ",COUNTIF(AF6:AF30,2))</f>
        <v> </v>
      </c>
      <c r="AG36" s="216" t="n">
        <f aca="false">COUNTIF(AG6:AG29,2)+COUNTIF(AG6:AG29,"д")</f>
        <v>0</v>
      </c>
      <c r="AH36" s="216" t="n">
        <f aca="false">COUNTIF(AH6:AH29,2)+COUNTIF(AH6:AH29,"д")</f>
        <v>0</v>
      </c>
      <c r="AI36" s="216" t="n">
        <f aca="false">COUNTIF(AI6:AI29,2)+COUNTIF(AI6:AI29,"д")</f>
        <v>0</v>
      </c>
      <c r="AJ36" s="216" t="n">
        <f aca="false">COUNTIF(AJ6:AJ29,2)+COUNTIF(AJ6:AJ29,"д")</f>
        <v>0</v>
      </c>
      <c r="AK36" s="216" t="n">
        <f aca="false">COUNTIF(AK6:AK29,2)+COUNTIF(AK6:AK29,"д")</f>
        <v>0</v>
      </c>
      <c r="AL36" s="216" t="n">
        <f aca="false">COUNTIF(AL6:AL29,2)+COUNTIF(AL6:AL29,"д")</f>
        <v>0</v>
      </c>
      <c r="AM36" s="216" t="n">
        <f aca="false">COUNTIF(AM6:AM29,2)+COUNTIF(AM6:AM29,"д")</f>
        <v>0</v>
      </c>
      <c r="AN36" s="216" t="n">
        <f aca="false">COUNTIF(AN6:AN29,2)+COUNTIF(AN6:AN29,"д")</f>
        <v>0</v>
      </c>
      <c r="AO36" s="216" t="n">
        <f aca="false">COUNTIF(AO6:AO29,2)+COUNTIF(AO6:AO29,"д")</f>
        <v>0</v>
      </c>
      <c r="AP36" s="216" t="n">
        <f aca="false">COUNTIF(AP6:AP29,2)+COUNTIF(AP6:AP29,"д")</f>
        <v>0</v>
      </c>
      <c r="AQ36" s="216" t="n">
        <f aca="false">COUNTIF(AQ6:AQ29,2)+COUNTIF(AQ6:AQ29,"д")</f>
        <v>0</v>
      </c>
      <c r="AR36" s="216" t="n">
        <f aca="false">COUNTIF(AR6:AR29,2)+COUNTIF(AR6:AR29,"д")</f>
        <v>0</v>
      </c>
      <c r="AS36" s="216" t="n">
        <f aca="false">COUNTIF(AS6:AS29,2)+COUNTIF(AS6:AS29,"д")</f>
        <v>0</v>
      </c>
      <c r="AT36" s="216" t="n">
        <f aca="false">COUNTIF(AT6:AT29,2)+COUNTIF(AT6:AT29,"д")</f>
        <v>0</v>
      </c>
      <c r="AU36" s="216" t="n">
        <f aca="false">COUNTIF(AU6:AU29,2)+COUNTIF(AU6:AU29,"д")</f>
        <v>0</v>
      </c>
      <c r="AV36" s="216" t="n">
        <f aca="false">COUNTIF(AV6:AV29,2)+COUNTIF(AV6:AV29,"д")</f>
        <v>0</v>
      </c>
      <c r="AW36" s="216"/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DG36" s="0"/>
    </row>
    <row r="37" customFormat="false" ht="12.75" hidden="false" customHeight="false" outlineLevel="0" collapsed="false">
      <c r="A37" s="122"/>
      <c r="B37" s="122"/>
      <c r="C37" s="123" t="s">
        <v>67</v>
      </c>
      <c r="D37" s="123"/>
      <c r="E37" s="120"/>
      <c r="F37" s="80" t="n">
        <v>0</v>
      </c>
      <c r="G37" s="80" t="n">
        <v>0</v>
      </c>
      <c r="H37" s="80" t="n">
        <v>0</v>
      </c>
      <c r="I37" s="80" t="n">
        <v>0</v>
      </c>
      <c r="J37" s="80" t="n">
        <v>0</v>
      </c>
      <c r="K37" s="80" t="n">
        <v>0</v>
      </c>
      <c r="L37" s="80" t="n">
        <v>0</v>
      </c>
      <c r="M37" s="80" t="n">
        <v>0</v>
      </c>
      <c r="N37" s="80" t="n">
        <v>0</v>
      </c>
      <c r="O37" s="96" t="n">
        <v>0</v>
      </c>
      <c r="P37" s="96" t="n">
        <v>0</v>
      </c>
      <c r="Q37" s="96" t="n">
        <v>0</v>
      </c>
      <c r="R37" s="96" t="n">
        <v>0</v>
      </c>
      <c r="S37" s="80" t="n">
        <v>0</v>
      </c>
      <c r="T37" s="80" t="n">
        <v>0</v>
      </c>
      <c r="U37" s="80" t="n">
        <v>0</v>
      </c>
      <c r="V37" s="216" t="n">
        <f aca="false">COUNTBLANK(V6:V26)</f>
        <v>0</v>
      </c>
      <c r="W37" s="216" t="n">
        <f aca="false">COUNTBLANK(W6:W26)</f>
        <v>0</v>
      </c>
      <c r="X37" s="216" t="n">
        <f aca="false">COUNTBLANK(X6:X26)</f>
        <v>0</v>
      </c>
      <c r="Y37" s="216" t="n">
        <f aca="false">COUNTBLANK(Y6:Y26)</f>
        <v>0</v>
      </c>
      <c r="Z37" s="216" t="n">
        <f aca="false">COUNTBLANK(Z6:Z26)</f>
        <v>0</v>
      </c>
      <c r="AA37" s="216" t="n">
        <f aca="false">COUNTBLANK(AA6:AA26)</f>
        <v>0</v>
      </c>
      <c r="AB37" s="216" t="n">
        <f aca="false">COUNTBLANK(AB6:AB26)</f>
        <v>0</v>
      </c>
      <c r="AC37" s="216"/>
      <c r="AD37" s="216" t="n">
        <f aca="false">COUNTBLANK(AD6:AD27)</f>
        <v>0</v>
      </c>
      <c r="AE37" s="294" t="str">
        <f aca="false">IF(COUNTIF(AE6:AE30,"б")=0," ",COUNTIF(AE6:AE30,"б"))</f>
        <v> </v>
      </c>
      <c r="AF37" s="295" t="n">
        <f aca="false">IF(COUNTIF(AF6:AF30,"б")=0+COUNTIF(AF6:AF30,"а")=0,"0",COUNTIF(AF6:AF30,"б")+COUNTIF(AF6:AF30,"а"))</f>
        <v>0</v>
      </c>
      <c r="AG37" s="295" t="n">
        <f aca="false">IF(COUNTIF(AG6:AG30,"б")=0+COUNTIF(AG6:AG30,"а")=0,"0",COUNTIF(AG6:AG30,"б")+COUNTIF(AG6:AG30,"а"))</f>
        <v>0</v>
      </c>
      <c r="AH37" s="295" t="n">
        <f aca="false">IF(COUNTIF(AH6:AH30,"б")=0+COUNTIF(AH6:AH30,"а")=0,"0",COUNTIF(AH6:AH30,"б")+COUNTIF(AH6:AH30,"а"))</f>
        <v>0</v>
      </c>
      <c r="AI37" s="295" t="n">
        <f aca="false">IF(COUNTIF(AI6:AI30,"б")=0+COUNTIF(AI6:AI30,"а")=0,"0",COUNTIF(AI6:AI30,"б")+COUNTIF(AI6:AI30,"а"))</f>
        <v>0</v>
      </c>
      <c r="AJ37" s="295" t="n">
        <f aca="false">IF(COUNTIF(AJ6:AJ30,"б")=0+COUNTIF(AJ6:AJ30,"а")=0,"0",COUNTIF(AJ6:AJ30,"б")+COUNTIF(AJ6:AJ30,"а"))</f>
        <v>0</v>
      </c>
      <c r="AK37" s="295" t="n">
        <f aca="false">IF(COUNTIF(AK6:AK30,"б")=0+COUNTIF(AK6:AK30,"а")=0,"0",COUNTIF(AK6:AK30,"б")+COUNTIF(AK6:AK30,"а"))</f>
        <v>0</v>
      </c>
      <c r="AL37" s="295" t="n">
        <f aca="false">IF(COUNTIF(AL6:AL30,"б")=0+COUNTIF(AL6:AL30,"а")=0,"0",COUNTIF(AL6:AL30,"б")+COUNTIF(AL6:AL30,"а"))</f>
        <v>0</v>
      </c>
      <c r="AM37" s="295" t="n">
        <f aca="false">IF(COUNTIF(AM6:AM30,"б")=0+COUNTIF(AM6:AM30,"а")=0,"0",COUNTIF(AM6:AM30,"б")+COUNTIF(AM6:AM30,"а"))</f>
        <v>0</v>
      </c>
      <c r="AN37" s="295" t="n">
        <f aca="false">IF(COUNTIF(AN6:AN30,"б")=0+COUNTIF(AN6:AN30,"а")=0,"0",COUNTIF(AN6:AN30,"б")+COUNTIF(AN6:AN30,"а"))</f>
        <v>0</v>
      </c>
      <c r="AO37" s="295" t="n">
        <f aca="false">IF(COUNTIF(AO6:AO30,"б")=0+COUNTIF(AO6:AO30,"а")=0,"0",COUNTIF(AO6:AO30,"б")+COUNTIF(AO6:AO30,"а"))</f>
        <v>0</v>
      </c>
      <c r="AP37" s="295" t="n">
        <f aca="false">IF(COUNTIF(AP6:AP30,"б")=0+COUNTIF(AP6:AP30,"а")=0,"0",COUNTIF(AP6:AP30,"б")+COUNTIF(AP6:AP30,"а"))</f>
        <v>0</v>
      </c>
      <c r="AQ37" s="295" t="n">
        <f aca="false">IF(COUNTIF(AQ6:AQ30,"б")=0+COUNTIF(AQ6:AQ30,"а")=0,"0",COUNTIF(AQ6:AQ30,"б")+COUNTIF(AQ6:AQ30,"а"))</f>
        <v>0</v>
      </c>
      <c r="AR37" s="295" t="n">
        <f aca="false">IF(COUNTIF(AR6:AR30,"б")=0+COUNTIF(AR6:AR30,"а")=0,"0",COUNTIF(AR6:AR30,"б")+COUNTIF(AR6:AR30,"а"))</f>
        <v>0</v>
      </c>
      <c r="AS37" s="295" t="n">
        <f aca="false">IF(COUNTIF(AS6:AS30,"б")=0+COUNTIF(AS6:AS30,"а")=0,"0",COUNTIF(AS6:AS30,"б")+COUNTIF(AS6:AS30,"а"))</f>
        <v>0</v>
      </c>
      <c r="AT37" s="295" t="n">
        <f aca="false">IF(COUNTIF(AT6:AT30,"б")=0+COUNTIF(AT6:AT30,"а")=0,"0",COUNTIF(AT6:AT30,"б")+COUNTIF(AT6:AT30,"а"))</f>
        <v>0</v>
      </c>
      <c r="AU37" s="295" t="n">
        <f aca="false">IF(COUNTIF(AU6:AU30,"б")=0+COUNTIF(AU6:AU30,"а")=0,"0",COUNTIF(AU6:AU30,"б")+COUNTIF(AU6:AU30,"а"))</f>
        <v>0</v>
      </c>
      <c r="AV37" s="295" t="n">
        <f aca="false">IF(COUNTIF(AV6:AV30,"б")=0+COUNTIF(AV6:AV30,"а")=0,"0",COUNTIF(AV6:AV30,"б")+COUNTIF(AV6:AV30,"а"))</f>
        <v>0</v>
      </c>
      <c r="AW37" s="295" t="n">
        <f aca="false">IF(COUNTIF(AW6:AW30,"б")=0+COUNTIF(AW6:AW30,"а")=0,"0",COUNTIF(AW6:AW30,"б")+COUNTIF(AW6:AW30,"а"))</f>
        <v>0</v>
      </c>
      <c r="AX37" s="295" t="n">
        <f aca="false">IF(COUNTIF(AX6:AX30,"б")=0+COUNTIF(AX6:AX30,"а")=0,"0",COUNTIF(AX6:AX30,"б")+COUNTIF(AX6:AX30,"а"))</f>
        <v>0</v>
      </c>
      <c r="AY37" s="295" t="n">
        <f aca="false">IF(COUNTIF(AY6:AY30,"б")=0+COUNTIF(AY6:AY30,"а")=0,"0",COUNTIF(AY6:AY30,"б")+COUNTIF(AY6:AY30,"а"))</f>
        <v>0</v>
      </c>
      <c r="AZ37" s="295" t="n">
        <f aca="false">IF(COUNTIF(AZ6:AZ30,"б")=0+COUNTIF(AZ6:AZ30,"а")=0,"0",COUNTIF(AZ6:AZ30,"б")+COUNTIF(AZ6:AZ30,"а"))</f>
        <v>0</v>
      </c>
      <c r="BA37" s="295" t="n">
        <f aca="false">IF(COUNTIF(BA6:BA30,"б")=0+COUNTIF(BA6:BA30,"а")=0,"0",COUNTIF(BA6:BA30,"б")+COUNTIF(BA6:BA30,"а"))</f>
        <v>0</v>
      </c>
      <c r="BB37" s="295" t="n">
        <f aca="false">IF(COUNTIF(BB6:BB30,"б")=0+COUNTIF(BB6:BB30,"а")=0,"0",COUNTIF(BB6:BB30,"б")+COUNTIF(BB6:BB30,"а"))</f>
        <v>0</v>
      </c>
      <c r="BC37" s="295" t="n">
        <f aca="false">IF(COUNTIF(BC6:BC30,"б")=0+COUNTIF(BC6:BC30,"а")=0,"0",COUNTIF(BC6:BC30,"б")+COUNTIF(BC6:BC30,"а"))</f>
        <v>0</v>
      </c>
      <c r="BD37" s="295" t="n">
        <f aca="false">IF(COUNTIF(BD6:BD30,"б")=0+COUNTIF(BD6:BD30,"а")=0,"0",COUNTIF(BD6:BD30,"б")+COUNTIF(BD6:BD30,"а"))</f>
        <v>0</v>
      </c>
      <c r="BE37" s="295" t="n">
        <f aca="false">IF(COUNTIF(BE6:BE30,"б")=0+COUNTIF(BE6:BE30,"а")=0,"0",COUNTIF(BE6:BE30,"б")+COUNTIF(BE6:BE30,"а"))</f>
        <v>0</v>
      </c>
      <c r="BF37" s="295" t="n">
        <f aca="false">IF(COUNTIF(BF6:BF30,"б")=0+COUNTIF(BF6:BF30,"а")=0,"0",COUNTIF(BF6:BF30,"б")+COUNTIF(BF6:BF30,"а"))</f>
        <v>0</v>
      </c>
      <c r="BG37" s="295" t="n">
        <f aca="false">IF(COUNTIF(BG6:BG30,"б")=0+COUNTIF(BG6:BG30,"а")=0,"0",COUNTIF(BG6:BG30,"б")+COUNTIF(BG6:BG30,"а"))</f>
        <v>0</v>
      </c>
      <c r="BH37" s="295" t="n">
        <f aca="false">IF(COUNTIF(BH6:BH30,"б")=0+COUNTIF(BH6:BH30,"а")=0,"0",COUNTIF(BH6:BH30,"б")+COUNTIF(BH6:BH30,"а"))</f>
        <v>0</v>
      </c>
      <c r="BI37" s="295" t="n">
        <f aca="false">IF(COUNTIF(BI6:BI30,"б")=0+COUNTIF(BI6:BI30,"а")=0,"0",COUNTIF(BI6:BI30,"б")+COUNTIF(BI6:BI30,"а"))</f>
        <v>0</v>
      </c>
      <c r="BJ37" s="295" t="n">
        <f aca="false">IF(COUNTIF(BJ6:BJ30,"б")=0+COUNTIF(BJ6:BJ30,"а")=0,"0",COUNTIF(BJ6:BJ30,"б")+COUNTIF(BJ6:BJ30,"а"))</f>
        <v>0</v>
      </c>
      <c r="BK37" s="295" t="n">
        <f aca="false">IF(COUNTIF(BK6:BK30,"б")=0+COUNTIF(BK6:BK30,"а")=0,"0",COUNTIF(BK6:BK30,"б")+COUNTIF(BK6:BK30,"а"))</f>
        <v>0</v>
      </c>
      <c r="BL37" s="295" t="n">
        <f aca="false">IF(COUNTIF(BL6:BL30,"б")=0+COUNTIF(BL6:BL30,"а")=0,"0",COUNTIF(BL6:BL30,"б")+COUNTIF(BL6:BL30,"а"))</f>
        <v>0</v>
      </c>
      <c r="BM37" s="295" t="n">
        <f aca="false">IF(COUNTIF(BM6:BM30,"б")=0+COUNTIF(BM6:BM30,"а")=0,"0",COUNTIF(BM6:BM30,"б")+COUNTIF(BM6:BM30,"а"))</f>
        <v>0</v>
      </c>
      <c r="BN37" s="295" t="n">
        <f aca="false">IF(COUNTIF(BN6:BN30,"б")=0+COUNTIF(BN6:BN30,"а")=0,"0",COUNTIF(BN6:BN30,"б")+COUNTIF(BN6:BN30,"а"))</f>
        <v>0</v>
      </c>
      <c r="BO37" s="295" t="n">
        <f aca="false">IF(COUNTIF(BO6:BO30,"б")=0+COUNTIF(BO6:BO30,"а")=0,"0",COUNTIF(BO6:BO30,"б")+COUNTIF(BO6:BO30,"а"))</f>
        <v>0</v>
      </c>
      <c r="BP37" s="295" t="n">
        <f aca="false">IF(COUNTIF(BP6:BP30,"б")=0+COUNTIF(BP6:BP30,"а")=0,"0",COUNTIF(BP6:BP30,"б")+COUNTIF(BP6:BP30,"а"))</f>
        <v>0</v>
      </c>
      <c r="BQ37" s="295" t="n">
        <f aca="false">IF(COUNTIF(BQ6:BQ30,"б")=0+COUNTIF(BQ6:BQ30,"а")=0,"0",COUNTIF(BQ6:BQ30,"б")+COUNTIF(BQ6:BQ30,"а"))</f>
        <v>0</v>
      </c>
      <c r="BR37" s="295" t="n">
        <f aca="false">IF(COUNTIF(BR6:BR30,"б")=0+COUNTIF(BR6:BR30,"а")=0,"0",COUNTIF(BR6:BR30,"б")+COUNTIF(BR6:BR30,"а"))</f>
        <v>0</v>
      </c>
      <c r="BS37" s="295" t="n">
        <f aca="false">IF(COUNTIF(BS6:BS30,"б")=0+COUNTIF(BS6:BS30,"а")=0,"0",COUNTIF(BS6:BS30,"б")+COUNTIF(BS6:BS30,"а"))</f>
        <v>0</v>
      </c>
      <c r="BT37" s="295" t="n">
        <f aca="false">IF(COUNTIF(BT6:BT30,"б")=0+COUNTIF(BT6:BT30,"а")=0,"0",COUNTIF(BT6:BT30,"б")+COUNTIF(BT6:BT30,"а"))</f>
        <v>0</v>
      </c>
      <c r="BU37" s="295" t="n">
        <f aca="false">IF(COUNTIF(BU6:BU30,"б")=0+COUNTIF(BU6:BU30,"а")=0,"0",COUNTIF(BU6:BU30,"б")+COUNTIF(BU6:BU30,"а"))</f>
        <v>0</v>
      </c>
      <c r="BV37" s="295" t="n">
        <f aca="false">IF(COUNTIF(BV6:BV30,"б")=0+COUNTIF(BV6:BV30,"а")=0,"0",COUNTIF(BV6:BV30,"б")+COUNTIF(BV6:BV30,"а"))</f>
        <v>0</v>
      </c>
      <c r="BW37" s="295" t="n">
        <f aca="false">IF(COUNTIF(BW6:BW30,"б")=0+COUNTIF(BW6:BW30,"а")=0,"0",COUNTIF(BW6:BW30,"б")+COUNTIF(BW6:BW30,"а"))</f>
        <v>0</v>
      </c>
      <c r="BX37" s="295" t="n">
        <f aca="false">IF(COUNTIF(BX6:BX30,"б")=0+COUNTIF(BX6:BX30,"а")=0,"0",COUNTIF(BX6:BX30,"б")+COUNTIF(BX6:BX30,"а"))</f>
        <v>0</v>
      </c>
      <c r="BY37" s="295" t="n">
        <f aca="false">IF(COUNTIF(BY6:BY30,"б")=0+COUNTIF(BY6:BY30,"а")=0,"0",COUNTIF(BY6:BY30,"б")+COUNTIF(BY6:BY30,"а"))</f>
        <v>0</v>
      </c>
      <c r="BZ37" s="295" t="n">
        <f aca="false">IF(COUNTIF(BZ6:BZ30,"б")=0+COUNTIF(BZ6:BZ30,"а")=0,"0",COUNTIF(BZ6:BZ30,"б")+COUNTIF(BZ6:BZ30,"а"))</f>
        <v>0</v>
      </c>
      <c r="CA37" s="295" t="n">
        <f aca="false">IF(COUNTIF(CA6:CA30,"б")=0+COUNTIF(CA6:CA30,"а")=0,"0",COUNTIF(CA6:CA30,"б")+COUNTIF(CA6:CA30,"а"))</f>
        <v>0</v>
      </c>
      <c r="CB37" s="295" t="n">
        <f aca="false">IF(COUNTIF(CB6:CB30,"б")=0+COUNTIF(CB6:CB30,"а")=0,"0",COUNTIF(CB6:CB30,"б")+COUNTIF(CB6:CB30,"а"))</f>
        <v>0</v>
      </c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</row>
    <row r="38" customFormat="false" ht="12.75" hidden="false" customHeight="false" outlineLevel="0" collapsed="false">
      <c r="A38" s="122"/>
      <c r="B38" s="122"/>
      <c r="C38" s="123" t="s">
        <v>68</v>
      </c>
      <c r="D38" s="123"/>
      <c r="E38" s="120"/>
      <c r="F38" s="80" t="n">
        <v>22</v>
      </c>
      <c r="G38" s="80" t="str">
        <v>0</v>
      </c>
      <c r="H38" s="80" t="str">
        <v>0</v>
      </c>
      <c r="I38" s="80" t="str">
        <v>0</v>
      </c>
      <c r="J38" s="80" t="str">
        <v>0</v>
      </c>
      <c r="K38" s="80" t="str">
        <v>0</v>
      </c>
      <c r="L38" s="80" t="str">
        <v>0</v>
      </c>
      <c r="M38" s="80" t="str">
        <v>0</v>
      </c>
      <c r="N38" s="80" t="str">
        <v>0</v>
      </c>
      <c r="O38" s="96" t="str">
        <v>0</v>
      </c>
      <c r="P38" s="96" t="str">
        <v>0</v>
      </c>
      <c r="Q38" s="96" t="str">
        <v>0</v>
      </c>
      <c r="R38" s="96" t="str">
        <v>0</v>
      </c>
      <c r="S38" s="80" t="str">
        <v>0</v>
      </c>
      <c r="T38" s="80" t="str">
        <v>0</v>
      </c>
      <c r="U38" s="80" t="str">
        <v>0</v>
      </c>
      <c r="V38" s="216" t="str">
        <f aca="false">IF(COUNTIF(V6:V30,"з")=0,"0",COUNTIF(V6:V30,"з"))</f>
        <v>0</v>
      </c>
      <c r="W38" s="216"/>
      <c r="X38" s="216"/>
      <c r="Y38" s="216" t="str">
        <f aca="false">IF(COUNTIF(Y6:Y30,"з")=0," ",COUNTIF(Y6:Y30,"з"))</f>
        <v> </v>
      </c>
      <c r="Z38" s="216" t="str">
        <f aca="false">IF(COUNTIF(Z6:Z30,"з")=0," ",COUNTIF(Z6:Z30,"з"))</f>
        <v> </v>
      </c>
      <c r="AA38" s="216" t="str">
        <f aca="false">IF(COUNTIF(AA6:AA30,"з")=0," ",COUNTIF(AA6:AA30,"з"))</f>
        <v> </v>
      </c>
      <c r="AB38" s="216" t="str">
        <f aca="false">IF(COUNTIF(AB6:AB30,"з")=0," ",COUNTIF(AB6:AB30,"з"))</f>
        <v> </v>
      </c>
      <c r="AC38" s="216"/>
      <c r="AD38" s="216" t="str">
        <f aca="false">IF(COUNTIF(AD6:AD30,"з")=0," ",COUNTIF(AD6:AD30,"з"))</f>
        <v> </v>
      </c>
      <c r="AE38" s="294" t="str">
        <f aca="false">IF(COUNTIF(AE6:AE30,"з")=0," ",COUNTIF(AE6:AE30,"з"))</f>
        <v> </v>
      </c>
      <c r="AF38" s="216" t="str">
        <f aca="false">IF(COUNTIF(AF6:AF30,"з")=0," ",COUNTIF(AF6:AF30,"з"))</f>
        <v> </v>
      </c>
      <c r="AG38" s="216" t="n">
        <f aca="false">IF(COUNTIF(AG6:AG30,"з")=0,"0",COUNTIF(AG6:AG30,"з"))</f>
        <v>22</v>
      </c>
      <c r="AH38" s="216" t="str">
        <f aca="false">IF(COUNTIF(AH6:AH30,"з")=0,"0",COUNTIF(AH6:AH30,"з"))</f>
        <v>0</v>
      </c>
      <c r="AI38" s="216" t="str">
        <f aca="false">IF(COUNTIF(AI6:AI30,"з")=0,"0",COUNTIF(AI6:AI30,"з"))</f>
        <v>0</v>
      </c>
      <c r="AJ38" s="216" t="str">
        <f aca="false">IF(COUNTIF(AJ6:AJ30,"з")=0,"0",COUNTIF(AJ6:AJ30,"з"))</f>
        <v>0</v>
      </c>
      <c r="AK38" s="216" t="str">
        <f aca="false">IF(COUNTIF(AK6:AK30,"з")=0,"0",COUNTIF(AK6:AK30,"з"))</f>
        <v>0</v>
      </c>
      <c r="AL38" s="216" t="str">
        <f aca="false">IF(COUNTIF(AL6:AL30,"з")=0,"0",COUNTIF(AL6:AL30,"з"))</f>
        <v>0</v>
      </c>
      <c r="AM38" s="216" t="str">
        <f aca="false">IF(COUNTIF(AM6:AM30,"з")=0,"0",COUNTIF(AM6:AM30,"з"))</f>
        <v>0</v>
      </c>
      <c r="AN38" s="216" t="str">
        <f aca="false">IF(COUNTIF(AN6:AN30,"з")=0,"0",COUNTIF(AN6:AN30,"з"))</f>
        <v>0</v>
      </c>
      <c r="AO38" s="216" t="str">
        <f aca="false">IF(COUNTIF(AO6:AO30,"з")=0,"0",COUNTIF(AO6:AO30,"з"))</f>
        <v>0</v>
      </c>
      <c r="AP38" s="216" t="str">
        <f aca="false">IF(COUNTIF(AP6:AP30,"з")=0,"0",COUNTIF(AP6:AP30,"з"))</f>
        <v>0</v>
      </c>
      <c r="AQ38" s="216" t="str">
        <f aca="false">IF(COUNTIF(AQ6:AQ30,"з")=0,"0",COUNTIF(AQ6:AQ30,"з"))</f>
        <v>0</v>
      </c>
      <c r="AR38" s="216" t="str">
        <f aca="false">IF(COUNTIF(AR6:AR30,"з")=0,"0",COUNTIF(AR6:AR30,"з"))</f>
        <v>0</v>
      </c>
      <c r="AS38" s="216" t="str">
        <f aca="false">IF(COUNTIF(AS6:AS30,"з")=0,"0",COUNTIF(AS6:AS30,"з"))</f>
        <v>0</v>
      </c>
      <c r="AT38" s="216" t="str">
        <f aca="false">IF(COUNTIF(AT6:AT30,"з")=0,"0",COUNTIF(AT6:AT30,"з"))</f>
        <v>0</v>
      </c>
      <c r="AU38" s="216" t="str">
        <f aca="false">IF(COUNTIF(AU6:AU30,"з")=0,"0",COUNTIF(AU6:AU30,"з"))</f>
        <v>0</v>
      </c>
      <c r="AV38" s="216" t="str">
        <f aca="false">IF(COUNTIF(AV6:AV30,"з")=0,"0",COUNTIF(AV6:AV30,"з"))</f>
        <v>0</v>
      </c>
      <c r="AW38" s="216" t="str">
        <f aca="false">IF(COUNTIF(AW6:AW30,"з")=0,"0",COUNTIF(AW6:AW30,"з"))</f>
        <v>0</v>
      </c>
      <c r="AX38" s="2"/>
      <c r="AY38" s="229"/>
      <c r="AZ38" s="229"/>
      <c r="BA38" s="229"/>
      <c r="BB38" s="229"/>
      <c r="BC38" s="229"/>
      <c r="BD38" s="229"/>
      <c r="BE38" s="229"/>
      <c r="BF38" s="229"/>
      <c r="BG38" s="229"/>
      <c r="BH38" s="229"/>
      <c r="BI38" s="229"/>
      <c r="BJ38" s="229"/>
      <c r="BK38" s="229"/>
      <c r="BL38" s="229"/>
      <c r="BM38" s="229"/>
      <c r="BN38" s="229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DG38" s="0"/>
    </row>
    <row r="39" s="2" customFormat="true" ht="12.75" hidden="false" customHeight="false" outlineLevel="0" collapsed="false">
      <c r="A39" s="122"/>
      <c r="B39" s="122"/>
      <c r="C39" s="123" t="s">
        <v>69</v>
      </c>
      <c r="D39" s="123"/>
      <c r="E39" s="120"/>
      <c r="F39" s="80" t="str">
        <v>0</v>
      </c>
      <c r="G39" s="80" t="str">
        <v>0</v>
      </c>
      <c r="H39" s="80" t="str">
        <v>0</v>
      </c>
      <c r="I39" s="80" t="str">
        <v>0</v>
      </c>
      <c r="J39" s="80" t="str">
        <v>0</v>
      </c>
      <c r="K39" s="80" t="str">
        <v>0</v>
      </c>
      <c r="L39" s="80" t="str">
        <v>0</v>
      </c>
      <c r="M39" s="80" t="str">
        <v>0</v>
      </c>
      <c r="N39" s="80" t="str">
        <v>0</v>
      </c>
      <c r="O39" s="96" t="str">
        <v>0</v>
      </c>
      <c r="P39" s="96" t="str">
        <v>0</v>
      </c>
      <c r="Q39" s="96" t="str">
        <v>0</v>
      </c>
      <c r="R39" s="96" t="str">
        <v>0</v>
      </c>
      <c r="S39" s="80" t="str">
        <v>0</v>
      </c>
      <c r="T39" s="80" t="str">
        <v>0</v>
      </c>
      <c r="U39" s="80" t="str">
        <v>0</v>
      </c>
      <c r="V39" s="216" t="str">
        <f aca="false">IF(COUNTIF(V6:V30,"н")=0,"0",COUNTIF(V6:V30,"н"))</f>
        <v>0</v>
      </c>
      <c r="W39" s="216"/>
      <c r="X39" s="216"/>
      <c r="Y39" s="216" t="str">
        <f aca="false">IF(COUNTIF(Y6:Y30,"н")=0," ",COUNTIF(Y6:Y30,"н"))</f>
        <v> </v>
      </c>
      <c r="Z39" s="216" t="str">
        <f aca="false">IF(COUNTIF(Z6:Z30,"н")=0," ",COUNTIF(Z6:Z30,"н"))</f>
        <v> </v>
      </c>
      <c r="AA39" s="216" t="str">
        <f aca="false">IF(COUNTIF(AA6:AA30,"н")=0," ",COUNTIF(AA6:AA30,"н"))</f>
        <v> </v>
      </c>
      <c r="AB39" s="216" t="str">
        <f aca="false">IF(COUNTIF(AB6:AB30,"н")=0," ",COUNTIF(AB6:AB30,"н"))</f>
        <v> </v>
      </c>
      <c r="AC39" s="216"/>
      <c r="AD39" s="216" t="str">
        <f aca="false">IF(COUNTIF(AD6:AD30,"н")=0," ",COUNTIF(AD6:AD30,"н"))</f>
        <v> </v>
      </c>
      <c r="AE39" s="294" t="str">
        <f aca="false">IF(COUNTIF(AE6:AE30,"н")=0," ",COUNTIF(AE6:AE30,"н"))</f>
        <v> </v>
      </c>
      <c r="AF39" s="216" t="str">
        <f aca="false">IF(COUNTIF(AF6:AF30,"н")=0," ",COUNTIF(AF6:AF30,"н"))</f>
        <v> </v>
      </c>
      <c r="AG39" s="216" t="str">
        <f aca="false">IF(COUNTIF(AG6:AG30,"н")=0,"0",COUNTIF(AG6:AG30,"н"))</f>
        <v>0</v>
      </c>
      <c r="AH39" s="216" t="str">
        <f aca="false">IF(COUNTIF(AH6:AH30,"н")=0,"0",COUNTIF(AH6:AH30,"н"))</f>
        <v>0</v>
      </c>
      <c r="AI39" s="216" t="str">
        <f aca="false">IF(COUNTIF(AI6:AI30,"н")=0,"0",COUNTIF(AI6:AI30,"н"))</f>
        <v>0</v>
      </c>
      <c r="AJ39" s="216" t="str">
        <f aca="false">IF(COUNTIF(AJ6:AJ30,"н")=0,"0",COUNTIF(AJ6:AJ30,"н"))</f>
        <v>0</v>
      </c>
      <c r="AK39" s="216" t="str">
        <f aca="false">IF(COUNTIF(AK6:AK30,"н")=0,"0",COUNTIF(AK6:AK30,"н"))</f>
        <v>0</v>
      </c>
      <c r="AL39" s="216" t="str">
        <f aca="false">IF(COUNTIF(AL6:AL30,"н")=0,"0",COUNTIF(AL6:AL30,"н"))</f>
        <v>0</v>
      </c>
      <c r="AM39" s="216" t="str">
        <f aca="false">IF(COUNTIF(AM6:AM30,"н")=0,"0",COUNTIF(AM6:AM30,"н"))</f>
        <v>0</v>
      </c>
      <c r="AN39" s="216" t="str">
        <f aca="false">IF(COUNTIF(AN6:AN30,"н")=0,"0",COUNTIF(AN6:AN30,"н"))</f>
        <v>0</v>
      </c>
      <c r="AO39" s="216" t="str">
        <f aca="false">IF(COUNTIF(AO6:AO30,"н")=0,"0",COUNTIF(AO6:AO30,"н"))</f>
        <v>0</v>
      </c>
      <c r="AP39" s="216" t="str">
        <f aca="false">IF(COUNTIF(AP6:AP30,"н")=0,"0",COUNTIF(AP6:AP30,"н"))</f>
        <v>0</v>
      </c>
      <c r="AQ39" s="216" t="str">
        <f aca="false">IF(COUNTIF(AQ6:AQ30,"н")=0,"0",COUNTIF(AQ6:AQ30,"н"))</f>
        <v>0</v>
      </c>
      <c r="AR39" s="216" t="str">
        <f aca="false">IF(COUNTIF(AR6:AR30,"н")=0,"0",COUNTIF(AR6:AR30,"н"))</f>
        <v>0</v>
      </c>
      <c r="AS39" s="216" t="str">
        <f aca="false">IF(COUNTIF(AS6:AS30,"н")=0,"0",COUNTIF(AS6:AS30,"н"))</f>
        <v>0</v>
      </c>
      <c r="AT39" s="216" t="str">
        <f aca="false">IF(COUNTIF(AT6:AT30,"н")=0,"0",COUNTIF(AT6:AT30,"н"))</f>
        <v>0</v>
      </c>
      <c r="AU39" s="216" t="str">
        <f aca="false">IF(COUNTIF(AU6:AU30,"н")=0,"0",COUNTIF(AU6:AU30,"н"))</f>
        <v>0</v>
      </c>
      <c r="AV39" s="216" t="str">
        <f aca="false">IF(COUNTIF(AV6:AV30,"н")=0,"0",COUNTIF(AV6:AV30,"н"))</f>
        <v>0</v>
      </c>
      <c r="AW39" s="216" t="str">
        <f aca="false">IF(COUNTIF(AW6:AW30,"н")=0,"0",COUNTIF(AW6:AW30,"н"))</f>
        <v>0</v>
      </c>
      <c r="AY39" s="229"/>
      <c r="AZ39" s="229"/>
      <c r="BA39" s="229"/>
      <c r="BB39" s="229"/>
      <c r="BC39" s="229"/>
      <c r="BD39" s="229"/>
      <c r="BE39" s="229"/>
      <c r="BF39" s="229"/>
      <c r="BG39" s="229"/>
      <c r="BH39" s="229"/>
      <c r="BI39" s="229"/>
      <c r="BJ39" s="229"/>
      <c r="BK39" s="229"/>
      <c r="BL39" s="229"/>
      <c r="BM39" s="229"/>
      <c r="BN39" s="229"/>
    </row>
    <row r="40" s="1" customFormat="true" ht="12.75" hidden="false" customHeight="false" outlineLevel="0" collapsed="false">
      <c r="W40" s="227"/>
      <c r="X40" s="227"/>
      <c r="Y40" s="227"/>
      <c r="Z40" s="227"/>
      <c r="AA40" s="227"/>
      <c r="AB40" s="227"/>
      <c r="AC40" s="227"/>
      <c r="AD40" s="227"/>
      <c r="AG40" s="228"/>
      <c r="AH40" s="228"/>
      <c r="AI40" s="228"/>
      <c r="AJ40" s="228"/>
      <c r="AK40" s="228"/>
      <c r="AL40" s="228"/>
      <c r="AM40" s="228"/>
      <c r="AN40" s="228"/>
      <c r="AO40" s="228"/>
      <c r="AP40" s="228"/>
      <c r="AQ40" s="228"/>
      <c r="AR40" s="228"/>
      <c r="AS40" s="228"/>
      <c r="AT40" s="228"/>
      <c r="AU40" s="228"/>
      <c r="AV40" s="228"/>
      <c r="AW40" s="228"/>
      <c r="AX40" s="2"/>
      <c r="AY40" s="229"/>
      <c r="AZ40" s="229"/>
      <c r="BA40" s="229"/>
      <c r="BB40" s="229"/>
      <c r="BC40" s="229"/>
      <c r="BD40" s="229"/>
      <c r="BE40" s="229"/>
      <c r="BF40" s="229"/>
      <c r="BG40" s="229"/>
      <c r="BH40" s="229"/>
      <c r="BI40" s="229"/>
      <c r="BJ40" s="229"/>
      <c r="BK40" s="229"/>
      <c r="BL40" s="229"/>
      <c r="BM40" s="229"/>
      <c r="BN40" s="229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</row>
    <row r="41" s="1" customFormat="true" ht="12.75" hidden="false" customHeight="false" outlineLevel="0" collapsed="false">
      <c r="W41" s="227"/>
      <c r="X41" s="227"/>
      <c r="Y41" s="227"/>
      <c r="Z41" s="227"/>
      <c r="AA41" s="227"/>
      <c r="AB41" s="227"/>
      <c r="AC41" s="227"/>
      <c r="AD41" s="227"/>
      <c r="AG41" s="228"/>
      <c r="AH41" s="228"/>
      <c r="AI41" s="228"/>
      <c r="AJ41" s="228"/>
      <c r="AK41" s="228"/>
      <c r="AL41" s="228"/>
      <c r="AM41" s="228"/>
      <c r="AN41" s="228"/>
      <c r="AO41" s="228"/>
      <c r="AP41" s="228"/>
      <c r="AQ41" s="228"/>
      <c r="AR41" s="228"/>
      <c r="AS41" s="228"/>
      <c r="AT41" s="228"/>
      <c r="AU41" s="228"/>
      <c r="AV41" s="228"/>
      <c r="AW41" s="228"/>
      <c r="AX41" s="2"/>
      <c r="AY41" s="229"/>
      <c r="AZ41" s="229"/>
      <c r="BA41" s="229"/>
      <c r="BB41" s="229"/>
      <c r="BC41" s="229"/>
      <c r="BD41" s="229"/>
      <c r="BE41" s="229"/>
      <c r="BF41" s="229"/>
      <c r="BG41" s="229"/>
      <c r="BH41" s="229"/>
      <c r="BI41" s="229"/>
      <c r="BJ41" s="229"/>
      <c r="BK41" s="229"/>
      <c r="BL41" s="229"/>
      <c r="BM41" s="229"/>
      <c r="BN41" s="229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</row>
    <row r="42" s="1" customFormat="true" ht="12.75" hidden="false" customHeight="false" outlineLevel="0" collapsed="false">
      <c r="W42" s="227"/>
      <c r="X42" s="227"/>
      <c r="Y42" s="227"/>
      <c r="Z42" s="227"/>
      <c r="AA42" s="227"/>
      <c r="AB42" s="227"/>
      <c r="AC42" s="227"/>
      <c r="AD42" s="227"/>
      <c r="AG42" s="228"/>
      <c r="AH42" s="228"/>
      <c r="AI42" s="228" t="str">
        <f aca="false">IF(COUNTIF(AI6:AI34,"н")=0,"0",COUNTIF(AI6:AI34,"н"))</f>
        <v>0</v>
      </c>
      <c r="AJ42" s="228"/>
      <c r="AK42" s="228"/>
      <c r="AL42" s="228"/>
      <c r="AM42" s="228"/>
      <c r="AN42" s="228"/>
      <c r="AO42" s="228"/>
      <c r="AP42" s="228"/>
      <c r="AQ42" s="228"/>
      <c r="AR42" s="228"/>
      <c r="AS42" s="228"/>
      <c r="AT42" s="228"/>
      <c r="AU42" s="228"/>
      <c r="AV42" s="228"/>
      <c r="AW42" s="228"/>
      <c r="AX42" s="2"/>
      <c r="AY42" s="229"/>
      <c r="AZ42" s="229"/>
      <c r="BA42" s="229"/>
      <c r="BB42" s="229"/>
      <c r="BC42" s="229"/>
      <c r="BD42" s="229"/>
      <c r="BE42" s="229"/>
      <c r="BF42" s="229"/>
      <c r="BG42" s="229"/>
      <c r="BH42" s="229"/>
      <c r="BI42" s="229"/>
      <c r="BJ42" s="229"/>
      <c r="BK42" s="229"/>
      <c r="BL42" s="229"/>
      <c r="BM42" s="229"/>
      <c r="BN42" s="229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</row>
  </sheetData>
  <mergeCells count="10">
    <mergeCell ref="G2:J2"/>
    <mergeCell ref="K2:M2"/>
    <mergeCell ref="N2:Q2"/>
    <mergeCell ref="R2:S2"/>
    <mergeCell ref="A3:C4"/>
    <mergeCell ref="AD3:AD5"/>
    <mergeCell ref="AG3:AW3"/>
    <mergeCell ref="AX3:BM3"/>
    <mergeCell ref="BP3:CE3"/>
    <mergeCell ref="X33:AB33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30 E32:E39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4:AF37 W33 AG37:CB37 W38:AW39 M6:O27 R33:V39 Q6:V26 R28:U32 Q27:U27 V27:V31 AE6:AE33 F28:Q39 G6:I27 R6:S27 AG6:AW36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1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4 Q3:S3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R3">
    <cfRule type="expression" priority="19" aboveAverage="0" equalAverage="0" bottom="0" percent="0" rank="0" text="" dxfId="17">
      <formula>$D$1&lt;R3</formula>
    </cfRule>
    <cfRule type="expression" priority="20" aboveAverage="0" equalAverage="0" bottom="0" percent="0" rank="0" text="" dxfId="18">
      <formula>$D$1&gt;R3</formula>
    </cfRule>
  </conditionalFormatting>
  <conditionalFormatting sqref="J6:J27 L6:L27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Q4">
    <cfRule type="expression" priority="24" aboveAverage="0" equalAverage="0" bottom="0" percent="0" rank="0" text="" dxfId="22">
      <formula>$D$1&lt;Q4</formula>
    </cfRule>
    <cfRule type="expression" priority="25" aboveAverage="0" equalAverage="0" bottom="0" percent="0" rank="0" text="" dxfId="23">
      <formula>$D$1&gt;Q4</formula>
    </cfRule>
  </conditionalFormatting>
  <conditionalFormatting sqref="R4">
    <cfRule type="expression" priority="26" aboveAverage="0" equalAverage="0" bottom="0" percent="0" rank="0" text="" dxfId="24">
      <formula>$D$1&lt;R4</formula>
    </cfRule>
    <cfRule type="expression" priority="27" aboveAverage="0" equalAverage="0" bottom="0" percent="0" rank="0" text="" dxfId="25">
      <formula>$D$1&gt;R4</formula>
    </cfRule>
  </conditionalFormatting>
  <conditionalFormatting sqref="R4">
    <cfRule type="expression" priority="28" aboveAverage="0" equalAverage="0" bottom="0" percent="0" rank="0" text="" dxfId="26">
      <formula>$D$1&lt;R4</formula>
    </cfRule>
    <cfRule type="expression" priority="29" aboveAverage="0" equalAverage="0" bottom="0" percent="0" rank="0" text="" dxfId="27">
      <formula>$D$1&gt;R4</formula>
    </cfRule>
  </conditionalFormatting>
  <conditionalFormatting sqref="S4">
    <cfRule type="expression" priority="30" aboveAverage="0" equalAverage="0" bottom="0" percent="0" rank="0" text="" dxfId="28">
      <formula>$D$1&lt;S4</formula>
    </cfRule>
    <cfRule type="expression" priority="31" aboveAverage="0" equalAverage="0" bottom="0" percent="0" rank="0" text="" dxfId="29">
      <formula>$D$1&gt;S4</formula>
    </cfRule>
  </conditionalFormatting>
  <conditionalFormatting sqref="Q5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Q4">
    <cfRule type="expression" priority="35" aboveAverage="0" equalAverage="0" bottom="0" percent="0" rank="0" text="" dxfId="33">
      <formula>$D$1&lt;Q4</formula>
    </cfRule>
    <cfRule type="expression" priority="36" aboveAverage="0" equalAverage="0" bottom="0" percent="0" rank="0" text="" dxfId="34">
      <formula>$D$1&gt;Q4</formula>
    </cfRule>
  </conditionalFormatting>
  <conditionalFormatting sqref="Q4">
    <cfRule type="expression" priority="37" aboveAverage="0" equalAverage="0" bottom="0" percent="0" rank="0" text="" dxfId="35">
      <formula>$D$1&lt;Q4</formula>
    </cfRule>
    <cfRule type="expression" priority="38" aboveAverage="0" equalAverage="0" bottom="0" percent="0" rank="0" text="" dxfId="36">
      <formula>$D$1&gt;Q4</formula>
    </cfRule>
  </conditionalFormatting>
  <conditionalFormatting sqref="R5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R4">
    <cfRule type="expression" priority="42" aboveAverage="0" equalAverage="0" bottom="0" percent="0" rank="0" text="" dxfId="40">
      <formula>$D$1&lt;R4</formula>
    </cfRule>
    <cfRule type="expression" priority="43" aboveAverage="0" equalAverage="0" bottom="0" percent="0" rank="0" text="" dxfId="41">
      <formula>$D$1&gt;R4</formula>
    </cfRule>
  </conditionalFormatting>
  <conditionalFormatting sqref="R4">
    <cfRule type="expression" priority="44" aboveAverage="0" equalAverage="0" bottom="0" percent="0" rank="0" text="" dxfId="42">
      <formula>$D$1&lt;R4</formula>
    </cfRule>
    <cfRule type="expression" priority="45" aboveAverage="0" equalAverage="0" bottom="0" percent="0" rank="0" text="" dxfId="43">
      <formula>$D$1&gt;R4</formula>
    </cfRule>
  </conditionalFormatting>
  <conditionalFormatting sqref="R4">
    <cfRule type="expression" priority="46" aboveAverage="0" equalAverage="0" bottom="0" percent="0" rank="0" text="" dxfId="44">
      <formula>$D$1&lt;R4</formula>
    </cfRule>
    <cfRule type="expression" priority="47" aboveAverage="0" equalAverage="0" bottom="0" percent="0" rank="0" text="" dxfId="45">
      <formula>$D$1&gt;R4</formula>
    </cfRule>
  </conditionalFormatting>
  <conditionalFormatting sqref="R4">
    <cfRule type="expression" priority="48" aboveAverage="0" equalAverage="0" bottom="0" percent="0" rank="0" text="" dxfId="46">
      <formula>$D$1&lt;R4</formula>
    </cfRule>
    <cfRule type="expression" priority="49" aboveAverage="0" equalAverage="0" bottom="0" percent="0" rank="0" text="" dxfId="47">
      <formula>$D$1&gt;R4</formula>
    </cfRule>
  </conditionalFormatting>
  <conditionalFormatting sqref="S5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S4">
    <cfRule type="expression" priority="53" aboveAverage="0" equalAverage="0" bottom="0" percent="0" rank="0" text="" dxfId="51">
      <formula>$D$1&lt;S4</formula>
    </cfRule>
    <cfRule type="expression" priority="54" aboveAverage="0" equalAverage="0" bottom="0" percent="0" rank="0" text="" dxfId="52">
      <formula>$D$1&gt;S4</formula>
    </cfRule>
  </conditionalFormatting>
  <conditionalFormatting sqref="S4">
    <cfRule type="expression" priority="55" aboveAverage="0" equalAverage="0" bottom="0" percent="0" rank="0" text="" dxfId="53">
      <formula>$D$1&lt;S4</formula>
    </cfRule>
    <cfRule type="expression" priority="56" aboveAverage="0" equalAverage="0" bottom="0" percent="0" rank="0" text="" dxfId="54">
      <formula>$D$1&gt;S4</formula>
    </cfRule>
  </conditionalFormatting>
  <conditionalFormatting sqref="S4">
    <cfRule type="expression" priority="57" aboveAverage="0" equalAverage="0" bottom="0" percent="0" rank="0" text="" dxfId="55">
      <formula>$D$1&lt;S4</formula>
    </cfRule>
    <cfRule type="expression" priority="58" aboveAverage="0" equalAverage="0" bottom="0" percent="0" rank="0" text="" dxfId="56">
      <formula>$D$1&gt;S4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S4">
    <cfRule type="expression" priority="61" aboveAverage="0" equalAverage="0" bottom="0" percent="0" rank="0" text="" dxfId="59">
      <formula>$D$1&lt;S4</formula>
    </cfRule>
    <cfRule type="expression" priority="62" aboveAverage="0" equalAverage="0" bottom="0" percent="0" rank="0" text="" dxfId="60">
      <formula>$D$1&gt;S4</formula>
    </cfRule>
  </conditionalFormatting>
  <conditionalFormatting sqref="N4">
    <cfRule type="expression" priority="63" aboveAverage="0" equalAverage="0" bottom="0" percent="0" rank="0" text="" dxfId="61">
      <formula>$D$1&lt;N4</formula>
    </cfRule>
    <cfRule type="expression" priority="64" aboveAverage="0" equalAverage="0" bottom="0" percent="0" rank="0" text="" dxfId="62">
      <formula>$D$1&gt;N4</formula>
    </cfRule>
  </conditionalFormatting>
  <conditionalFormatting sqref="N3:O3">
    <cfRule type="expression" priority="65" aboveAverage="0" equalAverage="0" bottom="0" percent="0" rank="0" text="" dxfId="63">
      <formula>$D$1&lt;N3</formula>
    </cfRule>
    <cfRule type="expression" priority="66" aboveAverage="0" equalAverage="0" bottom="0" percent="0" rank="0" text="" dxfId="64">
      <formula>$D$1&gt;N3</formula>
    </cfRule>
  </conditionalFormatting>
  <conditionalFormatting sqref="S4">
    <cfRule type="expression" priority="67" aboveAverage="0" equalAverage="0" bottom="0" percent="0" rank="0" text="" dxfId="65">
      <formula>$D$1&lt;S4</formula>
    </cfRule>
    <cfRule type="expression" priority="68" aboveAverage="0" equalAverage="0" bottom="0" percent="0" rank="0" text="" dxfId="66">
      <formula>$D$1&gt;S4</formula>
    </cfRule>
  </conditionalFormatting>
  <conditionalFormatting sqref="O4">
    <cfRule type="expression" priority="69" aboveAverage="0" equalAverage="0" bottom="0" percent="0" rank="0" text="" dxfId="67">
      <formula>$D$1&lt;O4</formula>
    </cfRule>
    <cfRule type="expression" priority="70" aboveAverage="0" equalAverage="0" bottom="0" percent="0" rank="0" text="" dxfId="68">
      <formula>$D$1&gt;O4</formula>
    </cfRule>
  </conditionalFormatting>
  <conditionalFormatting sqref="N4">
    <cfRule type="expression" priority="71" aboveAverage="0" equalAverage="0" bottom="0" percent="0" rank="0" text="" dxfId="69">
      <formula>$D$1&lt;N4</formula>
    </cfRule>
    <cfRule type="expression" priority="72" aboveAverage="0" equalAverage="0" bottom="0" percent="0" rank="0" text="" dxfId="70">
      <formula>$D$1&gt;N4</formula>
    </cfRule>
  </conditionalFormatting>
  <conditionalFormatting sqref="N4">
    <cfRule type="expression" priority="73" aboveAverage="0" equalAverage="0" bottom="0" percent="0" rank="0" text="" dxfId="71">
      <formula>$D$1&lt;N4</formula>
    </cfRule>
    <cfRule type="expression" priority="74" aboveAverage="0" equalAverage="0" bottom="0" percent="0" rank="0" text="" dxfId="72">
      <formula>$D$1&gt;N4</formula>
    </cfRule>
  </conditionalFormatting>
  <conditionalFormatting sqref="N4">
    <cfRule type="expression" priority="75" aboveAverage="0" equalAverage="0" bottom="0" percent="0" rank="0" text="" dxfId="73">
      <formula>$D$1&lt;N4</formula>
    </cfRule>
    <cfRule type="expression" priority="76" aboveAverage="0" equalAverage="0" bottom="0" percent="0" rank="0" text="" dxfId="74">
      <formula>$D$1&gt;N4</formula>
    </cfRule>
  </conditionalFormatting>
  <conditionalFormatting sqref="N4">
    <cfRule type="expression" priority="77" aboveAverage="0" equalAverage="0" bottom="0" percent="0" rank="0" text="" dxfId="75">
      <formula>$D$1&lt;N4</formula>
    </cfRule>
    <cfRule type="expression" priority="78" aboveAverage="0" equalAverage="0" bottom="0" percent="0" rank="0" text="" dxfId="76">
      <formula>$D$1&gt;N4</formula>
    </cfRule>
  </conditionalFormatting>
  <conditionalFormatting sqref="N4">
    <cfRule type="expression" priority="79" aboveAverage="0" equalAverage="0" bottom="0" percent="0" rank="0" text="" dxfId="77">
      <formula>$D$1&lt;N4</formula>
    </cfRule>
    <cfRule type="expression" priority="80" aboveAverage="0" equalAverage="0" bottom="0" percent="0" rank="0" text="" dxfId="78">
      <formula>$D$1&gt;N4</formula>
    </cfRule>
  </conditionalFormatting>
  <conditionalFormatting sqref="K4">
    <cfRule type="expression" priority="81" aboveAverage="0" equalAverage="0" bottom="0" percent="0" rank="0" text="" dxfId="79">
      <formula>$D$1&lt;K4</formula>
    </cfRule>
    <cfRule type="expression" priority="82" aboveAverage="0" equalAverage="0" bottom="0" percent="0" rank="0" text="" dxfId="80">
      <formula>$D$1&gt;K4</formula>
    </cfRule>
  </conditionalFormatting>
  <conditionalFormatting sqref="S4">
    <cfRule type="expression" priority="83" aboveAverage="0" equalAverage="0" bottom="0" percent="0" rank="0" text="" dxfId="81">
      <formula>$D$1&lt;S4</formula>
    </cfRule>
    <cfRule type="expression" priority="84" aboveAverage="0" equalAverage="0" bottom="0" percent="0" rank="0" text="" dxfId="82">
      <formula>$D$1&gt;S4</formula>
    </cfRule>
  </conditionalFormatting>
  <conditionalFormatting sqref="H4">
    <cfRule type="expression" priority="85" aboveAverage="0" equalAverage="0" bottom="0" percent="0" rank="0" text="" dxfId="83">
      <formula>$D$1&lt;H4</formula>
    </cfRule>
    <cfRule type="expression" priority="86" aboveAverage="0" equalAverage="0" bottom="0" percent="0" rank="0" text="" dxfId="84">
      <formula>$D$1&gt;H4</formula>
    </cfRule>
  </conditionalFormatting>
  <conditionalFormatting sqref="H4">
    <cfRule type="expression" priority="87" aboveAverage="0" equalAverage="0" bottom="0" percent="0" rank="0" text="" dxfId="85">
      <formula>$D$1&lt;H4</formula>
    </cfRule>
    <cfRule type="expression" priority="88" aboveAverage="0" equalAverage="0" bottom="0" percent="0" rank="0" text="" dxfId="86">
      <formula>$D$1&gt;H4</formula>
    </cfRule>
  </conditionalFormatting>
  <conditionalFormatting sqref="H4">
    <cfRule type="expression" priority="89" aboveAverage="0" equalAverage="0" bottom="0" percent="0" rank="0" text="" dxfId="87">
      <formula>$D$1&lt;H4</formula>
    </cfRule>
    <cfRule type="expression" priority="90" aboveAverage="0" equalAverage="0" bottom="0" percent="0" rank="0" text="" dxfId="88">
      <formula>$D$1&gt;H4</formula>
    </cfRule>
  </conditionalFormatting>
  <conditionalFormatting sqref="N5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F6:F27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H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H4">
    <cfRule type="expression" priority="100" aboveAverage="0" equalAverage="0" bottom="0" percent="0" rank="0" text="" dxfId="98">
      <formula>$D$1&lt;H4</formula>
    </cfRule>
    <cfRule type="expression" priority="101" aboveAverage="0" equalAverage="0" bottom="0" percent="0" rank="0" text="" dxfId="99">
      <formula>$D$1&gt;H4</formula>
    </cfRule>
  </conditionalFormatting>
  <conditionalFormatting sqref="S3">
    <cfRule type="expression" priority="102" aboveAverage="0" equalAverage="0" bottom="0" percent="0" rank="0" text="" dxfId="100">
      <formula>$D$1&lt;S3</formula>
    </cfRule>
    <cfRule type="expression" priority="103" aboveAverage="0" equalAverage="0" bottom="0" percent="0" rank="0" text="" dxfId="101">
      <formula>$D$1&gt;S3</formula>
    </cfRule>
  </conditionalFormatting>
  <conditionalFormatting sqref="R4">
    <cfRule type="expression" priority="104" aboveAverage="0" equalAverage="0" bottom="0" percent="0" rank="0" text="" dxfId="102">
      <formula>$D$1&lt;R4</formula>
    </cfRule>
    <cfRule type="expression" priority="105" aboveAverage="0" equalAverage="0" bottom="0" percent="0" rank="0" text="" dxfId="103">
      <formula>$D$1&gt;R4</formula>
    </cfRule>
  </conditionalFormatting>
  <conditionalFormatting sqref="S4">
    <cfRule type="expression" priority="106" aboveAverage="0" equalAverage="0" bottom="0" percent="0" rank="0" text="" dxfId="104">
      <formula>$D$1&lt;S4</formula>
    </cfRule>
    <cfRule type="expression" priority="107" aboveAverage="0" equalAverage="0" bottom="0" percent="0" rank="0" text="" dxfId="105">
      <formula>$D$1&gt;S4</formula>
    </cfRule>
  </conditionalFormatting>
  <conditionalFormatting sqref="R5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R4">
    <cfRule type="expression" priority="111" aboveAverage="0" equalAverage="0" bottom="0" percent="0" rank="0" text="" dxfId="109">
      <formula>$D$1&lt;R4</formula>
    </cfRule>
    <cfRule type="expression" priority="112" aboveAverage="0" equalAverage="0" bottom="0" percent="0" rank="0" text="" dxfId="110">
      <formula>$D$1&gt;R4</formula>
    </cfRule>
  </conditionalFormatting>
  <conditionalFormatting sqref="R4">
    <cfRule type="expression" priority="113" aboveAverage="0" equalAverage="0" bottom="0" percent="0" rank="0" text="" dxfId="111">
      <formula>$D$1&lt;R4</formula>
    </cfRule>
    <cfRule type="expression" priority="114" aboveAverage="0" equalAverage="0" bottom="0" percent="0" rank="0" text="" dxfId="112">
      <formula>$D$1&gt;R4</formula>
    </cfRule>
  </conditionalFormatting>
  <conditionalFormatting sqref="S5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S4">
    <cfRule type="expression" priority="118" aboveAverage="0" equalAverage="0" bottom="0" percent="0" rank="0" text="" dxfId="116">
      <formula>$D$1&lt;S4</formula>
    </cfRule>
    <cfRule type="expression" priority="119" aboveAverage="0" equalAverage="0" bottom="0" percent="0" rank="0" text="" dxfId="117">
      <formula>$D$1&gt;S4</formula>
    </cfRule>
  </conditionalFormatting>
  <conditionalFormatting sqref="S4">
    <cfRule type="expression" priority="120" aboveAverage="0" equalAverage="0" bottom="0" percent="0" rank="0" text="" dxfId="118">
      <formula>$D$1&lt;S4</formula>
    </cfRule>
    <cfRule type="expression" priority="121" aboveAverage="0" equalAverage="0" bottom="0" percent="0" rank="0" text="" dxfId="119">
      <formula>$D$1&gt;S4</formula>
    </cfRule>
  </conditionalFormatting>
  <conditionalFormatting sqref="S4">
    <cfRule type="expression" priority="122" aboveAverage="0" equalAverage="0" bottom="0" percent="0" rank="0" text="" dxfId="120">
      <formula>$D$1&lt;S4</formula>
    </cfRule>
    <cfRule type="expression" priority="123" aboveAverage="0" equalAverage="0" bottom="0" percent="0" rank="0" text="" dxfId="121">
      <formula>$D$1&gt;S4</formula>
    </cfRule>
  </conditionalFormatting>
  <conditionalFormatting sqref="Q3">
    <cfRule type="expression" priority="124" aboveAverage="0" equalAverage="0" bottom="0" percent="0" rank="0" text="" dxfId="122">
      <formula>$D$1&lt;Q3</formula>
    </cfRule>
    <cfRule type="expression" priority="125" aboveAverage="0" equalAverage="0" bottom="0" percent="0" rank="0" text="" dxfId="123">
      <formula>$D$1&gt;Q3</formula>
    </cfRule>
  </conditionalFormatting>
  <conditionalFormatting sqref="Q3">
    <cfRule type="expression" priority="126" aboveAverage="0" equalAverage="0" bottom="0" percent="0" rank="0" text="" dxfId="124">
      <formula>$D$4&lt;Q3</formula>
    </cfRule>
    <cfRule type="expression" priority="127" aboveAverage="0" equalAverage="0" bottom="0" percent="0" rank="0" text="" dxfId="125">
      <formula>$D$4&gt;Q3</formula>
    </cfRule>
  </conditionalFormatting>
  <conditionalFormatting sqref="Q4">
    <cfRule type="expression" priority="128" aboveAverage="0" equalAverage="0" bottom="0" percent="0" rank="0" text="" dxfId="126">
      <formula>$D$4&lt;Q4</formula>
    </cfRule>
    <cfRule type="expression" priority="129" aboveAverage="0" equalAverage="0" bottom="0" percent="0" rank="0" text="" dxfId="127">
      <formula>$D$4&gt;Q4</formula>
    </cfRule>
  </conditionalFormatting>
  <conditionalFormatting sqref="Q4">
    <cfRule type="expression" priority="130" aboveAverage="0" equalAverage="0" bottom="0" percent="0" rank="0" text="" dxfId="128">
      <formula>$D$1&lt;Q4</formula>
    </cfRule>
    <cfRule type="expression" priority="131" aboveAverage="0" equalAverage="0" bottom="0" percent="0" rank="0" text="" dxfId="129">
      <formula>$D$1&gt;Q4</formula>
    </cfRule>
  </conditionalFormatting>
  <conditionalFormatting sqref="Q4">
    <cfRule type="expression" priority="132" aboveAverage="0" equalAverage="0" bottom="0" percent="0" rank="0" text="" dxfId="130">
      <formula>$D$4&lt;Q4</formula>
    </cfRule>
    <cfRule type="expression" priority="133" aboveAverage="0" equalAverage="0" bottom="0" percent="0" rank="0" text="" dxfId="131">
      <formula>$D$4&gt;Q4</formula>
    </cfRule>
  </conditionalFormatting>
  <conditionalFormatting sqref="Q5">
    <cfRule type="cellIs" priority="134" operator="equal" aboveAverage="0" equalAverage="0" bottom="0" percent="0" rank="0" text="" dxfId="132">
      <formula>5</formula>
    </cfRule>
    <cfRule type="cellIs" priority="135" operator="equal" aboveAverage="0" equalAverage="0" bottom="0" percent="0" rank="0" text="" dxfId="133">
      <formula>4</formula>
    </cfRule>
    <cfRule type="cellIs" priority="136" operator="equal" aboveAverage="0" equalAverage="0" bottom="0" percent="0" rank="0" text="" dxfId="134">
      <formula>3</formula>
    </cfRule>
  </conditionalFormatting>
  <conditionalFormatting sqref="Q6:Q27">
    <cfRule type="cellIs" priority="137" operator="equal" aboveAverage="0" equalAverage="0" bottom="0" percent="0" rank="0" text="" dxfId="135">
      <formula>5</formula>
    </cfRule>
    <cfRule type="cellIs" priority="138" operator="equal" aboveAverage="0" equalAverage="0" bottom="0" percent="0" rank="0" text="" dxfId="136">
      <formula>4</formula>
    </cfRule>
    <cfRule type="cellIs" priority="139" operator="equal" aboveAverage="0" equalAverage="0" bottom="0" percent="0" rank="0" text="" dxfId="137">
      <formula>3</formula>
    </cfRule>
  </conditionalFormatting>
  <conditionalFormatting sqref="P6:P27">
    <cfRule type="cellIs" priority="140" operator="equal" aboveAverage="0" equalAverage="0" bottom="0" percent="0" rank="0" text="" dxfId="138">
      <formula>5</formula>
    </cfRule>
    <cfRule type="cellIs" priority="141" operator="equal" aboveAverage="0" equalAverage="0" bottom="0" percent="0" rank="0" text="" dxfId="139">
      <formula>4</formula>
    </cfRule>
    <cfRule type="cellIs" priority="142" operator="equal" aboveAverage="0" equalAverage="0" bottom="0" percent="0" rank="0" text="" dxfId="140">
      <formula>3</formula>
    </cfRule>
  </conditionalFormatting>
  <conditionalFormatting sqref="P3">
    <cfRule type="expression" priority="143" aboveAverage="0" equalAverage="0" bottom="0" percent="0" rank="0" text="" dxfId="141">
      <formula>$D$1&lt;P3</formula>
    </cfRule>
    <cfRule type="expression" priority="144" aboveAverage="0" equalAverage="0" bottom="0" percent="0" rank="0" text="" dxfId="142">
      <formula>$D$1&gt;P3</formula>
    </cfRule>
  </conditionalFormatting>
  <conditionalFormatting sqref="P4">
    <cfRule type="expression" priority="145" aboveAverage="0" equalAverage="0" bottom="0" percent="0" rank="0" text="" dxfId="143">
      <formula>$D$1&lt;P4</formula>
    </cfRule>
    <cfRule type="expression" priority="146" aboveAverage="0" equalAverage="0" bottom="0" percent="0" rank="0" text="" dxfId="144">
      <formula>$D$1&gt;P4</formula>
    </cfRule>
  </conditionalFormatting>
  <conditionalFormatting sqref="P5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P4">
    <cfRule type="expression" priority="150" aboveAverage="0" equalAverage="0" bottom="0" percent="0" rank="0" text="" dxfId="148">
      <formula>$D$1&lt;P4</formula>
    </cfRule>
    <cfRule type="expression" priority="151" aboveAverage="0" equalAverage="0" bottom="0" percent="0" rank="0" text="" dxfId="149">
      <formula>$D$1&gt;P4</formula>
    </cfRule>
  </conditionalFormatting>
  <conditionalFormatting sqref="P4">
    <cfRule type="expression" priority="152" aboveAverage="0" equalAverage="0" bottom="0" percent="0" rank="0" text="" dxfId="150">
      <formula>$D$1&lt;P4</formula>
    </cfRule>
    <cfRule type="expression" priority="153" aboveAverage="0" equalAverage="0" bottom="0" percent="0" rank="0" text="" dxfId="151">
      <formula>$D$1&gt;P4</formula>
    </cfRule>
  </conditionalFormatting>
  <conditionalFormatting sqref="P4">
    <cfRule type="expression" priority="154" aboveAverage="0" equalAverage="0" bottom="0" percent="0" rank="0" text="" dxfId="152">
      <formula>$D$1&lt;P4</formula>
    </cfRule>
    <cfRule type="expression" priority="155" aboveAverage="0" equalAverage="0" bottom="0" percent="0" rank="0" text="" dxfId="153">
      <formula>$D$1&gt;P4</formula>
    </cfRule>
  </conditionalFormatting>
  <conditionalFormatting sqref="P4">
    <cfRule type="expression" priority="156" aboveAverage="0" equalAverage="0" bottom="0" percent="0" rank="0" text="" dxfId="154">
      <formula>$D$1&lt;P4</formula>
    </cfRule>
    <cfRule type="expression" priority="157" aboveAverage="0" equalAverage="0" bottom="0" percent="0" rank="0" text="" dxfId="155">
      <formula>$D$1&gt;P4</formula>
    </cfRule>
  </conditionalFormatting>
  <conditionalFormatting sqref="P4">
    <cfRule type="expression" priority="158" aboveAverage="0" equalAverage="0" bottom="0" percent="0" rank="0" text="" dxfId="156">
      <formula>$D$1&lt;P4</formula>
    </cfRule>
    <cfRule type="expression" priority="159" aboveAverage="0" equalAverage="0" bottom="0" percent="0" rank="0" text="" dxfId="157">
      <formula>$D$1&gt;P4</formula>
    </cfRule>
  </conditionalFormatting>
  <conditionalFormatting sqref="P3">
    <cfRule type="expression" priority="160" aboveAverage="0" equalAverage="0" bottom="0" percent="0" rank="0" text="" dxfId="158">
      <formula>$D$1&lt;P3</formula>
    </cfRule>
    <cfRule type="expression" priority="161" aboveAverage="0" equalAverage="0" bottom="0" percent="0" rank="0" text="" dxfId="159">
      <formula>$D$1&gt;P3</formula>
    </cfRule>
  </conditionalFormatting>
  <conditionalFormatting sqref="P4">
    <cfRule type="expression" priority="162" aboveAverage="0" equalAverage="0" bottom="0" percent="0" rank="0" text="" dxfId="160">
      <formula>$D$1&lt;P4</formula>
    </cfRule>
    <cfRule type="expression" priority="163" aboveAverage="0" equalAverage="0" bottom="0" percent="0" rank="0" text="" dxfId="161">
      <formula>$D$1&gt;P4</formula>
    </cfRule>
  </conditionalFormatting>
  <conditionalFormatting sqref="P4">
    <cfRule type="expression" priority="164" aboveAverage="0" equalAverage="0" bottom="0" percent="0" rank="0" text="" dxfId="162">
      <formula>$D$1&lt;P4</formula>
    </cfRule>
    <cfRule type="expression" priority="165" aboveAverage="0" equalAverage="0" bottom="0" percent="0" rank="0" text="" dxfId="163">
      <formula>$D$1&gt;P4</formula>
    </cfRule>
  </conditionalFormatting>
  <conditionalFormatting sqref="P5">
    <cfRule type="cellIs" priority="166" operator="equal" aboveAverage="0" equalAverage="0" bottom="0" percent="0" rank="0" text="" dxfId="164">
      <formula>5</formula>
    </cfRule>
    <cfRule type="cellIs" priority="167" operator="equal" aboveAverage="0" equalAverage="0" bottom="0" percent="0" rank="0" text="" dxfId="165">
      <formula>4</formula>
    </cfRule>
    <cfRule type="cellIs" priority="168" operator="equal" aboveAverage="0" equalAverage="0" bottom="0" percent="0" rank="0" text="" dxfId="166">
      <formula>3</formula>
    </cfRule>
  </conditionalFormatting>
  <conditionalFormatting sqref="P4">
    <cfRule type="expression" priority="169" aboveAverage="0" equalAverage="0" bottom="0" percent="0" rank="0" text="" dxfId="167">
      <formula>$D$1&lt;P4</formula>
    </cfRule>
    <cfRule type="expression" priority="170" aboveAverage="0" equalAverage="0" bottom="0" percent="0" rank="0" text="" dxfId="168">
      <formula>$D$1&gt;P4</formula>
    </cfRule>
  </conditionalFormatting>
  <conditionalFormatting sqref="P4">
    <cfRule type="expression" priority="171" aboveAverage="0" equalAverage="0" bottom="0" percent="0" rank="0" text="" dxfId="169">
      <formula>$D$1&lt;P4</formula>
    </cfRule>
    <cfRule type="expression" priority="172" aboveAverage="0" equalAverage="0" bottom="0" percent="0" rank="0" text="" dxfId="170">
      <formula>$D$1&gt;P4</formula>
    </cfRule>
  </conditionalFormatting>
  <conditionalFormatting sqref="P4">
    <cfRule type="expression" priority="173" aboveAverage="0" equalAverage="0" bottom="0" percent="0" rank="0" text="" dxfId="171">
      <formula>$D$1&lt;P4</formula>
    </cfRule>
    <cfRule type="expression" priority="174" aboveAverage="0" equalAverage="0" bottom="0" percent="0" rank="0" text="" dxfId="172">
      <formula>$D$1&gt;P4</formula>
    </cfRule>
  </conditionalFormatting>
  <conditionalFormatting sqref="P4">
    <cfRule type="expression" priority="175" aboveAverage="0" equalAverage="0" bottom="0" percent="0" rank="0" text="" dxfId="173">
      <formula>$D$1&lt;P4</formula>
    </cfRule>
    <cfRule type="expression" priority="176" aboveAverage="0" equalAverage="0" bottom="0" percent="0" rank="0" text="" dxfId="174">
      <formula>$D$1&gt;P4</formula>
    </cfRule>
  </conditionalFormatting>
  <conditionalFormatting sqref="S3">
    <cfRule type="expression" priority="177" aboveAverage="0" equalAverage="0" bottom="0" percent="0" rank="0" text="" dxfId="175">
      <formula>$D$1&lt;S3</formula>
    </cfRule>
    <cfRule type="expression" priority="178" aboveAverage="0" equalAverage="0" bottom="0" percent="0" rank="0" text="" dxfId="176">
      <formula>$D$1&gt;S3</formula>
    </cfRule>
  </conditionalFormatting>
  <conditionalFormatting sqref="R4">
    <cfRule type="expression" priority="179" aboveAverage="0" equalAverage="0" bottom="0" percent="0" rank="0" text="" dxfId="177">
      <formula>$D$1&lt;R4</formula>
    </cfRule>
    <cfRule type="expression" priority="180" aboveAverage="0" equalAverage="0" bottom="0" percent="0" rank="0" text="" dxfId="178">
      <formula>$D$1&gt;R4</formula>
    </cfRule>
  </conditionalFormatting>
  <conditionalFormatting sqref="S4">
    <cfRule type="expression" priority="181" aboveAverage="0" equalAverage="0" bottom="0" percent="0" rank="0" text="" dxfId="179">
      <formula>$D$1&lt;S4</formula>
    </cfRule>
    <cfRule type="expression" priority="182" aboveAverage="0" equalAverage="0" bottom="0" percent="0" rank="0" text="" dxfId="180">
      <formula>$D$1&gt;S4</formula>
    </cfRule>
  </conditionalFormatting>
  <conditionalFormatting sqref="S4">
    <cfRule type="expression" priority="183" aboveAverage="0" equalAverage="0" bottom="0" percent="0" rank="0" text="" dxfId="181">
      <formula>$D$1&lt;S4</formula>
    </cfRule>
    <cfRule type="expression" priority="184" aboveAverage="0" equalAverage="0" bottom="0" percent="0" rank="0" text="" dxfId="182">
      <formula>$D$1&gt;S4</formula>
    </cfRule>
  </conditionalFormatting>
  <conditionalFormatting sqref="R5">
    <cfRule type="cellIs" priority="185" operator="equal" aboveAverage="0" equalAverage="0" bottom="0" percent="0" rank="0" text="" dxfId="183">
      <formula>5</formula>
    </cfRule>
    <cfRule type="cellIs" priority="186" operator="equal" aboveAverage="0" equalAverage="0" bottom="0" percent="0" rank="0" text="" dxfId="184">
      <formula>4</formula>
    </cfRule>
    <cfRule type="cellIs" priority="187" operator="equal" aboveAverage="0" equalAverage="0" bottom="0" percent="0" rank="0" text="" dxfId="185">
      <formula>3</formula>
    </cfRule>
  </conditionalFormatting>
  <conditionalFormatting sqref="R4">
    <cfRule type="expression" priority="188" aboveAverage="0" equalAverage="0" bottom="0" percent="0" rank="0" text="" dxfId="186">
      <formula>$D$1&lt;R4</formula>
    </cfRule>
    <cfRule type="expression" priority="189" aboveAverage="0" equalAverage="0" bottom="0" percent="0" rank="0" text="" dxfId="187">
      <formula>$D$1&gt;R4</formula>
    </cfRule>
  </conditionalFormatting>
  <conditionalFormatting sqref="R4">
    <cfRule type="expression" priority="190" aboveAverage="0" equalAverage="0" bottom="0" percent="0" rank="0" text="" dxfId="188">
      <formula>$D$1&lt;R4</formula>
    </cfRule>
    <cfRule type="expression" priority="191" aboveAverage="0" equalAverage="0" bottom="0" percent="0" rank="0" text="" dxfId="189">
      <formula>$D$1&gt;R4</formula>
    </cfRule>
  </conditionalFormatting>
  <conditionalFormatting sqref="S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S4">
    <cfRule type="expression" priority="195" aboveAverage="0" equalAverage="0" bottom="0" percent="0" rank="0" text="" dxfId="193">
      <formula>$D$1&lt;S4</formula>
    </cfRule>
    <cfRule type="expression" priority="196" aboveAverage="0" equalAverage="0" bottom="0" percent="0" rank="0" text="" dxfId="194">
      <formula>$D$1&gt;S4</formula>
    </cfRule>
  </conditionalFormatting>
  <conditionalFormatting sqref="S4">
    <cfRule type="expression" priority="197" aboveAverage="0" equalAverage="0" bottom="0" percent="0" rank="0" text="" dxfId="195">
      <formula>$D$1&lt;S4</formula>
    </cfRule>
    <cfRule type="expression" priority="198" aboveAverage="0" equalAverage="0" bottom="0" percent="0" rank="0" text="" dxfId="196">
      <formula>$D$1&gt;S4</formula>
    </cfRule>
  </conditionalFormatting>
  <conditionalFormatting sqref="S4">
    <cfRule type="expression" priority="199" aboveAverage="0" equalAverage="0" bottom="0" percent="0" rank="0" text="" dxfId="197">
      <formula>$D$1&lt;S4</formula>
    </cfRule>
    <cfRule type="expression" priority="200" aboveAverage="0" equalAverage="0" bottom="0" percent="0" rank="0" text="" dxfId="198">
      <formula>$D$1&gt;S4</formula>
    </cfRule>
  </conditionalFormatting>
  <conditionalFormatting sqref="S4">
    <cfRule type="expression" priority="201" aboveAverage="0" equalAverage="0" bottom="0" percent="0" rank="0" text="" dxfId="199">
      <formula>$D$1&lt;S4</formula>
    </cfRule>
    <cfRule type="expression" priority="202" aboveAverage="0" equalAverage="0" bottom="0" percent="0" rank="0" text="" dxfId="200">
      <formula>$D$1&gt;S4</formula>
    </cfRule>
  </conditionalFormatting>
  <conditionalFormatting sqref="S4">
    <cfRule type="expression" priority="203" aboveAverage="0" equalAverage="0" bottom="0" percent="0" rank="0" text="" dxfId="201">
      <formula>$D$1&lt;S4</formula>
    </cfRule>
    <cfRule type="expression" priority="204" aboveAverage="0" equalAverage="0" bottom="0" percent="0" rank="0" text="" dxfId="202">
      <formula>$D$1&gt;S4</formula>
    </cfRule>
  </conditionalFormatting>
  <conditionalFormatting sqref="S5">
    <cfRule type="cellIs" priority="205" operator="equal" aboveAverage="0" equalAverage="0" bottom="0" percent="0" rank="0" text="" dxfId="203">
      <formula>5</formula>
    </cfRule>
    <cfRule type="cellIs" priority="206" operator="equal" aboveAverage="0" equalAverage="0" bottom="0" percent="0" rank="0" text="" dxfId="204">
      <formula>4</formula>
    </cfRule>
    <cfRule type="cellIs" priority="207" operator="equal" aboveAverage="0" equalAverage="0" bottom="0" percent="0" rank="0" text="" dxfId="205">
      <formula>3</formula>
    </cfRule>
  </conditionalFormatting>
  <conditionalFormatting sqref="S4">
    <cfRule type="expression" priority="208" aboveAverage="0" equalAverage="0" bottom="0" percent="0" rank="0" text="" dxfId="206">
      <formula>$D$1&lt;S4</formula>
    </cfRule>
    <cfRule type="expression" priority="209" aboveAverage="0" equalAverage="0" bottom="0" percent="0" rank="0" text="" dxfId="207">
      <formula>$D$1&gt;S4</formula>
    </cfRule>
  </conditionalFormatting>
  <conditionalFormatting sqref="S4">
    <cfRule type="expression" priority="210" aboveAverage="0" equalAverage="0" bottom="0" percent="0" rank="0" text="" dxfId="208">
      <formula>$D$1&lt;S4</formula>
    </cfRule>
    <cfRule type="expression" priority="211" aboveAverage="0" equalAverage="0" bottom="0" percent="0" rank="0" text="" dxfId="209">
      <formula>$D$1&gt;S4</formula>
    </cfRule>
  </conditionalFormatting>
  <conditionalFormatting sqref="R3">
    <cfRule type="expression" priority="212" aboveAverage="0" equalAverage="0" bottom="0" percent="0" rank="0" text="" dxfId="210">
      <formula>$D$1&lt;R3</formula>
    </cfRule>
    <cfRule type="expression" priority="213" aboveAverage="0" equalAverage="0" bottom="0" percent="0" rank="0" text="" dxfId="211">
      <formula>$D$1&gt;R3</formula>
    </cfRule>
  </conditionalFormatting>
  <conditionalFormatting sqref="R3">
    <cfRule type="expression" priority="214" aboveAverage="0" equalAverage="0" bottom="0" percent="0" rank="0" text="" dxfId="212">
      <formula>$D$4&lt;R3</formula>
    </cfRule>
    <cfRule type="expression" priority="215" aboveAverage="0" equalAverage="0" bottom="0" percent="0" rank="0" text="" dxfId="213">
      <formula>$D$4&gt;R3</formula>
    </cfRule>
  </conditionalFormatting>
  <conditionalFormatting sqref="R4">
    <cfRule type="expression" priority="216" aboveAverage="0" equalAverage="0" bottom="0" percent="0" rank="0" text="" dxfId="214">
      <formula>$D$4&lt;R4</formula>
    </cfRule>
    <cfRule type="expression" priority="217" aboveAverage="0" equalAverage="0" bottom="0" percent="0" rank="0" text="" dxfId="215">
      <formula>$D$4&gt;R4</formula>
    </cfRule>
  </conditionalFormatting>
  <conditionalFormatting sqref="R4">
    <cfRule type="expression" priority="218" aboveAverage="0" equalAverage="0" bottom="0" percent="0" rank="0" text="" dxfId="216">
      <formula>$D$1&lt;R4</formula>
    </cfRule>
    <cfRule type="expression" priority="219" aboveAverage="0" equalAverage="0" bottom="0" percent="0" rank="0" text="" dxfId="217">
      <formula>$D$1&gt;R4</formula>
    </cfRule>
  </conditionalFormatting>
  <conditionalFormatting sqref="R4">
    <cfRule type="expression" priority="220" aboveAverage="0" equalAverage="0" bottom="0" percent="0" rank="0" text="" dxfId="218">
      <formula>$D$4&lt;R4</formula>
    </cfRule>
    <cfRule type="expression" priority="221" aboveAverage="0" equalAverage="0" bottom="0" percent="0" rank="0" text="" dxfId="219">
      <formula>$D$4&gt;R4</formula>
    </cfRule>
  </conditionalFormatting>
  <conditionalFormatting sqref="R5">
    <cfRule type="cellIs" priority="222" operator="equal" aboveAverage="0" equalAverage="0" bottom="0" percent="0" rank="0" text="" dxfId="220">
      <formula>5</formula>
    </cfRule>
    <cfRule type="cellIs" priority="223" operator="equal" aboveAverage="0" equalAverage="0" bottom="0" percent="0" rank="0" text="" dxfId="221">
      <formula>4</formula>
    </cfRule>
    <cfRule type="cellIs" priority="224" operator="equal" aboveAverage="0" equalAverage="0" bottom="0" percent="0" rank="0" text="" dxfId="222">
      <formula>3</formula>
    </cfRule>
  </conditionalFormatting>
  <conditionalFormatting sqref="R6:R27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G5:M5">
    <cfRule type="cellIs" priority="228" operator="equal" aboveAverage="0" equalAverage="0" bottom="0" percent="0" rank="0" text="" dxfId="226">
      <formula>5</formula>
    </cfRule>
    <cfRule type="cellIs" priority="229" operator="equal" aboveAverage="0" equalAverage="0" bottom="0" percent="0" rank="0" text="" dxfId="227">
      <formula>4</formula>
    </cfRule>
    <cfRule type="cellIs" priority="230" operator="equal" aboveAverage="0" equalAverage="0" bottom="0" percent="0" rank="0" text="" dxfId="228">
      <formula>3</formula>
    </cfRule>
  </conditionalFormatting>
  <conditionalFormatting sqref="G3:M4">
    <cfRule type="expression" priority="231" aboveAverage="0" equalAverage="0" bottom="0" percent="0" rank="0" text="" dxfId="229">
      <formula>$D$1&lt;G3</formula>
    </cfRule>
    <cfRule type="expression" priority="232" aboveAverage="0" equalAverage="0" bottom="0" percent="0" rank="0" text="" dxfId="230">
      <formula>$D$1&gt;G3</formula>
    </cfRule>
  </conditionalFormatting>
  <conditionalFormatting sqref="F4">
    <cfRule type="expression" priority="233" aboveAverage="0" equalAverage="0" bottom="0" percent="0" rank="0" text="" dxfId="231">
      <formula>$D$1&lt;F4</formula>
    </cfRule>
    <cfRule type="expression" priority="234" aboveAverage="0" equalAverage="0" bottom="0" percent="0" rank="0" text="" dxfId="232">
      <formula>$D$1&gt;F4</formula>
    </cfRule>
  </conditionalFormatting>
  <conditionalFormatting sqref="F4">
    <cfRule type="expression" priority="235" aboveAverage="0" equalAverage="0" bottom="0" percent="0" rank="0" text="" dxfId="233">
      <formula>$D$1&lt;F4</formula>
    </cfRule>
    <cfRule type="expression" priority="236" aboveAverage="0" equalAverage="0" bottom="0" percent="0" rank="0" text="" dxfId="234">
      <formula>$D$1&gt;F4</formula>
    </cfRule>
  </conditionalFormatting>
  <conditionalFormatting sqref="F4">
    <cfRule type="expression" priority="237" aboveAverage="0" equalAverage="0" bottom="0" percent="0" rank="0" text="" dxfId="235">
      <formula>$D$1&lt;F4</formula>
    </cfRule>
    <cfRule type="expression" priority="238" aboveAverage="0" equalAverage="0" bottom="0" percent="0" rank="0" text="" dxfId="236">
      <formula>$D$1&gt;F4</formula>
    </cfRule>
  </conditionalFormatting>
  <conditionalFormatting sqref="F4">
    <cfRule type="expression" priority="239" aboveAverage="0" equalAverage="0" bottom="0" percent="0" rank="0" text="" dxfId="237">
      <formula>$D$1&lt;F4</formula>
    </cfRule>
    <cfRule type="expression" priority="240" aboveAverage="0" equalAverage="0" bottom="0" percent="0" rank="0" text="" dxfId="238">
      <formula>$D$1&gt;F4</formula>
    </cfRule>
  </conditionalFormatting>
  <conditionalFormatting sqref="F4">
    <cfRule type="expression" priority="241" aboveAverage="0" equalAverage="0" bottom="0" percent="0" rank="0" text="" dxfId="239">
      <formula>$D$1&lt;F4</formula>
    </cfRule>
    <cfRule type="expression" priority="242" aboveAverage="0" equalAverage="0" bottom="0" percent="0" rank="0" text="" dxfId="240">
      <formula>$D$1&gt;F4</formula>
    </cfRule>
  </conditionalFormatting>
  <conditionalFormatting sqref="F4">
    <cfRule type="expression" priority="243" aboveAverage="0" equalAverage="0" bottom="0" percent="0" rank="0" text="" dxfId="241">
      <formula>$D$1&lt;F4</formula>
    </cfRule>
    <cfRule type="expression" priority="244" aboveAverage="0" equalAverage="0" bottom="0" percent="0" rank="0" text="" dxfId="242">
      <formula>$D$1&gt;F4</formula>
    </cfRule>
  </conditionalFormatting>
  <conditionalFormatting sqref="F5">
    <cfRule type="cellIs" priority="245" operator="equal" aboveAverage="0" equalAverage="0" bottom="0" percent="0" rank="0" text="" dxfId="243">
      <formula>5</formula>
    </cfRule>
    <cfRule type="cellIs" priority="246" operator="equal" aboveAverage="0" equalAverage="0" bottom="0" percent="0" rank="0" text="" dxfId="244">
      <formula>4</formula>
    </cfRule>
    <cfRule type="cellIs" priority="247" operator="equal" aboveAverage="0" equalAverage="0" bottom="0" percent="0" rank="0" text="" dxfId="245">
      <formula>3</formula>
    </cfRule>
  </conditionalFormatting>
  <conditionalFormatting sqref="F3">
    <cfRule type="expression" priority="248" aboveAverage="0" equalAverage="0" bottom="0" percent="0" rank="0" text="" dxfId="246">
      <formula>$D$1&lt;F3</formula>
    </cfRule>
    <cfRule type="expression" priority="249" aboveAverage="0" equalAverage="0" bottom="0" percent="0" rank="0" text="" dxfId="247">
      <formula>$D$1&gt;F3</formula>
    </cfRule>
  </conditionalFormatting>
  <conditionalFormatting sqref="F5">
    <cfRule type="cellIs" priority="250" operator="equal" aboveAverage="0" equalAverage="0" bottom="0" percent="0" rank="0" text="" dxfId="248">
      <formula>5</formula>
    </cfRule>
    <cfRule type="cellIs" priority="251" operator="equal" aboveAverage="0" equalAverage="0" bottom="0" percent="0" rank="0" text="" dxfId="249">
      <formula>4</formula>
    </cfRule>
    <cfRule type="cellIs" priority="252" operator="equal" aboveAverage="0" equalAverage="0" bottom="0" percent="0" rank="0" text="" dxfId="250">
      <formula>3</formula>
    </cfRule>
  </conditionalFormatting>
  <conditionalFormatting sqref="F3">
    <cfRule type="expression" priority="253" aboveAverage="0" equalAverage="0" bottom="0" percent="0" rank="0" text="" dxfId="251">
      <formula>$D$1&lt;F3</formula>
    </cfRule>
    <cfRule type="expression" priority="254" aboveAverage="0" equalAverage="0" bottom="0" percent="0" rank="0" text="" dxfId="252">
      <formula>$D$1&gt;F3</formula>
    </cfRule>
  </conditionalFormatting>
  <conditionalFormatting sqref="J3">
    <cfRule type="expression" priority="255" aboveAverage="0" equalAverage="0" bottom="0" percent="0" rank="0" text="" dxfId="253">
      <formula>$D$1&lt;J3</formula>
    </cfRule>
    <cfRule type="expression" priority="256" aboveAverage="0" equalAverage="0" bottom="0" percent="0" rank="0" text="" dxfId="254">
      <formula>$D$1&gt;J3</formula>
    </cfRule>
  </conditionalFormatting>
  <conditionalFormatting sqref="M5">
    <cfRule type="cellIs" priority="257" operator="equal" aboveAverage="0" equalAverage="0" bottom="0" percent="0" rank="0" text="" dxfId="255">
      <formula>5</formula>
    </cfRule>
    <cfRule type="cellIs" priority="258" operator="equal" aboveAverage="0" equalAverage="0" bottom="0" percent="0" rank="0" text="" dxfId="256">
      <formula>4</formula>
    </cfRule>
    <cfRule type="cellIs" priority="259" operator="equal" aboveAverage="0" equalAverage="0" bottom="0" percent="0" rank="0" text="" dxfId="257">
      <formula>3</formula>
    </cfRule>
  </conditionalFormatting>
  <conditionalFormatting sqref="K3:M4">
    <cfRule type="expression" priority="260" aboveAverage="0" equalAverage="0" bottom="0" percent="0" rank="0" text="" dxfId="258">
      <formula>$D$1&lt;K3</formula>
    </cfRule>
    <cfRule type="expression" priority="261" aboveAverage="0" equalAverage="0" bottom="0" percent="0" rank="0" text="" dxfId="259">
      <formula>$D$1&gt;K3</formula>
    </cfRule>
  </conditionalFormatting>
  <conditionalFormatting sqref="K4:M4">
    <cfRule type="expression" priority="262" aboveAverage="0" equalAverage="0" bottom="0" percent="0" rank="0" text="" dxfId="260">
      <formula>$D$1&lt;K4</formula>
    </cfRule>
    <cfRule type="expression" priority="263" aboveAverage="0" equalAverage="0" bottom="0" percent="0" rank="0" text="" dxfId="261">
      <formula>$D$1&gt;K4</formula>
    </cfRule>
  </conditionalFormatting>
  <conditionalFormatting sqref="M4">
    <cfRule type="expression" priority="264" aboveAverage="0" equalAverage="0" bottom="0" percent="0" rank="0" text="" dxfId="262">
      <formula>$D$1&lt;M4</formula>
    </cfRule>
    <cfRule type="expression" priority="265" aboveAverage="0" equalAverage="0" bottom="0" percent="0" rank="0" text="" dxfId="263">
      <formula>$D$1&gt;M4</formula>
    </cfRule>
  </conditionalFormatting>
  <conditionalFormatting sqref="H5">
    <cfRule type="cellIs" priority="266" operator="equal" aboveAverage="0" equalAverage="0" bottom="0" percent="0" rank="0" text="" dxfId="264">
      <formula>5</formula>
    </cfRule>
    <cfRule type="cellIs" priority="267" operator="equal" aboveAverage="0" equalAverage="0" bottom="0" percent="0" rank="0" text="" dxfId="265">
      <formula>4</formula>
    </cfRule>
    <cfRule type="cellIs" priority="268" operator="equal" aboveAverage="0" equalAverage="0" bottom="0" percent="0" rank="0" text="" dxfId="266">
      <formula>3</formula>
    </cfRule>
  </conditionalFormatting>
  <conditionalFormatting sqref="G3:I4">
    <cfRule type="expression" priority="269" aboveAverage="0" equalAverage="0" bottom="0" percent="0" rank="0" text="" dxfId="267">
      <formula>$D$1&lt;G3</formula>
    </cfRule>
    <cfRule type="expression" priority="270" aboveAverage="0" equalAverage="0" bottom="0" percent="0" rank="0" text="" dxfId="268">
      <formula>$D$1&gt;G3</formula>
    </cfRule>
  </conditionalFormatting>
  <conditionalFormatting sqref="M5">
    <cfRule type="cellIs" priority="271" operator="equal" aboveAverage="0" equalAverage="0" bottom="0" percent="0" rank="0" text="" dxfId="269">
      <formula>5</formula>
    </cfRule>
    <cfRule type="cellIs" priority="272" operator="equal" aboveAverage="0" equalAverage="0" bottom="0" percent="0" rank="0" text="" dxfId="270">
      <formula>4</formula>
    </cfRule>
    <cfRule type="cellIs" priority="273" operator="equal" aboveAverage="0" equalAverage="0" bottom="0" percent="0" rank="0" text="" dxfId="271">
      <formula>3</formula>
    </cfRule>
  </conditionalFormatting>
  <conditionalFormatting sqref="M4">
    <cfRule type="expression" priority="274" aboveAverage="0" equalAverage="0" bottom="0" percent="0" rank="0" text="" dxfId="272">
      <formula>$D$1&lt;M4</formula>
    </cfRule>
    <cfRule type="expression" priority="275" aboveAverage="0" equalAverage="0" bottom="0" percent="0" rank="0" text="" dxfId="273">
      <formula>$D$1&gt;M4</formula>
    </cfRule>
  </conditionalFormatting>
  <conditionalFormatting sqref="M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M4">
    <cfRule type="expression" priority="279" aboveAverage="0" equalAverage="0" bottom="0" percent="0" rank="0" text="" dxfId="277">
      <formula>$D$1&lt;M4</formula>
    </cfRule>
    <cfRule type="expression" priority="280" aboveAverage="0" equalAverage="0" bottom="0" percent="0" rank="0" text="" dxfId="278">
      <formula>$D$1&gt;M4</formula>
    </cfRule>
  </conditionalFormatting>
  <conditionalFormatting sqref="M5">
    <cfRule type="cellIs" priority="281" operator="equal" aboveAverage="0" equalAverage="0" bottom="0" percent="0" rank="0" text="" dxfId="279">
      <formula>5</formula>
    </cfRule>
    <cfRule type="cellIs" priority="282" operator="equal" aboveAverage="0" equalAverage="0" bottom="0" percent="0" rank="0" text="" dxfId="280">
      <formula>4</formula>
    </cfRule>
    <cfRule type="cellIs" priority="283" operator="equal" aboveAverage="0" equalAverage="0" bottom="0" percent="0" rank="0" text="" dxfId="281">
      <formula>3</formula>
    </cfRule>
  </conditionalFormatting>
  <conditionalFormatting sqref="M4">
    <cfRule type="expression" priority="284" aboveAverage="0" equalAverage="0" bottom="0" percent="0" rank="0" text="" dxfId="282">
      <formula>$D$1&lt;M4</formula>
    </cfRule>
    <cfRule type="expression" priority="285" aboveAverage="0" equalAverage="0" bottom="0" percent="0" rank="0" text="" dxfId="283">
      <formula>$D$1&gt;M4</formula>
    </cfRule>
  </conditionalFormatting>
  <conditionalFormatting sqref="M4">
    <cfRule type="expression" priority="286" aboveAverage="0" equalAverage="0" bottom="0" percent="0" rank="0" text="" dxfId="284">
      <formula>$D$1&lt;M4</formula>
    </cfRule>
    <cfRule type="expression" priority="287" aboveAverage="0" equalAverage="0" bottom="0" percent="0" rank="0" text="" dxfId="285">
      <formula>$D$1&gt;M4</formula>
    </cfRule>
  </conditionalFormatting>
  <conditionalFormatting sqref="M4">
    <cfRule type="expression" priority="288" aboveAverage="0" equalAverage="0" bottom="0" percent="0" rank="0" text="" dxfId="286">
      <formula>$D$1&lt;M4</formula>
    </cfRule>
    <cfRule type="expression" priority="289" aboveAverage="0" equalAverage="0" bottom="0" percent="0" rank="0" text="" dxfId="287">
      <formula>$D$1&gt;M4</formula>
    </cfRule>
  </conditionalFormatting>
  <conditionalFormatting sqref="M4">
    <cfRule type="expression" priority="290" aboveAverage="0" equalAverage="0" bottom="0" percent="0" rank="0" text="" dxfId="288">
      <formula>$D$1&lt;M4</formula>
    </cfRule>
    <cfRule type="expression" priority="291" aboveAverage="0" equalAverage="0" bottom="0" percent="0" rank="0" text="" dxfId="289">
      <formula>$D$1&gt;M4</formula>
    </cfRule>
  </conditionalFormatting>
  <conditionalFormatting sqref="M4">
    <cfRule type="expression" priority="292" aboveAverage="0" equalAverage="0" bottom="0" percent="0" rank="0" text="" dxfId="290">
      <formula>$D$1&lt;M4</formula>
    </cfRule>
    <cfRule type="expression" priority="293" aboveAverage="0" equalAverage="0" bottom="0" percent="0" rank="0" text="" dxfId="291">
      <formula>$D$1&gt;M4</formula>
    </cfRule>
  </conditionalFormatting>
  <conditionalFormatting sqref="M4">
    <cfRule type="expression" priority="294" aboveAverage="0" equalAverage="0" bottom="0" percent="0" rank="0" text="" dxfId="292">
      <formula>$D$1&lt;M4</formula>
    </cfRule>
    <cfRule type="expression" priority="295" aboveAverage="0" equalAverage="0" bottom="0" percent="0" rank="0" text="" dxfId="293">
      <formula>$D$1&gt;M4</formula>
    </cfRule>
  </conditionalFormatting>
  <conditionalFormatting sqref="M4">
    <cfRule type="expression" priority="296" aboveAverage="0" equalAverage="0" bottom="0" percent="0" rank="0" text="" dxfId="294">
      <formula>$D$1&lt;M4</formula>
    </cfRule>
    <cfRule type="expression" priority="297" aboveAverage="0" equalAverage="0" bottom="0" percent="0" rank="0" text="" dxfId="295">
      <formula>$D$1&gt;M4</formula>
    </cfRule>
  </conditionalFormatting>
  <conditionalFormatting sqref="M4">
    <cfRule type="expression" priority="298" aboveAverage="0" equalAverage="0" bottom="0" percent="0" rank="0" text="" dxfId="296">
      <formula>$D$1&lt;M4</formula>
    </cfRule>
    <cfRule type="expression" priority="299" aboveAverage="0" equalAverage="0" bottom="0" percent="0" rank="0" text="" dxfId="297">
      <formula>$D$1&gt;M4</formula>
    </cfRule>
  </conditionalFormatting>
  <conditionalFormatting sqref="F5">
    <cfRule type="cellIs" priority="300" operator="equal" aboveAverage="0" equalAverage="0" bottom="0" percent="0" rank="0" text="" dxfId="298">
      <formula>5</formula>
    </cfRule>
    <cfRule type="cellIs" priority="301" operator="equal" aboveAverage="0" equalAverage="0" bottom="0" percent="0" rank="0" text="" dxfId="299">
      <formula>4</formula>
    </cfRule>
    <cfRule type="cellIs" priority="302" operator="equal" aboveAverage="0" equalAverage="0" bottom="0" percent="0" rank="0" text="" dxfId="300">
      <formula>3</formula>
    </cfRule>
  </conditionalFormatting>
  <conditionalFormatting sqref="I5">
    <cfRule type="cellIs" priority="303" operator="equal" aboveAverage="0" equalAverage="0" bottom="0" percent="0" rank="0" text="" dxfId="301">
      <formula>5</formula>
    </cfRule>
    <cfRule type="cellIs" priority="304" operator="equal" aboveAverage="0" equalAverage="0" bottom="0" percent="0" rank="0" text="" dxfId="302">
      <formula>4</formula>
    </cfRule>
    <cfRule type="cellIs" priority="305" operator="equal" aboveAverage="0" equalAverage="0" bottom="0" percent="0" rank="0" text="" dxfId="303">
      <formula>3</formula>
    </cfRule>
  </conditionalFormatting>
  <conditionalFormatting sqref="I4">
    <cfRule type="expression" priority="306" aboveAverage="0" equalAverage="0" bottom="0" percent="0" rank="0" text="" dxfId="304">
      <formula>$D$1&lt;I4</formula>
    </cfRule>
    <cfRule type="expression" priority="307" aboveAverage="0" equalAverage="0" bottom="0" percent="0" rank="0" text="" dxfId="305">
      <formula>$D$1&gt;I4</formula>
    </cfRule>
  </conditionalFormatting>
  <conditionalFormatting sqref="I5">
    <cfRule type="cellIs" priority="308" operator="equal" aboveAverage="0" equalAverage="0" bottom="0" percent="0" rank="0" text="" dxfId="306">
      <formula>5</formula>
    </cfRule>
    <cfRule type="cellIs" priority="309" operator="equal" aboveAverage="0" equalAverage="0" bottom="0" percent="0" rank="0" text="" dxfId="307">
      <formula>4</formula>
    </cfRule>
    <cfRule type="cellIs" priority="310" operator="equal" aboveAverage="0" equalAverage="0" bottom="0" percent="0" rank="0" text="" dxfId="308">
      <formula>3</formula>
    </cfRule>
  </conditionalFormatting>
  <conditionalFormatting sqref="I4">
    <cfRule type="expression" priority="311" aboveAverage="0" equalAverage="0" bottom="0" percent="0" rank="0" text="" dxfId="309">
      <formula>$D$1&lt;I4</formula>
    </cfRule>
    <cfRule type="expression" priority="312" aboveAverage="0" equalAverage="0" bottom="0" percent="0" rank="0" text="" dxfId="310">
      <formula>$D$1&gt;I4</formula>
    </cfRule>
  </conditionalFormatting>
  <conditionalFormatting sqref="I5">
    <cfRule type="cellIs" priority="313" operator="equal" aboveAverage="0" equalAverage="0" bottom="0" percent="0" rank="0" text="" dxfId="311">
      <formula>5</formula>
    </cfRule>
    <cfRule type="cellIs" priority="314" operator="equal" aboveAverage="0" equalAverage="0" bottom="0" percent="0" rank="0" text="" dxfId="312">
      <formula>4</formula>
    </cfRule>
    <cfRule type="cellIs" priority="315" operator="equal" aboveAverage="0" equalAverage="0" bottom="0" percent="0" rank="0" text="" dxfId="313">
      <formula>3</formula>
    </cfRule>
  </conditionalFormatting>
  <conditionalFormatting sqref="I4">
    <cfRule type="expression" priority="316" aboveAverage="0" equalAverage="0" bottom="0" percent="0" rank="0" text="" dxfId="314">
      <formula>$D$1&lt;I4</formula>
    </cfRule>
    <cfRule type="expression" priority="317" aboveAverage="0" equalAverage="0" bottom="0" percent="0" rank="0" text="" dxfId="315">
      <formula>$D$1&gt;I4</formula>
    </cfRule>
  </conditionalFormatting>
  <conditionalFormatting sqref="I5">
    <cfRule type="cellIs" priority="318" operator="equal" aboveAverage="0" equalAverage="0" bottom="0" percent="0" rank="0" text="" dxfId="316">
      <formula>5</formula>
    </cfRule>
    <cfRule type="cellIs" priority="319" operator="equal" aboveAverage="0" equalAverage="0" bottom="0" percent="0" rank="0" text="" dxfId="317">
      <formula>4</formula>
    </cfRule>
    <cfRule type="cellIs" priority="320" operator="equal" aboveAverage="0" equalAverage="0" bottom="0" percent="0" rank="0" text="" dxfId="318">
      <formula>3</formula>
    </cfRule>
  </conditionalFormatting>
  <conditionalFormatting sqref="I4">
    <cfRule type="expression" priority="321" aboveAverage="0" equalAverage="0" bottom="0" percent="0" rank="0" text="" dxfId="319">
      <formula>$D$1&lt;I4</formula>
    </cfRule>
    <cfRule type="expression" priority="322" aboveAverage="0" equalAverage="0" bottom="0" percent="0" rank="0" text="" dxfId="320">
      <formula>$D$1&gt;I4</formula>
    </cfRule>
  </conditionalFormatting>
  <conditionalFormatting sqref="I5">
    <cfRule type="cellIs" priority="323" operator="equal" aboveAverage="0" equalAverage="0" bottom="0" percent="0" rank="0" text="" dxfId="321">
      <formula>5</formula>
    </cfRule>
    <cfRule type="cellIs" priority="324" operator="equal" aboveAverage="0" equalAverage="0" bottom="0" percent="0" rank="0" text="" dxfId="322">
      <formula>4</formula>
    </cfRule>
    <cfRule type="cellIs" priority="325" operator="equal" aboveAverage="0" equalAverage="0" bottom="0" percent="0" rank="0" text="" dxfId="323">
      <formula>3</formula>
    </cfRule>
  </conditionalFormatting>
  <conditionalFormatting sqref="I4">
    <cfRule type="expression" priority="326" aboveAverage="0" equalAverage="0" bottom="0" percent="0" rank="0" text="" dxfId="324">
      <formula>$D$1&lt;I4</formula>
    </cfRule>
    <cfRule type="expression" priority="327" aboveAverage="0" equalAverage="0" bottom="0" percent="0" rank="0" text="" dxfId="325">
      <formula>$D$1&gt;I4</formula>
    </cfRule>
  </conditionalFormatting>
  <conditionalFormatting sqref="J3">
    <cfRule type="expression" priority="328" aboveAverage="0" equalAverage="0" bottom="0" percent="0" rank="0" text="" dxfId="326">
      <formula>$D$1&lt;J3</formula>
    </cfRule>
    <cfRule type="expression" priority="329" aboveAverage="0" equalAverage="0" bottom="0" percent="0" rank="0" text="" dxfId="327">
      <formula>$D$1&gt;J3</formula>
    </cfRule>
  </conditionalFormatting>
  <conditionalFormatting sqref="M4">
    <cfRule type="expression" priority="330" aboveAverage="0" equalAverage="0" bottom="0" percent="0" rank="0" text="" dxfId="328">
      <formula>$D$1&lt;M4</formula>
    </cfRule>
    <cfRule type="expression" priority="331" aboveAverage="0" equalAverage="0" bottom="0" percent="0" rank="0" text="" dxfId="329">
      <formula>$D$1&gt;M4</formula>
    </cfRule>
  </conditionalFormatting>
  <conditionalFormatting sqref="F5">
    <cfRule type="cellIs" priority="332" operator="equal" aboveAverage="0" equalAverage="0" bottom="0" percent="0" rank="0" text="" dxfId="330">
      <formula>5</formula>
    </cfRule>
    <cfRule type="cellIs" priority="333" operator="equal" aboveAverage="0" equalAverage="0" bottom="0" percent="0" rank="0" text="" dxfId="331">
      <formula>4</formula>
    </cfRule>
    <cfRule type="cellIs" priority="334" operator="equal" aboveAverage="0" equalAverage="0" bottom="0" percent="0" rank="0" text="" dxfId="332">
      <formula>3</formula>
    </cfRule>
  </conditionalFormatting>
  <conditionalFormatting sqref="F3">
    <cfRule type="expression" priority="335" aboveAverage="0" equalAverage="0" bottom="0" percent="0" rank="0" text="" dxfId="333">
      <formula>$D$1&lt;F3</formula>
    </cfRule>
    <cfRule type="expression" priority="336" aboveAverage="0" equalAverage="0" bottom="0" percent="0" rank="0" text="" dxfId="334">
      <formula>$D$1&gt;F3</formula>
    </cfRule>
  </conditionalFormatting>
  <conditionalFormatting sqref="F5">
    <cfRule type="cellIs" priority="337" operator="equal" aboveAverage="0" equalAverage="0" bottom="0" percent="0" rank="0" text="" dxfId="335">
      <formula>5</formula>
    </cfRule>
    <cfRule type="cellIs" priority="338" operator="equal" aboveAverage="0" equalAverage="0" bottom="0" percent="0" rank="0" text="" dxfId="336">
      <formula>4</formula>
    </cfRule>
    <cfRule type="cellIs" priority="339" operator="equal" aboveAverage="0" equalAverage="0" bottom="0" percent="0" rank="0" text="" dxfId="337">
      <formula>3</formula>
    </cfRule>
  </conditionalFormatting>
  <conditionalFormatting sqref="F5">
    <cfRule type="cellIs" priority="340" operator="equal" aboveAverage="0" equalAverage="0" bottom="0" percent="0" rank="0" text="" dxfId="338">
      <formula>5</formula>
    </cfRule>
    <cfRule type="cellIs" priority="341" operator="equal" aboveAverage="0" equalAverage="0" bottom="0" percent="0" rank="0" text="" dxfId="339">
      <formula>4</formula>
    </cfRule>
    <cfRule type="cellIs" priority="342" operator="equal" aboveAverage="0" equalAverage="0" bottom="0" percent="0" rank="0" text="" dxfId="340">
      <formula>3</formula>
    </cfRule>
  </conditionalFormatting>
  <conditionalFormatting sqref="F5">
    <cfRule type="cellIs" priority="343" operator="equal" aboveAverage="0" equalAverage="0" bottom="0" percent="0" rank="0" text="" dxfId="341">
      <formula>5</formula>
    </cfRule>
    <cfRule type="cellIs" priority="344" operator="equal" aboveAverage="0" equalAverage="0" bottom="0" percent="0" rank="0" text="" dxfId="342">
      <formula>4</formula>
    </cfRule>
    <cfRule type="cellIs" priority="345" operator="equal" aboveAverage="0" equalAverage="0" bottom="0" percent="0" rank="0" text="" dxfId="343">
      <formula>3</formula>
    </cfRule>
  </conditionalFormatting>
  <conditionalFormatting sqref="L5">
    <cfRule type="cellIs" priority="346" operator="equal" aboveAverage="0" equalAverage="0" bottom="0" percent="0" rank="0" text="" dxfId="344">
      <formula>5</formula>
    </cfRule>
    <cfRule type="cellIs" priority="347" operator="equal" aboveAverage="0" equalAverage="0" bottom="0" percent="0" rank="0" text="" dxfId="345">
      <formula>4</formula>
    </cfRule>
    <cfRule type="cellIs" priority="348" operator="equal" aboveAverage="0" equalAverage="0" bottom="0" percent="0" rank="0" text="" dxfId="346">
      <formula>3</formula>
    </cfRule>
  </conditionalFormatting>
  <conditionalFormatting sqref="L4">
    <cfRule type="expression" priority="349" aboveAverage="0" equalAverage="0" bottom="0" percent="0" rank="0" text="" dxfId="347">
      <formula>$D$1&lt;L4</formula>
    </cfRule>
    <cfRule type="expression" priority="350" aboveAverage="0" equalAverage="0" bottom="0" percent="0" rank="0" text="" dxfId="348">
      <formula>$D$1&gt;L4</formula>
    </cfRule>
  </conditionalFormatting>
  <conditionalFormatting sqref="L4">
    <cfRule type="expression" priority="351" aboveAverage="0" equalAverage="0" bottom="0" percent="0" rank="0" text="" dxfId="349">
      <formula>$D$1&lt;L4</formula>
    </cfRule>
    <cfRule type="expression" priority="352" aboveAverage="0" equalAverage="0" bottom="0" percent="0" rank="0" text="" dxfId="350">
      <formula>$D$1&gt;L4</formula>
    </cfRule>
  </conditionalFormatting>
  <conditionalFormatting sqref="L4">
    <cfRule type="expression" priority="353" aboveAverage="0" equalAverage="0" bottom="0" percent="0" rank="0" text="" dxfId="351">
      <formula>$D$1&lt;L4</formula>
    </cfRule>
    <cfRule type="expression" priority="354" aboveAverage="0" equalAverage="0" bottom="0" percent="0" rank="0" text="" dxfId="352">
      <formula>$D$1&gt;L4</formula>
    </cfRule>
  </conditionalFormatting>
  <conditionalFormatting sqref="L4">
    <cfRule type="expression" priority="355" aboveAverage="0" equalAverage="0" bottom="0" percent="0" rank="0" text="" dxfId="353">
      <formula>$D$1&lt;L4</formula>
    </cfRule>
    <cfRule type="expression" priority="356" aboveAverage="0" equalAverage="0" bottom="0" percent="0" rank="0" text="" dxfId="354">
      <formula>$D$1&gt;L4</formula>
    </cfRule>
  </conditionalFormatting>
  <conditionalFormatting sqref="L4">
    <cfRule type="expression" priority="357" aboveAverage="0" equalAverage="0" bottom="0" percent="0" rank="0" text="" dxfId="355">
      <formula>$D$1&lt;L4</formula>
    </cfRule>
    <cfRule type="expression" priority="358" aboveAverage="0" equalAverage="0" bottom="0" percent="0" rank="0" text="" dxfId="356">
      <formula>$D$1&gt;L4</formula>
    </cfRule>
  </conditionalFormatting>
  <conditionalFormatting sqref="L5">
    <cfRule type="cellIs" priority="359" operator="equal" aboveAverage="0" equalAverage="0" bottom="0" percent="0" rank="0" text="" dxfId="357">
      <formula>5</formula>
    </cfRule>
    <cfRule type="cellIs" priority="360" operator="equal" aboveAverage="0" equalAverage="0" bottom="0" percent="0" rank="0" text="" dxfId="358">
      <formula>4</formula>
    </cfRule>
    <cfRule type="cellIs" priority="361" operator="equal" aboveAverage="0" equalAverage="0" bottom="0" percent="0" rank="0" text="" dxfId="359">
      <formula>3</formula>
    </cfRule>
  </conditionalFormatting>
  <conditionalFormatting sqref="L4">
    <cfRule type="expression" priority="362" aboveAverage="0" equalAverage="0" bottom="0" percent="0" rank="0" text="" dxfId="360">
      <formula>$D$1&lt;L4</formula>
    </cfRule>
    <cfRule type="expression" priority="363" aboveAverage="0" equalAverage="0" bottom="0" percent="0" rank="0" text="" dxfId="361">
      <formula>$D$1&gt;L4</formula>
    </cfRule>
  </conditionalFormatting>
  <conditionalFormatting sqref="L5">
    <cfRule type="cellIs" priority="364" operator="equal" aboveAverage="0" equalAverage="0" bottom="0" percent="0" rank="0" text="" dxfId="362">
      <formula>5</formula>
    </cfRule>
    <cfRule type="cellIs" priority="365" operator="equal" aboveAverage="0" equalAverage="0" bottom="0" percent="0" rank="0" text="" dxfId="363">
      <formula>4</formula>
    </cfRule>
    <cfRule type="cellIs" priority="366" operator="equal" aboveAverage="0" equalAverage="0" bottom="0" percent="0" rank="0" text="" dxfId="364">
      <formula>3</formula>
    </cfRule>
  </conditionalFormatting>
  <conditionalFormatting sqref="L4">
    <cfRule type="expression" priority="367" aboveAverage="0" equalAverage="0" bottom="0" percent="0" rank="0" text="" dxfId="365">
      <formula>$D$1&lt;L4</formula>
    </cfRule>
    <cfRule type="expression" priority="368" aboveAverage="0" equalAverage="0" bottom="0" percent="0" rank="0" text="" dxfId="366">
      <formula>$D$1&gt;L4</formula>
    </cfRule>
  </conditionalFormatting>
  <conditionalFormatting sqref="L5">
    <cfRule type="cellIs" priority="369" operator="equal" aboveAverage="0" equalAverage="0" bottom="0" percent="0" rank="0" text="" dxfId="367">
      <formula>5</formula>
    </cfRule>
    <cfRule type="cellIs" priority="370" operator="equal" aboveAverage="0" equalAverage="0" bottom="0" percent="0" rank="0" text="" dxfId="368">
      <formula>4</formula>
    </cfRule>
    <cfRule type="cellIs" priority="371" operator="equal" aboveAverage="0" equalAverage="0" bottom="0" percent="0" rank="0" text="" dxfId="369">
      <formula>3</formula>
    </cfRule>
  </conditionalFormatting>
  <conditionalFormatting sqref="L4">
    <cfRule type="expression" priority="372" aboveAverage="0" equalAverage="0" bottom="0" percent="0" rank="0" text="" dxfId="370">
      <formula>$D$1&lt;L4</formula>
    </cfRule>
    <cfRule type="expression" priority="373" aboveAverage="0" equalAverage="0" bottom="0" percent="0" rank="0" text="" dxfId="371">
      <formula>$D$1&gt;L4</formula>
    </cfRule>
  </conditionalFormatting>
  <conditionalFormatting sqref="L4">
    <cfRule type="expression" priority="374" aboveAverage="0" equalAverage="0" bottom="0" percent="0" rank="0" text="" dxfId="372">
      <formula>$D$1&lt;L4</formula>
    </cfRule>
    <cfRule type="expression" priority="375" aboveAverage="0" equalAverage="0" bottom="0" percent="0" rank="0" text="" dxfId="373">
      <formula>$D$1&gt;L4</formula>
    </cfRule>
  </conditionalFormatting>
  <conditionalFormatting sqref="L4">
    <cfRule type="expression" priority="376" aboveAverage="0" equalAverage="0" bottom="0" percent="0" rank="0" text="" dxfId="374">
      <formula>$D$1&lt;L4</formula>
    </cfRule>
    <cfRule type="expression" priority="377" aboveAverage="0" equalAverage="0" bottom="0" percent="0" rank="0" text="" dxfId="375">
      <formula>$D$1&gt;L4</formula>
    </cfRule>
  </conditionalFormatting>
  <conditionalFormatting sqref="L4">
    <cfRule type="expression" priority="378" aboveAverage="0" equalAverage="0" bottom="0" percent="0" rank="0" text="" dxfId="376">
      <formula>$D$1&lt;L4</formula>
    </cfRule>
    <cfRule type="expression" priority="379" aboveAverage="0" equalAverage="0" bottom="0" percent="0" rank="0" text="" dxfId="377">
      <formula>$D$1&gt;L4</formula>
    </cfRule>
  </conditionalFormatting>
  <conditionalFormatting sqref="L4">
    <cfRule type="expression" priority="380" aboveAverage="0" equalAverage="0" bottom="0" percent="0" rank="0" text="" dxfId="378">
      <formula>$D$1&lt;L4</formula>
    </cfRule>
    <cfRule type="expression" priority="381" aboveAverage="0" equalAverage="0" bottom="0" percent="0" rank="0" text="" dxfId="379">
      <formula>$D$1&gt;L4</formula>
    </cfRule>
  </conditionalFormatting>
  <conditionalFormatting sqref="L4">
    <cfRule type="expression" priority="382" aboveAverage="0" equalAverage="0" bottom="0" percent="0" rank="0" text="" dxfId="380">
      <formula>$D$1&lt;L4</formula>
    </cfRule>
    <cfRule type="expression" priority="383" aboveAverage="0" equalAverage="0" bottom="0" percent="0" rank="0" text="" dxfId="381">
      <formula>$D$1&gt;L4</formula>
    </cfRule>
  </conditionalFormatting>
  <conditionalFormatting sqref="L4">
    <cfRule type="expression" priority="384" aboveAverage="0" equalAverage="0" bottom="0" percent="0" rank="0" text="" dxfId="382">
      <formula>$D$1&lt;L4</formula>
    </cfRule>
    <cfRule type="expression" priority="385" aboveAverage="0" equalAverage="0" bottom="0" percent="0" rank="0" text="" dxfId="383">
      <formula>$D$1&gt;L4</formula>
    </cfRule>
  </conditionalFormatting>
  <conditionalFormatting sqref="L4">
    <cfRule type="expression" priority="386" aboveAverage="0" equalAverage="0" bottom="0" percent="0" rank="0" text="" dxfId="384">
      <formula>$D$1&lt;L4</formula>
    </cfRule>
    <cfRule type="expression" priority="387" aboveAverage="0" equalAverage="0" bottom="0" percent="0" rank="0" text="" dxfId="385">
      <formula>$D$1&gt;L4</formula>
    </cfRule>
  </conditionalFormatting>
  <conditionalFormatting sqref="L4">
    <cfRule type="expression" priority="388" aboveAverage="0" equalAverage="0" bottom="0" percent="0" rank="0" text="" dxfId="386">
      <formula>$D$1&lt;L4</formula>
    </cfRule>
    <cfRule type="expression" priority="389" aboveAverage="0" equalAverage="0" bottom="0" percent="0" rank="0" text="" dxfId="387">
      <formula>$D$1&gt;L4</formula>
    </cfRule>
  </conditionalFormatting>
  <conditionalFormatting sqref="L4">
    <cfRule type="expression" priority="390" aboveAverage="0" equalAverage="0" bottom="0" percent="0" rank="0" text="" dxfId="388">
      <formula>$D$1&lt;L4</formula>
    </cfRule>
    <cfRule type="expression" priority="391" aboveAverage="0" equalAverage="0" bottom="0" percent="0" rank="0" text="" dxfId="389">
      <formula>$D$1&gt;L4</formula>
    </cfRule>
  </conditionalFormatting>
  <conditionalFormatting sqref="L4">
    <cfRule type="expression" priority="392" aboveAverage="0" equalAverage="0" bottom="0" percent="0" rank="0" text="" dxfId="390">
      <formula>$D$1&lt;L4</formula>
    </cfRule>
    <cfRule type="expression" priority="393" aboveAverage="0" equalAverage="0" bottom="0" percent="0" rank="0" text="" dxfId="391">
      <formula>$D$1&gt;L4</formula>
    </cfRule>
  </conditionalFormatting>
  <conditionalFormatting sqref="L4">
    <cfRule type="expression" priority="394" aboveAverage="0" equalAverage="0" bottom="0" percent="0" rank="0" text="" dxfId="392">
      <formula>$D$1&lt;L4</formula>
    </cfRule>
    <cfRule type="expression" priority="395" aboveAverage="0" equalAverage="0" bottom="0" percent="0" rank="0" text="" dxfId="393">
      <formula>$D$1&gt;L4</formula>
    </cfRule>
  </conditionalFormatting>
  <conditionalFormatting sqref="L4">
    <cfRule type="expression" priority="396" aboveAverage="0" equalAverage="0" bottom="0" percent="0" rank="0" text="" dxfId="394">
      <formula>$D$1&lt;L4</formula>
    </cfRule>
    <cfRule type="expression" priority="397" aboveAverage="0" equalAverage="0" bottom="0" percent="0" rank="0" text="" dxfId="395">
      <formula>$D$1&gt;L4</formula>
    </cfRule>
  </conditionalFormatting>
  <conditionalFormatting sqref="L4">
    <cfRule type="expression" priority="398" aboveAverage="0" equalAverage="0" bottom="0" percent="0" rank="0" text="" dxfId="396">
      <formula>$D$1&lt;L4</formula>
    </cfRule>
    <cfRule type="expression" priority="399" aboveAverage="0" equalAverage="0" bottom="0" percent="0" rank="0" text="" dxfId="397">
      <formula>$D$1&gt;L4</formula>
    </cfRule>
  </conditionalFormatting>
  <conditionalFormatting sqref="L4">
    <cfRule type="expression" priority="400" aboveAverage="0" equalAverage="0" bottom="0" percent="0" rank="0" text="" dxfId="398">
      <formula>$D$1&lt;L4</formula>
    </cfRule>
    <cfRule type="expression" priority="401" aboveAverage="0" equalAverage="0" bottom="0" percent="0" rank="0" text="" dxfId="399">
      <formula>$D$1&gt;L4</formula>
    </cfRule>
  </conditionalFormatting>
  <conditionalFormatting sqref="L4">
    <cfRule type="expression" priority="402" aboveAverage="0" equalAverage="0" bottom="0" percent="0" rank="0" text="" dxfId="400">
      <formula>$D$1&lt;L4</formula>
    </cfRule>
    <cfRule type="expression" priority="403" aboveAverage="0" equalAverage="0" bottom="0" percent="0" rank="0" text="" dxfId="401">
      <formula>$D$1&gt;L4</formula>
    </cfRule>
  </conditionalFormatting>
  <conditionalFormatting sqref="L4">
    <cfRule type="expression" priority="404" aboveAverage="0" equalAverage="0" bottom="0" percent="0" rank="0" text="" dxfId="402">
      <formula>$D$1&lt;L4</formula>
    </cfRule>
    <cfRule type="expression" priority="405" aboveAverage="0" equalAverage="0" bottom="0" percent="0" rank="0" text="" dxfId="403">
      <formula>$D$1&gt;L4</formula>
    </cfRule>
  </conditionalFormatting>
  <conditionalFormatting sqref="L4">
    <cfRule type="expression" priority="406" aboveAverage="0" equalAverage="0" bottom="0" percent="0" rank="0" text="" dxfId="404">
      <formula>$D$1&lt;L4</formula>
    </cfRule>
    <cfRule type="expression" priority="407" aboveAverage="0" equalAverage="0" bottom="0" percent="0" rank="0" text="" dxfId="405">
      <formula>$D$1&gt;L4</formula>
    </cfRule>
  </conditionalFormatting>
  <conditionalFormatting sqref="G3">
    <cfRule type="expression" priority="408" aboveAverage="0" equalAverage="0" bottom="0" percent="0" rank="0" text="" dxfId="406">
      <formula>$D$1&lt;G3</formula>
    </cfRule>
    <cfRule type="expression" priority="409" aboveAverage="0" equalAverage="0" bottom="0" percent="0" rank="0" text="" dxfId="407">
      <formula>$D$1&gt;G3</formula>
    </cfRule>
  </conditionalFormatting>
  <conditionalFormatting sqref="G3">
    <cfRule type="expression" priority="410" aboveAverage="0" equalAverage="0" bottom="0" percent="0" rank="0" text="" dxfId="408">
      <formula>$D$1&lt;G3</formula>
    </cfRule>
    <cfRule type="expression" priority="411" aboveAverage="0" equalAverage="0" bottom="0" percent="0" rank="0" text="" dxfId="409">
      <formula>$D$1&gt;G3</formula>
    </cfRule>
  </conditionalFormatting>
  <conditionalFormatting sqref="G3">
    <cfRule type="expression" priority="412" aboveAverage="0" equalAverage="0" bottom="0" percent="0" rank="0" text="" dxfId="410">
      <formula>$D$1&lt;G3</formula>
    </cfRule>
    <cfRule type="expression" priority="413" aboveAverage="0" equalAverage="0" bottom="0" percent="0" rank="0" text="" dxfId="411">
      <formula>$D$1&gt;G3</formula>
    </cfRule>
  </conditionalFormatting>
  <conditionalFormatting sqref="F4">
    <cfRule type="expression" priority="414" aboveAverage="0" equalAverage="0" bottom="0" percent="0" rank="0" text="" dxfId="412">
      <formula>$D$1&lt;F4</formula>
    </cfRule>
    <cfRule type="expression" priority="415" aboveAverage="0" equalAverage="0" bottom="0" percent="0" rank="0" text="" dxfId="413">
      <formula>$D$1&gt;F4</formula>
    </cfRule>
  </conditionalFormatting>
  <conditionalFormatting sqref="F4">
    <cfRule type="expression" priority="416" aboveAverage="0" equalAverage="0" bottom="0" percent="0" rank="0" text="" dxfId="414">
      <formula>$D$1&lt;F4</formula>
    </cfRule>
    <cfRule type="expression" priority="417" aboveAverage="0" equalAverage="0" bottom="0" percent="0" rank="0" text="" dxfId="415">
      <formula>$D$1&gt;F4</formula>
    </cfRule>
  </conditionalFormatting>
  <conditionalFormatting sqref="F4">
    <cfRule type="expression" priority="418" aboveAverage="0" equalAverage="0" bottom="0" percent="0" rank="0" text="" dxfId="416">
      <formula>$D$1&lt;F4</formula>
    </cfRule>
    <cfRule type="expression" priority="419" aboveAverage="0" equalAverage="0" bottom="0" percent="0" rank="0" text="" dxfId="417">
      <formula>$D$1&gt;F4</formula>
    </cfRule>
  </conditionalFormatting>
  <conditionalFormatting sqref="F4">
    <cfRule type="expression" priority="420" aboveAverage="0" equalAverage="0" bottom="0" percent="0" rank="0" text="" dxfId="418">
      <formula>$D$1&lt;F4</formula>
    </cfRule>
    <cfRule type="expression" priority="421" aboveAverage="0" equalAverage="0" bottom="0" percent="0" rank="0" text="" dxfId="419">
      <formula>$D$1&gt;F4</formula>
    </cfRule>
  </conditionalFormatting>
  <conditionalFormatting sqref="F4">
    <cfRule type="expression" priority="422" aboveAverage="0" equalAverage="0" bottom="0" percent="0" rank="0" text="" dxfId="420">
      <formula>$D$1&lt;F4</formula>
    </cfRule>
    <cfRule type="expression" priority="423" aboveAverage="0" equalAverage="0" bottom="0" percent="0" rank="0" text="" dxfId="421">
      <formula>$D$1&gt;F4</formula>
    </cfRule>
  </conditionalFormatting>
  <conditionalFormatting sqref="F4">
    <cfRule type="expression" priority="424" aboveAverage="0" equalAverage="0" bottom="0" percent="0" rank="0" text="" dxfId="422">
      <formula>$D$1&lt;F4</formula>
    </cfRule>
    <cfRule type="expression" priority="425" aboveAverage="0" equalAverage="0" bottom="0" percent="0" rank="0" text="" dxfId="423">
      <formula>$D$1&gt;F4</formula>
    </cfRule>
  </conditionalFormatting>
  <conditionalFormatting sqref="F4">
    <cfRule type="expression" priority="426" aboveAverage="0" equalAverage="0" bottom="0" percent="0" rank="0" text="" dxfId="424">
      <formula>$D$1&lt;F4</formula>
    </cfRule>
    <cfRule type="expression" priority="427" aboveAverage="0" equalAverage="0" bottom="0" percent="0" rank="0" text="" dxfId="425">
      <formula>$D$1&gt;F4</formula>
    </cfRule>
  </conditionalFormatting>
  <conditionalFormatting sqref="F4">
    <cfRule type="expression" priority="428" aboveAverage="0" equalAverage="0" bottom="0" percent="0" rank="0" text="" dxfId="426">
      <formula>$D$1&lt;F4</formula>
    </cfRule>
    <cfRule type="expression" priority="429" aboveAverage="0" equalAverage="0" bottom="0" percent="0" rank="0" text="" dxfId="427">
      <formula>$D$1&gt;F4</formula>
    </cfRule>
  </conditionalFormatting>
  <conditionalFormatting sqref="F4">
    <cfRule type="expression" priority="430" aboveAverage="0" equalAverage="0" bottom="0" percent="0" rank="0" text="" dxfId="428">
      <formula>$D$1&lt;F4</formula>
    </cfRule>
    <cfRule type="expression" priority="431" aboveAverage="0" equalAverage="0" bottom="0" percent="0" rank="0" text="" dxfId="429">
      <formula>$D$1&gt;F4</formula>
    </cfRule>
  </conditionalFormatting>
  <conditionalFormatting sqref="F4">
    <cfRule type="expression" priority="432" aboveAverage="0" equalAverage="0" bottom="0" percent="0" rank="0" text="" dxfId="430">
      <formula>$D$1&lt;F4</formula>
    </cfRule>
    <cfRule type="expression" priority="433" aboveAverage="0" equalAverage="0" bottom="0" percent="0" rank="0" text="" dxfId="431">
      <formula>$D$1&gt;F4</formula>
    </cfRule>
  </conditionalFormatting>
  <conditionalFormatting sqref="F4">
    <cfRule type="expression" priority="434" aboveAverage="0" equalAverage="0" bottom="0" percent="0" rank="0" text="" dxfId="432">
      <formula>$D$1&lt;F4</formula>
    </cfRule>
    <cfRule type="expression" priority="435" aboveAverage="0" equalAverage="0" bottom="0" percent="0" rank="0" text="" dxfId="433">
      <formula>$D$1&gt;F4</formula>
    </cfRule>
  </conditionalFormatting>
  <conditionalFormatting sqref="F4">
    <cfRule type="expression" priority="436" aboveAverage="0" equalAverage="0" bottom="0" percent="0" rank="0" text="" dxfId="434">
      <formula>$D$1&lt;F4</formula>
    </cfRule>
    <cfRule type="expression" priority="437" aboveAverage="0" equalAverage="0" bottom="0" percent="0" rank="0" text="" dxfId="435">
      <formula>$D$1&gt;F4</formula>
    </cfRule>
  </conditionalFormatting>
  <conditionalFormatting sqref="F4">
    <cfRule type="expression" priority="438" aboveAverage="0" equalAverage="0" bottom="0" percent="0" rank="0" text="" dxfId="436">
      <formula>$D$1&lt;F4</formula>
    </cfRule>
    <cfRule type="expression" priority="439" aboveAverage="0" equalAverage="0" bottom="0" percent="0" rank="0" text="" dxfId="437">
      <formula>$D$1&gt;F4</formula>
    </cfRule>
  </conditionalFormatting>
  <conditionalFormatting sqref="F4">
    <cfRule type="expression" priority="440" aboveAverage="0" equalAverage="0" bottom="0" percent="0" rank="0" text="" dxfId="438">
      <formula>$D$1&lt;F4</formula>
    </cfRule>
    <cfRule type="expression" priority="441" aboveAverage="0" equalAverage="0" bottom="0" percent="0" rank="0" text="" dxfId="439">
      <formula>$D$1&gt;F4</formula>
    </cfRule>
  </conditionalFormatting>
  <conditionalFormatting sqref="F4">
    <cfRule type="expression" priority="442" aboveAverage="0" equalAverage="0" bottom="0" percent="0" rank="0" text="" dxfId="440">
      <formula>$D$1&lt;F4</formula>
    </cfRule>
    <cfRule type="expression" priority="443" aboveAverage="0" equalAverage="0" bottom="0" percent="0" rank="0" text="" dxfId="441">
      <formula>$D$1&gt;F4</formula>
    </cfRule>
  </conditionalFormatting>
  <conditionalFormatting sqref="F4">
    <cfRule type="expression" priority="444" aboveAverage="0" equalAverage="0" bottom="0" percent="0" rank="0" text="" dxfId="442">
      <formula>$D$1&lt;F4</formula>
    </cfRule>
    <cfRule type="expression" priority="445" aboveAverage="0" equalAverage="0" bottom="0" percent="0" rank="0" text="" dxfId="443">
      <formula>$D$1&gt;F4</formula>
    </cfRule>
  </conditionalFormatting>
  <conditionalFormatting sqref="F4">
    <cfRule type="expression" priority="446" aboveAverage="0" equalAverage="0" bottom="0" percent="0" rank="0" text="" dxfId="444">
      <formula>$D$1&lt;F4</formula>
    </cfRule>
    <cfRule type="expression" priority="447" aboveAverage="0" equalAverage="0" bottom="0" percent="0" rank="0" text="" dxfId="445">
      <formula>$D$1&gt;F4</formula>
    </cfRule>
  </conditionalFormatting>
  <conditionalFormatting sqref="F4">
    <cfRule type="expression" priority="448" aboveAverage="0" equalAverage="0" bottom="0" percent="0" rank="0" text="" dxfId="446">
      <formula>$D$1&lt;F4</formula>
    </cfRule>
    <cfRule type="expression" priority="449" aboveAverage="0" equalAverage="0" bottom="0" percent="0" rank="0" text="" dxfId="447">
      <formula>$D$1&gt;F4</formula>
    </cfRule>
  </conditionalFormatting>
  <conditionalFormatting sqref="F4">
    <cfRule type="expression" priority="450" aboveAverage="0" equalAverage="0" bottom="0" percent="0" rank="0" text="" dxfId="448">
      <formula>$D$1&lt;F4</formula>
    </cfRule>
    <cfRule type="expression" priority="451" aboveAverage="0" equalAverage="0" bottom="0" percent="0" rank="0" text="" dxfId="449">
      <formula>$D$1&gt;F4</formula>
    </cfRule>
  </conditionalFormatting>
  <conditionalFormatting sqref="F4">
    <cfRule type="expression" priority="452" aboveAverage="0" equalAverage="0" bottom="0" percent="0" rank="0" text="" dxfId="0">
      <formula>$D$1&lt;F4</formula>
    </cfRule>
    <cfRule type="expression" priority="453" aboveAverage="0" equalAverage="0" bottom="0" percent="0" rank="0" text="" dxfId="1">
      <formula>$D$1&gt;F4</formula>
    </cfRule>
  </conditionalFormatting>
  <conditionalFormatting sqref="H4">
    <cfRule type="expression" priority="454" aboveAverage="0" equalAverage="0" bottom="0" percent="0" rank="0" text="" dxfId="2">
      <formula>$D$1&lt;H4</formula>
    </cfRule>
    <cfRule type="expression" priority="455" aboveAverage="0" equalAverage="0" bottom="0" percent="0" rank="0" text="" dxfId="3">
      <formula>$D$1&gt;H4</formula>
    </cfRule>
  </conditionalFormatting>
  <conditionalFormatting sqref="H4">
    <cfRule type="expression" priority="456" aboveAverage="0" equalAverage="0" bottom="0" percent="0" rank="0" text="" dxfId="4">
      <formula>$D$1&lt;H4</formula>
    </cfRule>
    <cfRule type="expression" priority="457" aboveAverage="0" equalAverage="0" bottom="0" percent="0" rank="0" text="" dxfId="5">
      <formula>$D$1&gt;H4</formula>
    </cfRule>
  </conditionalFormatting>
  <conditionalFormatting sqref="H4">
    <cfRule type="expression" priority="458" aboveAverage="0" equalAverage="0" bottom="0" percent="0" rank="0" text="" dxfId="6">
      <formula>$D$1&lt;H4</formula>
    </cfRule>
    <cfRule type="expression" priority="459" aboveAverage="0" equalAverage="0" bottom="0" percent="0" rank="0" text="" dxfId="7">
      <formula>$D$1&gt;H4</formula>
    </cfRule>
  </conditionalFormatting>
  <conditionalFormatting sqref="H5">
    <cfRule type="cellIs" priority="460" operator="equal" aboveAverage="0" equalAverage="0" bottom="0" percent="0" rank="0" text="" dxfId="8">
      <formula>5</formula>
    </cfRule>
    <cfRule type="cellIs" priority="461" operator="equal" aboveAverage="0" equalAverage="0" bottom="0" percent="0" rank="0" text="" dxfId="9">
      <formula>4</formula>
    </cfRule>
    <cfRule type="cellIs" priority="462" operator="equal" aboveAverage="0" equalAverage="0" bottom="0" percent="0" rank="0" text="" dxfId="10">
      <formula>3</formula>
    </cfRule>
  </conditionalFormatting>
  <conditionalFormatting sqref="H4">
    <cfRule type="expression" priority="463" aboveAverage="0" equalAverage="0" bottom="0" percent="0" rank="0" text="" dxfId="11">
      <formula>$D$1&lt;H4</formula>
    </cfRule>
    <cfRule type="expression" priority="464" aboveAverage="0" equalAverage="0" bottom="0" percent="0" rank="0" text="" dxfId="12">
      <formula>$D$1&gt;H4</formula>
    </cfRule>
  </conditionalFormatting>
  <conditionalFormatting sqref="K3">
    <cfRule type="expression" priority="465" aboveAverage="0" equalAverage="0" bottom="0" percent="0" rank="0" text="" dxfId="13">
      <formula>$D$1&lt;K3</formula>
    </cfRule>
    <cfRule type="expression" priority="466" aboveAverage="0" equalAverage="0" bottom="0" percent="0" rank="0" text="" dxfId="14">
      <formula>$D$1&gt;K3</formula>
    </cfRule>
  </conditionalFormatting>
  <conditionalFormatting sqref="K4">
    <cfRule type="expression" priority="467" aboveAverage="0" equalAverage="0" bottom="0" percent="0" rank="0" text="" dxfId="15">
      <formula>$D$1&lt;K4</formula>
    </cfRule>
    <cfRule type="expression" priority="468" aboveAverage="0" equalAverage="0" bottom="0" percent="0" rank="0" text="" dxfId="16">
      <formula>$D$1&gt;K4</formula>
    </cfRule>
  </conditionalFormatting>
  <conditionalFormatting sqref="K4">
    <cfRule type="expression" priority="469" aboveAverage="0" equalAverage="0" bottom="0" percent="0" rank="0" text="" dxfId="17">
      <formula>$D$1&lt;K4</formula>
    </cfRule>
    <cfRule type="expression" priority="470" aboveAverage="0" equalAverage="0" bottom="0" percent="0" rank="0" text="" dxfId="18">
      <formula>$D$1&gt;K4</formula>
    </cfRule>
  </conditionalFormatting>
  <conditionalFormatting sqref="K4">
    <cfRule type="expression" priority="471" aboveAverage="0" equalAverage="0" bottom="0" percent="0" rank="0" text="" dxfId="19">
      <formula>$D$1&lt;K4</formula>
    </cfRule>
    <cfRule type="expression" priority="472" aboveAverage="0" equalAverage="0" bottom="0" percent="0" rank="0" text="" dxfId="20">
      <formula>$D$1&gt;K4</formula>
    </cfRule>
  </conditionalFormatting>
  <conditionalFormatting sqref="I5">
    <cfRule type="cellIs" priority="473" operator="equal" aboveAverage="0" equalAverage="0" bottom="0" percent="0" rank="0" text="" dxfId="21">
      <formula>5</formula>
    </cfRule>
    <cfRule type="cellIs" priority="474" operator="equal" aboveAverage="0" equalAverage="0" bottom="0" percent="0" rank="0" text="" dxfId="22">
      <formula>4</formula>
    </cfRule>
    <cfRule type="cellIs" priority="475" operator="equal" aboveAverage="0" equalAverage="0" bottom="0" percent="0" rank="0" text="" dxfId="23">
      <formula>3</formula>
    </cfRule>
  </conditionalFormatting>
  <conditionalFormatting sqref="H4">
    <cfRule type="expression" priority="476" aboveAverage="0" equalAverage="0" bottom="0" percent="0" rank="0" text="" dxfId="24">
      <formula>$D$1&lt;H4</formula>
    </cfRule>
    <cfRule type="expression" priority="477" aboveAverage="0" equalAverage="0" bottom="0" percent="0" rank="0" text="" dxfId="25">
      <formula>$D$1&gt;H4</formula>
    </cfRule>
  </conditionalFormatting>
  <conditionalFormatting sqref="K4">
    <cfRule type="expression" priority="478" aboveAverage="0" equalAverage="0" bottom="0" percent="0" rank="0" text="" dxfId="26">
      <formula>$D$1&lt;K4</formula>
    </cfRule>
    <cfRule type="expression" priority="479" aboveAverage="0" equalAverage="0" bottom="0" percent="0" rank="0" text="" dxfId="27">
      <formula>$D$1&gt;K4</formula>
    </cfRule>
  </conditionalFormatting>
  <conditionalFormatting sqref="H4">
    <cfRule type="expression" priority="480" aboveAverage="0" equalAverage="0" bottom="0" percent="0" rank="0" text="" dxfId="28">
      <formula>$D$1&lt;H4</formula>
    </cfRule>
    <cfRule type="expression" priority="481" aboveAverage="0" equalAverage="0" bottom="0" percent="0" rank="0" text="" dxfId="29">
      <formula>$D$1&gt;H4</formula>
    </cfRule>
  </conditionalFormatting>
  <conditionalFormatting sqref="H4">
    <cfRule type="expression" priority="482" aboveAverage="0" equalAverage="0" bottom="0" percent="0" rank="0" text="" dxfId="30">
      <formula>$D$1&lt;H4</formula>
    </cfRule>
    <cfRule type="expression" priority="483" aboveAverage="0" equalAverage="0" bottom="0" percent="0" rank="0" text="" dxfId="31">
      <formula>$D$1&gt;H4</formula>
    </cfRule>
  </conditionalFormatting>
  <conditionalFormatting sqref="H4">
    <cfRule type="expression" priority="484" aboveAverage="0" equalAverage="0" bottom="0" percent="0" rank="0" text="" dxfId="32">
      <formula>$D$1&lt;H4</formula>
    </cfRule>
    <cfRule type="expression" priority="485" aboveAverage="0" equalAverage="0" bottom="0" percent="0" rank="0" text="" dxfId="33">
      <formula>$D$1&gt;H4</formula>
    </cfRule>
  </conditionalFormatting>
  <conditionalFormatting sqref="H4">
    <cfRule type="expression" priority="486" aboveAverage="0" equalAverage="0" bottom="0" percent="0" rank="0" text="" dxfId="34">
      <formula>$D$1&lt;H4</formula>
    </cfRule>
    <cfRule type="expression" priority="487" aboveAverage="0" equalAverage="0" bottom="0" percent="0" rank="0" text="" dxfId="35">
      <formula>$D$1&gt;H4</formula>
    </cfRule>
  </conditionalFormatting>
  <conditionalFormatting sqref="K4">
    <cfRule type="expression" priority="488" aboveAverage="0" equalAverage="0" bottom="0" percent="0" rank="0" text="" dxfId="36">
      <formula>$D$1&lt;K4</formula>
    </cfRule>
    <cfRule type="expression" priority="489" aboveAverage="0" equalAverage="0" bottom="0" percent="0" rank="0" text="" dxfId="37">
      <formula>$D$1&gt;K4</formula>
    </cfRule>
  </conditionalFormatting>
  <conditionalFormatting sqref="K3">
    <cfRule type="expression" priority="490" aboveAverage="0" equalAverage="0" bottom="0" percent="0" rank="0" text="" dxfId="38">
      <formula>$D$1&lt;K3</formula>
    </cfRule>
    <cfRule type="expression" priority="491" aboveAverage="0" equalAverage="0" bottom="0" percent="0" rank="0" text="" dxfId="39">
      <formula>$D$1&gt;K3</formula>
    </cfRule>
  </conditionalFormatting>
  <conditionalFormatting sqref="K4">
    <cfRule type="expression" priority="492" aboveAverage="0" equalAverage="0" bottom="0" percent="0" rank="0" text="" dxfId="40">
      <formula>$D$1&lt;K4</formula>
    </cfRule>
    <cfRule type="expression" priority="493" aboveAverage="0" equalAverage="0" bottom="0" percent="0" rank="0" text="" dxfId="0">
      <formula>$D$1&gt;K4</formula>
    </cfRule>
  </conditionalFormatting>
  <conditionalFormatting sqref="K4">
    <cfRule type="expression" priority="494" aboveAverage="0" equalAverage="0" bottom="0" percent="0" rank="0" text="" dxfId="1">
      <formula>$D$1&lt;K4</formula>
    </cfRule>
    <cfRule type="expression" priority="495" aboveAverage="0" equalAverage="0" bottom="0" percent="0" rank="0" text="" dxfId="2">
      <formula>$D$1&gt;K4</formula>
    </cfRule>
  </conditionalFormatting>
  <conditionalFormatting sqref="K4">
    <cfRule type="expression" priority="496" aboveAverage="0" equalAverage="0" bottom="0" percent="0" rank="0" text="" dxfId="3">
      <formula>$D$1&lt;K4</formula>
    </cfRule>
    <cfRule type="expression" priority="497" aboveAverage="0" equalAverage="0" bottom="0" percent="0" rank="0" text="" dxfId="4">
      <formula>$D$1&gt;K4</formula>
    </cfRule>
  </conditionalFormatting>
  <conditionalFormatting sqref="K5">
    <cfRule type="cellIs" priority="498" operator="equal" aboveAverage="0" equalAverage="0" bottom="0" percent="0" rank="0" text="" dxfId="5">
      <formula>5</formula>
    </cfRule>
    <cfRule type="cellIs" priority="499" operator="equal" aboveAverage="0" equalAverage="0" bottom="0" percent="0" rank="0" text="" dxfId="6">
      <formula>4</formula>
    </cfRule>
    <cfRule type="cellIs" priority="500" operator="equal" aboveAverage="0" equalAverage="0" bottom="0" percent="0" rank="0" text="" dxfId="7">
      <formula>3</formula>
    </cfRule>
  </conditionalFormatting>
  <conditionalFormatting sqref="K4">
    <cfRule type="expression" priority="501" aboveAverage="0" equalAverage="0" bottom="0" percent="0" rank="0" text="" dxfId="8">
      <formula>$D$1&lt;K4</formula>
    </cfRule>
    <cfRule type="expression" priority="502" aboveAverage="0" equalAverage="0" bottom="0" percent="0" rank="0" text="" dxfId="9">
      <formula>$D$1&gt;K4</formula>
    </cfRule>
  </conditionalFormatting>
  <conditionalFormatting sqref="K4">
    <cfRule type="expression" priority="503" aboveAverage="0" equalAverage="0" bottom="0" percent="0" rank="0" text="" dxfId="10">
      <formula>$D$1&lt;K4</formula>
    </cfRule>
    <cfRule type="expression" priority="504" aboveAverage="0" equalAverage="0" bottom="0" percent="0" rank="0" text="" dxfId="11">
      <formula>$D$1&gt;K4</formula>
    </cfRule>
  </conditionalFormatting>
  <conditionalFormatting sqref="K4">
    <cfRule type="expression" priority="505" aboveAverage="0" equalAverage="0" bottom="0" percent="0" rank="0" text="" dxfId="12">
      <formula>$D$1&lt;K4</formula>
    </cfRule>
    <cfRule type="expression" priority="506" aboveAverage="0" equalAverage="0" bottom="0" percent="0" rank="0" text="" dxfId="13">
      <formula>$D$1&gt;K4</formula>
    </cfRule>
  </conditionalFormatting>
  <conditionalFormatting sqref="K4">
    <cfRule type="expression" priority="507" aboveAverage="0" equalAverage="0" bottom="0" percent="0" rank="0" text="" dxfId="14">
      <formula>$D$1&lt;K4</formula>
    </cfRule>
    <cfRule type="expression" priority="508" aboveAverage="0" equalAverage="0" bottom="0" percent="0" rank="0" text="" dxfId="15">
      <formula>$D$1&gt;K4</formula>
    </cfRule>
  </conditionalFormatting>
  <conditionalFormatting sqref="K4">
    <cfRule type="expression" priority="509" aboveAverage="0" equalAverage="0" bottom="0" percent="0" rank="0" text="" dxfId="16">
      <formula>$D$1&lt;K4</formula>
    </cfRule>
    <cfRule type="expression" priority="510" aboveAverage="0" equalAverage="0" bottom="0" percent="0" rank="0" text="" dxfId="17">
      <formula>$D$1&gt;K4</formula>
    </cfRule>
  </conditionalFormatting>
  <conditionalFormatting sqref="K4">
    <cfRule type="expression" priority="511" aboveAverage="0" equalAverage="0" bottom="0" percent="0" rank="0" text="" dxfId="18">
      <formula>$D$1&lt;K4</formula>
    </cfRule>
    <cfRule type="expression" priority="512" aboveAverage="0" equalAverage="0" bottom="0" percent="0" rank="0" text="" dxfId="19">
      <formula>$D$1&gt;K4</formula>
    </cfRule>
  </conditionalFormatting>
  <conditionalFormatting sqref="H5">
    <cfRule type="cellIs" priority="513" operator="equal" aboveAverage="0" equalAverage="0" bottom="0" percent="0" rank="0" text="" dxfId="20">
      <formula>5</formula>
    </cfRule>
    <cfRule type="cellIs" priority="514" operator="equal" aboveAverage="0" equalAverage="0" bottom="0" percent="0" rank="0" text="" dxfId="21">
      <formula>4</formula>
    </cfRule>
    <cfRule type="cellIs" priority="515" operator="equal" aboveAverage="0" equalAverage="0" bottom="0" percent="0" rank="0" text="" dxfId="22">
      <formula>3</formula>
    </cfRule>
  </conditionalFormatting>
  <conditionalFormatting sqref="H3:H4">
    <cfRule type="expression" priority="516" aboveAverage="0" equalAverage="0" bottom="0" percent="0" rank="0" text="" dxfId="23">
      <formula>$D$1&lt;H3</formula>
    </cfRule>
    <cfRule type="expression" priority="517" aboveAverage="0" equalAverage="0" bottom="0" percent="0" rank="0" text="" dxfId="24">
      <formula>$D$1&gt;H3</formula>
    </cfRule>
  </conditionalFormatting>
  <conditionalFormatting sqref="H5">
    <cfRule type="cellIs" priority="518" operator="equal" aboveAverage="0" equalAverage="0" bottom="0" percent="0" rank="0" text="" dxfId="25">
      <formula>5</formula>
    </cfRule>
    <cfRule type="cellIs" priority="519" operator="equal" aboveAverage="0" equalAverage="0" bottom="0" percent="0" rank="0" text="" dxfId="26">
      <formula>4</formula>
    </cfRule>
    <cfRule type="cellIs" priority="520" operator="equal" aboveAverage="0" equalAverage="0" bottom="0" percent="0" rank="0" text="" dxfId="27">
      <formula>3</formula>
    </cfRule>
  </conditionalFormatting>
  <conditionalFormatting sqref="H3:H4">
    <cfRule type="expression" priority="521" aboveAverage="0" equalAverage="0" bottom="0" percent="0" rank="0" text="" dxfId="28">
      <formula>$D$1&lt;H3</formula>
    </cfRule>
    <cfRule type="expression" priority="522" aboveAverage="0" equalAverage="0" bottom="0" percent="0" rank="0" text="" dxfId="29">
      <formula>$D$1&gt;H3</formula>
    </cfRule>
  </conditionalFormatting>
  <conditionalFormatting sqref="H5">
    <cfRule type="cellIs" priority="523" operator="equal" aboveAverage="0" equalAverage="0" bottom="0" percent="0" rank="0" text="" dxfId="30">
      <formula>5</formula>
    </cfRule>
    <cfRule type="cellIs" priority="524" operator="equal" aboveAverage="0" equalAverage="0" bottom="0" percent="0" rank="0" text="" dxfId="31">
      <formula>4</formula>
    </cfRule>
    <cfRule type="cellIs" priority="525" operator="equal" aboveAverage="0" equalAverage="0" bottom="0" percent="0" rank="0" text="" dxfId="32">
      <formula>3</formula>
    </cfRule>
  </conditionalFormatting>
  <conditionalFormatting sqref="H4">
    <cfRule type="expression" priority="526" aboveAverage="0" equalAverage="0" bottom="0" percent="0" rank="0" text="" dxfId="33">
      <formula>$D$1&lt;H4</formula>
    </cfRule>
    <cfRule type="expression" priority="527" aboveAverage="0" equalAverage="0" bottom="0" percent="0" rank="0" text="" dxfId="34">
      <formula>$D$1&gt;H4</formula>
    </cfRule>
  </conditionalFormatting>
  <conditionalFormatting sqref="H4">
    <cfRule type="expression" priority="528" aboveAverage="0" equalAverage="0" bottom="0" percent="0" rank="0" text="" dxfId="35">
      <formula>$D$1&lt;H4</formula>
    </cfRule>
    <cfRule type="expression" priority="529" aboveAverage="0" equalAverage="0" bottom="0" percent="0" rank="0" text="" dxfId="36">
      <formula>$D$1&gt;H4</formula>
    </cfRule>
  </conditionalFormatting>
  <conditionalFormatting sqref="H4">
    <cfRule type="expression" priority="530" aboveAverage="0" equalAverage="0" bottom="0" percent="0" rank="0" text="" dxfId="37">
      <formula>$D$1&lt;H4</formula>
    </cfRule>
    <cfRule type="expression" priority="531" aboveAverage="0" equalAverage="0" bottom="0" percent="0" rank="0" text="" dxfId="38">
      <formula>$D$1&gt;H4</formula>
    </cfRule>
  </conditionalFormatting>
  <conditionalFormatting sqref="H4">
    <cfRule type="expression" priority="532" aboveAverage="0" equalAverage="0" bottom="0" percent="0" rank="0" text="" dxfId="39">
      <formula>$D$1&lt;H4</formula>
    </cfRule>
    <cfRule type="expression" priority="533" aboveAverage="0" equalAverage="0" bottom="0" percent="0" rank="0" text="" dxfId="40">
      <formula>$D$1&gt;H4</formula>
    </cfRule>
  </conditionalFormatting>
  <conditionalFormatting sqref="H4">
    <cfRule type="expression" priority="534" aboveAverage="0" equalAverage="0" bottom="0" percent="0" rank="0" text="" dxfId="41">
      <formula>$D$1&lt;H4</formula>
    </cfRule>
    <cfRule type="expression" priority="535" aboveAverage="0" equalAverage="0" bottom="0" percent="0" rank="0" text="" dxfId="42">
      <formula>$D$1&gt;H4</formula>
    </cfRule>
  </conditionalFormatting>
  <conditionalFormatting sqref="H4">
    <cfRule type="expression" priority="536" aboveAverage="0" equalAverage="0" bottom="0" percent="0" rank="0" text="" dxfId="43">
      <formula>$D$1&lt;H4</formula>
    </cfRule>
    <cfRule type="expression" priority="537" aboveAverage="0" equalAverage="0" bottom="0" percent="0" rank="0" text="" dxfId="44">
      <formula>$D$1&gt;H4</formula>
    </cfRule>
  </conditionalFormatting>
  <conditionalFormatting sqref="H4">
    <cfRule type="expression" priority="538" aboveAverage="0" equalAverage="0" bottom="0" percent="0" rank="0" text="" dxfId="45">
      <formula>$D$1&lt;H4</formula>
    </cfRule>
    <cfRule type="expression" priority="539" aboveAverage="0" equalAverage="0" bottom="0" percent="0" rank="0" text="" dxfId="46">
      <formula>$D$1&gt;H4</formula>
    </cfRule>
  </conditionalFormatting>
  <conditionalFormatting sqref="H4">
    <cfRule type="expression" priority="540" aboveAverage="0" equalAverage="0" bottom="0" percent="0" rank="0" text="" dxfId="47">
      <formula>$D$1&lt;H4</formula>
    </cfRule>
    <cfRule type="expression" priority="541" aboveAverage="0" equalAverage="0" bottom="0" percent="0" rank="0" text="" dxfId="48">
      <formula>$D$1&gt;H4</formula>
    </cfRule>
  </conditionalFormatting>
  <conditionalFormatting sqref="H4">
    <cfRule type="expression" priority="542" aboveAverage="0" equalAverage="0" bottom="0" percent="0" rank="0" text="" dxfId="49">
      <formula>$D$1&lt;H4</formula>
    </cfRule>
    <cfRule type="expression" priority="543" aboveAverage="0" equalAverage="0" bottom="0" percent="0" rank="0" text="" dxfId="50">
      <formula>$D$1&gt;H4</formula>
    </cfRule>
  </conditionalFormatting>
  <conditionalFormatting sqref="H5">
    <cfRule type="cellIs" priority="544" operator="equal" aboveAverage="0" equalAverage="0" bottom="0" percent="0" rank="0" text="" dxfId="51">
      <formula>5</formula>
    </cfRule>
    <cfRule type="cellIs" priority="545" operator="equal" aboveAverage="0" equalAverage="0" bottom="0" percent="0" rank="0" text="" dxfId="52">
      <formula>4</formula>
    </cfRule>
    <cfRule type="cellIs" priority="546" operator="equal" aboveAverage="0" equalAverage="0" bottom="0" percent="0" rank="0" text="" dxfId="53">
      <formula>3</formula>
    </cfRule>
  </conditionalFormatting>
  <conditionalFormatting sqref="H3:H4">
    <cfRule type="expression" priority="547" aboveAverage="0" equalAverage="0" bottom="0" percent="0" rank="0" text="" dxfId="54">
      <formula>$D$1&lt;H3</formula>
    </cfRule>
    <cfRule type="expression" priority="548" aboveAverage="0" equalAverage="0" bottom="0" percent="0" rank="0" text="" dxfId="55">
      <formula>$D$1&gt;H3</formula>
    </cfRule>
  </conditionalFormatting>
  <conditionalFormatting sqref="H5">
    <cfRule type="cellIs" priority="549" operator="equal" aboveAverage="0" equalAverage="0" bottom="0" percent="0" rank="0" text="" dxfId="56">
      <formula>5</formula>
    </cfRule>
    <cfRule type="cellIs" priority="550" operator="equal" aboveAverage="0" equalAverage="0" bottom="0" percent="0" rank="0" text="" dxfId="57">
      <formula>4</formula>
    </cfRule>
    <cfRule type="cellIs" priority="551" operator="equal" aboveAverage="0" equalAverage="0" bottom="0" percent="0" rank="0" text="" dxfId="58">
      <formula>3</formula>
    </cfRule>
  </conditionalFormatting>
  <conditionalFormatting sqref="H4">
    <cfRule type="expression" priority="552" aboveAverage="0" equalAverage="0" bottom="0" percent="0" rank="0" text="" dxfId="59">
      <formula>$D$1&lt;H4</formula>
    </cfRule>
    <cfRule type="expression" priority="553" aboveAverage="0" equalAverage="0" bottom="0" percent="0" rank="0" text="" dxfId="0">
      <formula>$D$1&gt;H4</formula>
    </cfRule>
  </conditionalFormatting>
  <conditionalFormatting sqref="H5">
    <cfRule type="cellIs" priority="554" operator="equal" aboveAverage="0" equalAverage="0" bottom="0" percent="0" rank="0" text="" dxfId="1">
      <formula>5</formula>
    </cfRule>
    <cfRule type="cellIs" priority="555" operator="equal" aboveAverage="0" equalAverage="0" bottom="0" percent="0" rank="0" text="" dxfId="2">
      <formula>4</formula>
    </cfRule>
    <cfRule type="cellIs" priority="556" operator="equal" aboveAverage="0" equalAverage="0" bottom="0" percent="0" rank="0" text="" dxfId="3">
      <formula>3</formula>
    </cfRule>
  </conditionalFormatting>
  <conditionalFormatting sqref="K4">
    <cfRule type="expression" priority="557" aboveAverage="0" equalAverage="0" bottom="0" percent="0" rank="0" text="" dxfId="4">
      <formula>$D$1&lt;K4</formula>
    </cfRule>
    <cfRule type="expression" priority="558" aboveAverage="0" equalAverage="0" bottom="0" percent="0" rank="0" text="" dxfId="5">
      <formula>$D$1&gt;K4</formula>
    </cfRule>
  </conditionalFormatting>
  <conditionalFormatting sqref="K4">
    <cfRule type="expression" priority="559" aboveAverage="0" equalAverage="0" bottom="0" percent="0" rank="0" text="" dxfId="6">
      <formula>$D$1&lt;K4</formula>
    </cfRule>
    <cfRule type="expression" priority="560" aboveAverage="0" equalAverage="0" bottom="0" percent="0" rank="0" text="" dxfId="7">
      <formula>$D$1&gt;K4</formula>
    </cfRule>
  </conditionalFormatting>
  <conditionalFormatting sqref="K4">
    <cfRule type="expression" priority="561" aboveAverage="0" equalAverage="0" bottom="0" percent="0" rank="0" text="" dxfId="8">
      <formula>$D$1&lt;K4</formula>
    </cfRule>
    <cfRule type="expression" priority="562" aboveAverage="0" equalAverage="0" bottom="0" percent="0" rank="0" text="" dxfId="9">
      <formula>$D$1&gt;K4</formula>
    </cfRule>
  </conditionalFormatting>
  <conditionalFormatting sqref="K4">
    <cfRule type="expression" priority="563" aboveAverage="0" equalAverage="0" bottom="0" percent="0" rank="0" text="" dxfId="10">
      <formula>$D$1&lt;K4</formula>
    </cfRule>
    <cfRule type="expression" priority="564" aboveAverage="0" equalAverage="0" bottom="0" percent="0" rank="0" text="" dxfId="11">
      <formula>$D$1&gt;K4</formula>
    </cfRule>
  </conditionalFormatting>
  <conditionalFormatting sqref="K4">
    <cfRule type="expression" priority="565" aboveAverage="0" equalAverage="0" bottom="0" percent="0" rank="0" text="" dxfId="12">
      <formula>$D$1&lt;K4</formula>
    </cfRule>
    <cfRule type="expression" priority="566" aboveAverage="0" equalAverage="0" bottom="0" percent="0" rank="0" text="" dxfId="13">
      <formula>$D$1&gt;K4</formula>
    </cfRule>
  </conditionalFormatting>
  <conditionalFormatting sqref="H4">
    <cfRule type="expression" priority="567" aboveAverage="0" equalAverage="0" bottom="0" percent="0" rank="0" text="" dxfId="14">
      <formula>$D$1&lt;H4</formula>
    </cfRule>
    <cfRule type="expression" priority="568" aboveAverage="0" equalAverage="0" bottom="0" percent="0" rank="0" text="" dxfId="15">
      <formula>$D$1&gt;H4</formula>
    </cfRule>
  </conditionalFormatting>
  <conditionalFormatting sqref="H4">
    <cfRule type="expression" priority="569" aboveAverage="0" equalAverage="0" bottom="0" percent="0" rank="0" text="" dxfId="16">
      <formula>$D$1&lt;H4</formula>
    </cfRule>
    <cfRule type="expression" priority="570" aboveAverage="0" equalAverage="0" bottom="0" percent="0" rank="0" text="" dxfId="17">
      <formula>$D$1&gt;H4</formula>
    </cfRule>
  </conditionalFormatting>
  <conditionalFormatting sqref="H4">
    <cfRule type="expression" priority="571" aboveAverage="0" equalAverage="0" bottom="0" percent="0" rank="0" text="" dxfId="18">
      <formula>$D$1&lt;H4</formula>
    </cfRule>
    <cfRule type="expression" priority="572" aboveAverage="0" equalAverage="0" bottom="0" percent="0" rank="0" text="" dxfId="19">
      <formula>$D$1&gt;H4</formula>
    </cfRule>
  </conditionalFormatting>
  <conditionalFormatting sqref="H4">
    <cfRule type="expression" priority="573" aboveAverage="0" equalAverage="0" bottom="0" percent="0" rank="0" text="" dxfId="20">
      <formula>$D$1&lt;H4</formula>
    </cfRule>
    <cfRule type="expression" priority="574" aboveAverage="0" equalAverage="0" bottom="0" percent="0" rank="0" text="" dxfId="21">
      <formula>$D$1&gt;H4</formula>
    </cfRule>
  </conditionalFormatting>
  <conditionalFormatting sqref="H4">
    <cfRule type="expression" priority="575" aboveAverage="0" equalAverage="0" bottom="0" percent="0" rank="0" text="" dxfId="22">
      <formula>$D$1&lt;H4</formula>
    </cfRule>
    <cfRule type="expression" priority="576" aboveAverage="0" equalAverage="0" bottom="0" percent="0" rank="0" text="" dxfId="23">
      <formula>$D$1&gt;H4</formula>
    </cfRule>
  </conditionalFormatting>
  <conditionalFormatting sqref="G5">
    <cfRule type="cellIs" priority="577" operator="equal" aboveAverage="0" equalAverage="0" bottom="0" percent="0" rank="0" text="" dxfId="24">
      <formula>5</formula>
    </cfRule>
    <cfRule type="cellIs" priority="578" operator="equal" aboveAverage="0" equalAverage="0" bottom="0" percent="0" rank="0" text="" dxfId="25">
      <formula>4</formula>
    </cfRule>
    <cfRule type="cellIs" priority="579" operator="equal" aboveAverage="0" equalAverage="0" bottom="0" percent="0" rank="0" text="" dxfId="26">
      <formula>3</formula>
    </cfRule>
  </conditionalFormatting>
  <conditionalFormatting sqref="G5">
    <cfRule type="cellIs" priority="580" operator="equal" aboveAverage="0" equalAverage="0" bottom="0" percent="0" rank="0" text="" dxfId="27">
      <formula>5</formula>
    </cfRule>
    <cfRule type="cellIs" priority="581" operator="equal" aboveAverage="0" equalAverage="0" bottom="0" percent="0" rank="0" text="" dxfId="28">
      <formula>4</formula>
    </cfRule>
    <cfRule type="cellIs" priority="582" operator="equal" aboveAverage="0" equalAverage="0" bottom="0" percent="0" rank="0" text="" dxfId="29">
      <formula>3</formula>
    </cfRule>
  </conditionalFormatting>
  <conditionalFormatting sqref="G4">
    <cfRule type="expression" priority="583" aboveAverage="0" equalAverage="0" bottom="0" percent="0" rank="0" text="" dxfId="30">
      <formula>$D$1&lt;G4</formula>
    </cfRule>
    <cfRule type="expression" priority="584" aboveAverage="0" equalAverage="0" bottom="0" percent="0" rank="0" text="" dxfId="31">
      <formula>$D$1&gt;G4</formula>
    </cfRule>
  </conditionalFormatting>
  <conditionalFormatting sqref="G4">
    <cfRule type="expression" priority="585" aboveAverage="0" equalAverage="0" bottom="0" percent="0" rank="0" text="" dxfId="32">
      <formula>$D$1&lt;G4</formula>
    </cfRule>
    <cfRule type="expression" priority="586" aboveAverage="0" equalAverage="0" bottom="0" percent="0" rank="0" text="" dxfId="33">
      <formula>$D$1&gt;G4</formula>
    </cfRule>
  </conditionalFormatting>
  <conditionalFormatting sqref="G5">
    <cfRule type="cellIs" priority="587" operator="equal" aboveAverage="0" equalAverage="0" bottom="0" percent="0" rank="0" text="" dxfId="34">
      <formula>5</formula>
    </cfRule>
    <cfRule type="cellIs" priority="588" operator="equal" aboveAverage="0" equalAverage="0" bottom="0" percent="0" rank="0" text="" dxfId="35">
      <formula>4</formula>
    </cfRule>
    <cfRule type="cellIs" priority="589" operator="equal" aboveAverage="0" equalAverage="0" bottom="0" percent="0" rank="0" text="" dxfId="36">
      <formula>3</formula>
    </cfRule>
  </conditionalFormatting>
  <conditionalFormatting sqref="G4">
    <cfRule type="expression" priority="590" aboveAverage="0" equalAverage="0" bottom="0" percent="0" rank="0" text="" dxfId="37">
      <formula>$D$1&lt;G4</formula>
    </cfRule>
    <cfRule type="expression" priority="591" aboveAverage="0" equalAverage="0" bottom="0" percent="0" rank="0" text="" dxfId="38">
      <formula>$D$1&gt;G4</formula>
    </cfRule>
  </conditionalFormatting>
  <conditionalFormatting sqref="G5">
    <cfRule type="cellIs" priority="592" operator="equal" aboveAverage="0" equalAverage="0" bottom="0" percent="0" rank="0" text="" dxfId="39">
      <formula>5</formula>
    </cfRule>
    <cfRule type="cellIs" priority="593" operator="equal" aboveAverage="0" equalAverage="0" bottom="0" percent="0" rank="0" text="" dxfId="40">
      <formula>4</formula>
    </cfRule>
    <cfRule type="cellIs" priority="594" operator="equal" aboveAverage="0" equalAverage="0" bottom="0" percent="0" rank="0" text="" dxfId="41">
      <formula>3</formula>
    </cfRule>
  </conditionalFormatting>
  <conditionalFormatting sqref="G4">
    <cfRule type="expression" priority="595" aboveAverage="0" equalAverage="0" bottom="0" percent="0" rank="0" text="" dxfId="42">
      <formula>$D$1&lt;G4</formula>
    </cfRule>
    <cfRule type="expression" priority="596" aboveAverage="0" equalAverage="0" bottom="0" percent="0" rank="0" text="" dxfId="43">
      <formula>$D$1&gt;G4</formula>
    </cfRule>
  </conditionalFormatting>
  <conditionalFormatting sqref="G4">
    <cfRule type="expression" priority="597" aboveAverage="0" equalAverage="0" bottom="0" percent="0" rank="0" text="" dxfId="44">
      <formula>$D$1&lt;G4</formula>
    </cfRule>
    <cfRule type="expression" priority="598" aboveAverage="0" equalAverage="0" bottom="0" percent="0" rank="0" text="" dxfId="45">
      <formula>$D$1&gt;G4</formula>
    </cfRule>
  </conditionalFormatting>
  <conditionalFormatting sqref="G4">
    <cfRule type="expression" priority="599" aboveAverage="0" equalAverage="0" bottom="0" percent="0" rank="0" text="" dxfId="46">
      <formula>$D$1&lt;G4</formula>
    </cfRule>
    <cfRule type="expression" priority="600" aboveAverage="0" equalAverage="0" bottom="0" percent="0" rank="0" text="" dxfId="47">
      <formula>$D$1&gt;G4</formula>
    </cfRule>
  </conditionalFormatting>
  <conditionalFormatting sqref="G4">
    <cfRule type="expression" priority="601" aboveAverage="0" equalAverage="0" bottom="0" percent="0" rank="0" text="" dxfId="48">
      <formula>$D$1&lt;G4</formula>
    </cfRule>
    <cfRule type="expression" priority="602" aboveAverage="0" equalAverage="0" bottom="0" percent="0" rank="0" text="" dxfId="49">
      <formula>$D$1&gt;G4</formula>
    </cfRule>
  </conditionalFormatting>
  <conditionalFormatting sqref="G4">
    <cfRule type="expression" priority="603" aboveAverage="0" equalAverage="0" bottom="0" percent="0" rank="0" text="" dxfId="50">
      <formula>$D$1&lt;G4</formula>
    </cfRule>
    <cfRule type="expression" priority="604" aboveAverage="0" equalAverage="0" bottom="0" percent="0" rank="0" text="" dxfId="51">
      <formula>$D$1&gt;G4</formula>
    </cfRule>
  </conditionalFormatting>
  <conditionalFormatting sqref="G4">
    <cfRule type="expression" priority="605" aboveAverage="0" equalAverage="0" bottom="0" percent="0" rank="0" text="" dxfId="52">
      <formula>$D$1&lt;G4</formula>
    </cfRule>
    <cfRule type="expression" priority="606" aboveAverage="0" equalAverage="0" bottom="0" percent="0" rank="0" text="" dxfId="53">
      <formula>$D$1&gt;G4</formula>
    </cfRule>
  </conditionalFormatting>
  <conditionalFormatting sqref="G4">
    <cfRule type="expression" priority="607" aboveAverage="0" equalAverage="0" bottom="0" percent="0" rank="0" text="" dxfId="54">
      <formula>$D$1&lt;G4</formula>
    </cfRule>
    <cfRule type="expression" priority="608" aboveAverage="0" equalAverage="0" bottom="0" percent="0" rank="0" text="" dxfId="55">
      <formula>$D$1&gt;G4</formula>
    </cfRule>
  </conditionalFormatting>
  <conditionalFormatting sqref="G4">
    <cfRule type="expression" priority="609" aboveAverage="0" equalAverage="0" bottom="0" percent="0" rank="0" text="" dxfId="56">
      <formula>$D$1&lt;G4</formula>
    </cfRule>
    <cfRule type="expression" priority="610" aboveAverage="0" equalAverage="0" bottom="0" percent="0" rank="0" text="" dxfId="57">
      <formula>$D$1&gt;G4</formula>
    </cfRule>
  </conditionalFormatting>
  <conditionalFormatting sqref="G4">
    <cfRule type="expression" priority="611" aboveAverage="0" equalAverage="0" bottom="0" percent="0" rank="0" text="" dxfId="58">
      <formula>$D$1&lt;G4</formula>
    </cfRule>
    <cfRule type="expression" priority="612" aboveAverage="0" equalAverage="0" bottom="0" percent="0" rank="0" text="" dxfId="59">
      <formula>$D$1&gt;G4</formula>
    </cfRule>
  </conditionalFormatting>
  <conditionalFormatting sqref="G4">
    <cfRule type="expression" priority="613" aboveAverage="0" equalAverage="0" bottom="0" percent="0" rank="0" text="" dxfId="60">
      <formula>$D$1&lt;G4</formula>
    </cfRule>
    <cfRule type="expression" priority="614" aboveAverage="0" equalAverage="0" bottom="0" percent="0" rank="0" text="" dxfId="61">
      <formula>$D$1&gt;G4</formula>
    </cfRule>
  </conditionalFormatting>
  <conditionalFormatting sqref="G4">
    <cfRule type="expression" priority="615" aboveAverage="0" equalAverage="0" bottom="0" percent="0" rank="0" text="" dxfId="62">
      <formula>$D$1&lt;G4</formula>
    </cfRule>
    <cfRule type="expression" priority="616" aboveAverage="0" equalAverage="0" bottom="0" percent="0" rank="0" text="" dxfId="63">
      <formula>$D$1&gt;G4</formula>
    </cfRule>
  </conditionalFormatting>
  <conditionalFormatting sqref="I3">
    <cfRule type="expression" priority="617" aboveAverage="0" equalAverage="0" bottom="0" percent="0" rank="0" text="" dxfId="64">
      <formula>$D$1&lt;I3</formula>
    </cfRule>
    <cfRule type="expression" priority="618" aboveAverage="0" equalAverage="0" bottom="0" percent="0" rank="0" text="" dxfId="65">
      <formula>$D$1&gt;I3</formula>
    </cfRule>
  </conditionalFormatting>
  <conditionalFormatting sqref="K5">
    <cfRule type="cellIs" priority="619" operator="equal" aboveAverage="0" equalAverage="0" bottom="0" percent="0" rank="0" text="" dxfId="66">
      <formula>5</formula>
    </cfRule>
    <cfRule type="cellIs" priority="620" operator="equal" aboveAverage="0" equalAverage="0" bottom="0" percent="0" rank="0" text="" dxfId="67">
      <formula>4</formula>
    </cfRule>
    <cfRule type="cellIs" priority="621" operator="equal" aboveAverage="0" equalAverage="0" bottom="0" percent="0" rank="0" text="" dxfId="68">
      <formula>3</formula>
    </cfRule>
  </conditionalFormatting>
  <conditionalFormatting sqref="K3:K4">
    <cfRule type="expression" priority="622" aboveAverage="0" equalAverage="0" bottom="0" percent="0" rank="0" text="" dxfId="69">
      <formula>$D$1&lt;K3</formula>
    </cfRule>
    <cfRule type="expression" priority="623" aboveAverage="0" equalAverage="0" bottom="0" percent="0" rank="0" text="" dxfId="70">
      <formula>$D$1&gt;K3</formula>
    </cfRule>
  </conditionalFormatting>
  <conditionalFormatting sqref="K4">
    <cfRule type="expression" priority="624" aboveAverage="0" equalAverage="0" bottom="0" percent="0" rank="0" text="" dxfId="71">
      <formula>$D$1&lt;K4</formula>
    </cfRule>
    <cfRule type="expression" priority="625" aboveAverage="0" equalAverage="0" bottom="0" percent="0" rank="0" text="" dxfId="72">
      <formula>$D$1&gt;K4</formula>
    </cfRule>
  </conditionalFormatting>
  <conditionalFormatting sqref="I4">
    <cfRule type="expression" priority="626" aboveAverage="0" equalAverage="0" bottom="0" percent="0" rank="0" text="" dxfId="73">
      <formula>$D$1&lt;I4</formula>
    </cfRule>
    <cfRule type="expression" priority="627" aboveAverage="0" equalAverage="0" bottom="0" percent="0" rank="0" text="" dxfId="74">
      <formula>$D$1&gt;I4</formula>
    </cfRule>
  </conditionalFormatting>
  <conditionalFormatting sqref="I4">
    <cfRule type="expression" priority="628" aboveAverage="0" equalAverage="0" bottom="0" percent="0" rank="0" text="" dxfId="75">
      <formula>$D$1&lt;I4</formula>
    </cfRule>
    <cfRule type="expression" priority="629" aboveAverage="0" equalAverage="0" bottom="0" percent="0" rank="0" text="" dxfId="76">
      <formula>$D$1&gt;I4</formula>
    </cfRule>
  </conditionalFormatting>
  <conditionalFormatting sqref="I4">
    <cfRule type="expression" priority="630" aboveAverage="0" equalAverage="0" bottom="0" percent="0" rank="0" text="" dxfId="77">
      <formula>$D$1&lt;I4</formula>
    </cfRule>
    <cfRule type="expression" priority="631" aboveAverage="0" equalAverage="0" bottom="0" percent="0" rank="0" text="" dxfId="78">
      <formula>$D$1&gt;I4</formula>
    </cfRule>
  </conditionalFormatting>
  <conditionalFormatting sqref="K4">
    <cfRule type="expression" priority="632" aboveAverage="0" equalAverage="0" bottom="0" percent="0" rank="0" text="" dxfId="79">
      <formula>$D$1&lt;K4</formula>
    </cfRule>
    <cfRule type="expression" priority="633" aboveAverage="0" equalAverage="0" bottom="0" percent="0" rank="0" text="" dxfId="80">
      <formula>$D$1&gt;K4</formula>
    </cfRule>
  </conditionalFormatting>
  <conditionalFormatting sqref="K5">
    <cfRule type="cellIs" priority="634" operator="equal" aboveAverage="0" equalAverage="0" bottom="0" percent="0" rank="0" text="" dxfId="81">
      <formula>5</formula>
    </cfRule>
    <cfRule type="cellIs" priority="635" operator="equal" aboveAverage="0" equalAverage="0" bottom="0" percent="0" rank="0" text="" dxfId="82">
      <formula>4</formula>
    </cfRule>
    <cfRule type="cellIs" priority="636" operator="equal" aboveAverage="0" equalAverage="0" bottom="0" percent="0" rank="0" text="" dxfId="83">
      <formula>3</formula>
    </cfRule>
  </conditionalFormatting>
  <conditionalFormatting sqref="K4">
    <cfRule type="expression" priority="637" aboveAverage="0" equalAverage="0" bottom="0" percent="0" rank="0" text="" dxfId="84">
      <formula>$D$1&lt;K4</formula>
    </cfRule>
    <cfRule type="expression" priority="638" aboveAverage="0" equalAverage="0" bottom="0" percent="0" rank="0" text="" dxfId="85">
      <formula>$D$1&gt;K4</formula>
    </cfRule>
  </conditionalFormatting>
  <conditionalFormatting sqref="K5">
    <cfRule type="cellIs" priority="639" operator="equal" aboveAverage="0" equalAverage="0" bottom="0" percent="0" rank="0" text="" dxfId="86">
      <formula>5</formula>
    </cfRule>
    <cfRule type="cellIs" priority="640" operator="equal" aboveAverage="0" equalAverage="0" bottom="0" percent="0" rank="0" text="" dxfId="87">
      <formula>4</formula>
    </cfRule>
    <cfRule type="cellIs" priority="641" operator="equal" aboveAverage="0" equalAverage="0" bottom="0" percent="0" rank="0" text="" dxfId="88">
      <formula>3</formula>
    </cfRule>
  </conditionalFormatting>
  <conditionalFormatting sqref="K4">
    <cfRule type="expression" priority="642" aboveAverage="0" equalAverage="0" bottom="0" percent="0" rank="0" text="" dxfId="89">
      <formula>$D$1&lt;K4</formula>
    </cfRule>
    <cfRule type="expression" priority="643" aboveAverage="0" equalAverage="0" bottom="0" percent="0" rank="0" text="" dxfId="90">
      <formula>$D$1&gt;K4</formula>
    </cfRule>
  </conditionalFormatting>
  <conditionalFormatting sqref="K5">
    <cfRule type="cellIs" priority="644" operator="equal" aboveAverage="0" equalAverage="0" bottom="0" percent="0" rank="0" text="" dxfId="91">
      <formula>5</formula>
    </cfRule>
    <cfRule type="cellIs" priority="645" operator="equal" aboveAverage="0" equalAverage="0" bottom="0" percent="0" rank="0" text="" dxfId="92">
      <formula>4</formula>
    </cfRule>
    <cfRule type="cellIs" priority="646" operator="equal" aboveAverage="0" equalAverage="0" bottom="0" percent="0" rank="0" text="" dxfId="93">
      <formula>3</formula>
    </cfRule>
  </conditionalFormatting>
  <conditionalFormatting sqref="K4">
    <cfRule type="expression" priority="647" aboveAverage="0" equalAverage="0" bottom="0" percent="0" rank="0" text="" dxfId="94">
      <formula>$D$1&lt;K4</formula>
    </cfRule>
    <cfRule type="expression" priority="648" aboveAverage="0" equalAverage="0" bottom="0" percent="0" rank="0" text="" dxfId="95">
      <formula>$D$1&gt;K4</formula>
    </cfRule>
  </conditionalFormatting>
  <conditionalFormatting sqref="K4">
    <cfRule type="expression" priority="649" aboveAverage="0" equalAverage="0" bottom="0" percent="0" rank="0" text="" dxfId="96">
      <formula>$D$1&lt;K4</formula>
    </cfRule>
    <cfRule type="expression" priority="650" aboveAverage="0" equalAverage="0" bottom="0" percent="0" rank="0" text="" dxfId="97">
      <formula>$D$1&gt;K4</formula>
    </cfRule>
  </conditionalFormatting>
  <conditionalFormatting sqref="K4">
    <cfRule type="expression" priority="651" aboveAverage="0" equalAverage="0" bottom="0" percent="0" rank="0" text="" dxfId="98">
      <formula>$D$1&lt;K4</formula>
    </cfRule>
    <cfRule type="expression" priority="652" aboveAverage="0" equalAverage="0" bottom="0" percent="0" rank="0" text="" dxfId="99">
      <formula>$D$1&gt;K4</formula>
    </cfRule>
  </conditionalFormatting>
  <conditionalFormatting sqref="K4">
    <cfRule type="expression" priority="653" aboveAverage="0" equalAverage="0" bottom="0" percent="0" rank="0" text="" dxfId="100">
      <formula>$D$1&lt;K4</formula>
    </cfRule>
    <cfRule type="expression" priority="654" aboveAverage="0" equalAverage="0" bottom="0" percent="0" rank="0" text="" dxfId="101">
      <formula>$D$1&gt;K4</formula>
    </cfRule>
  </conditionalFormatting>
  <conditionalFormatting sqref="K4">
    <cfRule type="expression" priority="655" aboveAverage="0" equalAverage="0" bottom="0" percent="0" rank="0" text="" dxfId="102">
      <formula>$D$1&lt;K4</formula>
    </cfRule>
    <cfRule type="expression" priority="656" aboveAverage="0" equalAverage="0" bottom="0" percent="0" rank="0" text="" dxfId="103">
      <formula>$D$1&gt;K4</formula>
    </cfRule>
  </conditionalFormatting>
  <conditionalFormatting sqref="K4">
    <cfRule type="expression" priority="657" aboveAverage="0" equalAverage="0" bottom="0" percent="0" rank="0" text="" dxfId="104">
      <formula>$D$1&lt;K4</formula>
    </cfRule>
    <cfRule type="expression" priority="658" aboveAverage="0" equalAverage="0" bottom="0" percent="0" rank="0" text="" dxfId="105">
      <formula>$D$1&gt;K4</formula>
    </cfRule>
  </conditionalFormatting>
  <conditionalFormatting sqref="K4">
    <cfRule type="expression" priority="659" aboveAverage="0" equalAverage="0" bottom="0" percent="0" rank="0" text="" dxfId="106">
      <formula>$D$1&lt;K4</formula>
    </cfRule>
    <cfRule type="expression" priority="660" aboveAverage="0" equalAverage="0" bottom="0" percent="0" rank="0" text="" dxfId="107">
      <formula>$D$1&gt;K4</formula>
    </cfRule>
  </conditionalFormatting>
  <conditionalFormatting sqref="K4">
    <cfRule type="expression" priority="661" aboveAverage="0" equalAverage="0" bottom="0" percent="0" rank="0" text="" dxfId="108">
      <formula>$D$1&lt;K4</formula>
    </cfRule>
    <cfRule type="expression" priority="662" aboveAverage="0" equalAverage="0" bottom="0" percent="0" rank="0" text="" dxfId="109">
      <formula>$D$1&gt;K4</formula>
    </cfRule>
  </conditionalFormatting>
  <conditionalFormatting sqref="H5">
    <cfRule type="cellIs" priority="663" operator="equal" aboveAverage="0" equalAverage="0" bottom="0" percent="0" rank="0" text="" dxfId="110">
      <formula>5</formula>
    </cfRule>
    <cfRule type="cellIs" priority="664" operator="equal" aboveAverage="0" equalAverage="0" bottom="0" percent="0" rank="0" text="" dxfId="111">
      <formula>4</formula>
    </cfRule>
    <cfRule type="cellIs" priority="665" operator="equal" aboveAverage="0" equalAverage="0" bottom="0" percent="0" rank="0" text="" dxfId="112">
      <formula>3</formula>
    </cfRule>
  </conditionalFormatting>
  <conditionalFormatting sqref="H4">
    <cfRule type="expression" priority="666" aboveAverage="0" equalAverage="0" bottom="0" percent="0" rank="0" text="" dxfId="113">
      <formula>$D$1&lt;H4</formula>
    </cfRule>
    <cfRule type="expression" priority="667" aboveAverage="0" equalAverage="0" bottom="0" percent="0" rank="0" text="" dxfId="114">
      <formula>$D$1&gt;H4</formula>
    </cfRule>
  </conditionalFormatting>
  <conditionalFormatting sqref="H5">
    <cfRule type="cellIs" priority="668" operator="equal" aboveAverage="0" equalAverage="0" bottom="0" percent="0" rank="0" text="" dxfId="115">
      <formula>5</formula>
    </cfRule>
    <cfRule type="cellIs" priority="669" operator="equal" aboveAverage="0" equalAverage="0" bottom="0" percent="0" rank="0" text="" dxfId="116">
      <formula>4</formula>
    </cfRule>
    <cfRule type="cellIs" priority="670" operator="equal" aboveAverage="0" equalAverage="0" bottom="0" percent="0" rank="0" text="" dxfId="117">
      <formula>3</formula>
    </cfRule>
  </conditionalFormatting>
  <conditionalFormatting sqref="H4">
    <cfRule type="expression" priority="671" aboveAverage="0" equalAverage="0" bottom="0" percent="0" rank="0" text="" dxfId="118">
      <formula>$D$1&lt;H4</formula>
    </cfRule>
    <cfRule type="expression" priority="672" aboveAverage="0" equalAverage="0" bottom="0" percent="0" rank="0" text="" dxfId="119">
      <formula>$D$1&gt;H4</formula>
    </cfRule>
  </conditionalFormatting>
  <conditionalFormatting sqref="H5">
    <cfRule type="cellIs" priority="673" operator="equal" aboveAverage="0" equalAverage="0" bottom="0" percent="0" rank="0" text="" dxfId="120">
      <formula>5</formula>
    </cfRule>
    <cfRule type="cellIs" priority="674" operator="equal" aboveAverage="0" equalAverage="0" bottom="0" percent="0" rank="0" text="" dxfId="121">
      <formula>4</formula>
    </cfRule>
    <cfRule type="cellIs" priority="675" operator="equal" aboveAverage="0" equalAverage="0" bottom="0" percent="0" rank="0" text="" dxfId="122">
      <formula>3</formula>
    </cfRule>
  </conditionalFormatting>
  <conditionalFormatting sqref="H4">
    <cfRule type="expression" priority="676" aboveAverage="0" equalAverage="0" bottom="0" percent="0" rank="0" text="" dxfId="123">
      <formula>$D$1&lt;H4</formula>
    </cfRule>
    <cfRule type="expression" priority="677" aboveAverage="0" equalAverage="0" bottom="0" percent="0" rank="0" text="" dxfId="124">
      <formula>$D$1&gt;H4</formula>
    </cfRule>
  </conditionalFormatting>
  <conditionalFormatting sqref="H5">
    <cfRule type="cellIs" priority="678" operator="equal" aboveAverage="0" equalAverage="0" bottom="0" percent="0" rank="0" text="" dxfId="125">
      <formula>5</formula>
    </cfRule>
    <cfRule type="cellIs" priority="679" operator="equal" aboveAverage="0" equalAverage="0" bottom="0" percent="0" rank="0" text="" dxfId="126">
      <formula>4</formula>
    </cfRule>
    <cfRule type="cellIs" priority="680" operator="equal" aboveAverage="0" equalAverage="0" bottom="0" percent="0" rank="0" text="" dxfId="127">
      <formula>3</formula>
    </cfRule>
  </conditionalFormatting>
  <conditionalFormatting sqref="H4">
    <cfRule type="expression" priority="681" aboveAverage="0" equalAverage="0" bottom="0" percent="0" rank="0" text="" dxfId="128">
      <formula>$D$1&lt;H4</formula>
    </cfRule>
    <cfRule type="expression" priority="682" aboveAverage="0" equalAverage="0" bottom="0" percent="0" rank="0" text="" dxfId="129">
      <formula>$D$1&gt;H4</formula>
    </cfRule>
  </conditionalFormatting>
  <conditionalFormatting sqref="H5">
    <cfRule type="cellIs" priority="683" operator="equal" aboveAverage="0" equalAverage="0" bottom="0" percent="0" rank="0" text="" dxfId="130">
      <formula>5</formula>
    </cfRule>
    <cfRule type="cellIs" priority="684" operator="equal" aboveAverage="0" equalAverage="0" bottom="0" percent="0" rank="0" text="" dxfId="131">
      <formula>4</formula>
    </cfRule>
    <cfRule type="cellIs" priority="685" operator="equal" aboveAverage="0" equalAverage="0" bottom="0" percent="0" rank="0" text="" dxfId="132">
      <formula>3</formula>
    </cfRule>
  </conditionalFormatting>
  <conditionalFormatting sqref="H4">
    <cfRule type="expression" priority="686" aboveAverage="0" equalAverage="0" bottom="0" percent="0" rank="0" text="" dxfId="133">
      <formula>$D$1&lt;H4</formula>
    </cfRule>
    <cfRule type="expression" priority="687" aboveAverage="0" equalAverage="0" bottom="0" percent="0" rank="0" text="" dxfId="134">
      <formula>$D$1&gt;H4</formula>
    </cfRule>
  </conditionalFormatting>
  <conditionalFormatting sqref="I4">
    <cfRule type="expression" priority="688" aboveAverage="0" equalAverage="0" bottom="0" percent="0" rank="0" text="" dxfId="135">
      <formula>$D$1&lt;I4</formula>
    </cfRule>
    <cfRule type="expression" priority="689" aboveAverage="0" equalAverage="0" bottom="0" percent="0" rank="0" text="" dxfId="136">
      <formula>$D$1&gt;I4</formula>
    </cfRule>
  </conditionalFormatting>
  <conditionalFormatting sqref="I3">
    <cfRule type="expression" priority="690" aboveAverage="0" equalAverage="0" bottom="0" percent="0" rank="0" text="" dxfId="137">
      <formula>$D$1&lt;I3</formula>
    </cfRule>
    <cfRule type="expression" priority="691" aboveAverage="0" equalAverage="0" bottom="0" percent="0" rank="0" text="" dxfId="138">
      <formula>$D$1&gt;I3</formula>
    </cfRule>
  </conditionalFormatting>
  <conditionalFormatting sqref="I4">
    <cfRule type="expression" priority="692" aboveAverage="0" equalAverage="0" bottom="0" percent="0" rank="0" text="" dxfId="139">
      <formula>$D$1&lt;I4</formula>
    </cfRule>
    <cfRule type="expression" priority="693" aboveAverage="0" equalAverage="0" bottom="0" percent="0" rank="0" text="" dxfId="140">
      <formula>$D$1&gt;I4</formula>
    </cfRule>
  </conditionalFormatting>
  <conditionalFormatting sqref="I4">
    <cfRule type="expression" priority="694" aboveAverage="0" equalAverage="0" bottom="0" percent="0" rank="0" text="" dxfId="141">
      <formula>$D$1&lt;I4</formula>
    </cfRule>
    <cfRule type="expression" priority="695" aboveAverage="0" equalAverage="0" bottom="0" percent="0" rank="0" text="" dxfId="142">
      <formula>$D$1&gt;I4</formula>
    </cfRule>
  </conditionalFormatting>
  <conditionalFormatting sqref="I4">
    <cfRule type="expression" priority="696" aboveAverage="0" equalAverage="0" bottom="0" percent="0" rank="0" text="" dxfId="143">
      <formula>$D$1&lt;I4</formula>
    </cfRule>
    <cfRule type="expression" priority="697" aboveAverage="0" equalAverage="0" bottom="0" percent="0" rank="0" text="" dxfId="144">
      <formula>$D$1&gt;I4</formula>
    </cfRule>
  </conditionalFormatting>
  <conditionalFormatting sqref="I5">
    <cfRule type="cellIs" priority="698" operator="equal" aboveAverage="0" equalAverage="0" bottom="0" percent="0" rank="0" text="" dxfId="145">
      <formula>5</formula>
    </cfRule>
    <cfRule type="cellIs" priority="699" operator="equal" aboveAverage="0" equalAverage="0" bottom="0" percent="0" rank="0" text="" dxfId="146">
      <formula>4</formula>
    </cfRule>
    <cfRule type="cellIs" priority="700" operator="equal" aboveAverage="0" equalAverage="0" bottom="0" percent="0" rank="0" text="" dxfId="147">
      <formula>3</formula>
    </cfRule>
  </conditionalFormatting>
  <conditionalFormatting sqref="I4">
    <cfRule type="expression" priority="701" aboveAverage="0" equalAverage="0" bottom="0" percent="0" rank="0" text="" dxfId="148">
      <formula>$D$1&lt;I4</formula>
    </cfRule>
    <cfRule type="expression" priority="702" aboveAverage="0" equalAverage="0" bottom="0" percent="0" rank="0" text="" dxfId="149">
      <formula>$D$1&gt;I4</formula>
    </cfRule>
  </conditionalFormatting>
  <conditionalFormatting sqref="I4">
    <cfRule type="expression" priority="703" aboveAverage="0" equalAverage="0" bottom="0" percent="0" rank="0" text="" dxfId="150">
      <formula>$D$1&lt;I4</formula>
    </cfRule>
    <cfRule type="expression" priority="704" aboveAverage="0" equalAverage="0" bottom="0" percent="0" rank="0" text="" dxfId="151">
      <formula>$D$1&gt;I4</formula>
    </cfRule>
  </conditionalFormatting>
  <conditionalFormatting sqref="I4">
    <cfRule type="expression" priority="705" aboveAverage="0" equalAverage="0" bottom="0" percent="0" rank="0" text="" dxfId="152">
      <formula>$D$1&lt;I4</formula>
    </cfRule>
    <cfRule type="expression" priority="706" aboveAverage="0" equalAverage="0" bottom="0" percent="0" rank="0" text="" dxfId="153">
      <formula>$D$1&gt;I4</formula>
    </cfRule>
  </conditionalFormatting>
  <conditionalFormatting sqref="I4">
    <cfRule type="expression" priority="707" aboveAverage="0" equalAverage="0" bottom="0" percent="0" rank="0" text="" dxfId="154">
      <formula>$D$1&lt;I4</formula>
    </cfRule>
    <cfRule type="expression" priority="708" aboveAverage="0" equalAverage="0" bottom="0" percent="0" rank="0" text="" dxfId="155">
      <formula>$D$1&gt;I4</formula>
    </cfRule>
  </conditionalFormatting>
  <conditionalFormatting sqref="I4">
    <cfRule type="expression" priority="709" aboveAverage="0" equalAverage="0" bottom="0" percent="0" rank="0" text="" dxfId="156">
      <formula>$D$1&lt;I4</formula>
    </cfRule>
    <cfRule type="expression" priority="710" aboveAverage="0" equalAverage="0" bottom="0" percent="0" rank="0" text="" dxfId="157">
      <formula>$D$1&gt;I4</formula>
    </cfRule>
  </conditionalFormatting>
  <conditionalFormatting sqref="I4">
    <cfRule type="expression" priority="711" aboveAverage="0" equalAverage="0" bottom="0" percent="0" rank="0" text="" dxfId="158">
      <formula>$D$1&lt;I4</formula>
    </cfRule>
    <cfRule type="expression" priority="712" aboveAverage="0" equalAverage="0" bottom="0" percent="0" rank="0" text="" dxfId="159">
      <formula>$D$1&gt;I4</formula>
    </cfRule>
  </conditionalFormatting>
  <conditionalFormatting sqref="K4">
    <cfRule type="expression" priority="713" aboveAverage="0" equalAverage="0" bottom="0" percent="0" rank="0" text="" dxfId="160">
      <formula>$D$1&lt;K4</formula>
    </cfRule>
    <cfRule type="expression" priority="714" aboveAverage="0" equalAverage="0" bottom="0" percent="0" rank="0" text="" dxfId="161">
      <formula>$D$1&gt;K4</formula>
    </cfRule>
  </conditionalFormatting>
  <conditionalFormatting sqref="J3">
    <cfRule type="expression" priority="715" aboveAverage="0" equalAverage="0" bottom="0" percent="0" rank="0" text="" dxfId="162">
      <formula>$D$1&lt;J3</formula>
    </cfRule>
    <cfRule type="expression" priority="716" aboveAverage="0" equalAverage="0" bottom="0" percent="0" rank="0" text="" dxfId="163">
      <formula>$D$1&gt;J3</formula>
    </cfRule>
  </conditionalFormatting>
  <conditionalFormatting sqref="H5">
    <cfRule type="cellIs" priority="717" operator="equal" aboveAverage="0" equalAverage="0" bottom="0" percent="0" rank="0" text="" dxfId="164">
      <formula>5</formula>
    </cfRule>
    <cfRule type="cellIs" priority="718" operator="equal" aboveAverage="0" equalAverage="0" bottom="0" percent="0" rank="0" text="" dxfId="165">
      <formula>4</formula>
    </cfRule>
    <cfRule type="cellIs" priority="719" operator="equal" aboveAverage="0" equalAverage="0" bottom="0" percent="0" rank="0" text="" dxfId="166">
      <formula>3</formula>
    </cfRule>
  </conditionalFormatting>
  <conditionalFormatting sqref="I5">
    <cfRule type="cellIs" priority="720" operator="equal" aboveAverage="0" equalAverage="0" bottom="0" percent="0" rank="0" text="" dxfId="167">
      <formula>5</formula>
    </cfRule>
    <cfRule type="cellIs" priority="721" operator="equal" aboveAverage="0" equalAverage="0" bottom="0" percent="0" rank="0" text="" dxfId="168">
      <formula>4</formula>
    </cfRule>
    <cfRule type="cellIs" priority="722" operator="equal" aboveAverage="0" equalAverage="0" bottom="0" percent="0" rank="0" text="" dxfId="169">
      <formula>3</formula>
    </cfRule>
  </conditionalFormatting>
  <conditionalFormatting sqref="I4">
    <cfRule type="expression" priority="723" aboveAverage="0" equalAverage="0" bottom="0" percent="0" rank="0" text="" dxfId="170">
      <formula>$D$1&lt;I4</formula>
    </cfRule>
    <cfRule type="expression" priority="724" aboveAverage="0" equalAverage="0" bottom="0" percent="0" rank="0" text="" dxfId="171">
      <formula>$D$1&gt;I4</formula>
    </cfRule>
  </conditionalFormatting>
  <conditionalFormatting sqref="I5">
    <cfRule type="cellIs" priority="725" operator="equal" aboveAverage="0" equalAverage="0" bottom="0" percent="0" rank="0" text="" dxfId="172">
      <formula>5</formula>
    </cfRule>
    <cfRule type="cellIs" priority="726" operator="equal" aboveAverage="0" equalAverage="0" bottom="0" percent="0" rank="0" text="" dxfId="173">
      <formula>4</formula>
    </cfRule>
    <cfRule type="cellIs" priority="727" operator="equal" aboveAverage="0" equalAverage="0" bottom="0" percent="0" rank="0" text="" dxfId="174">
      <formula>3</formula>
    </cfRule>
  </conditionalFormatting>
  <conditionalFormatting sqref="I4">
    <cfRule type="expression" priority="728" aboveAverage="0" equalAverage="0" bottom="0" percent="0" rank="0" text="" dxfId="175">
      <formula>$D$1&lt;I4</formula>
    </cfRule>
    <cfRule type="expression" priority="729" aboveAverage="0" equalAverage="0" bottom="0" percent="0" rank="0" text="" dxfId="176">
      <formula>$D$1&gt;I4</formula>
    </cfRule>
  </conditionalFormatting>
  <conditionalFormatting sqref="I5">
    <cfRule type="cellIs" priority="730" operator="equal" aboveAverage="0" equalAverage="0" bottom="0" percent="0" rank="0" text="" dxfId="177">
      <formula>5</formula>
    </cfRule>
    <cfRule type="cellIs" priority="731" operator="equal" aboveAverage="0" equalAverage="0" bottom="0" percent="0" rank="0" text="" dxfId="178">
      <formula>4</formula>
    </cfRule>
    <cfRule type="cellIs" priority="732" operator="equal" aboveAverage="0" equalAverage="0" bottom="0" percent="0" rank="0" text="" dxfId="179">
      <formula>3</formula>
    </cfRule>
  </conditionalFormatting>
  <conditionalFormatting sqref="I4">
    <cfRule type="expression" priority="733" aboveAverage="0" equalAverage="0" bottom="0" percent="0" rank="0" text="" dxfId="180">
      <formula>$D$1&lt;I4</formula>
    </cfRule>
    <cfRule type="expression" priority="734" aboveAverage="0" equalAverage="0" bottom="0" percent="0" rank="0" text="" dxfId="181">
      <formula>$D$1&gt;I4</formula>
    </cfRule>
  </conditionalFormatting>
  <conditionalFormatting sqref="I5">
    <cfRule type="cellIs" priority="735" operator="equal" aboveAverage="0" equalAverage="0" bottom="0" percent="0" rank="0" text="" dxfId="182">
      <formula>5</formula>
    </cfRule>
    <cfRule type="cellIs" priority="736" operator="equal" aboveAverage="0" equalAverage="0" bottom="0" percent="0" rank="0" text="" dxfId="183">
      <formula>4</formula>
    </cfRule>
    <cfRule type="cellIs" priority="737" operator="equal" aboveAverage="0" equalAverage="0" bottom="0" percent="0" rank="0" text="" dxfId="184">
      <formula>3</formula>
    </cfRule>
  </conditionalFormatting>
  <conditionalFormatting sqref="I4">
    <cfRule type="expression" priority="738" aboveAverage="0" equalAverage="0" bottom="0" percent="0" rank="0" text="" dxfId="185">
      <formula>$D$1&lt;I4</formula>
    </cfRule>
    <cfRule type="expression" priority="739" aboveAverage="0" equalAverage="0" bottom="0" percent="0" rank="0" text="" dxfId="186">
      <formula>$D$1&gt;I4</formula>
    </cfRule>
  </conditionalFormatting>
  <conditionalFormatting sqref="I5">
    <cfRule type="cellIs" priority="740" operator="equal" aboveAverage="0" equalAverage="0" bottom="0" percent="0" rank="0" text="" dxfId="187">
      <formula>5</formula>
    </cfRule>
    <cfRule type="cellIs" priority="741" operator="equal" aboveAverage="0" equalAverage="0" bottom="0" percent="0" rank="0" text="" dxfId="188">
      <formula>4</formula>
    </cfRule>
    <cfRule type="cellIs" priority="742" operator="equal" aboveAverage="0" equalAverage="0" bottom="0" percent="0" rank="0" text="" dxfId="189">
      <formula>3</formula>
    </cfRule>
  </conditionalFormatting>
  <conditionalFormatting sqref="I4">
    <cfRule type="expression" priority="743" aboveAverage="0" equalAverage="0" bottom="0" percent="0" rank="0" text="" dxfId="190">
      <formula>$D$1&lt;I4</formula>
    </cfRule>
    <cfRule type="expression" priority="744" aboveAverage="0" equalAverage="0" bottom="0" percent="0" rank="0" text="" dxfId="191">
      <formula>$D$1&gt;I4</formula>
    </cfRule>
  </conditionalFormatting>
  <conditionalFormatting sqref="J3">
    <cfRule type="expression" priority="745" aboveAverage="0" equalAverage="0" bottom="0" percent="0" rank="0" text="" dxfId="192">
      <formula>$D$1&lt;J3</formula>
    </cfRule>
    <cfRule type="expression" priority="746" aboveAverage="0" equalAverage="0" bottom="0" percent="0" rank="0" text="" dxfId="193">
      <formula>$D$1&gt;J3</formula>
    </cfRule>
  </conditionalFormatting>
  <conditionalFormatting sqref="M5">
    <cfRule type="cellIs" priority="747" operator="equal" aboveAverage="0" equalAverage="0" bottom="0" percent="0" rank="0" text="" dxfId="194">
      <formula>5</formula>
    </cfRule>
    <cfRule type="cellIs" priority="748" operator="equal" aboveAverage="0" equalAverage="0" bottom="0" percent="0" rank="0" text="" dxfId="195">
      <formula>4</formula>
    </cfRule>
    <cfRule type="cellIs" priority="749" operator="equal" aboveAverage="0" equalAverage="0" bottom="0" percent="0" rank="0" text="" dxfId="196">
      <formula>3</formula>
    </cfRule>
  </conditionalFormatting>
  <conditionalFormatting sqref="M4">
    <cfRule type="expression" priority="750" aboveAverage="0" equalAverage="0" bottom="0" percent="0" rank="0" text="" dxfId="197">
      <formula>$D$1&lt;M4</formula>
    </cfRule>
    <cfRule type="expression" priority="751" aboveAverage="0" equalAverage="0" bottom="0" percent="0" rank="0" text="" dxfId="198">
      <formula>$D$1&gt;M4</formula>
    </cfRule>
  </conditionalFormatting>
  <conditionalFormatting sqref="L4">
    <cfRule type="expression" priority="752" aboveAverage="0" equalAverage="0" bottom="0" percent="0" rank="0" text="" dxfId="199">
      <formula>$D$1&lt;L4</formula>
    </cfRule>
    <cfRule type="expression" priority="753" aboveAverage="0" equalAverage="0" bottom="0" percent="0" rank="0" text="" dxfId="200">
      <formula>$D$1&gt;L4</formula>
    </cfRule>
  </conditionalFormatting>
  <conditionalFormatting sqref="M5">
    <cfRule type="cellIs" priority="754" operator="equal" aboveAverage="0" equalAverage="0" bottom="0" percent="0" rank="0" text="" dxfId="201">
      <formula>5</formula>
    </cfRule>
    <cfRule type="cellIs" priority="755" operator="equal" aboveAverage="0" equalAverage="0" bottom="0" percent="0" rank="0" text="" dxfId="202">
      <formula>4</formula>
    </cfRule>
    <cfRule type="cellIs" priority="756" operator="equal" aboveAverage="0" equalAverage="0" bottom="0" percent="0" rank="0" text="" dxfId="203">
      <formula>3</formula>
    </cfRule>
  </conditionalFormatting>
  <conditionalFormatting sqref="M4">
    <cfRule type="expression" priority="757" aboveAverage="0" equalAverage="0" bottom="0" percent="0" rank="0" text="" dxfId="204">
      <formula>$D$1&lt;M4</formula>
    </cfRule>
    <cfRule type="expression" priority="758" aboveAverage="0" equalAverage="0" bottom="0" percent="0" rank="0" text="" dxfId="205">
      <formula>$D$1&gt;M4</formula>
    </cfRule>
  </conditionalFormatting>
  <conditionalFormatting sqref="M5">
    <cfRule type="cellIs" priority="759" operator="equal" aboveAverage="0" equalAverage="0" bottom="0" percent="0" rank="0" text="" dxfId="206">
      <formula>5</formula>
    </cfRule>
    <cfRule type="cellIs" priority="760" operator="equal" aboveAverage="0" equalAverage="0" bottom="0" percent="0" rank="0" text="" dxfId="207">
      <formula>4</formula>
    </cfRule>
    <cfRule type="cellIs" priority="761" operator="equal" aboveAverage="0" equalAverage="0" bottom="0" percent="0" rank="0" text="" dxfId="208">
      <formula>3</formula>
    </cfRule>
  </conditionalFormatting>
  <conditionalFormatting sqref="M4">
    <cfRule type="expression" priority="762" aboveAverage="0" equalAverage="0" bottom="0" percent="0" rank="0" text="" dxfId="209">
      <formula>$D$1&lt;M4</formula>
    </cfRule>
    <cfRule type="expression" priority="763" aboveAverage="0" equalAverage="0" bottom="0" percent="0" rank="0" text="" dxfId="210">
      <formula>$D$1&gt;M4</formula>
    </cfRule>
  </conditionalFormatting>
  <conditionalFormatting sqref="M5">
    <cfRule type="cellIs" priority="764" operator="equal" aboveAverage="0" equalAverage="0" bottom="0" percent="0" rank="0" text="" dxfId="211">
      <formula>5</formula>
    </cfRule>
    <cfRule type="cellIs" priority="765" operator="equal" aboveAverage="0" equalAverage="0" bottom="0" percent="0" rank="0" text="" dxfId="212">
      <formula>4</formula>
    </cfRule>
    <cfRule type="cellIs" priority="766" operator="equal" aboveAverage="0" equalAverage="0" bottom="0" percent="0" rank="0" text="" dxfId="213">
      <formula>3</formula>
    </cfRule>
  </conditionalFormatting>
  <conditionalFormatting sqref="M4">
    <cfRule type="expression" priority="767" aboveAverage="0" equalAverage="0" bottom="0" percent="0" rank="0" text="" dxfId="214">
      <formula>$D$1&lt;M4</formula>
    </cfRule>
    <cfRule type="expression" priority="768" aboveAverage="0" equalAverage="0" bottom="0" percent="0" rank="0" text="" dxfId="215">
      <formula>$D$1&gt;M4</formula>
    </cfRule>
  </conditionalFormatting>
  <conditionalFormatting sqref="M5">
    <cfRule type="cellIs" priority="769" operator="equal" aboveAverage="0" equalAverage="0" bottom="0" percent="0" rank="0" text="" dxfId="216">
      <formula>5</formula>
    </cfRule>
    <cfRule type="cellIs" priority="770" operator="equal" aboveAverage="0" equalAverage="0" bottom="0" percent="0" rank="0" text="" dxfId="217">
      <formula>4</formula>
    </cfRule>
    <cfRule type="cellIs" priority="771" operator="equal" aboveAverage="0" equalAverage="0" bottom="0" percent="0" rank="0" text="" dxfId="218">
      <formula>3</formula>
    </cfRule>
  </conditionalFormatting>
  <conditionalFormatting sqref="M4">
    <cfRule type="expression" priority="772" aboveAverage="0" equalAverage="0" bottom="0" percent="0" rank="0" text="" dxfId="219">
      <formula>$D$1&lt;M4</formula>
    </cfRule>
    <cfRule type="expression" priority="773" aboveAverage="0" equalAverage="0" bottom="0" percent="0" rank="0" text="" dxfId="220">
      <formula>$D$1&gt;M4</formula>
    </cfRule>
  </conditionalFormatting>
  <conditionalFormatting sqref="M4">
    <cfRule type="expression" priority="774" aboveAverage="0" equalAverage="0" bottom="0" percent="0" rank="0" text="" dxfId="221">
      <formula>$D$1&lt;M4</formula>
    </cfRule>
    <cfRule type="expression" priority="775" aboveAverage="0" equalAverage="0" bottom="0" percent="0" rank="0" text="" dxfId="222">
      <formula>$D$1&gt;M4</formula>
    </cfRule>
  </conditionalFormatting>
  <conditionalFormatting sqref="M4">
    <cfRule type="expression" priority="776" aboveAverage="0" equalAverage="0" bottom="0" percent="0" rank="0" text="" dxfId="223">
      <formula>$D$1&lt;M4</formula>
    </cfRule>
    <cfRule type="expression" priority="777" aboveAverage="0" equalAverage="0" bottom="0" percent="0" rank="0" text="" dxfId="224">
      <formula>$D$1&gt;M4</formula>
    </cfRule>
  </conditionalFormatting>
  <conditionalFormatting sqref="M4">
    <cfRule type="expression" priority="778" aboveAverage="0" equalAverage="0" bottom="0" percent="0" rank="0" text="" dxfId="225">
      <formula>$D$1&lt;M4</formula>
    </cfRule>
    <cfRule type="expression" priority="779" aboveAverage="0" equalAverage="0" bottom="0" percent="0" rank="0" text="" dxfId="226">
      <formula>$D$1&gt;M4</formula>
    </cfRule>
  </conditionalFormatting>
  <conditionalFormatting sqref="M4">
    <cfRule type="expression" priority="780" aboveAverage="0" equalAverage="0" bottom="0" percent="0" rank="0" text="" dxfId="227">
      <formula>$D$1&lt;M4</formula>
    </cfRule>
    <cfRule type="expression" priority="781" aboveAverage="0" equalAverage="0" bottom="0" percent="0" rank="0" text="" dxfId="228">
      <formula>$D$1&gt;M4</formula>
    </cfRule>
  </conditionalFormatting>
  <conditionalFormatting sqref="M4">
    <cfRule type="expression" priority="782" aboveAverage="0" equalAverage="0" bottom="0" percent="0" rank="0" text="" dxfId="229">
      <formula>$D$1&lt;M4</formula>
    </cfRule>
    <cfRule type="expression" priority="783" aboveAverage="0" equalAverage="0" bottom="0" percent="0" rank="0" text="" dxfId="230">
      <formula>$D$1&gt;M4</formula>
    </cfRule>
  </conditionalFormatting>
  <conditionalFormatting sqref="M4">
    <cfRule type="expression" priority="784" aboveAverage="0" equalAverage="0" bottom="0" percent="0" rank="0" text="" dxfId="231">
      <formula>$D$1&lt;M4</formula>
    </cfRule>
    <cfRule type="expression" priority="785" aboveAverage="0" equalAverage="0" bottom="0" percent="0" rank="0" text="" dxfId="232">
      <formula>$D$1&gt;M4</formula>
    </cfRule>
  </conditionalFormatting>
  <conditionalFormatting sqref="M4">
    <cfRule type="expression" priority="786" aboveAverage="0" equalAverage="0" bottom="0" percent="0" rank="0" text="" dxfId="233">
      <formula>$D$1&lt;M4</formula>
    </cfRule>
    <cfRule type="expression" priority="787" aboveAverage="0" equalAverage="0" bottom="0" percent="0" rank="0" text="" dxfId="234">
      <formula>$D$1&gt;M4</formula>
    </cfRule>
  </conditionalFormatting>
  <conditionalFormatting sqref="M4">
    <cfRule type="expression" priority="788" aboveAverage="0" equalAverage="0" bottom="0" percent="0" rank="0" text="" dxfId="235">
      <formula>$D$1&lt;M4</formula>
    </cfRule>
    <cfRule type="expression" priority="789" aboveAverage="0" equalAverage="0" bottom="0" percent="0" rank="0" text="" dxfId="236">
      <formula>$D$1&gt;M4</formula>
    </cfRule>
  </conditionalFormatting>
  <conditionalFormatting sqref="J4">
    <cfRule type="expression" priority="790" aboveAverage="0" equalAverage="0" bottom="0" percent="0" rank="0" text="" dxfId="237">
      <formula>$D$1&lt;J4</formula>
    </cfRule>
    <cfRule type="expression" priority="791" aboveAverage="0" equalAverage="0" bottom="0" percent="0" rank="0" text="" dxfId="238">
      <formula>$D$1&gt;J4</formula>
    </cfRule>
  </conditionalFormatting>
  <conditionalFormatting sqref="H5">
    <cfRule type="cellIs" priority="792" operator="equal" aboveAverage="0" equalAverage="0" bottom="0" percent="0" rank="0" text="" dxfId="239">
      <formula>5</formula>
    </cfRule>
    <cfRule type="cellIs" priority="793" operator="equal" aboveAverage="0" equalAverage="0" bottom="0" percent="0" rank="0" text="" dxfId="240">
      <formula>4</formula>
    </cfRule>
    <cfRule type="cellIs" priority="794" operator="equal" aboveAverage="0" equalAverage="0" bottom="0" percent="0" rank="0" text="" dxfId="241">
      <formula>3</formula>
    </cfRule>
  </conditionalFormatting>
  <conditionalFormatting sqref="H4">
    <cfRule type="expression" priority="795" aboveAverage="0" equalAverage="0" bottom="0" percent="0" rank="0" text="" dxfId="242">
      <formula>$D$1&lt;H4</formula>
    </cfRule>
    <cfRule type="expression" priority="796" aboveAverage="0" equalAverage="0" bottom="0" percent="0" rank="0" text="" dxfId="243">
      <formula>$D$1&gt;H4</formula>
    </cfRule>
  </conditionalFormatting>
  <conditionalFormatting sqref="J4">
    <cfRule type="expression" priority="797" aboveAverage="0" equalAverage="0" bottom="0" percent="0" rank="0" text="" dxfId="244">
      <formula>$D$1&lt;J4</formula>
    </cfRule>
    <cfRule type="expression" priority="798" aboveAverage="0" equalAverage="0" bottom="0" percent="0" rank="0" text="" dxfId="245">
      <formula>$D$1&gt;J4</formula>
    </cfRule>
  </conditionalFormatting>
  <conditionalFormatting sqref="J4">
    <cfRule type="expression" priority="799" aboveAverage="0" equalAverage="0" bottom="0" percent="0" rank="0" text="" dxfId="246">
      <formula>$D$1&lt;J4</formula>
    </cfRule>
    <cfRule type="expression" priority="800" aboveAverage="0" equalAverage="0" bottom="0" percent="0" rank="0" text="" dxfId="247">
      <formula>$D$1&gt;J4</formula>
    </cfRule>
  </conditionalFormatting>
  <conditionalFormatting sqref="J5">
    <cfRule type="cellIs" priority="801" operator="equal" aboveAverage="0" equalAverage="0" bottom="0" percent="0" rank="0" text="" dxfId="248">
      <formula>5</formula>
    </cfRule>
    <cfRule type="cellIs" priority="802" operator="equal" aboveAverage="0" equalAverage="0" bottom="0" percent="0" rank="0" text="" dxfId="249">
      <formula>4</formula>
    </cfRule>
    <cfRule type="cellIs" priority="803" operator="equal" aboveAverage="0" equalAverage="0" bottom="0" percent="0" rank="0" text="" dxfId="250">
      <formula>3</formula>
    </cfRule>
  </conditionalFormatting>
  <conditionalFormatting sqref="J4">
    <cfRule type="expression" priority="804" aboveAverage="0" equalAverage="0" bottom="0" percent="0" rank="0" text="" dxfId="251">
      <formula>$D$1&lt;J4</formula>
    </cfRule>
    <cfRule type="expression" priority="805" aboveAverage="0" equalAverage="0" bottom="0" percent="0" rank="0" text="" dxfId="252">
      <formula>$D$1&gt;J4</formula>
    </cfRule>
  </conditionalFormatting>
  <conditionalFormatting sqref="I4">
    <cfRule type="expression" priority="806" aboveAverage="0" equalAverage="0" bottom="0" percent="0" rank="0" text="" dxfId="253">
      <formula>$D$1&lt;I4</formula>
    </cfRule>
    <cfRule type="expression" priority="807" aboveAverage="0" equalAverage="0" bottom="0" percent="0" rank="0" text="" dxfId="254">
      <formula>$D$1&gt;I4</formula>
    </cfRule>
  </conditionalFormatting>
  <conditionalFormatting sqref="J4">
    <cfRule type="expression" priority="808" aboveAverage="0" equalAverage="0" bottom="0" percent="0" rank="0" text="" dxfId="255">
      <formula>$D$1&lt;J4</formula>
    </cfRule>
    <cfRule type="expression" priority="809" aboveAverage="0" equalAverage="0" bottom="0" percent="0" rank="0" text="" dxfId="256">
      <formula>$D$1&gt;J4</formula>
    </cfRule>
  </conditionalFormatting>
  <conditionalFormatting sqref="J4">
    <cfRule type="expression" priority="810" aboveAverage="0" equalAverage="0" bottom="0" percent="0" rank="0" text="" dxfId="257">
      <formula>$D$1&lt;J4</formula>
    </cfRule>
    <cfRule type="expression" priority="811" aboveAverage="0" equalAverage="0" bottom="0" percent="0" rank="0" text="" dxfId="258">
      <formula>$D$1&gt;J4</formula>
    </cfRule>
  </conditionalFormatting>
  <conditionalFormatting sqref="J5">
    <cfRule type="cellIs" priority="812" operator="equal" aboveAverage="0" equalAverage="0" bottom="0" percent="0" rank="0" text="" dxfId="259">
      <formula>5</formula>
    </cfRule>
    <cfRule type="cellIs" priority="813" operator="equal" aboveAverage="0" equalAverage="0" bottom="0" percent="0" rank="0" text="" dxfId="260">
      <formula>4</formula>
    </cfRule>
    <cfRule type="cellIs" priority="814" operator="equal" aboveAverage="0" equalAverage="0" bottom="0" percent="0" rank="0" text="" dxfId="261">
      <formula>3</formula>
    </cfRule>
  </conditionalFormatting>
  <conditionalFormatting sqref="J4">
    <cfRule type="expression" priority="815" aboveAverage="0" equalAverage="0" bottom="0" percent="0" rank="0" text="" dxfId="262">
      <formula>$D$1&lt;J4</formula>
    </cfRule>
    <cfRule type="expression" priority="816" aboveAverage="0" equalAverage="0" bottom="0" percent="0" rank="0" text="" dxfId="263">
      <formula>$D$1&gt;J4</formula>
    </cfRule>
  </conditionalFormatting>
  <conditionalFormatting sqref="J4">
    <cfRule type="expression" priority="817" aboveAverage="0" equalAverage="0" bottom="0" percent="0" rank="0" text="" dxfId="264">
      <formula>$D$1&lt;J4</formula>
    </cfRule>
    <cfRule type="expression" priority="818" aboveAverage="0" equalAverage="0" bottom="0" percent="0" rank="0" text="" dxfId="265">
      <formula>$D$1&gt;J4</formula>
    </cfRule>
  </conditionalFormatting>
  <conditionalFormatting sqref="J4">
    <cfRule type="expression" priority="819" aboveAverage="0" equalAverage="0" bottom="0" percent="0" rank="0" text="" dxfId="266">
      <formula>$D$1&lt;J4</formula>
    </cfRule>
    <cfRule type="expression" priority="820" aboveAverage="0" equalAverage="0" bottom="0" percent="0" rank="0" text="" dxfId="267">
      <formula>$D$1&gt;J4</formula>
    </cfRule>
  </conditionalFormatting>
  <conditionalFormatting sqref="J4">
    <cfRule type="expression" priority="821" aboveAverage="0" equalAverage="0" bottom="0" percent="0" rank="0" text="" dxfId="268">
      <formula>$D$1&lt;J4</formula>
    </cfRule>
    <cfRule type="expression" priority="822" aboveAverage="0" equalAverage="0" bottom="0" percent="0" rank="0" text="" dxfId="269">
      <formula>$D$1&gt;J4</formula>
    </cfRule>
  </conditionalFormatting>
  <conditionalFormatting sqref="J4">
    <cfRule type="expression" priority="823" aboveAverage="0" equalAverage="0" bottom="0" percent="0" rank="0" text="" dxfId="270">
      <formula>$D$1&lt;J4</formula>
    </cfRule>
    <cfRule type="expression" priority="824" aboveAverage="0" equalAverage="0" bottom="0" percent="0" rank="0" text="" dxfId="271">
      <formula>$D$1&gt;J4</formula>
    </cfRule>
  </conditionalFormatting>
  <conditionalFormatting sqref="J4">
    <cfRule type="expression" priority="825" aboveAverage="0" equalAverage="0" bottom="0" percent="0" rank="0" text="" dxfId="272">
      <formula>$D$1&lt;J4</formula>
    </cfRule>
    <cfRule type="expression" priority="826" aboveAverage="0" equalAverage="0" bottom="0" percent="0" rank="0" text="" dxfId="273">
      <formula>$D$1&gt;J4</formula>
    </cfRule>
  </conditionalFormatting>
  <conditionalFormatting sqref="J4">
    <cfRule type="expression" priority="827" aboveAverage="0" equalAverage="0" bottom="0" percent="0" rank="0" text="" dxfId="274">
      <formula>$D$1&lt;J4</formula>
    </cfRule>
    <cfRule type="expression" priority="828" aboveAverage="0" equalAverage="0" bottom="0" percent="0" rank="0" text="" dxfId="275">
      <formula>$D$1&gt;J4</formula>
    </cfRule>
  </conditionalFormatting>
  <conditionalFormatting sqref="J4">
    <cfRule type="expression" priority="829" aboveAverage="0" equalAverage="0" bottom="0" percent="0" rank="0" text="" dxfId="276">
      <formula>$D$1&lt;J4</formula>
    </cfRule>
    <cfRule type="expression" priority="830" aboveAverage="0" equalAverage="0" bottom="0" percent="0" rank="0" text="" dxfId="277">
      <formula>$D$1&gt;J4</formula>
    </cfRule>
  </conditionalFormatting>
  <conditionalFormatting sqref="J4">
    <cfRule type="expression" priority="831" aboveAverage="0" equalAverage="0" bottom="0" percent="0" rank="0" text="" dxfId="278">
      <formula>$D$1&lt;J4</formula>
    </cfRule>
    <cfRule type="expression" priority="832" aboveAverage="0" equalAverage="0" bottom="0" percent="0" rank="0" text="" dxfId="279">
      <formula>$D$1&gt;J4</formula>
    </cfRule>
  </conditionalFormatting>
  <conditionalFormatting sqref="J4">
    <cfRule type="expression" priority="833" aboveAverage="0" equalAverage="0" bottom="0" percent="0" rank="0" text="" dxfId="280">
      <formula>$D$1&lt;J4</formula>
    </cfRule>
    <cfRule type="expression" priority="834" aboveAverage="0" equalAverage="0" bottom="0" percent="0" rank="0" text="" dxfId="281">
      <formula>$D$1&gt;J4</formula>
    </cfRule>
  </conditionalFormatting>
  <conditionalFormatting sqref="J4">
    <cfRule type="expression" priority="835" aboveAverage="0" equalAverage="0" bottom="0" percent="0" rank="0" text="" dxfId="282">
      <formula>$D$1&lt;J4</formula>
    </cfRule>
    <cfRule type="expression" priority="836" aboveAverage="0" equalAverage="0" bottom="0" percent="0" rank="0" text="" dxfId="283">
      <formula>$D$1&gt;J4</formula>
    </cfRule>
  </conditionalFormatting>
  <conditionalFormatting sqref="J4">
    <cfRule type="expression" priority="837" aboveAverage="0" equalAverage="0" bottom="0" percent="0" rank="0" text="" dxfId="284">
      <formula>$D$1&lt;J4</formula>
    </cfRule>
    <cfRule type="expression" priority="838" aboveAverage="0" equalAverage="0" bottom="0" percent="0" rank="0" text="" dxfId="285">
      <formula>$D$1&gt;J4</formula>
    </cfRule>
  </conditionalFormatting>
  <conditionalFormatting sqref="J4">
    <cfRule type="expression" priority="839" aboveAverage="0" equalAverage="0" bottom="0" percent="0" rank="0" text="" dxfId="286">
      <formula>$D$1&lt;J4</formula>
    </cfRule>
    <cfRule type="expression" priority="840" aboveAverage="0" equalAverage="0" bottom="0" percent="0" rank="0" text="" dxfId="287">
      <formula>$D$1&gt;J4</formula>
    </cfRule>
  </conditionalFormatting>
  <conditionalFormatting sqref="J4">
    <cfRule type="expression" priority="841" aboveAverage="0" equalAverage="0" bottom="0" percent="0" rank="0" text="" dxfId="288">
      <formula>$D$1&lt;J4</formula>
    </cfRule>
    <cfRule type="expression" priority="842" aboveAverage="0" equalAverage="0" bottom="0" percent="0" rank="0" text="" dxfId="289">
      <formula>$D$1&gt;J4</formula>
    </cfRule>
  </conditionalFormatting>
  <conditionalFormatting sqref="J4">
    <cfRule type="expression" priority="843" aboveAverage="0" equalAverage="0" bottom="0" percent="0" rank="0" text="" dxfId="290">
      <formula>$D$1&lt;J4</formula>
    </cfRule>
    <cfRule type="expression" priority="844" aboveAverage="0" equalAverage="0" bottom="0" percent="0" rank="0" text="" dxfId="291">
      <formula>$D$1&gt;J4</formula>
    </cfRule>
  </conditionalFormatting>
  <conditionalFormatting sqref="J4">
    <cfRule type="expression" priority="845" aboveAverage="0" equalAverage="0" bottom="0" percent="0" rank="0" text="" dxfId="292">
      <formula>$D$1&lt;J4</formula>
    </cfRule>
    <cfRule type="expression" priority="846" aboveAverage="0" equalAverage="0" bottom="0" percent="0" rank="0" text="" dxfId="293">
      <formula>$D$1&gt;J4</formula>
    </cfRule>
  </conditionalFormatting>
  <conditionalFormatting sqref="J4">
    <cfRule type="expression" priority="847" aboveAverage="0" equalAverage="0" bottom="0" percent="0" rank="0" text="" dxfId="294">
      <formula>$D$1&lt;J4</formula>
    </cfRule>
    <cfRule type="expression" priority="848" aboveAverage="0" equalAverage="0" bottom="0" percent="0" rank="0" text="" dxfId="295">
      <formula>$D$1&gt;J4</formula>
    </cfRule>
  </conditionalFormatting>
  <conditionalFormatting sqref="J4">
    <cfRule type="expression" priority="849" aboveAverage="0" equalAverage="0" bottom="0" percent="0" rank="0" text="" dxfId="296">
      <formula>$D$1&lt;J4</formula>
    </cfRule>
    <cfRule type="expression" priority="850" aboveAverage="0" equalAverage="0" bottom="0" percent="0" rank="0" text="" dxfId="297">
      <formula>$D$1&gt;J4</formula>
    </cfRule>
  </conditionalFormatting>
  <conditionalFormatting sqref="J4">
    <cfRule type="expression" priority="851" aboveAverage="0" equalAverage="0" bottom="0" percent="0" rank="0" text="" dxfId="298">
      <formula>$D$1&lt;J4</formula>
    </cfRule>
    <cfRule type="expression" priority="852" aboveAverage="0" equalAverage="0" bottom="0" percent="0" rank="0" text="" dxfId="299">
      <formula>$D$1&gt;J4</formula>
    </cfRule>
  </conditionalFormatting>
  <conditionalFormatting sqref="J4">
    <cfRule type="expression" priority="853" aboveAverage="0" equalAverage="0" bottom="0" percent="0" rank="0" text="" dxfId="300">
      <formula>$D$1&lt;J4</formula>
    </cfRule>
    <cfRule type="expression" priority="854" aboveAverage="0" equalAverage="0" bottom="0" percent="0" rank="0" text="" dxfId="301">
      <formula>$D$1&gt;J4</formula>
    </cfRule>
  </conditionalFormatting>
  <conditionalFormatting sqref="J5">
    <cfRule type="cellIs" priority="855" operator="equal" aboveAverage="0" equalAverage="0" bottom="0" percent="0" rank="0" text="" dxfId="302">
      <formula>5</formula>
    </cfRule>
    <cfRule type="cellIs" priority="856" operator="equal" aboveAverage="0" equalAverage="0" bottom="0" percent="0" rank="0" text="" dxfId="303">
      <formula>4</formula>
    </cfRule>
    <cfRule type="cellIs" priority="857" operator="equal" aboveAverage="0" equalAverage="0" bottom="0" percent="0" rank="0" text="" dxfId="304">
      <formula>3</formula>
    </cfRule>
  </conditionalFormatting>
  <conditionalFormatting sqref="J4">
    <cfRule type="expression" priority="858" aboveAverage="0" equalAverage="0" bottom="0" percent="0" rank="0" text="" dxfId="305">
      <formula>$D$1&lt;J4</formula>
    </cfRule>
    <cfRule type="expression" priority="859" aboveAverage="0" equalAverage="0" bottom="0" percent="0" rank="0" text="" dxfId="306">
      <formula>$D$1&gt;J4</formula>
    </cfRule>
  </conditionalFormatting>
  <conditionalFormatting sqref="J5">
    <cfRule type="cellIs" priority="860" operator="equal" aboveAverage="0" equalAverage="0" bottom="0" percent="0" rank="0" text="" dxfId="307">
      <formula>5</formula>
    </cfRule>
    <cfRule type="cellIs" priority="861" operator="equal" aboveAverage="0" equalAverage="0" bottom="0" percent="0" rank="0" text="" dxfId="308">
      <formula>4</formula>
    </cfRule>
    <cfRule type="cellIs" priority="862" operator="equal" aboveAverage="0" equalAverage="0" bottom="0" percent="0" rank="0" text="" dxfId="309">
      <formula>3</formula>
    </cfRule>
  </conditionalFormatting>
  <conditionalFormatting sqref="J5">
    <cfRule type="cellIs" priority="863" operator="equal" aboveAverage="0" equalAverage="0" bottom="0" percent="0" rank="0" text="" dxfId="310">
      <formula>5</formula>
    </cfRule>
    <cfRule type="cellIs" priority="864" operator="equal" aboveAverage="0" equalAverage="0" bottom="0" percent="0" rank="0" text="" dxfId="311">
      <formula>4</formula>
    </cfRule>
    <cfRule type="cellIs" priority="865" operator="equal" aboveAverage="0" equalAverage="0" bottom="0" percent="0" rank="0" text="" dxfId="312">
      <formula>3</formula>
    </cfRule>
  </conditionalFormatting>
  <conditionalFormatting sqref="J4">
    <cfRule type="expression" priority="866" aboveAverage="0" equalAverage="0" bottom="0" percent="0" rank="0" text="" dxfId="313">
      <formula>$D$1&lt;J4</formula>
    </cfRule>
    <cfRule type="expression" priority="867" aboveAverage="0" equalAverage="0" bottom="0" percent="0" rank="0" text="" dxfId="314">
      <formula>$D$1&gt;J4</formula>
    </cfRule>
  </conditionalFormatting>
  <conditionalFormatting sqref="J5">
    <cfRule type="cellIs" priority="868" operator="equal" aboveAverage="0" equalAverage="0" bottom="0" percent="0" rank="0" text="" dxfId="315">
      <formula>5</formula>
    </cfRule>
    <cfRule type="cellIs" priority="869" operator="equal" aboveAverage="0" equalAverage="0" bottom="0" percent="0" rank="0" text="" dxfId="316">
      <formula>4</formula>
    </cfRule>
    <cfRule type="cellIs" priority="870" operator="equal" aboveAverage="0" equalAverage="0" bottom="0" percent="0" rank="0" text="" dxfId="317">
      <formula>3</formula>
    </cfRule>
  </conditionalFormatting>
  <conditionalFormatting sqref="J4">
    <cfRule type="expression" priority="871" aboveAverage="0" equalAverage="0" bottom="0" percent="0" rank="0" text="" dxfId="318">
      <formula>$D$1&lt;J4</formula>
    </cfRule>
    <cfRule type="expression" priority="872" aboveAverage="0" equalAverage="0" bottom="0" percent="0" rank="0" text="" dxfId="319">
      <formula>$D$1&gt;J4</formula>
    </cfRule>
  </conditionalFormatting>
  <conditionalFormatting sqref="J5">
    <cfRule type="cellIs" priority="873" operator="equal" aboveAverage="0" equalAverage="0" bottom="0" percent="0" rank="0" text="" dxfId="320">
      <formula>5</formula>
    </cfRule>
    <cfRule type="cellIs" priority="874" operator="equal" aboveAverage="0" equalAverage="0" bottom="0" percent="0" rank="0" text="" dxfId="321">
      <formula>4</formula>
    </cfRule>
    <cfRule type="cellIs" priority="875" operator="equal" aboveAverage="0" equalAverage="0" bottom="0" percent="0" rank="0" text="" dxfId="322">
      <formula>3</formula>
    </cfRule>
  </conditionalFormatting>
  <conditionalFormatting sqref="J4">
    <cfRule type="expression" priority="876" aboveAverage="0" equalAverage="0" bottom="0" percent="0" rank="0" text="" dxfId="323">
      <formula>$D$1&lt;J4</formula>
    </cfRule>
    <cfRule type="expression" priority="877" aboveAverage="0" equalAverage="0" bottom="0" percent="0" rank="0" text="" dxfId="324">
      <formula>$D$1&gt;J4</formula>
    </cfRule>
  </conditionalFormatting>
  <conditionalFormatting sqref="J4">
    <cfRule type="expression" priority="878" aboveAverage="0" equalAverage="0" bottom="0" percent="0" rank="0" text="" dxfId="325">
      <formula>$D$1&lt;J4</formula>
    </cfRule>
    <cfRule type="expression" priority="879" aboveAverage="0" equalAverage="0" bottom="0" percent="0" rank="0" text="" dxfId="326">
      <formula>$D$1&gt;J4</formula>
    </cfRule>
  </conditionalFormatting>
  <conditionalFormatting sqref="J4">
    <cfRule type="expression" priority="880" aboveAverage="0" equalAverage="0" bottom="0" percent="0" rank="0" text="" dxfId="327">
      <formula>$D$1&lt;J4</formula>
    </cfRule>
    <cfRule type="expression" priority="881" aboveAverage="0" equalAverage="0" bottom="0" percent="0" rank="0" text="" dxfId="328">
      <formula>$D$1&gt;J4</formula>
    </cfRule>
  </conditionalFormatting>
  <conditionalFormatting sqref="J4">
    <cfRule type="expression" priority="882" aboveAverage="0" equalAverage="0" bottom="0" percent="0" rank="0" text="" dxfId="329">
      <formula>$D$1&lt;J4</formula>
    </cfRule>
    <cfRule type="expression" priority="883" aboveAverage="0" equalAverage="0" bottom="0" percent="0" rank="0" text="" dxfId="330">
      <formula>$D$1&gt;J4</formula>
    </cfRule>
  </conditionalFormatting>
  <conditionalFormatting sqref="J5">
    <cfRule type="cellIs" priority="884" operator="equal" aboveAverage="0" equalAverage="0" bottom="0" percent="0" rank="0" text="" dxfId="331">
      <formula>5</formula>
    </cfRule>
    <cfRule type="cellIs" priority="885" operator="equal" aboveAverage="0" equalAverage="0" bottom="0" percent="0" rank="0" text="" dxfId="332">
      <formula>4</formula>
    </cfRule>
    <cfRule type="cellIs" priority="886" operator="equal" aboveAverage="0" equalAverage="0" bottom="0" percent="0" rank="0" text="" dxfId="333">
      <formula>3</formula>
    </cfRule>
  </conditionalFormatting>
  <conditionalFormatting sqref="L3">
    <cfRule type="expression" priority="887" aboveAverage="0" equalAverage="0" bottom="0" percent="0" rank="0" text="" dxfId="334">
      <formula>$D$1&lt;L3</formula>
    </cfRule>
    <cfRule type="expression" priority="888" aboveAverage="0" equalAverage="0" bottom="0" percent="0" rank="0" text="" dxfId="335">
      <formula>$D$1&gt;L3</formula>
    </cfRule>
  </conditionalFormatting>
  <conditionalFormatting sqref="L3">
    <cfRule type="expression" priority="889" aboveAverage="0" equalAverage="0" bottom="0" percent="0" rank="0" text="" dxfId="336">
      <formula>$D$1&lt;L3</formula>
    </cfRule>
    <cfRule type="expression" priority="890" aboveAverage="0" equalAverage="0" bottom="0" percent="0" rank="0" text="" dxfId="337">
      <formula>$D$1&gt;L3</formula>
    </cfRule>
  </conditionalFormatting>
  <conditionalFormatting sqref="I3">
    <cfRule type="expression" priority="891" aboveAverage="0" equalAverage="0" bottom="0" percent="0" rank="0" text="" dxfId="338">
      <formula>$D$1&lt;I3</formula>
    </cfRule>
    <cfRule type="expression" priority="892" aboveAverage="0" equalAverage="0" bottom="0" percent="0" rank="0" text="" dxfId="339">
      <formula>$D$1&gt;I3</formula>
    </cfRule>
  </conditionalFormatting>
  <conditionalFormatting sqref="L5">
    <cfRule type="cellIs" priority="893" operator="equal" aboveAverage="0" equalAverage="0" bottom="0" percent="0" rank="0" text="" dxfId="340">
      <formula>5</formula>
    </cfRule>
    <cfRule type="cellIs" priority="894" operator="equal" aboveAverage="0" equalAverage="0" bottom="0" percent="0" rank="0" text="" dxfId="341">
      <formula>4</formula>
    </cfRule>
    <cfRule type="cellIs" priority="895" operator="equal" aboveAverage="0" equalAverage="0" bottom="0" percent="0" rank="0" text="" dxfId="342">
      <formula>3</formula>
    </cfRule>
  </conditionalFormatting>
  <conditionalFormatting sqref="L4">
    <cfRule type="expression" priority="896" aboveAverage="0" equalAverage="0" bottom="0" percent="0" rank="0" text="" dxfId="343">
      <formula>$D$1&lt;L4</formula>
    </cfRule>
    <cfRule type="expression" priority="897" aboveAverage="0" equalAverage="0" bottom="0" percent="0" rank="0" text="" dxfId="344">
      <formula>$D$1&gt;L4</formula>
    </cfRule>
  </conditionalFormatting>
  <conditionalFormatting sqref="L5">
    <cfRule type="cellIs" priority="898" operator="equal" aboveAverage="0" equalAverage="0" bottom="0" percent="0" rank="0" text="" dxfId="345">
      <formula>5</formula>
    </cfRule>
    <cfRule type="cellIs" priority="899" operator="equal" aboveAverage="0" equalAverage="0" bottom="0" percent="0" rank="0" text="" dxfId="346">
      <formula>4</formula>
    </cfRule>
    <cfRule type="cellIs" priority="900" operator="equal" aboveAverage="0" equalAverage="0" bottom="0" percent="0" rank="0" text="" dxfId="347">
      <formula>3</formula>
    </cfRule>
  </conditionalFormatting>
  <conditionalFormatting sqref="L4">
    <cfRule type="expression" priority="901" aboveAverage="0" equalAverage="0" bottom="0" percent="0" rank="0" text="" dxfId="348">
      <formula>$D$1&lt;L4</formula>
    </cfRule>
    <cfRule type="expression" priority="902" aboveAverage="0" equalAverage="0" bottom="0" percent="0" rank="0" text="" dxfId="349">
      <formula>$D$1&gt;L4</formula>
    </cfRule>
  </conditionalFormatting>
  <conditionalFormatting sqref="L5">
    <cfRule type="cellIs" priority="903" operator="equal" aboveAverage="0" equalAverage="0" bottom="0" percent="0" rank="0" text="" dxfId="350">
      <formula>5</formula>
    </cfRule>
    <cfRule type="cellIs" priority="904" operator="equal" aboveAverage="0" equalAverage="0" bottom="0" percent="0" rank="0" text="" dxfId="351">
      <formula>4</formula>
    </cfRule>
    <cfRule type="cellIs" priority="905" operator="equal" aboveAverage="0" equalAverage="0" bottom="0" percent="0" rank="0" text="" dxfId="352">
      <formula>3</formula>
    </cfRule>
  </conditionalFormatting>
  <conditionalFormatting sqref="L4">
    <cfRule type="expression" priority="906" aboveAverage="0" equalAverage="0" bottom="0" percent="0" rank="0" text="" dxfId="353">
      <formula>$D$1&lt;L4</formula>
    </cfRule>
    <cfRule type="expression" priority="907" aboveAverage="0" equalAverage="0" bottom="0" percent="0" rank="0" text="" dxfId="354">
      <formula>$D$1&gt;L4</formula>
    </cfRule>
  </conditionalFormatting>
  <conditionalFormatting sqref="L5">
    <cfRule type="cellIs" priority="908" operator="equal" aboveAverage="0" equalAverage="0" bottom="0" percent="0" rank="0" text="" dxfId="355">
      <formula>5</formula>
    </cfRule>
    <cfRule type="cellIs" priority="909" operator="equal" aboveAverage="0" equalAverage="0" bottom="0" percent="0" rank="0" text="" dxfId="356">
      <formula>4</formula>
    </cfRule>
    <cfRule type="cellIs" priority="910" operator="equal" aboveAverage="0" equalAverage="0" bottom="0" percent="0" rank="0" text="" dxfId="357">
      <formula>3</formula>
    </cfRule>
  </conditionalFormatting>
  <conditionalFormatting sqref="L4">
    <cfRule type="expression" priority="911" aboveAverage="0" equalAverage="0" bottom="0" percent="0" rank="0" text="" dxfId="358">
      <formula>$D$1&lt;L4</formula>
    </cfRule>
    <cfRule type="expression" priority="912" aboveAverage="0" equalAverage="0" bottom="0" percent="0" rank="0" text="" dxfId="359">
      <formula>$D$1&gt;L4</formula>
    </cfRule>
  </conditionalFormatting>
  <conditionalFormatting sqref="L4">
    <cfRule type="expression" priority="913" aboveAverage="0" equalAverage="0" bottom="0" percent="0" rank="0" text="" dxfId="360">
      <formula>$D$1&lt;L4</formula>
    </cfRule>
    <cfRule type="expression" priority="914" aboveAverage="0" equalAverage="0" bottom="0" percent="0" rank="0" text="" dxfId="361">
      <formula>$D$1&gt;L4</formula>
    </cfRule>
  </conditionalFormatting>
  <conditionalFormatting sqref="L4">
    <cfRule type="expression" priority="915" aboveAverage="0" equalAverage="0" bottom="0" percent="0" rank="0" text="" dxfId="362">
      <formula>$D$1&lt;L4</formula>
    </cfRule>
    <cfRule type="expression" priority="916" aboveAverage="0" equalAverage="0" bottom="0" percent="0" rank="0" text="" dxfId="363">
      <formula>$D$1&gt;L4</formula>
    </cfRule>
  </conditionalFormatting>
  <conditionalFormatting sqref="L4">
    <cfRule type="expression" priority="917" aboveAverage="0" equalAverage="0" bottom="0" percent="0" rank="0" text="" dxfId="364">
      <formula>$D$1&lt;L4</formula>
    </cfRule>
    <cfRule type="expression" priority="918" aboveAverage="0" equalAverage="0" bottom="0" percent="0" rank="0" text="" dxfId="365">
      <formula>$D$1&gt;L4</formula>
    </cfRule>
  </conditionalFormatting>
  <conditionalFormatting sqref="L4">
    <cfRule type="expression" priority="919" aboveAverage="0" equalAverage="0" bottom="0" percent="0" rank="0" text="" dxfId="366">
      <formula>$D$1&lt;L4</formula>
    </cfRule>
    <cfRule type="expression" priority="920" aboveAverage="0" equalAverage="0" bottom="0" percent="0" rank="0" text="" dxfId="367">
      <formula>$D$1&gt;L4</formula>
    </cfRule>
  </conditionalFormatting>
  <conditionalFormatting sqref="L4">
    <cfRule type="expression" priority="921" aboveAverage="0" equalAverage="0" bottom="0" percent="0" rank="0" text="" dxfId="368">
      <formula>$D$1&lt;L4</formula>
    </cfRule>
    <cfRule type="expression" priority="922" aboveAverage="0" equalAverage="0" bottom="0" percent="0" rank="0" text="" dxfId="369">
      <formula>$D$1&gt;L4</formula>
    </cfRule>
  </conditionalFormatting>
  <conditionalFormatting sqref="L4">
    <cfRule type="expression" priority="923" aboveAverage="0" equalAverage="0" bottom="0" percent="0" rank="0" text="" dxfId="370">
      <formula>$D$1&lt;L4</formula>
    </cfRule>
    <cfRule type="expression" priority="924" aboveAverage="0" equalAverage="0" bottom="0" percent="0" rank="0" text="" dxfId="371">
      <formula>$D$1&gt;L4</formula>
    </cfRule>
  </conditionalFormatting>
  <conditionalFormatting sqref="L4">
    <cfRule type="expression" priority="925" aboveAverage="0" equalAverage="0" bottom="0" percent="0" rank="0" text="" dxfId="372">
      <formula>$D$1&lt;L4</formula>
    </cfRule>
    <cfRule type="expression" priority="926" aboveAverage="0" equalAverage="0" bottom="0" percent="0" rank="0" text="" dxfId="373">
      <formula>$D$1&gt;L4</formula>
    </cfRule>
  </conditionalFormatting>
  <conditionalFormatting sqref="I3">
    <cfRule type="expression" priority="927" aboveAverage="0" equalAverage="0" bottom="0" percent="0" rank="0" text="" dxfId="374">
      <formula>$D$1&lt;I3</formula>
    </cfRule>
    <cfRule type="expression" priority="928" aboveAverage="0" equalAverage="0" bottom="0" percent="0" rank="0" text="" dxfId="375">
      <formula>$D$1&gt;I3</formula>
    </cfRule>
  </conditionalFormatting>
  <conditionalFormatting sqref="L4">
    <cfRule type="expression" priority="929" aboveAverage="0" equalAverage="0" bottom="0" percent="0" rank="0" text="" dxfId="376">
      <formula>$D$1&lt;L4</formula>
    </cfRule>
    <cfRule type="expression" priority="930" aboveAverage="0" equalAverage="0" bottom="0" percent="0" rank="0" text="" dxfId="377">
      <formula>$D$1&gt;L4</formula>
    </cfRule>
  </conditionalFormatting>
  <conditionalFormatting sqref="M5">
    <cfRule type="cellIs" priority="931" operator="equal" aboveAverage="0" equalAverage="0" bottom="0" percent="0" rank="0" text="" dxfId="378">
      <formula>5</formula>
    </cfRule>
    <cfRule type="cellIs" priority="932" operator="equal" aboveAverage="0" equalAverage="0" bottom="0" percent="0" rank="0" text="" dxfId="379">
      <formula>4</formula>
    </cfRule>
    <cfRule type="cellIs" priority="933" operator="equal" aboveAverage="0" equalAverage="0" bottom="0" percent="0" rank="0" text="" dxfId="380">
      <formula>3</formula>
    </cfRule>
  </conditionalFormatting>
  <conditionalFormatting sqref="M4">
    <cfRule type="expression" priority="934" aboveAverage="0" equalAverage="0" bottom="0" percent="0" rank="0" text="" dxfId="381">
      <formula>$D$1&lt;M4</formula>
    </cfRule>
    <cfRule type="expression" priority="935" aboveAverage="0" equalAverage="0" bottom="0" percent="0" rank="0" text="" dxfId="382">
      <formula>$D$1&gt;M4</formula>
    </cfRule>
  </conditionalFormatting>
  <conditionalFormatting sqref="K5">
    <cfRule type="cellIs" priority="936" operator="equal" aboveAverage="0" equalAverage="0" bottom="0" percent="0" rank="0" text="" dxfId="383">
      <formula>5</formula>
    </cfRule>
    <cfRule type="cellIs" priority="937" operator="equal" aboveAverage="0" equalAverage="0" bottom="0" percent="0" rank="0" text="" dxfId="384">
      <formula>4</formula>
    </cfRule>
    <cfRule type="cellIs" priority="938" operator="equal" aboveAverage="0" equalAverage="0" bottom="0" percent="0" rank="0" text="" dxfId="385">
      <formula>3</formula>
    </cfRule>
  </conditionalFormatting>
  <conditionalFormatting sqref="K4">
    <cfRule type="expression" priority="939" aboveAverage="0" equalAverage="0" bottom="0" percent="0" rank="0" text="" dxfId="386">
      <formula>$D$1&lt;K4</formula>
    </cfRule>
    <cfRule type="expression" priority="940" aboveAverage="0" equalAverage="0" bottom="0" percent="0" rank="0" text="" dxfId="387">
      <formula>$D$1&gt;K4</formula>
    </cfRule>
  </conditionalFormatting>
  <conditionalFormatting sqref="K4">
    <cfRule type="expression" priority="941" aboveAverage="0" equalAverage="0" bottom="0" percent="0" rank="0" text="" dxfId="388">
      <formula>$D$1&lt;K4</formula>
    </cfRule>
    <cfRule type="expression" priority="942" aboveAverage="0" equalAverage="0" bottom="0" percent="0" rank="0" text="" dxfId="389">
      <formula>$D$1&gt;K4</formula>
    </cfRule>
  </conditionalFormatting>
  <conditionalFormatting sqref="K4">
    <cfRule type="expression" priority="943" aboveAverage="0" equalAverage="0" bottom="0" percent="0" rank="0" text="" dxfId="390">
      <formula>$D$1&lt;K4</formula>
    </cfRule>
    <cfRule type="expression" priority="944" aboveAverage="0" equalAverage="0" bottom="0" percent="0" rank="0" text="" dxfId="391">
      <formula>$D$1&gt;K4</formula>
    </cfRule>
  </conditionalFormatting>
  <conditionalFormatting sqref="K4">
    <cfRule type="expression" priority="945" aboveAverage="0" equalAverage="0" bottom="0" percent="0" rank="0" text="" dxfId="392">
      <formula>$D$1&lt;K4</formula>
    </cfRule>
    <cfRule type="expression" priority="946" aboveAverage="0" equalAverage="0" bottom="0" percent="0" rank="0" text="" dxfId="393">
      <formula>$D$1&gt;K4</formula>
    </cfRule>
  </conditionalFormatting>
  <conditionalFormatting sqref="K4">
    <cfRule type="expression" priority="947" aboveAverage="0" equalAverage="0" bottom="0" percent="0" rank="0" text="" dxfId="394">
      <formula>$D$1&lt;K4</formula>
    </cfRule>
    <cfRule type="expression" priority="948" aboveAverage="0" equalAverage="0" bottom="0" percent="0" rank="0" text="" dxfId="395">
      <formula>$D$1&gt;K4</formula>
    </cfRule>
  </conditionalFormatting>
  <conditionalFormatting sqref="K5">
    <cfRule type="cellIs" priority="949" operator="equal" aboveAverage="0" equalAverage="0" bottom="0" percent="0" rank="0" text="" dxfId="396">
      <formula>5</formula>
    </cfRule>
    <cfRule type="cellIs" priority="950" operator="equal" aboveAverage="0" equalAverage="0" bottom="0" percent="0" rank="0" text="" dxfId="397">
      <formula>4</formula>
    </cfRule>
    <cfRule type="cellIs" priority="951" operator="equal" aboveAverage="0" equalAverage="0" bottom="0" percent="0" rank="0" text="" dxfId="398">
      <formula>3</formula>
    </cfRule>
  </conditionalFormatting>
  <conditionalFormatting sqref="K4">
    <cfRule type="expression" priority="952" aboveAverage="0" equalAverage="0" bottom="0" percent="0" rank="0" text="" dxfId="399">
      <formula>$D$1&lt;K4</formula>
    </cfRule>
    <cfRule type="expression" priority="953" aboveAverage="0" equalAverage="0" bottom="0" percent="0" rank="0" text="" dxfId="400">
      <formula>$D$1&gt;K4</formula>
    </cfRule>
  </conditionalFormatting>
  <conditionalFormatting sqref="K5">
    <cfRule type="cellIs" priority="954" operator="equal" aboveAverage="0" equalAverage="0" bottom="0" percent="0" rank="0" text="" dxfId="401">
      <formula>5</formula>
    </cfRule>
    <cfRule type="cellIs" priority="955" operator="equal" aboveAverage="0" equalAverage="0" bottom="0" percent="0" rank="0" text="" dxfId="402">
      <formula>4</formula>
    </cfRule>
    <cfRule type="cellIs" priority="956" operator="equal" aboveAverage="0" equalAverage="0" bottom="0" percent="0" rank="0" text="" dxfId="403">
      <formula>3</formula>
    </cfRule>
  </conditionalFormatting>
  <conditionalFormatting sqref="K4">
    <cfRule type="expression" priority="957" aboveAverage="0" equalAverage="0" bottom="0" percent="0" rank="0" text="" dxfId="404">
      <formula>$D$1&lt;K4</formula>
    </cfRule>
    <cfRule type="expression" priority="958" aboveAverage="0" equalAverage="0" bottom="0" percent="0" rank="0" text="" dxfId="405">
      <formula>$D$1&gt;K4</formula>
    </cfRule>
  </conditionalFormatting>
  <conditionalFormatting sqref="K5">
    <cfRule type="cellIs" priority="959" operator="equal" aboveAverage="0" equalAverage="0" bottom="0" percent="0" rank="0" text="" dxfId="406">
      <formula>5</formula>
    </cfRule>
    <cfRule type="cellIs" priority="960" operator="equal" aboveAverage="0" equalAverage="0" bottom="0" percent="0" rank="0" text="" dxfId="407">
      <formula>4</formula>
    </cfRule>
    <cfRule type="cellIs" priority="961" operator="equal" aboveAverage="0" equalAverage="0" bottom="0" percent="0" rank="0" text="" dxfId="408">
      <formula>3</formula>
    </cfRule>
  </conditionalFormatting>
  <conditionalFormatting sqref="K4">
    <cfRule type="expression" priority="962" aboveAverage="0" equalAverage="0" bottom="0" percent="0" rank="0" text="" dxfId="409">
      <formula>$D$1&lt;K4</formula>
    </cfRule>
    <cfRule type="expression" priority="963" aboveAverage="0" equalAverage="0" bottom="0" percent="0" rank="0" text="" dxfId="410">
      <formula>$D$1&gt;K4</formula>
    </cfRule>
  </conditionalFormatting>
  <conditionalFormatting sqref="K4">
    <cfRule type="expression" priority="964" aboveAverage="0" equalAverage="0" bottom="0" percent="0" rank="0" text="" dxfId="411">
      <formula>$D$1&lt;K4</formula>
    </cfRule>
    <cfRule type="expression" priority="965" aboveAverage="0" equalAverage="0" bottom="0" percent="0" rank="0" text="" dxfId="412">
      <formula>$D$1&gt;K4</formula>
    </cfRule>
  </conditionalFormatting>
  <conditionalFormatting sqref="K4">
    <cfRule type="expression" priority="966" aboveAverage="0" equalAverage="0" bottom="0" percent="0" rank="0" text="" dxfId="413">
      <formula>$D$1&lt;K4</formula>
    </cfRule>
    <cfRule type="expression" priority="967" aboveAverage="0" equalAverage="0" bottom="0" percent="0" rank="0" text="" dxfId="414">
      <formula>$D$1&gt;K4</formula>
    </cfRule>
  </conditionalFormatting>
  <conditionalFormatting sqref="K4">
    <cfRule type="expression" priority="968" aboveAverage="0" equalAverage="0" bottom="0" percent="0" rank="0" text="" dxfId="415">
      <formula>$D$1&lt;K4</formula>
    </cfRule>
    <cfRule type="expression" priority="969" aboveAverage="0" equalAverage="0" bottom="0" percent="0" rank="0" text="" dxfId="416">
      <formula>$D$1&gt;K4</formula>
    </cfRule>
  </conditionalFormatting>
  <conditionalFormatting sqref="K4">
    <cfRule type="expression" priority="970" aboveAverage="0" equalAverage="0" bottom="0" percent="0" rank="0" text="" dxfId="417">
      <formula>$D$1&lt;K4</formula>
    </cfRule>
    <cfRule type="expression" priority="971" aboveAverage="0" equalAverage="0" bottom="0" percent="0" rank="0" text="" dxfId="418">
      <formula>$D$1&gt;K4</formula>
    </cfRule>
  </conditionalFormatting>
  <conditionalFormatting sqref="K4">
    <cfRule type="expression" priority="972" aboveAverage="0" equalAverage="0" bottom="0" percent="0" rank="0" text="" dxfId="419">
      <formula>$D$1&lt;K4</formula>
    </cfRule>
    <cfRule type="expression" priority="973" aboveAverage="0" equalAverage="0" bottom="0" percent="0" rank="0" text="" dxfId="420">
      <formula>$D$1&gt;K4</formula>
    </cfRule>
  </conditionalFormatting>
  <conditionalFormatting sqref="K4">
    <cfRule type="expression" priority="974" aboveAverage="0" equalAverage="0" bottom="0" percent="0" rank="0" text="" dxfId="421">
      <formula>$D$1&lt;K4</formula>
    </cfRule>
    <cfRule type="expression" priority="975" aboveAverage="0" equalAverage="0" bottom="0" percent="0" rank="0" text="" dxfId="422">
      <formula>$D$1&gt;K4</formula>
    </cfRule>
  </conditionalFormatting>
  <conditionalFormatting sqref="K4">
    <cfRule type="expression" priority="976" aboveAverage="0" equalAverage="0" bottom="0" percent="0" rank="0" text="" dxfId="423">
      <formula>$D$1&lt;K4</formula>
    </cfRule>
    <cfRule type="expression" priority="977" aboveAverage="0" equalAverage="0" bottom="0" percent="0" rank="0" text="" dxfId="424">
      <formula>$D$1&gt;K4</formula>
    </cfRule>
  </conditionalFormatting>
  <conditionalFormatting sqref="K4">
    <cfRule type="expression" priority="978" aboveAverage="0" equalAverage="0" bottom="0" percent="0" rank="0" text="" dxfId="425">
      <formula>$D$1&lt;K4</formula>
    </cfRule>
    <cfRule type="expression" priority="979" aboveAverage="0" equalAverage="0" bottom="0" percent="0" rank="0" text="" dxfId="426">
      <formula>$D$1&gt;K4</formula>
    </cfRule>
  </conditionalFormatting>
  <conditionalFormatting sqref="K4">
    <cfRule type="expression" priority="980" aboveAverage="0" equalAverage="0" bottom="0" percent="0" rank="0" text="" dxfId="427">
      <formula>$D$1&lt;K4</formula>
    </cfRule>
    <cfRule type="expression" priority="981" aboveAverage="0" equalAverage="0" bottom="0" percent="0" rank="0" text="" dxfId="428">
      <formula>$D$1&gt;K4</formula>
    </cfRule>
  </conditionalFormatting>
  <conditionalFormatting sqref="K4">
    <cfRule type="expression" priority="982" aboveAverage="0" equalAverage="0" bottom="0" percent="0" rank="0" text="" dxfId="429">
      <formula>$D$1&lt;K4</formula>
    </cfRule>
    <cfRule type="expression" priority="983" aboveAverage="0" equalAverage="0" bottom="0" percent="0" rank="0" text="" dxfId="430">
      <formula>$D$1&gt;K4</formula>
    </cfRule>
  </conditionalFormatting>
  <conditionalFormatting sqref="K4">
    <cfRule type="expression" priority="984" aboveAverage="0" equalAverage="0" bottom="0" percent="0" rank="0" text="" dxfId="431">
      <formula>$D$1&lt;K4</formula>
    </cfRule>
    <cfRule type="expression" priority="985" aboveAverage="0" equalAverage="0" bottom="0" percent="0" rank="0" text="" dxfId="432">
      <formula>$D$1&gt;K4</formula>
    </cfRule>
  </conditionalFormatting>
  <conditionalFormatting sqref="K4">
    <cfRule type="expression" priority="986" aboveAverage="0" equalAverage="0" bottom="0" percent="0" rank="0" text="" dxfId="433">
      <formula>$D$1&lt;K4</formula>
    </cfRule>
    <cfRule type="expression" priority="987" aboveAverage="0" equalAverage="0" bottom="0" percent="0" rank="0" text="" dxfId="434">
      <formula>$D$1&gt;K4</formula>
    </cfRule>
  </conditionalFormatting>
  <conditionalFormatting sqref="K4">
    <cfRule type="expression" priority="988" aboveAverage="0" equalAverage="0" bottom="0" percent="0" rank="0" text="" dxfId="435">
      <formula>$D$1&lt;K4</formula>
    </cfRule>
    <cfRule type="expression" priority="989" aboveAverage="0" equalAverage="0" bottom="0" percent="0" rank="0" text="" dxfId="436">
      <formula>$D$1&gt;K4</formula>
    </cfRule>
  </conditionalFormatting>
  <conditionalFormatting sqref="K4">
    <cfRule type="expression" priority="990" aboveAverage="0" equalAverage="0" bottom="0" percent="0" rank="0" text="" dxfId="437">
      <formula>$D$1&lt;K4</formula>
    </cfRule>
    <cfRule type="expression" priority="991" aboveAverage="0" equalAverage="0" bottom="0" percent="0" rank="0" text="" dxfId="438">
      <formula>$D$1&gt;K4</formula>
    </cfRule>
  </conditionalFormatting>
  <conditionalFormatting sqref="K4">
    <cfRule type="expression" priority="992" aboveAverage="0" equalAverage="0" bottom="0" percent="0" rank="0" text="" dxfId="439">
      <formula>$D$1&lt;K4</formula>
    </cfRule>
    <cfRule type="expression" priority="993" aboveAverage="0" equalAverage="0" bottom="0" percent="0" rank="0" text="" dxfId="440">
      <formula>$D$1&gt;K4</formula>
    </cfRule>
  </conditionalFormatting>
  <conditionalFormatting sqref="K4">
    <cfRule type="expression" priority="994" aboveAverage="0" equalAverage="0" bottom="0" percent="0" rank="0" text="" dxfId="441">
      <formula>$D$1&lt;K4</formula>
    </cfRule>
    <cfRule type="expression" priority="995" aboveAverage="0" equalAverage="0" bottom="0" percent="0" rank="0" text="" dxfId="442">
      <formula>$D$1&gt;K4</formula>
    </cfRule>
  </conditionalFormatting>
  <conditionalFormatting sqref="K4">
    <cfRule type="expression" priority="996" aboveAverage="0" equalAverage="0" bottom="0" percent="0" rank="0" text="" dxfId="443">
      <formula>$D$1&lt;K4</formula>
    </cfRule>
    <cfRule type="expression" priority="997" aboveAverage="0" equalAverage="0" bottom="0" percent="0" rank="0" text="" dxfId="444">
      <formula>$D$1&gt;K4</formula>
    </cfRule>
  </conditionalFormatting>
  <conditionalFormatting sqref="J3">
    <cfRule type="expression" priority="998" aboveAverage="0" equalAverage="0" bottom="0" percent="0" rank="0" text="" dxfId="445">
      <formula>$D$1&lt;J3</formula>
    </cfRule>
    <cfRule type="expression" priority="999" aboveAverage="0" equalAverage="0" bottom="0" percent="0" rank="0" text="" dxfId="446">
      <formula>$D$1&gt;J3</formula>
    </cfRule>
  </conditionalFormatting>
  <conditionalFormatting sqref="M5">
    <cfRule type="cellIs" priority="1000" operator="equal" aboveAverage="0" equalAverage="0" bottom="0" percent="0" rank="0" text="" dxfId="447">
      <formula>5</formula>
    </cfRule>
    <cfRule type="cellIs" priority="1001" operator="equal" aboveAverage="0" equalAverage="0" bottom="0" percent="0" rank="0" text="" dxfId="448">
      <formula>4</formula>
    </cfRule>
    <cfRule type="cellIs" priority="1002" operator="equal" aboveAverage="0" equalAverage="0" bottom="0" percent="0" rank="0" text="" dxfId="449">
      <formula>3</formula>
    </cfRule>
  </conditionalFormatting>
  <conditionalFormatting sqref="J4">
    <cfRule type="expression" priority="1003" aboveAverage="0" equalAverage="0" bottom="0" percent="0" rank="0" text="" dxfId="0">
      <formula>$D$1&lt;J4</formula>
    </cfRule>
    <cfRule type="expression" priority="1004" aboveAverage="0" equalAverage="0" bottom="0" percent="0" rank="0" text="" dxfId="1">
      <formula>$D$1&gt;J4</formula>
    </cfRule>
  </conditionalFormatting>
  <conditionalFormatting sqref="J4">
    <cfRule type="expression" priority="1005" aboveAverage="0" equalAverage="0" bottom="0" percent="0" rank="0" text="" dxfId="2">
      <formula>$D$1&lt;J4</formula>
    </cfRule>
    <cfRule type="expression" priority="1006" aboveAverage="0" equalAverage="0" bottom="0" percent="0" rank="0" text="" dxfId="3">
      <formula>$D$1&gt;J4</formula>
    </cfRule>
  </conditionalFormatting>
  <conditionalFormatting sqref="J4">
    <cfRule type="expression" priority="1007" aboveAverage="0" equalAverage="0" bottom="0" percent="0" rank="0" text="" dxfId="4">
      <formula>$D$1&lt;J4</formula>
    </cfRule>
    <cfRule type="expression" priority="1008" aboveAverage="0" equalAverage="0" bottom="0" percent="0" rank="0" text="" dxfId="5">
      <formula>$D$1&gt;J4</formula>
    </cfRule>
  </conditionalFormatting>
  <conditionalFormatting sqref="M4">
    <cfRule type="expression" priority="1009" aboveAverage="0" equalAverage="0" bottom="0" percent="0" rank="0" text="" dxfId="6">
      <formula>$D$1&lt;M4</formula>
    </cfRule>
    <cfRule type="expression" priority="1010" aboveAverage="0" equalAverage="0" bottom="0" percent="0" rank="0" text="" dxfId="7">
      <formula>$D$1&gt;M4</formula>
    </cfRule>
  </conditionalFormatting>
  <conditionalFormatting sqref="M5">
    <cfRule type="cellIs" priority="1011" operator="equal" aboveAverage="0" equalAverage="0" bottom="0" percent="0" rank="0" text="" dxfId="8">
      <formula>5</formula>
    </cfRule>
    <cfRule type="cellIs" priority="1012" operator="equal" aboveAverage="0" equalAverage="0" bottom="0" percent="0" rank="0" text="" dxfId="9">
      <formula>4</formula>
    </cfRule>
    <cfRule type="cellIs" priority="1013" operator="equal" aboveAverage="0" equalAverage="0" bottom="0" percent="0" rank="0" text="" dxfId="10">
      <formula>3</formula>
    </cfRule>
  </conditionalFormatting>
  <conditionalFormatting sqref="M4">
    <cfRule type="expression" priority="1014" aboveAverage="0" equalAverage="0" bottom="0" percent="0" rank="0" text="" dxfId="11">
      <formula>$D$1&lt;M4</formula>
    </cfRule>
    <cfRule type="expression" priority="1015" aboveAverage="0" equalAverage="0" bottom="0" percent="0" rank="0" text="" dxfId="12">
      <formula>$D$1&gt;M4</formula>
    </cfRule>
  </conditionalFormatting>
  <conditionalFormatting sqref="M5">
    <cfRule type="cellIs" priority="1016" operator="equal" aboveAverage="0" equalAverage="0" bottom="0" percent="0" rank="0" text="" dxfId="13">
      <formula>5</formula>
    </cfRule>
    <cfRule type="cellIs" priority="1017" operator="equal" aboveAverage="0" equalAverage="0" bottom="0" percent="0" rank="0" text="" dxfId="14">
      <formula>4</formula>
    </cfRule>
    <cfRule type="cellIs" priority="1018" operator="equal" aboveAverage="0" equalAverage="0" bottom="0" percent="0" rank="0" text="" dxfId="15">
      <formula>3</formula>
    </cfRule>
  </conditionalFormatting>
  <conditionalFormatting sqref="M4">
    <cfRule type="expression" priority="1019" aboveAverage="0" equalAverage="0" bottom="0" percent="0" rank="0" text="" dxfId="16">
      <formula>$D$1&lt;M4</formula>
    </cfRule>
    <cfRule type="expression" priority="1020" aboveAverage="0" equalAverage="0" bottom="0" percent="0" rank="0" text="" dxfId="17">
      <formula>$D$1&gt;M4</formula>
    </cfRule>
  </conditionalFormatting>
  <conditionalFormatting sqref="M5">
    <cfRule type="cellIs" priority="1021" operator="equal" aboveAverage="0" equalAverage="0" bottom="0" percent="0" rank="0" text="" dxfId="18">
      <formula>5</formula>
    </cfRule>
    <cfRule type="cellIs" priority="1022" operator="equal" aboveAverage="0" equalAverage="0" bottom="0" percent="0" rank="0" text="" dxfId="19">
      <formula>4</formula>
    </cfRule>
    <cfRule type="cellIs" priority="1023" operator="equal" aboveAverage="0" equalAverage="0" bottom="0" percent="0" rank="0" text="" dxfId="20">
      <formula>3</formula>
    </cfRule>
  </conditionalFormatting>
  <conditionalFormatting sqref="M4">
    <cfRule type="expression" priority="1024" aboveAverage="0" equalAverage="0" bottom="0" percent="0" rank="0" text="" dxfId="21">
      <formula>$D$1&lt;M4</formula>
    </cfRule>
    <cfRule type="expression" priority="1025" aboveAverage="0" equalAverage="0" bottom="0" percent="0" rank="0" text="" dxfId="22">
      <formula>$D$1&gt;M4</formula>
    </cfRule>
  </conditionalFormatting>
  <conditionalFormatting sqref="M4">
    <cfRule type="expression" priority="1026" aboveAverage="0" equalAverage="0" bottom="0" percent="0" rank="0" text="" dxfId="23">
      <formula>$D$1&lt;M4</formula>
    </cfRule>
    <cfRule type="expression" priority="1027" aboveAverage="0" equalAverage="0" bottom="0" percent="0" rank="0" text="" dxfId="24">
      <formula>$D$1&gt;M4</formula>
    </cfRule>
  </conditionalFormatting>
  <conditionalFormatting sqref="M4">
    <cfRule type="expression" priority="1028" aboveAverage="0" equalAverage="0" bottom="0" percent="0" rank="0" text="" dxfId="25">
      <formula>$D$1&lt;M4</formula>
    </cfRule>
    <cfRule type="expression" priority="1029" aboveAverage="0" equalAverage="0" bottom="0" percent="0" rank="0" text="" dxfId="26">
      <formula>$D$1&gt;M4</formula>
    </cfRule>
  </conditionalFormatting>
  <conditionalFormatting sqref="M4">
    <cfRule type="expression" priority="1030" aboveAverage="0" equalAverage="0" bottom="0" percent="0" rank="0" text="" dxfId="27">
      <formula>$D$1&lt;M4</formula>
    </cfRule>
    <cfRule type="expression" priority="1031" aboveAverage="0" equalAverage="0" bottom="0" percent="0" rank="0" text="" dxfId="28">
      <formula>$D$1&gt;M4</formula>
    </cfRule>
  </conditionalFormatting>
  <conditionalFormatting sqref="M4">
    <cfRule type="expression" priority="1032" aboveAverage="0" equalAverage="0" bottom="0" percent="0" rank="0" text="" dxfId="29">
      <formula>$D$1&lt;M4</formula>
    </cfRule>
    <cfRule type="expression" priority="1033" aboveAverage="0" equalAverage="0" bottom="0" percent="0" rank="0" text="" dxfId="30">
      <formula>$D$1&gt;M4</formula>
    </cfRule>
  </conditionalFormatting>
  <conditionalFormatting sqref="M4">
    <cfRule type="expression" priority="1034" aboveAverage="0" equalAverage="0" bottom="0" percent="0" rank="0" text="" dxfId="31">
      <formula>$D$1&lt;M4</formula>
    </cfRule>
    <cfRule type="expression" priority="1035" aboveAverage="0" equalAverage="0" bottom="0" percent="0" rank="0" text="" dxfId="32">
      <formula>$D$1&gt;M4</formula>
    </cfRule>
  </conditionalFormatting>
  <conditionalFormatting sqref="M4">
    <cfRule type="expression" priority="1036" aboveAverage="0" equalAverage="0" bottom="0" percent="0" rank="0" text="" dxfId="33">
      <formula>$D$1&lt;M4</formula>
    </cfRule>
    <cfRule type="expression" priority="1037" aboveAverage="0" equalAverage="0" bottom="0" percent="0" rank="0" text="" dxfId="34">
      <formula>$D$1&gt;M4</formula>
    </cfRule>
  </conditionalFormatting>
  <conditionalFormatting sqref="M4">
    <cfRule type="expression" priority="1038" aboveAverage="0" equalAverage="0" bottom="0" percent="0" rank="0" text="" dxfId="35">
      <formula>$D$1&lt;M4</formula>
    </cfRule>
    <cfRule type="expression" priority="1039" aboveAverage="0" equalAverage="0" bottom="0" percent="0" rank="0" text="" dxfId="36">
      <formula>$D$1&gt;M4</formula>
    </cfRule>
  </conditionalFormatting>
  <conditionalFormatting sqref="J4">
    <cfRule type="expression" priority="1040" aboveAverage="0" equalAverage="0" bottom="0" percent="0" rank="0" text="" dxfId="37">
      <formula>$D$1&lt;J4</formula>
    </cfRule>
    <cfRule type="expression" priority="1041" aboveAverage="0" equalAverage="0" bottom="0" percent="0" rank="0" text="" dxfId="38">
      <formula>$D$1&gt;J4</formula>
    </cfRule>
  </conditionalFormatting>
  <conditionalFormatting sqref="J3">
    <cfRule type="expression" priority="1042" aboveAverage="0" equalAverage="0" bottom="0" percent="0" rank="0" text="" dxfId="39">
      <formula>$D$1&lt;J3</formula>
    </cfRule>
    <cfRule type="expression" priority="1043" aboveAverage="0" equalAverage="0" bottom="0" percent="0" rank="0" text="" dxfId="40">
      <formula>$D$1&gt;J3</formula>
    </cfRule>
  </conditionalFormatting>
  <conditionalFormatting sqref="J4">
    <cfRule type="expression" priority="1044" aboveAverage="0" equalAverage="0" bottom="0" percent="0" rank="0" text="" dxfId="41">
      <formula>$D$1&lt;J4</formula>
    </cfRule>
    <cfRule type="expression" priority="1045" aboveAverage="0" equalAverage="0" bottom="0" percent="0" rank="0" text="" dxfId="42">
      <formula>$D$1&gt;J4</formula>
    </cfRule>
  </conditionalFormatting>
  <conditionalFormatting sqref="J4">
    <cfRule type="expression" priority="1046" aboveAverage="0" equalAverage="0" bottom="0" percent="0" rank="0" text="" dxfId="43">
      <formula>$D$1&lt;J4</formula>
    </cfRule>
    <cfRule type="expression" priority="1047" aboveAverage="0" equalAverage="0" bottom="0" percent="0" rank="0" text="" dxfId="44">
      <formula>$D$1&gt;J4</formula>
    </cfRule>
  </conditionalFormatting>
  <conditionalFormatting sqref="J4">
    <cfRule type="expression" priority="1048" aboveAverage="0" equalAverage="0" bottom="0" percent="0" rank="0" text="" dxfId="45">
      <formula>$D$1&lt;J4</formula>
    </cfRule>
    <cfRule type="expression" priority="1049" aboveAverage="0" equalAverage="0" bottom="0" percent="0" rank="0" text="" dxfId="46">
      <formula>$D$1&gt;J4</formula>
    </cfRule>
  </conditionalFormatting>
  <conditionalFormatting sqref="J5">
    <cfRule type="cellIs" priority="1050" operator="equal" aboveAverage="0" equalAverage="0" bottom="0" percent="0" rank="0" text="" dxfId="47">
      <formula>5</formula>
    </cfRule>
    <cfRule type="cellIs" priority="1051" operator="equal" aboveAverage="0" equalAverage="0" bottom="0" percent="0" rank="0" text="" dxfId="48">
      <formula>4</formula>
    </cfRule>
    <cfRule type="cellIs" priority="1052" operator="equal" aboveAverage="0" equalAverage="0" bottom="0" percent="0" rank="0" text="" dxfId="49">
      <formula>3</formula>
    </cfRule>
  </conditionalFormatting>
  <conditionalFormatting sqref="J4">
    <cfRule type="expression" priority="1053" aboveAverage="0" equalAverage="0" bottom="0" percent="0" rank="0" text="" dxfId="50">
      <formula>$D$1&lt;J4</formula>
    </cfRule>
    <cfRule type="expression" priority="1054" aboveAverage="0" equalAverage="0" bottom="0" percent="0" rank="0" text="" dxfId="51">
      <formula>$D$1&gt;J4</formula>
    </cfRule>
  </conditionalFormatting>
  <conditionalFormatting sqref="J4">
    <cfRule type="expression" priority="1055" aboveAverage="0" equalAverage="0" bottom="0" percent="0" rank="0" text="" dxfId="52">
      <formula>$D$1&lt;J4</formula>
    </cfRule>
    <cfRule type="expression" priority="1056" aboveAverage="0" equalAverage="0" bottom="0" percent="0" rank="0" text="" dxfId="53">
      <formula>$D$1&gt;J4</formula>
    </cfRule>
  </conditionalFormatting>
  <conditionalFormatting sqref="J4">
    <cfRule type="expression" priority="1057" aboveAverage="0" equalAverage="0" bottom="0" percent="0" rank="0" text="" dxfId="54">
      <formula>$D$1&lt;J4</formula>
    </cfRule>
    <cfRule type="expression" priority="1058" aboveAverage="0" equalAverage="0" bottom="0" percent="0" rank="0" text="" dxfId="55">
      <formula>$D$1&gt;J4</formula>
    </cfRule>
  </conditionalFormatting>
  <conditionalFormatting sqref="J4">
    <cfRule type="expression" priority="1059" aboveAverage="0" equalAverage="0" bottom="0" percent="0" rank="0" text="" dxfId="56">
      <formula>$D$1&lt;J4</formula>
    </cfRule>
    <cfRule type="expression" priority="1060" aboveAverage="0" equalAverage="0" bottom="0" percent="0" rank="0" text="" dxfId="57">
      <formula>$D$1&gt;J4</formula>
    </cfRule>
  </conditionalFormatting>
  <conditionalFormatting sqref="J4">
    <cfRule type="expression" priority="1061" aboveAverage="0" equalAverage="0" bottom="0" percent="0" rank="0" text="" dxfId="58">
      <formula>$D$1&lt;J4</formula>
    </cfRule>
    <cfRule type="expression" priority="1062" aboveAverage="0" equalAverage="0" bottom="0" percent="0" rank="0" text="" dxfId="59">
      <formula>$D$1&gt;J4</formula>
    </cfRule>
  </conditionalFormatting>
  <conditionalFormatting sqref="J4">
    <cfRule type="expression" priority="1063" aboveAverage="0" equalAverage="0" bottom="0" percent="0" rank="0" text="" dxfId="60">
      <formula>$D$1&lt;J4</formula>
    </cfRule>
    <cfRule type="expression" priority="1064" aboveAverage="0" equalAverage="0" bottom="0" percent="0" rank="0" text="" dxfId="61">
      <formula>$D$1&gt;J4</formula>
    </cfRule>
  </conditionalFormatting>
  <conditionalFormatting sqref="M4">
    <cfRule type="expression" priority="1065" aboveAverage="0" equalAverage="0" bottom="0" percent="0" rank="0" text="" dxfId="62">
      <formula>$D$1&lt;M4</formula>
    </cfRule>
    <cfRule type="expression" priority="1066" aboveAverage="0" equalAverage="0" bottom="0" percent="0" rank="0" text="" dxfId="63">
      <formula>$D$1&gt;M4</formula>
    </cfRule>
  </conditionalFormatting>
  <conditionalFormatting sqref="J5">
    <cfRule type="cellIs" priority="1067" operator="equal" aboveAverage="0" equalAverage="0" bottom="0" percent="0" rank="0" text="" dxfId="64">
      <formula>5</formula>
    </cfRule>
    <cfRule type="cellIs" priority="1068" operator="equal" aboveAverage="0" equalAverage="0" bottom="0" percent="0" rank="0" text="" dxfId="65">
      <formula>4</formula>
    </cfRule>
    <cfRule type="cellIs" priority="1069" operator="equal" aboveAverage="0" equalAverage="0" bottom="0" percent="0" rank="0" text="" dxfId="66">
      <formula>3</formula>
    </cfRule>
  </conditionalFormatting>
  <conditionalFormatting sqref="J3:J4">
    <cfRule type="expression" priority="1070" aboveAverage="0" equalAverage="0" bottom="0" percent="0" rank="0" text="" dxfId="67">
      <formula>$D$1&lt;J3</formula>
    </cfRule>
    <cfRule type="expression" priority="1071" aboveAverage="0" equalAverage="0" bottom="0" percent="0" rank="0" text="" dxfId="68">
      <formula>$D$1&gt;J3</formula>
    </cfRule>
  </conditionalFormatting>
  <conditionalFormatting sqref="J4">
    <cfRule type="expression" priority="1072" aboveAverage="0" equalAverage="0" bottom="0" percent="0" rank="0" text="" dxfId="69">
      <formula>$D$1&lt;J4</formula>
    </cfRule>
    <cfRule type="expression" priority="1073" aboveAverage="0" equalAverage="0" bottom="0" percent="0" rank="0" text="" dxfId="70">
      <formula>$D$1&gt;J4</formula>
    </cfRule>
  </conditionalFormatting>
  <conditionalFormatting sqref="J4">
    <cfRule type="expression" priority="1074" aboveAverage="0" equalAverage="0" bottom="0" percent="0" rank="0" text="" dxfId="71">
      <formula>$D$1&lt;J4</formula>
    </cfRule>
    <cfRule type="expression" priority="1075" aboveAverage="0" equalAverage="0" bottom="0" percent="0" rank="0" text="" dxfId="72">
      <formula>$D$1&gt;J4</formula>
    </cfRule>
  </conditionalFormatting>
  <conditionalFormatting sqref="J5">
    <cfRule type="cellIs" priority="1076" operator="equal" aboveAverage="0" equalAverage="0" bottom="0" percent="0" rank="0" text="" dxfId="73">
      <formula>5</formula>
    </cfRule>
    <cfRule type="cellIs" priority="1077" operator="equal" aboveAverage="0" equalAverage="0" bottom="0" percent="0" rank="0" text="" dxfId="74">
      <formula>4</formula>
    </cfRule>
    <cfRule type="cellIs" priority="1078" operator="equal" aboveAverage="0" equalAverage="0" bottom="0" percent="0" rank="0" text="" dxfId="75">
      <formula>3</formula>
    </cfRule>
  </conditionalFormatting>
  <conditionalFormatting sqref="J4">
    <cfRule type="expression" priority="1079" aboveAverage="0" equalAverage="0" bottom="0" percent="0" rank="0" text="" dxfId="76">
      <formula>$D$1&lt;J4</formula>
    </cfRule>
    <cfRule type="expression" priority="1080" aboveAverage="0" equalAverage="0" bottom="0" percent="0" rank="0" text="" dxfId="77">
      <formula>$D$1&gt;J4</formula>
    </cfRule>
  </conditionalFormatting>
  <conditionalFormatting sqref="J5">
    <cfRule type="cellIs" priority="1081" operator="equal" aboveAverage="0" equalAverage="0" bottom="0" percent="0" rank="0" text="" dxfId="78">
      <formula>5</formula>
    </cfRule>
    <cfRule type="cellIs" priority="1082" operator="equal" aboveAverage="0" equalAverage="0" bottom="0" percent="0" rank="0" text="" dxfId="79">
      <formula>4</formula>
    </cfRule>
    <cfRule type="cellIs" priority="1083" operator="equal" aboveAverage="0" equalAverage="0" bottom="0" percent="0" rank="0" text="" dxfId="80">
      <formula>3</formula>
    </cfRule>
  </conditionalFormatting>
  <conditionalFormatting sqref="J4">
    <cfRule type="expression" priority="1084" aboveAverage="0" equalAverage="0" bottom="0" percent="0" rank="0" text="" dxfId="81">
      <formula>$D$1&lt;J4</formula>
    </cfRule>
    <cfRule type="expression" priority="1085" aboveAverage="0" equalAverage="0" bottom="0" percent="0" rank="0" text="" dxfId="82">
      <formula>$D$1&gt;J4</formula>
    </cfRule>
  </conditionalFormatting>
  <conditionalFormatting sqref="J5">
    <cfRule type="cellIs" priority="1086" operator="equal" aboveAverage="0" equalAverage="0" bottom="0" percent="0" rank="0" text="" dxfId="83">
      <formula>5</formula>
    </cfRule>
    <cfRule type="cellIs" priority="1087" operator="equal" aboveAverage="0" equalAverage="0" bottom="0" percent="0" rank="0" text="" dxfId="84">
      <formula>4</formula>
    </cfRule>
    <cfRule type="cellIs" priority="1088" operator="equal" aboveAverage="0" equalAverage="0" bottom="0" percent="0" rank="0" text="" dxfId="85">
      <formula>3</formula>
    </cfRule>
  </conditionalFormatting>
  <conditionalFormatting sqref="J4">
    <cfRule type="expression" priority="1089" aboveAverage="0" equalAverage="0" bottom="0" percent="0" rank="0" text="" dxfId="86">
      <formula>$D$1&lt;J4</formula>
    </cfRule>
    <cfRule type="expression" priority="1090" aboveAverage="0" equalAverage="0" bottom="0" percent="0" rank="0" text="" dxfId="87">
      <formula>$D$1&gt;J4</formula>
    </cfRule>
  </conditionalFormatting>
  <conditionalFormatting sqref="J4">
    <cfRule type="expression" priority="1091" aboveAverage="0" equalAverage="0" bottom="0" percent="0" rank="0" text="" dxfId="88">
      <formula>$D$1&lt;J4</formula>
    </cfRule>
    <cfRule type="expression" priority="1092" aboveAverage="0" equalAverage="0" bottom="0" percent="0" rank="0" text="" dxfId="89">
      <formula>$D$1&gt;J4</formula>
    </cfRule>
  </conditionalFormatting>
  <conditionalFormatting sqref="J4">
    <cfRule type="expression" priority="1093" aboveAverage="0" equalAverage="0" bottom="0" percent="0" rank="0" text="" dxfId="90">
      <formula>$D$1&lt;J4</formula>
    </cfRule>
    <cfRule type="expression" priority="1094" aboveAverage="0" equalAverage="0" bottom="0" percent="0" rank="0" text="" dxfId="91">
      <formula>$D$1&gt;J4</formula>
    </cfRule>
  </conditionalFormatting>
  <conditionalFormatting sqref="J4">
    <cfRule type="expression" priority="1095" aboveAverage="0" equalAverage="0" bottom="0" percent="0" rank="0" text="" dxfId="92">
      <formula>$D$1&lt;J4</formula>
    </cfRule>
    <cfRule type="expression" priority="1096" aboveAverage="0" equalAverage="0" bottom="0" percent="0" rank="0" text="" dxfId="93">
      <formula>$D$1&gt;J4</formula>
    </cfRule>
  </conditionalFormatting>
  <conditionalFormatting sqref="J4">
    <cfRule type="expression" priority="1097" aboveAverage="0" equalAverage="0" bottom="0" percent="0" rank="0" text="" dxfId="94">
      <formula>$D$1&lt;J4</formula>
    </cfRule>
    <cfRule type="expression" priority="1098" aboveAverage="0" equalAverage="0" bottom="0" percent="0" rank="0" text="" dxfId="95">
      <formula>$D$1&gt;J4</formula>
    </cfRule>
  </conditionalFormatting>
  <conditionalFormatting sqref="J4">
    <cfRule type="expression" priority="1099" aboveAverage="0" equalAverage="0" bottom="0" percent="0" rank="0" text="" dxfId="96">
      <formula>$D$1&lt;J4</formula>
    </cfRule>
    <cfRule type="expression" priority="1100" aboveAverage="0" equalAverage="0" bottom="0" percent="0" rank="0" text="" dxfId="97">
      <formula>$D$1&gt;J4</formula>
    </cfRule>
  </conditionalFormatting>
  <conditionalFormatting sqref="J4">
    <cfRule type="expression" priority="1101" aboveAverage="0" equalAverage="0" bottom="0" percent="0" rank="0" text="" dxfId="98">
      <formula>$D$1&lt;J4</formula>
    </cfRule>
    <cfRule type="expression" priority="1102" aboveAverage="0" equalAverage="0" bottom="0" percent="0" rank="0" text="" dxfId="99">
      <formula>$D$1&gt;J4</formula>
    </cfRule>
  </conditionalFormatting>
  <conditionalFormatting sqref="J4">
    <cfRule type="expression" priority="1103" aboveAverage="0" equalAverage="0" bottom="0" percent="0" rank="0" text="" dxfId="100">
      <formula>$D$1&lt;J4</formula>
    </cfRule>
    <cfRule type="expression" priority="1104" aboveAverage="0" equalAverage="0" bottom="0" percent="0" rank="0" text="" dxfId="101">
      <formula>$D$1&gt;J4</formula>
    </cfRule>
  </conditionalFormatting>
  <conditionalFormatting sqref="J4">
    <cfRule type="expression" priority="1105" aboveAverage="0" equalAverage="0" bottom="0" percent="0" rank="0" text="" dxfId="102">
      <formula>$D$1&lt;J4</formula>
    </cfRule>
    <cfRule type="expression" priority="1106" aboveAverage="0" equalAverage="0" bottom="0" percent="0" rank="0" text="" dxfId="103">
      <formula>$D$1&gt;J4</formula>
    </cfRule>
  </conditionalFormatting>
  <conditionalFormatting sqref="I3">
    <cfRule type="expression" priority="1107" aboveAverage="0" equalAverage="0" bottom="0" percent="0" rank="0" text="" dxfId="104">
      <formula>$D$1&lt;I3</formula>
    </cfRule>
    <cfRule type="expression" priority="1108" aboveAverage="0" equalAverage="0" bottom="0" percent="0" rank="0" text="" dxfId="105">
      <formula>$D$1&gt;I3</formula>
    </cfRule>
  </conditionalFormatting>
  <conditionalFormatting sqref="I3">
    <cfRule type="expression" priority="1109" aboveAverage="0" equalAverage="0" bottom="0" percent="0" rank="0" text="" dxfId="106">
      <formula>$D$1&lt;I3</formula>
    </cfRule>
    <cfRule type="expression" priority="1110" aboveAverage="0" equalAverage="0" bottom="0" percent="0" rank="0" text="" dxfId="107">
      <formula>$D$1&gt;I3</formula>
    </cfRule>
  </conditionalFormatting>
  <conditionalFormatting sqref="L5">
    <cfRule type="cellIs" priority="1111" operator="equal" aboveAverage="0" equalAverage="0" bottom="0" percent="0" rank="0" text="" dxfId="108">
      <formula>5</formula>
    </cfRule>
    <cfRule type="cellIs" priority="1112" operator="equal" aboveAverage="0" equalAverage="0" bottom="0" percent="0" rank="0" text="" dxfId="109">
      <formula>4</formula>
    </cfRule>
    <cfRule type="cellIs" priority="1113" operator="equal" aboveAverage="0" equalAverage="0" bottom="0" percent="0" rank="0" text="" dxfId="110">
      <formula>3</formula>
    </cfRule>
  </conditionalFormatting>
  <conditionalFormatting sqref="L4">
    <cfRule type="expression" priority="1114" aboveAverage="0" equalAverage="0" bottom="0" percent="0" rank="0" text="" dxfId="111">
      <formula>$D$1&lt;L4</formula>
    </cfRule>
    <cfRule type="expression" priority="1115" aboveAverage="0" equalAverage="0" bottom="0" percent="0" rank="0" text="" dxfId="112">
      <formula>$D$1&gt;L4</formula>
    </cfRule>
  </conditionalFormatting>
  <conditionalFormatting sqref="M5">
    <cfRule type="cellIs" priority="1116" operator="equal" aboveAverage="0" equalAverage="0" bottom="0" percent="0" rank="0" text="" dxfId="113">
      <formula>5</formula>
    </cfRule>
    <cfRule type="cellIs" priority="1117" operator="equal" aboveAverage="0" equalAverage="0" bottom="0" percent="0" rank="0" text="" dxfId="114">
      <formula>4</formula>
    </cfRule>
    <cfRule type="cellIs" priority="1118" operator="equal" aboveAverage="0" equalAverage="0" bottom="0" percent="0" rank="0" text="" dxfId="115">
      <formula>3</formula>
    </cfRule>
  </conditionalFormatting>
  <conditionalFormatting sqref="M4">
    <cfRule type="expression" priority="1119" aboveAverage="0" equalAverage="0" bottom="0" percent="0" rank="0" text="" dxfId="116">
      <formula>$D$1&lt;M4</formula>
    </cfRule>
    <cfRule type="expression" priority="1120" aboveAverage="0" equalAverage="0" bottom="0" percent="0" rank="0" text="" dxfId="117">
      <formula>$D$1&gt;M4</formula>
    </cfRule>
  </conditionalFormatting>
  <conditionalFormatting sqref="M5">
    <cfRule type="cellIs" priority="1121" operator="equal" aboveAverage="0" equalAverage="0" bottom="0" percent="0" rank="0" text="" dxfId="118">
      <formula>5</formula>
    </cfRule>
    <cfRule type="cellIs" priority="1122" operator="equal" aboveAverage="0" equalAverage="0" bottom="0" percent="0" rank="0" text="" dxfId="119">
      <formula>4</formula>
    </cfRule>
    <cfRule type="cellIs" priority="1123" operator="equal" aboveAverage="0" equalAverage="0" bottom="0" percent="0" rank="0" text="" dxfId="120">
      <formula>3</formula>
    </cfRule>
  </conditionalFormatting>
  <conditionalFormatting sqref="M4">
    <cfRule type="expression" priority="1124" aboveAverage="0" equalAverage="0" bottom="0" percent="0" rank="0" text="" dxfId="121">
      <formula>$D$1&lt;M4</formula>
    </cfRule>
    <cfRule type="expression" priority="1125" aboveAverage="0" equalAverage="0" bottom="0" percent="0" rank="0" text="" dxfId="122">
      <formula>$D$1&gt;M4</formula>
    </cfRule>
  </conditionalFormatting>
  <conditionalFormatting sqref="M4">
    <cfRule type="expression" priority="1126" aboveAverage="0" equalAverage="0" bottom="0" percent="0" rank="0" text="" dxfId="123">
      <formula>$D$1&lt;M4</formula>
    </cfRule>
    <cfRule type="expression" priority="1127" aboveAverage="0" equalAverage="0" bottom="0" percent="0" rank="0" text="" dxfId="124">
      <formula>$D$1&gt;M4</formula>
    </cfRule>
  </conditionalFormatting>
  <conditionalFormatting sqref="M4">
    <cfRule type="expression" priority="1128" aboveAverage="0" equalAverage="0" bottom="0" percent="0" rank="0" text="" dxfId="125">
      <formula>$D$1&lt;M4</formula>
    </cfRule>
    <cfRule type="expression" priority="1129" aboveAverage="0" equalAverage="0" bottom="0" percent="0" rank="0" text="" dxfId="126">
      <formula>$D$1&gt;M4</formula>
    </cfRule>
  </conditionalFormatting>
  <conditionalFormatting sqref="L5">
    <cfRule type="cellIs" priority="1130" operator="equal" aboveAverage="0" equalAverage="0" bottom="0" percent="0" rank="0" text="" dxfId="127">
      <formula>5</formula>
    </cfRule>
    <cfRule type="cellIs" priority="1131" operator="equal" aboveAverage="0" equalAverage="0" bottom="0" percent="0" rank="0" text="" dxfId="128">
      <formula>4</formula>
    </cfRule>
    <cfRule type="cellIs" priority="1132" operator="equal" aboveAverage="0" equalAverage="0" bottom="0" percent="0" rank="0" text="" dxfId="129">
      <formula>3</formula>
    </cfRule>
  </conditionalFormatting>
  <conditionalFormatting sqref="L4">
    <cfRule type="expression" priority="1133" aboveAverage="0" equalAverage="0" bottom="0" percent="0" rank="0" text="" dxfId="130">
      <formula>$D$1&lt;L4</formula>
    </cfRule>
    <cfRule type="expression" priority="1134" aboveAverage="0" equalAverage="0" bottom="0" percent="0" rank="0" text="" dxfId="131">
      <formula>$D$1&gt;L4</formula>
    </cfRule>
  </conditionalFormatting>
  <conditionalFormatting sqref="L5">
    <cfRule type="cellIs" priority="1135" operator="equal" aboveAverage="0" equalAverage="0" bottom="0" percent="0" rank="0" text="" dxfId="132">
      <formula>5</formula>
    </cfRule>
    <cfRule type="cellIs" priority="1136" operator="equal" aboveAverage="0" equalAverage="0" bottom="0" percent="0" rank="0" text="" dxfId="133">
      <formula>4</formula>
    </cfRule>
    <cfRule type="cellIs" priority="1137" operator="equal" aboveAverage="0" equalAverage="0" bottom="0" percent="0" rank="0" text="" dxfId="134">
      <formula>3</formula>
    </cfRule>
  </conditionalFormatting>
  <conditionalFormatting sqref="L4">
    <cfRule type="expression" priority="1138" aboveAverage="0" equalAverage="0" bottom="0" percent="0" rank="0" text="" dxfId="135">
      <formula>$D$1&lt;L4</formula>
    </cfRule>
    <cfRule type="expression" priority="1139" aboveAverage="0" equalAverage="0" bottom="0" percent="0" rank="0" text="" dxfId="136">
      <formula>$D$1&gt;L4</formula>
    </cfRule>
  </conditionalFormatting>
  <conditionalFormatting sqref="L5">
    <cfRule type="cellIs" priority="1140" operator="equal" aboveAverage="0" equalAverage="0" bottom="0" percent="0" rank="0" text="" dxfId="137">
      <formula>5</formula>
    </cfRule>
    <cfRule type="cellIs" priority="1141" operator="equal" aboveAverage="0" equalAverage="0" bottom="0" percent="0" rank="0" text="" dxfId="138">
      <formula>4</formula>
    </cfRule>
    <cfRule type="cellIs" priority="1142" operator="equal" aboveAverage="0" equalAverage="0" bottom="0" percent="0" rank="0" text="" dxfId="139">
      <formula>3</formula>
    </cfRule>
  </conditionalFormatting>
  <conditionalFormatting sqref="L4">
    <cfRule type="expression" priority="1143" aboveAverage="0" equalAverage="0" bottom="0" percent="0" rank="0" text="" dxfId="140">
      <formula>$D$1&lt;L4</formula>
    </cfRule>
    <cfRule type="expression" priority="1144" aboveAverage="0" equalAverage="0" bottom="0" percent="0" rank="0" text="" dxfId="141">
      <formula>$D$1&gt;L4</formula>
    </cfRule>
  </conditionalFormatting>
  <conditionalFormatting sqref="L5">
    <cfRule type="cellIs" priority="1145" operator="equal" aboveAverage="0" equalAverage="0" bottom="0" percent="0" rank="0" text="" dxfId="142">
      <formula>5</formula>
    </cfRule>
    <cfRule type="cellIs" priority="1146" operator="equal" aboveAverage="0" equalAverage="0" bottom="0" percent="0" rank="0" text="" dxfId="143">
      <formula>4</formula>
    </cfRule>
    <cfRule type="cellIs" priority="1147" operator="equal" aboveAverage="0" equalAverage="0" bottom="0" percent="0" rank="0" text="" dxfId="144">
      <formula>3</formula>
    </cfRule>
  </conditionalFormatting>
  <conditionalFormatting sqref="L4">
    <cfRule type="expression" priority="1148" aboveAverage="0" equalAverage="0" bottom="0" percent="0" rank="0" text="" dxfId="145">
      <formula>$D$1&lt;L4</formula>
    </cfRule>
    <cfRule type="expression" priority="1149" aboveAverage="0" equalAverage="0" bottom="0" percent="0" rank="0" text="" dxfId="146">
      <formula>$D$1&gt;L4</formula>
    </cfRule>
  </conditionalFormatting>
  <conditionalFormatting sqref="L4">
    <cfRule type="expression" priority="1150" aboveAverage="0" equalAverage="0" bottom="0" percent="0" rank="0" text="" dxfId="147">
      <formula>$D$1&lt;L4</formula>
    </cfRule>
    <cfRule type="expression" priority="1151" aboveAverage="0" equalAverage="0" bottom="0" percent="0" rank="0" text="" dxfId="148">
      <formula>$D$1&gt;L4</formula>
    </cfRule>
  </conditionalFormatting>
  <conditionalFormatting sqref="L4">
    <cfRule type="expression" priority="1152" aboveAverage="0" equalAverage="0" bottom="0" percent="0" rank="0" text="" dxfId="149">
      <formula>$D$1&lt;L4</formula>
    </cfRule>
    <cfRule type="expression" priority="1153" aboveAverage="0" equalAverage="0" bottom="0" percent="0" rank="0" text="" dxfId="150">
      <formula>$D$1&gt;L4</formula>
    </cfRule>
  </conditionalFormatting>
  <conditionalFormatting sqref="L4">
    <cfRule type="expression" priority="1154" aboveAverage="0" equalAverage="0" bottom="0" percent="0" rank="0" text="" dxfId="151">
      <formula>$D$1&lt;L4</formula>
    </cfRule>
    <cfRule type="expression" priority="1155" aboveAverage="0" equalAverage="0" bottom="0" percent="0" rank="0" text="" dxfId="152">
      <formula>$D$1&gt;L4</formula>
    </cfRule>
  </conditionalFormatting>
  <conditionalFormatting sqref="L4">
    <cfRule type="expression" priority="1156" aboveAverage="0" equalAverage="0" bottom="0" percent="0" rank="0" text="" dxfId="153">
      <formula>$D$1&lt;L4</formula>
    </cfRule>
    <cfRule type="expression" priority="1157" aboveAverage="0" equalAverage="0" bottom="0" percent="0" rank="0" text="" dxfId="154">
      <formula>$D$1&gt;L4</formula>
    </cfRule>
  </conditionalFormatting>
  <conditionalFormatting sqref="L4">
    <cfRule type="expression" priority="1158" aboveAverage="0" equalAverage="0" bottom="0" percent="0" rank="0" text="" dxfId="155">
      <formula>$D$1&lt;L4</formula>
    </cfRule>
    <cfRule type="expression" priority="1159" aboveAverage="0" equalAverage="0" bottom="0" percent="0" rank="0" text="" dxfId="156">
      <formula>$D$1&gt;L4</formula>
    </cfRule>
  </conditionalFormatting>
  <conditionalFormatting sqref="L4">
    <cfRule type="expression" priority="1160" aboveAverage="0" equalAverage="0" bottom="0" percent="0" rank="0" text="" dxfId="157">
      <formula>$D$1&lt;L4</formula>
    </cfRule>
    <cfRule type="expression" priority="1161" aboveAverage="0" equalAverage="0" bottom="0" percent="0" rank="0" text="" dxfId="158">
      <formula>$D$1&gt;L4</formula>
    </cfRule>
  </conditionalFormatting>
  <conditionalFormatting sqref="L4">
    <cfRule type="expression" priority="1162" aboveAverage="0" equalAverage="0" bottom="0" percent="0" rank="0" text="" dxfId="159">
      <formula>$D$1&lt;L4</formula>
    </cfRule>
    <cfRule type="expression" priority="1163" aboveAverage="0" equalAverage="0" bottom="0" percent="0" rank="0" text="" dxfId="160">
      <formula>$D$1&gt;L4</formula>
    </cfRule>
  </conditionalFormatting>
  <conditionalFormatting sqref="L4">
    <cfRule type="expression" priority="1164" aboveAverage="0" equalAverage="0" bottom="0" percent="0" rank="0" text="" dxfId="161">
      <formula>$D$1&lt;L4</formula>
    </cfRule>
    <cfRule type="expression" priority="1165" aboveAverage="0" equalAverage="0" bottom="0" percent="0" rank="0" text="" dxfId="162">
      <formula>$D$1&gt;L4</formula>
    </cfRule>
  </conditionalFormatting>
  <conditionalFormatting sqref="M5">
    <cfRule type="cellIs" priority="1166" operator="equal" aboveAverage="0" equalAverage="0" bottom="0" percent="0" rank="0" text="" dxfId="163">
      <formula>5</formula>
    </cfRule>
    <cfRule type="cellIs" priority="1167" operator="equal" aboveAverage="0" equalAverage="0" bottom="0" percent="0" rank="0" text="" dxfId="164">
      <formula>4</formula>
    </cfRule>
    <cfRule type="cellIs" priority="1168" operator="equal" aboveAverage="0" equalAverage="0" bottom="0" percent="0" rank="0" text="" dxfId="165">
      <formula>3</formula>
    </cfRule>
  </conditionalFormatting>
  <conditionalFormatting sqref="M4">
    <cfRule type="expression" priority="1169" aboveAverage="0" equalAverage="0" bottom="0" percent="0" rank="0" text="" dxfId="166">
      <formula>$D$1&lt;M4</formula>
    </cfRule>
    <cfRule type="expression" priority="1170" aboveAverage="0" equalAverage="0" bottom="0" percent="0" rank="0" text="" dxfId="167">
      <formula>$D$1&gt;M4</formula>
    </cfRule>
  </conditionalFormatting>
  <conditionalFormatting sqref="I4">
    <cfRule type="expression" priority="1171" aboveAverage="0" equalAverage="0" bottom="0" percent="0" rank="0" text="" dxfId="168">
      <formula>$D$1&lt;I4</formula>
    </cfRule>
    <cfRule type="expression" priority="1172" aboveAverage="0" equalAverage="0" bottom="0" percent="0" rank="0" text="" dxfId="169">
      <formula>$D$1&gt;I4</formula>
    </cfRule>
  </conditionalFormatting>
  <conditionalFormatting sqref="I4">
    <cfRule type="expression" priority="1173" aboveAverage="0" equalAverage="0" bottom="0" percent="0" rank="0" text="" dxfId="170">
      <formula>$D$1&lt;I4</formula>
    </cfRule>
    <cfRule type="expression" priority="1174" aboveAverage="0" equalAverage="0" bottom="0" percent="0" rank="0" text="" dxfId="171">
      <formula>$D$1&gt;I4</formula>
    </cfRule>
  </conditionalFormatting>
  <conditionalFormatting sqref="I5">
    <cfRule type="cellIs" priority="1175" operator="equal" aboveAverage="0" equalAverage="0" bottom="0" percent="0" rank="0" text="" dxfId="172">
      <formula>5</formula>
    </cfRule>
    <cfRule type="cellIs" priority="1176" operator="equal" aboveAverage="0" equalAverage="0" bottom="0" percent="0" rank="0" text="" dxfId="173">
      <formula>4</formula>
    </cfRule>
    <cfRule type="cellIs" priority="1177" operator="equal" aboveAverage="0" equalAverage="0" bottom="0" percent="0" rank="0" text="" dxfId="174">
      <formula>3</formula>
    </cfRule>
  </conditionalFormatting>
  <conditionalFormatting sqref="I4">
    <cfRule type="expression" priority="1178" aboveAverage="0" equalAverage="0" bottom="0" percent="0" rank="0" text="" dxfId="175">
      <formula>$D$1&lt;I4</formula>
    </cfRule>
    <cfRule type="expression" priority="1179" aboveAverage="0" equalAverage="0" bottom="0" percent="0" rank="0" text="" dxfId="176">
      <formula>$D$1&gt;I4</formula>
    </cfRule>
  </conditionalFormatting>
  <conditionalFormatting sqref="I4">
    <cfRule type="expression" priority="1180" aboveAverage="0" equalAverage="0" bottom="0" percent="0" rank="0" text="" dxfId="177">
      <formula>$D$1&lt;I4</formula>
    </cfRule>
    <cfRule type="expression" priority="1181" aboveAverage="0" equalAverage="0" bottom="0" percent="0" rank="0" text="" dxfId="178">
      <formula>$D$1&gt;I4</formula>
    </cfRule>
  </conditionalFormatting>
  <conditionalFormatting sqref="I4">
    <cfRule type="expression" priority="1182" aboveAverage="0" equalAverage="0" bottom="0" percent="0" rank="0" text="" dxfId="179">
      <formula>$D$1&lt;I4</formula>
    </cfRule>
    <cfRule type="expression" priority="1183" aboveAverage="0" equalAverage="0" bottom="0" percent="0" rank="0" text="" dxfId="180">
      <formula>$D$1&gt;I4</formula>
    </cfRule>
  </conditionalFormatting>
  <conditionalFormatting sqref="I4">
    <cfRule type="expression" priority="1184" aboveAverage="0" equalAverage="0" bottom="0" percent="0" rank="0" text="" dxfId="181">
      <formula>$D$1&lt;I4</formula>
    </cfRule>
    <cfRule type="expression" priority="1185" aboveAverage="0" equalAverage="0" bottom="0" percent="0" rank="0" text="" dxfId="182">
      <formula>$D$1&gt;I4</formula>
    </cfRule>
  </conditionalFormatting>
  <conditionalFormatting sqref="I5">
    <cfRule type="cellIs" priority="1186" operator="equal" aboveAverage="0" equalAverage="0" bottom="0" percent="0" rank="0" text="" dxfId="183">
      <formula>5</formula>
    </cfRule>
    <cfRule type="cellIs" priority="1187" operator="equal" aboveAverage="0" equalAverage="0" bottom="0" percent="0" rank="0" text="" dxfId="184">
      <formula>4</formula>
    </cfRule>
    <cfRule type="cellIs" priority="1188" operator="equal" aboveAverage="0" equalAverage="0" bottom="0" percent="0" rank="0" text="" dxfId="185">
      <formula>3</formula>
    </cfRule>
  </conditionalFormatting>
  <conditionalFormatting sqref="I4">
    <cfRule type="expression" priority="1189" aboveAverage="0" equalAverage="0" bottom="0" percent="0" rank="0" text="" dxfId="186">
      <formula>$D$1&lt;I4</formula>
    </cfRule>
    <cfRule type="expression" priority="1190" aboveAverage="0" equalAverage="0" bottom="0" percent="0" rank="0" text="" dxfId="187">
      <formula>$D$1&gt;I4</formula>
    </cfRule>
  </conditionalFormatting>
  <conditionalFormatting sqref="I4">
    <cfRule type="expression" priority="1191" aboveAverage="0" equalAverage="0" bottom="0" percent="0" rank="0" text="" dxfId="188">
      <formula>$D$1&lt;I4</formula>
    </cfRule>
    <cfRule type="expression" priority="1192" aboveAverage="0" equalAverage="0" bottom="0" percent="0" rank="0" text="" dxfId="189">
      <formula>$D$1&gt;I4</formula>
    </cfRule>
  </conditionalFormatting>
  <conditionalFormatting sqref="I4">
    <cfRule type="expression" priority="1193" aboveAverage="0" equalAverage="0" bottom="0" percent="0" rank="0" text="" dxfId="190">
      <formula>$D$1&lt;I4</formula>
    </cfRule>
    <cfRule type="expression" priority="1194" aboveAverage="0" equalAverage="0" bottom="0" percent="0" rank="0" text="" dxfId="191">
      <formula>$D$1&gt;I4</formula>
    </cfRule>
  </conditionalFormatting>
  <conditionalFormatting sqref="I4">
    <cfRule type="expression" priority="1195" aboveAverage="0" equalAverage="0" bottom="0" percent="0" rank="0" text="" dxfId="192">
      <formula>$D$1&lt;I4</formula>
    </cfRule>
    <cfRule type="expression" priority="1196" aboveAverage="0" equalAverage="0" bottom="0" percent="0" rank="0" text="" dxfId="193">
      <formula>$D$1&gt;I4</formula>
    </cfRule>
  </conditionalFormatting>
  <conditionalFormatting sqref="I4">
    <cfRule type="expression" priority="1197" aboveAverage="0" equalAverage="0" bottom="0" percent="0" rank="0" text="" dxfId="194">
      <formula>$D$1&lt;I4</formula>
    </cfRule>
    <cfRule type="expression" priority="1198" aboveAverage="0" equalAverage="0" bottom="0" percent="0" rank="0" text="" dxfId="195">
      <formula>$D$1&gt;I4</formula>
    </cfRule>
  </conditionalFormatting>
  <conditionalFormatting sqref="I4">
    <cfRule type="expression" priority="1199" aboveAverage="0" equalAverage="0" bottom="0" percent="0" rank="0" text="" dxfId="196">
      <formula>$D$1&lt;I4</formula>
    </cfRule>
    <cfRule type="expression" priority="1200" aboveAverage="0" equalAverage="0" bottom="0" percent="0" rank="0" text="" dxfId="197">
      <formula>$D$1&gt;I4</formula>
    </cfRule>
  </conditionalFormatting>
  <conditionalFormatting sqref="I4">
    <cfRule type="expression" priority="1201" aboveAverage="0" equalAverage="0" bottom="0" percent="0" rank="0" text="" dxfId="198">
      <formula>$D$1&lt;I4</formula>
    </cfRule>
    <cfRule type="expression" priority="1202" aboveAverage="0" equalAverage="0" bottom="0" percent="0" rank="0" text="" dxfId="199">
      <formula>$D$1&gt;I4</formula>
    </cfRule>
  </conditionalFormatting>
  <conditionalFormatting sqref="I4">
    <cfRule type="expression" priority="1203" aboveAverage="0" equalAverage="0" bottom="0" percent="0" rank="0" text="" dxfId="200">
      <formula>$D$1&lt;I4</formula>
    </cfRule>
    <cfRule type="expression" priority="1204" aboveAverage="0" equalAverage="0" bottom="0" percent="0" rank="0" text="" dxfId="201">
      <formula>$D$1&gt;I4</formula>
    </cfRule>
  </conditionalFormatting>
  <conditionalFormatting sqref="I4">
    <cfRule type="expression" priority="1205" aboveAverage="0" equalAverage="0" bottom="0" percent="0" rank="0" text="" dxfId="202">
      <formula>$D$1&lt;I4</formula>
    </cfRule>
    <cfRule type="expression" priority="1206" aboveAverage="0" equalAverage="0" bottom="0" percent="0" rank="0" text="" dxfId="203">
      <formula>$D$1&gt;I4</formula>
    </cfRule>
  </conditionalFormatting>
  <conditionalFormatting sqref="I4">
    <cfRule type="expression" priority="1207" aboveAverage="0" equalAverage="0" bottom="0" percent="0" rank="0" text="" dxfId="204">
      <formula>$D$1&lt;I4</formula>
    </cfRule>
    <cfRule type="expression" priority="1208" aboveAverage="0" equalAverage="0" bottom="0" percent="0" rank="0" text="" dxfId="205">
      <formula>$D$1&gt;I4</formula>
    </cfRule>
  </conditionalFormatting>
  <conditionalFormatting sqref="I4">
    <cfRule type="expression" priority="1209" aboveAverage="0" equalAverage="0" bottom="0" percent="0" rank="0" text="" dxfId="206">
      <formula>$D$1&lt;I4</formula>
    </cfRule>
    <cfRule type="expression" priority="1210" aboveAverage="0" equalAverage="0" bottom="0" percent="0" rank="0" text="" dxfId="207">
      <formula>$D$1&gt;I4</formula>
    </cfRule>
  </conditionalFormatting>
  <conditionalFormatting sqref="I4">
    <cfRule type="expression" priority="1211" aboveAverage="0" equalAverage="0" bottom="0" percent="0" rank="0" text="" dxfId="208">
      <formula>$D$1&lt;I4</formula>
    </cfRule>
    <cfRule type="expression" priority="1212" aboveAverage="0" equalAverage="0" bottom="0" percent="0" rank="0" text="" dxfId="209">
      <formula>$D$1&gt;I4</formula>
    </cfRule>
  </conditionalFormatting>
  <conditionalFormatting sqref="I4">
    <cfRule type="expression" priority="1213" aboveAverage="0" equalAverage="0" bottom="0" percent="0" rank="0" text="" dxfId="210">
      <formula>$D$1&lt;I4</formula>
    </cfRule>
    <cfRule type="expression" priority="1214" aboveAverage="0" equalAverage="0" bottom="0" percent="0" rank="0" text="" dxfId="211">
      <formula>$D$1&gt;I4</formula>
    </cfRule>
  </conditionalFormatting>
  <conditionalFormatting sqref="I4">
    <cfRule type="expression" priority="1215" aboveAverage="0" equalAverage="0" bottom="0" percent="0" rank="0" text="" dxfId="212">
      <formula>$D$1&lt;I4</formula>
    </cfRule>
    <cfRule type="expression" priority="1216" aboveAverage="0" equalAverage="0" bottom="0" percent="0" rank="0" text="" dxfId="213">
      <formula>$D$1&gt;I4</formula>
    </cfRule>
  </conditionalFormatting>
  <conditionalFormatting sqref="I4">
    <cfRule type="expression" priority="1217" aboveAverage="0" equalAverage="0" bottom="0" percent="0" rank="0" text="" dxfId="214">
      <formula>$D$1&lt;I4</formula>
    </cfRule>
    <cfRule type="expression" priority="1218" aboveAverage="0" equalAverage="0" bottom="0" percent="0" rank="0" text="" dxfId="215">
      <formula>$D$1&gt;I4</formula>
    </cfRule>
  </conditionalFormatting>
  <conditionalFormatting sqref="I4">
    <cfRule type="expression" priority="1219" aboveAverage="0" equalAverage="0" bottom="0" percent="0" rank="0" text="" dxfId="216">
      <formula>$D$1&lt;I4</formula>
    </cfRule>
    <cfRule type="expression" priority="1220" aboveAverage="0" equalAverage="0" bottom="0" percent="0" rank="0" text="" dxfId="217">
      <formula>$D$1&gt;I4</formula>
    </cfRule>
  </conditionalFormatting>
  <conditionalFormatting sqref="I4">
    <cfRule type="expression" priority="1221" aboveAverage="0" equalAverage="0" bottom="0" percent="0" rank="0" text="" dxfId="218">
      <formula>$D$1&lt;I4</formula>
    </cfRule>
    <cfRule type="expression" priority="1222" aboveAverage="0" equalAverage="0" bottom="0" percent="0" rank="0" text="" dxfId="219">
      <formula>$D$1&gt;I4</formula>
    </cfRule>
  </conditionalFormatting>
  <conditionalFormatting sqref="I4">
    <cfRule type="expression" priority="1223" aboveAverage="0" equalAverage="0" bottom="0" percent="0" rank="0" text="" dxfId="220">
      <formula>$D$1&lt;I4</formula>
    </cfRule>
    <cfRule type="expression" priority="1224" aboveAverage="0" equalAverage="0" bottom="0" percent="0" rank="0" text="" dxfId="221">
      <formula>$D$1&gt;I4</formula>
    </cfRule>
  </conditionalFormatting>
  <conditionalFormatting sqref="I4">
    <cfRule type="expression" priority="1225" aboveAverage="0" equalAverage="0" bottom="0" percent="0" rank="0" text="" dxfId="222">
      <formula>$D$1&lt;I4</formula>
    </cfRule>
    <cfRule type="expression" priority="1226" aboveAverage="0" equalAverage="0" bottom="0" percent="0" rank="0" text="" dxfId="223">
      <formula>$D$1&gt;I4</formula>
    </cfRule>
  </conditionalFormatting>
  <conditionalFormatting sqref="I4">
    <cfRule type="expression" priority="1227" aboveAverage="0" equalAverage="0" bottom="0" percent="0" rank="0" text="" dxfId="224">
      <formula>$D$1&lt;I4</formula>
    </cfRule>
    <cfRule type="expression" priority="1228" aboveAverage="0" equalAverage="0" bottom="0" percent="0" rank="0" text="" dxfId="225">
      <formula>$D$1&gt;I4</formula>
    </cfRule>
  </conditionalFormatting>
  <conditionalFormatting sqref="I5">
    <cfRule type="cellIs" priority="1229" operator="equal" aboveAverage="0" equalAverage="0" bottom="0" percent="0" rank="0" text="" dxfId="226">
      <formula>5</formula>
    </cfRule>
    <cfRule type="cellIs" priority="1230" operator="equal" aboveAverage="0" equalAverage="0" bottom="0" percent="0" rank="0" text="" dxfId="227">
      <formula>4</formula>
    </cfRule>
    <cfRule type="cellIs" priority="1231" operator="equal" aboveAverage="0" equalAverage="0" bottom="0" percent="0" rank="0" text="" dxfId="228">
      <formula>3</formula>
    </cfRule>
  </conditionalFormatting>
  <conditionalFormatting sqref="I4">
    <cfRule type="expression" priority="1232" aboveAverage="0" equalAverage="0" bottom="0" percent="0" rank="0" text="" dxfId="229">
      <formula>$D$1&lt;I4</formula>
    </cfRule>
    <cfRule type="expression" priority="1233" aboveAverage="0" equalAverage="0" bottom="0" percent="0" rank="0" text="" dxfId="230">
      <formula>$D$1&gt;I4</formula>
    </cfRule>
  </conditionalFormatting>
  <conditionalFormatting sqref="I5">
    <cfRule type="cellIs" priority="1234" operator="equal" aboveAverage="0" equalAverage="0" bottom="0" percent="0" rank="0" text="" dxfId="231">
      <formula>5</formula>
    </cfRule>
    <cfRule type="cellIs" priority="1235" operator="equal" aboveAverage="0" equalAverage="0" bottom="0" percent="0" rank="0" text="" dxfId="232">
      <formula>4</formula>
    </cfRule>
    <cfRule type="cellIs" priority="1236" operator="equal" aboveAverage="0" equalAverage="0" bottom="0" percent="0" rank="0" text="" dxfId="233">
      <formula>3</formula>
    </cfRule>
  </conditionalFormatting>
  <conditionalFormatting sqref="I5">
    <cfRule type="cellIs" priority="1237" operator="equal" aboveAverage="0" equalAverage="0" bottom="0" percent="0" rank="0" text="" dxfId="234">
      <formula>5</formula>
    </cfRule>
    <cfRule type="cellIs" priority="1238" operator="equal" aboveAverage="0" equalAverage="0" bottom="0" percent="0" rank="0" text="" dxfId="235">
      <formula>4</formula>
    </cfRule>
    <cfRule type="cellIs" priority="1239" operator="equal" aboveAverage="0" equalAverage="0" bottom="0" percent="0" rank="0" text="" dxfId="236">
      <formula>3</formula>
    </cfRule>
  </conditionalFormatting>
  <conditionalFormatting sqref="I4">
    <cfRule type="expression" priority="1240" aboveAverage="0" equalAverage="0" bottom="0" percent="0" rank="0" text="" dxfId="237">
      <formula>$D$1&lt;I4</formula>
    </cfRule>
    <cfRule type="expression" priority="1241" aboveAverage="0" equalAverage="0" bottom="0" percent="0" rank="0" text="" dxfId="238">
      <formula>$D$1&gt;I4</formula>
    </cfRule>
  </conditionalFormatting>
  <conditionalFormatting sqref="I5">
    <cfRule type="cellIs" priority="1242" operator="equal" aboveAverage="0" equalAverage="0" bottom="0" percent="0" rank="0" text="" dxfId="239">
      <formula>5</formula>
    </cfRule>
    <cfRule type="cellIs" priority="1243" operator="equal" aboveAverage="0" equalAverage="0" bottom="0" percent="0" rank="0" text="" dxfId="240">
      <formula>4</formula>
    </cfRule>
    <cfRule type="cellIs" priority="1244" operator="equal" aboveAverage="0" equalAverage="0" bottom="0" percent="0" rank="0" text="" dxfId="241">
      <formula>3</formula>
    </cfRule>
  </conditionalFormatting>
  <conditionalFormatting sqref="I4">
    <cfRule type="expression" priority="1245" aboveAverage="0" equalAverage="0" bottom="0" percent="0" rank="0" text="" dxfId="242">
      <formula>$D$1&lt;I4</formula>
    </cfRule>
    <cfRule type="expression" priority="1246" aboveAverage="0" equalAverage="0" bottom="0" percent="0" rank="0" text="" dxfId="243">
      <formula>$D$1&gt;I4</formula>
    </cfRule>
  </conditionalFormatting>
  <conditionalFormatting sqref="I5">
    <cfRule type="cellIs" priority="1247" operator="equal" aboveAverage="0" equalAverage="0" bottom="0" percent="0" rank="0" text="" dxfId="244">
      <formula>5</formula>
    </cfRule>
    <cfRule type="cellIs" priority="1248" operator="equal" aboveAverage="0" equalAverage="0" bottom="0" percent="0" rank="0" text="" dxfId="245">
      <formula>4</formula>
    </cfRule>
    <cfRule type="cellIs" priority="1249" operator="equal" aboveAverage="0" equalAverage="0" bottom="0" percent="0" rank="0" text="" dxfId="246">
      <formula>3</formula>
    </cfRule>
  </conditionalFormatting>
  <conditionalFormatting sqref="I4">
    <cfRule type="expression" priority="1250" aboveAverage="0" equalAverage="0" bottom="0" percent="0" rank="0" text="" dxfId="247">
      <formula>$D$1&lt;I4</formula>
    </cfRule>
    <cfRule type="expression" priority="1251" aboveAverage="0" equalAverage="0" bottom="0" percent="0" rank="0" text="" dxfId="248">
      <formula>$D$1&gt;I4</formula>
    </cfRule>
  </conditionalFormatting>
  <conditionalFormatting sqref="I4">
    <cfRule type="expression" priority="1252" aboveAverage="0" equalAverage="0" bottom="0" percent="0" rank="0" text="" dxfId="249">
      <formula>$D$1&lt;I4</formula>
    </cfRule>
    <cfRule type="expression" priority="1253" aboveAverage="0" equalAverage="0" bottom="0" percent="0" rank="0" text="" dxfId="250">
      <formula>$D$1&gt;I4</formula>
    </cfRule>
  </conditionalFormatting>
  <conditionalFormatting sqref="I4">
    <cfRule type="expression" priority="1254" aboveAverage="0" equalAverage="0" bottom="0" percent="0" rank="0" text="" dxfId="251">
      <formula>$D$1&lt;I4</formula>
    </cfRule>
    <cfRule type="expression" priority="1255" aboveAverage="0" equalAverage="0" bottom="0" percent="0" rank="0" text="" dxfId="252">
      <formula>$D$1&gt;I4</formula>
    </cfRule>
  </conditionalFormatting>
  <conditionalFormatting sqref="I4">
    <cfRule type="expression" priority="1256" aboveAverage="0" equalAverage="0" bottom="0" percent="0" rank="0" text="" dxfId="253">
      <formula>$D$1&lt;I4</formula>
    </cfRule>
    <cfRule type="expression" priority="1257" aboveAverage="0" equalAverage="0" bottom="0" percent="0" rank="0" text="" dxfId="254">
      <formula>$D$1&gt;I4</formula>
    </cfRule>
  </conditionalFormatting>
  <conditionalFormatting sqref="I5">
    <cfRule type="cellIs" priority="1258" operator="equal" aboveAverage="0" equalAverage="0" bottom="0" percent="0" rank="0" text="" dxfId="255">
      <formula>5</formula>
    </cfRule>
    <cfRule type="cellIs" priority="1259" operator="equal" aboveAverage="0" equalAverage="0" bottom="0" percent="0" rank="0" text="" dxfId="256">
      <formula>4</formula>
    </cfRule>
    <cfRule type="cellIs" priority="1260" operator="equal" aboveAverage="0" equalAverage="0" bottom="0" percent="0" rank="0" text="" dxfId="257">
      <formula>3</formula>
    </cfRule>
  </conditionalFormatting>
  <conditionalFormatting sqref="K3">
    <cfRule type="expression" priority="1261" aboveAverage="0" equalAverage="0" bottom="0" percent="0" rank="0" text="" dxfId="258">
      <formula>$D$1&lt;K3</formula>
    </cfRule>
    <cfRule type="expression" priority="1262" aboveAverage="0" equalAverage="0" bottom="0" percent="0" rank="0" text="" dxfId="259">
      <formula>$D$1&gt;K3</formula>
    </cfRule>
  </conditionalFormatting>
  <conditionalFormatting sqref="K3">
    <cfRule type="expression" priority="1263" aboveAverage="0" equalAverage="0" bottom="0" percent="0" rank="0" text="" dxfId="260">
      <formula>$D$1&lt;K3</formula>
    </cfRule>
    <cfRule type="expression" priority="1264" aboveAverage="0" equalAverage="0" bottom="0" percent="0" rank="0" text="" dxfId="261">
      <formula>$D$1&gt;K3</formula>
    </cfRule>
  </conditionalFormatting>
  <conditionalFormatting sqref="I3">
    <cfRule type="expression" priority="1265" aboveAverage="0" equalAverage="0" bottom="0" percent="0" rank="0" text="" dxfId="262">
      <formula>$D$1&lt;I3</formula>
    </cfRule>
    <cfRule type="expression" priority="1266" aboveAverage="0" equalAverage="0" bottom="0" percent="0" rank="0" text="" dxfId="263">
      <formula>$D$1&gt;I3</formula>
    </cfRule>
  </conditionalFormatting>
  <conditionalFormatting sqref="L5">
    <cfRule type="cellIs" priority="1267" operator="equal" aboveAverage="0" equalAverage="0" bottom="0" percent="0" rank="0" text="" dxfId="264">
      <formula>5</formula>
    </cfRule>
    <cfRule type="cellIs" priority="1268" operator="equal" aboveAverage="0" equalAverage="0" bottom="0" percent="0" rank="0" text="" dxfId="265">
      <formula>4</formula>
    </cfRule>
    <cfRule type="cellIs" priority="1269" operator="equal" aboveAverage="0" equalAverage="0" bottom="0" percent="0" rank="0" text="" dxfId="266">
      <formula>3</formula>
    </cfRule>
  </conditionalFormatting>
  <conditionalFormatting sqref="L4">
    <cfRule type="expression" priority="1270" aboveAverage="0" equalAverage="0" bottom="0" percent="0" rank="0" text="" dxfId="267">
      <formula>$D$1&lt;L4</formula>
    </cfRule>
    <cfRule type="expression" priority="1271" aboveAverage="0" equalAverage="0" bottom="0" percent="0" rank="0" text="" dxfId="268">
      <formula>$D$1&gt;L4</formula>
    </cfRule>
  </conditionalFormatting>
  <conditionalFormatting sqref="G5">
    <cfRule type="cellIs" priority="1272" operator="equal" aboveAverage="0" equalAverage="0" bottom="0" percent="0" rank="0" text="" dxfId="269">
      <formula>5</formula>
    </cfRule>
    <cfRule type="cellIs" priority="1273" operator="equal" aboveAverage="0" equalAverage="0" bottom="0" percent="0" rank="0" text="" dxfId="270">
      <formula>4</formula>
    </cfRule>
    <cfRule type="cellIs" priority="1274" operator="equal" aboveAverage="0" equalAverage="0" bottom="0" percent="0" rank="0" text="" dxfId="271">
      <formula>3</formula>
    </cfRule>
  </conditionalFormatting>
  <conditionalFormatting sqref="L5">
    <cfRule type="cellIs" priority="1275" operator="equal" aboveAverage="0" equalAverage="0" bottom="0" percent="0" rank="0" text="" dxfId="272">
      <formula>5</formula>
    </cfRule>
    <cfRule type="cellIs" priority="1276" operator="equal" aboveAverage="0" equalAverage="0" bottom="0" percent="0" rank="0" text="" dxfId="273">
      <formula>4</formula>
    </cfRule>
    <cfRule type="cellIs" priority="1277" operator="equal" aboveAverage="0" equalAverage="0" bottom="0" percent="0" rank="0" text="" dxfId="274">
      <formula>3</formula>
    </cfRule>
  </conditionalFormatting>
  <conditionalFormatting sqref="L4">
    <cfRule type="expression" priority="1278" aboveAverage="0" equalAverage="0" bottom="0" percent="0" rank="0" text="" dxfId="275">
      <formula>$D$1&lt;L4</formula>
    </cfRule>
    <cfRule type="expression" priority="1279" aboveAverage="0" equalAverage="0" bottom="0" percent="0" rank="0" text="" dxfId="276">
      <formula>$D$1&gt;L4</formula>
    </cfRule>
  </conditionalFormatting>
  <conditionalFormatting sqref="L5">
    <cfRule type="cellIs" priority="1280" operator="equal" aboveAverage="0" equalAverage="0" bottom="0" percent="0" rank="0" text="" dxfId="277">
      <formula>5</formula>
    </cfRule>
    <cfRule type="cellIs" priority="1281" operator="equal" aboveAverage="0" equalAverage="0" bottom="0" percent="0" rank="0" text="" dxfId="278">
      <formula>4</formula>
    </cfRule>
    <cfRule type="cellIs" priority="1282" operator="equal" aboveAverage="0" equalAverage="0" bottom="0" percent="0" rank="0" text="" dxfId="279">
      <formula>3</formula>
    </cfRule>
  </conditionalFormatting>
  <conditionalFormatting sqref="L4">
    <cfRule type="expression" priority="1283" aboveAverage="0" equalAverage="0" bottom="0" percent="0" rank="0" text="" dxfId="280">
      <formula>$D$1&lt;L4</formula>
    </cfRule>
    <cfRule type="expression" priority="1284" aboveAverage="0" equalAverage="0" bottom="0" percent="0" rank="0" text="" dxfId="281">
      <formula>$D$1&gt;L4</formula>
    </cfRule>
  </conditionalFormatting>
  <conditionalFormatting sqref="L5">
    <cfRule type="cellIs" priority="1285" operator="equal" aboveAverage="0" equalAverage="0" bottom="0" percent="0" rank="0" text="" dxfId="282">
      <formula>5</formula>
    </cfRule>
    <cfRule type="cellIs" priority="1286" operator="equal" aboveAverage="0" equalAverage="0" bottom="0" percent="0" rank="0" text="" dxfId="283">
      <formula>4</formula>
    </cfRule>
    <cfRule type="cellIs" priority="1287" operator="equal" aboveAverage="0" equalAverage="0" bottom="0" percent="0" rank="0" text="" dxfId="284">
      <formula>3</formula>
    </cfRule>
  </conditionalFormatting>
  <conditionalFormatting sqref="L4">
    <cfRule type="expression" priority="1288" aboveAverage="0" equalAverage="0" bottom="0" percent="0" rank="0" text="" dxfId="285">
      <formula>$D$1&lt;L4</formula>
    </cfRule>
    <cfRule type="expression" priority="1289" aboveAverage="0" equalAverage="0" bottom="0" percent="0" rank="0" text="" dxfId="286">
      <formula>$D$1&gt;L4</formula>
    </cfRule>
  </conditionalFormatting>
  <conditionalFormatting sqref="L4">
    <cfRule type="expression" priority="1290" aboveAverage="0" equalAverage="0" bottom="0" percent="0" rank="0" text="" dxfId="287">
      <formula>$D$1&lt;L4</formula>
    </cfRule>
    <cfRule type="expression" priority="1291" aboveAverage="0" equalAverage="0" bottom="0" percent="0" rank="0" text="" dxfId="288">
      <formula>$D$1&gt;L4</formula>
    </cfRule>
  </conditionalFormatting>
  <conditionalFormatting sqref="L4">
    <cfRule type="expression" priority="1292" aboveAverage="0" equalAverage="0" bottom="0" percent="0" rank="0" text="" dxfId="289">
      <formula>$D$1&lt;L4</formula>
    </cfRule>
    <cfRule type="expression" priority="1293" aboveAverage="0" equalAverage="0" bottom="0" percent="0" rank="0" text="" dxfId="290">
      <formula>$D$1&gt;L4</formula>
    </cfRule>
  </conditionalFormatting>
  <conditionalFormatting sqref="L4">
    <cfRule type="expression" priority="1294" aboveAverage="0" equalAverage="0" bottom="0" percent="0" rank="0" text="" dxfId="291">
      <formula>$D$1&lt;L4</formula>
    </cfRule>
    <cfRule type="expression" priority="1295" aboveAverage="0" equalAverage="0" bottom="0" percent="0" rank="0" text="" dxfId="292">
      <formula>$D$1&gt;L4</formula>
    </cfRule>
  </conditionalFormatting>
  <conditionalFormatting sqref="L4">
    <cfRule type="expression" priority="1296" aboveAverage="0" equalAverage="0" bottom="0" percent="0" rank="0" text="" dxfId="293">
      <formula>$D$1&lt;L4</formula>
    </cfRule>
    <cfRule type="expression" priority="1297" aboveAverage="0" equalAverage="0" bottom="0" percent="0" rank="0" text="" dxfId="294">
      <formula>$D$1&gt;L4</formula>
    </cfRule>
  </conditionalFormatting>
  <conditionalFormatting sqref="L4">
    <cfRule type="expression" priority="1298" aboveAverage="0" equalAverage="0" bottom="0" percent="0" rank="0" text="" dxfId="295">
      <formula>$D$1&lt;L4</formula>
    </cfRule>
    <cfRule type="expression" priority="1299" aboveAverage="0" equalAverage="0" bottom="0" percent="0" rank="0" text="" dxfId="296">
      <formula>$D$1&gt;L4</formula>
    </cfRule>
  </conditionalFormatting>
  <conditionalFormatting sqref="L4">
    <cfRule type="expression" priority="1300" aboveAverage="0" equalAverage="0" bottom="0" percent="0" rank="0" text="" dxfId="297">
      <formula>$D$1&lt;L4</formula>
    </cfRule>
    <cfRule type="expression" priority="1301" aboveAverage="0" equalAverage="0" bottom="0" percent="0" rank="0" text="" dxfId="298">
      <formula>$D$1&gt;L4</formula>
    </cfRule>
  </conditionalFormatting>
  <conditionalFormatting sqref="L4">
    <cfRule type="expression" priority="1302" aboveAverage="0" equalAverage="0" bottom="0" percent="0" rank="0" text="" dxfId="299">
      <formula>$D$1&lt;L4</formula>
    </cfRule>
    <cfRule type="expression" priority="1303" aboveAverage="0" equalAverage="0" bottom="0" percent="0" rank="0" text="" dxfId="300">
      <formula>$D$1&gt;L4</formula>
    </cfRule>
  </conditionalFormatting>
  <conditionalFormatting sqref="H5">
    <cfRule type="cellIs" priority="1304" operator="equal" aboveAverage="0" equalAverage="0" bottom="0" percent="0" rank="0" text="" dxfId="301">
      <formula>5</formula>
    </cfRule>
    <cfRule type="cellIs" priority="1305" operator="equal" aboveAverage="0" equalAverage="0" bottom="0" percent="0" rank="0" text="" dxfId="302">
      <formula>4</formula>
    </cfRule>
    <cfRule type="cellIs" priority="1306" operator="equal" aboveAverage="0" equalAverage="0" bottom="0" percent="0" rank="0" text="" dxfId="303">
      <formula>3</formula>
    </cfRule>
  </conditionalFormatting>
  <conditionalFormatting sqref="H4">
    <cfRule type="expression" priority="1307" aboveAverage="0" equalAverage="0" bottom="0" percent="0" rank="0" text="" dxfId="304">
      <formula>$D$1&lt;H4</formula>
    </cfRule>
    <cfRule type="expression" priority="1308" aboveAverage="0" equalAverage="0" bottom="0" percent="0" rank="0" text="" dxfId="305">
      <formula>$D$1&gt;H4</formula>
    </cfRule>
  </conditionalFormatting>
  <conditionalFormatting sqref="H5">
    <cfRule type="cellIs" priority="1309" operator="equal" aboveAverage="0" equalAverage="0" bottom="0" percent="0" rank="0" text="" dxfId="306">
      <formula>5</formula>
    </cfRule>
    <cfRule type="cellIs" priority="1310" operator="equal" aboveAverage="0" equalAverage="0" bottom="0" percent="0" rank="0" text="" dxfId="307">
      <formula>4</formula>
    </cfRule>
    <cfRule type="cellIs" priority="1311" operator="equal" aboveAverage="0" equalAverage="0" bottom="0" percent="0" rank="0" text="" dxfId="308">
      <formula>3</formula>
    </cfRule>
  </conditionalFormatting>
  <conditionalFormatting sqref="H4">
    <cfRule type="expression" priority="1312" aboveAverage="0" equalAverage="0" bottom="0" percent="0" rank="0" text="" dxfId="309">
      <formula>$D$1&lt;H4</formula>
    </cfRule>
    <cfRule type="expression" priority="1313" aboveAverage="0" equalAverage="0" bottom="0" percent="0" rank="0" text="" dxfId="310">
      <formula>$D$1&gt;H4</formula>
    </cfRule>
  </conditionalFormatting>
  <conditionalFormatting sqref="H5">
    <cfRule type="cellIs" priority="1314" operator="equal" aboveAverage="0" equalAverage="0" bottom="0" percent="0" rank="0" text="" dxfId="311">
      <formula>5</formula>
    </cfRule>
    <cfRule type="cellIs" priority="1315" operator="equal" aboveAverage="0" equalAverage="0" bottom="0" percent="0" rank="0" text="" dxfId="312">
      <formula>4</formula>
    </cfRule>
    <cfRule type="cellIs" priority="1316" operator="equal" aboveAverage="0" equalAverage="0" bottom="0" percent="0" rank="0" text="" dxfId="313">
      <formula>3</formula>
    </cfRule>
  </conditionalFormatting>
  <conditionalFormatting sqref="H4">
    <cfRule type="expression" priority="1317" aboveAverage="0" equalAverage="0" bottom="0" percent="0" rank="0" text="" dxfId="314">
      <formula>$D$1&lt;H4</formula>
    </cfRule>
    <cfRule type="expression" priority="1318" aboveAverage="0" equalAverage="0" bottom="0" percent="0" rank="0" text="" dxfId="315">
      <formula>$D$1&gt;H4</formula>
    </cfRule>
  </conditionalFormatting>
  <conditionalFormatting sqref="H5">
    <cfRule type="cellIs" priority="1319" operator="equal" aboveAverage="0" equalAverage="0" bottom="0" percent="0" rank="0" text="" dxfId="316">
      <formula>5</formula>
    </cfRule>
    <cfRule type="cellIs" priority="1320" operator="equal" aboveAverage="0" equalAverage="0" bottom="0" percent="0" rank="0" text="" dxfId="317">
      <formula>4</formula>
    </cfRule>
    <cfRule type="cellIs" priority="1321" operator="equal" aboveAverage="0" equalAverage="0" bottom="0" percent="0" rank="0" text="" dxfId="318">
      <formula>3</formula>
    </cfRule>
  </conditionalFormatting>
  <conditionalFormatting sqref="H4">
    <cfRule type="expression" priority="1322" aboveAverage="0" equalAverage="0" bottom="0" percent="0" rank="0" text="" dxfId="319">
      <formula>$D$1&lt;H4</formula>
    </cfRule>
    <cfRule type="expression" priority="1323" aboveAverage="0" equalAverage="0" bottom="0" percent="0" rank="0" text="" dxfId="320">
      <formula>$D$1&gt;H4</formula>
    </cfRule>
  </conditionalFormatting>
  <conditionalFormatting sqref="H5">
    <cfRule type="cellIs" priority="1324" operator="equal" aboveAverage="0" equalAverage="0" bottom="0" percent="0" rank="0" text="" dxfId="321">
      <formula>5</formula>
    </cfRule>
    <cfRule type="cellIs" priority="1325" operator="equal" aboveAverage="0" equalAverage="0" bottom="0" percent="0" rank="0" text="" dxfId="322">
      <formula>4</formula>
    </cfRule>
    <cfRule type="cellIs" priority="1326" operator="equal" aboveAverage="0" equalAverage="0" bottom="0" percent="0" rank="0" text="" dxfId="323">
      <formula>3</formula>
    </cfRule>
  </conditionalFormatting>
  <conditionalFormatting sqref="H4">
    <cfRule type="expression" priority="1327" aboveAverage="0" equalAverage="0" bottom="0" percent="0" rank="0" text="" dxfId="324">
      <formula>$D$1&lt;H4</formula>
    </cfRule>
    <cfRule type="expression" priority="1328" aboveAverage="0" equalAverage="0" bottom="0" percent="0" rank="0" text="" dxfId="325">
      <formula>$D$1&gt;H4</formula>
    </cfRule>
  </conditionalFormatting>
  <conditionalFormatting sqref="I3">
    <cfRule type="expression" priority="1329" aboveAverage="0" equalAverage="0" bottom="0" percent="0" rank="0" text="" dxfId="326">
      <formula>$D$1&lt;I3</formula>
    </cfRule>
    <cfRule type="expression" priority="1330" aboveAverage="0" equalAverage="0" bottom="0" percent="0" rank="0" text="" dxfId="327">
      <formula>$D$1&gt;I3</formula>
    </cfRule>
  </conditionalFormatting>
  <conditionalFormatting sqref="L4">
    <cfRule type="expression" priority="1331" aboveAverage="0" equalAverage="0" bottom="0" percent="0" rank="0" text="" dxfId="328">
      <formula>$D$1&lt;L4</formula>
    </cfRule>
    <cfRule type="expression" priority="1332" aboveAverage="0" equalAverage="0" bottom="0" percent="0" rank="0" text="" dxfId="329">
      <formula>$D$1&gt;L4</formula>
    </cfRule>
  </conditionalFormatting>
  <conditionalFormatting sqref="K5">
    <cfRule type="cellIs" priority="1333" operator="equal" aboveAverage="0" equalAverage="0" bottom="0" percent="0" rank="0" text="" dxfId="330">
      <formula>5</formula>
    </cfRule>
    <cfRule type="cellIs" priority="1334" operator="equal" aboveAverage="0" equalAverage="0" bottom="0" percent="0" rank="0" text="" dxfId="331">
      <formula>4</formula>
    </cfRule>
    <cfRule type="cellIs" priority="1335" operator="equal" aboveAverage="0" equalAverage="0" bottom="0" percent="0" rank="0" text="" dxfId="332">
      <formula>3</formula>
    </cfRule>
  </conditionalFormatting>
  <conditionalFormatting sqref="K4">
    <cfRule type="expression" priority="1336" aboveAverage="0" equalAverage="0" bottom="0" percent="0" rank="0" text="" dxfId="333">
      <formula>$D$1&lt;K4</formula>
    </cfRule>
    <cfRule type="expression" priority="1337" aboveAverage="0" equalAverage="0" bottom="0" percent="0" rank="0" text="" dxfId="334">
      <formula>$D$1&gt;K4</formula>
    </cfRule>
  </conditionalFormatting>
  <conditionalFormatting sqref="K4">
    <cfRule type="expression" priority="1338" aboveAverage="0" equalAverage="0" bottom="0" percent="0" rank="0" text="" dxfId="335">
      <formula>$D$1&lt;K4</formula>
    </cfRule>
    <cfRule type="expression" priority="1339" aboveAverage="0" equalAverage="0" bottom="0" percent="0" rank="0" text="" dxfId="336">
      <formula>$D$1&gt;K4</formula>
    </cfRule>
  </conditionalFormatting>
  <conditionalFormatting sqref="K4">
    <cfRule type="expression" priority="1340" aboveAverage="0" equalAverage="0" bottom="0" percent="0" rank="0" text="" dxfId="337">
      <formula>$D$1&lt;K4</formula>
    </cfRule>
    <cfRule type="expression" priority="1341" aboveAverage="0" equalAverage="0" bottom="0" percent="0" rank="0" text="" dxfId="338">
      <formula>$D$1&gt;K4</formula>
    </cfRule>
  </conditionalFormatting>
  <conditionalFormatting sqref="K4">
    <cfRule type="expression" priority="1342" aboveAverage="0" equalAverage="0" bottom="0" percent="0" rank="0" text="" dxfId="339">
      <formula>$D$1&lt;K4</formula>
    </cfRule>
    <cfRule type="expression" priority="1343" aboveAverage="0" equalAverage="0" bottom="0" percent="0" rank="0" text="" dxfId="340">
      <formula>$D$1&gt;K4</formula>
    </cfRule>
  </conditionalFormatting>
  <conditionalFormatting sqref="K4">
    <cfRule type="expression" priority="1344" aboveAverage="0" equalAverage="0" bottom="0" percent="0" rank="0" text="" dxfId="341">
      <formula>$D$1&lt;K4</formula>
    </cfRule>
    <cfRule type="expression" priority="1345" aboveAverage="0" equalAverage="0" bottom="0" percent="0" rank="0" text="" dxfId="342">
      <formula>$D$1&gt;K4</formula>
    </cfRule>
  </conditionalFormatting>
  <conditionalFormatting sqref="K5">
    <cfRule type="cellIs" priority="1346" operator="equal" aboveAverage="0" equalAverage="0" bottom="0" percent="0" rank="0" text="" dxfId="343">
      <formula>5</formula>
    </cfRule>
    <cfRule type="cellIs" priority="1347" operator="equal" aboveAverage="0" equalAverage="0" bottom="0" percent="0" rank="0" text="" dxfId="344">
      <formula>4</formula>
    </cfRule>
    <cfRule type="cellIs" priority="1348" operator="equal" aboveAverage="0" equalAverage="0" bottom="0" percent="0" rank="0" text="" dxfId="345">
      <formula>3</formula>
    </cfRule>
  </conditionalFormatting>
  <conditionalFormatting sqref="K4">
    <cfRule type="expression" priority="1349" aboveAverage="0" equalAverage="0" bottom="0" percent="0" rank="0" text="" dxfId="346">
      <formula>$D$1&lt;K4</formula>
    </cfRule>
    <cfRule type="expression" priority="1350" aboveAverage="0" equalAverage="0" bottom="0" percent="0" rank="0" text="" dxfId="347">
      <formula>$D$1&gt;K4</formula>
    </cfRule>
  </conditionalFormatting>
  <conditionalFormatting sqref="K5">
    <cfRule type="cellIs" priority="1351" operator="equal" aboveAverage="0" equalAverage="0" bottom="0" percent="0" rank="0" text="" dxfId="348">
      <formula>5</formula>
    </cfRule>
    <cfRule type="cellIs" priority="1352" operator="equal" aboveAverage="0" equalAverage="0" bottom="0" percent="0" rank="0" text="" dxfId="349">
      <formula>4</formula>
    </cfRule>
    <cfRule type="cellIs" priority="1353" operator="equal" aboveAverage="0" equalAverage="0" bottom="0" percent="0" rank="0" text="" dxfId="350">
      <formula>3</formula>
    </cfRule>
  </conditionalFormatting>
  <conditionalFormatting sqref="K4">
    <cfRule type="expression" priority="1354" aboveAverage="0" equalAverage="0" bottom="0" percent="0" rank="0" text="" dxfId="351">
      <formula>$D$1&lt;K4</formula>
    </cfRule>
    <cfRule type="expression" priority="1355" aboveAverage="0" equalAverage="0" bottom="0" percent="0" rank="0" text="" dxfId="352">
      <formula>$D$1&gt;K4</formula>
    </cfRule>
  </conditionalFormatting>
  <conditionalFormatting sqref="K5">
    <cfRule type="cellIs" priority="1356" operator="equal" aboveAverage="0" equalAverage="0" bottom="0" percent="0" rank="0" text="" dxfId="353">
      <formula>5</formula>
    </cfRule>
    <cfRule type="cellIs" priority="1357" operator="equal" aboveAverage="0" equalAverage="0" bottom="0" percent="0" rank="0" text="" dxfId="354">
      <formula>4</formula>
    </cfRule>
    <cfRule type="cellIs" priority="1358" operator="equal" aboveAverage="0" equalAverage="0" bottom="0" percent="0" rank="0" text="" dxfId="355">
      <formula>3</formula>
    </cfRule>
  </conditionalFormatting>
  <conditionalFormatting sqref="K4">
    <cfRule type="expression" priority="1359" aboveAverage="0" equalAverage="0" bottom="0" percent="0" rank="0" text="" dxfId="356">
      <formula>$D$1&lt;K4</formula>
    </cfRule>
    <cfRule type="expression" priority="1360" aboveAverage="0" equalAverage="0" bottom="0" percent="0" rank="0" text="" dxfId="357">
      <formula>$D$1&gt;K4</formula>
    </cfRule>
  </conditionalFormatting>
  <conditionalFormatting sqref="K4">
    <cfRule type="expression" priority="1361" aboveAverage="0" equalAverage="0" bottom="0" percent="0" rank="0" text="" dxfId="358">
      <formula>$D$1&lt;K4</formula>
    </cfRule>
    <cfRule type="expression" priority="1362" aboveAverage="0" equalAverage="0" bottom="0" percent="0" rank="0" text="" dxfId="359">
      <formula>$D$1&gt;K4</formula>
    </cfRule>
  </conditionalFormatting>
  <conditionalFormatting sqref="K4">
    <cfRule type="expression" priority="1363" aboveAverage="0" equalAverage="0" bottom="0" percent="0" rank="0" text="" dxfId="360">
      <formula>$D$1&lt;K4</formula>
    </cfRule>
    <cfRule type="expression" priority="1364" aboveAverage="0" equalAverage="0" bottom="0" percent="0" rank="0" text="" dxfId="361">
      <formula>$D$1&gt;K4</formula>
    </cfRule>
  </conditionalFormatting>
  <conditionalFormatting sqref="K4">
    <cfRule type="expression" priority="1365" aboveAverage="0" equalAverage="0" bottom="0" percent="0" rank="0" text="" dxfId="362">
      <formula>$D$1&lt;K4</formula>
    </cfRule>
    <cfRule type="expression" priority="1366" aboveAverage="0" equalAverage="0" bottom="0" percent="0" rank="0" text="" dxfId="363">
      <formula>$D$1&gt;K4</formula>
    </cfRule>
  </conditionalFormatting>
  <conditionalFormatting sqref="K4">
    <cfRule type="expression" priority="1367" aboveAverage="0" equalAverage="0" bottom="0" percent="0" rank="0" text="" dxfId="364">
      <formula>$D$1&lt;K4</formula>
    </cfRule>
    <cfRule type="expression" priority="1368" aboveAverage="0" equalAverage="0" bottom="0" percent="0" rank="0" text="" dxfId="365">
      <formula>$D$1&gt;K4</formula>
    </cfRule>
  </conditionalFormatting>
  <conditionalFormatting sqref="K4">
    <cfRule type="expression" priority="1369" aboveAverage="0" equalAverage="0" bottom="0" percent="0" rank="0" text="" dxfId="366">
      <formula>$D$1&lt;K4</formula>
    </cfRule>
    <cfRule type="expression" priority="1370" aboveAverage="0" equalAverage="0" bottom="0" percent="0" rank="0" text="" dxfId="367">
      <formula>$D$1&gt;K4</formula>
    </cfRule>
  </conditionalFormatting>
  <conditionalFormatting sqref="K4">
    <cfRule type="expression" priority="1371" aboveAverage="0" equalAverage="0" bottom="0" percent="0" rank="0" text="" dxfId="368">
      <formula>$D$1&lt;K4</formula>
    </cfRule>
    <cfRule type="expression" priority="1372" aboveAverage="0" equalAverage="0" bottom="0" percent="0" rank="0" text="" dxfId="369">
      <formula>$D$1&gt;K4</formula>
    </cfRule>
  </conditionalFormatting>
  <conditionalFormatting sqref="K4">
    <cfRule type="expression" priority="1373" aboveAverage="0" equalAverage="0" bottom="0" percent="0" rank="0" text="" dxfId="370">
      <formula>$D$1&lt;K4</formula>
    </cfRule>
    <cfRule type="expression" priority="1374" aboveAverage="0" equalAverage="0" bottom="0" percent="0" rank="0" text="" dxfId="371">
      <formula>$D$1&gt;K4</formula>
    </cfRule>
  </conditionalFormatting>
  <conditionalFormatting sqref="K4">
    <cfRule type="expression" priority="1375" aboveAverage="0" equalAverage="0" bottom="0" percent="0" rank="0" text="" dxfId="372">
      <formula>$D$1&lt;K4</formula>
    </cfRule>
    <cfRule type="expression" priority="1376" aboveAverage="0" equalAverage="0" bottom="0" percent="0" rank="0" text="" dxfId="373">
      <formula>$D$1&gt;K4</formula>
    </cfRule>
  </conditionalFormatting>
  <conditionalFormatting sqref="K4">
    <cfRule type="expression" priority="1377" aboveAverage="0" equalAverage="0" bottom="0" percent="0" rank="0" text="" dxfId="374">
      <formula>$D$1&lt;K4</formula>
    </cfRule>
    <cfRule type="expression" priority="1378" aboveAverage="0" equalAverage="0" bottom="0" percent="0" rank="0" text="" dxfId="375">
      <formula>$D$1&gt;K4</formula>
    </cfRule>
  </conditionalFormatting>
  <conditionalFormatting sqref="K4">
    <cfRule type="expression" priority="1379" aboveAverage="0" equalAverage="0" bottom="0" percent="0" rank="0" text="" dxfId="376">
      <formula>$D$1&lt;K4</formula>
    </cfRule>
    <cfRule type="expression" priority="1380" aboveAverage="0" equalAverage="0" bottom="0" percent="0" rank="0" text="" dxfId="377">
      <formula>$D$1&gt;K4</formula>
    </cfRule>
  </conditionalFormatting>
  <conditionalFormatting sqref="K4">
    <cfRule type="expression" priority="1381" aboveAverage="0" equalAverage="0" bottom="0" percent="0" rank="0" text="" dxfId="378">
      <formula>$D$1&lt;K4</formula>
    </cfRule>
    <cfRule type="expression" priority="1382" aboveAverage="0" equalAverage="0" bottom="0" percent="0" rank="0" text="" dxfId="379">
      <formula>$D$1&gt;K4</formula>
    </cfRule>
  </conditionalFormatting>
  <conditionalFormatting sqref="F3">
    <cfRule type="expression" priority="1383" aboveAverage="0" equalAverage="0" bottom="0" percent="0" rank="0" text="" dxfId="380">
      <formula>$D$1&lt;F3</formula>
    </cfRule>
    <cfRule type="expression" priority="1384" aboveAverage="0" equalAverage="0" bottom="0" percent="0" rank="0" text="" dxfId="381">
      <formula>$D$1&gt;F3</formula>
    </cfRule>
  </conditionalFormatting>
  <conditionalFormatting sqref="F3">
    <cfRule type="expression" priority="1385" aboveAverage="0" equalAverage="0" bottom="0" percent="0" rank="0" text="" dxfId="382">
      <formula>$D$1&lt;F3</formula>
    </cfRule>
    <cfRule type="expression" priority="1386" aboveAverage="0" equalAverage="0" bottom="0" percent="0" rank="0" text="" dxfId="383">
      <formula>$D$1&gt;F3</formula>
    </cfRule>
  </conditionalFormatting>
  <conditionalFormatting sqref="F3">
    <cfRule type="expression" priority="1387" aboveAverage="0" equalAverage="0" bottom="0" percent="0" rank="0" text="" dxfId="384">
      <formula>$D$1&lt;F3</formula>
    </cfRule>
    <cfRule type="expression" priority="1388" aboveAverage="0" equalAverage="0" bottom="0" percent="0" rank="0" text="" dxfId="385">
      <formula>$D$1&gt;F3</formula>
    </cfRule>
  </conditionalFormatting>
  <conditionalFormatting sqref="G4">
    <cfRule type="expression" priority="1389" aboveAverage="0" equalAverage="0" bottom="0" percent="0" rank="0" text="" dxfId="386">
      <formula>$D$1&lt;G4</formula>
    </cfRule>
    <cfRule type="expression" priority="1390" aboveAverage="0" equalAverage="0" bottom="0" percent="0" rank="0" text="" dxfId="387">
      <formula>$D$1&gt;G4</formula>
    </cfRule>
  </conditionalFormatting>
  <conditionalFormatting sqref="G4">
    <cfRule type="expression" priority="1391" aboveAverage="0" equalAverage="0" bottom="0" percent="0" rank="0" text="" dxfId="388">
      <formula>$D$1&lt;G4</formula>
    </cfRule>
    <cfRule type="expression" priority="1392" aboveAverage="0" equalAverage="0" bottom="0" percent="0" rank="0" text="" dxfId="389">
      <formula>$D$1&gt;G4</formula>
    </cfRule>
  </conditionalFormatting>
  <conditionalFormatting sqref="G4">
    <cfRule type="expression" priority="1393" aboveAverage="0" equalAverage="0" bottom="0" percent="0" rank="0" text="" dxfId="390">
      <formula>$D$1&lt;G4</formula>
    </cfRule>
    <cfRule type="expression" priority="1394" aboveAverage="0" equalAverage="0" bottom="0" percent="0" rank="0" text="" dxfId="391">
      <formula>$D$1&gt;G4</formula>
    </cfRule>
  </conditionalFormatting>
  <conditionalFormatting sqref="G5">
    <cfRule type="cellIs" priority="1395" operator="equal" aboveAverage="0" equalAverage="0" bottom="0" percent="0" rank="0" text="" dxfId="392">
      <formula>5</formula>
    </cfRule>
    <cfRule type="cellIs" priority="1396" operator="equal" aboveAverage="0" equalAverage="0" bottom="0" percent="0" rank="0" text="" dxfId="393">
      <formula>4</formula>
    </cfRule>
    <cfRule type="cellIs" priority="1397" operator="equal" aboveAverage="0" equalAverage="0" bottom="0" percent="0" rank="0" text="" dxfId="394">
      <formula>3</formula>
    </cfRule>
  </conditionalFormatting>
  <conditionalFormatting sqref="G4">
    <cfRule type="expression" priority="1398" aboveAverage="0" equalAverage="0" bottom="0" percent="0" rank="0" text="" dxfId="395">
      <formula>$D$1&lt;G4</formula>
    </cfRule>
    <cfRule type="expression" priority="1399" aboveAverage="0" equalAverage="0" bottom="0" percent="0" rank="0" text="" dxfId="396">
      <formula>$D$1&gt;G4</formula>
    </cfRule>
  </conditionalFormatting>
  <conditionalFormatting sqref="J3">
    <cfRule type="expression" priority="1400" aboveAverage="0" equalAverage="0" bottom="0" percent="0" rank="0" text="" dxfId="397">
      <formula>$D$1&lt;J3</formula>
    </cfRule>
    <cfRule type="expression" priority="1401" aboveAverage="0" equalAverage="0" bottom="0" percent="0" rank="0" text="" dxfId="398">
      <formula>$D$1&gt;J3</formula>
    </cfRule>
  </conditionalFormatting>
  <conditionalFormatting sqref="J4">
    <cfRule type="expression" priority="1402" aboveAverage="0" equalAverage="0" bottom="0" percent="0" rank="0" text="" dxfId="399">
      <formula>$D$1&lt;J4</formula>
    </cfRule>
    <cfRule type="expression" priority="1403" aboveAverage="0" equalAverage="0" bottom="0" percent="0" rank="0" text="" dxfId="400">
      <formula>$D$1&gt;J4</formula>
    </cfRule>
  </conditionalFormatting>
  <conditionalFormatting sqref="J4">
    <cfRule type="expression" priority="1404" aboveAverage="0" equalAverage="0" bottom="0" percent="0" rank="0" text="" dxfId="401">
      <formula>$D$1&lt;J4</formula>
    </cfRule>
    <cfRule type="expression" priority="1405" aboveAverage="0" equalAverage="0" bottom="0" percent="0" rank="0" text="" dxfId="402">
      <formula>$D$1&gt;J4</formula>
    </cfRule>
  </conditionalFormatting>
  <conditionalFormatting sqref="J4">
    <cfRule type="expression" priority="1406" aboveAverage="0" equalAverage="0" bottom="0" percent="0" rank="0" text="" dxfId="403">
      <formula>$D$1&lt;J4</formula>
    </cfRule>
    <cfRule type="expression" priority="1407" aboveAverage="0" equalAverage="0" bottom="0" percent="0" rank="0" text="" dxfId="404">
      <formula>$D$1&gt;J4</formula>
    </cfRule>
  </conditionalFormatting>
  <conditionalFormatting sqref="H5">
    <cfRule type="cellIs" priority="1408" operator="equal" aboveAverage="0" equalAverage="0" bottom="0" percent="0" rank="0" text="" dxfId="405">
      <formula>5</formula>
    </cfRule>
    <cfRule type="cellIs" priority="1409" operator="equal" aboveAverage="0" equalAverage="0" bottom="0" percent="0" rank="0" text="" dxfId="406">
      <formula>4</formula>
    </cfRule>
    <cfRule type="cellIs" priority="1410" operator="equal" aboveAverage="0" equalAverage="0" bottom="0" percent="0" rank="0" text="" dxfId="407">
      <formula>3</formula>
    </cfRule>
  </conditionalFormatting>
  <conditionalFormatting sqref="G4">
    <cfRule type="expression" priority="1411" aboveAverage="0" equalAverage="0" bottom="0" percent="0" rank="0" text="" dxfId="408">
      <formula>$D$1&lt;G4</formula>
    </cfRule>
    <cfRule type="expression" priority="1412" aboveAverage="0" equalAverage="0" bottom="0" percent="0" rank="0" text="" dxfId="409">
      <formula>$D$1&gt;G4</formula>
    </cfRule>
  </conditionalFormatting>
  <conditionalFormatting sqref="G4">
    <cfRule type="expression" priority="1413" aboveAverage="0" equalAverage="0" bottom="0" percent="0" rank="0" text="" dxfId="410">
      <formula>$D$1&lt;G4</formula>
    </cfRule>
    <cfRule type="expression" priority="1414" aboveAverage="0" equalAverage="0" bottom="0" percent="0" rank="0" text="" dxfId="411">
      <formula>$D$1&gt;G4</formula>
    </cfRule>
  </conditionalFormatting>
  <conditionalFormatting sqref="G4">
    <cfRule type="expression" priority="1415" aboveAverage="0" equalAverage="0" bottom="0" percent="0" rank="0" text="" dxfId="412">
      <formula>$D$1&lt;G4</formula>
    </cfRule>
    <cfRule type="expression" priority="1416" aboveAverage="0" equalAverage="0" bottom="0" percent="0" rank="0" text="" dxfId="413">
      <formula>$D$1&gt;G4</formula>
    </cfRule>
  </conditionalFormatting>
  <conditionalFormatting sqref="G4">
    <cfRule type="expression" priority="1417" aboveAverage="0" equalAverage="0" bottom="0" percent="0" rank="0" text="" dxfId="414">
      <formula>$D$1&lt;G4</formula>
    </cfRule>
    <cfRule type="expression" priority="1418" aboveAverage="0" equalAverage="0" bottom="0" percent="0" rank="0" text="" dxfId="415">
      <formula>$D$1&gt;G4</formula>
    </cfRule>
  </conditionalFormatting>
  <conditionalFormatting sqref="G4">
    <cfRule type="expression" priority="1419" aboveAverage="0" equalAverage="0" bottom="0" percent="0" rank="0" text="" dxfId="416">
      <formula>$D$1&lt;G4</formula>
    </cfRule>
    <cfRule type="expression" priority="1420" aboveAverage="0" equalAverage="0" bottom="0" percent="0" rank="0" text="" dxfId="417">
      <formula>$D$1&gt;G4</formula>
    </cfRule>
  </conditionalFormatting>
  <conditionalFormatting sqref="J4">
    <cfRule type="expression" priority="1421" aboveAverage="0" equalAverage="0" bottom="0" percent="0" rank="0" text="" dxfId="418">
      <formula>$D$1&lt;J4</formula>
    </cfRule>
    <cfRule type="expression" priority="1422" aboveAverage="0" equalAverage="0" bottom="0" percent="0" rank="0" text="" dxfId="419">
      <formula>$D$1&gt;J4</formula>
    </cfRule>
  </conditionalFormatting>
  <conditionalFormatting sqref="J3">
    <cfRule type="expression" priority="1423" aboveAverage="0" equalAverage="0" bottom="0" percent="0" rank="0" text="" dxfId="420">
      <formula>$D$1&lt;J3</formula>
    </cfRule>
    <cfRule type="expression" priority="1424" aboveAverage="0" equalAverage="0" bottom="0" percent="0" rank="0" text="" dxfId="421">
      <formula>$D$1&gt;J3</formula>
    </cfRule>
  </conditionalFormatting>
  <conditionalFormatting sqref="J4">
    <cfRule type="expression" priority="1425" aboveAverage="0" equalAverage="0" bottom="0" percent="0" rank="0" text="" dxfId="422">
      <formula>$D$1&lt;J4</formula>
    </cfRule>
    <cfRule type="expression" priority="1426" aboveAverage="0" equalAverage="0" bottom="0" percent="0" rank="0" text="" dxfId="423">
      <formula>$D$1&gt;J4</formula>
    </cfRule>
  </conditionalFormatting>
  <conditionalFormatting sqref="J4">
    <cfRule type="expression" priority="1427" aboveAverage="0" equalAverage="0" bottom="0" percent="0" rank="0" text="" dxfId="424">
      <formula>$D$1&lt;J4</formula>
    </cfRule>
    <cfRule type="expression" priority="1428" aboveAverage="0" equalAverage="0" bottom="0" percent="0" rank="0" text="" dxfId="425">
      <formula>$D$1&gt;J4</formula>
    </cfRule>
  </conditionalFormatting>
  <conditionalFormatting sqref="J4">
    <cfRule type="expression" priority="1429" aboveAverage="0" equalAverage="0" bottom="0" percent="0" rank="0" text="" dxfId="426">
      <formula>$D$1&lt;J4</formula>
    </cfRule>
    <cfRule type="expression" priority="1430" aboveAverage="0" equalAverage="0" bottom="0" percent="0" rank="0" text="" dxfId="427">
      <formula>$D$1&gt;J4</formula>
    </cfRule>
  </conditionalFormatting>
  <conditionalFormatting sqref="J5">
    <cfRule type="cellIs" priority="1431" operator="equal" aboveAverage="0" equalAverage="0" bottom="0" percent="0" rank="0" text="" dxfId="428">
      <formula>5</formula>
    </cfRule>
    <cfRule type="cellIs" priority="1432" operator="equal" aboveAverage="0" equalAverage="0" bottom="0" percent="0" rank="0" text="" dxfId="429">
      <formula>4</formula>
    </cfRule>
    <cfRule type="cellIs" priority="1433" operator="equal" aboveAverage="0" equalAverage="0" bottom="0" percent="0" rank="0" text="" dxfId="430">
      <formula>3</formula>
    </cfRule>
  </conditionalFormatting>
  <conditionalFormatting sqref="J4">
    <cfRule type="expression" priority="1434" aboveAverage="0" equalAverage="0" bottom="0" percent="0" rank="0" text="" dxfId="431">
      <formula>$D$1&lt;J4</formula>
    </cfRule>
    <cfRule type="expression" priority="1435" aboveAverage="0" equalAverage="0" bottom="0" percent="0" rank="0" text="" dxfId="432">
      <formula>$D$1&gt;J4</formula>
    </cfRule>
  </conditionalFormatting>
  <conditionalFormatting sqref="J4">
    <cfRule type="expression" priority="1436" aboveAverage="0" equalAverage="0" bottom="0" percent="0" rank="0" text="" dxfId="433">
      <formula>$D$1&lt;J4</formula>
    </cfRule>
    <cfRule type="expression" priority="1437" aboveAverage="0" equalAverage="0" bottom="0" percent="0" rank="0" text="" dxfId="434">
      <formula>$D$1&gt;J4</formula>
    </cfRule>
  </conditionalFormatting>
  <conditionalFormatting sqref="J4">
    <cfRule type="expression" priority="1438" aboveAverage="0" equalAverage="0" bottom="0" percent="0" rank="0" text="" dxfId="435">
      <formula>$D$1&lt;J4</formula>
    </cfRule>
    <cfRule type="expression" priority="1439" aboveAverage="0" equalAverage="0" bottom="0" percent="0" rank="0" text="" dxfId="436">
      <formula>$D$1&gt;J4</formula>
    </cfRule>
  </conditionalFormatting>
  <conditionalFormatting sqref="J4">
    <cfRule type="expression" priority="1440" aboveAverage="0" equalAverage="0" bottom="0" percent="0" rank="0" text="" dxfId="437">
      <formula>$D$1&lt;J4</formula>
    </cfRule>
    <cfRule type="expression" priority="1441" aboveAverage="0" equalAverage="0" bottom="0" percent="0" rank="0" text="" dxfId="438">
      <formula>$D$1&gt;J4</formula>
    </cfRule>
  </conditionalFormatting>
  <conditionalFormatting sqref="J4">
    <cfRule type="expression" priority="1442" aboveAverage="0" equalAverage="0" bottom="0" percent="0" rank="0" text="" dxfId="439">
      <formula>$D$1&lt;J4</formula>
    </cfRule>
    <cfRule type="expression" priority="1443" aboveAverage="0" equalAverage="0" bottom="0" percent="0" rank="0" text="" dxfId="440">
      <formula>$D$1&gt;J4</formula>
    </cfRule>
  </conditionalFormatting>
  <conditionalFormatting sqref="J4">
    <cfRule type="expression" priority="1444" aboveAverage="0" equalAverage="0" bottom="0" percent="0" rank="0" text="" dxfId="441">
      <formula>$D$1&lt;J4</formula>
    </cfRule>
    <cfRule type="expression" priority="1445" aboveAverage="0" equalAverage="0" bottom="0" percent="0" rank="0" text="" dxfId="442">
      <formula>$D$1&gt;J4</formula>
    </cfRule>
  </conditionalFormatting>
  <conditionalFormatting sqref="G5">
    <cfRule type="cellIs" priority="1446" operator="equal" aboveAverage="0" equalAverage="0" bottom="0" percent="0" rank="0" text="" dxfId="443">
      <formula>5</formula>
    </cfRule>
    <cfRule type="cellIs" priority="1447" operator="equal" aboveAverage="0" equalAverage="0" bottom="0" percent="0" rank="0" text="" dxfId="444">
      <formula>4</formula>
    </cfRule>
    <cfRule type="cellIs" priority="1448" operator="equal" aboveAverage="0" equalAverage="0" bottom="0" percent="0" rank="0" text="" dxfId="445">
      <formula>3</formula>
    </cfRule>
  </conditionalFormatting>
  <conditionalFormatting sqref="G3:G4">
    <cfRule type="expression" priority="1449" aboveAverage="0" equalAverage="0" bottom="0" percent="0" rank="0" text="" dxfId="446">
      <formula>$D$1&lt;G3</formula>
    </cfRule>
    <cfRule type="expression" priority="1450" aboveAverage="0" equalAverage="0" bottom="0" percent="0" rank="0" text="" dxfId="447">
      <formula>$D$1&gt;G3</formula>
    </cfRule>
  </conditionalFormatting>
  <conditionalFormatting sqref="G5">
    <cfRule type="cellIs" priority="1451" operator="equal" aboveAverage="0" equalAverage="0" bottom="0" percent="0" rank="0" text="" dxfId="448">
      <formula>5</formula>
    </cfRule>
    <cfRule type="cellIs" priority="1452" operator="equal" aboveAverage="0" equalAverage="0" bottom="0" percent="0" rank="0" text="" dxfId="449">
      <formula>4</formula>
    </cfRule>
    <cfRule type="cellIs" priority="1453" operator="equal" aboveAverage="0" equalAverage="0" bottom="0" percent="0" rank="0" text="" dxfId="450">
      <formula>3</formula>
    </cfRule>
  </conditionalFormatting>
  <conditionalFormatting sqref="G3:G4">
    <cfRule type="expression" priority="1454" aboveAverage="0" equalAverage="0" bottom="0" percent="0" rank="0" text="" dxfId="451">
      <formula>$D$1&lt;G3</formula>
    </cfRule>
    <cfRule type="expression" priority="1455" aboveAverage="0" equalAverage="0" bottom="0" percent="0" rank="0" text="" dxfId="452">
      <formula>$D$1&gt;G3</formula>
    </cfRule>
  </conditionalFormatting>
  <conditionalFormatting sqref="G5">
    <cfRule type="cellIs" priority="1456" operator="equal" aboveAverage="0" equalAverage="0" bottom="0" percent="0" rank="0" text="" dxfId="453">
      <formula>5</formula>
    </cfRule>
    <cfRule type="cellIs" priority="1457" operator="equal" aboveAverage="0" equalAverage="0" bottom="0" percent="0" rank="0" text="" dxfId="454">
      <formula>4</formula>
    </cfRule>
    <cfRule type="cellIs" priority="1458" operator="equal" aboveAverage="0" equalAverage="0" bottom="0" percent="0" rank="0" text="" dxfId="455">
      <formula>3</formula>
    </cfRule>
  </conditionalFormatting>
  <conditionalFormatting sqref="G4">
    <cfRule type="expression" priority="1459" aboveAverage="0" equalAverage="0" bottom="0" percent="0" rank="0" text="" dxfId="456">
      <formula>$D$1&lt;G4</formula>
    </cfRule>
    <cfRule type="expression" priority="1460" aboveAverage="0" equalAverage="0" bottom="0" percent="0" rank="0" text="" dxfId="457">
      <formula>$D$1&gt;G4</formula>
    </cfRule>
  </conditionalFormatting>
  <conditionalFormatting sqref="G4">
    <cfRule type="expression" priority="1461" aboveAverage="0" equalAverage="0" bottom="0" percent="0" rank="0" text="" dxfId="458">
      <formula>$D$1&lt;G4</formula>
    </cfRule>
    <cfRule type="expression" priority="1462" aboveAverage="0" equalAverage="0" bottom="0" percent="0" rank="0" text="" dxfId="459">
      <formula>$D$1&gt;G4</formula>
    </cfRule>
  </conditionalFormatting>
  <conditionalFormatting sqref="G4">
    <cfRule type="expression" priority="1463" aboveAverage="0" equalAverage="0" bottom="0" percent="0" rank="0" text="" dxfId="460">
      <formula>$D$1&lt;G4</formula>
    </cfRule>
    <cfRule type="expression" priority="1464" aboveAverage="0" equalAverage="0" bottom="0" percent="0" rank="0" text="" dxfId="461">
      <formula>$D$1&gt;G4</formula>
    </cfRule>
  </conditionalFormatting>
  <conditionalFormatting sqref="G4">
    <cfRule type="expression" priority="1465" aboveAverage="0" equalAverage="0" bottom="0" percent="0" rank="0" text="" dxfId="462">
      <formula>$D$1&lt;G4</formula>
    </cfRule>
    <cfRule type="expression" priority="1466" aboveAverage="0" equalAverage="0" bottom="0" percent="0" rank="0" text="" dxfId="463">
      <formula>$D$1&gt;G4</formula>
    </cfRule>
  </conditionalFormatting>
  <conditionalFormatting sqref="G4">
    <cfRule type="expression" priority="1467" aboveAverage="0" equalAverage="0" bottom="0" percent="0" rank="0" text="" dxfId="464">
      <formula>$D$1&lt;G4</formula>
    </cfRule>
    <cfRule type="expression" priority="1468" aboveAverage="0" equalAverage="0" bottom="0" percent="0" rank="0" text="" dxfId="465">
      <formula>$D$1&gt;G4</formula>
    </cfRule>
  </conditionalFormatting>
  <conditionalFormatting sqref="G4">
    <cfRule type="expression" priority="1469" aboveAverage="0" equalAverage="0" bottom="0" percent="0" rank="0" text="" dxfId="466">
      <formula>$D$1&lt;G4</formula>
    </cfRule>
    <cfRule type="expression" priority="1470" aboveAverage="0" equalAverage="0" bottom="0" percent="0" rank="0" text="" dxfId="467">
      <formula>$D$1&gt;G4</formula>
    </cfRule>
  </conditionalFormatting>
  <conditionalFormatting sqref="G4">
    <cfRule type="expression" priority="1471" aboveAverage="0" equalAverage="0" bottom="0" percent="0" rank="0" text="" dxfId="468">
      <formula>$D$1&lt;G4</formula>
    </cfRule>
    <cfRule type="expression" priority="1472" aboveAverage="0" equalAverage="0" bottom="0" percent="0" rank="0" text="" dxfId="469">
      <formula>$D$1&gt;G4</formula>
    </cfRule>
  </conditionalFormatting>
  <conditionalFormatting sqref="G4">
    <cfRule type="expression" priority="1473" aboveAverage="0" equalAverage="0" bottom="0" percent="0" rank="0" text="" dxfId="470">
      <formula>$D$1&lt;G4</formula>
    </cfRule>
    <cfRule type="expression" priority="1474" aboveAverage="0" equalAverage="0" bottom="0" percent="0" rank="0" text="" dxfId="471">
      <formula>$D$1&gt;G4</formula>
    </cfRule>
  </conditionalFormatting>
  <conditionalFormatting sqref="G4">
    <cfRule type="expression" priority="1475" aboveAverage="0" equalAverage="0" bottom="0" percent="0" rank="0" text="" dxfId="472">
      <formula>$D$1&lt;G4</formula>
    </cfRule>
    <cfRule type="expression" priority="1476" aboveAverage="0" equalAverage="0" bottom="0" percent="0" rank="0" text="" dxfId="473">
      <formula>$D$1&gt;G4</formula>
    </cfRule>
  </conditionalFormatting>
  <conditionalFormatting sqref="G5">
    <cfRule type="cellIs" priority="1477" operator="equal" aboveAverage="0" equalAverage="0" bottom="0" percent="0" rank="0" text="" dxfId="474">
      <formula>5</formula>
    </cfRule>
    <cfRule type="cellIs" priority="1478" operator="equal" aboveAverage="0" equalAverage="0" bottom="0" percent="0" rank="0" text="" dxfId="475">
      <formula>4</formula>
    </cfRule>
    <cfRule type="cellIs" priority="1479" operator="equal" aboveAverage="0" equalAverage="0" bottom="0" percent="0" rank="0" text="" dxfId="476">
      <formula>3</formula>
    </cfRule>
  </conditionalFormatting>
  <conditionalFormatting sqref="G3:G4">
    <cfRule type="expression" priority="1480" aboveAverage="0" equalAverage="0" bottom="0" percent="0" rank="0" text="" dxfId="477">
      <formula>$D$1&lt;G3</formula>
    </cfRule>
    <cfRule type="expression" priority="1481" aboveAverage="0" equalAverage="0" bottom="0" percent="0" rank="0" text="" dxfId="478">
      <formula>$D$1&gt;G3</formula>
    </cfRule>
  </conditionalFormatting>
  <conditionalFormatting sqref="G5">
    <cfRule type="cellIs" priority="1482" operator="equal" aboveAverage="0" equalAverage="0" bottom="0" percent="0" rank="0" text="" dxfId="479">
      <formula>5</formula>
    </cfRule>
    <cfRule type="cellIs" priority="1483" operator="equal" aboveAverage="0" equalAverage="0" bottom="0" percent="0" rank="0" text="" dxfId="480">
      <formula>4</formula>
    </cfRule>
    <cfRule type="cellIs" priority="1484" operator="equal" aboveAverage="0" equalAverage="0" bottom="0" percent="0" rank="0" text="" dxfId="481">
      <formula>3</formula>
    </cfRule>
  </conditionalFormatting>
  <conditionalFormatting sqref="G4">
    <cfRule type="expression" priority="1485" aboveAverage="0" equalAverage="0" bottom="0" percent="0" rank="0" text="" dxfId="482">
      <formula>$D$1&lt;G4</formula>
    </cfRule>
    <cfRule type="expression" priority="1486" aboveAverage="0" equalAverage="0" bottom="0" percent="0" rank="0" text="" dxfId="483">
      <formula>$D$1&gt;G4</formula>
    </cfRule>
  </conditionalFormatting>
  <conditionalFormatting sqref="G5">
    <cfRule type="cellIs" priority="1487" operator="equal" aboveAverage="0" equalAverage="0" bottom="0" percent="0" rank="0" text="" dxfId="484">
      <formula>5</formula>
    </cfRule>
    <cfRule type="cellIs" priority="1488" operator="equal" aboveAverage="0" equalAverage="0" bottom="0" percent="0" rank="0" text="" dxfId="485">
      <formula>4</formula>
    </cfRule>
    <cfRule type="cellIs" priority="1489" operator="equal" aboveAverage="0" equalAverage="0" bottom="0" percent="0" rank="0" text="" dxfId="486">
      <formula>3</formula>
    </cfRule>
  </conditionalFormatting>
  <conditionalFormatting sqref="G4">
    <cfRule type="expression" priority="1490" aboveAverage="0" equalAverage="0" bottom="0" percent="0" rank="0" text="" dxfId="487">
      <formula>$D$1&lt;G4</formula>
    </cfRule>
    <cfRule type="expression" priority="1491" aboveAverage="0" equalAverage="0" bottom="0" percent="0" rank="0" text="" dxfId="488">
      <formula>$D$1&gt;G4</formula>
    </cfRule>
  </conditionalFormatting>
  <conditionalFormatting sqref="G4">
    <cfRule type="expression" priority="1492" aboveAverage="0" equalAverage="0" bottom="0" percent="0" rank="0" text="" dxfId="489">
      <formula>$D$1&lt;G4</formula>
    </cfRule>
    <cfRule type="expression" priority="1493" aboveAverage="0" equalAverage="0" bottom="0" percent="0" rank="0" text="" dxfId="490">
      <formula>$D$1&gt;G4</formula>
    </cfRule>
  </conditionalFormatting>
  <conditionalFormatting sqref="G4">
    <cfRule type="expression" priority="1494" aboveAverage="0" equalAverage="0" bottom="0" percent="0" rank="0" text="" dxfId="491">
      <formula>$D$1&lt;G4</formula>
    </cfRule>
    <cfRule type="expression" priority="1495" aboveAverage="0" equalAverage="0" bottom="0" percent="0" rank="0" text="" dxfId="492">
      <formula>$D$1&gt;G4</formula>
    </cfRule>
  </conditionalFormatting>
  <conditionalFormatting sqref="G4">
    <cfRule type="expression" priority="1496" aboveAverage="0" equalAverage="0" bottom="0" percent="0" rank="0" text="" dxfId="493">
      <formula>$D$1&lt;G4</formula>
    </cfRule>
    <cfRule type="expression" priority="1497" aboveAverage="0" equalAverage="0" bottom="0" percent="0" rank="0" text="" dxfId="494">
      <formula>$D$1&gt;G4</formula>
    </cfRule>
  </conditionalFormatting>
  <conditionalFormatting sqref="G4">
    <cfRule type="expression" priority="1498" aboveAverage="0" equalAverage="0" bottom="0" percent="0" rank="0" text="" dxfId="495">
      <formula>$D$1&lt;G4</formula>
    </cfRule>
    <cfRule type="expression" priority="1499" aboveAverage="0" equalAverage="0" bottom="0" percent="0" rank="0" text="" dxfId="496">
      <formula>$D$1&gt;G4</formula>
    </cfRule>
  </conditionalFormatting>
  <conditionalFormatting sqref="F5">
    <cfRule type="cellIs" priority="1500" operator="equal" aboveAverage="0" equalAverage="0" bottom="0" percent="0" rank="0" text="" dxfId="497">
      <formula>5</formula>
    </cfRule>
    <cfRule type="cellIs" priority="1501" operator="equal" aboveAverage="0" equalAverage="0" bottom="0" percent="0" rank="0" text="" dxfId="498">
      <formula>4</formula>
    </cfRule>
    <cfRule type="cellIs" priority="1502" operator="equal" aboveAverage="0" equalAverage="0" bottom="0" percent="0" rank="0" text="" dxfId="499">
      <formula>3</formula>
    </cfRule>
  </conditionalFormatting>
  <conditionalFormatting sqref="F5">
    <cfRule type="cellIs" priority="1503" operator="equal" aboveAverage="0" equalAverage="0" bottom="0" percent="0" rank="0" text="" dxfId="500">
      <formula>5</formula>
    </cfRule>
    <cfRule type="cellIs" priority="1504" operator="equal" aboveAverage="0" equalAverage="0" bottom="0" percent="0" rank="0" text="" dxfId="501">
      <formula>4</formula>
    </cfRule>
    <cfRule type="cellIs" priority="1505" operator="equal" aboveAverage="0" equalAverage="0" bottom="0" percent="0" rank="0" text="" dxfId="502">
      <formula>3</formula>
    </cfRule>
  </conditionalFormatting>
  <conditionalFormatting sqref="F4">
    <cfRule type="expression" priority="1506" aboveAverage="0" equalAverage="0" bottom="0" percent="0" rank="0" text="" dxfId="503">
      <formula>$D$1&lt;F4</formula>
    </cfRule>
    <cfRule type="expression" priority="1507" aboveAverage="0" equalAverage="0" bottom="0" percent="0" rank="0" text="" dxfId="504">
      <formula>$D$1&gt;F4</formula>
    </cfRule>
  </conditionalFormatting>
  <conditionalFormatting sqref="F4">
    <cfRule type="expression" priority="1508" aboveAverage="0" equalAverage="0" bottom="0" percent="0" rank="0" text="" dxfId="505">
      <formula>$D$1&lt;F4</formula>
    </cfRule>
    <cfRule type="expression" priority="1509" aboveAverage="0" equalAverage="0" bottom="0" percent="0" rank="0" text="" dxfId="506">
      <formula>$D$1&gt;F4</formula>
    </cfRule>
  </conditionalFormatting>
  <conditionalFormatting sqref="F5">
    <cfRule type="cellIs" priority="1510" operator="equal" aboveAverage="0" equalAverage="0" bottom="0" percent="0" rank="0" text="" dxfId="507">
      <formula>5</formula>
    </cfRule>
    <cfRule type="cellIs" priority="1511" operator="equal" aboveAverage="0" equalAverage="0" bottom="0" percent="0" rank="0" text="" dxfId="508">
      <formula>4</formula>
    </cfRule>
    <cfRule type="cellIs" priority="1512" operator="equal" aboveAverage="0" equalAverage="0" bottom="0" percent="0" rank="0" text="" dxfId="509">
      <formula>3</formula>
    </cfRule>
  </conditionalFormatting>
  <conditionalFormatting sqref="F4">
    <cfRule type="expression" priority="1513" aboveAverage="0" equalAverage="0" bottom="0" percent="0" rank="0" text="" dxfId="510">
      <formula>$D$1&lt;F4</formula>
    </cfRule>
    <cfRule type="expression" priority="1514" aboveAverage="0" equalAverage="0" bottom="0" percent="0" rank="0" text="" dxfId="511">
      <formula>$D$1&gt;F4</formula>
    </cfRule>
  </conditionalFormatting>
  <conditionalFormatting sqref="F5">
    <cfRule type="cellIs" priority="1515" operator="equal" aboveAverage="0" equalAverage="0" bottom="0" percent="0" rank="0" text="" dxfId="512">
      <formula>5</formula>
    </cfRule>
    <cfRule type="cellIs" priority="1516" operator="equal" aboveAverage="0" equalAverage="0" bottom="0" percent="0" rank="0" text="" dxfId="513">
      <formula>4</formula>
    </cfRule>
    <cfRule type="cellIs" priority="1517" operator="equal" aboveAverage="0" equalAverage="0" bottom="0" percent="0" rank="0" text="" dxfId="514">
      <formula>3</formula>
    </cfRule>
  </conditionalFormatting>
  <conditionalFormatting sqref="F4">
    <cfRule type="expression" priority="1518" aboveAverage="0" equalAverage="0" bottom="0" percent="0" rank="0" text="" dxfId="515">
      <formula>$D$1&lt;F4</formula>
    </cfRule>
    <cfRule type="expression" priority="1519" aboveAverage="0" equalAverage="0" bottom="0" percent="0" rank="0" text="" dxfId="516">
      <formula>$D$1&gt;F4</formula>
    </cfRule>
  </conditionalFormatting>
  <conditionalFormatting sqref="F4">
    <cfRule type="expression" priority="1520" aboveAverage="0" equalAverage="0" bottom="0" percent="0" rank="0" text="" dxfId="517">
      <formula>$D$1&lt;F4</formula>
    </cfRule>
    <cfRule type="expression" priority="1521" aboveAverage="0" equalAverage="0" bottom="0" percent="0" rank="0" text="" dxfId="518">
      <formula>$D$1&gt;F4</formula>
    </cfRule>
  </conditionalFormatting>
  <conditionalFormatting sqref="F4">
    <cfRule type="expression" priority="1522" aboveAverage="0" equalAverage="0" bottom="0" percent="0" rank="0" text="" dxfId="519">
      <formula>$D$1&lt;F4</formula>
    </cfRule>
    <cfRule type="expression" priority="1523" aboveAverage="0" equalAverage="0" bottom="0" percent="0" rank="0" text="" dxfId="520">
      <formula>$D$1&gt;F4</formula>
    </cfRule>
  </conditionalFormatting>
  <conditionalFormatting sqref="F4">
    <cfRule type="expression" priority="1524" aboveAverage="0" equalAverage="0" bottom="0" percent="0" rank="0" text="" dxfId="521">
      <formula>$D$1&lt;F4</formula>
    </cfRule>
    <cfRule type="expression" priority="1525" aboveAverage="0" equalAverage="0" bottom="0" percent="0" rank="0" text="" dxfId="522">
      <formula>$D$1&gt;F4</formula>
    </cfRule>
  </conditionalFormatting>
  <conditionalFormatting sqref="F4">
    <cfRule type="expression" priority="1526" aboveAverage="0" equalAverage="0" bottom="0" percent="0" rank="0" text="" dxfId="523">
      <formula>$D$1&lt;F4</formula>
    </cfRule>
    <cfRule type="expression" priority="1527" aboveAverage="0" equalAverage="0" bottom="0" percent="0" rank="0" text="" dxfId="524">
      <formula>$D$1&gt;F4</formula>
    </cfRule>
  </conditionalFormatting>
  <conditionalFormatting sqref="F4">
    <cfRule type="expression" priority="1528" aboveAverage="0" equalAverage="0" bottom="0" percent="0" rank="0" text="" dxfId="525">
      <formula>$D$1&lt;F4</formula>
    </cfRule>
    <cfRule type="expression" priority="1529" aboveAverage="0" equalAverage="0" bottom="0" percent="0" rank="0" text="" dxfId="526">
      <formula>$D$1&gt;F4</formula>
    </cfRule>
  </conditionalFormatting>
  <conditionalFormatting sqref="F4">
    <cfRule type="expression" priority="1530" aboveAverage="0" equalAverage="0" bottom="0" percent="0" rank="0" text="" dxfId="527">
      <formula>$D$1&lt;F4</formula>
    </cfRule>
    <cfRule type="expression" priority="1531" aboveAverage="0" equalAverage="0" bottom="0" percent="0" rank="0" text="" dxfId="528">
      <formula>$D$1&gt;F4</formula>
    </cfRule>
  </conditionalFormatting>
  <conditionalFormatting sqref="F4">
    <cfRule type="expression" priority="1532" aboveAverage="0" equalAverage="0" bottom="0" percent="0" rank="0" text="" dxfId="529">
      <formula>$D$1&lt;F4</formula>
    </cfRule>
    <cfRule type="expression" priority="1533" aboveAverage="0" equalAverage="0" bottom="0" percent="0" rank="0" text="" dxfId="530">
      <formula>$D$1&gt;F4</formula>
    </cfRule>
  </conditionalFormatting>
  <conditionalFormatting sqref="F4">
    <cfRule type="expression" priority="1534" aboveAverage="0" equalAverage="0" bottom="0" percent="0" rank="0" text="" dxfId="531">
      <formula>$D$1&lt;F4</formula>
    </cfRule>
    <cfRule type="expression" priority="1535" aboveAverage="0" equalAverage="0" bottom="0" percent="0" rank="0" text="" dxfId="532">
      <formula>$D$1&gt;F4</formula>
    </cfRule>
  </conditionalFormatting>
  <conditionalFormatting sqref="F4">
    <cfRule type="expression" priority="1536" aboveAverage="0" equalAverage="0" bottom="0" percent="0" rank="0" text="" dxfId="533">
      <formula>$D$1&lt;F4</formula>
    </cfRule>
    <cfRule type="expression" priority="1537" aboveAverage="0" equalAverage="0" bottom="0" percent="0" rank="0" text="" dxfId="534">
      <formula>$D$1&gt;F4</formula>
    </cfRule>
  </conditionalFormatting>
  <conditionalFormatting sqref="F4">
    <cfRule type="expression" priority="1538" aboveAverage="0" equalAverage="0" bottom="0" percent="0" rank="0" text="" dxfId="535">
      <formula>$D$1&lt;F4</formula>
    </cfRule>
    <cfRule type="expression" priority="1539" aboveAverage="0" equalAverage="0" bottom="0" percent="0" rank="0" text="" dxfId="536">
      <formula>$D$1&gt;F4</formula>
    </cfRule>
  </conditionalFormatting>
  <conditionalFormatting sqref="H3">
    <cfRule type="expression" priority="1540" aboveAverage="0" equalAverage="0" bottom="0" percent="0" rank="0" text="" dxfId="537">
      <formula>$D$1&lt;H3</formula>
    </cfRule>
    <cfRule type="expression" priority="1541" aboveAverage="0" equalAverage="0" bottom="0" percent="0" rank="0" text="" dxfId="538">
      <formula>$D$1&gt;H3</formula>
    </cfRule>
  </conditionalFormatting>
  <conditionalFormatting sqref="J5">
    <cfRule type="cellIs" priority="1542" operator="equal" aboveAverage="0" equalAverage="0" bottom="0" percent="0" rank="0" text="" dxfId="539">
      <formula>5</formula>
    </cfRule>
    <cfRule type="cellIs" priority="1543" operator="equal" aboveAverage="0" equalAverage="0" bottom="0" percent="0" rank="0" text="" dxfId="540">
      <formula>4</formula>
    </cfRule>
    <cfRule type="cellIs" priority="1544" operator="equal" aboveAverage="0" equalAverage="0" bottom="0" percent="0" rank="0" text="" dxfId="541">
      <formula>3</formula>
    </cfRule>
  </conditionalFormatting>
  <conditionalFormatting sqref="J3:J4">
    <cfRule type="expression" priority="1545" aboveAverage="0" equalAverage="0" bottom="0" percent="0" rank="0" text="" dxfId="542">
      <formula>$D$1&lt;J3</formula>
    </cfRule>
    <cfRule type="expression" priority="1546" aboveAverage="0" equalAverage="0" bottom="0" percent="0" rank="0" text="" dxfId="543">
      <formula>$D$1&gt;J3</formula>
    </cfRule>
  </conditionalFormatting>
  <conditionalFormatting sqref="J4">
    <cfRule type="expression" priority="1547" aboveAverage="0" equalAverage="0" bottom="0" percent="0" rank="0" text="" dxfId="544">
      <formula>$D$1&lt;J4</formula>
    </cfRule>
    <cfRule type="expression" priority="1548" aboveAverage="0" equalAverage="0" bottom="0" percent="0" rank="0" text="" dxfId="545">
      <formula>$D$1&gt;J4</formula>
    </cfRule>
  </conditionalFormatting>
  <conditionalFormatting sqref="H4">
    <cfRule type="expression" priority="1549" aboveAverage="0" equalAverage="0" bottom="0" percent="0" rank="0" text="" dxfId="546">
      <formula>$D$1&lt;H4</formula>
    </cfRule>
    <cfRule type="expression" priority="1550" aboveAverage="0" equalAverage="0" bottom="0" percent="0" rank="0" text="" dxfId="547">
      <formula>$D$1&gt;H4</formula>
    </cfRule>
  </conditionalFormatting>
  <conditionalFormatting sqref="H4">
    <cfRule type="expression" priority="1551" aboveAverage="0" equalAverage="0" bottom="0" percent="0" rank="0" text="" dxfId="548">
      <formula>$D$1&lt;H4</formula>
    </cfRule>
    <cfRule type="expression" priority="1552" aboveAverage="0" equalAverage="0" bottom="0" percent="0" rank="0" text="" dxfId="549">
      <formula>$D$1&gt;H4</formula>
    </cfRule>
  </conditionalFormatting>
  <conditionalFormatting sqref="H4">
    <cfRule type="expression" priority="1553" aboveAverage="0" equalAverage="0" bottom="0" percent="0" rank="0" text="" dxfId="550">
      <formula>$D$1&lt;H4</formula>
    </cfRule>
    <cfRule type="expression" priority="1554" aboveAverage="0" equalAverage="0" bottom="0" percent="0" rank="0" text="" dxfId="551">
      <formula>$D$1&gt;H4</formula>
    </cfRule>
  </conditionalFormatting>
  <conditionalFormatting sqref="J4">
    <cfRule type="expression" priority="1555" aboveAverage="0" equalAverage="0" bottom="0" percent="0" rank="0" text="" dxfId="552">
      <formula>$D$1&lt;J4</formula>
    </cfRule>
    <cfRule type="expression" priority="1556" aboveAverage="0" equalAverage="0" bottom="0" percent="0" rank="0" text="" dxfId="553">
      <formula>$D$1&gt;J4</formula>
    </cfRule>
  </conditionalFormatting>
  <conditionalFormatting sqref="J5">
    <cfRule type="cellIs" priority="1557" operator="equal" aboveAverage="0" equalAverage="0" bottom="0" percent="0" rank="0" text="" dxfId="554">
      <formula>5</formula>
    </cfRule>
    <cfRule type="cellIs" priority="1558" operator="equal" aboveAverage="0" equalAverage="0" bottom="0" percent="0" rank="0" text="" dxfId="555">
      <formula>4</formula>
    </cfRule>
    <cfRule type="cellIs" priority="1559" operator="equal" aboveAverage="0" equalAverage="0" bottom="0" percent="0" rank="0" text="" dxfId="556">
      <formula>3</formula>
    </cfRule>
  </conditionalFormatting>
  <conditionalFormatting sqref="J4">
    <cfRule type="expression" priority="1560" aboveAverage="0" equalAverage="0" bottom="0" percent="0" rank="0" text="" dxfId="557">
      <formula>$D$1&lt;J4</formula>
    </cfRule>
    <cfRule type="expression" priority="1561" aboveAverage="0" equalAverage="0" bottom="0" percent="0" rank="0" text="" dxfId="558">
      <formula>$D$1&gt;J4</formula>
    </cfRule>
  </conditionalFormatting>
  <conditionalFormatting sqref="J5">
    <cfRule type="cellIs" priority="1562" operator="equal" aboveAverage="0" equalAverage="0" bottom="0" percent="0" rank="0" text="" dxfId="559">
      <formula>5</formula>
    </cfRule>
    <cfRule type="cellIs" priority="1563" operator="equal" aboveAverage="0" equalAverage="0" bottom="0" percent="0" rank="0" text="" dxfId="560">
      <formula>4</formula>
    </cfRule>
    <cfRule type="cellIs" priority="1564" operator="equal" aboveAverage="0" equalAverage="0" bottom="0" percent="0" rank="0" text="" dxfId="561">
      <formula>3</formula>
    </cfRule>
  </conditionalFormatting>
  <conditionalFormatting sqref="J4">
    <cfRule type="expression" priority="1565" aboveAverage="0" equalAverage="0" bottom="0" percent="0" rank="0" text="" dxfId="562">
      <formula>$D$1&lt;J4</formula>
    </cfRule>
    <cfRule type="expression" priority="1566" aboveAverage="0" equalAverage="0" bottom="0" percent="0" rank="0" text="" dxfId="563">
      <formula>$D$1&gt;J4</formula>
    </cfRule>
  </conditionalFormatting>
  <conditionalFormatting sqref="J5">
    <cfRule type="cellIs" priority="1567" operator="equal" aboveAverage="0" equalAverage="0" bottom="0" percent="0" rank="0" text="" dxfId="564">
      <formula>5</formula>
    </cfRule>
    <cfRule type="cellIs" priority="1568" operator="equal" aboveAverage="0" equalAverage="0" bottom="0" percent="0" rank="0" text="" dxfId="565">
      <formula>4</formula>
    </cfRule>
    <cfRule type="cellIs" priority="1569" operator="equal" aboveAverage="0" equalAverage="0" bottom="0" percent="0" rank="0" text="" dxfId="566">
      <formula>3</formula>
    </cfRule>
  </conditionalFormatting>
  <conditionalFormatting sqref="J4">
    <cfRule type="expression" priority="1570" aboveAverage="0" equalAverage="0" bottom="0" percent="0" rank="0" text="" dxfId="567">
      <formula>$D$1&lt;J4</formula>
    </cfRule>
    <cfRule type="expression" priority="1571" aboveAverage="0" equalAverage="0" bottom="0" percent="0" rank="0" text="" dxfId="568">
      <formula>$D$1&gt;J4</formula>
    </cfRule>
  </conditionalFormatting>
  <conditionalFormatting sqref="J4">
    <cfRule type="expression" priority="1572" aboveAverage="0" equalAverage="0" bottom="0" percent="0" rank="0" text="" dxfId="569">
      <formula>$D$1&lt;J4</formula>
    </cfRule>
    <cfRule type="expression" priority="1573" aboveAverage="0" equalAverage="0" bottom="0" percent="0" rank="0" text="" dxfId="570">
      <formula>$D$1&gt;J4</formula>
    </cfRule>
  </conditionalFormatting>
  <conditionalFormatting sqref="J4">
    <cfRule type="expression" priority="1574" aboveAverage="0" equalAverage="0" bottom="0" percent="0" rank="0" text="" dxfId="571">
      <formula>$D$1&lt;J4</formula>
    </cfRule>
    <cfRule type="expression" priority="1575" aboveAverage="0" equalAverage="0" bottom="0" percent="0" rank="0" text="" dxfId="572">
      <formula>$D$1&gt;J4</formula>
    </cfRule>
  </conditionalFormatting>
  <conditionalFormatting sqref="J4">
    <cfRule type="expression" priority="1576" aboveAverage="0" equalAverage="0" bottom="0" percent="0" rank="0" text="" dxfId="573">
      <formula>$D$1&lt;J4</formula>
    </cfRule>
    <cfRule type="expression" priority="1577" aboveAverage="0" equalAverage="0" bottom="0" percent="0" rank="0" text="" dxfId="574">
      <formula>$D$1&gt;J4</formula>
    </cfRule>
  </conditionalFormatting>
  <conditionalFormatting sqref="J4">
    <cfRule type="expression" priority="1578" aboveAverage="0" equalAverage="0" bottom="0" percent="0" rank="0" text="" dxfId="575">
      <formula>$D$1&lt;J4</formula>
    </cfRule>
    <cfRule type="expression" priority="1579" aboveAverage="0" equalAverage="0" bottom="0" percent="0" rank="0" text="" dxfId="576">
      <formula>$D$1&gt;J4</formula>
    </cfRule>
  </conditionalFormatting>
  <conditionalFormatting sqref="J4">
    <cfRule type="expression" priority="1580" aboveAverage="0" equalAverage="0" bottom="0" percent="0" rank="0" text="" dxfId="577">
      <formula>$D$1&lt;J4</formula>
    </cfRule>
    <cfRule type="expression" priority="1581" aboveAverage="0" equalAverage="0" bottom="0" percent="0" rank="0" text="" dxfId="578">
      <formula>$D$1&gt;J4</formula>
    </cfRule>
  </conditionalFormatting>
  <conditionalFormatting sqref="J4">
    <cfRule type="expression" priority="1582" aboveAverage="0" equalAverage="0" bottom="0" percent="0" rank="0" text="" dxfId="579">
      <formula>$D$1&lt;J4</formula>
    </cfRule>
    <cfRule type="expression" priority="1583" aboveAverage="0" equalAverage="0" bottom="0" percent="0" rank="0" text="" dxfId="580">
      <formula>$D$1&gt;J4</formula>
    </cfRule>
  </conditionalFormatting>
  <conditionalFormatting sqref="J4">
    <cfRule type="expression" priority="1584" aboveAverage="0" equalAverage="0" bottom="0" percent="0" rank="0" text="" dxfId="581">
      <formula>$D$1&lt;J4</formula>
    </cfRule>
    <cfRule type="expression" priority="1585" aboveAverage="0" equalAverage="0" bottom="0" percent="0" rank="0" text="" dxfId="582">
      <formula>$D$1&gt;J4</formula>
    </cfRule>
  </conditionalFormatting>
  <conditionalFormatting sqref="G5">
    <cfRule type="cellIs" priority="1586" operator="equal" aboveAverage="0" equalAverage="0" bottom="0" percent="0" rank="0" text="" dxfId="583">
      <formula>5</formula>
    </cfRule>
    <cfRule type="cellIs" priority="1587" operator="equal" aboveAverage="0" equalAverage="0" bottom="0" percent="0" rank="0" text="" dxfId="584">
      <formula>4</formula>
    </cfRule>
    <cfRule type="cellIs" priority="1588" operator="equal" aboveAverage="0" equalAverage="0" bottom="0" percent="0" rank="0" text="" dxfId="585">
      <formula>3</formula>
    </cfRule>
  </conditionalFormatting>
  <conditionalFormatting sqref="G4">
    <cfRule type="expression" priority="1589" aboveAverage="0" equalAverage="0" bottom="0" percent="0" rank="0" text="" dxfId="586">
      <formula>$D$1&lt;G4</formula>
    </cfRule>
    <cfRule type="expression" priority="1590" aboveAverage="0" equalAverage="0" bottom="0" percent="0" rank="0" text="" dxfId="587">
      <formula>$D$1&gt;G4</formula>
    </cfRule>
  </conditionalFormatting>
  <conditionalFormatting sqref="G5">
    <cfRule type="cellIs" priority="1591" operator="equal" aboveAverage="0" equalAverage="0" bottom="0" percent="0" rank="0" text="" dxfId="588">
      <formula>5</formula>
    </cfRule>
    <cfRule type="cellIs" priority="1592" operator="equal" aboveAverage="0" equalAverage="0" bottom="0" percent="0" rank="0" text="" dxfId="589">
      <formula>4</formula>
    </cfRule>
    <cfRule type="cellIs" priority="1593" operator="equal" aboveAverage="0" equalAverage="0" bottom="0" percent="0" rank="0" text="" dxfId="590">
      <formula>3</formula>
    </cfRule>
  </conditionalFormatting>
  <conditionalFormatting sqref="G4">
    <cfRule type="expression" priority="1594" aboveAverage="0" equalAverage="0" bottom="0" percent="0" rank="0" text="" dxfId="591">
      <formula>$D$1&lt;G4</formula>
    </cfRule>
    <cfRule type="expression" priority="1595" aboveAverage="0" equalAverage="0" bottom="0" percent="0" rank="0" text="" dxfId="592">
      <formula>$D$1&gt;G4</formula>
    </cfRule>
  </conditionalFormatting>
  <conditionalFormatting sqref="G5">
    <cfRule type="cellIs" priority="1596" operator="equal" aboveAverage="0" equalAverage="0" bottom="0" percent="0" rank="0" text="" dxfId="593">
      <formula>5</formula>
    </cfRule>
    <cfRule type="cellIs" priority="1597" operator="equal" aboveAverage="0" equalAverage="0" bottom="0" percent="0" rank="0" text="" dxfId="594">
      <formula>4</formula>
    </cfRule>
    <cfRule type="cellIs" priority="1598" operator="equal" aboveAverage="0" equalAverage="0" bottom="0" percent="0" rank="0" text="" dxfId="595">
      <formula>3</formula>
    </cfRule>
  </conditionalFormatting>
  <conditionalFormatting sqref="G4">
    <cfRule type="expression" priority="1599" aboveAverage="0" equalAverage="0" bottom="0" percent="0" rank="0" text="" dxfId="596">
      <formula>$D$1&lt;G4</formula>
    </cfRule>
    <cfRule type="expression" priority="1600" aboveAverage="0" equalAverage="0" bottom="0" percent="0" rank="0" text="" dxfId="597">
      <formula>$D$1&gt;G4</formula>
    </cfRule>
  </conditionalFormatting>
  <conditionalFormatting sqref="G5">
    <cfRule type="cellIs" priority="1601" operator="equal" aboveAverage="0" equalAverage="0" bottom="0" percent="0" rank="0" text="" dxfId="598">
      <formula>5</formula>
    </cfRule>
    <cfRule type="cellIs" priority="1602" operator="equal" aboveAverage="0" equalAverage="0" bottom="0" percent="0" rank="0" text="" dxfId="599">
      <formula>4</formula>
    </cfRule>
    <cfRule type="cellIs" priority="1603" operator="equal" aboveAverage="0" equalAverage="0" bottom="0" percent="0" rank="0" text="" dxfId="600">
      <formula>3</formula>
    </cfRule>
  </conditionalFormatting>
  <conditionalFormatting sqref="G4">
    <cfRule type="expression" priority="1604" aboveAverage="0" equalAverage="0" bottom="0" percent="0" rank="0" text="" dxfId="601">
      <formula>$D$1&lt;G4</formula>
    </cfRule>
    <cfRule type="expression" priority="1605" aboveAverage="0" equalAverage="0" bottom="0" percent="0" rank="0" text="" dxfId="602">
      <formula>$D$1&gt;G4</formula>
    </cfRule>
  </conditionalFormatting>
  <conditionalFormatting sqref="G5">
    <cfRule type="cellIs" priority="1606" operator="equal" aboveAverage="0" equalAverage="0" bottom="0" percent="0" rank="0" text="" dxfId="603">
      <formula>5</formula>
    </cfRule>
    <cfRule type="cellIs" priority="1607" operator="equal" aboveAverage="0" equalAverage="0" bottom="0" percent="0" rank="0" text="" dxfId="604">
      <formula>4</formula>
    </cfRule>
    <cfRule type="cellIs" priority="1608" operator="equal" aboveAverage="0" equalAverage="0" bottom="0" percent="0" rank="0" text="" dxfId="605">
      <formula>3</formula>
    </cfRule>
  </conditionalFormatting>
  <conditionalFormatting sqref="G4">
    <cfRule type="expression" priority="1609" aboveAverage="0" equalAverage="0" bottom="0" percent="0" rank="0" text="" dxfId="606">
      <formula>$D$1&lt;G4</formula>
    </cfRule>
    <cfRule type="expression" priority="1610" aboveAverage="0" equalAverage="0" bottom="0" percent="0" rank="0" text="" dxfId="607">
      <formula>$D$1&gt;G4</formula>
    </cfRule>
  </conditionalFormatting>
  <conditionalFormatting sqref="H4">
    <cfRule type="expression" priority="1611" aboveAverage="0" equalAverage="0" bottom="0" percent="0" rank="0" text="" dxfId="608">
      <formula>$D$1&lt;H4</formula>
    </cfRule>
    <cfRule type="expression" priority="1612" aboveAverage="0" equalAverage="0" bottom="0" percent="0" rank="0" text="" dxfId="609">
      <formula>$D$1&gt;H4</formula>
    </cfRule>
  </conditionalFormatting>
  <conditionalFormatting sqref="H3">
    <cfRule type="expression" priority="1613" aboveAverage="0" equalAverage="0" bottom="0" percent="0" rank="0" text="" dxfId="610">
      <formula>$D$1&lt;H3</formula>
    </cfRule>
    <cfRule type="expression" priority="1614" aboveAverage="0" equalAverage="0" bottom="0" percent="0" rank="0" text="" dxfId="611">
      <formula>$D$1&gt;H3</formula>
    </cfRule>
  </conditionalFormatting>
  <conditionalFormatting sqref="H4">
    <cfRule type="expression" priority="1615" aboveAverage="0" equalAverage="0" bottom="0" percent="0" rank="0" text="" dxfId="612">
      <formula>$D$1&lt;H4</formula>
    </cfRule>
    <cfRule type="expression" priority="1616" aboveAverage="0" equalAverage="0" bottom="0" percent="0" rank="0" text="" dxfId="613">
      <formula>$D$1&gt;H4</formula>
    </cfRule>
  </conditionalFormatting>
  <conditionalFormatting sqref="H4">
    <cfRule type="expression" priority="1617" aboveAverage="0" equalAverage="0" bottom="0" percent="0" rank="0" text="" dxfId="614">
      <formula>$D$1&lt;H4</formula>
    </cfRule>
    <cfRule type="expression" priority="1618" aboveAverage="0" equalAverage="0" bottom="0" percent="0" rank="0" text="" dxfId="615">
      <formula>$D$1&gt;H4</formula>
    </cfRule>
  </conditionalFormatting>
  <conditionalFormatting sqref="H4">
    <cfRule type="expression" priority="1619" aboveAverage="0" equalAverage="0" bottom="0" percent="0" rank="0" text="" dxfId="616">
      <formula>$D$1&lt;H4</formula>
    </cfRule>
    <cfRule type="expression" priority="1620" aboveAverage="0" equalAverage="0" bottom="0" percent="0" rank="0" text="" dxfId="617">
      <formula>$D$1&gt;H4</formula>
    </cfRule>
  </conditionalFormatting>
  <conditionalFormatting sqref="H5">
    <cfRule type="cellIs" priority="1621" operator="equal" aboveAverage="0" equalAverage="0" bottom="0" percent="0" rank="0" text="" dxfId="618">
      <formula>5</formula>
    </cfRule>
    <cfRule type="cellIs" priority="1622" operator="equal" aboveAverage="0" equalAverage="0" bottom="0" percent="0" rank="0" text="" dxfId="619">
      <formula>4</formula>
    </cfRule>
    <cfRule type="cellIs" priority="1623" operator="equal" aboveAverage="0" equalAverage="0" bottom="0" percent="0" rank="0" text="" dxfId="620">
      <formula>3</formula>
    </cfRule>
  </conditionalFormatting>
  <conditionalFormatting sqref="H4">
    <cfRule type="expression" priority="1624" aboveAverage="0" equalAverage="0" bottom="0" percent="0" rank="0" text="" dxfId="621">
      <formula>$D$1&lt;H4</formula>
    </cfRule>
    <cfRule type="expression" priority="1625" aboveAverage="0" equalAverage="0" bottom="0" percent="0" rank="0" text="" dxfId="622">
      <formula>$D$1&gt;H4</formula>
    </cfRule>
  </conditionalFormatting>
  <conditionalFormatting sqref="H4">
    <cfRule type="expression" priority="1626" aboveAverage="0" equalAverage="0" bottom="0" percent="0" rank="0" text="" dxfId="623">
      <formula>$D$1&lt;H4</formula>
    </cfRule>
    <cfRule type="expression" priority="1627" aboveAverage="0" equalAverage="0" bottom="0" percent="0" rank="0" text="" dxfId="624">
      <formula>$D$1&gt;H4</formula>
    </cfRule>
  </conditionalFormatting>
  <conditionalFormatting sqref="H4">
    <cfRule type="expression" priority="1628" aboveAverage="0" equalAverage="0" bottom="0" percent="0" rank="0" text="" dxfId="625">
      <formula>$D$1&lt;H4</formula>
    </cfRule>
    <cfRule type="expression" priority="1629" aboveAverage="0" equalAverage="0" bottom="0" percent="0" rank="0" text="" dxfId="626">
      <formula>$D$1&gt;H4</formula>
    </cfRule>
  </conditionalFormatting>
  <conditionalFormatting sqref="H4">
    <cfRule type="expression" priority="1630" aboveAverage="0" equalAverage="0" bottom="0" percent="0" rank="0" text="" dxfId="627">
      <formula>$D$1&lt;H4</formula>
    </cfRule>
    <cfRule type="expression" priority="1631" aboveAverage="0" equalAverage="0" bottom="0" percent="0" rank="0" text="" dxfId="628">
      <formula>$D$1&gt;H4</formula>
    </cfRule>
  </conditionalFormatting>
  <conditionalFormatting sqref="H4">
    <cfRule type="expression" priority="1632" aboveAverage="0" equalAverage="0" bottom="0" percent="0" rank="0" text="" dxfId="629">
      <formula>$D$1&lt;H4</formula>
    </cfRule>
    <cfRule type="expression" priority="1633" aboveAverage="0" equalAverage="0" bottom="0" percent="0" rank="0" text="" dxfId="630">
      <formula>$D$1&gt;H4</formula>
    </cfRule>
  </conditionalFormatting>
  <conditionalFormatting sqref="H4">
    <cfRule type="expression" priority="1634" aboveAverage="0" equalAverage="0" bottom="0" percent="0" rank="0" text="" dxfId="631">
      <formula>$D$1&lt;H4</formula>
    </cfRule>
    <cfRule type="expression" priority="1635" aboveAverage="0" equalAverage="0" bottom="0" percent="0" rank="0" text="" dxfId="632">
      <formula>$D$1&gt;H4</formula>
    </cfRule>
  </conditionalFormatting>
  <conditionalFormatting sqref="J4">
    <cfRule type="expression" priority="1636" aboveAverage="0" equalAverage="0" bottom="0" percent="0" rank="0" text="" dxfId="633">
      <formula>$D$1&lt;J4</formula>
    </cfRule>
    <cfRule type="expression" priority="1637" aboveAverage="0" equalAverage="0" bottom="0" percent="0" rank="0" text="" dxfId="634">
      <formula>$D$1&gt;J4</formula>
    </cfRule>
  </conditionalFormatting>
  <conditionalFormatting sqref="I3">
    <cfRule type="expression" priority="1638" aboveAverage="0" equalAverage="0" bottom="0" percent="0" rank="0" text="" dxfId="635">
      <formula>$D$1&lt;I3</formula>
    </cfRule>
    <cfRule type="expression" priority="1639" aboveAverage="0" equalAverage="0" bottom="0" percent="0" rank="0" text="" dxfId="636">
      <formula>$D$1&gt;I3</formula>
    </cfRule>
  </conditionalFormatting>
  <conditionalFormatting sqref="G5">
    <cfRule type="cellIs" priority="1640" operator="equal" aboveAverage="0" equalAverage="0" bottom="0" percent="0" rank="0" text="" dxfId="637">
      <formula>5</formula>
    </cfRule>
    <cfRule type="cellIs" priority="1641" operator="equal" aboveAverage="0" equalAverage="0" bottom="0" percent="0" rank="0" text="" dxfId="638">
      <formula>4</formula>
    </cfRule>
    <cfRule type="cellIs" priority="1642" operator="equal" aboveAverage="0" equalAverage="0" bottom="0" percent="0" rank="0" text="" dxfId="639">
      <formula>3</formula>
    </cfRule>
  </conditionalFormatting>
  <conditionalFormatting sqref="H5">
    <cfRule type="cellIs" priority="1643" operator="equal" aboveAverage="0" equalAverage="0" bottom="0" percent="0" rank="0" text="" dxfId="640">
      <formula>5</formula>
    </cfRule>
    <cfRule type="cellIs" priority="1644" operator="equal" aboveAverage="0" equalAverage="0" bottom="0" percent="0" rank="0" text="" dxfId="641">
      <formula>4</formula>
    </cfRule>
    <cfRule type="cellIs" priority="1645" operator="equal" aboveAverage="0" equalAverage="0" bottom="0" percent="0" rank="0" text="" dxfId="642">
      <formula>3</formula>
    </cfRule>
  </conditionalFormatting>
  <conditionalFormatting sqref="H4">
    <cfRule type="expression" priority="1646" aboveAverage="0" equalAverage="0" bottom="0" percent="0" rank="0" text="" dxfId="643">
      <formula>$D$1&lt;H4</formula>
    </cfRule>
    <cfRule type="expression" priority="1647" aboveAverage="0" equalAverage="0" bottom="0" percent="0" rank="0" text="" dxfId="644">
      <formula>$D$1&gt;H4</formula>
    </cfRule>
  </conditionalFormatting>
  <conditionalFormatting sqref="H5">
    <cfRule type="cellIs" priority="1648" operator="equal" aboveAverage="0" equalAverage="0" bottom="0" percent="0" rank="0" text="" dxfId="645">
      <formula>5</formula>
    </cfRule>
    <cfRule type="cellIs" priority="1649" operator="equal" aboveAverage="0" equalAverage="0" bottom="0" percent="0" rank="0" text="" dxfId="646">
      <formula>4</formula>
    </cfRule>
    <cfRule type="cellIs" priority="1650" operator="equal" aboveAverage="0" equalAverage="0" bottom="0" percent="0" rank="0" text="" dxfId="647">
      <formula>3</formula>
    </cfRule>
  </conditionalFormatting>
  <conditionalFormatting sqref="H4">
    <cfRule type="expression" priority="1651" aboveAverage="0" equalAverage="0" bottom="0" percent="0" rank="0" text="" dxfId="648">
      <formula>$D$1&lt;H4</formula>
    </cfRule>
    <cfRule type="expression" priority="1652" aboveAverage="0" equalAverage="0" bottom="0" percent="0" rank="0" text="" dxfId="649">
      <formula>$D$1&gt;H4</formula>
    </cfRule>
  </conditionalFormatting>
  <conditionalFormatting sqref="H5">
    <cfRule type="cellIs" priority="1653" operator="equal" aboveAverage="0" equalAverage="0" bottom="0" percent="0" rank="0" text="" dxfId="650">
      <formula>5</formula>
    </cfRule>
    <cfRule type="cellIs" priority="1654" operator="equal" aboveAverage="0" equalAverage="0" bottom="0" percent="0" rank="0" text="" dxfId="651">
      <formula>4</formula>
    </cfRule>
    <cfRule type="cellIs" priority="1655" operator="equal" aboveAverage="0" equalAverage="0" bottom="0" percent="0" rank="0" text="" dxfId="652">
      <formula>3</formula>
    </cfRule>
  </conditionalFormatting>
  <conditionalFormatting sqref="H4">
    <cfRule type="expression" priority="1656" aboveAverage="0" equalAverage="0" bottom="0" percent="0" rank="0" text="" dxfId="653">
      <formula>$D$1&lt;H4</formula>
    </cfRule>
    <cfRule type="expression" priority="1657" aboveAverage="0" equalAverage="0" bottom="0" percent="0" rank="0" text="" dxfId="654">
      <formula>$D$1&gt;H4</formula>
    </cfRule>
  </conditionalFormatting>
  <conditionalFormatting sqref="H5">
    <cfRule type="cellIs" priority="1658" operator="equal" aboveAverage="0" equalAverage="0" bottom="0" percent="0" rank="0" text="" dxfId="655">
      <formula>5</formula>
    </cfRule>
    <cfRule type="cellIs" priority="1659" operator="equal" aboveAverage="0" equalAverage="0" bottom="0" percent="0" rank="0" text="" dxfId="656">
      <formula>4</formula>
    </cfRule>
    <cfRule type="cellIs" priority="1660" operator="equal" aboveAverage="0" equalAverage="0" bottom="0" percent="0" rank="0" text="" dxfId="657">
      <formula>3</formula>
    </cfRule>
  </conditionalFormatting>
  <conditionalFormatting sqref="H4">
    <cfRule type="expression" priority="1661" aboveAverage="0" equalAverage="0" bottom="0" percent="0" rank="0" text="" dxfId="658">
      <formula>$D$1&lt;H4</formula>
    </cfRule>
    <cfRule type="expression" priority="1662" aboveAverage="0" equalAverage="0" bottom="0" percent="0" rank="0" text="" dxfId="659">
      <formula>$D$1&gt;H4</formula>
    </cfRule>
  </conditionalFormatting>
  <conditionalFormatting sqref="I3">
    <cfRule type="expression" priority="1663" aboveAverage="0" equalAverage="0" bottom="0" percent="0" rank="0" text="" dxfId="660">
      <formula>$D$1&lt;I3</formula>
    </cfRule>
    <cfRule type="expression" priority="1664" aboveAverage="0" equalAverage="0" bottom="0" percent="0" rank="0" text="" dxfId="661">
      <formula>$D$1&gt;I3</formula>
    </cfRule>
  </conditionalFormatting>
  <conditionalFormatting sqref="L5">
    <cfRule type="cellIs" priority="1665" operator="equal" aboveAverage="0" equalAverage="0" bottom="0" percent="0" rank="0" text="" dxfId="662">
      <formula>5</formula>
    </cfRule>
    <cfRule type="cellIs" priority="1666" operator="equal" aboveAverage="0" equalAverage="0" bottom="0" percent="0" rank="0" text="" dxfId="663">
      <formula>4</formula>
    </cfRule>
    <cfRule type="cellIs" priority="1667" operator="equal" aboveAverage="0" equalAverage="0" bottom="0" percent="0" rank="0" text="" dxfId="664">
      <formula>3</formula>
    </cfRule>
  </conditionalFormatting>
  <conditionalFormatting sqref="L5">
    <cfRule type="cellIs" priority="1668" operator="equal" aboveAverage="0" equalAverage="0" bottom="0" percent="0" rank="0" text="" dxfId="665">
      <formula>5</formula>
    </cfRule>
    <cfRule type="cellIs" priority="1669" operator="equal" aboveAverage="0" equalAverage="0" bottom="0" percent="0" rank="0" text="" dxfId="666">
      <formula>4</formula>
    </cfRule>
    <cfRule type="cellIs" priority="1670" operator="equal" aboveAverage="0" equalAverage="0" bottom="0" percent="0" rank="0" text="" dxfId="667">
      <formula>3</formula>
    </cfRule>
  </conditionalFormatting>
  <conditionalFormatting sqref="L4">
    <cfRule type="expression" priority="1671" aboveAverage="0" equalAverage="0" bottom="0" percent="0" rank="0" text="" dxfId="668">
      <formula>$D$1&lt;L4</formula>
    </cfRule>
    <cfRule type="expression" priority="1672" aboveAverage="0" equalAverage="0" bottom="0" percent="0" rank="0" text="" dxfId="669">
      <formula>$D$1&gt;L4</formula>
    </cfRule>
  </conditionalFormatting>
  <conditionalFormatting sqref="L5">
    <cfRule type="cellIs" priority="1673" operator="equal" aboveAverage="0" equalAverage="0" bottom="0" percent="0" rank="0" text="" dxfId="670">
      <formula>5</formula>
    </cfRule>
    <cfRule type="cellIs" priority="1674" operator="equal" aboveAverage="0" equalAverage="0" bottom="0" percent="0" rank="0" text="" dxfId="671">
      <formula>4</formula>
    </cfRule>
    <cfRule type="cellIs" priority="1675" operator="equal" aboveAverage="0" equalAverage="0" bottom="0" percent="0" rank="0" text="" dxfId="672">
      <formula>3</formula>
    </cfRule>
  </conditionalFormatting>
  <conditionalFormatting sqref="L4">
    <cfRule type="expression" priority="1676" aboveAverage="0" equalAverage="0" bottom="0" percent="0" rank="0" text="" dxfId="673">
      <formula>$D$1&lt;L4</formula>
    </cfRule>
    <cfRule type="expression" priority="1677" aboveAverage="0" equalAverage="0" bottom="0" percent="0" rank="0" text="" dxfId="674">
      <formula>$D$1&gt;L4</formula>
    </cfRule>
  </conditionalFormatting>
  <conditionalFormatting sqref="L5">
    <cfRule type="cellIs" priority="1678" operator="equal" aboveAverage="0" equalAverage="0" bottom="0" percent="0" rank="0" text="" dxfId="675">
      <formula>5</formula>
    </cfRule>
    <cfRule type="cellIs" priority="1679" operator="equal" aboveAverage="0" equalAverage="0" bottom="0" percent="0" rank="0" text="" dxfId="676">
      <formula>4</formula>
    </cfRule>
    <cfRule type="cellIs" priority="1680" operator="equal" aboveAverage="0" equalAverage="0" bottom="0" percent="0" rank="0" text="" dxfId="677">
      <formula>3</formula>
    </cfRule>
  </conditionalFormatting>
  <conditionalFormatting sqref="L4">
    <cfRule type="expression" priority="1681" aboveAverage="0" equalAverage="0" bottom="0" percent="0" rank="0" text="" dxfId="678">
      <formula>$D$1&lt;L4</formula>
    </cfRule>
    <cfRule type="expression" priority="1682" aboveAverage="0" equalAverage="0" bottom="0" percent="0" rank="0" text="" dxfId="679">
      <formula>$D$1&gt;L4</formula>
    </cfRule>
  </conditionalFormatting>
  <conditionalFormatting sqref="L5">
    <cfRule type="cellIs" priority="1683" operator="equal" aboveAverage="0" equalAverage="0" bottom="0" percent="0" rank="0" text="" dxfId="680">
      <formula>5</formula>
    </cfRule>
    <cfRule type="cellIs" priority="1684" operator="equal" aboveAverage="0" equalAverage="0" bottom="0" percent="0" rank="0" text="" dxfId="681">
      <formula>4</formula>
    </cfRule>
    <cfRule type="cellIs" priority="1685" operator="equal" aboveAverage="0" equalAverage="0" bottom="0" percent="0" rank="0" text="" dxfId="682">
      <formula>3</formula>
    </cfRule>
  </conditionalFormatting>
  <conditionalFormatting sqref="L4">
    <cfRule type="expression" priority="1686" aboveAverage="0" equalAverage="0" bottom="0" percent="0" rank="0" text="" dxfId="683">
      <formula>$D$1&lt;L4</formula>
    </cfRule>
    <cfRule type="expression" priority="1687" aboveAverage="0" equalAverage="0" bottom="0" percent="0" rank="0" text="" dxfId="684">
      <formula>$D$1&gt;L4</formula>
    </cfRule>
  </conditionalFormatting>
  <conditionalFormatting sqref="L4">
    <cfRule type="expression" priority="1688" aboveAverage="0" equalAverage="0" bottom="0" percent="0" rank="0" text="" dxfId="685">
      <formula>$D$1&lt;L4</formula>
    </cfRule>
    <cfRule type="expression" priority="1689" aboveAverage="0" equalAverage="0" bottom="0" percent="0" rank="0" text="" dxfId="686">
      <formula>$D$1&gt;L4</formula>
    </cfRule>
  </conditionalFormatting>
  <conditionalFormatting sqref="L4">
    <cfRule type="expression" priority="1690" aboveAverage="0" equalAverage="0" bottom="0" percent="0" rank="0" text="" dxfId="687">
      <formula>$D$1&lt;L4</formula>
    </cfRule>
    <cfRule type="expression" priority="1691" aboveAverage="0" equalAverage="0" bottom="0" percent="0" rank="0" text="" dxfId="688">
      <formula>$D$1&gt;L4</formula>
    </cfRule>
  </conditionalFormatting>
  <conditionalFormatting sqref="L4">
    <cfRule type="expression" priority="1692" aboveAverage="0" equalAverage="0" bottom="0" percent="0" rank="0" text="" dxfId="689">
      <formula>$D$1&lt;L4</formula>
    </cfRule>
    <cfRule type="expression" priority="1693" aboveAverage="0" equalAverage="0" bottom="0" percent="0" rank="0" text="" dxfId="690">
      <formula>$D$1&gt;L4</formula>
    </cfRule>
  </conditionalFormatting>
  <conditionalFormatting sqref="L4">
    <cfRule type="expression" priority="1694" aboveAverage="0" equalAverage="0" bottom="0" percent="0" rank="0" text="" dxfId="691">
      <formula>$D$1&lt;L4</formula>
    </cfRule>
    <cfRule type="expression" priority="1695" aboveAverage="0" equalAverage="0" bottom="0" percent="0" rank="0" text="" dxfId="692">
      <formula>$D$1&gt;L4</formula>
    </cfRule>
  </conditionalFormatting>
  <conditionalFormatting sqref="L4">
    <cfRule type="expression" priority="1696" aboveAverage="0" equalAverage="0" bottom="0" percent="0" rank="0" text="" dxfId="693">
      <formula>$D$1&lt;L4</formula>
    </cfRule>
    <cfRule type="expression" priority="1697" aboveAverage="0" equalAverage="0" bottom="0" percent="0" rank="0" text="" dxfId="694">
      <formula>$D$1&gt;L4</formula>
    </cfRule>
  </conditionalFormatting>
  <conditionalFormatting sqref="L4">
    <cfRule type="expression" priority="1698" aboveAverage="0" equalAverage="0" bottom="0" percent="0" rank="0" text="" dxfId="695">
      <formula>$D$1&lt;L4</formula>
    </cfRule>
    <cfRule type="expression" priority="1699" aboveAverage="0" equalAverage="0" bottom="0" percent="0" rank="0" text="" dxfId="696">
      <formula>$D$1&gt;L4</formula>
    </cfRule>
  </conditionalFormatting>
  <conditionalFormatting sqref="L4">
    <cfRule type="expression" priority="1700" aboveAverage="0" equalAverage="0" bottom="0" percent="0" rank="0" text="" dxfId="697">
      <formula>$D$1&lt;L4</formula>
    </cfRule>
    <cfRule type="expression" priority="1701" aboveAverage="0" equalAverage="0" bottom="0" percent="0" rank="0" text="" dxfId="698">
      <formula>$D$1&gt;L4</formula>
    </cfRule>
  </conditionalFormatting>
  <conditionalFormatting sqref="L4">
    <cfRule type="expression" priority="1702" aboveAverage="0" equalAverage="0" bottom="0" percent="0" rank="0" text="" dxfId="699">
      <formula>$D$1&lt;L4</formula>
    </cfRule>
    <cfRule type="expression" priority="1703" aboveAverage="0" equalAverage="0" bottom="0" percent="0" rank="0" text="" dxfId="700">
      <formula>$D$1&gt;L4</formula>
    </cfRule>
  </conditionalFormatting>
  <conditionalFormatting sqref="I4">
    <cfRule type="expression" priority="1704" aboveAverage="0" equalAverage="0" bottom="0" percent="0" rank="0" text="" dxfId="701">
      <formula>$D$1&lt;I4</formula>
    </cfRule>
    <cfRule type="expression" priority="1705" aboveAverage="0" equalAverage="0" bottom="0" percent="0" rank="0" text="" dxfId="702">
      <formula>$D$1&gt;I4</formula>
    </cfRule>
  </conditionalFormatting>
  <conditionalFormatting sqref="I4">
    <cfRule type="expression" priority="1706" aboveAverage="0" equalAverage="0" bottom="0" percent="0" rank="0" text="" dxfId="703">
      <formula>$D$1&lt;I4</formula>
    </cfRule>
    <cfRule type="expression" priority="1707" aboveAverage="0" equalAverage="0" bottom="0" percent="0" rank="0" text="" dxfId="704">
      <formula>$D$1&gt;I4</formula>
    </cfRule>
  </conditionalFormatting>
  <conditionalFormatting sqref="I4">
    <cfRule type="expression" priority="1708" aboveAverage="0" equalAverage="0" bottom="0" percent="0" rank="0" text="" dxfId="705">
      <formula>$D$1&lt;I4</formula>
    </cfRule>
    <cfRule type="expression" priority="1709" aboveAverage="0" equalAverage="0" bottom="0" percent="0" rank="0" text="" dxfId="706">
      <formula>$D$1&gt;I4</formula>
    </cfRule>
  </conditionalFormatting>
  <conditionalFormatting sqref="I5">
    <cfRule type="cellIs" priority="1710" operator="equal" aboveAverage="0" equalAverage="0" bottom="0" percent="0" rank="0" text="" dxfId="707">
      <formula>5</formula>
    </cfRule>
    <cfRule type="cellIs" priority="1711" operator="equal" aboveAverage="0" equalAverage="0" bottom="0" percent="0" rank="0" text="" dxfId="708">
      <formula>4</formula>
    </cfRule>
    <cfRule type="cellIs" priority="1712" operator="equal" aboveAverage="0" equalAverage="0" bottom="0" percent="0" rank="0" text="" dxfId="709">
      <formula>3</formula>
    </cfRule>
  </conditionalFormatting>
  <conditionalFormatting sqref="I4">
    <cfRule type="expression" priority="1713" aboveAverage="0" equalAverage="0" bottom="0" percent="0" rank="0" text="" dxfId="710">
      <formula>$D$1&lt;I4</formula>
    </cfRule>
    <cfRule type="expression" priority="1714" aboveAverage="0" equalAverage="0" bottom="0" percent="0" rank="0" text="" dxfId="711">
      <formula>$D$1&gt;I4</formula>
    </cfRule>
  </conditionalFormatting>
  <conditionalFormatting sqref="I4">
    <cfRule type="expression" priority="1715" aboveAverage="0" equalAverage="0" bottom="0" percent="0" rank="0" text="" dxfId="712">
      <formula>$D$1&lt;I4</formula>
    </cfRule>
    <cfRule type="expression" priority="1716" aboveAverage="0" equalAverage="0" bottom="0" percent="0" rank="0" text="" dxfId="713">
      <formula>$D$1&gt;I4</formula>
    </cfRule>
  </conditionalFormatting>
  <conditionalFormatting sqref="I4">
    <cfRule type="expression" priority="1717" aboveAverage="0" equalAverage="0" bottom="0" percent="0" rank="0" text="" dxfId="714">
      <formula>$D$1&lt;I4</formula>
    </cfRule>
    <cfRule type="expression" priority="1718" aboveAverage="0" equalAverage="0" bottom="0" percent="0" rank="0" text="" dxfId="715">
      <formula>$D$1&gt;I4</formula>
    </cfRule>
  </conditionalFormatting>
  <conditionalFormatting sqref="I5">
    <cfRule type="cellIs" priority="1719" operator="equal" aboveAverage="0" equalAverage="0" bottom="0" percent="0" rank="0" text="" dxfId="716">
      <formula>5</formula>
    </cfRule>
    <cfRule type="cellIs" priority="1720" operator="equal" aboveAverage="0" equalAverage="0" bottom="0" percent="0" rank="0" text="" dxfId="717">
      <formula>4</formula>
    </cfRule>
    <cfRule type="cellIs" priority="1721" operator="equal" aboveAverage="0" equalAverage="0" bottom="0" percent="0" rank="0" text="" dxfId="718">
      <formula>3</formula>
    </cfRule>
  </conditionalFormatting>
  <conditionalFormatting sqref="I4">
    <cfRule type="expression" priority="1722" aboveAverage="0" equalAverage="0" bottom="0" percent="0" rank="0" text="" dxfId="719">
      <formula>$D$1&lt;I4</formula>
    </cfRule>
    <cfRule type="expression" priority="1723" aboveAverage="0" equalAverage="0" bottom="0" percent="0" rank="0" text="" dxfId="720">
      <formula>$D$1&gt;I4</formula>
    </cfRule>
  </conditionalFormatting>
  <conditionalFormatting sqref="I4">
    <cfRule type="expression" priority="1724" aboveAverage="0" equalAverage="0" bottom="0" percent="0" rank="0" text="" dxfId="721">
      <formula>$D$1&lt;I4</formula>
    </cfRule>
    <cfRule type="expression" priority="1725" aboveAverage="0" equalAverage="0" bottom="0" percent="0" rank="0" text="" dxfId="722">
      <formula>$D$1&gt;I4</formula>
    </cfRule>
  </conditionalFormatting>
  <conditionalFormatting sqref="I4">
    <cfRule type="expression" priority="1726" aboveAverage="0" equalAverage="0" bottom="0" percent="0" rank="0" text="" dxfId="723">
      <formula>$D$1&lt;I4</formula>
    </cfRule>
    <cfRule type="expression" priority="1727" aboveAverage="0" equalAverage="0" bottom="0" percent="0" rank="0" text="" dxfId="724">
      <formula>$D$1&gt;I4</formula>
    </cfRule>
  </conditionalFormatting>
  <conditionalFormatting sqref="I4">
    <cfRule type="expression" priority="1728" aboveAverage="0" equalAverage="0" bottom="0" percent="0" rank="0" text="" dxfId="725">
      <formula>$D$1&lt;I4</formula>
    </cfRule>
    <cfRule type="expression" priority="1729" aboveAverage="0" equalAverage="0" bottom="0" percent="0" rank="0" text="" dxfId="726">
      <formula>$D$1&gt;I4</formula>
    </cfRule>
  </conditionalFormatting>
  <conditionalFormatting sqref="I4">
    <cfRule type="expression" priority="1730" aboveAverage="0" equalAverage="0" bottom="0" percent="0" rank="0" text="" dxfId="727">
      <formula>$D$1&lt;I4</formula>
    </cfRule>
    <cfRule type="expression" priority="1731" aboveAverage="0" equalAverage="0" bottom="0" percent="0" rank="0" text="" dxfId="728">
      <formula>$D$1&gt;I4</formula>
    </cfRule>
  </conditionalFormatting>
  <conditionalFormatting sqref="I4">
    <cfRule type="expression" priority="1732" aboveAverage="0" equalAverage="0" bottom="0" percent="0" rank="0" text="" dxfId="729">
      <formula>$D$1&lt;I4</formula>
    </cfRule>
    <cfRule type="expression" priority="1733" aboveAverage="0" equalAverage="0" bottom="0" percent="0" rank="0" text="" dxfId="730">
      <formula>$D$1&gt;I4</formula>
    </cfRule>
  </conditionalFormatting>
  <conditionalFormatting sqref="I4">
    <cfRule type="expression" priority="1734" aboveAverage="0" equalAverage="0" bottom="0" percent="0" rank="0" text="" dxfId="731">
      <formula>$D$1&lt;I4</formula>
    </cfRule>
    <cfRule type="expression" priority="1735" aboveAverage="0" equalAverage="0" bottom="0" percent="0" rank="0" text="" dxfId="732">
      <formula>$D$1&gt;I4</formula>
    </cfRule>
  </conditionalFormatting>
  <conditionalFormatting sqref="I4">
    <cfRule type="expression" priority="1736" aboveAverage="0" equalAverage="0" bottom="0" percent="0" rank="0" text="" dxfId="733">
      <formula>$D$1&lt;I4</formula>
    </cfRule>
    <cfRule type="expression" priority="1737" aboveAverage="0" equalAverage="0" bottom="0" percent="0" rank="0" text="" dxfId="734">
      <formula>$D$1&gt;I4</formula>
    </cfRule>
  </conditionalFormatting>
  <conditionalFormatting sqref="I4">
    <cfRule type="expression" priority="1738" aboveAverage="0" equalAverage="0" bottom="0" percent="0" rank="0" text="" dxfId="735">
      <formula>$D$1&lt;I4</formula>
    </cfRule>
    <cfRule type="expression" priority="1739" aboveAverage="0" equalAverage="0" bottom="0" percent="0" rank="0" text="" dxfId="736">
      <formula>$D$1&gt;I4</formula>
    </cfRule>
  </conditionalFormatting>
  <conditionalFormatting sqref="I4">
    <cfRule type="expression" priority="1740" aboveAverage="0" equalAverage="0" bottom="0" percent="0" rank="0" text="" dxfId="737">
      <formula>$D$1&lt;I4</formula>
    </cfRule>
    <cfRule type="expression" priority="1741" aboveAverage="0" equalAverage="0" bottom="0" percent="0" rank="0" text="" dxfId="738">
      <formula>$D$1&gt;I4</formula>
    </cfRule>
  </conditionalFormatting>
  <conditionalFormatting sqref="I4">
    <cfRule type="expression" priority="1742" aboveAverage="0" equalAverage="0" bottom="0" percent="0" rank="0" text="" dxfId="739">
      <formula>$D$1&lt;I4</formula>
    </cfRule>
    <cfRule type="expression" priority="1743" aboveAverage="0" equalAverage="0" bottom="0" percent="0" rank="0" text="" dxfId="740">
      <formula>$D$1&gt;I4</formula>
    </cfRule>
  </conditionalFormatting>
  <conditionalFormatting sqref="I4">
    <cfRule type="expression" priority="1744" aboveAverage="0" equalAverage="0" bottom="0" percent="0" rank="0" text="" dxfId="741">
      <formula>$D$1&lt;I4</formula>
    </cfRule>
    <cfRule type="expression" priority="1745" aboveAverage="0" equalAverage="0" bottom="0" percent="0" rank="0" text="" dxfId="742">
      <formula>$D$1&gt;I4</formula>
    </cfRule>
  </conditionalFormatting>
  <conditionalFormatting sqref="I4">
    <cfRule type="expression" priority="1746" aboveAverage="0" equalAverage="0" bottom="0" percent="0" rank="0" text="" dxfId="743">
      <formula>$D$1&lt;I4</formula>
    </cfRule>
    <cfRule type="expression" priority="1747" aboveAverage="0" equalAverage="0" bottom="0" percent="0" rank="0" text="" dxfId="744">
      <formula>$D$1&gt;I4</formula>
    </cfRule>
  </conditionalFormatting>
  <conditionalFormatting sqref="I4">
    <cfRule type="expression" priority="1748" aboveAverage="0" equalAverage="0" bottom="0" percent="0" rank="0" text="" dxfId="745">
      <formula>$D$1&lt;I4</formula>
    </cfRule>
    <cfRule type="expression" priority="1749" aboveAverage="0" equalAverage="0" bottom="0" percent="0" rank="0" text="" dxfId="746">
      <formula>$D$1&gt;I4</formula>
    </cfRule>
  </conditionalFormatting>
  <conditionalFormatting sqref="I4">
    <cfRule type="expression" priority="1750" aboveAverage="0" equalAverage="0" bottom="0" percent="0" rank="0" text="" dxfId="747">
      <formula>$D$1&lt;I4</formula>
    </cfRule>
    <cfRule type="expression" priority="1751" aboveAverage="0" equalAverage="0" bottom="0" percent="0" rank="0" text="" dxfId="748">
      <formula>$D$1&gt;I4</formula>
    </cfRule>
  </conditionalFormatting>
  <conditionalFormatting sqref="I4">
    <cfRule type="expression" priority="1752" aboveAverage="0" equalAverage="0" bottom="0" percent="0" rank="0" text="" dxfId="749">
      <formula>$D$1&lt;I4</formula>
    </cfRule>
    <cfRule type="expression" priority="1753" aboveAverage="0" equalAverage="0" bottom="0" percent="0" rank="0" text="" dxfId="750">
      <formula>$D$1&gt;I4</formula>
    </cfRule>
  </conditionalFormatting>
  <conditionalFormatting sqref="I4">
    <cfRule type="expression" priority="1754" aboveAverage="0" equalAverage="0" bottom="0" percent="0" rank="0" text="" dxfId="751">
      <formula>$D$1&lt;I4</formula>
    </cfRule>
    <cfRule type="expression" priority="1755" aboveAverage="0" equalAverage="0" bottom="0" percent="0" rank="0" text="" dxfId="752">
      <formula>$D$1&gt;I4</formula>
    </cfRule>
  </conditionalFormatting>
  <conditionalFormatting sqref="I4">
    <cfRule type="expression" priority="1756" aboveAverage="0" equalAverage="0" bottom="0" percent="0" rank="0" text="" dxfId="753">
      <formula>$D$1&lt;I4</formula>
    </cfRule>
    <cfRule type="expression" priority="1757" aboveAverage="0" equalAverage="0" bottom="0" percent="0" rank="0" text="" dxfId="754">
      <formula>$D$1&gt;I4</formula>
    </cfRule>
  </conditionalFormatting>
  <conditionalFormatting sqref="I4">
    <cfRule type="expression" priority="1758" aboveAverage="0" equalAverage="0" bottom="0" percent="0" rank="0" text="" dxfId="755">
      <formula>$D$1&lt;I4</formula>
    </cfRule>
    <cfRule type="expression" priority="1759" aboveAverage="0" equalAverage="0" bottom="0" percent="0" rank="0" text="" dxfId="756">
      <formula>$D$1&gt;I4</formula>
    </cfRule>
  </conditionalFormatting>
  <conditionalFormatting sqref="I5">
    <cfRule type="cellIs" priority="1760" operator="equal" aboveAverage="0" equalAverage="0" bottom="0" percent="0" rank="0" text="" dxfId="757">
      <formula>5</formula>
    </cfRule>
    <cfRule type="cellIs" priority="1761" operator="equal" aboveAverage="0" equalAverage="0" bottom="0" percent="0" rank="0" text="" dxfId="758">
      <formula>4</formula>
    </cfRule>
    <cfRule type="cellIs" priority="1762" operator="equal" aboveAverage="0" equalAverage="0" bottom="0" percent="0" rank="0" text="" dxfId="759">
      <formula>3</formula>
    </cfRule>
  </conditionalFormatting>
  <conditionalFormatting sqref="I4">
    <cfRule type="expression" priority="1763" aboveAverage="0" equalAverage="0" bottom="0" percent="0" rank="0" text="" dxfId="760">
      <formula>$D$1&lt;I4</formula>
    </cfRule>
    <cfRule type="expression" priority="1764" aboveAverage="0" equalAverage="0" bottom="0" percent="0" rank="0" text="" dxfId="761">
      <formula>$D$1&gt;I4</formula>
    </cfRule>
  </conditionalFormatting>
  <conditionalFormatting sqref="I5">
    <cfRule type="cellIs" priority="1765" operator="equal" aboveAverage="0" equalAverage="0" bottom="0" percent="0" rank="0" text="" dxfId="762">
      <formula>5</formula>
    </cfRule>
    <cfRule type="cellIs" priority="1766" operator="equal" aboveAverage="0" equalAverage="0" bottom="0" percent="0" rank="0" text="" dxfId="763">
      <formula>4</formula>
    </cfRule>
    <cfRule type="cellIs" priority="1767" operator="equal" aboveAverage="0" equalAverage="0" bottom="0" percent="0" rank="0" text="" dxfId="764">
      <formula>3</formula>
    </cfRule>
  </conditionalFormatting>
  <conditionalFormatting sqref="I5">
    <cfRule type="cellIs" priority="1768" operator="equal" aboveAverage="0" equalAverage="0" bottom="0" percent="0" rank="0" text="" dxfId="765">
      <formula>5</formula>
    </cfRule>
    <cfRule type="cellIs" priority="1769" operator="equal" aboveAverage="0" equalAverage="0" bottom="0" percent="0" rank="0" text="" dxfId="766">
      <formula>4</formula>
    </cfRule>
    <cfRule type="cellIs" priority="1770" operator="equal" aboveAverage="0" equalAverage="0" bottom="0" percent="0" rank="0" text="" dxfId="767">
      <formula>3</formula>
    </cfRule>
  </conditionalFormatting>
  <conditionalFormatting sqref="I4">
    <cfRule type="expression" priority="1771" aboveAverage="0" equalAverage="0" bottom="0" percent="0" rank="0" text="" dxfId="768">
      <formula>$D$1&lt;I4</formula>
    </cfRule>
    <cfRule type="expression" priority="1772" aboveAverage="0" equalAverage="0" bottom="0" percent="0" rank="0" text="" dxfId="769">
      <formula>$D$1&gt;I4</formula>
    </cfRule>
  </conditionalFormatting>
  <conditionalFormatting sqref="I5">
    <cfRule type="cellIs" priority="1773" operator="equal" aboveAverage="0" equalAverage="0" bottom="0" percent="0" rank="0" text="" dxfId="770">
      <formula>5</formula>
    </cfRule>
    <cfRule type="cellIs" priority="1774" operator="equal" aboveAverage="0" equalAverage="0" bottom="0" percent="0" rank="0" text="" dxfId="771">
      <formula>4</formula>
    </cfRule>
    <cfRule type="cellIs" priority="1775" operator="equal" aboveAverage="0" equalAverage="0" bottom="0" percent="0" rank="0" text="" dxfId="772">
      <formula>3</formula>
    </cfRule>
  </conditionalFormatting>
  <conditionalFormatting sqref="I4">
    <cfRule type="expression" priority="1776" aboveAverage="0" equalAverage="0" bottom="0" percent="0" rank="0" text="" dxfId="773">
      <formula>$D$1&lt;I4</formula>
    </cfRule>
    <cfRule type="expression" priority="1777" aboveAverage="0" equalAverage="0" bottom="0" percent="0" rank="0" text="" dxfId="774">
      <formula>$D$1&gt;I4</formula>
    </cfRule>
  </conditionalFormatting>
  <conditionalFormatting sqref="I5">
    <cfRule type="cellIs" priority="1778" operator="equal" aboveAverage="0" equalAverage="0" bottom="0" percent="0" rank="0" text="" dxfId="775">
      <formula>5</formula>
    </cfRule>
    <cfRule type="cellIs" priority="1779" operator="equal" aboveAverage="0" equalAverage="0" bottom="0" percent="0" rank="0" text="" dxfId="776">
      <formula>4</formula>
    </cfRule>
    <cfRule type="cellIs" priority="1780" operator="equal" aboveAverage="0" equalAverage="0" bottom="0" percent="0" rank="0" text="" dxfId="777">
      <formula>3</formula>
    </cfRule>
  </conditionalFormatting>
  <conditionalFormatting sqref="I4">
    <cfRule type="expression" priority="1781" aboveAverage="0" equalAverage="0" bottom="0" percent="0" rank="0" text="" dxfId="778">
      <formula>$D$1&lt;I4</formula>
    </cfRule>
    <cfRule type="expression" priority="1782" aboveAverage="0" equalAverage="0" bottom="0" percent="0" rank="0" text="" dxfId="779">
      <formula>$D$1&gt;I4</formula>
    </cfRule>
  </conditionalFormatting>
  <conditionalFormatting sqref="I4">
    <cfRule type="expression" priority="1783" aboveAverage="0" equalAverage="0" bottom="0" percent="0" rank="0" text="" dxfId="780">
      <formula>$D$1&lt;I4</formula>
    </cfRule>
    <cfRule type="expression" priority="1784" aboveAverage="0" equalAverage="0" bottom="0" percent="0" rank="0" text="" dxfId="781">
      <formula>$D$1&gt;I4</formula>
    </cfRule>
  </conditionalFormatting>
  <conditionalFormatting sqref="I4">
    <cfRule type="expression" priority="1785" aboveAverage="0" equalAverage="0" bottom="0" percent="0" rank="0" text="" dxfId="782">
      <formula>$D$1&lt;I4</formula>
    </cfRule>
    <cfRule type="expression" priority="1786" aboveAverage="0" equalAverage="0" bottom="0" percent="0" rank="0" text="" dxfId="783">
      <formula>$D$1&gt;I4</formula>
    </cfRule>
  </conditionalFormatting>
  <conditionalFormatting sqref="I4">
    <cfRule type="expression" priority="1787" aboveAverage="0" equalAverage="0" bottom="0" percent="0" rank="0" text="" dxfId="784">
      <formula>$D$1&lt;I4</formula>
    </cfRule>
    <cfRule type="expression" priority="1788" aboveAverage="0" equalAverage="0" bottom="0" percent="0" rank="0" text="" dxfId="785">
      <formula>$D$1&gt;I4</formula>
    </cfRule>
  </conditionalFormatting>
  <conditionalFormatting sqref="I5">
    <cfRule type="cellIs" priority="1789" operator="equal" aboveAverage="0" equalAverage="0" bottom="0" percent="0" rank="0" text="" dxfId="786">
      <formula>5</formula>
    </cfRule>
    <cfRule type="cellIs" priority="1790" operator="equal" aboveAverage="0" equalAverage="0" bottom="0" percent="0" rank="0" text="" dxfId="787">
      <formula>4</formula>
    </cfRule>
    <cfRule type="cellIs" priority="1791" operator="equal" aboveAverage="0" equalAverage="0" bottom="0" percent="0" rank="0" text="" dxfId="788">
      <formula>3</formula>
    </cfRule>
  </conditionalFormatting>
  <conditionalFormatting sqref="K3">
    <cfRule type="expression" priority="1792" aboveAverage="0" equalAverage="0" bottom="0" percent="0" rank="0" text="" dxfId="789">
      <formula>$D$1&lt;K3</formula>
    </cfRule>
    <cfRule type="expression" priority="1793" aboveAverage="0" equalAverage="0" bottom="0" percent="0" rank="0" text="" dxfId="790">
      <formula>$D$1&gt;K3</formula>
    </cfRule>
  </conditionalFormatting>
  <conditionalFormatting sqref="K3">
    <cfRule type="expression" priority="1794" aboveAverage="0" equalAverage="0" bottom="0" percent="0" rank="0" text="" dxfId="791">
      <formula>$D$1&lt;K3</formula>
    </cfRule>
    <cfRule type="expression" priority="1795" aboveAverage="0" equalAverage="0" bottom="0" percent="0" rank="0" text="" dxfId="792">
      <formula>$D$1&gt;K3</formula>
    </cfRule>
  </conditionalFormatting>
  <conditionalFormatting sqref="H3">
    <cfRule type="expression" priority="1796" aboveAverage="0" equalAverage="0" bottom="0" percent="0" rank="0" text="" dxfId="793">
      <formula>$D$1&lt;H3</formula>
    </cfRule>
    <cfRule type="expression" priority="1797" aboveAverage="0" equalAverage="0" bottom="0" percent="0" rank="0" text="" dxfId="794">
      <formula>$D$1&gt;H3</formula>
    </cfRule>
  </conditionalFormatting>
  <conditionalFormatting sqref="K5">
    <cfRule type="cellIs" priority="1798" operator="equal" aboveAverage="0" equalAverage="0" bottom="0" percent="0" rank="0" text="" dxfId="795">
      <formula>5</formula>
    </cfRule>
    <cfRule type="cellIs" priority="1799" operator="equal" aboveAverage="0" equalAverage="0" bottom="0" percent="0" rank="0" text="" dxfId="796">
      <formula>4</formula>
    </cfRule>
    <cfRule type="cellIs" priority="1800" operator="equal" aboveAverage="0" equalAverage="0" bottom="0" percent="0" rank="0" text="" dxfId="797">
      <formula>3</formula>
    </cfRule>
  </conditionalFormatting>
  <conditionalFormatting sqref="K4">
    <cfRule type="expression" priority="1801" aboveAverage="0" equalAverage="0" bottom="0" percent="0" rank="0" text="" dxfId="798">
      <formula>$D$1&lt;K4</formula>
    </cfRule>
    <cfRule type="expression" priority="1802" aboveAverage="0" equalAverage="0" bottom="0" percent="0" rank="0" text="" dxfId="799">
      <formula>$D$1&gt;K4</formula>
    </cfRule>
  </conditionalFormatting>
  <conditionalFormatting sqref="K5">
    <cfRule type="cellIs" priority="1803" operator="equal" aboveAverage="0" equalAverage="0" bottom="0" percent="0" rank="0" text="" dxfId="800">
      <formula>5</formula>
    </cfRule>
    <cfRule type="cellIs" priority="1804" operator="equal" aboveAverage="0" equalAverage="0" bottom="0" percent="0" rank="0" text="" dxfId="801">
      <formula>4</formula>
    </cfRule>
    <cfRule type="cellIs" priority="1805" operator="equal" aboveAverage="0" equalAverage="0" bottom="0" percent="0" rank="0" text="" dxfId="802">
      <formula>3</formula>
    </cfRule>
  </conditionalFormatting>
  <conditionalFormatting sqref="K4">
    <cfRule type="expression" priority="1806" aboveAverage="0" equalAverage="0" bottom="0" percent="0" rank="0" text="" dxfId="803">
      <formula>$D$1&lt;K4</formula>
    </cfRule>
    <cfRule type="expression" priority="1807" aboveAverage="0" equalAverage="0" bottom="0" percent="0" rank="0" text="" dxfId="804">
      <formula>$D$1&gt;K4</formula>
    </cfRule>
  </conditionalFormatting>
  <conditionalFormatting sqref="K5">
    <cfRule type="cellIs" priority="1808" operator="equal" aboveAverage="0" equalAverage="0" bottom="0" percent="0" rank="0" text="" dxfId="805">
      <formula>5</formula>
    </cfRule>
    <cfRule type="cellIs" priority="1809" operator="equal" aboveAverage="0" equalAverage="0" bottom="0" percent="0" rank="0" text="" dxfId="806">
      <formula>4</formula>
    </cfRule>
    <cfRule type="cellIs" priority="1810" operator="equal" aboveAverage="0" equalAverage="0" bottom="0" percent="0" rank="0" text="" dxfId="807">
      <formula>3</formula>
    </cfRule>
  </conditionalFormatting>
  <conditionalFormatting sqref="K4">
    <cfRule type="expression" priority="1811" aboveAverage="0" equalAverage="0" bottom="0" percent="0" rank="0" text="" dxfId="808">
      <formula>$D$1&lt;K4</formula>
    </cfRule>
    <cfRule type="expression" priority="1812" aboveAverage="0" equalAverage="0" bottom="0" percent="0" rank="0" text="" dxfId="809">
      <formula>$D$1&gt;K4</formula>
    </cfRule>
  </conditionalFormatting>
  <conditionalFormatting sqref="K5">
    <cfRule type="cellIs" priority="1813" operator="equal" aboveAverage="0" equalAverage="0" bottom="0" percent="0" rank="0" text="" dxfId="810">
      <formula>5</formula>
    </cfRule>
    <cfRule type="cellIs" priority="1814" operator="equal" aboveAverage="0" equalAverage="0" bottom="0" percent="0" rank="0" text="" dxfId="811">
      <formula>4</formula>
    </cfRule>
    <cfRule type="cellIs" priority="1815" operator="equal" aboveAverage="0" equalAverage="0" bottom="0" percent="0" rank="0" text="" dxfId="812">
      <formula>3</formula>
    </cfRule>
  </conditionalFormatting>
  <conditionalFormatting sqref="K4">
    <cfRule type="expression" priority="1816" aboveAverage="0" equalAverage="0" bottom="0" percent="0" rank="0" text="" dxfId="813">
      <formula>$D$1&lt;K4</formula>
    </cfRule>
    <cfRule type="expression" priority="1817" aboveAverage="0" equalAverage="0" bottom="0" percent="0" rank="0" text="" dxfId="814">
      <formula>$D$1&gt;K4</formula>
    </cfRule>
  </conditionalFormatting>
  <conditionalFormatting sqref="K4">
    <cfRule type="expression" priority="1818" aboveAverage="0" equalAverage="0" bottom="0" percent="0" rank="0" text="" dxfId="815">
      <formula>$D$1&lt;K4</formula>
    </cfRule>
    <cfRule type="expression" priority="1819" aboveAverage="0" equalAverage="0" bottom="0" percent="0" rank="0" text="" dxfId="816">
      <formula>$D$1&gt;K4</formula>
    </cfRule>
  </conditionalFormatting>
  <conditionalFormatting sqref="K4">
    <cfRule type="expression" priority="1820" aboveAverage="0" equalAverage="0" bottom="0" percent="0" rank="0" text="" dxfId="817">
      <formula>$D$1&lt;K4</formula>
    </cfRule>
    <cfRule type="expression" priority="1821" aboveAverage="0" equalAverage="0" bottom="0" percent="0" rank="0" text="" dxfId="818">
      <formula>$D$1&gt;K4</formula>
    </cfRule>
  </conditionalFormatting>
  <conditionalFormatting sqref="K4">
    <cfRule type="expression" priority="1822" aboveAverage="0" equalAverage="0" bottom="0" percent="0" rank="0" text="" dxfId="819">
      <formula>$D$1&lt;K4</formula>
    </cfRule>
    <cfRule type="expression" priority="1823" aboveAverage="0" equalAverage="0" bottom="0" percent="0" rank="0" text="" dxfId="820">
      <formula>$D$1&gt;K4</formula>
    </cfRule>
  </conditionalFormatting>
  <conditionalFormatting sqref="K4">
    <cfRule type="expression" priority="1824" aboveAverage="0" equalAverage="0" bottom="0" percent="0" rank="0" text="" dxfId="821">
      <formula>$D$1&lt;K4</formula>
    </cfRule>
    <cfRule type="expression" priority="1825" aboveAverage="0" equalAverage="0" bottom="0" percent="0" rank="0" text="" dxfId="822">
      <formula>$D$1&gt;K4</formula>
    </cfRule>
  </conditionalFormatting>
  <conditionalFormatting sqref="K4">
    <cfRule type="expression" priority="1826" aboveAverage="0" equalAverage="0" bottom="0" percent="0" rank="0" text="" dxfId="823">
      <formula>$D$1&lt;K4</formula>
    </cfRule>
    <cfRule type="expression" priority="1827" aboveAverage="0" equalAverage="0" bottom="0" percent="0" rank="0" text="" dxfId="824">
      <formula>$D$1&gt;K4</formula>
    </cfRule>
  </conditionalFormatting>
  <conditionalFormatting sqref="K4">
    <cfRule type="expression" priority="1828" aboveAverage="0" equalAverage="0" bottom="0" percent="0" rank="0" text="" dxfId="825">
      <formula>$D$1&lt;K4</formula>
    </cfRule>
    <cfRule type="expression" priority="1829" aboveAverage="0" equalAverage="0" bottom="0" percent="0" rank="0" text="" dxfId="826">
      <formula>$D$1&gt;K4</formula>
    </cfRule>
  </conditionalFormatting>
  <conditionalFormatting sqref="K4">
    <cfRule type="expression" priority="1830" aboveAverage="0" equalAverage="0" bottom="0" percent="0" rank="0" text="" dxfId="827">
      <formula>$D$1&lt;K4</formula>
    </cfRule>
    <cfRule type="expression" priority="1831" aboveAverage="0" equalAverage="0" bottom="0" percent="0" rank="0" text="" dxfId="828">
      <formula>$D$1&gt;K4</formula>
    </cfRule>
  </conditionalFormatting>
  <conditionalFormatting sqref="H3">
    <cfRule type="expression" priority="1832" aboveAverage="0" equalAverage="0" bottom="0" percent="0" rank="0" text="" dxfId="829">
      <formula>$D$1&lt;H3</formula>
    </cfRule>
    <cfRule type="expression" priority="1833" aboveAverage="0" equalAverage="0" bottom="0" percent="0" rank="0" text="" dxfId="830">
      <formula>$D$1&gt;H3</formula>
    </cfRule>
  </conditionalFormatting>
  <conditionalFormatting sqref="K4">
    <cfRule type="expression" priority="1834" aboveAverage="0" equalAverage="0" bottom="0" percent="0" rank="0" text="" dxfId="831">
      <formula>$D$1&lt;K4</formula>
    </cfRule>
    <cfRule type="expression" priority="1835" aboveAverage="0" equalAverage="0" bottom="0" percent="0" rank="0" text="" dxfId="832">
      <formula>$D$1&gt;K4</formula>
    </cfRule>
  </conditionalFormatting>
  <conditionalFormatting sqref="L5">
    <cfRule type="cellIs" priority="1836" operator="equal" aboveAverage="0" equalAverage="0" bottom="0" percent="0" rank="0" text="" dxfId="833">
      <formula>5</formula>
    </cfRule>
    <cfRule type="cellIs" priority="1837" operator="equal" aboveAverage="0" equalAverage="0" bottom="0" percent="0" rank="0" text="" dxfId="834">
      <formula>4</formula>
    </cfRule>
    <cfRule type="cellIs" priority="1838" operator="equal" aboveAverage="0" equalAverage="0" bottom="0" percent="0" rank="0" text="" dxfId="835">
      <formula>3</formula>
    </cfRule>
  </conditionalFormatting>
  <conditionalFormatting sqref="L4">
    <cfRule type="expression" priority="1839" aboveAverage="0" equalAverage="0" bottom="0" percent="0" rank="0" text="" dxfId="836">
      <formula>$D$1&lt;L4</formula>
    </cfRule>
    <cfRule type="expression" priority="1840" aboveAverage="0" equalAverage="0" bottom="0" percent="0" rank="0" text="" dxfId="837">
      <formula>$D$1&gt;L4</formula>
    </cfRule>
  </conditionalFormatting>
  <conditionalFormatting sqref="J5">
    <cfRule type="cellIs" priority="1841" operator="equal" aboveAverage="0" equalAverage="0" bottom="0" percent="0" rank="0" text="" dxfId="838">
      <formula>5</formula>
    </cfRule>
    <cfRule type="cellIs" priority="1842" operator="equal" aboveAverage="0" equalAverage="0" bottom="0" percent="0" rank="0" text="" dxfId="839">
      <formula>4</formula>
    </cfRule>
    <cfRule type="cellIs" priority="1843" operator="equal" aboveAverage="0" equalAverage="0" bottom="0" percent="0" rank="0" text="" dxfId="840">
      <formula>3</formula>
    </cfRule>
  </conditionalFormatting>
  <conditionalFormatting sqref="J4">
    <cfRule type="expression" priority="1844" aboveAverage="0" equalAverage="0" bottom="0" percent="0" rank="0" text="" dxfId="841">
      <formula>$D$1&lt;J4</formula>
    </cfRule>
    <cfRule type="expression" priority="1845" aboveAverage="0" equalAverage="0" bottom="0" percent="0" rank="0" text="" dxfId="842">
      <formula>$D$1&gt;J4</formula>
    </cfRule>
  </conditionalFormatting>
  <conditionalFormatting sqref="J4">
    <cfRule type="expression" priority="1846" aboveAverage="0" equalAverage="0" bottom="0" percent="0" rank="0" text="" dxfId="843">
      <formula>$D$1&lt;J4</formula>
    </cfRule>
    <cfRule type="expression" priority="1847" aboveAverage="0" equalAverage="0" bottom="0" percent="0" rank="0" text="" dxfId="844">
      <formula>$D$1&gt;J4</formula>
    </cfRule>
  </conditionalFormatting>
  <conditionalFormatting sqref="J4">
    <cfRule type="expression" priority="1848" aboveAverage="0" equalAverage="0" bottom="0" percent="0" rank="0" text="" dxfId="845">
      <formula>$D$1&lt;J4</formula>
    </cfRule>
    <cfRule type="expression" priority="1849" aboveAverage="0" equalAverage="0" bottom="0" percent="0" rank="0" text="" dxfId="846">
      <formula>$D$1&gt;J4</formula>
    </cfRule>
  </conditionalFormatting>
  <conditionalFormatting sqref="J4">
    <cfRule type="expression" priority="1850" aboveAverage="0" equalAverage="0" bottom="0" percent="0" rank="0" text="" dxfId="847">
      <formula>$D$1&lt;J4</formula>
    </cfRule>
    <cfRule type="expression" priority="1851" aboveAverage="0" equalAverage="0" bottom="0" percent="0" rank="0" text="" dxfId="848">
      <formula>$D$1&gt;J4</formula>
    </cfRule>
  </conditionalFormatting>
  <conditionalFormatting sqref="J4">
    <cfRule type="expression" priority="1852" aboveAverage="0" equalAverage="0" bottom="0" percent="0" rank="0" text="" dxfId="849">
      <formula>$D$1&lt;J4</formula>
    </cfRule>
    <cfRule type="expression" priority="1853" aboveAverage="0" equalAverage="0" bottom="0" percent="0" rank="0" text="" dxfId="850">
      <formula>$D$1&gt;J4</formula>
    </cfRule>
  </conditionalFormatting>
  <conditionalFormatting sqref="J5">
    <cfRule type="cellIs" priority="1854" operator="equal" aboveAverage="0" equalAverage="0" bottom="0" percent="0" rank="0" text="" dxfId="851">
      <formula>5</formula>
    </cfRule>
    <cfRule type="cellIs" priority="1855" operator="equal" aboveAverage="0" equalAverage="0" bottom="0" percent="0" rank="0" text="" dxfId="852">
      <formula>4</formula>
    </cfRule>
    <cfRule type="cellIs" priority="1856" operator="equal" aboveAverage="0" equalAverage="0" bottom="0" percent="0" rank="0" text="" dxfId="853">
      <formula>3</formula>
    </cfRule>
  </conditionalFormatting>
  <conditionalFormatting sqref="J4">
    <cfRule type="expression" priority="1857" aboveAverage="0" equalAverage="0" bottom="0" percent="0" rank="0" text="" dxfId="854">
      <formula>$D$1&lt;J4</formula>
    </cfRule>
    <cfRule type="expression" priority="1858" aboveAverage="0" equalAverage="0" bottom="0" percent="0" rank="0" text="" dxfId="855">
      <formula>$D$1&gt;J4</formula>
    </cfRule>
  </conditionalFormatting>
  <conditionalFormatting sqref="J5">
    <cfRule type="cellIs" priority="1859" operator="equal" aboveAverage="0" equalAverage="0" bottom="0" percent="0" rank="0" text="" dxfId="856">
      <formula>5</formula>
    </cfRule>
    <cfRule type="cellIs" priority="1860" operator="equal" aboveAverage="0" equalAverage="0" bottom="0" percent="0" rank="0" text="" dxfId="857">
      <formula>4</formula>
    </cfRule>
    <cfRule type="cellIs" priority="1861" operator="equal" aboveAverage="0" equalAverage="0" bottom="0" percent="0" rank="0" text="" dxfId="858">
      <formula>3</formula>
    </cfRule>
  </conditionalFormatting>
  <conditionalFormatting sqref="J4">
    <cfRule type="expression" priority="1862" aboveAverage="0" equalAverage="0" bottom="0" percent="0" rank="0" text="" dxfId="859">
      <formula>$D$1&lt;J4</formula>
    </cfRule>
    <cfRule type="expression" priority="1863" aboveAverage="0" equalAverage="0" bottom="0" percent="0" rank="0" text="" dxfId="860">
      <formula>$D$1&gt;J4</formula>
    </cfRule>
  </conditionalFormatting>
  <conditionalFormatting sqref="J5">
    <cfRule type="cellIs" priority="1864" operator="equal" aboveAverage="0" equalAverage="0" bottom="0" percent="0" rank="0" text="" dxfId="861">
      <formula>5</formula>
    </cfRule>
    <cfRule type="cellIs" priority="1865" operator="equal" aboveAverage="0" equalAverage="0" bottom="0" percent="0" rank="0" text="" dxfId="862">
      <formula>4</formula>
    </cfRule>
    <cfRule type="cellIs" priority="1866" operator="equal" aboveAverage="0" equalAverage="0" bottom="0" percent="0" rank="0" text="" dxfId="863">
      <formula>3</formula>
    </cfRule>
  </conditionalFormatting>
  <conditionalFormatting sqref="J4">
    <cfRule type="expression" priority="1867" aboveAverage="0" equalAverage="0" bottom="0" percent="0" rank="0" text="" dxfId="864">
      <formula>$D$1&lt;J4</formula>
    </cfRule>
    <cfRule type="expression" priority="1868" aboveAverage="0" equalAverage="0" bottom="0" percent="0" rank="0" text="" dxfId="865">
      <formula>$D$1&gt;J4</formula>
    </cfRule>
  </conditionalFormatting>
  <conditionalFormatting sqref="J4">
    <cfRule type="expression" priority="1869" aboveAverage="0" equalAverage="0" bottom="0" percent="0" rank="0" text="" dxfId="866">
      <formula>$D$1&lt;J4</formula>
    </cfRule>
    <cfRule type="expression" priority="1870" aboveAverage="0" equalAverage="0" bottom="0" percent="0" rank="0" text="" dxfId="867">
      <formula>$D$1&gt;J4</formula>
    </cfRule>
  </conditionalFormatting>
  <conditionalFormatting sqref="J4">
    <cfRule type="expression" priority="1871" aboveAverage="0" equalAverage="0" bottom="0" percent="0" rank="0" text="" dxfId="868">
      <formula>$D$1&lt;J4</formula>
    </cfRule>
    <cfRule type="expression" priority="1872" aboveAverage="0" equalAverage="0" bottom="0" percent="0" rank="0" text="" dxfId="869">
      <formula>$D$1&gt;J4</formula>
    </cfRule>
  </conditionalFormatting>
  <conditionalFormatting sqref="J4">
    <cfRule type="expression" priority="1873" aboveAverage="0" equalAverage="0" bottom="0" percent="0" rank="0" text="" dxfId="870">
      <formula>$D$1&lt;J4</formula>
    </cfRule>
    <cfRule type="expression" priority="1874" aboveAverage="0" equalAverage="0" bottom="0" percent="0" rank="0" text="" dxfId="871">
      <formula>$D$1&gt;J4</formula>
    </cfRule>
  </conditionalFormatting>
  <conditionalFormatting sqref="J4">
    <cfRule type="expression" priority="1875" aboveAverage="0" equalAverage="0" bottom="0" percent="0" rank="0" text="" dxfId="872">
      <formula>$D$1&lt;J4</formula>
    </cfRule>
    <cfRule type="expression" priority="1876" aboveAverage="0" equalAverage="0" bottom="0" percent="0" rank="0" text="" dxfId="873">
      <formula>$D$1&gt;J4</formula>
    </cfRule>
  </conditionalFormatting>
  <conditionalFormatting sqref="J4">
    <cfRule type="expression" priority="1877" aboveAverage="0" equalAverage="0" bottom="0" percent="0" rank="0" text="" dxfId="874">
      <formula>$D$1&lt;J4</formula>
    </cfRule>
    <cfRule type="expression" priority="1878" aboveAverage="0" equalAverage="0" bottom="0" percent="0" rank="0" text="" dxfId="875">
      <formula>$D$1&gt;J4</formula>
    </cfRule>
  </conditionalFormatting>
  <conditionalFormatting sqref="J4">
    <cfRule type="expression" priority="1879" aboveAverage="0" equalAverage="0" bottom="0" percent="0" rank="0" text="" dxfId="876">
      <formula>$D$1&lt;J4</formula>
    </cfRule>
    <cfRule type="expression" priority="1880" aboveAverage="0" equalAverage="0" bottom="0" percent="0" rank="0" text="" dxfId="877">
      <formula>$D$1&gt;J4</formula>
    </cfRule>
  </conditionalFormatting>
  <conditionalFormatting sqref="J4">
    <cfRule type="expression" priority="1881" aboveAverage="0" equalAverage="0" bottom="0" percent="0" rank="0" text="" dxfId="878">
      <formula>$D$1&lt;J4</formula>
    </cfRule>
    <cfRule type="expression" priority="1882" aboveAverage="0" equalAverage="0" bottom="0" percent="0" rank="0" text="" dxfId="879">
      <formula>$D$1&gt;J4</formula>
    </cfRule>
  </conditionalFormatting>
  <conditionalFormatting sqref="J4">
    <cfRule type="expression" priority="1883" aboveAverage="0" equalAverage="0" bottom="0" percent="0" rank="0" text="" dxfId="880">
      <formula>$D$1&lt;J4</formula>
    </cfRule>
    <cfRule type="expression" priority="1884" aboveAverage="0" equalAverage="0" bottom="0" percent="0" rank="0" text="" dxfId="881">
      <formula>$D$1&gt;J4</formula>
    </cfRule>
  </conditionalFormatting>
  <conditionalFormatting sqref="J4">
    <cfRule type="expression" priority="1885" aboveAverage="0" equalAverage="0" bottom="0" percent="0" rank="0" text="" dxfId="882">
      <formula>$D$1&lt;J4</formula>
    </cfRule>
    <cfRule type="expression" priority="1886" aboveAverage="0" equalAverage="0" bottom="0" percent="0" rank="0" text="" dxfId="883">
      <formula>$D$1&gt;J4</formula>
    </cfRule>
  </conditionalFormatting>
  <conditionalFormatting sqref="J4">
    <cfRule type="expression" priority="1887" aboveAverage="0" equalAverage="0" bottom="0" percent="0" rank="0" text="" dxfId="884">
      <formula>$D$1&lt;J4</formula>
    </cfRule>
    <cfRule type="expression" priority="1888" aboveAverage="0" equalAverage="0" bottom="0" percent="0" rank="0" text="" dxfId="885">
      <formula>$D$1&gt;J4</formula>
    </cfRule>
  </conditionalFormatting>
  <conditionalFormatting sqref="J4">
    <cfRule type="expression" priority="1889" aboveAverage="0" equalAverage="0" bottom="0" percent="0" rank="0" text="" dxfId="886">
      <formula>$D$1&lt;J4</formula>
    </cfRule>
    <cfRule type="expression" priority="1890" aboveAverage="0" equalAverage="0" bottom="0" percent="0" rank="0" text="" dxfId="887">
      <formula>$D$1&gt;J4</formula>
    </cfRule>
  </conditionalFormatting>
  <conditionalFormatting sqref="J4">
    <cfRule type="expression" priority="1891" aboveAverage="0" equalAverage="0" bottom="0" percent="0" rank="0" text="" dxfId="888">
      <formula>$D$1&lt;J4</formula>
    </cfRule>
    <cfRule type="expression" priority="1892" aboveAverage="0" equalAverage="0" bottom="0" percent="0" rank="0" text="" dxfId="889">
      <formula>$D$1&gt;J4</formula>
    </cfRule>
  </conditionalFormatting>
  <conditionalFormatting sqref="J4">
    <cfRule type="expression" priority="1893" aboveAverage="0" equalAverage="0" bottom="0" percent="0" rank="0" text="" dxfId="890">
      <formula>$D$1&lt;J4</formula>
    </cfRule>
    <cfRule type="expression" priority="1894" aboveAverage="0" equalAverage="0" bottom="0" percent="0" rank="0" text="" dxfId="891">
      <formula>$D$1&gt;J4</formula>
    </cfRule>
  </conditionalFormatting>
  <conditionalFormatting sqref="J4">
    <cfRule type="expression" priority="1895" aboveAverage="0" equalAverage="0" bottom="0" percent="0" rank="0" text="" dxfId="892">
      <formula>$D$1&lt;J4</formula>
    </cfRule>
    <cfRule type="expression" priority="1896" aboveAverage="0" equalAverage="0" bottom="0" percent="0" rank="0" text="" dxfId="893">
      <formula>$D$1&gt;J4</formula>
    </cfRule>
  </conditionalFormatting>
  <conditionalFormatting sqref="J4">
    <cfRule type="expression" priority="1897" aboveAverage="0" equalAverage="0" bottom="0" percent="0" rank="0" text="" dxfId="894">
      <formula>$D$1&lt;J4</formula>
    </cfRule>
    <cfRule type="expression" priority="1898" aboveAverage="0" equalAverage="0" bottom="0" percent="0" rank="0" text="" dxfId="895">
      <formula>$D$1&gt;J4</formula>
    </cfRule>
  </conditionalFormatting>
  <conditionalFormatting sqref="J4">
    <cfRule type="expression" priority="1899" aboveAverage="0" equalAverage="0" bottom="0" percent="0" rank="0" text="" dxfId="896">
      <formula>$D$1&lt;J4</formula>
    </cfRule>
    <cfRule type="expression" priority="1900" aboveAverage="0" equalAverage="0" bottom="0" percent="0" rank="0" text="" dxfId="897">
      <formula>$D$1&gt;J4</formula>
    </cfRule>
  </conditionalFormatting>
  <conditionalFormatting sqref="J4">
    <cfRule type="expression" priority="1901" aboveAverage="0" equalAverage="0" bottom="0" percent="0" rank="0" text="" dxfId="898">
      <formula>$D$1&lt;J4</formula>
    </cfRule>
    <cfRule type="expression" priority="1902" aboveAverage="0" equalAverage="0" bottom="0" percent="0" rank="0" text="" dxfId="899">
      <formula>$D$1&gt;J4</formula>
    </cfRule>
  </conditionalFormatting>
  <conditionalFormatting sqref="I3">
    <cfRule type="expression" priority="1903" aboveAverage="0" equalAverage="0" bottom="0" percent="0" rank="0" text="" dxfId="900">
      <formula>$D$1&lt;I3</formula>
    </cfRule>
    <cfRule type="expression" priority="1904" aboveAverage="0" equalAverage="0" bottom="0" percent="0" rank="0" text="" dxfId="901">
      <formula>$D$1&gt;I3</formula>
    </cfRule>
  </conditionalFormatting>
  <conditionalFormatting sqref="L5">
    <cfRule type="cellIs" priority="1905" operator="equal" aboveAverage="0" equalAverage="0" bottom="0" percent="0" rank="0" text="" dxfId="902">
      <formula>5</formula>
    </cfRule>
    <cfRule type="cellIs" priority="1906" operator="equal" aboveAverage="0" equalAverage="0" bottom="0" percent="0" rank="0" text="" dxfId="903">
      <formula>4</formula>
    </cfRule>
    <cfRule type="cellIs" priority="1907" operator="equal" aboveAverage="0" equalAverage="0" bottom="0" percent="0" rank="0" text="" dxfId="904">
      <formula>3</formula>
    </cfRule>
  </conditionalFormatting>
  <conditionalFormatting sqref="I4">
    <cfRule type="expression" priority="1908" aboveAverage="0" equalAverage="0" bottom="0" percent="0" rank="0" text="" dxfId="905">
      <formula>$D$1&lt;I4</formula>
    </cfRule>
    <cfRule type="expression" priority="1909" aboveAverage="0" equalAverage="0" bottom="0" percent="0" rank="0" text="" dxfId="906">
      <formula>$D$1&gt;I4</formula>
    </cfRule>
  </conditionalFormatting>
  <conditionalFormatting sqref="I4">
    <cfRule type="expression" priority="1910" aboveAverage="0" equalAverage="0" bottom="0" percent="0" rank="0" text="" dxfId="907">
      <formula>$D$1&lt;I4</formula>
    </cfRule>
    <cfRule type="expression" priority="1911" aboveAverage="0" equalAverage="0" bottom="0" percent="0" rank="0" text="" dxfId="908">
      <formula>$D$1&gt;I4</formula>
    </cfRule>
  </conditionalFormatting>
  <conditionalFormatting sqref="I4">
    <cfRule type="expression" priority="1912" aboveAverage="0" equalAverage="0" bottom="0" percent="0" rank="0" text="" dxfId="909">
      <formula>$D$1&lt;I4</formula>
    </cfRule>
    <cfRule type="expression" priority="1913" aboveAverage="0" equalAverage="0" bottom="0" percent="0" rank="0" text="" dxfId="910">
      <formula>$D$1&gt;I4</formula>
    </cfRule>
  </conditionalFormatting>
  <conditionalFormatting sqref="L4">
    <cfRule type="expression" priority="1914" aboveAverage="0" equalAverage="0" bottom="0" percent="0" rank="0" text="" dxfId="911">
      <formula>$D$1&lt;L4</formula>
    </cfRule>
    <cfRule type="expression" priority="1915" aboveAverage="0" equalAverage="0" bottom="0" percent="0" rank="0" text="" dxfId="912">
      <formula>$D$1&gt;L4</formula>
    </cfRule>
  </conditionalFormatting>
  <conditionalFormatting sqref="L5">
    <cfRule type="cellIs" priority="1916" operator="equal" aboveAverage="0" equalAverage="0" bottom="0" percent="0" rank="0" text="" dxfId="913">
      <formula>5</formula>
    </cfRule>
    <cfRule type="cellIs" priority="1917" operator="equal" aboveAverage="0" equalAverage="0" bottom="0" percent="0" rank="0" text="" dxfId="914">
      <formula>4</formula>
    </cfRule>
    <cfRule type="cellIs" priority="1918" operator="equal" aboveAverage="0" equalAverage="0" bottom="0" percent="0" rank="0" text="" dxfId="915">
      <formula>3</formula>
    </cfRule>
  </conditionalFormatting>
  <conditionalFormatting sqref="L4">
    <cfRule type="expression" priority="1919" aboveAverage="0" equalAverage="0" bottom="0" percent="0" rank="0" text="" dxfId="916">
      <formula>$D$1&lt;L4</formula>
    </cfRule>
    <cfRule type="expression" priority="1920" aboveAverage="0" equalAverage="0" bottom="0" percent="0" rank="0" text="" dxfId="917">
      <formula>$D$1&gt;L4</formula>
    </cfRule>
  </conditionalFormatting>
  <conditionalFormatting sqref="L5">
    <cfRule type="cellIs" priority="1921" operator="equal" aboveAverage="0" equalAverage="0" bottom="0" percent="0" rank="0" text="" dxfId="918">
      <formula>5</formula>
    </cfRule>
    <cfRule type="cellIs" priority="1922" operator="equal" aboveAverage="0" equalAverage="0" bottom="0" percent="0" rank="0" text="" dxfId="919">
      <formula>4</formula>
    </cfRule>
    <cfRule type="cellIs" priority="1923" operator="equal" aboveAverage="0" equalAverage="0" bottom="0" percent="0" rank="0" text="" dxfId="920">
      <formula>3</formula>
    </cfRule>
  </conditionalFormatting>
  <conditionalFormatting sqref="L4">
    <cfRule type="expression" priority="1924" aboveAverage="0" equalAverage="0" bottom="0" percent="0" rank="0" text="" dxfId="921">
      <formula>$D$1&lt;L4</formula>
    </cfRule>
    <cfRule type="expression" priority="1925" aboveAverage="0" equalAverage="0" bottom="0" percent="0" rank="0" text="" dxfId="922">
      <formula>$D$1&gt;L4</formula>
    </cfRule>
  </conditionalFormatting>
  <conditionalFormatting sqref="L5">
    <cfRule type="cellIs" priority="1926" operator="equal" aboveAverage="0" equalAverage="0" bottom="0" percent="0" rank="0" text="" dxfId="923">
      <formula>5</formula>
    </cfRule>
    <cfRule type="cellIs" priority="1927" operator="equal" aboveAverage="0" equalAverage="0" bottom="0" percent="0" rank="0" text="" dxfId="924">
      <formula>4</formula>
    </cfRule>
    <cfRule type="cellIs" priority="1928" operator="equal" aboveAverage="0" equalAverage="0" bottom="0" percent="0" rank="0" text="" dxfId="925">
      <formula>3</formula>
    </cfRule>
  </conditionalFormatting>
  <conditionalFormatting sqref="L4">
    <cfRule type="expression" priority="1929" aboveAverage="0" equalAverage="0" bottom="0" percent="0" rank="0" text="" dxfId="926">
      <formula>$D$1&lt;L4</formula>
    </cfRule>
    <cfRule type="expression" priority="1930" aboveAverage="0" equalAverage="0" bottom="0" percent="0" rank="0" text="" dxfId="927">
      <formula>$D$1&gt;L4</formula>
    </cfRule>
  </conditionalFormatting>
  <conditionalFormatting sqref="L4">
    <cfRule type="expression" priority="1931" aboveAverage="0" equalAverage="0" bottom="0" percent="0" rank="0" text="" dxfId="928">
      <formula>$D$1&lt;L4</formula>
    </cfRule>
    <cfRule type="expression" priority="1932" aboveAverage="0" equalAverage="0" bottom="0" percent="0" rank="0" text="" dxfId="929">
      <formula>$D$1&gt;L4</formula>
    </cfRule>
  </conditionalFormatting>
  <conditionalFormatting sqref="L4">
    <cfRule type="expression" priority="1933" aboveAverage="0" equalAverage="0" bottom="0" percent="0" rank="0" text="" dxfId="930">
      <formula>$D$1&lt;L4</formula>
    </cfRule>
    <cfRule type="expression" priority="1934" aboveAverage="0" equalAverage="0" bottom="0" percent="0" rank="0" text="" dxfId="931">
      <formula>$D$1&gt;L4</formula>
    </cfRule>
  </conditionalFormatting>
  <conditionalFormatting sqref="L4">
    <cfRule type="expression" priority="1935" aboveAverage="0" equalAverage="0" bottom="0" percent="0" rank="0" text="" dxfId="932">
      <formula>$D$1&lt;L4</formula>
    </cfRule>
    <cfRule type="expression" priority="1936" aboveAverage="0" equalAverage="0" bottom="0" percent="0" rank="0" text="" dxfId="933">
      <formula>$D$1&gt;L4</formula>
    </cfRule>
  </conditionalFormatting>
  <conditionalFormatting sqref="L4">
    <cfRule type="expression" priority="1937" aboveAverage="0" equalAverage="0" bottom="0" percent="0" rank="0" text="" dxfId="934">
      <formula>$D$1&lt;L4</formula>
    </cfRule>
    <cfRule type="expression" priority="1938" aboveAverage="0" equalAverage="0" bottom="0" percent="0" rank="0" text="" dxfId="935">
      <formula>$D$1&gt;L4</formula>
    </cfRule>
  </conditionalFormatting>
  <conditionalFormatting sqref="L4">
    <cfRule type="expression" priority="1939" aboveAverage="0" equalAverage="0" bottom="0" percent="0" rank="0" text="" dxfId="936">
      <formula>$D$1&lt;L4</formula>
    </cfRule>
    <cfRule type="expression" priority="1940" aboveAverage="0" equalAverage="0" bottom="0" percent="0" rank="0" text="" dxfId="937">
      <formula>$D$1&gt;L4</formula>
    </cfRule>
  </conditionalFormatting>
  <conditionalFormatting sqref="L4">
    <cfRule type="expression" priority="1941" aboveAverage="0" equalAverage="0" bottom="0" percent="0" rank="0" text="" dxfId="938">
      <formula>$D$1&lt;L4</formula>
    </cfRule>
    <cfRule type="expression" priority="1942" aboveAverage="0" equalAverage="0" bottom="0" percent="0" rank="0" text="" dxfId="939">
      <formula>$D$1&gt;L4</formula>
    </cfRule>
  </conditionalFormatting>
  <conditionalFormatting sqref="L4">
    <cfRule type="expression" priority="1943" aboveAverage="0" equalAverage="0" bottom="0" percent="0" rank="0" text="" dxfId="940">
      <formula>$D$1&lt;L4</formula>
    </cfRule>
    <cfRule type="expression" priority="1944" aboveAverage="0" equalAverage="0" bottom="0" percent="0" rank="0" text="" dxfId="941">
      <formula>$D$1&gt;L4</formula>
    </cfRule>
  </conditionalFormatting>
  <conditionalFormatting sqref="I4">
    <cfRule type="expression" priority="1945" aboveAverage="0" equalAverage="0" bottom="0" percent="0" rank="0" text="" dxfId="942">
      <formula>$D$1&lt;I4</formula>
    </cfRule>
    <cfRule type="expression" priority="1946" aboveAverage="0" equalAverage="0" bottom="0" percent="0" rank="0" text="" dxfId="943">
      <formula>$D$1&gt;I4</formula>
    </cfRule>
  </conditionalFormatting>
  <conditionalFormatting sqref="I3">
    <cfRule type="expression" priority="1947" aboveAverage="0" equalAverage="0" bottom="0" percent="0" rank="0" text="" dxfId="944">
      <formula>$D$1&lt;I3</formula>
    </cfRule>
    <cfRule type="expression" priority="1948" aboveAverage="0" equalAverage="0" bottom="0" percent="0" rank="0" text="" dxfId="945">
      <formula>$D$1&gt;I3</formula>
    </cfRule>
  </conditionalFormatting>
  <conditionalFormatting sqref="I4">
    <cfRule type="expression" priority="1949" aboveAverage="0" equalAverage="0" bottom="0" percent="0" rank="0" text="" dxfId="946">
      <formula>$D$1&lt;I4</formula>
    </cfRule>
    <cfRule type="expression" priority="1950" aboveAverage="0" equalAverage="0" bottom="0" percent="0" rank="0" text="" dxfId="947">
      <formula>$D$1&gt;I4</formula>
    </cfRule>
  </conditionalFormatting>
  <conditionalFormatting sqref="I4">
    <cfRule type="expression" priority="1951" aboveAverage="0" equalAverage="0" bottom="0" percent="0" rank="0" text="" dxfId="948">
      <formula>$D$1&lt;I4</formula>
    </cfRule>
    <cfRule type="expression" priority="1952" aboveAverage="0" equalAverage="0" bottom="0" percent="0" rank="0" text="" dxfId="949">
      <formula>$D$1&gt;I4</formula>
    </cfRule>
  </conditionalFormatting>
  <conditionalFormatting sqref="I4">
    <cfRule type="expression" priority="1953" aboveAverage="0" equalAverage="0" bottom="0" percent="0" rank="0" text="" dxfId="950">
      <formula>$D$1&lt;I4</formula>
    </cfRule>
    <cfRule type="expression" priority="1954" aboveAverage="0" equalAverage="0" bottom="0" percent="0" rank="0" text="" dxfId="951">
      <formula>$D$1&gt;I4</formula>
    </cfRule>
  </conditionalFormatting>
  <conditionalFormatting sqref="I5">
    <cfRule type="cellIs" priority="1955" operator="equal" aboveAverage="0" equalAverage="0" bottom="0" percent="0" rank="0" text="" dxfId="952">
      <formula>5</formula>
    </cfRule>
    <cfRule type="cellIs" priority="1956" operator="equal" aboveAverage="0" equalAverage="0" bottom="0" percent="0" rank="0" text="" dxfId="953">
      <formula>4</formula>
    </cfRule>
    <cfRule type="cellIs" priority="1957" operator="equal" aboveAverage="0" equalAverage="0" bottom="0" percent="0" rank="0" text="" dxfId="954">
      <formula>3</formula>
    </cfRule>
  </conditionalFormatting>
  <conditionalFormatting sqref="I4">
    <cfRule type="expression" priority="1958" aboveAverage="0" equalAverage="0" bottom="0" percent="0" rank="0" text="" dxfId="955">
      <formula>$D$1&lt;I4</formula>
    </cfRule>
    <cfRule type="expression" priority="1959" aboveAverage="0" equalAverage="0" bottom="0" percent="0" rank="0" text="" dxfId="956">
      <formula>$D$1&gt;I4</formula>
    </cfRule>
  </conditionalFormatting>
  <conditionalFormatting sqref="I4">
    <cfRule type="expression" priority="1960" aboveAverage="0" equalAverage="0" bottom="0" percent="0" rank="0" text="" dxfId="957">
      <formula>$D$1&lt;I4</formula>
    </cfRule>
    <cfRule type="expression" priority="1961" aboveAverage="0" equalAverage="0" bottom="0" percent="0" rank="0" text="" dxfId="958">
      <formula>$D$1&gt;I4</formula>
    </cfRule>
  </conditionalFormatting>
  <conditionalFormatting sqref="I4">
    <cfRule type="expression" priority="1962" aboveAverage="0" equalAverage="0" bottom="0" percent="0" rank="0" text="" dxfId="959">
      <formula>$D$1&lt;I4</formula>
    </cfRule>
    <cfRule type="expression" priority="1963" aboveAverage="0" equalAverage="0" bottom="0" percent="0" rank="0" text="" dxfId="960">
      <formula>$D$1&gt;I4</formula>
    </cfRule>
  </conditionalFormatting>
  <conditionalFormatting sqref="I4">
    <cfRule type="expression" priority="1964" aboveAverage="0" equalAverage="0" bottom="0" percent="0" rank="0" text="" dxfId="961">
      <formula>$D$1&lt;I4</formula>
    </cfRule>
    <cfRule type="expression" priority="1965" aboveAverage="0" equalAverage="0" bottom="0" percent="0" rank="0" text="" dxfId="962">
      <formula>$D$1&gt;I4</formula>
    </cfRule>
  </conditionalFormatting>
  <conditionalFormatting sqref="I4">
    <cfRule type="expression" priority="1966" aboveAverage="0" equalAverage="0" bottom="0" percent="0" rank="0" text="" dxfId="963">
      <formula>$D$1&lt;I4</formula>
    </cfRule>
    <cfRule type="expression" priority="1967" aboveAverage="0" equalAverage="0" bottom="0" percent="0" rank="0" text="" dxfId="964">
      <formula>$D$1&gt;I4</formula>
    </cfRule>
  </conditionalFormatting>
  <conditionalFormatting sqref="I4">
    <cfRule type="expression" priority="1968" aboveAverage="0" equalAverage="0" bottom="0" percent="0" rank="0" text="" dxfId="965">
      <formula>$D$1&lt;I4</formula>
    </cfRule>
    <cfRule type="expression" priority="1969" aboveAverage="0" equalAverage="0" bottom="0" percent="0" rank="0" text="" dxfId="966">
      <formula>$D$1&gt;I4</formula>
    </cfRule>
  </conditionalFormatting>
  <conditionalFormatting sqref="L4">
    <cfRule type="expression" priority="1970" aboveAverage="0" equalAverage="0" bottom="0" percent="0" rank="0" text="" dxfId="967">
      <formula>$D$1&lt;L4</formula>
    </cfRule>
    <cfRule type="expression" priority="1971" aboveAverage="0" equalAverage="0" bottom="0" percent="0" rank="0" text="" dxfId="968">
      <formula>$D$1&gt;L4</formula>
    </cfRule>
  </conditionalFormatting>
  <conditionalFormatting sqref="I5">
    <cfRule type="cellIs" priority="1972" operator="equal" aboveAverage="0" equalAverage="0" bottom="0" percent="0" rank="0" text="" dxfId="969">
      <formula>5</formula>
    </cfRule>
    <cfRule type="cellIs" priority="1973" operator="equal" aboveAverage="0" equalAverage="0" bottom="0" percent="0" rank="0" text="" dxfId="970">
      <formula>4</formula>
    </cfRule>
    <cfRule type="cellIs" priority="1974" operator="equal" aboveAverage="0" equalAverage="0" bottom="0" percent="0" rank="0" text="" dxfId="971">
      <formula>3</formula>
    </cfRule>
  </conditionalFormatting>
  <conditionalFormatting sqref="I3:I4">
    <cfRule type="expression" priority="1975" aboveAverage="0" equalAverage="0" bottom="0" percent="0" rank="0" text="" dxfId="972">
      <formula>$D$1&lt;I3</formula>
    </cfRule>
    <cfRule type="expression" priority="1976" aboveAverage="0" equalAverage="0" bottom="0" percent="0" rank="0" text="" dxfId="973">
      <formula>$D$1&gt;I3</formula>
    </cfRule>
  </conditionalFormatting>
  <conditionalFormatting sqref="I4">
    <cfRule type="expression" priority="1977" aboveAverage="0" equalAverage="0" bottom="0" percent="0" rank="0" text="" dxfId="974">
      <formula>$D$1&lt;I4</formula>
    </cfRule>
    <cfRule type="expression" priority="1978" aboveAverage="0" equalAverage="0" bottom="0" percent="0" rank="0" text="" dxfId="975">
      <formula>$D$1&gt;I4</formula>
    </cfRule>
  </conditionalFormatting>
  <conditionalFormatting sqref="I4">
    <cfRule type="expression" priority="1979" aboveAverage="0" equalAverage="0" bottom="0" percent="0" rank="0" text="" dxfId="976">
      <formula>$D$1&lt;I4</formula>
    </cfRule>
    <cfRule type="expression" priority="1980" aboveAverage="0" equalAverage="0" bottom="0" percent="0" rank="0" text="" dxfId="977">
      <formula>$D$1&gt;I4</formula>
    </cfRule>
  </conditionalFormatting>
  <conditionalFormatting sqref="I5">
    <cfRule type="cellIs" priority="1981" operator="equal" aboveAverage="0" equalAverage="0" bottom="0" percent="0" rank="0" text="" dxfId="978">
      <formula>5</formula>
    </cfRule>
    <cfRule type="cellIs" priority="1982" operator="equal" aboveAverage="0" equalAverage="0" bottom="0" percent="0" rank="0" text="" dxfId="979">
      <formula>4</formula>
    </cfRule>
    <cfRule type="cellIs" priority="1983" operator="equal" aboveAverage="0" equalAverage="0" bottom="0" percent="0" rank="0" text="" dxfId="980">
      <formula>3</formula>
    </cfRule>
  </conditionalFormatting>
  <conditionalFormatting sqref="I4">
    <cfRule type="expression" priority="1984" aboveAverage="0" equalAverage="0" bottom="0" percent="0" rank="0" text="" dxfId="981">
      <formula>$D$1&lt;I4</formula>
    </cfRule>
    <cfRule type="expression" priority="1985" aboveAverage="0" equalAverage="0" bottom="0" percent="0" rank="0" text="" dxfId="982">
      <formula>$D$1&gt;I4</formula>
    </cfRule>
  </conditionalFormatting>
  <conditionalFormatting sqref="I5">
    <cfRule type="cellIs" priority="1986" operator="equal" aboveAverage="0" equalAverage="0" bottom="0" percent="0" rank="0" text="" dxfId="983">
      <formula>5</formula>
    </cfRule>
    <cfRule type="cellIs" priority="1987" operator="equal" aboveAverage="0" equalAverage="0" bottom="0" percent="0" rank="0" text="" dxfId="984">
      <formula>4</formula>
    </cfRule>
    <cfRule type="cellIs" priority="1988" operator="equal" aboveAverage="0" equalAverage="0" bottom="0" percent="0" rank="0" text="" dxfId="985">
      <formula>3</formula>
    </cfRule>
  </conditionalFormatting>
  <conditionalFormatting sqref="I4">
    <cfRule type="expression" priority="1989" aboveAverage="0" equalAverage="0" bottom="0" percent="0" rank="0" text="" dxfId="986">
      <formula>$D$1&lt;I4</formula>
    </cfRule>
    <cfRule type="expression" priority="1990" aboveAverage="0" equalAverage="0" bottom="0" percent="0" rank="0" text="" dxfId="987">
      <formula>$D$1&gt;I4</formula>
    </cfRule>
  </conditionalFormatting>
  <conditionalFormatting sqref="I5">
    <cfRule type="cellIs" priority="1991" operator="equal" aboveAverage="0" equalAverage="0" bottom="0" percent="0" rank="0" text="" dxfId="988">
      <formula>5</formula>
    </cfRule>
    <cfRule type="cellIs" priority="1992" operator="equal" aboveAverage="0" equalAverage="0" bottom="0" percent="0" rank="0" text="" dxfId="989">
      <formula>4</formula>
    </cfRule>
    <cfRule type="cellIs" priority="1993" operator="equal" aboveAverage="0" equalAverage="0" bottom="0" percent="0" rank="0" text="" dxfId="990">
      <formula>3</formula>
    </cfRule>
  </conditionalFormatting>
  <conditionalFormatting sqref="I4">
    <cfRule type="expression" priority="1994" aboveAverage="0" equalAverage="0" bottom="0" percent="0" rank="0" text="" dxfId="991">
      <formula>$D$1&lt;I4</formula>
    </cfRule>
    <cfRule type="expression" priority="1995" aboveAverage="0" equalAverage="0" bottom="0" percent="0" rank="0" text="" dxfId="992">
      <formula>$D$1&gt;I4</formula>
    </cfRule>
  </conditionalFormatting>
  <conditionalFormatting sqref="I4">
    <cfRule type="expression" priority="1996" aboveAverage="0" equalAverage="0" bottom="0" percent="0" rank="0" text="" dxfId="993">
      <formula>$D$1&lt;I4</formula>
    </cfRule>
    <cfRule type="expression" priority="1997" aboveAverage="0" equalAverage="0" bottom="0" percent="0" rank="0" text="" dxfId="994">
      <formula>$D$1&gt;I4</formula>
    </cfRule>
  </conditionalFormatting>
  <conditionalFormatting sqref="I4">
    <cfRule type="expression" priority="1998" aboveAverage="0" equalAverage="0" bottom="0" percent="0" rank="0" text="" dxfId="995">
      <formula>$D$1&lt;I4</formula>
    </cfRule>
    <cfRule type="expression" priority="1999" aboveAverage="0" equalAverage="0" bottom="0" percent="0" rank="0" text="" dxfId="996">
      <formula>$D$1&gt;I4</formula>
    </cfRule>
  </conditionalFormatting>
  <conditionalFormatting sqref="I4">
    <cfRule type="expression" priority="2000" aboveAverage="0" equalAverage="0" bottom="0" percent="0" rank="0" text="" dxfId="997">
      <formula>$D$1&lt;I4</formula>
    </cfRule>
    <cfRule type="expression" priority="2001" aboveAverage="0" equalAverage="0" bottom="0" percent="0" rank="0" text="" dxfId="998">
      <formula>$D$1&gt;I4</formula>
    </cfRule>
  </conditionalFormatting>
  <conditionalFormatting sqref="I4">
    <cfRule type="expression" priority="2002" aboveAverage="0" equalAverage="0" bottom="0" percent="0" rank="0" text="" dxfId="999">
      <formula>$D$1&lt;I4</formula>
    </cfRule>
    <cfRule type="expression" priority="2003" aboveAverage="0" equalAverage="0" bottom="0" percent="0" rank="0" text="" dxfId="1000">
      <formula>$D$1&gt;I4</formula>
    </cfRule>
  </conditionalFormatting>
  <conditionalFormatting sqref="I4">
    <cfRule type="expression" priority="2004" aboveAverage="0" equalAverage="0" bottom="0" percent="0" rank="0" text="" dxfId="1001">
      <formula>$D$1&lt;I4</formula>
    </cfRule>
    <cfRule type="expression" priority="2005" aboveAverage="0" equalAverage="0" bottom="0" percent="0" rank="0" text="" dxfId="1002">
      <formula>$D$1&gt;I4</formula>
    </cfRule>
  </conditionalFormatting>
  <conditionalFormatting sqref="I4">
    <cfRule type="expression" priority="2006" aboveAverage="0" equalAverage="0" bottom="0" percent="0" rank="0" text="" dxfId="1003">
      <formula>$D$1&lt;I4</formula>
    </cfRule>
    <cfRule type="expression" priority="2007" aboveAverage="0" equalAverage="0" bottom="0" percent="0" rank="0" text="" dxfId="1004">
      <formula>$D$1&gt;I4</formula>
    </cfRule>
  </conditionalFormatting>
  <conditionalFormatting sqref="I4">
    <cfRule type="expression" priority="2008" aboveAverage="0" equalAverage="0" bottom="0" percent="0" rank="0" text="" dxfId="1005">
      <formula>$D$1&lt;I4</formula>
    </cfRule>
    <cfRule type="expression" priority="2009" aboveAverage="0" equalAverage="0" bottom="0" percent="0" rank="0" text="" dxfId="1006">
      <formula>$D$1&gt;I4</formula>
    </cfRule>
  </conditionalFormatting>
  <conditionalFormatting sqref="I4">
    <cfRule type="expression" priority="2010" aboveAverage="0" equalAverage="0" bottom="0" percent="0" rank="0" text="" dxfId="1007">
      <formula>$D$1&lt;I4</formula>
    </cfRule>
    <cfRule type="expression" priority="2011" aboveAverage="0" equalAverage="0" bottom="0" percent="0" rank="0" text="" dxfId="1008">
      <formula>$D$1&gt;I4</formula>
    </cfRule>
  </conditionalFormatting>
  <conditionalFormatting sqref="H3">
    <cfRule type="expression" priority="2012" aboveAverage="0" equalAverage="0" bottom="0" percent="0" rank="0" text="" dxfId="1009">
      <formula>$D$1&lt;H3</formula>
    </cfRule>
    <cfRule type="expression" priority="2013" aboveAverage="0" equalAverage="0" bottom="0" percent="0" rank="0" text="" dxfId="1010">
      <formula>$D$1&gt;H3</formula>
    </cfRule>
  </conditionalFormatting>
  <conditionalFormatting sqref="H3">
    <cfRule type="expression" priority="2014" aboveAverage="0" equalAverage="0" bottom="0" percent="0" rank="0" text="" dxfId="1011">
      <formula>$D$1&lt;H3</formula>
    </cfRule>
    <cfRule type="expression" priority="2015" aboveAverage="0" equalAverage="0" bottom="0" percent="0" rank="0" text="" dxfId="1012">
      <formula>$D$1&gt;H3</formula>
    </cfRule>
  </conditionalFormatting>
  <conditionalFormatting sqref="K5">
    <cfRule type="cellIs" priority="2016" operator="equal" aboveAverage="0" equalAverage="0" bottom="0" percent="0" rank="0" text="" dxfId="1013">
      <formula>5</formula>
    </cfRule>
    <cfRule type="cellIs" priority="2017" operator="equal" aboveAverage="0" equalAverage="0" bottom="0" percent="0" rank="0" text="" dxfId="1014">
      <formula>4</formula>
    </cfRule>
    <cfRule type="cellIs" priority="2018" operator="equal" aboveAverage="0" equalAverage="0" bottom="0" percent="0" rank="0" text="" dxfId="1015">
      <formula>3</formula>
    </cfRule>
  </conditionalFormatting>
  <conditionalFormatting sqref="K4">
    <cfRule type="expression" priority="2019" aboveAverage="0" equalAverage="0" bottom="0" percent="0" rank="0" text="" dxfId="1016">
      <formula>$D$1&lt;K4</formula>
    </cfRule>
    <cfRule type="expression" priority="2020" aboveAverage="0" equalAverage="0" bottom="0" percent="0" rank="0" text="" dxfId="1017">
      <formula>$D$1&gt;K4</formula>
    </cfRule>
  </conditionalFormatting>
  <conditionalFormatting sqref="L5">
    <cfRule type="cellIs" priority="2021" operator="equal" aboveAverage="0" equalAverage="0" bottom="0" percent="0" rank="0" text="" dxfId="1018">
      <formula>5</formula>
    </cfRule>
    <cfRule type="cellIs" priority="2022" operator="equal" aboveAverage="0" equalAverage="0" bottom="0" percent="0" rank="0" text="" dxfId="1019">
      <formula>4</formula>
    </cfRule>
    <cfRule type="cellIs" priority="2023" operator="equal" aboveAverage="0" equalAverage="0" bottom="0" percent="0" rank="0" text="" dxfId="1020">
      <formula>3</formula>
    </cfRule>
  </conditionalFormatting>
  <conditionalFormatting sqref="L4">
    <cfRule type="expression" priority="2024" aboveAverage="0" equalAverage="0" bottom="0" percent="0" rank="0" text="" dxfId="1021">
      <formula>$D$1&lt;L4</formula>
    </cfRule>
    <cfRule type="expression" priority="2025" aboveAverage="0" equalAverage="0" bottom="0" percent="0" rank="0" text="" dxfId="1022">
      <formula>$D$1&gt;L4</formula>
    </cfRule>
  </conditionalFormatting>
  <conditionalFormatting sqref="L5">
    <cfRule type="cellIs" priority="2026" operator="equal" aboveAverage="0" equalAverage="0" bottom="0" percent="0" rank="0" text="" dxfId="1023">
      <formula>5</formula>
    </cfRule>
    <cfRule type="cellIs" priority="2027" operator="equal" aboveAverage="0" equalAverage="0" bottom="0" percent="0" rank="0" text="" dxfId="1024">
      <formula>4</formula>
    </cfRule>
    <cfRule type="cellIs" priority="2028" operator="equal" aboveAverage="0" equalAverage="0" bottom="0" percent="0" rank="0" text="" dxfId="1025">
      <formula>3</formula>
    </cfRule>
  </conditionalFormatting>
  <conditionalFormatting sqref="L4">
    <cfRule type="expression" priority="2029" aboveAverage="0" equalAverage="0" bottom="0" percent="0" rank="0" text="" dxfId="1026">
      <formula>$D$1&lt;L4</formula>
    </cfRule>
    <cfRule type="expression" priority="2030" aboveAverage="0" equalAverage="0" bottom="0" percent="0" rank="0" text="" dxfId="1027">
      <formula>$D$1&gt;L4</formula>
    </cfRule>
  </conditionalFormatting>
  <conditionalFormatting sqref="L4">
    <cfRule type="expression" priority="2031" aboveAverage="0" equalAverage="0" bottom="0" percent="0" rank="0" text="" dxfId="1028">
      <formula>$D$1&lt;L4</formula>
    </cfRule>
    <cfRule type="expression" priority="2032" aboveAverage="0" equalAverage="0" bottom="0" percent="0" rank="0" text="" dxfId="1029">
      <formula>$D$1&gt;L4</formula>
    </cfRule>
  </conditionalFormatting>
  <conditionalFormatting sqref="L4">
    <cfRule type="expression" priority="2033" aboveAverage="0" equalAverage="0" bottom="0" percent="0" rank="0" text="" dxfId="1030">
      <formula>$D$1&lt;L4</formula>
    </cfRule>
    <cfRule type="expression" priority="2034" aboveAverage="0" equalAverage="0" bottom="0" percent="0" rank="0" text="" dxfId="1031">
      <formula>$D$1&gt;L4</formula>
    </cfRule>
  </conditionalFormatting>
  <conditionalFormatting sqref="K5">
    <cfRule type="cellIs" priority="2035" operator="equal" aboveAverage="0" equalAverage="0" bottom="0" percent="0" rank="0" text="" dxfId="1032">
      <formula>5</formula>
    </cfRule>
    <cfRule type="cellIs" priority="2036" operator="equal" aboveAverage="0" equalAverage="0" bottom="0" percent="0" rank="0" text="" dxfId="1033">
      <formula>4</formula>
    </cfRule>
    <cfRule type="cellIs" priority="2037" operator="equal" aboveAverage="0" equalAverage="0" bottom="0" percent="0" rank="0" text="" dxfId="1034">
      <formula>3</formula>
    </cfRule>
  </conditionalFormatting>
  <conditionalFormatting sqref="K4">
    <cfRule type="expression" priority="2038" aboveAverage="0" equalAverage="0" bottom="0" percent="0" rank="0" text="" dxfId="1035">
      <formula>$D$1&lt;K4</formula>
    </cfRule>
    <cfRule type="expression" priority="2039" aboveAverage="0" equalAverage="0" bottom="0" percent="0" rank="0" text="" dxfId="1036">
      <formula>$D$1&gt;K4</formula>
    </cfRule>
  </conditionalFormatting>
  <conditionalFormatting sqref="K5">
    <cfRule type="cellIs" priority="2040" operator="equal" aboveAverage="0" equalAverage="0" bottom="0" percent="0" rank="0" text="" dxfId="1037">
      <formula>5</formula>
    </cfRule>
    <cfRule type="cellIs" priority="2041" operator="equal" aboveAverage="0" equalAverage="0" bottom="0" percent="0" rank="0" text="" dxfId="1038">
      <formula>4</formula>
    </cfRule>
    <cfRule type="cellIs" priority="2042" operator="equal" aboveAverage="0" equalAverage="0" bottom="0" percent="0" rank="0" text="" dxfId="1039">
      <formula>3</formula>
    </cfRule>
  </conditionalFormatting>
  <conditionalFormatting sqref="K4">
    <cfRule type="expression" priority="2043" aboveAverage="0" equalAverage="0" bottom="0" percent="0" rank="0" text="" dxfId="1040">
      <formula>$D$1&lt;K4</formula>
    </cfRule>
    <cfRule type="expression" priority="2044" aboveAverage="0" equalAverage="0" bottom="0" percent="0" rank="0" text="" dxfId="1041">
      <formula>$D$1&gt;K4</formula>
    </cfRule>
  </conditionalFormatting>
  <conditionalFormatting sqref="K5">
    <cfRule type="cellIs" priority="2045" operator="equal" aboveAverage="0" equalAverage="0" bottom="0" percent="0" rank="0" text="" dxfId="1042">
      <formula>5</formula>
    </cfRule>
    <cfRule type="cellIs" priority="2046" operator="equal" aboveAverage="0" equalAverage="0" bottom="0" percent="0" rank="0" text="" dxfId="1043">
      <formula>4</formula>
    </cfRule>
    <cfRule type="cellIs" priority="2047" operator="equal" aboveAverage="0" equalAverage="0" bottom="0" percent="0" rank="0" text="" dxfId="1044">
      <formula>3</formula>
    </cfRule>
  </conditionalFormatting>
  <conditionalFormatting sqref="K4">
    <cfRule type="expression" priority="2048" aboveAverage="0" equalAverage="0" bottom="0" percent="0" rank="0" text="" dxfId="1045">
      <formula>$D$1&lt;K4</formula>
    </cfRule>
    <cfRule type="expression" priority="2049" aboveAverage="0" equalAverage="0" bottom="0" percent="0" rank="0" text="" dxfId="1046">
      <formula>$D$1&gt;K4</formula>
    </cfRule>
  </conditionalFormatting>
  <conditionalFormatting sqref="K5">
    <cfRule type="cellIs" priority="2050" operator="equal" aboveAverage="0" equalAverage="0" bottom="0" percent="0" rank="0" text="" dxfId="1047">
      <formula>5</formula>
    </cfRule>
    <cfRule type="cellIs" priority="2051" operator="equal" aboveAverage="0" equalAverage="0" bottom="0" percent="0" rank="0" text="" dxfId="1048">
      <formula>4</formula>
    </cfRule>
    <cfRule type="cellIs" priority="2052" operator="equal" aboveAverage="0" equalAverage="0" bottom="0" percent="0" rank="0" text="" dxfId="1049">
      <formula>3</formula>
    </cfRule>
  </conditionalFormatting>
  <conditionalFormatting sqref="K4">
    <cfRule type="expression" priority="2053" aboveAverage="0" equalAverage="0" bottom="0" percent="0" rank="0" text="" dxfId="1050">
      <formula>$D$1&lt;K4</formula>
    </cfRule>
    <cfRule type="expression" priority="2054" aboveAverage="0" equalAverage="0" bottom="0" percent="0" rank="0" text="" dxfId="1051">
      <formula>$D$1&gt;K4</formula>
    </cfRule>
  </conditionalFormatting>
  <conditionalFormatting sqref="K4">
    <cfRule type="expression" priority="2055" aboveAverage="0" equalAverage="0" bottom="0" percent="0" rank="0" text="" dxfId="1052">
      <formula>$D$1&lt;K4</formula>
    </cfRule>
    <cfRule type="expression" priority="2056" aboveAverage="0" equalAverage="0" bottom="0" percent="0" rank="0" text="" dxfId="1053">
      <formula>$D$1&gt;K4</formula>
    </cfRule>
  </conditionalFormatting>
  <conditionalFormatting sqref="K4">
    <cfRule type="expression" priority="2057" aboveAverage="0" equalAverage="0" bottom="0" percent="0" rank="0" text="" dxfId="1054">
      <formula>$D$1&lt;K4</formula>
    </cfRule>
    <cfRule type="expression" priority="2058" aboveAverage="0" equalAverage="0" bottom="0" percent="0" rank="0" text="" dxfId="1055">
      <formula>$D$1&gt;K4</formula>
    </cfRule>
  </conditionalFormatting>
  <conditionalFormatting sqref="K4">
    <cfRule type="expression" priority="2059" aboveAverage="0" equalAverage="0" bottom="0" percent="0" rank="0" text="" dxfId="1056">
      <formula>$D$1&lt;K4</formula>
    </cfRule>
    <cfRule type="expression" priority="2060" aboveAverage="0" equalAverage="0" bottom="0" percent="0" rank="0" text="" dxfId="1057">
      <formula>$D$1&gt;K4</formula>
    </cfRule>
  </conditionalFormatting>
  <conditionalFormatting sqref="K4">
    <cfRule type="expression" priority="2061" aboveAverage="0" equalAverage="0" bottom="0" percent="0" rank="0" text="" dxfId="1058">
      <formula>$D$1&lt;K4</formula>
    </cfRule>
    <cfRule type="expression" priority="2062" aboveAverage="0" equalAverage="0" bottom="0" percent="0" rank="0" text="" dxfId="1059">
      <formula>$D$1&gt;K4</formula>
    </cfRule>
  </conditionalFormatting>
  <conditionalFormatting sqref="K4">
    <cfRule type="expression" priority="2063" aboveAverage="0" equalAverage="0" bottom="0" percent="0" rank="0" text="" dxfId="1060">
      <formula>$D$1&lt;K4</formula>
    </cfRule>
    <cfRule type="expression" priority="2064" aboveAverage="0" equalAverage="0" bottom="0" percent="0" rank="0" text="" dxfId="1061">
      <formula>$D$1&gt;K4</formula>
    </cfRule>
  </conditionalFormatting>
  <conditionalFormatting sqref="K4">
    <cfRule type="expression" priority="2065" aboveAverage="0" equalAverage="0" bottom="0" percent="0" rank="0" text="" dxfId="1062">
      <formula>$D$1&lt;K4</formula>
    </cfRule>
    <cfRule type="expression" priority="2066" aboveAverage="0" equalAverage="0" bottom="0" percent="0" rank="0" text="" dxfId="1063">
      <formula>$D$1&gt;K4</formula>
    </cfRule>
  </conditionalFormatting>
  <conditionalFormatting sqref="K4">
    <cfRule type="expression" priority="2067" aboveAverage="0" equalAverage="0" bottom="0" percent="0" rank="0" text="" dxfId="1064">
      <formula>$D$1&lt;K4</formula>
    </cfRule>
    <cfRule type="expression" priority="2068" aboveAverage="0" equalAverage="0" bottom="0" percent="0" rank="0" text="" dxfId="1065">
      <formula>$D$1&gt;K4</formula>
    </cfRule>
  </conditionalFormatting>
  <conditionalFormatting sqref="L5">
    <cfRule type="cellIs" priority="2069" operator="equal" aboveAverage="0" equalAverage="0" bottom="0" percent="0" rank="0" text="" dxfId="1066">
      <formula>5</formula>
    </cfRule>
    <cfRule type="cellIs" priority="2070" operator="equal" aboveAverage="0" equalAverage="0" bottom="0" percent="0" rank="0" text="" dxfId="1067">
      <formula>4</formula>
    </cfRule>
    <cfRule type="cellIs" priority="2071" operator="equal" aboveAverage="0" equalAverage="0" bottom="0" percent="0" rank="0" text="" dxfId="1068">
      <formula>3</formula>
    </cfRule>
  </conditionalFormatting>
  <conditionalFormatting sqref="L4">
    <cfRule type="expression" priority="2072" aboveAverage="0" equalAverage="0" bottom="0" percent="0" rank="0" text="" dxfId="1069">
      <formula>$D$1&lt;L4</formula>
    </cfRule>
    <cfRule type="expression" priority="2073" aboveAverage="0" equalAverage="0" bottom="0" percent="0" rank="0" text="" dxfId="1070">
      <formula>$D$1&gt;L4</formula>
    </cfRule>
  </conditionalFormatting>
  <conditionalFormatting sqref="H4">
    <cfRule type="expression" priority="2074" aboveAverage="0" equalAverage="0" bottom="0" percent="0" rank="0" text="" dxfId="1071">
      <formula>$D$1&lt;H4</formula>
    </cfRule>
    <cfRule type="expression" priority="2075" aboveAverage="0" equalAverage="0" bottom="0" percent="0" rank="0" text="" dxfId="1072">
      <formula>$D$1&gt;H4</formula>
    </cfRule>
  </conditionalFormatting>
  <conditionalFormatting sqref="H4">
    <cfRule type="expression" priority="2076" aboveAverage="0" equalAverage="0" bottom="0" percent="0" rank="0" text="" dxfId="1073">
      <formula>$D$1&lt;H4</formula>
    </cfRule>
    <cfRule type="expression" priority="2077" aboveAverage="0" equalAverage="0" bottom="0" percent="0" rank="0" text="" dxfId="1074">
      <formula>$D$1&gt;H4</formula>
    </cfRule>
  </conditionalFormatting>
  <conditionalFormatting sqref="H5">
    <cfRule type="cellIs" priority="2078" operator="equal" aboveAverage="0" equalAverage="0" bottom="0" percent="0" rank="0" text="" dxfId="1075">
      <formula>5</formula>
    </cfRule>
    <cfRule type="cellIs" priority="2079" operator="equal" aboveAverage="0" equalAverage="0" bottom="0" percent="0" rank="0" text="" dxfId="1076">
      <formula>4</formula>
    </cfRule>
    <cfRule type="cellIs" priority="2080" operator="equal" aboveAverage="0" equalAverage="0" bottom="0" percent="0" rank="0" text="" dxfId="1077">
      <formula>3</formula>
    </cfRule>
  </conditionalFormatting>
  <conditionalFormatting sqref="H4">
    <cfRule type="expression" priority="2081" aboveAverage="0" equalAverage="0" bottom="0" percent="0" rank="0" text="" dxfId="1078">
      <formula>$D$1&lt;H4</formula>
    </cfRule>
    <cfRule type="expression" priority="2082" aboveAverage="0" equalAverage="0" bottom="0" percent="0" rank="0" text="" dxfId="1079">
      <formula>$D$1&gt;H4</formula>
    </cfRule>
  </conditionalFormatting>
  <conditionalFormatting sqref="H4">
    <cfRule type="expression" priority="2083" aboveAverage="0" equalAverage="0" bottom="0" percent="0" rank="0" text="" dxfId="1080">
      <formula>$D$1&lt;H4</formula>
    </cfRule>
    <cfRule type="expression" priority="2084" aboveAverage="0" equalAverage="0" bottom="0" percent="0" rank="0" text="" dxfId="1081">
      <formula>$D$1&gt;H4</formula>
    </cfRule>
  </conditionalFormatting>
  <conditionalFormatting sqref="H4">
    <cfRule type="expression" priority="2085" aboveAverage="0" equalAverage="0" bottom="0" percent="0" rank="0" text="" dxfId="1082">
      <formula>$D$1&lt;H4</formula>
    </cfRule>
    <cfRule type="expression" priority="2086" aboveAverage="0" equalAverage="0" bottom="0" percent="0" rank="0" text="" dxfId="1083">
      <formula>$D$1&gt;H4</formula>
    </cfRule>
  </conditionalFormatting>
  <conditionalFormatting sqref="H4">
    <cfRule type="expression" priority="2087" aboveAverage="0" equalAverage="0" bottom="0" percent="0" rank="0" text="" dxfId="1084">
      <formula>$D$1&lt;H4</formula>
    </cfRule>
    <cfRule type="expression" priority="2088" aboveAverage="0" equalAverage="0" bottom="0" percent="0" rank="0" text="" dxfId="1085">
      <formula>$D$1&gt;H4</formula>
    </cfRule>
  </conditionalFormatting>
  <conditionalFormatting sqref="H5">
    <cfRule type="cellIs" priority="2089" operator="equal" aboveAverage="0" equalAverage="0" bottom="0" percent="0" rank="0" text="" dxfId="1086">
      <formula>5</formula>
    </cfRule>
    <cfRule type="cellIs" priority="2090" operator="equal" aboveAverage="0" equalAverage="0" bottom="0" percent="0" rank="0" text="" dxfId="1087">
      <formula>4</formula>
    </cfRule>
    <cfRule type="cellIs" priority="2091" operator="equal" aboveAverage="0" equalAverage="0" bottom="0" percent="0" rank="0" text="" dxfId="1088">
      <formula>3</formula>
    </cfRule>
  </conditionalFormatting>
  <conditionalFormatting sqref="H4">
    <cfRule type="expression" priority="2092" aboveAverage="0" equalAverage="0" bottom="0" percent="0" rank="0" text="" dxfId="1089">
      <formula>$D$1&lt;H4</formula>
    </cfRule>
    <cfRule type="expression" priority="2093" aboveAverage="0" equalAverage="0" bottom="0" percent="0" rank="0" text="" dxfId="1090">
      <formula>$D$1&gt;H4</formula>
    </cfRule>
  </conditionalFormatting>
  <conditionalFormatting sqref="H4">
    <cfRule type="expression" priority="2094" aboveAverage="0" equalAverage="0" bottom="0" percent="0" rank="0" text="" dxfId="1091">
      <formula>$D$1&lt;H4</formula>
    </cfRule>
    <cfRule type="expression" priority="2095" aboveAverage="0" equalAverage="0" bottom="0" percent="0" rank="0" text="" dxfId="1092">
      <formula>$D$1&gt;H4</formula>
    </cfRule>
  </conditionalFormatting>
  <conditionalFormatting sqref="H4">
    <cfRule type="expression" priority="2096" aboveAverage="0" equalAverage="0" bottom="0" percent="0" rank="0" text="" dxfId="1093">
      <formula>$D$1&lt;H4</formula>
    </cfRule>
    <cfRule type="expression" priority="2097" aboveAverage="0" equalAverage="0" bottom="0" percent="0" rank="0" text="" dxfId="1094">
      <formula>$D$1&gt;H4</formula>
    </cfRule>
  </conditionalFormatting>
  <conditionalFormatting sqref="H4">
    <cfRule type="expression" priority="2098" aboveAverage="0" equalAverage="0" bottom="0" percent="0" rank="0" text="" dxfId="1095">
      <formula>$D$1&lt;H4</formula>
    </cfRule>
    <cfRule type="expression" priority="2099" aboveAverage="0" equalAverage="0" bottom="0" percent="0" rank="0" text="" dxfId="1096">
      <formula>$D$1&gt;H4</formula>
    </cfRule>
  </conditionalFormatting>
  <conditionalFormatting sqref="H4">
    <cfRule type="expression" priority="2100" aboveAverage="0" equalAverage="0" bottom="0" percent="0" rank="0" text="" dxfId="1097">
      <formula>$D$1&lt;H4</formula>
    </cfRule>
    <cfRule type="expression" priority="2101" aboveAverage="0" equalAverage="0" bottom="0" percent="0" rank="0" text="" dxfId="1098">
      <formula>$D$1&gt;H4</formula>
    </cfRule>
  </conditionalFormatting>
  <conditionalFormatting sqref="H4">
    <cfRule type="expression" priority="2102" aboveAverage="0" equalAverage="0" bottom="0" percent="0" rank="0" text="" dxfId="1099">
      <formula>$D$1&lt;H4</formula>
    </cfRule>
    <cfRule type="expression" priority="2103" aboveAverage="0" equalAverage="0" bottom="0" percent="0" rank="0" text="" dxfId="1100">
      <formula>$D$1&gt;H4</formula>
    </cfRule>
  </conditionalFormatting>
  <conditionalFormatting sqref="H4">
    <cfRule type="expression" priority="2104" aboveAverage="0" equalAverage="0" bottom="0" percent="0" rank="0" text="" dxfId="1101">
      <formula>$D$1&lt;H4</formula>
    </cfRule>
    <cfRule type="expression" priority="2105" aboveAverage="0" equalAverage="0" bottom="0" percent="0" rank="0" text="" dxfId="1102">
      <formula>$D$1&gt;H4</formula>
    </cfRule>
  </conditionalFormatting>
  <conditionalFormatting sqref="H4">
    <cfRule type="expression" priority="2106" aboveAverage="0" equalAverage="0" bottom="0" percent="0" rank="0" text="" dxfId="1103">
      <formula>$D$1&lt;H4</formula>
    </cfRule>
    <cfRule type="expression" priority="2107" aboveAverage="0" equalAverage="0" bottom="0" percent="0" rank="0" text="" dxfId="1104">
      <formula>$D$1&gt;H4</formula>
    </cfRule>
  </conditionalFormatting>
  <conditionalFormatting sqref="H4">
    <cfRule type="expression" priority="2108" aboveAverage="0" equalAverage="0" bottom="0" percent="0" rank="0" text="" dxfId="1105">
      <formula>$D$1&lt;H4</formula>
    </cfRule>
    <cfRule type="expression" priority="2109" aboveAverage="0" equalAverage="0" bottom="0" percent="0" rank="0" text="" dxfId="1106">
      <formula>$D$1&gt;H4</formula>
    </cfRule>
  </conditionalFormatting>
  <conditionalFormatting sqref="H4">
    <cfRule type="expression" priority="2110" aboveAverage="0" equalAverage="0" bottom="0" percent="0" rank="0" text="" dxfId="1107">
      <formula>$D$1&lt;H4</formula>
    </cfRule>
    <cfRule type="expression" priority="2111" aboveAverage="0" equalAverage="0" bottom="0" percent="0" rank="0" text="" dxfId="1108">
      <formula>$D$1&gt;H4</formula>
    </cfRule>
  </conditionalFormatting>
  <conditionalFormatting sqref="H4">
    <cfRule type="expression" priority="2112" aboveAverage="0" equalAverage="0" bottom="0" percent="0" rank="0" text="" dxfId="1109">
      <formula>$D$1&lt;H4</formula>
    </cfRule>
    <cfRule type="expression" priority="2113" aboveAverage="0" equalAverage="0" bottom="0" percent="0" rank="0" text="" dxfId="1110">
      <formula>$D$1&gt;H4</formula>
    </cfRule>
  </conditionalFormatting>
  <conditionalFormatting sqref="H4">
    <cfRule type="expression" priority="2114" aboveAverage="0" equalAverage="0" bottom="0" percent="0" rank="0" text="" dxfId="1111">
      <formula>$D$1&lt;H4</formula>
    </cfRule>
    <cfRule type="expression" priority="2115" aboveAverage="0" equalAverage="0" bottom="0" percent="0" rank="0" text="" dxfId="1112">
      <formula>$D$1&gt;H4</formula>
    </cfRule>
  </conditionalFormatting>
  <conditionalFormatting sqref="H4">
    <cfRule type="expression" priority="2116" aboveAverage="0" equalAverage="0" bottom="0" percent="0" rank="0" text="" dxfId="1113">
      <formula>$D$1&lt;H4</formula>
    </cfRule>
    <cfRule type="expression" priority="2117" aboveAverage="0" equalAverage="0" bottom="0" percent="0" rank="0" text="" dxfId="1114">
      <formula>$D$1&gt;H4</formula>
    </cfRule>
  </conditionalFormatting>
  <conditionalFormatting sqref="H4">
    <cfRule type="expression" priority="2118" aboveAverage="0" equalAverage="0" bottom="0" percent="0" rank="0" text="" dxfId="1115">
      <formula>$D$1&lt;H4</formula>
    </cfRule>
    <cfRule type="expression" priority="2119" aboveAverage="0" equalAverage="0" bottom="0" percent="0" rank="0" text="" dxfId="1116">
      <formula>$D$1&gt;H4</formula>
    </cfRule>
  </conditionalFormatting>
  <conditionalFormatting sqref="H4">
    <cfRule type="expression" priority="2120" aboveAverage="0" equalAverage="0" bottom="0" percent="0" rank="0" text="" dxfId="1117">
      <formula>$D$1&lt;H4</formula>
    </cfRule>
    <cfRule type="expression" priority="2121" aboveAverage="0" equalAverage="0" bottom="0" percent="0" rank="0" text="" dxfId="1118">
      <formula>$D$1&gt;H4</formula>
    </cfRule>
  </conditionalFormatting>
  <conditionalFormatting sqref="H4">
    <cfRule type="expression" priority="2122" aboveAverage="0" equalAverage="0" bottom="0" percent="0" rank="0" text="" dxfId="1119">
      <formula>$D$1&lt;H4</formula>
    </cfRule>
    <cfRule type="expression" priority="2123" aboveAverage="0" equalAverage="0" bottom="0" percent="0" rank="0" text="" dxfId="1120">
      <formula>$D$1&gt;H4</formula>
    </cfRule>
  </conditionalFormatting>
  <conditionalFormatting sqref="H5">
    <cfRule type="cellIs" priority="2124" operator="equal" aboveAverage="0" equalAverage="0" bottom="0" percent="0" rank="0" text="" dxfId="1121">
      <formula>5</formula>
    </cfRule>
    <cfRule type="cellIs" priority="2125" operator="equal" aboveAverage="0" equalAverage="0" bottom="0" percent="0" rank="0" text="" dxfId="1122">
      <formula>4</formula>
    </cfRule>
    <cfRule type="cellIs" priority="2126" operator="equal" aboveAverage="0" equalAverage="0" bottom="0" percent="0" rank="0" text="" dxfId="1123">
      <formula>3</formula>
    </cfRule>
  </conditionalFormatting>
  <conditionalFormatting sqref="H4">
    <cfRule type="expression" priority="2127" aboveAverage="0" equalAverage="0" bottom="0" percent="0" rank="0" text="" dxfId="1124">
      <formula>$D$1&lt;H4</formula>
    </cfRule>
    <cfRule type="expression" priority="2128" aboveAverage="0" equalAverage="0" bottom="0" percent="0" rank="0" text="" dxfId="1125">
      <formula>$D$1&gt;H4</formula>
    </cfRule>
  </conditionalFormatting>
  <conditionalFormatting sqref="H5">
    <cfRule type="cellIs" priority="2129" operator="equal" aboveAverage="0" equalAverage="0" bottom="0" percent="0" rank="0" text="" dxfId="1126">
      <formula>5</formula>
    </cfRule>
    <cfRule type="cellIs" priority="2130" operator="equal" aboveAverage="0" equalAverage="0" bottom="0" percent="0" rank="0" text="" dxfId="1127">
      <formula>4</formula>
    </cfRule>
    <cfRule type="cellIs" priority="2131" operator="equal" aboveAverage="0" equalAverage="0" bottom="0" percent="0" rank="0" text="" dxfId="1128">
      <formula>3</formula>
    </cfRule>
  </conditionalFormatting>
  <conditionalFormatting sqref="H5">
    <cfRule type="cellIs" priority="2132" operator="equal" aboveAverage="0" equalAverage="0" bottom="0" percent="0" rank="0" text="" dxfId="1129">
      <formula>5</formula>
    </cfRule>
    <cfRule type="cellIs" priority="2133" operator="equal" aboveAverage="0" equalAverage="0" bottom="0" percent="0" rank="0" text="" dxfId="1130">
      <formula>4</formula>
    </cfRule>
    <cfRule type="cellIs" priority="2134" operator="equal" aboveAverage="0" equalAverage="0" bottom="0" percent="0" rank="0" text="" dxfId="1131">
      <formula>3</formula>
    </cfRule>
  </conditionalFormatting>
  <conditionalFormatting sqref="H4">
    <cfRule type="expression" priority="2135" aboveAverage="0" equalAverage="0" bottom="0" percent="0" rank="0" text="" dxfId="1132">
      <formula>$D$1&lt;H4</formula>
    </cfRule>
    <cfRule type="expression" priority="2136" aboveAverage="0" equalAverage="0" bottom="0" percent="0" rank="0" text="" dxfId="1133">
      <formula>$D$1&gt;H4</formula>
    </cfRule>
  </conditionalFormatting>
  <conditionalFormatting sqref="H5">
    <cfRule type="cellIs" priority="2137" operator="equal" aboveAverage="0" equalAverage="0" bottom="0" percent="0" rank="0" text="" dxfId="1134">
      <formula>5</formula>
    </cfRule>
    <cfRule type="cellIs" priority="2138" operator="equal" aboveAverage="0" equalAverage="0" bottom="0" percent="0" rank="0" text="" dxfId="1135">
      <formula>4</formula>
    </cfRule>
    <cfRule type="cellIs" priority="2139" operator="equal" aboveAverage="0" equalAverage="0" bottom="0" percent="0" rank="0" text="" dxfId="1136">
      <formula>3</formula>
    </cfRule>
  </conditionalFormatting>
  <conditionalFormatting sqref="H4">
    <cfRule type="expression" priority="2140" aboveAverage="0" equalAverage="0" bottom="0" percent="0" rank="0" text="" dxfId="1137">
      <formula>$D$1&lt;H4</formula>
    </cfRule>
    <cfRule type="expression" priority="2141" aboveAverage="0" equalAverage="0" bottom="0" percent="0" rank="0" text="" dxfId="1138">
      <formula>$D$1&gt;H4</formula>
    </cfRule>
  </conditionalFormatting>
  <conditionalFormatting sqref="H5">
    <cfRule type="cellIs" priority="2142" operator="equal" aboveAverage="0" equalAverage="0" bottom="0" percent="0" rank="0" text="" dxfId="1139">
      <formula>5</formula>
    </cfRule>
    <cfRule type="cellIs" priority="2143" operator="equal" aboveAverage="0" equalAverage="0" bottom="0" percent="0" rank="0" text="" dxfId="1140">
      <formula>4</formula>
    </cfRule>
    <cfRule type="cellIs" priority="2144" operator="equal" aboveAverage="0" equalAverage="0" bottom="0" percent="0" rank="0" text="" dxfId="1141">
      <formula>3</formula>
    </cfRule>
  </conditionalFormatting>
  <conditionalFormatting sqref="H4">
    <cfRule type="expression" priority="2145" aboveAverage="0" equalAverage="0" bottom="0" percent="0" rank="0" text="" dxfId="1142">
      <formula>$D$1&lt;H4</formula>
    </cfRule>
    <cfRule type="expression" priority="2146" aboveAverage="0" equalAverage="0" bottom="0" percent="0" rank="0" text="" dxfId="1143">
      <formula>$D$1&gt;H4</formula>
    </cfRule>
  </conditionalFormatting>
  <conditionalFormatting sqref="H4">
    <cfRule type="expression" priority="2147" aboveAverage="0" equalAverage="0" bottom="0" percent="0" rank="0" text="" dxfId="1144">
      <formula>$D$1&lt;H4</formula>
    </cfRule>
    <cfRule type="expression" priority="2148" aboveAverage="0" equalAverage="0" bottom="0" percent="0" rank="0" text="" dxfId="1145">
      <formula>$D$1&gt;H4</formula>
    </cfRule>
  </conditionalFormatting>
  <conditionalFormatting sqref="H4">
    <cfRule type="expression" priority="2149" aboveAverage="0" equalAverage="0" bottom="0" percent="0" rank="0" text="" dxfId="1146">
      <formula>$D$1&lt;H4</formula>
    </cfRule>
    <cfRule type="expression" priority="2150" aboveAverage="0" equalAverage="0" bottom="0" percent="0" rank="0" text="" dxfId="1147">
      <formula>$D$1&gt;H4</formula>
    </cfRule>
  </conditionalFormatting>
  <conditionalFormatting sqref="H4">
    <cfRule type="expression" priority="2151" aboveAverage="0" equalAverage="0" bottom="0" percent="0" rank="0" text="" dxfId="1148">
      <formula>$D$1&lt;H4</formula>
    </cfRule>
    <cfRule type="expression" priority="2152" aboveAverage="0" equalAverage="0" bottom="0" percent="0" rank="0" text="" dxfId="1149">
      <formula>$D$1&gt;H4</formula>
    </cfRule>
  </conditionalFormatting>
  <conditionalFormatting sqref="J3">
    <cfRule type="expression" priority="2153" aboveAverage="0" equalAverage="0" bottom="0" percent="0" rank="0" text="" dxfId="1150">
      <formula>$D$1&lt;J3</formula>
    </cfRule>
    <cfRule type="expression" priority="2154" aboveAverage="0" equalAverage="0" bottom="0" percent="0" rank="0" text="" dxfId="1151">
      <formula>$D$1&gt;J3</formula>
    </cfRule>
  </conditionalFormatting>
  <conditionalFormatting sqref="J3">
    <cfRule type="expression" priority="2155" aboveAverage="0" equalAverage="0" bottom="0" percent="0" rank="0" text="" dxfId="1152">
      <formula>$D$1&lt;J3</formula>
    </cfRule>
    <cfRule type="expression" priority="2156" aboveAverage="0" equalAverage="0" bottom="0" percent="0" rank="0" text="" dxfId="1153">
      <formula>$D$1&gt;J3</formula>
    </cfRule>
  </conditionalFormatting>
  <conditionalFormatting sqref="M5">
    <cfRule type="cellIs" priority="2157" operator="equal" aboveAverage="0" equalAverage="0" bottom="0" percent="0" rank="0" text="" dxfId="1154">
      <formula>5</formula>
    </cfRule>
    <cfRule type="cellIs" priority="2158" operator="equal" aboveAverage="0" equalAverage="0" bottom="0" percent="0" rank="0" text="" dxfId="1155">
      <formula>4</formula>
    </cfRule>
    <cfRule type="cellIs" priority="2159" operator="equal" aboveAverage="0" equalAverage="0" bottom="0" percent="0" rank="0" text="" dxfId="1156">
      <formula>3</formula>
    </cfRule>
  </conditionalFormatting>
  <conditionalFormatting sqref="M3:M4">
    <cfRule type="expression" priority="2160" aboveAverage="0" equalAverage="0" bottom="0" percent="0" rank="0" text="" dxfId="1157">
      <formula>$D$1&lt;M3</formula>
    </cfRule>
    <cfRule type="expression" priority="2161" aboveAverage="0" equalAverage="0" bottom="0" percent="0" rank="0" text="" dxfId="1158">
      <formula>$D$1&gt;M3</formula>
    </cfRule>
  </conditionalFormatting>
  <conditionalFormatting sqref="M3:M4">
    <cfRule type="expression" priority="2162" aboveAverage="0" equalAverage="0" bottom="0" percent="0" rank="0" text="" dxfId="1159">
      <formula>$D$1&lt;M3</formula>
    </cfRule>
    <cfRule type="expression" priority="2163" aboveAverage="0" equalAverage="0" bottom="0" percent="0" rank="0" text="" dxfId="1160">
      <formula>$D$1&gt;M3</formula>
    </cfRule>
  </conditionalFormatting>
  <conditionalFormatting sqref="M4">
    <cfRule type="expression" priority="2164" aboveAverage="0" equalAverage="0" bottom="0" percent="0" rank="0" text="" dxfId="1161">
      <formula>$D$1&lt;M4</formula>
    </cfRule>
    <cfRule type="expression" priority="2165" aboveAverage="0" equalAverage="0" bottom="0" percent="0" rank="0" text="" dxfId="1162">
      <formula>$D$1&gt;M4</formula>
    </cfRule>
  </conditionalFormatting>
  <conditionalFormatting sqref="M4">
    <cfRule type="expression" priority="2166" aboveAverage="0" equalAverage="0" bottom="0" percent="0" rank="0" text="" dxfId="1163">
      <formula>$D$1&lt;M4</formula>
    </cfRule>
    <cfRule type="expression" priority="2167" aboveAverage="0" equalAverage="0" bottom="0" percent="0" rank="0" text="" dxfId="1164">
      <formula>$D$1&gt;M4</formula>
    </cfRule>
  </conditionalFormatting>
  <conditionalFormatting sqref="M4">
    <cfRule type="expression" priority="2168" aboveAverage="0" equalAverage="0" bottom="0" percent="0" rank="0" text="" dxfId="1165">
      <formula>$D$1&lt;M4</formula>
    </cfRule>
    <cfRule type="expression" priority="2169" aboveAverage="0" equalAverage="0" bottom="0" percent="0" rank="0" text="" dxfId="1166">
      <formula>$D$1&gt;M4</formula>
    </cfRule>
  </conditionalFormatting>
  <conditionalFormatting sqref="M5">
    <cfRule type="cellIs" priority="2170" operator="equal" aboveAverage="0" equalAverage="0" bottom="0" percent="0" rank="0" text="" dxfId="1167">
      <formula>5</formula>
    </cfRule>
    <cfRule type="cellIs" priority="2171" operator="equal" aboveAverage="0" equalAverage="0" bottom="0" percent="0" rank="0" text="" dxfId="1168">
      <formula>4</formula>
    </cfRule>
    <cfRule type="cellIs" priority="2172" operator="equal" aboveAverage="0" equalAverage="0" bottom="0" percent="0" rank="0" text="" dxfId="1169">
      <formula>3</formula>
    </cfRule>
  </conditionalFormatting>
  <conditionalFormatting sqref="M4">
    <cfRule type="expression" priority="2173" aboveAverage="0" equalAverage="0" bottom="0" percent="0" rank="0" text="" dxfId="1170">
      <formula>$D$1&lt;M4</formula>
    </cfRule>
    <cfRule type="expression" priority="2174" aboveAverage="0" equalAverage="0" bottom="0" percent="0" rank="0" text="" dxfId="1171">
      <formula>$D$1&gt;M4</formula>
    </cfRule>
  </conditionalFormatting>
  <conditionalFormatting sqref="M5">
    <cfRule type="cellIs" priority="2175" operator="equal" aboveAverage="0" equalAverage="0" bottom="0" percent="0" rank="0" text="" dxfId="1172">
      <formula>5</formula>
    </cfRule>
    <cfRule type="cellIs" priority="2176" operator="equal" aboveAverage="0" equalAverage="0" bottom="0" percent="0" rank="0" text="" dxfId="1173">
      <formula>4</formula>
    </cfRule>
    <cfRule type="cellIs" priority="2177" operator="equal" aboveAverage="0" equalAverage="0" bottom="0" percent="0" rank="0" text="" dxfId="1174">
      <formula>3</formula>
    </cfRule>
  </conditionalFormatting>
  <conditionalFormatting sqref="M4">
    <cfRule type="expression" priority="2178" aboveAverage="0" equalAverage="0" bottom="0" percent="0" rank="0" text="" dxfId="1175">
      <formula>$D$1&lt;M4</formula>
    </cfRule>
    <cfRule type="expression" priority="2179" aboveAverage="0" equalAverage="0" bottom="0" percent="0" rank="0" text="" dxfId="1176">
      <formula>$D$1&gt;M4</formula>
    </cfRule>
  </conditionalFormatting>
  <conditionalFormatting sqref="M4">
    <cfRule type="expression" priority="2180" aboveAverage="0" equalAverage="0" bottom="0" percent="0" rank="0" text="" dxfId="1177">
      <formula>$D$1&lt;M4</formula>
    </cfRule>
    <cfRule type="expression" priority="2181" aboveAverage="0" equalAverage="0" bottom="0" percent="0" rank="0" text="" dxfId="1178">
      <formula>$D$1&gt;M4</formula>
    </cfRule>
  </conditionalFormatting>
  <conditionalFormatting sqref="M4">
    <cfRule type="expression" priority="2182" aboveAverage="0" equalAverage="0" bottom="0" percent="0" rank="0" text="" dxfId="1179">
      <formula>$D$1&lt;M4</formula>
    </cfRule>
    <cfRule type="expression" priority="2183" aboveAverage="0" equalAverage="0" bottom="0" percent="0" rank="0" text="" dxfId="1180">
      <formula>$D$1&gt;M4</formula>
    </cfRule>
  </conditionalFormatting>
  <conditionalFormatting sqref="M5">
    <cfRule type="cellIs" priority="2184" operator="equal" aboveAverage="0" equalAverage="0" bottom="0" percent="0" rank="0" text="" dxfId="1181">
      <formula>5</formula>
    </cfRule>
    <cfRule type="cellIs" priority="2185" operator="equal" aboveAverage="0" equalAverage="0" bottom="0" percent="0" rank="0" text="" dxfId="1182">
      <formula>4</formula>
    </cfRule>
    <cfRule type="cellIs" priority="2186" operator="equal" aboveAverage="0" equalAverage="0" bottom="0" percent="0" rank="0" text="" dxfId="1183">
      <formula>3</formula>
    </cfRule>
  </conditionalFormatting>
  <conditionalFormatting sqref="M5">
    <cfRule type="cellIs" priority="2187" operator="equal" aboveAverage="0" equalAverage="0" bottom="0" percent="0" rank="0" text="" dxfId="1184">
      <formula>5</formula>
    </cfRule>
    <cfRule type="cellIs" priority="2188" operator="equal" aboveAverage="0" equalAverage="0" bottom="0" percent="0" rank="0" text="" dxfId="1185">
      <formula>4</formula>
    </cfRule>
    <cfRule type="cellIs" priority="2189" operator="equal" aboveAverage="0" equalAverage="0" bottom="0" percent="0" rank="0" text="" dxfId="1186">
      <formula>3</formula>
    </cfRule>
  </conditionalFormatting>
  <conditionalFormatting sqref="M3:M4">
    <cfRule type="expression" priority="2190" aboveAverage="0" equalAverage="0" bottom="0" percent="0" rank="0" text="" dxfId="1187">
      <formula>$D$1&lt;M3</formula>
    </cfRule>
    <cfRule type="expression" priority="2191" aboveAverage="0" equalAverage="0" bottom="0" percent="0" rank="0" text="" dxfId="1188">
      <formula>$D$1&gt;M3</formula>
    </cfRule>
  </conditionalFormatting>
  <conditionalFormatting sqref="M5">
    <cfRule type="cellIs" priority="2192" operator="equal" aboveAverage="0" equalAverage="0" bottom="0" percent="0" rank="0" text="" dxfId="1189">
      <formula>5</formula>
    </cfRule>
    <cfRule type="cellIs" priority="2193" operator="equal" aboveAverage="0" equalAverage="0" bottom="0" percent="0" rank="0" text="" dxfId="1190">
      <formula>4</formula>
    </cfRule>
    <cfRule type="cellIs" priority="2194" operator="equal" aboveAverage="0" equalAverage="0" bottom="0" percent="0" rank="0" text="" dxfId="1191">
      <formula>3</formula>
    </cfRule>
  </conditionalFormatting>
  <conditionalFormatting sqref="M3:M4">
    <cfRule type="expression" priority="2195" aboveAverage="0" equalAverage="0" bottom="0" percent="0" rank="0" text="" dxfId="1192">
      <formula>$D$1&lt;M3</formula>
    </cfRule>
    <cfRule type="expression" priority="2196" aboveAverage="0" equalAverage="0" bottom="0" percent="0" rank="0" text="" dxfId="1193">
      <formula>$D$1&gt;M3</formula>
    </cfRule>
  </conditionalFormatting>
  <conditionalFormatting sqref="M4">
    <cfRule type="expression" priority="2197" aboveAverage="0" equalAverage="0" bottom="0" percent="0" rank="0" text="" dxfId="1194">
      <formula>$D$1&lt;M4</formula>
    </cfRule>
    <cfRule type="expression" priority="2198" aboveAverage="0" equalAverage="0" bottom="0" percent="0" rank="0" text="" dxfId="1195">
      <formula>$D$1&gt;M4</formula>
    </cfRule>
  </conditionalFormatting>
  <conditionalFormatting sqref="M4">
    <cfRule type="expression" priority="2199" aboveAverage="0" equalAverage="0" bottom="0" percent="0" rank="0" text="" dxfId="1196">
      <formula>$D$1&lt;M4</formula>
    </cfRule>
    <cfRule type="expression" priority="2200" aboveAverage="0" equalAverage="0" bottom="0" percent="0" rank="0" text="" dxfId="1197">
      <formula>$D$1&gt;M4</formula>
    </cfRule>
  </conditionalFormatting>
  <conditionalFormatting sqref="M4">
    <cfRule type="expression" priority="2201" aboveAverage="0" equalAverage="0" bottom="0" percent="0" rank="0" text="" dxfId="1198">
      <formula>$D$1&lt;M4</formula>
    </cfRule>
    <cfRule type="expression" priority="2202" aboveAverage="0" equalAverage="0" bottom="0" percent="0" rank="0" text="" dxfId="1199">
      <formula>$D$1&gt;M4</formula>
    </cfRule>
  </conditionalFormatting>
  <conditionalFormatting sqref="M5">
    <cfRule type="cellIs" priority="2203" operator="equal" aboveAverage="0" equalAverage="0" bottom="0" percent="0" rank="0" text="" dxfId="1200">
      <formula>5</formula>
    </cfRule>
    <cfRule type="cellIs" priority="2204" operator="equal" aboveAverage="0" equalAverage="0" bottom="0" percent="0" rank="0" text="" dxfId="1201">
      <formula>4</formula>
    </cfRule>
    <cfRule type="cellIs" priority="2205" operator="equal" aboveAverage="0" equalAverage="0" bottom="0" percent="0" rank="0" text="" dxfId="1202">
      <formula>3</formula>
    </cfRule>
  </conditionalFormatting>
  <conditionalFormatting sqref="M4">
    <cfRule type="expression" priority="2206" aboveAverage="0" equalAverage="0" bottom="0" percent="0" rank="0" text="" dxfId="1203">
      <formula>$D$1&lt;M4</formula>
    </cfRule>
    <cfRule type="expression" priority="2207" aboveAverage="0" equalAverage="0" bottom="0" percent="0" rank="0" text="" dxfId="1204">
      <formula>$D$1&gt;M4</formula>
    </cfRule>
  </conditionalFormatting>
  <conditionalFormatting sqref="M5">
    <cfRule type="cellIs" priority="2208" operator="equal" aboveAverage="0" equalAverage="0" bottom="0" percent="0" rank="0" text="" dxfId="1205">
      <formula>5</formula>
    </cfRule>
    <cfRule type="cellIs" priority="2209" operator="equal" aboveAverage="0" equalAverage="0" bottom="0" percent="0" rank="0" text="" dxfId="1206">
      <formula>4</formula>
    </cfRule>
    <cfRule type="cellIs" priority="2210" operator="equal" aboveAverage="0" equalAverage="0" bottom="0" percent="0" rank="0" text="" dxfId="1207">
      <formula>3</formula>
    </cfRule>
  </conditionalFormatting>
  <conditionalFormatting sqref="M3:M4">
    <cfRule type="expression" priority="2211" aboveAverage="0" equalAverage="0" bottom="0" percent="0" rank="0" text="" dxfId="1208">
      <formula>$D$1&lt;M3</formula>
    </cfRule>
    <cfRule type="expression" priority="2212" aboveAverage="0" equalAverage="0" bottom="0" percent="0" rank="0" text="" dxfId="1209">
      <formula>$D$1&gt;M3</formula>
    </cfRule>
  </conditionalFormatting>
  <conditionalFormatting sqref="M5">
    <cfRule type="cellIs" priority="2213" operator="equal" aboveAverage="0" equalAverage="0" bottom="0" percent="0" rank="0" text="" dxfId="1210">
      <formula>5</formula>
    </cfRule>
    <cfRule type="cellIs" priority="2214" operator="equal" aboveAverage="0" equalAverage="0" bottom="0" percent="0" rank="0" text="" dxfId="1211">
      <formula>4</formula>
    </cfRule>
    <cfRule type="cellIs" priority="2215" operator="equal" aboveAverage="0" equalAverage="0" bottom="0" percent="0" rank="0" text="" dxfId="1212">
      <formula>3</formula>
    </cfRule>
  </conditionalFormatting>
  <conditionalFormatting sqref="M3:M4">
    <cfRule type="expression" priority="2216" aboveAverage="0" equalAverage="0" bottom="0" percent="0" rank="0" text="" dxfId="1213">
      <formula>$D$1&lt;M3</formula>
    </cfRule>
    <cfRule type="expression" priority="2217" aboveAverage="0" equalAverage="0" bottom="0" percent="0" rank="0" text="" dxfId="1214">
      <formula>$D$1&gt;M3</formula>
    </cfRule>
  </conditionalFormatting>
  <conditionalFormatting sqref="M5">
    <cfRule type="cellIs" priority="2218" operator="equal" aboveAverage="0" equalAverage="0" bottom="0" percent="0" rank="0" text="" dxfId="1215">
      <formula>5</formula>
    </cfRule>
    <cfRule type="cellIs" priority="2219" operator="equal" aboveAverage="0" equalAverage="0" bottom="0" percent="0" rank="0" text="" dxfId="1216">
      <formula>4</formula>
    </cfRule>
    <cfRule type="cellIs" priority="2220" operator="equal" aboveAverage="0" equalAverage="0" bottom="0" percent="0" rank="0" text="" dxfId="1217">
      <formula>3</formula>
    </cfRule>
  </conditionalFormatting>
  <conditionalFormatting sqref="M4">
    <cfRule type="expression" priority="2221" aboveAverage="0" equalAverage="0" bottom="0" percent="0" rank="0" text="" dxfId="1218">
      <formula>$D$1&lt;M4</formula>
    </cfRule>
    <cfRule type="expression" priority="2222" aboveAverage="0" equalAverage="0" bottom="0" percent="0" rank="0" text="" dxfId="1219">
      <formula>$D$1&gt;M4</formula>
    </cfRule>
  </conditionalFormatting>
  <conditionalFormatting sqref="M4">
    <cfRule type="expression" priority="2223" aboveAverage="0" equalAverage="0" bottom="0" percent="0" rank="0" text="" dxfId="1220">
      <formula>$D$1&lt;M4</formula>
    </cfRule>
    <cfRule type="expression" priority="2224" aboveAverage="0" equalAverage="0" bottom="0" percent="0" rank="0" text="" dxfId="1221">
      <formula>$D$1&gt;M4</formula>
    </cfRule>
  </conditionalFormatting>
  <conditionalFormatting sqref="M4">
    <cfRule type="expression" priority="2225" aboveAverage="0" equalAverage="0" bottom="0" percent="0" rank="0" text="" dxfId="1222">
      <formula>$D$1&lt;M4</formula>
    </cfRule>
    <cfRule type="expression" priority="2226" aboveAverage="0" equalAverage="0" bottom="0" percent="0" rank="0" text="" dxfId="1223">
      <formula>$D$1&gt;M4</formula>
    </cfRule>
  </conditionalFormatting>
  <conditionalFormatting sqref="M4">
    <cfRule type="expression" priority="2227" aboveAverage="0" equalAverage="0" bottom="0" percent="0" rank="0" text="" dxfId="1224">
      <formula>$D$1&lt;M4</formula>
    </cfRule>
    <cfRule type="expression" priority="2228" aboveAverage="0" equalAverage="0" bottom="0" percent="0" rank="0" text="" dxfId="1225">
      <formula>$D$1&gt;M4</formula>
    </cfRule>
  </conditionalFormatting>
  <conditionalFormatting sqref="M4">
    <cfRule type="expression" priority="2229" aboveAverage="0" equalAverage="0" bottom="0" percent="0" rank="0" text="" dxfId="1226">
      <formula>$D$1&lt;M4</formula>
    </cfRule>
    <cfRule type="expression" priority="2230" aboveAverage="0" equalAverage="0" bottom="0" percent="0" rank="0" text="" dxfId="1227">
      <formula>$D$1&gt;M4</formula>
    </cfRule>
  </conditionalFormatting>
  <conditionalFormatting sqref="M4">
    <cfRule type="expression" priority="2231" aboveAverage="0" equalAverage="0" bottom="0" percent="0" rank="0" text="" dxfId="1228">
      <formula>$D$1&lt;M4</formula>
    </cfRule>
    <cfRule type="expression" priority="2232" aboveAverage="0" equalAverage="0" bottom="0" percent="0" rank="0" text="" dxfId="1229">
      <formula>$D$1&gt;M4</formula>
    </cfRule>
  </conditionalFormatting>
  <conditionalFormatting sqref="M4">
    <cfRule type="expression" priority="2233" aboveAverage="0" equalAverage="0" bottom="0" percent="0" rank="0" text="" dxfId="1230">
      <formula>$D$1&lt;M4</formula>
    </cfRule>
    <cfRule type="expression" priority="2234" aboveAverage="0" equalAverage="0" bottom="0" percent="0" rank="0" text="" dxfId="1231">
      <formula>$D$1&gt;M4</formula>
    </cfRule>
  </conditionalFormatting>
  <conditionalFormatting sqref="M4">
    <cfRule type="expression" priority="2235" aboveAverage="0" equalAverage="0" bottom="0" percent="0" rank="0" text="" dxfId="1232">
      <formula>$D$1&lt;M4</formula>
    </cfRule>
    <cfRule type="expression" priority="2236" aboveAverage="0" equalAverage="0" bottom="0" percent="0" rank="0" text="" dxfId="1233">
      <formula>$D$1&gt;M4</formula>
    </cfRule>
  </conditionalFormatting>
  <conditionalFormatting sqref="M5">
    <cfRule type="cellIs" priority="2237" operator="equal" aboveAverage="0" equalAverage="0" bottom="0" percent="0" rank="0" text="" dxfId="1234">
      <formula>5</formula>
    </cfRule>
    <cfRule type="cellIs" priority="2238" operator="equal" aboveAverage="0" equalAverage="0" bottom="0" percent="0" rank="0" text="" dxfId="1235">
      <formula>4</formula>
    </cfRule>
    <cfRule type="cellIs" priority="2239" operator="equal" aboveAverage="0" equalAverage="0" bottom="0" percent="0" rank="0" text="" dxfId="1236">
      <formula>3</formula>
    </cfRule>
  </conditionalFormatting>
  <conditionalFormatting sqref="M3:M4">
    <cfRule type="expression" priority="2240" aboveAverage="0" equalAverage="0" bottom="0" percent="0" rank="0" text="" dxfId="1237">
      <formula>$D$1&lt;M3</formula>
    </cfRule>
    <cfRule type="expression" priority="2241" aboveAverage="0" equalAverage="0" bottom="0" percent="0" rank="0" text="" dxfId="1238">
      <formula>$D$1&gt;M3</formula>
    </cfRule>
  </conditionalFormatting>
  <conditionalFormatting sqref="M5">
    <cfRule type="cellIs" priority="2242" operator="equal" aboveAverage="0" equalAverage="0" bottom="0" percent="0" rank="0" text="" dxfId="1239">
      <formula>5</formula>
    </cfRule>
    <cfRule type="cellIs" priority="2243" operator="equal" aboveAverage="0" equalAverage="0" bottom="0" percent="0" rank="0" text="" dxfId="1240">
      <formula>4</formula>
    </cfRule>
    <cfRule type="cellIs" priority="2244" operator="equal" aboveAverage="0" equalAverage="0" bottom="0" percent="0" rank="0" text="" dxfId="1241">
      <formula>3</formula>
    </cfRule>
  </conditionalFormatting>
  <conditionalFormatting sqref="M4">
    <cfRule type="expression" priority="2245" aboveAverage="0" equalAverage="0" bottom="0" percent="0" rank="0" text="" dxfId="1242">
      <formula>$D$1&lt;M4</formula>
    </cfRule>
    <cfRule type="expression" priority="2246" aboveAverage="0" equalAverage="0" bottom="0" percent="0" rank="0" text="" dxfId="1243">
      <formula>$D$1&gt;M4</formula>
    </cfRule>
  </conditionalFormatting>
  <conditionalFormatting sqref="M5">
    <cfRule type="cellIs" priority="2247" operator="equal" aboveAverage="0" equalAverage="0" bottom="0" percent="0" rank="0" text="" dxfId="1244">
      <formula>5</formula>
    </cfRule>
    <cfRule type="cellIs" priority="2248" operator="equal" aboveAverage="0" equalAverage="0" bottom="0" percent="0" rank="0" text="" dxfId="1245">
      <formula>4</formula>
    </cfRule>
    <cfRule type="cellIs" priority="2249" operator="equal" aboveAverage="0" equalAverage="0" bottom="0" percent="0" rank="0" text="" dxfId="1246">
      <formula>3</formula>
    </cfRule>
  </conditionalFormatting>
  <conditionalFormatting sqref="M4">
    <cfRule type="expression" priority="2250" aboveAverage="0" equalAverage="0" bottom="0" percent="0" rank="0" text="" dxfId="1247">
      <formula>$D$1&lt;M4</formula>
    </cfRule>
    <cfRule type="expression" priority="2251" aboveAverage="0" equalAverage="0" bottom="0" percent="0" rank="0" text="" dxfId="1248">
      <formula>$D$1&gt;M4</formula>
    </cfRule>
  </conditionalFormatting>
  <conditionalFormatting sqref="M4">
    <cfRule type="expression" priority="2252" aboveAverage="0" equalAverage="0" bottom="0" percent="0" rank="0" text="" dxfId="1249">
      <formula>$D$1&lt;M4</formula>
    </cfRule>
    <cfRule type="expression" priority="2253" aboveAverage="0" equalAverage="0" bottom="0" percent="0" rank="0" text="" dxfId="1250">
      <formula>$D$1&gt;M4</formula>
    </cfRule>
  </conditionalFormatting>
  <conditionalFormatting sqref="M4">
    <cfRule type="expression" priority="2254" aboveAverage="0" equalAverage="0" bottom="0" percent="0" rank="0" text="" dxfId="1251">
      <formula>$D$1&lt;M4</formula>
    </cfRule>
    <cfRule type="expression" priority="2255" aboveAverage="0" equalAverage="0" bottom="0" percent="0" rank="0" text="" dxfId="1252">
      <formula>$D$1&gt;M4</formula>
    </cfRule>
  </conditionalFormatting>
  <conditionalFormatting sqref="M4">
    <cfRule type="expression" priority="2256" aboveAverage="0" equalAverage="0" bottom="0" percent="0" rank="0" text="" dxfId="1253">
      <formula>$D$1&lt;M4</formula>
    </cfRule>
    <cfRule type="expression" priority="2257" aboveAverage="0" equalAverage="0" bottom="0" percent="0" rank="0" text="" dxfId="1254">
      <formula>$D$1&gt;M4</formula>
    </cfRule>
  </conditionalFormatting>
  <conditionalFormatting sqref="M4">
    <cfRule type="expression" priority="2258" aboveAverage="0" equalAverage="0" bottom="0" percent="0" rank="0" text="" dxfId="1255">
      <formula>$D$1&lt;M4</formula>
    </cfRule>
    <cfRule type="expression" priority="2259" aboveAverage="0" equalAverage="0" bottom="0" percent="0" rank="0" text="" dxfId="1256">
      <formula>$D$1&gt;M4</formula>
    </cfRule>
  </conditionalFormatting>
  <conditionalFormatting sqref="M4">
    <cfRule type="expression" priority="2260" aboveAverage="0" equalAverage="0" bottom="0" percent="0" rank="0" text="" dxfId="1257">
      <formula>$D$1&lt;M4</formula>
    </cfRule>
    <cfRule type="expression" priority="2261" aboveAverage="0" equalAverage="0" bottom="0" percent="0" rank="0" text="" dxfId="1258">
      <formula>$D$1&gt;M4</formula>
    </cfRule>
  </conditionalFormatting>
  <conditionalFormatting sqref="M4">
    <cfRule type="expression" priority="2262" aboveAverage="0" equalAverage="0" bottom="0" percent="0" rank="0" text="" dxfId="1259">
      <formula>$D$1&lt;M4</formula>
    </cfRule>
    <cfRule type="expression" priority="2263" aboveAverage="0" equalAverage="0" bottom="0" percent="0" rank="0" text="" dxfId="1260">
      <formula>$D$1&gt;M4</formula>
    </cfRule>
  </conditionalFormatting>
  <conditionalFormatting sqref="M4">
    <cfRule type="expression" priority="2264" aboveAverage="0" equalAverage="0" bottom="0" percent="0" rank="0" text="" dxfId="1261">
      <formula>$D$1&lt;M4</formula>
    </cfRule>
    <cfRule type="expression" priority="2265" aboveAverage="0" equalAverage="0" bottom="0" percent="0" rank="0" text="" dxfId="1262">
      <formula>$D$1&gt;M4</formula>
    </cfRule>
  </conditionalFormatting>
  <conditionalFormatting sqref="M4">
    <cfRule type="expression" priority="2266" aboveAverage="0" equalAverage="0" bottom="0" percent="0" rank="0" text="" dxfId="1263">
      <formula>$D$1&lt;M4</formula>
    </cfRule>
    <cfRule type="expression" priority="2267" aboveAverage="0" equalAverage="0" bottom="0" percent="0" rank="0" text="" dxfId="1264">
      <formula>$D$1&gt;M4</formula>
    </cfRule>
  </conditionalFormatting>
  <conditionalFormatting sqref="M4">
    <cfRule type="expression" priority="2268" aboveAverage="0" equalAverage="0" bottom="0" percent="0" rank="0" text="" dxfId="1265">
      <formula>$D$1&lt;M4</formula>
    </cfRule>
    <cfRule type="expression" priority="2269" aboveAverage="0" equalAverage="0" bottom="0" percent="0" rank="0" text="" dxfId="1266">
      <formula>$D$1&gt;M4</formula>
    </cfRule>
  </conditionalFormatting>
  <conditionalFormatting sqref="E31">
    <cfRule type="cellIs" priority="2270" operator="equal" aboveAverage="0" equalAverage="0" bottom="0" percent="0" rank="0" text="" dxfId="1267">
      <formula>4</formula>
    </cfRule>
    <cfRule type="cellIs" priority="2271" operator="equal" aboveAverage="0" equalAverage="0" bottom="0" percent="0" rank="0" text="" dxfId="1268">
      <formula>3</formula>
    </cfRule>
  </conditionalFormatting>
  <conditionalFormatting sqref="K20">
    <cfRule type="cellIs" priority="2272" operator="equal" aboveAverage="0" equalAverage="0" bottom="0" percent="0" rank="0" text="" dxfId="1269">
      <formula>5</formula>
    </cfRule>
    <cfRule type="cellIs" priority="2273" operator="equal" aboveAverage="0" equalAverage="0" bottom="0" percent="0" rank="0" text="" dxfId="1270">
      <formula>4</formula>
    </cfRule>
    <cfRule type="cellIs" priority="2274" operator="equal" aboveAverage="0" equalAverage="0" bottom="0" percent="0" rank="0" text="" dxfId="1271">
      <formula>3</formula>
    </cfRule>
  </conditionalFormatting>
  <conditionalFormatting sqref="K25">
    <cfRule type="cellIs" priority="2275" operator="equal" aboveAverage="0" equalAverage="0" bottom="0" percent="0" rank="0" text="" dxfId="1272">
      <formula>5</formula>
    </cfRule>
    <cfRule type="cellIs" priority="2276" operator="equal" aboveAverage="0" equalAverage="0" bottom="0" percent="0" rank="0" text="" dxfId="1273">
      <formula>4</formula>
    </cfRule>
    <cfRule type="cellIs" priority="2277" operator="equal" aboveAverage="0" equalAverage="0" bottom="0" percent="0" rank="0" text="" dxfId="1274">
      <formula>3</formula>
    </cfRule>
  </conditionalFormatting>
  <conditionalFormatting sqref="K14">
    <cfRule type="cellIs" priority="2278" operator="equal" aboveAverage="0" equalAverage="0" bottom="0" percent="0" rank="0" text="" dxfId="1275">
      <formula>5</formula>
    </cfRule>
    <cfRule type="cellIs" priority="2279" operator="equal" aboveAverage="0" equalAverage="0" bottom="0" percent="0" rank="0" text="" dxfId="1276">
      <formula>4</formula>
    </cfRule>
    <cfRule type="cellIs" priority="2280" operator="equal" aboveAverage="0" equalAverage="0" bottom="0" percent="0" rank="0" text="" dxfId="1277">
      <formula>3</formula>
    </cfRule>
  </conditionalFormatting>
  <conditionalFormatting sqref="K6:K13">
    <cfRule type="cellIs" priority="2281" operator="equal" aboveAverage="0" equalAverage="0" bottom="0" percent="0" rank="0" text="" dxfId="1278">
      <formula>5</formula>
    </cfRule>
    <cfRule type="cellIs" priority="2282" operator="equal" aboveAverage="0" equalAverage="0" bottom="0" percent="0" rank="0" text="" dxfId="1279">
      <formula>4</formula>
    </cfRule>
    <cfRule type="cellIs" priority="2283" operator="equal" aboveAverage="0" equalAverage="0" bottom="0" percent="0" rank="0" text="" dxfId="1280">
      <formula>3</formula>
    </cfRule>
  </conditionalFormatting>
  <conditionalFormatting sqref="K15:K19">
    <cfRule type="cellIs" priority="2284" operator="equal" aboveAverage="0" equalAverage="0" bottom="0" percent="0" rank="0" text="" dxfId="1281">
      <formula>5</formula>
    </cfRule>
    <cfRule type="cellIs" priority="2285" operator="equal" aboveAverage="0" equalAverage="0" bottom="0" percent="0" rank="0" text="" dxfId="1282">
      <formula>4</formula>
    </cfRule>
    <cfRule type="cellIs" priority="2286" operator="equal" aboveAverage="0" equalAverage="0" bottom="0" percent="0" rank="0" text="" dxfId="1283">
      <formula>3</formula>
    </cfRule>
  </conditionalFormatting>
  <conditionalFormatting sqref="K21:K24">
    <cfRule type="cellIs" priority="2287" operator="equal" aboveAverage="0" equalAverage="0" bottom="0" percent="0" rank="0" text="" dxfId="1284">
      <formula>5</formula>
    </cfRule>
    <cfRule type="cellIs" priority="2288" operator="equal" aboveAverage="0" equalAverage="0" bottom="0" percent="0" rank="0" text="" dxfId="1285">
      <formula>4</formula>
    </cfRule>
    <cfRule type="cellIs" priority="2289" operator="equal" aboveAverage="0" equalAverage="0" bottom="0" percent="0" rank="0" text="" dxfId="1286">
      <formula>3</formula>
    </cfRule>
  </conditionalFormatting>
  <conditionalFormatting sqref="K26:K27">
    <cfRule type="cellIs" priority="2290" operator="equal" aboveAverage="0" equalAverage="0" bottom="0" percent="0" rank="0" text="" dxfId="1287">
      <formula>5</formula>
    </cfRule>
    <cfRule type="cellIs" priority="2291" operator="equal" aboveAverage="0" equalAverage="0" bottom="0" percent="0" rank="0" text="" dxfId="1288">
      <formula>4</formula>
    </cfRule>
    <cfRule type="cellIs" priority="2292" operator="equal" aboveAverage="0" equalAverage="0" bottom="0" percent="0" rank="0" text="" dxfId="1289">
      <formula>3</formula>
    </cfRule>
  </conditionalFormatting>
  <printOptions headings="false" gridLines="false" gridLinesSet="true" horizontalCentered="false" verticalCentered="false"/>
  <pageMargins left="0.443055555555556" right="0.373611111111111" top="0.75" bottom="0.75" header="0.511805555555555" footer="0.511805555555555"/>
  <pageSetup paperSize="9" scale="82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K20" activeCellId="0" sqref="K2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29"/>
    <col collapsed="false" customWidth="true" hidden="false" outlineLevel="0" max="4" min="4" style="1" width="37.57"/>
    <col collapsed="false" customWidth="true" hidden="false" outlineLevel="0" max="5" min="5" style="1" width="6.71"/>
    <col collapsed="false" customWidth="true" hidden="false" outlineLevel="0" max="11" min="6" style="0" width="7"/>
    <col collapsed="false" customWidth="true" hidden="false" outlineLevel="0" max="12" min="12" style="109" width="7"/>
    <col collapsed="false" customWidth="true" hidden="false" outlineLevel="0" max="13" min="13" style="0" width="7"/>
    <col collapsed="false" customWidth="true" hidden="true" outlineLevel="0" max="20" min="14" style="0" width="8.29"/>
    <col collapsed="false" customWidth="true" hidden="true" outlineLevel="0" max="21" min="21" style="0" width="4.29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8" min="25" style="0" width="3.71"/>
    <col collapsed="false" customWidth="true" hidden="true" outlineLevel="0" max="29" min="29" style="0" width="5.0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9" min="86" style="2" width="8"/>
    <col collapsed="false" customWidth="true" hidden="false" outlineLevel="0" max="102" min="90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43901.6335662437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196" t="s">
        <v>489</v>
      </c>
      <c r="G2" s="312" t="s">
        <v>400</v>
      </c>
      <c r="H2" s="312"/>
      <c r="I2" s="312"/>
      <c r="J2" s="312"/>
      <c r="K2" s="313" t="s">
        <v>2</v>
      </c>
      <c r="L2" s="313"/>
      <c r="M2" s="313"/>
      <c r="N2" s="197"/>
      <c r="O2" s="197"/>
      <c r="P2" s="197"/>
      <c r="Q2" s="314"/>
      <c r="R2" s="315"/>
      <c r="S2" s="207"/>
      <c r="T2" s="24"/>
      <c r="U2" s="301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2651</v>
      </c>
      <c r="B3" s="29"/>
      <c r="C3" s="29"/>
      <c r="D3" s="30" t="s">
        <v>3</v>
      </c>
      <c r="E3" s="31"/>
      <c r="F3" s="35" t="n">
        <v>43493</v>
      </c>
      <c r="G3" s="35" t="n">
        <v>43491</v>
      </c>
      <c r="H3" s="232" t="n">
        <v>43410</v>
      </c>
      <c r="I3" s="232" t="n">
        <v>43496</v>
      </c>
      <c r="J3" s="232" t="n">
        <v>43495</v>
      </c>
      <c r="K3" s="232" t="n">
        <v>43501</v>
      </c>
      <c r="L3" s="35" t="n">
        <v>43505</v>
      </c>
      <c r="M3" s="35" t="n">
        <v>43511</v>
      </c>
      <c r="N3" s="35"/>
      <c r="O3" s="35"/>
      <c r="P3" s="35"/>
      <c r="Q3" s="34"/>
      <c r="R3" s="35"/>
      <c r="S3" s="34"/>
      <c r="T3" s="302"/>
      <c r="U3" s="234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30.75" hidden="false" customHeight="true" outlineLevel="0" collapsed="false">
      <c r="A4" s="29"/>
      <c r="B4" s="29"/>
      <c r="C4" s="29"/>
      <c r="D4" s="45" t="s">
        <v>5</v>
      </c>
      <c r="E4" s="31"/>
      <c r="F4" s="47" t="s">
        <v>490</v>
      </c>
      <c r="G4" s="47" t="s">
        <v>491</v>
      </c>
      <c r="H4" s="47" t="s">
        <v>492</v>
      </c>
      <c r="I4" s="47" t="s">
        <v>8</v>
      </c>
      <c r="J4" s="47" t="s">
        <v>493</v>
      </c>
      <c r="K4" s="47" t="s">
        <v>6</v>
      </c>
      <c r="L4" s="242" t="s">
        <v>494</v>
      </c>
      <c r="M4" s="47" t="s">
        <v>495</v>
      </c>
      <c r="N4" s="47"/>
      <c r="O4" s="47"/>
      <c r="P4" s="47"/>
      <c r="Q4" s="47"/>
      <c r="R4" s="48"/>
      <c r="S4" s="47"/>
      <c r="T4" s="302"/>
      <c r="U4" s="27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8.75" hidden="false" customHeight="true" outlineLevel="0" collapsed="false">
      <c r="A5" s="53" t="s">
        <v>11</v>
      </c>
      <c r="B5" s="303" t="s">
        <v>12</v>
      </c>
      <c r="C5" s="316" t="s">
        <v>13</v>
      </c>
      <c r="D5" s="53" t="s">
        <v>14</v>
      </c>
      <c r="E5" s="57" t="s">
        <v>15</v>
      </c>
      <c r="F5" s="58" t="s">
        <v>496</v>
      </c>
      <c r="G5" s="58" t="s">
        <v>497</v>
      </c>
      <c r="H5" s="60" t="s">
        <v>498</v>
      </c>
      <c r="I5" s="58" t="s">
        <v>402</v>
      </c>
      <c r="J5" s="58" t="s">
        <v>499</v>
      </c>
      <c r="K5" s="58" t="s">
        <v>16</v>
      </c>
      <c r="L5" s="58" t="s">
        <v>500</v>
      </c>
      <c r="M5" s="58" t="s">
        <v>501</v>
      </c>
      <c r="N5" s="58"/>
      <c r="O5" s="58"/>
      <c r="P5" s="58"/>
      <c r="Q5" s="58"/>
      <c r="R5" s="58"/>
      <c r="S5" s="58"/>
      <c r="T5" s="303"/>
      <c r="U5" s="244"/>
      <c r="V5" s="245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7.25" hidden="false" customHeight="true" outlineLevel="0" collapsed="false">
      <c r="A6" s="179" t="n">
        <v>1</v>
      </c>
      <c r="B6" s="256"/>
      <c r="C6" s="107" t="s">
        <v>307</v>
      </c>
      <c r="D6" s="317" t="s">
        <v>636</v>
      </c>
      <c r="E6" s="318" t="n">
        <v>2651</v>
      </c>
      <c r="F6" s="80" t="s">
        <v>32</v>
      </c>
      <c r="G6" s="80" t="n">
        <v>5</v>
      </c>
      <c r="H6" s="80" t="n">
        <v>5</v>
      </c>
      <c r="I6" s="80" t="n">
        <v>5</v>
      </c>
      <c r="J6" s="80" t="n">
        <v>4</v>
      </c>
      <c r="K6" s="80" t="n">
        <v>5</v>
      </c>
      <c r="L6" s="80" t="n">
        <v>5</v>
      </c>
      <c r="M6" s="80" t="n">
        <v>5</v>
      </c>
      <c r="N6" s="80"/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4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0</v>
      </c>
      <c r="AA6" s="177" t="n">
        <f aca="false">COUNTIF(AG6:AV6,AA$5)</f>
        <v>1</v>
      </c>
      <c r="AB6" s="177" t="n">
        <f aca="false">COUNTIF(AG6:AV6,AB$5)</f>
        <v>6</v>
      </c>
      <c r="AC6" s="177" t="n">
        <f aca="false">SUM(X6:AB6)</f>
        <v>7</v>
      </c>
      <c r="AD6" s="255" t="n">
        <f aca="false">IF(ISERROR(((X6+Y6)*2+Z6*3+AA6*4+AB6*5)/SUM(X6,Y6:AB6)),"",((X6+Y6)*2+Z6*3+AA6*4+AB6*5)/SUM(X6,Y6:AB6))</f>
        <v>4.85714285714286</v>
      </c>
      <c r="AE6" s="93" t="n">
        <f aca="false">IF(AX6=5,0.5,IF(AX6=4,0.25,IF(AX6&lt;=3,0)))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5</v>
      </c>
      <c r="AI6" s="215" t="n">
        <f aca="false">IF(ISERROR(VALUE(LEFT(H6))),LEFT(H6),VALUE(LEFT(H6)))</f>
        <v>5</v>
      </c>
      <c r="AJ6" s="215" t="n">
        <f aca="false">IF(ISERROR(VALUE(LEFT(I6))),LEFT(I6),VALUE(LEFT(I6)))</f>
        <v>5</v>
      </c>
      <c r="AK6" s="215" t="n">
        <f aca="false">IF(ISERROR(VALUE(LEFT(J6))),LEFT(J6),VALUE(LEFT(J6)))</f>
        <v>4</v>
      </c>
      <c r="AL6" s="215" t="n">
        <f aca="false">IF(ISERROR(VALUE(LEFT(K6))),LEFT(K6),VALUE(LEFT(K6)))</f>
        <v>5</v>
      </c>
      <c r="AM6" s="215" t="n">
        <f aca="false">IF(ISERROR(VALUE(LEFT(L6))),LEFT(L6),VALUE(LEFT(L6)))</f>
        <v>5</v>
      </c>
      <c r="AN6" s="215" t="n">
        <f aca="false">IF(ISERROR(VALUE(LEFT(M6))),LEFT(M6),VALUE(LEFT(M6)))</f>
        <v>5</v>
      </c>
      <c r="AO6" s="215" t="str">
        <f aca="false">IF(ISERROR(VALUE(LEFT(N6))),LEFT(N6),VALUE(LEFT(N6)))</f>
        <v/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7.25" hidden="false" customHeight="true" outlineLevel="0" collapsed="false">
      <c r="A7" s="179" t="n">
        <v>2</v>
      </c>
      <c r="B7" s="256"/>
      <c r="C7" s="107" t="s">
        <v>307</v>
      </c>
      <c r="D7" s="317" t="s">
        <v>637</v>
      </c>
      <c r="E7" s="318" t="n">
        <v>2651</v>
      </c>
      <c r="F7" s="80" t="s">
        <v>32</v>
      </c>
      <c r="G7" s="80" t="n">
        <v>5</v>
      </c>
      <c r="H7" s="80" t="n">
        <v>5</v>
      </c>
      <c r="I7" s="80" t="n">
        <v>3</v>
      </c>
      <c r="J7" s="80" t="n">
        <v>4</v>
      </c>
      <c r="K7" s="80" t="n">
        <v>5</v>
      </c>
      <c r="L7" s="80" t="n">
        <v>5</v>
      </c>
      <c r="M7" s="80" t="n">
        <v>5</v>
      </c>
      <c r="N7" s="80"/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3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1</v>
      </c>
      <c r="AA7" s="177" t="n">
        <f aca="false">COUNTIF(AG7:AV7,AA$5)</f>
        <v>1</v>
      </c>
      <c r="AB7" s="177" t="n">
        <f aca="false">COUNTIF(AG7:AV7,AB$5)</f>
        <v>5</v>
      </c>
      <c r="AC7" s="177" t="n">
        <f aca="false">SUM(X7:AB7)</f>
        <v>7</v>
      </c>
      <c r="AD7" s="255" t="n">
        <f aca="false">IF(ISERROR(((X7+Y7)*2+Z7*3+AA7*4+AB7*5)/SUM(X7,Y7:AB7)),"",((X7+Y7)*2+Z7*3+AA7*4+AB7*5)/SUM(X7,Y7:AB7))</f>
        <v>4.57142857142857</v>
      </c>
      <c r="AE7" s="93" t="n">
        <f aca="false">IF(AX7=5,0.5,IF(AX7=4,0.25,IF(AX7&lt;=3,0)))</f>
        <v>0</v>
      </c>
      <c r="AG7" s="215" t="str">
        <f aca="false">IF(ISERROR(VALUE(LEFT(F7))),LEFT(F7),VALUE(LEFT(F7)))</f>
        <v>з</v>
      </c>
      <c r="AH7" s="215" t="n">
        <f aca="false">IF(ISERROR(VALUE(LEFT(G7))),LEFT(G7),VALUE(LEFT(G7)))</f>
        <v>5</v>
      </c>
      <c r="AI7" s="215" t="n">
        <f aca="false">IF(ISERROR(VALUE(LEFT(H7))),LEFT(H7),VALUE(LEFT(H7)))</f>
        <v>5</v>
      </c>
      <c r="AJ7" s="215" t="n">
        <f aca="false">IF(ISERROR(VALUE(LEFT(I7))),LEFT(I7),VALUE(LEFT(I7)))</f>
        <v>3</v>
      </c>
      <c r="AK7" s="215" t="n">
        <f aca="false">IF(ISERROR(VALUE(LEFT(J7))),LEFT(J7),VALUE(LEFT(J7)))</f>
        <v>4</v>
      </c>
      <c r="AL7" s="215" t="n">
        <f aca="false">IF(ISERROR(VALUE(LEFT(K7))),LEFT(K7),VALUE(LEFT(K7)))</f>
        <v>5</v>
      </c>
      <c r="AM7" s="215" t="n">
        <f aca="false">IF(ISERROR(VALUE(LEFT(L7))),LEFT(L7),VALUE(LEFT(L7)))</f>
        <v>5</v>
      </c>
      <c r="AN7" s="215" t="n">
        <f aca="false">IF(ISERROR(VALUE(LEFT(M7))),LEFT(M7),VALUE(LEFT(M7)))</f>
        <v>5</v>
      </c>
      <c r="AO7" s="215" t="str">
        <f aca="false">IF(ISERROR(VALUE(LEFT(N7))),LEFT(N7),VALUE(LEFT(N7)))</f>
        <v/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7.25" hidden="false" customHeight="true" outlineLevel="0" collapsed="false">
      <c r="A8" s="179" t="n">
        <v>3</v>
      </c>
      <c r="B8" s="256"/>
      <c r="C8" s="107" t="s">
        <v>307</v>
      </c>
      <c r="D8" s="317" t="s">
        <v>638</v>
      </c>
      <c r="E8" s="318" t="n">
        <v>2651</v>
      </c>
      <c r="F8" s="80" t="s">
        <v>32</v>
      </c>
      <c r="G8" s="80" t="n">
        <v>5</v>
      </c>
      <c r="H8" s="80" t="n">
        <v>5</v>
      </c>
      <c r="I8" s="80" t="n">
        <v>5</v>
      </c>
      <c r="J8" s="80" t="n">
        <v>5</v>
      </c>
      <c r="K8" s="80" t="n">
        <v>5</v>
      </c>
      <c r="L8" s="80" t="n">
        <v>4</v>
      </c>
      <c r="M8" s="80" t="n">
        <v>4</v>
      </c>
      <c r="N8" s="80"/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4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0</v>
      </c>
      <c r="AA8" s="177" t="n">
        <f aca="false">COUNTIF(AG8:AV8,AA$5)</f>
        <v>2</v>
      </c>
      <c r="AB8" s="177" t="n">
        <f aca="false">COUNTIF(AG8:AV8,AB$5)</f>
        <v>5</v>
      </c>
      <c r="AC8" s="177" t="n">
        <f aca="false">SUM(X8:AB8)</f>
        <v>7</v>
      </c>
      <c r="AD8" s="255" t="n">
        <f aca="false">IF(ISERROR(((X8+Y8)*2+Z8*3+AA8*4+AB8*5)/SUM(X8,Y8:AB8)),"",((X8+Y8)*2+Z8*3+AA8*4+AB8*5)/SUM(X8,Y8:AB8))</f>
        <v>4.71428571428571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n">
        <f aca="false">IF(ISERROR(VALUE(LEFT(G8))),LEFT(G8),VALUE(LEFT(G8)))</f>
        <v>5</v>
      </c>
      <c r="AI8" s="215" t="n">
        <f aca="false">IF(ISERROR(VALUE(LEFT(H8))),LEFT(H8),VALUE(LEFT(H8)))</f>
        <v>5</v>
      </c>
      <c r="AJ8" s="215" t="n">
        <f aca="false">IF(ISERROR(VALUE(LEFT(I8))),LEFT(I8),VALUE(LEFT(I8)))</f>
        <v>5</v>
      </c>
      <c r="AK8" s="215" t="n">
        <f aca="false">IF(ISERROR(VALUE(LEFT(J8))),LEFT(J8),VALUE(LEFT(J8)))</f>
        <v>5</v>
      </c>
      <c r="AL8" s="215" t="n">
        <f aca="false">IF(ISERROR(VALUE(LEFT(K8))),LEFT(K8),VALUE(LEFT(K8)))</f>
        <v>5</v>
      </c>
      <c r="AM8" s="215" t="n">
        <f aca="false">IF(ISERROR(VALUE(LEFT(L8))),LEFT(L8),VALUE(LEFT(L8)))</f>
        <v>4</v>
      </c>
      <c r="AN8" s="215" t="n">
        <f aca="false">IF(ISERROR(VALUE(LEFT(M8))),LEFT(M8),VALUE(LEFT(M8)))</f>
        <v>4</v>
      </c>
      <c r="AO8" s="215" t="str">
        <f aca="false">IF(ISERROR(VALUE(LEFT(N8))),LEFT(N8),VALUE(LEFT(N8)))</f>
        <v/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7.25" hidden="false" customHeight="true" outlineLevel="0" collapsed="false">
      <c r="A9" s="179" t="n">
        <v>4</v>
      </c>
      <c r="B9" s="256"/>
      <c r="C9" s="107" t="s">
        <v>30</v>
      </c>
      <c r="D9" s="317" t="s">
        <v>639</v>
      </c>
      <c r="E9" s="318" t="n">
        <v>2651</v>
      </c>
      <c r="F9" s="80" t="s">
        <v>32</v>
      </c>
      <c r="G9" s="80" t="n">
        <v>4</v>
      </c>
      <c r="H9" s="80" t="n">
        <v>5</v>
      </c>
      <c r="I9" s="80" t="n">
        <v>4</v>
      </c>
      <c r="J9" s="80" t="n">
        <v>5</v>
      </c>
      <c r="K9" s="80" t="n">
        <v>5</v>
      </c>
      <c r="L9" s="80" t="n">
        <v>3</v>
      </c>
      <c r="M9" s="80" t="n">
        <v>3</v>
      </c>
      <c r="N9" s="80"/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3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2</v>
      </c>
      <c r="AA9" s="177" t="n">
        <f aca="false">COUNTIF(AG9:AV9,AA$5)</f>
        <v>2</v>
      </c>
      <c r="AB9" s="177" t="n">
        <f aca="false">COUNTIF(AG9:AV9,AB$5)</f>
        <v>3</v>
      </c>
      <c r="AC9" s="177" t="n">
        <f aca="false">SUM(X9:AB9)</f>
        <v>7</v>
      </c>
      <c r="AD9" s="255" t="n">
        <f aca="false">IF(ISERROR(((X9+Y9)*2+Z9*3+AA9*4+AB9*5)/SUM(X9,Y9:AB9)),"",((X9+Y9)*2+Z9*3+AA9*4+AB9*5)/SUM(X9,Y9:AB9))</f>
        <v>4.14285714285714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4</v>
      </c>
      <c r="AI9" s="215" t="n">
        <f aca="false">IF(ISERROR(VALUE(LEFT(H9))),LEFT(H9),VALUE(LEFT(H9)))</f>
        <v>5</v>
      </c>
      <c r="AJ9" s="215" t="n">
        <f aca="false">IF(ISERROR(VALUE(LEFT(I9))),LEFT(I9),VALUE(LEFT(I9)))</f>
        <v>4</v>
      </c>
      <c r="AK9" s="215" t="n">
        <f aca="false">IF(ISERROR(VALUE(LEFT(J9))),LEFT(J9),VALUE(LEFT(J9)))</f>
        <v>5</v>
      </c>
      <c r="AL9" s="215" t="n">
        <f aca="false">IF(ISERROR(VALUE(LEFT(K9))),LEFT(K9),VALUE(LEFT(K9)))</f>
        <v>5</v>
      </c>
      <c r="AM9" s="215" t="n">
        <f aca="false">IF(ISERROR(VALUE(LEFT(L9))),LEFT(L9),VALUE(LEFT(L9)))</f>
        <v>3</v>
      </c>
      <c r="AN9" s="215" t="n">
        <f aca="false">IF(ISERROR(VALUE(LEFT(M9))),LEFT(M9),VALUE(LEFT(M9)))</f>
        <v>3</v>
      </c>
      <c r="AO9" s="215" t="str">
        <f aca="false">IF(ISERROR(VALUE(LEFT(N9))),LEFT(N9),VALUE(LEFT(N9)))</f>
        <v/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7.25" hidden="false" customHeight="true" outlineLevel="0" collapsed="false">
      <c r="A10" s="179" t="n">
        <v>5</v>
      </c>
      <c r="B10" s="256"/>
      <c r="C10" s="107" t="s">
        <v>30</v>
      </c>
      <c r="D10" s="317" t="s">
        <v>640</v>
      </c>
      <c r="E10" s="318" t="n">
        <v>2651</v>
      </c>
      <c r="F10" s="80" t="s">
        <v>32</v>
      </c>
      <c r="G10" s="80" t="n">
        <v>4</v>
      </c>
      <c r="H10" s="80" t="n">
        <v>4</v>
      </c>
      <c r="I10" s="80" t="n">
        <v>5</v>
      </c>
      <c r="J10" s="80" t="n">
        <v>3</v>
      </c>
      <c r="K10" s="80" t="n">
        <v>5</v>
      </c>
      <c r="L10" s="319" t="s">
        <v>45</v>
      </c>
      <c r="M10" s="80" t="n">
        <v>3</v>
      </c>
      <c r="N10" s="80"/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2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1</v>
      </c>
      <c r="Z10" s="177" t="n">
        <f aca="false">COUNTIF(AG10:AV10,Z$5)</f>
        <v>2</v>
      </c>
      <c r="AA10" s="177" t="n">
        <f aca="false">COUNTIF(AG10:AV10,AA$5)</f>
        <v>2</v>
      </c>
      <c r="AB10" s="177" t="n">
        <f aca="false">COUNTIF(AG10:AV10,AB$5)</f>
        <v>2</v>
      </c>
      <c r="AC10" s="177" t="n">
        <f aca="false">SUM(X10:AB10)</f>
        <v>7</v>
      </c>
      <c r="AD10" s="255" t="n">
        <f aca="false">IF(ISERROR(((X10+Y10)*2+Z10*3+AA10*4+AB10*5)/SUM(X10,Y10:AB10)),"",((X10+Y10)*2+Z10*3+AA10*4+AB10*5)/SUM(X10,Y10:AB10))</f>
        <v>3.71428571428571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з</v>
      </c>
      <c r="AH10" s="215" t="n">
        <f aca="false">IF(ISERROR(VALUE(LEFT(G10))),LEFT(G10),VALUE(LEFT(G10)))</f>
        <v>4</v>
      </c>
      <c r="AI10" s="215" t="n">
        <f aca="false">IF(ISERROR(VALUE(LEFT(H10))),LEFT(H10),VALUE(LEFT(H10)))</f>
        <v>4</v>
      </c>
      <c r="AJ10" s="215" t="n">
        <f aca="false">IF(ISERROR(VALUE(LEFT(I10))),LEFT(I10),VALUE(LEFT(I10)))</f>
        <v>5</v>
      </c>
      <c r="AK10" s="215" t="n">
        <f aca="false">IF(ISERROR(VALUE(LEFT(J10))),LEFT(J10),VALUE(LEFT(J10)))</f>
        <v>3</v>
      </c>
      <c r="AL10" s="215" t="n">
        <f aca="false">IF(ISERROR(VALUE(LEFT(K10))),LEFT(K10),VALUE(LEFT(K10)))</f>
        <v>5</v>
      </c>
      <c r="AM10" s="215" t="n">
        <f aca="false">IF(ISERROR(VALUE(LEFT(L10))),LEFT(L10),VALUE(LEFT(L10)))</f>
        <v>2</v>
      </c>
      <c r="AN10" s="215" t="n">
        <f aca="false">IF(ISERROR(VALUE(LEFT(M10))),LEFT(M10),VALUE(LEFT(M10)))</f>
        <v>3</v>
      </c>
      <c r="AO10" s="215" t="str">
        <f aca="false">IF(ISERROR(VALUE(LEFT(N10))),LEFT(N10),VALUE(LEFT(N10)))</f>
        <v/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1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7.25" hidden="false" customHeight="true" outlineLevel="0" collapsed="false">
      <c r="A11" s="179" t="n">
        <v>6</v>
      </c>
      <c r="B11" s="256"/>
      <c r="C11" s="107" t="s">
        <v>30</v>
      </c>
      <c r="D11" s="317" t="s">
        <v>641</v>
      </c>
      <c r="E11" s="318" t="n">
        <v>2651</v>
      </c>
      <c r="F11" s="80" t="s">
        <v>32</v>
      </c>
      <c r="G11" s="80" t="n">
        <v>4</v>
      </c>
      <c r="H11" s="80" t="n">
        <v>5</v>
      </c>
      <c r="I11" s="80" t="n">
        <v>4</v>
      </c>
      <c r="J11" s="80" t="n">
        <v>4</v>
      </c>
      <c r="K11" s="80" t="n">
        <v>5</v>
      </c>
      <c r="L11" s="80" t="n">
        <v>3</v>
      </c>
      <c r="M11" s="80" t="n">
        <v>3</v>
      </c>
      <c r="N11" s="80"/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2</v>
      </c>
      <c r="AA11" s="177" t="n">
        <f aca="false">COUNTIF(AG11:AV11,AA$5)</f>
        <v>3</v>
      </c>
      <c r="AB11" s="177" t="n">
        <f aca="false">COUNTIF(AG11:AV11,AB$5)</f>
        <v>2</v>
      </c>
      <c r="AC11" s="177" t="n">
        <f aca="false">SUM(X11:AB11)</f>
        <v>7</v>
      </c>
      <c r="AD11" s="255" t="n">
        <f aca="false">IF(ISERROR(((X11+Y11)*2+Z11*3+AA11*4+AB11*5)/SUM(X11,Y11:AB11)),"",((X11+Y11)*2+Z11*3+AA11*4+AB11*5)/SUM(X11,Y11:AB11))</f>
        <v>4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4</v>
      </c>
      <c r="AI11" s="215" t="n">
        <f aca="false">IF(ISERROR(VALUE(LEFT(H11))),LEFT(H11),VALUE(LEFT(H11)))</f>
        <v>5</v>
      </c>
      <c r="AJ11" s="215" t="n">
        <f aca="false">IF(ISERROR(VALUE(LEFT(I11))),LEFT(I11),VALUE(LEFT(I11)))</f>
        <v>4</v>
      </c>
      <c r="AK11" s="215" t="n">
        <f aca="false">IF(ISERROR(VALUE(LEFT(J11))),LEFT(J11),VALUE(LEFT(J11)))</f>
        <v>4</v>
      </c>
      <c r="AL11" s="215" t="n">
        <f aca="false">IF(ISERROR(VALUE(LEFT(K11))),LEFT(K11),VALUE(LEFT(K11)))</f>
        <v>5</v>
      </c>
      <c r="AM11" s="215" t="n">
        <f aca="false">IF(ISERROR(VALUE(LEFT(L11))),LEFT(L11),VALUE(LEFT(L11)))</f>
        <v>3</v>
      </c>
      <c r="AN11" s="215" t="n">
        <f aca="false">IF(ISERROR(VALUE(LEFT(M11))),LEFT(M11),VALUE(LEFT(M11)))</f>
        <v>3</v>
      </c>
      <c r="AO11" s="215" t="str">
        <f aca="false">IF(ISERROR(VALUE(LEFT(N11))),LEFT(N11),VALUE(LEFT(N11)))</f>
        <v/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7.25" hidden="false" customHeight="true" outlineLevel="0" collapsed="false">
      <c r="A12" s="179" t="n">
        <v>7</v>
      </c>
      <c r="B12" s="256"/>
      <c r="C12" s="107" t="s">
        <v>30</v>
      </c>
      <c r="D12" s="317" t="s">
        <v>642</v>
      </c>
      <c r="E12" s="318" t="n">
        <v>2651</v>
      </c>
      <c r="F12" s="80" t="s">
        <v>32</v>
      </c>
      <c r="G12" s="80" t="n">
        <v>4</v>
      </c>
      <c r="H12" s="80" t="n">
        <v>5</v>
      </c>
      <c r="I12" s="80" t="n">
        <v>5</v>
      </c>
      <c r="J12" s="80" t="n">
        <v>4</v>
      </c>
      <c r="K12" s="80" t="n">
        <v>4</v>
      </c>
      <c r="L12" s="80" t="n">
        <v>3</v>
      </c>
      <c r="M12" s="80" t="n">
        <v>3</v>
      </c>
      <c r="N12" s="80"/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3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2</v>
      </c>
      <c r="AA12" s="177" t="n">
        <f aca="false">COUNTIF(AG12:AV12,AA$5)</f>
        <v>3</v>
      </c>
      <c r="AB12" s="177" t="n">
        <f aca="false">COUNTIF(AG12:AV12,AB$5)</f>
        <v>2</v>
      </c>
      <c r="AC12" s="177" t="n">
        <f aca="false">SUM(X12:AB12)</f>
        <v>7</v>
      </c>
      <c r="AD12" s="255" t="n">
        <f aca="false">IF(ISERROR(((X12+Y12)*2+Z12*3+AA12*4+AB12*5)/SUM(X12,Y12:AB12)),"",((X12+Y12)*2+Z12*3+AA12*4+AB12*5)/SUM(X12,Y12:AB12))</f>
        <v>4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з</v>
      </c>
      <c r="AH12" s="215" t="n">
        <f aca="false">IF(ISERROR(VALUE(LEFT(G12))),LEFT(G12),VALUE(LEFT(G12)))</f>
        <v>4</v>
      </c>
      <c r="AI12" s="215" t="n">
        <f aca="false">IF(ISERROR(VALUE(LEFT(H12))),LEFT(H12),VALUE(LEFT(H12)))</f>
        <v>5</v>
      </c>
      <c r="AJ12" s="215" t="n">
        <f aca="false">IF(ISERROR(VALUE(LEFT(I12))),LEFT(I12),VALUE(LEFT(I12)))</f>
        <v>5</v>
      </c>
      <c r="AK12" s="215" t="n">
        <f aca="false">IF(ISERROR(VALUE(LEFT(J12))),LEFT(J12),VALUE(LEFT(J12)))</f>
        <v>4</v>
      </c>
      <c r="AL12" s="215" t="n">
        <f aca="false">IF(ISERROR(VALUE(LEFT(K12))),LEFT(K12),VALUE(LEFT(K12)))</f>
        <v>4</v>
      </c>
      <c r="AM12" s="215" t="n">
        <f aca="false">IF(ISERROR(VALUE(LEFT(L12))),LEFT(L12),VALUE(LEFT(L12)))</f>
        <v>3</v>
      </c>
      <c r="AN12" s="215" t="n">
        <f aca="false">IF(ISERROR(VALUE(LEFT(M12))),LEFT(M12),VALUE(LEFT(M12)))</f>
        <v>3</v>
      </c>
      <c r="AO12" s="215" t="str">
        <f aca="false">IF(ISERROR(VALUE(LEFT(N12))),LEFT(N12),VALUE(LEFT(N12)))</f>
        <v/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7.25" hidden="false" customHeight="true" outlineLevel="0" collapsed="false">
      <c r="A13" s="179" t="n">
        <v>8</v>
      </c>
      <c r="B13" s="256"/>
      <c r="C13" s="107" t="s">
        <v>30</v>
      </c>
      <c r="D13" s="317" t="s">
        <v>643</v>
      </c>
      <c r="E13" s="318" t="n">
        <v>2651</v>
      </c>
      <c r="F13" s="80" t="s">
        <v>32</v>
      </c>
      <c r="G13" s="80" t="n">
        <v>5</v>
      </c>
      <c r="H13" s="80" t="n">
        <v>5</v>
      </c>
      <c r="I13" s="80" t="s">
        <v>134</v>
      </c>
      <c r="J13" s="80" t="s">
        <v>134</v>
      </c>
      <c r="K13" s="80" t="n">
        <v>5</v>
      </c>
      <c r="L13" s="80" t="n">
        <v>4</v>
      </c>
      <c r="M13" s="80" t="s">
        <v>134</v>
      </c>
      <c r="N13" s="80"/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4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0</v>
      </c>
      <c r="AA13" s="177" t="n">
        <f aca="false">COUNTIF(AG13:AV13,AA$5)</f>
        <v>1</v>
      </c>
      <c r="AB13" s="177" t="n">
        <f aca="false">COUNTIF(AG13:AV13,AB$5)</f>
        <v>3</v>
      </c>
      <c r="AC13" s="177" t="n">
        <f aca="false">SUM(X13:AB13)</f>
        <v>4</v>
      </c>
      <c r="AD13" s="255" t="n">
        <f aca="false">IF(ISERROR(((X13+Y13)*2+Z13*3+AA13*4+AB13*5)/SUM(X13,Y13:AB13)),"",((X13+Y13)*2+Z13*3+AA13*4+AB13*5)/SUM(X13,Y13:AB13))</f>
        <v>4.75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з</v>
      </c>
      <c r="AH13" s="215" t="n">
        <f aca="false">IF(ISERROR(VALUE(LEFT(G13))),LEFT(G13),VALUE(LEFT(G13)))</f>
        <v>5</v>
      </c>
      <c r="AI13" s="215" t="n">
        <f aca="false">IF(ISERROR(VALUE(LEFT(H13))),LEFT(H13),VALUE(LEFT(H13)))</f>
        <v>5</v>
      </c>
      <c r="AJ13" s="215" t="str">
        <f aca="false">IF(ISERROR(VALUE(LEFT(I13))),LEFT(I13),VALUE(LEFT(I13)))</f>
        <v>а</v>
      </c>
      <c r="AK13" s="215" t="str">
        <f aca="false">IF(ISERROR(VALUE(LEFT(J13))),LEFT(J13),VALUE(LEFT(J13)))</f>
        <v>а</v>
      </c>
      <c r="AL13" s="215" t="n">
        <f aca="false">IF(ISERROR(VALUE(LEFT(K13))),LEFT(K13),VALUE(LEFT(K13)))</f>
        <v>5</v>
      </c>
      <c r="AM13" s="215" t="n">
        <f aca="false">IF(ISERROR(VALUE(LEFT(L13))),LEFT(L13),VALUE(LEFT(L13)))</f>
        <v>4</v>
      </c>
      <c r="AN13" s="215" t="str">
        <f aca="false">IF(ISERROR(VALUE(LEFT(M13))),LEFT(M13),VALUE(LEFT(M13)))</f>
        <v>а</v>
      </c>
      <c r="AO13" s="215" t="str">
        <f aca="false">IF(ISERROR(VALUE(LEFT(N13))),LEFT(N13),VALUE(LEFT(N13)))</f>
        <v/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7.25" hidden="false" customHeight="true" outlineLevel="0" collapsed="false">
      <c r="A14" s="179" t="n">
        <v>9</v>
      </c>
      <c r="B14" s="256"/>
      <c r="C14" s="107" t="s">
        <v>30</v>
      </c>
      <c r="D14" s="317" t="s">
        <v>644</v>
      </c>
      <c r="E14" s="318" t="n">
        <v>2651</v>
      </c>
      <c r="F14" s="80" t="s">
        <v>32</v>
      </c>
      <c r="G14" s="80" t="n">
        <v>5</v>
      </c>
      <c r="H14" s="80" t="n">
        <v>5</v>
      </c>
      <c r="I14" s="80" t="n">
        <v>5</v>
      </c>
      <c r="J14" s="80" t="n">
        <v>4</v>
      </c>
      <c r="K14" s="80" t="n">
        <v>5</v>
      </c>
      <c r="L14" s="80" t="n">
        <v>3</v>
      </c>
      <c r="M14" s="80" t="n">
        <v>3</v>
      </c>
      <c r="N14" s="80"/>
      <c r="O14" s="96"/>
      <c r="P14" s="80"/>
      <c r="Q14" s="80"/>
      <c r="R14" s="80"/>
      <c r="S14" s="80"/>
      <c r="T14" s="80"/>
      <c r="U14" s="80"/>
      <c r="V14" s="216" t="n">
        <f aca="false">IF(AC14&gt;0,IF(SUM(X14:Y14)/AC14&gt;0,2,IF(AND(SUM(X14:Y14)/AC14=0,Z14/AC14&gt;0),3,IF(AND((AB14/AC14+AA14/AC14)=1,AA14/AC14&gt;0),4,5))),0)</f>
        <v>3</v>
      </c>
      <c r="W14" s="177" t="n">
        <f aca="false">COUNTIF(AG14:AV14,"б")</f>
        <v>0</v>
      </c>
      <c r="X14" s="177" t="n">
        <f aca="false">COUNTIF(AG14:AV14,"д")</f>
        <v>0</v>
      </c>
      <c r="Y14" s="177" t="n">
        <f aca="false">COUNTIF(AG14:AV14,2)+COUNTIF(AG14:AV14,"н")+COUNTIF(AG14:AV14,"д")</f>
        <v>0</v>
      </c>
      <c r="Z14" s="177" t="n">
        <f aca="false">COUNTIF(AG14:AV14,Z$5)</f>
        <v>2</v>
      </c>
      <c r="AA14" s="177" t="n">
        <f aca="false">COUNTIF(AG14:AV14,AA$5)</f>
        <v>1</v>
      </c>
      <c r="AB14" s="177" t="n">
        <f aca="false">COUNTIF(AG14:AV14,AB$5)</f>
        <v>4</v>
      </c>
      <c r="AC14" s="177" t="n">
        <f aca="false">SUM(X14:AB14)</f>
        <v>7</v>
      </c>
      <c r="AD14" s="213" t="n">
        <f aca="false">IF(ISERROR(((X14+Y14)*2+Z14*3+AA14*4+AB14*5)/SUM(X14,Y14:AB14)),"",((X14+Y14)*2+Z14*3+AA14*4+AB14*5)/SUM(X14,Y14:AB14))</f>
        <v>4.28571428571429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>з</v>
      </c>
      <c r="AH14" s="215" t="n">
        <f aca="false">IF(ISERROR(VALUE(LEFT(G14))),LEFT(G14),VALUE(LEFT(G14)))</f>
        <v>5</v>
      </c>
      <c r="AI14" s="215" t="n">
        <f aca="false">IF(ISERROR(VALUE(LEFT(H14))),LEFT(H14),VALUE(LEFT(H14)))</f>
        <v>5</v>
      </c>
      <c r="AJ14" s="215" t="n">
        <f aca="false">IF(ISERROR(VALUE(LEFT(I14))),LEFT(I14),VALUE(LEFT(I14)))</f>
        <v>5</v>
      </c>
      <c r="AK14" s="215" t="n">
        <f aca="false">IF(ISERROR(VALUE(LEFT(J14))),LEFT(J14),VALUE(LEFT(J14)))</f>
        <v>4</v>
      </c>
      <c r="AL14" s="215" t="n">
        <f aca="false">IF(ISERROR(VALUE(LEFT(K14))),LEFT(K14),VALUE(LEFT(K14)))</f>
        <v>5</v>
      </c>
      <c r="AM14" s="215" t="n">
        <f aca="false">IF(ISERROR(VALUE(LEFT(L14))),LEFT(L14),VALUE(LEFT(L14)))</f>
        <v>3</v>
      </c>
      <c r="AN14" s="215" t="n">
        <f aca="false">IF(ISERROR(VALUE(LEFT(M14))),LEFT(M14),VALUE(LEFT(M14)))</f>
        <v>3</v>
      </c>
      <c r="AO14" s="215" t="str">
        <f aca="false">IF(ISERROR(VALUE(LEFT(N14))),LEFT(N14),VALUE(LEFT(N14)))</f>
        <v/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7.25" hidden="false" customHeight="true" outlineLevel="0" collapsed="false">
      <c r="A15" s="179" t="n">
        <v>10</v>
      </c>
      <c r="B15" s="256"/>
      <c r="C15" s="107" t="s">
        <v>30</v>
      </c>
      <c r="D15" s="317" t="s">
        <v>645</v>
      </c>
      <c r="E15" s="318" t="n">
        <v>2651</v>
      </c>
      <c r="F15" s="80" t="s">
        <v>32</v>
      </c>
      <c r="G15" s="80" t="n">
        <v>5</v>
      </c>
      <c r="H15" s="80" t="n">
        <v>5</v>
      </c>
      <c r="I15" s="80" t="n">
        <v>4</v>
      </c>
      <c r="J15" s="80" t="n">
        <v>5</v>
      </c>
      <c r="K15" s="80" t="n">
        <v>5</v>
      </c>
      <c r="L15" s="80" t="n">
        <v>5</v>
      </c>
      <c r="M15" s="80" t="n">
        <v>5</v>
      </c>
      <c r="N15" s="80"/>
      <c r="O15" s="96"/>
      <c r="P15" s="80"/>
      <c r="Q15" s="80"/>
      <c r="R15" s="80"/>
      <c r="S15" s="80"/>
      <c r="T15" s="80"/>
      <c r="U15" s="80"/>
      <c r="V15" s="216" t="n">
        <f aca="false">IF(AC15&gt;0,IF(SUM(X15:Y15)/AC15&gt;0,2,IF(AND(SUM(X15:Y15)/AC15=0,Z15/AC15&gt;0),3,IF(AND((AB15/AC15+AA15/AC15)=1,AA15/AC15&gt;0),4,5))),0)</f>
        <v>4</v>
      </c>
      <c r="W15" s="177" t="n">
        <f aca="false">COUNTIF(AG15:AV15,"б")</f>
        <v>0</v>
      </c>
      <c r="X15" s="177" t="n">
        <f aca="false">COUNTIF(AG15:AV15,"д")</f>
        <v>0</v>
      </c>
      <c r="Y15" s="177" t="n">
        <f aca="false">COUNTIF(AG15:AV15,2)+COUNTIF(AG15:AV15,"н")+COUNTIF(AG15:AV15,"д")</f>
        <v>0</v>
      </c>
      <c r="Z15" s="177" t="n">
        <f aca="false">COUNTIF(AG15:AV15,Z$5)</f>
        <v>0</v>
      </c>
      <c r="AA15" s="177" t="n">
        <f aca="false">COUNTIF(AG15:AV15,AA$5)</f>
        <v>1</v>
      </c>
      <c r="AB15" s="177" t="n">
        <f aca="false">COUNTIF(AG15:AV15,AB$5)</f>
        <v>6</v>
      </c>
      <c r="AC15" s="177" t="n">
        <f aca="false">SUM(X15:AB15)</f>
        <v>7</v>
      </c>
      <c r="AD15" s="213" t="n">
        <f aca="false">IF(ISERROR(((X15+Y15)*2+Z15*3+AA15*4+AB15*5)/SUM(X15,Y15:AB15)),"",((X15+Y15)*2+Z15*3+AA15*4+AB15*5)/SUM(X15,Y15:AB15))</f>
        <v>4.85714285714286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5</v>
      </c>
      <c r="AI15" s="215" t="n">
        <f aca="false">IF(ISERROR(VALUE(LEFT(H15))),LEFT(H15),VALUE(LEFT(H15)))</f>
        <v>5</v>
      </c>
      <c r="AJ15" s="215" t="n">
        <f aca="false">IF(ISERROR(VALUE(LEFT(I15))),LEFT(I15),VALUE(LEFT(I15)))</f>
        <v>4</v>
      </c>
      <c r="AK15" s="215" t="n">
        <f aca="false">IF(ISERROR(VALUE(LEFT(J15))),LEFT(J15),VALUE(LEFT(J15)))</f>
        <v>5</v>
      </c>
      <c r="AL15" s="215" t="n">
        <f aca="false">IF(ISERROR(VALUE(LEFT(K15))),LEFT(K15),VALUE(LEFT(K15)))</f>
        <v>5</v>
      </c>
      <c r="AM15" s="215" t="n">
        <f aca="false">IF(ISERROR(VALUE(LEFT(L15))),LEFT(L15),VALUE(LEFT(L15)))</f>
        <v>5</v>
      </c>
      <c r="AN15" s="215" t="n">
        <f aca="false">IF(ISERROR(VALUE(LEFT(M15))),LEFT(M15),VALUE(LEFT(M15)))</f>
        <v>5</v>
      </c>
      <c r="AO15" s="215" t="str">
        <f aca="false">IF(ISERROR(VALUE(LEFT(N15))),LEFT(N15),VALUE(LEFT(N15)))</f>
        <v/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7.25" hidden="false" customHeight="true" outlineLevel="0" collapsed="false">
      <c r="A16" s="179" t="n">
        <v>11</v>
      </c>
      <c r="B16" s="256"/>
      <c r="C16" s="107" t="s">
        <v>30</v>
      </c>
      <c r="D16" s="317" t="s">
        <v>646</v>
      </c>
      <c r="E16" s="318" t="n">
        <v>2651</v>
      </c>
      <c r="F16" s="80" t="s">
        <v>32</v>
      </c>
      <c r="G16" s="80" t="n">
        <v>5</v>
      </c>
      <c r="H16" s="80" t="n">
        <v>5</v>
      </c>
      <c r="I16" s="80" t="n">
        <v>5</v>
      </c>
      <c r="J16" s="80" t="n">
        <v>4</v>
      </c>
      <c r="K16" s="80" t="n">
        <v>4</v>
      </c>
      <c r="L16" s="80" t="n">
        <v>5</v>
      </c>
      <c r="M16" s="80" t="n">
        <v>4</v>
      </c>
      <c r="N16" s="80"/>
      <c r="O16" s="96"/>
      <c r="P16" s="80"/>
      <c r="Q16" s="80"/>
      <c r="R16" s="80"/>
      <c r="S16" s="80"/>
      <c r="T16" s="80"/>
      <c r="U16" s="80"/>
      <c r="V16" s="216" t="n">
        <f aca="false">IF(AC16&gt;0,IF(SUM(X16:Y16)/AC16&gt;0,2,IF(AND(SUM(X16:Y16)/AC16=0,Z16/AC16&gt;0),3,IF(AND((AB16/AC16+AA16/AC16)=1,AA16/AC16&gt;0),4,5))),0)</f>
        <v>4</v>
      </c>
      <c r="W16" s="177" t="n">
        <f aca="false">COUNTIF(AG16:AV16,"б")</f>
        <v>0</v>
      </c>
      <c r="X16" s="177" t="n">
        <f aca="false">COUNTIF(AG16:AV16,"д")</f>
        <v>0</v>
      </c>
      <c r="Y16" s="177" t="n">
        <f aca="false">COUNTIF(AG16:AV16,2)+COUNTIF(AG16:AV16,"н")+COUNTIF(AG16:AV16,"д")</f>
        <v>0</v>
      </c>
      <c r="Z16" s="177" t="n">
        <f aca="false">COUNTIF(AG16:AV16,Z$5)</f>
        <v>0</v>
      </c>
      <c r="AA16" s="177" t="n">
        <f aca="false">COUNTIF(AG16:AV16,AA$5)</f>
        <v>3</v>
      </c>
      <c r="AB16" s="177" t="n">
        <f aca="false">COUNTIF(AG16:AV16,AB$5)</f>
        <v>4</v>
      </c>
      <c r="AC16" s="177" t="n">
        <f aca="false">SUM(X16:AB16)</f>
        <v>7</v>
      </c>
      <c r="AD16" s="213" t="n">
        <f aca="false">IF(ISERROR(((X16+Y16)*2+Z16*3+AA16*4+AB16*5)/SUM(X16,Y16:AB16)),"",((X16+Y16)*2+Z16*3+AA16*4+AB16*5)/SUM(X16,Y16:AB16))</f>
        <v>4.57142857142857</v>
      </c>
      <c r="AE16" s="214" t="n">
        <f aca="false">IF(AX16=5,0.5,IF(AX16=4,0.25,IF(AX16&lt;=3,0)))</f>
        <v>0</v>
      </c>
      <c r="AF16" s="1"/>
      <c r="AG16" s="215" t="str">
        <f aca="false">IF(ISERROR(VALUE(LEFT(F16))),LEFT(F16),VALUE(LEFT(F16)))</f>
        <v>з</v>
      </c>
      <c r="AH16" s="215" t="n">
        <f aca="false">IF(ISERROR(VALUE(LEFT(G16))),LEFT(G16),VALUE(LEFT(G16)))</f>
        <v>5</v>
      </c>
      <c r="AI16" s="215" t="n">
        <f aca="false">IF(ISERROR(VALUE(LEFT(H16))),LEFT(H16),VALUE(LEFT(H16)))</f>
        <v>5</v>
      </c>
      <c r="AJ16" s="215" t="n">
        <f aca="false">IF(ISERROR(VALUE(LEFT(I16))),LEFT(I16),VALUE(LEFT(I16)))</f>
        <v>5</v>
      </c>
      <c r="AK16" s="215" t="n">
        <f aca="false">IF(ISERROR(VALUE(LEFT(J16))),LEFT(J16),VALUE(LEFT(J16)))</f>
        <v>4</v>
      </c>
      <c r="AL16" s="215" t="n">
        <f aca="false">IF(ISERROR(VALUE(LEFT(K16))),LEFT(K16),VALUE(LEFT(K16)))</f>
        <v>4</v>
      </c>
      <c r="AM16" s="215" t="n">
        <f aca="false">IF(ISERROR(VALUE(LEFT(L16))),LEFT(L16),VALUE(LEFT(L16)))</f>
        <v>5</v>
      </c>
      <c r="AN16" s="215" t="n">
        <f aca="false">IF(ISERROR(VALUE(LEFT(M16))),LEFT(M16),VALUE(LEFT(M16)))</f>
        <v>4</v>
      </c>
      <c r="AO16" s="215" t="str">
        <f aca="false">IF(ISERROR(VALUE(LEFT(N16))),LEFT(N16),VALUE(LEFT(N16)))</f>
        <v/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7.25" hidden="false" customHeight="true" outlineLevel="0" collapsed="false">
      <c r="A17" s="179" t="n">
        <v>12</v>
      </c>
      <c r="B17" s="180"/>
      <c r="C17" s="107" t="s">
        <v>30</v>
      </c>
      <c r="D17" s="317" t="s">
        <v>647</v>
      </c>
      <c r="E17" s="318" t="n">
        <v>2651</v>
      </c>
      <c r="F17" s="80" t="s">
        <v>234</v>
      </c>
      <c r="G17" s="80" t="s">
        <v>134</v>
      </c>
      <c r="H17" s="80" t="n">
        <v>4</v>
      </c>
      <c r="I17" s="80" t="s">
        <v>504</v>
      </c>
      <c r="J17" s="80" t="s">
        <v>134</v>
      </c>
      <c r="K17" s="80" t="s">
        <v>504</v>
      </c>
      <c r="L17" s="80" t="s">
        <v>504</v>
      </c>
      <c r="M17" s="80" t="s">
        <v>134</v>
      </c>
      <c r="N17" s="80"/>
      <c r="O17" s="96"/>
      <c r="P17" s="80"/>
      <c r="Q17" s="80"/>
      <c r="R17" s="80"/>
      <c r="S17" s="80"/>
      <c r="T17" s="80"/>
      <c r="U17" s="80"/>
      <c r="V17" s="216" t="n">
        <f aca="false">IF(AC17&gt;0,IF(SUM(X17:Y17)/AC17&gt;0,2,IF(AND(SUM(X17:Y17)/AC17=0,Z17/AC17&gt;0),3,IF(AND((AB17/AC17+AA17/AC17)=1,AA17/AC17&gt;0),4,5))),0)</f>
        <v>4</v>
      </c>
      <c r="W17" s="177" t="n">
        <f aca="false">COUNTIF(AG17:AV17,"б")</f>
        <v>0</v>
      </c>
      <c r="X17" s="177" t="n">
        <f aca="false">COUNTIF(AG17:AV17,"д")</f>
        <v>0</v>
      </c>
      <c r="Y17" s="177" t="n">
        <f aca="false">COUNTIF(AG17:AV17,2)+COUNTIF(AG17:AV17,"н")+COUNTIF(AG17:AV17,"д")</f>
        <v>0</v>
      </c>
      <c r="Z17" s="177" t="n">
        <f aca="false">COUNTIF(AG17:AV17,Z$5)</f>
        <v>0</v>
      </c>
      <c r="AA17" s="177" t="n">
        <f aca="false">COUNTIF(AG17:AV17,AA$5)</f>
        <v>1</v>
      </c>
      <c r="AB17" s="177" t="n">
        <f aca="false">COUNTIF(AG17:AV17,AB$5)</f>
        <v>0</v>
      </c>
      <c r="AC17" s="177" t="n">
        <f aca="false">SUM(X17:AB17)</f>
        <v>1</v>
      </c>
      <c r="AD17" s="213" t="n">
        <f aca="false">IF(ISERROR(((X17+Y17)*2+Z17*3+AA17*4+AB17*5)/SUM(X17,Y17:AB17)),"",((X17+Y17)*2+Z17*3+AA17*4+AB17*5)/SUM(X17,Y17:AB17))</f>
        <v>4</v>
      </c>
      <c r="AE17" s="214" t="n">
        <f aca="false">IF(AX17=5,0.5,IF(AX17=4,0.25,IF(AX17&lt;=3,0)))</f>
        <v>0</v>
      </c>
      <c r="AF17" s="1"/>
      <c r="AG17" s="215" t="str">
        <f aca="false">IF(ISERROR(VALUE(LEFT(F17))),LEFT(F17),VALUE(LEFT(F17)))</f>
        <v>а</v>
      </c>
      <c r="AH17" s="215" t="str">
        <f aca="false">IF(ISERROR(VALUE(LEFT(G17))),LEFT(G17),VALUE(LEFT(G17)))</f>
        <v>а</v>
      </c>
      <c r="AI17" s="215" t="n">
        <f aca="false">IF(ISERROR(VALUE(LEFT(H17))),LEFT(H17),VALUE(LEFT(H17)))</f>
        <v>4</v>
      </c>
      <c r="AJ17" s="215" t="str">
        <f aca="false">IF(ISERROR(VALUE(LEFT(I17))),LEFT(I17),VALUE(LEFT(I17)))</f>
        <v>а</v>
      </c>
      <c r="AK17" s="215" t="str">
        <f aca="false">IF(ISERROR(VALUE(LEFT(J17))),LEFT(J17),VALUE(LEFT(J17)))</f>
        <v>а</v>
      </c>
      <c r="AL17" s="215" t="str">
        <f aca="false">IF(ISERROR(VALUE(LEFT(K17))),LEFT(K17),VALUE(LEFT(K17)))</f>
        <v>а</v>
      </c>
      <c r="AM17" s="215" t="str">
        <f aca="false">IF(ISERROR(VALUE(LEFT(L17))),LEFT(L17),VALUE(LEFT(L17)))</f>
        <v>а</v>
      </c>
      <c r="AN17" s="215" t="str">
        <f aca="false">IF(ISERROR(VALUE(LEFT(M17))),LEFT(M17),VALUE(LEFT(M17)))</f>
        <v>а</v>
      </c>
      <c r="AO17" s="215" t="str">
        <f aca="false">IF(ISERROR(VALUE(LEFT(N17))),LEFT(N17),VALUE(LEFT(N17)))</f>
        <v/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0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7.25" hidden="false" customHeight="true" outlineLevel="0" collapsed="false">
      <c r="A18" s="179" t="n">
        <v>13</v>
      </c>
      <c r="B18" s="180"/>
      <c r="C18" s="107" t="s">
        <v>30</v>
      </c>
      <c r="D18" s="317" t="s">
        <v>648</v>
      </c>
      <c r="E18" s="318" t="n">
        <v>2651</v>
      </c>
      <c r="F18" s="80" t="s">
        <v>32</v>
      </c>
      <c r="G18" s="80" t="n">
        <v>5</v>
      </c>
      <c r="H18" s="80" t="n">
        <v>5</v>
      </c>
      <c r="I18" s="80" t="n">
        <v>5</v>
      </c>
      <c r="J18" s="80" t="n">
        <v>4</v>
      </c>
      <c r="K18" s="80" t="n">
        <v>5</v>
      </c>
      <c r="L18" s="80" t="n">
        <v>3</v>
      </c>
      <c r="M18" s="80" t="n">
        <v>4</v>
      </c>
      <c r="N18" s="80"/>
      <c r="O18" s="96"/>
      <c r="P18" s="80"/>
      <c r="Q18" s="80"/>
      <c r="R18" s="80"/>
      <c r="S18" s="80"/>
      <c r="T18" s="80"/>
      <c r="U18" s="80"/>
      <c r="V18" s="216" t="n">
        <f aca="false">IF(AC18&gt;0,IF(SUM(X18:Y18)/AC18&gt;0,2,IF(AND(SUM(X18:Y18)/AC18=0,Z18/AC18&gt;0),3,IF(AND((AB18/AC18+AA18/AC18)=1,AA18/AC18&gt;0),4,5))),0)</f>
        <v>3</v>
      </c>
      <c r="W18" s="177" t="n">
        <f aca="false">COUNTIF(AG18:AV18,"б")</f>
        <v>0</v>
      </c>
      <c r="X18" s="177" t="n">
        <f aca="false">COUNTIF(AG18:AV18,"д")</f>
        <v>0</v>
      </c>
      <c r="Y18" s="177" t="n">
        <f aca="false">COUNTIF(AG18:AV18,2)+COUNTIF(AG18:AV18,"н")+COUNTIF(AG18:AV18,"д")</f>
        <v>0</v>
      </c>
      <c r="Z18" s="177" t="n">
        <f aca="false">COUNTIF(AG18:AV18,Z$5)</f>
        <v>1</v>
      </c>
      <c r="AA18" s="177" t="n">
        <f aca="false">COUNTIF(AG18:AV18,AA$5)</f>
        <v>2</v>
      </c>
      <c r="AB18" s="177" t="n">
        <f aca="false">COUNTIF(AG18:AV18,AB$5)</f>
        <v>4</v>
      </c>
      <c r="AC18" s="177" t="n">
        <f aca="false">SUM(X18:AB18)</f>
        <v>7</v>
      </c>
      <c r="AD18" s="213" t="n">
        <f aca="false">IF(ISERROR(((X18+Y18)*2+Z18*3+AA18*4+AB18*5)/SUM(X18,Y18:AB18)),"",((X18+Y18)*2+Z18*3+AA18*4+AB18*5)/SUM(X18,Y18:AB18))</f>
        <v>4.42857142857143</v>
      </c>
      <c r="AE18" s="214" t="n">
        <f aca="false">IF(AX18=5,0.5,IF(AX18=4,0.25,IF(AX18&lt;=3,0)))</f>
        <v>0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5</v>
      </c>
      <c r="AI18" s="215" t="n">
        <f aca="false">IF(ISERROR(VALUE(LEFT(H18))),LEFT(H18),VALUE(LEFT(H18)))</f>
        <v>5</v>
      </c>
      <c r="AJ18" s="215" t="n">
        <f aca="false">IF(ISERROR(VALUE(LEFT(I18))),LEFT(I18),VALUE(LEFT(I18)))</f>
        <v>5</v>
      </c>
      <c r="AK18" s="215" t="n">
        <f aca="false">IF(ISERROR(VALUE(LEFT(J18))),LEFT(J18),VALUE(LEFT(J18)))</f>
        <v>4</v>
      </c>
      <c r="AL18" s="215" t="n">
        <f aca="false">IF(ISERROR(VALUE(LEFT(K18))),LEFT(K18),VALUE(LEFT(K18)))</f>
        <v>5</v>
      </c>
      <c r="AM18" s="215" t="n">
        <f aca="false">IF(ISERROR(VALUE(LEFT(L18))),LEFT(L18),VALUE(LEFT(L18)))</f>
        <v>3</v>
      </c>
      <c r="AN18" s="215" t="n">
        <f aca="false">IF(ISERROR(VALUE(LEFT(M18))),LEFT(M18),VALUE(LEFT(M18)))</f>
        <v>4</v>
      </c>
      <c r="AO18" s="215" t="str">
        <f aca="false">IF(ISERROR(VALUE(LEFT(N18))),LEFT(N18),VALUE(LEFT(N18)))</f>
        <v/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7.25" hidden="false" customHeight="true" outlineLevel="0" collapsed="false">
      <c r="A19" s="179" t="n">
        <v>14</v>
      </c>
      <c r="B19" s="180"/>
      <c r="C19" s="107" t="s">
        <v>30</v>
      </c>
      <c r="D19" s="317" t="s">
        <v>649</v>
      </c>
      <c r="E19" s="318" t="n">
        <v>2651</v>
      </c>
      <c r="F19" s="80" t="s">
        <v>32</v>
      </c>
      <c r="G19" s="80" t="n">
        <v>5</v>
      </c>
      <c r="H19" s="80" t="n">
        <v>5</v>
      </c>
      <c r="I19" s="80" t="n">
        <v>5</v>
      </c>
      <c r="J19" s="80" t="n">
        <v>3</v>
      </c>
      <c r="K19" s="80" t="n">
        <v>5</v>
      </c>
      <c r="L19" s="80" t="n">
        <v>4</v>
      </c>
      <c r="M19" s="80" t="n">
        <v>4</v>
      </c>
      <c r="N19" s="80"/>
      <c r="O19" s="80"/>
      <c r="P19" s="80"/>
      <c r="Q19" s="80"/>
      <c r="R19" s="80"/>
      <c r="S19" s="80"/>
      <c r="T19" s="80"/>
      <c r="U19" s="80"/>
      <c r="V19" s="216" t="n">
        <f aca="false">IF(AC19&gt;0,IF(SUM(X19:Y19)/AC19&gt;0,2,IF(AND(SUM(X19:Y19)/AC19=0,Z19/AC19&gt;0),3,IF(AND((AB19/AC19+AA19/AC19)=1,AA19/AC19&gt;0),4,5))),0)</f>
        <v>3</v>
      </c>
      <c r="W19" s="177" t="n">
        <f aca="false">COUNTIF(AG19:AV19,"б")</f>
        <v>0</v>
      </c>
      <c r="X19" s="177" t="n">
        <f aca="false">COUNTIF(AG19:AV19,"д")</f>
        <v>0</v>
      </c>
      <c r="Y19" s="177" t="n">
        <f aca="false">COUNTIF(AG19:AV19,2)+COUNTIF(AG19:AV19,"н")+COUNTIF(AG19:AV19,"д")</f>
        <v>0</v>
      </c>
      <c r="Z19" s="177" t="n">
        <f aca="false">COUNTIF(AG19:AV19,Z$5)</f>
        <v>1</v>
      </c>
      <c r="AA19" s="177" t="n">
        <f aca="false">COUNTIF(AG19:AV19,AA$5)</f>
        <v>2</v>
      </c>
      <c r="AB19" s="177" t="n">
        <f aca="false">COUNTIF(AG19:AV19,AB$5)</f>
        <v>4</v>
      </c>
      <c r="AC19" s="177" t="n">
        <f aca="false">SUM(X19:AB19)</f>
        <v>7</v>
      </c>
      <c r="AD19" s="213" t="n">
        <f aca="false">IF(ISERROR(((X19+Y19)*2+Z19*3+AA19*4+AB19*5)/SUM(X19,Y19:AB19)),"",((X19+Y19)*2+Z19*3+AA19*4+AB19*5)/SUM(X19,Y19:AB19))</f>
        <v>4.42857142857143</v>
      </c>
      <c r="AE19" s="214" t="n">
        <f aca="false">IF(AX19=5,0.5,IF(AX19=4,0.25,IF(AX19&lt;=3,0)))</f>
        <v>0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5</v>
      </c>
      <c r="AI19" s="215" t="n">
        <f aca="false">IF(ISERROR(VALUE(LEFT(H19))),LEFT(H19),VALUE(LEFT(H19)))</f>
        <v>5</v>
      </c>
      <c r="AJ19" s="215" t="n">
        <f aca="false">IF(ISERROR(VALUE(LEFT(I19))),LEFT(I19),VALUE(LEFT(I19)))</f>
        <v>5</v>
      </c>
      <c r="AK19" s="215" t="n">
        <f aca="false">IF(ISERROR(VALUE(LEFT(J19))),LEFT(J19),VALUE(LEFT(J19)))</f>
        <v>3</v>
      </c>
      <c r="AL19" s="215" t="n">
        <f aca="false">IF(ISERROR(VALUE(LEFT(K19))),LEFT(K19),VALUE(LEFT(K19)))</f>
        <v>5</v>
      </c>
      <c r="AM19" s="215" t="n">
        <f aca="false">IF(ISERROR(VALUE(LEFT(L19))),LEFT(L19),VALUE(LEFT(L19)))</f>
        <v>4</v>
      </c>
      <c r="AN19" s="215" t="n">
        <f aca="false">IF(ISERROR(VALUE(LEFT(M19))),LEFT(M19),VALUE(LEFT(M19)))</f>
        <v>4</v>
      </c>
      <c r="AO19" s="215" t="str">
        <f aca="false">IF(ISERROR(VALUE(LEFT(N19))),LEFT(N19),VALUE(LEFT(N19)))</f>
        <v/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7.25" hidden="false" customHeight="true" outlineLevel="0" collapsed="false">
      <c r="A20" s="179" t="n">
        <v>15</v>
      </c>
      <c r="B20" s="180"/>
      <c r="C20" s="107" t="s">
        <v>30</v>
      </c>
      <c r="D20" s="317" t="s">
        <v>650</v>
      </c>
      <c r="E20" s="318" t="n">
        <v>2651</v>
      </c>
      <c r="F20" s="80" t="s">
        <v>32</v>
      </c>
      <c r="G20" s="80" t="n">
        <v>5</v>
      </c>
      <c r="H20" s="80" t="n">
        <v>5</v>
      </c>
      <c r="I20" s="80" t="n">
        <v>5</v>
      </c>
      <c r="J20" s="80" t="n">
        <v>5</v>
      </c>
      <c r="K20" s="80" t="n">
        <v>5</v>
      </c>
      <c r="L20" s="80" t="n">
        <v>4</v>
      </c>
      <c r="M20" s="80" t="n">
        <v>4</v>
      </c>
      <c r="N20" s="80"/>
      <c r="O20" s="96"/>
      <c r="P20" s="80"/>
      <c r="Q20" s="80"/>
      <c r="R20" s="80"/>
      <c r="S20" s="80"/>
      <c r="T20" s="80"/>
      <c r="U20" s="80"/>
      <c r="V20" s="216" t="n">
        <f aca="false">IF(AC20&gt;0,IF(SUM(X20:Y20)/AC20&gt;0,2,IF(AND(SUM(X20:Y20)/AC20=0,Z20/AC20&gt;0),3,IF(AND((AB20/AC20+AA20/AC20)=1,AA20/AC20&gt;0),4,5))),0)</f>
        <v>4</v>
      </c>
      <c r="W20" s="177" t="n">
        <f aca="false">COUNTIF(AG20:AV20,"б")</f>
        <v>0</v>
      </c>
      <c r="X20" s="177" t="n">
        <f aca="false">COUNTIF(AG20:AV20,"д")</f>
        <v>0</v>
      </c>
      <c r="Y20" s="177" t="n">
        <f aca="false">COUNTIF(AG20:AV20,2)+COUNTIF(AG20:AV20,"н")+COUNTIF(AG20:AV20,"д")</f>
        <v>0</v>
      </c>
      <c r="Z20" s="177" t="n">
        <f aca="false">COUNTIF(AG20:AV20,Z$5)</f>
        <v>0</v>
      </c>
      <c r="AA20" s="177" t="n">
        <f aca="false">COUNTIF(AG20:AV20,AA$5)</f>
        <v>2</v>
      </c>
      <c r="AB20" s="177" t="n">
        <f aca="false">COUNTIF(AG20:AV20,AB$5)</f>
        <v>5</v>
      </c>
      <c r="AC20" s="177" t="n">
        <f aca="false">SUM(X20:AB20)</f>
        <v>7</v>
      </c>
      <c r="AD20" s="213" t="n">
        <f aca="false">IF(ISERROR(((X20+Y20)*2+Z20*3+AA20*4+AB20*5)/SUM(X20,Y20:AB20)),"",((X20+Y20)*2+Z20*3+AA20*4+AB20*5)/SUM(X20,Y20:AB20))</f>
        <v>4.71428571428571</v>
      </c>
      <c r="AE20" s="214" t="n">
        <f aca="false">IF(AX20=5,0.5,IF(AX20=4,0.25,IF(AX20&lt;=3,0)))</f>
        <v>0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5</v>
      </c>
      <c r="AI20" s="215" t="n">
        <f aca="false">IF(ISERROR(VALUE(LEFT(H20))),LEFT(H20),VALUE(LEFT(H20)))</f>
        <v>5</v>
      </c>
      <c r="AJ20" s="215" t="n">
        <f aca="false">IF(ISERROR(VALUE(LEFT(I20))),LEFT(I20),VALUE(LEFT(I20)))</f>
        <v>5</v>
      </c>
      <c r="AK20" s="215" t="n">
        <f aca="false">IF(ISERROR(VALUE(LEFT(J20))),LEFT(J20),VALUE(LEFT(J20)))</f>
        <v>5</v>
      </c>
      <c r="AL20" s="215" t="n">
        <f aca="false">IF(ISERROR(VALUE(LEFT(K20))),LEFT(K20),VALUE(LEFT(K20)))</f>
        <v>5</v>
      </c>
      <c r="AM20" s="215" t="n">
        <f aca="false">IF(ISERROR(VALUE(LEFT(L20))),LEFT(L20),VALUE(LEFT(L20)))</f>
        <v>4</v>
      </c>
      <c r="AN20" s="215" t="n">
        <f aca="false">IF(ISERROR(VALUE(LEFT(M20))),LEFT(M20),VALUE(LEFT(M20)))</f>
        <v>4</v>
      </c>
      <c r="AO20" s="215" t="str">
        <f aca="false">IF(ISERROR(VALUE(LEFT(N20))),LEFT(N20),VALUE(LEFT(N20)))</f>
        <v/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7.25" hidden="false" customHeight="true" outlineLevel="0" collapsed="false">
      <c r="A21" s="179" t="n">
        <v>16</v>
      </c>
      <c r="B21" s="180"/>
      <c r="C21" s="107" t="s">
        <v>307</v>
      </c>
      <c r="D21" s="317" t="s">
        <v>651</v>
      </c>
      <c r="E21" s="318" t="n">
        <v>2651</v>
      </c>
      <c r="F21" s="80" t="s">
        <v>32</v>
      </c>
      <c r="G21" s="80" t="n">
        <v>4</v>
      </c>
      <c r="H21" s="80" t="n">
        <v>5</v>
      </c>
      <c r="I21" s="80" t="n">
        <v>5</v>
      </c>
      <c r="J21" s="80" t="n">
        <v>4</v>
      </c>
      <c r="K21" s="80" t="n">
        <v>5</v>
      </c>
      <c r="L21" s="80" t="n">
        <v>3</v>
      </c>
      <c r="M21" s="80" t="n">
        <v>5</v>
      </c>
      <c r="N21" s="80"/>
      <c r="O21" s="96"/>
      <c r="P21" s="80"/>
      <c r="Q21" s="80"/>
      <c r="R21" s="80"/>
      <c r="S21" s="80"/>
      <c r="T21" s="80"/>
      <c r="U21" s="80"/>
      <c r="V21" s="216" t="n">
        <f aca="false">IF(AC21&gt;0,IF(SUM(X21:Y21)/AC21&gt;0,2,IF(AND(SUM(X21:Y21)/AC21=0,Z21/AC21&gt;0),3,IF(AND((AB21/AC21+AA21/AC21)=1,AA21/AC21&gt;0),4,5))),0)</f>
        <v>3</v>
      </c>
      <c r="W21" s="177" t="n">
        <f aca="false">COUNTIF(AG21:AV21,"б")</f>
        <v>0</v>
      </c>
      <c r="X21" s="177" t="n">
        <f aca="false">COUNTIF(AG21:AV21,"д")</f>
        <v>0</v>
      </c>
      <c r="Y21" s="177" t="n">
        <f aca="false">COUNTIF(AG21:AV21,2)+COUNTIF(AG21:AV21,"н")+COUNTIF(AG21:AV21,"д")</f>
        <v>0</v>
      </c>
      <c r="Z21" s="177" t="n">
        <f aca="false">COUNTIF(AG21:AV21,Z$5)</f>
        <v>1</v>
      </c>
      <c r="AA21" s="177" t="n">
        <f aca="false">COUNTIF(AG21:AV21,AA$5)</f>
        <v>2</v>
      </c>
      <c r="AB21" s="177" t="n">
        <f aca="false">COUNTIF(AG21:AV21,AB$5)</f>
        <v>4</v>
      </c>
      <c r="AC21" s="177" t="n">
        <f aca="false">SUM(X21:AB21)</f>
        <v>7</v>
      </c>
      <c r="AD21" s="213" t="n">
        <f aca="false">IF(ISERROR(((X21+Y21)*2+Z21*3+AA21*4+AB21*5)/SUM(X21,Y21:AB21)),"",((X21+Y21)*2+Z21*3+AA21*4+AB21*5)/SUM(X21,Y21:AB21))</f>
        <v>4.42857142857143</v>
      </c>
      <c r="AE21" s="214" t="n">
        <f aca="false">IF(AX21=5,0.5,IF(AX21=4,0.25,IF(AX21&lt;=3,0)))</f>
        <v>0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4</v>
      </c>
      <c r="AI21" s="215" t="n">
        <f aca="false">IF(ISERROR(VALUE(LEFT(H21))),LEFT(H21),VALUE(LEFT(H21)))</f>
        <v>5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4</v>
      </c>
      <c r="AL21" s="215" t="n">
        <f aca="false">IF(ISERROR(VALUE(LEFT(K21))),LEFT(K21),VALUE(LEFT(K21)))</f>
        <v>5</v>
      </c>
      <c r="AM21" s="215" t="n">
        <f aca="false">IF(ISERROR(VALUE(LEFT(L21))),LEFT(L21),VALUE(LEFT(L21)))</f>
        <v>3</v>
      </c>
      <c r="AN21" s="215" t="n">
        <f aca="false">IF(ISERROR(VALUE(LEFT(M21))),LEFT(M21),VALUE(LEFT(M21)))</f>
        <v>5</v>
      </c>
      <c r="AO21" s="215" t="str">
        <f aca="false">IF(ISERROR(VALUE(LEFT(N21))),LEFT(N21),VALUE(LEFT(N21)))</f>
        <v/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7.25" hidden="false" customHeight="true" outlineLevel="0" collapsed="false">
      <c r="A22" s="179" t="n">
        <v>17</v>
      </c>
      <c r="B22" s="180"/>
      <c r="C22" s="107" t="s">
        <v>30</v>
      </c>
      <c r="D22" s="317" t="s">
        <v>652</v>
      </c>
      <c r="E22" s="318" t="n">
        <v>2651</v>
      </c>
      <c r="F22" s="80" t="s">
        <v>32</v>
      </c>
      <c r="G22" s="80" t="n">
        <v>4</v>
      </c>
      <c r="H22" s="80" t="n">
        <v>5</v>
      </c>
      <c r="I22" s="80" t="n">
        <v>4</v>
      </c>
      <c r="J22" s="80" t="n">
        <v>4</v>
      </c>
      <c r="K22" s="80" t="n">
        <v>5</v>
      </c>
      <c r="L22" s="80" t="n">
        <v>3</v>
      </c>
      <c r="M22" s="80" t="n">
        <v>3</v>
      </c>
      <c r="N22" s="80"/>
      <c r="O22" s="96"/>
      <c r="P22" s="80"/>
      <c r="Q22" s="80"/>
      <c r="R22" s="80"/>
      <c r="S22" s="80"/>
      <c r="T22" s="80"/>
      <c r="U22" s="80"/>
      <c r="V22" s="216" t="n">
        <f aca="false">IF(AC22&gt;0,IF(SUM(X22:Y22)/AC22&gt;0,2,IF(AND(SUM(X22:Y22)/AC22=0,Z22/AC22&gt;0),3,IF(AND((AB22/AC22+AA22/AC22)=1,AA22/AC22&gt;0),4,5))),0)</f>
        <v>3</v>
      </c>
      <c r="W22" s="177" t="n">
        <f aca="false">COUNTIF(AG22:AV22,"б")</f>
        <v>0</v>
      </c>
      <c r="X22" s="177" t="n">
        <f aca="false">COUNTIF(AG22:AV22,"д")</f>
        <v>0</v>
      </c>
      <c r="Y22" s="177" t="n">
        <f aca="false">COUNTIF(AG22:AV22,2)+COUNTIF(AG22:AV22,"н")+COUNTIF(AG22:AV22,"д")</f>
        <v>0</v>
      </c>
      <c r="Z22" s="177" t="n">
        <f aca="false">COUNTIF(AG22:AV22,Z$5)</f>
        <v>2</v>
      </c>
      <c r="AA22" s="177" t="n">
        <f aca="false">COUNTIF(AG22:AV22,AA$5)</f>
        <v>3</v>
      </c>
      <c r="AB22" s="177" t="n">
        <f aca="false">COUNTIF(AG22:AV22,AB$5)</f>
        <v>2</v>
      </c>
      <c r="AC22" s="177" t="n">
        <f aca="false">SUM(X22:AB22)</f>
        <v>7</v>
      </c>
      <c r="AD22" s="213" t="n">
        <f aca="false">IF(ISERROR(((X22+Y22)*2+Z22*3+AA22*4+AB22*5)/SUM(X22,Y22:AB22)),"",((X22+Y22)*2+Z22*3+AA22*4+AB22*5)/SUM(X22,Y22:AB22))</f>
        <v>4</v>
      </c>
      <c r="AE22" s="214" t="n">
        <f aca="false">IF(AX22=5,0.5,IF(AX22=4,0.25,IF(AX22&lt;=3,0)))</f>
        <v>0</v>
      </c>
      <c r="AF22" s="1"/>
      <c r="AG22" s="215" t="str">
        <f aca="false">IF(ISERROR(VALUE(LEFT(F22))),LEFT(F22),VALUE(LEFT(F22)))</f>
        <v>з</v>
      </c>
      <c r="AH22" s="215" t="n">
        <f aca="false">IF(ISERROR(VALUE(LEFT(G22))),LEFT(G22),VALUE(LEFT(G22)))</f>
        <v>4</v>
      </c>
      <c r="AI22" s="215" t="n">
        <f aca="false">IF(ISERROR(VALUE(LEFT(H22))),LEFT(H22),VALUE(LEFT(H22)))</f>
        <v>5</v>
      </c>
      <c r="AJ22" s="215" t="n">
        <f aca="false">IF(ISERROR(VALUE(LEFT(I22))),LEFT(I22),VALUE(LEFT(I22)))</f>
        <v>4</v>
      </c>
      <c r="AK22" s="215" t="n">
        <f aca="false">IF(ISERROR(VALUE(LEFT(J22))),LEFT(J22),VALUE(LEFT(J22)))</f>
        <v>4</v>
      </c>
      <c r="AL22" s="215" t="n">
        <f aca="false">IF(ISERROR(VALUE(LEFT(K22))),LEFT(K22),VALUE(LEFT(K22)))</f>
        <v>5</v>
      </c>
      <c r="AM22" s="215" t="n">
        <f aca="false">IF(ISERROR(VALUE(LEFT(L22))),LEFT(L22),VALUE(LEFT(L22)))</f>
        <v>3</v>
      </c>
      <c r="AN22" s="215" t="n">
        <f aca="false">IF(ISERROR(VALUE(LEFT(M22))),LEFT(M22),VALUE(LEFT(M22)))</f>
        <v>3</v>
      </c>
      <c r="AO22" s="215" t="str">
        <f aca="false">IF(ISERROR(VALUE(LEFT(N22))),LEFT(N22),VALUE(LEFT(N22)))</f>
        <v/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7.25" hidden="false" customHeight="true" outlineLevel="0" collapsed="false">
      <c r="A23" s="179" t="n">
        <v>18</v>
      </c>
      <c r="B23" s="180"/>
      <c r="C23" s="107" t="s">
        <v>30</v>
      </c>
      <c r="D23" s="317" t="s">
        <v>653</v>
      </c>
      <c r="E23" s="318" t="n">
        <v>2651</v>
      </c>
      <c r="F23" s="80" t="s">
        <v>32</v>
      </c>
      <c r="G23" s="80" t="n">
        <v>4</v>
      </c>
      <c r="H23" s="80" t="n">
        <v>4</v>
      </c>
      <c r="I23" s="80" t="n">
        <v>5</v>
      </c>
      <c r="J23" s="80" t="n">
        <v>5</v>
      </c>
      <c r="K23" s="80" t="n">
        <v>5</v>
      </c>
      <c r="L23" s="320" t="s">
        <v>338</v>
      </c>
      <c r="M23" s="80" t="n">
        <v>4</v>
      </c>
      <c r="N23" s="80"/>
      <c r="O23" s="96"/>
      <c r="P23" s="80"/>
      <c r="Q23" s="80"/>
      <c r="R23" s="80"/>
      <c r="S23" s="80"/>
      <c r="T23" s="80"/>
      <c r="U23" s="80"/>
      <c r="V23" s="216" t="n">
        <f aca="false">IF(AC23&gt;0,IF(SUM(X23:Y23)/AC23&gt;0,2,IF(AND(SUM(X23:Y23)/AC23=0,Z23/AC23&gt;0),3,IF(AND((AB23/AC23+AA23/AC23)=1,AA23/AC23&gt;0),4,5))),0)</f>
        <v>2</v>
      </c>
      <c r="W23" s="177" t="n">
        <f aca="false">COUNTIF(AG23:AV23,"б")</f>
        <v>0</v>
      </c>
      <c r="X23" s="177" t="n">
        <f aca="false">COUNTIF(AG23:AV23,"д")</f>
        <v>0</v>
      </c>
      <c r="Y23" s="177" t="n">
        <f aca="false">COUNTIF(AG23:AV23,2)+COUNTIF(AG23:AV23,"н")+COUNTIF(AG23:AV23,"д")</f>
        <v>1</v>
      </c>
      <c r="Z23" s="177" t="n">
        <f aca="false">COUNTIF(AG23:AV23,Z$5)</f>
        <v>0</v>
      </c>
      <c r="AA23" s="177" t="n">
        <f aca="false">COUNTIF(AG23:AV23,AA$5)</f>
        <v>3</v>
      </c>
      <c r="AB23" s="177" t="n">
        <f aca="false">COUNTIF(AG23:AV23,AB$5)</f>
        <v>3</v>
      </c>
      <c r="AC23" s="177" t="n">
        <f aca="false">SUM(X23:AB23)</f>
        <v>7</v>
      </c>
      <c r="AD23" s="213" t="n">
        <f aca="false">IF(ISERROR(((X23+Y23)*2+Z23*3+AA23*4+AB23*5)/SUM(X23,Y23:AB23)),"",((X23+Y23)*2+Z23*3+AA23*4+AB23*5)/SUM(X23,Y23:AB23))</f>
        <v>4.14285714285714</v>
      </c>
      <c r="AE23" s="214" t="n">
        <f aca="false">IF(AX23=5,0.5,IF(AX23=4,0.25,IF(AX23&lt;=3,0)))</f>
        <v>0</v>
      </c>
      <c r="AF23" s="1"/>
      <c r="AG23" s="215" t="str">
        <f aca="false">IF(ISERROR(VALUE(LEFT(F23))),LEFT(F23),VALUE(LEFT(F23)))</f>
        <v>з</v>
      </c>
      <c r="AH23" s="215" t="n">
        <f aca="false">IF(ISERROR(VALUE(LEFT(G23))),LEFT(G23),VALUE(LEFT(G23)))</f>
        <v>4</v>
      </c>
      <c r="AI23" s="215" t="n">
        <f aca="false">IF(ISERROR(VALUE(LEFT(H23))),LEFT(H23),VALUE(LEFT(H23)))</f>
        <v>4</v>
      </c>
      <c r="AJ23" s="215" t="n">
        <f aca="false">IF(ISERROR(VALUE(LEFT(I23))),LEFT(I23),VALUE(LEFT(I23)))</f>
        <v>5</v>
      </c>
      <c r="AK23" s="215" t="n">
        <f aca="false">IF(ISERROR(VALUE(LEFT(J23))),LEFT(J23),VALUE(LEFT(J23)))</f>
        <v>5</v>
      </c>
      <c r="AL23" s="215" t="n">
        <f aca="false">IF(ISERROR(VALUE(LEFT(K23))),LEFT(K23),VALUE(LEFT(K23)))</f>
        <v>5</v>
      </c>
      <c r="AM23" s="215" t="n">
        <f aca="false">IF(ISERROR(VALUE(LEFT(L23))),LEFT(L23),VALUE(LEFT(L23)))</f>
        <v>2</v>
      </c>
      <c r="AN23" s="215" t="n">
        <f aca="false">IF(ISERROR(VALUE(LEFT(M23))),LEFT(M23),VALUE(LEFT(M23)))</f>
        <v>4</v>
      </c>
      <c r="AO23" s="215" t="str">
        <f aca="false">IF(ISERROR(VALUE(LEFT(N23))),LEFT(N23),VALUE(LEFT(N23)))</f>
        <v/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7.25" hidden="false" customHeight="true" outlineLevel="0" collapsed="false">
      <c r="A24" s="179" t="n">
        <v>19</v>
      </c>
      <c r="B24" s="180"/>
      <c r="C24" s="107" t="s">
        <v>30</v>
      </c>
      <c r="D24" s="317" t="s">
        <v>654</v>
      </c>
      <c r="E24" s="318" t="n">
        <v>2651</v>
      </c>
      <c r="F24" s="80" t="s">
        <v>32</v>
      </c>
      <c r="G24" s="80" t="n">
        <v>5</v>
      </c>
      <c r="H24" s="80" t="n">
        <v>5</v>
      </c>
      <c r="I24" s="80" t="n">
        <v>4</v>
      </c>
      <c r="J24" s="80" t="n">
        <v>4</v>
      </c>
      <c r="K24" s="80" t="n">
        <v>5</v>
      </c>
      <c r="L24" s="80" t="n">
        <v>5</v>
      </c>
      <c r="M24" s="80" t="n">
        <v>4</v>
      </c>
      <c r="N24" s="80"/>
      <c r="O24" s="96"/>
      <c r="P24" s="80"/>
      <c r="Q24" s="80"/>
      <c r="R24" s="80"/>
      <c r="S24" s="80"/>
      <c r="T24" s="80"/>
      <c r="U24" s="80"/>
      <c r="V24" s="216" t="n">
        <f aca="false">IF(AC24&gt;0,IF(SUM(X24:Y24)/AC24&gt;0,2,IF(AND(SUM(X24:Y24)/AC24=0,Z24/AC24&gt;0),3,IF(AND((AB24/AC24+AA24/AC24)=1,AA24/AC24&gt;0),4,5))),0)</f>
        <v>4</v>
      </c>
      <c r="W24" s="177" t="n">
        <f aca="false">COUNTIF(AG24:AV24,"б")</f>
        <v>0</v>
      </c>
      <c r="X24" s="177" t="n">
        <f aca="false">COUNTIF(AG24:AV24,"д")</f>
        <v>0</v>
      </c>
      <c r="Y24" s="177" t="n">
        <f aca="false">COUNTIF(AG24:AV24,2)+COUNTIF(AG24:AV24,"н")+COUNTIF(AG24:AV24,"д")</f>
        <v>0</v>
      </c>
      <c r="Z24" s="177" t="n">
        <f aca="false">COUNTIF(AG24:AV24,Z$5)</f>
        <v>0</v>
      </c>
      <c r="AA24" s="177" t="n">
        <f aca="false">COUNTIF(AG24:AV24,AA$5)</f>
        <v>3</v>
      </c>
      <c r="AB24" s="177" t="n">
        <f aca="false">COUNTIF(AG24:AV24,AB$5)</f>
        <v>4</v>
      </c>
      <c r="AC24" s="177" t="n">
        <f aca="false">SUM(X24:AB24)</f>
        <v>7</v>
      </c>
      <c r="AD24" s="213" t="n">
        <f aca="false">IF(ISERROR(((X24+Y24)*2+Z24*3+AA24*4+AB24*5)/SUM(X24,Y24:AB24)),"",((X24+Y24)*2+Z24*3+AA24*4+AB24*5)/SUM(X24,Y24:AB24))</f>
        <v>4.57142857142857</v>
      </c>
      <c r="AE24" s="214" t="n">
        <f aca="false">IF(AX24=5,0.5,IF(AX24=4,0.25,IF(AX24&lt;=3,0)))</f>
        <v>0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5</v>
      </c>
      <c r="AI24" s="215" t="n">
        <f aca="false">IF(ISERROR(VALUE(LEFT(H24))),LEFT(H24),VALUE(LEFT(H24)))</f>
        <v>5</v>
      </c>
      <c r="AJ24" s="215" t="n">
        <f aca="false">IF(ISERROR(VALUE(LEFT(I24))),LEFT(I24),VALUE(LEFT(I24)))</f>
        <v>4</v>
      </c>
      <c r="AK24" s="215" t="n">
        <f aca="false">IF(ISERROR(VALUE(LEFT(J24))),LEFT(J24),VALUE(LEFT(J24)))</f>
        <v>4</v>
      </c>
      <c r="AL24" s="215" t="n">
        <f aca="false">IF(ISERROR(VALUE(LEFT(K24))),LEFT(K24),VALUE(LEFT(K24)))</f>
        <v>5</v>
      </c>
      <c r="AM24" s="215" t="n">
        <f aca="false">IF(ISERROR(VALUE(LEFT(L24))),LEFT(L24),VALUE(LEFT(L24)))</f>
        <v>5</v>
      </c>
      <c r="AN24" s="215" t="n">
        <f aca="false">IF(ISERROR(VALUE(LEFT(M24))),LEFT(M24),VALUE(LEFT(M24)))</f>
        <v>4</v>
      </c>
      <c r="AO24" s="215" t="str">
        <f aca="false">IF(ISERROR(VALUE(LEFT(N24))),LEFT(N24),VALUE(LEFT(N24)))</f>
        <v/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7.25" hidden="false" customHeight="true" outlineLevel="0" collapsed="false">
      <c r="A25" s="179" t="n">
        <v>20</v>
      </c>
      <c r="B25" s="180"/>
      <c r="C25" s="107" t="s">
        <v>30</v>
      </c>
      <c r="D25" s="317" t="s">
        <v>655</v>
      </c>
      <c r="E25" s="318" t="n">
        <v>2651</v>
      </c>
      <c r="F25" s="80" t="s">
        <v>32</v>
      </c>
      <c r="G25" s="80" t="n">
        <v>4</v>
      </c>
      <c r="H25" s="80" t="n">
        <v>5</v>
      </c>
      <c r="I25" s="80" t="n">
        <v>5</v>
      </c>
      <c r="J25" s="80" t="n">
        <v>5</v>
      </c>
      <c r="K25" s="80" t="n">
        <v>5</v>
      </c>
      <c r="L25" s="80" t="n">
        <v>3</v>
      </c>
      <c r="M25" s="80" t="n">
        <v>3</v>
      </c>
      <c r="N25" s="80"/>
      <c r="O25" s="96"/>
      <c r="P25" s="80"/>
      <c r="Q25" s="80"/>
      <c r="R25" s="80"/>
      <c r="S25" s="80"/>
      <c r="T25" s="80"/>
      <c r="U25" s="80"/>
      <c r="V25" s="216" t="n">
        <f aca="false">IF(AC25&gt;0,IF(SUM(X25:Y25)/AC25&gt;0,2,IF(AND(SUM(X25:Y25)/AC25=0,Z25/AC25&gt;0),3,IF(AND((AB25/AC25+AA25/AC25)=1,AA25/AC25&gt;0),4,5))),0)</f>
        <v>3</v>
      </c>
      <c r="W25" s="177" t="n">
        <f aca="false">COUNTIF(AG25:AV25,"б")</f>
        <v>0</v>
      </c>
      <c r="X25" s="177" t="n">
        <f aca="false">COUNTIF(AG25:AV25,"д")</f>
        <v>0</v>
      </c>
      <c r="Y25" s="177" t="n">
        <f aca="false">COUNTIF(AG25:AV25,2)+COUNTIF(AG25:AV25,"н")+COUNTIF(AG25:AV25,"д")</f>
        <v>0</v>
      </c>
      <c r="Z25" s="177" t="n">
        <f aca="false">COUNTIF(AG25:AV25,Z$5)</f>
        <v>2</v>
      </c>
      <c r="AA25" s="177" t="n">
        <f aca="false">COUNTIF(AG25:AV25,AA$5)</f>
        <v>1</v>
      </c>
      <c r="AB25" s="177" t="n">
        <f aca="false">COUNTIF(AG25:AV25,AB$5)</f>
        <v>4</v>
      </c>
      <c r="AC25" s="177" t="n">
        <f aca="false">SUM(X25:AB25)</f>
        <v>7</v>
      </c>
      <c r="AD25" s="213" t="n">
        <f aca="false">IF(ISERROR(((X25+Y25)*2+Z25*3+AA25*4+AB25*5)/SUM(X25,Y25:AB25)),"",((X25+Y25)*2+Z25*3+AA25*4+AB25*5)/SUM(X25,Y25:AB25))</f>
        <v>4.28571428571429</v>
      </c>
      <c r="AE25" s="214" t="n">
        <f aca="false">IF(AX25=5,0.5,IF(AX25=4,0.25,IF(AX25&lt;=3,0)))</f>
        <v>0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4</v>
      </c>
      <c r="AI25" s="215" t="n">
        <f aca="false">IF(ISERROR(VALUE(LEFT(H25))),LEFT(H25),VALUE(LEFT(H25)))</f>
        <v>5</v>
      </c>
      <c r="AJ25" s="215" t="n">
        <f aca="false">IF(ISERROR(VALUE(LEFT(I25))),LEFT(I25),VALUE(LEFT(I25)))</f>
        <v>5</v>
      </c>
      <c r="AK25" s="215" t="n">
        <f aca="false">IF(ISERROR(VALUE(LEFT(J25))),LEFT(J25),VALUE(LEFT(J25)))</f>
        <v>5</v>
      </c>
      <c r="AL25" s="215" t="n">
        <f aca="false">IF(ISERROR(VALUE(LEFT(K25))),LEFT(K25),VALUE(LEFT(K25)))</f>
        <v>5</v>
      </c>
      <c r="AM25" s="215" t="n">
        <f aca="false">IF(ISERROR(VALUE(LEFT(L25))),LEFT(L25),VALUE(LEFT(L25)))</f>
        <v>3</v>
      </c>
      <c r="AN25" s="215" t="n">
        <f aca="false">IF(ISERROR(VALUE(LEFT(M25))),LEFT(M25),VALUE(LEFT(M25)))</f>
        <v>3</v>
      </c>
      <c r="AO25" s="215" t="str">
        <f aca="false">IF(ISERROR(VALUE(LEFT(N25))),LEFT(N25),VALUE(LEFT(N25)))</f>
        <v/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7.25" hidden="false" customHeight="true" outlineLevel="0" collapsed="false">
      <c r="A26" s="179" t="n">
        <v>21</v>
      </c>
      <c r="B26" s="180"/>
      <c r="C26" s="107" t="s">
        <v>30</v>
      </c>
      <c r="D26" s="317" t="s">
        <v>656</v>
      </c>
      <c r="E26" s="318" t="n">
        <v>2651</v>
      </c>
      <c r="F26" s="80" t="s">
        <v>32</v>
      </c>
      <c r="G26" s="80" t="n">
        <v>4</v>
      </c>
      <c r="H26" s="80" t="n">
        <v>5</v>
      </c>
      <c r="I26" s="80" t="n">
        <v>5</v>
      </c>
      <c r="J26" s="80" t="n">
        <v>3</v>
      </c>
      <c r="K26" s="80" t="n">
        <v>4</v>
      </c>
      <c r="L26" s="80" t="s">
        <v>134</v>
      </c>
      <c r="M26" s="80" t="n">
        <v>3</v>
      </c>
      <c r="N26" s="80"/>
      <c r="O26" s="96"/>
      <c r="P26" s="80"/>
      <c r="Q26" s="80"/>
      <c r="R26" s="80"/>
      <c r="S26" s="80"/>
      <c r="T26" s="80"/>
      <c r="U26" s="80"/>
      <c r="V26" s="216" t="n">
        <f aca="false">IF(AC26&gt;0,IF(SUM(X26:Y26)/AC26&gt;0,2,IF(AND(SUM(X26:Y26)/AC26=0,Z26/AC26&gt;0),3,IF(AND((AB26/AC26+AA26/AC26)=1,AA26/AC26&gt;0),4,5))),0)</f>
        <v>3</v>
      </c>
      <c r="W26" s="177" t="n">
        <f aca="false">COUNTIF(AG26:AV26,"б")</f>
        <v>0</v>
      </c>
      <c r="X26" s="177" t="n">
        <f aca="false">COUNTIF(AG26:AV26,"д")</f>
        <v>0</v>
      </c>
      <c r="Y26" s="177" t="n">
        <f aca="false">COUNTIF(AG26:AV26,2)+COUNTIF(AG26:AV26,"н")+COUNTIF(AG26:AV26,"д")</f>
        <v>0</v>
      </c>
      <c r="Z26" s="177" t="n">
        <f aca="false">COUNTIF(AG26:AV26,Z$5)</f>
        <v>2</v>
      </c>
      <c r="AA26" s="177" t="n">
        <f aca="false">COUNTIF(AG26:AV26,AA$5)</f>
        <v>2</v>
      </c>
      <c r="AB26" s="177" t="n">
        <f aca="false">COUNTIF(AG26:AV26,AB$5)</f>
        <v>2</v>
      </c>
      <c r="AC26" s="177" t="n">
        <f aca="false">SUM(X26:AB26)</f>
        <v>6</v>
      </c>
      <c r="AD26" s="213" t="n">
        <f aca="false">IF(ISERROR(((X26+Y26)*2+Z26*3+AA26*4+AB26*5)/SUM(X26,Y26:AB26)),"",((X26+Y26)*2+Z26*3+AA26*4+AB26*5)/SUM(X26,Y26:AB26))</f>
        <v>4</v>
      </c>
      <c r="AE26" s="214" t="n">
        <f aca="false">IF(AX26=5,0.5,IF(AX26=4,0.25,IF(AX26&lt;=3,0)))</f>
        <v>0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4</v>
      </c>
      <c r="AI26" s="215" t="n">
        <f aca="false">IF(ISERROR(VALUE(LEFT(H26))),LEFT(H26),VALUE(LEFT(H26)))</f>
        <v>5</v>
      </c>
      <c r="AJ26" s="215" t="n">
        <f aca="false">IF(ISERROR(VALUE(LEFT(I26))),LEFT(I26),VALUE(LEFT(I26)))</f>
        <v>5</v>
      </c>
      <c r="AK26" s="215" t="n">
        <f aca="false">IF(ISERROR(VALUE(LEFT(J26))),LEFT(J26),VALUE(LEFT(J26)))</f>
        <v>3</v>
      </c>
      <c r="AL26" s="215" t="n">
        <f aca="false">IF(ISERROR(VALUE(LEFT(K26))),LEFT(K26),VALUE(LEFT(K26)))</f>
        <v>4</v>
      </c>
      <c r="AM26" s="215" t="str">
        <f aca="false">IF(ISERROR(VALUE(LEFT(L26))),LEFT(L26),VALUE(LEFT(L26)))</f>
        <v>а</v>
      </c>
      <c r="AN26" s="215" t="n">
        <f aca="false">IF(ISERROR(VALUE(LEFT(M26))),LEFT(M26),VALUE(LEFT(M26)))</f>
        <v>3</v>
      </c>
      <c r="AO26" s="215" t="str">
        <f aca="false">IF(ISERROR(VALUE(LEFT(N26))),LEFT(N26),VALUE(LEFT(N26)))</f>
        <v/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7.25" hidden="false" customHeight="true" outlineLevel="0" collapsed="false">
      <c r="A27" s="179" t="n">
        <v>22</v>
      </c>
      <c r="B27" s="180"/>
      <c r="C27" s="107" t="s">
        <v>30</v>
      </c>
      <c r="D27" s="317" t="s">
        <v>657</v>
      </c>
      <c r="E27" s="318" t="n">
        <v>2651</v>
      </c>
      <c r="F27" s="80" t="s">
        <v>32</v>
      </c>
      <c r="G27" s="80" t="n">
        <v>4</v>
      </c>
      <c r="H27" s="80" t="n">
        <v>3</v>
      </c>
      <c r="I27" s="80" t="n">
        <v>4</v>
      </c>
      <c r="J27" s="80" t="n">
        <v>4</v>
      </c>
      <c r="K27" s="80" t="n">
        <v>4</v>
      </c>
      <c r="L27" s="80" t="n">
        <v>3</v>
      </c>
      <c r="M27" s="80" t="n">
        <v>4</v>
      </c>
      <c r="N27" s="80"/>
      <c r="O27" s="96"/>
      <c r="P27" s="80"/>
      <c r="Q27" s="80"/>
      <c r="R27" s="80"/>
      <c r="S27" s="80"/>
      <c r="T27" s="80"/>
      <c r="U27" s="80"/>
      <c r="V27" s="216" t="n">
        <f aca="false">IF(AC27&gt;0,IF(SUM(X27:Y27)/AC27&gt;0,2,IF(AND(SUM(X27:Y27)/AC27=0,Z27/AC27&gt;0),3,IF(AND((AB27/AC27+AA27/AC27)=1,AA27/AC27&gt;0),4,5))),0)</f>
        <v>3</v>
      </c>
      <c r="W27" s="177" t="n">
        <f aca="false">COUNTIF(AG27:AV27,"б")</f>
        <v>0</v>
      </c>
      <c r="X27" s="177" t="n">
        <f aca="false">COUNTIF(AG27:AV27,"д")</f>
        <v>0</v>
      </c>
      <c r="Y27" s="177" t="n">
        <f aca="false">COUNTIF(AG27:AV27,2)+COUNTIF(AG27:AV27,"н")+COUNTIF(AG27:AV27,"д")</f>
        <v>0</v>
      </c>
      <c r="Z27" s="177" t="n">
        <f aca="false">COUNTIF(AG27:AV27,Z$5)</f>
        <v>2</v>
      </c>
      <c r="AA27" s="177" t="n">
        <f aca="false">COUNTIF(AG27:AV27,AA$5)</f>
        <v>5</v>
      </c>
      <c r="AB27" s="177" t="n">
        <f aca="false">COUNTIF(AG27:AV27,AB$5)</f>
        <v>0</v>
      </c>
      <c r="AC27" s="177" t="n">
        <f aca="false">SUM(X27:AB27)</f>
        <v>7</v>
      </c>
      <c r="AD27" s="213" t="n">
        <f aca="false">IF(ISERROR(((X27+Y27)*2+Z27*3+AA27*4+AB27*5)/SUM(X27,Y27:AB27)),"",((X27+Y27)*2+Z27*3+AA27*4+AB27*5)/SUM(X27,Y27:AB27))</f>
        <v>3.71428571428571</v>
      </c>
      <c r="AE27" s="214" t="n">
        <f aca="false">IF(AX27=5,0.5,IF(AX27=4,0.25,IF(AX27&lt;=3,0)))</f>
        <v>0</v>
      </c>
      <c r="AF27" s="1"/>
      <c r="AG27" s="215" t="str">
        <f aca="false">IF(ISERROR(VALUE(LEFT(F27))),LEFT(F27),VALUE(LEFT(F27)))</f>
        <v>з</v>
      </c>
      <c r="AH27" s="215" t="n">
        <f aca="false">IF(ISERROR(VALUE(LEFT(G27))),LEFT(G27),VALUE(LEFT(G27)))</f>
        <v>4</v>
      </c>
      <c r="AI27" s="215" t="n">
        <f aca="false">IF(ISERROR(VALUE(LEFT(H27))),LEFT(H27),VALUE(LEFT(H27)))</f>
        <v>3</v>
      </c>
      <c r="AJ27" s="215" t="n">
        <f aca="false">IF(ISERROR(VALUE(LEFT(I27))),LEFT(I27),VALUE(LEFT(I27)))</f>
        <v>4</v>
      </c>
      <c r="AK27" s="215" t="n">
        <f aca="false">IF(ISERROR(VALUE(LEFT(J27))),LEFT(J27),VALUE(LEFT(J27)))</f>
        <v>4</v>
      </c>
      <c r="AL27" s="215" t="n">
        <f aca="false">IF(ISERROR(VALUE(LEFT(K27))),LEFT(K27),VALUE(LEFT(K27)))</f>
        <v>4</v>
      </c>
      <c r="AM27" s="215" t="n">
        <f aca="false">IF(ISERROR(VALUE(LEFT(L27))),LEFT(L27),VALUE(LEFT(L27)))</f>
        <v>3</v>
      </c>
      <c r="AN27" s="215" t="n">
        <f aca="false">IF(ISERROR(VALUE(LEFT(M27))),LEFT(M27),VALUE(LEFT(M27)))</f>
        <v>4</v>
      </c>
      <c r="AO27" s="215" t="str">
        <f aca="false">IF(ISERROR(VALUE(LEFT(N27))),LEFT(N27),VALUE(LEFT(N27)))</f>
        <v/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1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7.25" hidden="false" customHeight="true" outlineLevel="0" collapsed="false">
      <c r="A28" s="179" t="n">
        <v>23</v>
      </c>
      <c r="B28" s="180"/>
      <c r="C28" s="107" t="s">
        <v>30</v>
      </c>
      <c r="D28" s="317" t="s">
        <v>658</v>
      </c>
      <c r="E28" s="318" t="n">
        <v>2651</v>
      </c>
      <c r="F28" s="80" t="s">
        <v>32</v>
      </c>
      <c r="G28" s="80" t="n">
        <v>4</v>
      </c>
      <c r="H28" s="80" t="n">
        <v>5</v>
      </c>
      <c r="I28" s="80" t="n">
        <v>4</v>
      </c>
      <c r="J28" s="80" t="n">
        <v>4</v>
      </c>
      <c r="K28" s="80" t="n">
        <v>5</v>
      </c>
      <c r="L28" s="80" t="n">
        <v>3</v>
      </c>
      <c r="M28" s="80" t="n">
        <v>3</v>
      </c>
      <c r="N28" s="80"/>
      <c r="O28" s="96"/>
      <c r="P28" s="80"/>
      <c r="Q28" s="80"/>
      <c r="R28" s="80"/>
      <c r="S28" s="80"/>
      <c r="T28" s="80"/>
      <c r="U28" s="80"/>
      <c r="V28" s="216" t="n">
        <f aca="false">IF(AC28&gt;0,IF(SUM(X28:Y28)/AC28&gt;0,2,IF(AND(SUM(X28:Y28)/AC28=0,Z28/AC28&gt;0),3,IF(AND((AB28/AC28+AA28/AC28)=1,AA28/AC28&gt;0),4,5))),0)</f>
        <v>3</v>
      </c>
      <c r="W28" s="177" t="n">
        <f aca="false">COUNTIF(AG28:AV28,"б")</f>
        <v>0</v>
      </c>
      <c r="X28" s="177" t="n">
        <f aca="false">COUNTIF(AG28:AV28,"д")</f>
        <v>0</v>
      </c>
      <c r="Y28" s="177" t="n">
        <f aca="false">COUNTIF(AG28:AV28,2)+COUNTIF(AG28:AV28,"н")+COUNTIF(AG28:AV28,"д")</f>
        <v>0</v>
      </c>
      <c r="Z28" s="177" t="n">
        <f aca="false">COUNTIF(AG28:AV28,Z$5)</f>
        <v>2</v>
      </c>
      <c r="AA28" s="177" t="n">
        <f aca="false">COUNTIF(AG28:AV28,AA$5)</f>
        <v>3</v>
      </c>
      <c r="AB28" s="177" t="n">
        <f aca="false">COUNTIF(AG28:AV28,AB$5)</f>
        <v>2</v>
      </c>
      <c r="AC28" s="177" t="n">
        <f aca="false">SUM(X28:AB28)</f>
        <v>7</v>
      </c>
      <c r="AD28" s="213" t="n">
        <f aca="false">IF(ISERROR(((X28+Y28)*2+Z28*3+AA28*4+AB28*5)/SUM(X28,Y28:AB28)),"",((X28+Y28)*2+Z28*3+AA28*4+AB28*5)/SUM(X28,Y28:AB28))</f>
        <v>4</v>
      </c>
      <c r="AE28" s="214" t="n">
        <f aca="false">IF(AX28=5,0.5,IF(AX28=4,0.25,IF(AX28&lt;=3,0)))</f>
        <v>0</v>
      </c>
      <c r="AF28" s="1"/>
      <c r="AG28" s="215" t="str">
        <f aca="false">IF(ISERROR(VALUE(LEFT(F28))),LEFT(F28),VALUE(LEFT(F28)))</f>
        <v>з</v>
      </c>
      <c r="AH28" s="215" t="n">
        <f aca="false">IF(ISERROR(VALUE(LEFT(G28))),LEFT(G28),VALUE(LEFT(G28)))</f>
        <v>4</v>
      </c>
      <c r="AI28" s="215" t="n">
        <f aca="false">IF(ISERROR(VALUE(LEFT(H28))),LEFT(H28),VALUE(LEFT(H28)))</f>
        <v>5</v>
      </c>
      <c r="AJ28" s="215" t="n">
        <f aca="false">IF(ISERROR(VALUE(LEFT(I28))),LEFT(I28),VALUE(LEFT(I28)))</f>
        <v>4</v>
      </c>
      <c r="AK28" s="215" t="n">
        <f aca="false">IF(ISERROR(VALUE(LEFT(J28))),LEFT(J28),VALUE(LEFT(J28)))</f>
        <v>4</v>
      </c>
      <c r="AL28" s="215" t="n">
        <f aca="false">IF(ISERROR(VALUE(LEFT(K28))),LEFT(K28),VALUE(LEFT(K28)))</f>
        <v>5</v>
      </c>
      <c r="AM28" s="215" t="n">
        <f aca="false">IF(ISERROR(VALUE(LEFT(L28))),LEFT(L28),VALUE(LEFT(L28)))</f>
        <v>3</v>
      </c>
      <c r="AN28" s="215" t="n">
        <f aca="false">IF(ISERROR(VALUE(LEFT(M28))),LEFT(M28),VALUE(LEFT(M28)))</f>
        <v>3</v>
      </c>
      <c r="AO28" s="215" t="str">
        <f aca="false">IF(ISERROR(VALUE(LEFT(N28))),LEFT(N28),VALUE(LEFT(N28)))</f>
        <v/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1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7.25" hidden="false" customHeight="true" outlineLevel="0" collapsed="false">
      <c r="A29" s="179" t="n">
        <v>24</v>
      </c>
      <c r="B29" s="180"/>
      <c r="C29" s="107" t="s">
        <v>30</v>
      </c>
      <c r="D29" s="317" t="s">
        <v>659</v>
      </c>
      <c r="E29" s="318" t="n">
        <v>2651</v>
      </c>
      <c r="F29" s="80" t="s">
        <v>32</v>
      </c>
      <c r="G29" s="80" t="n">
        <v>4</v>
      </c>
      <c r="H29" s="80" t="n">
        <v>4</v>
      </c>
      <c r="I29" s="80" t="n">
        <v>4</v>
      </c>
      <c r="J29" s="80" t="n">
        <v>3</v>
      </c>
      <c r="K29" s="80" t="n">
        <v>4</v>
      </c>
      <c r="L29" s="80" t="n">
        <v>3</v>
      </c>
      <c r="M29" s="80" t="n">
        <v>3</v>
      </c>
      <c r="N29" s="80"/>
      <c r="O29" s="96"/>
      <c r="P29" s="80"/>
      <c r="Q29" s="80"/>
      <c r="R29" s="80"/>
      <c r="S29" s="80"/>
      <c r="T29" s="80"/>
      <c r="U29" s="80"/>
      <c r="V29" s="216" t="n">
        <f aca="false">IF(AC29&gt;0,IF(SUM(X29:Y29)/AC29&gt;0,2,IF(AND(SUM(X29:Y29)/AC29=0,Z29/AC29&gt;0),3,IF(AND((AB29/AC29+AA29/AC29)=1,AA29/AC29&gt;0),4,5))),0)</f>
        <v>3</v>
      </c>
      <c r="W29" s="177" t="n">
        <f aca="false">COUNTIF(AG29:AV29,"б")</f>
        <v>0</v>
      </c>
      <c r="X29" s="177" t="n">
        <f aca="false">COUNTIF(AG29:AV29,"д")</f>
        <v>0</v>
      </c>
      <c r="Y29" s="177" t="n">
        <f aca="false">COUNTIF(AG29:AV29,2)+COUNTIF(AG29:AV29,"н")+COUNTIF(AG29:AV29,"д")</f>
        <v>0</v>
      </c>
      <c r="Z29" s="177" t="n">
        <f aca="false">COUNTIF(AG29:AV29,Z$5)</f>
        <v>3</v>
      </c>
      <c r="AA29" s="177" t="n">
        <f aca="false">COUNTIF(AG29:AV29,AA$5)</f>
        <v>4</v>
      </c>
      <c r="AB29" s="177" t="n">
        <f aca="false">COUNTIF(AG29:AV29,AB$5)</f>
        <v>0</v>
      </c>
      <c r="AC29" s="177" t="n">
        <f aca="false">SUM(X29:AB29)</f>
        <v>7</v>
      </c>
      <c r="AD29" s="213" t="n">
        <f aca="false">IF(ISERROR(((X29+Y29)*2+Z29*3+AA29*4+AB29*5)/SUM(X29,Y29:AB29)),"",((X29+Y29)*2+Z29*3+AA29*4+AB29*5)/SUM(X29,Y29:AB29))</f>
        <v>3.57142857142857</v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>з</v>
      </c>
      <c r="AH29" s="215" t="n">
        <f aca="false">IF(ISERROR(VALUE(LEFT(G29))),LEFT(G29),VALUE(LEFT(G29)))</f>
        <v>4</v>
      </c>
      <c r="AI29" s="215" t="n">
        <f aca="false">IF(ISERROR(VALUE(LEFT(H29))),LEFT(H29),VALUE(LEFT(H29)))</f>
        <v>4</v>
      </c>
      <c r="AJ29" s="215" t="n">
        <f aca="false">IF(ISERROR(VALUE(LEFT(I29))),LEFT(I29),VALUE(LEFT(I29)))</f>
        <v>4</v>
      </c>
      <c r="AK29" s="215" t="n">
        <f aca="false">IF(ISERROR(VALUE(LEFT(J29))),LEFT(J29),VALUE(LEFT(J29)))</f>
        <v>3</v>
      </c>
      <c r="AL29" s="215" t="n">
        <f aca="false">IF(ISERROR(VALUE(LEFT(K29))),LEFT(K29),VALUE(LEFT(K29)))</f>
        <v>4</v>
      </c>
      <c r="AM29" s="215" t="n">
        <f aca="false">IF(ISERROR(VALUE(LEFT(L29))),LEFT(L29),VALUE(LEFT(L29)))</f>
        <v>3</v>
      </c>
      <c r="AN29" s="215" t="n">
        <f aca="false">IF(ISERROR(VALUE(LEFT(M29))),LEFT(M29),VALUE(LEFT(M29)))</f>
        <v>3</v>
      </c>
      <c r="AO29" s="215" t="str">
        <f aca="false">IF(ISERROR(VALUE(LEFT(N29))),LEFT(N29),VALUE(LEFT(N29)))</f>
        <v/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1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7.25" hidden="true" customHeight="true" outlineLevel="0" collapsed="false">
      <c r="A30" s="179" t="n">
        <v>25</v>
      </c>
      <c r="B30" s="180"/>
      <c r="C30" s="107"/>
      <c r="D30" s="317"/>
      <c r="E30" s="318"/>
      <c r="F30" s="80"/>
      <c r="G30" s="80"/>
      <c r="H30" s="80"/>
      <c r="I30" s="80"/>
      <c r="J30" s="80"/>
      <c r="K30" s="80"/>
      <c r="M30" s="80"/>
      <c r="N30" s="80"/>
      <c r="O30" s="96"/>
      <c r="P30" s="80"/>
      <c r="Q30" s="80"/>
      <c r="R30" s="80"/>
      <c r="S30" s="80"/>
      <c r="T30" s="80"/>
      <c r="U30" s="80"/>
      <c r="V30" s="216" t="n">
        <f aca="false">IF(AC30&gt;0,IF(SUM(X30:Y30)/AC30&gt;0,2,IF(AND(SUM(X30:Y30)/AC30=0,Z30/AC30&gt;0),3,IF(AND((AB30/AC30+AA30/AC30)=1,AA30/AC30&gt;0),4,5))),0)</f>
        <v>0</v>
      </c>
      <c r="W30" s="177" t="n">
        <f aca="false">COUNTIF(AG30:AV30,"б")</f>
        <v>0</v>
      </c>
      <c r="X30" s="177" t="n">
        <f aca="false">COUNTIF(AG30:AV30,"д")</f>
        <v>0</v>
      </c>
      <c r="Y30" s="177" t="n">
        <f aca="false">COUNTIF(AG30:AV30,2)+COUNTIF(AG30:AV30,"н")+COUNTIF(AG30:AV30,"д")</f>
        <v>0</v>
      </c>
      <c r="Z30" s="177" t="n">
        <f aca="false">COUNTIF(AG30:AV30,Z$5)</f>
        <v>0</v>
      </c>
      <c r="AA30" s="177" t="n">
        <f aca="false">COUNTIF(AG30:AV30,AA$5)</f>
        <v>0</v>
      </c>
      <c r="AB30" s="177" t="n">
        <f aca="false">COUNTIF(AG30:AV30,AB$5)</f>
        <v>0</v>
      </c>
      <c r="AC30" s="177" t="n">
        <f aca="false">SUM(X30:AB30)</f>
        <v>0</v>
      </c>
      <c r="AD30" s="213" t="str">
        <f aca="false">IF(ISERROR(((X30+Y30)*2+Z30*3+AA30*4+AB30*5)/SUM(X30,Y30:AB30)),"",((X30+Y30)*2+Z30*3+AA30*4+AB30*5)/SUM(X30,Y30:AB30))</f>
        <v/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/>
      </c>
      <c r="AH30" s="215" t="str">
        <f aca="false">IF(ISERROR(VALUE(LEFT(G30))),LEFT(G30),VALUE(LEFT(G30)))</f>
        <v/>
      </c>
      <c r="AI30" s="215" t="str">
        <f aca="false">IF(ISERROR(VALUE(LEFT(H30))),LEFT(H30),VALUE(LEFT(H30)))</f>
        <v/>
      </c>
      <c r="AJ30" s="215" t="str">
        <f aca="false">IF(ISERROR(VALUE(LEFT(I30))),LEFT(I30),VALUE(LEFT(I30)))</f>
        <v/>
      </c>
      <c r="AK30" s="215" t="str">
        <f aca="false">IF(ISERROR(VALUE(LEFT(J30))),LEFT(J30),VALUE(LEFT(J30)))</f>
        <v/>
      </c>
      <c r="AL30" s="215" t="str">
        <f aca="false">IF(ISERROR(VALUE(LEFT(K30))),LEFT(K30),VALUE(LEFT(K30)))</f>
        <v/>
      </c>
      <c r="AM30" s="215" t="str">
        <f aca="false">IF(ISERROR(VALUE(LEFT(L30))),LEFT(L30),VALUE(LEFT(L30)))</f>
        <v/>
      </c>
      <c r="AN30" s="215" t="str">
        <f aca="false">IF(ISERROR(VALUE(LEFT(M30))),LEFT(M30),VALUE(LEFT(M30)))</f>
        <v/>
      </c>
      <c r="AO30" s="215" t="str">
        <f aca="false">IF(ISERROR(VALUE(LEFT(N30))),LEFT(N30),VALUE(LEFT(N30)))</f>
        <v/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0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7.25" hidden="true" customHeight="true" outlineLevel="0" collapsed="false">
      <c r="A31" s="75" t="n">
        <v>26</v>
      </c>
      <c r="B31" s="180"/>
      <c r="C31" s="258"/>
      <c r="D31" s="259"/>
      <c r="E31" s="79"/>
      <c r="F31" s="80"/>
      <c r="G31" s="80"/>
      <c r="H31" s="80"/>
      <c r="I31" s="80"/>
      <c r="J31" s="80"/>
      <c r="K31" s="321"/>
      <c r="L31" s="80"/>
      <c r="M31" s="322"/>
      <c r="N31" s="80"/>
      <c r="O31" s="80"/>
      <c r="P31" s="80"/>
      <c r="Q31" s="80"/>
      <c r="R31" s="96"/>
      <c r="S31" s="80"/>
      <c r="T31" s="80"/>
      <c r="U31" s="80"/>
      <c r="V31" s="216" t="n">
        <f aca="false">IF(AC31&gt;0,IF(SUM(X31:Y31)/AC31&gt;0,2,IF(AND(SUM(X31:Y31)/AC31=0,Z31/AC31&gt;0),3,IF(AND((AB31/AC31+AA31/AC31)=1,AA31/AC31&gt;0),4,5))),0)</f>
        <v>0</v>
      </c>
      <c r="W31" s="177" t="n">
        <f aca="false">COUNTIF(AG31:AV31,"б")</f>
        <v>0</v>
      </c>
      <c r="X31" s="177" t="n">
        <f aca="false">COUNTIF(AG31:AV31,"д")</f>
        <v>0</v>
      </c>
      <c r="Y31" s="177" t="n">
        <f aca="false">COUNTIF(AG31:AV31,2)+COUNTIF(AG31:AV31,"н")+COUNTIF(AG31:AV31,"д")</f>
        <v>0</v>
      </c>
      <c r="Z31" s="177" t="n">
        <f aca="false">COUNTIF(AG31:AV31,Z$5)</f>
        <v>0</v>
      </c>
      <c r="AA31" s="177" t="n">
        <f aca="false">COUNTIF(AG31:AV31,AA$5)</f>
        <v>0</v>
      </c>
      <c r="AB31" s="177" t="n">
        <f aca="false">COUNTIF(AG31:AV31,AB$5)</f>
        <v>0</v>
      </c>
      <c r="AC31" s="177" t="n">
        <f aca="false">SUM(X31:AB31)</f>
        <v>0</v>
      </c>
      <c r="AD31" s="213" t="str">
        <f aca="false">IF(ISERROR(((X31+Y31)*2+Z31*3+AA31*4+AB31*5)/SUM(X31,Y31:AB31)),"",((X31+Y31)*2+Z31*3+AA31*4+AB31*5)/SUM(X31,Y31:AB31))</f>
        <v/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/>
      </c>
      <c r="AH31" s="215" t="str">
        <f aca="false">IF(ISERROR(VALUE(LEFT(G31))),LEFT(G31),VALUE(LEFT(G31)))</f>
        <v/>
      </c>
      <c r="AI31" s="215" t="str">
        <f aca="false">IF(ISERROR(VALUE(LEFT(H31))),LEFT(H31),VALUE(LEFT(H31)))</f>
        <v/>
      </c>
      <c r="AJ31" s="215" t="str">
        <f aca="false">IF(ISERROR(VALUE(LEFT(I31))),LEFT(I31),VALUE(LEFT(I31)))</f>
        <v/>
      </c>
      <c r="AK31" s="215" t="str">
        <f aca="false">IF(ISERROR(VALUE(LEFT(J31))),LEFT(J31),VALUE(LEFT(J31)))</f>
        <v/>
      </c>
      <c r="AL31" s="215" t="str">
        <f aca="false">IF(ISERROR(VALUE(LEFT(K31))),LEFT(K31),VALUE(LEFT(K31)))</f>
        <v/>
      </c>
      <c r="AM31" s="215" t="str">
        <f aca="false">IF(ISERROR(VALUE(LEFT(L31))),LEFT(L31),VALUE(LEFT(L31)))</f>
        <v/>
      </c>
      <c r="AN31" s="215" t="str">
        <f aca="false">IF(ISERROR(VALUE(LEFT(M31))),LEFT(M31),VALUE(LEFT(M31)))</f>
        <v/>
      </c>
      <c r="AO31" s="215" t="str">
        <f aca="false">IF(ISERROR(VALUE(LEFT(N31))),LEFT(N31),VALUE(LEFT(N31)))</f>
        <v/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0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7.25" hidden="true" customHeight="true" outlineLevel="0" collapsed="false">
      <c r="A32" s="75" t="n">
        <v>27</v>
      </c>
      <c r="B32" s="27"/>
      <c r="C32" s="258"/>
      <c r="D32" s="259"/>
      <c r="E32" s="79"/>
      <c r="F32" s="80"/>
      <c r="G32" s="80"/>
      <c r="H32" s="80"/>
      <c r="I32" s="80"/>
      <c r="J32" s="80"/>
      <c r="K32" s="321"/>
      <c r="L32" s="80"/>
      <c r="M32" s="322"/>
      <c r="N32" s="80"/>
      <c r="O32" s="80"/>
      <c r="P32" s="80"/>
      <c r="Q32" s="80"/>
      <c r="R32" s="96"/>
      <c r="S32" s="80"/>
      <c r="T32" s="80"/>
      <c r="U32" s="80"/>
      <c r="V32" s="216" t="n">
        <f aca="false">IF(AC32&gt;0,IF(SUM(X32:Y32)/AC32&gt;0,2,IF(AND(SUM(X32:Y32)/AC32=0,Z32/AC32&gt;0),3,IF(AND((AB32/AC32+AA32/AC32)=1,AA32/AC32&gt;0),4,5))),0)</f>
        <v>0</v>
      </c>
      <c r="W32" s="177" t="n">
        <f aca="false">COUNTIF(AG32:AV32,"б")</f>
        <v>0</v>
      </c>
      <c r="X32" s="177" t="n">
        <f aca="false">COUNTIF(AG32:AV32,"д")</f>
        <v>0</v>
      </c>
      <c r="Y32" s="177" t="n">
        <f aca="false">COUNTIF(AG32:AV32,2)+COUNTIF(AG32:AV32,"н")+COUNTIF(AG32:AV32,"д")</f>
        <v>0</v>
      </c>
      <c r="Z32" s="177" t="n">
        <f aca="false">COUNTIF(AG32:AV32,Z$5)</f>
        <v>0</v>
      </c>
      <c r="AA32" s="177" t="n">
        <f aca="false">COUNTIF(AG32:AV32,AA$5)</f>
        <v>0</v>
      </c>
      <c r="AB32" s="177" t="n">
        <f aca="false">COUNTIF(AG32:AV32,AB$5)</f>
        <v>0</v>
      </c>
      <c r="AC32" s="177" t="n">
        <f aca="false">SUM(X32:AB32)</f>
        <v>0</v>
      </c>
      <c r="AD32" s="213" t="str">
        <f aca="false">IF(ISERROR(((X32+Y32)*2+Z32*3+AA32*4+AB32*5)/SUM(X32,Y32:AB32)),"",((X32+Y32)*2+Z32*3+AA32*4+AB32*5)/SUM(X32,Y32:AB32))</f>
        <v/>
      </c>
      <c r="AE32" s="214" t="n">
        <f aca="false">IF(AX32=5,0.5,IF(AX32=4,0.25,IF(AX32&lt;=3,0)))</f>
        <v>0</v>
      </c>
      <c r="AF32" s="1"/>
      <c r="AG32" s="215" t="str">
        <f aca="false">IF(ISERROR(VALUE(LEFT(F32))),LEFT(F32),VALUE(LEFT(F32)))</f>
        <v/>
      </c>
      <c r="AH32" s="215" t="str">
        <f aca="false">IF(ISERROR(VALUE(LEFT(G32))),LEFT(G32),VALUE(LEFT(G32)))</f>
        <v/>
      </c>
      <c r="AI32" s="215" t="str">
        <f aca="false">IF(ISERROR(VALUE(LEFT(H32))),LEFT(H32),VALUE(LEFT(H32)))</f>
        <v/>
      </c>
      <c r="AJ32" s="215" t="str">
        <f aca="false">IF(ISERROR(VALUE(LEFT(I32))),LEFT(I32),VALUE(LEFT(I32)))</f>
        <v/>
      </c>
      <c r="AK32" s="215" t="str">
        <f aca="false">IF(ISERROR(VALUE(LEFT(J32))),LEFT(J32),VALUE(LEFT(J32)))</f>
        <v/>
      </c>
      <c r="AL32" s="215" t="str">
        <f aca="false">IF(ISERROR(VALUE(LEFT(K32))),LEFT(K32),VALUE(LEFT(K32)))</f>
        <v/>
      </c>
      <c r="AM32" s="215" t="str">
        <f aca="false">IF(ISERROR(VALUE(LEFT(L32))),LEFT(L32),VALUE(LEFT(L32)))</f>
        <v/>
      </c>
      <c r="AN32" s="215" t="str">
        <f aca="false">IF(ISERROR(VALUE(LEFT(M32))),LEFT(M32),VALUE(LEFT(M32)))</f>
        <v/>
      </c>
      <c r="AO32" s="215" t="str">
        <f aca="false">IF(ISERROR(VALUE(LEFT(N32))),LEFT(N32),VALUE(LEFT(N32)))</f>
        <v/>
      </c>
      <c r="AP32" s="215" t="str">
        <f aca="false">IF(ISERROR(VALUE(LEFT(O32))),LEFT(O32),VALUE(LEFT(O32)))</f>
        <v/>
      </c>
      <c r="AQ32" s="215" t="str">
        <f aca="false">IF(ISERROR(VALUE(LEFT(P32))),LEFT(P32),VALUE(LEFT(P32)))</f>
        <v/>
      </c>
      <c r="AR32" s="215" t="str">
        <f aca="false">IF(ISERROR(VALUE(LEFT(Q32))),LEFT(Q32),VALUE(LEFT(Q32)))</f>
        <v/>
      </c>
      <c r="AS32" s="215" t="str">
        <f aca="false">IF(ISERROR(VALUE(LEFT(R32))),LEFT(R32),VALUE(LEFT(R32)))</f>
        <v/>
      </c>
      <c r="AT32" s="215" t="str">
        <f aca="false">IF(ISERROR(VALUE(LEFT(S32))),LEFT(S32),VALUE(LEFT(S32)))</f>
        <v/>
      </c>
      <c r="AU32" s="215" t="str">
        <f aca="false">IF(ISERROR(VALUE(LEFT(T32))),LEFT(T32),VALUE(LEFT(T32)))</f>
        <v/>
      </c>
      <c r="AV32" s="215" t="str">
        <f aca="false">IF(ISERROR(VALUE(LEFT(U32))),LEFT(U32),VALUE(LEFT(U32)))</f>
        <v/>
      </c>
      <c r="AW32" s="216" t="n">
        <f aca="false">COUNTIF(AG32:AV32,"з")</f>
        <v>0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7.25" hidden="true" customHeight="true" outlineLevel="0" collapsed="false">
      <c r="A33" s="75" t="n">
        <v>28</v>
      </c>
      <c r="B33" s="27"/>
      <c r="C33" s="258"/>
      <c r="D33" s="259"/>
      <c r="E33" s="79"/>
      <c r="F33" s="80"/>
      <c r="G33" s="80"/>
      <c r="H33" s="80"/>
      <c r="I33" s="80"/>
      <c r="J33" s="80"/>
      <c r="K33" s="321"/>
      <c r="L33" s="80"/>
      <c r="M33" s="322"/>
      <c r="N33" s="80"/>
      <c r="O33" s="80"/>
      <c r="P33" s="80"/>
      <c r="Q33" s="80"/>
      <c r="R33" s="96"/>
      <c r="S33" s="80"/>
      <c r="T33" s="80"/>
      <c r="U33" s="80"/>
      <c r="V33" s="216" t="n">
        <f aca="false">IF(AC33&gt;0,IF(SUM(X33:Y33)/AC33&gt;0,2,IF(AND(SUM(X33:Y33)/AC33=0,Z33/AC33&gt;0),3,IF(AND((AB33/AC33+AA33/AC33)=1,AA33/AC33&gt;0),4,5))),0)</f>
        <v>0</v>
      </c>
      <c r="W33" s="177" t="n">
        <f aca="false">COUNTIF(AG33:AV33,"б")</f>
        <v>0</v>
      </c>
      <c r="X33" s="177" t="n">
        <f aca="false">COUNTIF(AG33:AV33,"д")</f>
        <v>0</v>
      </c>
      <c r="Y33" s="177" t="n">
        <f aca="false">COUNTIF(AG33:AV33,2)+COUNTIF(AG33:AV33,"н")+COUNTIF(AG33:AV33,"д")</f>
        <v>0</v>
      </c>
      <c r="Z33" s="177" t="n">
        <f aca="false">COUNTIF(AG33:AV33,Z$5)</f>
        <v>0</v>
      </c>
      <c r="AA33" s="177" t="n">
        <f aca="false">COUNTIF(AG33:AV33,AA$5)</f>
        <v>0</v>
      </c>
      <c r="AB33" s="177" t="n">
        <f aca="false">COUNTIF(AG33:AV33,AB$5)</f>
        <v>0</v>
      </c>
      <c r="AC33" s="177" t="n">
        <f aca="false">SUM(X33:AB33)</f>
        <v>0</v>
      </c>
      <c r="AD33" s="213" t="str">
        <f aca="false">IF(ISERROR(((X33+Y33)*2+Z33*3+AA33*4+AB33*5)/SUM(X33,Y33:AB33)),"",((X33+Y33)*2+Z33*3+AA33*4+AB33*5)/SUM(X33,Y33:AB33))</f>
        <v/>
      </c>
      <c r="AE33" s="214" t="n">
        <f aca="false">IF(AX33=5,0.5,IF(AX33=4,0.25,IF(AX33&lt;=3,0)))</f>
        <v>0</v>
      </c>
      <c r="AF33" s="1"/>
      <c r="AG33" s="215" t="str">
        <f aca="false">IF(ISERROR(VALUE(LEFT(F33))),LEFT(F33),VALUE(LEFT(F33)))</f>
        <v/>
      </c>
      <c r="AH33" s="215" t="str">
        <f aca="false">IF(ISERROR(VALUE(LEFT(G33))),LEFT(G33),VALUE(LEFT(G33)))</f>
        <v/>
      </c>
      <c r="AI33" s="215" t="str">
        <f aca="false">IF(ISERROR(VALUE(LEFT(H33))),LEFT(H33),VALUE(LEFT(H33)))</f>
        <v/>
      </c>
      <c r="AJ33" s="215" t="str">
        <f aca="false">IF(ISERROR(VALUE(LEFT(I33))),LEFT(I33),VALUE(LEFT(I33)))</f>
        <v/>
      </c>
      <c r="AK33" s="215" t="str">
        <f aca="false">IF(ISERROR(VALUE(LEFT(J33))),LEFT(J33),VALUE(LEFT(J33)))</f>
        <v/>
      </c>
      <c r="AL33" s="215" t="str">
        <f aca="false">IF(ISERROR(VALUE(LEFT(K33))),LEFT(K33),VALUE(LEFT(K33)))</f>
        <v/>
      </c>
      <c r="AM33" s="215" t="str">
        <f aca="false">IF(ISERROR(VALUE(LEFT(L33))),LEFT(L33),VALUE(LEFT(L33)))</f>
        <v/>
      </c>
      <c r="AN33" s="215" t="str">
        <f aca="false">IF(ISERROR(VALUE(LEFT(M33))),LEFT(M33),VALUE(LEFT(M33)))</f>
        <v/>
      </c>
      <c r="AO33" s="215" t="str">
        <f aca="false">IF(ISERROR(VALUE(LEFT(N33))),LEFT(N33),VALUE(LEFT(N33)))</f>
        <v/>
      </c>
      <c r="AP33" s="215" t="str">
        <f aca="false">IF(ISERROR(VALUE(LEFT(O33))),LEFT(O33),VALUE(LEFT(O33)))</f>
        <v/>
      </c>
      <c r="AQ33" s="215" t="str">
        <f aca="false">IF(ISERROR(VALUE(LEFT(P33))),LEFT(P33),VALUE(LEFT(P33)))</f>
        <v/>
      </c>
      <c r="AR33" s="215" t="str">
        <f aca="false">IF(ISERROR(VALUE(LEFT(Q33))),LEFT(Q33),VALUE(LEFT(Q33)))</f>
        <v/>
      </c>
      <c r="AS33" s="215" t="str">
        <f aca="false">IF(ISERROR(VALUE(LEFT(R33))),LEFT(R33),VALUE(LEFT(R33)))</f>
        <v/>
      </c>
      <c r="AT33" s="215" t="str">
        <f aca="false">IF(ISERROR(VALUE(LEFT(S33))),LEFT(S33),VALUE(LEFT(S33)))</f>
        <v/>
      </c>
      <c r="AU33" s="215" t="str">
        <f aca="false">IF(ISERROR(VALUE(LEFT(T33))),LEFT(T33),VALUE(LEFT(T33)))</f>
        <v/>
      </c>
      <c r="AV33" s="215" t="str">
        <f aca="false">IF(ISERROR(VALUE(LEFT(U33))),LEFT(U33),VALUE(LEFT(U33)))</f>
        <v/>
      </c>
      <c r="AW33" s="216" t="n">
        <f aca="false">COUNTIF(AG33:AV33,"з")</f>
        <v>0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7.25" hidden="true" customHeight="true" outlineLevel="0" collapsed="false">
      <c r="A34" s="75" t="n">
        <v>29</v>
      </c>
      <c r="B34" s="113"/>
      <c r="C34" s="116"/>
      <c r="D34" s="117"/>
      <c r="E34" s="79"/>
      <c r="F34" s="80"/>
      <c r="G34" s="80"/>
      <c r="H34" s="80"/>
      <c r="I34" s="80"/>
      <c r="J34" s="80"/>
      <c r="K34" s="321"/>
      <c r="L34" s="80"/>
      <c r="M34" s="322"/>
      <c r="N34" s="80"/>
      <c r="O34" s="96"/>
      <c r="P34" s="80"/>
      <c r="Q34" s="96"/>
      <c r="R34" s="96"/>
      <c r="S34" s="80"/>
      <c r="T34" s="80"/>
      <c r="U34" s="80"/>
      <c r="V34" s="216" t="n">
        <f aca="false">IF(AC34&gt;0,IF(SUM(X34:Y34)/AC34&gt;0,2,IF(AND(SUM(X34:Y34)/AC34=0,Z34/AC34&gt;0),3,IF(AND((AB34/AC34+AA34/AC34)=1,AA34/AC34&gt;0),4,5))),0)</f>
        <v>0</v>
      </c>
      <c r="W34" s="177" t="n">
        <f aca="false">COUNTIF(AG34:AV34,"б")</f>
        <v>0</v>
      </c>
      <c r="X34" s="177" t="n">
        <f aca="false">COUNTIF(AG34:AV34,"д")</f>
        <v>0</v>
      </c>
      <c r="Y34" s="177" t="n">
        <f aca="false">COUNTIF(AG34:AV34,2)+COUNTIF(AG34:AV34,"н")+COUNTIF(AG34:AV34,"д")</f>
        <v>0</v>
      </c>
      <c r="Z34" s="177" t="n">
        <f aca="false">COUNTIF(AG34:AV34,Z$5)</f>
        <v>0</v>
      </c>
      <c r="AA34" s="177" t="n">
        <f aca="false">COUNTIF(AG34:AV34,AA$5)</f>
        <v>0</v>
      </c>
      <c r="AB34" s="177" t="n">
        <f aca="false">COUNTIF(AG34:AV34,AB$5)</f>
        <v>0</v>
      </c>
      <c r="AC34" s="177" t="n">
        <f aca="false">SUM(X34:AB34)</f>
        <v>0</v>
      </c>
      <c r="AD34" s="213" t="str">
        <f aca="false">IF(ISERROR(((X34+Y34)*2+Z34*3+AA34*4+AB34*5)/SUM(X34,Y34:AB34)),"",((X34+Y34)*2+Z34*3+AA34*4+AB34*5)/SUM(X34,Y34:AB34))</f>
        <v/>
      </c>
      <c r="AE34" s="214" t="n">
        <f aca="false">IF(AX34=5,0.5,IF(AX34=4,0.25,IF(AX34&lt;=3,0)))</f>
        <v>0</v>
      </c>
      <c r="AF34" s="1"/>
      <c r="AG34" s="215" t="str">
        <f aca="false">IF(ISERROR(VALUE(LEFT(F34))),LEFT(F34),VALUE(LEFT(F34)))</f>
        <v/>
      </c>
      <c r="AH34" s="215" t="str">
        <f aca="false">IF(ISERROR(VALUE(LEFT(G34))),LEFT(G34),VALUE(LEFT(G34)))</f>
        <v/>
      </c>
      <c r="AI34" s="215" t="str">
        <f aca="false">IF(ISERROR(VALUE(LEFT(H34))),LEFT(H34),VALUE(LEFT(H34)))</f>
        <v/>
      </c>
      <c r="AJ34" s="215" t="str">
        <f aca="false">IF(ISERROR(VALUE(LEFT(I34))),LEFT(I34),VALUE(LEFT(I34)))</f>
        <v/>
      </c>
      <c r="AK34" s="215" t="str">
        <f aca="false">IF(ISERROR(VALUE(LEFT(J34))),LEFT(J34),VALUE(LEFT(J34)))</f>
        <v/>
      </c>
      <c r="AL34" s="215" t="str">
        <f aca="false">IF(ISERROR(VALUE(LEFT(K34))),LEFT(K34),VALUE(LEFT(K34)))</f>
        <v/>
      </c>
      <c r="AM34" s="215" t="str">
        <f aca="false">IF(ISERROR(VALUE(LEFT(L34))),LEFT(L34),VALUE(LEFT(L34)))</f>
        <v/>
      </c>
      <c r="AN34" s="215" t="str">
        <f aca="false">IF(ISERROR(VALUE(LEFT(M34))),LEFT(M34),VALUE(LEFT(M34)))</f>
        <v/>
      </c>
      <c r="AO34" s="215" t="str">
        <f aca="false">IF(ISERROR(VALUE(LEFT(N34))),LEFT(N34),VALUE(LEFT(N34)))</f>
        <v/>
      </c>
      <c r="AP34" s="215" t="str">
        <f aca="false">IF(ISERROR(VALUE(LEFT(O34))),LEFT(O34),VALUE(LEFT(O34)))</f>
        <v/>
      </c>
      <c r="AQ34" s="215" t="str">
        <f aca="false">IF(ISERROR(VALUE(LEFT(P34))),LEFT(P34),VALUE(LEFT(P34)))</f>
        <v/>
      </c>
      <c r="AR34" s="215" t="str">
        <f aca="false">IF(ISERROR(VALUE(LEFT(Q34))),LEFT(Q34),VALUE(LEFT(Q34)))</f>
        <v/>
      </c>
      <c r="AS34" s="215" t="str">
        <f aca="false">IF(ISERROR(VALUE(LEFT(R34))),LEFT(R34),VALUE(LEFT(R34)))</f>
        <v/>
      </c>
      <c r="AT34" s="215" t="str">
        <f aca="false">IF(ISERROR(VALUE(LEFT(S34))),LEFT(S34),VALUE(LEFT(S34)))</f>
        <v/>
      </c>
      <c r="AU34" s="215" t="str">
        <f aca="false">IF(ISERROR(VALUE(LEFT(T34))),LEFT(T34),VALUE(LEFT(T34)))</f>
        <v/>
      </c>
      <c r="AV34" s="215" t="str">
        <f aca="false">IF(ISERROR(VALUE(LEFT(U34))),LEFT(U34),VALUE(LEFT(U34)))</f>
        <v/>
      </c>
      <c r="AW34" s="216" t="n">
        <f aca="false">COUNTIF(AG34:AV34,"з")</f>
        <v>0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7.25" hidden="true" customHeight="true" outlineLevel="0" collapsed="false">
      <c r="A35" s="75" t="n">
        <v>30</v>
      </c>
      <c r="B35" s="113"/>
      <c r="C35" s="116"/>
      <c r="D35" s="117"/>
      <c r="E35" s="79"/>
      <c r="F35" s="80"/>
      <c r="G35" s="80"/>
      <c r="H35" s="80"/>
      <c r="I35" s="80"/>
      <c r="J35" s="80"/>
      <c r="K35" s="321"/>
      <c r="L35" s="80"/>
      <c r="M35" s="322"/>
      <c r="N35" s="80"/>
      <c r="O35" s="96"/>
      <c r="P35" s="80"/>
      <c r="Q35" s="96"/>
      <c r="R35" s="96"/>
      <c r="S35" s="80"/>
      <c r="T35" s="80"/>
      <c r="U35" s="80"/>
      <c r="V35" s="216" t="n">
        <f aca="false">IF(AC35&gt;0,IF(SUM(X35:Y35)/AC35&gt;0,2,IF(AND(SUM(X35:Y35)/AC35=0,Z35/AC35&gt;0),3,IF(AND((AB35/AC35+AA35/AC35)=1,AA35/AC35&gt;0),4,5))),0)</f>
        <v>0</v>
      </c>
      <c r="W35" s="177" t="n">
        <f aca="false">COUNTIF(AG35:AV35,"б")</f>
        <v>0</v>
      </c>
      <c r="X35" s="177" t="n">
        <f aca="false">COUNTIF(AG35:AV35,"д")</f>
        <v>0</v>
      </c>
      <c r="Y35" s="177" t="n">
        <f aca="false">COUNTIF(AG35:AV35,2)+COUNTIF(AG35:AV35,"н")+COUNTIF(AG35:AV35,"д")</f>
        <v>0</v>
      </c>
      <c r="Z35" s="177" t="n">
        <f aca="false">COUNTIF(AG35:AV35,Z$5)</f>
        <v>0</v>
      </c>
      <c r="AA35" s="177" t="n">
        <f aca="false">COUNTIF(AG35:AV35,AA$5)</f>
        <v>0</v>
      </c>
      <c r="AB35" s="177" t="n">
        <f aca="false">COUNTIF(AG35:AV35,AB$5)</f>
        <v>0</v>
      </c>
      <c r="AC35" s="177" t="n">
        <f aca="false">SUM(X35:AB35)</f>
        <v>0</v>
      </c>
      <c r="AD35" s="213" t="str">
        <f aca="false">IF(ISERROR(((X35+Y35)*2+Z35*3+AA35*4+AB35*5)/SUM(X35,Y35:AB35)),"",((X35+Y35)*2+Z35*3+AA35*4+AB35*5)/SUM(X35,Y35:AB35))</f>
        <v/>
      </c>
      <c r="AE35" s="214" t="n">
        <f aca="false">IF(AX35=5,0.5,IF(AX35=4,0.25,IF(AX35&lt;=3,0)))</f>
        <v>0</v>
      </c>
      <c r="AF35" s="1"/>
      <c r="AG35" s="215" t="str">
        <f aca="false">IF(ISERROR(VALUE(LEFT(F35))),LEFT(F35),VALUE(LEFT(F35)))</f>
        <v/>
      </c>
      <c r="AH35" s="215" t="str">
        <f aca="false">IF(ISERROR(VALUE(LEFT(G35))),LEFT(G35),VALUE(LEFT(G35)))</f>
        <v/>
      </c>
      <c r="AI35" s="215" t="str">
        <f aca="false">IF(ISERROR(VALUE(LEFT(H35))),LEFT(H35),VALUE(LEFT(H35)))</f>
        <v/>
      </c>
      <c r="AJ35" s="215" t="str">
        <f aca="false">IF(ISERROR(VALUE(LEFT(I35))),LEFT(I35),VALUE(LEFT(I35)))</f>
        <v/>
      </c>
      <c r="AK35" s="215" t="str">
        <f aca="false">IF(ISERROR(VALUE(LEFT(J35))),LEFT(J35),VALUE(LEFT(J35)))</f>
        <v/>
      </c>
      <c r="AL35" s="215" t="str">
        <f aca="false">IF(ISERROR(VALUE(LEFT(K35))),LEFT(K35),VALUE(LEFT(K35)))</f>
        <v/>
      </c>
      <c r="AM35" s="215" t="str">
        <f aca="false">IF(ISERROR(VALUE(LEFT(L35))),LEFT(L35),VALUE(LEFT(L35)))</f>
        <v/>
      </c>
      <c r="AN35" s="215" t="str">
        <f aca="false">IF(ISERROR(VALUE(LEFT(M35))),LEFT(M35),VALUE(LEFT(M35)))</f>
        <v/>
      </c>
      <c r="AO35" s="215" t="str">
        <f aca="false">IF(ISERROR(VALUE(LEFT(N35))),LEFT(N35),VALUE(LEFT(N35)))</f>
        <v/>
      </c>
      <c r="AP35" s="215" t="str">
        <f aca="false">IF(ISERROR(VALUE(LEFT(O35))),LEFT(O35),VALUE(LEFT(O35)))</f>
        <v/>
      </c>
      <c r="AQ35" s="215" t="str">
        <f aca="false">IF(ISERROR(VALUE(LEFT(P35))),LEFT(P35),VALUE(LEFT(P35)))</f>
        <v/>
      </c>
      <c r="AR35" s="215" t="str">
        <f aca="false">IF(ISERROR(VALUE(LEFT(Q35))),LEFT(Q35),VALUE(LEFT(Q35)))</f>
        <v/>
      </c>
      <c r="AS35" s="215" t="str">
        <f aca="false">IF(ISERROR(VALUE(LEFT(R35))),LEFT(R35),VALUE(LEFT(R35)))</f>
        <v/>
      </c>
      <c r="AT35" s="215" t="str">
        <f aca="false">IF(ISERROR(VALUE(LEFT(S35))),LEFT(S35),VALUE(LEFT(S35)))</f>
        <v/>
      </c>
      <c r="AU35" s="215" t="str">
        <f aca="false">IF(ISERROR(VALUE(LEFT(T35))),LEFT(T35),VALUE(LEFT(T35)))</f>
        <v/>
      </c>
      <c r="AV35" s="215" t="str">
        <f aca="false">IF(ISERROR(VALUE(LEFT(U35))),LEFT(U35),VALUE(LEFT(U35)))</f>
        <v/>
      </c>
      <c r="AW35" s="216" t="n">
        <f aca="false">COUNTIF(AG35:AV35,"з")</f>
        <v>0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7.25" hidden="true" customHeight="tru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321"/>
      <c r="L36" s="80"/>
      <c r="M36" s="322"/>
      <c r="N36" s="80"/>
      <c r="O36" s="96"/>
      <c r="P36" s="80"/>
      <c r="Q36" s="96"/>
      <c r="R36" s="96"/>
      <c r="S36" s="80"/>
      <c r="T36" s="80"/>
      <c r="U36" s="80"/>
      <c r="V36" s="216" t="n">
        <f aca="false">IF(AC36&gt;0,IF(SUM(X36:Y36)/AC36&gt;0,2,IF(AND(SUM(X36:Y36)/AC36=0,Z36/AC36&gt;0),3,IF(AND((AB36/AC36+AA36/AC36)=1,AA36/AC36&gt;0),4,5))),0)</f>
        <v>0</v>
      </c>
      <c r="W36" s="177" t="n">
        <f aca="false">COUNTIF(AG36:AV36,"б")</f>
        <v>0</v>
      </c>
      <c r="X36" s="177" t="n">
        <f aca="false">COUNTIF(AG36:AV36,"д")</f>
        <v>0</v>
      </c>
      <c r="Y36" s="177" t="n">
        <f aca="false">COUNTIF(AG36:AV36,2)+COUNTIF(AG36:AV36,"н")+COUNTIF(AG36:AV36,"д")</f>
        <v>0</v>
      </c>
      <c r="Z36" s="177" t="n">
        <f aca="false">COUNTIF(AG36:AV36,Z$5)</f>
        <v>0</v>
      </c>
      <c r="AA36" s="177" t="n">
        <f aca="false">COUNTIF(AG36:AV36,AA$5)</f>
        <v>0</v>
      </c>
      <c r="AB36" s="177" t="n">
        <f aca="false">COUNTIF(AG36:AV36,AB$5)</f>
        <v>0</v>
      </c>
      <c r="AC36" s="177" t="n">
        <f aca="false">SUM(X36:AB36)</f>
        <v>0</v>
      </c>
      <c r="AD36" s="213" t="str">
        <f aca="false">IF(ISERROR(((X36+Y36)*2+Z36*3+AA36*4+AB36*5)/SUM(X36,Y36:AB36)),"",((X36+Y36)*2+Z36*3+AA36*4+AB36*5)/SUM(X36,Y36:AB36))</f>
        <v/>
      </c>
      <c r="AE36" s="214" t="n">
        <f aca="false">IF(AX36=5,0.5,IF(AX36=4,0.25,IF(AX36&lt;=3,0)))</f>
        <v>0</v>
      </c>
      <c r="AF36" s="1"/>
      <c r="AG36" s="215" t="str">
        <f aca="false">IF(ISERROR(VALUE(LEFT(F36))),LEFT(F36),VALUE(LEFT(F36)))</f>
        <v/>
      </c>
      <c r="AH36" s="215" t="str">
        <f aca="false">IF(ISERROR(VALUE(LEFT(G36))),LEFT(G36),VALUE(LEFT(G36)))</f>
        <v/>
      </c>
      <c r="AI36" s="215" t="str">
        <f aca="false">IF(ISERROR(VALUE(LEFT(H36))),LEFT(H36),VALUE(LEFT(H36)))</f>
        <v/>
      </c>
      <c r="AJ36" s="215" t="str">
        <f aca="false">IF(ISERROR(VALUE(LEFT(I36))),LEFT(I36),VALUE(LEFT(I36)))</f>
        <v/>
      </c>
      <c r="AK36" s="215" t="str">
        <f aca="false">IF(ISERROR(VALUE(LEFT(J36))),LEFT(J36),VALUE(LEFT(J36)))</f>
        <v/>
      </c>
      <c r="AL36" s="215" t="str">
        <f aca="false">IF(ISERROR(VALUE(LEFT(K36))),LEFT(K36),VALUE(LEFT(K36)))</f>
        <v/>
      </c>
      <c r="AM36" s="215" t="str">
        <f aca="false">IF(ISERROR(VALUE(LEFT(L36))),LEFT(L36),VALUE(LEFT(L36)))</f>
        <v/>
      </c>
      <c r="AN36" s="215" t="str">
        <f aca="false">IF(ISERROR(VALUE(LEFT(M36))),LEFT(M36),VALUE(LEFT(M36)))</f>
        <v/>
      </c>
      <c r="AO36" s="215" t="str">
        <f aca="false">IF(ISERROR(VALUE(LEFT(N36))),LEFT(N36),VALUE(LEFT(N36)))</f>
        <v/>
      </c>
      <c r="AP36" s="215" t="str">
        <f aca="false">IF(ISERROR(VALUE(LEFT(O36))),LEFT(O36),VALUE(LEFT(O36)))</f>
        <v/>
      </c>
      <c r="AQ36" s="215" t="str">
        <f aca="false">IF(ISERROR(VALUE(LEFT(P36))),LEFT(P36),VALUE(LEFT(P36)))</f>
        <v/>
      </c>
      <c r="AR36" s="215" t="str">
        <f aca="false">IF(ISERROR(VALUE(LEFT(Q36))),LEFT(Q36),VALUE(LEFT(Q36)))</f>
        <v/>
      </c>
      <c r="AS36" s="215" t="str">
        <f aca="false">IF(ISERROR(VALUE(LEFT(R36))),LEFT(R36),VALUE(LEFT(R36)))</f>
        <v/>
      </c>
      <c r="AT36" s="215" t="str">
        <f aca="false">IF(ISERROR(VALUE(LEFT(S36))),LEFT(S36),VALUE(LEFT(S36)))</f>
        <v/>
      </c>
      <c r="AU36" s="215" t="str">
        <f aca="false">IF(ISERROR(VALUE(LEFT(T36))),LEFT(T36),VALUE(LEFT(T36)))</f>
        <v/>
      </c>
      <c r="AV36" s="215" t="str">
        <f aca="false">IF(ISERROR(VALUE(LEFT(U36))),LEFT(U36),VALUE(LEFT(U36)))</f>
        <v/>
      </c>
      <c r="AW36" s="216" t="n">
        <f aca="false">COUNTIF(AG36:AV36,"з")</f>
        <v>0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7.25" hidden="true" customHeight="true" outlineLevel="0" collapsed="false">
      <c r="A37" s="118"/>
      <c r="B37" s="119"/>
      <c r="C37" s="119"/>
      <c r="D37" s="119"/>
      <c r="E37" s="120" t="n">
        <f aca="false">COUNTIF(E6:E36,"2651")</f>
        <v>24</v>
      </c>
      <c r="F37" s="80"/>
      <c r="G37" s="80"/>
      <c r="H37" s="80"/>
      <c r="I37" s="80"/>
      <c r="J37" s="80"/>
      <c r="K37" s="321"/>
      <c r="L37" s="96"/>
      <c r="M37" s="322"/>
      <c r="N37" s="80"/>
      <c r="O37" s="96"/>
      <c r="P37" s="80"/>
      <c r="Q37" s="80"/>
      <c r="R37" s="96"/>
      <c r="S37" s="80"/>
      <c r="T37" s="80"/>
      <c r="U37" s="80"/>
      <c r="V37" s="216" t="n">
        <f aca="false">IF(AC37&gt;0,IF(SUM(X37:Y37)/AC37&gt;0,2,IF(AND(SUM(X37:Y37)/AC37=0,Z37/AC37&gt;0),3,IF(AND((AB37/AC37+AA37/AC37)=1,AA37/AC37&gt;0),4,5))),0)</f>
        <v>0</v>
      </c>
      <c r="W37" s="177" t="n">
        <f aca="false">COUNTIF(AG37:AV37,"б")</f>
        <v>0</v>
      </c>
      <c r="X37" s="177" t="n">
        <f aca="false">COUNTIF(AG37:AV37,"д")</f>
        <v>0</v>
      </c>
      <c r="Y37" s="177" t="n">
        <f aca="false">COUNTIF(AG37:AV37,2)+COUNTIF(AG37:AV37,"н")+COUNTIF(AG37:AV37,"д")</f>
        <v>0</v>
      </c>
      <c r="Z37" s="177" t="n">
        <f aca="false">COUNTIF(AG37:AV37,Z$5)</f>
        <v>0</v>
      </c>
      <c r="AA37" s="177" t="n">
        <f aca="false">COUNTIF(AG37:AV37,AA$5)</f>
        <v>0</v>
      </c>
      <c r="AB37" s="177" t="n">
        <f aca="false">COUNTIF(AG37:AV37,AB$5)</f>
        <v>0</v>
      </c>
      <c r="AC37" s="177" t="n">
        <f aca="false">SUM(X37:AB37)</f>
        <v>0</v>
      </c>
      <c r="AD37" s="213" t="str">
        <f aca="false">IF(ISERROR(((X37+Y37)*2+Z37*3+AA37*4+AB37*5)/SUM(X37,Y37:AB37)),"",((X37+Y37)*2+Z37*3+AA37*4+AB37*5)/SUM(X37,Y37:AB37))</f>
        <v/>
      </c>
      <c r="AE37" s="305" t="n">
        <f aca="false">IF(AX37=5,0.5,IF(AX37=4,0.25,IF(AX37&lt;=3,0)))</f>
        <v>0</v>
      </c>
      <c r="AF37" s="1"/>
      <c r="AG37" s="215" t="str">
        <f aca="false">IF(ISERROR(VALUE(LEFT(F37))),LEFT(F37),VALUE(LEFT(F37)))</f>
        <v/>
      </c>
      <c r="AH37" s="215" t="str">
        <f aca="false">IF(ISERROR(VALUE(LEFT(G37))),LEFT(G37),VALUE(LEFT(G37)))</f>
        <v/>
      </c>
      <c r="AI37" s="215" t="str">
        <f aca="false">IF(ISERROR(VALUE(LEFT(H37))),LEFT(H37),VALUE(LEFT(H37)))</f>
        <v/>
      </c>
      <c r="AJ37" s="215" t="str">
        <f aca="false">IF(ISERROR(VALUE(LEFT(I37))),LEFT(I37),VALUE(LEFT(I37)))</f>
        <v/>
      </c>
      <c r="AK37" s="215" t="str">
        <f aca="false">IF(ISERROR(VALUE(LEFT(J37))),LEFT(J37),VALUE(LEFT(J37)))</f>
        <v/>
      </c>
      <c r="AL37" s="215" t="str">
        <f aca="false">IF(ISERROR(VALUE(LEFT(K37))),LEFT(K37),VALUE(LEFT(K37)))</f>
        <v/>
      </c>
      <c r="AM37" s="215" t="str">
        <f aca="false">IF(ISERROR(VALUE(LEFT(L37))),LEFT(L37),VALUE(LEFT(L37)))</f>
        <v/>
      </c>
      <c r="AN37" s="215" t="str">
        <f aca="false">IF(ISERROR(VALUE(LEFT(M37))),LEFT(M37),VALUE(LEFT(M37)))</f>
        <v/>
      </c>
      <c r="AO37" s="215" t="str">
        <f aca="false">IF(ISERROR(VALUE(LEFT(N37))),LEFT(N37),VALUE(LEFT(N37)))</f>
        <v/>
      </c>
      <c r="AP37" s="215" t="str">
        <f aca="false">IF(ISERROR(VALUE(LEFT(O37))),LEFT(O37),VALUE(LEFT(O37)))</f>
        <v/>
      </c>
      <c r="AQ37" s="215" t="str">
        <f aca="false">IF(ISERROR(VALUE(LEFT(P37))),LEFT(P37),VALUE(LEFT(P37)))</f>
        <v/>
      </c>
      <c r="AR37" s="215" t="str">
        <f aca="false">IF(ISERROR(VALUE(LEFT(Q37))),LEFT(Q37),VALUE(LEFT(Q37)))</f>
        <v/>
      </c>
      <c r="AS37" s="215" t="str">
        <f aca="false">IF(ISERROR(VALUE(LEFT(R37))),LEFT(R37),VALUE(LEFT(R37)))</f>
        <v/>
      </c>
      <c r="AT37" s="215" t="str">
        <f aca="false">IF(ISERROR(VALUE(LEFT(S37))),LEFT(S37),VALUE(LEFT(S37)))</f>
        <v/>
      </c>
      <c r="AU37" s="215" t="str">
        <f aca="false">IF(ISERROR(VALUE(LEFT(T37))),LEFT(T37),VALUE(LEFT(T37)))</f>
        <v/>
      </c>
      <c r="AV37" s="215" t="str">
        <f aca="false">IF(ISERROR(VALUE(LEFT(U37))),LEFT(U37),VALUE(LEFT(U37)))</f>
        <v/>
      </c>
      <c r="AW37" s="120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261" t="str">
        <f aca="false" t="array" ref="F38:U45">AG38:AV45</f>
        <v> </v>
      </c>
      <c r="G38" s="261" t="n">
        <v>4.47826086956522</v>
      </c>
      <c r="H38" s="261" t="n">
        <v>4.75</v>
      </c>
      <c r="I38" s="261" t="n">
        <v>4.54545454545455</v>
      </c>
      <c r="J38" s="261" t="n">
        <v>4.09090909090909</v>
      </c>
      <c r="K38" s="323" t="n">
        <v>4.78260869565217</v>
      </c>
      <c r="L38" s="261" t="n">
        <v>3.54545454545455</v>
      </c>
      <c r="M38" s="324" t="n">
        <v>3.72727272727273</v>
      </c>
      <c r="N38" s="261" t="str">
        <v> </v>
      </c>
      <c r="O38" s="125" t="str">
        <v> </v>
      </c>
      <c r="P38" s="125" t="str">
        <v> </v>
      </c>
      <c r="Q38" s="125" t="str">
        <v> </v>
      </c>
      <c r="R38" s="125" t="str">
        <v> </v>
      </c>
      <c r="S38" s="261" t="str">
        <v> </v>
      </c>
      <c r="T38" s="261" t="str">
        <v> </v>
      </c>
      <c r="U38" s="261" t="str">
        <v> </v>
      </c>
      <c r="V38" s="120" t="n">
        <f aca="false">сводн.!t29</f>
        <v>3</v>
      </c>
      <c r="W38" s="212" t="n">
        <f aca="false">SUM(W6:W37)</f>
        <v>0</v>
      </c>
      <c r="X38" s="212" t="n">
        <f aca="false">SUM(X6:X37)</f>
        <v>0</v>
      </c>
      <c r="Y38" s="212" t="n">
        <f aca="false">SUM(Y6:Y37)-X38</f>
        <v>2</v>
      </c>
      <c r="Z38" s="212" t="n">
        <f aca="false">SUM(Z6:Z37)</f>
        <v>27</v>
      </c>
      <c r="AA38" s="212" t="n">
        <f aca="false">SUM(AA6:AA37)</f>
        <v>53</v>
      </c>
      <c r="AB38" s="212" t="n">
        <f aca="false">SUM(AB6:AB37)</f>
        <v>76</v>
      </c>
      <c r="AC38" s="212" t="n">
        <f aca="false">SUM(X38:AB38)</f>
        <v>158</v>
      </c>
      <c r="AD38" s="213" t="n">
        <f aca="false">IF(ISERROR(((X38+Y38)*2+Z38*3+AA38*4+AB38*5)/SUM(X38,Y38:AB38)),"",((X38+Y38)*2+Z38*3+AA38*4+AB38*5)/SUM(X38,Y38:AB38))</f>
        <v>4.28481012658228</v>
      </c>
      <c r="AE38" s="263"/>
      <c r="AF38" s="1"/>
      <c r="AG38" s="264" t="str">
        <f aca="false">IF(COUNT(AG6:AG37)=0," ",SUM(AG6:AG37)/COUNT(AG6:AG37))</f>
        <v> </v>
      </c>
      <c r="AH38" s="264" t="n">
        <f aca="false">IF(COUNT(AH6:AH37)=0," ",SUM(AH6:AH37)/COUNT(AH6:AH37))</f>
        <v>4.47826086956522</v>
      </c>
      <c r="AI38" s="264" t="n">
        <f aca="false">IF(COUNT(AI6:AI37)=0," ",SUM(AI6:AI37)/COUNT(AI6:AI37))</f>
        <v>4.75</v>
      </c>
      <c r="AJ38" s="264" t="n">
        <f aca="false">IF(COUNT(AJ6:AJ37)=0," ",SUM(AJ6:AJ37)/COUNT(AJ6:AJ37))</f>
        <v>4.54545454545455</v>
      </c>
      <c r="AK38" s="264" t="n">
        <f aca="false">IF(COUNT(AK6:AK37)=0," ",SUM(AK6:AK37)/COUNT(AK6:AK37))</f>
        <v>4.09090909090909</v>
      </c>
      <c r="AL38" s="264" t="n">
        <f aca="false">IF(COUNT(AL6:AL37)=0," ",SUM(AL6:AL37)/COUNT(AL6:AL37))</f>
        <v>4.78260869565217</v>
      </c>
      <c r="AM38" s="264" t="n">
        <f aca="false">IF(COUNT(AM6:AM37)=0," ",SUM(AM6:AM37)/COUNT(AM6:AM37))</f>
        <v>3.54545454545455</v>
      </c>
      <c r="AN38" s="264" t="n">
        <f aca="false">IF(COUNT(AN6:AN37)=0," ",SUM(AN6:AN37)/COUNT(AN6:AN37))</f>
        <v>3.72727272727273</v>
      </c>
      <c r="AO38" s="264" t="str">
        <f aca="false">IF(COUNT(AO6:AO37)=0," ",SUM(AO6:AO37)/COUNT(AO6:AO37))</f>
        <v> </v>
      </c>
      <c r="AP38" s="264" t="str">
        <f aca="false">IF(COUNT(AP6:AP37)=0," ",SUM(AP6:AP37)/COUNT(AP6:AP37))</f>
        <v> </v>
      </c>
      <c r="AQ38" s="264" t="str">
        <f aca="false">IF(COUNT(AQ6:AQ37)=0," ",SUM(AQ6:AQ37)/COUNT(AQ6:AQ37))</f>
        <v> </v>
      </c>
      <c r="AR38" s="264" t="str">
        <f aca="false">IF(COUNT(AR6:AR37)=0," ",SUM(AR6:AR37)/COUNT(AR6:AR37))</f>
        <v> </v>
      </c>
      <c r="AS38" s="264" t="str">
        <f aca="false">IF(COUNT(AS6:AS37)=0," ",SUM(AS6:AS37)/COUNT(AS6:AS37))</f>
        <v> </v>
      </c>
      <c r="AT38" s="264" t="str">
        <f aca="false">IF(COUNT(AT6:AT37)=0," ",SUM(AT6:AT37)/COUNT(AT6:AT37))</f>
        <v> </v>
      </c>
      <c r="AU38" s="264" t="str">
        <f aca="false">IF(COUNT(AU6:AU37)=0," ",SUM(AU6:AU37)/COUNT(AU6:AU37))</f>
        <v> </v>
      </c>
      <c r="AV38" s="265" t="str">
        <f aca="false">IF(COUNT(AV6:AV37)=0," ",SUM(AV6:AV37)/COUNT(AV6:AV37))</f>
        <v> </v>
      </c>
      <c r="AW38" s="216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266" t="str">
        <v>0</v>
      </c>
      <c r="G39" s="266" t="n">
        <v>11</v>
      </c>
      <c r="H39" s="266" t="n">
        <v>19</v>
      </c>
      <c r="I39" s="266" t="n">
        <v>13</v>
      </c>
      <c r="J39" s="266" t="n">
        <v>6</v>
      </c>
      <c r="K39" s="325" t="n">
        <v>18</v>
      </c>
      <c r="L39" s="266" t="n">
        <v>5</v>
      </c>
      <c r="M39" s="326" t="n">
        <v>4</v>
      </c>
      <c r="N39" s="266" t="str">
        <v>0</v>
      </c>
      <c r="O39" s="267" t="str">
        <v>0</v>
      </c>
      <c r="P39" s="267" t="str">
        <v>0</v>
      </c>
      <c r="Q39" s="267" t="str">
        <v>0</v>
      </c>
      <c r="R39" s="267" t="str">
        <v>0</v>
      </c>
      <c r="S39" s="266" t="str">
        <v>0</v>
      </c>
      <c r="T39" s="266" t="str">
        <v>0</v>
      </c>
      <c r="U39" s="266" t="str">
        <v> </v>
      </c>
      <c r="V39" s="268" t="str">
        <f aca="false">IF(COUNTIF(V6:V37,5)=0,"0",COUNTIF(V6:V37,5))</f>
        <v>0</v>
      </c>
      <c r="W39" s="133"/>
      <c r="X39" s="269" t="n">
        <f aca="false">SUM(X38:AB38)</f>
        <v>158</v>
      </c>
      <c r="Y39" s="269"/>
      <c r="Z39" s="269"/>
      <c r="AA39" s="269"/>
      <c r="AB39" s="269"/>
      <c r="AC39" s="269"/>
      <c r="AD39" s="213" t="n">
        <f aca="false">IF(ISERROR(((X39+Y39)*2+Z39*3+AA39*4+AB39*5)/SUM(X39,Y39:AB39)),"",((X39+Y39)*2+Z39*3+AA39*4+AB39*5)/SUM(X39,Y39:AB39))</f>
        <v>2</v>
      </c>
      <c r="AE39" s="270"/>
      <c r="AG39" s="271" t="str">
        <f aca="false">IF(COUNTIF(AG6:AG37,5)=0,"0",COUNTIF(AG6:AG37,5))</f>
        <v>0</v>
      </c>
      <c r="AH39" s="271" t="n">
        <f aca="false">IF(COUNTIF(AH6:AH37,5)=0,"0",COUNTIF(AH6:AH37,5))</f>
        <v>11</v>
      </c>
      <c r="AI39" s="271" t="n">
        <f aca="false">IF(COUNTIF(AI6:AI37,5)=0,"0",COUNTIF(AI6:AI37,5))</f>
        <v>19</v>
      </c>
      <c r="AJ39" s="271" t="n">
        <f aca="false">IF(COUNTIF(AJ6:AJ37,5)=0,"0",COUNTIF(AJ6:AJ37,5))</f>
        <v>13</v>
      </c>
      <c r="AK39" s="271" t="n">
        <f aca="false">IF(COUNTIF(AK6:AK37,5)=0,"0",COUNTIF(AK6:AK37,5))</f>
        <v>6</v>
      </c>
      <c r="AL39" s="271" t="n">
        <f aca="false">IF(COUNTIF(AL6:AL37,5)=0,"0",COUNTIF(AL6:AL37,5))</f>
        <v>18</v>
      </c>
      <c r="AM39" s="271" t="n">
        <f aca="false">IF(COUNTIF(AM6:AM37,5)=0,"0",COUNTIF(AM6:AM37,5))</f>
        <v>5</v>
      </c>
      <c r="AN39" s="271" t="n">
        <f aca="false">IF(COUNTIF(AN6:AN37,5)=0,"0",COUNTIF(AN6:AN37,5))</f>
        <v>4</v>
      </c>
      <c r="AO39" s="271" t="str">
        <f aca="false">IF(COUNTIF(AO6:AO37,5)=0,"0",COUNTIF(AO6:AO37,5))</f>
        <v>0</v>
      </c>
      <c r="AP39" s="271" t="str">
        <f aca="false">IF(COUNTIF(AP6:AP37,5)=0,"0",COUNTIF(AP6:AP37,5))</f>
        <v>0</v>
      </c>
      <c r="AQ39" s="271" t="str">
        <f aca="false">IF(COUNTIF(AQ6:AQ37,5)=0,"0",COUNTIF(AQ6:AQ37,5))</f>
        <v>0</v>
      </c>
      <c r="AR39" s="271" t="str">
        <f aca="false">IF(COUNTIF(AR6:AR37,5)=0,"0",COUNTIF(AR6:AR37,5))</f>
        <v>0</v>
      </c>
      <c r="AS39" s="271" t="str">
        <f aca="false">IF(COUNTIF(AS6:AS37,5)=0,"0",COUNTIF(AS6:AS37,5))</f>
        <v>0</v>
      </c>
      <c r="AT39" s="271" t="str">
        <f aca="false">IF(COUNTIF(AT6:AT37,5)=0,"0",COUNTIF(AT6:AT37,5))</f>
        <v>0</v>
      </c>
      <c r="AU39" s="271" t="str">
        <f aca="false">IF(COUNTIF(AU6:AU37,5)=0,"0",COUNTIF(AU6:AU37,5))</f>
        <v>0</v>
      </c>
      <c r="AV39" s="272" t="str">
        <f aca="false">IF(COUNTIF(AV6:AV37,5)=0," ",COUNTIF(AV6:AV37,5))</f>
        <v> </v>
      </c>
      <c r="AW39" s="271"/>
      <c r="AX39" s="273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  <c r="CE39" s="275"/>
      <c r="CF39" s="275"/>
      <c r="CG39" s="275"/>
      <c r="CH39" s="275"/>
      <c r="CI39" s="275"/>
      <c r="CJ39" s="275"/>
      <c r="CK39" s="275"/>
      <c r="CL39" s="275"/>
      <c r="CM39" s="275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276" t="str">
        <v>0</v>
      </c>
      <c r="G40" s="276" t="n">
        <v>12</v>
      </c>
      <c r="H40" s="276" t="n">
        <v>4</v>
      </c>
      <c r="I40" s="276" t="n">
        <v>8</v>
      </c>
      <c r="J40" s="276" t="n">
        <v>12</v>
      </c>
      <c r="K40" s="327" t="n">
        <v>5</v>
      </c>
      <c r="L40" s="276" t="n">
        <v>4</v>
      </c>
      <c r="M40" s="328" t="n">
        <v>8</v>
      </c>
      <c r="N40" s="276" t="str">
        <v>0</v>
      </c>
      <c r="O40" s="277" t="str">
        <v>0</v>
      </c>
      <c r="P40" s="277" t="str">
        <v>0</v>
      </c>
      <c r="Q40" s="277" t="str">
        <v>0</v>
      </c>
      <c r="R40" s="277" t="str">
        <v>0</v>
      </c>
      <c r="S40" s="276" t="str">
        <v>0</v>
      </c>
      <c r="T40" s="276" t="str">
        <v>0</v>
      </c>
      <c r="U40" s="276" t="str">
        <v> </v>
      </c>
      <c r="V40" s="278" t="n">
        <f aca="false">IF(COUNTIF(V6:V37,4)=0,"0",COUNTIF(V6:V37,4))</f>
        <v>8</v>
      </c>
      <c r="W40" s="279"/>
      <c r="X40" s="279"/>
      <c r="Y40" s="279" t="str">
        <f aca="false">IF(COUNTIF(Y6:Y37,4)=0," ",COUNTIF(Y6:Y37,4))</f>
        <v> </v>
      </c>
      <c r="Z40" s="279" t="str">
        <f aca="false">IF(COUNTIF(Z6:Z37,4)=0," ",COUNTIF(Z6:Z37,4))</f>
        <v> </v>
      </c>
      <c r="AA40" s="279" t="n">
        <f aca="false">IF(COUNTIF(AA6:AA37,4)=0," ",COUNTIF(AA6:AA37,4))</f>
        <v>1</v>
      </c>
      <c r="AB40" s="279" t="n">
        <f aca="false">IF(COUNTIF(AB6:AB37,4)=0," ",COUNTIF(AB6:AB37,4))</f>
        <v>7</v>
      </c>
      <c r="AC40" s="279"/>
      <c r="AD40" s="279"/>
      <c r="AE40" s="280" t="str">
        <f aca="false">IF(COUNTIF(AE6:AE37,4)=0," ",COUNTIF(AE6:AE37,4))</f>
        <v> </v>
      </c>
      <c r="AF40" s="279" t="str">
        <f aca="false">IF(COUNTIF(AF6:AF37,4)=0," ",COUNTIF(AF6:AF37,4))</f>
        <v> </v>
      </c>
      <c r="AG40" s="279" t="str">
        <f aca="false">IF(COUNTIF(AG6:AG37,4)=0,"0",COUNTIF(AG6:AG37,4))</f>
        <v>0</v>
      </c>
      <c r="AH40" s="279" t="n">
        <f aca="false">IF(COUNTIF(AH6:AH37,4)=0,"0",COUNTIF(AH6:AH37,4))</f>
        <v>12</v>
      </c>
      <c r="AI40" s="279" t="n">
        <f aca="false">IF(COUNTIF(AI6:AI37,4)=0,"0",COUNTIF(AI6:AI37,4))</f>
        <v>4</v>
      </c>
      <c r="AJ40" s="279" t="n">
        <f aca="false">IF(COUNTIF(AJ6:AJ37,4)=0,"0",COUNTIF(AJ6:AJ37,4))</f>
        <v>8</v>
      </c>
      <c r="AK40" s="279" t="n">
        <f aca="false">IF(COUNTIF(AK6:AK37,4)=0,"0",COUNTIF(AK6:AK37,4))</f>
        <v>12</v>
      </c>
      <c r="AL40" s="279" t="n">
        <f aca="false">IF(COUNTIF(AL6:AL37,4)=0,"0",COUNTIF(AL6:AL37,4))</f>
        <v>5</v>
      </c>
      <c r="AM40" s="279" t="n">
        <f aca="false">IF(COUNTIF(AM6:AM37,4)=0,"0",COUNTIF(AM6:AM37,4))</f>
        <v>4</v>
      </c>
      <c r="AN40" s="279" t="n">
        <f aca="false">IF(COUNTIF(AN6:AN37,4)=0,"0",COUNTIF(AN6:AN37,4))</f>
        <v>8</v>
      </c>
      <c r="AO40" s="279" t="str">
        <f aca="false">IF(COUNTIF(AO6:AO37,4)=0,"0",COUNTIF(AO6:AO37,4))</f>
        <v>0</v>
      </c>
      <c r="AP40" s="279" t="str">
        <f aca="false">IF(COUNTIF(AP6:AP37,4)=0,"0",COUNTIF(AP6:AP37,4))</f>
        <v>0</v>
      </c>
      <c r="AQ40" s="279" t="str">
        <f aca="false">IF(COUNTIF(AQ6:AQ37,4)=0,"0",COUNTIF(AQ6:AQ37,4))</f>
        <v>0</v>
      </c>
      <c r="AR40" s="279" t="str">
        <f aca="false">IF(COUNTIF(AR6:AR37,4)=0,"0",COUNTIF(AR6:AR37,4))</f>
        <v>0</v>
      </c>
      <c r="AS40" s="279" t="str">
        <f aca="false">IF(COUNTIF(AS6:AS37,4)=0,"0",COUNTIF(AS6:AS37,4))</f>
        <v>0</v>
      </c>
      <c r="AT40" s="279" t="str">
        <f aca="false">IF(COUNTIF(AT6:AT37,4)=0,"0",COUNTIF(AT6:AT37,4))</f>
        <v>0</v>
      </c>
      <c r="AU40" s="279" t="str">
        <f aca="false">IF(COUNTIF(AU6:AU37,4)=0,"0",COUNTIF(AU6:AU37,4))</f>
        <v>0</v>
      </c>
      <c r="AV40" s="281" t="str">
        <f aca="false">IF(COUNTIF(AV6:AV37,4)=0," ",COUNTIF(AV6:AV37,4))</f>
        <v> </v>
      </c>
      <c r="AW40" s="279"/>
      <c r="AX40" s="282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  <c r="CG40" s="284"/>
      <c r="CH40" s="284"/>
      <c r="CI40" s="284"/>
      <c r="CJ40" s="284"/>
      <c r="CK40" s="284"/>
      <c r="CL40" s="284"/>
      <c r="CM40" s="284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285" t="str">
        <v>0</v>
      </c>
      <c r="G41" s="285" t="str">
        <v>0</v>
      </c>
      <c r="H41" s="285" t="n">
        <v>1</v>
      </c>
      <c r="I41" s="285" t="n">
        <v>1</v>
      </c>
      <c r="J41" s="285" t="n">
        <v>4</v>
      </c>
      <c r="K41" s="329" t="str">
        <v>0</v>
      </c>
      <c r="L41" s="285" t="n">
        <v>11</v>
      </c>
      <c r="M41" s="330" t="n">
        <v>10</v>
      </c>
      <c r="N41" s="285" t="str">
        <v>0</v>
      </c>
      <c r="O41" s="286" t="str">
        <v>0</v>
      </c>
      <c r="P41" s="286" t="str">
        <v>0</v>
      </c>
      <c r="Q41" s="286" t="str">
        <v>0</v>
      </c>
      <c r="R41" s="286" t="str">
        <v>0</v>
      </c>
      <c r="S41" s="285" t="str">
        <v>0</v>
      </c>
      <c r="T41" s="285" t="str">
        <v>0</v>
      </c>
      <c r="U41" s="285" t="str">
        <v> </v>
      </c>
      <c r="V41" s="287" t="n">
        <f aca="false">IF(COUNTIF(V6:V37,3)=0,"0",COUNTIF(V6:V37,3))</f>
        <v>14</v>
      </c>
      <c r="W41" s="288"/>
      <c r="X41" s="288"/>
      <c r="Y41" s="288" t="str">
        <f aca="false">IF(COUNTIF(Y6:Y37,3)=0," ",COUNTIF(Y6:Y37,3))</f>
        <v> </v>
      </c>
      <c r="Z41" s="288" t="n">
        <f aca="false">IF(COUNTIF(Z6:Z37,3)=0," ",COUNTIF(Z6:Z37,3))</f>
        <v>1</v>
      </c>
      <c r="AA41" s="288" t="n">
        <f aca="false">IF(COUNTIF(AA6:AA37,3)=0," ",COUNTIF(AA6:AA37,3))</f>
        <v>7</v>
      </c>
      <c r="AB41" s="288" t="n">
        <f aca="false">IF(COUNTIF(AB6:AB37,3)=0," ",COUNTIF(AB6:AB37,3))</f>
        <v>3</v>
      </c>
      <c r="AC41" s="288"/>
      <c r="AD41" s="288"/>
      <c r="AE41" s="289" t="str">
        <f aca="false">IF(COUNTIF(AE6:AE37,3)=0," ",COUNTIF(AE6:AE37,3))</f>
        <v> </v>
      </c>
      <c r="AF41" s="288" t="str">
        <f aca="false">IF(COUNTIF(AF6:AF37,3)=0," ",COUNTIF(AF6:AF37,3))</f>
        <v> </v>
      </c>
      <c r="AG41" s="288" t="str">
        <f aca="false">IF(COUNTIF(AG6:AG37,3)=0,"0",COUNTIF(AG6:AG37,3))</f>
        <v>0</v>
      </c>
      <c r="AH41" s="288" t="str">
        <f aca="false">IF(COUNTIF(AH6:AH37,3)=0,"0",COUNTIF(AH6:AH37,3))</f>
        <v>0</v>
      </c>
      <c r="AI41" s="288" t="n">
        <f aca="false">IF(COUNTIF(AI6:AI37,3)=0,"0",COUNTIF(AI6:AI37,3))</f>
        <v>1</v>
      </c>
      <c r="AJ41" s="288" t="n">
        <f aca="false">IF(COUNTIF(AJ6:AJ37,3)=0,"0",COUNTIF(AJ6:AJ37,3))</f>
        <v>1</v>
      </c>
      <c r="AK41" s="288" t="n">
        <f aca="false">IF(COUNTIF(AK6:AK37,3)=0,"0",COUNTIF(AK6:AK37,3))</f>
        <v>4</v>
      </c>
      <c r="AL41" s="288" t="str">
        <f aca="false">IF(COUNTIF(AL6:AL37,3)=0,"0",COUNTIF(AL6:AL37,3))</f>
        <v>0</v>
      </c>
      <c r="AM41" s="288" t="n">
        <f aca="false">IF(COUNTIF(AM6:AM37,3)=0,"0",COUNTIF(AM6:AM37,3))</f>
        <v>11</v>
      </c>
      <c r="AN41" s="288" t="n">
        <f aca="false">IF(COUNTIF(AN6:AN37,3)=0,"0",COUNTIF(AN6:AN37,3))</f>
        <v>10</v>
      </c>
      <c r="AO41" s="288" t="str">
        <f aca="false">IF(COUNTIF(AO6:AO37,3)=0,"0",COUNTIF(AO6:AO37,3))</f>
        <v>0</v>
      </c>
      <c r="AP41" s="288" t="str">
        <f aca="false">IF(COUNTIF(AP6:AP37,3)=0,"0",COUNTIF(AP6:AP37,3))</f>
        <v>0</v>
      </c>
      <c r="AQ41" s="288" t="str">
        <f aca="false">IF(COUNTIF(AQ6:AQ37,3)=0,"0",COUNTIF(AQ6:AQ37,3))</f>
        <v>0</v>
      </c>
      <c r="AR41" s="288" t="str">
        <f aca="false">IF(COUNTIF(AR6:AR37,3)=0,"0",COUNTIF(AR6:AR37,3))</f>
        <v>0</v>
      </c>
      <c r="AS41" s="288" t="str">
        <f aca="false">IF(COUNTIF(AS6:AS37,3)=0,"0",COUNTIF(AS6:AS37,3))</f>
        <v>0</v>
      </c>
      <c r="AT41" s="288" t="str">
        <f aca="false">IF(COUNTIF(AT6:AT37,3)=0,"0",COUNTIF(AT6:AT37,3))</f>
        <v>0</v>
      </c>
      <c r="AU41" s="288" t="str">
        <f aca="false">IF(COUNTIF(AU6:AU37,3)=0,"0",COUNTIF(AU6:AU37,3))</f>
        <v>0</v>
      </c>
      <c r="AV41" s="290" t="str">
        <f aca="false">IF(COUNTIF(AV6:AV37,3)=0," ",COUNTIF(AV6:AV37,3))</f>
        <v> </v>
      </c>
      <c r="AW41" s="288"/>
      <c r="AX41" s="291"/>
      <c r="AY41" s="292"/>
      <c r="AZ41" s="292"/>
      <c r="BA41" s="292"/>
      <c r="BB41" s="292"/>
      <c r="BC41" s="292"/>
      <c r="BD41" s="292"/>
      <c r="BE41" s="292"/>
      <c r="BF41" s="292"/>
      <c r="BG41" s="292"/>
      <c r="BH41" s="292"/>
      <c r="BI41" s="292"/>
      <c r="BJ41" s="292"/>
      <c r="BK41" s="292"/>
      <c r="BL41" s="292"/>
      <c r="BM41" s="292"/>
      <c r="BN41" s="292"/>
      <c r="BO41" s="293"/>
      <c r="BP41" s="293"/>
      <c r="BQ41" s="293"/>
      <c r="BR41" s="293"/>
      <c r="BS41" s="293"/>
      <c r="BT41" s="293"/>
      <c r="BU41" s="293"/>
      <c r="BV41" s="293"/>
      <c r="BW41" s="293"/>
      <c r="BX41" s="293"/>
      <c r="BY41" s="293"/>
      <c r="BZ41" s="293"/>
      <c r="CA41" s="293"/>
      <c r="CB41" s="293"/>
      <c r="CC41" s="293"/>
      <c r="CD41" s="293"/>
      <c r="CE41" s="293"/>
      <c r="CF41" s="293"/>
      <c r="CG41" s="293"/>
      <c r="CH41" s="293"/>
      <c r="CI41" s="293"/>
      <c r="CJ41" s="293"/>
      <c r="CK41" s="293"/>
      <c r="CL41" s="293"/>
      <c r="CM41" s="29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321" t="n">
        <v>0</v>
      </c>
      <c r="L42" s="80" t="n">
        <v>2</v>
      </c>
      <c r="M42" s="322" t="n">
        <v>0</v>
      </c>
      <c r="N42" s="80" t="n">
        <v>0</v>
      </c>
      <c r="O42" s="96" t="n">
        <v>0</v>
      </c>
      <c r="P42" s="96" t="n">
        <v>0</v>
      </c>
      <c r="Q42" s="96" t="n">
        <v>0</v>
      </c>
      <c r="R42" s="96" t="n">
        <v>0</v>
      </c>
      <c r="S42" s="80" t="n">
        <v>0</v>
      </c>
      <c r="T42" s="80" t="n">
        <v>0</v>
      </c>
      <c r="U42" s="80" t="n">
        <v>0</v>
      </c>
      <c r="V42" s="216" t="n">
        <f aca="false">IF(COUNTIF(V6:V37,2)=0,"0",COUNTIF(V6:V37,2))</f>
        <v>2</v>
      </c>
      <c r="W42" s="216"/>
      <c r="X42" s="216"/>
      <c r="Y42" s="216" t="str">
        <f aca="false">IF(COUNTIF(Y6:Y37,2)=0," ",COUNTIF(Y6:Y37,2))</f>
        <v> </v>
      </c>
      <c r="Z42" s="216" t="n">
        <f aca="false">IF(COUNTIF(Z6:Z37,2)=0," ",COUNTIF(Z6:Z37,2))</f>
        <v>10</v>
      </c>
      <c r="AA42" s="216" t="n">
        <f aca="false">IF(COUNTIF(AA6:AA37,2)=0," ",COUNTIF(AA6:AA37,2))</f>
        <v>8</v>
      </c>
      <c r="AB42" s="216" t="n">
        <f aca="false">IF(COUNTIF(AB6:AB37,2)=0," ",COUNTIF(AB6:AB37,2))</f>
        <v>6</v>
      </c>
      <c r="AC42" s="216"/>
      <c r="AD42" s="216"/>
      <c r="AE42" s="294" t="str">
        <f aca="false">IF(COUNTIF(AE6:AE37,2)=0," ",COUNTIF(AE6:AE37,2))</f>
        <v> </v>
      </c>
      <c r="AF42" s="216" t="str">
        <f aca="false">IF(COUNTIF(AF6:AF37,2)=0," ",COUNTIF(AF6:AF37,2))</f>
        <v> </v>
      </c>
      <c r="AG42" s="216" t="n">
        <f aca="false">COUNTIF(AG6:AG36,2)+COUNTIF(AG6:AG36,"д")</f>
        <v>0</v>
      </c>
      <c r="AH42" s="216" t="n">
        <f aca="false">COUNTIF(AH6:AH36,2)+COUNTIF(AH6:AH36,"д")</f>
        <v>0</v>
      </c>
      <c r="AI42" s="216" t="n">
        <f aca="false">COUNTIF(AI6:AI36,2)+COUNTIF(AI6:AI36,"д")</f>
        <v>0</v>
      </c>
      <c r="AJ42" s="216" t="n">
        <f aca="false">COUNTIF(AJ6:AJ36,2)+COUNTIF(AJ6:AJ36,"д")</f>
        <v>0</v>
      </c>
      <c r="AK42" s="216" t="n">
        <f aca="false">COUNTIF(AK6:AK36,2)+COUNTIF(AK6:AK36,"д")</f>
        <v>0</v>
      </c>
      <c r="AL42" s="216" t="n">
        <f aca="false">COUNTIF(AL6:AL36,2)+COUNTIF(AL6:AL36,"д")</f>
        <v>0</v>
      </c>
      <c r="AM42" s="216" t="n">
        <f aca="false">COUNTIF(AM6:AM36,2)+COUNTIF(AM6:AM36,"д")</f>
        <v>2</v>
      </c>
      <c r="AN42" s="216" t="n">
        <f aca="false">COUNTIF(AN6:AN36,2)+COUNTIF(AN6:AN36,"д")</f>
        <v>0</v>
      </c>
      <c r="AO42" s="216" t="n">
        <f aca="false">COUNTIF(AO6:AO36,2)+COUNTIF(AO6:AO36,"д")</f>
        <v>0</v>
      </c>
      <c r="AP42" s="216" t="n">
        <f aca="false">COUNTIF(AP6:AP36,2)+COUNTIF(AP6:AP36,"д")</f>
        <v>0</v>
      </c>
      <c r="AQ42" s="216" t="n">
        <f aca="false">COUNTIF(AQ6:AQ36,2)+COUNTIF(AQ6:AQ36,"д")</f>
        <v>0</v>
      </c>
      <c r="AR42" s="216" t="n">
        <f aca="false">COUNTIF(AR6:AR36,2)+COUNTIF(AR6:AR36,"д")</f>
        <v>0</v>
      </c>
      <c r="AS42" s="216" t="n">
        <f aca="false">COUNTIF(AS6:AS36,2)+COUNTIF(AS6:AS36,"д")</f>
        <v>0</v>
      </c>
      <c r="AT42" s="216" t="n">
        <f aca="false">COUNTIF(AT6:AT36,2)+COUNTIF(AT6:AT36,"д")</f>
        <v>0</v>
      </c>
      <c r="AU42" s="216" t="n">
        <f aca="false">COUNTIF(AU6:AU36,2)+COUNTIF(AU6:AU36,"д")</f>
        <v>0</v>
      </c>
      <c r="AV42" s="216" t="n">
        <f aca="false">COUNTIF(AV6:AV36,2)+COUNTIF(AV6:AV36,"д")</f>
        <v>0</v>
      </c>
      <c r="AW42" s="216"/>
      <c r="AX42" s="217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/>
      <c r="BK42" s="218"/>
      <c r="BL42" s="218"/>
      <c r="BM42" s="218"/>
      <c r="BN42" s="218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0" t="str">
        <v>0</v>
      </c>
      <c r="G43" s="80" t="str">
        <v>0</v>
      </c>
      <c r="H43" s="80" t="n">
        <v>0</v>
      </c>
      <c r="I43" s="80" t="str">
        <v>0</v>
      </c>
      <c r="J43" s="80" t="str">
        <v>0</v>
      </c>
      <c r="K43" s="321" t="str">
        <v>0</v>
      </c>
      <c r="L43" s="80" t="str">
        <v>0</v>
      </c>
      <c r="M43" s="322" t="str">
        <v>0</v>
      </c>
      <c r="N43" s="80" t="n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n">
        <v>0</v>
      </c>
      <c r="T43" s="80" t="n">
        <v>0</v>
      </c>
      <c r="U43" s="80" t="n">
        <v>0</v>
      </c>
      <c r="V43" s="216" t="n">
        <f aca="false">COUNTBLANK(V6:V26)</f>
        <v>0</v>
      </c>
      <c r="W43" s="216" t="n">
        <f aca="false">COUNTBLANK(W6:W26)</f>
        <v>0</v>
      </c>
      <c r="X43" s="216" t="n">
        <f aca="false">COUNTBLANK(X6:X26)</f>
        <v>0</v>
      </c>
      <c r="Y43" s="216" t="n">
        <f aca="false">COUNTBLANK(Y6:Y26)</f>
        <v>0</v>
      </c>
      <c r="Z43" s="216" t="n">
        <f aca="false">COUNTBLANK(Z6:Z26)</f>
        <v>0</v>
      </c>
      <c r="AA43" s="216" t="n">
        <f aca="false">COUNTBLANK(AA6:AA26)</f>
        <v>0</v>
      </c>
      <c r="AB43" s="216" t="n">
        <f aca="false">COUNTBLANK(AB6:AB26)</f>
        <v>0</v>
      </c>
      <c r="AC43" s="216"/>
      <c r="AD43" s="216" t="n">
        <f aca="false">COUNTBLANK(AD6:AD30)</f>
        <v>1</v>
      </c>
      <c r="AE43" s="294" t="str">
        <f aca="false">IF(COUNTIF(AE6:AE37,"б")=0," ",COUNTIF(AE6:AE37,"б"))</f>
        <v> </v>
      </c>
      <c r="AF43" s="295" t="n">
        <f aca="false">IF(COUNTIF(AF6:AF37,"б")=0+COUNTIF(AF6:AF37,"а")=0,"0",COUNTIF(AF6:AF37,"б")+COUNTIF(AF6:AF37,"а"))</f>
        <v>0</v>
      </c>
      <c r="AG43" s="295" t="str">
        <f aca="false">IF(COUNTIF(AG6:AG37,"б")=0+COUNTIF(AG6:AG37,"а")=0,"0",COUNTIF(AG6:AG37,"б")+COUNTIF(AG6:AG37,"а"))</f>
        <v>0</v>
      </c>
      <c r="AH43" s="295" t="str">
        <f aca="false">IF(COUNTIF(AH6:AH37,"б")=0+COUNTIF(AH6:AH37,"а")=0,"0",COUNTIF(AH6:AH37,"б")+COUNTIF(AH6:AH37,"а"))</f>
        <v>0</v>
      </c>
      <c r="AI43" s="295" t="n">
        <f aca="false">IF(COUNTIF(AI6:AI37,"б")=0+COUNTIF(AI6:AI37,"а")=0,"0",COUNTIF(AI6:AI37,"б")+COUNTIF(AI6:AI37,"а"))</f>
        <v>0</v>
      </c>
      <c r="AJ43" s="295" t="str">
        <f aca="false">IF(COUNTIF(AJ6:AJ37,"б")=0+COUNTIF(AJ6:AJ37,"а")=0,"0",COUNTIF(AJ6:AJ37,"б")+COUNTIF(AJ6:AJ37,"а"))</f>
        <v>0</v>
      </c>
      <c r="AK43" s="295" t="str">
        <f aca="false">IF(COUNTIF(AK6:AK37,"б")=0+COUNTIF(AK6:AK37,"а")=0,"0",COUNTIF(AK6:AK37,"б")+COUNTIF(AK6:AK37,"а"))</f>
        <v>0</v>
      </c>
      <c r="AL43" s="295" t="str">
        <f aca="false">IF(COUNTIF(AL6:AL37,"б")=0+COUNTIF(AL6:AL37,"а")=0,"0",COUNTIF(AL6:AL37,"б")+COUNTIF(AL6:AL37,"а"))</f>
        <v>0</v>
      </c>
      <c r="AM43" s="295" t="str">
        <f aca="false">IF(COUNTIF(AM6:AM37,"б")=0+COUNTIF(AM6:AM37,"а")=0,"0",COUNTIF(AM6:AM37,"б")+COUNTIF(AM6:AM37,"а"))</f>
        <v>0</v>
      </c>
      <c r="AN43" s="295" t="str">
        <f aca="false">IF(COUNTIF(AN6:AN37,"б")=0+COUNTIF(AN6:AN37,"а")=0,"0",COUNTIF(AN6:AN37,"б")+COUNTIF(AN6:AN37,"а"))</f>
        <v>0</v>
      </c>
      <c r="AO43" s="295" t="n">
        <f aca="false">IF(COUNTIF(AO6:AO37,"б")=0+COUNTIF(AO6:AO37,"а")=0,"0",COUNTIF(AO6:AO37,"б")+COUNTIF(AO6:AO37,"а"))</f>
        <v>0</v>
      </c>
      <c r="AP43" s="295" t="n">
        <f aca="false">IF(COUNTIF(AP6:AP37,"б")=0+COUNTIF(AP6:AP37,"а")=0,"0",COUNTIF(AP6:AP37,"б")+COUNTIF(AP6:AP37,"а"))</f>
        <v>0</v>
      </c>
      <c r="AQ43" s="295" t="n">
        <f aca="false">IF(COUNTIF(AQ6:AQ37,"б")=0+COUNTIF(AQ6:AQ37,"а")=0,"0",COUNTIF(AQ6:AQ37,"б")+COUNTIF(AQ6:AQ37,"а"))</f>
        <v>0</v>
      </c>
      <c r="AR43" s="295" t="n">
        <f aca="false">IF(COUNTIF(AR6:AR37,"б")=0+COUNTIF(AR6:AR37,"а")=0,"0",COUNTIF(AR6:AR37,"б")+COUNTIF(AR6:AR37,"а"))</f>
        <v>0</v>
      </c>
      <c r="AS43" s="295" t="n">
        <f aca="false">IF(COUNTIF(AS6:AS37,"б")=0+COUNTIF(AS6:AS37,"а")=0,"0",COUNTIF(AS6:AS37,"б")+COUNTIF(AS6:AS37,"а"))</f>
        <v>0</v>
      </c>
      <c r="AT43" s="295" t="n">
        <f aca="false">IF(COUNTIF(AT6:AT37,"б")=0+COUNTIF(AT6:AT37,"а")=0,"0",COUNTIF(AT6:AT37,"б")+COUNTIF(AT6:AT37,"а"))</f>
        <v>0</v>
      </c>
      <c r="AU43" s="295" t="n">
        <f aca="false">IF(COUNTIF(AU6:AU37,"б")=0+COUNTIF(AU6:AU37,"а")=0,"0",COUNTIF(AU6:AU37,"б")+COUNTIF(AU6:AU37,"а"))</f>
        <v>0</v>
      </c>
      <c r="AV43" s="295" t="n">
        <f aca="false">IF(COUNTIF(AV6:AV37,"б")=0+COUNTIF(AV6:AV37,"а")=0,"0",COUNTIF(AV6:AV37,"б")+COUNTIF(AV6:AV37,"а"))</f>
        <v>0</v>
      </c>
      <c r="AW43" s="295" t="n">
        <f aca="false">IF(COUNTIF(AW6:AW37,"б")=0+COUNTIF(AW6:AW37,"а")=0,"0",COUNTIF(AW6:AW37,"б")+COUNTIF(AW6:AW37,"а"))</f>
        <v>0</v>
      </c>
      <c r="AX43" s="295" t="n">
        <f aca="false">IF(COUNTIF(AX6:AX37,"б")=0+COUNTIF(AX6:AX37,"а")=0,"0",COUNTIF(AX6:AX37,"б")+COUNTIF(AX6:AX37,"а"))</f>
        <v>0</v>
      </c>
      <c r="AY43" s="295" t="n">
        <f aca="false">IF(COUNTIF(AY6:AY37,"б")=0+COUNTIF(AY6:AY37,"а")=0,"0",COUNTIF(AY6:AY37,"б")+COUNTIF(AY6:AY37,"а"))</f>
        <v>0</v>
      </c>
      <c r="AZ43" s="295" t="n">
        <f aca="false">IF(COUNTIF(AZ6:AZ37,"б")=0+COUNTIF(AZ6:AZ37,"а")=0,"0",COUNTIF(AZ6:AZ37,"б")+COUNTIF(AZ6:AZ37,"а"))</f>
        <v>0</v>
      </c>
      <c r="BA43" s="295" t="n">
        <f aca="false">IF(COUNTIF(BA6:BA37,"б")=0+COUNTIF(BA6:BA37,"а")=0,"0",COUNTIF(BA6:BA37,"б")+COUNTIF(BA6:BA37,"а"))</f>
        <v>0</v>
      </c>
      <c r="BB43" s="295" t="n">
        <f aca="false">IF(COUNTIF(BB6:BB37,"б")=0+COUNTIF(BB6:BB37,"а")=0,"0",COUNTIF(BB6:BB37,"б")+COUNTIF(BB6:BB37,"а"))</f>
        <v>0</v>
      </c>
      <c r="BC43" s="295" t="n">
        <f aca="false">IF(COUNTIF(BC6:BC37,"б")=0+COUNTIF(BC6:BC37,"а")=0,"0",COUNTIF(BC6:BC37,"б")+COUNTIF(BC6:BC37,"а"))</f>
        <v>0</v>
      </c>
      <c r="BD43" s="295" t="n">
        <f aca="false">IF(COUNTIF(BD6:BD37,"б")=0+COUNTIF(BD6:BD37,"а")=0,"0",COUNTIF(BD6:BD37,"б")+COUNTIF(BD6:BD37,"а"))</f>
        <v>0</v>
      </c>
      <c r="BE43" s="295" t="n">
        <f aca="false">IF(COUNTIF(BE6:BE37,"б")=0+COUNTIF(BE6:BE37,"а")=0,"0",COUNTIF(BE6:BE37,"б")+COUNTIF(BE6:BE37,"а"))</f>
        <v>0</v>
      </c>
      <c r="BF43" s="295" t="n">
        <f aca="false">IF(COUNTIF(BF6:BF37,"б")=0+COUNTIF(BF6:BF37,"а")=0,"0",COUNTIF(BF6:BF37,"б")+COUNTIF(BF6:BF37,"а"))</f>
        <v>0</v>
      </c>
      <c r="BG43" s="295" t="n">
        <f aca="false">IF(COUNTIF(BG6:BG37,"б")=0+COUNTIF(BG6:BG37,"а")=0,"0",COUNTIF(BG6:BG37,"б")+COUNTIF(BG6:BG37,"а"))</f>
        <v>0</v>
      </c>
      <c r="BH43" s="295" t="n">
        <f aca="false">IF(COUNTIF(BH6:BH37,"б")=0+COUNTIF(BH6:BH37,"а")=0,"0",COUNTIF(BH6:BH37,"б")+COUNTIF(BH6:BH37,"а"))</f>
        <v>0</v>
      </c>
      <c r="BI43" s="295" t="n">
        <f aca="false">IF(COUNTIF(BI6:BI37,"б")=0+COUNTIF(BI6:BI37,"а")=0,"0",COUNTIF(BI6:BI37,"б")+COUNTIF(BI6:BI37,"а"))</f>
        <v>0</v>
      </c>
      <c r="BJ43" s="295" t="n">
        <f aca="false">IF(COUNTIF(BJ6:BJ37,"б")=0+COUNTIF(BJ6:BJ37,"а")=0,"0",COUNTIF(BJ6:BJ37,"б")+COUNTIF(BJ6:BJ37,"а"))</f>
        <v>0</v>
      </c>
      <c r="BK43" s="295" t="n">
        <f aca="false">IF(COUNTIF(BK6:BK37,"б")=0+COUNTIF(BK6:BK37,"а")=0,"0",COUNTIF(BK6:BK37,"б")+COUNTIF(BK6:BK37,"а"))</f>
        <v>0</v>
      </c>
      <c r="BL43" s="295" t="n">
        <f aca="false">IF(COUNTIF(BL6:BL37,"б")=0+COUNTIF(BL6:BL37,"а")=0,"0",COUNTIF(BL6:BL37,"б")+COUNTIF(BL6:BL37,"а"))</f>
        <v>0</v>
      </c>
      <c r="BM43" s="295" t="n">
        <f aca="false">IF(COUNTIF(BM6:BM37,"б")=0+COUNTIF(BM6:BM37,"а")=0,"0",COUNTIF(BM6:BM37,"б")+COUNTIF(BM6:BM37,"а"))</f>
        <v>0</v>
      </c>
      <c r="BN43" s="295" t="n">
        <f aca="false">IF(COUNTIF(BN6:BN37,"б")=0+COUNTIF(BN6:BN37,"а")=0,"0",COUNTIF(BN6:BN37,"б")+COUNTIF(BN6:BN37,"а"))</f>
        <v>0</v>
      </c>
      <c r="BO43" s="295" t="n">
        <f aca="false">IF(COUNTIF(BO6:BO37,"б")=0+COUNTIF(BO6:BO37,"а")=0,"0",COUNTIF(BO6:BO37,"б")+COUNTIF(BO6:BO37,"а"))</f>
        <v>0</v>
      </c>
      <c r="BP43" s="295" t="n">
        <f aca="false">IF(COUNTIF(BP6:BP37,"б")=0+COUNTIF(BP6:BP37,"а")=0,"0",COUNTIF(BP6:BP37,"б")+COUNTIF(BP6:BP37,"а"))</f>
        <v>0</v>
      </c>
      <c r="BQ43" s="295" t="n">
        <f aca="false">IF(COUNTIF(BQ6:BQ37,"б")=0+COUNTIF(BQ6:BQ37,"а")=0,"0",COUNTIF(BQ6:BQ37,"б")+COUNTIF(BQ6:BQ37,"а"))</f>
        <v>0</v>
      </c>
      <c r="BR43" s="295" t="n">
        <f aca="false">IF(COUNTIF(BR6:BR37,"б")=0+COUNTIF(BR6:BR37,"а")=0,"0",COUNTIF(BR6:BR37,"б")+COUNTIF(BR6:BR37,"а"))</f>
        <v>0</v>
      </c>
      <c r="BS43" s="295" t="n">
        <f aca="false">IF(COUNTIF(BS6:BS37,"б")=0+COUNTIF(BS6:BS37,"а")=0,"0",COUNTIF(BS6:BS37,"б")+COUNTIF(BS6:BS37,"а"))</f>
        <v>0</v>
      </c>
      <c r="BT43" s="295" t="n">
        <f aca="false">IF(COUNTIF(BT6:BT37,"б")=0+COUNTIF(BT6:BT37,"а")=0,"0",COUNTIF(BT6:BT37,"б")+COUNTIF(BT6:BT37,"а"))</f>
        <v>0</v>
      </c>
      <c r="BU43" s="295" t="n">
        <f aca="false">IF(COUNTIF(BU6:BU37,"б")=0+COUNTIF(BU6:BU37,"а")=0,"0",COUNTIF(BU6:BU37,"б")+COUNTIF(BU6:BU37,"а"))</f>
        <v>0</v>
      </c>
      <c r="BV43" s="295" t="n">
        <f aca="false">IF(COUNTIF(BV6:BV37,"б")=0+COUNTIF(BV6:BV37,"а")=0,"0",COUNTIF(BV6:BV37,"б")+COUNTIF(BV6:BV37,"а"))</f>
        <v>0</v>
      </c>
      <c r="BW43" s="295" t="n">
        <f aca="false">IF(COUNTIF(BW6:BW37,"б")=0+COUNTIF(BW6:BW37,"а")=0,"0",COUNTIF(BW6:BW37,"б")+COUNTIF(BW6:BW37,"а"))</f>
        <v>0</v>
      </c>
      <c r="BX43" s="295" t="n">
        <f aca="false">IF(COUNTIF(BX6:BX37,"б")=0+COUNTIF(BX6:BX37,"а")=0,"0",COUNTIF(BX6:BX37,"б")+COUNTIF(BX6:BX37,"а"))</f>
        <v>0</v>
      </c>
      <c r="BY43" s="295" t="n">
        <f aca="false">IF(COUNTIF(BY6:BY37,"б")=0+COUNTIF(BY6:BY37,"а")=0,"0",COUNTIF(BY6:BY37,"б")+COUNTIF(BY6:BY37,"а"))</f>
        <v>0</v>
      </c>
      <c r="BZ43" s="295" t="n">
        <f aca="false">IF(COUNTIF(BZ6:BZ37,"б")=0+COUNTIF(BZ6:BZ37,"а")=0,"0",COUNTIF(BZ6:BZ37,"б")+COUNTIF(BZ6:BZ37,"а"))</f>
        <v>0</v>
      </c>
      <c r="CA43" s="295" t="n">
        <f aca="false">IF(COUNTIF(CA6:CA37,"б")=0+COUNTIF(CA6:CA37,"а")=0,"0",COUNTIF(CA6:CA37,"б")+COUNTIF(CA6:CA37,"а"))</f>
        <v>0</v>
      </c>
      <c r="CB43" s="29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0" t="n">
        <v>23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321" t="str">
        <v>0</v>
      </c>
      <c r="L44" s="80" t="str">
        <v>0</v>
      </c>
      <c r="M44" s="322" t="str">
        <v>0</v>
      </c>
      <c r="N44" s="80" t="str">
        <v>0</v>
      </c>
      <c r="O44" s="96" t="str">
        <v>0</v>
      </c>
      <c r="P44" s="96" t="str">
        <v>0</v>
      </c>
      <c r="Q44" s="96" t="str">
        <v>0</v>
      </c>
      <c r="R44" s="96" t="str">
        <v>0</v>
      </c>
      <c r="S44" s="80" t="str">
        <v>0</v>
      </c>
      <c r="T44" s="80" t="str">
        <v>0</v>
      </c>
      <c r="U44" s="80" t="str">
        <v>0</v>
      </c>
      <c r="V44" s="216" t="str">
        <f aca="false">IF(COUNTIF(V6:V37,"з")=0,"0",COUNTIF(V6:V37,"з"))</f>
        <v>0</v>
      </c>
      <c r="W44" s="216"/>
      <c r="X44" s="216"/>
      <c r="Y44" s="216" t="str">
        <f aca="false">IF(COUNTIF(Y6:Y37,"з")=0," ",COUNTIF(Y6:Y37,"з"))</f>
        <v> </v>
      </c>
      <c r="Z44" s="216" t="str">
        <f aca="false">IF(COUNTIF(Z6:Z37,"з")=0," ",COUNTIF(Z6:Z37,"з"))</f>
        <v> </v>
      </c>
      <c r="AA44" s="216" t="str">
        <f aca="false">IF(COUNTIF(AA6:AA37,"з")=0," ",COUNTIF(AA6:AA37,"з"))</f>
        <v> </v>
      </c>
      <c r="AB44" s="216" t="str">
        <f aca="false">IF(COUNTIF(AB6:AB37,"з")=0," ",COUNTIF(AB6:AB37,"з"))</f>
        <v> </v>
      </c>
      <c r="AC44" s="216"/>
      <c r="AD44" s="216" t="str">
        <f aca="false">IF(COUNTIF(AD6:AD37,"з")=0," ",COUNTIF(AD6:AD37,"з"))</f>
        <v> </v>
      </c>
      <c r="AE44" s="294" t="str">
        <f aca="false">IF(COUNTIF(AE6:AE37,"з")=0," ",COUNTIF(AE6:AE37,"з"))</f>
        <v> </v>
      </c>
      <c r="AF44" s="216" t="str">
        <f aca="false">IF(COUNTIF(AF6:AF37,"з")=0," ",COUNTIF(AF6:AF37,"з"))</f>
        <v> </v>
      </c>
      <c r="AG44" s="216" t="n">
        <f aca="false">IF(COUNTIF(AG6:AG37,"з")=0,"0",COUNTIF(AG6:AG37,"з"))</f>
        <v>23</v>
      </c>
      <c r="AH44" s="216" t="str">
        <f aca="false">IF(COUNTIF(AH6:AH37,"з")=0,"0",COUNTIF(AH6:AH37,"з"))</f>
        <v>0</v>
      </c>
      <c r="AI44" s="216" t="str">
        <f aca="false">IF(COUNTIF(AI6:AI37,"з")=0,"0",COUNTIF(AI6:AI37,"з"))</f>
        <v>0</v>
      </c>
      <c r="AJ44" s="216" t="str">
        <f aca="false">IF(COUNTIF(AJ6:AJ37,"з")=0,"0",COUNTIF(AJ6:AJ37,"з"))</f>
        <v>0</v>
      </c>
      <c r="AK44" s="216" t="str">
        <f aca="false">IF(COUNTIF(AK6:AK37,"з")=0,"0",COUNTIF(AK6:AK37,"з"))</f>
        <v>0</v>
      </c>
      <c r="AL44" s="216" t="str">
        <f aca="false">IF(COUNTIF(AL6:AL37,"з")=0,"0",COUNTIF(AL6:AL37,"з"))</f>
        <v>0</v>
      </c>
      <c r="AM44" s="216" t="str">
        <f aca="false">IF(COUNTIF(AM6:AM37,"з")=0,"0",COUNTIF(AM6:AM37,"з"))</f>
        <v>0</v>
      </c>
      <c r="AN44" s="216" t="str">
        <f aca="false">IF(COUNTIF(AN6:AN37,"з")=0,"0",COUNTIF(AN6:AN37,"з"))</f>
        <v>0</v>
      </c>
      <c r="AO44" s="216" t="str">
        <f aca="false">IF(COUNTIF(AO6:AO37,"з")=0,"0",COUNTIF(AO6:AO37,"з"))</f>
        <v>0</v>
      </c>
      <c r="AP44" s="216" t="str">
        <f aca="false">IF(COUNTIF(AP6:AP37,"з")=0,"0",COUNTIF(AP6:AP37,"з"))</f>
        <v>0</v>
      </c>
      <c r="AQ44" s="216" t="str">
        <f aca="false">IF(COUNTIF(AQ6:AQ37,"з")=0,"0",COUNTIF(AQ6:AQ37,"з"))</f>
        <v>0</v>
      </c>
      <c r="AR44" s="216" t="str">
        <f aca="false">IF(COUNTIF(AR6:AR37,"з")=0,"0",COUNTIF(AR6:AR37,"з"))</f>
        <v>0</v>
      </c>
      <c r="AS44" s="216" t="str">
        <f aca="false">IF(COUNTIF(AS6:AS37,"з")=0,"0",COUNTIF(AS6:AS37,"з"))</f>
        <v>0</v>
      </c>
      <c r="AT44" s="216" t="str">
        <f aca="false">IF(COUNTIF(AT6:AT37,"з")=0,"0",COUNTIF(AT6:AT37,"з"))</f>
        <v>0</v>
      </c>
      <c r="AU44" s="216" t="str">
        <f aca="false">IF(COUNTIF(AU6:AU37,"з")=0,"0",COUNTIF(AU6:AU37,"з"))</f>
        <v>0</v>
      </c>
      <c r="AV44" s="216" t="str">
        <f aca="false">IF(COUNTIF(AV6:AV37,"з")=0,"0",COUNTIF(AV6:AV37,"з"))</f>
        <v>0</v>
      </c>
      <c r="AW44" s="216" t="str">
        <f aca="false">IF(COUNTIF(AW6:AW37,"з")=0,"0",COUNTIF(AW6:AW37,"з"))</f>
        <v>0</v>
      </c>
      <c r="AX44" s="2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331"/>
      <c r="B45" s="331"/>
      <c r="C45" s="332" t="s">
        <v>69</v>
      </c>
      <c r="D45" s="332"/>
      <c r="E45" s="333"/>
      <c r="F45" s="334" t="str">
        <v>0</v>
      </c>
      <c r="G45" s="334" t="str">
        <v>0</v>
      </c>
      <c r="H45" s="334" t="str">
        <v>0</v>
      </c>
      <c r="I45" s="334" t="str">
        <v>0</v>
      </c>
      <c r="J45" s="334" t="str">
        <v>0</v>
      </c>
      <c r="K45" s="335" t="str">
        <v>0</v>
      </c>
      <c r="L45" s="334" t="str">
        <v>0</v>
      </c>
      <c r="M45" s="336" t="str">
        <v>0</v>
      </c>
      <c r="N45" s="334" t="str">
        <v>0</v>
      </c>
      <c r="O45" s="337" t="str">
        <v>0</v>
      </c>
      <c r="P45" s="337" t="str">
        <v>0</v>
      </c>
      <c r="Q45" s="337" t="str">
        <v>0</v>
      </c>
      <c r="R45" s="337" t="str">
        <v>0</v>
      </c>
      <c r="S45" s="334" t="str">
        <v>0</v>
      </c>
      <c r="T45" s="334" t="str">
        <v>0</v>
      </c>
      <c r="U45" s="334" t="str">
        <v>0</v>
      </c>
      <c r="V45" s="338" t="str">
        <f aca="false">IF(COUNTIF(V6:V37,"н")=0,"0",COUNTIF(V6:V37,"н"))</f>
        <v>0</v>
      </c>
      <c r="W45" s="338"/>
      <c r="X45" s="338"/>
      <c r="Y45" s="338" t="str">
        <f aca="false">IF(COUNTIF(Y6:Y37,"н")=0," ",COUNTIF(Y6:Y37,"н"))</f>
        <v> </v>
      </c>
      <c r="Z45" s="338" t="str">
        <f aca="false">IF(COUNTIF(Z6:Z37,"н")=0," ",COUNTIF(Z6:Z37,"н"))</f>
        <v> </v>
      </c>
      <c r="AA45" s="338" t="str">
        <f aca="false">IF(COUNTIF(AA6:AA37,"н")=0," ",COUNTIF(AA6:AA37,"н"))</f>
        <v> </v>
      </c>
      <c r="AB45" s="338" t="str">
        <f aca="false">IF(COUNTIF(AB6:AB37,"н")=0," ",COUNTIF(AB6:AB37,"н"))</f>
        <v> </v>
      </c>
      <c r="AC45" s="338"/>
      <c r="AD45" s="338" t="str">
        <f aca="false">IF(COUNTIF(AD6:AD37,"н")=0," ",COUNTIF(AD6:AD37,"н"))</f>
        <v> </v>
      </c>
      <c r="AE45" s="339" t="str">
        <f aca="false">IF(COUNTIF(AE6:AE37,"н")=0," ",COUNTIF(AE6:AE37,"н"))</f>
        <v> </v>
      </c>
      <c r="AF45" s="338" t="str">
        <f aca="false">IF(COUNTIF(AF6:AF37,"н")=0," ",COUNTIF(AF6:AF37,"н"))</f>
        <v> </v>
      </c>
      <c r="AG45" s="338" t="str">
        <f aca="false">IF(COUNTIF(AG6:AG37,"н")=0,"0",COUNTIF(AG6:AG37,"н"))</f>
        <v>0</v>
      </c>
      <c r="AH45" s="338" t="str">
        <f aca="false">IF(COUNTIF(AH6:AH37,"н")=0,"0",COUNTIF(AH6:AH37,"н"))</f>
        <v>0</v>
      </c>
      <c r="AI45" s="338" t="str">
        <f aca="false">IF(COUNTIF(AI6:AI37,"н")=0,"0",COUNTIF(AI6:AI37,"н"))</f>
        <v>0</v>
      </c>
      <c r="AJ45" s="338" t="str">
        <f aca="false">IF(COUNTIF(AJ6:AJ37,"н")=0,"0",COUNTIF(AJ6:AJ37,"н"))</f>
        <v>0</v>
      </c>
      <c r="AK45" s="338" t="str">
        <f aca="false">IF(COUNTIF(AK6:AK37,"н")=0,"0",COUNTIF(AK6:AK37,"н"))</f>
        <v>0</v>
      </c>
      <c r="AL45" s="338" t="str">
        <f aca="false">IF(COUNTIF(AL6:AL37,"н")=0,"0",COUNTIF(AL6:AL37,"н"))</f>
        <v>0</v>
      </c>
      <c r="AM45" s="338" t="str">
        <f aca="false">IF(COUNTIF(AM6:AM37,"н")=0,"0",COUNTIF(AM6:AM37,"н"))</f>
        <v>0</v>
      </c>
      <c r="AN45" s="338" t="str">
        <f aca="false">IF(COUNTIF(AN6:AN37,"н")=0,"0",COUNTIF(AN6:AN37,"н"))</f>
        <v>0</v>
      </c>
      <c r="AO45" s="338" t="str">
        <f aca="false">IF(COUNTIF(AO6:AO37,"н")=0,"0",COUNTIF(AO6:AO37,"н"))</f>
        <v>0</v>
      </c>
      <c r="AP45" s="338" t="str">
        <f aca="false">IF(COUNTIF(AP6:AP37,"н")=0,"0",COUNTIF(AP6:AP37,"н"))</f>
        <v>0</v>
      </c>
      <c r="AQ45" s="338" t="str">
        <f aca="false">IF(COUNTIF(AQ6:AQ37,"н")=0,"0",COUNTIF(AQ6:AQ37,"н"))</f>
        <v>0</v>
      </c>
      <c r="AR45" s="338" t="str">
        <f aca="false">IF(COUNTIF(AR6:AR37,"н")=0,"0",COUNTIF(AR6:AR37,"н"))</f>
        <v>0</v>
      </c>
      <c r="AS45" s="338" t="str">
        <f aca="false">IF(COUNTIF(AS6:AS37,"н")=0,"0",COUNTIF(AS6:AS37,"н"))</f>
        <v>0</v>
      </c>
      <c r="AT45" s="338" t="str">
        <f aca="false">IF(COUNTIF(AT6:AT37,"н")=0,"0",COUNTIF(AT6:AT37,"н"))</f>
        <v>0</v>
      </c>
      <c r="AU45" s="338" t="str">
        <f aca="false">IF(COUNTIF(AU6:AU37,"н")=0,"0",COUNTIF(AU6:AU37,"н"))</f>
        <v>0</v>
      </c>
      <c r="AV45" s="338" t="str">
        <f aca="false">IF(COUNTIF(AV6:AV37,"н")=0,"0",COUNTIF(AV6:AV37,"н"))</f>
        <v>0</v>
      </c>
      <c r="AW45" s="338" t="str">
        <f aca="false">IF(COUNTIF(AW6:AW37,"н")=0,"0",COUNTIF(AW6:AW37,"н"))</f>
        <v>0</v>
      </c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</row>
    <row r="46" s="2" customFormat="true" ht="12.75" hidden="false" customHeight="false" outlineLevel="0" collapsed="false">
      <c r="W46" s="241"/>
      <c r="X46" s="241"/>
      <c r="Y46" s="241"/>
      <c r="Z46" s="241"/>
      <c r="AA46" s="241"/>
      <c r="AB46" s="241"/>
      <c r="AC46" s="241"/>
      <c r="AD46" s="241"/>
      <c r="AG46" s="229"/>
      <c r="AH46" s="229"/>
      <c r="AI46" s="229"/>
      <c r="AJ46" s="229"/>
      <c r="AK46" s="229"/>
      <c r="AL46" s="229"/>
      <c r="AM46" s="229"/>
      <c r="AN46" s="229"/>
      <c r="AO46" s="229"/>
      <c r="AP46" s="229"/>
      <c r="AQ46" s="229"/>
      <c r="AR46" s="229"/>
      <c r="AS46" s="229"/>
      <c r="AT46" s="229"/>
      <c r="AU46" s="229"/>
      <c r="AV46" s="229"/>
      <c r="AW46" s="229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</row>
    <row r="47" s="2" customFormat="true" ht="12.75" hidden="false" customHeight="false" outlineLevel="0" collapsed="false">
      <c r="W47" s="241"/>
      <c r="X47" s="241"/>
      <c r="Y47" s="241"/>
      <c r="Z47" s="241"/>
      <c r="AA47" s="241"/>
      <c r="AB47" s="241"/>
      <c r="AC47" s="241"/>
      <c r="AD47" s="241"/>
      <c r="AG47" s="229"/>
      <c r="AH47" s="229"/>
      <c r="AI47" s="229"/>
      <c r="AJ47" s="229"/>
      <c r="AK47" s="229"/>
      <c r="AL47" s="229"/>
      <c r="AM47" s="229"/>
      <c r="AN47" s="229"/>
      <c r="AO47" s="229"/>
      <c r="AP47" s="229"/>
      <c r="AQ47" s="229"/>
      <c r="AR47" s="229"/>
      <c r="AS47" s="229"/>
      <c r="AT47" s="229"/>
      <c r="AU47" s="229"/>
      <c r="AV47" s="229"/>
      <c r="AW47" s="229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</row>
    <row r="48" s="2" customFormat="true" ht="12.75" hidden="false" customHeight="false" outlineLevel="0" collapsed="false">
      <c r="W48" s="241"/>
      <c r="X48" s="241"/>
      <c r="Y48" s="241"/>
      <c r="Z48" s="241"/>
      <c r="AA48" s="241"/>
      <c r="AB48" s="241"/>
      <c r="AC48" s="241"/>
      <c r="AD48" s="241"/>
      <c r="AG48" s="229"/>
      <c r="AH48" s="229"/>
      <c r="AI48" s="229" t="str">
        <f aca="false">IF(COUNTIF(AI6:AI40,"н")=0,"0",COUNTIF(AI6:AI40,"н"))</f>
        <v>0</v>
      </c>
      <c r="AJ48" s="229"/>
      <c r="AK48" s="229"/>
      <c r="AL48" s="229"/>
      <c r="AM48" s="229"/>
      <c r="AN48" s="229"/>
      <c r="AO48" s="229"/>
      <c r="AP48" s="229"/>
      <c r="AQ48" s="229"/>
      <c r="AR48" s="229"/>
      <c r="AS48" s="229"/>
      <c r="AT48" s="229"/>
      <c r="AU48" s="229"/>
      <c r="AV48" s="229"/>
      <c r="AW48" s="229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</row>
  </sheetData>
  <mergeCells count="8">
    <mergeCell ref="G2:J2"/>
    <mergeCell ref="K2:M2"/>
    <mergeCell ref="A3:C4"/>
    <mergeCell ref="AD3:AD5"/>
    <mergeCell ref="AG3:AW3"/>
    <mergeCell ref="AX3:BM3"/>
    <mergeCell ref="BP3:CE3"/>
    <mergeCell ref="X39:AB39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7:Q45 AG43:CB43 W44:AW45 M31:Q31 M34:Q36 R31:V45 G6:I36 J31:L36 J6:K30 M6:N30 P6:Q30 T6:V30 F6:F30 L17 AG6:AW4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 T3:AC4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Q3">
    <cfRule type="expression" priority="19" aboveAverage="0" equalAverage="0" bottom="0" percent="0" rank="0" text="" dxfId="17">
      <formula>$D$1&lt;Q3</formula>
    </cfRule>
    <cfRule type="expression" priority="20" aboveAverage="0" equalAverage="0" bottom="0" percent="0" rank="0" text="" dxfId="18">
      <formula>$D$1&gt;Q3</formula>
    </cfRule>
  </conditionalFormatting>
  <conditionalFormatting sqref="F31:F36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K4">
    <cfRule type="expression" priority="24" aboveAverage="0" equalAverage="0" bottom="0" percent="0" rank="0" text="" dxfId="22">
      <formula>$D$1&lt;K4</formula>
    </cfRule>
    <cfRule type="expression" priority="25" aboveAverage="0" equalAverage="0" bottom="0" percent="0" rank="0" text="" dxfId="23">
      <formula>$D$1&gt;K4</formula>
    </cfRule>
  </conditionalFormatting>
  <conditionalFormatting sqref="K4">
    <cfRule type="expression" priority="26" aboveAverage="0" equalAverage="0" bottom="0" percent="0" rank="0" text="" dxfId="24">
      <formula>$D$1&lt;K4</formula>
    </cfRule>
    <cfRule type="expression" priority="27" aboveAverage="0" equalAverage="0" bottom="0" percent="0" rank="0" text="" dxfId="25">
      <formula>$D$1&gt;K4</formula>
    </cfRule>
  </conditionalFormatting>
  <conditionalFormatting sqref="M32:M33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N32:N33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P32:P33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O32:O33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Q32:Q33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K4">
    <cfRule type="expression" priority="43" aboveAverage="0" equalAverage="0" bottom="0" percent="0" rank="0" text="" dxfId="41">
      <formula>$D$1&lt;K4</formula>
    </cfRule>
    <cfRule type="expression" priority="44" aboveAverage="0" equalAverage="0" bottom="0" percent="0" rank="0" text="" dxfId="42">
      <formula>$D$1&gt;K4</formula>
    </cfRule>
  </conditionalFormatting>
  <conditionalFormatting sqref="K5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K4">
    <cfRule type="expression" priority="48" aboveAverage="0" equalAverage="0" bottom="0" percent="0" rank="0" text="" dxfId="46">
      <formula>$D$1&lt;K4</formula>
    </cfRule>
    <cfRule type="expression" priority="49" aboveAverage="0" equalAverage="0" bottom="0" percent="0" rank="0" text="" dxfId="47">
      <formula>$D$1&gt;K4</formula>
    </cfRule>
  </conditionalFormatting>
  <conditionalFormatting sqref="K5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K4">
    <cfRule type="expression" priority="53" aboveAverage="0" equalAverage="0" bottom="0" percent="0" rank="0" text="" dxfId="51">
      <formula>$D$1&lt;K4</formula>
    </cfRule>
    <cfRule type="expression" priority="54" aboveAverage="0" equalAverage="0" bottom="0" percent="0" rank="0" text="" dxfId="52">
      <formula>$D$1&gt;K4</formula>
    </cfRule>
  </conditionalFormatting>
  <conditionalFormatting sqref="O6:O30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M4">
    <cfRule type="expression" priority="58" aboveAverage="0" equalAverage="0" bottom="0" percent="0" rank="0" text="" dxfId="56">
      <formula>$D$1&lt;M4</formula>
    </cfRule>
    <cfRule type="expression" priority="59" aboveAverage="0" equalAverage="0" bottom="0" percent="0" rank="0" text="" dxfId="57">
      <formula>$D$1&gt;M4</formula>
    </cfRule>
  </conditionalFormatting>
  <conditionalFormatting sqref="R6:S30">
    <cfRule type="cellIs" priority="60" operator="equal" aboveAverage="0" equalAverage="0" bottom="0" percent="0" rank="0" text="" dxfId="58">
      <formula>5</formula>
    </cfRule>
    <cfRule type="cellIs" priority="61" operator="equal" aboveAverage="0" equalAverage="0" bottom="0" percent="0" rank="0" text="" dxfId="59">
      <formula>4</formula>
    </cfRule>
    <cfRule type="cellIs" priority="62" operator="equal" aboveAverage="0" equalAverage="0" bottom="0" percent="0" rank="0" text="" dxfId="60">
      <formula>3</formula>
    </cfRule>
  </conditionalFormatting>
  <conditionalFormatting sqref="S3">
    <cfRule type="expression" priority="63" aboveAverage="0" equalAverage="0" bottom="0" percent="0" rank="0" text="" dxfId="61">
      <formula>$D$1&lt;S3</formula>
    </cfRule>
    <cfRule type="expression" priority="64" aboveAverage="0" equalAverage="0" bottom="0" percent="0" rank="0" text="" dxfId="62">
      <formula>$D$1&gt;S3</formula>
    </cfRule>
  </conditionalFormatting>
  <conditionalFormatting sqref="S3">
    <cfRule type="expression" priority="65" aboveAverage="0" equalAverage="0" bottom="0" percent="0" rank="0" text="" dxfId="63">
      <formula>$D$1&lt;S3</formula>
    </cfRule>
    <cfRule type="expression" priority="66" aboveAverage="0" equalAverage="0" bottom="0" percent="0" rank="0" text="" dxfId="64">
      <formula>$D$1&gt;S3</formula>
    </cfRule>
  </conditionalFormatting>
  <conditionalFormatting sqref="S4">
    <cfRule type="expression" priority="67" aboveAverage="0" equalAverage="0" bottom="0" percent="0" rank="0" text="" dxfId="65">
      <formula>$D$1&lt;S4</formula>
    </cfRule>
    <cfRule type="expression" priority="68" aboveAverage="0" equalAverage="0" bottom="0" percent="0" rank="0" text="" dxfId="66">
      <formula>$D$1&gt;S4</formula>
    </cfRule>
  </conditionalFormatting>
  <conditionalFormatting sqref="S4">
    <cfRule type="expression" priority="69" aboveAverage="0" equalAverage="0" bottom="0" percent="0" rank="0" text="" dxfId="67">
      <formula>$D$1&lt;S4</formula>
    </cfRule>
    <cfRule type="expression" priority="70" aboveAverage="0" equalAverage="0" bottom="0" percent="0" rank="0" text="" dxfId="68">
      <formula>$D$1&gt;S4</formula>
    </cfRule>
  </conditionalFormatting>
  <conditionalFormatting sqref="S4">
    <cfRule type="expression" priority="71" aboveAverage="0" equalAverage="0" bottom="0" percent="0" rank="0" text="" dxfId="69">
      <formula>$D$1&lt;S4</formula>
    </cfRule>
    <cfRule type="expression" priority="72" aboveAverage="0" equalAverage="0" bottom="0" percent="0" rank="0" text="" dxfId="70">
      <formula>$D$1&gt;S4</formula>
    </cfRule>
  </conditionalFormatting>
  <conditionalFormatting sqref="S4">
    <cfRule type="expression" priority="73" aboveAverage="0" equalAverage="0" bottom="0" percent="0" rank="0" text="" dxfId="71">
      <formula>$D$1&lt;S4</formula>
    </cfRule>
    <cfRule type="expression" priority="74" aboveAverage="0" equalAverage="0" bottom="0" percent="0" rank="0" text="" dxfId="72">
      <formula>$D$1&gt;S4</formula>
    </cfRule>
  </conditionalFormatting>
  <conditionalFormatting sqref="S5">
    <cfRule type="cellIs" priority="75" operator="equal" aboveAverage="0" equalAverage="0" bottom="0" percent="0" rank="0" text="" dxfId="73">
      <formula>5</formula>
    </cfRule>
    <cfRule type="cellIs" priority="76" operator="equal" aboveAverage="0" equalAverage="0" bottom="0" percent="0" rank="0" text="" dxfId="74">
      <formula>4</formula>
    </cfRule>
    <cfRule type="cellIs" priority="77" operator="equal" aboveAverage="0" equalAverage="0" bottom="0" percent="0" rank="0" text="" dxfId="75">
      <formula>3</formula>
    </cfRule>
  </conditionalFormatting>
  <conditionalFormatting sqref="S4">
    <cfRule type="expression" priority="78" aboveAverage="0" equalAverage="0" bottom="0" percent="0" rank="0" text="" dxfId="76">
      <formula>$D$1&lt;S4</formula>
    </cfRule>
    <cfRule type="expression" priority="79" aboveAverage="0" equalAverage="0" bottom="0" percent="0" rank="0" text="" dxfId="77">
      <formula>$D$1&gt;S4</formula>
    </cfRule>
  </conditionalFormatting>
  <conditionalFormatting sqref="S4">
    <cfRule type="expression" priority="80" aboveAverage="0" equalAverage="0" bottom="0" percent="0" rank="0" text="" dxfId="78">
      <formula>$D$1&lt;S4</formula>
    </cfRule>
    <cfRule type="expression" priority="81" aboveAverage="0" equalAverage="0" bottom="0" percent="0" rank="0" text="" dxfId="79">
      <formula>$D$1&gt;S4</formula>
    </cfRule>
  </conditionalFormatting>
  <conditionalFormatting sqref="R3">
    <cfRule type="expression" priority="82" aboveAverage="0" equalAverage="0" bottom="0" percent="0" rank="0" text="" dxfId="80">
      <formula>$D$4&lt;R3</formula>
    </cfRule>
    <cfRule type="expression" priority="83" aboveAverage="0" equalAverage="0" bottom="0" percent="0" rank="0" text="" dxfId="81">
      <formula>$D$4&gt;R3</formula>
    </cfRule>
  </conditionalFormatting>
  <conditionalFormatting sqref="R3">
    <cfRule type="expression" priority="84" aboveAverage="0" equalAverage="0" bottom="0" percent="0" rank="0" text="" dxfId="82">
      <formula>$D$1&lt;R3</formula>
    </cfRule>
    <cfRule type="expression" priority="85" aboveAverage="0" equalAverage="0" bottom="0" percent="0" rank="0" text="" dxfId="83">
      <formula>$D$1&gt;R3</formula>
    </cfRule>
  </conditionalFormatting>
  <conditionalFormatting sqref="R4">
    <cfRule type="expression" priority="86" aboveAverage="0" equalAverage="0" bottom="0" percent="0" rank="0" text="" dxfId="84">
      <formula>$D$4&lt;R4</formula>
    </cfRule>
    <cfRule type="expression" priority="87" aboveAverage="0" equalAverage="0" bottom="0" percent="0" rank="0" text="" dxfId="85">
      <formula>$D$4&gt;R4</formula>
    </cfRule>
  </conditionalFormatting>
  <conditionalFormatting sqref="R4">
    <cfRule type="expression" priority="88" aboveAverage="0" equalAverage="0" bottom="0" percent="0" rank="0" text="" dxfId="86">
      <formula>$D$1&lt;R4</formula>
    </cfRule>
    <cfRule type="expression" priority="89" aboveAverage="0" equalAverage="0" bottom="0" percent="0" rank="0" text="" dxfId="87">
      <formula>$D$1&gt;R4</formula>
    </cfRule>
  </conditionalFormatting>
  <conditionalFormatting sqref="R4">
    <cfRule type="expression" priority="90" aboveAverage="0" equalAverage="0" bottom="0" percent="0" rank="0" text="" dxfId="88">
      <formula>$D$4&lt;R4</formula>
    </cfRule>
    <cfRule type="expression" priority="91" aboveAverage="0" equalAverage="0" bottom="0" percent="0" rank="0" text="" dxfId="89">
      <formula>$D$4&gt;R4</formula>
    </cfRule>
  </conditionalFormatting>
  <conditionalFormatting sqref="R5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M4">
    <cfRule type="expression" priority="95" aboveAverage="0" equalAverage="0" bottom="0" percent="0" rank="0" text="" dxfId="93">
      <formula>$D$1&lt;M4</formula>
    </cfRule>
    <cfRule type="expression" priority="96" aboveAverage="0" equalAverage="0" bottom="0" percent="0" rank="0" text="" dxfId="94">
      <formula>$D$1&gt;M4</formula>
    </cfRule>
  </conditionalFormatting>
  <conditionalFormatting sqref="Q4">
    <cfRule type="expression" priority="97" aboveAverage="0" equalAverage="0" bottom="0" percent="0" rank="0" text="" dxfId="95">
      <formula>$D$1&lt;Q4</formula>
    </cfRule>
    <cfRule type="expression" priority="98" aboveAverage="0" equalAverage="0" bottom="0" percent="0" rank="0" text="" dxfId="96">
      <formula>$D$1&gt;Q4</formula>
    </cfRule>
  </conditionalFormatting>
  <conditionalFormatting sqref="Q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Q4">
    <cfRule type="expression" priority="104" aboveAverage="0" equalAverage="0" bottom="0" percent="0" rank="0" text="" dxfId="102">
      <formula>$D$1&lt;Q4</formula>
    </cfRule>
    <cfRule type="expression" priority="105" aboveAverage="0" equalAverage="0" bottom="0" percent="0" rank="0" text="" dxfId="103">
      <formula>$D$1&gt;Q4</formula>
    </cfRule>
  </conditionalFormatting>
  <conditionalFormatting sqref="Q4">
    <cfRule type="expression" priority="106" aboveAverage="0" equalAverage="0" bottom="0" percent="0" rank="0" text="" dxfId="104">
      <formula>$D$1&lt;Q4</formula>
    </cfRule>
    <cfRule type="expression" priority="107" aboveAverage="0" equalAverage="0" bottom="0" percent="0" rank="0" text="" dxfId="105">
      <formula>$D$1&gt;Q4</formula>
    </cfRule>
  </conditionalFormatting>
  <conditionalFormatting sqref="Q4">
    <cfRule type="expression" priority="108" aboveAverage="0" equalAverage="0" bottom="0" percent="0" rank="0" text="" dxfId="106">
      <formula>$D$1&lt;Q4</formula>
    </cfRule>
    <cfRule type="expression" priority="109" aboveAverage="0" equalAverage="0" bottom="0" percent="0" rank="0" text="" dxfId="107">
      <formula>$D$1&gt;Q4</formula>
    </cfRule>
  </conditionalFormatting>
  <conditionalFormatting sqref="Q4">
    <cfRule type="expression" priority="110" aboveAverage="0" equalAverage="0" bottom="0" percent="0" rank="0" text="" dxfId="108">
      <formula>$D$1&lt;Q4</formula>
    </cfRule>
    <cfRule type="expression" priority="111" aboveAverage="0" equalAverage="0" bottom="0" percent="0" rank="0" text="" dxfId="109">
      <formula>$D$1&gt;Q4</formula>
    </cfRule>
  </conditionalFormatting>
  <conditionalFormatting sqref="Q4">
    <cfRule type="expression" priority="112" aboveAverage="0" equalAverage="0" bottom="0" percent="0" rank="0" text="" dxfId="110">
      <formula>$D$1&lt;Q4</formula>
    </cfRule>
    <cfRule type="expression" priority="113" aboveAverage="0" equalAverage="0" bottom="0" percent="0" rank="0" text="" dxfId="111">
      <formula>$D$1&gt;Q4</formula>
    </cfRule>
  </conditionalFormatting>
  <conditionalFormatting sqref="Q4">
    <cfRule type="expression" priority="114" aboveAverage="0" equalAverage="0" bottom="0" percent="0" rank="0" text="" dxfId="112">
      <formula>$D$1&lt;Q4</formula>
    </cfRule>
    <cfRule type="expression" priority="115" aboveAverage="0" equalAverage="0" bottom="0" percent="0" rank="0" text="" dxfId="113">
      <formula>$D$1&gt;Q4</formula>
    </cfRule>
  </conditionalFormatting>
  <conditionalFormatting sqref="Q5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Q4">
    <cfRule type="expression" priority="119" aboveAverage="0" equalAverage="0" bottom="0" percent="0" rank="0" text="" dxfId="117">
      <formula>$D$1&lt;Q4</formula>
    </cfRule>
    <cfRule type="expression" priority="120" aboveAverage="0" equalAverage="0" bottom="0" percent="0" rank="0" text="" dxfId="118">
      <formula>$D$1&gt;Q4</formula>
    </cfRule>
  </conditionalFormatting>
  <conditionalFormatting sqref="Q4">
    <cfRule type="expression" priority="121" aboveAverage="0" equalAverage="0" bottom="0" percent="0" rank="0" text="" dxfId="119">
      <formula>$D$1&lt;Q4</formula>
    </cfRule>
    <cfRule type="expression" priority="122" aboveAverage="0" equalAverage="0" bottom="0" percent="0" rank="0" text="" dxfId="120">
      <formula>$D$1&gt;Q4</formula>
    </cfRule>
  </conditionalFormatting>
  <conditionalFormatting sqref="Q4">
    <cfRule type="expression" priority="123" aboveAverage="0" equalAverage="0" bottom="0" percent="0" rank="0" text="" dxfId="121">
      <formula>$D$1&lt;Q4</formula>
    </cfRule>
    <cfRule type="expression" priority="124" aboveAverage="0" equalAverage="0" bottom="0" percent="0" rank="0" text="" dxfId="122">
      <formula>$D$1&gt;Q4</formula>
    </cfRule>
  </conditionalFormatting>
  <conditionalFormatting sqref="Q4">
    <cfRule type="expression" priority="125" aboveAverage="0" equalAverage="0" bottom="0" percent="0" rank="0" text="" dxfId="123">
      <formula>$D$1&lt;Q4</formula>
    </cfRule>
    <cfRule type="expression" priority="126" aboveAverage="0" equalAverage="0" bottom="0" percent="0" rank="0" text="" dxfId="124">
      <formula>$D$1&gt;Q4</formula>
    </cfRule>
  </conditionalFormatting>
  <conditionalFormatting sqref="N4">
    <cfRule type="expression" priority="127" aboveAverage="0" equalAverage="0" bottom="0" percent="0" rank="0" text="" dxfId="125">
      <formula>$D$1&lt;N4</formula>
    </cfRule>
    <cfRule type="expression" priority="128" aboveAverage="0" equalAverage="0" bottom="0" percent="0" rank="0" text="" dxfId="126">
      <formula>$D$1&gt;N4</formula>
    </cfRule>
  </conditionalFormatting>
  <conditionalFormatting sqref="N4">
    <cfRule type="expression" priority="129" aboveAverage="0" equalAverage="0" bottom="0" percent="0" rank="0" text="" dxfId="127">
      <formula>$D$1&lt;N4</formula>
    </cfRule>
    <cfRule type="expression" priority="130" aboveAverage="0" equalAverage="0" bottom="0" percent="0" rank="0" text="" dxfId="128">
      <formula>$D$1&gt;N4</formula>
    </cfRule>
  </conditionalFormatting>
  <conditionalFormatting sqref="H3:H4">
    <cfRule type="expression" priority="131" aboveAverage="0" equalAverage="0" bottom="0" percent="0" rank="0" text="" dxfId="129">
      <formula>$D$1&lt;H3</formula>
    </cfRule>
    <cfRule type="expression" priority="132" aboveAverage="0" equalAverage="0" bottom="0" percent="0" rank="0" text="" dxfId="130">
      <formula>$D$1&gt;H3</formula>
    </cfRule>
  </conditionalFormatting>
  <conditionalFormatting sqref="K4">
    <cfRule type="expression" priority="133" aboveAverage="0" equalAverage="0" bottom="0" percent="0" rank="0" text="" dxfId="131">
      <formula>$D$1&lt;K4</formula>
    </cfRule>
    <cfRule type="expression" priority="134" aboveAverage="0" equalAverage="0" bottom="0" percent="0" rank="0" text="" dxfId="132">
      <formula>$D$1&gt;K4</formula>
    </cfRule>
  </conditionalFormatting>
  <conditionalFormatting sqref="K4">
    <cfRule type="expression" priority="135" aboveAverage="0" equalAverage="0" bottom="0" percent="0" rank="0" text="" dxfId="133">
      <formula>$D$1&lt;K4</formula>
    </cfRule>
    <cfRule type="expression" priority="136" aboveAverage="0" equalAverage="0" bottom="0" percent="0" rank="0" text="" dxfId="134">
      <formula>$D$1&gt;K4</formula>
    </cfRule>
  </conditionalFormatting>
  <conditionalFormatting sqref="K4">
    <cfRule type="expression" priority="137" aboveAverage="0" equalAverage="0" bottom="0" percent="0" rank="0" text="" dxfId="135">
      <formula>$D$1&lt;K4</formula>
    </cfRule>
    <cfRule type="expression" priority="138" aboveAverage="0" equalAverage="0" bottom="0" percent="0" rank="0" text="" dxfId="136">
      <formula>$D$1&gt;K4</formula>
    </cfRule>
  </conditionalFormatting>
  <conditionalFormatting sqref="K4">
    <cfRule type="expression" priority="139" aboveAverage="0" equalAverage="0" bottom="0" percent="0" rank="0" text="" dxfId="137">
      <formula>$D$1&lt;K4</formula>
    </cfRule>
    <cfRule type="expression" priority="140" aboveAverage="0" equalAverage="0" bottom="0" percent="0" rank="0" text="" dxfId="138">
      <formula>$D$1&gt;K4</formula>
    </cfRule>
  </conditionalFormatting>
  <conditionalFormatting sqref="K4">
    <cfRule type="expression" priority="141" aboveAverage="0" equalAverage="0" bottom="0" percent="0" rank="0" text="" dxfId="139">
      <formula>$D$1&lt;K4</formula>
    </cfRule>
    <cfRule type="expression" priority="142" aboveAverage="0" equalAverage="0" bottom="0" percent="0" rank="0" text="" dxfId="140">
      <formula>$D$1&gt;K4</formula>
    </cfRule>
  </conditionalFormatting>
  <conditionalFormatting sqref="K4">
    <cfRule type="expression" priority="143" aboveAverage="0" equalAverage="0" bottom="0" percent="0" rank="0" text="" dxfId="141">
      <formula>$D$1&lt;K4</formula>
    </cfRule>
    <cfRule type="expression" priority="144" aboveAverage="0" equalAverage="0" bottom="0" percent="0" rank="0" text="" dxfId="142">
      <formula>$D$1&gt;K4</formula>
    </cfRule>
  </conditionalFormatting>
  <conditionalFormatting sqref="K4">
    <cfRule type="expression" priority="145" aboveAverage="0" equalAverage="0" bottom="0" percent="0" rank="0" text="" dxfId="143">
      <formula>$D$1&lt;K4</formula>
    </cfRule>
    <cfRule type="expression" priority="146" aboveAverage="0" equalAverage="0" bottom="0" percent="0" rank="0" text="" dxfId="144">
      <formula>$D$1&gt;K4</formula>
    </cfRule>
  </conditionalFormatting>
  <conditionalFormatting sqref="K4">
    <cfRule type="expression" priority="147" aboveAverage="0" equalAverage="0" bottom="0" percent="0" rank="0" text="" dxfId="145">
      <formula>$D$1&lt;K4</formula>
    </cfRule>
    <cfRule type="expression" priority="148" aboveAverage="0" equalAverage="0" bottom="0" percent="0" rank="0" text="" dxfId="146">
      <formula>$D$1&gt;K4</formula>
    </cfRule>
  </conditionalFormatting>
  <conditionalFormatting sqref="K4">
    <cfRule type="expression" priority="149" aboveAverage="0" equalAverage="0" bottom="0" percent="0" rank="0" text="" dxfId="147">
      <formula>$D$1&lt;K4</formula>
    </cfRule>
    <cfRule type="expression" priority="150" aboveAverage="0" equalAverage="0" bottom="0" percent="0" rank="0" text="" dxfId="148">
      <formula>$D$1&gt;K4</formula>
    </cfRule>
  </conditionalFormatting>
  <conditionalFormatting sqref="K4">
    <cfRule type="expression" priority="151" aboveAverage="0" equalAverage="0" bottom="0" percent="0" rank="0" text="" dxfId="149">
      <formula>$D$1&lt;K4</formula>
    </cfRule>
    <cfRule type="expression" priority="152" aboveAverage="0" equalAverage="0" bottom="0" percent="0" rank="0" text="" dxfId="150">
      <formula>$D$1&gt;K4</formula>
    </cfRule>
  </conditionalFormatting>
  <conditionalFormatting sqref="N4">
    <cfRule type="expression" priority="153" aboveAverage="0" equalAverage="0" bottom="0" percent="0" rank="0" text="" dxfId="151">
      <formula>$D$1&lt;N4</formula>
    </cfRule>
    <cfRule type="expression" priority="154" aboveAverage="0" equalAverage="0" bottom="0" percent="0" rank="0" text="" dxfId="152">
      <formula>$D$1&gt;N4</formula>
    </cfRule>
  </conditionalFormatting>
  <conditionalFormatting sqref="P4">
    <cfRule type="expression" priority="155" aboveAverage="0" equalAverage="0" bottom="0" percent="0" rank="0" text="" dxfId="153">
      <formula>$D$1&lt;P4</formula>
    </cfRule>
    <cfRule type="expression" priority="156" aboveAverage="0" equalAverage="0" bottom="0" percent="0" rank="0" text="" dxfId="154">
      <formula>$D$1&gt;P4</formula>
    </cfRule>
  </conditionalFormatting>
  <conditionalFormatting sqref="H4">
    <cfRule type="expression" priority="157" aboveAverage="0" equalAverage="0" bottom="0" percent="0" rank="0" text="" dxfId="155">
      <formula>$D$1&lt;H4</formula>
    </cfRule>
    <cfRule type="expression" priority="158" aboveAverage="0" equalAverage="0" bottom="0" percent="0" rank="0" text="" dxfId="156">
      <formula>$D$1&gt;H4</formula>
    </cfRule>
  </conditionalFormatting>
  <conditionalFormatting sqref="H4">
    <cfRule type="expression" priority="159" aboveAverage="0" equalAverage="0" bottom="0" percent="0" rank="0" text="" dxfId="157">
      <formula>$D$1&lt;H4</formula>
    </cfRule>
    <cfRule type="expression" priority="160" aboveAverage="0" equalAverage="0" bottom="0" percent="0" rank="0" text="" dxfId="158">
      <formula>$D$1&gt;H4</formula>
    </cfRule>
  </conditionalFormatting>
  <conditionalFormatting sqref="H4">
    <cfRule type="expression" priority="161" aboveAverage="0" equalAverage="0" bottom="0" percent="0" rank="0" text="" dxfId="159">
      <formula>$D$1&lt;H4</formula>
    </cfRule>
    <cfRule type="expression" priority="162" aboveAverage="0" equalAverage="0" bottom="0" percent="0" rank="0" text="" dxfId="160">
      <formula>$D$1&gt;H4</formula>
    </cfRule>
  </conditionalFormatting>
  <conditionalFormatting sqref="H4">
    <cfRule type="expression" priority="163" aboveAverage="0" equalAverage="0" bottom="0" percent="0" rank="0" text="" dxfId="161">
      <formula>$D$1&lt;H4</formula>
    </cfRule>
    <cfRule type="expression" priority="164" aboveAverage="0" equalAverage="0" bottom="0" percent="0" rank="0" text="" dxfId="162">
      <formula>$D$1&gt;H4</formula>
    </cfRule>
  </conditionalFormatting>
  <conditionalFormatting sqref="H4">
    <cfRule type="expression" priority="165" aboveAverage="0" equalAverage="0" bottom="0" percent="0" rank="0" text="" dxfId="163">
      <formula>$D$1&lt;H4</formula>
    </cfRule>
    <cfRule type="expression" priority="166" aboveAverage="0" equalAverage="0" bottom="0" percent="0" rank="0" text="" dxfId="164">
      <formula>$D$1&gt;H4</formula>
    </cfRule>
  </conditionalFormatting>
  <conditionalFormatting sqref="G4">
    <cfRule type="expression" priority="167" aboveAverage="0" equalAverage="0" bottom="0" percent="0" rank="0" text="" dxfId="165">
      <formula>$D$1&lt;G4</formula>
    </cfRule>
    <cfRule type="expression" priority="168" aboveAverage="0" equalAverage="0" bottom="0" percent="0" rank="0" text="" dxfId="166">
      <formula>$D$1&gt;G4</formula>
    </cfRule>
  </conditionalFormatting>
  <conditionalFormatting sqref="G4">
    <cfRule type="expression" priority="169" aboveAverage="0" equalAverage="0" bottom="0" percent="0" rank="0" text="" dxfId="167">
      <formula>$D$1&lt;G4</formula>
    </cfRule>
    <cfRule type="expression" priority="170" aboveAverage="0" equalAverage="0" bottom="0" percent="0" rank="0" text="" dxfId="168">
      <formula>$D$1&gt;G4</formula>
    </cfRule>
  </conditionalFormatting>
  <conditionalFormatting sqref="J3:K4 K3:L3 I4:J4">
    <cfRule type="expression" priority="171" aboveAverage="0" equalAverage="0" bottom="0" percent="0" rank="0" text="" dxfId="169">
      <formula>$D$1&lt;I3</formula>
    </cfRule>
    <cfRule type="expression" priority="172" aboveAverage="0" equalAverage="0" bottom="0" percent="0" rank="0" text="" dxfId="170">
      <formula>$D$1&gt;I3</formula>
    </cfRule>
  </conditionalFormatting>
  <conditionalFormatting sqref="K4">
    <cfRule type="expression" priority="173" aboveAverage="0" equalAverage="0" bottom="0" percent="0" rank="0" text="" dxfId="171">
      <formula>$D$1&lt;K4</formula>
    </cfRule>
    <cfRule type="expression" priority="174" aboveAverage="0" equalAverage="0" bottom="0" percent="0" rank="0" text="" dxfId="172">
      <formula>$D$1&gt;K4</formula>
    </cfRule>
  </conditionalFormatting>
  <conditionalFormatting sqref="P4">
    <cfRule type="expression" priority="175" aboveAverage="0" equalAverage="0" bottom="0" percent="0" rank="0" text="" dxfId="173">
      <formula>$D$1&lt;P4</formula>
    </cfRule>
    <cfRule type="expression" priority="176" aboveAverage="0" equalAverage="0" bottom="0" percent="0" rank="0" text="" dxfId="174">
      <formula>$D$1&gt;P4</formula>
    </cfRule>
  </conditionalFormatting>
  <conditionalFormatting sqref="P4">
    <cfRule type="expression" priority="177" aboveAverage="0" equalAverage="0" bottom="0" percent="0" rank="0" text="" dxfId="175">
      <formula>$D$1&lt;P4</formula>
    </cfRule>
    <cfRule type="expression" priority="178" aboveAverage="0" equalAverage="0" bottom="0" percent="0" rank="0" text="" dxfId="176">
      <formula>$D$1&gt;P4</formula>
    </cfRule>
  </conditionalFormatting>
  <conditionalFormatting sqref="P4">
    <cfRule type="expression" priority="179" aboveAverage="0" equalAverage="0" bottom="0" percent="0" rank="0" text="" dxfId="177">
      <formula>$D$1&lt;P4</formula>
    </cfRule>
    <cfRule type="expression" priority="180" aboveAverage="0" equalAverage="0" bottom="0" percent="0" rank="0" text="" dxfId="178">
      <formula>$D$1&gt;P4</formula>
    </cfRule>
  </conditionalFormatting>
  <conditionalFormatting sqref="J4">
    <cfRule type="expression" priority="181" aboveAverage="0" equalAverage="0" bottom="0" percent="0" rank="0" text="" dxfId="179">
      <formula>$D$1&lt;J4</formula>
    </cfRule>
    <cfRule type="expression" priority="182" aboveAverage="0" equalAverage="0" bottom="0" percent="0" rank="0" text="" dxfId="180">
      <formula>$D$1&gt;J4</formula>
    </cfRule>
  </conditionalFormatting>
  <conditionalFormatting sqref="J4">
    <cfRule type="expression" priority="183" aboveAverage="0" equalAverage="0" bottom="0" percent="0" rank="0" text="" dxfId="181">
      <formula>$D$1&lt;J4</formula>
    </cfRule>
    <cfRule type="expression" priority="184" aboveAverage="0" equalAverage="0" bottom="0" percent="0" rank="0" text="" dxfId="182">
      <formula>$D$1&gt;J4</formula>
    </cfRule>
  </conditionalFormatting>
  <conditionalFormatting sqref="P3:P4">
    <cfRule type="expression" priority="185" aboveAverage="0" equalAverage="0" bottom="0" percent="0" rank="0" text="" dxfId="183">
      <formula>$D$1&lt;P3</formula>
    </cfRule>
    <cfRule type="expression" priority="186" aboveAverage="0" equalAverage="0" bottom="0" percent="0" rank="0" text="" dxfId="184">
      <formula>$D$1&gt;P3</formula>
    </cfRule>
  </conditionalFormatting>
  <conditionalFormatting sqref="P4">
    <cfRule type="expression" priority="187" aboveAverage="0" equalAverage="0" bottom="0" percent="0" rank="0" text="" dxfId="185">
      <formula>$D$1&lt;P4</formula>
    </cfRule>
    <cfRule type="expression" priority="188" aboveAverage="0" equalAverage="0" bottom="0" percent="0" rank="0" text="" dxfId="186">
      <formula>$D$1&gt;P4</formula>
    </cfRule>
  </conditionalFormatting>
  <conditionalFormatting sqref="P4">
    <cfRule type="expression" priority="189" aboveAverage="0" equalAverage="0" bottom="0" percent="0" rank="0" text="" dxfId="187">
      <formula>$D$1&lt;P4</formula>
    </cfRule>
    <cfRule type="expression" priority="190" aboveAverage="0" equalAverage="0" bottom="0" percent="0" rank="0" text="" dxfId="188">
      <formula>$D$1&gt;P4</formula>
    </cfRule>
  </conditionalFormatting>
  <conditionalFormatting sqref="P4">
    <cfRule type="expression" priority="191" aboveAverage="0" equalAverage="0" bottom="0" percent="0" rank="0" text="" dxfId="189">
      <formula>$D$1&lt;P4</formula>
    </cfRule>
    <cfRule type="expression" priority="192" aboveAverage="0" equalAverage="0" bottom="0" percent="0" rank="0" text="" dxfId="190">
      <formula>$D$1&gt;P4</formula>
    </cfRule>
  </conditionalFormatting>
  <conditionalFormatting sqref="P4">
    <cfRule type="expression" priority="193" aboveAverage="0" equalAverage="0" bottom="0" percent="0" rank="0" text="" dxfId="191">
      <formula>$D$1&lt;P4</formula>
    </cfRule>
    <cfRule type="expression" priority="194" aboveAverage="0" equalAverage="0" bottom="0" percent="0" rank="0" text="" dxfId="192">
      <formula>$D$1&gt;P4</formula>
    </cfRule>
  </conditionalFormatting>
  <conditionalFormatting sqref="P5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P4">
    <cfRule type="expression" priority="198" aboveAverage="0" equalAverage="0" bottom="0" percent="0" rank="0" text="" dxfId="196">
      <formula>$D$1&lt;P4</formula>
    </cfRule>
    <cfRule type="expression" priority="199" aboveAverage="0" equalAverage="0" bottom="0" percent="0" rank="0" text="" dxfId="197">
      <formula>$D$1&gt;P4</formula>
    </cfRule>
  </conditionalFormatting>
  <conditionalFormatting sqref="P4">
    <cfRule type="expression" priority="200" aboveAverage="0" equalAverage="0" bottom="0" percent="0" rank="0" text="" dxfId="198">
      <formula>$D$1&lt;P4</formula>
    </cfRule>
    <cfRule type="expression" priority="201" aboveAverage="0" equalAverage="0" bottom="0" percent="0" rank="0" text="" dxfId="199">
      <formula>$D$1&gt;P4</formula>
    </cfRule>
  </conditionalFormatting>
  <conditionalFormatting sqref="P4">
    <cfRule type="expression" priority="202" aboveAverage="0" equalAverage="0" bottom="0" percent="0" rank="0" text="" dxfId="200">
      <formula>$D$1&lt;P4</formula>
    </cfRule>
    <cfRule type="expression" priority="203" aboveAverage="0" equalAverage="0" bottom="0" percent="0" rank="0" text="" dxfId="201">
      <formula>$D$1&gt;P4</formula>
    </cfRule>
  </conditionalFormatting>
  <conditionalFormatting sqref="P4">
    <cfRule type="expression" priority="204" aboveAverage="0" equalAverage="0" bottom="0" percent="0" rank="0" text="" dxfId="202">
      <formula>$D$1&lt;P4</formula>
    </cfRule>
    <cfRule type="expression" priority="205" aboveAverage="0" equalAverage="0" bottom="0" percent="0" rank="0" text="" dxfId="203">
      <formula>$D$1&gt;P4</formula>
    </cfRule>
  </conditionalFormatting>
  <conditionalFormatting sqref="J5">
    <cfRule type="cellIs" priority="206" operator="equal" aboveAverage="0" equalAverage="0" bottom="0" percent="0" rank="0" text="" dxfId="204">
      <formula>5</formula>
    </cfRule>
    <cfRule type="cellIs" priority="207" operator="equal" aboveAverage="0" equalAverage="0" bottom="0" percent="0" rank="0" text="" dxfId="205">
      <formula>4</formula>
    </cfRule>
    <cfRule type="cellIs" priority="208" operator="equal" aboveAverage="0" equalAverage="0" bottom="0" percent="0" rank="0" text="" dxfId="206">
      <formula>3</formula>
    </cfRule>
  </conditionalFormatting>
  <conditionalFormatting sqref="J4">
    <cfRule type="expression" priority="209" aboveAverage="0" equalAverage="0" bottom="0" percent="0" rank="0" text="" dxfId="207">
      <formula>$D$1&lt;J4</formula>
    </cfRule>
    <cfRule type="expression" priority="210" aboveAverage="0" equalAverage="0" bottom="0" percent="0" rank="0" text="" dxfId="208">
      <formula>$D$1&gt;J4</formula>
    </cfRule>
  </conditionalFormatting>
  <conditionalFormatting sqref="J4">
    <cfRule type="expression" priority="211" aboveAverage="0" equalAverage="0" bottom="0" percent="0" rank="0" text="" dxfId="209">
      <formula>$D$1&lt;J4</formula>
    </cfRule>
    <cfRule type="expression" priority="212" aboveAverage="0" equalAverage="0" bottom="0" percent="0" rank="0" text="" dxfId="210">
      <formula>$D$1&gt;J4</formula>
    </cfRule>
  </conditionalFormatting>
  <conditionalFormatting sqref="J4">
    <cfRule type="expression" priority="213" aboveAverage="0" equalAverage="0" bottom="0" percent="0" rank="0" text="" dxfId="211">
      <formula>$D$1&lt;J4</formula>
    </cfRule>
    <cfRule type="expression" priority="214" aboveAverage="0" equalAverage="0" bottom="0" percent="0" rank="0" text="" dxfId="212">
      <formula>$D$1&gt;J4</formula>
    </cfRule>
  </conditionalFormatting>
  <conditionalFormatting sqref="J4">
    <cfRule type="expression" priority="215" aboveAverage="0" equalAverage="0" bottom="0" percent="0" rank="0" text="" dxfId="213">
      <formula>$D$1&lt;J4</formula>
    </cfRule>
    <cfRule type="expression" priority="216" aboveAverage="0" equalAverage="0" bottom="0" percent="0" rank="0" text="" dxfId="214">
      <formula>$D$1&gt;J4</formula>
    </cfRule>
  </conditionalFormatting>
  <conditionalFormatting sqref="J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217">
      <formula>3</formula>
    </cfRule>
  </conditionalFormatting>
  <conditionalFormatting sqref="J4">
    <cfRule type="expression" priority="220" aboveAverage="0" equalAverage="0" bottom="0" percent="0" rank="0" text="" dxfId="218">
      <formula>$D$1&lt;J4</formula>
    </cfRule>
    <cfRule type="expression" priority="221" aboveAverage="0" equalAverage="0" bottom="0" percent="0" rank="0" text="" dxfId="219">
      <formula>$D$1&gt;J4</formula>
    </cfRule>
  </conditionalFormatting>
  <conditionalFormatting sqref="J4">
    <cfRule type="expression" priority="222" aboveAverage="0" equalAverage="0" bottom="0" percent="0" rank="0" text="" dxfId="220">
      <formula>$D$1&lt;J4</formula>
    </cfRule>
    <cfRule type="expression" priority="223" aboveAverage="0" equalAverage="0" bottom="0" percent="0" rank="0" text="" dxfId="221">
      <formula>$D$1&gt;J4</formula>
    </cfRule>
  </conditionalFormatting>
  <conditionalFormatting sqref="J4">
    <cfRule type="expression" priority="224" aboveAverage="0" equalAverage="0" bottom="0" percent="0" rank="0" text="" dxfId="222">
      <formula>$D$1&lt;J4</formula>
    </cfRule>
    <cfRule type="expression" priority="225" aboveAverage="0" equalAverage="0" bottom="0" percent="0" rank="0" text="" dxfId="223">
      <formula>$D$1&gt;J4</formula>
    </cfRule>
  </conditionalFormatting>
  <conditionalFormatting sqref="J4">
    <cfRule type="expression" priority="226" aboveAverage="0" equalAverage="0" bottom="0" percent="0" rank="0" text="" dxfId="224">
      <formula>$D$1&lt;J4</formula>
    </cfRule>
    <cfRule type="expression" priority="227" aboveAverage="0" equalAverage="0" bottom="0" percent="0" rank="0" text="" dxfId="225">
      <formula>$D$1&gt;J4</formula>
    </cfRule>
  </conditionalFormatting>
  <conditionalFormatting sqref="J4">
    <cfRule type="expression" priority="228" aboveAverage="0" equalAverage="0" bottom="0" percent="0" rank="0" text="" dxfId="226">
      <formula>$D$1&lt;J4</formula>
    </cfRule>
    <cfRule type="expression" priority="229" aboveAverage="0" equalAverage="0" bottom="0" percent="0" rank="0" text="" dxfId="227">
      <formula>$D$1&gt;J4</formula>
    </cfRule>
  </conditionalFormatting>
  <conditionalFormatting sqref="J4">
    <cfRule type="expression" priority="230" aboveAverage="0" equalAverage="0" bottom="0" percent="0" rank="0" text="" dxfId="228">
      <formula>$D$1&lt;J4</formula>
    </cfRule>
    <cfRule type="expression" priority="231" aboveAverage="0" equalAverage="0" bottom="0" percent="0" rank="0" text="" dxfId="229">
      <formula>$D$1&gt;J4</formula>
    </cfRule>
  </conditionalFormatting>
  <conditionalFormatting sqref="J4">
    <cfRule type="expression" priority="232" aboveAverage="0" equalAverage="0" bottom="0" percent="0" rank="0" text="" dxfId="230">
      <formula>$D$1&lt;J4</formula>
    </cfRule>
    <cfRule type="expression" priority="233" aboveAverage="0" equalAverage="0" bottom="0" percent="0" rank="0" text="" dxfId="231">
      <formula>$D$1&gt;J4</formula>
    </cfRule>
  </conditionalFormatting>
  <conditionalFormatting sqref="J4">
    <cfRule type="expression" priority="234" aboveAverage="0" equalAverage="0" bottom="0" percent="0" rank="0" text="" dxfId="232">
      <formula>$D$1&lt;J4</formula>
    </cfRule>
    <cfRule type="expression" priority="235" aboveAverage="0" equalAverage="0" bottom="0" percent="0" rank="0" text="" dxfId="233">
      <formula>$D$1&gt;J4</formula>
    </cfRule>
  </conditionalFormatting>
  <conditionalFormatting sqref="J4">
    <cfRule type="expression" priority="236" aboveAverage="0" equalAverage="0" bottom="0" percent="0" rank="0" text="" dxfId="234">
      <formula>$D$1&lt;J4</formula>
    </cfRule>
    <cfRule type="expression" priority="237" aboveAverage="0" equalAverage="0" bottom="0" percent="0" rank="0" text="" dxfId="235">
      <formula>$D$1&gt;J4</formula>
    </cfRule>
  </conditionalFormatting>
  <conditionalFormatting sqref="J4">
    <cfRule type="expression" priority="238" aboveAverage="0" equalAverage="0" bottom="0" percent="0" rank="0" text="" dxfId="236">
      <formula>$D$1&lt;J4</formula>
    </cfRule>
    <cfRule type="expression" priority="239" aboveAverage="0" equalAverage="0" bottom="0" percent="0" rank="0" text="" dxfId="237">
      <formula>$D$1&gt;J4</formula>
    </cfRule>
  </conditionalFormatting>
  <conditionalFormatting sqref="J4">
    <cfRule type="expression" priority="240" aboveAverage="0" equalAverage="0" bottom="0" percent="0" rank="0" text="" dxfId="238">
      <formula>$D$1&lt;J4</formula>
    </cfRule>
    <cfRule type="expression" priority="241" aboveAverage="0" equalAverage="0" bottom="0" percent="0" rank="0" text="" dxfId="239">
      <formula>$D$1&gt;J4</formula>
    </cfRule>
  </conditionalFormatting>
  <conditionalFormatting sqref="J4">
    <cfRule type="expression" priority="242" aboveAverage="0" equalAverage="0" bottom="0" percent="0" rank="0" text="" dxfId="240">
      <formula>$D$1&lt;J4</formula>
    </cfRule>
    <cfRule type="expression" priority="243" aboveAverage="0" equalAverage="0" bottom="0" percent="0" rank="0" text="" dxfId="241">
      <formula>$D$1&gt;J4</formula>
    </cfRule>
  </conditionalFormatting>
  <conditionalFormatting sqref="P5 G5:N5">
    <cfRule type="cellIs" priority="244" operator="equal" aboveAverage="0" equalAverage="0" bottom="0" percent="0" rank="0" text="" dxfId="242">
      <formula>5</formula>
    </cfRule>
    <cfRule type="cellIs" priority="245" operator="equal" aboveAverage="0" equalAverage="0" bottom="0" percent="0" rank="0" text="" dxfId="243">
      <formula>4</formula>
    </cfRule>
    <cfRule type="cellIs" priority="246" operator="equal" aboveAverage="0" equalAverage="0" bottom="0" percent="0" rank="0" text="" dxfId="244">
      <formula>3</formula>
    </cfRule>
  </conditionalFormatting>
  <conditionalFormatting sqref="P3:P4 H3:N4 G4:M4">
    <cfRule type="expression" priority="247" aboveAverage="0" equalAverage="0" bottom="0" percent="0" rank="0" text="" dxfId="245">
      <formula>$D$1&lt;G3</formula>
    </cfRule>
    <cfRule type="expression" priority="248" aboveAverage="0" equalAverage="0" bottom="0" percent="0" rank="0" text="" dxfId="246">
      <formula>$D$1&gt;G3</formula>
    </cfRule>
  </conditionalFormatting>
  <conditionalFormatting sqref="P3:P4">
    <cfRule type="expression" priority="249" aboveAverage="0" equalAverage="0" bottom="0" percent="0" rank="0" text="" dxfId="247">
      <formula>$D$1&lt;P3</formula>
    </cfRule>
    <cfRule type="expression" priority="250" aboveAverage="0" equalAverage="0" bottom="0" percent="0" rank="0" text="" dxfId="248">
      <formula>$D$1&gt;P3</formula>
    </cfRule>
  </conditionalFormatting>
  <conditionalFormatting sqref="P4">
    <cfRule type="expression" priority="251" aboveAverage="0" equalAverage="0" bottom="0" percent="0" rank="0" text="" dxfId="249">
      <formula>$D$1&lt;P4</formula>
    </cfRule>
    <cfRule type="expression" priority="252" aboveAverage="0" equalAverage="0" bottom="0" percent="0" rank="0" text="" dxfId="250">
      <formula>$D$1&gt;P4</formula>
    </cfRule>
  </conditionalFormatting>
  <conditionalFormatting sqref="F4">
    <cfRule type="expression" priority="253" aboveAverage="0" equalAverage="0" bottom="0" percent="0" rank="0" text="" dxfId="251">
      <formula>$D$1&lt;F4</formula>
    </cfRule>
    <cfRule type="expression" priority="254" aboveAverage="0" equalAverage="0" bottom="0" percent="0" rank="0" text="" dxfId="252">
      <formula>$D$1&gt;F4</formula>
    </cfRule>
  </conditionalFormatting>
  <conditionalFormatting sqref="F4">
    <cfRule type="expression" priority="255" aboveAverage="0" equalAverage="0" bottom="0" percent="0" rank="0" text="" dxfId="253">
      <formula>$D$1&lt;F4</formula>
    </cfRule>
    <cfRule type="expression" priority="256" aboveAverage="0" equalAverage="0" bottom="0" percent="0" rank="0" text="" dxfId="254">
      <formula>$D$1&gt;F4</formula>
    </cfRule>
  </conditionalFormatting>
  <conditionalFormatting sqref="F4">
    <cfRule type="expression" priority="257" aboveAverage="0" equalAverage="0" bottom="0" percent="0" rank="0" text="" dxfId="255">
      <formula>$D$1&lt;F4</formula>
    </cfRule>
    <cfRule type="expression" priority="258" aboveAverage="0" equalAverage="0" bottom="0" percent="0" rank="0" text="" dxfId="256">
      <formula>$D$1&gt;F4</formula>
    </cfRule>
  </conditionalFormatting>
  <conditionalFormatting sqref="F4">
    <cfRule type="expression" priority="259" aboveAverage="0" equalAverage="0" bottom="0" percent="0" rank="0" text="" dxfId="257">
      <formula>$D$1&lt;F4</formula>
    </cfRule>
    <cfRule type="expression" priority="260" aboveAverage="0" equalAverage="0" bottom="0" percent="0" rank="0" text="" dxfId="258">
      <formula>$D$1&gt;F4</formula>
    </cfRule>
  </conditionalFormatting>
  <conditionalFormatting sqref="F4">
    <cfRule type="expression" priority="261" aboveAverage="0" equalAverage="0" bottom="0" percent="0" rank="0" text="" dxfId="259">
      <formula>$D$1&lt;F4</formula>
    </cfRule>
    <cfRule type="expression" priority="262" aboveAverage="0" equalAverage="0" bottom="0" percent="0" rank="0" text="" dxfId="260">
      <formula>$D$1&gt;F4</formula>
    </cfRule>
  </conditionalFormatting>
  <conditionalFormatting sqref="F4">
    <cfRule type="expression" priority="263" aboveAverage="0" equalAverage="0" bottom="0" percent="0" rank="0" text="" dxfId="261">
      <formula>$D$1&lt;F4</formula>
    </cfRule>
    <cfRule type="expression" priority="264" aboveAverage="0" equalAverage="0" bottom="0" percent="0" rank="0" text="" dxfId="262">
      <formula>$D$1&gt;F4</formula>
    </cfRule>
  </conditionalFormatting>
  <conditionalFormatting sqref="F5">
    <cfRule type="cellIs" priority="265" operator="equal" aboveAverage="0" equalAverage="0" bottom="0" percent="0" rank="0" text="" dxfId="263">
      <formula>5</formula>
    </cfRule>
    <cfRule type="cellIs" priority="266" operator="equal" aboveAverage="0" equalAverage="0" bottom="0" percent="0" rank="0" text="" dxfId="264">
      <formula>4</formula>
    </cfRule>
    <cfRule type="cellIs" priority="267" operator="equal" aboveAverage="0" equalAverage="0" bottom="0" percent="0" rank="0" text="" dxfId="265">
      <formula>3</formula>
    </cfRule>
  </conditionalFormatting>
  <conditionalFormatting sqref="F3">
    <cfRule type="expression" priority="268" aboveAverage="0" equalAverage="0" bottom="0" percent="0" rank="0" text="" dxfId="266">
      <formula>$D$1&lt;F3</formula>
    </cfRule>
    <cfRule type="expression" priority="269" aboveAverage="0" equalAverage="0" bottom="0" percent="0" rank="0" text="" dxfId="267">
      <formula>$D$1&gt;F3</formula>
    </cfRule>
  </conditionalFormatting>
  <conditionalFormatting sqref="F5">
    <cfRule type="cellIs" priority="270" operator="equal" aboveAverage="0" equalAverage="0" bottom="0" percent="0" rank="0" text="" dxfId="268">
      <formula>5</formula>
    </cfRule>
    <cfRule type="cellIs" priority="271" operator="equal" aboveAverage="0" equalAverage="0" bottom="0" percent="0" rank="0" text="" dxfId="269">
      <formula>4</formula>
    </cfRule>
    <cfRule type="cellIs" priority="272" operator="equal" aboveAverage="0" equalAverage="0" bottom="0" percent="0" rank="0" text="" dxfId="270">
      <formula>3</formula>
    </cfRule>
  </conditionalFormatting>
  <conditionalFormatting sqref="F3">
    <cfRule type="expression" priority="273" aboveAverage="0" equalAverage="0" bottom="0" percent="0" rank="0" text="" dxfId="271">
      <formula>$D$1&lt;F3</formula>
    </cfRule>
    <cfRule type="expression" priority="274" aboveAverage="0" equalAverage="0" bottom="0" percent="0" rank="0" text="" dxfId="272">
      <formula>$D$1&gt;F3</formula>
    </cfRule>
  </conditionalFormatting>
  <conditionalFormatting sqref="J3">
    <cfRule type="expression" priority="275" aboveAverage="0" equalAverage="0" bottom="0" percent="0" rank="0" text="" dxfId="273">
      <formula>$D$1&lt;J3</formula>
    </cfRule>
    <cfRule type="expression" priority="276" aboveAverage="0" equalAverage="0" bottom="0" percent="0" rank="0" text="" dxfId="274">
      <formula>$D$1&gt;J3</formula>
    </cfRule>
  </conditionalFormatting>
  <conditionalFormatting sqref="M5">
    <cfRule type="cellIs" priority="277" operator="equal" aboveAverage="0" equalAverage="0" bottom="0" percent="0" rank="0" text="" dxfId="275">
      <formula>5</formula>
    </cfRule>
    <cfRule type="cellIs" priority="278" operator="equal" aboveAverage="0" equalAverage="0" bottom="0" percent="0" rank="0" text="" dxfId="276">
      <formula>4</formula>
    </cfRule>
    <cfRule type="cellIs" priority="279" operator="equal" aboveAverage="0" equalAverage="0" bottom="0" percent="0" rank="0" text="" dxfId="277">
      <formula>3</formula>
    </cfRule>
  </conditionalFormatting>
  <conditionalFormatting sqref="P4 L3:N4 K4:M4">
    <cfRule type="expression" priority="280" aboveAverage="0" equalAverage="0" bottom="0" percent="0" rank="0" text="" dxfId="278">
      <formula>$D$1&lt;K3</formula>
    </cfRule>
    <cfRule type="expression" priority="281" aboveAverage="0" equalAverage="0" bottom="0" percent="0" rank="0" text="" dxfId="279">
      <formula>$D$1&gt;K3</formula>
    </cfRule>
  </conditionalFormatting>
  <conditionalFormatting sqref="P4 K4:N4">
    <cfRule type="expression" priority="282" aboveAverage="0" equalAverage="0" bottom="0" percent="0" rank="0" text="" dxfId="280">
      <formula>$D$1&lt;K4</formula>
    </cfRule>
    <cfRule type="expression" priority="283" aboveAverage="0" equalAverage="0" bottom="0" percent="0" rank="0" text="" dxfId="281">
      <formula>$D$1&gt;K4</formula>
    </cfRule>
  </conditionalFormatting>
  <conditionalFormatting sqref="M4">
    <cfRule type="expression" priority="284" aboveAverage="0" equalAverage="0" bottom="0" percent="0" rank="0" text="" dxfId="282">
      <formula>$D$1&lt;M4</formula>
    </cfRule>
    <cfRule type="expression" priority="285" aboveAverage="0" equalAverage="0" bottom="0" percent="0" rank="0" text="" dxfId="283">
      <formula>$D$1&gt;M4</formula>
    </cfRule>
  </conditionalFormatting>
  <conditionalFormatting sqref="H5">
    <cfRule type="cellIs" priority="286" operator="equal" aboveAverage="0" equalAverage="0" bottom="0" percent="0" rank="0" text="" dxfId="284">
      <formula>5</formula>
    </cfRule>
    <cfRule type="cellIs" priority="287" operator="equal" aboveAverage="0" equalAverage="0" bottom="0" percent="0" rank="0" text="" dxfId="285">
      <formula>4</formula>
    </cfRule>
    <cfRule type="cellIs" priority="288" operator="equal" aboveAverage="0" equalAverage="0" bottom="0" percent="0" rank="0" text="" dxfId="286">
      <formula>3</formula>
    </cfRule>
  </conditionalFormatting>
  <conditionalFormatting sqref="H3:I4 G4:H4">
    <cfRule type="expression" priority="289" aboveAverage="0" equalAverage="0" bottom="0" percent="0" rank="0" text="" dxfId="287">
      <formula>$D$1&lt;G3</formula>
    </cfRule>
    <cfRule type="expression" priority="290" aboveAverage="0" equalAverage="0" bottom="0" percent="0" rank="0" text="" dxfId="288">
      <formula>$D$1&gt;G3</formula>
    </cfRule>
  </conditionalFormatting>
  <conditionalFormatting sqref="M5">
    <cfRule type="cellIs" priority="291" operator="equal" aboveAverage="0" equalAverage="0" bottom="0" percent="0" rank="0" text="" dxfId="289">
      <formula>5</formula>
    </cfRule>
    <cfRule type="cellIs" priority="292" operator="equal" aboveAverage="0" equalAverage="0" bottom="0" percent="0" rank="0" text="" dxfId="290">
      <formula>4</formula>
    </cfRule>
    <cfRule type="cellIs" priority="293" operator="equal" aboveAverage="0" equalAverage="0" bottom="0" percent="0" rank="0" text="" dxfId="291">
      <formula>3</formula>
    </cfRule>
  </conditionalFormatting>
  <conditionalFormatting sqref="M4">
    <cfRule type="expression" priority="294" aboveAverage="0" equalAverage="0" bottom="0" percent="0" rank="0" text="" dxfId="292">
      <formula>$D$1&lt;M4</formula>
    </cfRule>
    <cfRule type="expression" priority="295" aboveAverage="0" equalAverage="0" bottom="0" percent="0" rank="0" text="" dxfId="293">
      <formula>$D$1&gt;M4</formula>
    </cfRule>
  </conditionalFormatting>
  <conditionalFormatting sqref="M5">
    <cfRule type="cellIs" priority="296" operator="equal" aboveAverage="0" equalAverage="0" bottom="0" percent="0" rank="0" text="" dxfId="294">
      <formula>5</formula>
    </cfRule>
    <cfRule type="cellIs" priority="297" operator="equal" aboveAverage="0" equalAverage="0" bottom="0" percent="0" rank="0" text="" dxfId="295">
      <formula>4</formula>
    </cfRule>
    <cfRule type="cellIs" priority="298" operator="equal" aboveAverage="0" equalAverage="0" bottom="0" percent="0" rank="0" text="" dxfId="296">
      <formula>3</formula>
    </cfRule>
  </conditionalFormatting>
  <conditionalFormatting sqref="M4">
    <cfRule type="expression" priority="299" aboveAverage="0" equalAverage="0" bottom="0" percent="0" rank="0" text="" dxfId="297">
      <formula>$D$1&lt;M4</formula>
    </cfRule>
    <cfRule type="expression" priority="300" aboveAverage="0" equalAverage="0" bottom="0" percent="0" rank="0" text="" dxfId="298">
      <formula>$D$1&gt;M4</formula>
    </cfRule>
  </conditionalFormatting>
  <conditionalFormatting sqref="M5">
    <cfRule type="cellIs" priority="301" operator="equal" aboveAverage="0" equalAverage="0" bottom="0" percent="0" rank="0" text="" dxfId="299">
      <formula>5</formula>
    </cfRule>
    <cfRule type="cellIs" priority="302" operator="equal" aboveAverage="0" equalAverage="0" bottom="0" percent="0" rank="0" text="" dxfId="300">
      <formula>4</formula>
    </cfRule>
    <cfRule type="cellIs" priority="303" operator="equal" aboveAverage="0" equalAverage="0" bottom="0" percent="0" rank="0" text="" dxfId="301">
      <formula>3</formula>
    </cfRule>
  </conditionalFormatting>
  <conditionalFormatting sqref="M4">
    <cfRule type="expression" priority="304" aboveAverage="0" equalAverage="0" bottom="0" percent="0" rank="0" text="" dxfId="302">
      <formula>$D$1&lt;M4</formula>
    </cfRule>
    <cfRule type="expression" priority="305" aboveAverage="0" equalAverage="0" bottom="0" percent="0" rank="0" text="" dxfId="303">
      <formula>$D$1&gt;M4</formula>
    </cfRule>
  </conditionalFormatting>
  <conditionalFormatting sqref="M4">
    <cfRule type="expression" priority="306" aboveAverage="0" equalAverage="0" bottom="0" percent="0" rank="0" text="" dxfId="304">
      <formula>$D$1&lt;M4</formula>
    </cfRule>
    <cfRule type="expression" priority="307" aboveAverage="0" equalAverage="0" bottom="0" percent="0" rank="0" text="" dxfId="305">
      <formula>$D$1&gt;M4</formula>
    </cfRule>
  </conditionalFormatting>
  <conditionalFormatting sqref="M4">
    <cfRule type="expression" priority="308" aboveAverage="0" equalAverage="0" bottom="0" percent="0" rank="0" text="" dxfId="306">
      <formula>$D$1&lt;M4</formula>
    </cfRule>
    <cfRule type="expression" priority="309" aboveAverage="0" equalAverage="0" bottom="0" percent="0" rank="0" text="" dxfId="307">
      <formula>$D$1&gt;M4</formula>
    </cfRule>
  </conditionalFormatting>
  <conditionalFormatting sqref="M4">
    <cfRule type="expression" priority="310" aboveAverage="0" equalAverage="0" bottom="0" percent="0" rank="0" text="" dxfId="308">
      <formula>$D$1&lt;M4</formula>
    </cfRule>
    <cfRule type="expression" priority="311" aboveAverage="0" equalAverage="0" bottom="0" percent="0" rank="0" text="" dxfId="309">
      <formula>$D$1&gt;M4</formula>
    </cfRule>
  </conditionalFormatting>
  <conditionalFormatting sqref="M4">
    <cfRule type="expression" priority="312" aboveAverage="0" equalAverage="0" bottom="0" percent="0" rank="0" text="" dxfId="310">
      <formula>$D$1&lt;M4</formula>
    </cfRule>
    <cfRule type="expression" priority="313" aboveAverage="0" equalAverage="0" bottom="0" percent="0" rank="0" text="" dxfId="311">
      <formula>$D$1&gt;M4</formula>
    </cfRule>
  </conditionalFormatting>
  <conditionalFormatting sqref="M4">
    <cfRule type="expression" priority="314" aboveAverage="0" equalAverage="0" bottom="0" percent="0" rank="0" text="" dxfId="312">
      <formula>$D$1&lt;M4</formula>
    </cfRule>
    <cfRule type="expression" priority="315" aboveAverage="0" equalAverage="0" bottom="0" percent="0" rank="0" text="" dxfId="313">
      <formula>$D$1&gt;M4</formula>
    </cfRule>
  </conditionalFormatting>
  <conditionalFormatting sqref="M4">
    <cfRule type="expression" priority="316" aboveAverage="0" equalAverage="0" bottom="0" percent="0" rank="0" text="" dxfId="314">
      <formula>$D$1&lt;M4</formula>
    </cfRule>
    <cfRule type="expression" priority="317" aboveAverage="0" equalAverage="0" bottom="0" percent="0" rank="0" text="" dxfId="315">
      <formula>$D$1&gt;M4</formula>
    </cfRule>
  </conditionalFormatting>
  <conditionalFormatting sqref="M4">
    <cfRule type="expression" priority="318" aboveAverage="0" equalAverage="0" bottom="0" percent="0" rank="0" text="" dxfId="316">
      <formula>$D$1&lt;M4</formula>
    </cfRule>
    <cfRule type="expression" priority="319" aboveAverage="0" equalAverage="0" bottom="0" percent="0" rank="0" text="" dxfId="317">
      <formula>$D$1&gt;M4</formula>
    </cfRule>
  </conditionalFormatting>
  <conditionalFormatting sqref="F5">
    <cfRule type="cellIs" priority="320" operator="equal" aboveAverage="0" equalAverage="0" bottom="0" percent="0" rank="0" text="" dxfId="318">
      <formula>5</formula>
    </cfRule>
    <cfRule type="cellIs" priority="321" operator="equal" aboveAverage="0" equalAverage="0" bottom="0" percent="0" rank="0" text="" dxfId="319">
      <formula>4</formula>
    </cfRule>
    <cfRule type="cellIs" priority="322" operator="equal" aboveAverage="0" equalAverage="0" bottom="0" percent="0" rank="0" text="" dxfId="320">
      <formula>3</formula>
    </cfRule>
  </conditionalFormatting>
  <conditionalFormatting sqref="I5">
    <cfRule type="cellIs" priority="323" operator="equal" aboveAverage="0" equalAverage="0" bottom="0" percent="0" rank="0" text="" dxfId="321">
      <formula>5</formula>
    </cfRule>
    <cfRule type="cellIs" priority="324" operator="equal" aboveAverage="0" equalAverage="0" bottom="0" percent="0" rank="0" text="" dxfId="322">
      <formula>4</formula>
    </cfRule>
    <cfRule type="cellIs" priority="325" operator="equal" aboveAverage="0" equalAverage="0" bottom="0" percent="0" rank="0" text="" dxfId="323">
      <formula>3</formula>
    </cfRule>
  </conditionalFormatting>
  <conditionalFormatting sqref="I4">
    <cfRule type="expression" priority="326" aboveAverage="0" equalAverage="0" bottom="0" percent="0" rank="0" text="" dxfId="324">
      <formula>$D$1&lt;I4</formula>
    </cfRule>
    <cfRule type="expression" priority="327" aboveAverage="0" equalAverage="0" bottom="0" percent="0" rank="0" text="" dxfId="325">
      <formula>$D$1&gt;I4</formula>
    </cfRule>
  </conditionalFormatting>
  <conditionalFormatting sqref="I5">
    <cfRule type="cellIs" priority="328" operator="equal" aboveAverage="0" equalAverage="0" bottom="0" percent="0" rank="0" text="" dxfId="326">
      <formula>5</formula>
    </cfRule>
    <cfRule type="cellIs" priority="329" operator="equal" aboveAverage="0" equalAverage="0" bottom="0" percent="0" rank="0" text="" dxfId="327">
      <formula>4</formula>
    </cfRule>
    <cfRule type="cellIs" priority="330" operator="equal" aboveAverage="0" equalAverage="0" bottom="0" percent="0" rank="0" text="" dxfId="328">
      <formula>3</formula>
    </cfRule>
  </conditionalFormatting>
  <conditionalFormatting sqref="I4">
    <cfRule type="expression" priority="331" aboveAverage="0" equalAverage="0" bottom="0" percent="0" rank="0" text="" dxfId="329">
      <formula>$D$1&lt;I4</formula>
    </cfRule>
    <cfRule type="expression" priority="332" aboveAverage="0" equalAverage="0" bottom="0" percent="0" rank="0" text="" dxfId="330">
      <formula>$D$1&gt;I4</formula>
    </cfRule>
  </conditionalFormatting>
  <conditionalFormatting sqref="I5">
    <cfRule type="cellIs" priority="333" operator="equal" aboveAverage="0" equalAverage="0" bottom="0" percent="0" rank="0" text="" dxfId="331">
      <formula>5</formula>
    </cfRule>
    <cfRule type="cellIs" priority="334" operator="equal" aboveAverage="0" equalAverage="0" bottom="0" percent="0" rank="0" text="" dxfId="332">
      <formula>4</formula>
    </cfRule>
    <cfRule type="cellIs" priority="335" operator="equal" aboveAverage="0" equalAverage="0" bottom="0" percent="0" rank="0" text="" dxfId="333">
      <formula>3</formula>
    </cfRule>
  </conditionalFormatting>
  <conditionalFormatting sqref="I4">
    <cfRule type="expression" priority="336" aboveAverage="0" equalAverage="0" bottom="0" percent="0" rank="0" text="" dxfId="334">
      <formula>$D$1&lt;I4</formula>
    </cfRule>
    <cfRule type="expression" priority="337" aboveAverage="0" equalAverage="0" bottom="0" percent="0" rank="0" text="" dxfId="335">
      <formula>$D$1&gt;I4</formula>
    </cfRule>
  </conditionalFormatting>
  <conditionalFormatting sqref="I5">
    <cfRule type="cellIs" priority="338" operator="equal" aboveAverage="0" equalAverage="0" bottom="0" percent="0" rank="0" text="" dxfId="336">
      <formula>5</formula>
    </cfRule>
    <cfRule type="cellIs" priority="339" operator="equal" aboveAverage="0" equalAverage="0" bottom="0" percent="0" rank="0" text="" dxfId="337">
      <formula>4</formula>
    </cfRule>
    <cfRule type="cellIs" priority="340" operator="equal" aboveAverage="0" equalAverage="0" bottom="0" percent="0" rank="0" text="" dxfId="338">
      <formula>3</formula>
    </cfRule>
  </conditionalFormatting>
  <conditionalFormatting sqref="I4">
    <cfRule type="expression" priority="341" aboveAverage="0" equalAverage="0" bottom="0" percent="0" rank="0" text="" dxfId="339">
      <formula>$D$1&lt;I4</formula>
    </cfRule>
    <cfRule type="expression" priority="342" aboveAverage="0" equalAverage="0" bottom="0" percent="0" rank="0" text="" dxfId="340">
      <formula>$D$1&gt;I4</formula>
    </cfRule>
  </conditionalFormatting>
  <conditionalFormatting sqref="I5">
    <cfRule type="cellIs" priority="343" operator="equal" aboveAverage="0" equalAverage="0" bottom="0" percent="0" rank="0" text="" dxfId="341">
      <formula>5</formula>
    </cfRule>
    <cfRule type="cellIs" priority="344" operator="equal" aboveAverage="0" equalAverage="0" bottom="0" percent="0" rank="0" text="" dxfId="342">
      <formula>4</formula>
    </cfRule>
    <cfRule type="cellIs" priority="345" operator="equal" aboveAverage="0" equalAverage="0" bottom="0" percent="0" rank="0" text="" dxfId="343">
      <formula>3</formula>
    </cfRule>
  </conditionalFormatting>
  <conditionalFormatting sqref="I4">
    <cfRule type="expression" priority="346" aboveAverage="0" equalAverage="0" bottom="0" percent="0" rank="0" text="" dxfId="344">
      <formula>$D$1&lt;I4</formula>
    </cfRule>
    <cfRule type="expression" priority="347" aboveAverage="0" equalAverage="0" bottom="0" percent="0" rank="0" text="" dxfId="345">
      <formula>$D$1&gt;I4</formula>
    </cfRule>
  </conditionalFormatting>
  <conditionalFormatting sqref="J3">
    <cfRule type="expression" priority="348" aboveAverage="0" equalAverage="0" bottom="0" percent="0" rank="0" text="" dxfId="346">
      <formula>$D$1&lt;J3</formula>
    </cfRule>
    <cfRule type="expression" priority="349" aboveAverage="0" equalAverage="0" bottom="0" percent="0" rank="0" text="" dxfId="347">
      <formula>$D$1&gt;J3</formula>
    </cfRule>
  </conditionalFormatting>
  <conditionalFormatting sqref="L4">
    <cfRule type="expression" priority="350" aboveAverage="0" equalAverage="0" bottom="0" percent="0" rank="0" text="" dxfId="348">
      <formula>$D$1&lt;L4</formula>
    </cfRule>
    <cfRule type="expression" priority="351" aboveAverage="0" equalAverage="0" bottom="0" percent="0" rank="0" text="" dxfId="349">
      <formula>$D$1&gt;L4</formula>
    </cfRule>
  </conditionalFormatting>
  <conditionalFormatting sqref="L4">
    <cfRule type="expression" priority="352" aboveAverage="0" equalAverage="0" bottom="0" percent="0" rank="0" text="" dxfId="350">
      <formula>$D$1&lt;L4</formula>
    </cfRule>
    <cfRule type="expression" priority="353" aboveAverage="0" equalAverage="0" bottom="0" percent="0" rank="0" text="" dxfId="351">
      <formula>$D$1&gt;L4</formula>
    </cfRule>
  </conditionalFormatting>
  <conditionalFormatting sqref="L4">
    <cfRule type="expression" priority="354" aboveAverage="0" equalAverage="0" bottom="0" percent="0" rank="0" text="" dxfId="352">
      <formula>$D$1&lt;L4</formula>
    </cfRule>
    <cfRule type="expression" priority="355" aboveAverage="0" equalAverage="0" bottom="0" percent="0" rank="0" text="" dxfId="353">
      <formula>$D$1&gt;L4</formula>
    </cfRule>
  </conditionalFormatting>
  <conditionalFormatting sqref="M4">
    <cfRule type="expression" priority="356" aboveAverage="0" equalAverage="0" bottom="0" percent="0" rank="0" text="" dxfId="354">
      <formula>$D$1&lt;M4</formula>
    </cfRule>
    <cfRule type="expression" priority="357" aboveAverage="0" equalAverage="0" bottom="0" percent="0" rank="0" text="" dxfId="355">
      <formula>$D$1&gt;M4</formula>
    </cfRule>
  </conditionalFormatting>
  <conditionalFormatting sqref="N5">
    <cfRule type="cellIs" priority="358" operator="equal" aboveAverage="0" equalAverage="0" bottom="0" percent="0" rank="0" text="" dxfId="356">
      <formula>5</formula>
    </cfRule>
    <cfRule type="cellIs" priority="359" operator="equal" aboveAverage="0" equalAverage="0" bottom="0" percent="0" rank="0" text="" dxfId="357">
      <formula>4</formula>
    </cfRule>
    <cfRule type="cellIs" priority="360" operator="equal" aboveAverage="0" equalAverage="0" bottom="0" percent="0" rank="0" text="" dxfId="358">
      <formula>3</formula>
    </cfRule>
  </conditionalFormatting>
  <conditionalFormatting sqref="N4">
    <cfRule type="expression" priority="361" aboveAverage="0" equalAverage="0" bottom="0" percent="0" rank="0" text="" dxfId="359">
      <formula>$D$1&lt;N4</formula>
    </cfRule>
    <cfRule type="expression" priority="362" aboveAverage="0" equalAverage="0" bottom="0" percent="0" rank="0" text="" dxfId="360">
      <formula>$D$1&gt;N4</formula>
    </cfRule>
  </conditionalFormatting>
  <conditionalFormatting sqref="F5">
    <cfRule type="cellIs" priority="363" operator="equal" aboveAverage="0" equalAverage="0" bottom="0" percent="0" rank="0" text="" dxfId="361">
      <formula>5</formula>
    </cfRule>
    <cfRule type="cellIs" priority="364" operator="equal" aboveAverage="0" equalAverage="0" bottom="0" percent="0" rank="0" text="" dxfId="362">
      <formula>4</formula>
    </cfRule>
    <cfRule type="cellIs" priority="365" operator="equal" aboveAverage="0" equalAverage="0" bottom="0" percent="0" rank="0" text="" dxfId="363">
      <formula>3</formula>
    </cfRule>
  </conditionalFormatting>
  <conditionalFormatting sqref="F3">
    <cfRule type="expression" priority="366" aboveAverage="0" equalAverage="0" bottom="0" percent="0" rank="0" text="" dxfId="364">
      <formula>$D$1&lt;F3</formula>
    </cfRule>
    <cfRule type="expression" priority="367" aboveAverage="0" equalAverage="0" bottom="0" percent="0" rank="0" text="" dxfId="365">
      <formula>$D$1&gt;F3</formula>
    </cfRule>
  </conditionalFormatting>
  <conditionalFormatting sqref="F5">
    <cfRule type="cellIs" priority="368" operator="equal" aboveAverage="0" equalAverage="0" bottom="0" percent="0" rank="0" text="" dxfId="366">
      <formula>5</formula>
    </cfRule>
    <cfRule type="cellIs" priority="369" operator="equal" aboveAverage="0" equalAverage="0" bottom="0" percent="0" rank="0" text="" dxfId="367">
      <formula>4</formula>
    </cfRule>
    <cfRule type="cellIs" priority="370" operator="equal" aboveAverage="0" equalAverage="0" bottom="0" percent="0" rank="0" text="" dxfId="368">
      <formula>3</formula>
    </cfRule>
  </conditionalFormatting>
  <conditionalFormatting sqref="F5">
    <cfRule type="cellIs" priority="371" operator="equal" aboveAverage="0" equalAverage="0" bottom="0" percent="0" rank="0" text="" dxfId="369">
      <formula>5</formula>
    </cfRule>
    <cfRule type="cellIs" priority="372" operator="equal" aboveAverage="0" equalAverage="0" bottom="0" percent="0" rank="0" text="" dxfId="370">
      <formula>4</formula>
    </cfRule>
    <cfRule type="cellIs" priority="373" operator="equal" aboveAverage="0" equalAverage="0" bottom="0" percent="0" rank="0" text="" dxfId="371">
      <formula>3</formula>
    </cfRule>
  </conditionalFormatting>
  <conditionalFormatting sqref="F5">
    <cfRule type="cellIs" priority="374" operator="equal" aboveAverage="0" equalAverage="0" bottom="0" percent="0" rank="0" text="" dxfId="372">
      <formula>5</formula>
    </cfRule>
    <cfRule type="cellIs" priority="375" operator="equal" aboveAverage="0" equalAverage="0" bottom="0" percent="0" rank="0" text="" dxfId="373">
      <formula>4</formula>
    </cfRule>
    <cfRule type="cellIs" priority="376" operator="equal" aboveAverage="0" equalAverage="0" bottom="0" percent="0" rank="0" text="" dxfId="374">
      <formula>3</formula>
    </cfRule>
  </conditionalFormatting>
  <conditionalFormatting sqref="L5">
    <cfRule type="cellIs" priority="377" operator="equal" aboveAverage="0" equalAverage="0" bottom="0" percent="0" rank="0" text="" dxfId="375">
      <formula>5</formula>
    </cfRule>
    <cfRule type="cellIs" priority="378" operator="equal" aboveAverage="0" equalAverage="0" bottom="0" percent="0" rank="0" text="" dxfId="376">
      <formula>4</formula>
    </cfRule>
    <cfRule type="cellIs" priority="379" operator="equal" aboveAverage="0" equalAverage="0" bottom="0" percent="0" rank="0" text="" dxfId="377">
      <formula>3</formula>
    </cfRule>
  </conditionalFormatting>
  <conditionalFormatting sqref="L4">
    <cfRule type="expression" priority="380" aboveAverage="0" equalAverage="0" bottom="0" percent="0" rank="0" text="" dxfId="378">
      <formula>$D$1&lt;L4</formula>
    </cfRule>
    <cfRule type="expression" priority="381" aboveAverage="0" equalAverage="0" bottom="0" percent="0" rank="0" text="" dxfId="379">
      <formula>$D$1&gt;L4</formula>
    </cfRule>
  </conditionalFormatting>
  <conditionalFormatting sqref="L4">
    <cfRule type="expression" priority="382" aboveAverage="0" equalAverage="0" bottom="0" percent="0" rank="0" text="" dxfId="380">
      <formula>$D$1&lt;L4</formula>
    </cfRule>
    <cfRule type="expression" priority="383" aboveAverage="0" equalAverage="0" bottom="0" percent="0" rank="0" text="" dxfId="381">
      <formula>$D$1&gt;L4</formula>
    </cfRule>
  </conditionalFormatting>
  <conditionalFormatting sqref="L4">
    <cfRule type="expression" priority="384" aboveAverage="0" equalAverage="0" bottom="0" percent="0" rank="0" text="" dxfId="382">
      <formula>$D$1&lt;L4</formula>
    </cfRule>
    <cfRule type="expression" priority="385" aboveAverage="0" equalAverage="0" bottom="0" percent="0" rank="0" text="" dxfId="383">
      <formula>$D$1&gt;L4</formula>
    </cfRule>
  </conditionalFormatting>
  <conditionalFormatting sqref="L4">
    <cfRule type="expression" priority="386" aboveAverage="0" equalAverage="0" bottom="0" percent="0" rank="0" text="" dxfId="384">
      <formula>$D$1&lt;L4</formula>
    </cfRule>
    <cfRule type="expression" priority="387" aboveAverage="0" equalAverage="0" bottom="0" percent="0" rank="0" text="" dxfId="385">
      <formula>$D$1&gt;L4</formula>
    </cfRule>
  </conditionalFormatting>
  <conditionalFormatting sqref="L4">
    <cfRule type="expression" priority="388" aboveAverage="0" equalAverage="0" bottom="0" percent="0" rank="0" text="" dxfId="386">
      <formula>$D$1&lt;L4</formula>
    </cfRule>
    <cfRule type="expression" priority="389" aboveAverage="0" equalAverage="0" bottom="0" percent="0" rank="0" text="" dxfId="387">
      <formula>$D$1&gt;L4</formula>
    </cfRule>
  </conditionalFormatting>
  <conditionalFormatting sqref="L5">
    <cfRule type="cellIs" priority="390" operator="equal" aboveAverage="0" equalAverage="0" bottom="0" percent="0" rank="0" text="" dxfId="388">
      <formula>5</formula>
    </cfRule>
    <cfRule type="cellIs" priority="391" operator="equal" aboveAverage="0" equalAverage="0" bottom="0" percent="0" rank="0" text="" dxfId="389">
      <formula>4</formula>
    </cfRule>
    <cfRule type="cellIs" priority="392" operator="equal" aboveAverage="0" equalAverage="0" bottom="0" percent="0" rank="0" text="" dxfId="390">
      <formula>3</formula>
    </cfRule>
  </conditionalFormatting>
  <conditionalFormatting sqref="L4">
    <cfRule type="expression" priority="393" aboveAverage="0" equalAverage="0" bottom="0" percent="0" rank="0" text="" dxfId="391">
      <formula>$D$1&lt;L4</formula>
    </cfRule>
    <cfRule type="expression" priority="394" aboveAverage="0" equalAverage="0" bottom="0" percent="0" rank="0" text="" dxfId="392">
      <formula>$D$1&gt;L4</formula>
    </cfRule>
  </conditionalFormatting>
  <conditionalFormatting sqref="L5">
    <cfRule type="cellIs" priority="395" operator="equal" aboveAverage="0" equalAverage="0" bottom="0" percent="0" rank="0" text="" dxfId="393">
      <formula>5</formula>
    </cfRule>
    <cfRule type="cellIs" priority="396" operator="equal" aboveAverage="0" equalAverage="0" bottom="0" percent="0" rank="0" text="" dxfId="394">
      <formula>4</formula>
    </cfRule>
    <cfRule type="cellIs" priority="397" operator="equal" aboveAverage="0" equalAverage="0" bottom="0" percent="0" rank="0" text="" dxfId="395">
      <formula>3</formula>
    </cfRule>
  </conditionalFormatting>
  <conditionalFormatting sqref="L4">
    <cfRule type="expression" priority="398" aboveAverage="0" equalAverage="0" bottom="0" percent="0" rank="0" text="" dxfId="396">
      <formula>$D$1&lt;L4</formula>
    </cfRule>
    <cfRule type="expression" priority="399" aboveAverage="0" equalAverage="0" bottom="0" percent="0" rank="0" text="" dxfId="397">
      <formula>$D$1&gt;L4</formula>
    </cfRule>
  </conditionalFormatting>
  <conditionalFormatting sqref="L5">
    <cfRule type="cellIs" priority="400" operator="equal" aboveAverage="0" equalAverage="0" bottom="0" percent="0" rank="0" text="" dxfId="398">
      <formula>5</formula>
    </cfRule>
    <cfRule type="cellIs" priority="401" operator="equal" aboveAverage="0" equalAverage="0" bottom="0" percent="0" rank="0" text="" dxfId="399">
      <formula>4</formula>
    </cfRule>
    <cfRule type="cellIs" priority="402" operator="equal" aboveAverage="0" equalAverage="0" bottom="0" percent="0" rank="0" text="" dxfId="400">
      <formula>3</formula>
    </cfRule>
  </conditionalFormatting>
  <conditionalFormatting sqref="L4">
    <cfRule type="expression" priority="403" aboveAverage="0" equalAverage="0" bottom="0" percent="0" rank="0" text="" dxfId="401">
      <formula>$D$1&lt;L4</formula>
    </cfRule>
    <cfRule type="expression" priority="404" aboveAverage="0" equalAverage="0" bottom="0" percent="0" rank="0" text="" dxfId="402">
      <formula>$D$1&gt;L4</formula>
    </cfRule>
  </conditionalFormatting>
  <conditionalFormatting sqref="L4">
    <cfRule type="expression" priority="405" aboveAverage="0" equalAverage="0" bottom="0" percent="0" rank="0" text="" dxfId="403">
      <formula>$D$1&lt;L4</formula>
    </cfRule>
    <cfRule type="expression" priority="406" aboveAverage="0" equalAverage="0" bottom="0" percent="0" rank="0" text="" dxfId="404">
      <formula>$D$1&gt;L4</formula>
    </cfRule>
  </conditionalFormatting>
  <conditionalFormatting sqref="L4">
    <cfRule type="expression" priority="407" aboveAverage="0" equalAverage="0" bottom="0" percent="0" rank="0" text="" dxfId="405">
      <formula>$D$1&lt;L4</formula>
    </cfRule>
    <cfRule type="expression" priority="408" aboveAverage="0" equalAverage="0" bottom="0" percent="0" rank="0" text="" dxfId="406">
      <formula>$D$1&gt;L4</formula>
    </cfRule>
  </conditionalFormatting>
  <conditionalFormatting sqref="L4">
    <cfRule type="expression" priority="409" aboveAverage="0" equalAverage="0" bottom="0" percent="0" rank="0" text="" dxfId="407">
      <formula>$D$1&lt;L4</formula>
    </cfRule>
    <cfRule type="expression" priority="410" aboveAverage="0" equalAverage="0" bottom="0" percent="0" rank="0" text="" dxfId="408">
      <formula>$D$1&gt;L4</formula>
    </cfRule>
  </conditionalFormatting>
  <conditionalFormatting sqref="L4">
    <cfRule type="expression" priority="411" aboveAverage="0" equalAverage="0" bottom="0" percent="0" rank="0" text="" dxfId="409">
      <formula>$D$1&lt;L4</formula>
    </cfRule>
    <cfRule type="expression" priority="412" aboveAverage="0" equalAverage="0" bottom="0" percent="0" rank="0" text="" dxfId="410">
      <formula>$D$1&gt;L4</formula>
    </cfRule>
  </conditionalFormatting>
  <conditionalFormatting sqref="L4">
    <cfRule type="expression" priority="413" aboveAverage="0" equalAverage="0" bottom="0" percent="0" rank="0" text="" dxfId="411">
      <formula>$D$1&lt;L4</formula>
    </cfRule>
    <cfRule type="expression" priority="414" aboveAverage="0" equalAverage="0" bottom="0" percent="0" rank="0" text="" dxfId="412">
      <formula>$D$1&gt;L4</formula>
    </cfRule>
  </conditionalFormatting>
  <conditionalFormatting sqref="L4">
    <cfRule type="expression" priority="415" aboveAverage="0" equalAverage="0" bottom="0" percent="0" rank="0" text="" dxfId="413">
      <formula>$D$1&lt;L4</formula>
    </cfRule>
    <cfRule type="expression" priority="416" aboveAverage="0" equalAverage="0" bottom="0" percent="0" rank="0" text="" dxfId="414">
      <formula>$D$1&gt;L4</formula>
    </cfRule>
  </conditionalFormatting>
  <conditionalFormatting sqref="L4">
    <cfRule type="expression" priority="417" aboveAverage="0" equalAverage="0" bottom="0" percent="0" rank="0" text="" dxfId="415">
      <formula>$D$1&lt;L4</formula>
    </cfRule>
    <cfRule type="expression" priority="418" aboveAverage="0" equalAverage="0" bottom="0" percent="0" rank="0" text="" dxfId="416">
      <formula>$D$1&gt;L4</formula>
    </cfRule>
  </conditionalFormatting>
  <conditionalFormatting sqref="L4">
    <cfRule type="expression" priority="419" aboveAverage="0" equalAverage="0" bottom="0" percent="0" rank="0" text="" dxfId="417">
      <formula>$D$1&lt;L4</formula>
    </cfRule>
    <cfRule type="expression" priority="420" aboveAverage="0" equalAverage="0" bottom="0" percent="0" rank="0" text="" dxfId="418">
      <formula>$D$1&gt;L4</formula>
    </cfRule>
  </conditionalFormatting>
  <conditionalFormatting sqref="L4">
    <cfRule type="expression" priority="421" aboveAverage="0" equalAverage="0" bottom="0" percent="0" rank="0" text="" dxfId="419">
      <formula>$D$1&lt;L4</formula>
    </cfRule>
    <cfRule type="expression" priority="422" aboveAverage="0" equalAverage="0" bottom="0" percent="0" rank="0" text="" dxfId="420">
      <formula>$D$1&gt;L4</formula>
    </cfRule>
  </conditionalFormatting>
  <conditionalFormatting sqref="L4">
    <cfRule type="expression" priority="423" aboveAverage="0" equalAverage="0" bottom="0" percent="0" rank="0" text="" dxfId="421">
      <formula>$D$1&lt;L4</formula>
    </cfRule>
    <cfRule type="expression" priority="424" aboveAverage="0" equalAverage="0" bottom="0" percent="0" rank="0" text="" dxfId="422">
      <formula>$D$1&gt;L4</formula>
    </cfRule>
  </conditionalFormatting>
  <conditionalFormatting sqref="L4">
    <cfRule type="expression" priority="425" aboveAverage="0" equalAverage="0" bottom="0" percent="0" rank="0" text="" dxfId="423">
      <formula>$D$1&lt;L4</formula>
    </cfRule>
    <cfRule type="expression" priority="426" aboveAverage="0" equalAverage="0" bottom="0" percent="0" rank="0" text="" dxfId="424">
      <formula>$D$1&gt;L4</formula>
    </cfRule>
  </conditionalFormatting>
  <conditionalFormatting sqref="L4">
    <cfRule type="expression" priority="427" aboveAverage="0" equalAverage="0" bottom="0" percent="0" rank="0" text="" dxfId="425">
      <formula>$D$1&lt;L4</formula>
    </cfRule>
    <cfRule type="expression" priority="428" aboveAverage="0" equalAverage="0" bottom="0" percent="0" rank="0" text="" dxfId="426">
      <formula>$D$1&gt;L4</formula>
    </cfRule>
  </conditionalFormatting>
  <conditionalFormatting sqref="L4">
    <cfRule type="expression" priority="429" aboveAverage="0" equalAverage="0" bottom="0" percent="0" rank="0" text="" dxfId="427">
      <formula>$D$1&lt;L4</formula>
    </cfRule>
    <cfRule type="expression" priority="430" aboveAverage="0" equalAverage="0" bottom="0" percent="0" rank="0" text="" dxfId="428">
      <formula>$D$1&gt;L4</formula>
    </cfRule>
  </conditionalFormatting>
  <conditionalFormatting sqref="L4">
    <cfRule type="expression" priority="431" aboveAverage="0" equalAverage="0" bottom="0" percent="0" rank="0" text="" dxfId="429">
      <formula>$D$1&lt;L4</formula>
    </cfRule>
    <cfRule type="expression" priority="432" aboveAverage="0" equalAverage="0" bottom="0" percent="0" rank="0" text="" dxfId="430">
      <formula>$D$1&gt;L4</formula>
    </cfRule>
  </conditionalFormatting>
  <conditionalFormatting sqref="G3">
    <cfRule type="expression" priority="433" aboveAverage="0" equalAverage="0" bottom="0" percent="0" rank="0" text="" dxfId="431">
      <formula>$D$1&lt;G3</formula>
    </cfRule>
    <cfRule type="expression" priority="434" aboveAverage="0" equalAverage="0" bottom="0" percent="0" rank="0" text="" dxfId="432">
      <formula>$D$1&gt;G3</formula>
    </cfRule>
  </conditionalFormatting>
  <conditionalFormatting sqref="G3">
    <cfRule type="expression" priority="435" aboveAverage="0" equalAverage="0" bottom="0" percent="0" rank="0" text="" dxfId="433">
      <formula>$D$1&lt;G3</formula>
    </cfRule>
    <cfRule type="expression" priority="436" aboveAverage="0" equalAverage="0" bottom="0" percent="0" rank="0" text="" dxfId="434">
      <formula>$D$1&gt;G3</formula>
    </cfRule>
  </conditionalFormatting>
  <conditionalFormatting sqref="G3">
    <cfRule type="expression" priority="437" aboveAverage="0" equalAverage="0" bottom="0" percent="0" rank="0" text="" dxfId="435">
      <formula>$D$1&lt;G3</formula>
    </cfRule>
    <cfRule type="expression" priority="438" aboveAverage="0" equalAverage="0" bottom="0" percent="0" rank="0" text="" dxfId="436">
      <formula>$D$1&gt;G3</formula>
    </cfRule>
  </conditionalFormatting>
  <conditionalFormatting sqref="F4">
    <cfRule type="expression" priority="439" aboveAverage="0" equalAverage="0" bottom="0" percent="0" rank="0" text="" dxfId="437">
      <formula>$D$1&lt;F4</formula>
    </cfRule>
    <cfRule type="expression" priority="440" aboveAverage="0" equalAverage="0" bottom="0" percent="0" rank="0" text="" dxfId="438">
      <formula>$D$1&gt;F4</formula>
    </cfRule>
  </conditionalFormatting>
  <conditionalFormatting sqref="F4">
    <cfRule type="expression" priority="441" aboveAverage="0" equalAverage="0" bottom="0" percent="0" rank="0" text="" dxfId="439">
      <formula>$D$1&lt;F4</formula>
    </cfRule>
    <cfRule type="expression" priority="442" aboveAverage="0" equalAverage="0" bottom="0" percent="0" rank="0" text="" dxfId="440">
      <formula>$D$1&gt;F4</formula>
    </cfRule>
  </conditionalFormatting>
  <conditionalFormatting sqref="F4">
    <cfRule type="expression" priority="443" aboveAverage="0" equalAverage="0" bottom="0" percent="0" rank="0" text="" dxfId="441">
      <formula>$D$1&lt;F4</formula>
    </cfRule>
    <cfRule type="expression" priority="444" aboveAverage="0" equalAverage="0" bottom="0" percent="0" rank="0" text="" dxfId="442">
      <formula>$D$1&gt;F4</formula>
    </cfRule>
  </conditionalFormatting>
  <conditionalFormatting sqref="F4">
    <cfRule type="expression" priority="445" aboveAverage="0" equalAverage="0" bottom="0" percent="0" rank="0" text="" dxfId="443">
      <formula>$D$1&lt;F4</formula>
    </cfRule>
    <cfRule type="expression" priority="446" aboveAverage="0" equalAverage="0" bottom="0" percent="0" rank="0" text="" dxfId="444">
      <formula>$D$1&gt;F4</formula>
    </cfRule>
  </conditionalFormatting>
  <conditionalFormatting sqref="F4">
    <cfRule type="expression" priority="447" aboveAverage="0" equalAverage="0" bottom="0" percent="0" rank="0" text="" dxfId="445">
      <formula>$D$1&lt;F4</formula>
    </cfRule>
    <cfRule type="expression" priority="448" aboveAverage="0" equalAverage="0" bottom="0" percent="0" rank="0" text="" dxfId="446">
      <formula>$D$1&gt;F4</formula>
    </cfRule>
  </conditionalFormatting>
  <conditionalFormatting sqref="F4">
    <cfRule type="expression" priority="449" aboveAverage="0" equalAverage="0" bottom="0" percent="0" rank="0" text="" dxfId="447">
      <formula>$D$1&lt;F4</formula>
    </cfRule>
    <cfRule type="expression" priority="450" aboveAverage="0" equalAverage="0" bottom="0" percent="0" rank="0" text="" dxfId="448">
      <formula>$D$1&gt;F4</formula>
    </cfRule>
  </conditionalFormatting>
  <conditionalFormatting sqref="F4">
    <cfRule type="expression" priority="451" aboveAverage="0" equalAverage="0" bottom="0" percent="0" rank="0" text="" dxfId="449">
      <formula>$D$1&lt;F4</formula>
    </cfRule>
    <cfRule type="expression" priority="452" aboveAverage="0" equalAverage="0" bottom="0" percent="0" rank="0" text="" dxfId="0">
      <formula>$D$1&gt;F4</formula>
    </cfRule>
  </conditionalFormatting>
  <conditionalFormatting sqref="F4">
    <cfRule type="expression" priority="453" aboveAverage="0" equalAverage="0" bottom="0" percent="0" rank="0" text="" dxfId="1">
      <formula>$D$1&lt;F4</formula>
    </cfRule>
    <cfRule type="expression" priority="454" aboveAverage="0" equalAverage="0" bottom="0" percent="0" rank="0" text="" dxfId="2">
      <formula>$D$1&gt;F4</formula>
    </cfRule>
  </conditionalFormatting>
  <conditionalFormatting sqref="F4">
    <cfRule type="expression" priority="455" aboveAverage="0" equalAverage="0" bottom="0" percent="0" rank="0" text="" dxfId="3">
      <formula>$D$1&lt;F4</formula>
    </cfRule>
    <cfRule type="expression" priority="456" aboveAverage="0" equalAverage="0" bottom="0" percent="0" rank="0" text="" dxfId="4">
      <formula>$D$1&gt;F4</formula>
    </cfRule>
  </conditionalFormatting>
  <conditionalFormatting sqref="F4">
    <cfRule type="expression" priority="457" aboveAverage="0" equalAverage="0" bottom="0" percent="0" rank="0" text="" dxfId="5">
      <formula>$D$1&lt;F4</formula>
    </cfRule>
    <cfRule type="expression" priority="458" aboveAverage="0" equalAverage="0" bottom="0" percent="0" rank="0" text="" dxfId="6">
      <formula>$D$1&gt;F4</formula>
    </cfRule>
  </conditionalFormatting>
  <conditionalFormatting sqref="F4">
    <cfRule type="expression" priority="459" aboveAverage="0" equalAverage="0" bottom="0" percent="0" rank="0" text="" dxfId="7">
      <formula>$D$1&lt;F4</formula>
    </cfRule>
    <cfRule type="expression" priority="460" aboveAverage="0" equalAverage="0" bottom="0" percent="0" rank="0" text="" dxfId="8">
      <formula>$D$1&gt;F4</formula>
    </cfRule>
  </conditionalFormatting>
  <conditionalFormatting sqref="F4">
    <cfRule type="expression" priority="461" aboveAverage="0" equalAverage="0" bottom="0" percent="0" rank="0" text="" dxfId="9">
      <formula>$D$1&lt;F4</formula>
    </cfRule>
    <cfRule type="expression" priority="462" aboveAverage="0" equalAverage="0" bottom="0" percent="0" rank="0" text="" dxfId="10">
      <formula>$D$1&gt;F4</formula>
    </cfRule>
  </conditionalFormatting>
  <conditionalFormatting sqref="F4">
    <cfRule type="expression" priority="463" aboveAverage="0" equalAverage="0" bottom="0" percent="0" rank="0" text="" dxfId="11">
      <formula>$D$1&lt;F4</formula>
    </cfRule>
    <cfRule type="expression" priority="464" aboveAverage="0" equalAverage="0" bottom="0" percent="0" rank="0" text="" dxfId="12">
      <formula>$D$1&gt;F4</formula>
    </cfRule>
  </conditionalFormatting>
  <conditionalFormatting sqref="F4">
    <cfRule type="expression" priority="465" aboveAverage="0" equalAverage="0" bottom="0" percent="0" rank="0" text="" dxfId="13">
      <formula>$D$1&lt;F4</formula>
    </cfRule>
    <cfRule type="expression" priority="466" aboveAverage="0" equalAverage="0" bottom="0" percent="0" rank="0" text="" dxfId="14">
      <formula>$D$1&gt;F4</formula>
    </cfRule>
  </conditionalFormatting>
  <conditionalFormatting sqref="F4">
    <cfRule type="expression" priority="467" aboveAverage="0" equalAverage="0" bottom="0" percent="0" rank="0" text="" dxfId="15">
      <formula>$D$1&lt;F4</formula>
    </cfRule>
    <cfRule type="expression" priority="468" aboveAverage="0" equalAverage="0" bottom="0" percent="0" rank="0" text="" dxfId="16">
      <formula>$D$1&gt;F4</formula>
    </cfRule>
  </conditionalFormatting>
  <conditionalFormatting sqref="F4">
    <cfRule type="expression" priority="469" aboveAverage="0" equalAverage="0" bottom="0" percent="0" rank="0" text="" dxfId="17">
      <formula>$D$1&lt;F4</formula>
    </cfRule>
    <cfRule type="expression" priority="470" aboveAverage="0" equalAverage="0" bottom="0" percent="0" rank="0" text="" dxfId="18">
      <formula>$D$1&gt;F4</formula>
    </cfRule>
  </conditionalFormatting>
  <conditionalFormatting sqref="F4">
    <cfRule type="expression" priority="471" aboveAverage="0" equalAverage="0" bottom="0" percent="0" rank="0" text="" dxfId="19">
      <formula>$D$1&lt;F4</formula>
    </cfRule>
    <cfRule type="expression" priority="472" aboveAverage="0" equalAverage="0" bottom="0" percent="0" rank="0" text="" dxfId="20">
      <formula>$D$1&gt;F4</formula>
    </cfRule>
  </conditionalFormatting>
  <conditionalFormatting sqref="F4">
    <cfRule type="expression" priority="473" aboveAverage="0" equalAverage="0" bottom="0" percent="0" rank="0" text="" dxfId="21">
      <formula>$D$1&lt;F4</formula>
    </cfRule>
    <cfRule type="expression" priority="474" aboveAverage="0" equalAverage="0" bottom="0" percent="0" rank="0" text="" dxfId="22">
      <formula>$D$1&gt;F4</formula>
    </cfRule>
  </conditionalFormatting>
  <conditionalFormatting sqref="F4">
    <cfRule type="expression" priority="475" aboveAverage="0" equalAverage="0" bottom="0" percent="0" rank="0" text="" dxfId="23">
      <formula>$D$1&lt;F4</formula>
    </cfRule>
    <cfRule type="expression" priority="476" aboveAverage="0" equalAverage="0" bottom="0" percent="0" rank="0" text="" dxfId="24">
      <formula>$D$1&gt;F4</formula>
    </cfRule>
  </conditionalFormatting>
  <conditionalFormatting sqref="F4">
    <cfRule type="expression" priority="477" aboveAverage="0" equalAverage="0" bottom="0" percent="0" rank="0" text="" dxfId="25">
      <formula>$D$1&lt;F4</formula>
    </cfRule>
    <cfRule type="expression" priority="478" aboveAverage="0" equalAverage="0" bottom="0" percent="0" rank="0" text="" dxfId="26">
      <formula>$D$1&gt;F4</formula>
    </cfRule>
  </conditionalFormatting>
  <conditionalFormatting sqref="H4">
    <cfRule type="expression" priority="479" aboveAverage="0" equalAverage="0" bottom="0" percent="0" rank="0" text="" dxfId="27">
      <formula>$D$1&lt;H4</formula>
    </cfRule>
    <cfRule type="expression" priority="480" aboveAverage="0" equalAverage="0" bottom="0" percent="0" rank="0" text="" dxfId="28">
      <formula>$D$1&gt;H4</formula>
    </cfRule>
  </conditionalFormatting>
  <conditionalFormatting sqref="H4">
    <cfRule type="expression" priority="481" aboveAverage="0" equalAverage="0" bottom="0" percent="0" rank="0" text="" dxfId="29">
      <formula>$D$1&lt;H4</formula>
    </cfRule>
    <cfRule type="expression" priority="482" aboveAverage="0" equalAverage="0" bottom="0" percent="0" rank="0" text="" dxfId="30">
      <formula>$D$1&gt;H4</formula>
    </cfRule>
  </conditionalFormatting>
  <conditionalFormatting sqref="H4">
    <cfRule type="expression" priority="483" aboveAverage="0" equalAverage="0" bottom="0" percent="0" rank="0" text="" dxfId="31">
      <formula>$D$1&lt;H4</formula>
    </cfRule>
    <cfRule type="expression" priority="484" aboveAverage="0" equalAverage="0" bottom="0" percent="0" rank="0" text="" dxfId="32">
      <formula>$D$1&gt;H4</formula>
    </cfRule>
  </conditionalFormatting>
  <conditionalFormatting sqref="H5">
    <cfRule type="cellIs" priority="485" operator="equal" aboveAverage="0" equalAverage="0" bottom="0" percent="0" rank="0" text="" dxfId="33">
      <formula>5</formula>
    </cfRule>
    <cfRule type="cellIs" priority="486" operator="equal" aboveAverage="0" equalAverage="0" bottom="0" percent="0" rank="0" text="" dxfId="34">
      <formula>4</formula>
    </cfRule>
    <cfRule type="cellIs" priority="487" operator="equal" aboveAverage="0" equalAverage="0" bottom="0" percent="0" rank="0" text="" dxfId="35">
      <formula>3</formula>
    </cfRule>
  </conditionalFormatting>
  <conditionalFormatting sqref="H4">
    <cfRule type="expression" priority="488" aboveAverage="0" equalAverage="0" bottom="0" percent="0" rank="0" text="" dxfId="36">
      <formula>$D$1&lt;H4</formula>
    </cfRule>
    <cfRule type="expression" priority="489" aboveAverage="0" equalAverage="0" bottom="0" percent="0" rank="0" text="" dxfId="37">
      <formula>$D$1&gt;H4</formula>
    </cfRule>
  </conditionalFormatting>
  <conditionalFormatting sqref="J3:L3">
    <cfRule type="expression" priority="490" aboveAverage="0" equalAverage="0" bottom="0" percent="0" rank="0" text="" dxfId="38">
      <formula>$D$1&lt;J3</formula>
    </cfRule>
    <cfRule type="expression" priority="491" aboveAverage="0" equalAverage="0" bottom="0" percent="0" rank="0" text="" dxfId="39">
      <formula>$D$1&gt;J3</formula>
    </cfRule>
  </conditionalFormatting>
  <conditionalFormatting sqref="N5">
    <cfRule type="cellIs" priority="492" operator="equal" aboveAverage="0" equalAverage="0" bottom="0" percent="0" rank="0" text="" dxfId="40">
      <formula>5</formula>
    </cfRule>
    <cfRule type="cellIs" priority="493" operator="equal" aboveAverage="0" equalAverage="0" bottom="0" percent="0" rank="0" text="" dxfId="0">
      <formula>4</formula>
    </cfRule>
    <cfRule type="cellIs" priority="494" operator="equal" aboveAverage="0" equalAverage="0" bottom="0" percent="0" rank="0" text="" dxfId="1">
      <formula>3</formula>
    </cfRule>
  </conditionalFormatting>
  <conditionalFormatting sqref="I5">
    <cfRule type="cellIs" priority="495" operator="equal" aboveAverage="0" equalAverage="0" bottom="0" percent="0" rank="0" text="" dxfId="2">
      <formula>5</formula>
    </cfRule>
    <cfRule type="cellIs" priority="496" operator="equal" aboveAverage="0" equalAverage="0" bottom="0" percent="0" rank="0" text="" dxfId="3">
      <formula>4</formula>
    </cfRule>
    <cfRule type="cellIs" priority="497" operator="equal" aboveAverage="0" equalAverage="0" bottom="0" percent="0" rank="0" text="" dxfId="4">
      <formula>3</formula>
    </cfRule>
  </conditionalFormatting>
  <conditionalFormatting sqref="N5">
    <cfRule type="cellIs" priority="498" operator="equal" aboveAverage="0" equalAverage="0" bottom="0" percent="0" rank="0" text="" dxfId="5">
      <formula>5</formula>
    </cfRule>
    <cfRule type="cellIs" priority="499" operator="equal" aboveAverage="0" equalAverage="0" bottom="0" percent="0" rank="0" text="" dxfId="6">
      <formula>4</formula>
    </cfRule>
    <cfRule type="cellIs" priority="500" operator="equal" aboveAverage="0" equalAverage="0" bottom="0" percent="0" rank="0" text="" dxfId="7">
      <formula>3</formula>
    </cfRule>
  </conditionalFormatting>
  <conditionalFormatting sqref="N4">
    <cfRule type="expression" priority="501" aboveAverage="0" equalAverage="0" bottom="0" percent="0" rank="0" text="" dxfId="8">
      <formula>$D$1&lt;N4</formula>
    </cfRule>
    <cfRule type="expression" priority="502" aboveAverage="0" equalAverage="0" bottom="0" percent="0" rank="0" text="" dxfId="9">
      <formula>$D$1&gt;N4</formula>
    </cfRule>
  </conditionalFormatting>
  <conditionalFormatting sqref="N5">
    <cfRule type="cellIs" priority="503" operator="equal" aboveAverage="0" equalAverage="0" bottom="0" percent="0" rank="0" text="" dxfId="10">
      <formula>5</formula>
    </cfRule>
    <cfRule type="cellIs" priority="504" operator="equal" aboveAverage="0" equalAverage="0" bottom="0" percent="0" rank="0" text="" dxfId="11">
      <formula>4</formula>
    </cfRule>
    <cfRule type="cellIs" priority="505" operator="equal" aboveAverage="0" equalAverage="0" bottom="0" percent="0" rank="0" text="" dxfId="12">
      <formula>3</formula>
    </cfRule>
  </conditionalFormatting>
  <conditionalFormatting sqref="N4">
    <cfRule type="expression" priority="506" aboveAverage="0" equalAverage="0" bottom="0" percent="0" rank="0" text="" dxfId="13">
      <formula>$D$1&lt;N4</formula>
    </cfRule>
    <cfRule type="expression" priority="507" aboveAverage="0" equalAverage="0" bottom="0" percent="0" rank="0" text="" dxfId="14">
      <formula>$D$1&gt;N4</formula>
    </cfRule>
  </conditionalFormatting>
  <conditionalFormatting sqref="N5">
    <cfRule type="cellIs" priority="508" operator="equal" aboveAverage="0" equalAverage="0" bottom="0" percent="0" rank="0" text="" dxfId="15">
      <formula>5</formula>
    </cfRule>
    <cfRule type="cellIs" priority="509" operator="equal" aboveAverage="0" equalAverage="0" bottom="0" percent="0" rank="0" text="" dxfId="16">
      <formula>4</formula>
    </cfRule>
    <cfRule type="cellIs" priority="510" operator="equal" aboveAverage="0" equalAverage="0" bottom="0" percent="0" rank="0" text="" dxfId="17">
      <formula>3</formula>
    </cfRule>
  </conditionalFormatting>
  <conditionalFormatting sqref="N4">
    <cfRule type="expression" priority="511" aboveAverage="0" equalAverage="0" bottom="0" percent="0" rank="0" text="" dxfId="18">
      <formula>$D$1&lt;N4</formula>
    </cfRule>
    <cfRule type="expression" priority="512" aboveAverage="0" equalAverage="0" bottom="0" percent="0" rank="0" text="" dxfId="19">
      <formula>$D$1&gt;N4</formula>
    </cfRule>
  </conditionalFormatting>
  <conditionalFormatting sqref="N4">
    <cfRule type="expression" priority="513" aboveAverage="0" equalAverage="0" bottom="0" percent="0" rank="0" text="" dxfId="20">
      <formula>$D$1&lt;N4</formula>
    </cfRule>
    <cfRule type="expression" priority="514" aboveAverage="0" equalAverage="0" bottom="0" percent="0" rank="0" text="" dxfId="21">
      <formula>$D$1&gt;N4</formula>
    </cfRule>
  </conditionalFormatting>
  <conditionalFormatting sqref="N4">
    <cfRule type="expression" priority="515" aboveAverage="0" equalAverage="0" bottom="0" percent="0" rank="0" text="" dxfId="22">
      <formula>$D$1&lt;N4</formula>
    </cfRule>
    <cfRule type="expression" priority="516" aboveAverage="0" equalAverage="0" bottom="0" percent="0" rank="0" text="" dxfId="23">
      <formula>$D$1&gt;N4</formula>
    </cfRule>
  </conditionalFormatting>
  <conditionalFormatting sqref="N4">
    <cfRule type="expression" priority="517" aboveAverage="0" equalAverage="0" bottom="0" percent="0" rank="0" text="" dxfId="24">
      <formula>$D$1&lt;N4</formula>
    </cfRule>
    <cfRule type="expression" priority="518" aboveAverage="0" equalAverage="0" bottom="0" percent="0" rank="0" text="" dxfId="25">
      <formula>$D$1&gt;N4</formula>
    </cfRule>
  </conditionalFormatting>
  <conditionalFormatting sqref="N4">
    <cfRule type="expression" priority="519" aboveAverage="0" equalAverage="0" bottom="0" percent="0" rank="0" text="" dxfId="26">
      <formula>$D$1&lt;N4</formula>
    </cfRule>
    <cfRule type="expression" priority="520" aboveAverage="0" equalAverage="0" bottom="0" percent="0" rank="0" text="" dxfId="27">
      <formula>$D$1&gt;N4</formula>
    </cfRule>
  </conditionalFormatting>
  <conditionalFormatting sqref="N4">
    <cfRule type="expression" priority="521" aboveAverage="0" equalAverage="0" bottom="0" percent="0" rank="0" text="" dxfId="28">
      <formula>$D$1&lt;N4</formula>
    </cfRule>
    <cfRule type="expression" priority="522" aboveAverage="0" equalAverage="0" bottom="0" percent="0" rank="0" text="" dxfId="29">
      <formula>$D$1&gt;N4</formula>
    </cfRule>
  </conditionalFormatting>
  <conditionalFormatting sqref="N4">
    <cfRule type="expression" priority="523" aboveAverage="0" equalAverage="0" bottom="0" percent="0" rank="0" text="" dxfId="30">
      <formula>$D$1&lt;N4</formula>
    </cfRule>
    <cfRule type="expression" priority="524" aboveAverage="0" equalAverage="0" bottom="0" percent="0" rank="0" text="" dxfId="31">
      <formula>$D$1&gt;N4</formula>
    </cfRule>
  </conditionalFormatting>
  <conditionalFormatting sqref="H4">
    <cfRule type="expression" priority="525" aboveAverage="0" equalAverage="0" bottom="0" percent="0" rank="0" text="" dxfId="32">
      <formula>$D$1&lt;H4</formula>
    </cfRule>
    <cfRule type="expression" priority="526" aboveAverage="0" equalAverage="0" bottom="0" percent="0" rank="0" text="" dxfId="33">
      <formula>$D$1&gt;H4</formula>
    </cfRule>
  </conditionalFormatting>
  <conditionalFormatting sqref="J3:L3">
    <cfRule type="expression" priority="527" aboveAverage="0" equalAverage="0" bottom="0" percent="0" rank="0" text="" dxfId="34">
      <formula>$D$1&lt;J3</formula>
    </cfRule>
    <cfRule type="expression" priority="528" aboveAverage="0" equalAverage="0" bottom="0" percent="0" rank="0" text="" dxfId="35">
      <formula>$D$1&gt;J3</formula>
    </cfRule>
  </conditionalFormatting>
  <conditionalFormatting sqref="K4">
    <cfRule type="expression" priority="529" aboveAverage="0" equalAverage="0" bottom="0" percent="0" rank="0" text="" dxfId="36">
      <formula>$D$1&lt;K4</formula>
    </cfRule>
    <cfRule type="expression" priority="530" aboveAverage="0" equalAverage="0" bottom="0" percent="0" rank="0" text="" dxfId="37">
      <formula>$D$1&gt;K4</formula>
    </cfRule>
  </conditionalFormatting>
  <conditionalFormatting sqref="K4">
    <cfRule type="expression" priority="531" aboveAverage="0" equalAverage="0" bottom="0" percent="0" rank="0" text="" dxfId="38">
      <formula>$D$1&lt;K4</formula>
    </cfRule>
    <cfRule type="expression" priority="532" aboveAverage="0" equalAverage="0" bottom="0" percent="0" rank="0" text="" dxfId="39">
      <formula>$D$1&gt;K4</formula>
    </cfRule>
  </conditionalFormatting>
  <conditionalFormatting sqref="K4">
    <cfRule type="expression" priority="533" aboveAverage="0" equalAverage="0" bottom="0" percent="0" rank="0" text="" dxfId="40">
      <formula>$D$1&lt;K4</formula>
    </cfRule>
    <cfRule type="expression" priority="534" aboveAverage="0" equalAverage="0" bottom="0" percent="0" rank="0" text="" dxfId="41">
      <formula>$D$1&gt;K4</formula>
    </cfRule>
  </conditionalFormatting>
  <conditionalFormatting sqref="K5">
    <cfRule type="cellIs" priority="535" operator="equal" aboveAverage="0" equalAverage="0" bottom="0" percent="0" rank="0" text="" dxfId="42">
      <formula>5</formula>
    </cfRule>
    <cfRule type="cellIs" priority="536" operator="equal" aboveAverage="0" equalAverage="0" bottom="0" percent="0" rank="0" text="" dxfId="43">
      <formula>4</formula>
    </cfRule>
    <cfRule type="cellIs" priority="537" operator="equal" aboveAverage="0" equalAverage="0" bottom="0" percent="0" rank="0" text="" dxfId="44">
      <formula>3</formula>
    </cfRule>
  </conditionalFormatting>
  <conditionalFormatting sqref="P5">
    <cfRule type="cellIs" priority="538" operator="equal" aboveAverage="0" equalAverage="0" bottom="0" percent="0" rank="0" text="" dxfId="45">
      <formula>5</formula>
    </cfRule>
    <cfRule type="cellIs" priority="539" operator="equal" aboveAverage="0" equalAverage="0" bottom="0" percent="0" rank="0" text="" dxfId="46">
      <formula>4</formula>
    </cfRule>
    <cfRule type="cellIs" priority="540" operator="equal" aboveAverage="0" equalAverage="0" bottom="0" percent="0" rank="0" text="" dxfId="47">
      <formula>3</formula>
    </cfRule>
  </conditionalFormatting>
  <conditionalFormatting sqref="P5">
    <cfRule type="cellIs" priority="541" operator="equal" aboveAverage="0" equalAverage="0" bottom="0" percent="0" rank="0" text="" dxfId="48">
      <formula>5</formula>
    </cfRule>
    <cfRule type="cellIs" priority="542" operator="equal" aboveAverage="0" equalAverage="0" bottom="0" percent="0" rank="0" text="" dxfId="49">
      <formula>4</formula>
    </cfRule>
    <cfRule type="cellIs" priority="543" operator="equal" aboveAverage="0" equalAverage="0" bottom="0" percent="0" rank="0" text="" dxfId="50">
      <formula>3</formula>
    </cfRule>
  </conditionalFormatting>
  <conditionalFormatting sqref="P4">
    <cfRule type="expression" priority="544" aboveAverage="0" equalAverage="0" bottom="0" percent="0" rank="0" text="" dxfId="51">
      <formula>$D$1&lt;P4</formula>
    </cfRule>
    <cfRule type="expression" priority="545" aboveAverage="0" equalAverage="0" bottom="0" percent="0" rank="0" text="" dxfId="52">
      <formula>$D$1&gt;P4</formula>
    </cfRule>
  </conditionalFormatting>
  <conditionalFormatting sqref="P4">
    <cfRule type="expression" priority="546" aboveAverage="0" equalAverage="0" bottom="0" percent="0" rank="0" text="" dxfId="53">
      <formula>$D$1&lt;P4</formula>
    </cfRule>
    <cfRule type="expression" priority="547" aboveAverage="0" equalAverage="0" bottom="0" percent="0" rank="0" text="" dxfId="54">
      <formula>$D$1&gt;P4</formula>
    </cfRule>
  </conditionalFormatting>
  <conditionalFormatting sqref="P4">
    <cfRule type="expression" priority="548" aboveAverage="0" equalAverage="0" bottom="0" percent="0" rank="0" text="" dxfId="55">
      <formula>$D$1&lt;P4</formula>
    </cfRule>
    <cfRule type="expression" priority="549" aboveAverage="0" equalAverage="0" bottom="0" percent="0" rank="0" text="" dxfId="56">
      <formula>$D$1&gt;P4</formula>
    </cfRule>
  </conditionalFormatting>
  <conditionalFormatting sqref="H5">
    <cfRule type="cellIs" priority="550" operator="equal" aboveAverage="0" equalAverage="0" bottom="0" percent="0" rank="0" text="" dxfId="57">
      <formula>5</formula>
    </cfRule>
    <cfRule type="cellIs" priority="551" operator="equal" aboveAverage="0" equalAverage="0" bottom="0" percent="0" rank="0" text="" dxfId="58">
      <formula>4</formula>
    </cfRule>
    <cfRule type="cellIs" priority="552" operator="equal" aboveAverage="0" equalAverage="0" bottom="0" percent="0" rank="0" text="" dxfId="59">
      <formula>3</formula>
    </cfRule>
  </conditionalFormatting>
  <conditionalFormatting sqref="H5">
    <cfRule type="cellIs" priority="553" operator="equal" aboveAverage="0" equalAverage="0" bottom="0" percent="0" rank="0" text="" dxfId="0">
      <formula>5</formula>
    </cfRule>
    <cfRule type="cellIs" priority="554" operator="equal" aboveAverage="0" equalAverage="0" bottom="0" percent="0" rank="0" text="" dxfId="1">
      <formula>4</formula>
    </cfRule>
    <cfRule type="cellIs" priority="555" operator="equal" aboveAverage="0" equalAverage="0" bottom="0" percent="0" rank="0" text="" dxfId="2">
      <formula>3</formula>
    </cfRule>
  </conditionalFormatting>
  <conditionalFormatting sqref="H3:H4">
    <cfRule type="expression" priority="556" aboveAverage="0" equalAverage="0" bottom="0" percent="0" rank="0" text="" dxfId="3">
      <formula>$D$1&lt;H3</formula>
    </cfRule>
    <cfRule type="expression" priority="557" aboveAverage="0" equalAverage="0" bottom="0" percent="0" rank="0" text="" dxfId="4">
      <formula>$D$1&gt;H3</formula>
    </cfRule>
  </conditionalFormatting>
  <conditionalFormatting sqref="H5">
    <cfRule type="cellIs" priority="558" operator="equal" aboveAverage="0" equalAverage="0" bottom="0" percent="0" rank="0" text="" dxfId="5">
      <formula>5</formula>
    </cfRule>
    <cfRule type="cellIs" priority="559" operator="equal" aboveAverage="0" equalAverage="0" bottom="0" percent="0" rank="0" text="" dxfId="6">
      <formula>4</formula>
    </cfRule>
    <cfRule type="cellIs" priority="560" operator="equal" aboveAverage="0" equalAverage="0" bottom="0" percent="0" rank="0" text="" dxfId="7">
      <formula>3</formula>
    </cfRule>
  </conditionalFormatting>
  <conditionalFormatting sqref="H4">
    <cfRule type="expression" priority="561" aboveAverage="0" equalAverage="0" bottom="0" percent="0" rank="0" text="" dxfId="8">
      <formula>$D$1&lt;H4</formula>
    </cfRule>
    <cfRule type="expression" priority="562" aboveAverage="0" equalAverage="0" bottom="0" percent="0" rank="0" text="" dxfId="9">
      <formula>$D$1&gt;H4</formula>
    </cfRule>
  </conditionalFormatting>
  <conditionalFormatting sqref="H4">
    <cfRule type="expression" priority="563" aboveAverage="0" equalAverage="0" bottom="0" percent="0" rank="0" text="" dxfId="10">
      <formula>$D$1&lt;H4</formula>
    </cfRule>
    <cfRule type="expression" priority="564" aboveAverage="0" equalAverage="0" bottom="0" percent="0" rank="0" text="" dxfId="11">
      <formula>$D$1&gt;H4</formula>
    </cfRule>
  </conditionalFormatting>
  <conditionalFormatting sqref="H4">
    <cfRule type="expression" priority="565" aboveAverage="0" equalAverage="0" bottom="0" percent="0" rank="0" text="" dxfId="12">
      <formula>$D$1&lt;H4</formula>
    </cfRule>
    <cfRule type="expression" priority="566" aboveAverage="0" equalAverage="0" bottom="0" percent="0" rank="0" text="" dxfId="13">
      <formula>$D$1&gt;H4</formula>
    </cfRule>
  </conditionalFormatting>
  <conditionalFormatting sqref="H5">
    <cfRule type="cellIs" priority="567" operator="equal" aboveAverage="0" equalAverage="0" bottom="0" percent="0" rank="0" text="" dxfId="14">
      <formula>5</formula>
    </cfRule>
    <cfRule type="cellIs" priority="568" operator="equal" aboveAverage="0" equalAverage="0" bottom="0" percent="0" rank="0" text="" dxfId="15">
      <formula>4</formula>
    </cfRule>
    <cfRule type="cellIs" priority="569" operator="equal" aboveAverage="0" equalAverage="0" bottom="0" percent="0" rank="0" text="" dxfId="16">
      <formula>3</formula>
    </cfRule>
  </conditionalFormatting>
  <conditionalFormatting sqref="H3:H4">
    <cfRule type="expression" priority="570" aboveAverage="0" equalAverage="0" bottom="0" percent="0" rank="0" text="" dxfId="17">
      <formula>$D$1&lt;H3</formula>
    </cfRule>
    <cfRule type="expression" priority="571" aboveAverage="0" equalAverage="0" bottom="0" percent="0" rank="0" text="" dxfId="18">
      <formula>$D$1&gt;H3</formula>
    </cfRule>
  </conditionalFormatting>
  <conditionalFormatting sqref="H5">
    <cfRule type="cellIs" priority="572" operator="equal" aboveAverage="0" equalAverage="0" bottom="0" percent="0" rank="0" text="" dxfId="19">
      <formula>5</formula>
    </cfRule>
    <cfRule type="cellIs" priority="573" operator="equal" aboveAverage="0" equalAverage="0" bottom="0" percent="0" rank="0" text="" dxfId="20">
      <formula>4</formula>
    </cfRule>
    <cfRule type="cellIs" priority="574" operator="equal" aboveAverage="0" equalAverage="0" bottom="0" percent="0" rank="0" text="" dxfId="21">
      <formula>3</formula>
    </cfRule>
  </conditionalFormatting>
  <conditionalFormatting sqref="H4">
    <cfRule type="expression" priority="575" aboveAverage="0" equalAverage="0" bottom="0" percent="0" rank="0" text="" dxfId="22">
      <formula>$D$1&lt;H4</formula>
    </cfRule>
    <cfRule type="expression" priority="576" aboveAverage="0" equalAverage="0" bottom="0" percent="0" rank="0" text="" dxfId="23">
      <formula>$D$1&gt;H4</formula>
    </cfRule>
  </conditionalFormatting>
  <conditionalFormatting sqref="H5">
    <cfRule type="cellIs" priority="577" operator="equal" aboveAverage="0" equalAverage="0" bottom="0" percent="0" rank="0" text="" dxfId="24">
      <formula>5</formula>
    </cfRule>
    <cfRule type="cellIs" priority="578" operator="equal" aboveAverage="0" equalAverage="0" bottom="0" percent="0" rank="0" text="" dxfId="25">
      <formula>4</formula>
    </cfRule>
    <cfRule type="cellIs" priority="579" operator="equal" aboveAverage="0" equalAverage="0" bottom="0" percent="0" rank="0" text="" dxfId="26">
      <formula>3</formula>
    </cfRule>
  </conditionalFormatting>
  <conditionalFormatting sqref="H4">
    <cfRule type="expression" priority="580" aboveAverage="0" equalAverage="0" bottom="0" percent="0" rank="0" text="" dxfId="27">
      <formula>$D$1&lt;H4</formula>
    </cfRule>
    <cfRule type="expression" priority="581" aboveAverage="0" equalAverage="0" bottom="0" percent="0" rank="0" text="" dxfId="28">
      <formula>$D$1&gt;H4</formula>
    </cfRule>
  </conditionalFormatting>
  <conditionalFormatting sqref="H4">
    <cfRule type="expression" priority="582" aboveAverage="0" equalAverage="0" bottom="0" percent="0" rank="0" text="" dxfId="29">
      <formula>$D$1&lt;H4</formula>
    </cfRule>
    <cfRule type="expression" priority="583" aboveAverage="0" equalAverage="0" bottom="0" percent="0" rank="0" text="" dxfId="30">
      <formula>$D$1&gt;H4</formula>
    </cfRule>
  </conditionalFormatting>
  <conditionalFormatting sqref="H4">
    <cfRule type="expression" priority="584" aboveAverage="0" equalAverage="0" bottom="0" percent="0" rank="0" text="" dxfId="31">
      <formula>$D$1&lt;H4</formula>
    </cfRule>
    <cfRule type="expression" priority="585" aboveAverage="0" equalAverage="0" bottom="0" percent="0" rank="0" text="" dxfId="32">
      <formula>$D$1&gt;H4</formula>
    </cfRule>
  </conditionalFormatting>
  <conditionalFormatting sqref="H4">
    <cfRule type="expression" priority="586" aboveAverage="0" equalAverage="0" bottom="0" percent="0" rank="0" text="" dxfId="33">
      <formula>$D$1&lt;H4</formula>
    </cfRule>
    <cfRule type="expression" priority="587" aboveAverage="0" equalAverage="0" bottom="0" percent="0" rank="0" text="" dxfId="34">
      <formula>$D$1&gt;H4</formula>
    </cfRule>
  </conditionalFormatting>
  <conditionalFormatting sqref="H4">
    <cfRule type="expression" priority="588" aboveAverage="0" equalAverage="0" bottom="0" percent="0" rank="0" text="" dxfId="35">
      <formula>$D$1&lt;H4</formula>
    </cfRule>
    <cfRule type="expression" priority="589" aboveAverage="0" equalAverage="0" bottom="0" percent="0" rank="0" text="" dxfId="36">
      <formula>$D$1&gt;H4</formula>
    </cfRule>
  </conditionalFormatting>
  <conditionalFormatting sqref="H4">
    <cfRule type="expression" priority="590" aboveAverage="0" equalAverage="0" bottom="0" percent="0" rank="0" text="" dxfId="37">
      <formula>$D$1&lt;H4</formula>
    </cfRule>
    <cfRule type="expression" priority="591" aboveAverage="0" equalAverage="0" bottom="0" percent="0" rank="0" text="" dxfId="38">
      <formula>$D$1&gt;H4</formula>
    </cfRule>
  </conditionalFormatting>
  <conditionalFormatting sqref="H4">
    <cfRule type="expression" priority="592" aboveAverage="0" equalAverage="0" bottom="0" percent="0" rank="0" text="" dxfId="39">
      <formula>$D$1&lt;H4</formula>
    </cfRule>
    <cfRule type="expression" priority="593" aboveAverage="0" equalAverage="0" bottom="0" percent="0" rank="0" text="" dxfId="40">
      <formula>$D$1&gt;H4</formula>
    </cfRule>
  </conditionalFormatting>
  <conditionalFormatting sqref="H4">
    <cfRule type="expression" priority="594" aboveAverage="0" equalAverage="0" bottom="0" percent="0" rank="0" text="" dxfId="41">
      <formula>$D$1&lt;H4</formula>
    </cfRule>
    <cfRule type="expression" priority="595" aboveAverage="0" equalAverage="0" bottom="0" percent="0" rank="0" text="" dxfId="42">
      <formula>$D$1&gt;H4</formula>
    </cfRule>
  </conditionalFormatting>
  <conditionalFormatting sqref="H4">
    <cfRule type="expression" priority="596" aboveAverage="0" equalAverage="0" bottom="0" percent="0" rank="0" text="" dxfId="43">
      <formula>$D$1&lt;H4</formula>
    </cfRule>
    <cfRule type="expression" priority="597" aboveAverage="0" equalAverage="0" bottom="0" percent="0" rank="0" text="" dxfId="44">
      <formula>$D$1&gt;H4</formula>
    </cfRule>
  </conditionalFormatting>
  <conditionalFormatting sqref="H4">
    <cfRule type="expression" priority="598" aboveAverage="0" equalAverage="0" bottom="0" percent="0" rank="0" text="" dxfId="45">
      <formula>$D$1&lt;H4</formula>
    </cfRule>
    <cfRule type="expression" priority="599" aboveAverage="0" equalAverage="0" bottom="0" percent="0" rank="0" text="" dxfId="46">
      <formula>$D$1&gt;H4</formula>
    </cfRule>
  </conditionalFormatting>
  <conditionalFormatting sqref="G5">
    <cfRule type="cellIs" priority="600" operator="equal" aboveAverage="0" equalAverage="0" bottom="0" percent="0" rank="0" text="" dxfId="47">
      <formula>5</formula>
    </cfRule>
    <cfRule type="cellIs" priority="601" operator="equal" aboveAverage="0" equalAverage="0" bottom="0" percent="0" rank="0" text="" dxfId="48">
      <formula>4</formula>
    </cfRule>
    <cfRule type="cellIs" priority="602" operator="equal" aboveAverage="0" equalAverage="0" bottom="0" percent="0" rank="0" text="" dxfId="49">
      <formula>3</formula>
    </cfRule>
  </conditionalFormatting>
  <conditionalFormatting sqref="G5">
    <cfRule type="cellIs" priority="603" operator="equal" aboveAverage="0" equalAverage="0" bottom="0" percent="0" rank="0" text="" dxfId="50">
      <formula>5</formula>
    </cfRule>
    <cfRule type="cellIs" priority="604" operator="equal" aboveAverage="0" equalAverage="0" bottom="0" percent="0" rank="0" text="" dxfId="51">
      <formula>4</formula>
    </cfRule>
    <cfRule type="cellIs" priority="605" operator="equal" aboveAverage="0" equalAverage="0" bottom="0" percent="0" rank="0" text="" dxfId="52">
      <formula>3</formula>
    </cfRule>
  </conditionalFormatting>
  <conditionalFormatting sqref="G4">
    <cfRule type="expression" priority="606" aboveAverage="0" equalAverage="0" bottom="0" percent="0" rank="0" text="" dxfId="53">
      <formula>$D$1&lt;G4</formula>
    </cfRule>
    <cfRule type="expression" priority="607" aboveAverage="0" equalAverage="0" bottom="0" percent="0" rank="0" text="" dxfId="54">
      <formula>$D$1&gt;G4</formula>
    </cfRule>
  </conditionalFormatting>
  <conditionalFormatting sqref="G5">
    <cfRule type="cellIs" priority="608" operator="equal" aboveAverage="0" equalAverage="0" bottom="0" percent="0" rank="0" text="" dxfId="55">
      <formula>5</formula>
    </cfRule>
    <cfRule type="cellIs" priority="609" operator="equal" aboveAverage="0" equalAverage="0" bottom="0" percent="0" rank="0" text="" dxfId="56">
      <formula>4</formula>
    </cfRule>
    <cfRule type="cellIs" priority="610" operator="equal" aboveAverage="0" equalAverage="0" bottom="0" percent="0" rank="0" text="" dxfId="57">
      <formula>3</formula>
    </cfRule>
  </conditionalFormatting>
  <conditionalFormatting sqref="G4">
    <cfRule type="expression" priority="611" aboveAverage="0" equalAverage="0" bottom="0" percent="0" rank="0" text="" dxfId="58">
      <formula>$D$1&lt;G4</formula>
    </cfRule>
    <cfRule type="expression" priority="612" aboveAverage="0" equalAverage="0" bottom="0" percent="0" rank="0" text="" dxfId="59">
      <formula>$D$1&gt;G4</formula>
    </cfRule>
  </conditionalFormatting>
  <conditionalFormatting sqref="G5">
    <cfRule type="cellIs" priority="613" operator="equal" aboveAverage="0" equalAverage="0" bottom="0" percent="0" rank="0" text="" dxfId="60">
      <formula>5</formula>
    </cfRule>
    <cfRule type="cellIs" priority="614" operator="equal" aboveAverage="0" equalAverage="0" bottom="0" percent="0" rank="0" text="" dxfId="61">
      <formula>4</formula>
    </cfRule>
    <cfRule type="cellIs" priority="615" operator="equal" aboveAverage="0" equalAverage="0" bottom="0" percent="0" rank="0" text="" dxfId="62">
      <formula>3</formula>
    </cfRule>
  </conditionalFormatting>
  <conditionalFormatting sqref="G4">
    <cfRule type="expression" priority="616" aboveAverage="0" equalAverage="0" bottom="0" percent="0" rank="0" text="" dxfId="63">
      <formula>$D$1&lt;G4</formula>
    </cfRule>
    <cfRule type="expression" priority="617" aboveAverage="0" equalAverage="0" bottom="0" percent="0" rank="0" text="" dxfId="64">
      <formula>$D$1&gt;G4</formula>
    </cfRule>
  </conditionalFormatting>
  <conditionalFormatting sqref="G4">
    <cfRule type="expression" priority="618" aboveAverage="0" equalAverage="0" bottom="0" percent="0" rank="0" text="" dxfId="65">
      <formula>$D$1&lt;G4</formula>
    </cfRule>
    <cfRule type="expression" priority="619" aboveAverage="0" equalAverage="0" bottom="0" percent="0" rank="0" text="" dxfId="66">
      <formula>$D$1&gt;G4</formula>
    </cfRule>
  </conditionalFormatting>
  <conditionalFormatting sqref="G4">
    <cfRule type="expression" priority="620" aboveAverage="0" equalAverage="0" bottom="0" percent="0" rank="0" text="" dxfId="67">
      <formula>$D$1&lt;G4</formula>
    </cfRule>
    <cfRule type="expression" priority="621" aboveAverage="0" equalAverage="0" bottom="0" percent="0" rank="0" text="" dxfId="68">
      <formula>$D$1&gt;G4</formula>
    </cfRule>
  </conditionalFormatting>
  <conditionalFormatting sqref="G4">
    <cfRule type="expression" priority="622" aboveAverage="0" equalAverage="0" bottom="0" percent="0" rank="0" text="" dxfId="69">
      <formula>$D$1&lt;G4</formula>
    </cfRule>
    <cfRule type="expression" priority="623" aboveAverage="0" equalAverage="0" bottom="0" percent="0" rank="0" text="" dxfId="70">
      <formula>$D$1&gt;G4</formula>
    </cfRule>
  </conditionalFormatting>
  <conditionalFormatting sqref="G4">
    <cfRule type="expression" priority="624" aboveAverage="0" equalAverage="0" bottom="0" percent="0" rank="0" text="" dxfId="71">
      <formula>$D$1&lt;G4</formula>
    </cfRule>
    <cfRule type="expression" priority="625" aboveAverage="0" equalAverage="0" bottom="0" percent="0" rank="0" text="" dxfId="72">
      <formula>$D$1&gt;G4</formula>
    </cfRule>
  </conditionalFormatting>
  <conditionalFormatting sqref="G4">
    <cfRule type="expression" priority="626" aboveAverage="0" equalAverage="0" bottom="0" percent="0" rank="0" text="" dxfId="73">
      <formula>$D$1&lt;G4</formula>
    </cfRule>
    <cfRule type="expression" priority="627" aboveAverage="0" equalAverage="0" bottom="0" percent="0" rank="0" text="" dxfId="74">
      <formula>$D$1&gt;G4</formula>
    </cfRule>
  </conditionalFormatting>
  <conditionalFormatting sqref="G4">
    <cfRule type="expression" priority="628" aboveAverage="0" equalAverage="0" bottom="0" percent="0" rank="0" text="" dxfId="75">
      <formula>$D$1&lt;G4</formula>
    </cfRule>
    <cfRule type="expression" priority="629" aboveAverage="0" equalAverage="0" bottom="0" percent="0" rank="0" text="" dxfId="76">
      <formula>$D$1&gt;G4</formula>
    </cfRule>
  </conditionalFormatting>
  <conditionalFormatting sqref="G4">
    <cfRule type="expression" priority="630" aboveAverage="0" equalAverage="0" bottom="0" percent="0" rank="0" text="" dxfId="77">
      <formula>$D$1&lt;G4</formula>
    </cfRule>
    <cfRule type="expression" priority="631" aboveAverage="0" equalAverage="0" bottom="0" percent="0" rank="0" text="" dxfId="78">
      <formula>$D$1&gt;G4</formula>
    </cfRule>
  </conditionalFormatting>
  <conditionalFormatting sqref="G4">
    <cfRule type="expression" priority="632" aboveAverage="0" equalAverage="0" bottom="0" percent="0" rank="0" text="" dxfId="79">
      <formula>$D$1&lt;G4</formula>
    </cfRule>
    <cfRule type="expression" priority="633" aboveAverage="0" equalAverage="0" bottom="0" percent="0" rank="0" text="" dxfId="80">
      <formula>$D$1&gt;G4</formula>
    </cfRule>
  </conditionalFormatting>
  <conditionalFormatting sqref="G4">
    <cfRule type="expression" priority="634" aboveAverage="0" equalAverage="0" bottom="0" percent="0" rank="0" text="" dxfId="81">
      <formula>$D$1&lt;G4</formula>
    </cfRule>
    <cfRule type="expression" priority="635" aboveAverage="0" equalAverage="0" bottom="0" percent="0" rank="0" text="" dxfId="82">
      <formula>$D$1&gt;G4</formula>
    </cfRule>
  </conditionalFormatting>
  <conditionalFormatting sqref="I3">
    <cfRule type="expression" priority="636" aboveAverage="0" equalAverage="0" bottom="0" percent="0" rank="0" text="" dxfId="83">
      <formula>$D$1&lt;I3</formula>
    </cfRule>
    <cfRule type="expression" priority="637" aboveAverage="0" equalAverage="0" bottom="0" percent="0" rank="0" text="" dxfId="84">
      <formula>$D$1&gt;I3</formula>
    </cfRule>
  </conditionalFormatting>
  <conditionalFormatting sqref="K5">
    <cfRule type="cellIs" priority="638" operator="equal" aboveAverage="0" equalAverage="0" bottom="0" percent="0" rank="0" text="" dxfId="85">
      <formula>5</formula>
    </cfRule>
    <cfRule type="cellIs" priority="639" operator="equal" aboveAverage="0" equalAverage="0" bottom="0" percent="0" rank="0" text="" dxfId="86">
      <formula>4</formula>
    </cfRule>
    <cfRule type="cellIs" priority="640" operator="equal" aboveAverage="0" equalAverage="0" bottom="0" percent="0" rank="0" text="" dxfId="87">
      <formula>3</formula>
    </cfRule>
  </conditionalFormatting>
  <conditionalFormatting sqref="I4">
    <cfRule type="expression" priority="641" aboveAverage="0" equalAverage="0" bottom="0" percent="0" rank="0" text="" dxfId="88">
      <formula>$D$1&lt;I4</formula>
    </cfRule>
    <cfRule type="expression" priority="642" aboveAverage="0" equalAverage="0" bottom="0" percent="0" rank="0" text="" dxfId="89">
      <formula>$D$1&gt;I4</formula>
    </cfRule>
  </conditionalFormatting>
  <conditionalFormatting sqref="I4">
    <cfRule type="expression" priority="643" aboveAverage="0" equalAverage="0" bottom="0" percent="0" rank="0" text="" dxfId="90">
      <formula>$D$1&lt;I4</formula>
    </cfRule>
    <cfRule type="expression" priority="644" aboveAverage="0" equalAverage="0" bottom="0" percent="0" rank="0" text="" dxfId="91">
      <formula>$D$1&gt;I4</formula>
    </cfRule>
  </conditionalFormatting>
  <conditionalFormatting sqref="I4">
    <cfRule type="expression" priority="645" aboveAverage="0" equalAverage="0" bottom="0" percent="0" rank="0" text="" dxfId="92">
      <formula>$D$1&lt;I4</formula>
    </cfRule>
    <cfRule type="expression" priority="646" aboveAverage="0" equalAverage="0" bottom="0" percent="0" rank="0" text="" dxfId="93">
      <formula>$D$1&gt;I4</formula>
    </cfRule>
  </conditionalFormatting>
  <conditionalFormatting sqref="K4">
    <cfRule type="expression" priority="647" aboveAverage="0" equalAverage="0" bottom="0" percent="0" rank="0" text="" dxfId="94">
      <formula>$D$1&lt;K4</formula>
    </cfRule>
    <cfRule type="expression" priority="648" aboveAverage="0" equalAverage="0" bottom="0" percent="0" rank="0" text="" dxfId="95">
      <formula>$D$1&gt;K4</formula>
    </cfRule>
  </conditionalFormatting>
  <conditionalFormatting sqref="K5">
    <cfRule type="cellIs" priority="649" operator="equal" aboveAverage="0" equalAverage="0" bottom="0" percent="0" rank="0" text="" dxfId="96">
      <formula>5</formula>
    </cfRule>
    <cfRule type="cellIs" priority="650" operator="equal" aboveAverage="0" equalAverage="0" bottom="0" percent="0" rank="0" text="" dxfId="97">
      <formula>4</formula>
    </cfRule>
    <cfRule type="cellIs" priority="651" operator="equal" aboveAverage="0" equalAverage="0" bottom="0" percent="0" rank="0" text="" dxfId="98">
      <formula>3</formula>
    </cfRule>
  </conditionalFormatting>
  <conditionalFormatting sqref="K4">
    <cfRule type="expression" priority="652" aboveAverage="0" equalAverage="0" bottom="0" percent="0" rank="0" text="" dxfId="99">
      <formula>$D$1&lt;K4</formula>
    </cfRule>
    <cfRule type="expression" priority="653" aboveAverage="0" equalAverage="0" bottom="0" percent="0" rank="0" text="" dxfId="100">
      <formula>$D$1&gt;K4</formula>
    </cfRule>
  </conditionalFormatting>
  <conditionalFormatting sqref="K5">
    <cfRule type="cellIs" priority="654" operator="equal" aboveAverage="0" equalAverage="0" bottom="0" percent="0" rank="0" text="" dxfId="101">
      <formula>5</formula>
    </cfRule>
    <cfRule type="cellIs" priority="655" operator="equal" aboveAverage="0" equalAverage="0" bottom="0" percent="0" rank="0" text="" dxfId="102">
      <formula>4</formula>
    </cfRule>
    <cfRule type="cellIs" priority="656" operator="equal" aboveAverage="0" equalAverage="0" bottom="0" percent="0" rank="0" text="" dxfId="103">
      <formula>3</formula>
    </cfRule>
  </conditionalFormatting>
  <conditionalFormatting sqref="K4">
    <cfRule type="expression" priority="657" aboveAverage="0" equalAverage="0" bottom="0" percent="0" rank="0" text="" dxfId="104">
      <formula>$D$1&lt;K4</formula>
    </cfRule>
    <cfRule type="expression" priority="658" aboveAverage="0" equalAverage="0" bottom="0" percent="0" rank="0" text="" dxfId="105">
      <formula>$D$1&gt;K4</formula>
    </cfRule>
  </conditionalFormatting>
  <conditionalFormatting sqref="K5">
    <cfRule type="cellIs" priority="659" operator="equal" aboveAverage="0" equalAverage="0" bottom="0" percent="0" rank="0" text="" dxfId="106">
      <formula>5</formula>
    </cfRule>
    <cfRule type="cellIs" priority="660" operator="equal" aboveAverage="0" equalAverage="0" bottom="0" percent="0" rank="0" text="" dxfId="107">
      <formula>4</formula>
    </cfRule>
    <cfRule type="cellIs" priority="661" operator="equal" aboveAverage="0" equalAverage="0" bottom="0" percent="0" rank="0" text="" dxfId="108">
      <formula>3</formula>
    </cfRule>
  </conditionalFormatting>
  <conditionalFormatting sqref="K4">
    <cfRule type="expression" priority="662" aboveAverage="0" equalAverage="0" bottom="0" percent="0" rank="0" text="" dxfId="109">
      <formula>$D$1&lt;K4</formula>
    </cfRule>
    <cfRule type="expression" priority="663" aboveAverage="0" equalAverage="0" bottom="0" percent="0" rank="0" text="" dxfId="110">
      <formula>$D$1&gt;K4</formula>
    </cfRule>
  </conditionalFormatting>
  <conditionalFormatting sqref="K4">
    <cfRule type="expression" priority="664" aboveAverage="0" equalAverage="0" bottom="0" percent="0" rank="0" text="" dxfId="111">
      <formula>$D$1&lt;K4</formula>
    </cfRule>
    <cfRule type="expression" priority="665" aboveAverage="0" equalAverage="0" bottom="0" percent="0" rank="0" text="" dxfId="112">
      <formula>$D$1&gt;K4</formula>
    </cfRule>
  </conditionalFormatting>
  <conditionalFormatting sqref="K4">
    <cfRule type="expression" priority="666" aboveAverage="0" equalAverage="0" bottom="0" percent="0" rank="0" text="" dxfId="113">
      <formula>$D$1&lt;K4</formula>
    </cfRule>
    <cfRule type="expression" priority="667" aboveAverage="0" equalAverage="0" bottom="0" percent="0" rank="0" text="" dxfId="114">
      <formula>$D$1&gt;K4</formula>
    </cfRule>
  </conditionalFormatting>
  <conditionalFormatting sqref="K4">
    <cfRule type="expression" priority="668" aboveAverage="0" equalAverage="0" bottom="0" percent="0" rank="0" text="" dxfId="115">
      <formula>$D$1&lt;K4</formula>
    </cfRule>
    <cfRule type="expression" priority="669" aboveAverage="0" equalAverage="0" bottom="0" percent="0" rank="0" text="" dxfId="116">
      <formula>$D$1&gt;K4</formula>
    </cfRule>
  </conditionalFormatting>
  <conditionalFormatting sqref="K4">
    <cfRule type="expression" priority="670" aboveAverage="0" equalAverage="0" bottom="0" percent="0" rank="0" text="" dxfId="117">
      <formula>$D$1&lt;K4</formula>
    </cfRule>
    <cfRule type="expression" priority="671" aboveAverage="0" equalAverage="0" bottom="0" percent="0" rank="0" text="" dxfId="118">
      <formula>$D$1&gt;K4</formula>
    </cfRule>
  </conditionalFormatting>
  <conditionalFormatting sqref="K4">
    <cfRule type="expression" priority="672" aboveAverage="0" equalAverage="0" bottom="0" percent="0" rank="0" text="" dxfId="119">
      <formula>$D$1&lt;K4</formula>
    </cfRule>
    <cfRule type="expression" priority="673" aboveAverage="0" equalAverage="0" bottom="0" percent="0" rank="0" text="" dxfId="120">
      <formula>$D$1&gt;K4</formula>
    </cfRule>
  </conditionalFormatting>
  <conditionalFormatting sqref="K4">
    <cfRule type="expression" priority="674" aboveAverage="0" equalAverage="0" bottom="0" percent="0" rank="0" text="" dxfId="121">
      <formula>$D$1&lt;K4</formula>
    </cfRule>
    <cfRule type="expression" priority="675" aboveAverage="0" equalAverage="0" bottom="0" percent="0" rank="0" text="" dxfId="122">
      <formula>$D$1&gt;K4</formula>
    </cfRule>
  </conditionalFormatting>
  <conditionalFormatting sqref="K4">
    <cfRule type="expression" priority="676" aboveAverage="0" equalAverage="0" bottom="0" percent="0" rank="0" text="" dxfId="123">
      <formula>$D$1&lt;K4</formula>
    </cfRule>
    <cfRule type="expression" priority="677" aboveAverage="0" equalAverage="0" bottom="0" percent="0" rank="0" text="" dxfId="124">
      <formula>$D$1&gt;K4</formula>
    </cfRule>
  </conditionalFormatting>
  <conditionalFormatting sqref="H5">
    <cfRule type="cellIs" priority="678" operator="equal" aboveAverage="0" equalAverage="0" bottom="0" percent="0" rank="0" text="" dxfId="125">
      <formula>5</formula>
    </cfRule>
    <cfRule type="cellIs" priority="679" operator="equal" aboveAverage="0" equalAverage="0" bottom="0" percent="0" rank="0" text="" dxfId="126">
      <formula>4</formula>
    </cfRule>
    <cfRule type="cellIs" priority="680" operator="equal" aboveAverage="0" equalAverage="0" bottom="0" percent="0" rank="0" text="" dxfId="127">
      <formula>3</formula>
    </cfRule>
  </conditionalFormatting>
  <conditionalFormatting sqref="H4">
    <cfRule type="expression" priority="681" aboveAverage="0" equalAverage="0" bottom="0" percent="0" rank="0" text="" dxfId="128">
      <formula>$D$1&lt;H4</formula>
    </cfRule>
    <cfRule type="expression" priority="682" aboveAverage="0" equalAverage="0" bottom="0" percent="0" rank="0" text="" dxfId="129">
      <formula>$D$1&gt;H4</formula>
    </cfRule>
  </conditionalFormatting>
  <conditionalFormatting sqref="H5">
    <cfRule type="cellIs" priority="683" operator="equal" aboveAverage="0" equalAverage="0" bottom="0" percent="0" rank="0" text="" dxfId="130">
      <formula>5</formula>
    </cfRule>
    <cfRule type="cellIs" priority="684" operator="equal" aboveAverage="0" equalAverage="0" bottom="0" percent="0" rank="0" text="" dxfId="131">
      <formula>4</formula>
    </cfRule>
    <cfRule type="cellIs" priority="685" operator="equal" aboveAverage="0" equalAverage="0" bottom="0" percent="0" rank="0" text="" dxfId="132">
      <formula>3</formula>
    </cfRule>
  </conditionalFormatting>
  <conditionalFormatting sqref="H4">
    <cfRule type="expression" priority="686" aboveAverage="0" equalAverage="0" bottom="0" percent="0" rank="0" text="" dxfId="133">
      <formula>$D$1&lt;H4</formula>
    </cfRule>
    <cfRule type="expression" priority="687" aboveAverage="0" equalAverage="0" bottom="0" percent="0" rank="0" text="" dxfId="134">
      <formula>$D$1&gt;H4</formula>
    </cfRule>
  </conditionalFormatting>
  <conditionalFormatting sqref="H5">
    <cfRule type="cellIs" priority="688" operator="equal" aboveAverage="0" equalAverage="0" bottom="0" percent="0" rank="0" text="" dxfId="135">
      <formula>5</formula>
    </cfRule>
    <cfRule type="cellIs" priority="689" operator="equal" aboveAverage="0" equalAverage="0" bottom="0" percent="0" rank="0" text="" dxfId="136">
      <formula>4</formula>
    </cfRule>
    <cfRule type="cellIs" priority="690" operator="equal" aboveAverage="0" equalAverage="0" bottom="0" percent="0" rank="0" text="" dxfId="137">
      <formula>3</formula>
    </cfRule>
  </conditionalFormatting>
  <conditionalFormatting sqref="H4">
    <cfRule type="expression" priority="691" aboveAverage="0" equalAverage="0" bottom="0" percent="0" rank="0" text="" dxfId="138">
      <formula>$D$1&lt;H4</formula>
    </cfRule>
    <cfRule type="expression" priority="692" aboveAverage="0" equalAverage="0" bottom="0" percent="0" rank="0" text="" dxfId="139">
      <formula>$D$1&gt;H4</formula>
    </cfRule>
  </conditionalFormatting>
  <conditionalFormatting sqref="H5">
    <cfRule type="cellIs" priority="693" operator="equal" aboveAverage="0" equalAverage="0" bottom="0" percent="0" rank="0" text="" dxfId="140">
      <formula>5</formula>
    </cfRule>
    <cfRule type="cellIs" priority="694" operator="equal" aboveAverage="0" equalAverage="0" bottom="0" percent="0" rank="0" text="" dxfId="141">
      <formula>4</formula>
    </cfRule>
    <cfRule type="cellIs" priority="695" operator="equal" aboveAverage="0" equalAverage="0" bottom="0" percent="0" rank="0" text="" dxfId="142">
      <formula>3</formula>
    </cfRule>
  </conditionalFormatting>
  <conditionalFormatting sqref="H4">
    <cfRule type="expression" priority="696" aboveAverage="0" equalAverage="0" bottom="0" percent="0" rank="0" text="" dxfId="143">
      <formula>$D$1&lt;H4</formula>
    </cfRule>
    <cfRule type="expression" priority="697" aboveAverage="0" equalAverage="0" bottom="0" percent="0" rank="0" text="" dxfId="144">
      <formula>$D$1&gt;H4</formula>
    </cfRule>
  </conditionalFormatting>
  <conditionalFormatting sqref="H5">
    <cfRule type="cellIs" priority="698" operator="equal" aboveAverage="0" equalAverage="0" bottom="0" percent="0" rank="0" text="" dxfId="145">
      <formula>5</formula>
    </cfRule>
    <cfRule type="cellIs" priority="699" operator="equal" aboveAverage="0" equalAverage="0" bottom="0" percent="0" rank="0" text="" dxfId="146">
      <formula>4</formula>
    </cfRule>
    <cfRule type="cellIs" priority="700" operator="equal" aboveAverage="0" equalAverage="0" bottom="0" percent="0" rank="0" text="" dxfId="147">
      <formula>3</formula>
    </cfRule>
  </conditionalFormatting>
  <conditionalFormatting sqref="H4">
    <cfRule type="expression" priority="701" aboveAverage="0" equalAverage="0" bottom="0" percent="0" rank="0" text="" dxfId="148">
      <formula>$D$1&lt;H4</formula>
    </cfRule>
    <cfRule type="expression" priority="702" aboveAverage="0" equalAverage="0" bottom="0" percent="0" rank="0" text="" dxfId="149">
      <formula>$D$1&gt;H4</formula>
    </cfRule>
  </conditionalFormatting>
  <conditionalFormatting sqref="I4">
    <cfRule type="expression" priority="703" aboveAverage="0" equalAverage="0" bottom="0" percent="0" rank="0" text="" dxfId="150">
      <formula>$D$1&lt;I4</formula>
    </cfRule>
    <cfRule type="expression" priority="704" aboveAverage="0" equalAverage="0" bottom="0" percent="0" rank="0" text="" dxfId="151">
      <formula>$D$1&gt;I4</formula>
    </cfRule>
  </conditionalFormatting>
  <conditionalFormatting sqref="I3">
    <cfRule type="expression" priority="705" aboveAverage="0" equalAverage="0" bottom="0" percent="0" rank="0" text="" dxfId="152">
      <formula>$D$1&lt;I3</formula>
    </cfRule>
    <cfRule type="expression" priority="706" aboveAverage="0" equalAverage="0" bottom="0" percent="0" rank="0" text="" dxfId="153">
      <formula>$D$1&gt;I3</formula>
    </cfRule>
  </conditionalFormatting>
  <conditionalFormatting sqref="I4">
    <cfRule type="expression" priority="707" aboveAverage="0" equalAverage="0" bottom="0" percent="0" rank="0" text="" dxfId="154">
      <formula>$D$1&lt;I4</formula>
    </cfRule>
    <cfRule type="expression" priority="708" aboveAverage="0" equalAverage="0" bottom="0" percent="0" rank="0" text="" dxfId="155">
      <formula>$D$1&gt;I4</formula>
    </cfRule>
  </conditionalFormatting>
  <conditionalFormatting sqref="I4">
    <cfRule type="expression" priority="709" aboveAverage="0" equalAverage="0" bottom="0" percent="0" rank="0" text="" dxfId="156">
      <formula>$D$1&lt;I4</formula>
    </cfRule>
    <cfRule type="expression" priority="710" aboveAverage="0" equalAverage="0" bottom="0" percent="0" rank="0" text="" dxfId="157">
      <formula>$D$1&gt;I4</formula>
    </cfRule>
  </conditionalFormatting>
  <conditionalFormatting sqref="I4">
    <cfRule type="expression" priority="711" aboveAverage="0" equalAverage="0" bottom="0" percent="0" rank="0" text="" dxfId="158">
      <formula>$D$1&lt;I4</formula>
    </cfRule>
    <cfRule type="expression" priority="712" aboveAverage="0" equalAverage="0" bottom="0" percent="0" rank="0" text="" dxfId="159">
      <formula>$D$1&gt;I4</formula>
    </cfRule>
  </conditionalFormatting>
  <conditionalFormatting sqref="I5">
    <cfRule type="cellIs" priority="713" operator="equal" aboveAverage="0" equalAverage="0" bottom="0" percent="0" rank="0" text="" dxfId="160">
      <formula>5</formula>
    </cfRule>
    <cfRule type="cellIs" priority="714" operator="equal" aboveAverage="0" equalAverage="0" bottom="0" percent="0" rank="0" text="" dxfId="161">
      <formula>4</formula>
    </cfRule>
    <cfRule type="cellIs" priority="715" operator="equal" aboveAverage="0" equalAverage="0" bottom="0" percent="0" rank="0" text="" dxfId="162">
      <formula>3</formula>
    </cfRule>
  </conditionalFormatting>
  <conditionalFormatting sqref="I4">
    <cfRule type="expression" priority="716" aboveAverage="0" equalAverage="0" bottom="0" percent="0" rank="0" text="" dxfId="163">
      <formula>$D$1&lt;I4</formula>
    </cfRule>
    <cfRule type="expression" priority="717" aboveAverage="0" equalAverage="0" bottom="0" percent="0" rank="0" text="" dxfId="164">
      <formula>$D$1&gt;I4</formula>
    </cfRule>
  </conditionalFormatting>
  <conditionalFormatting sqref="I4">
    <cfRule type="expression" priority="718" aboveAverage="0" equalAverage="0" bottom="0" percent="0" rank="0" text="" dxfId="165">
      <formula>$D$1&lt;I4</formula>
    </cfRule>
    <cfRule type="expression" priority="719" aboveAverage="0" equalAverage="0" bottom="0" percent="0" rank="0" text="" dxfId="166">
      <formula>$D$1&gt;I4</formula>
    </cfRule>
  </conditionalFormatting>
  <conditionalFormatting sqref="I4">
    <cfRule type="expression" priority="720" aboveAverage="0" equalAverage="0" bottom="0" percent="0" rank="0" text="" dxfId="167">
      <formula>$D$1&lt;I4</formula>
    </cfRule>
    <cfRule type="expression" priority="721" aboveAverage="0" equalAverage="0" bottom="0" percent="0" rank="0" text="" dxfId="168">
      <formula>$D$1&gt;I4</formula>
    </cfRule>
  </conditionalFormatting>
  <conditionalFormatting sqref="I4">
    <cfRule type="expression" priority="722" aboveAverage="0" equalAverage="0" bottom="0" percent="0" rank="0" text="" dxfId="169">
      <formula>$D$1&lt;I4</formula>
    </cfRule>
    <cfRule type="expression" priority="723" aboveAverage="0" equalAverage="0" bottom="0" percent="0" rank="0" text="" dxfId="170">
      <formula>$D$1&gt;I4</formula>
    </cfRule>
  </conditionalFormatting>
  <conditionalFormatting sqref="I4">
    <cfRule type="expression" priority="724" aboveAverage="0" equalAverage="0" bottom="0" percent="0" rank="0" text="" dxfId="171">
      <formula>$D$1&lt;I4</formula>
    </cfRule>
    <cfRule type="expression" priority="725" aboveAverage="0" equalAverage="0" bottom="0" percent="0" rank="0" text="" dxfId="172">
      <formula>$D$1&gt;I4</formula>
    </cfRule>
  </conditionalFormatting>
  <conditionalFormatting sqref="I4">
    <cfRule type="expression" priority="726" aboveAverage="0" equalAverage="0" bottom="0" percent="0" rank="0" text="" dxfId="173">
      <formula>$D$1&lt;I4</formula>
    </cfRule>
    <cfRule type="expression" priority="727" aboveAverage="0" equalAverage="0" bottom="0" percent="0" rank="0" text="" dxfId="174">
      <formula>$D$1&gt;I4</formula>
    </cfRule>
  </conditionalFormatting>
  <conditionalFormatting sqref="K4">
    <cfRule type="expression" priority="728" aboveAverage="0" equalAverage="0" bottom="0" percent="0" rank="0" text="" dxfId="175">
      <formula>$D$1&lt;K4</formula>
    </cfRule>
    <cfRule type="expression" priority="729" aboveAverage="0" equalAverage="0" bottom="0" percent="0" rank="0" text="" dxfId="176">
      <formula>$D$1&gt;K4</formula>
    </cfRule>
  </conditionalFormatting>
  <conditionalFormatting sqref="J3">
    <cfRule type="expression" priority="730" aboveAverage="0" equalAverage="0" bottom="0" percent="0" rank="0" text="" dxfId="177">
      <formula>$D$1&lt;J3</formula>
    </cfRule>
    <cfRule type="expression" priority="731" aboveAverage="0" equalAverage="0" bottom="0" percent="0" rank="0" text="" dxfId="178">
      <formula>$D$1&gt;J3</formula>
    </cfRule>
  </conditionalFormatting>
  <conditionalFormatting sqref="P3:P4">
    <cfRule type="expression" priority="732" aboveAverage="0" equalAverage="0" bottom="0" percent="0" rank="0" text="" dxfId="179">
      <formula>$D$1&lt;P3</formula>
    </cfRule>
    <cfRule type="expression" priority="733" aboveAverage="0" equalAverage="0" bottom="0" percent="0" rank="0" text="" dxfId="180">
      <formula>$D$1&gt;P3</formula>
    </cfRule>
  </conditionalFormatting>
  <conditionalFormatting sqref="H5">
    <cfRule type="cellIs" priority="734" operator="equal" aboveAverage="0" equalAverage="0" bottom="0" percent="0" rank="0" text="" dxfId="181">
      <formula>5</formula>
    </cfRule>
    <cfRule type="cellIs" priority="735" operator="equal" aboveAverage="0" equalAverage="0" bottom="0" percent="0" rank="0" text="" dxfId="182">
      <formula>4</formula>
    </cfRule>
    <cfRule type="cellIs" priority="736" operator="equal" aboveAverage="0" equalAverage="0" bottom="0" percent="0" rank="0" text="" dxfId="183">
      <formula>3</formula>
    </cfRule>
  </conditionalFormatting>
  <conditionalFormatting sqref="I5">
    <cfRule type="cellIs" priority="737" operator="equal" aboveAverage="0" equalAverage="0" bottom="0" percent="0" rank="0" text="" dxfId="184">
      <formula>5</formula>
    </cfRule>
    <cfRule type="cellIs" priority="738" operator="equal" aboveAverage="0" equalAverage="0" bottom="0" percent="0" rank="0" text="" dxfId="185">
      <formula>4</formula>
    </cfRule>
    <cfRule type="cellIs" priority="739" operator="equal" aboveAverage="0" equalAverage="0" bottom="0" percent="0" rank="0" text="" dxfId="186">
      <formula>3</formula>
    </cfRule>
  </conditionalFormatting>
  <conditionalFormatting sqref="I4">
    <cfRule type="expression" priority="740" aboveAverage="0" equalAverage="0" bottom="0" percent="0" rank="0" text="" dxfId="187">
      <formula>$D$1&lt;I4</formula>
    </cfRule>
    <cfRule type="expression" priority="741" aboveAverage="0" equalAverage="0" bottom="0" percent="0" rank="0" text="" dxfId="188">
      <formula>$D$1&gt;I4</formula>
    </cfRule>
  </conditionalFormatting>
  <conditionalFormatting sqref="I5">
    <cfRule type="cellIs" priority="742" operator="equal" aboveAverage="0" equalAverage="0" bottom="0" percent="0" rank="0" text="" dxfId="189">
      <formula>5</formula>
    </cfRule>
    <cfRule type="cellIs" priority="743" operator="equal" aboveAverage="0" equalAverage="0" bottom="0" percent="0" rank="0" text="" dxfId="190">
      <formula>4</formula>
    </cfRule>
    <cfRule type="cellIs" priority="744" operator="equal" aboveAverage="0" equalAverage="0" bottom="0" percent="0" rank="0" text="" dxfId="191">
      <formula>3</formula>
    </cfRule>
  </conditionalFormatting>
  <conditionalFormatting sqref="I4">
    <cfRule type="expression" priority="745" aboveAverage="0" equalAverage="0" bottom="0" percent="0" rank="0" text="" dxfId="192">
      <formula>$D$1&lt;I4</formula>
    </cfRule>
    <cfRule type="expression" priority="746" aboveAverage="0" equalAverage="0" bottom="0" percent="0" rank="0" text="" dxfId="193">
      <formula>$D$1&gt;I4</formula>
    </cfRule>
  </conditionalFormatting>
  <conditionalFormatting sqref="I5">
    <cfRule type="cellIs" priority="747" operator="equal" aboveAverage="0" equalAverage="0" bottom="0" percent="0" rank="0" text="" dxfId="194">
      <formula>5</formula>
    </cfRule>
    <cfRule type="cellIs" priority="748" operator="equal" aboveAverage="0" equalAverage="0" bottom="0" percent="0" rank="0" text="" dxfId="195">
      <formula>4</formula>
    </cfRule>
    <cfRule type="cellIs" priority="749" operator="equal" aboveAverage="0" equalAverage="0" bottom="0" percent="0" rank="0" text="" dxfId="196">
      <formula>3</formula>
    </cfRule>
  </conditionalFormatting>
  <conditionalFormatting sqref="I4">
    <cfRule type="expression" priority="750" aboveAverage="0" equalAverage="0" bottom="0" percent="0" rank="0" text="" dxfId="197">
      <formula>$D$1&lt;I4</formula>
    </cfRule>
    <cfRule type="expression" priority="751" aboveAverage="0" equalAverage="0" bottom="0" percent="0" rank="0" text="" dxfId="198">
      <formula>$D$1&gt;I4</formula>
    </cfRule>
  </conditionalFormatting>
  <conditionalFormatting sqref="I5">
    <cfRule type="cellIs" priority="752" operator="equal" aboveAverage="0" equalAverage="0" bottom="0" percent="0" rank="0" text="" dxfId="199">
      <formula>5</formula>
    </cfRule>
    <cfRule type="cellIs" priority="753" operator="equal" aboveAverage="0" equalAverage="0" bottom="0" percent="0" rank="0" text="" dxfId="200">
      <formula>4</formula>
    </cfRule>
    <cfRule type="cellIs" priority="754" operator="equal" aboveAverage="0" equalAverage="0" bottom="0" percent="0" rank="0" text="" dxfId="201">
      <formula>3</formula>
    </cfRule>
  </conditionalFormatting>
  <conditionalFormatting sqref="I4">
    <cfRule type="expression" priority="755" aboveAverage="0" equalAverage="0" bottom="0" percent="0" rank="0" text="" dxfId="202">
      <formula>$D$1&lt;I4</formula>
    </cfRule>
    <cfRule type="expression" priority="756" aboveAverage="0" equalAverage="0" bottom="0" percent="0" rank="0" text="" dxfId="203">
      <formula>$D$1&gt;I4</formula>
    </cfRule>
  </conditionalFormatting>
  <conditionalFormatting sqref="I5">
    <cfRule type="cellIs" priority="757" operator="equal" aboveAverage="0" equalAverage="0" bottom="0" percent="0" rank="0" text="" dxfId="204">
      <formula>5</formula>
    </cfRule>
    <cfRule type="cellIs" priority="758" operator="equal" aboveAverage="0" equalAverage="0" bottom="0" percent="0" rank="0" text="" dxfId="205">
      <formula>4</formula>
    </cfRule>
    <cfRule type="cellIs" priority="759" operator="equal" aboveAverage="0" equalAverage="0" bottom="0" percent="0" rank="0" text="" dxfId="206">
      <formula>3</formula>
    </cfRule>
  </conditionalFormatting>
  <conditionalFormatting sqref="I4">
    <cfRule type="expression" priority="760" aboveAverage="0" equalAverage="0" bottom="0" percent="0" rank="0" text="" dxfId="207">
      <formula>$D$1&lt;I4</formula>
    </cfRule>
    <cfRule type="expression" priority="761" aboveAverage="0" equalAverage="0" bottom="0" percent="0" rank="0" text="" dxfId="208">
      <formula>$D$1&gt;I4</formula>
    </cfRule>
  </conditionalFormatting>
  <conditionalFormatting sqref="J3">
    <cfRule type="expression" priority="762" aboveAverage="0" equalAverage="0" bottom="0" percent="0" rank="0" text="" dxfId="209">
      <formula>$D$1&lt;J3</formula>
    </cfRule>
    <cfRule type="expression" priority="763" aboveAverage="0" equalAverage="0" bottom="0" percent="0" rank="0" text="" dxfId="210">
      <formula>$D$1&gt;J3</formula>
    </cfRule>
  </conditionalFormatting>
  <conditionalFormatting sqref="L4">
    <cfRule type="expression" priority="764" aboveAverage="0" equalAverage="0" bottom="0" percent="0" rank="0" text="" dxfId="211">
      <formula>$D$1&lt;L4</formula>
    </cfRule>
    <cfRule type="expression" priority="765" aboveAverage="0" equalAverage="0" bottom="0" percent="0" rank="0" text="" dxfId="212">
      <formula>$D$1&gt;L4</formula>
    </cfRule>
  </conditionalFormatting>
  <conditionalFormatting sqref="M5">
    <cfRule type="cellIs" priority="766" operator="equal" aboveAverage="0" equalAverage="0" bottom="0" percent="0" rank="0" text="" dxfId="213">
      <formula>5</formula>
    </cfRule>
    <cfRule type="cellIs" priority="767" operator="equal" aboveAverage="0" equalAverage="0" bottom="0" percent="0" rank="0" text="" dxfId="214">
      <formula>4</formula>
    </cfRule>
    <cfRule type="cellIs" priority="768" operator="equal" aboveAverage="0" equalAverage="0" bottom="0" percent="0" rank="0" text="" dxfId="215">
      <formula>3</formula>
    </cfRule>
  </conditionalFormatting>
  <conditionalFormatting sqref="M4">
    <cfRule type="expression" priority="769" aboveAverage="0" equalAverage="0" bottom="0" percent="0" rank="0" text="" dxfId="216">
      <formula>$D$1&lt;M4</formula>
    </cfRule>
    <cfRule type="expression" priority="770" aboveAverage="0" equalAverage="0" bottom="0" percent="0" rank="0" text="" dxfId="217">
      <formula>$D$1&gt;M4</formula>
    </cfRule>
  </conditionalFormatting>
  <conditionalFormatting sqref="N5">
    <cfRule type="cellIs" priority="771" operator="equal" aboveAverage="0" equalAverage="0" bottom="0" percent="0" rank="0" text="" dxfId="218">
      <formula>5</formula>
    </cfRule>
    <cfRule type="cellIs" priority="772" operator="equal" aboveAverage="0" equalAverage="0" bottom="0" percent="0" rank="0" text="" dxfId="219">
      <formula>4</formula>
    </cfRule>
    <cfRule type="cellIs" priority="773" operator="equal" aboveAverage="0" equalAverage="0" bottom="0" percent="0" rank="0" text="" dxfId="220">
      <formula>3</formula>
    </cfRule>
  </conditionalFormatting>
  <conditionalFormatting sqref="N4">
    <cfRule type="expression" priority="774" aboveAverage="0" equalAverage="0" bottom="0" percent="0" rank="0" text="" dxfId="221">
      <formula>$D$1&lt;N4</formula>
    </cfRule>
    <cfRule type="expression" priority="775" aboveAverage="0" equalAverage="0" bottom="0" percent="0" rank="0" text="" dxfId="222">
      <formula>$D$1&gt;N4</formula>
    </cfRule>
  </conditionalFormatting>
  <conditionalFormatting sqref="N5">
    <cfRule type="cellIs" priority="776" operator="equal" aboveAverage="0" equalAverage="0" bottom="0" percent="0" rank="0" text="" dxfId="223">
      <formula>5</formula>
    </cfRule>
    <cfRule type="cellIs" priority="777" operator="equal" aboveAverage="0" equalAverage="0" bottom="0" percent="0" rank="0" text="" dxfId="224">
      <formula>4</formula>
    </cfRule>
    <cfRule type="cellIs" priority="778" operator="equal" aboveAverage="0" equalAverage="0" bottom="0" percent="0" rank="0" text="" dxfId="225">
      <formula>3</formula>
    </cfRule>
  </conditionalFormatting>
  <conditionalFormatting sqref="N4">
    <cfRule type="expression" priority="779" aboveAverage="0" equalAverage="0" bottom="0" percent="0" rank="0" text="" dxfId="226">
      <formula>$D$1&lt;N4</formula>
    </cfRule>
    <cfRule type="expression" priority="780" aboveAverage="0" equalAverage="0" bottom="0" percent="0" rank="0" text="" dxfId="227">
      <formula>$D$1&gt;N4</formula>
    </cfRule>
  </conditionalFormatting>
  <conditionalFormatting sqref="N4">
    <cfRule type="expression" priority="781" aboveAverage="0" equalAverage="0" bottom="0" percent="0" rank="0" text="" dxfId="228">
      <formula>$D$1&lt;N4</formula>
    </cfRule>
    <cfRule type="expression" priority="782" aboveAverage="0" equalAverage="0" bottom="0" percent="0" rank="0" text="" dxfId="229">
      <formula>$D$1&gt;N4</formula>
    </cfRule>
  </conditionalFormatting>
  <conditionalFormatting sqref="N4">
    <cfRule type="expression" priority="783" aboveAverage="0" equalAverage="0" bottom="0" percent="0" rank="0" text="" dxfId="230">
      <formula>$D$1&lt;N4</formula>
    </cfRule>
    <cfRule type="expression" priority="784" aboveAverage="0" equalAverage="0" bottom="0" percent="0" rank="0" text="" dxfId="231">
      <formula>$D$1&gt;N4</formula>
    </cfRule>
  </conditionalFormatting>
  <conditionalFormatting sqref="M5">
    <cfRule type="cellIs" priority="785" operator="equal" aboveAverage="0" equalAverage="0" bottom="0" percent="0" rank="0" text="" dxfId="232">
      <formula>5</formula>
    </cfRule>
    <cfRule type="cellIs" priority="786" operator="equal" aboveAverage="0" equalAverage="0" bottom="0" percent="0" rank="0" text="" dxfId="233">
      <formula>4</formula>
    </cfRule>
    <cfRule type="cellIs" priority="787" operator="equal" aboveAverage="0" equalAverage="0" bottom="0" percent="0" rank="0" text="" dxfId="234">
      <formula>3</formula>
    </cfRule>
  </conditionalFormatting>
  <conditionalFormatting sqref="M4">
    <cfRule type="expression" priority="788" aboveAverage="0" equalAverage="0" bottom="0" percent="0" rank="0" text="" dxfId="235">
      <formula>$D$1&lt;M4</formula>
    </cfRule>
    <cfRule type="expression" priority="789" aboveAverage="0" equalAverage="0" bottom="0" percent="0" rank="0" text="" dxfId="236">
      <formula>$D$1&gt;M4</formula>
    </cfRule>
  </conditionalFormatting>
  <conditionalFormatting sqref="M5">
    <cfRule type="cellIs" priority="790" operator="equal" aboveAverage="0" equalAverage="0" bottom="0" percent="0" rank="0" text="" dxfId="237">
      <formula>5</formula>
    </cfRule>
    <cfRule type="cellIs" priority="791" operator="equal" aboveAverage="0" equalAverage="0" bottom="0" percent="0" rank="0" text="" dxfId="238">
      <formula>4</formula>
    </cfRule>
    <cfRule type="cellIs" priority="792" operator="equal" aboveAverage="0" equalAverage="0" bottom="0" percent="0" rank="0" text="" dxfId="239">
      <formula>3</formula>
    </cfRule>
  </conditionalFormatting>
  <conditionalFormatting sqref="M4">
    <cfRule type="expression" priority="793" aboveAverage="0" equalAverage="0" bottom="0" percent="0" rank="0" text="" dxfId="240">
      <formula>$D$1&lt;M4</formula>
    </cfRule>
    <cfRule type="expression" priority="794" aboveAverage="0" equalAverage="0" bottom="0" percent="0" rank="0" text="" dxfId="241">
      <formula>$D$1&gt;M4</formula>
    </cfRule>
  </conditionalFormatting>
  <conditionalFormatting sqref="M5">
    <cfRule type="cellIs" priority="795" operator="equal" aboveAverage="0" equalAverage="0" bottom="0" percent="0" rank="0" text="" dxfId="242">
      <formula>5</formula>
    </cfRule>
    <cfRule type="cellIs" priority="796" operator="equal" aboveAverage="0" equalAverage="0" bottom="0" percent="0" rank="0" text="" dxfId="243">
      <formula>4</formula>
    </cfRule>
    <cfRule type="cellIs" priority="797" operator="equal" aboveAverage="0" equalAverage="0" bottom="0" percent="0" rank="0" text="" dxfId="244">
      <formula>3</formula>
    </cfRule>
  </conditionalFormatting>
  <conditionalFormatting sqref="M4">
    <cfRule type="expression" priority="798" aboveAverage="0" equalAverage="0" bottom="0" percent="0" rank="0" text="" dxfId="245">
      <formula>$D$1&lt;M4</formula>
    </cfRule>
    <cfRule type="expression" priority="799" aboveAverage="0" equalAverage="0" bottom="0" percent="0" rank="0" text="" dxfId="246">
      <formula>$D$1&gt;M4</formula>
    </cfRule>
  </conditionalFormatting>
  <conditionalFormatting sqref="M5">
    <cfRule type="cellIs" priority="800" operator="equal" aboveAverage="0" equalAverage="0" bottom="0" percent="0" rank="0" text="" dxfId="247">
      <formula>5</formula>
    </cfRule>
    <cfRule type="cellIs" priority="801" operator="equal" aboveAverage="0" equalAverage="0" bottom="0" percent="0" rank="0" text="" dxfId="248">
      <formula>4</formula>
    </cfRule>
    <cfRule type="cellIs" priority="802" operator="equal" aboveAverage="0" equalAverage="0" bottom="0" percent="0" rank="0" text="" dxfId="249">
      <formula>3</formula>
    </cfRule>
  </conditionalFormatting>
  <conditionalFormatting sqref="M4">
    <cfRule type="expression" priority="803" aboveAverage="0" equalAverage="0" bottom="0" percent="0" rank="0" text="" dxfId="250">
      <formula>$D$1&lt;M4</formula>
    </cfRule>
    <cfRule type="expression" priority="804" aboveAverage="0" equalAverage="0" bottom="0" percent="0" rank="0" text="" dxfId="251">
      <formula>$D$1&gt;M4</formula>
    </cfRule>
  </conditionalFormatting>
  <conditionalFormatting sqref="M4">
    <cfRule type="expression" priority="805" aboveAverage="0" equalAverage="0" bottom="0" percent="0" rank="0" text="" dxfId="252">
      <formula>$D$1&lt;M4</formula>
    </cfRule>
    <cfRule type="expression" priority="806" aboveAverage="0" equalAverage="0" bottom="0" percent="0" rank="0" text="" dxfId="253">
      <formula>$D$1&gt;M4</formula>
    </cfRule>
  </conditionalFormatting>
  <conditionalFormatting sqref="M4">
    <cfRule type="expression" priority="807" aboveAverage="0" equalAverage="0" bottom="0" percent="0" rank="0" text="" dxfId="254">
      <formula>$D$1&lt;M4</formula>
    </cfRule>
    <cfRule type="expression" priority="808" aboveAverage="0" equalAverage="0" bottom="0" percent="0" rank="0" text="" dxfId="255">
      <formula>$D$1&gt;M4</formula>
    </cfRule>
  </conditionalFormatting>
  <conditionalFormatting sqref="M4">
    <cfRule type="expression" priority="809" aboveAverage="0" equalAverage="0" bottom="0" percent="0" rank="0" text="" dxfId="256">
      <formula>$D$1&lt;M4</formula>
    </cfRule>
    <cfRule type="expression" priority="810" aboveAverage="0" equalAverage="0" bottom="0" percent="0" rank="0" text="" dxfId="257">
      <formula>$D$1&gt;M4</formula>
    </cfRule>
  </conditionalFormatting>
  <conditionalFormatting sqref="M4">
    <cfRule type="expression" priority="811" aboveAverage="0" equalAverage="0" bottom="0" percent="0" rank="0" text="" dxfId="258">
      <formula>$D$1&lt;M4</formula>
    </cfRule>
    <cfRule type="expression" priority="812" aboveAverage="0" equalAverage="0" bottom="0" percent="0" rank="0" text="" dxfId="259">
      <formula>$D$1&gt;M4</formula>
    </cfRule>
  </conditionalFormatting>
  <conditionalFormatting sqref="M4">
    <cfRule type="expression" priority="813" aboveAverage="0" equalAverage="0" bottom="0" percent="0" rank="0" text="" dxfId="260">
      <formula>$D$1&lt;M4</formula>
    </cfRule>
    <cfRule type="expression" priority="814" aboveAverage="0" equalAverage="0" bottom="0" percent="0" rank="0" text="" dxfId="261">
      <formula>$D$1&gt;M4</formula>
    </cfRule>
  </conditionalFormatting>
  <conditionalFormatting sqref="M4">
    <cfRule type="expression" priority="815" aboveAverage="0" equalAverage="0" bottom="0" percent="0" rank="0" text="" dxfId="262">
      <formula>$D$1&lt;M4</formula>
    </cfRule>
    <cfRule type="expression" priority="816" aboveAverage="0" equalAverage="0" bottom="0" percent="0" rank="0" text="" dxfId="263">
      <formula>$D$1&gt;M4</formula>
    </cfRule>
  </conditionalFormatting>
  <conditionalFormatting sqref="M4">
    <cfRule type="expression" priority="817" aboveAverage="0" equalAverage="0" bottom="0" percent="0" rank="0" text="" dxfId="264">
      <formula>$D$1&lt;M4</formula>
    </cfRule>
    <cfRule type="expression" priority="818" aboveAverage="0" equalAverage="0" bottom="0" percent="0" rank="0" text="" dxfId="265">
      <formula>$D$1&gt;M4</formula>
    </cfRule>
  </conditionalFormatting>
  <conditionalFormatting sqref="M4">
    <cfRule type="expression" priority="819" aboveAverage="0" equalAverage="0" bottom="0" percent="0" rank="0" text="" dxfId="266">
      <formula>$D$1&lt;M4</formula>
    </cfRule>
    <cfRule type="expression" priority="820" aboveAverage="0" equalAverage="0" bottom="0" percent="0" rank="0" text="" dxfId="267">
      <formula>$D$1&gt;M4</formula>
    </cfRule>
  </conditionalFormatting>
  <conditionalFormatting sqref="N5">
    <cfRule type="cellIs" priority="821" operator="equal" aboveAverage="0" equalAverage="0" bottom="0" percent="0" rank="0" text="" dxfId="268">
      <formula>5</formula>
    </cfRule>
    <cfRule type="cellIs" priority="822" operator="equal" aboveAverage="0" equalAverage="0" bottom="0" percent="0" rank="0" text="" dxfId="269">
      <formula>4</formula>
    </cfRule>
    <cfRule type="cellIs" priority="823" operator="equal" aboveAverage="0" equalAverage="0" bottom="0" percent="0" rank="0" text="" dxfId="270">
      <formula>3</formula>
    </cfRule>
  </conditionalFormatting>
  <conditionalFormatting sqref="N4">
    <cfRule type="expression" priority="824" aboveAverage="0" equalAverage="0" bottom="0" percent="0" rank="0" text="" dxfId="271">
      <formula>$D$1&lt;N4</formula>
    </cfRule>
    <cfRule type="expression" priority="825" aboveAverage="0" equalAverage="0" bottom="0" percent="0" rank="0" text="" dxfId="272">
      <formula>$D$1&gt;N4</formula>
    </cfRule>
  </conditionalFormatting>
  <conditionalFormatting sqref="P5">
    <cfRule type="cellIs" priority="826" operator="equal" aboveAverage="0" equalAverage="0" bottom="0" percent="0" rank="0" text="" dxfId="273">
      <formula>5</formula>
    </cfRule>
    <cfRule type="cellIs" priority="827" operator="equal" aboveAverage="0" equalAverage="0" bottom="0" percent="0" rank="0" text="" dxfId="274">
      <formula>4</formula>
    </cfRule>
    <cfRule type="cellIs" priority="828" operator="equal" aboveAverage="0" equalAverage="0" bottom="0" percent="0" rank="0" text="" dxfId="275">
      <formula>3</formula>
    </cfRule>
  </conditionalFormatting>
  <conditionalFormatting sqref="P5">
    <cfRule type="cellIs" priority="829" operator="equal" aboveAverage="0" equalAverage="0" bottom="0" percent="0" rank="0" text="" dxfId="276">
      <formula>5</formula>
    </cfRule>
    <cfRule type="cellIs" priority="830" operator="equal" aboveAverage="0" equalAverage="0" bottom="0" percent="0" rank="0" text="" dxfId="277">
      <formula>4</formula>
    </cfRule>
    <cfRule type="cellIs" priority="831" operator="equal" aboveAverage="0" equalAverage="0" bottom="0" percent="0" rank="0" text="" dxfId="278">
      <formula>3</formula>
    </cfRule>
  </conditionalFormatting>
  <conditionalFormatting sqref="P5">
    <cfRule type="cellIs" priority="832" operator="equal" aboveAverage="0" equalAverage="0" bottom="0" percent="0" rank="0" text="" dxfId="279">
      <formula>5</formula>
    </cfRule>
    <cfRule type="cellIs" priority="833" operator="equal" aboveAverage="0" equalAverage="0" bottom="0" percent="0" rank="0" text="" dxfId="280">
      <formula>4</formula>
    </cfRule>
    <cfRule type="cellIs" priority="834" operator="equal" aboveAverage="0" equalAverage="0" bottom="0" percent="0" rank="0" text="" dxfId="281">
      <formula>3</formula>
    </cfRule>
  </conditionalFormatting>
  <conditionalFormatting sqref="P3:P4">
    <cfRule type="expression" priority="835" aboveAverage="0" equalAverage="0" bottom="0" percent="0" rank="0" text="" dxfId="282">
      <formula>$D$1&lt;P3</formula>
    </cfRule>
    <cfRule type="expression" priority="836" aboveAverage="0" equalAverage="0" bottom="0" percent="0" rank="0" text="" dxfId="283">
      <formula>$D$1&gt;P3</formula>
    </cfRule>
  </conditionalFormatting>
  <conditionalFormatting sqref="P4">
    <cfRule type="expression" priority="837" aboveAverage="0" equalAverage="0" bottom="0" percent="0" rank="0" text="" dxfId="284">
      <formula>$D$1&lt;P4</formula>
    </cfRule>
    <cfRule type="expression" priority="838" aboveAverage="0" equalAverage="0" bottom="0" percent="0" rank="0" text="" dxfId="285">
      <formula>$D$1&gt;P4</formula>
    </cfRule>
  </conditionalFormatting>
  <conditionalFormatting sqref="P4">
    <cfRule type="expression" priority="839" aboveAverage="0" equalAverage="0" bottom="0" percent="0" rank="0" text="" dxfId="286">
      <formula>$D$1&lt;P4</formula>
    </cfRule>
    <cfRule type="expression" priority="840" aboveAverage="0" equalAverage="0" bottom="0" percent="0" rank="0" text="" dxfId="287">
      <formula>$D$1&gt;P4</formula>
    </cfRule>
  </conditionalFormatting>
  <conditionalFormatting sqref="P5">
    <cfRule type="cellIs" priority="841" operator="equal" aboveAverage="0" equalAverage="0" bottom="0" percent="0" rank="0" text="" dxfId="288">
      <formula>5</formula>
    </cfRule>
    <cfRule type="cellIs" priority="842" operator="equal" aboveAverage="0" equalAverage="0" bottom="0" percent="0" rank="0" text="" dxfId="289">
      <formula>4</formula>
    </cfRule>
    <cfRule type="cellIs" priority="843" operator="equal" aboveAverage="0" equalAverage="0" bottom="0" percent="0" rank="0" text="" dxfId="290">
      <formula>3</formula>
    </cfRule>
  </conditionalFormatting>
  <conditionalFormatting sqref="P5">
    <cfRule type="cellIs" priority="844" operator="equal" aboveAverage="0" equalAverage="0" bottom="0" percent="0" rank="0" text="" dxfId="291">
      <formula>5</formula>
    </cfRule>
    <cfRule type="cellIs" priority="845" operator="equal" aboveAverage="0" equalAverage="0" bottom="0" percent="0" rank="0" text="" dxfId="292">
      <formula>4</formula>
    </cfRule>
    <cfRule type="cellIs" priority="846" operator="equal" aboveAverage="0" equalAverage="0" bottom="0" percent="0" rank="0" text="" dxfId="293">
      <formula>3</formula>
    </cfRule>
  </conditionalFormatting>
  <conditionalFormatting sqref="P3:P4">
    <cfRule type="expression" priority="847" aboveAverage="0" equalAverage="0" bottom="0" percent="0" rank="0" text="" dxfId="294">
      <formula>$D$1&lt;P3</formula>
    </cfRule>
    <cfRule type="expression" priority="848" aboveAverage="0" equalAverage="0" bottom="0" percent="0" rank="0" text="" dxfId="295">
      <formula>$D$1&gt;P3</formula>
    </cfRule>
  </conditionalFormatting>
  <conditionalFormatting sqref="P5">
    <cfRule type="cellIs" priority="849" operator="equal" aboveAverage="0" equalAverage="0" bottom="0" percent="0" rank="0" text="" dxfId="296">
      <formula>5</formula>
    </cfRule>
    <cfRule type="cellIs" priority="850" operator="equal" aboveAverage="0" equalAverage="0" bottom="0" percent="0" rank="0" text="" dxfId="297">
      <formula>4</formula>
    </cfRule>
    <cfRule type="cellIs" priority="851" operator="equal" aboveAverage="0" equalAverage="0" bottom="0" percent="0" rank="0" text="" dxfId="298">
      <formula>3</formula>
    </cfRule>
  </conditionalFormatting>
  <conditionalFormatting sqref="P5">
    <cfRule type="cellIs" priority="852" operator="equal" aboveAverage="0" equalAverage="0" bottom="0" percent="0" rank="0" text="" dxfId="299">
      <formula>5</formula>
    </cfRule>
    <cfRule type="cellIs" priority="853" operator="equal" aboveAverage="0" equalAverage="0" bottom="0" percent="0" rank="0" text="" dxfId="300">
      <formula>4</formula>
    </cfRule>
    <cfRule type="cellIs" priority="854" operator="equal" aboveAverage="0" equalAverage="0" bottom="0" percent="0" rank="0" text="" dxfId="301">
      <formula>3</formula>
    </cfRule>
  </conditionalFormatting>
  <conditionalFormatting sqref="P4">
    <cfRule type="expression" priority="855" aboveAverage="0" equalAverage="0" bottom="0" percent="0" rank="0" text="" dxfId="302">
      <formula>$D$1&lt;P4</formula>
    </cfRule>
    <cfRule type="expression" priority="856" aboveAverage="0" equalAverage="0" bottom="0" percent="0" rank="0" text="" dxfId="303">
      <formula>$D$1&gt;P4</formula>
    </cfRule>
  </conditionalFormatting>
  <conditionalFormatting sqref="P4">
    <cfRule type="expression" priority="857" aboveAverage="0" equalAverage="0" bottom="0" percent="0" rank="0" text="" dxfId="304">
      <formula>$D$1&lt;P4</formula>
    </cfRule>
    <cfRule type="expression" priority="858" aboveAverage="0" equalAverage="0" bottom="0" percent="0" rank="0" text="" dxfId="305">
      <formula>$D$1&gt;P4</formula>
    </cfRule>
  </conditionalFormatting>
  <conditionalFormatting sqref="P4">
    <cfRule type="expression" priority="859" aboveAverage="0" equalAverage="0" bottom="0" percent="0" rank="0" text="" dxfId="306">
      <formula>$D$1&lt;P4</formula>
    </cfRule>
    <cfRule type="expression" priority="860" aboveAverage="0" equalAverage="0" bottom="0" percent="0" rank="0" text="" dxfId="307">
      <formula>$D$1&gt;P4</formula>
    </cfRule>
  </conditionalFormatting>
  <conditionalFormatting sqref="P4">
    <cfRule type="expression" priority="861" aboveAverage="0" equalAverage="0" bottom="0" percent="0" rank="0" text="" dxfId="308">
      <formula>$D$1&lt;P4</formula>
    </cfRule>
    <cfRule type="expression" priority="862" aboveAverage="0" equalAverage="0" bottom="0" percent="0" rank="0" text="" dxfId="309">
      <formula>$D$1&gt;P4</formula>
    </cfRule>
  </conditionalFormatting>
  <conditionalFormatting sqref="P4">
    <cfRule type="expression" priority="863" aboveAverage="0" equalAverage="0" bottom="0" percent="0" rank="0" text="" dxfId="310">
      <formula>$D$1&lt;P4</formula>
    </cfRule>
    <cfRule type="expression" priority="864" aboveAverage="0" equalAverage="0" bottom="0" percent="0" rank="0" text="" dxfId="311">
      <formula>$D$1&gt;P4</formula>
    </cfRule>
  </conditionalFormatting>
  <conditionalFormatting sqref="P5">
    <cfRule type="cellIs" priority="865" operator="equal" aboveAverage="0" equalAverage="0" bottom="0" percent="0" rank="0" text="" dxfId="312">
      <formula>5</formula>
    </cfRule>
    <cfRule type="cellIs" priority="866" operator="equal" aboveAverage="0" equalAverage="0" bottom="0" percent="0" rank="0" text="" dxfId="313">
      <formula>4</formula>
    </cfRule>
    <cfRule type="cellIs" priority="867" operator="equal" aboveAverage="0" equalAverage="0" bottom="0" percent="0" rank="0" text="" dxfId="314">
      <formula>3</formula>
    </cfRule>
  </conditionalFormatting>
  <conditionalFormatting sqref="P3:P4">
    <cfRule type="expression" priority="868" aboveAverage="0" equalAverage="0" bottom="0" percent="0" rank="0" text="" dxfId="315">
      <formula>$D$1&lt;P3</formula>
    </cfRule>
    <cfRule type="expression" priority="869" aboveAverage="0" equalAverage="0" bottom="0" percent="0" rank="0" text="" dxfId="316">
      <formula>$D$1&gt;P3</formula>
    </cfRule>
  </conditionalFormatting>
  <conditionalFormatting sqref="P5">
    <cfRule type="cellIs" priority="870" operator="equal" aboveAverage="0" equalAverage="0" bottom="0" percent="0" rank="0" text="" dxfId="317">
      <formula>5</formula>
    </cfRule>
    <cfRule type="cellIs" priority="871" operator="equal" aboveAverage="0" equalAverage="0" bottom="0" percent="0" rank="0" text="" dxfId="318">
      <formula>4</formula>
    </cfRule>
    <cfRule type="cellIs" priority="872" operator="equal" aboveAverage="0" equalAverage="0" bottom="0" percent="0" rank="0" text="" dxfId="319">
      <formula>3</formula>
    </cfRule>
  </conditionalFormatting>
  <conditionalFormatting sqref="P4">
    <cfRule type="expression" priority="873" aboveAverage="0" equalAverage="0" bottom="0" percent="0" rank="0" text="" dxfId="320">
      <formula>$D$1&lt;P4</formula>
    </cfRule>
    <cfRule type="expression" priority="874" aboveAverage="0" equalAverage="0" bottom="0" percent="0" rank="0" text="" dxfId="321">
      <formula>$D$1&gt;P4</formula>
    </cfRule>
  </conditionalFormatting>
  <conditionalFormatting sqref="P4">
    <cfRule type="expression" priority="875" aboveAverage="0" equalAverage="0" bottom="0" percent="0" rank="0" text="" dxfId="322">
      <formula>$D$1&lt;P4</formula>
    </cfRule>
    <cfRule type="expression" priority="876" aboveAverage="0" equalAverage="0" bottom="0" percent="0" rank="0" text="" dxfId="323">
      <formula>$D$1&gt;P4</formula>
    </cfRule>
  </conditionalFormatting>
  <conditionalFormatting sqref="P4">
    <cfRule type="expression" priority="877" aboveAverage="0" equalAverage="0" bottom="0" percent="0" rank="0" text="" dxfId="324">
      <formula>$D$1&lt;P4</formula>
    </cfRule>
    <cfRule type="expression" priority="878" aboveAverage="0" equalAverage="0" bottom="0" percent="0" rank="0" text="" dxfId="325">
      <formula>$D$1&gt;P4</formula>
    </cfRule>
  </conditionalFormatting>
  <conditionalFormatting sqref="P4">
    <cfRule type="expression" priority="879" aboveAverage="0" equalAverage="0" bottom="0" percent="0" rank="0" text="" dxfId="326">
      <formula>$D$1&lt;P4</formula>
    </cfRule>
    <cfRule type="expression" priority="880" aboveAverage="0" equalAverage="0" bottom="0" percent="0" rank="0" text="" dxfId="327">
      <formula>$D$1&gt;P4</formula>
    </cfRule>
  </conditionalFormatting>
  <conditionalFormatting sqref="P4">
    <cfRule type="expression" priority="881" aboveAverage="0" equalAverage="0" bottom="0" percent="0" rank="0" text="" dxfId="328">
      <formula>$D$1&lt;P4</formula>
    </cfRule>
    <cfRule type="expression" priority="882" aboveAverage="0" equalAverage="0" bottom="0" percent="0" rank="0" text="" dxfId="329">
      <formula>$D$1&gt;P4</formula>
    </cfRule>
  </conditionalFormatting>
  <conditionalFormatting sqref="J4">
    <cfRule type="expression" priority="883" aboveAverage="0" equalAverage="0" bottom="0" percent="0" rank="0" text="" dxfId="330">
      <formula>$D$1&lt;J4</formula>
    </cfRule>
    <cfRule type="expression" priority="884" aboveAverage="0" equalAverage="0" bottom="0" percent="0" rank="0" text="" dxfId="331">
      <formula>$D$1&gt;J4</formula>
    </cfRule>
  </conditionalFormatting>
  <conditionalFormatting sqref="J4">
    <cfRule type="expression" priority="885" aboveAverage="0" equalAverage="0" bottom="0" percent="0" rank="0" text="" dxfId="332">
      <formula>$D$1&lt;J4</formula>
    </cfRule>
    <cfRule type="expression" priority="886" aboveAverage="0" equalAverage="0" bottom="0" percent="0" rank="0" text="" dxfId="333">
      <formula>$D$1&gt;J4</formula>
    </cfRule>
  </conditionalFormatting>
  <conditionalFormatting sqref="J4">
    <cfRule type="expression" priority="887" aboveAverage="0" equalAverage="0" bottom="0" percent="0" rank="0" text="" dxfId="334">
      <formula>$D$1&lt;J4</formula>
    </cfRule>
    <cfRule type="expression" priority="888" aboveAverage="0" equalAverage="0" bottom="0" percent="0" rank="0" text="" dxfId="335">
      <formula>$D$1&gt;J4</formula>
    </cfRule>
  </conditionalFormatting>
  <conditionalFormatting sqref="J4">
    <cfRule type="expression" priority="889" aboveAverage="0" equalAverage="0" bottom="0" percent="0" rank="0" text="" dxfId="336">
      <formula>$D$1&lt;J4</formula>
    </cfRule>
    <cfRule type="expression" priority="890" aboveAverage="0" equalAverage="0" bottom="0" percent="0" rank="0" text="" dxfId="337">
      <formula>$D$1&gt;J4</formula>
    </cfRule>
  </conditionalFormatting>
  <conditionalFormatting sqref="J4">
    <cfRule type="expression" priority="891" aboveAverage="0" equalAverage="0" bottom="0" percent="0" rank="0" text="" dxfId="338">
      <formula>$D$1&lt;J4</formula>
    </cfRule>
    <cfRule type="expression" priority="892" aboveAverage="0" equalAverage="0" bottom="0" percent="0" rank="0" text="" dxfId="339">
      <formula>$D$1&gt;J4</formula>
    </cfRule>
  </conditionalFormatting>
  <conditionalFormatting sqref="J4">
    <cfRule type="expression" priority="893" aboveAverage="0" equalAverage="0" bottom="0" percent="0" rank="0" text="" dxfId="340">
      <formula>$D$1&lt;J4</formula>
    </cfRule>
    <cfRule type="expression" priority="894" aboveAverage="0" equalAverage="0" bottom="0" percent="0" rank="0" text="" dxfId="341">
      <formula>$D$1&gt;J4</formula>
    </cfRule>
  </conditionalFormatting>
  <conditionalFormatting sqref="J4">
    <cfRule type="expression" priority="895" aboveAverage="0" equalAverage="0" bottom="0" percent="0" rank="0" text="" dxfId="342">
      <formula>$D$1&lt;J4</formula>
    </cfRule>
    <cfRule type="expression" priority="896" aboveAverage="0" equalAverage="0" bottom="0" percent="0" rank="0" text="" dxfId="343">
      <formula>$D$1&gt;J4</formula>
    </cfRule>
  </conditionalFormatting>
  <conditionalFormatting sqref="J4">
    <cfRule type="expression" priority="897" aboveAverage="0" equalAverage="0" bottom="0" percent="0" rank="0" text="" dxfId="344">
      <formula>$D$1&lt;J4</formula>
    </cfRule>
    <cfRule type="expression" priority="898" aboveAverage="0" equalAverage="0" bottom="0" percent="0" rank="0" text="" dxfId="345">
      <formula>$D$1&gt;J4</formula>
    </cfRule>
  </conditionalFormatting>
  <conditionalFormatting sqref="J5">
    <cfRule type="cellIs" priority="899" operator="equal" aboveAverage="0" equalAverage="0" bottom="0" percent="0" rank="0" text="" dxfId="346">
      <formula>5</formula>
    </cfRule>
    <cfRule type="cellIs" priority="900" operator="equal" aboveAverage="0" equalAverage="0" bottom="0" percent="0" rank="0" text="" dxfId="347">
      <formula>4</formula>
    </cfRule>
    <cfRule type="cellIs" priority="901" operator="equal" aboveAverage="0" equalAverage="0" bottom="0" percent="0" rank="0" text="" dxfId="348">
      <formula>3</formula>
    </cfRule>
  </conditionalFormatting>
  <conditionalFormatting sqref="J4">
    <cfRule type="expression" priority="902" aboveAverage="0" equalAverage="0" bottom="0" percent="0" rank="0" text="" dxfId="349">
      <formula>$D$1&lt;J4</formula>
    </cfRule>
    <cfRule type="expression" priority="903" aboveAverage="0" equalAverage="0" bottom="0" percent="0" rank="0" text="" dxfId="350">
      <formula>$D$1&gt;J4</formula>
    </cfRule>
  </conditionalFormatting>
  <conditionalFormatting sqref="J5">
    <cfRule type="cellIs" priority="904" operator="equal" aboveAverage="0" equalAverage="0" bottom="0" percent="0" rank="0" text="" dxfId="351">
      <formula>5</formula>
    </cfRule>
    <cfRule type="cellIs" priority="905" operator="equal" aboveAverage="0" equalAverage="0" bottom="0" percent="0" rank="0" text="" dxfId="352">
      <formula>4</formula>
    </cfRule>
    <cfRule type="cellIs" priority="906" operator="equal" aboveAverage="0" equalAverage="0" bottom="0" percent="0" rank="0" text="" dxfId="353">
      <formula>3</formula>
    </cfRule>
  </conditionalFormatting>
  <conditionalFormatting sqref="J5">
    <cfRule type="cellIs" priority="907" operator="equal" aboveAverage="0" equalAverage="0" bottom="0" percent="0" rank="0" text="" dxfId="354">
      <formula>5</formula>
    </cfRule>
    <cfRule type="cellIs" priority="908" operator="equal" aboveAverage="0" equalAverage="0" bottom="0" percent="0" rank="0" text="" dxfId="355">
      <formula>4</formula>
    </cfRule>
    <cfRule type="cellIs" priority="909" operator="equal" aboveAverage="0" equalAverage="0" bottom="0" percent="0" rank="0" text="" dxfId="356">
      <formula>3</formula>
    </cfRule>
  </conditionalFormatting>
  <conditionalFormatting sqref="J4">
    <cfRule type="expression" priority="910" aboveAverage="0" equalAverage="0" bottom="0" percent="0" rank="0" text="" dxfId="357">
      <formula>$D$1&lt;J4</formula>
    </cfRule>
    <cfRule type="expression" priority="911" aboveAverage="0" equalAverage="0" bottom="0" percent="0" rank="0" text="" dxfId="358">
      <formula>$D$1&gt;J4</formula>
    </cfRule>
  </conditionalFormatting>
  <conditionalFormatting sqref="J5">
    <cfRule type="cellIs" priority="912" operator="equal" aboveAverage="0" equalAverage="0" bottom="0" percent="0" rank="0" text="" dxfId="359">
      <formula>5</formula>
    </cfRule>
    <cfRule type="cellIs" priority="913" operator="equal" aboveAverage="0" equalAverage="0" bottom="0" percent="0" rank="0" text="" dxfId="360">
      <formula>4</formula>
    </cfRule>
    <cfRule type="cellIs" priority="914" operator="equal" aboveAverage="0" equalAverage="0" bottom="0" percent="0" rank="0" text="" dxfId="361">
      <formula>3</formula>
    </cfRule>
  </conditionalFormatting>
  <conditionalFormatting sqref="J4">
    <cfRule type="expression" priority="915" aboveAverage="0" equalAverage="0" bottom="0" percent="0" rank="0" text="" dxfId="362">
      <formula>$D$1&lt;J4</formula>
    </cfRule>
    <cfRule type="expression" priority="916" aboveAverage="0" equalAverage="0" bottom="0" percent="0" rank="0" text="" dxfId="363">
      <formula>$D$1&gt;J4</formula>
    </cfRule>
  </conditionalFormatting>
  <conditionalFormatting sqref="J5">
    <cfRule type="cellIs" priority="917" operator="equal" aboveAverage="0" equalAverage="0" bottom="0" percent="0" rank="0" text="" dxfId="364">
      <formula>5</formula>
    </cfRule>
    <cfRule type="cellIs" priority="918" operator="equal" aboveAverage="0" equalAverage="0" bottom="0" percent="0" rank="0" text="" dxfId="365">
      <formula>4</formula>
    </cfRule>
    <cfRule type="cellIs" priority="919" operator="equal" aboveAverage="0" equalAverage="0" bottom="0" percent="0" rank="0" text="" dxfId="366">
      <formula>3</formula>
    </cfRule>
  </conditionalFormatting>
  <conditionalFormatting sqref="J4">
    <cfRule type="expression" priority="920" aboveAverage="0" equalAverage="0" bottom="0" percent="0" rank="0" text="" dxfId="367">
      <formula>$D$1&lt;J4</formula>
    </cfRule>
    <cfRule type="expression" priority="921" aboveAverage="0" equalAverage="0" bottom="0" percent="0" rank="0" text="" dxfId="368">
      <formula>$D$1&gt;J4</formula>
    </cfRule>
  </conditionalFormatting>
  <conditionalFormatting sqref="J4">
    <cfRule type="expression" priority="922" aboveAverage="0" equalAverage="0" bottom="0" percent="0" rank="0" text="" dxfId="369">
      <formula>$D$1&lt;J4</formula>
    </cfRule>
    <cfRule type="expression" priority="923" aboveAverage="0" equalAverage="0" bottom="0" percent="0" rank="0" text="" dxfId="370">
      <formula>$D$1&gt;J4</formula>
    </cfRule>
  </conditionalFormatting>
  <conditionalFormatting sqref="J4">
    <cfRule type="expression" priority="924" aboveAverage="0" equalAverage="0" bottom="0" percent="0" rank="0" text="" dxfId="371">
      <formula>$D$1&lt;J4</formula>
    </cfRule>
    <cfRule type="expression" priority="925" aboveAverage="0" equalAverage="0" bottom="0" percent="0" rank="0" text="" dxfId="372">
      <formula>$D$1&gt;J4</formula>
    </cfRule>
  </conditionalFormatting>
  <conditionalFormatting sqref="J4">
    <cfRule type="expression" priority="926" aboveAverage="0" equalAverage="0" bottom="0" percent="0" rank="0" text="" dxfId="373">
      <formula>$D$1&lt;J4</formula>
    </cfRule>
    <cfRule type="expression" priority="927" aboveAverage="0" equalAverage="0" bottom="0" percent="0" rank="0" text="" dxfId="374">
      <formula>$D$1&gt;J4</formula>
    </cfRule>
  </conditionalFormatting>
  <conditionalFormatting sqref="J5">
    <cfRule type="cellIs" priority="928" operator="equal" aboveAverage="0" equalAverage="0" bottom="0" percent="0" rank="0" text="" dxfId="375">
      <formula>5</formula>
    </cfRule>
    <cfRule type="cellIs" priority="929" operator="equal" aboveAverage="0" equalAverage="0" bottom="0" percent="0" rank="0" text="" dxfId="376">
      <formula>4</formula>
    </cfRule>
    <cfRule type="cellIs" priority="930" operator="equal" aboveAverage="0" equalAverage="0" bottom="0" percent="0" rank="0" text="" dxfId="377">
      <formula>3</formula>
    </cfRule>
  </conditionalFormatting>
  <conditionalFormatting sqref="O4">
    <cfRule type="expression" priority="931" aboveAverage="0" equalAverage="0" bottom="0" percent="0" rank="0" text="" dxfId="378">
      <formula>$D$1&lt;O4</formula>
    </cfRule>
    <cfRule type="expression" priority="932" aboveAverage="0" equalAverage="0" bottom="0" percent="0" rank="0" text="" dxfId="379">
      <formula>$D$1&gt;O4</formula>
    </cfRule>
  </conditionalFormatting>
  <conditionalFormatting sqref="O4">
    <cfRule type="expression" priority="933" aboveAverage="0" equalAverage="0" bottom="0" percent="0" rank="0" text="" dxfId="380">
      <formula>$D$1&lt;O4</formula>
    </cfRule>
    <cfRule type="expression" priority="934" aboveAverage="0" equalAverage="0" bottom="0" percent="0" rank="0" text="" dxfId="381">
      <formula>$D$1&gt;O4</formula>
    </cfRule>
  </conditionalFormatting>
  <conditionalFormatting sqref="O4">
    <cfRule type="expression" priority="935" aboveAverage="0" equalAverage="0" bottom="0" percent="0" rank="0" text="" dxfId="382">
      <formula>$D$1&lt;O4</formula>
    </cfRule>
    <cfRule type="expression" priority="936" aboveAverage="0" equalAverage="0" bottom="0" percent="0" rank="0" text="" dxfId="383">
      <formula>$D$1&gt;O4</formula>
    </cfRule>
  </conditionalFormatting>
  <conditionalFormatting sqref="O4">
    <cfRule type="expression" priority="937" aboveAverage="0" equalAverage="0" bottom="0" percent="0" rank="0" text="" dxfId="384">
      <formula>$D$1&lt;O4</formula>
    </cfRule>
    <cfRule type="expression" priority="938" aboveAverage="0" equalAverage="0" bottom="0" percent="0" rank="0" text="" dxfId="385">
      <formula>$D$1&gt;O4</formula>
    </cfRule>
  </conditionalFormatting>
  <conditionalFormatting sqref="O3:O4">
    <cfRule type="expression" priority="939" aboveAverage="0" equalAverage="0" bottom="0" percent="0" rank="0" text="" dxfId="386">
      <formula>$D$1&lt;O3</formula>
    </cfRule>
    <cfRule type="expression" priority="940" aboveAverage="0" equalAverage="0" bottom="0" percent="0" rank="0" text="" dxfId="387">
      <formula>$D$1&gt;O3</formula>
    </cfRule>
  </conditionalFormatting>
  <conditionalFormatting sqref="O4">
    <cfRule type="expression" priority="941" aboveAverage="0" equalAverage="0" bottom="0" percent="0" rank="0" text="" dxfId="388">
      <formula>$D$1&lt;O4</formula>
    </cfRule>
    <cfRule type="expression" priority="942" aboveAverage="0" equalAverage="0" bottom="0" percent="0" rank="0" text="" dxfId="389">
      <formula>$D$1&gt;O4</formula>
    </cfRule>
  </conditionalFormatting>
  <conditionalFormatting sqref="O4">
    <cfRule type="expression" priority="943" aboveAverage="0" equalAverage="0" bottom="0" percent="0" rank="0" text="" dxfId="390">
      <formula>$D$1&lt;O4</formula>
    </cfRule>
    <cfRule type="expression" priority="944" aboveAverage="0" equalAverage="0" bottom="0" percent="0" rank="0" text="" dxfId="391">
      <formula>$D$1&gt;O4</formula>
    </cfRule>
  </conditionalFormatting>
  <conditionalFormatting sqref="O4">
    <cfRule type="expression" priority="945" aboveAverage="0" equalAverage="0" bottom="0" percent="0" rank="0" text="" dxfId="392">
      <formula>$D$1&lt;O4</formula>
    </cfRule>
    <cfRule type="expression" priority="946" aboveAverage="0" equalAverage="0" bottom="0" percent="0" rank="0" text="" dxfId="393">
      <formula>$D$1&gt;O4</formula>
    </cfRule>
  </conditionalFormatting>
  <conditionalFormatting sqref="O4">
    <cfRule type="expression" priority="947" aboveAverage="0" equalAverage="0" bottom="0" percent="0" rank="0" text="" dxfId="394">
      <formula>$D$1&lt;O4</formula>
    </cfRule>
    <cfRule type="expression" priority="948" aboveAverage="0" equalAverage="0" bottom="0" percent="0" rank="0" text="" dxfId="395">
      <formula>$D$1&gt;O4</formula>
    </cfRule>
  </conditionalFormatting>
  <conditionalFormatting sqref="O5">
    <cfRule type="cellIs" priority="949" operator="equal" aboveAverage="0" equalAverage="0" bottom="0" percent="0" rank="0" text="" dxfId="396">
      <formula>5</formula>
    </cfRule>
    <cfRule type="cellIs" priority="950" operator="equal" aboveAverage="0" equalAverage="0" bottom="0" percent="0" rank="0" text="" dxfId="397">
      <formula>4</formula>
    </cfRule>
    <cfRule type="cellIs" priority="951" operator="equal" aboveAverage="0" equalAverage="0" bottom="0" percent="0" rank="0" text="" dxfId="398">
      <formula>3</formula>
    </cfRule>
  </conditionalFormatting>
  <conditionalFormatting sqref="O4">
    <cfRule type="expression" priority="952" aboveAverage="0" equalAverage="0" bottom="0" percent="0" rank="0" text="" dxfId="399">
      <formula>$D$1&lt;O4</formula>
    </cfRule>
    <cfRule type="expression" priority="953" aboveAverage="0" equalAverage="0" bottom="0" percent="0" rank="0" text="" dxfId="400">
      <formula>$D$1&gt;O4</formula>
    </cfRule>
  </conditionalFormatting>
  <conditionalFormatting sqref="O4">
    <cfRule type="expression" priority="954" aboveAverage="0" equalAverage="0" bottom="0" percent="0" rank="0" text="" dxfId="401">
      <formula>$D$1&lt;O4</formula>
    </cfRule>
    <cfRule type="expression" priority="955" aboveAverage="0" equalAverage="0" bottom="0" percent="0" rank="0" text="" dxfId="402">
      <formula>$D$1&gt;O4</formula>
    </cfRule>
  </conditionalFormatting>
  <conditionalFormatting sqref="O4">
    <cfRule type="expression" priority="956" aboveAverage="0" equalAverage="0" bottom="0" percent="0" rank="0" text="" dxfId="403">
      <formula>$D$1&lt;O4</formula>
    </cfRule>
    <cfRule type="expression" priority="957" aboveAverage="0" equalAverage="0" bottom="0" percent="0" rank="0" text="" dxfId="404">
      <formula>$D$1&gt;O4</formula>
    </cfRule>
  </conditionalFormatting>
  <conditionalFormatting sqref="O4">
    <cfRule type="expression" priority="958" aboveAverage="0" equalAverage="0" bottom="0" percent="0" rank="0" text="" dxfId="405">
      <formula>$D$1&lt;O4</formula>
    </cfRule>
    <cfRule type="expression" priority="959" aboveAverage="0" equalAverage="0" bottom="0" percent="0" rank="0" text="" dxfId="406">
      <formula>$D$1&gt;O4</formula>
    </cfRule>
  </conditionalFormatting>
  <conditionalFormatting sqref="O5">
    <cfRule type="cellIs" priority="960" operator="equal" aboveAverage="0" equalAverage="0" bottom="0" percent="0" rank="0" text="" dxfId="407">
      <formula>5</formula>
    </cfRule>
    <cfRule type="cellIs" priority="961" operator="equal" aboveAverage="0" equalAverage="0" bottom="0" percent="0" rank="0" text="" dxfId="408">
      <formula>4</formula>
    </cfRule>
    <cfRule type="cellIs" priority="962" operator="equal" aboveAverage="0" equalAverage="0" bottom="0" percent="0" rank="0" text="" dxfId="409">
      <formula>3</formula>
    </cfRule>
  </conditionalFormatting>
  <conditionalFormatting sqref="O3:O4">
    <cfRule type="expression" priority="963" aboveAverage="0" equalAverage="0" bottom="0" percent="0" rank="0" text="" dxfId="410">
      <formula>$D$1&lt;O3</formula>
    </cfRule>
    <cfRule type="expression" priority="964" aboveAverage="0" equalAverage="0" bottom="0" percent="0" rank="0" text="" dxfId="411">
      <formula>$D$1&gt;O3</formula>
    </cfRule>
  </conditionalFormatting>
  <conditionalFormatting sqref="O3:O4">
    <cfRule type="expression" priority="965" aboveAverage="0" equalAverage="0" bottom="0" percent="0" rank="0" text="" dxfId="412">
      <formula>$D$1&lt;O3</formula>
    </cfRule>
    <cfRule type="expression" priority="966" aboveAverage="0" equalAverage="0" bottom="0" percent="0" rank="0" text="" dxfId="413">
      <formula>$D$1&gt;O3</formula>
    </cfRule>
  </conditionalFormatting>
  <conditionalFormatting sqref="O4">
    <cfRule type="expression" priority="967" aboveAverage="0" equalAverage="0" bottom="0" percent="0" rank="0" text="" dxfId="414">
      <formula>$D$1&lt;O4</formula>
    </cfRule>
    <cfRule type="expression" priority="968" aboveAverage="0" equalAverage="0" bottom="0" percent="0" rank="0" text="" dxfId="415">
      <formula>$D$1&gt;O4</formula>
    </cfRule>
  </conditionalFormatting>
  <conditionalFormatting sqref="O4">
    <cfRule type="expression" priority="969" aboveAverage="0" equalAverage="0" bottom="0" percent="0" rank="0" text="" dxfId="416">
      <formula>$D$1&lt;O4</formula>
    </cfRule>
    <cfRule type="expression" priority="970" aboveAverage="0" equalAverage="0" bottom="0" percent="0" rank="0" text="" dxfId="417">
      <formula>$D$1&gt;O4</formula>
    </cfRule>
  </conditionalFormatting>
  <conditionalFormatting sqref="O4">
    <cfRule type="expression" priority="971" aboveAverage="0" equalAverage="0" bottom="0" percent="0" rank="0" text="" dxfId="418">
      <formula>$D$1&lt;O4</formula>
    </cfRule>
    <cfRule type="expression" priority="972" aboveAverage="0" equalAverage="0" bottom="0" percent="0" rank="0" text="" dxfId="419">
      <formula>$D$1&gt;O4</formula>
    </cfRule>
  </conditionalFormatting>
  <conditionalFormatting sqref="O5">
    <cfRule type="cellIs" priority="973" operator="equal" aboveAverage="0" equalAverage="0" bottom="0" percent="0" rank="0" text="" dxfId="420">
      <formula>5</formula>
    </cfRule>
    <cfRule type="cellIs" priority="974" operator="equal" aboveAverage="0" equalAverage="0" bottom="0" percent="0" rank="0" text="" dxfId="421">
      <formula>4</formula>
    </cfRule>
    <cfRule type="cellIs" priority="975" operator="equal" aboveAverage="0" equalAverage="0" bottom="0" percent="0" rank="0" text="" dxfId="422">
      <formula>3</formula>
    </cfRule>
  </conditionalFormatting>
  <conditionalFormatting sqref="O5">
    <cfRule type="cellIs" priority="976" operator="equal" aboveAverage="0" equalAverage="0" bottom="0" percent="0" rank="0" text="" dxfId="423">
      <formula>5</formula>
    </cfRule>
    <cfRule type="cellIs" priority="977" operator="equal" aboveAverage="0" equalAverage="0" bottom="0" percent="0" rank="0" text="" dxfId="424">
      <formula>4</formula>
    </cfRule>
    <cfRule type="cellIs" priority="978" operator="equal" aboveAverage="0" equalAverage="0" bottom="0" percent="0" rank="0" text="" dxfId="425">
      <formula>3</formula>
    </cfRule>
  </conditionalFormatting>
  <conditionalFormatting sqref="O4">
    <cfRule type="expression" priority="979" aboveAverage="0" equalAverage="0" bottom="0" percent="0" rank="0" text="" dxfId="426">
      <formula>$D$1&lt;O4</formula>
    </cfRule>
    <cfRule type="expression" priority="980" aboveAverage="0" equalAverage="0" bottom="0" percent="0" rank="0" text="" dxfId="427">
      <formula>$D$1&gt;O4</formula>
    </cfRule>
  </conditionalFormatting>
  <conditionalFormatting sqref="O4">
    <cfRule type="expression" priority="981" aboveAverage="0" equalAverage="0" bottom="0" percent="0" rank="0" text="" dxfId="428">
      <formula>$D$1&lt;O4</formula>
    </cfRule>
    <cfRule type="expression" priority="982" aboveAverage="0" equalAverage="0" bottom="0" percent="0" rank="0" text="" dxfId="429">
      <formula>$D$1&gt;O4</formula>
    </cfRule>
  </conditionalFormatting>
  <conditionalFormatting sqref="O4">
    <cfRule type="expression" priority="983" aboveAverage="0" equalAverage="0" bottom="0" percent="0" rank="0" text="" dxfId="430">
      <formula>$D$1&lt;O4</formula>
    </cfRule>
    <cfRule type="expression" priority="984" aboveAverage="0" equalAverage="0" bottom="0" percent="0" rank="0" text="" dxfId="431">
      <formula>$D$1&gt;O4</formula>
    </cfRule>
  </conditionalFormatting>
  <conditionalFormatting sqref="O3:O4">
    <cfRule type="expression" priority="985" aboveAverage="0" equalAverage="0" bottom="0" percent="0" rank="0" text="" dxfId="432">
      <formula>$D$1&lt;O3</formula>
    </cfRule>
    <cfRule type="expression" priority="986" aboveAverage="0" equalAverage="0" bottom="0" percent="0" rank="0" text="" dxfId="433">
      <formula>$D$1&gt;O3</formula>
    </cfRule>
  </conditionalFormatting>
  <conditionalFormatting sqref="O5">
    <cfRule type="cellIs" priority="987" operator="equal" aboveAverage="0" equalAverage="0" bottom="0" percent="0" rank="0" text="" dxfId="434">
      <formula>5</formula>
    </cfRule>
    <cfRule type="cellIs" priority="988" operator="equal" aboveAverage="0" equalAverage="0" bottom="0" percent="0" rank="0" text="" dxfId="435">
      <formula>4</formula>
    </cfRule>
    <cfRule type="cellIs" priority="989" operator="equal" aboveAverage="0" equalAverage="0" bottom="0" percent="0" rank="0" text="" dxfId="436">
      <formula>3</formula>
    </cfRule>
  </conditionalFormatting>
  <conditionalFormatting sqref="O5">
    <cfRule type="cellIs" priority="990" operator="equal" aboveAverage="0" equalAverage="0" bottom="0" percent="0" rank="0" text="" dxfId="437">
      <formula>5</formula>
    </cfRule>
    <cfRule type="cellIs" priority="991" operator="equal" aboveAverage="0" equalAverage="0" bottom="0" percent="0" rank="0" text="" dxfId="438">
      <formula>4</formula>
    </cfRule>
    <cfRule type="cellIs" priority="992" operator="equal" aboveAverage="0" equalAverage="0" bottom="0" percent="0" rank="0" text="" dxfId="439">
      <formula>3</formula>
    </cfRule>
  </conditionalFormatting>
  <conditionalFormatting sqref="O5">
    <cfRule type="cellIs" priority="993" operator="equal" aboveAverage="0" equalAverage="0" bottom="0" percent="0" rank="0" text="" dxfId="440">
      <formula>5</formula>
    </cfRule>
    <cfRule type="cellIs" priority="994" operator="equal" aboveAverage="0" equalAverage="0" bottom="0" percent="0" rank="0" text="" dxfId="441">
      <formula>4</formula>
    </cfRule>
    <cfRule type="cellIs" priority="995" operator="equal" aboveAverage="0" equalAverage="0" bottom="0" percent="0" rank="0" text="" dxfId="442">
      <formula>3</formula>
    </cfRule>
  </conditionalFormatting>
  <conditionalFormatting sqref="O3:O4">
    <cfRule type="expression" priority="996" aboveAverage="0" equalAverage="0" bottom="0" percent="0" rank="0" text="" dxfId="443">
      <formula>$D$1&lt;O3</formula>
    </cfRule>
    <cfRule type="expression" priority="997" aboveAverage="0" equalAverage="0" bottom="0" percent="0" rank="0" text="" dxfId="444">
      <formula>$D$1&gt;O3</formula>
    </cfRule>
  </conditionalFormatting>
  <conditionalFormatting sqref="O4">
    <cfRule type="expression" priority="998" aboveAverage="0" equalAverage="0" bottom="0" percent="0" rank="0" text="" dxfId="445">
      <formula>$D$1&lt;O4</formula>
    </cfRule>
    <cfRule type="expression" priority="999" aboveAverage="0" equalAverage="0" bottom="0" percent="0" rank="0" text="" dxfId="446">
      <formula>$D$1&gt;O4</formula>
    </cfRule>
  </conditionalFormatting>
  <conditionalFormatting sqref="O4">
    <cfRule type="expression" priority="1000" aboveAverage="0" equalAverage="0" bottom="0" percent="0" rank="0" text="" dxfId="447">
      <formula>$D$1&lt;O4</formula>
    </cfRule>
    <cfRule type="expression" priority="1001" aboveAverage="0" equalAverage="0" bottom="0" percent="0" rank="0" text="" dxfId="448">
      <formula>$D$1&gt;O4</formula>
    </cfRule>
  </conditionalFormatting>
  <conditionalFormatting sqref="O5">
    <cfRule type="cellIs" priority="1002" operator="equal" aboveAverage="0" equalAverage="0" bottom="0" percent="0" rank="0" text="" dxfId="449">
      <formula>5</formula>
    </cfRule>
    <cfRule type="cellIs" priority="1003" operator="equal" aboveAverage="0" equalAverage="0" bottom="0" percent="0" rank="0" text="" dxfId="0">
      <formula>4</formula>
    </cfRule>
    <cfRule type="cellIs" priority="1004" operator="equal" aboveAverage="0" equalAverage="0" bottom="0" percent="0" rank="0" text="" dxfId="1">
      <formula>3</formula>
    </cfRule>
  </conditionalFormatting>
  <conditionalFormatting sqref="O5">
    <cfRule type="cellIs" priority="1005" operator="equal" aboveAverage="0" equalAverage="0" bottom="0" percent="0" rank="0" text="" dxfId="2">
      <formula>5</formula>
    </cfRule>
    <cfRule type="cellIs" priority="1006" operator="equal" aboveAverage="0" equalAverage="0" bottom="0" percent="0" rank="0" text="" dxfId="3">
      <formula>4</formula>
    </cfRule>
    <cfRule type="cellIs" priority="1007" operator="equal" aboveAverage="0" equalAverage="0" bottom="0" percent="0" rank="0" text="" dxfId="4">
      <formula>3</formula>
    </cfRule>
  </conditionalFormatting>
  <conditionalFormatting sqref="O3:O4">
    <cfRule type="expression" priority="1008" aboveAverage="0" equalAverage="0" bottom="0" percent="0" rank="0" text="" dxfId="5">
      <formula>$D$1&lt;O3</formula>
    </cfRule>
    <cfRule type="expression" priority="1009" aboveAverage="0" equalAverage="0" bottom="0" percent="0" rank="0" text="" dxfId="6">
      <formula>$D$1&gt;O3</formula>
    </cfRule>
  </conditionalFormatting>
  <conditionalFormatting sqref="O5">
    <cfRule type="cellIs" priority="1010" operator="equal" aboveAverage="0" equalAverage="0" bottom="0" percent="0" rank="0" text="" dxfId="7">
      <formula>5</formula>
    </cfRule>
    <cfRule type="cellIs" priority="1011" operator="equal" aboveAverage="0" equalAverage="0" bottom="0" percent="0" rank="0" text="" dxfId="8">
      <formula>4</formula>
    </cfRule>
    <cfRule type="cellIs" priority="1012" operator="equal" aboveAverage="0" equalAverage="0" bottom="0" percent="0" rank="0" text="" dxfId="9">
      <formula>3</formula>
    </cfRule>
  </conditionalFormatting>
  <conditionalFormatting sqref="O5">
    <cfRule type="cellIs" priority="1013" operator="equal" aboveAverage="0" equalAverage="0" bottom="0" percent="0" rank="0" text="" dxfId="10">
      <formula>5</formula>
    </cfRule>
    <cfRule type="cellIs" priority="1014" operator="equal" aboveAverage="0" equalAverage="0" bottom="0" percent="0" rank="0" text="" dxfId="11">
      <formula>4</formula>
    </cfRule>
    <cfRule type="cellIs" priority="1015" operator="equal" aboveAverage="0" equalAverage="0" bottom="0" percent="0" rank="0" text="" dxfId="12">
      <formula>3</formula>
    </cfRule>
  </conditionalFormatting>
  <conditionalFormatting sqref="O4">
    <cfRule type="expression" priority="1016" aboveAverage="0" equalAverage="0" bottom="0" percent="0" rank="0" text="" dxfId="13">
      <formula>$D$1&lt;O4</formula>
    </cfRule>
    <cfRule type="expression" priority="1017" aboveAverage="0" equalAverage="0" bottom="0" percent="0" rank="0" text="" dxfId="14">
      <formula>$D$1&gt;O4</formula>
    </cfRule>
  </conditionalFormatting>
  <conditionalFormatting sqref="O4">
    <cfRule type="expression" priority="1018" aboveAverage="0" equalAverage="0" bottom="0" percent="0" rank="0" text="" dxfId="15">
      <formula>$D$1&lt;O4</formula>
    </cfRule>
    <cfRule type="expression" priority="1019" aboveAverage="0" equalAverage="0" bottom="0" percent="0" rank="0" text="" dxfId="16">
      <formula>$D$1&gt;O4</formula>
    </cfRule>
  </conditionalFormatting>
  <conditionalFormatting sqref="O4">
    <cfRule type="expression" priority="1020" aboveAverage="0" equalAverage="0" bottom="0" percent="0" rank="0" text="" dxfId="17">
      <formula>$D$1&lt;O4</formula>
    </cfRule>
    <cfRule type="expression" priority="1021" aboveAverage="0" equalAverage="0" bottom="0" percent="0" rank="0" text="" dxfId="18">
      <formula>$D$1&gt;O4</formula>
    </cfRule>
  </conditionalFormatting>
  <conditionalFormatting sqref="O4">
    <cfRule type="expression" priority="1022" aboveAverage="0" equalAverage="0" bottom="0" percent="0" rank="0" text="" dxfId="19">
      <formula>$D$1&lt;O4</formula>
    </cfRule>
    <cfRule type="expression" priority="1023" aboveAverage="0" equalAverage="0" bottom="0" percent="0" rank="0" text="" dxfId="20">
      <formula>$D$1&gt;O4</formula>
    </cfRule>
  </conditionalFormatting>
  <conditionalFormatting sqref="O4">
    <cfRule type="expression" priority="1024" aboveAverage="0" equalAverage="0" bottom="0" percent="0" rank="0" text="" dxfId="21">
      <formula>$D$1&lt;O4</formula>
    </cfRule>
    <cfRule type="expression" priority="1025" aboveAverage="0" equalAverage="0" bottom="0" percent="0" rank="0" text="" dxfId="22">
      <formula>$D$1&gt;O4</formula>
    </cfRule>
  </conditionalFormatting>
  <conditionalFormatting sqref="O5">
    <cfRule type="cellIs" priority="1026" operator="equal" aboveAverage="0" equalAverage="0" bottom="0" percent="0" rank="0" text="" dxfId="23">
      <formula>5</formula>
    </cfRule>
    <cfRule type="cellIs" priority="1027" operator="equal" aboveAverage="0" equalAverage="0" bottom="0" percent="0" rank="0" text="" dxfId="24">
      <formula>4</formula>
    </cfRule>
    <cfRule type="cellIs" priority="1028" operator="equal" aboveAverage="0" equalAverage="0" bottom="0" percent="0" rank="0" text="" dxfId="25">
      <formula>3</formula>
    </cfRule>
  </conditionalFormatting>
  <conditionalFormatting sqref="O3:O4">
    <cfRule type="expression" priority="1029" aboveAverage="0" equalAverage="0" bottom="0" percent="0" rank="0" text="" dxfId="26">
      <formula>$D$1&lt;O3</formula>
    </cfRule>
    <cfRule type="expression" priority="1030" aboveAverage="0" equalAverage="0" bottom="0" percent="0" rank="0" text="" dxfId="27">
      <formula>$D$1&gt;O3</formula>
    </cfRule>
  </conditionalFormatting>
  <conditionalFormatting sqref="O5">
    <cfRule type="cellIs" priority="1031" operator="equal" aboveAverage="0" equalAverage="0" bottom="0" percent="0" rank="0" text="" dxfId="28">
      <formula>5</formula>
    </cfRule>
    <cfRule type="cellIs" priority="1032" operator="equal" aboveAverage="0" equalAverage="0" bottom="0" percent="0" rank="0" text="" dxfId="29">
      <formula>4</formula>
    </cfRule>
    <cfRule type="cellIs" priority="1033" operator="equal" aboveAverage="0" equalAverage="0" bottom="0" percent="0" rank="0" text="" dxfId="30">
      <formula>3</formula>
    </cfRule>
  </conditionalFormatting>
  <conditionalFormatting sqref="O4">
    <cfRule type="expression" priority="1034" aboveAverage="0" equalAverage="0" bottom="0" percent="0" rank="0" text="" dxfId="31">
      <formula>$D$1&lt;O4</formula>
    </cfRule>
    <cfRule type="expression" priority="1035" aboveAverage="0" equalAverage="0" bottom="0" percent="0" rank="0" text="" dxfId="32">
      <formula>$D$1&gt;O4</formula>
    </cfRule>
  </conditionalFormatting>
  <conditionalFormatting sqref="O4">
    <cfRule type="expression" priority="1036" aboveAverage="0" equalAverage="0" bottom="0" percent="0" rank="0" text="" dxfId="33">
      <formula>$D$1&lt;O4</formula>
    </cfRule>
    <cfRule type="expression" priority="1037" aboveAverage="0" equalAverage="0" bottom="0" percent="0" rank="0" text="" dxfId="34">
      <formula>$D$1&gt;O4</formula>
    </cfRule>
  </conditionalFormatting>
  <conditionalFormatting sqref="O4">
    <cfRule type="expression" priority="1038" aboveAverage="0" equalAverage="0" bottom="0" percent="0" rank="0" text="" dxfId="35">
      <formula>$D$1&lt;O4</formula>
    </cfRule>
    <cfRule type="expression" priority="1039" aboveAverage="0" equalAverage="0" bottom="0" percent="0" rank="0" text="" dxfId="36">
      <formula>$D$1&gt;O4</formula>
    </cfRule>
  </conditionalFormatting>
  <conditionalFormatting sqref="O4">
    <cfRule type="expression" priority="1040" aboveAverage="0" equalAverage="0" bottom="0" percent="0" rank="0" text="" dxfId="37">
      <formula>$D$1&lt;O4</formula>
    </cfRule>
    <cfRule type="expression" priority="1041" aboveAverage="0" equalAverage="0" bottom="0" percent="0" rank="0" text="" dxfId="38">
      <formula>$D$1&gt;O4</formula>
    </cfRule>
  </conditionalFormatting>
  <conditionalFormatting sqref="O4">
    <cfRule type="expression" priority="1042" aboveAverage="0" equalAverage="0" bottom="0" percent="0" rank="0" text="" dxfId="39">
      <formula>$D$1&lt;O4</formula>
    </cfRule>
    <cfRule type="expression" priority="1043" aboveAverage="0" equalAverage="0" bottom="0" percent="0" rank="0" text="" dxfId="40">
      <formula>$D$1&gt;O4</formula>
    </cfRule>
  </conditionalFormatting>
  <conditionalFormatting sqref="J4">
    <cfRule type="expression" priority="1044" aboveAverage="0" equalAverage="0" bottom="0" percent="0" rank="0" text="" dxfId="41">
      <formula>$D$1&lt;J4</formula>
    </cfRule>
    <cfRule type="expression" priority="1045" aboveAverage="0" equalAverage="0" bottom="0" percent="0" rank="0" text="" dxfId="42">
      <formula>$D$1&gt;J4</formula>
    </cfRule>
  </conditionalFormatting>
  <conditionalFormatting sqref="J4">
    <cfRule type="expression" priority="1046" aboveAverage="0" equalAverage="0" bottom="0" percent="0" rank="0" text="" dxfId="43">
      <formula>$D$1&lt;J4</formula>
    </cfRule>
    <cfRule type="expression" priority="1047" aboveAverage="0" equalAverage="0" bottom="0" percent="0" rank="0" text="" dxfId="44">
      <formula>$D$1&gt;J4</formula>
    </cfRule>
  </conditionalFormatting>
  <conditionalFormatting sqref="J4">
    <cfRule type="expression" priority="1048" aboveAverage="0" equalAverage="0" bottom="0" percent="0" rank="0" text="" dxfId="45">
      <formula>$D$1&lt;J4</formula>
    </cfRule>
    <cfRule type="expression" priority="1049" aboveAverage="0" equalAverage="0" bottom="0" percent="0" rank="0" text="" dxfId="46">
      <formula>$D$1&gt;J4</formula>
    </cfRule>
  </conditionalFormatting>
  <conditionalFormatting sqref="J4">
    <cfRule type="expression" priority="1050" aboveAverage="0" equalAverage="0" bottom="0" percent="0" rank="0" text="" dxfId="47">
      <formula>$D$1&lt;J4</formula>
    </cfRule>
    <cfRule type="expression" priority="1051" aboveAverage="0" equalAverage="0" bottom="0" percent="0" rank="0" text="" dxfId="48">
      <formula>$D$1&gt;J4</formula>
    </cfRule>
  </conditionalFormatting>
  <conditionalFormatting sqref="J4">
    <cfRule type="expression" priority="1052" aboveAverage="0" equalAverage="0" bottom="0" percent="0" rank="0" text="" dxfId="49">
      <formula>$D$1&lt;J4</formula>
    </cfRule>
    <cfRule type="expression" priority="1053" aboveAverage="0" equalAverage="0" bottom="0" percent="0" rank="0" text="" dxfId="50">
      <formula>$D$1&gt;J4</formula>
    </cfRule>
  </conditionalFormatting>
  <conditionalFormatting sqref="J4">
    <cfRule type="expression" priority="1054" aboveAverage="0" equalAverage="0" bottom="0" percent="0" rank="0" text="" dxfId="51">
      <formula>$D$1&lt;J4</formula>
    </cfRule>
    <cfRule type="expression" priority="1055" aboveAverage="0" equalAverage="0" bottom="0" percent="0" rank="0" text="" dxfId="52">
      <formula>$D$1&gt;J4</formula>
    </cfRule>
  </conditionalFormatting>
  <conditionalFormatting sqref="J4">
    <cfRule type="expression" priority="1056" aboveAverage="0" equalAverage="0" bottom="0" percent="0" rank="0" text="" dxfId="53">
      <formula>$D$1&lt;J4</formula>
    </cfRule>
    <cfRule type="expression" priority="1057" aboveAverage="0" equalAverage="0" bottom="0" percent="0" rank="0" text="" dxfId="54">
      <formula>$D$1&gt;J4</formula>
    </cfRule>
  </conditionalFormatting>
  <conditionalFormatting sqref="J4">
    <cfRule type="expression" priority="1058" aboveAverage="0" equalAverage="0" bottom="0" percent="0" rank="0" text="" dxfId="55">
      <formula>$D$1&lt;J4</formula>
    </cfRule>
    <cfRule type="expression" priority="1059" aboveAverage="0" equalAverage="0" bottom="0" percent="0" rank="0" text="" dxfId="56">
      <formula>$D$1&gt;J4</formula>
    </cfRule>
  </conditionalFormatting>
  <conditionalFormatting sqref="J4">
    <cfRule type="expression" priority="1060" aboveAverage="0" equalAverage="0" bottom="0" percent="0" rank="0" text="" dxfId="57">
      <formula>$D$1&lt;J4</formula>
    </cfRule>
    <cfRule type="expression" priority="1061" aboveAverage="0" equalAverage="0" bottom="0" percent="0" rank="0" text="" dxfId="58">
      <formula>$D$1&gt;J4</formula>
    </cfRule>
  </conditionalFormatting>
  <conditionalFormatting sqref="J4">
    <cfRule type="expression" priority="1062" aboveAverage="0" equalAverage="0" bottom="0" percent="0" rank="0" text="" dxfId="59">
      <formula>$D$1&lt;J4</formula>
    </cfRule>
    <cfRule type="expression" priority="1063" aboveAverage="0" equalAverage="0" bottom="0" percent="0" rank="0" text="" dxfId="60">
      <formula>$D$1&gt;J4</formula>
    </cfRule>
  </conditionalFormatting>
  <conditionalFormatting sqref="J4">
    <cfRule type="expression" priority="1064" aboveAverage="0" equalAverage="0" bottom="0" percent="0" rank="0" text="" dxfId="61">
      <formula>$D$1&lt;J4</formula>
    </cfRule>
    <cfRule type="expression" priority="1065" aboveAverage="0" equalAverage="0" bottom="0" percent="0" rank="0" text="" dxfId="62">
      <formula>$D$1&gt;J4</formula>
    </cfRule>
  </conditionalFormatting>
  <conditionalFormatting sqref="I4">
    <cfRule type="expression" priority="1066" aboveAverage="0" equalAverage="0" bottom="0" percent="0" rank="0" text="" dxfId="63">
      <formula>$D$1&lt;I4</formula>
    </cfRule>
    <cfRule type="expression" priority="1067" aboveAverage="0" equalAverage="0" bottom="0" percent="0" rank="0" text="" dxfId="64">
      <formula>$D$1&gt;I4</formula>
    </cfRule>
  </conditionalFormatting>
  <conditionalFormatting sqref="I4">
    <cfRule type="expression" priority="1068" aboveAverage="0" equalAverage="0" bottom="0" percent="0" rank="0" text="" dxfId="65">
      <formula>$D$1&lt;I4</formula>
    </cfRule>
    <cfRule type="expression" priority="1069" aboveAverage="0" equalAverage="0" bottom="0" percent="0" rank="0" text="" dxfId="66">
      <formula>$D$1&gt;I4</formula>
    </cfRule>
  </conditionalFormatting>
  <conditionalFormatting sqref="I5">
    <cfRule type="cellIs" priority="1070" operator="equal" aboveAverage="0" equalAverage="0" bottom="0" percent="0" rank="0" text="" dxfId="67">
      <formula>5</formula>
    </cfRule>
    <cfRule type="cellIs" priority="1071" operator="equal" aboveAverage="0" equalAverage="0" bottom="0" percent="0" rank="0" text="" dxfId="68">
      <formula>4</formula>
    </cfRule>
    <cfRule type="cellIs" priority="1072" operator="equal" aboveAverage="0" equalAverage="0" bottom="0" percent="0" rank="0" text="" dxfId="69">
      <formula>3</formula>
    </cfRule>
  </conditionalFormatting>
  <conditionalFormatting sqref="I4">
    <cfRule type="expression" priority="1073" aboveAverage="0" equalAverage="0" bottom="0" percent="0" rank="0" text="" dxfId="70">
      <formula>$D$1&lt;I4</formula>
    </cfRule>
    <cfRule type="expression" priority="1074" aboveAverage="0" equalAverage="0" bottom="0" percent="0" rank="0" text="" dxfId="71">
      <formula>$D$1&gt;I4</formula>
    </cfRule>
  </conditionalFormatting>
  <conditionalFormatting sqref="I4">
    <cfRule type="expression" priority="1075" aboveAverage="0" equalAverage="0" bottom="0" percent="0" rank="0" text="" dxfId="72">
      <formula>$D$1&lt;I4</formula>
    </cfRule>
    <cfRule type="expression" priority="1076" aboveAverage="0" equalAverage="0" bottom="0" percent="0" rank="0" text="" dxfId="73">
      <formula>$D$1&gt;I4</formula>
    </cfRule>
  </conditionalFormatting>
  <conditionalFormatting sqref="I4">
    <cfRule type="expression" priority="1077" aboveAverage="0" equalAverage="0" bottom="0" percent="0" rank="0" text="" dxfId="74">
      <formula>$D$1&lt;I4</formula>
    </cfRule>
    <cfRule type="expression" priority="1078" aboveAverage="0" equalAverage="0" bottom="0" percent="0" rank="0" text="" dxfId="75">
      <formula>$D$1&gt;I4</formula>
    </cfRule>
  </conditionalFormatting>
  <conditionalFormatting sqref="I4">
    <cfRule type="expression" priority="1079" aboveAverage="0" equalAverage="0" bottom="0" percent="0" rank="0" text="" dxfId="76">
      <formula>$D$1&lt;I4</formula>
    </cfRule>
    <cfRule type="expression" priority="1080" aboveAverage="0" equalAverage="0" bottom="0" percent="0" rank="0" text="" dxfId="77">
      <formula>$D$1&gt;I4</formula>
    </cfRule>
  </conditionalFormatting>
  <conditionalFormatting sqref="I5">
    <cfRule type="cellIs" priority="1081" operator="equal" aboveAverage="0" equalAverage="0" bottom="0" percent="0" rank="0" text="" dxfId="78">
      <formula>5</formula>
    </cfRule>
    <cfRule type="cellIs" priority="1082" operator="equal" aboveAverage="0" equalAverage="0" bottom="0" percent="0" rank="0" text="" dxfId="79">
      <formula>4</formula>
    </cfRule>
    <cfRule type="cellIs" priority="1083" operator="equal" aboveAverage="0" equalAverage="0" bottom="0" percent="0" rank="0" text="" dxfId="80">
      <formula>3</formula>
    </cfRule>
  </conditionalFormatting>
  <conditionalFormatting sqref="I4">
    <cfRule type="expression" priority="1084" aboveAverage="0" equalAverage="0" bottom="0" percent="0" rank="0" text="" dxfId="81">
      <formula>$D$1&lt;I4</formula>
    </cfRule>
    <cfRule type="expression" priority="1085" aboveAverage="0" equalAverage="0" bottom="0" percent="0" rank="0" text="" dxfId="82">
      <formula>$D$1&gt;I4</formula>
    </cfRule>
  </conditionalFormatting>
  <conditionalFormatting sqref="I4">
    <cfRule type="expression" priority="1086" aboveAverage="0" equalAverage="0" bottom="0" percent="0" rank="0" text="" dxfId="83">
      <formula>$D$1&lt;I4</formula>
    </cfRule>
    <cfRule type="expression" priority="1087" aboveAverage="0" equalAverage="0" bottom="0" percent="0" rank="0" text="" dxfId="84">
      <formula>$D$1&gt;I4</formula>
    </cfRule>
  </conditionalFormatting>
  <conditionalFormatting sqref="I4">
    <cfRule type="expression" priority="1088" aboveAverage="0" equalAverage="0" bottom="0" percent="0" rank="0" text="" dxfId="85">
      <formula>$D$1&lt;I4</formula>
    </cfRule>
    <cfRule type="expression" priority="1089" aboveAverage="0" equalAverage="0" bottom="0" percent="0" rank="0" text="" dxfId="86">
      <formula>$D$1&gt;I4</formula>
    </cfRule>
  </conditionalFormatting>
  <conditionalFormatting sqref="I4">
    <cfRule type="expression" priority="1090" aboveAverage="0" equalAverage="0" bottom="0" percent="0" rank="0" text="" dxfId="87">
      <formula>$D$1&lt;I4</formula>
    </cfRule>
    <cfRule type="expression" priority="1091" aboveAverage="0" equalAverage="0" bottom="0" percent="0" rank="0" text="" dxfId="88">
      <formula>$D$1&gt;I4</formula>
    </cfRule>
  </conditionalFormatting>
  <conditionalFormatting sqref="I4">
    <cfRule type="expression" priority="1092" aboveAverage="0" equalAverage="0" bottom="0" percent="0" rank="0" text="" dxfId="89">
      <formula>$D$1&lt;I4</formula>
    </cfRule>
    <cfRule type="expression" priority="1093" aboveAverage="0" equalAverage="0" bottom="0" percent="0" rank="0" text="" dxfId="90">
      <formula>$D$1&gt;I4</formula>
    </cfRule>
  </conditionalFormatting>
  <conditionalFormatting sqref="I4">
    <cfRule type="expression" priority="1094" aboveAverage="0" equalAverage="0" bottom="0" percent="0" rank="0" text="" dxfId="91">
      <formula>$D$1&lt;I4</formula>
    </cfRule>
    <cfRule type="expression" priority="1095" aboveAverage="0" equalAverage="0" bottom="0" percent="0" rank="0" text="" dxfId="92">
      <formula>$D$1&gt;I4</formula>
    </cfRule>
  </conditionalFormatting>
  <conditionalFormatting sqref="I4">
    <cfRule type="expression" priority="1096" aboveAverage="0" equalAverage="0" bottom="0" percent="0" rank="0" text="" dxfId="93">
      <formula>$D$1&lt;I4</formula>
    </cfRule>
    <cfRule type="expression" priority="1097" aboveAverage="0" equalAverage="0" bottom="0" percent="0" rank="0" text="" dxfId="94">
      <formula>$D$1&gt;I4</formula>
    </cfRule>
  </conditionalFormatting>
  <conditionalFormatting sqref="I4">
    <cfRule type="expression" priority="1098" aboveAverage="0" equalAverage="0" bottom="0" percent="0" rank="0" text="" dxfId="95">
      <formula>$D$1&lt;I4</formula>
    </cfRule>
    <cfRule type="expression" priority="1099" aboveAverage="0" equalAverage="0" bottom="0" percent="0" rank="0" text="" dxfId="96">
      <formula>$D$1&gt;I4</formula>
    </cfRule>
  </conditionalFormatting>
  <conditionalFormatting sqref="I4">
    <cfRule type="expression" priority="1100" aboveAverage="0" equalAverage="0" bottom="0" percent="0" rank="0" text="" dxfId="97">
      <formula>$D$1&lt;I4</formula>
    </cfRule>
    <cfRule type="expression" priority="1101" aboveAverage="0" equalAverage="0" bottom="0" percent="0" rank="0" text="" dxfId="98">
      <formula>$D$1&gt;I4</formula>
    </cfRule>
  </conditionalFormatting>
  <conditionalFormatting sqref="I4">
    <cfRule type="expression" priority="1102" aboveAverage="0" equalAverage="0" bottom="0" percent="0" rank="0" text="" dxfId="99">
      <formula>$D$1&lt;I4</formula>
    </cfRule>
    <cfRule type="expression" priority="1103" aboveAverage="0" equalAverage="0" bottom="0" percent="0" rank="0" text="" dxfId="100">
      <formula>$D$1&gt;I4</formula>
    </cfRule>
  </conditionalFormatting>
  <conditionalFormatting sqref="I4">
    <cfRule type="expression" priority="1104" aboveAverage="0" equalAverage="0" bottom="0" percent="0" rank="0" text="" dxfId="101">
      <formula>$D$1&lt;I4</formula>
    </cfRule>
    <cfRule type="expression" priority="1105" aboveAverage="0" equalAverage="0" bottom="0" percent="0" rank="0" text="" dxfId="102">
      <formula>$D$1&gt;I4</formula>
    </cfRule>
  </conditionalFormatting>
  <conditionalFormatting sqref="I4">
    <cfRule type="expression" priority="1106" aboveAverage="0" equalAverage="0" bottom="0" percent="0" rank="0" text="" dxfId="103">
      <formula>$D$1&lt;I4</formula>
    </cfRule>
    <cfRule type="expression" priority="1107" aboveAverage="0" equalAverage="0" bottom="0" percent="0" rank="0" text="" dxfId="104">
      <formula>$D$1&gt;I4</formula>
    </cfRule>
  </conditionalFormatting>
  <conditionalFormatting sqref="J5">
    <cfRule type="cellIs" priority="1108" operator="equal" aboveAverage="0" equalAverage="0" bottom="0" percent="0" rank="0" text="" dxfId="105">
      <formula>5</formula>
    </cfRule>
    <cfRule type="cellIs" priority="1109" operator="equal" aboveAverage="0" equalAverage="0" bottom="0" percent="0" rank="0" text="" dxfId="106">
      <formula>4</formula>
    </cfRule>
    <cfRule type="cellIs" priority="1110" operator="equal" aboveAverage="0" equalAverage="0" bottom="0" percent="0" rank="0" text="" dxfId="107">
      <formula>3</formula>
    </cfRule>
  </conditionalFormatting>
  <conditionalFormatting sqref="I3">
    <cfRule type="expression" priority="1111" aboveAverage="0" equalAverage="0" bottom="0" percent="0" rank="0" text="" dxfId="108">
      <formula>$D$1&lt;I3</formula>
    </cfRule>
    <cfRule type="expression" priority="1112" aboveAverage="0" equalAverage="0" bottom="0" percent="0" rank="0" text="" dxfId="109">
      <formula>$D$1&gt;I3</formula>
    </cfRule>
  </conditionalFormatting>
  <conditionalFormatting sqref="I3">
    <cfRule type="expression" priority="1113" aboveAverage="0" equalAverage="0" bottom="0" percent="0" rank="0" text="" dxfId="110">
      <formula>$D$1&lt;I3</formula>
    </cfRule>
    <cfRule type="expression" priority="1114" aboveAverage="0" equalAverage="0" bottom="0" percent="0" rank="0" text="" dxfId="111">
      <formula>$D$1&gt;I3</formula>
    </cfRule>
  </conditionalFormatting>
  <conditionalFormatting sqref="K4">
    <cfRule type="expression" priority="1115" aboveAverage="0" equalAverage="0" bottom="0" percent="0" rank="0" text="" dxfId="112">
      <formula>$D$1&lt;K4</formula>
    </cfRule>
    <cfRule type="expression" priority="1116" aboveAverage="0" equalAverage="0" bottom="0" percent="0" rank="0" text="" dxfId="113">
      <formula>$D$1&gt;K4</formula>
    </cfRule>
  </conditionalFormatting>
  <conditionalFormatting sqref="K4">
    <cfRule type="expression" priority="1117" aboveAverage="0" equalAverage="0" bottom="0" percent="0" rank="0" text="" dxfId="114">
      <formula>$D$1&lt;K4</formula>
    </cfRule>
    <cfRule type="expression" priority="1118" aboveAverage="0" equalAverage="0" bottom="0" percent="0" rank="0" text="" dxfId="115">
      <formula>$D$1&gt;K4</formula>
    </cfRule>
  </conditionalFormatting>
  <conditionalFormatting sqref="K4">
    <cfRule type="expression" priority="1119" aboveAverage="0" equalAverage="0" bottom="0" percent="0" rank="0" text="" dxfId="116">
      <formula>$D$1&lt;K4</formula>
    </cfRule>
    <cfRule type="expression" priority="1120" aboveAverage="0" equalAverage="0" bottom="0" percent="0" rank="0" text="" dxfId="117">
      <formula>$D$1&gt;K4</formula>
    </cfRule>
  </conditionalFormatting>
  <conditionalFormatting sqref="K5">
    <cfRule type="cellIs" priority="1121" operator="equal" aboveAverage="0" equalAverage="0" bottom="0" percent="0" rank="0" text="" dxfId="118">
      <formula>5</formula>
    </cfRule>
    <cfRule type="cellIs" priority="1122" operator="equal" aboveAverage="0" equalAverage="0" bottom="0" percent="0" rank="0" text="" dxfId="119">
      <formula>4</formula>
    </cfRule>
    <cfRule type="cellIs" priority="1123" operator="equal" aboveAverage="0" equalAverage="0" bottom="0" percent="0" rank="0" text="" dxfId="120">
      <formula>3</formula>
    </cfRule>
  </conditionalFormatting>
  <conditionalFormatting sqref="K4">
    <cfRule type="expression" priority="1124" aboveAverage="0" equalAverage="0" bottom="0" percent="0" rank="0" text="" dxfId="121">
      <formula>$D$1&lt;K4</formula>
    </cfRule>
    <cfRule type="expression" priority="1125" aboveAverage="0" equalAverage="0" bottom="0" percent="0" rank="0" text="" dxfId="122">
      <formula>$D$1&gt;K4</formula>
    </cfRule>
  </conditionalFormatting>
  <conditionalFormatting sqref="K4">
    <cfRule type="expression" priority="1126" aboveAverage="0" equalAverage="0" bottom="0" percent="0" rank="0" text="" dxfId="123">
      <formula>$D$1&lt;K4</formula>
    </cfRule>
    <cfRule type="expression" priority="1127" aboveAverage="0" equalAverage="0" bottom="0" percent="0" rank="0" text="" dxfId="124">
      <formula>$D$1&gt;K4</formula>
    </cfRule>
  </conditionalFormatting>
  <conditionalFormatting sqref="K4">
    <cfRule type="expression" priority="1128" aboveAverage="0" equalAverage="0" bottom="0" percent="0" rank="0" text="" dxfId="125">
      <formula>$D$1&lt;K4</formula>
    </cfRule>
    <cfRule type="expression" priority="1129" aboveAverage="0" equalAverage="0" bottom="0" percent="0" rank="0" text="" dxfId="126">
      <formula>$D$1&gt;K4</formula>
    </cfRule>
  </conditionalFormatting>
  <conditionalFormatting sqref="K4">
    <cfRule type="expression" priority="1130" aboveAverage="0" equalAverage="0" bottom="0" percent="0" rank="0" text="" dxfId="127">
      <formula>$D$1&lt;K4</formula>
    </cfRule>
    <cfRule type="expression" priority="1131" aboveAverage="0" equalAverage="0" bottom="0" percent="0" rank="0" text="" dxfId="128">
      <formula>$D$1&gt;K4</formula>
    </cfRule>
  </conditionalFormatting>
  <conditionalFormatting sqref="K4">
    <cfRule type="expression" priority="1132" aboveAverage="0" equalAverage="0" bottom="0" percent="0" rank="0" text="" dxfId="129">
      <formula>$D$1&lt;K4</formula>
    </cfRule>
    <cfRule type="expression" priority="1133" aboveAverage="0" equalAverage="0" bottom="0" percent="0" rank="0" text="" dxfId="130">
      <formula>$D$1&gt;K4</formula>
    </cfRule>
  </conditionalFormatting>
  <conditionalFormatting sqref="K5">
    <cfRule type="cellIs" priority="1134" operator="equal" aboveAverage="0" equalAverage="0" bottom="0" percent="0" rank="0" text="" dxfId="131">
      <formula>5</formula>
    </cfRule>
    <cfRule type="cellIs" priority="1135" operator="equal" aboveAverage="0" equalAverage="0" bottom="0" percent="0" rank="0" text="" dxfId="132">
      <formula>4</formula>
    </cfRule>
    <cfRule type="cellIs" priority="1136" operator="equal" aboveAverage="0" equalAverage="0" bottom="0" percent="0" rank="0" text="" dxfId="133">
      <formula>3</formula>
    </cfRule>
  </conditionalFormatting>
  <conditionalFormatting sqref="K4">
    <cfRule type="expression" priority="1137" aboveAverage="0" equalAverage="0" bottom="0" percent="0" rank="0" text="" dxfId="134">
      <formula>$D$1&lt;K4</formula>
    </cfRule>
    <cfRule type="expression" priority="1138" aboveAverage="0" equalAverage="0" bottom="0" percent="0" rank="0" text="" dxfId="135">
      <formula>$D$1&gt;K4</formula>
    </cfRule>
  </conditionalFormatting>
  <conditionalFormatting sqref="K5">
    <cfRule type="cellIs" priority="1139" operator="equal" aboveAverage="0" equalAverage="0" bottom="0" percent="0" rank="0" text="" dxfId="136">
      <formula>5</formula>
    </cfRule>
    <cfRule type="cellIs" priority="1140" operator="equal" aboveAverage="0" equalAverage="0" bottom="0" percent="0" rank="0" text="" dxfId="137">
      <formula>4</formula>
    </cfRule>
    <cfRule type="cellIs" priority="1141" operator="equal" aboveAverage="0" equalAverage="0" bottom="0" percent="0" rank="0" text="" dxfId="138">
      <formula>3</formula>
    </cfRule>
  </conditionalFormatting>
  <conditionalFormatting sqref="K4">
    <cfRule type="expression" priority="1142" aboveAverage="0" equalAverage="0" bottom="0" percent="0" rank="0" text="" dxfId="139">
      <formula>$D$1&lt;K4</formula>
    </cfRule>
    <cfRule type="expression" priority="1143" aboveAverage="0" equalAverage="0" bottom="0" percent="0" rank="0" text="" dxfId="140">
      <formula>$D$1&gt;K4</formula>
    </cfRule>
  </conditionalFormatting>
  <conditionalFormatting sqref="K5">
    <cfRule type="cellIs" priority="1144" operator="equal" aboveAverage="0" equalAverage="0" bottom="0" percent="0" rank="0" text="" dxfId="141">
      <formula>5</formula>
    </cfRule>
    <cfRule type="cellIs" priority="1145" operator="equal" aboveAverage="0" equalAverage="0" bottom="0" percent="0" rank="0" text="" dxfId="142">
      <formula>4</formula>
    </cfRule>
    <cfRule type="cellIs" priority="1146" operator="equal" aboveAverage="0" equalAverage="0" bottom="0" percent="0" rank="0" text="" dxfId="143">
      <formula>3</formula>
    </cfRule>
  </conditionalFormatting>
  <conditionalFormatting sqref="K4">
    <cfRule type="expression" priority="1147" aboveAverage="0" equalAverage="0" bottom="0" percent="0" rank="0" text="" dxfId="144">
      <formula>$D$1&lt;K4</formula>
    </cfRule>
    <cfRule type="expression" priority="1148" aboveAverage="0" equalAverage="0" bottom="0" percent="0" rank="0" text="" dxfId="145">
      <formula>$D$1&gt;K4</formula>
    </cfRule>
  </conditionalFormatting>
  <conditionalFormatting sqref="K4">
    <cfRule type="expression" priority="1149" aboveAverage="0" equalAverage="0" bottom="0" percent="0" rank="0" text="" dxfId="146">
      <formula>$D$1&lt;K4</formula>
    </cfRule>
    <cfRule type="expression" priority="1150" aboveAverage="0" equalAverage="0" bottom="0" percent="0" rank="0" text="" dxfId="147">
      <formula>$D$1&gt;K4</formula>
    </cfRule>
  </conditionalFormatting>
  <conditionalFormatting sqref="K4">
    <cfRule type="expression" priority="1151" aboveAverage="0" equalAverage="0" bottom="0" percent="0" rank="0" text="" dxfId="148">
      <formula>$D$1&lt;K4</formula>
    </cfRule>
    <cfRule type="expression" priority="1152" aboveAverage="0" equalAverage="0" bottom="0" percent="0" rank="0" text="" dxfId="149">
      <formula>$D$1&gt;K4</formula>
    </cfRule>
  </conditionalFormatting>
  <conditionalFormatting sqref="K4">
    <cfRule type="expression" priority="1153" aboveAverage="0" equalAverage="0" bottom="0" percent="0" rank="0" text="" dxfId="150">
      <formula>$D$1&lt;K4</formula>
    </cfRule>
    <cfRule type="expression" priority="1154" aboveAverage="0" equalAverage="0" bottom="0" percent="0" rank="0" text="" dxfId="151">
      <formula>$D$1&gt;K4</formula>
    </cfRule>
  </conditionalFormatting>
  <conditionalFormatting sqref="K4">
    <cfRule type="expression" priority="1155" aboveAverage="0" equalAverage="0" bottom="0" percent="0" rank="0" text="" dxfId="152">
      <formula>$D$1&lt;K4</formula>
    </cfRule>
    <cfRule type="expression" priority="1156" aboveAverage="0" equalAverage="0" bottom="0" percent="0" rank="0" text="" dxfId="153">
      <formula>$D$1&gt;K4</formula>
    </cfRule>
  </conditionalFormatting>
  <conditionalFormatting sqref="K4">
    <cfRule type="expression" priority="1157" aboveAverage="0" equalAverage="0" bottom="0" percent="0" rank="0" text="" dxfId="154">
      <formula>$D$1&lt;K4</formula>
    </cfRule>
    <cfRule type="expression" priority="1158" aboveAverage="0" equalAverage="0" bottom="0" percent="0" rank="0" text="" dxfId="155">
      <formula>$D$1&gt;K4</formula>
    </cfRule>
  </conditionalFormatting>
  <conditionalFormatting sqref="K4">
    <cfRule type="expression" priority="1159" aboveAverage="0" equalAverage="0" bottom="0" percent="0" rank="0" text="" dxfId="156">
      <formula>$D$1&lt;K4</formula>
    </cfRule>
    <cfRule type="expression" priority="1160" aboveAverage="0" equalAverage="0" bottom="0" percent="0" rank="0" text="" dxfId="157">
      <formula>$D$1&gt;K4</formula>
    </cfRule>
  </conditionalFormatting>
  <conditionalFormatting sqref="K4">
    <cfRule type="expression" priority="1161" aboveAverage="0" equalAverage="0" bottom="0" percent="0" rank="0" text="" dxfId="158">
      <formula>$D$1&lt;K4</formula>
    </cfRule>
    <cfRule type="expression" priority="1162" aboveAverage="0" equalAverage="0" bottom="0" percent="0" rank="0" text="" dxfId="159">
      <formula>$D$1&gt;K4</formula>
    </cfRule>
  </conditionalFormatting>
  <conditionalFormatting sqref="K4">
    <cfRule type="expression" priority="1163" aboveAverage="0" equalAverage="0" bottom="0" percent="0" rank="0" text="" dxfId="160">
      <formula>$D$1&lt;K4</formula>
    </cfRule>
    <cfRule type="expression" priority="1164" aboveAverage="0" equalAverage="0" bottom="0" percent="0" rank="0" text="" dxfId="161">
      <formula>$D$1&gt;K4</formula>
    </cfRule>
  </conditionalFormatting>
  <conditionalFormatting sqref="K4">
    <cfRule type="expression" priority="1165" aboveAverage="0" equalAverage="0" bottom="0" percent="0" rank="0" text="" dxfId="162">
      <formula>$D$1&lt;K4</formula>
    </cfRule>
    <cfRule type="expression" priority="1166" aboveAverage="0" equalAverage="0" bottom="0" percent="0" rank="0" text="" dxfId="163">
      <formula>$D$1&gt;K4</formula>
    </cfRule>
  </conditionalFormatting>
  <conditionalFormatting sqref="K4">
    <cfRule type="expression" priority="1167" aboveAverage="0" equalAverage="0" bottom="0" percent="0" rank="0" text="" dxfId="164">
      <formula>$D$1&lt;K4</formula>
    </cfRule>
    <cfRule type="expression" priority="1168" aboveAverage="0" equalAverage="0" bottom="0" percent="0" rank="0" text="" dxfId="165">
      <formula>$D$1&gt;K4</formula>
    </cfRule>
  </conditionalFormatting>
  <conditionalFormatting sqref="K4">
    <cfRule type="expression" priority="1169" aboveAverage="0" equalAverage="0" bottom="0" percent="0" rank="0" text="" dxfId="166">
      <formula>$D$1&lt;K4</formula>
    </cfRule>
    <cfRule type="expression" priority="1170" aboveAverage="0" equalAverage="0" bottom="0" percent="0" rank="0" text="" dxfId="167">
      <formula>$D$1&gt;K4</formula>
    </cfRule>
  </conditionalFormatting>
  <conditionalFormatting sqref="K4">
    <cfRule type="expression" priority="1171" aboveAverage="0" equalAverage="0" bottom="0" percent="0" rank="0" text="" dxfId="168">
      <formula>$D$1&lt;K4</formula>
    </cfRule>
    <cfRule type="expression" priority="1172" aboveAverage="0" equalAverage="0" bottom="0" percent="0" rank="0" text="" dxfId="169">
      <formula>$D$1&gt;K4</formula>
    </cfRule>
  </conditionalFormatting>
  <conditionalFormatting sqref="K4">
    <cfRule type="expression" priority="1173" aboveAverage="0" equalAverage="0" bottom="0" percent="0" rank="0" text="" dxfId="170">
      <formula>$D$1&lt;K4</formula>
    </cfRule>
    <cfRule type="expression" priority="1174" aboveAverage="0" equalAverage="0" bottom="0" percent="0" rank="0" text="" dxfId="171">
      <formula>$D$1&gt;K4</formula>
    </cfRule>
  </conditionalFormatting>
  <conditionalFormatting sqref="K4">
    <cfRule type="expression" priority="1175" aboveAverage="0" equalAverage="0" bottom="0" percent="0" rank="0" text="" dxfId="172">
      <formula>$D$1&lt;K4</formula>
    </cfRule>
    <cfRule type="expression" priority="1176" aboveAverage="0" equalAverage="0" bottom="0" percent="0" rank="0" text="" dxfId="173">
      <formula>$D$1&gt;K4</formula>
    </cfRule>
  </conditionalFormatting>
  <conditionalFormatting sqref="J4">
    <cfRule type="expression" priority="1177" aboveAverage="0" equalAverage="0" bottom="0" percent="0" rank="0" text="" dxfId="174">
      <formula>$D$1&lt;J4</formula>
    </cfRule>
    <cfRule type="expression" priority="1178" aboveAverage="0" equalAverage="0" bottom="0" percent="0" rank="0" text="" dxfId="175">
      <formula>$D$1&gt;J4</formula>
    </cfRule>
  </conditionalFormatting>
  <conditionalFormatting sqref="J4">
    <cfRule type="expression" priority="1179" aboveAverage="0" equalAverage="0" bottom="0" percent="0" rank="0" text="" dxfId="176">
      <formula>$D$1&lt;J4</formula>
    </cfRule>
    <cfRule type="expression" priority="1180" aboveAverage="0" equalAverage="0" bottom="0" percent="0" rank="0" text="" dxfId="177">
      <formula>$D$1&gt;J4</formula>
    </cfRule>
  </conditionalFormatting>
  <conditionalFormatting sqref="J4">
    <cfRule type="expression" priority="1181" aboveAverage="0" equalAverage="0" bottom="0" percent="0" rank="0" text="" dxfId="178">
      <formula>$D$1&lt;J4</formula>
    </cfRule>
    <cfRule type="expression" priority="1182" aboveAverage="0" equalAverage="0" bottom="0" percent="0" rank="0" text="" dxfId="179">
      <formula>$D$1&gt;J4</formula>
    </cfRule>
  </conditionalFormatting>
  <conditionalFormatting sqref="J5">
    <cfRule type="cellIs" priority="1183" operator="equal" aboveAverage="0" equalAverage="0" bottom="0" percent="0" rank="0" text="" dxfId="180">
      <formula>5</formula>
    </cfRule>
    <cfRule type="cellIs" priority="1184" operator="equal" aboveAverage="0" equalAverage="0" bottom="0" percent="0" rank="0" text="" dxfId="181">
      <formula>4</formula>
    </cfRule>
    <cfRule type="cellIs" priority="1185" operator="equal" aboveAverage="0" equalAverage="0" bottom="0" percent="0" rank="0" text="" dxfId="182">
      <formula>3</formula>
    </cfRule>
  </conditionalFormatting>
  <conditionalFormatting sqref="J5">
    <cfRule type="cellIs" priority="1186" operator="equal" aboveAverage="0" equalAverage="0" bottom="0" percent="0" rank="0" text="" dxfId="183">
      <formula>5</formula>
    </cfRule>
    <cfRule type="cellIs" priority="1187" operator="equal" aboveAverage="0" equalAverage="0" bottom="0" percent="0" rank="0" text="" dxfId="184">
      <formula>4</formula>
    </cfRule>
    <cfRule type="cellIs" priority="1188" operator="equal" aboveAverage="0" equalAverage="0" bottom="0" percent="0" rank="0" text="" dxfId="185">
      <formula>3</formula>
    </cfRule>
  </conditionalFormatting>
  <conditionalFormatting sqref="J4">
    <cfRule type="expression" priority="1189" aboveAverage="0" equalAverage="0" bottom="0" percent="0" rank="0" text="" dxfId="186">
      <formula>$D$1&lt;J4</formula>
    </cfRule>
    <cfRule type="expression" priority="1190" aboveAverage="0" equalAverage="0" bottom="0" percent="0" rank="0" text="" dxfId="187">
      <formula>$D$1&gt;J4</formula>
    </cfRule>
  </conditionalFormatting>
  <conditionalFormatting sqref="J5">
    <cfRule type="cellIs" priority="1191" operator="equal" aboveAverage="0" equalAverage="0" bottom="0" percent="0" rank="0" text="" dxfId="188">
      <formula>5</formula>
    </cfRule>
    <cfRule type="cellIs" priority="1192" operator="equal" aboveAverage="0" equalAverage="0" bottom="0" percent="0" rank="0" text="" dxfId="189">
      <formula>4</formula>
    </cfRule>
    <cfRule type="cellIs" priority="1193" operator="equal" aboveAverage="0" equalAverage="0" bottom="0" percent="0" rank="0" text="" dxfId="190">
      <formula>3</formula>
    </cfRule>
  </conditionalFormatting>
  <conditionalFormatting sqref="J4">
    <cfRule type="expression" priority="1194" aboveAverage="0" equalAverage="0" bottom="0" percent="0" rank="0" text="" dxfId="191">
      <formula>$D$1&lt;J4</formula>
    </cfRule>
    <cfRule type="expression" priority="1195" aboveAverage="0" equalAverage="0" bottom="0" percent="0" rank="0" text="" dxfId="192">
      <formula>$D$1&gt;J4</formula>
    </cfRule>
  </conditionalFormatting>
  <conditionalFormatting sqref="J5">
    <cfRule type="cellIs" priority="1196" operator="equal" aboveAverage="0" equalAverage="0" bottom="0" percent="0" rank="0" text="" dxfId="193">
      <formula>5</formula>
    </cfRule>
    <cfRule type="cellIs" priority="1197" operator="equal" aboveAverage="0" equalAverage="0" bottom="0" percent="0" rank="0" text="" dxfId="194">
      <formula>4</formula>
    </cfRule>
    <cfRule type="cellIs" priority="1198" operator="equal" aboveAverage="0" equalAverage="0" bottom="0" percent="0" rank="0" text="" dxfId="195">
      <formula>3</formula>
    </cfRule>
  </conditionalFormatting>
  <conditionalFormatting sqref="J4">
    <cfRule type="expression" priority="1199" aboveAverage="0" equalAverage="0" bottom="0" percent="0" rank="0" text="" dxfId="196">
      <formula>$D$1&lt;J4</formula>
    </cfRule>
    <cfRule type="expression" priority="1200" aboveAverage="0" equalAverage="0" bottom="0" percent="0" rank="0" text="" dxfId="197">
      <formula>$D$1&gt;J4</formula>
    </cfRule>
  </conditionalFormatting>
  <conditionalFormatting sqref="J5">
    <cfRule type="cellIs" priority="1201" operator="equal" aboveAverage="0" equalAverage="0" bottom="0" percent="0" rank="0" text="" dxfId="198">
      <formula>5</formula>
    </cfRule>
    <cfRule type="cellIs" priority="1202" operator="equal" aboveAverage="0" equalAverage="0" bottom="0" percent="0" rank="0" text="" dxfId="199">
      <formula>4</formula>
    </cfRule>
    <cfRule type="cellIs" priority="1203" operator="equal" aboveAverage="0" equalAverage="0" bottom="0" percent="0" rank="0" text="" dxfId="200">
      <formula>3</formula>
    </cfRule>
  </conditionalFormatting>
  <conditionalFormatting sqref="J4">
    <cfRule type="expression" priority="1204" aboveAverage="0" equalAverage="0" bottom="0" percent="0" rank="0" text="" dxfId="201">
      <formula>$D$1&lt;J4</formula>
    </cfRule>
    <cfRule type="expression" priority="1205" aboveAverage="0" equalAverage="0" bottom="0" percent="0" rank="0" text="" dxfId="202">
      <formula>$D$1&gt;J4</formula>
    </cfRule>
  </conditionalFormatting>
  <conditionalFormatting sqref="J4">
    <cfRule type="expression" priority="1206" aboveAverage="0" equalAverage="0" bottom="0" percent="0" rank="0" text="" dxfId="203">
      <formula>$D$1&lt;J4</formula>
    </cfRule>
    <cfRule type="expression" priority="1207" aboveAverage="0" equalAverage="0" bottom="0" percent="0" rank="0" text="" dxfId="204">
      <formula>$D$1&gt;J4</formula>
    </cfRule>
  </conditionalFormatting>
  <conditionalFormatting sqref="J4">
    <cfRule type="expression" priority="1208" aboveAverage="0" equalAverage="0" bottom="0" percent="0" rank="0" text="" dxfId="205">
      <formula>$D$1&lt;J4</formula>
    </cfRule>
    <cfRule type="expression" priority="1209" aboveAverage="0" equalAverage="0" bottom="0" percent="0" rank="0" text="" dxfId="206">
      <formula>$D$1&gt;J4</formula>
    </cfRule>
  </conditionalFormatting>
  <conditionalFormatting sqref="J4">
    <cfRule type="expression" priority="1210" aboveAverage="0" equalAverage="0" bottom="0" percent="0" rank="0" text="" dxfId="207">
      <formula>$D$1&lt;J4</formula>
    </cfRule>
    <cfRule type="expression" priority="1211" aboveAverage="0" equalAverage="0" bottom="0" percent="0" rank="0" text="" dxfId="208">
      <formula>$D$1&gt;J4</formula>
    </cfRule>
  </conditionalFormatting>
  <conditionalFormatting sqref="J4">
    <cfRule type="expression" priority="1212" aboveAverage="0" equalAverage="0" bottom="0" percent="0" rank="0" text="" dxfId="209">
      <formula>$D$1&lt;J4</formula>
    </cfRule>
    <cfRule type="expression" priority="1213" aboveAverage="0" equalAverage="0" bottom="0" percent="0" rank="0" text="" dxfId="210">
      <formula>$D$1&gt;J4</formula>
    </cfRule>
  </conditionalFormatting>
  <conditionalFormatting sqref="J4">
    <cfRule type="expression" priority="1214" aboveAverage="0" equalAverage="0" bottom="0" percent="0" rank="0" text="" dxfId="211">
      <formula>$D$1&lt;J4</formula>
    </cfRule>
    <cfRule type="expression" priority="1215" aboveAverage="0" equalAverage="0" bottom="0" percent="0" rank="0" text="" dxfId="212">
      <formula>$D$1&gt;J4</formula>
    </cfRule>
  </conditionalFormatting>
  <conditionalFormatting sqref="J4">
    <cfRule type="expression" priority="1216" aboveAverage="0" equalAverage="0" bottom="0" percent="0" rank="0" text="" dxfId="213">
      <formula>$D$1&lt;J4</formula>
    </cfRule>
    <cfRule type="expression" priority="1217" aboveAverage="0" equalAverage="0" bottom="0" percent="0" rank="0" text="" dxfId="214">
      <formula>$D$1&gt;J4</formula>
    </cfRule>
  </conditionalFormatting>
  <conditionalFormatting sqref="J4">
    <cfRule type="expression" priority="1218" aboveAverage="0" equalAverage="0" bottom="0" percent="0" rank="0" text="" dxfId="215">
      <formula>$D$1&lt;J4</formula>
    </cfRule>
    <cfRule type="expression" priority="1219" aboveAverage="0" equalAverage="0" bottom="0" percent="0" rank="0" text="" dxfId="216">
      <formula>$D$1&gt;J4</formula>
    </cfRule>
  </conditionalFormatting>
  <conditionalFormatting sqref="J4">
    <cfRule type="expression" priority="1220" aboveAverage="0" equalAverage="0" bottom="0" percent="0" rank="0" text="" dxfId="217">
      <formula>$D$1&lt;J4</formula>
    </cfRule>
    <cfRule type="expression" priority="1221" aboveAverage="0" equalAverage="0" bottom="0" percent="0" rank="0" text="" dxfId="218">
      <formula>$D$1&gt;J4</formula>
    </cfRule>
  </conditionalFormatting>
  <conditionalFormatting sqref="I3">
    <cfRule type="expression" priority="1222" aboveAverage="0" equalAverage="0" bottom="0" percent="0" rank="0" text="" dxfId="219">
      <formula>$D$1&lt;I3</formula>
    </cfRule>
    <cfRule type="expression" priority="1223" aboveAverage="0" equalAverage="0" bottom="0" percent="0" rank="0" text="" dxfId="220">
      <formula>$D$1&gt;I3</formula>
    </cfRule>
  </conditionalFormatting>
  <conditionalFormatting sqref="I3">
    <cfRule type="expression" priority="1224" aboveAverage="0" equalAverage="0" bottom="0" percent="0" rank="0" text="" dxfId="221">
      <formula>$D$1&lt;I3</formula>
    </cfRule>
    <cfRule type="expression" priority="1225" aboveAverage="0" equalAverage="0" bottom="0" percent="0" rank="0" text="" dxfId="222">
      <formula>$D$1&gt;I3</formula>
    </cfRule>
  </conditionalFormatting>
  <conditionalFormatting sqref="I4">
    <cfRule type="expression" priority="1226" aboveAverage="0" equalAverage="0" bottom="0" percent="0" rank="0" text="" dxfId="223">
      <formula>$D$1&lt;I4</formula>
    </cfRule>
    <cfRule type="expression" priority="1227" aboveAverage="0" equalAverage="0" bottom="0" percent="0" rank="0" text="" dxfId="224">
      <formula>$D$1&gt;I4</formula>
    </cfRule>
  </conditionalFormatting>
  <conditionalFormatting sqref="I4">
    <cfRule type="expression" priority="1228" aboveAverage="0" equalAverage="0" bottom="0" percent="0" rank="0" text="" dxfId="225">
      <formula>$D$1&lt;I4</formula>
    </cfRule>
    <cfRule type="expression" priority="1229" aboveAverage="0" equalAverage="0" bottom="0" percent="0" rank="0" text="" dxfId="226">
      <formula>$D$1&gt;I4</formula>
    </cfRule>
  </conditionalFormatting>
  <conditionalFormatting sqref="I4">
    <cfRule type="expression" priority="1230" aboveAverage="0" equalAverage="0" bottom="0" percent="0" rank="0" text="" dxfId="227">
      <formula>$D$1&lt;I4</formula>
    </cfRule>
    <cfRule type="expression" priority="1231" aboveAverage="0" equalAverage="0" bottom="0" percent="0" rank="0" text="" dxfId="228">
      <formula>$D$1&gt;I4</formula>
    </cfRule>
  </conditionalFormatting>
  <conditionalFormatting sqref="I4">
    <cfRule type="expression" priority="1232" aboveAverage="0" equalAverage="0" bottom="0" percent="0" rank="0" text="" dxfId="229">
      <formula>$D$1&lt;I4</formula>
    </cfRule>
    <cfRule type="expression" priority="1233" aboveAverage="0" equalAverage="0" bottom="0" percent="0" rank="0" text="" dxfId="230">
      <formula>$D$1&gt;I4</formula>
    </cfRule>
  </conditionalFormatting>
  <conditionalFormatting sqref="I4">
    <cfRule type="expression" priority="1234" aboveAverage="0" equalAverage="0" bottom="0" percent="0" rank="0" text="" dxfId="231">
      <formula>$D$1&lt;I4</formula>
    </cfRule>
    <cfRule type="expression" priority="1235" aboveAverage="0" equalAverage="0" bottom="0" percent="0" rank="0" text="" dxfId="232">
      <formula>$D$1&gt;I4</formula>
    </cfRule>
  </conditionalFormatting>
  <conditionalFormatting sqref="I4">
    <cfRule type="expression" priority="1236" aboveAverage="0" equalAverage="0" bottom="0" percent="0" rank="0" text="" dxfId="233">
      <formula>$D$1&lt;I4</formula>
    </cfRule>
    <cfRule type="expression" priority="1237" aboveAverage="0" equalAverage="0" bottom="0" percent="0" rank="0" text="" dxfId="234">
      <formula>$D$1&gt;I4</formula>
    </cfRule>
  </conditionalFormatting>
  <conditionalFormatting sqref="I4">
    <cfRule type="expression" priority="1238" aboveAverage="0" equalAverage="0" bottom="0" percent="0" rank="0" text="" dxfId="235">
      <formula>$D$1&lt;I4</formula>
    </cfRule>
    <cfRule type="expression" priority="1239" aboveAverage="0" equalAverage="0" bottom="0" percent="0" rank="0" text="" dxfId="236">
      <formula>$D$1&gt;I4</formula>
    </cfRule>
  </conditionalFormatting>
  <conditionalFormatting sqref="I4">
    <cfRule type="expression" priority="1240" aboveAverage="0" equalAverage="0" bottom="0" percent="0" rank="0" text="" dxfId="237">
      <formula>$D$1&lt;I4</formula>
    </cfRule>
    <cfRule type="expression" priority="1241" aboveAverage="0" equalAverage="0" bottom="0" percent="0" rank="0" text="" dxfId="238">
      <formula>$D$1&gt;I4</formula>
    </cfRule>
  </conditionalFormatting>
  <conditionalFormatting sqref="I5">
    <cfRule type="cellIs" priority="1242" operator="equal" aboveAverage="0" equalAverage="0" bottom="0" percent="0" rank="0" text="" dxfId="239">
      <formula>5</formula>
    </cfRule>
    <cfRule type="cellIs" priority="1243" operator="equal" aboveAverage="0" equalAverage="0" bottom="0" percent="0" rank="0" text="" dxfId="240">
      <formula>4</formula>
    </cfRule>
    <cfRule type="cellIs" priority="1244" operator="equal" aboveAverage="0" equalAverage="0" bottom="0" percent="0" rank="0" text="" dxfId="241">
      <formula>3</formula>
    </cfRule>
  </conditionalFormatting>
  <conditionalFormatting sqref="I4">
    <cfRule type="expression" priority="1245" aboveAverage="0" equalAverage="0" bottom="0" percent="0" rank="0" text="" dxfId="242">
      <formula>$D$1&lt;I4</formula>
    </cfRule>
    <cfRule type="expression" priority="1246" aboveAverage="0" equalAverage="0" bottom="0" percent="0" rank="0" text="" dxfId="243">
      <formula>$D$1&gt;I4</formula>
    </cfRule>
  </conditionalFormatting>
  <conditionalFormatting sqref="I5">
    <cfRule type="cellIs" priority="1247" operator="equal" aboveAverage="0" equalAverage="0" bottom="0" percent="0" rank="0" text="" dxfId="244">
      <formula>5</formula>
    </cfRule>
    <cfRule type="cellIs" priority="1248" operator="equal" aboveAverage="0" equalAverage="0" bottom="0" percent="0" rank="0" text="" dxfId="245">
      <formula>4</formula>
    </cfRule>
    <cfRule type="cellIs" priority="1249" operator="equal" aboveAverage="0" equalAverage="0" bottom="0" percent="0" rank="0" text="" dxfId="246">
      <formula>3</formula>
    </cfRule>
  </conditionalFormatting>
  <conditionalFormatting sqref="I5">
    <cfRule type="cellIs" priority="1250" operator="equal" aboveAverage="0" equalAverage="0" bottom="0" percent="0" rank="0" text="" dxfId="247">
      <formula>5</formula>
    </cfRule>
    <cfRule type="cellIs" priority="1251" operator="equal" aboveAverage="0" equalAverage="0" bottom="0" percent="0" rank="0" text="" dxfId="248">
      <formula>4</formula>
    </cfRule>
    <cfRule type="cellIs" priority="1252" operator="equal" aboveAverage="0" equalAverage="0" bottom="0" percent="0" rank="0" text="" dxfId="249">
      <formula>3</formula>
    </cfRule>
  </conditionalFormatting>
  <conditionalFormatting sqref="I4">
    <cfRule type="expression" priority="1253" aboveAverage="0" equalAverage="0" bottom="0" percent="0" rank="0" text="" dxfId="250">
      <formula>$D$1&lt;I4</formula>
    </cfRule>
    <cfRule type="expression" priority="1254" aboveAverage="0" equalAverage="0" bottom="0" percent="0" rank="0" text="" dxfId="251">
      <formula>$D$1&gt;I4</formula>
    </cfRule>
  </conditionalFormatting>
  <conditionalFormatting sqref="I5">
    <cfRule type="cellIs" priority="1255" operator="equal" aboveAverage="0" equalAverage="0" bottom="0" percent="0" rank="0" text="" dxfId="252">
      <formula>5</formula>
    </cfRule>
    <cfRule type="cellIs" priority="1256" operator="equal" aboveAverage="0" equalAverage="0" bottom="0" percent="0" rank="0" text="" dxfId="253">
      <formula>4</formula>
    </cfRule>
    <cfRule type="cellIs" priority="1257" operator="equal" aboveAverage="0" equalAverage="0" bottom="0" percent="0" rank="0" text="" dxfId="254">
      <formula>3</formula>
    </cfRule>
  </conditionalFormatting>
  <conditionalFormatting sqref="I4">
    <cfRule type="expression" priority="1258" aboveAverage="0" equalAverage="0" bottom="0" percent="0" rank="0" text="" dxfId="255">
      <formula>$D$1&lt;I4</formula>
    </cfRule>
    <cfRule type="expression" priority="1259" aboveAverage="0" equalAverage="0" bottom="0" percent="0" rank="0" text="" dxfId="256">
      <formula>$D$1&gt;I4</formula>
    </cfRule>
  </conditionalFormatting>
  <conditionalFormatting sqref="I5">
    <cfRule type="cellIs" priority="1260" operator="equal" aboveAverage="0" equalAverage="0" bottom="0" percent="0" rank="0" text="" dxfId="257">
      <formula>5</formula>
    </cfRule>
    <cfRule type="cellIs" priority="1261" operator="equal" aboveAverage="0" equalAverage="0" bottom="0" percent="0" rank="0" text="" dxfId="258">
      <formula>4</formula>
    </cfRule>
    <cfRule type="cellIs" priority="1262" operator="equal" aboveAverage="0" equalAverage="0" bottom="0" percent="0" rank="0" text="" dxfId="259">
      <formula>3</formula>
    </cfRule>
  </conditionalFormatting>
  <conditionalFormatting sqref="I4">
    <cfRule type="expression" priority="1263" aboveAverage="0" equalAverage="0" bottom="0" percent="0" rank="0" text="" dxfId="260">
      <formula>$D$1&lt;I4</formula>
    </cfRule>
    <cfRule type="expression" priority="1264" aboveAverage="0" equalAverage="0" bottom="0" percent="0" rank="0" text="" dxfId="261">
      <formula>$D$1&gt;I4</formula>
    </cfRule>
  </conditionalFormatting>
  <conditionalFormatting sqref="I4">
    <cfRule type="expression" priority="1265" aboveAverage="0" equalAverage="0" bottom="0" percent="0" rank="0" text="" dxfId="262">
      <formula>$D$1&lt;I4</formula>
    </cfRule>
    <cfRule type="expression" priority="1266" aboveAverage="0" equalAverage="0" bottom="0" percent="0" rank="0" text="" dxfId="263">
      <formula>$D$1&gt;I4</formula>
    </cfRule>
  </conditionalFormatting>
  <conditionalFormatting sqref="I4">
    <cfRule type="expression" priority="1267" aboveAverage="0" equalAverage="0" bottom="0" percent="0" rank="0" text="" dxfId="264">
      <formula>$D$1&lt;I4</formula>
    </cfRule>
    <cfRule type="expression" priority="1268" aboveAverage="0" equalAverage="0" bottom="0" percent="0" rank="0" text="" dxfId="265">
      <formula>$D$1&gt;I4</formula>
    </cfRule>
  </conditionalFormatting>
  <conditionalFormatting sqref="I4">
    <cfRule type="expression" priority="1269" aboveAverage="0" equalAverage="0" bottom="0" percent="0" rank="0" text="" dxfId="266">
      <formula>$D$1&lt;I4</formula>
    </cfRule>
    <cfRule type="expression" priority="1270" aboveAverage="0" equalAverage="0" bottom="0" percent="0" rank="0" text="" dxfId="267">
      <formula>$D$1&gt;I4</formula>
    </cfRule>
  </conditionalFormatting>
  <conditionalFormatting sqref="I5">
    <cfRule type="cellIs" priority="1271" operator="equal" aboveAverage="0" equalAverage="0" bottom="0" percent="0" rank="0" text="" dxfId="268">
      <formula>5</formula>
    </cfRule>
    <cfRule type="cellIs" priority="1272" operator="equal" aboveAverage="0" equalAverage="0" bottom="0" percent="0" rank="0" text="" dxfId="269">
      <formula>4</formula>
    </cfRule>
    <cfRule type="cellIs" priority="1273" operator="equal" aboveAverage="0" equalAverage="0" bottom="0" percent="0" rank="0" text="" dxfId="270">
      <formula>3</formula>
    </cfRule>
  </conditionalFormatting>
  <conditionalFormatting sqref="M4">
    <cfRule type="expression" priority="1274" aboveAverage="0" equalAverage="0" bottom="0" percent="0" rank="0" text="" dxfId="271">
      <formula>$D$1&lt;M4</formula>
    </cfRule>
    <cfRule type="expression" priority="1275" aboveAverage="0" equalAverage="0" bottom="0" percent="0" rank="0" text="" dxfId="272">
      <formula>$D$1&gt;M4</formula>
    </cfRule>
  </conditionalFormatting>
  <conditionalFormatting sqref="M4">
    <cfRule type="expression" priority="1276" aboveAverage="0" equalAverage="0" bottom="0" percent="0" rank="0" text="" dxfId="273">
      <formula>$D$1&lt;M4</formula>
    </cfRule>
    <cfRule type="expression" priority="1277" aboveAverage="0" equalAverage="0" bottom="0" percent="0" rank="0" text="" dxfId="274">
      <formula>$D$1&gt;M4</formula>
    </cfRule>
  </conditionalFormatting>
  <conditionalFormatting sqref="M4">
    <cfRule type="expression" priority="1278" aboveAverage="0" equalAverage="0" bottom="0" percent="0" rank="0" text="" dxfId="275">
      <formula>$D$1&lt;M4</formula>
    </cfRule>
    <cfRule type="expression" priority="1279" aboveAverage="0" equalAverage="0" bottom="0" percent="0" rank="0" text="" dxfId="276">
      <formula>$D$1&gt;M4</formula>
    </cfRule>
  </conditionalFormatting>
  <conditionalFormatting sqref="L5">
    <cfRule type="cellIs" priority="1280" operator="equal" aboveAverage="0" equalAverage="0" bottom="0" percent="0" rank="0" text="" dxfId="277">
      <formula>5</formula>
    </cfRule>
    <cfRule type="cellIs" priority="1281" operator="equal" aboveAverage="0" equalAverage="0" bottom="0" percent="0" rank="0" text="" dxfId="278">
      <formula>4</formula>
    </cfRule>
    <cfRule type="cellIs" priority="1282" operator="equal" aboveAverage="0" equalAverage="0" bottom="0" percent="0" rank="0" text="" dxfId="279">
      <formula>3</formula>
    </cfRule>
  </conditionalFormatting>
  <conditionalFormatting sqref="L4">
    <cfRule type="expression" priority="1283" aboveAverage="0" equalAverage="0" bottom="0" percent="0" rank="0" text="" dxfId="280">
      <formula>$D$1&lt;L4</formula>
    </cfRule>
    <cfRule type="expression" priority="1284" aboveAverage="0" equalAverage="0" bottom="0" percent="0" rank="0" text="" dxfId="281">
      <formula>$D$1&gt;L4</formula>
    </cfRule>
  </conditionalFormatting>
  <conditionalFormatting sqref="L5">
    <cfRule type="cellIs" priority="1285" operator="equal" aboveAverage="0" equalAverage="0" bottom="0" percent="0" rank="0" text="" dxfId="282">
      <formula>5</formula>
    </cfRule>
    <cfRule type="cellIs" priority="1286" operator="equal" aboveAverage="0" equalAverage="0" bottom="0" percent="0" rank="0" text="" dxfId="283">
      <formula>4</formula>
    </cfRule>
    <cfRule type="cellIs" priority="1287" operator="equal" aboveAverage="0" equalAverage="0" bottom="0" percent="0" rank="0" text="" dxfId="284">
      <formula>3</formula>
    </cfRule>
  </conditionalFormatting>
  <conditionalFormatting sqref="L4">
    <cfRule type="expression" priority="1288" aboveAverage="0" equalAverage="0" bottom="0" percent="0" rank="0" text="" dxfId="285">
      <formula>$D$1&lt;L4</formula>
    </cfRule>
    <cfRule type="expression" priority="1289" aboveAverage="0" equalAverage="0" bottom="0" percent="0" rank="0" text="" dxfId="286">
      <formula>$D$1&gt;L4</formula>
    </cfRule>
  </conditionalFormatting>
  <conditionalFormatting sqref="L5">
    <cfRule type="cellIs" priority="1290" operator="equal" aboveAverage="0" equalAverage="0" bottom="0" percent="0" rank="0" text="" dxfId="287">
      <formula>5</formula>
    </cfRule>
    <cfRule type="cellIs" priority="1291" operator="equal" aboveAverage="0" equalAverage="0" bottom="0" percent="0" rank="0" text="" dxfId="288">
      <formula>4</formula>
    </cfRule>
    <cfRule type="cellIs" priority="1292" operator="equal" aboveAverage="0" equalAverage="0" bottom="0" percent="0" rank="0" text="" dxfId="289">
      <formula>3</formula>
    </cfRule>
  </conditionalFormatting>
  <conditionalFormatting sqref="L4">
    <cfRule type="expression" priority="1293" aboveAverage="0" equalAverage="0" bottom="0" percent="0" rank="0" text="" dxfId="290">
      <formula>$D$1&lt;L4</formula>
    </cfRule>
    <cfRule type="expression" priority="1294" aboveAverage="0" equalAverage="0" bottom="0" percent="0" rank="0" text="" dxfId="291">
      <formula>$D$1&gt;L4</formula>
    </cfRule>
  </conditionalFormatting>
  <conditionalFormatting sqref="L5">
    <cfRule type="cellIs" priority="1295" operator="equal" aboveAverage="0" equalAverage="0" bottom="0" percent="0" rank="0" text="" dxfId="292">
      <formula>5</formula>
    </cfRule>
    <cfRule type="cellIs" priority="1296" operator="equal" aboveAverage="0" equalAverage="0" bottom="0" percent="0" rank="0" text="" dxfId="293">
      <formula>4</formula>
    </cfRule>
    <cfRule type="cellIs" priority="1297" operator="equal" aboveAverage="0" equalAverage="0" bottom="0" percent="0" rank="0" text="" dxfId="294">
      <formula>3</formula>
    </cfRule>
  </conditionalFormatting>
  <conditionalFormatting sqref="L4">
    <cfRule type="expression" priority="1298" aboveAverage="0" equalAverage="0" bottom="0" percent="0" rank="0" text="" dxfId="295">
      <formula>$D$1&lt;L4</formula>
    </cfRule>
    <cfRule type="expression" priority="1299" aboveAverage="0" equalAverage="0" bottom="0" percent="0" rank="0" text="" dxfId="296">
      <formula>$D$1&gt;L4</formula>
    </cfRule>
  </conditionalFormatting>
  <conditionalFormatting sqref="L4">
    <cfRule type="expression" priority="1300" aboveAverage="0" equalAverage="0" bottom="0" percent="0" rank="0" text="" dxfId="297">
      <formula>$D$1&lt;L4</formula>
    </cfRule>
    <cfRule type="expression" priority="1301" aboveAverage="0" equalAverage="0" bottom="0" percent="0" rank="0" text="" dxfId="298">
      <formula>$D$1&gt;L4</formula>
    </cfRule>
  </conditionalFormatting>
  <conditionalFormatting sqref="L4">
    <cfRule type="expression" priority="1302" aboveAverage="0" equalAverage="0" bottom="0" percent="0" rank="0" text="" dxfId="299">
      <formula>$D$1&lt;L4</formula>
    </cfRule>
    <cfRule type="expression" priority="1303" aboveAverage="0" equalAverage="0" bottom="0" percent="0" rank="0" text="" dxfId="300">
      <formula>$D$1&gt;L4</formula>
    </cfRule>
  </conditionalFormatting>
  <conditionalFormatting sqref="L4">
    <cfRule type="expression" priority="1304" aboveAverage="0" equalAverage="0" bottom="0" percent="0" rank="0" text="" dxfId="301">
      <formula>$D$1&lt;L4</formula>
    </cfRule>
    <cfRule type="expression" priority="1305" aboveAverage="0" equalAverage="0" bottom="0" percent="0" rank="0" text="" dxfId="302">
      <formula>$D$1&gt;L4</formula>
    </cfRule>
  </conditionalFormatting>
  <conditionalFormatting sqref="L4">
    <cfRule type="expression" priority="1306" aboveAverage="0" equalAverage="0" bottom="0" percent="0" rank="0" text="" dxfId="303">
      <formula>$D$1&lt;L4</formula>
    </cfRule>
    <cfRule type="expression" priority="1307" aboveAverage="0" equalAverage="0" bottom="0" percent="0" rank="0" text="" dxfId="304">
      <formula>$D$1&gt;L4</formula>
    </cfRule>
  </conditionalFormatting>
  <conditionalFormatting sqref="L4">
    <cfRule type="expression" priority="1308" aboveAverage="0" equalAverage="0" bottom="0" percent="0" rank="0" text="" dxfId="305">
      <formula>$D$1&lt;L4</formula>
    </cfRule>
    <cfRule type="expression" priority="1309" aboveAverage="0" equalAverage="0" bottom="0" percent="0" rank="0" text="" dxfId="306">
      <formula>$D$1&gt;L4</formula>
    </cfRule>
  </conditionalFormatting>
  <conditionalFormatting sqref="L4">
    <cfRule type="expression" priority="1310" aboveAverage="0" equalAverage="0" bottom="0" percent="0" rank="0" text="" dxfId="307">
      <formula>$D$1&lt;L4</formula>
    </cfRule>
    <cfRule type="expression" priority="1311" aboveAverage="0" equalAverage="0" bottom="0" percent="0" rank="0" text="" dxfId="308">
      <formula>$D$1&gt;L4</formula>
    </cfRule>
  </conditionalFormatting>
  <conditionalFormatting sqref="L4">
    <cfRule type="expression" priority="1312" aboveAverage="0" equalAverage="0" bottom="0" percent="0" rank="0" text="" dxfId="309">
      <formula>$D$1&lt;L4</formula>
    </cfRule>
    <cfRule type="expression" priority="1313" aboveAverage="0" equalAverage="0" bottom="0" percent="0" rank="0" text="" dxfId="310">
      <formula>$D$1&gt;L4</formula>
    </cfRule>
  </conditionalFormatting>
  <conditionalFormatting sqref="L4">
    <cfRule type="expression" priority="1314" aboveAverage="0" equalAverage="0" bottom="0" percent="0" rank="0" text="" dxfId="311">
      <formula>$D$1&lt;L4</formula>
    </cfRule>
    <cfRule type="expression" priority="1315" aboveAverage="0" equalAverage="0" bottom="0" percent="0" rank="0" text="" dxfId="312">
      <formula>$D$1&gt;L4</formula>
    </cfRule>
  </conditionalFormatting>
  <conditionalFormatting sqref="M5">
    <cfRule type="cellIs" priority="1316" operator="equal" aboveAverage="0" equalAverage="0" bottom="0" percent="0" rank="0" text="" dxfId="313">
      <formula>5</formula>
    </cfRule>
    <cfRule type="cellIs" priority="1317" operator="equal" aboveAverage="0" equalAverage="0" bottom="0" percent="0" rank="0" text="" dxfId="314">
      <formula>4</formula>
    </cfRule>
    <cfRule type="cellIs" priority="1318" operator="equal" aboveAverage="0" equalAverage="0" bottom="0" percent="0" rank="0" text="" dxfId="315">
      <formula>3</formula>
    </cfRule>
  </conditionalFormatting>
  <conditionalFormatting sqref="M4">
    <cfRule type="expression" priority="1319" aboveAverage="0" equalAverage="0" bottom="0" percent="0" rank="0" text="" dxfId="316">
      <formula>$D$1&lt;M4</formula>
    </cfRule>
    <cfRule type="expression" priority="1320" aboveAverage="0" equalAverage="0" bottom="0" percent="0" rank="0" text="" dxfId="317">
      <formula>$D$1&gt;M4</formula>
    </cfRule>
  </conditionalFormatting>
  <conditionalFormatting sqref="M5">
    <cfRule type="cellIs" priority="1321" operator="equal" aboveAverage="0" equalAverage="0" bottom="0" percent="0" rank="0" text="" dxfId="318">
      <formula>5</formula>
    </cfRule>
    <cfRule type="cellIs" priority="1322" operator="equal" aboveAverage="0" equalAverage="0" bottom="0" percent="0" rank="0" text="" dxfId="319">
      <formula>4</formula>
    </cfRule>
    <cfRule type="cellIs" priority="1323" operator="equal" aboveAverage="0" equalAverage="0" bottom="0" percent="0" rank="0" text="" dxfId="320">
      <formula>3</formula>
    </cfRule>
  </conditionalFormatting>
  <conditionalFormatting sqref="M5">
    <cfRule type="cellIs" priority="1324" operator="equal" aboveAverage="0" equalAverage="0" bottom="0" percent="0" rank="0" text="" dxfId="321">
      <formula>5</formula>
    </cfRule>
    <cfRule type="cellIs" priority="1325" operator="equal" aboveAverage="0" equalAverage="0" bottom="0" percent="0" rank="0" text="" dxfId="322">
      <formula>4</formula>
    </cfRule>
    <cfRule type="cellIs" priority="1326" operator="equal" aboveAverage="0" equalAverage="0" bottom="0" percent="0" rank="0" text="" dxfId="323">
      <formula>3</formula>
    </cfRule>
  </conditionalFormatting>
  <conditionalFormatting sqref="M4">
    <cfRule type="expression" priority="1327" aboveAverage="0" equalAverage="0" bottom="0" percent="0" rank="0" text="" dxfId="324">
      <formula>$D$1&lt;M4</formula>
    </cfRule>
    <cfRule type="expression" priority="1328" aboveAverage="0" equalAverage="0" bottom="0" percent="0" rank="0" text="" dxfId="325">
      <formula>$D$1&gt;M4</formula>
    </cfRule>
  </conditionalFormatting>
  <conditionalFormatting sqref="M5">
    <cfRule type="cellIs" priority="1329" operator="equal" aboveAverage="0" equalAverage="0" bottom="0" percent="0" rank="0" text="" dxfId="326">
      <formula>5</formula>
    </cfRule>
    <cfRule type="cellIs" priority="1330" operator="equal" aboveAverage="0" equalAverage="0" bottom="0" percent="0" rank="0" text="" dxfId="327">
      <formula>4</formula>
    </cfRule>
    <cfRule type="cellIs" priority="1331" operator="equal" aboveAverage="0" equalAverage="0" bottom="0" percent="0" rank="0" text="" dxfId="328">
      <formula>3</formula>
    </cfRule>
  </conditionalFormatting>
  <conditionalFormatting sqref="M4">
    <cfRule type="expression" priority="1332" aboveAverage="0" equalAverage="0" bottom="0" percent="0" rank="0" text="" dxfId="329">
      <formula>$D$1&lt;M4</formula>
    </cfRule>
    <cfRule type="expression" priority="1333" aboveAverage="0" equalAverage="0" bottom="0" percent="0" rank="0" text="" dxfId="330">
      <formula>$D$1&gt;M4</formula>
    </cfRule>
  </conditionalFormatting>
  <conditionalFormatting sqref="M5">
    <cfRule type="cellIs" priority="1334" operator="equal" aboveAverage="0" equalAverage="0" bottom="0" percent="0" rank="0" text="" dxfId="331">
      <formula>5</formula>
    </cfRule>
    <cfRule type="cellIs" priority="1335" operator="equal" aboveAverage="0" equalAverage="0" bottom="0" percent="0" rank="0" text="" dxfId="332">
      <formula>4</formula>
    </cfRule>
    <cfRule type="cellIs" priority="1336" operator="equal" aboveAverage="0" equalAverage="0" bottom="0" percent="0" rank="0" text="" dxfId="333">
      <formula>3</formula>
    </cfRule>
  </conditionalFormatting>
  <conditionalFormatting sqref="M4">
    <cfRule type="expression" priority="1337" aboveAverage="0" equalAverage="0" bottom="0" percent="0" rank="0" text="" dxfId="334">
      <formula>$D$1&lt;M4</formula>
    </cfRule>
    <cfRule type="expression" priority="1338" aboveAverage="0" equalAverage="0" bottom="0" percent="0" rank="0" text="" dxfId="335">
      <formula>$D$1&gt;M4</formula>
    </cfRule>
  </conditionalFormatting>
  <conditionalFormatting sqref="M4">
    <cfRule type="expression" priority="1339" aboveAverage="0" equalAverage="0" bottom="0" percent="0" rank="0" text="" dxfId="336">
      <formula>$D$1&lt;M4</formula>
    </cfRule>
    <cfRule type="expression" priority="1340" aboveAverage="0" equalAverage="0" bottom="0" percent="0" rank="0" text="" dxfId="337">
      <formula>$D$1&gt;M4</formula>
    </cfRule>
  </conditionalFormatting>
  <conditionalFormatting sqref="M4">
    <cfRule type="expression" priority="1341" aboveAverage="0" equalAverage="0" bottom="0" percent="0" rank="0" text="" dxfId="338">
      <formula>$D$1&lt;M4</formula>
    </cfRule>
    <cfRule type="expression" priority="1342" aboveAverage="0" equalAverage="0" bottom="0" percent="0" rank="0" text="" dxfId="339">
      <formula>$D$1&gt;M4</formula>
    </cfRule>
  </conditionalFormatting>
  <conditionalFormatting sqref="M4">
    <cfRule type="expression" priority="1343" aboveAverage="0" equalAverage="0" bottom="0" percent="0" rank="0" text="" dxfId="340">
      <formula>$D$1&lt;M4</formula>
    </cfRule>
    <cfRule type="expression" priority="1344" aboveAverage="0" equalAverage="0" bottom="0" percent="0" rank="0" text="" dxfId="341">
      <formula>$D$1&gt;M4</formula>
    </cfRule>
  </conditionalFormatting>
  <conditionalFormatting sqref="M4">
    <cfRule type="expression" priority="1345" aboveAverage="0" equalAverage="0" bottom="0" percent="0" rank="0" text="" dxfId="342">
      <formula>$D$1&lt;M4</formula>
    </cfRule>
    <cfRule type="expression" priority="1346" aboveAverage="0" equalAverage="0" bottom="0" percent="0" rank="0" text="" dxfId="343">
      <formula>$D$1&gt;M4</formula>
    </cfRule>
  </conditionalFormatting>
  <conditionalFormatting sqref="M4">
    <cfRule type="expression" priority="1347" aboveAverage="0" equalAverage="0" bottom="0" percent="0" rank="0" text="" dxfId="344">
      <formula>$D$1&lt;M4</formula>
    </cfRule>
    <cfRule type="expression" priority="1348" aboveAverage="0" equalAverage="0" bottom="0" percent="0" rank="0" text="" dxfId="345">
      <formula>$D$1&gt;M4</formula>
    </cfRule>
  </conditionalFormatting>
  <conditionalFormatting sqref="M4">
    <cfRule type="expression" priority="1349" aboveAverage="0" equalAverage="0" bottom="0" percent="0" rank="0" text="" dxfId="346">
      <formula>$D$1&lt;M4</formula>
    </cfRule>
    <cfRule type="expression" priority="1350" aboveAverage="0" equalAverage="0" bottom="0" percent="0" rank="0" text="" dxfId="347">
      <formula>$D$1&gt;M4</formula>
    </cfRule>
  </conditionalFormatting>
  <conditionalFormatting sqref="L5">
    <cfRule type="cellIs" priority="1351" operator="equal" aboveAverage="0" equalAverage="0" bottom="0" percent="0" rank="0" text="" dxfId="348">
      <formula>5</formula>
    </cfRule>
    <cfRule type="cellIs" priority="1352" operator="equal" aboveAverage="0" equalAverage="0" bottom="0" percent="0" rank="0" text="" dxfId="349">
      <formula>4</formula>
    </cfRule>
    <cfRule type="cellIs" priority="1353" operator="equal" aboveAverage="0" equalAverage="0" bottom="0" percent="0" rank="0" text="" dxfId="350">
      <formula>3</formula>
    </cfRule>
  </conditionalFormatting>
  <conditionalFormatting sqref="L4">
    <cfRule type="expression" priority="1354" aboveAverage="0" equalAverage="0" bottom="0" percent="0" rank="0" text="" dxfId="351">
      <formula>$D$1&lt;L4</formula>
    </cfRule>
    <cfRule type="expression" priority="1355" aboveAverage="0" equalAverage="0" bottom="0" percent="0" rank="0" text="" dxfId="352">
      <formula>$D$1&gt;L4</formula>
    </cfRule>
  </conditionalFormatting>
  <conditionalFormatting sqref="M5">
    <cfRule type="cellIs" priority="1356" operator="equal" aboveAverage="0" equalAverage="0" bottom="0" percent="0" rank="0" text="" dxfId="353">
      <formula>5</formula>
    </cfRule>
    <cfRule type="cellIs" priority="1357" operator="equal" aboveAverage="0" equalAverage="0" bottom="0" percent="0" rank="0" text="" dxfId="354">
      <formula>4</formula>
    </cfRule>
    <cfRule type="cellIs" priority="1358" operator="equal" aboveAverage="0" equalAverage="0" bottom="0" percent="0" rank="0" text="" dxfId="355">
      <formula>3</formula>
    </cfRule>
  </conditionalFormatting>
  <conditionalFormatting sqref="M4">
    <cfRule type="expression" priority="1359" aboveAverage="0" equalAverage="0" bottom="0" percent="0" rank="0" text="" dxfId="356">
      <formula>$D$1&lt;M4</formula>
    </cfRule>
    <cfRule type="expression" priority="1360" aboveAverage="0" equalAverage="0" bottom="0" percent="0" rank="0" text="" dxfId="357">
      <formula>$D$1&gt;M4</formula>
    </cfRule>
  </conditionalFormatting>
  <conditionalFormatting sqref="M5">
    <cfRule type="cellIs" priority="1361" operator="equal" aboveAverage="0" equalAverage="0" bottom="0" percent="0" rank="0" text="" dxfId="358">
      <formula>5</formula>
    </cfRule>
    <cfRule type="cellIs" priority="1362" operator="equal" aboveAverage="0" equalAverage="0" bottom="0" percent="0" rank="0" text="" dxfId="359">
      <formula>4</formula>
    </cfRule>
    <cfRule type="cellIs" priority="1363" operator="equal" aboveAverage="0" equalAverage="0" bottom="0" percent="0" rank="0" text="" dxfId="360">
      <formula>3</formula>
    </cfRule>
  </conditionalFormatting>
  <conditionalFormatting sqref="M4">
    <cfRule type="expression" priority="1364" aboveAverage="0" equalAverage="0" bottom="0" percent="0" rank="0" text="" dxfId="361">
      <formula>$D$1&lt;M4</formula>
    </cfRule>
    <cfRule type="expression" priority="1365" aboveAverage="0" equalAverage="0" bottom="0" percent="0" rank="0" text="" dxfId="362">
      <formula>$D$1&gt;M4</formula>
    </cfRule>
  </conditionalFormatting>
  <conditionalFormatting sqref="M4">
    <cfRule type="expression" priority="1366" aboveAverage="0" equalAverage="0" bottom="0" percent="0" rank="0" text="" dxfId="363">
      <formula>$D$1&lt;M4</formula>
    </cfRule>
    <cfRule type="expression" priority="1367" aboveAverage="0" equalAverage="0" bottom="0" percent="0" rank="0" text="" dxfId="364">
      <formula>$D$1&gt;M4</formula>
    </cfRule>
  </conditionalFormatting>
  <conditionalFormatting sqref="M4">
    <cfRule type="expression" priority="1368" aboveAverage="0" equalAverage="0" bottom="0" percent="0" rank="0" text="" dxfId="365">
      <formula>$D$1&lt;M4</formula>
    </cfRule>
    <cfRule type="expression" priority="1369" aboveAverage="0" equalAverage="0" bottom="0" percent="0" rank="0" text="" dxfId="366">
      <formula>$D$1&gt;M4</formula>
    </cfRule>
  </conditionalFormatting>
  <conditionalFormatting sqref="L5">
    <cfRule type="cellIs" priority="1370" operator="equal" aboveAverage="0" equalAverage="0" bottom="0" percent="0" rank="0" text="" dxfId="367">
      <formula>5</formula>
    </cfRule>
    <cfRule type="cellIs" priority="1371" operator="equal" aboveAverage="0" equalAverage="0" bottom="0" percent="0" rank="0" text="" dxfId="368">
      <formula>4</formula>
    </cfRule>
    <cfRule type="cellIs" priority="1372" operator="equal" aboveAverage="0" equalAverage="0" bottom="0" percent="0" rank="0" text="" dxfId="369">
      <formula>3</formula>
    </cfRule>
  </conditionalFormatting>
  <conditionalFormatting sqref="L4">
    <cfRule type="expression" priority="1373" aboveAverage="0" equalAverage="0" bottom="0" percent="0" rank="0" text="" dxfId="370">
      <formula>$D$1&lt;L4</formula>
    </cfRule>
    <cfRule type="expression" priority="1374" aboveAverage="0" equalAverage="0" bottom="0" percent="0" rank="0" text="" dxfId="371">
      <formula>$D$1&gt;L4</formula>
    </cfRule>
  </conditionalFormatting>
  <conditionalFormatting sqref="L5">
    <cfRule type="cellIs" priority="1375" operator="equal" aboveAverage="0" equalAverage="0" bottom="0" percent="0" rank="0" text="" dxfId="372">
      <formula>5</formula>
    </cfRule>
    <cfRule type="cellIs" priority="1376" operator="equal" aboveAverage="0" equalAverage="0" bottom="0" percent="0" rank="0" text="" dxfId="373">
      <formula>4</formula>
    </cfRule>
    <cfRule type="cellIs" priority="1377" operator="equal" aboveAverage="0" equalAverage="0" bottom="0" percent="0" rank="0" text="" dxfId="374">
      <formula>3</formula>
    </cfRule>
  </conditionalFormatting>
  <conditionalFormatting sqref="L4">
    <cfRule type="expression" priority="1378" aboveAverage="0" equalAverage="0" bottom="0" percent="0" rank="0" text="" dxfId="375">
      <formula>$D$1&lt;L4</formula>
    </cfRule>
    <cfRule type="expression" priority="1379" aboveAverage="0" equalAverage="0" bottom="0" percent="0" rank="0" text="" dxfId="376">
      <formula>$D$1&gt;L4</formula>
    </cfRule>
  </conditionalFormatting>
  <conditionalFormatting sqref="L5">
    <cfRule type="cellIs" priority="1380" operator="equal" aboveAverage="0" equalAverage="0" bottom="0" percent="0" rank="0" text="" dxfId="377">
      <formula>5</formula>
    </cfRule>
    <cfRule type="cellIs" priority="1381" operator="equal" aboveAverage="0" equalAverage="0" bottom="0" percent="0" rank="0" text="" dxfId="378">
      <formula>4</formula>
    </cfRule>
    <cfRule type="cellIs" priority="1382" operator="equal" aboveAverage="0" equalAverage="0" bottom="0" percent="0" rank="0" text="" dxfId="379">
      <formula>3</formula>
    </cfRule>
  </conditionalFormatting>
  <conditionalFormatting sqref="L4">
    <cfRule type="expression" priority="1383" aboveAverage="0" equalAverage="0" bottom="0" percent="0" rank="0" text="" dxfId="380">
      <formula>$D$1&lt;L4</formula>
    </cfRule>
    <cfRule type="expression" priority="1384" aboveAverage="0" equalAverage="0" bottom="0" percent="0" rank="0" text="" dxfId="381">
      <formula>$D$1&gt;L4</formula>
    </cfRule>
  </conditionalFormatting>
  <conditionalFormatting sqref="L5">
    <cfRule type="cellIs" priority="1385" operator="equal" aboveAverage="0" equalAverage="0" bottom="0" percent="0" rank="0" text="" dxfId="382">
      <formula>5</formula>
    </cfRule>
    <cfRule type="cellIs" priority="1386" operator="equal" aboveAverage="0" equalAverage="0" bottom="0" percent="0" rank="0" text="" dxfId="383">
      <formula>4</formula>
    </cfRule>
    <cfRule type="cellIs" priority="1387" operator="equal" aboveAverage="0" equalAverage="0" bottom="0" percent="0" rank="0" text="" dxfId="384">
      <formula>3</formula>
    </cfRule>
  </conditionalFormatting>
  <conditionalFormatting sqref="L4">
    <cfRule type="expression" priority="1388" aboveAverage="0" equalAverage="0" bottom="0" percent="0" rank="0" text="" dxfId="385">
      <formula>$D$1&lt;L4</formula>
    </cfRule>
    <cfRule type="expression" priority="1389" aboveAverage="0" equalAverage="0" bottom="0" percent="0" rank="0" text="" dxfId="386">
      <formula>$D$1&gt;L4</formula>
    </cfRule>
  </conditionalFormatting>
  <conditionalFormatting sqref="L4">
    <cfRule type="expression" priority="1390" aboveAverage="0" equalAverage="0" bottom="0" percent="0" rank="0" text="" dxfId="387">
      <formula>$D$1&lt;L4</formula>
    </cfRule>
    <cfRule type="expression" priority="1391" aboveAverage="0" equalAverage="0" bottom="0" percent="0" rank="0" text="" dxfId="388">
      <formula>$D$1&gt;L4</formula>
    </cfRule>
  </conditionalFormatting>
  <conditionalFormatting sqref="L4">
    <cfRule type="expression" priority="1392" aboveAverage="0" equalAverage="0" bottom="0" percent="0" rank="0" text="" dxfId="389">
      <formula>$D$1&lt;L4</formula>
    </cfRule>
    <cfRule type="expression" priority="1393" aboveAverage="0" equalAverage="0" bottom="0" percent="0" rank="0" text="" dxfId="390">
      <formula>$D$1&gt;L4</formula>
    </cfRule>
  </conditionalFormatting>
  <conditionalFormatting sqref="L4">
    <cfRule type="expression" priority="1394" aboveAverage="0" equalAverage="0" bottom="0" percent="0" rank="0" text="" dxfId="391">
      <formula>$D$1&lt;L4</formula>
    </cfRule>
    <cfRule type="expression" priority="1395" aboveAverage="0" equalAverage="0" bottom="0" percent="0" rank="0" text="" dxfId="392">
      <formula>$D$1&gt;L4</formula>
    </cfRule>
  </conditionalFormatting>
  <conditionalFormatting sqref="L4">
    <cfRule type="expression" priority="1396" aboveAverage="0" equalAverage="0" bottom="0" percent="0" rank="0" text="" dxfId="393">
      <formula>$D$1&lt;L4</formula>
    </cfRule>
    <cfRule type="expression" priority="1397" aboveAverage="0" equalAverage="0" bottom="0" percent="0" rank="0" text="" dxfId="394">
      <formula>$D$1&gt;L4</formula>
    </cfRule>
  </conditionalFormatting>
  <conditionalFormatting sqref="L4">
    <cfRule type="expression" priority="1398" aboveAverage="0" equalAverage="0" bottom="0" percent="0" rank="0" text="" dxfId="395">
      <formula>$D$1&lt;L4</formula>
    </cfRule>
    <cfRule type="expression" priority="1399" aboveAverage="0" equalAverage="0" bottom="0" percent="0" rank="0" text="" dxfId="396">
      <formula>$D$1&gt;L4</formula>
    </cfRule>
  </conditionalFormatting>
  <conditionalFormatting sqref="L4">
    <cfRule type="expression" priority="1400" aboveAverage="0" equalAverage="0" bottom="0" percent="0" rank="0" text="" dxfId="397">
      <formula>$D$1&lt;L4</formula>
    </cfRule>
    <cfRule type="expression" priority="1401" aboveAverage="0" equalAverage="0" bottom="0" percent="0" rank="0" text="" dxfId="398">
      <formula>$D$1&gt;L4</formula>
    </cfRule>
  </conditionalFormatting>
  <conditionalFormatting sqref="L4">
    <cfRule type="expression" priority="1402" aboveAverage="0" equalAverage="0" bottom="0" percent="0" rank="0" text="" dxfId="399">
      <formula>$D$1&lt;L4</formula>
    </cfRule>
    <cfRule type="expression" priority="1403" aboveAverage="0" equalAverage="0" bottom="0" percent="0" rank="0" text="" dxfId="400">
      <formula>$D$1&gt;L4</formula>
    </cfRule>
  </conditionalFormatting>
  <conditionalFormatting sqref="L4">
    <cfRule type="expression" priority="1404" aboveAverage="0" equalAverage="0" bottom="0" percent="0" rank="0" text="" dxfId="401">
      <formula>$D$1&lt;L4</formula>
    </cfRule>
    <cfRule type="expression" priority="1405" aboveAverage="0" equalAverage="0" bottom="0" percent="0" rank="0" text="" dxfId="402">
      <formula>$D$1&gt;L4</formula>
    </cfRule>
  </conditionalFormatting>
  <conditionalFormatting sqref="M5">
    <cfRule type="cellIs" priority="1406" operator="equal" aboveAverage="0" equalAverage="0" bottom="0" percent="0" rank="0" text="" dxfId="403">
      <formula>5</formula>
    </cfRule>
    <cfRule type="cellIs" priority="1407" operator="equal" aboveAverage="0" equalAverage="0" bottom="0" percent="0" rank="0" text="" dxfId="404">
      <formula>4</formula>
    </cfRule>
    <cfRule type="cellIs" priority="1408" operator="equal" aboveAverage="0" equalAverage="0" bottom="0" percent="0" rank="0" text="" dxfId="405">
      <formula>3</formula>
    </cfRule>
  </conditionalFormatting>
  <conditionalFormatting sqref="M4">
    <cfRule type="expression" priority="1409" aboveAverage="0" equalAverage="0" bottom="0" percent="0" rank="0" text="" dxfId="406">
      <formula>$D$1&lt;M4</formula>
    </cfRule>
    <cfRule type="expression" priority="1410" aboveAverage="0" equalAverage="0" bottom="0" percent="0" rank="0" text="" dxfId="407">
      <formula>$D$1&gt;M4</formula>
    </cfRule>
  </conditionalFormatting>
  <conditionalFormatting sqref="N4">
    <cfRule type="expression" priority="1411" aboveAverage="0" equalAverage="0" bottom="0" percent="0" rank="0" text="" dxfId="408">
      <formula>$D$1&lt;N4</formula>
    </cfRule>
    <cfRule type="expression" priority="1412" aboveAverage="0" equalAverage="0" bottom="0" percent="0" rank="0" text="" dxfId="409">
      <formula>$D$1&gt;N4</formula>
    </cfRule>
  </conditionalFormatting>
  <conditionalFormatting sqref="N4">
    <cfRule type="expression" priority="1413" aboveAverage="0" equalAverage="0" bottom="0" percent="0" rank="0" text="" dxfId="410">
      <formula>$D$1&lt;N4</formula>
    </cfRule>
    <cfRule type="expression" priority="1414" aboveAverage="0" equalAverage="0" bottom="0" percent="0" rank="0" text="" dxfId="411">
      <formula>$D$1&gt;N4</formula>
    </cfRule>
  </conditionalFormatting>
  <conditionalFormatting sqref="N4">
    <cfRule type="expression" priority="1415" aboveAverage="0" equalAverage="0" bottom="0" percent="0" rank="0" text="" dxfId="412">
      <formula>$D$1&lt;N4</formula>
    </cfRule>
    <cfRule type="expression" priority="1416" aboveAverage="0" equalAverage="0" bottom="0" percent="0" rank="0" text="" dxfId="413">
      <formula>$D$1&gt;N4</formula>
    </cfRule>
  </conditionalFormatting>
  <conditionalFormatting sqref="N4">
    <cfRule type="expression" priority="1417" aboveAverage="0" equalAverage="0" bottom="0" percent="0" rank="0" text="" dxfId="414">
      <formula>$D$1&lt;N4</formula>
    </cfRule>
    <cfRule type="expression" priority="1418" aboveAverage="0" equalAverage="0" bottom="0" percent="0" rank="0" text="" dxfId="415">
      <formula>$D$1&gt;N4</formula>
    </cfRule>
  </conditionalFormatting>
  <conditionalFormatting sqref="N3:N4">
    <cfRule type="expression" priority="1419" aboveAverage="0" equalAverage="0" bottom="0" percent="0" rank="0" text="" dxfId="416">
      <formula>$D$1&lt;N3</formula>
    </cfRule>
    <cfRule type="expression" priority="1420" aboveAverage="0" equalAverage="0" bottom="0" percent="0" rank="0" text="" dxfId="417">
      <formula>$D$1&gt;N3</formula>
    </cfRule>
  </conditionalFormatting>
  <conditionalFormatting sqref="N4">
    <cfRule type="expression" priority="1421" aboveAverage="0" equalAverage="0" bottom="0" percent="0" rank="0" text="" dxfId="418">
      <formula>$D$1&lt;N4</formula>
    </cfRule>
    <cfRule type="expression" priority="1422" aboveAverage="0" equalAverage="0" bottom="0" percent="0" rank="0" text="" dxfId="419">
      <formula>$D$1&gt;N4</formula>
    </cfRule>
  </conditionalFormatting>
  <conditionalFormatting sqref="N4">
    <cfRule type="expression" priority="1423" aboveAverage="0" equalAverage="0" bottom="0" percent="0" rank="0" text="" dxfId="420">
      <formula>$D$1&lt;N4</formula>
    </cfRule>
    <cfRule type="expression" priority="1424" aboveAverage="0" equalAverage="0" bottom="0" percent="0" rank="0" text="" dxfId="421">
      <formula>$D$1&gt;N4</formula>
    </cfRule>
  </conditionalFormatting>
  <conditionalFormatting sqref="N4">
    <cfRule type="expression" priority="1425" aboveAverage="0" equalAverage="0" bottom="0" percent="0" rank="0" text="" dxfId="422">
      <formula>$D$1&lt;N4</formula>
    </cfRule>
    <cfRule type="expression" priority="1426" aboveAverage="0" equalAverage="0" bottom="0" percent="0" rank="0" text="" dxfId="423">
      <formula>$D$1&gt;N4</formula>
    </cfRule>
  </conditionalFormatting>
  <conditionalFormatting sqref="N4">
    <cfRule type="expression" priority="1427" aboveAverage="0" equalAverage="0" bottom="0" percent="0" rank="0" text="" dxfId="424">
      <formula>$D$1&lt;N4</formula>
    </cfRule>
    <cfRule type="expression" priority="1428" aboveAverage="0" equalAverage="0" bottom="0" percent="0" rank="0" text="" dxfId="425">
      <formula>$D$1&gt;N4</formula>
    </cfRule>
  </conditionalFormatting>
  <conditionalFormatting sqref="N5">
    <cfRule type="cellIs" priority="1429" operator="equal" aboveAverage="0" equalAverage="0" bottom="0" percent="0" rank="0" text="" dxfId="426">
      <formula>5</formula>
    </cfRule>
    <cfRule type="cellIs" priority="1430" operator="equal" aboveAverage="0" equalAverage="0" bottom="0" percent="0" rank="0" text="" dxfId="427">
      <formula>4</formula>
    </cfRule>
    <cfRule type="cellIs" priority="1431" operator="equal" aboveAverage="0" equalAverage="0" bottom="0" percent="0" rank="0" text="" dxfId="428">
      <formula>3</formula>
    </cfRule>
  </conditionalFormatting>
  <conditionalFormatting sqref="N4">
    <cfRule type="expression" priority="1432" aboveAverage="0" equalAverage="0" bottom="0" percent="0" rank="0" text="" dxfId="429">
      <formula>$D$1&lt;N4</formula>
    </cfRule>
    <cfRule type="expression" priority="1433" aboveAverage="0" equalAverage="0" bottom="0" percent="0" rank="0" text="" dxfId="430">
      <formula>$D$1&gt;N4</formula>
    </cfRule>
  </conditionalFormatting>
  <conditionalFormatting sqref="N4">
    <cfRule type="expression" priority="1434" aboveAverage="0" equalAverage="0" bottom="0" percent="0" rank="0" text="" dxfId="431">
      <formula>$D$1&lt;N4</formula>
    </cfRule>
    <cfRule type="expression" priority="1435" aboveAverage="0" equalAverage="0" bottom="0" percent="0" rank="0" text="" dxfId="432">
      <formula>$D$1&gt;N4</formula>
    </cfRule>
  </conditionalFormatting>
  <conditionalFormatting sqref="N4">
    <cfRule type="expression" priority="1436" aboveAverage="0" equalAverage="0" bottom="0" percent="0" rank="0" text="" dxfId="433">
      <formula>$D$1&lt;N4</formula>
    </cfRule>
    <cfRule type="expression" priority="1437" aboveAverage="0" equalAverage="0" bottom="0" percent="0" rank="0" text="" dxfId="434">
      <formula>$D$1&gt;N4</formula>
    </cfRule>
  </conditionalFormatting>
  <conditionalFormatting sqref="N4">
    <cfRule type="expression" priority="1438" aboveAverage="0" equalAverage="0" bottom="0" percent="0" rank="0" text="" dxfId="435">
      <formula>$D$1&lt;N4</formula>
    </cfRule>
    <cfRule type="expression" priority="1439" aboveAverage="0" equalAverage="0" bottom="0" percent="0" rank="0" text="" dxfId="436">
      <formula>$D$1&gt;N4</formula>
    </cfRule>
  </conditionalFormatting>
  <conditionalFormatting sqref="N5">
    <cfRule type="cellIs" priority="1440" operator="equal" aboveAverage="0" equalAverage="0" bottom="0" percent="0" rank="0" text="" dxfId="437">
      <formula>5</formula>
    </cfRule>
    <cfRule type="cellIs" priority="1441" operator="equal" aboveAverage="0" equalAverage="0" bottom="0" percent="0" rank="0" text="" dxfId="438">
      <formula>4</formula>
    </cfRule>
    <cfRule type="cellIs" priority="1442" operator="equal" aboveAverage="0" equalAverage="0" bottom="0" percent="0" rank="0" text="" dxfId="439">
      <formula>3</formula>
    </cfRule>
  </conditionalFormatting>
  <conditionalFormatting sqref="N3:N4">
    <cfRule type="expression" priority="1443" aboveAverage="0" equalAverage="0" bottom="0" percent="0" rank="0" text="" dxfId="440">
      <formula>$D$1&lt;N3</formula>
    </cfRule>
    <cfRule type="expression" priority="1444" aboveAverage="0" equalAverage="0" bottom="0" percent="0" rank="0" text="" dxfId="441">
      <formula>$D$1&gt;N3</formula>
    </cfRule>
  </conditionalFormatting>
  <conditionalFormatting sqref="N3:N4">
    <cfRule type="expression" priority="1445" aboveAverage="0" equalAverage="0" bottom="0" percent="0" rank="0" text="" dxfId="442">
      <formula>$D$1&lt;N3</formula>
    </cfRule>
    <cfRule type="expression" priority="1446" aboveAverage="0" equalAverage="0" bottom="0" percent="0" rank="0" text="" dxfId="443">
      <formula>$D$1&gt;N3</formula>
    </cfRule>
  </conditionalFormatting>
  <conditionalFormatting sqref="N4">
    <cfRule type="expression" priority="1447" aboveAverage="0" equalAverage="0" bottom="0" percent="0" rank="0" text="" dxfId="444">
      <formula>$D$1&lt;N4</formula>
    </cfRule>
    <cfRule type="expression" priority="1448" aboveAverage="0" equalAverage="0" bottom="0" percent="0" rank="0" text="" dxfId="445">
      <formula>$D$1&gt;N4</formula>
    </cfRule>
  </conditionalFormatting>
  <conditionalFormatting sqref="N4">
    <cfRule type="expression" priority="1449" aboveAverage="0" equalAverage="0" bottom="0" percent="0" rank="0" text="" dxfId="446">
      <formula>$D$1&lt;N4</formula>
    </cfRule>
    <cfRule type="expression" priority="1450" aboveAverage="0" equalAverage="0" bottom="0" percent="0" rank="0" text="" dxfId="447">
      <formula>$D$1&gt;N4</formula>
    </cfRule>
  </conditionalFormatting>
  <conditionalFormatting sqref="N4">
    <cfRule type="expression" priority="1451" aboveAverage="0" equalAverage="0" bottom="0" percent="0" rank="0" text="" dxfId="448">
      <formula>$D$1&lt;N4</formula>
    </cfRule>
    <cfRule type="expression" priority="1452" aboveAverage="0" equalAverage="0" bottom="0" percent="0" rank="0" text="" dxfId="449">
      <formula>$D$1&gt;N4</formula>
    </cfRule>
  </conditionalFormatting>
  <conditionalFormatting sqref="N5">
    <cfRule type="cellIs" priority="1453" operator="equal" aboveAverage="0" equalAverage="0" bottom="0" percent="0" rank="0" text="" dxfId="450">
      <formula>5</formula>
    </cfRule>
    <cfRule type="cellIs" priority="1454" operator="equal" aboveAverage="0" equalAverage="0" bottom="0" percent="0" rank="0" text="" dxfId="451">
      <formula>4</formula>
    </cfRule>
    <cfRule type="cellIs" priority="1455" operator="equal" aboveAverage="0" equalAverage="0" bottom="0" percent="0" rank="0" text="" dxfId="452">
      <formula>3</formula>
    </cfRule>
  </conditionalFormatting>
  <conditionalFormatting sqref="N5">
    <cfRule type="cellIs" priority="1456" operator="equal" aboveAverage="0" equalAverage="0" bottom="0" percent="0" rank="0" text="" dxfId="453">
      <formula>5</formula>
    </cfRule>
    <cfRule type="cellIs" priority="1457" operator="equal" aboveAverage="0" equalAverage="0" bottom="0" percent="0" rank="0" text="" dxfId="454">
      <formula>4</formula>
    </cfRule>
    <cfRule type="cellIs" priority="1458" operator="equal" aboveAverage="0" equalAverage="0" bottom="0" percent="0" rank="0" text="" dxfId="455">
      <formula>3</formula>
    </cfRule>
  </conditionalFormatting>
  <conditionalFormatting sqref="N4">
    <cfRule type="expression" priority="1459" aboveAverage="0" equalAverage="0" bottom="0" percent="0" rank="0" text="" dxfId="456">
      <formula>$D$1&lt;N4</formula>
    </cfRule>
    <cfRule type="expression" priority="1460" aboveAverage="0" equalAverage="0" bottom="0" percent="0" rank="0" text="" dxfId="457">
      <formula>$D$1&gt;N4</formula>
    </cfRule>
  </conditionalFormatting>
  <conditionalFormatting sqref="N4">
    <cfRule type="expression" priority="1461" aboveAverage="0" equalAverage="0" bottom="0" percent="0" rank="0" text="" dxfId="458">
      <formula>$D$1&lt;N4</formula>
    </cfRule>
    <cfRule type="expression" priority="1462" aboveAverage="0" equalAverage="0" bottom="0" percent="0" rank="0" text="" dxfId="459">
      <formula>$D$1&gt;N4</formula>
    </cfRule>
  </conditionalFormatting>
  <conditionalFormatting sqref="N4">
    <cfRule type="expression" priority="1463" aboveAverage="0" equalAverage="0" bottom="0" percent="0" rank="0" text="" dxfId="460">
      <formula>$D$1&lt;N4</formula>
    </cfRule>
    <cfRule type="expression" priority="1464" aboveAverage="0" equalAverage="0" bottom="0" percent="0" rank="0" text="" dxfId="461">
      <formula>$D$1&gt;N4</formula>
    </cfRule>
  </conditionalFormatting>
  <conditionalFormatting sqref="N3:N4">
    <cfRule type="expression" priority="1465" aboveAverage="0" equalAverage="0" bottom="0" percent="0" rank="0" text="" dxfId="462">
      <formula>$D$1&lt;N3</formula>
    </cfRule>
    <cfRule type="expression" priority="1466" aboveAverage="0" equalAverage="0" bottom="0" percent="0" rank="0" text="" dxfId="463">
      <formula>$D$1&gt;N3</formula>
    </cfRule>
  </conditionalFormatting>
  <conditionalFormatting sqref="N5">
    <cfRule type="cellIs" priority="1467" operator="equal" aboveAverage="0" equalAverage="0" bottom="0" percent="0" rank="0" text="" dxfId="464">
      <formula>5</formula>
    </cfRule>
    <cfRule type="cellIs" priority="1468" operator="equal" aboveAverage="0" equalAverage="0" bottom="0" percent="0" rank="0" text="" dxfId="465">
      <formula>4</formula>
    </cfRule>
    <cfRule type="cellIs" priority="1469" operator="equal" aboveAverage="0" equalAverage="0" bottom="0" percent="0" rank="0" text="" dxfId="466">
      <formula>3</formula>
    </cfRule>
  </conditionalFormatting>
  <conditionalFormatting sqref="N5">
    <cfRule type="cellIs" priority="1470" operator="equal" aboveAverage="0" equalAverage="0" bottom="0" percent="0" rank="0" text="" dxfId="467">
      <formula>5</formula>
    </cfRule>
    <cfRule type="cellIs" priority="1471" operator="equal" aboveAverage="0" equalAverage="0" bottom="0" percent="0" rank="0" text="" dxfId="468">
      <formula>4</formula>
    </cfRule>
    <cfRule type="cellIs" priority="1472" operator="equal" aboveAverage="0" equalAverage="0" bottom="0" percent="0" rank="0" text="" dxfId="469">
      <formula>3</formula>
    </cfRule>
  </conditionalFormatting>
  <conditionalFormatting sqref="N5">
    <cfRule type="cellIs" priority="1473" operator="equal" aboveAverage="0" equalAverage="0" bottom="0" percent="0" rank="0" text="" dxfId="470">
      <formula>5</formula>
    </cfRule>
    <cfRule type="cellIs" priority="1474" operator="equal" aboveAverage="0" equalAverage="0" bottom="0" percent="0" rank="0" text="" dxfId="471">
      <formula>4</formula>
    </cfRule>
    <cfRule type="cellIs" priority="1475" operator="equal" aboveAverage="0" equalAverage="0" bottom="0" percent="0" rank="0" text="" dxfId="472">
      <formula>3</formula>
    </cfRule>
  </conditionalFormatting>
  <conditionalFormatting sqref="N3:N4">
    <cfRule type="expression" priority="1476" aboveAverage="0" equalAverage="0" bottom="0" percent="0" rank="0" text="" dxfId="473">
      <formula>$D$1&lt;N3</formula>
    </cfRule>
    <cfRule type="expression" priority="1477" aboveAverage="0" equalAverage="0" bottom="0" percent="0" rank="0" text="" dxfId="474">
      <formula>$D$1&gt;N3</formula>
    </cfRule>
  </conditionalFormatting>
  <conditionalFormatting sqref="N4">
    <cfRule type="expression" priority="1478" aboveAverage="0" equalAverage="0" bottom="0" percent="0" rank="0" text="" dxfId="475">
      <formula>$D$1&lt;N4</formula>
    </cfRule>
    <cfRule type="expression" priority="1479" aboveAverage="0" equalAverage="0" bottom="0" percent="0" rank="0" text="" dxfId="476">
      <formula>$D$1&gt;N4</formula>
    </cfRule>
  </conditionalFormatting>
  <conditionalFormatting sqref="N4">
    <cfRule type="expression" priority="1480" aboveAverage="0" equalAverage="0" bottom="0" percent="0" rank="0" text="" dxfId="477">
      <formula>$D$1&lt;N4</formula>
    </cfRule>
    <cfRule type="expression" priority="1481" aboveAverage="0" equalAverage="0" bottom="0" percent="0" rank="0" text="" dxfId="478">
      <formula>$D$1&gt;N4</formula>
    </cfRule>
  </conditionalFormatting>
  <conditionalFormatting sqref="N5">
    <cfRule type="cellIs" priority="1482" operator="equal" aboveAverage="0" equalAverage="0" bottom="0" percent="0" rank="0" text="" dxfId="479">
      <formula>5</formula>
    </cfRule>
    <cfRule type="cellIs" priority="1483" operator="equal" aboveAverage="0" equalAverage="0" bottom="0" percent="0" rank="0" text="" dxfId="480">
      <formula>4</formula>
    </cfRule>
    <cfRule type="cellIs" priority="1484" operator="equal" aboveAverage="0" equalAverage="0" bottom="0" percent="0" rank="0" text="" dxfId="481">
      <formula>3</formula>
    </cfRule>
  </conditionalFormatting>
  <conditionalFormatting sqref="N5">
    <cfRule type="cellIs" priority="1485" operator="equal" aboveAverage="0" equalAverage="0" bottom="0" percent="0" rank="0" text="" dxfId="482">
      <formula>5</formula>
    </cfRule>
    <cfRule type="cellIs" priority="1486" operator="equal" aboveAverage="0" equalAverage="0" bottom="0" percent="0" rank="0" text="" dxfId="483">
      <formula>4</formula>
    </cfRule>
    <cfRule type="cellIs" priority="1487" operator="equal" aboveAverage="0" equalAverage="0" bottom="0" percent="0" rank="0" text="" dxfId="484">
      <formula>3</formula>
    </cfRule>
  </conditionalFormatting>
  <conditionalFormatting sqref="N3:N4">
    <cfRule type="expression" priority="1488" aboveAverage="0" equalAverage="0" bottom="0" percent="0" rank="0" text="" dxfId="485">
      <formula>$D$1&lt;N3</formula>
    </cfRule>
    <cfRule type="expression" priority="1489" aboveAverage="0" equalAverage="0" bottom="0" percent="0" rank="0" text="" dxfId="486">
      <formula>$D$1&gt;N3</formula>
    </cfRule>
  </conditionalFormatting>
  <conditionalFormatting sqref="N5">
    <cfRule type="cellIs" priority="1490" operator="equal" aboveAverage="0" equalAverage="0" bottom="0" percent="0" rank="0" text="" dxfId="487">
      <formula>5</formula>
    </cfRule>
    <cfRule type="cellIs" priority="1491" operator="equal" aboveAverage="0" equalAverage="0" bottom="0" percent="0" rank="0" text="" dxfId="488">
      <formula>4</formula>
    </cfRule>
    <cfRule type="cellIs" priority="1492" operator="equal" aboveAverage="0" equalAverage="0" bottom="0" percent="0" rank="0" text="" dxfId="489">
      <formula>3</formula>
    </cfRule>
  </conditionalFormatting>
  <conditionalFormatting sqref="N5">
    <cfRule type="cellIs" priority="1493" operator="equal" aboveAverage="0" equalAverage="0" bottom="0" percent="0" rank="0" text="" dxfId="490">
      <formula>5</formula>
    </cfRule>
    <cfRule type="cellIs" priority="1494" operator="equal" aboveAverage="0" equalAverage="0" bottom="0" percent="0" rank="0" text="" dxfId="491">
      <formula>4</formula>
    </cfRule>
    <cfRule type="cellIs" priority="1495" operator="equal" aboveAverage="0" equalAverage="0" bottom="0" percent="0" rank="0" text="" dxfId="492">
      <formula>3</formula>
    </cfRule>
  </conditionalFormatting>
  <conditionalFormatting sqref="N4">
    <cfRule type="expression" priority="1496" aboveAverage="0" equalAverage="0" bottom="0" percent="0" rank="0" text="" dxfId="493">
      <formula>$D$1&lt;N4</formula>
    </cfRule>
    <cfRule type="expression" priority="1497" aboveAverage="0" equalAverage="0" bottom="0" percent="0" rank="0" text="" dxfId="494">
      <formula>$D$1&gt;N4</formula>
    </cfRule>
  </conditionalFormatting>
  <conditionalFormatting sqref="N4">
    <cfRule type="expression" priority="1498" aboveAverage="0" equalAverage="0" bottom="0" percent="0" rank="0" text="" dxfId="495">
      <formula>$D$1&lt;N4</formula>
    </cfRule>
    <cfRule type="expression" priority="1499" aboveAverage="0" equalAverage="0" bottom="0" percent="0" rank="0" text="" dxfId="496">
      <formula>$D$1&gt;N4</formula>
    </cfRule>
  </conditionalFormatting>
  <conditionalFormatting sqref="N4">
    <cfRule type="expression" priority="1500" aboveAverage="0" equalAverage="0" bottom="0" percent="0" rank="0" text="" dxfId="497">
      <formula>$D$1&lt;N4</formula>
    </cfRule>
    <cfRule type="expression" priority="1501" aboveAverage="0" equalAverage="0" bottom="0" percent="0" rank="0" text="" dxfId="498">
      <formula>$D$1&gt;N4</formula>
    </cfRule>
  </conditionalFormatting>
  <conditionalFormatting sqref="N4">
    <cfRule type="expression" priority="1502" aboveAverage="0" equalAverage="0" bottom="0" percent="0" rank="0" text="" dxfId="499">
      <formula>$D$1&lt;N4</formula>
    </cfRule>
    <cfRule type="expression" priority="1503" aboveAverage="0" equalAverage="0" bottom="0" percent="0" rank="0" text="" dxfId="500">
      <formula>$D$1&gt;N4</formula>
    </cfRule>
  </conditionalFormatting>
  <conditionalFormatting sqref="N4">
    <cfRule type="expression" priority="1504" aboveAverage="0" equalAverage="0" bottom="0" percent="0" rank="0" text="" dxfId="501">
      <formula>$D$1&lt;N4</formula>
    </cfRule>
    <cfRule type="expression" priority="1505" aboveAverage="0" equalAverage="0" bottom="0" percent="0" rank="0" text="" dxfId="502">
      <formula>$D$1&gt;N4</formula>
    </cfRule>
  </conditionalFormatting>
  <conditionalFormatting sqref="N5">
    <cfRule type="cellIs" priority="1506" operator="equal" aboveAverage="0" equalAverage="0" bottom="0" percent="0" rank="0" text="" dxfId="503">
      <formula>5</formula>
    </cfRule>
    <cfRule type="cellIs" priority="1507" operator="equal" aboveAverage="0" equalAverage="0" bottom="0" percent="0" rank="0" text="" dxfId="504">
      <formula>4</formula>
    </cfRule>
    <cfRule type="cellIs" priority="1508" operator="equal" aboveAverage="0" equalAverage="0" bottom="0" percent="0" rank="0" text="" dxfId="505">
      <formula>3</formula>
    </cfRule>
  </conditionalFormatting>
  <conditionalFormatting sqref="N3:N4">
    <cfRule type="expression" priority="1509" aboveAverage="0" equalAverage="0" bottom="0" percent="0" rank="0" text="" dxfId="506">
      <formula>$D$1&lt;N3</formula>
    </cfRule>
    <cfRule type="expression" priority="1510" aboveAverage="0" equalAverage="0" bottom="0" percent="0" rank="0" text="" dxfId="507">
      <formula>$D$1&gt;N3</formula>
    </cfRule>
  </conditionalFormatting>
  <conditionalFormatting sqref="N5">
    <cfRule type="cellIs" priority="1511" operator="equal" aboveAverage="0" equalAverage="0" bottom="0" percent="0" rank="0" text="" dxfId="508">
      <formula>5</formula>
    </cfRule>
    <cfRule type="cellIs" priority="1512" operator="equal" aboveAverage="0" equalAverage="0" bottom="0" percent="0" rank="0" text="" dxfId="509">
      <formula>4</formula>
    </cfRule>
    <cfRule type="cellIs" priority="1513" operator="equal" aboveAverage="0" equalAverage="0" bottom="0" percent="0" rank="0" text="" dxfId="510">
      <formula>3</formula>
    </cfRule>
  </conditionalFormatting>
  <conditionalFormatting sqref="N4">
    <cfRule type="expression" priority="1514" aboveAverage="0" equalAverage="0" bottom="0" percent="0" rank="0" text="" dxfId="511">
      <formula>$D$1&lt;N4</formula>
    </cfRule>
    <cfRule type="expression" priority="1515" aboveAverage="0" equalAverage="0" bottom="0" percent="0" rank="0" text="" dxfId="512">
      <formula>$D$1&gt;N4</formula>
    </cfRule>
  </conditionalFormatting>
  <conditionalFormatting sqref="N4">
    <cfRule type="expression" priority="1516" aboveAverage="0" equalAverage="0" bottom="0" percent="0" rank="0" text="" dxfId="513">
      <formula>$D$1&lt;N4</formula>
    </cfRule>
    <cfRule type="expression" priority="1517" aboveAverage="0" equalAverage="0" bottom="0" percent="0" rank="0" text="" dxfId="514">
      <formula>$D$1&gt;N4</formula>
    </cfRule>
  </conditionalFormatting>
  <conditionalFormatting sqref="N4">
    <cfRule type="expression" priority="1518" aboveAverage="0" equalAverage="0" bottom="0" percent="0" rank="0" text="" dxfId="515">
      <formula>$D$1&lt;N4</formula>
    </cfRule>
    <cfRule type="expression" priority="1519" aboveAverage="0" equalAverage="0" bottom="0" percent="0" rank="0" text="" dxfId="516">
      <formula>$D$1&gt;N4</formula>
    </cfRule>
  </conditionalFormatting>
  <conditionalFormatting sqref="N4">
    <cfRule type="expression" priority="1520" aboveAverage="0" equalAverage="0" bottom="0" percent="0" rank="0" text="" dxfId="517">
      <formula>$D$1&lt;N4</formula>
    </cfRule>
    <cfRule type="expression" priority="1521" aboveAverage="0" equalAverage="0" bottom="0" percent="0" rank="0" text="" dxfId="518">
      <formula>$D$1&gt;N4</formula>
    </cfRule>
  </conditionalFormatting>
  <conditionalFormatting sqref="N4">
    <cfRule type="expression" priority="1522" aboveAverage="0" equalAverage="0" bottom="0" percent="0" rank="0" text="" dxfId="519">
      <formula>$D$1&lt;N4</formula>
    </cfRule>
    <cfRule type="expression" priority="1523" aboveAverage="0" equalAverage="0" bottom="0" percent="0" rank="0" text="" dxfId="520">
      <formula>$D$1&gt;N4</formula>
    </cfRule>
  </conditionalFormatting>
  <conditionalFormatting sqref="M4">
    <cfRule type="expression" priority="1524" aboveAverage="0" equalAverage="0" bottom="0" percent="0" rank="0" text="" dxfId="521">
      <formula>$D$1&lt;M4</formula>
    </cfRule>
    <cfRule type="expression" priority="1525" aboveAverage="0" equalAverage="0" bottom="0" percent="0" rank="0" text="" dxfId="522">
      <formula>$D$1&gt;M4</formula>
    </cfRule>
  </conditionalFormatting>
  <conditionalFormatting sqref="M4">
    <cfRule type="expression" priority="1526" aboveAverage="0" equalAverage="0" bottom="0" percent="0" rank="0" text="" dxfId="523">
      <formula>$D$1&lt;M4</formula>
    </cfRule>
    <cfRule type="expression" priority="1527" aboveAverage="0" equalAverage="0" bottom="0" percent="0" rank="0" text="" dxfId="524">
      <formula>$D$1&gt;M4</formula>
    </cfRule>
  </conditionalFormatting>
  <conditionalFormatting sqref="G4">
    <cfRule type="expression" priority="1528" aboveAverage="0" equalAverage="0" bottom="0" percent="0" rank="0" text="" dxfId="525">
      <formula>$D$1&lt;G4</formula>
    </cfRule>
    <cfRule type="expression" priority="1529" aboveAverage="0" equalAverage="0" bottom="0" percent="0" rank="0" text="" dxfId="526">
      <formula>$D$1&gt;G4</formula>
    </cfRule>
  </conditionalFormatting>
  <conditionalFormatting sqref="J4">
    <cfRule type="expression" priority="1530" aboveAverage="0" equalAverage="0" bottom="0" percent="0" rank="0" text="" dxfId="527">
      <formula>$D$1&lt;J4</formula>
    </cfRule>
    <cfRule type="expression" priority="1531" aboveAverage="0" equalAverage="0" bottom="0" percent="0" rank="0" text="" dxfId="528">
      <formula>$D$1&gt;J4</formula>
    </cfRule>
  </conditionalFormatting>
  <conditionalFormatting sqref="J4">
    <cfRule type="expression" priority="1532" aboveAverage="0" equalAverage="0" bottom="0" percent="0" rank="0" text="" dxfId="529">
      <formula>$D$1&lt;J4</formula>
    </cfRule>
    <cfRule type="expression" priority="1533" aboveAverage="0" equalAverage="0" bottom="0" percent="0" rank="0" text="" dxfId="530">
      <formula>$D$1&gt;J4</formula>
    </cfRule>
  </conditionalFormatting>
  <conditionalFormatting sqref="J4">
    <cfRule type="expression" priority="1534" aboveAverage="0" equalAverage="0" bottom="0" percent="0" rank="0" text="" dxfId="531">
      <formula>$D$1&lt;J4</formula>
    </cfRule>
    <cfRule type="expression" priority="1535" aboveAverage="0" equalAverage="0" bottom="0" percent="0" rank="0" text="" dxfId="532">
      <formula>$D$1&gt;J4</formula>
    </cfRule>
  </conditionalFormatting>
  <conditionalFormatting sqref="J4">
    <cfRule type="expression" priority="1536" aboveAverage="0" equalAverage="0" bottom="0" percent="0" rank="0" text="" dxfId="533">
      <formula>$D$1&lt;J4</formula>
    </cfRule>
    <cfRule type="expression" priority="1537" aboveAverage="0" equalAverage="0" bottom="0" percent="0" rank="0" text="" dxfId="534">
      <formula>$D$1&gt;J4</formula>
    </cfRule>
  </conditionalFormatting>
  <conditionalFormatting sqref="J4">
    <cfRule type="expression" priority="1538" aboveAverage="0" equalAverage="0" bottom="0" percent="0" rank="0" text="" dxfId="535">
      <formula>$D$1&lt;J4</formula>
    </cfRule>
    <cfRule type="expression" priority="1539" aboveAverage="0" equalAverage="0" bottom="0" percent="0" rank="0" text="" dxfId="536">
      <formula>$D$1&gt;J4</formula>
    </cfRule>
  </conditionalFormatting>
  <conditionalFormatting sqref="J4">
    <cfRule type="expression" priority="1540" aboveAverage="0" equalAverage="0" bottom="0" percent="0" rank="0" text="" dxfId="537">
      <formula>$D$1&lt;J4</formula>
    </cfRule>
    <cfRule type="expression" priority="1541" aboveAverage="0" equalAverage="0" bottom="0" percent="0" rank="0" text="" dxfId="538">
      <formula>$D$1&gt;J4</formula>
    </cfRule>
  </conditionalFormatting>
  <conditionalFormatting sqref="J4">
    <cfRule type="expression" priority="1542" aboveAverage="0" equalAverage="0" bottom="0" percent="0" rank="0" text="" dxfId="539">
      <formula>$D$1&lt;J4</formula>
    </cfRule>
    <cfRule type="expression" priority="1543" aboveAverage="0" equalAverage="0" bottom="0" percent="0" rank="0" text="" dxfId="540">
      <formula>$D$1&gt;J4</formula>
    </cfRule>
  </conditionalFormatting>
  <conditionalFormatting sqref="J4">
    <cfRule type="expression" priority="1544" aboveAverage="0" equalAverage="0" bottom="0" percent="0" rank="0" text="" dxfId="541">
      <formula>$D$1&lt;J4</formula>
    </cfRule>
    <cfRule type="expression" priority="1545" aboveAverage="0" equalAverage="0" bottom="0" percent="0" rank="0" text="" dxfId="542">
      <formula>$D$1&gt;J4</formula>
    </cfRule>
  </conditionalFormatting>
  <conditionalFormatting sqref="J4">
    <cfRule type="expression" priority="1546" aboveAverage="0" equalAverage="0" bottom="0" percent="0" rank="0" text="" dxfId="543">
      <formula>$D$1&lt;J4</formula>
    </cfRule>
    <cfRule type="expression" priority="1547" aboveAverage="0" equalAverage="0" bottom="0" percent="0" rank="0" text="" dxfId="544">
      <formula>$D$1&gt;J4</formula>
    </cfRule>
  </conditionalFormatting>
  <conditionalFormatting sqref="J4">
    <cfRule type="expression" priority="1548" aboveAverage="0" equalAverage="0" bottom="0" percent="0" rank="0" text="" dxfId="545">
      <formula>$D$1&lt;J4</formula>
    </cfRule>
    <cfRule type="expression" priority="1549" aboveAverage="0" equalAverage="0" bottom="0" percent="0" rank="0" text="" dxfId="546">
      <formula>$D$1&gt;J4</formula>
    </cfRule>
  </conditionalFormatting>
  <conditionalFormatting sqref="M4">
    <cfRule type="expression" priority="1550" aboveAverage="0" equalAverage="0" bottom="0" percent="0" rank="0" text="" dxfId="547">
      <formula>$D$1&lt;M4</formula>
    </cfRule>
    <cfRule type="expression" priority="1551" aboveAverage="0" equalAverage="0" bottom="0" percent="0" rank="0" text="" dxfId="548">
      <formula>$D$1&gt;M4</formula>
    </cfRule>
  </conditionalFormatting>
  <conditionalFormatting sqref="G4">
    <cfRule type="expression" priority="1552" aboveAverage="0" equalAverage="0" bottom="0" percent="0" rank="0" text="" dxfId="549">
      <formula>$D$1&lt;G4</formula>
    </cfRule>
    <cfRule type="expression" priority="1553" aboveAverage="0" equalAverage="0" bottom="0" percent="0" rank="0" text="" dxfId="550">
      <formula>$D$1&gt;G4</formula>
    </cfRule>
  </conditionalFormatting>
  <conditionalFormatting sqref="G4">
    <cfRule type="expression" priority="1554" aboveAverage="0" equalAverage="0" bottom="0" percent="0" rank="0" text="" dxfId="551">
      <formula>$D$1&lt;G4</formula>
    </cfRule>
    <cfRule type="expression" priority="1555" aboveAverage="0" equalAverage="0" bottom="0" percent="0" rank="0" text="" dxfId="552">
      <formula>$D$1&gt;G4</formula>
    </cfRule>
  </conditionalFormatting>
  <conditionalFormatting sqref="G4">
    <cfRule type="expression" priority="1556" aboveAverage="0" equalAverage="0" bottom="0" percent="0" rank="0" text="" dxfId="553">
      <formula>$D$1&lt;G4</formula>
    </cfRule>
    <cfRule type="expression" priority="1557" aboveAverage="0" equalAverage="0" bottom="0" percent="0" rank="0" text="" dxfId="554">
      <formula>$D$1&gt;G4</formula>
    </cfRule>
  </conditionalFormatting>
  <conditionalFormatting sqref="G4">
    <cfRule type="expression" priority="1558" aboveAverage="0" equalAverage="0" bottom="0" percent="0" rank="0" text="" dxfId="555">
      <formula>$D$1&lt;G4</formula>
    </cfRule>
    <cfRule type="expression" priority="1559" aboveAverage="0" equalAverage="0" bottom="0" percent="0" rank="0" text="" dxfId="556">
      <formula>$D$1&gt;G4</formula>
    </cfRule>
  </conditionalFormatting>
  <conditionalFormatting sqref="G4">
    <cfRule type="expression" priority="1560" aboveAverage="0" equalAverage="0" bottom="0" percent="0" rank="0" text="" dxfId="557">
      <formula>$D$1&lt;G4</formula>
    </cfRule>
    <cfRule type="expression" priority="1561" aboveAverage="0" equalAverage="0" bottom="0" percent="0" rank="0" text="" dxfId="558">
      <formula>$D$1&gt;G4</formula>
    </cfRule>
  </conditionalFormatting>
  <conditionalFormatting sqref="F4">
    <cfRule type="expression" priority="1562" aboveAverage="0" equalAverage="0" bottom="0" percent="0" rank="0" text="" dxfId="559">
      <formula>$D$1&lt;F4</formula>
    </cfRule>
    <cfRule type="expression" priority="1563" aboveAverage="0" equalAverage="0" bottom="0" percent="0" rank="0" text="" dxfId="560">
      <formula>$D$1&gt;F4</formula>
    </cfRule>
  </conditionalFormatting>
  <conditionalFormatting sqref="F4">
    <cfRule type="expression" priority="1564" aboveAverage="0" equalAverage="0" bottom="0" percent="0" rank="0" text="" dxfId="561">
      <formula>$D$1&lt;F4</formula>
    </cfRule>
    <cfRule type="expression" priority="1565" aboveAverage="0" equalAverage="0" bottom="0" percent="0" rank="0" text="" dxfId="562">
      <formula>$D$1&gt;F4</formula>
    </cfRule>
  </conditionalFormatting>
  <conditionalFormatting sqref="J4">
    <cfRule type="expression" priority="1566" aboveAverage="0" equalAverage="0" bottom="0" percent="0" rank="0" text="" dxfId="563">
      <formula>$D$1&lt;J4</formula>
    </cfRule>
    <cfRule type="expression" priority="1567" aboveAverage="0" equalAverage="0" bottom="0" percent="0" rank="0" text="" dxfId="564">
      <formula>$D$1&gt;J4</formula>
    </cfRule>
  </conditionalFormatting>
  <conditionalFormatting sqref="I4">
    <cfRule type="expression" priority="1568" aboveAverage="0" equalAverage="0" bottom="0" percent="0" rank="0" text="" dxfId="565">
      <formula>$D$1&lt;I4</formula>
    </cfRule>
    <cfRule type="expression" priority="1569" aboveAverage="0" equalAverage="0" bottom="0" percent="0" rank="0" text="" dxfId="566">
      <formula>$D$1&gt;I4</formula>
    </cfRule>
  </conditionalFormatting>
  <conditionalFormatting sqref="I4">
    <cfRule type="expression" priority="1570" aboveAverage="0" equalAverage="0" bottom="0" percent="0" rank="0" text="" dxfId="567">
      <formula>$D$1&lt;I4</formula>
    </cfRule>
    <cfRule type="expression" priority="1571" aboveAverage="0" equalAverage="0" bottom="0" percent="0" rank="0" text="" dxfId="568">
      <formula>$D$1&gt;I4</formula>
    </cfRule>
  </conditionalFormatting>
  <conditionalFormatting sqref="I5">
    <cfRule type="cellIs" priority="1572" operator="equal" aboveAverage="0" equalAverage="0" bottom="0" percent="0" rank="0" text="" dxfId="569">
      <formula>5</formula>
    </cfRule>
    <cfRule type="cellIs" priority="1573" operator="equal" aboveAverage="0" equalAverage="0" bottom="0" percent="0" rank="0" text="" dxfId="570">
      <formula>4</formula>
    </cfRule>
    <cfRule type="cellIs" priority="1574" operator="equal" aboveAverage="0" equalAverage="0" bottom="0" percent="0" rank="0" text="" dxfId="571">
      <formula>3</formula>
    </cfRule>
  </conditionalFormatting>
  <conditionalFormatting sqref="I4">
    <cfRule type="expression" priority="1575" aboveAverage="0" equalAverage="0" bottom="0" percent="0" rank="0" text="" dxfId="572">
      <formula>$D$1&lt;I4</formula>
    </cfRule>
    <cfRule type="expression" priority="1576" aboveAverage="0" equalAverage="0" bottom="0" percent="0" rank="0" text="" dxfId="573">
      <formula>$D$1&gt;I4</formula>
    </cfRule>
  </conditionalFormatting>
  <conditionalFormatting sqref="I4">
    <cfRule type="expression" priority="1577" aboveAverage="0" equalAverage="0" bottom="0" percent="0" rank="0" text="" dxfId="574">
      <formula>$D$1&lt;I4</formula>
    </cfRule>
    <cfRule type="expression" priority="1578" aboveAverage="0" equalAverage="0" bottom="0" percent="0" rank="0" text="" dxfId="575">
      <formula>$D$1&gt;I4</formula>
    </cfRule>
  </conditionalFormatting>
  <conditionalFormatting sqref="I4">
    <cfRule type="expression" priority="1579" aboveAverage="0" equalAverage="0" bottom="0" percent="0" rank="0" text="" dxfId="576">
      <formula>$D$1&lt;I4</formula>
    </cfRule>
    <cfRule type="expression" priority="1580" aboveAverage="0" equalAverage="0" bottom="0" percent="0" rank="0" text="" dxfId="577">
      <formula>$D$1&gt;I4</formula>
    </cfRule>
  </conditionalFormatting>
  <conditionalFormatting sqref="I4">
    <cfRule type="expression" priority="1581" aboveAverage="0" equalAverage="0" bottom="0" percent="0" rank="0" text="" dxfId="578">
      <formula>$D$1&lt;I4</formula>
    </cfRule>
    <cfRule type="expression" priority="1582" aboveAverage="0" equalAverage="0" bottom="0" percent="0" rank="0" text="" dxfId="579">
      <formula>$D$1&gt;I4</formula>
    </cfRule>
  </conditionalFormatting>
  <conditionalFormatting sqref="I5">
    <cfRule type="cellIs" priority="1583" operator="equal" aboveAverage="0" equalAverage="0" bottom="0" percent="0" rank="0" text="" dxfId="580">
      <formula>5</formula>
    </cfRule>
    <cfRule type="cellIs" priority="1584" operator="equal" aboveAverage="0" equalAverage="0" bottom="0" percent="0" rank="0" text="" dxfId="581">
      <formula>4</formula>
    </cfRule>
    <cfRule type="cellIs" priority="1585" operator="equal" aboveAverage="0" equalAverage="0" bottom="0" percent="0" rank="0" text="" dxfId="582">
      <formula>3</formula>
    </cfRule>
  </conditionalFormatting>
  <conditionalFormatting sqref="I4">
    <cfRule type="expression" priority="1586" aboveAverage="0" equalAverage="0" bottom="0" percent="0" rank="0" text="" dxfId="583">
      <formula>$D$1&lt;I4</formula>
    </cfRule>
    <cfRule type="expression" priority="1587" aboveAverage="0" equalAverage="0" bottom="0" percent="0" rank="0" text="" dxfId="584">
      <formula>$D$1&gt;I4</formula>
    </cfRule>
  </conditionalFormatting>
  <conditionalFormatting sqref="I4">
    <cfRule type="expression" priority="1588" aboveAverage="0" equalAverage="0" bottom="0" percent="0" rank="0" text="" dxfId="585">
      <formula>$D$1&lt;I4</formula>
    </cfRule>
    <cfRule type="expression" priority="1589" aboveAverage="0" equalAverage="0" bottom="0" percent="0" rank="0" text="" dxfId="586">
      <formula>$D$1&gt;I4</formula>
    </cfRule>
  </conditionalFormatting>
  <conditionalFormatting sqref="I4">
    <cfRule type="expression" priority="1590" aboveAverage="0" equalAverage="0" bottom="0" percent="0" rank="0" text="" dxfId="587">
      <formula>$D$1&lt;I4</formula>
    </cfRule>
    <cfRule type="expression" priority="1591" aboveAverage="0" equalAverage="0" bottom="0" percent="0" rank="0" text="" dxfId="588">
      <formula>$D$1&gt;I4</formula>
    </cfRule>
  </conditionalFormatting>
  <conditionalFormatting sqref="I4">
    <cfRule type="expression" priority="1592" aboveAverage="0" equalAverage="0" bottom="0" percent="0" rank="0" text="" dxfId="589">
      <formula>$D$1&lt;I4</formula>
    </cfRule>
    <cfRule type="expression" priority="1593" aboveAverage="0" equalAverage="0" bottom="0" percent="0" rank="0" text="" dxfId="590">
      <formula>$D$1&gt;I4</formula>
    </cfRule>
  </conditionalFormatting>
  <conditionalFormatting sqref="I4">
    <cfRule type="expression" priority="1594" aboveAverage="0" equalAverage="0" bottom="0" percent="0" rank="0" text="" dxfId="591">
      <formula>$D$1&lt;I4</formula>
    </cfRule>
    <cfRule type="expression" priority="1595" aboveAverage="0" equalAverage="0" bottom="0" percent="0" rank="0" text="" dxfId="592">
      <formula>$D$1&gt;I4</formula>
    </cfRule>
  </conditionalFormatting>
  <conditionalFormatting sqref="I4">
    <cfRule type="expression" priority="1596" aboveAverage="0" equalAverage="0" bottom="0" percent="0" rank="0" text="" dxfId="593">
      <formula>$D$1&lt;I4</formula>
    </cfRule>
    <cfRule type="expression" priority="1597" aboveAverage="0" equalAverage="0" bottom="0" percent="0" rank="0" text="" dxfId="594">
      <formula>$D$1&gt;I4</formula>
    </cfRule>
  </conditionalFormatting>
  <conditionalFormatting sqref="I4">
    <cfRule type="expression" priority="1598" aboveAverage="0" equalAverage="0" bottom="0" percent="0" rank="0" text="" dxfId="595">
      <formula>$D$1&lt;I4</formula>
    </cfRule>
    <cfRule type="expression" priority="1599" aboveAverage="0" equalAverage="0" bottom="0" percent="0" rank="0" text="" dxfId="596">
      <formula>$D$1&gt;I4</formula>
    </cfRule>
  </conditionalFormatting>
  <conditionalFormatting sqref="I4">
    <cfRule type="expression" priority="1600" aboveAverage="0" equalAverage="0" bottom="0" percent="0" rank="0" text="" dxfId="597">
      <formula>$D$1&lt;I4</formula>
    </cfRule>
    <cfRule type="expression" priority="1601" aboveAverage="0" equalAverage="0" bottom="0" percent="0" rank="0" text="" dxfId="598">
      <formula>$D$1&gt;I4</formula>
    </cfRule>
  </conditionalFormatting>
  <conditionalFormatting sqref="I4">
    <cfRule type="expression" priority="1602" aboveAverage="0" equalAverage="0" bottom="0" percent="0" rank="0" text="" dxfId="599">
      <formula>$D$1&lt;I4</formula>
    </cfRule>
    <cfRule type="expression" priority="1603" aboveAverage="0" equalAverage="0" bottom="0" percent="0" rank="0" text="" dxfId="600">
      <formula>$D$1&gt;I4</formula>
    </cfRule>
  </conditionalFormatting>
  <conditionalFormatting sqref="I4">
    <cfRule type="expression" priority="1604" aboveAverage="0" equalAverage="0" bottom="0" percent="0" rank="0" text="" dxfId="601">
      <formula>$D$1&lt;I4</formula>
    </cfRule>
    <cfRule type="expression" priority="1605" aboveAverage="0" equalAverage="0" bottom="0" percent="0" rank="0" text="" dxfId="602">
      <formula>$D$1&gt;I4</formula>
    </cfRule>
  </conditionalFormatting>
  <conditionalFormatting sqref="I4">
    <cfRule type="expression" priority="1606" aboveAverage="0" equalAverage="0" bottom="0" percent="0" rank="0" text="" dxfId="603">
      <formula>$D$1&lt;I4</formula>
    </cfRule>
    <cfRule type="expression" priority="1607" aboveAverage="0" equalAverage="0" bottom="0" percent="0" rank="0" text="" dxfId="604">
      <formula>$D$1&gt;I4</formula>
    </cfRule>
  </conditionalFormatting>
  <conditionalFormatting sqref="I4">
    <cfRule type="expression" priority="1608" aboveAverage="0" equalAverage="0" bottom="0" percent="0" rank="0" text="" dxfId="605">
      <formula>$D$1&lt;I4</formula>
    </cfRule>
    <cfRule type="expression" priority="1609" aboveAverage="0" equalAverage="0" bottom="0" percent="0" rank="0" text="" dxfId="606">
      <formula>$D$1&gt;I4</formula>
    </cfRule>
  </conditionalFormatting>
  <conditionalFormatting sqref="L5">
    <cfRule type="cellIs" priority="1610" operator="equal" aboveAverage="0" equalAverage="0" bottom="0" percent="0" rank="0" text="" dxfId="607">
      <formula>5</formula>
    </cfRule>
    <cfRule type="cellIs" priority="1611" operator="equal" aboveAverage="0" equalAverage="0" bottom="0" percent="0" rank="0" text="" dxfId="608">
      <formula>4</formula>
    </cfRule>
    <cfRule type="cellIs" priority="1612" operator="equal" aboveAverage="0" equalAverage="0" bottom="0" percent="0" rank="0" text="" dxfId="609">
      <formula>3</formula>
    </cfRule>
  </conditionalFormatting>
  <conditionalFormatting sqref="L4">
    <cfRule type="expression" priority="1613" aboveAverage="0" equalAverage="0" bottom="0" percent="0" rank="0" text="" dxfId="610">
      <formula>$D$1&lt;L4</formula>
    </cfRule>
    <cfRule type="expression" priority="1614" aboveAverage="0" equalAverage="0" bottom="0" percent="0" rank="0" text="" dxfId="611">
      <formula>$D$1&gt;L4</formula>
    </cfRule>
  </conditionalFormatting>
  <conditionalFormatting sqref="G5">
    <cfRule type="cellIs" priority="1615" operator="equal" aboveAverage="0" equalAverage="0" bottom="0" percent="0" rank="0" text="" dxfId="612">
      <formula>5</formula>
    </cfRule>
    <cfRule type="cellIs" priority="1616" operator="equal" aboveAverage="0" equalAverage="0" bottom="0" percent="0" rank="0" text="" dxfId="613">
      <formula>4</formula>
    </cfRule>
    <cfRule type="cellIs" priority="1617" operator="equal" aboveAverage="0" equalAverage="0" bottom="0" percent="0" rank="0" text="" dxfId="614">
      <formula>3</formula>
    </cfRule>
  </conditionalFormatting>
  <conditionalFormatting sqref="L5">
    <cfRule type="cellIs" priority="1618" operator="equal" aboveAverage="0" equalAverage="0" bottom="0" percent="0" rank="0" text="" dxfId="615">
      <formula>5</formula>
    </cfRule>
    <cfRule type="cellIs" priority="1619" operator="equal" aboveAverage="0" equalAverage="0" bottom="0" percent="0" rank="0" text="" dxfId="616">
      <formula>4</formula>
    </cfRule>
    <cfRule type="cellIs" priority="1620" operator="equal" aboveAverage="0" equalAverage="0" bottom="0" percent="0" rank="0" text="" dxfId="617">
      <formula>3</formula>
    </cfRule>
  </conditionalFormatting>
  <conditionalFormatting sqref="L4">
    <cfRule type="expression" priority="1621" aboveAverage="0" equalAverage="0" bottom="0" percent="0" rank="0" text="" dxfId="618">
      <formula>$D$1&lt;L4</formula>
    </cfRule>
    <cfRule type="expression" priority="1622" aboveAverage="0" equalAverage="0" bottom="0" percent="0" rank="0" text="" dxfId="619">
      <formula>$D$1&gt;L4</formula>
    </cfRule>
  </conditionalFormatting>
  <conditionalFormatting sqref="L5">
    <cfRule type="cellIs" priority="1623" operator="equal" aboveAverage="0" equalAverage="0" bottom="0" percent="0" rank="0" text="" dxfId="620">
      <formula>5</formula>
    </cfRule>
    <cfRule type="cellIs" priority="1624" operator="equal" aboveAverage="0" equalAverage="0" bottom="0" percent="0" rank="0" text="" dxfId="621">
      <formula>4</formula>
    </cfRule>
    <cfRule type="cellIs" priority="1625" operator="equal" aboveAverage="0" equalAverage="0" bottom="0" percent="0" rank="0" text="" dxfId="622">
      <formula>3</formula>
    </cfRule>
  </conditionalFormatting>
  <conditionalFormatting sqref="L4">
    <cfRule type="expression" priority="1626" aboveAverage="0" equalAverage="0" bottom="0" percent="0" rank="0" text="" dxfId="623">
      <formula>$D$1&lt;L4</formula>
    </cfRule>
    <cfRule type="expression" priority="1627" aboveAverage="0" equalAverage="0" bottom="0" percent="0" rank="0" text="" dxfId="624">
      <formula>$D$1&gt;L4</formula>
    </cfRule>
  </conditionalFormatting>
  <conditionalFormatting sqref="L5">
    <cfRule type="cellIs" priority="1628" operator="equal" aboveAverage="0" equalAverage="0" bottom="0" percent="0" rank="0" text="" dxfId="625">
      <formula>5</formula>
    </cfRule>
    <cfRule type="cellIs" priority="1629" operator="equal" aboveAverage="0" equalAverage="0" bottom="0" percent="0" rank="0" text="" dxfId="626">
      <formula>4</formula>
    </cfRule>
    <cfRule type="cellIs" priority="1630" operator="equal" aboveAverage="0" equalAverage="0" bottom="0" percent="0" rank="0" text="" dxfId="627">
      <formula>3</formula>
    </cfRule>
  </conditionalFormatting>
  <conditionalFormatting sqref="L4">
    <cfRule type="expression" priority="1631" aboveAverage="0" equalAverage="0" bottom="0" percent="0" rank="0" text="" dxfId="628">
      <formula>$D$1&lt;L4</formula>
    </cfRule>
    <cfRule type="expression" priority="1632" aboveAverage="0" equalAverage="0" bottom="0" percent="0" rank="0" text="" dxfId="629">
      <formula>$D$1&gt;L4</formula>
    </cfRule>
  </conditionalFormatting>
  <conditionalFormatting sqref="L4">
    <cfRule type="expression" priority="1633" aboveAverage="0" equalAverage="0" bottom="0" percent="0" rank="0" text="" dxfId="630">
      <formula>$D$1&lt;L4</formula>
    </cfRule>
    <cfRule type="expression" priority="1634" aboveAverage="0" equalAverage="0" bottom="0" percent="0" rank="0" text="" dxfId="631">
      <formula>$D$1&gt;L4</formula>
    </cfRule>
  </conditionalFormatting>
  <conditionalFormatting sqref="L4">
    <cfRule type="expression" priority="1635" aboveAverage="0" equalAverage="0" bottom="0" percent="0" rank="0" text="" dxfId="632">
      <formula>$D$1&lt;L4</formula>
    </cfRule>
    <cfRule type="expression" priority="1636" aboveAverage="0" equalAverage="0" bottom="0" percent="0" rank="0" text="" dxfId="633">
      <formula>$D$1&gt;L4</formula>
    </cfRule>
  </conditionalFormatting>
  <conditionalFormatting sqref="L4">
    <cfRule type="expression" priority="1637" aboveAverage="0" equalAverage="0" bottom="0" percent="0" rank="0" text="" dxfId="634">
      <formula>$D$1&lt;L4</formula>
    </cfRule>
    <cfRule type="expression" priority="1638" aboveAverage="0" equalAverage="0" bottom="0" percent="0" rank="0" text="" dxfId="635">
      <formula>$D$1&gt;L4</formula>
    </cfRule>
  </conditionalFormatting>
  <conditionalFormatting sqref="L4">
    <cfRule type="expression" priority="1639" aboveAverage="0" equalAverage="0" bottom="0" percent="0" rank="0" text="" dxfId="636">
      <formula>$D$1&lt;L4</formula>
    </cfRule>
    <cfRule type="expression" priority="1640" aboveAverage="0" equalAverage="0" bottom="0" percent="0" rank="0" text="" dxfId="637">
      <formula>$D$1&gt;L4</formula>
    </cfRule>
  </conditionalFormatting>
  <conditionalFormatting sqref="L4">
    <cfRule type="expression" priority="1641" aboveAverage="0" equalAverage="0" bottom="0" percent="0" rank="0" text="" dxfId="638">
      <formula>$D$1&lt;L4</formula>
    </cfRule>
    <cfRule type="expression" priority="1642" aboveAverage="0" equalAverage="0" bottom="0" percent="0" rank="0" text="" dxfId="639">
      <formula>$D$1&gt;L4</formula>
    </cfRule>
  </conditionalFormatting>
  <conditionalFormatting sqref="L4">
    <cfRule type="expression" priority="1643" aboveAverage="0" equalAverage="0" bottom="0" percent="0" rank="0" text="" dxfId="640">
      <formula>$D$1&lt;L4</formula>
    </cfRule>
    <cfRule type="expression" priority="1644" aboveAverage="0" equalAverage="0" bottom="0" percent="0" rank="0" text="" dxfId="641">
      <formula>$D$1&gt;L4</formula>
    </cfRule>
  </conditionalFormatting>
  <conditionalFormatting sqref="L4">
    <cfRule type="expression" priority="1645" aboveAverage="0" equalAverage="0" bottom="0" percent="0" rank="0" text="" dxfId="642">
      <formula>$D$1&lt;L4</formula>
    </cfRule>
    <cfRule type="expression" priority="1646" aboveAverage="0" equalAverage="0" bottom="0" percent="0" rank="0" text="" dxfId="643">
      <formula>$D$1&gt;L4</formula>
    </cfRule>
  </conditionalFormatting>
  <conditionalFormatting sqref="H5">
    <cfRule type="cellIs" priority="1647" operator="equal" aboveAverage="0" equalAverage="0" bottom="0" percent="0" rank="0" text="" dxfId="644">
      <formula>5</formula>
    </cfRule>
    <cfRule type="cellIs" priority="1648" operator="equal" aboveAverage="0" equalAverage="0" bottom="0" percent="0" rank="0" text="" dxfId="645">
      <formula>4</formula>
    </cfRule>
    <cfRule type="cellIs" priority="1649" operator="equal" aboveAverage="0" equalAverage="0" bottom="0" percent="0" rank="0" text="" dxfId="646">
      <formula>3</formula>
    </cfRule>
  </conditionalFormatting>
  <conditionalFormatting sqref="H4">
    <cfRule type="expression" priority="1650" aboveAverage="0" equalAverage="0" bottom="0" percent="0" rank="0" text="" dxfId="647">
      <formula>$D$1&lt;H4</formula>
    </cfRule>
    <cfRule type="expression" priority="1651" aboveAverage="0" equalAverage="0" bottom="0" percent="0" rank="0" text="" dxfId="648">
      <formula>$D$1&gt;H4</formula>
    </cfRule>
  </conditionalFormatting>
  <conditionalFormatting sqref="H5">
    <cfRule type="cellIs" priority="1652" operator="equal" aboveAverage="0" equalAverage="0" bottom="0" percent="0" rank="0" text="" dxfId="649">
      <formula>5</formula>
    </cfRule>
    <cfRule type="cellIs" priority="1653" operator="equal" aboveAverage="0" equalAverage="0" bottom="0" percent="0" rank="0" text="" dxfId="650">
      <formula>4</formula>
    </cfRule>
    <cfRule type="cellIs" priority="1654" operator="equal" aboveAverage="0" equalAverage="0" bottom="0" percent="0" rank="0" text="" dxfId="651">
      <formula>3</formula>
    </cfRule>
  </conditionalFormatting>
  <conditionalFormatting sqref="H4">
    <cfRule type="expression" priority="1655" aboveAverage="0" equalAverage="0" bottom="0" percent="0" rank="0" text="" dxfId="652">
      <formula>$D$1&lt;H4</formula>
    </cfRule>
    <cfRule type="expression" priority="1656" aboveAverage="0" equalAverage="0" bottom="0" percent="0" rank="0" text="" dxfId="653">
      <formula>$D$1&gt;H4</formula>
    </cfRule>
  </conditionalFormatting>
  <conditionalFormatting sqref="H5">
    <cfRule type="cellIs" priority="1657" operator="equal" aboveAverage="0" equalAverage="0" bottom="0" percent="0" rank="0" text="" dxfId="654">
      <formula>5</formula>
    </cfRule>
    <cfRule type="cellIs" priority="1658" operator="equal" aboveAverage="0" equalAverage="0" bottom="0" percent="0" rank="0" text="" dxfId="655">
      <formula>4</formula>
    </cfRule>
    <cfRule type="cellIs" priority="1659" operator="equal" aboveAverage="0" equalAverage="0" bottom="0" percent="0" rank="0" text="" dxfId="656">
      <formula>3</formula>
    </cfRule>
  </conditionalFormatting>
  <conditionalFormatting sqref="H4">
    <cfRule type="expression" priority="1660" aboveAverage="0" equalAverage="0" bottom="0" percent="0" rank="0" text="" dxfId="657">
      <formula>$D$1&lt;H4</formula>
    </cfRule>
    <cfRule type="expression" priority="1661" aboveAverage="0" equalAverage="0" bottom="0" percent="0" rank="0" text="" dxfId="658">
      <formula>$D$1&gt;H4</formula>
    </cfRule>
  </conditionalFormatting>
  <conditionalFormatting sqref="H5">
    <cfRule type="cellIs" priority="1662" operator="equal" aboveAverage="0" equalAverage="0" bottom="0" percent="0" rank="0" text="" dxfId="659">
      <formula>5</formula>
    </cfRule>
    <cfRule type="cellIs" priority="1663" operator="equal" aboveAverage="0" equalAverage="0" bottom="0" percent="0" rank="0" text="" dxfId="660">
      <formula>4</formula>
    </cfRule>
    <cfRule type="cellIs" priority="1664" operator="equal" aboveAverage="0" equalAverage="0" bottom="0" percent="0" rank="0" text="" dxfId="661">
      <formula>3</formula>
    </cfRule>
  </conditionalFormatting>
  <conditionalFormatting sqref="H4">
    <cfRule type="expression" priority="1665" aboveAverage="0" equalAverage="0" bottom="0" percent="0" rank="0" text="" dxfId="662">
      <formula>$D$1&lt;H4</formula>
    </cfRule>
    <cfRule type="expression" priority="1666" aboveAverage="0" equalAverage="0" bottom="0" percent="0" rank="0" text="" dxfId="663">
      <formula>$D$1&gt;H4</formula>
    </cfRule>
  </conditionalFormatting>
  <conditionalFormatting sqref="H5">
    <cfRule type="cellIs" priority="1667" operator="equal" aboveAverage="0" equalAverage="0" bottom="0" percent="0" rank="0" text="" dxfId="664">
      <formula>5</formula>
    </cfRule>
    <cfRule type="cellIs" priority="1668" operator="equal" aboveAverage="0" equalAverage="0" bottom="0" percent="0" rank="0" text="" dxfId="665">
      <formula>4</formula>
    </cfRule>
    <cfRule type="cellIs" priority="1669" operator="equal" aboveAverage="0" equalAverage="0" bottom="0" percent="0" rank="0" text="" dxfId="666">
      <formula>3</formula>
    </cfRule>
  </conditionalFormatting>
  <conditionalFormatting sqref="H4">
    <cfRule type="expression" priority="1670" aboveAverage="0" equalAverage="0" bottom="0" percent="0" rank="0" text="" dxfId="667">
      <formula>$D$1&lt;H4</formula>
    </cfRule>
    <cfRule type="expression" priority="1671" aboveAverage="0" equalAverage="0" bottom="0" percent="0" rank="0" text="" dxfId="668">
      <formula>$D$1&gt;H4</formula>
    </cfRule>
  </conditionalFormatting>
  <conditionalFormatting sqref="K4">
    <cfRule type="expression" priority="1672" aboveAverage="0" equalAverage="0" bottom="0" percent="0" rank="0" text="" dxfId="669">
      <formula>$D$1&lt;K4</formula>
    </cfRule>
    <cfRule type="expression" priority="1673" aboveAverage="0" equalAverage="0" bottom="0" percent="0" rank="0" text="" dxfId="670">
      <formula>$D$1&gt;K4</formula>
    </cfRule>
  </conditionalFormatting>
  <conditionalFormatting sqref="K4">
    <cfRule type="expression" priority="1674" aboveAverage="0" equalAverage="0" bottom="0" percent="0" rank="0" text="" dxfId="671">
      <formula>$D$1&lt;K4</formula>
    </cfRule>
    <cfRule type="expression" priority="1675" aboveAverage="0" equalAverage="0" bottom="0" percent="0" rank="0" text="" dxfId="672">
      <formula>$D$1&gt;K4</formula>
    </cfRule>
  </conditionalFormatting>
  <conditionalFormatting sqref="K4">
    <cfRule type="expression" priority="1676" aboveAverage="0" equalAverage="0" bottom="0" percent="0" rank="0" text="" dxfId="673">
      <formula>$D$1&lt;K4</formula>
    </cfRule>
    <cfRule type="expression" priority="1677" aboveAverage="0" equalAverage="0" bottom="0" percent="0" rank="0" text="" dxfId="674">
      <formula>$D$1&gt;K4</formula>
    </cfRule>
  </conditionalFormatting>
  <conditionalFormatting sqref="L4">
    <cfRule type="expression" priority="1678" aboveAverage="0" equalAverage="0" bottom="0" percent="0" rank="0" text="" dxfId="675">
      <formula>$D$1&lt;L4</formula>
    </cfRule>
    <cfRule type="expression" priority="1679" aboveAverage="0" equalAverage="0" bottom="0" percent="0" rank="0" text="" dxfId="676">
      <formula>$D$1&gt;L4</formula>
    </cfRule>
  </conditionalFormatting>
  <conditionalFormatting sqref="M5">
    <cfRule type="cellIs" priority="1680" operator="equal" aboveAverage="0" equalAverage="0" bottom="0" percent="0" rank="0" text="" dxfId="677">
      <formula>5</formula>
    </cfRule>
    <cfRule type="cellIs" priority="1681" operator="equal" aboveAverage="0" equalAverage="0" bottom="0" percent="0" rank="0" text="" dxfId="678">
      <formula>4</formula>
    </cfRule>
    <cfRule type="cellIs" priority="1682" operator="equal" aboveAverage="0" equalAverage="0" bottom="0" percent="0" rank="0" text="" dxfId="679">
      <formula>3</formula>
    </cfRule>
  </conditionalFormatting>
  <conditionalFormatting sqref="M4">
    <cfRule type="expression" priority="1683" aboveAverage="0" equalAverage="0" bottom="0" percent="0" rank="0" text="" dxfId="680">
      <formula>$D$1&lt;M4</formula>
    </cfRule>
    <cfRule type="expression" priority="1684" aboveAverage="0" equalAverage="0" bottom="0" percent="0" rank="0" text="" dxfId="681">
      <formula>$D$1&gt;M4</formula>
    </cfRule>
  </conditionalFormatting>
  <conditionalFormatting sqref="K5">
    <cfRule type="cellIs" priority="1685" operator="equal" aboveAverage="0" equalAverage="0" bottom="0" percent="0" rank="0" text="" dxfId="682">
      <formula>5</formula>
    </cfRule>
    <cfRule type="cellIs" priority="1686" operator="equal" aboveAverage="0" equalAverage="0" bottom="0" percent="0" rank="0" text="" dxfId="683">
      <formula>4</formula>
    </cfRule>
    <cfRule type="cellIs" priority="1687" operator="equal" aboveAverage="0" equalAverage="0" bottom="0" percent="0" rank="0" text="" dxfId="684">
      <formula>3</formula>
    </cfRule>
  </conditionalFormatting>
  <conditionalFormatting sqref="K4">
    <cfRule type="expression" priority="1688" aboveAverage="0" equalAverage="0" bottom="0" percent="0" rank="0" text="" dxfId="685">
      <formula>$D$1&lt;K4</formula>
    </cfRule>
    <cfRule type="expression" priority="1689" aboveAverage="0" equalAverage="0" bottom="0" percent="0" rank="0" text="" dxfId="686">
      <formula>$D$1&gt;K4</formula>
    </cfRule>
  </conditionalFormatting>
  <conditionalFormatting sqref="K4">
    <cfRule type="expression" priority="1690" aboveAverage="0" equalAverage="0" bottom="0" percent="0" rank="0" text="" dxfId="687">
      <formula>$D$1&lt;K4</formula>
    </cfRule>
    <cfRule type="expression" priority="1691" aboveAverage="0" equalAverage="0" bottom="0" percent="0" rank="0" text="" dxfId="688">
      <formula>$D$1&gt;K4</formula>
    </cfRule>
  </conditionalFormatting>
  <conditionalFormatting sqref="K4">
    <cfRule type="expression" priority="1692" aboveAverage="0" equalAverage="0" bottom="0" percent="0" rank="0" text="" dxfId="689">
      <formula>$D$1&lt;K4</formula>
    </cfRule>
    <cfRule type="expression" priority="1693" aboveAverage="0" equalAverage="0" bottom="0" percent="0" rank="0" text="" dxfId="690">
      <formula>$D$1&gt;K4</formula>
    </cfRule>
  </conditionalFormatting>
  <conditionalFormatting sqref="K4">
    <cfRule type="expression" priority="1694" aboveAverage="0" equalAverage="0" bottom="0" percent="0" rank="0" text="" dxfId="691">
      <formula>$D$1&lt;K4</formula>
    </cfRule>
    <cfRule type="expression" priority="1695" aboveAverage="0" equalAverage="0" bottom="0" percent="0" rank="0" text="" dxfId="692">
      <formula>$D$1&gt;K4</formula>
    </cfRule>
  </conditionalFormatting>
  <conditionalFormatting sqref="K4">
    <cfRule type="expression" priority="1696" aboveAverage="0" equalAverage="0" bottom="0" percent="0" rank="0" text="" dxfId="693">
      <formula>$D$1&lt;K4</formula>
    </cfRule>
    <cfRule type="expression" priority="1697" aboveAverage="0" equalAverage="0" bottom="0" percent="0" rank="0" text="" dxfId="694">
      <formula>$D$1&gt;K4</formula>
    </cfRule>
  </conditionalFormatting>
  <conditionalFormatting sqref="K5">
    <cfRule type="cellIs" priority="1698" operator="equal" aboveAverage="0" equalAverage="0" bottom="0" percent="0" rank="0" text="" dxfId="695">
      <formula>5</formula>
    </cfRule>
    <cfRule type="cellIs" priority="1699" operator="equal" aboveAverage="0" equalAverage="0" bottom="0" percent="0" rank="0" text="" dxfId="696">
      <formula>4</formula>
    </cfRule>
    <cfRule type="cellIs" priority="1700" operator="equal" aboveAverage="0" equalAverage="0" bottom="0" percent="0" rank="0" text="" dxfId="697">
      <formula>3</formula>
    </cfRule>
  </conditionalFormatting>
  <conditionalFormatting sqref="K4">
    <cfRule type="expression" priority="1701" aboveAverage="0" equalAverage="0" bottom="0" percent="0" rank="0" text="" dxfId="698">
      <formula>$D$1&lt;K4</formula>
    </cfRule>
    <cfRule type="expression" priority="1702" aboveAverage="0" equalAverage="0" bottom="0" percent="0" rank="0" text="" dxfId="699">
      <formula>$D$1&gt;K4</formula>
    </cfRule>
  </conditionalFormatting>
  <conditionalFormatting sqref="K5">
    <cfRule type="cellIs" priority="1703" operator="equal" aboveAverage="0" equalAverage="0" bottom="0" percent="0" rank="0" text="" dxfId="700">
      <formula>5</formula>
    </cfRule>
    <cfRule type="cellIs" priority="1704" operator="equal" aboveAverage="0" equalAverage="0" bottom="0" percent="0" rank="0" text="" dxfId="701">
      <formula>4</formula>
    </cfRule>
    <cfRule type="cellIs" priority="1705" operator="equal" aboveAverage="0" equalAverage="0" bottom="0" percent="0" rank="0" text="" dxfId="702">
      <formula>3</formula>
    </cfRule>
  </conditionalFormatting>
  <conditionalFormatting sqref="K4">
    <cfRule type="expression" priority="1706" aboveAverage="0" equalAverage="0" bottom="0" percent="0" rank="0" text="" dxfId="703">
      <formula>$D$1&lt;K4</formula>
    </cfRule>
    <cfRule type="expression" priority="1707" aboveAverage="0" equalAverage="0" bottom="0" percent="0" rank="0" text="" dxfId="704">
      <formula>$D$1&gt;K4</formula>
    </cfRule>
  </conditionalFormatting>
  <conditionalFormatting sqref="K5">
    <cfRule type="cellIs" priority="1708" operator="equal" aboveAverage="0" equalAverage="0" bottom="0" percent="0" rank="0" text="" dxfId="705">
      <formula>5</formula>
    </cfRule>
    <cfRule type="cellIs" priority="1709" operator="equal" aboveAverage="0" equalAverage="0" bottom="0" percent="0" rank="0" text="" dxfId="706">
      <formula>4</formula>
    </cfRule>
    <cfRule type="cellIs" priority="1710" operator="equal" aboveAverage="0" equalAverage="0" bottom="0" percent="0" rank="0" text="" dxfId="707">
      <formula>3</formula>
    </cfRule>
  </conditionalFormatting>
  <conditionalFormatting sqref="K4">
    <cfRule type="expression" priority="1711" aboveAverage="0" equalAverage="0" bottom="0" percent="0" rank="0" text="" dxfId="708">
      <formula>$D$1&lt;K4</formula>
    </cfRule>
    <cfRule type="expression" priority="1712" aboveAverage="0" equalAverage="0" bottom="0" percent="0" rank="0" text="" dxfId="709">
      <formula>$D$1&gt;K4</formula>
    </cfRule>
  </conditionalFormatting>
  <conditionalFormatting sqref="K4">
    <cfRule type="expression" priority="1713" aboveAverage="0" equalAverage="0" bottom="0" percent="0" rank="0" text="" dxfId="710">
      <formula>$D$1&lt;K4</formula>
    </cfRule>
    <cfRule type="expression" priority="1714" aboveAverage="0" equalAverage="0" bottom="0" percent="0" rank="0" text="" dxfId="711">
      <formula>$D$1&gt;K4</formula>
    </cfRule>
  </conditionalFormatting>
  <conditionalFormatting sqref="K4">
    <cfRule type="expression" priority="1715" aboveAverage="0" equalAverage="0" bottom="0" percent="0" rank="0" text="" dxfId="712">
      <formula>$D$1&lt;K4</formula>
    </cfRule>
    <cfRule type="expression" priority="1716" aboveAverage="0" equalAverage="0" bottom="0" percent="0" rank="0" text="" dxfId="713">
      <formula>$D$1&gt;K4</formula>
    </cfRule>
  </conditionalFormatting>
  <conditionalFormatting sqref="K4">
    <cfRule type="expression" priority="1717" aboveAverage="0" equalAverage="0" bottom="0" percent="0" rank="0" text="" dxfId="714">
      <formula>$D$1&lt;K4</formula>
    </cfRule>
    <cfRule type="expression" priority="1718" aboveAverage="0" equalAverage="0" bottom="0" percent="0" rank="0" text="" dxfId="715">
      <formula>$D$1&gt;K4</formula>
    </cfRule>
  </conditionalFormatting>
  <conditionalFormatting sqref="K4">
    <cfRule type="expression" priority="1719" aboveAverage="0" equalAverage="0" bottom="0" percent="0" rank="0" text="" dxfId="716">
      <formula>$D$1&lt;K4</formula>
    </cfRule>
    <cfRule type="expression" priority="1720" aboveAverage="0" equalAverage="0" bottom="0" percent="0" rank="0" text="" dxfId="717">
      <formula>$D$1&gt;K4</formula>
    </cfRule>
  </conditionalFormatting>
  <conditionalFormatting sqref="K4">
    <cfRule type="expression" priority="1721" aboveAverage="0" equalAverage="0" bottom="0" percent="0" rank="0" text="" dxfId="718">
      <formula>$D$1&lt;K4</formula>
    </cfRule>
    <cfRule type="expression" priority="1722" aboveAverage="0" equalAverage="0" bottom="0" percent="0" rank="0" text="" dxfId="719">
      <formula>$D$1&gt;K4</formula>
    </cfRule>
  </conditionalFormatting>
  <conditionalFormatting sqref="K4">
    <cfRule type="expression" priority="1723" aboveAverage="0" equalAverage="0" bottom="0" percent="0" rank="0" text="" dxfId="720">
      <formula>$D$1&lt;K4</formula>
    </cfRule>
    <cfRule type="expression" priority="1724" aboveAverage="0" equalAverage="0" bottom="0" percent="0" rank="0" text="" dxfId="721">
      <formula>$D$1&gt;K4</formula>
    </cfRule>
  </conditionalFormatting>
  <conditionalFormatting sqref="K4">
    <cfRule type="expression" priority="1725" aboveAverage="0" equalAverage="0" bottom="0" percent="0" rank="0" text="" dxfId="722">
      <formula>$D$1&lt;K4</formula>
    </cfRule>
    <cfRule type="expression" priority="1726" aboveAverage="0" equalAverage="0" bottom="0" percent="0" rank="0" text="" dxfId="723">
      <formula>$D$1&gt;K4</formula>
    </cfRule>
  </conditionalFormatting>
  <conditionalFormatting sqref="K4">
    <cfRule type="expression" priority="1727" aboveAverage="0" equalAverage="0" bottom="0" percent="0" rank="0" text="" dxfId="724">
      <formula>$D$1&lt;K4</formula>
    </cfRule>
    <cfRule type="expression" priority="1728" aboveAverage="0" equalAverage="0" bottom="0" percent="0" rank="0" text="" dxfId="725">
      <formula>$D$1&gt;K4</formula>
    </cfRule>
  </conditionalFormatting>
  <conditionalFormatting sqref="K4">
    <cfRule type="expression" priority="1729" aboveAverage="0" equalAverage="0" bottom="0" percent="0" rank="0" text="" dxfId="726">
      <formula>$D$1&lt;K4</formula>
    </cfRule>
    <cfRule type="expression" priority="1730" aboveAverage="0" equalAverage="0" bottom="0" percent="0" rank="0" text="" dxfId="727">
      <formula>$D$1&gt;K4</formula>
    </cfRule>
  </conditionalFormatting>
  <conditionalFormatting sqref="K4">
    <cfRule type="expression" priority="1731" aboveAverage="0" equalAverage="0" bottom="0" percent="0" rank="0" text="" dxfId="728">
      <formula>$D$1&lt;K4</formula>
    </cfRule>
    <cfRule type="expression" priority="1732" aboveAverage="0" equalAverage="0" bottom="0" percent="0" rank="0" text="" dxfId="729">
      <formula>$D$1&gt;K4</formula>
    </cfRule>
  </conditionalFormatting>
  <conditionalFormatting sqref="K4">
    <cfRule type="expression" priority="1733" aboveAverage="0" equalAverage="0" bottom="0" percent="0" rank="0" text="" dxfId="730">
      <formula>$D$1&lt;K4</formula>
    </cfRule>
    <cfRule type="expression" priority="1734" aboveAverage="0" equalAverage="0" bottom="0" percent="0" rank="0" text="" dxfId="731">
      <formula>$D$1&gt;K4</formula>
    </cfRule>
  </conditionalFormatting>
  <conditionalFormatting sqref="K4">
    <cfRule type="expression" priority="1735" aboveAverage="0" equalAverage="0" bottom="0" percent="0" rank="0" text="" dxfId="732">
      <formula>$D$1&lt;K4</formula>
    </cfRule>
    <cfRule type="expression" priority="1736" aboveAverage="0" equalAverage="0" bottom="0" percent="0" rank="0" text="" dxfId="733">
      <formula>$D$1&gt;K4</formula>
    </cfRule>
  </conditionalFormatting>
  <conditionalFormatting sqref="K4">
    <cfRule type="expression" priority="1737" aboveAverage="0" equalAverage="0" bottom="0" percent="0" rank="0" text="" dxfId="734">
      <formula>$D$1&lt;K4</formula>
    </cfRule>
    <cfRule type="expression" priority="1738" aboveAverage="0" equalAverage="0" bottom="0" percent="0" rank="0" text="" dxfId="735">
      <formula>$D$1&gt;K4</formula>
    </cfRule>
  </conditionalFormatting>
  <conditionalFormatting sqref="K4">
    <cfRule type="expression" priority="1739" aboveAverage="0" equalAverage="0" bottom="0" percent="0" rank="0" text="" dxfId="736">
      <formula>$D$1&lt;K4</formula>
    </cfRule>
    <cfRule type="expression" priority="1740" aboveAverage="0" equalAverage="0" bottom="0" percent="0" rank="0" text="" dxfId="737">
      <formula>$D$1&gt;K4</formula>
    </cfRule>
  </conditionalFormatting>
  <conditionalFormatting sqref="G4">
    <cfRule type="expression" priority="1741" aboveAverage="0" equalAverage="0" bottom="0" percent="0" rank="0" text="" dxfId="738">
      <formula>$D$1&lt;G4</formula>
    </cfRule>
    <cfRule type="expression" priority="1742" aboveAverage="0" equalAverage="0" bottom="0" percent="0" rank="0" text="" dxfId="739">
      <formula>$D$1&gt;G4</formula>
    </cfRule>
  </conditionalFormatting>
  <conditionalFormatting sqref="G4">
    <cfRule type="expression" priority="1743" aboveAverage="0" equalAverage="0" bottom="0" percent="0" rank="0" text="" dxfId="740">
      <formula>$D$1&lt;G4</formula>
    </cfRule>
    <cfRule type="expression" priority="1744" aboveAverage="0" equalAverage="0" bottom="0" percent="0" rank="0" text="" dxfId="741">
      <formula>$D$1&gt;G4</formula>
    </cfRule>
  </conditionalFormatting>
  <conditionalFormatting sqref="G4">
    <cfRule type="expression" priority="1745" aboveAverage="0" equalAverage="0" bottom="0" percent="0" rank="0" text="" dxfId="742">
      <formula>$D$1&lt;G4</formula>
    </cfRule>
    <cfRule type="expression" priority="1746" aboveAverage="0" equalAverage="0" bottom="0" percent="0" rank="0" text="" dxfId="743">
      <formula>$D$1&gt;G4</formula>
    </cfRule>
  </conditionalFormatting>
  <conditionalFormatting sqref="G5">
    <cfRule type="cellIs" priority="1747" operator="equal" aboveAverage="0" equalAverage="0" bottom="0" percent="0" rank="0" text="" dxfId="744">
      <formula>5</formula>
    </cfRule>
    <cfRule type="cellIs" priority="1748" operator="equal" aboveAverage="0" equalAverage="0" bottom="0" percent="0" rank="0" text="" dxfId="745">
      <formula>4</formula>
    </cfRule>
    <cfRule type="cellIs" priority="1749" operator="equal" aboveAverage="0" equalAverage="0" bottom="0" percent="0" rank="0" text="" dxfId="746">
      <formula>3</formula>
    </cfRule>
  </conditionalFormatting>
  <conditionalFormatting sqref="G4">
    <cfRule type="expression" priority="1750" aboveAverage="0" equalAverage="0" bottom="0" percent="0" rank="0" text="" dxfId="747">
      <formula>$D$1&lt;G4</formula>
    </cfRule>
    <cfRule type="expression" priority="1751" aboveAverage="0" equalAverage="0" bottom="0" percent="0" rank="0" text="" dxfId="748">
      <formula>$D$1&gt;G4</formula>
    </cfRule>
  </conditionalFormatting>
  <conditionalFormatting sqref="M5">
    <cfRule type="cellIs" priority="1752" operator="equal" aboveAverage="0" equalAverage="0" bottom="0" percent="0" rank="0" text="" dxfId="749">
      <formula>5</formula>
    </cfRule>
    <cfRule type="cellIs" priority="1753" operator="equal" aboveAverage="0" equalAverage="0" bottom="0" percent="0" rank="0" text="" dxfId="750">
      <formula>4</formula>
    </cfRule>
    <cfRule type="cellIs" priority="1754" operator="equal" aboveAverage="0" equalAverage="0" bottom="0" percent="0" rank="0" text="" dxfId="751">
      <formula>3</formula>
    </cfRule>
  </conditionalFormatting>
  <conditionalFormatting sqref="H5">
    <cfRule type="cellIs" priority="1755" operator="equal" aboveAverage="0" equalAverage="0" bottom="0" percent="0" rank="0" text="" dxfId="752">
      <formula>5</formula>
    </cfRule>
    <cfRule type="cellIs" priority="1756" operator="equal" aboveAverage="0" equalAverage="0" bottom="0" percent="0" rank="0" text="" dxfId="753">
      <formula>4</formula>
    </cfRule>
    <cfRule type="cellIs" priority="1757" operator="equal" aboveAverage="0" equalAverage="0" bottom="0" percent="0" rank="0" text="" dxfId="754">
      <formula>3</formula>
    </cfRule>
  </conditionalFormatting>
  <conditionalFormatting sqref="M5">
    <cfRule type="cellIs" priority="1758" operator="equal" aboveAverage="0" equalAverage="0" bottom="0" percent="0" rank="0" text="" dxfId="755">
      <formula>5</formula>
    </cfRule>
    <cfRule type="cellIs" priority="1759" operator="equal" aboveAverage="0" equalAverage="0" bottom="0" percent="0" rank="0" text="" dxfId="756">
      <formula>4</formula>
    </cfRule>
    <cfRule type="cellIs" priority="1760" operator="equal" aboveAverage="0" equalAverage="0" bottom="0" percent="0" rank="0" text="" dxfId="757">
      <formula>3</formula>
    </cfRule>
  </conditionalFormatting>
  <conditionalFormatting sqref="M4">
    <cfRule type="expression" priority="1761" aboveAverage="0" equalAverage="0" bottom="0" percent="0" rank="0" text="" dxfId="758">
      <formula>$D$1&lt;M4</formula>
    </cfRule>
    <cfRule type="expression" priority="1762" aboveAverage="0" equalAverage="0" bottom="0" percent="0" rank="0" text="" dxfId="759">
      <formula>$D$1&gt;M4</formula>
    </cfRule>
  </conditionalFormatting>
  <conditionalFormatting sqref="M5">
    <cfRule type="cellIs" priority="1763" operator="equal" aboveAverage="0" equalAverage="0" bottom="0" percent="0" rank="0" text="" dxfId="760">
      <formula>5</formula>
    </cfRule>
    <cfRule type="cellIs" priority="1764" operator="equal" aboveAverage="0" equalAverage="0" bottom="0" percent="0" rank="0" text="" dxfId="761">
      <formula>4</formula>
    </cfRule>
    <cfRule type="cellIs" priority="1765" operator="equal" aboveAverage="0" equalAverage="0" bottom="0" percent="0" rank="0" text="" dxfId="762">
      <formula>3</formula>
    </cfRule>
  </conditionalFormatting>
  <conditionalFormatting sqref="M4">
    <cfRule type="expression" priority="1766" aboveAverage="0" equalAverage="0" bottom="0" percent="0" rank="0" text="" dxfId="763">
      <formula>$D$1&lt;M4</formula>
    </cfRule>
    <cfRule type="expression" priority="1767" aboveAverage="0" equalAverage="0" bottom="0" percent="0" rank="0" text="" dxfId="764">
      <formula>$D$1&gt;M4</formula>
    </cfRule>
  </conditionalFormatting>
  <conditionalFormatting sqref="M5">
    <cfRule type="cellIs" priority="1768" operator="equal" aboveAverage="0" equalAverage="0" bottom="0" percent="0" rank="0" text="" dxfId="765">
      <formula>5</formula>
    </cfRule>
    <cfRule type="cellIs" priority="1769" operator="equal" aboveAverage="0" equalAverage="0" bottom="0" percent="0" rank="0" text="" dxfId="766">
      <formula>4</formula>
    </cfRule>
    <cfRule type="cellIs" priority="1770" operator="equal" aboveAverage="0" equalAverage="0" bottom="0" percent="0" rank="0" text="" dxfId="767">
      <formula>3</formula>
    </cfRule>
  </conditionalFormatting>
  <conditionalFormatting sqref="M4">
    <cfRule type="expression" priority="1771" aboveAverage="0" equalAverage="0" bottom="0" percent="0" rank="0" text="" dxfId="768">
      <formula>$D$1&lt;M4</formula>
    </cfRule>
    <cfRule type="expression" priority="1772" aboveAverage="0" equalAverage="0" bottom="0" percent="0" rank="0" text="" dxfId="769">
      <formula>$D$1&gt;M4</formula>
    </cfRule>
  </conditionalFormatting>
  <conditionalFormatting sqref="M4">
    <cfRule type="expression" priority="1773" aboveAverage="0" equalAverage="0" bottom="0" percent="0" rank="0" text="" dxfId="770">
      <formula>$D$1&lt;M4</formula>
    </cfRule>
    <cfRule type="expression" priority="1774" aboveAverage="0" equalAverage="0" bottom="0" percent="0" rank="0" text="" dxfId="771">
      <formula>$D$1&gt;M4</formula>
    </cfRule>
  </conditionalFormatting>
  <conditionalFormatting sqref="M4">
    <cfRule type="expression" priority="1775" aboveAverage="0" equalAverage="0" bottom="0" percent="0" rank="0" text="" dxfId="772">
      <formula>$D$1&lt;M4</formula>
    </cfRule>
    <cfRule type="expression" priority="1776" aboveAverage="0" equalAverage="0" bottom="0" percent="0" rank="0" text="" dxfId="773">
      <formula>$D$1&gt;M4</formula>
    </cfRule>
  </conditionalFormatting>
  <conditionalFormatting sqref="M4">
    <cfRule type="expression" priority="1777" aboveAverage="0" equalAverage="0" bottom="0" percent="0" rank="0" text="" dxfId="774">
      <formula>$D$1&lt;M4</formula>
    </cfRule>
    <cfRule type="expression" priority="1778" aboveAverage="0" equalAverage="0" bottom="0" percent="0" rank="0" text="" dxfId="775">
      <formula>$D$1&gt;M4</formula>
    </cfRule>
  </conditionalFormatting>
  <conditionalFormatting sqref="M4">
    <cfRule type="expression" priority="1779" aboveAverage="0" equalAverage="0" bottom="0" percent="0" rank="0" text="" dxfId="776">
      <formula>$D$1&lt;M4</formula>
    </cfRule>
    <cfRule type="expression" priority="1780" aboveAverage="0" equalAverage="0" bottom="0" percent="0" rank="0" text="" dxfId="777">
      <formula>$D$1&gt;M4</formula>
    </cfRule>
  </conditionalFormatting>
  <conditionalFormatting sqref="M4">
    <cfRule type="expression" priority="1781" aboveAverage="0" equalAverage="0" bottom="0" percent="0" rank="0" text="" dxfId="778">
      <formula>$D$1&lt;M4</formula>
    </cfRule>
    <cfRule type="expression" priority="1782" aboveAverage="0" equalAverage="0" bottom="0" percent="0" rank="0" text="" dxfId="779">
      <formula>$D$1&gt;M4</formula>
    </cfRule>
  </conditionalFormatting>
  <conditionalFormatting sqref="M4">
    <cfRule type="expression" priority="1783" aboveAverage="0" equalAverage="0" bottom="0" percent="0" rank="0" text="" dxfId="780">
      <formula>$D$1&lt;M4</formula>
    </cfRule>
    <cfRule type="expression" priority="1784" aboveAverage="0" equalAverage="0" bottom="0" percent="0" rank="0" text="" dxfId="781">
      <formula>$D$1&gt;M4</formula>
    </cfRule>
  </conditionalFormatting>
  <conditionalFormatting sqref="G4">
    <cfRule type="expression" priority="1785" aboveAverage="0" equalAverage="0" bottom="0" percent="0" rank="0" text="" dxfId="782">
      <formula>$D$1&lt;G4</formula>
    </cfRule>
    <cfRule type="expression" priority="1786" aboveAverage="0" equalAverage="0" bottom="0" percent="0" rank="0" text="" dxfId="783">
      <formula>$D$1&gt;G4</formula>
    </cfRule>
  </conditionalFormatting>
  <conditionalFormatting sqref="J4">
    <cfRule type="expression" priority="1787" aboveAverage="0" equalAverage="0" bottom="0" percent="0" rank="0" text="" dxfId="784">
      <formula>$D$1&lt;J4</formula>
    </cfRule>
    <cfRule type="expression" priority="1788" aboveAverage="0" equalAverage="0" bottom="0" percent="0" rank="0" text="" dxfId="785">
      <formula>$D$1&gt;J4</formula>
    </cfRule>
  </conditionalFormatting>
  <conditionalFormatting sqref="J4">
    <cfRule type="expression" priority="1789" aboveAverage="0" equalAverage="0" bottom="0" percent="0" rank="0" text="" dxfId="786">
      <formula>$D$1&lt;J4</formula>
    </cfRule>
    <cfRule type="expression" priority="1790" aboveAverage="0" equalAverage="0" bottom="0" percent="0" rank="0" text="" dxfId="787">
      <formula>$D$1&gt;J4</formula>
    </cfRule>
  </conditionalFormatting>
  <conditionalFormatting sqref="J4">
    <cfRule type="expression" priority="1791" aboveAverage="0" equalAverage="0" bottom="0" percent="0" rank="0" text="" dxfId="788">
      <formula>$D$1&lt;J4</formula>
    </cfRule>
    <cfRule type="expression" priority="1792" aboveAverage="0" equalAverage="0" bottom="0" percent="0" rank="0" text="" dxfId="789">
      <formula>$D$1&gt;J4</formula>
    </cfRule>
  </conditionalFormatting>
  <conditionalFormatting sqref="J5">
    <cfRule type="cellIs" priority="1793" operator="equal" aboveAverage="0" equalAverage="0" bottom="0" percent="0" rank="0" text="" dxfId="790">
      <formula>5</formula>
    </cfRule>
    <cfRule type="cellIs" priority="1794" operator="equal" aboveAverage="0" equalAverage="0" bottom="0" percent="0" rank="0" text="" dxfId="791">
      <formula>4</formula>
    </cfRule>
    <cfRule type="cellIs" priority="1795" operator="equal" aboveAverage="0" equalAverage="0" bottom="0" percent="0" rank="0" text="" dxfId="792">
      <formula>3</formula>
    </cfRule>
  </conditionalFormatting>
  <conditionalFormatting sqref="G5">
    <cfRule type="cellIs" priority="1796" operator="equal" aboveAverage="0" equalAverage="0" bottom="0" percent="0" rank="0" text="" dxfId="793">
      <formula>5</formula>
    </cfRule>
    <cfRule type="cellIs" priority="1797" operator="equal" aboveAverage="0" equalAverage="0" bottom="0" percent="0" rank="0" text="" dxfId="794">
      <formula>4</formula>
    </cfRule>
    <cfRule type="cellIs" priority="1798" operator="equal" aboveAverage="0" equalAverage="0" bottom="0" percent="0" rank="0" text="" dxfId="795">
      <formula>3</formula>
    </cfRule>
  </conditionalFormatting>
  <conditionalFormatting sqref="G5">
    <cfRule type="cellIs" priority="1799" operator="equal" aboveAverage="0" equalAverage="0" bottom="0" percent="0" rank="0" text="" dxfId="796">
      <formula>5</formula>
    </cfRule>
    <cfRule type="cellIs" priority="1800" operator="equal" aboveAverage="0" equalAverage="0" bottom="0" percent="0" rank="0" text="" dxfId="797">
      <formula>4</formula>
    </cfRule>
    <cfRule type="cellIs" priority="1801" operator="equal" aboveAverage="0" equalAverage="0" bottom="0" percent="0" rank="0" text="" dxfId="798">
      <formula>3</formula>
    </cfRule>
  </conditionalFormatting>
  <conditionalFormatting sqref="G4">
    <cfRule type="expression" priority="1802" aboveAverage="0" equalAverage="0" bottom="0" percent="0" rank="0" text="" dxfId="799">
      <formula>$D$1&lt;G4</formula>
    </cfRule>
    <cfRule type="expression" priority="1803" aboveAverage="0" equalAverage="0" bottom="0" percent="0" rank="0" text="" dxfId="800">
      <formula>$D$1&gt;G4</formula>
    </cfRule>
  </conditionalFormatting>
  <conditionalFormatting sqref="G5">
    <cfRule type="cellIs" priority="1804" operator="equal" aboveAverage="0" equalAverage="0" bottom="0" percent="0" rank="0" text="" dxfId="801">
      <formula>5</formula>
    </cfRule>
    <cfRule type="cellIs" priority="1805" operator="equal" aboveAverage="0" equalAverage="0" bottom="0" percent="0" rank="0" text="" dxfId="802">
      <formula>4</formula>
    </cfRule>
    <cfRule type="cellIs" priority="1806" operator="equal" aboveAverage="0" equalAverage="0" bottom="0" percent="0" rank="0" text="" dxfId="803">
      <formula>3</formula>
    </cfRule>
  </conditionalFormatting>
  <conditionalFormatting sqref="G4">
    <cfRule type="expression" priority="1807" aboveAverage="0" equalAverage="0" bottom="0" percent="0" rank="0" text="" dxfId="804">
      <formula>$D$1&lt;G4</formula>
    </cfRule>
    <cfRule type="expression" priority="1808" aboveAverage="0" equalAverage="0" bottom="0" percent="0" rank="0" text="" dxfId="805">
      <formula>$D$1&gt;G4</formula>
    </cfRule>
  </conditionalFormatting>
  <conditionalFormatting sqref="G4">
    <cfRule type="expression" priority="1809" aboveAverage="0" equalAverage="0" bottom="0" percent="0" rank="0" text="" dxfId="806">
      <formula>$D$1&lt;G4</formula>
    </cfRule>
    <cfRule type="expression" priority="1810" aboveAverage="0" equalAverage="0" bottom="0" percent="0" rank="0" text="" dxfId="807">
      <formula>$D$1&gt;G4</formula>
    </cfRule>
  </conditionalFormatting>
  <conditionalFormatting sqref="G4">
    <cfRule type="expression" priority="1811" aboveAverage="0" equalAverage="0" bottom="0" percent="0" rank="0" text="" dxfId="808">
      <formula>$D$1&lt;G4</formula>
    </cfRule>
    <cfRule type="expression" priority="1812" aboveAverage="0" equalAverage="0" bottom="0" percent="0" rank="0" text="" dxfId="809">
      <formula>$D$1&gt;G4</formula>
    </cfRule>
  </conditionalFormatting>
  <conditionalFormatting sqref="G5">
    <cfRule type="cellIs" priority="1813" operator="equal" aboveAverage="0" equalAverage="0" bottom="0" percent="0" rank="0" text="" dxfId="810">
      <formula>5</formula>
    </cfRule>
    <cfRule type="cellIs" priority="1814" operator="equal" aboveAverage="0" equalAverage="0" bottom="0" percent="0" rank="0" text="" dxfId="811">
      <formula>4</formula>
    </cfRule>
    <cfRule type="cellIs" priority="1815" operator="equal" aboveAverage="0" equalAverage="0" bottom="0" percent="0" rank="0" text="" dxfId="812">
      <formula>3</formula>
    </cfRule>
  </conditionalFormatting>
  <conditionalFormatting sqref="G4">
    <cfRule type="expression" priority="1816" aboveAverage="0" equalAverage="0" bottom="0" percent="0" rank="0" text="" dxfId="813">
      <formula>$D$1&lt;G4</formula>
    </cfRule>
    <cfRule type="expression" priority="1817" aboveAverage="0" equalAverage="0" bottom="0" percent="0" rank="0" text="" dxfId="814">
      <formula>$D$1&gt;G4</formula>
    </cfRule>
  </conditionalFormatting>
  <conditionalFormatting sqref="G5">
    <cfRule type="cellIs" priority="1818" operator="equal" aboveAverage="0" equalAverage="0" bottom="0" percent="0" rank="0" text="" dxfId="815">
      <formula>5</formula>
    </cfRule>
    <cfRule type="cellIs" priority="1819" operator="equal" aboveAverage="0" equalAverage="0" bottom="0" percent="0" rank="0" text="" dxfId="816">
      <formula>4</formula>
    </cfRule>
    <cfRule type="cellIs" priority="1820" operator="equal" aboveAverage="0" equalAverage="0" bottom="0" percent="0" rank="0" text="" dxfId="817">
      <formula>3</formula>
    </cfRule>
  </conditionalFormatting>
  <conditionalFormatting sqref="G4">
    <cfRule type="expression" priority="1821" aboveAverage="0" equalAverage="0" bottom="0" percent="0" rank="0" text="" dxfId="818">
      <formula>$D$1&lt;G4</formula>
    </cfRule>
    <cfRule type="expression" priority="1822" aboveAverage="0" equalAverage="0" bottom="0" percent="0" rank="0" text="" dxfId="819">
      <formula>$D$1&gt;G4</formula>
    </cfRule>
  </conditionalFormatting>
  <conditionalFormatting sqref="G5">
    <cfRule type="cellIs" priority="1823" operator="equal" aboveAverage="0" equalAverage="0" bottom="0" percent="0" rank="0" text="" dxfId="820">
      <formula>5</formula>
    </cfRule>
    <cfRule type="cellIs" priority="1824" operator="equal" aboveAverage="0" equalAverage="0" bottom="0" percent="0" rank="0" text="" dxfId="821">
      <formula>4</formula>
    </cfRule>
    <cfRule type="cellIs" priority="1825" operator="equal" aboveAverage="0" equalAverage="0" bottom="0" percent="0" rank="0" text="" dxfId="822">
      <formula>3</formula>
    </cfRule>
  </conditionalFormatting>
  <conditionalFormatting sqref="G4">
    <cfRule type="expression" priority="1826" aboveAverage="0" equalAverage="0" bottom="0" percent="0" rank="0" text="" dxfId="823">
      <formula>$D$1&lt;G4</formula>
    </cfRule>
    <cfRule type="expression" priority="1827" aboveAverage="0" equalAverage="0" bottom="0" percent="0" rank="0" text="" dxfId="824">
      <formula>$D$1&gt;G4</formula>
    </cfRule>
  </conditionalFormatting>
  <conditionalFormatting sqref="G4">
    <cfRule type="expression" priority="1828" aboveAverage="0" equalAverage="0" bottom="0" percent="0" rank="0" text="" dxfId="825">
      <formula>$D$1&lt;G4</formula>
    </cfRule>
    <cfRule type="expression" priority="1829" aboveAverage="0" equalAverage="0" bottom="0" percent="0" rank="0" text="" dxfId="826">
      <formula>$D$1&gt;G4</formula>
    </cfRule>
  </conditionalFormatting>
  <conditionalFormatting sqref="G4">
    <cfRule type="expression" priority="1830" aboveAverage="0" equalAverage="0" bottom="0" percent="0" rank="0" text="" dxfId="827">
      <formula>$D$1&lt;G4</formula>
    </cfRule>
    <cfRule type="expression" priority="1831" aboveAverage="0" equalAverage="0" bottom="0" percent="0" rank="0" text="" dxfId="828">
      <formula>$D$1&gt;G4</formula>
    </cfRule>
  </conditionalFormatting>
  <conditionalFormatting sqref="G4">
    <cfRule type="expression" priority="1832" aboveAverage="0" equalAverage="0" bottom="0" percent="0" rank="0" text="" dxfId="829">
      <formula>$D$1&lt;G4</formula>
    </cfRule>
    <cfRule type="expression" priority="1833" aboveAverage="0" equalAverage="0" bottom="0" percent="0" rank="0" text="" dxfId="830">
      <formula>$D$1&gt;G4</formula>
    </cfRule>
  </conditionalFormatting>
  <conditionalFormatting sqref="G4">
    <cfRule type="expression" priority="1834" aboveAverage="0" equalAverage="0" bottom="0" percent="0" rank="0" text="" dxfId="831">
      <formula>$D$1&lt;G4</formula>
    </cfRule>
    <cfRule type="expression" priority="1835" aboveAverage="0" equalAverage="0" bottom="0" percent="0" rank="0" text="" dxfId="832">
      <formula>$D$1&gt;G4</formula>
    </cfRule>
  </conditionalFormatting>
  <conditionalFormatting sqref="G4">
    <cfRule type="expression" priority="1836" aboveAverage="0" equalAverage="0" bottom="0" percent="0" rank="0" text="" dxfId="833">
      <formula>$D$1&lt;G4</formula>
    </cfRule>
    <cfRule type="expression" priority="1837" aboveAverage="0" equalAverage="0" bottom="0" percent="0" rank="0" text="" dxfId="834">
      <formula>$D$1&gt;G4</formula>
    </cfRule>
  </conditionalFormatting>
  <conditionalFormatting sqref="G4">
    <cfRule type="expression" priority="1838" aboveAverage="0" equalAverage="0" bottom="0" percent="0" rank="0" text="" dxfId="835">
      <formula>$D$1&lt;G4</formula>
    </cfRule>
    <cfRule type="expression" priority="1839" aboveAverage="0" equalAverage="0" bottom="0" percent="0" rank="0" text="" dxfId="836">
      <formula>$D$1&gt;G4</formula>
    </cfRule>
  </conditionalFormatting>
  <conditionalFormatting sqref="G4">
    <cfRule type="expression" priority="1840" aboveAverage="0" equalAverage="0" bottom="0" percent="0" rank="0" text="" dxfId="837">
      <formula>$D$1&lt;G4</formula>
    </cfRule>
    <cfRule type="expression" priority="1841" aboveAverage="0" equalAverage="0" bottom="0" percent="0" rank="0" text="" dxfId="838">
      <formula>$D$1&gt;G4</formula>
    </cfRule>
  </conditionalFormatting>
  <conditionalFormatting sqref="G4">
    <cfRule type="expression" priority="1842" aboveAverage="0" equalAverage="0" bottom="0" percent="0" rank="0" text="" dxfId="839">
      <formula>$D$1&lt;G4</formula>
    </cfRule>
    <cfRule type="expression" priority="1843" aboveAverage="0" equalAverage="0" bottom="0" percent="0" rank="0" text="" dxfId="840">
      <formula>$D$1&gt;G4</formula>
    </cfRule>
  </conditionalFormatting>
  <conditionalFormatting sqref="G4">
    <cfRule type="expression" priority="1844" aboveAverage="0" equalAverage="0" bottom="0" percent="0" rank="0" text="" dxfId="841">
      <formula>$D$1&lt;G4</formula>
    </cfRule>
    <cfRule type="expression" priority="1845" aboveAverage="0" equalAverage="0" bottom="0" percent="0" rank="0" text="" dxfId="842">
      <formula>$D$1&gt;G4</formula>
    </cfRule>
  </conditionalFormatting>
  <conditionalFormatting sqref="F5">
    <cfRule type="cellIs" priority="1846" operator="equal" aboveAverage="0" equalAverage="0" bottom="0" percent="0" rank="0" text="" dxfId="843">
      <formula>5</formula>
    </cfRule>
    <cfRule type="cellIs" priority="1847" operator="equal" aboveAverage="0" equalAverage="0" bottom="0" percent="0" rank="0" text="" dxfId="844">
      <formula>4</formula>
    </cfRule>
    <cfRule type="cellIs" priority="1848" operator="equal" aboveAverage="0" equalAverage="0" bottom="0" percent="0" rank="0" text="" dxfId="845">
      <formula>3</formula>
    </cfRule>
  </conditionalFormatting>
  <conditionalFormatting sqref="F5">
    <cfRule type="cellIs" priority="1849" operator="equal" aboveAverage="0" equalAverage="0" bottom="0" percent="0" rank="0" text="" dxfId="846">
      <formula>5</formula>
    </cfRule>
    <cfRule type="cellIs" priority="1850" operator="equal" aboveAverage="0" equalAverage="0" bottom="0" percent="0" rank="0" text="" dxfId="847">
      <formula>4</formula>
    </cfRule>
    <cfRule type="cellIs" priority="1851" operator="equal" aboveAverage="0" equalAverage="0" bottom="0" percent="0" rank="0" text="" dxfId="848">
      <formula>3</formula>
    </cfRule>
  </conditionalFormatting>
  <conditionalFormatting sqref="F4">
    <cfRule type="expression" priority="1852" aboveAverage="0" equalAverage="0" bottom="0" percent="0" rank="0" text="" dxfId="849">
      <formula>$D$1&lt;F4</formula>
    </cfRule>
    <cfRule type="expression" priority="1853" aboveAverage="0" equalAverage="0" bottom="0" percent="0" rank="0" text="" dxfId="850">
      <formula>$D$1&gt;F4</formula>
    </cfRule>
  </conditionalFormatting>
  <conditionalFormatting sqref="F5">
    <cfRule type="cellIs" priority="1854" operator="equal" aboveAverage="0" equalAverage="0" bottom="0" percent="0" rank="0" text="" dxfId="851">
      <formula>5</formula>
    </cfRule>
    <cfRule type="cellIs" priority="1855" operator="equal" aboveAverage="0" equalAverage="0" bottom="0" percent="0" rank="0" text="" dxfId="852">
      <formula>4</formula>
    </cfRule>
    <cfRule type="cellIs" priority="1856" operator="equal" aboveAverage="0" equalAverage="0" bottom="0" percent="0" rank="0" text="" dxfId="853">
      <formula>3</formula>
    </cfRule>
  </conditionalFormatting>
  <conditionalFormatting sqref="F4">
    <cfRule type="expression" priority="1857" aboveAverage="0" equalAverage="0" bottom="0" percent="0" rank="0" text="" dxfId="854">
      <formula>$D$1&lt;F4</formula>
    </cfRule>
    <cfRule type="expression" priority="1858" aboveAverage="0" equalAverage="0" bottom="0" percent="0" rank="0" text="" dxfId="855">
      <formula>$D$1&gt;F4</formula>
    </cfRule>
  </conditionalFormatting>
  <conditionalFormatting sqref="F5">
    <cfRule type="cellIs" priority="1859" operator="equal" aboveAverage="0" equalAverage="0" bottom="0" percent="0" rank="0" text="" dxfId="856">
      <formula>5</formula>
    </cfRule>
    <cfRule type="cellIs" priority="1860" operator="equal" aboveAverage="0" equalAverage="0" bottom="0" percent="0" rank="0" text="" dxfId="857">
      <formula>4</formula>
    </cfRule>
    <cfRule type="cellIs" priority="1861" operator="equal" aboveAverage="0" equalAverage="0" bottom="0" percent="0" rank="0" text="" dxfId="858">
      <formula>3</formula>
    </cfRule>
  </conditionalFormatting>
  <conditionalFormatting sqref="F4">
    <cfRule type="expression" priority="1862" aboveAverage="0" equalAverage="0" bottom="0" percent="0" rank="0" text="" dxfId="859">
      <formula>$D$1&lt;F4</formula>
    </cfRule>
    <cfRule type="expression" priority="1863" aboveAverage="0" equalAverage="0" bottom="0" percent="0" rank="0" text="" dxfId="860">
      <formula>$D$1&gt;F4</formula>
    </cfRule>
  </conditionalFormatting>
  <conditionalFormatting sqref="F4">
    <cfRule type="expression" priority="1864" aboveAverage="0" equalAverage="0" bottom="0" percent="0" rank="0" text="" dxfId="861">
      <formula>$D$1&lt;F4</formula>
    </cfRule>
    <cfRule type="expression" priority="1865" aboveAverage="0" equalAverage="0" bottom="0" percent="0" rank="0" text="" dxfId="862">
      <formula>$D$1&gt;F4</formula>
    </cfRule>
  </conditionalFormatting>
  <conditionalFormatting sqref="F4">
    <cfRule type="expression" priority="1866" aboveAverage="0" equalAverage="0" bottom="0" percent="0" rank="0" text="" dxfId="863">
      <formula>$D$1&lt;F4</formula>
    </cfRule>
    <cfRule type="expression" priority="1867" aboveAverage="0" equalAverage="0" bottom="0" percent="0" rank="0" text="" dxfId="864">
      <formula>$D$1&gt;F4</formula>
    </cfRule>
  </conditionalFormatting>
  <conditionalFormatting sqref="F4">
    <cfRule type="expression" priority="1868" aboveAverage="0" equalAverage="0" bottom="0" percent="0" rank="0" text="" dxfId="865">
      <formula>$D$1&lt;F4</formula>
    </cfRule>
    <cfRule type="expression" priority="1869" aboveAverage="0" equalAverage="0" bottom="0" percent="0" rank="0" text="" dxfId="866">
      <formula>$D$1&gt;F4</formula>
    </cfRule>
  </conditionalFormatting>
  <conditionalFormatting sqref="F4">
    <cfRule type="expression" priority="1870" aboveAverage="0" equalAverage="0" bottom="0" percent="0" rank="0" text="" dxfId="867">
      <formula>$D$1&lt;F4</formula>
    </cfRule>
    <cfRule type="expression" priority="1871" aboveAverage="0" equalAverage="0" bottom="0" percent="0" rank="0" text="" dxfId="868">
      <formula>$D$1&gt;F4</formula>
    </cfRule>
  </conditionalFormatting>
  <conditionalFormatting sqref="F4">
    <cfRule type="expression" priority="1872" aboveAverage="0" equalAverage="0" bottom="0" percent="0" rank="0" text="" dxfId="869">
      <formula>$D$1&lt;F4</formula>
    </cfRule>
    <cfRule type="expression" priority="1873" aboveAverage="0" equalAverage="0" bottom="0" percent="0" rank="0" text="" dxfId="870">
      <formula>$D$1&gt;F4</formula>
    </cfRule>
  </conditionalFormatting>
  <conditionalFormatting sqref="F4">
    <cfRule type="expression" priority="1874" aboveAverage="0" equalAverage="0" bottom="0" percent="0" rank="0" text="" dxfId="871">
      <formula>$D$1&lt;F4</formula>
    </cfRule>
    <cfRule type="expression" priority="1875" aboveAverage="0" equalAverage="0" bottom="0" percent="0" rank="0" text="" dxfId="872">
      <formula>$D$1&gt;F4</formula>
    </cfRule>
  </conditionalFormatting>
  <conditionalFormatting sqref="F4">
    <cfRule type="expression" priority="1876" aboveAverage="0" equalAverage="0" bottom="0" percent="0" rank="0" text="" dxfId="873">
      <formula>$D$1&lt;F4</formula>
    </cfRule>
    <cfRule type="expression" priority="1877" aboveAverage="0" equalAverage="0" bottom="0" percent="0" rank="0" text="" dxfId="874">
      <formula>$D$1&gt;F4</formula>
    </cfRule>
  </conditionalFormatting>
  <conditionalFormatting sqref="F4">
    <cfRule type="expression" priority="1878" aboveAverage="0" equalAverage="0" bottom="0" percent="0" rank="0" text="" dxfId="875">
      <formula>$D$1&lt;F4</formula>
    </cfRule>
    <cfRule type="expression" priority="1879" aboveAverage="0" equalAverage="0" bottom="0" percent="0" rank="0" text="" dxfId="876">
      <formula>$D$1&gt;F4</formula>
    </cfRule>
  </conditionalFormatting>
  <conditionalFormatting sqref="F4">
    <cfRule type="expression" priority="1880" aboveAverage="0" equalAverage="0" bottom="0" percent="0" rank="0" text="" dxfId="877">
      <formula>$D$1&lt;F4</formula>
    </cfRule>
    <cfRule type="expression" priority="1881" aboveAverage="0" equalAverage="0" bottom="0" percent="0" rank="0" text="" dxfId="878">
      <formula>$D$1&gt;F4</formula>
    </cfRule>
  </conditionalFormatting>
  <conditionalFormatting sqref="J5">
    <cfRule type="cellIs" priority="1882" operator="equal" aboveAverage="0" equalAverage="0" bottom="0" percent="0" rank="0" text="" dxfId="879">
      <formula>5</formula>
    </cfRule>
    <cfRule type="cellIs" priority="1883" operator="equal" aboveAverage="0" equalAverage="0" bottom="0" percent="0" rank="0" text="" dxfId="880">
      <formula>4</formula>
    </cfRule>
    <cfRule type="cellIs" priority="1884" operator="equal" aboveAverage="0" equalAverage="0" bottom="0" percent="0" rank="0" text="" dxfId="881">
      <formula>3</formula>
    </cfRule>
  </conditionalFormatting>
  <conditionalFormatting sqref="H4">
    <cfRule type="expression" priority="1885" aboveAverage="0" equalAverage="0" bottom="0" percent="0" rank="0" text="" dxfId="882">
      <formula>$D$1&lt;H4</formula>
    </cfRule>
    <cfRule type="expression" priority="1886" aboveAverage="0" equalAverage="0" bottom="0" percent="0" rank="0" text="" dxfId="883">
      <formula>$D$1&gt;H4</formula>
    </cfRule>
  </conditionalFormatting>
  <conditionalFormatting sqref="H4">
    <cfRule type="expression" priority="1887" aboveAverage="0" equalAverage="0" bottom="0" percent="0" rank="0" text="" dxfId="884">
      <formula>$D$1&lt;H4</formula>
    </cfRule>
    <cfRule type="expression" priority="1888" aboveAverage="0" equalAverage="0" bottom="0" percent="0" rank="0" text="" dxfId="885">
      <formula>$D$1&gt;H4</formula>
    </cfRule>
  </conditionalFormatting>
  <conditionalFormatting sqref="H4">
    <cfRule type="expression" priority="1889" aboveAverage="0" equalAverage="0" bottom="0" percent="0" rank="0" text="" dxfId="886">
      <formula>$D$1&lt;H4</formula>
    </cfRule>
    <cfRule type="expression" priority="1890" aboveAverage="0" equalAverage="0" bottom="0" percent="0" rank="0" text="" dxfId="887">
      <formula>$D$1&gt;H4</formula>
    </cfRule>
  </conditionalFormatting>
  <conditionalFormatting sqref="J4">
    <cfRule type="expression" priority="1891" aboveAverage="0" equalAverage="0" bottom="0" percent="0" rank="0" text="" dxfId="888">
      <formula>$D$1&lt;J4</formula>
    </cfRule>
    <cfRule type="expression" priority="1892" aboveAverage="0" equalAverage="0" bottom="0" percent="0" rank="0" text="" dxfId="889">
      <formula>$D$1&gt;J4</formula>
    </cfRule>
  </conditionalFormatting>
  <conditionalFormatting sqref="J5">
    <cfRule type="cellIs" priority="1893" operator="equal" aboveAverage="0" equalAverage="0" bottom="0" percent="0" rank="0" text="" dxfId="890">
      <formula>5</formula>
    </cfRule>
    <cfRule type="cellIs" priority="1894" operator="equal" aboveAverage="0" equalAverage="0" bottom="0" percent="0" rank="0" text="" dxfId="891">
      <formula>4</formula>
    </cfRule>
    <cfRule type="cellIs" priority="1895" operator="equal" aboveAverage="0" equalAverage="0" bottom="0" percent="0" rank="0" text="" dxfId="892">
      <formula>3</formula>
    </cfRule>
  </conditionalFormatting>
  <conditionalFormatting sqref="J4">
    <cfRule type="expression" priority="1896" aboveAverage="0" equalAverage="0" bottom="0" percent="0" rank="0" text="" dxfId="893">
      <formula>$D$1&lt;J4</formula>
    </cfRule>
    <cfRule type="expression" priority="1897" aboveAverage="0" equalAverage="0" bottom="0" percent="0" rank="0" text="" dxfId="894">
      <formula>$D$1&gt;J4</formula>
    </cfRule>
  </conditionalFormatting>
  <conditionalFormatting sqref="J5">
    <cfRule type="cellIs" priority="1898" operator="equal" aboveAverage="0" equalAverage="0" bottom="0" percent="0" rank="0" text="" dxfId="895">
      <formula>5</formula>
    </cfRule>
    <cfRule type="cellIs" priority="1899" operator="equal" aboveAverage="0" equalAverage="0" bottom="0" percent="0" rank="0" text="" dxfId="896">
      <formula>4</formula>
    </cfRule>
    <cfRule type="cellIs" priority="1900" operator="equal" aboveAverage="0" equalAverage="0" bottom="0" percent="0" rank="0" text="" dxfId="897">
      <formula>3</formula>
    </cfRule>
  </conditionalFormatting>
  <conditionalFormatting sqref="J4">
    <cfRule type="expression" priority="1901" aboveAverage="0" equalAverage="0" bottom="0" percent="0" rank="0" text="" dxfId="898">
      <formula>$D$1&lt;J4</formula>
    </cfRule>
    <cfRule type="expression" priority="1902" aboveAverage="0" equalAverage="0" bottom="0" percent="0" rank="0" text="" dxfId="899">
      <formula>$D$1&gt;J4</formula>
    </cfRule>
  </conditionalFormatting>
  <conditionalFormatting sqref="J5">
    <cfRule type="cellIs" priority="1903" operator="equal" aboveAverage="0" equalAverage="0" bottom="0" percent="0" rank="0" text="" dxfId="900">
      <formula>5</formula>
    </cfRule>
    <cfRule type="cellIs" priority="1904" operator="equal" aboveAverage="0" equalAverage="0" bottom="0" percent="0" rank="0" text="" dxfId="901">
      <formula>4</formula>
    </cfRule>
    <cfRule type="cellIs" priority="1905" operator="equal" aboveAverage="0" equalAverage="0" bottom="0" percent="0" rank="0" text="" dxfId="902">
      <formula>3</formula>
    </cfRule>
  </conditionalFormatting>
  <conditionalFormatting sqref="J4">
    <cfRule type="expression" priority="1906" aboveAverage="0" equalAverage="0" bottom="0" percent="0" rank="0" text="" dxfId="903">
      <formula>$D$1&lt;J4</formula>
    </cfRule>
    <cfRule type="expression" priority="1907" aboveAverage="0" equalAverage="0" bottom="0" percent="0" rank="0" text="" dxfId="904">
      <formula>$D$1&gt;J4</formula>
    </cfRule>
  </conditionalFormatting>
  <conditionalFormatting sqref="J4">
    <cfRule type="expression" priority="1908" aboveAverage="0" equalAverage="0" bottom="0" percent="0" rank="0" text="" dxfId="905">
      <formula>$D$1&lt;J4</formula>
    </cfRule>
    <cfRule type="expression" priority="1909" aboveAverage="0" equalAverage="0" bottom="0" percent="0" rank="0" text="" dxfId="906">
      <formula>$D$1&gt;J4</formula>
    </cfRule>
  </conditionalFormatting>
  <conditionalFormatting sqref="J4">
    <cfRule type="expression" priority="1910" aboveAverage="0" equalAverage="0" bottom="0" percent="0" rank="0" text="" dxfId="907">
      <formula>$D$1&lt;J4</formula>
    </cfRule>
    <cfRule type="expression" priority="1911" aboveAverage="0" equalAverage="0" bottom="0" percent="0" rank="0" text="" dxfId="908">
      <formula>$D$1&gt;J4</formula>
    </cfRule>
  </conditionalFormatting>
  <conditionalFormatting sqref="J4">
    <cfRule type="expression" priority="1912" aboveAverage="0" equalAverage="0" bottom="0" percent="0" rank="0" text="" dxfId="909">
      <formula>$D$1&lt;J4</formula>
    </cfRule>
    <cfRule type="expression" priority="1913" aboveAverage="0" equalAverage="0" bottom="0" percent="0" rank="0" text="" dxfId="910">
      <formula>$D$1&gt;J4</formula>
    </cfRule>
  </conditionalFormatting>
  <conditionalFormatting sqref="J4">
    <cfRule type="expression" priority="1914" aboveAverage="0" equalAverage="0" bottom="0" percent="0" rank="0" text="" dxfId="911">
      <formula>$D$1&lt;J4</formula>
    </cfRule>
    <cfRule type="expression" priority="1915" aboveAverage="0" equalAverage="0" bottom="0" percent="0" rank="0" text="" dxfId="912">
      <formula>$D$1&gt;J4</formula>
    </cfRule>
  </conditionalFormatting>
  <conditionalFormatting sqref="J4">
    <cfRule type="expression" priority="1916" aboveAverage="0" equalAverage="0" bottom="0" percent="0" rank="0" text="" dxfId="913">
      <formula>$D$1&lt;J4</formula>
    </cfRule>
    <cfRule type="expression" priority="1917" aboveAverage="0" equalAverage="0" bottom="0" percent="0" rank="0" text="" dxfId="914">
      <formula>$D$1&gt;J4</formula>
    </cfRule>
  </conditionalFormatting>
  <conditionalFormatting sqref="J4">
    <cfRule type="expression" priority="1918" aboveAverage="0" equalAverage="0" bottom="0" percent="0" rank="0" text="" dxfId="915">
      <formula>$D$1&lt;J4</formula>
    </cfRule>
    <cfRule type="expression" priority="1919" aboveAverage="0" equalAverage="0" bottom="0" percent="0" rank="0" text="" dxfId="916">
      <formula>$D$1&gt;J4</formula>
    </cfRule>
  </conditionalFormatting>
  <conditionalFormatting sqref="J4">
    <cfRule type="expression" priority="1920" aboveAverage="0" equalAverage="0" bottom="0" percent="0" rank="0" text="" dxfId="917">
      <formula>$D$1&lt;J4</formula>
    </cfRule>
    <cfRule type="expression" priority="1921" aboveAverage="0" equalAverage="0" bottom="0" percent="0" rank="0" text="" dxfId="918">
      <formula>$D$1&gt;J4</formula>
    </cfRule>
  </conditionalFormatting>
  <conditionalFormatting sqref="G5">
    <cfRule type="cellIs" priority="1922" operator="equal" aboveAverage="0" equalAverage="0" bottom="0" percent="0" rank="0" text="" dxfId="919">
      <formula>5</formula>
    </cfRule>
    <cfRule type="cellIs" priority="1923" operator="equal" aboveAverage="0" equalAverage="0" bottom="0" percent="0" rank="0" text="" dxfId="920">
      <formula>4</formula>
    </cfRule>
    <cfRule type="cellIs" priority="1924" operator="equal" aboveAverage="0" equalAverage="0" bottom="0" percent="0" rank="0" text="" dxfId="921">
      <formula>3</formula>
    </cfRule>
  </conditionalFormatting>
  <conditionalFormatting sqref="G4">
    <cfRule type="expression" priority="1925" aboveAverage="0" equalAverage="0" bottom="0" percent="0" rank="0" text="" dxfId="922">
      <formula>$D$1&lt;G4</formula>
    </cfRule>
    <cfRule type="expression" priority="1926" aboveAverage="0" equalAverage="0" bottom="0" percent="0" rank="0" text="" dxfId="923">
      <formula>$D$1&gt;G4</formula>
    </cfRule>
  </conditionalFormatting>
  <conditionalFormatting sqref="G5">
    <cfRule type="cellIs" priority="1927" operator="equal" aboveAverage="0" equalAverage="0" bottom="0" percent="0" rank="0" text="" dxfId="924">
      <formula>5</formula>
    </cfRule>
    <cfRule type="cellIs" priority="1928" operator="equal" aboveAverage="0" equalAverage="0" bottom="0" percent="0" rank="0" text="" dxfId="925">
      <formula>4</formula>
    </cfRule>
    <cfRule type="cellIs" priority="1929" operator="equal" aboveAverage="0" equalAverage="0" bottom="0" percent="0" rank="0" text="" dxfId="926">
      <formula>3</formula>
    </cfRule>
  </conditionalFormatting>
  <conditionalFormatting sqref="G4">
    <cfRule type="expression" priority="1930" aboveAverage="0" equalAverage="0" bottom="0" percent="0" rank="0" text="" dxfId="927">
      <formula>$D$1&lt;G4</formula>
    </cfRule>
    <cfRule type="expression" priority="1931" aboveAverage="0" equalAverage="0" bottom="0" percent="0" rank="0" text="" dxfId="928">
      <formula>$D$1&gt;G4</formula>
    </cfRule>
  </conditionalFormatting>
  <conditionalFormatting sqref="G5">
    <cfRule type="cellIs" priority="1932" operator="equal" aboveAverage="0" equalAverage="0" bottom="0" percent="0" rank="0" text="" dxfId="929">
      <formula>5</formula>
    </cfRule>
    <cfRule type="cellIs" priority="1933" operator="equal" aboveAverage="0" equalAverage="0" bottom="0" percent="0" rank="0" text="" dxfId="930">
      <formula>4</formula>
    </cfRule>
    <cfRule type="cellIs" priority="1934" operator="equal" aboveAverage="0" equalAverage="0" bottom="0" percent="0" rank="0" text="" dxfId="931">
      <formula>3</formula>
    </cfRule>
  </conditionalFormatting>
  <conditionalFormatting sqref="G4">
    <cfRule type="expression" priority="1935" aboveAverage="0" equalAverage="0" bottom="0" percent="0" rank="0" text="" dxfId="932">
      <formula>$D$1&lt;G4</formula>
    </cfRule>
    <cfRule type="expression" priority="1936" aboveAverage="0" equalAverage="0" bottom="0" percent="0" rank="0" text="" dxfId="933">
      <formula>$D$1&gt;G4</formula>
    </cfRule>
  </conditionalFormatting>
  <conditionalFormatting sqref="G5">
    <cfRule type="cellIs" priority="1937" operator="equal" aboveAverage="0" equalAverage="0" bottom="0" percent="0" rank="0" text="" dxfId="934">
      <formula>5</formula>
    </cfRule>
    <cfRule type="cellIs" priority="1938" operator="equal" aboveAverage="0" equalAverage="0" bottom="0" percent="0" rank="0" text="" dxfId="935">
      <formula>4</formula>
    </cfRule>
    <cfRule type="cellIs" priority="1939" operator="equal" aboveAverage="0" equalAverage="0" bottom="0" percent="0" rank="0" text="" dxfId="936">
      <formula>3</formula>
    </cfRule>
  </conditionalFormatting>
  <conditionalFormatting sqref="G4">
    <cfRule type="expression" priority="1940" aboveAverage="0" equalAverage="0" bottom="0" percent="0" rank="0" text="" dxfId="937">
      <formula>$D$1&lt;G4</formula>
    </cfRule>
    <cfRule type="expression" priority="1941" aboveAverage="0" equalAverage="0" bottom="0" percent="0" rank="0" text="" dxfId="938">
      <formula>$D$1&gt;G4</formula>
    </cfRule>
  </conditionalFormatting>
  <conditionalFormatting sqref="G5">
    <cfRule type="cellIs" priority="1942" operator="equal" aboveAverage="0" equalAverage="0" bottom="0" percent="0" rank="0" text="" dxfId="939">
      <formula>5</formula>
    </cfRule>
    <cfRule type="cellIs" priority="1943" operator="equal" aboveAverage="0" equalAverage="0" bottom="0" percent="0" rank="0" text="" dxfId="940">
      <formula>4</formula>
    </cfRule>
    <cfRule type="cellIs" priority="1944" operator="equal" aboveAverage="0" equalAverage="0" bottom="0" percent="0" rank="0" text="" dxfId="941">
      <formula>3</formula>
    </cfRule>
  </conditionalFormatting>
  <conditionalFormatting sqref="G4">
    <cfRule type="expression" priority="1945" aboveAverage="0" equalAverage="0" bottom="0" percent="0" rank="0" text="" dxfId="942">
      <formula>$D$1&lt;G4</formula>
    </cfRule>
    <cfRule type="expression" priority="1946" aboveAverage="0" equalAverage="0" bottom="0" percent="0" rank="0" text="" dxfId="943">
      <formula>$D$1&gt;G4</formula>
    </cfRule>
  </conditionalFormatting>
  <conditionalFormatting sqref="H4">
    <cfRule type="expression" priority="1947" aboveAverage="0" equalAverage="0" bottom="0" percent="0" rank="0" text="" dxfId="944">
      <formula>$D$1&lt;H4</formula>
    </cfRule>
    <cfRule type="expression" priority="1948" aboveAverage="0" equalAverage="0" bottom="0" percent="0" rank="0" text="" dxfId="945">
      <formula>$D$1&gt;H4</formula>
    </cfRule>
  </conditionalFormatting>
  <conditionalFormatting sqref="H4">
    <cfRule type="expression" priority="1949" aboveAverage="0" equalAverage="0" bottom="0" percent="0" rank="0" text="" dxfId="946">
      <formula>$D$1&lt;H4</formula>
    </cfRule>
    <cfRule type="expression" priority="1950" aboveAverage="0" equalAverage="0" bottom="0" percent="0" rank="0" text="" dxfId="947">
      <formula>$D$1&gt;H4</formula>
    </cfRule>
  </conditionalFormatting>
  <conditionalFormatting sqref="H4">
    <cfRule type="expression" priority="1951" aboveAverage="0" equalAverage="0" bottom="0" percent="0" rank="0" text="" dxfId="948">
      <formula>$D$1&lt;H4</formula>
    </cfRule>
    <cfRule type="expression" priority="1952" aboveAverage="0" equalAverage="0" bottom="0" percent="0" rank="0" text="" dxfId="949">
      <formula>$D$1&gt;H4</formula>
    </cfRule>
  </conditionalFormatting>
  <conditionalFormatting sqref="H4">
    <cfRule type="expression" priority="1953" aboveAverage="0" equalAverage="0" bottom="0" percent="0" rank="0" text="" dxfId="950">
      <formula>$D$1&lt;H4</formula>
    </cfRule>
    <cfRule type="expression" priority="1954" aboveAverage="0" equalAverage="0" bottom="0" percent="0" rank="0" text="" dxfId="951">
      <formula>$D$1&gt;H4</formula>
    </cfRule>
  </conditionalFormatting>
  <conditionalFormatting sqref="H5">
    <cfRule type="cellIs" priority="1955" operator="equal" aboveAverage="0" equalAverage="0" bottom="0" percent="0" rank="0" text="" dxfId="952">
      <formula>5</formula>
    </cfRule>
    <cfRule type="cellIs" priority="1956" operator="equal" aboveAverage="0" equalAverage="0" bottom="0" percent="0" rank="0" text="" dxfId="953">
      <formula>4</formula>
    </cfRule>
    <cfRule type="cellIs" priority="1957" operator="equal" aboveAverage="0" equalAverage="0" bottom="0" percent="0" rank="0" text="" dxfId="954">
      <formula>3</formula>
    </cfRule>
  </conditionalFormatting>
  <conditionalFormatting sqref="H4">
    <cfRule type="expression" priority="1958" aboveAverage="0" equalAverage="0" bottom="0" percent="0" rank="0" text="" dxfId="955">
      <formula>$D$1&lt;H4</formula>
    </cfRule>
    <cfRule type="expression" priority="1959" aboveAverage="0" equalAverage="0" bottom="0" percent="0" rank="0" text="" dxfId="956">
      <formula>$D$1&gt;H4</formula>
    </cfRule>
  </conditionalFormatting>
  <conditionalFormatting sqref="H4">
    <cfRule type="expression" priority="1960" aboveAverage="0" equalAverage="0" bottom="0" percent="0" rank="0" text="" dxfId="957">
      <formula>$D$1&lt;H4</formula>
    </cfRule>
    <cfRule type="expression" priority="1961" aboveAverage="0" equalAverage="0" bottom="0" percent="0" rank="0" text="" dxfId="958">
      <formula>$D$1&gt;H4</formula>
    </cfRule>
  </conditionalFormatting>
  <conditionalFormatting sqref="H4">
    <cfRule type="expression" priority="1962" aboveAverage="0" equalAverage="0" bottom="0" percent="0" rank="0" text="" dxfId="959">
      <formula>$D$1&lt;H4</formula>
    </cfRule>
    <cfRule type="expression" priority="1963" aboveAverage="0" equalAverage="0" bottom="0" percent="0" rank="0" text="" dxfId="960">
      <formula>$D$1&gt;H4</formula>
    </cfRule>
  </conditionalFormatting>
  <conditionalFormatting sqref="H4">
    <cfRule type="expression" priority="1964" aboveAverage="0" equalAverage="0" bottom="0" percent="0" rank="0" text="" dxfId="961">
      <formula>$D$1&lt;H4</formula>
    </cfRule>
    <cfRule type="expression" priority="1965" aboveAverage="0" equalAverage="0" bottom="0" percent="0" rank="0" text="" dxfId="962">
      <formula>$D$1&gt;H4</formula>
    </cfRule>
  </conditionalFormatting>
  <conditionalFormatting sqref="H4">
    <cfRule type="expression" priority="1966" aboveAverage="0" equalAverage="0" bottom="0" percent="0" rank="0" text="" dxfId="963">
      <formula>$D$1&lt;H4</formula>
    </cfRule>
    <cfRule type="expression" priority="1967" aboveAverage="0" equalAverage="0" bottom="0" percent="0" rank="0" text="" dxfId="964">
      <formula>$D$1&gt;H4</formula>
    </cfRule>
  </conditionalFormatting>
  <conditionalFormatting sqref="H4">
    <cfRule type="expression" priority="1968" aboveAverage="0" equalAverage="0" bottom="0" percent="0" rank="0" text="" dxfId="965">
      <formula>$D$1&lt;H4</formula>
    </cfRule>
    <cfRule type="expression" priority="1969" aboveAverage="0" equalAverage="0" bottom="0" percent="0" rank="0" text="" dxfId="966">
      <formula>$D$1&gt;H4</formula>
    </cfRule>
  </conditionalFormatting>
  <conditionalFormatting sqref="J4">
    <cfRule type="expression" priority="1970" aboveAverage="0" equalAverage="0" bottom="0" percent="0" rank="0" text="" dxfId="967">
      <formula>$D$1&lt;J4</formula>
    </cfRule>
    <cfRule type="expression" priority="1971" aboveAverage="0" equalAverage="0" bottom="0" percent="0" rank="0" text="" dxfId="968">
      <formula>$D$1&gt;J4</formula>
    </cfRule>
  </conditionalFormatting>
  <conditionalFormatting sqref="G5">
    <cfRule type="cellIs" priority="1972" operator="equal" aboveAverage="0" equalAverage="0" bottom="0" percent="0" rank="0" text="" dxfId="969">
      <formula>5</formula>
    </cfRule>
    <cfRule type="cellIs" priority="1973" operator="equal" aboveAverage="0" equalAverage="0" bottom="0" percent="0" rank="0" text="" dxfId="970">
      <formula>4</formula>
    </cfRule>
    <cfRule type="cellIs" priority="1974" operator="equal" aboveAverage="0" equalAverage="0" bottom="0" percent="0" rank="0" text="" dxfId="971">
      <formula>3</formula>
    </cfRule>
  </conditionalFormatting>
  <conditionalFormatting sqref="H5">
    <cfRule type="cellIs" priority="1975" operator="equal" aboveAverage="0" equalAverage="0" bottom="0" percent="0" rank="0" text="" dxfId="972">
      <formula>5</formula>
    </cfRule>
    <cfRule type="cellIs" priority="1976" operator="equal" aboveAverage="0" equalAverage="0" bottom="0" percent="0" rank="0" text="" dxfId="973">
      <formula>4</formula>
    </cfRule>
    <cfRule type="cellIs" priority="1977" operator="equal" aboveAverage="0" equalAverage="0" bottom="0" percent="0" rank="0" text="" dxfId="974">
      <formula>3</formula>
    </cfRule>
  </conditionalFormatting>
  <conditionalFormatting sqref="H4">
    <cfRule type="expression" priority="1978" aboveAverage="0" equalAverage="0" bottom="0" percent="0" rank="0" text="" dxfId="975">
      <formula>$D$1&lt;H4</formula>
    </cfRule>
    <cfRule type="expression" priority="1979" aboveAverage="0" equalAverage="0" bottom="0" percent="0" rank="0" text="" dxfId="976">
      <formula>$D$1&gt;H4</formula>
    </cfRule>
  </conditionalFormatting>
  <conditionalFormatting sqref="H5">
    <cfRule type="cellIs" priority="1980" operator="equal" aboveAverage="0" equalAverage="0" bottom="0" percent="0" rank="0" text="" dxfId="977">
      <formula>5</formula>
    </cfRule>
    <cfRule type="cellIs" priority="1981" operator="equal" aboveAverage="0" equalAverage="0" bottom="0" percent="0" rank="0" text="" dxfId="978">
      <formula>4</formula>
    </cfRule>
    <cfRule type="cellIs" priority="1982" operator="equal" aboveAverage="0" equalAverage="0" bottom="0" percent="0" rank="0" text="" dxfId="979">
      <formula>3</formula>
    </cfRule>
  </conditionalFormatting>
  <conditionalFormatting sqref="H4">
    <cfRule type="expression" priority="1983" aboveAverage="0" equalAverage="0" bottom="0" percent="0" rank="0" text="" dxfId="980">
      <formula>$D$1&lt;H4</formula>
    </cfRule>
    <cfRule type="expression" priority="1984" aboveAverage="0" equalAverage="0" bottom="0" percent="0" rank="0" text="" dxfId="981">
      <formula>$D$1&gt;H4</formula>
    </cfRule>
  </conditionalFormatting>
  <conditionalFormatting sqref="H5">
    <cfRule type="cellIs" priority="1985" operator="equal" aboveAverage="0" equalAverage="0" bottom="0" percent="0" rank="0" text="" dxfId="982">
      <formula>5</formula>
    </cfRule>
    <cfRule type="cellIs" priority="1986" operator="equal" aboveAverage="0" equalAverage="0" bottom="0" percent="0" rank="0" text="" dxfId="983">
      <formula>4</formula>
    </cfRule>
    <cfRule type="cellIs" priority="1987" operator="equal" aboveAverage="0" equalAverage="0" bottom="0" percent="0" rank="0" text="" dxfId="984">
      <formula>3</formula>
    </cfRule>
  </conditionalFormatting>
  <conditionalFormatting sqref="H4">
    <cfRule type="expression" priority="1988" aboveAverage="0" equalAverage="0" bottom="0" percent="0" rank="0" text="" dxfId="985">
      <formula>$D$1&lt;H4</formula>
    </cfRule>
    <cfRule type="expression" priority="1989" aboveAverage="0" equalAverage="0" bottom="0" percent="0" rank="0" text="" dxfId="986">
      <formula>$D$1&gt;H4</formula>
    </cfRule>
  </conditionalFormatting>
  <conditionalFormatting sqref="H5">
    <cfRule type="cellIs" priority="1990" operator="equal" aboveAverage="0" equalAverage="0" bottom="0" percent="0" rank="0" text="" dxfId="987">
      <formula>5</formula>
    </cfRule>
    <cfRule type="cellIs" priority="1991" operator="equal" aboveAverage="0" equalAverage="0" bottom="0" percent="0" rank="0" text="" dxfId="988">
      <formula>4</formula>
    </cfRule>
    <cfRule type="cellIs" priority="1992" operator="equal" aboveAverage="0" equalAverage="0" bottom="0" percent="0" rank="0" text="" dxfId="989">
      <formula>3</formula>
    </cfRule>
  </conditionalFormatting>
  <conditionalFormatting sqref="H4">
    <cfRule type="expression" priority="1993" aboveAverage="0" equalAverage="0" bottom="0" percent="0" rank="0" text="" dxfId="990">
      <formula>$D$1&lt;H4</formula>
    </cfRule>
    <cfRule type="expression" priority="1994" aboveAverage="0" equalAverage="0" bottom="0" percent="0" rank="0" text="" dxfId="991">
      <formula>$D$1&gt;H4</formula>
    </cfRule>
  </conditionalFormatting>
  <conditionalFormatting sqref="H5">
    <cfRule type="cellIs" priority="1995" operator="equal" aboveAverage="0" equalAverage="0" bottom="0" percent="0" rank="0" text="" dxfId="992">
      <formula>5</formula>
    </cfRule>
    <cfRule type="cellIs" priority="1996" operator="equal" aboveAverage="0" equalAverage="0" bottom="0" percent="0" rank="0" text="" dxfId="993">
      <formula>4</formula>
    </cfRule>
    <cfRule type="cellIs" priority="1997" operator="equal" aboveAverage="0" equalAverage="0" bottom="0" percent="0" rank="0" text="" dxfId="994">
      <formula>3</formula>
    </cfRule>
  </conditionalFormatting>
  <conditionalFormatting sqref="H4">
    <cfRule type="expression" priority="1998" aboveAverage="0" equalAverage="0" bottom="0" percent="0" rank="0" text="" dxfId="995">
      <formula>$D$1&lt;H4</formula>
    </cfRule>
    <cfRule type="expression" priority="1999" aboveAverage="0" equalAverage="0" bottom="0" percent="0" rank="0" text="" dxfId="996">
      <formula>$D$1&gt;H4</formula>
    </cfRule>
  </conditionalFormatting>
  <conditionalFormatting sqref="L5">
    <cfRule type="cellIs" priority="2000" operator="equal" aboveAverage="0" equalAverage="0" bottom="0" percent="0" rank="0" text="" dxfId="997">
      <formula>5</formula>
    </cfRule>
    <cfRule type="cellIs" priority="2001" operator="equal" aboveAverage="0" equalAverage="0" bottom="0" percent="0" rank="0" text="" dxfId="998">
      <formula>4</formula>
    </cfRule>
    <cfRule type="cellIs" priority="2002" operator="equal" aboveAverage="0" equalAverage="0" bottom="0" percent="0" rank="0" text="" dxfId="999">
      <formula>3</formula>
    </cfRule>
  </conditionalFormatting>
  <conditionalFormatting sqref="L4">
    <cfRule type="expression" priority="2003" aboveAverage="0" equalAverage="0" bottom="0" percent="0" rank="0" text="" dxfId="1000">
      <formula>$D$1&lt;L4</formula>
    </cfRule>
    <cfRule type="expression" priority="2004" aboveAverage="0" equalAverage="0" bottom="0" percent="0" rank="0" text="" dxfId="1001">
      <formula>$D$1&gt;L4</formula>
    </cfRule>
  </conditionalFormatting>
  <conditionalFormatting sqref="M5">
    <cfRule type="cellIs" priority="2005" operator="equal" aboveAverage="0" equalAverage="0" bottom="0" percent="0" rank="0" text="" dxfId="1002">
      <formula>5</formula>
    </cfRule>
    <cfRule type="cellIs" priority="2006" operator="equal" aboveAverage="0" equalAverage="0" bottom="0" percent="0" rank="0" text="" dxfId="1003">
      <formula>4</formula>
    </cfRule>
    <cfRule type="cellIs" priority="2007" operator="equal" aboveAverage="0" equalAverage="0" bottom="0" percent="0" rank="0" text="" dxfId="1004">
      <formula>3</formula>
    </cfRule>
  </conditionalFormatting>
  <conditionalFormatting sqref="M4">
    <cfRule type="expression" priority="2008" aboveAverage="0" equalAverage="0" bottom="0" percent="0" rank="0" text="" dxfId="1005">
      <formula>$D$1&lt;M4</formula>
    </cfRule>
    <cfRule type="expression" priority="2009" aboveAverage="0" equalAverage="0" bottom="0" percent="0" rank="0" text="" dxfId="1006">
      <formula>$D$1&gt;M4</formula>
    </cfRule>
  </conditionalFormatting>
  <conditionalFormatting sqref="M5">
    <cfRule type="cellIs" priority="2010" operator="equal" aboveAverage="0" equalAverage="0" bottom="0" percent="0" rank="0" text="" dxfId="1007">
      <formula>5</formula>
    </cfRule>
    <cfRule type="cellIs" priority="2011" operator="equal" aboveAverage="0" equalAverage="0" bottom="0" percent="0" rank="0" text="" dxfId="1008">
      <formula>4</formula>
    </cfRule>
    <cfRule type="cellIs" priority="2012" operator="equal" aboveAverage="0" equalAverage="0" bottom="0" percent="0" rank="0" text="" dxfId="1009">
      <formula>3</formula>
    </cfRule>
  </conditionalFormatting>
  <conditionalFormatting sqref="M4">
    <cfRule type="expression" priority="2013" aboveAverage="0" equalAverage="0" bottom="0" percent="0" rank="0" text="" dxfId="1010">
      <formula>$D$1&lt;M4</formula>
    </cfRule>
    <cfRule type="expression" priority="2014" aboveAverage="0" equalAverage="0" bottom="0" percent="0" rank="0" text="" dxfId="1011">
      <formula>$D$1&gt;M4</formula>
    </cfRule>
  </conditionalFormatting>
  <conditionalFormatting sqref="M4">
    <cfRule type="expression" priority="2015" aboveAverage="0" equalAverage="0" bottom="0" percent="0" rank="0" text="" dxfId="1012">
      <formula>$D$1&lt;M4</formula>
    </cfRule>
    <cfRule type="expression" priority="2016" aboveAverage="0" equalAverage="0" bottom="0" percent="0" rank="0" text="" dxfId="1013">
      <formula>$D$1&gt;M4</formula>
    </cfRule>
  </conditionalFormatting>
  <conditionalFormatting sqref="M4">
    <cfRule type="expression" priority="2017" aboveAverage="0" equalAverage="0" bottom="0" percent="0" rank="0" text="" dxfId="1014">
      <formula>$D$1&lt;M4</formula>
    </cfRule>
    <cfRule type="expression" priority="2018" aboveAverage="0" equalAverage="0" bottom="0" percent="0" rank="0" text="" dxfId="1015">
      <formula>$D$1&gt;M4</formula>
    </cfRule>
  </conditionalFormatting>
  <conditionalFormatting sqref="L5">
    <cfRule type="cellIs" priority="2019" operator="equal" aboveAverage="0" equalAverage="0" bottom="0" percent="0" rank="0" text="" dxfId="1016">
      <formula>5</formula>
    </cfRule>
    <cfRule type="cellIs" priority="2020" operator="equal" aboveAverage="0" equalAverage="0" bottom="0" percent="0" rank="0" text="" dxfId="1017">
      <formula>4</formula>
    </cfRule>
    <cfRule type="cellIs" priority="2021" operator="equal" aboveAverage="0" equalAverage="0" bottom="0" percent="0" rank="0" text="" dxfId="1018">
      <formula>3</formula>
    </cfRule>
  </conditionalFormatting>
  <conditionalFormatting sqref="L4">
    <cfRule type="expression" priority="2022" aboveAverage="0" equalAverage="0" bottom="0" percent="0" rank="0" text="" dxfId="1019">
      <formula>$D$1&lt;L4</formula>
    </cfRule>
    <cfRule type="expression" priority="2023" aboveAverage="0" equalAverage="0" bottom="0" percent="0" rank="0" text="" dxfId="1020">
      <formula>$D$1&gt;L4</formula>
    </cfRule>
  </conditionalFormatting>
  <conditionalFormatting sqref="L5">
    <cfRule type="cellIs" priority="2024" operator="equal" aboveAverage="0" equalAverage="0" bottom="0" percent="0" rank="0" text="" dxfId="1021">
      <formula>5</formula>
    </cfRule>
    <cfRule type="cellIs" priority="2025" operator="equal" aboveAverage="0" equalAverage="0" bottom="0" percent="0" rank="0" text="" dxfId="1022">
      <formula>4</formula>
    </cfRule>
    <cfRule type="cellIs" priority="2026" operator="equal" aboveAverage="0" equalAverage="0" bottom="0" percent="0" rank="0" text="" dxfId="1023">
      <formula>3</formula>
    </cfRule>
  </conditionalFormatting>
  <conditionalFormatting sqref="L4">
    <cfRule type="expression" priority="2027" aboveAverage="0" equalAverage="0" bottom="0" percent="0" rank="0" text="" dxfId="1024">
      <formula>$D$1&lt;L4</formula>
    </cfRule>
    <cfRule type="expression" priority="2028" aboveAverage="0" equalAverage="0" bottom="0" percent="0" rank="0" text="" dxfId="1025">
      <formula>$D$1&gt;L4</formula>
    </cfRule>
  </conditionalFormatting>
  <conditionalFormatting sqref="L5">
    <cfRule type="cellIs" priority="2029" operator="equal" aboveAverage="0" equalAverage="0" bottom="0" percent="0" rank="0" text="" dxfId="1026">
      <formula>5</formula>
    </cfRule>
    <cfRule type="cellIs" priority="2030" operator="equal" aboveAverage="0" equalAverage="0" bottom="0" percent="0" rank="0" text="" dxfId="1027">
      <formula>4</formula>
    </cfRule>
    <cfRule type="cellIs" priority="2031" operator="equal" aboveAverage="0" equalAverage="0" bottom="0" percent="0" rank="0" text="" dxfId="1028">
      <formula>3</formula>
    </cfRule>
  </conditionalFormatting>
  <conditionalFormatting sqref="L4">
    <cfRule type="expression" priority="2032" aboveAverage="0" equalAverage="0" bottom="0" percent="0" rank="0" text="" dxfId="1029">
      <formula>$D$1&lt;L4</formula>
    </cfRule>
    <cfRule type="expression" priority="2033" aboveAverage="0" equalAverage="0" bottom="0" percent="0" rank="0" text="" dxfId="1030">
      <formula>$D$1&gt;L4</formula>
    </cfRule>
  </conditionalFormatting>
  <conditionalFormatting sqref="L5">
    <cfRule type="cellIs" priority="2034" operator="equal" aboveAverage="0" equalAverage="0" bottom="0" percent="0" rank="0" text="" dxfId="1031">
      <formula>5</formula>
    </cfRule>
    <cfRule type="cellIs" priority="2035" operator="equal" aboveAverage="0" equalAverage="0" bottom="0" percent="0" rank="0" text="" dxfId="1032">
      <formula>4</formula>
    </cfRule>
    <cfRule type="cellIs" priority="2036" operator="equal" aboveAverage="0" equalAverage="0" bottom="0" percent="0" rank="0" text="" dxfId="1033">
      <formula>3</formula>
    </cfRule>
  </conditionalFormatting>
  <conditionalFormatting sqref="L4">
    <cfRule type="expression" priority="2037" aboveAverage="0" equalAverage="0" bottom="0" percent="0" rank="0" text="" dxfId="1034">
      <formula>$D$1&lt;L4</formula>
    </cfRule>
    <cfRule type="expression" priority="2038" aboveAverage="0" equalAverage="0" bottom="0" percent="0" rank="0" text="" dxfId="1035">
      <formula>$D$1&gt;L4</formula>
    </cfRule>
  </conditionalFormatting>
  <conditionalFormatting sqref="L4">
    <cfRule type="expression" priority="2039" aboveAverage="0" equalAverage="0" bottom="0" percent="0" rank="0" text="" dxfId="1036">
      <formula>$D$1&lt;L4</formula>
    </cfRule>
    <cfRule type="expression" priority="2040" aboveAverage="0" equalAverage="0" bottom="0" percent="0" rank="0" text="" dxfId="1037">
      <formula>$D$1&gt;L4</formula>
    </cfRule>
  </conditionalFormatting>
  <conditionalFormatting sqref="L4">
    <cfRule type="expression" priority="2041" aboveAverage="0" equalAverage="0" bottom="0" percent="0" rank="0" text="" dxfId="1038">
      <formula>$D$1&lt;L4</formula>
    </cfRule>
    <cfRule type="expression" priority="2042" aboveAverage="0" equalAverage="0" bottom="0" percent="0" rank="0" text="" dxfId="1039">
      <formula>$D$1&gt;L4</formula>
    </cfRule>
  </conditionalFormatting>
  <conditionalFormatting sqref="L4">
    <cfRule type="expression" priority="2043" aboveAverage="0" equalAverage="0" bottom="0" percent="0" rank="0" text="" dxfId="1040">
      <formula>$D$1&lt;L4</formula>
    </cfRule>
    <cfRule type="expression" priority="2044" aboveAverage="0" equalAverage="0" bottom="0" percent="0" rank="0" text="" dxfId="1041">
      <formula>$D$1&gt;L4</formula>
    </cfRule>
  </conditionalFormatting>
  <conditionalFormatting sqref="L4">
    <cfRule type="expression" priority="2045" aboveAverage="0" equalAverage="0" bottom="0" percent="0" rank="0" text="" dxfId="1042">
      <formula>$D$1&lt;L4</formula>
    </cfRule>
    <cfRule type="expression" priority="2046" aboveAverage="0" equalAverage="0" bottom="0" percent="0" rank="0" text="" dxfId="1043">
      <formula>$D$1&gt;L4</formula>
    </cfRule>
  </conditionalFormatting>
  <conditionalFormatting sqref="L4">
    <cfRule type="expression" priority="2047" aboveAverage="0" equalAverage="0" bottom="0" percent="0" rank="0" text="" dxfId="1044">
      <formula>$D$1&lt;L4</formula>
    </cfRule>
    <cfRule type="expression" priority="2048" aboveAverage="0" equalAverage="0" bottom="0" percent="0" rank="0" text="" dxfId="1045">
      <formula>$D$1&gt;L4</formula>
    </cfRule>
  </conditionalFormatting>
  <conditionalFormatting sqref="L4">
    <cfRule type="expression" priority="2049" aboveAverage="0" equalAverage="0" bottom="0" percent="0" rank="0" text="" dxfId="1046">
      <formula>$D$1&lt;L4</formula>
    </cfRule>
    <cfRule type="expression" priority="2050" aboveAverage="0" equalAverage="0" bottom="0" percent="0" rank="0" text="" dxfId="1047">
      <formula>$D$1&gt;L4</formula>
    </cfRule>
  </conditionalFormatting>
  <conditionalFormatting sqref="L4">
    <cfRule type="expression" priority="2051" aboveAverage="0" equalAverage="0" bottom="0" percent="0" rank="0" text="" dxfId="1048">
      <formula>$D$1&lt;L4</formula>
    </cfRule>
    <cfRule type="expression" priority="2052" aboveAverage="0" equalAverage="0" bottom="0" percent="0" rank="0" text="" dxfId="1049">
      <formula>$D$1&gt;L4</formula>
    </cfRule>
  </conditionalFormatting>
  <conditionalFormatting sqref="L4">
    <cfRule type="expression" priority="2053" aboveAverage="0" equalAverage="0" bottom="0" percent="0" rank="0" text="" dxfId="1050">
      <formula>$D$1&lt;L4</formula>
    </cfRule>
    <cfRule type="expression" priority="2054" aboveAverage="0" equalAverage="0" bottom="0" percent="0" rank="0" text="" dxfId="1051">
      <formula>$D$1&gt;L4</formula>
    </cfRule>
  </conditionalFormatting>
  <conditionalFormatting sqref="M5">
    <cfRule type="cellIs" priority="2055" operator="equal" aboveAverage="0" equalAverage="0" bottom="0" percent="0" rank="0" text="" dxfId="1052">
      <formula>5</formula>
    </cfRule>
    <cfRule type="cellIs" priority="2056" operator="equal" aboveAverage="0" equalAverage="0" bottom="0" percent="0" rank="0" text="" dxfId="1053">
      <formula>4</formula>
    </cfRule>
    <cfRule type="cellIs" priority="2057" operator="equal" aboveAverage="0" equalAverage="0" bottom="0" percent="0" rank="0" text="" dxfId="1054">
      <formula>3</formula>
    </cfRule>
  </conditionalFormatting>
  <conditionalFormatting sqref="M4">
    <cfRule type="expression" priority="2058" aboveAverage="0" equalAverage="0" bottom="0" percent="0" rank="0" text="" dxfId="1055">
      <formula>$D$1&lt;M4</formula>
    </cfRule>
    <cfRule type="expression" priority="2059" aboveAverage="0" equalAverage="0" bottom="0" percent="0" rank="0" text="" dxfId="1056">
      <formula>$D$1&gt;M4</formula>
    </cfRule>
  </conditionalFormatting>
  <conditionalFormatting sqref="I4">
    <cfRule type="expression" priority="2060" aboveAverage="0" equalAverage="0" bottom="0" percent="0" rank="0" text="" dxfId="1057">
      <formula>$D$1&lt;I4</formula>
    </cfRule>
    <cfRule type="expression" priority="2061" aboveAverage="0" equalAverage="0" bottom="0" percent="0" rank="0" text="" dxfId="1058">
      <formula>$D$1&gt;I4</formula>
    </cfRule>
  </conditionalFormatting>
  <conditionalFormatting sqref="I4">
    <cfRule type="expression" priority="2062" aboveAverage="0" equalAverage="0" bottom="0" percent="0" rank="0" text="" dxfId="1059">
      <formula>$D$1&lt;I4</formula>
    </cfRule>
    <cfRule type="expression" priority="2063" aboveAverage="0" equalAverage="0" bottom="0" percent="0" rank="0" text="" dxfId="1060">
      <formula>$D$1&gt;I4</formula>
    </cfRule>
  </conditionalFormatting>
  <conditionalFormatting sqref="I4">
    <cfRule type="expression" priority="2064" aboveAverage="0" equalAverage="0" bottom="0" percent="0" rank="0" text="" dxfId="1061">
      <formula>$D$1&lt;I4</formula>
    </cfRule>
    <cfRule type="expression" priority="2065" aboveAverage="0" equalAverage="0" bottom="0" percent="0" rank="0" text="" dxfId="1062">
      <formula>$D$1&gt;I4</formula>
    </cfRule>
  </conditionalFormatting>
  <conditionalFormatting sqref="I4">
    <cfRule type="expression" priority="2066" aboveAverage="0" equalAverage="0" bottom="0" percent="0" rank="0" text="" dxfId="1063">
      <formula>$D$1&lt;I4</formula>
    </cfRule>
    <cfRule type="expression" priority="2067" aboveAverage="0" equalAverage="0" bottom="0" percent="0" rank="0" text="" dxfId="1064">
      <formula>$D$1&gt;I4</formula>
    </cfRule>
  </conditionalFormatting>
  <conditionalFormatting sqref="I4">
    <cfRule type="expression" priority="2068" aboveAverage="0" equalAverage="0" bottom="0" percent="0" rank="0" text="" dxfId="1065">
      <formula>$D$1&lt;I4</formula>
    </cfRule>
    <cfRule type="expression" priority="2069" aboveAverage="0" equalAverage="0" bottom="0" percent="0" rank="0" text="" dxfId="1066">
      <formula>$D$1&gt;I4</formula>
    </cfRule>
  </conditionalFormatting>
  <conditionalFormatting sqref="I4">
    <cfRule type="expression" priority="2070" aboveAverage="0" equalAverage="0" bottom="0" percent="0" rank="0" text="" dxfId="1067">
      <formula>$D$1&lt;I4</formula>
    </cfRule>
    <cfRule type="expression" priority="2071" aboveAverage="0" equalAverage="0" bottom="0" percent="0" rank="0" text="" dxfId="1068">
      <formula>$D$1&gt;I4</formula>
    </cfRule>
  </conditionalFormatting>
  <conditionalFormatting sqref="I4">
    <cfRule type="expression" priority="2072" aboveAverage="0" equalAverage="0" bottom="0" percent="0" rank="0" text="" dxfId="1069">
      <formula>$D$1&lt;I4</formula>
    </cfRule>
    <cfRule type="expression" priority="2073" aboveAverage="0" equalAverage="0" bottom="0" percent="0" rank="0" text="" dxfId="1070">
      <formula>$D$1&gt;I4</formula>
    </cfRule>
  </conditionalFormatting>
  <conditionalFormatting sqref="I4">
    <cfRule type="expression" priority="2074" aboveAverage="0" equalAverage="0" bottom="0" percent="0" rank="0" text="" dxfId="1071">
      <formula>$D$1&lt;I4</formula>
    </cfRule>
    <cfRule type="expression" priority="2075" aboveAverage="0" equalAverage="0" bottom="0" percent="0" rank="0" text="" dxfId="1072">
      <formula>$D$1&gt;I4</formula>
    </cfRule>
  </conditionalFormatting>
  <conditionalFormatting sqref="I5">
    <cfRule type="cellIs" priority="2076" operator="equal" aboveAverage="0" equalAverage="0" bottom="0" percent="0" rank="0" text="" dxfId="1073">
      <formula>5</formula>
    </cfRule>
    <cfRule type="cellIs" priority="2077" operator="equal" aboveAverage="0" equalAverage="0" bottom="0" percent="0" rank="0" text="" dxfId="1074">
      <formula>4</formula>
    </cfRule>
    <cfRule type="cellIs" priority="2078" operator="equal" aboveAverage="0" equalAverage="0" bottom="0" percent="0" rank="0" text="" dxfId="1075">
      <formula>3</formula>
    </cfRule>
  </conditionalFormatting>
  <conditionalFormatting sqref="I4">
    <cfRule type="expression" priority="2079" aboveAverage="0" equalAverage="0" bottom="0" percent="0" rank="0" text="" dxfId="1076">
      <formula>$D$1&lt;I4</formula>
    </cfRule>
    <cfRule type="expression" priority="2080" aboveAverage="0" equalAverage="0" bottom="0" percent="0" rank="0" text="" dxfId="1077">
      <formula>$D$1&gt;I4</formula>
    </cfRule>
  </conditionalFormatting>
  <conditionalFormatting sqref="I5">
    <cfRule type="cellIs" priority="2081" operator="equal" aboveAverage="0" equalAverage="0" bottom="0" percent="0" rank="0" text="" dxfId="1078">
      <formula>5</formula>
    </cfRule>
    <cfRule type="cellIs" priority="2082" operator="equal" aboveAverage="0" equalAverage="0" bottom="0" percent="0" rank="0" text="" dxfId="1079">
      <formula>4</formula>
    </cfRule>
    <cfRule type="cellIs" priority="2083" operator="equal" aboveAverage="0" equalAverage="0" bottom="0" percent="0" rank="0" text="" dxfId="1080">
      <formula>3</formula>
    </cfRule>
  </conditionalFormatting>
  <conditionalFormatting sqref="I5">
    <cfRule type="cellIs" priority="2084" operator="equal" aboveAverage="0" equalAverage="0" bottom="0" percent="0" rank="0" text="" dxfId="1081">
      <formula>5</formula>
    </cfRule>
    <cfRule type="cellIs" priority="2085" operator="equal" aboveAverage="0" equalAverage="0" bottom="0" percent="0" rank="0" text="" dxfId="1082">
      <formula>4</formula>
    </cfRule>
    <cfRule type="cellIs" priority="2086" operator="equal" aboveAverage="0" equalAverage="0" bottom="0" percent="0" rank="0" text="" dxfId="1083">
      <formula>3</formula>
    </cfRule>
  </conditionalFormatting>
  <conditionalFormatting sqref="I4">
    <cfRule type="expression" priority="2087" aboveAverage="0" equalAverage="0" bottom="0" percent="0" rank="0" text="" dxfId="1084">
      <formula>$D$1&lt;I4</formula>
    </cfRule>
    <cfRule type="expression" priority="2088" aboveAverage="0" equalAverage="0" bottom="0" percent="0" rank="0" text="" dxfId="1085">
      <formula>$D$1&gt;I4</formula>
    </cfRule>
  </conditionalFormatting>
  <conditionalFormatting sqref="I5">
    <cfRule type="cellIs" priority="2089" operator="equal" aboveAverage="0" equalAverage="0" bottom="0" percent="0" rank="0" text="" dxfId="1086">
      <formula>5</formula>
    </cfRule>
    <cfRule type="cellIs" priority="2090" operator="equal" aboveAverage="0" equalAverage="0" bottom="0" percent="0" rank="0" text="" dxfId="1087">
      <formula>4</formula>
    </cfRule>
    <cfRule type="cellIs" priority="2091" operator="equal" aboveAverage="0" equalAverage="0" bottom="0" percent="0" rank="0" text="" dxfId="1088">
      <formula>3</formula>
    </cfRule>
  </conditionalFormatting>
  <conditionalFormatting sqref="I4">
    <cfRule type="expression" priority="2092" aboveAverage="0" equalAverage="0" bottom="0" percent="0" rank="0" text="" dxfId="1089">
      <formula>$D$1&lt;I4</formula>
    </cfRule>
    <cfRule type="expression" priority="2093" aboveAverage="0" equalAverage="0" bottom="0" percent="0" rank="0" text="" dxfId="1090">
      <formula>$D$1&gt;I4</formula>
    </cfRule>
  </conditionalFormatting>
  <conditionalFormatting sqref="I5">
    <cfRule type="cellIs" priority="2094" operator="equal" aboveAverage="0" equalAverage="0" bottom="0" percent="0" rank="0" text="" dxfId="1091">
      <formula>5</formula>
    </cfRule>
    <cfRule type="cellIs" priority="2095" operator="equal" aboveAverage="0" equalAverage="0" bottom="0" percent="0" rank="0" text="" dxfId="1092">
      <formula>4</formula>
    </cfRule>
    <cfRule type="cellIs" priority="2096" operator="equal" aboveAverage="0" equalAverage="0" bottom="0" percent="0" rank="0" text="" dxfId="1093">
      <formula>3</formula>
    </cfRule>
  </conditionalFormatting>
  <conditionalFormatting sqref="I4">
    <cfRule type="expression" priority="2097" aboveAverage="0" equalAverage="0" bottom="0" percent="0" rank="0" text="" dxfId="1094">
      <formula>$D$1&lt;I4</formula>
    </cfRule>
    <cfRule type="expression" priority="2098" aboveAverage="0" equalAverage="0" bottom="0" percent="0" rank="0" text="" dxfId="1095">
      <formula>$D$1&gt;I4</formula>
    </cfRule>
  </conditionalFormatting>
  <conditionalFormatting sqref="I4">
    <cfRule type="expression" priority="2099" aboveAverage="0" equalAverage="0" bottom="0" percent="0" rank="0" text="" dxfId="1096">
      <formula>$D$1&lt;I4</formula>
    </cfRule>
    <cfRule type="expression" priority="2100" aboveAverage="0" equalAverage="0" bottom="0" percent="0" rank="0" text="" dxfId="1097">
      <formula>$D$1&gt;I4</formula>
    </cfRule>
  </conditionalFormatting>
  <conditionalFormatting sqref="I4">
    <cfRule type="expression" priority="2101" aboveAverage="0" equalAverage="0" bottom="0" percent="0" rank="0" text="" dxfId="1098">
      <formula>$D$1&lt;I4</formula>
    </cfRule>
    <cfRule type="expression" priority="2102" aboveAverage="0" equalAverage="0" bottom="0" percent="0" rank="0" text="" dxfId="1099">
      <formula>$D$1&gt;I4</formula>
    </cfRule>
  </conditionalFormatting>
  <conditionalFormatting sqref="I4">
    <cfRule type="expression" priority="2103" aboveAverage="0" equalAverage="0" bottom="0" percent="0" rank="0" text="" dxfId="1100">
      <formula>$D$1&lt;I4</formula>
    </cfRule>
    <cfRule type="expression" priority="2104" aboveAverage="0" equalAverage="0" bottom="0" percent="0" rank="0" text="" dxfId="1101">
      <formula>$D$1&gt;I4</formula>
    </cfRule>
  </conditionalFormatting>
  <conditionalFormatting sqref="I5">
    <cfRule type="cellIs" priority="2105" operator="equal" aboveAverage="0" equalAverage="0" bottom="0" percent="0" rank="0" text="" dxfId="1102">
      <formula>5</formula>
    </cfRule>
    <cfRule type="cellIs" priority="2106" operator="equal" aboveAverage="0" equalAverage="0" bottom="0" percent="0" rank="0" text="" dxfId="1103">
      <formula>4</formula>
    </cfRule>
    <cfRule type="cellIs" priority="2107" operator="equal" aboveAverage="0" equalAverage="0" bottom="0" percent="0" rank="0" text="" dxfId="1104">
      <formula>3</formula>
    </cfRule>
  </conditionalFormatting>
  <conditionalFormatting sqref="I4">
    <cfRule type="expression" priority="2108" aboveAverage="0" equalAverage="0" bottom="0" percent="0" rank="0" text="" dxfId="1105">
      <formula>$D$1&lt;I4</formula>
    </cfRule>
    <cfRule type="expression" priority="2109" aboveAverage="0" equalAverage="0" bottom="0" percent="0" rank="0" text="" dxfId="1106">
      <formula>$D$1&gt;I4</formula>
    </cfRule>
  </conditionalFormatting>
  <conditionalFormatting sqref="I4">
    <cfRule type="expression" priority="2110" aboveAverage="0" equalAverage="0" bottom="0" percent="0" rank="0" text="" dxfId="1107">
      <formula>$D$1&lt;I4</formula>
    </cfRule>
    <cfRule type="expression" priority="2111" aboveAverage="0" equalAverage="0" bottom="0" percent="0" rank="0" text="" dxfId="1108">
      <formula>$D$1&gt;I4</formula>
    </cfRule>
  </conditionalFormatting>
  <conditionalFormatting sqref="I4">
    <cfRule type="expression" priority="2112" aboveAverage="0" equalAverage="0" bottom="0" percent="0" rank="0" text="" dxfId="1109">
      <formula>$D$1&lt;I4</formula>
    </cfRule>
    <cfRule type="expression" priority="2113" aboveAverage="0" equalAverage="0" bottom="0" percent="0" rank="0" text="" dxfId="1110">
      <formula>$D$1&gt;I4</formula>
    </cfRule>
  </conditionalFormatting>
  <conditionalFormatting sqref="I4">
    <cfRule type="expression" priority="2114" aboveAverage="0" equalAverage="0" bottom="0" percent="0" rank="0" text="" dxfId="1111">
      <formula>$D$1&lt;I4</formula>
    </cfRule>
    <cfRule type="expression" priority="2115" aboveAverage="0" equalAverage="0" bottom="0" percent="0" rank="0" text="" dxfId="1112">
      <formula>$D$1&gt;I4</formula>
    </cfRule>
  </conditionalFormatting>
  <conditionalFormatting sqref="I4">
    <cfRule type="expression" priority="2116" aboveAverage="0" equalAverage="0" bottom="0" percent="0" rank="0" text="" dxfId="1113">
      <formula>$D$1&lt;I4</formula>
    </cfRule>
    <cfRule type="expression" priority="2117" aboveAverage="0" equalAverage="0" bottom="0" percent="0" rank="0" text="" dxfId="1114">
      <formula>$D$1&gt;I4</formula>
    </cfRule>
  </conditionalFormatting>
  <conditionalFormatting sqref="I4">
    <cfRule type="expression" priority="2118" aboveAverage="0" equalAverage="0" bottom="0" percent="0" rank="0" text="" dxfId="1115">
      <formula>$D$1&lt;I4</formula>
    </cfRule>
    <cfRule type="expression" priority="2119" aboveAverage="0" equalAverage="0" bottom="0" percent="0" rank="0" text="" dxfId="1116">
      <formula>$D$1&gt;I4</formula>
    </cfRule>
  </conditionalFormatting>
  <conditionalFormatting sqref="I4">
    <cfRule type="expression" priority="2120" aboveAverage="0" equalAverage="0" bottom="0" percent="0" rank="0" text="" dxfId="1117">
      <formula>$D$1&lt;I4</formula>
    </cfRule>
    <cfRule type="expression" priority="2121" aboveAverage="0" equalAverage="0" bottom="0" percent="0" rank="0" text="" dxfId="1118">
      <formula>$D$1&gt;I4</formula>
    </cfRule>
  </conditionalFormatting>
  <conditionalFormatting sqref="I4">
    <cfRule type="expression" priority="2122" aboveAverage="0" equalAverage="0" bottom="0" percent="0" rank="0" text="" dxfId="1119">
      <formula>$D$1&lt;I4</formula>
    </cfRule>
    <cfRule type="expression" priority="2123" aboveAverage="0" equalAverage="0" bottom="0" percent="0" rank="0" text="" dxfId="1120">
      <formula>$D$1&gt;I4</formula>
    </cfRule>
  </conditionalFormatting>
  <conditionalFormatting sqref="I4">
    <cfRule type="expression" priority="2124" aboveAverage="0" equalAverage="0" bottom="0" percent="0" rank="0" text="" dxfId="1121">
      <formula>$D$1&lt;I4</formula>
    </cfRule>
    <cfRule type="expression" priority="2125" aboveAverage="0" equalAverage="0" bottom="0" percent="0" rank="0" text="" dxfId="1122">
      <formula>$D$1&gt;I4</formula>
    </cfRule>
  </conditionalFormatting>
  <conditionalFormatting sqref="I4">
    <cfRule type="expression" priority="2126" aboveAverage="0" equalAverage="0" bottom="0" percent="0" rank="0" text="" dxfId="1123">
      <formula>$D$1&lt;I4</formula>
    </cfRule>
    <cfRule type="expression" priority="2127" aboveAverage="0" equalAverage="0" bottom="0" percent="0" rank="0" text="" dxfId="1124">
      <formula>$D$1&gt;I4</formula>
    </cfRule>
  </conditionalFormatting>
  <conditionalFormatting sqref="I4">
    <cfRule type="expression" priority="2128" aboveAverage="0" equalAverage="0" bottom="0" percent="0" rank="0" text="" dxfId="1125">
      <formula>$D$1&lt;I4</formula>
    </cfRule>
    <cfRule type="expression" priority="2129" aboveAverage="0" equalAverage="0" bottom="0" percent="0" rank="0" text="" dxfId="1126">
      <formula>$D$1&gt;I4</formula>
    </cfRule>
  </conditionalFormatting>
  <conditionalFormatting sqref="H4">
    <cfRule type="expression" priority="2130" aboveAverage="0" equalAverage="0" bottom="0" percent="0" rank="0" text="" dxfId="1127">
      <formula>$D$1&lt;H4</formula>
    </cfRule>
    <cfRule type="expression" priority="2131" aboveAverage="0" equalAverage="0" bottom="0" percent="0" rank="0" text="" dxfId="1128">
      <formula>$D$1&gt;H4</formula>
    </cfRule>
  </conditionalFormatting>
  <conditionalFormatting sqref="H4">
    <cfRule type="expression" priority="2132" aboveAverage="0" equalAverage="0" bottom="0" percent="0" rank="0" text="" dxfId="1129">
      <formula>$D$1&lt;H4</formula>
    </cfRule>
    <cfRule type="expression" priority="2133" aboveAverage="0" equalAverage="0" bottom="0" percent="0" rank="0" text="" dxfId="1130">
      <formula>$D$1&gt;H4</formula>
    </cfRule>
  </conditionalFormatting>
  <conditionalFormatting sqref="H5">
    <cfRule type="cellIs" priority="2134" operator="equal" aboveAverage="0" equalAverage="0" bottom="0" percent="0" rank="0" text="" dxfId="1131">
      <formula>5</formula>
    </cfRule>
    <cfRule type="cellIs" priority="2135" operator="equal" aboveAverage="0" equalAverage="0" bottom="0" percent="0" rank="0" text="" dxfId="1132">
      <formula>4</formula>
    </cfRule>
    <cfRule type="cellIs" priority="2136" operator="equal" aboveAverage="0" equalAverage="0" bottom="0" percent="0" rank="0" text="" dxfId="1133">
      <formula>3</formula>
    </cfRule>
  </conditionalFormatting>
  <conditionalFormatting sqref="H4">
    <cfRule type="expression" priority="2137" aboveAverage="0" equalAverage="0" bottom="0" percent="0" rank="0" text="" dxfId="1134">
      <formula>$D$1&lt;H4</formula>
    </cfRule>
    <cfRule type="expression" priority="2138" aboveAverage="0" equalAverage="0" bottom="0" percent="0" rank="0" text="" dxfId="1135">
      <formula>$D$1&gt;H4</formula>
    </cfRule>
  </conditionalFormatting>
  <conditionalFormatting sqref="H4">
    <cfRule type="expression" priority="2139" aboveAverage="0" equalAverage="0" bottom="0" percent="0" rank="0" text="" dxfId="1136">
      <formula>$D$1&lt;H4</formula>
    </cfRule>
    <cfRule type="expression" priority="2140" aboveAverage="0" equalAverage="0" bottom="0" percent="0" rank="0" text="" dxfId="1137">
      <formula>$D$1&gt;H4</formula>
    </cfRule>
  </conditionalFormatting>
  <conditionalFormatting sqref="H4">
    <cfRule type="expression" priority="2141" aboveAverage="0" equalAverage="0" bottom="0" percent="0" rank="0" text="" dxfId="1138">
      <formula>$D$1&lt;H4</formula>
    </cfRule>
    <cfRule type="expression" priority="2142" aboveAverage="0" equalAverage="0" bottom="0" percent="0" rank="0" text="" dxfId="1139">
      <formula>$D$1&gt;H4</formula>
    </cfRule>
  </conditionalFormatting>
  <conditionalFormatting sqref="H4">
    <cfRule type="expression" priority="2143" aboveAverage="0" equalAverage="0" bottom="0" percent="0" rank="0" text="" dxfId="1140">
      <formula>$D$1&lt;H4</formula>
    </cfRule>
    <cfRule type="expression" priority="2144" aboveAverage="0" equalAverage="0" bottom="0" percent="0" rank="0" text="" dxfId="1141">
      <formula>$D$1&gt;H4</formula>
    </cfRule>
  </conditionalFormatting>
  <conditionalFormatting sqref="H5">
    <cfRule type="cellIs" priority="2145" operator="equal" aboveAverage="0" equalAverage="0" bottom="0" percent="0" rank="0" text="" dxfId="1142">
      <formula>5</formula>
    </cfRule>
    <cfRule type="cellIs" priority="2146" operator="equal" aboveAverage="0" equalAverage="0" bottom="0" percent="0" rank="0" text="" dxfId="1143">
      <formula>4</formula>
    </cfRule>
    <cfRule type="cellIs" priority="2147" operator="equal" aboveAverage="0" equalAverage="0" bottom="0" percent="0" rank="0" text="" dxfId="1144">
      <formula>3</formula>
    </cfRule>
  </conditionalFormatting>
  <conditionalFormatting sqref="H4">
    <cfRule type="expression" priority="2148" aboveAverage="0" equalAverage="0" bottom="0" percent="0" rank="0" text="" dxfId="1145">
      <formula>$D$1&lt;H4</formula>
    </cfRule>
    <cfRule type="expression" priority="2149" aboveAverage="0" equalAverage="0" bottom="0" percent="0" rank="0" text="" dxfId="1146">
      <formula>$D$1&gt;H4</formula>
    </cfRule>
  </conditionalFormatting>
  <conditionalFormatting sqref="H4">
    <cfRule type="expression" priority="2150" aboveAverage="0" equalAverage="0" bottom="0" percent="0" rank="0" text="" dxfId="1147">
      <formula>$D$1&lt;H4</formula>
    </cfRule>
    <cfRule type="expression" priority="2151" aboveAverage="0" equalAverage="0" bottom="0" percent="0" rank="0" text="" dxfId="1148">
      <formula>$D$1&gt;H4</formula>
    </cfRule>
  </conditionalFormatting>
  <conditionalFormatting sqref="H4">
    <cfRule type="expression" priority="2152" aboveAverage="0" equalAverage="0" bottom="0" percent="0" rank="0" text="" dxfId="1149">
      <formula>$D$1&lt;H4</formula>
    </cfRule>
    <cfRule type="expression" priority="2153" aboveAverage="0" equalAverage="0" bottom="0" percent="0" rank="0" text="" dxfId="1150">
      <formula>$D$1&gt;H4</formula>
    </cfRule>
  </conditionalFormatting>
  <conditionalFormatting sqref="H4">
    <cfRule type="expression" priority="2154" aboveAverage="0" equalAverage="0" bottom="0" percent="0" rank="0" text="" dxfId="1151">
      <formula>$D$1&lt;H4</formula>
    </cfRule>
    <cfRule type="expression" priority="2155" aboveAverage="0" equalAverage="0" bottom="0" percent="0" rank="0" text="" dxfId="1152">
      <formula>$D$1&gt;H4</formula>
    </cfRule>
  </conditionalFormatting>
  <conditionalFormatting sqref="H4">
    <cfRule type="expression" priority="2156" aboveAverage="0" equalAverage="0" bottom="0" percent="0" rank="0" text="" dxfId="1153">
      <formula>$D$1&lt;H4</formula>
    </cfRule>
    <cfRule type="expression" priority="2157" aboveAverage="0" equalAverage="0" bottom="0" percent="0" rank="0" text="" dxfId="1154">
      <formula>$D$1&gt;H4</formula>
    </cfRule>
  </conditionalFormatting>
  <conditionalFormatting sqref="H4">
    <cfRule type="expression" priority="2158" aboveAverage="0" equalAverage="0" bottom="0" percent="0" rank="0" text="" dxfId="1155">
      <formula>$D$1&lt;H4</formula>
    </cfRule>
    <cfRule type="expression" priority="2159" aboveAverage="0" equalAverage="0" bottom="0" percent="0" rank="0" text="" dxfId="1156">
      <formula>$D$1&gt;H4</formula>
    </cfRule>
  </conditionalFormatting>
  <conditionalFormatting sqref="H4">
    <cfRule type="expression" priority="2160" aboveAverage="0" equalAverage="0" bottom="0" percent="0" rank="0" text="" dxfId="1157">
      <formula>$D$1&lt;H4</formula>
    </cfRule>
    <cfRule type="expression" priority="2161" aboveAverage="0" equalAverage="0" bottom="0" percent="0" rank="0" text="" dxfId="1158">
      <formula>$D$1&gt;H4</formula>
    </cfRule>
  </conditionalFormatting>
  <conditionalFormatting sqref="H4">
    <cfRule type="expression" priority="2162" aboveAverage="0" equalAverage="0" bottom="0" percent="0" rank="0" text="" dxfId="1159">
      <formula>$D$1&lt;H4</formula>
    </cfRule>
    <cfRule type="expression" priority="2163" aboveAverage="0" equalAverage="0" bottom="0" percent="0" rank="0" text="" dxfId="1160">
      <formula>$D$1&gt;H4</formula>
    </cfRule>
  </conditionalFormatting>
  <conditionalFormatting sqref="H4">
    <cfRule type="expression" priority="2164" aboveAverage="0" equalAverage="0" bottom="0" percent="0" rank="0" text="" dxfId="1161">
      <formula>$D$1&lt;H4</formula>
    </cfRule>
    <cfRule type="expression" priority="2165" aboveAverage="0" equalAverage="0" bottom="0" percent="0" rank="0" text="" dxfId="1162">
      <formula>$D$1&gt;H4</formula>
    </cfRule>
  </conditionalFormatting>
  <conditionalFormatting sqref="H4">
    <cfRule type="expression" priority="2166" aboveAverage="0" equalAverage="0" bottom="0" percent="0" rank="0" text="" dxfId="1163">
      <formula>$D$1&lt;H4</formula>
    </cfRule>
    <cfRule type="expression" priority="2167" aboveAverage="0" equalAverage="0" bottom="0" percent="0" rank="0" text="" dxfId="1164">
      <formula>$D$1&gt;H4</formula>
    </cfRule>
  </conditionalFormatting>
  <conditionalFormatting sqref="H4">
    <cfRule type="expression" priority="2168" aboveAverage="0" equalAverage="0" bottom="0" percent="0" rank="0" text="" dxfId="1165">
      <formula>$D$1&lt;H4</formula>
    </cfRule>
    <cfRule type="expression" priority="2169" aboveAverage="0" equalAverage="0" bottom="0" percent="0" rank="0" text="" dxfId="1166">
      <formula>$D$1&gt;H4</formula>
    </cfRule>
  </conditionalFormatting>
  <conditionalFormatting sqref="H4">
    <cfRule type="expression" priority="2170" aboveAverage="0" equalAverage="0" bottom="0" percent="0" rank="0" text="" dxfId="1167">
      <formula>$D$1&lt;H4</formula>
    </cfRule>
    <cfRule type="expression" priority="2171" aboveAverage="0" equalAverage="0" bottom="0" percent="0" rank="0" text="" dxfId="1168">
      <formula>$D$1&gt;H4</formula>
    </cfRule>
  </conditionalFormatting>
  <conditionalFormatting sqref="I5">
    <cfRule type="cellIs" priority="2172" operator="equal" aboveAverage="0" equalAverage="0" bottom="0" percent="0" rank="0" text="" dxfId="1169">
      <formula>5</formula>
    </cfRule>
    <cfRule type="cellIs" priority="2173" operator="equal" aboveAverage="0" equalAverage="0" bottom="0" percent="0" rank="0" text="" dxfId="1170">
      <formula>4</formula>
    </cfRule>
    <cfRule type="cellIs" priority="2174" operator="equal" aboveAverage="0" equalAverage="0" bottom="0" percent="0" rank="0" text="" dxfId="1171">
      <formula>3</formula>
    </cfRule>
  </conditionalFormatting>
  <conditionalFormatting sqref="J4">
    <cfRule type="expression" priority="2175" aboveAverage="0" equalAverage="0" bottom="0" percent="0" rank="0" text="" dxfId="1172">
      <formula>$D$1&lt;J4</formula>
    </cfRule>
    <cfRule type="expression" priority="2176" aboveAverage="0" equalAverage="0" bottom="0" percent="0" rank="0" text="" dxfId="1173">
      <formula>$D$1&gt;J4</formula>
    </cfRule>
  </conditionalFormatting>
  <conditionalFormatting sqref="J4">
    <cfRule type="expression" priority="2177" aboveAverage="0" equalAverage="0" bottom="0" percent="0" rank="0" text="" dxfId="1174">
      <formula>$D$1&lt;J4</formula>
    </cfRule>
    <cfRule type="expression" priority="2178" aboveAverage="0" equalAverage="0" bottom="0" percent="0" rank="0" text="" dxfId="1175">
      <formula>$D$1&gt;J4</formula>
    </cfRule>
  </conditionalFormatting>
  <conditionalFormatting sqref="J4">
    <cfRule type="expression" priority="2179" aboveAverage="0" equalAverage="0" bottom="0" percent="0" rank="0" text="" dxfId="1176">
      <formula>$D$1&lt;J4</formula>
    </cfRule>
    <cfRule type="expression" priority="2180" aboveAverage="0" equalAverage="0" bottom="0" percent="0" rank="0" text="" dxfId="1177">
      <formula>$D$1&gt;J4</formula>
    </cfRule>
  </conditionalFormatting>
  <conditionalFormatting sqref="J5">
    <cfRule type="cellIs" priority="2181" operator="equal" aboveAverage="0" equalAverage="0" bottom="0" percent="0" rank="0" text="" dxfId="1178">
      <formula>5</formula>
    </cfRule>
    <cfRule type="cellIs" priority="2182" operator="equal" aboveAverage="0" equalAverage="0" bottom="0" percent="0" rank="0" text="" dxfId="1179">
      <formula>4</formula>
    </cfRule>
    <cfRule type="cellIs" priority="2183" operator="equal" aboveAverage="0" equalAverage="0" bottom="0" percent="0" rank="0" text="" dxfId="1180">
      <formula>3</formula>
    </cfRule>
  </conditionalFormatting>
  <conditionalFormatting sqref="J4">
    <cfRule type="expression" priority="2184" aboveAverage="0" equalAverage="0" bottom="0" percent="0" rank="0" text="" dxfId="1181">
      <formula>$D$1&lt;J4</formula>
    </cfRule>
    <cfRule type="expression" priority="2185" aboveAverage="0" equalAverage="0" bottom="0" percent="0" rank="0" text="" dxfId="1182">
      <formula>$D$1&gt;J4</formula>
    </cfRule>
  </conditionalFormatting>
  <conditionalFormatting sqref="J4">
    <cfRule type="expression" priority="2186" aboveAverage="0" equalAverage="0" bottom="0" percent="0" rank="0" text="" dxfId="1183">
      <formula>$D$1&lt;J4</formula>
    </cfRule>
    <cfRule type="expression" priority="2187" aboveAverage="0" equalAverage="0" bottom="0" percent="0" rank="0" text="" dxfId="1184">
      <formula>$D$1&gt;J4</formula>
    </cfRule>
  </conditionalFormatting>
  <conditionalFormatting sqref="J4">
    <cfRule type="expression" priority="2188" aboveAverage="0" equalAverage="0" bottom="0" percent="0" rank="0" text="" dxfId="1185">
      <formula>$D$1&lt;J4</formula>
    </cfRule>
    <cfRule type="expression" priority="2189" aboveAverage="0" equalAverage="0" bottom="0" percent="0" rank="0" text="" dxfId="1186">
      <formula>$D$1&gt;J4</formula>
    </cfRule>
  </conditionalFormatting>
  <conditionalFormatting sqref="J4">
    <cfRule type="expression" priority="2190" aboveAverage="0" equalAverage="0" bottom="0" percent="0" rank="0" text="" dxfId="1187">
      <formula>$D$1&lt;J4</formula>
    </cfRule>
    <cfRule type="expression" priority="2191" aboveAverage="0" equalAverage="0" bottom="0" percent="0" rank="0" text="" dxfId="1188">
      <formula>$D$1&gt;J4</formula>
    </cfRule>
  </conditionalFormatting>
  <conditionalFormatting sqref="J4">
    <cfRule type="expression" priority="2192" aboveAverage="0" equalAverage="0" bottom="0" percent="0" rank="0" text="" dxfId="1189">
      <formula>$D$1&lt;J4</formula>
    </cfRule>
    <cfRule type="expression" priority="2193" aboveAverage="0" equalAverage="0" bottom="0" percent="0" rank="0" text="" dxfId="1190">
      <formula>$D$1&gt;J4</formula>
    </cfRule>
  </conditionalFormatting>
  <conditionalFormatting sqref="J5">
    <cfRule type="cellIs" priority="2194" operator="equal" aboveAverage="0" equalAverage="0" bottom="0" percent="0" rank="0" text="" dxfId="1191">
      <formula>5</formula>
    </cfRule>
    <cfRule type="cellIs" priority="2195" operator="equal" aboveAverage="0" equalAverage="0" bottom="0" percent="0" rank="0" text="" dxfId="1192">
      <formula>4</formula>
    </cfRule>
    <cfRule type="cellIs" priority="2196" operator="equal" aboveAverage="0" equalAverage="0" bottom="0" percent="0" rank="0" text="" dxfId="1193">
      <formula>3</formula>
    </cfRule>
  </conditionalFormatting>
  <conditionalFormatting sqref="J4">
    <cfRule type="expression" priority="2197" aboveAverage="0" equalAverage="0" bottom="0" percent="0" rank="0" text="" dxfId="1194">
      <formula>$D$1&lt;J4</formula>
    </cfRule>
    <cfRule type="expression" priority="2198" aboveAverage="0" equalAverage="0" bottom="0" percent="0" rank="0" text="" dxfId="1195">
      <formula>$D$1&gt;J4</formula>
    </cfRule>
  </conditionalFormatting>
  <conditionalFormatting sqref="J5">
    <cfRule type="cellIs" priority="2199" operator="equal" aboveAverage="0" equalAverage="0" bottom="0" percent="0" rank="0" text="" dxfId="1196">
      <formula>5</formula>
    </cfRule>
    <cfRule type="cellIs" priority="2200" operator="equal" aboveAverage="0" equalAverage="0" bottom="0" percent="0" rank="0" text="" dxfId="1197">
      <formula>4</formula>
    </cfRule>
    <cfRule type="cellIs" priority="2201" operator="equal" aboveAverage="0" equalAverage="0" bottom="0" percent="0" rank="0" text="" dxfId="1198">
      <formula>3</formula>
    </cfRule>
  </conditionalFormatting>
  <conditionalFormatting sqref="J4">
    <cfRule type="expression" priority="2202" aboveAverage="0" equalAverage="0" bottom="0" percent="0" rank="0" text="" dxfId="1199">
      <formula>$D$1&lt;J4</formula>
    </cfRule>
    <cfRule type="expression" priority="2203" aboveAverage="0" equalAverage="0" bottom="0" percent="0" rank="0" text="" dxfId="1200">
      <formula>$D$1&gt;J4</formula>
    </cfRule>
  </conditionalFormatting>
  <conditionalFormatting sqref="J5">
    <cfRule type="cellIs" priority="2204" operator="equal" aboveAverage="0" equalAverage="0" bottom="0" percent="0" rank="0" text="" dxfId="1201">
      <formula>5</formula>
    </cfRule>
    <cfRule type="cellIs" priority="2205" operator="equal" aboveAverage="0" equalAverage="0" bottom="0" percent="0" rank="0" text="" dxfId="1202">
      <formula>4</formula>
    </cfRule>
    <cfRule type="cellIs" priority="2206" operator="equal" aboveAverage="0" equalAverage="0" bottom="0" percent="0" rank="0" text="" dxfId="1203">
      <formula>3</formula>
    </cfRule>
  </conditionalFormatting>
  <conditionalFormatting sqref="J4">
    <cfRule type="expression" priority="2207" aboveAverage="0" equalAverage="0" bottom="0" percent="0" rank="0" text="" dxfId="1204">
      <formula>$D$1&lt;J4</formula>
    </cfRule>
    <cfRule type="expression" priority="2208" aboveAverage="0" equalAverage="0" bottom="0" percent="0" rank="0" text="" dxfId="1205">
      <formula>$D$1&gt;J4</formula>
    </cfRule>
  </conditionalFormatting>
  <conditionalFormatting sqref="J4">
    <cfRule type="expression" priority="2209" aboveAverage="0" equalAverage="0" bottom="0" percent="0" rank="0" text="" dxfId="1206">
      <formula>$D$1&lt;J4</formula>
    </cfRule>
    <cfRule type="expression" priority="2210" aboveAverage="0" equalAverage="0" bottom="0" percent="0" rank="0" text="" dxfId="1207">
      <formula>$D$1&gt;J4</formula>
    </cfRule>
  </conditionalFormatting>
  <conditionalFormatting sqref="J4">
    <cfRule type="expression" priority="2211" aboveAverage="0" equalAverage="0" bottom="0" percent="0" rank="0" text="" dxfId="1208">
      <formula>$D$1&lt;J4</formula>
    </cfRule>
    <cfRule type="expression" priority="2212" aboveAverage="0" equalAverage="0" bottom="0" percent="0" rank="0" text="" dxfId="1209">
      <formula>$D$1&gt;J4</formula>
    </cfRule>
  </conditionalFormatting>
  <conditionalFormatting sqref="J4">
    <cfRule type="expression" priority="2213" aboveAverage="0" equalAverage="0" bottom="0" percent="0" rank="0" text="" dxfId="1210">
      <formula>$D$1&lt;J4</formula>
    </cfRule>
    <cfRule type="expression" priority="2214" aboveAverage="0" equalAverage="0" bottom="0" percent="0" rank="0" text="" dxfId="1211">
      <formula>$D$1&gt;J4</formula>
    </cfRule>
  </conditionalFormatting>
  <conditionalFormatting sqref="J4">
    <cfRule type="expression" priority="2215" aboveAverage="0" equalAverage="0" bottom="0" percent="0" rank="0" text="" dxfId="1212">
      <formula>$D$1&lt;J4</formula>
    </cfRule>
    <cfRule type="expression" priority="2216" aboveAverage="0" equalAverage="0" bottom="0" percent="0" rank="0" text="" dxfId="1213">
      <formula>$D$1&gt;J4</formula>
    </cfRule>
  </conditionalFormatting>
  <conditionalFormatting sqref="J4">
    <cfRule type="expression" priority="2217" aboveAverage="0" equalAverage="0" bottom="0" percent="0" rank="0" text="" dxfId="1214">
      <formula>$D$1&lt;J4</formula>
    </cfRule>
    <cfRule type="expression" priority="2218" aboveAverage="0" equalAverage="0" bottom="0" percent="0" rank="0" text="" dxfId="1215">
      <formula>$D$1&gt;J4</formula>
    </cfRule>
  </conditionalFormatting>
  <conditionalFormatting sqref="J4">
    <cfRule type="expression" priority="2219" aboveAverage="0" equalAverage="0" bottom="0" percent="0" rank="0" text="" dxfId="1216">
      <formula>$D$1&lt;J4</formula>
    </cfRule>
    <cfRule type="expression" priority="2220" aboveAverage="0" equalAverage="0" bottom="0" percent="0" rank="0" text="" dxfId="1217">
      <formula>$D$1&gt;J4</formula>
    </cfRule>
  </conditionalFormatting>
  <conditionalFormatting sqref="J4">
    <cfRule type="expression" priority="2221" aboveAverage="0" equalAverage="0" bottom="0" percent="0" rank="0" text="" dxfId="1218">
      <formula>$D$1&lt;J4</formula>
    </cfRule>
    <cfRule type="expression" priority="2222" aboveAverage="0" equalAverage="0" bottom="0" percent="0" rank="0" text="" dxfId="1219">
      <formula>$D$1&gt;J4</formula>
    </cfRule>
  </conditionalFormatting>
  <conditionalFormatting sqref="J4">
    <cfRule type="expression" priority="2223" aboveAverage="0" equalAverage="0" bottom="0" percent="0" rank="0" text="" dxfId="1220">
      <formula>$D$1&lt;J4</formula>
    </cfRule>
    <cfRule type="expression" priority="2224" aboveAverage="0" equalAverage="0" bottom="0" percent="0" rank="0" text="" dxfId="1221">
      <formula>$D$1&gt;J4</formula>
    </cfRule>
  </conditionalFormatting>
  <conditionalFormatting sqref="J4">
    <cfRule type="expression" priority="2225" aboveAverage="0" equalAverage="0" bottom="0" percent="0" rank="0" text="" dxfId="1222">
      <formula>$D$1&lt;J4</formula>
    </cfRule>
    <cfRule type="expression" priority="2226" aboveAverage="0" equalAverage="0" bottom="0" percent="0" rank="0" text="" dxfId="1223">
      <formula>$D$1&gt;J4</formula>
    </cfRule>
  </conditionalFormatting>
  <conditionalFormatting sqref="J4">
    <cfRule type="expression" priority="2227" aboveAverage="0" equalAverage="0" bottom="0" percent="0" rank="0" text="" dxfId="1224">
      <formula>$D$1&lt;J4</formula>
    </cfRule>
    <cfRule type="expression" priority="2228" aboveAverage="0" equalAverage="0" bottom="0" percent="0" rank="0" text="" dxfId="1225">
      <formula>$D$1&gt;J4</formula>
    </cfRule>
  </conditionalFormatting>
  <conditionalFormatting sqref="J4">
    <cfRule type="expression" priority="2229" aboveAverage="0" equalAverage="0" bottom="0" percent="0" rank="0" text="" dxfId="1226">
      <formula>$D$1&lt;J4</formula>
    </cfRule>
    <cfRule type="expression" priority="2230" aboveAverage="0" equalAverage="0" bottom="0" percent="0" rank="0" text="" dxfId="1227">
      <formula>$D$1&gt;J4</formula>
    </cfRule>
  </conditionalFormatting>
  <conditionalFormatting sqref="J4">
    <cfRule type="expression" priority="2231" aboveAverage="0" equalAverage="0" bottom="0" percent="0" rank="0" text="" dxfId="1228">
      <formula>$D$1&lt;J4</formula>
    </cfRule>
    <cfRule type="expression" priority="2232" aboveAverage="0" equalAverage="0" bottom="0" percent="0" rank="0" text="" dxfId="1229">
      <formula>$D$1&gt;J4</formula>
    </cfRule>
  </conditionalFormatting>
  <conditionalFormatting sqref="J4">
    <cfRule type="expression" priority="2233" aboveAverage="0" equalAverage="0" bottom="0" percent="0" rank="0" text="" dxfId="1230">
      <formula>$D$1&lt;J4</formula>
    </cfRule>
    <cfRule type="expression" priority="2234" aboveAverage="0" equalAverage="0" bottom="0" percent="0" rank="0" text="" dxfId="1231">
      <formula>$D$1&gt;J4</formula>
    </cfRule>
  </conditionalFormatting>
  <conditionalFormatting sqref="J4">
    <cfRule type="expression" priority="2235" aboveAverage="0" equalAverage="0" bottom="0" percent="0" rank="0" text="" dxfId="1232">
      <formula>$D$1&lt;J4</formula>
    </cfRule>
    <cfRule type="expression" priority="2236" aboveAverage="0" equalAverage="0" bottom="0" percent="0" rank="0" text="" dxfId="1233">
      <formula>$D$1&gt;J4</formula>
    </cfRule>
  </conditionalFormatting>
  <conditionalFormatting sqref="I4">
    <cfRule type="expression" priority="2237" aboveAverage="0" equalAverage="0" bottom="0" percent="0" rank="0" text="" dxfId="1234">
      <formula>$D$1&lt;I4</formula>
    </cfRule>
    <cfRule type="expression" priority="2238" aboveAverage="0" equalAverage="0" bottom="0" percent="0" rank="0" text="" dxfId="1235">
      <formula>$D$1&gt;I4</formula>
    </cfRule>
  </conditionalFormatting>
  <conditionalFormatting sqref="I4">
    <cfRule type="expression" priority="2239" aboveAverage="0" equalAverage="0" bottom="0" percent="0" rank="0" text="" dxfId="1236">
      <formula>$D$1&lt;I4</formula>
    </cfRule>
    <cfRule type="expression" priority="2240" aboveAverage="0" equalAverage="0" bottom="0" percent="0" rank="0" text="" dxfId="1237">
      <formula>$D$1&gt;I4</formula>
    </cfRule>
  </conditionalFormatting>
  <conditionalFormatting sqref="I4">
    <cfRule type="expression" priority="2241" aboveAverage="0" equalAverage="0" bottom="0" percent="0" rank="0" text="" dxfId="1238">
      <formula>$D$1&lt;I4</formula>
    </cfRule>
    <cfRule type="expression" priority="2242" aboveAverage="0" equalAverage="0" bottom="0" percent="0" rank="0" text="" dxfId="1239">
      <formula>$D$1&gt;I4</formula>
    </cfRule>
  </conditionalFormatting>
  <conditionalFormatting sqref="I5">
    <cfRule type="cellIs" priority="2243" operator="equal" aboveAverage="0" equalAverage="0" bottom="0" percent="0" rank="0" text="" dxfId="1240">
      <formula>5</formula>
    </cfRule>
    <cfRule type="cellIs" priority="2244" operator="equal" aboveAverage="0" equalAverage="0" bottom="0" percent="0" rank="0" text="" dxfId="1241">
      <formula>4</formula>
    </cfRule>
    <cfRule type="cellIs" priority="2245" operator="equal" aboveAverage="0" equalAverage="0" bottom="0" percent="0" rank="0" text="" dxfId="1242">
      <formula>3</formula>
    </cfRule>
  </conditionalFormatting>
  <conditionalFormatting sqref="I5">
    <cfRule type="cellIs" priority="2246" operator="equal" aboveAverage="0" equalAverage="0" bottom="0" percent="0" rank="0" text="" dxfId="1243">
      <formula>5</formula>
    </cfRule>
    <cfRule type="cellIs" priority="2247" operator="equal" aboveAverage="0" equalAverage="0" bottom="0" percent="0" rank="0" text="" dxfId="1244">
      <formula>4</formula>
    </cfRule>
    <cfRule type="cellIs" priority="2248" operator="equal" aboveAverage="0" equalAverage="0" bottom="0" percent="0" rank="0" text="" dxfId="1245">
      <formula>3</formula>
    </cfRule>
  </conditionalFormatting>
  <conditionalFormatting sqref="I4">
    <cfRule type="expression" priority="2249" aboveAverage="0" equalAverage="0" bottom="0" percent="0" rank="0" text="" dxfId="1246">
      <formula>$D$1&lt;I4</formula>
    </cfRule>
    <cfRule type="expression" priority="2250" aboveAverage="0" equalAverage="0" bottom="0" percent="0" rank="0" text="" dxfId="1247">
      <formula>$D$1&gt;I4</formula>
    </cfRule>
  </conditionalFormatting>
  <conditionalFormatting sqref="I5">
    <cfRule type="cellIs" priority="2251" operator="equal" aboveAverage="0" equalAverage="0" bottom="0" percent="0" rank="0" text="" dxfId="1248">
      <formula>5</formula>
    </cfRule>
    <cfRule type="cellIs" priority="2252" operator="equal" aboveAverage="0" equalAverage="0" bottom="0" percent="0" rank="0" text="" dxfId="1249">
      <formula>4</formula>
    </cfRule>
    <cfRule type="cellIs" priority="2253" operator="equal" aboveAverage="0" equalAverage="0" bottom="0" percent="0" rank="0" text="" dxfId="1250">
      <formula>3</formula>
    </cfRule>
  </conditionalFormatting>
  <conditionalFormatting sqref="I4">
    <cfRule type="expression" priority="2254" aboveAverage="0" equalAverage="0" bottom="0" percent="0" rank="0" text="" dxfId="1251">
      <formula>$D$1&lt;I4</formula>
    </cfRule>
    <cfRule type="expression" priority="2255" aboveAverage="0" equalAverage="0" bottom="0" percent="0" rank="0" text="" dxfId="1252">
      <formula>$D$1&gt;I4</formula>
    </cfRule>
  </conditionalFormatting>
  <conditionalFormatting sqref="I5">
    <cfRule type="cellIs" priority="2256" operator="equal" aboveAverage="0" equalAverage="0" bottom="0" percent="0" rank="0" text="" dxfId="1253">
      <formula>5</formula>
    </cfRule>
    <cfRule type="cellIs" priority="2257" operator="equal" aboveAverage="0" equalAverage="0" bottom="0" percent="0" rank="0" text="" dxfId="1254">
      <formula>4</formula>
    </cfRule>
    <cfRule type="cellIs" priority="2258" operator="equal" aboveAverage="0" equalAverage="0" bottom="0" percent="0" rank="0" text="" dxfId="1255">
      <formula>3</formula>
    </cfRule>
  </conditionalFormatting>
  <conditionalFormatting sqref="I4">
    <cfRule type="expression" priority="2259" aboveAverage="0" equalAverage="0" bottom="0" percent="0" rank="0" text="" dxfId="1256">
      <formula>$D$1&lt;I4</formula>
    </cfRule>
    <cfRule type="expression" priority="2260" aboveAverage="0" equalAverage="0" bottom="0" percent="0" rank="0" text="" dxfId="1257">
      <formula>$D$1&gt;I4</formula>
    </cfRule>
  </conditionalFormatting>
  <conditionalFormatting sqref="I5">
    <cfRule type="cellIs" priority="2261" operator="equal" aboveAverage="0" equalAverage="0" bottom="0" percent="0" rank="0" text="" dxfId="1258">
      <formula>5</formula>
    </cfRule>
    <cfRule type="cellIs" priority="2262" operator="equal" aboveAverage="0" equalAverage="0" bottom="0" percent="0" rank="0" text="" dxfId="1259">
      <formula>4</formula>
    </cfRule>
    <cfRule type="cellIs" priority="2263" operator="equal" aboveAverage="0" equalAverage="0" bottom="0" percent="0" rank="0" text="" dxfId="1260">
      <formula>3</formula>
    </cfRule>
  </conditionalFormatting>
  <conditionalFormatting sqref="I4">
    <cfRule type="expression" priority="2264" aboveAverage="0" equalAverage="0" bottom="0" percent="0" rank="0" text="" dxfId="1261">
      <formula>$D$1&lt;I4</formula>
    </cfRule>
    <cfRule type="expression" priority="2265" aboveAverage="0" equalAverage="0" bottom="0" percent="0" rank="0" text="" dxfId="1262">
      <formula>$D$1&gt;I4</formula>
    </cfRule>
  </conditionalFormatting>
  <conditionalFormatting sqref="I4">
    <cfRule type="expression" priority="2266" aboveAverage="0" equalAverage="0" bottom="0" percent="0" rank="0" text="" dxfId="1263">
      <formula>$D$1&lt;I4</formula>
    </cfRule>
    <cfRule type="expression" priority="2267" aboveAverage="0" equalAverage="0" bottom="0" percent="0" rank="0" text="" dxfId="1264">
      <formula>$D$1&gt;I4</formula>
    </cfRule>
  </conditionalFormatting>
  <conditionalFormatting sqref="I4">
    <cfRule type="expression" priority="2268" aboveAverage="0" equalAverage="0" bottom="0" percent="0" rank="0" text="" dxfId="1265">
      <formula>$D$1&lt;I4</formula>
    </cfRule>
    <cfRule type="expression" priority="2269" aboveAverage="0" equalAverage="0" bottom="0" percent="0" rank="0" text="" dxfId="1266">
      <formula>$D$1&gt;I4</formula>
    </cfRule>
  </conditionalFormatting>
  <conditionalFormatting sqref="I4">
    <cfRule type="expression" priority="2270" aboveAverage="0" equalAverage="0" bottom="0" percent="0" rank="0" text="" dxfId="1267">
      <formula>$D$1&lt;I4</formula>
    </cfRule>
    <cfRule type="expression" priority="2271" aboveAverage="0" equalAverage="0" bottom="0" percent="0" rank="0" text="" dxfId="1268">
      <formula>$D$1&gt;I4</formula>
    </cfRule>
  </conditionalFormatting>
  <conditionalFormatting sqref="I4">
    <cfRule type="expression" priority="2272" aboveAverage="0" equalAverage="0" bottom="0" percent="0" rank="0" text="" dxfId="1269">
      <formula>$D$1&lt;I4</formula>
    </cfRule>
    <cfRule type="expression" priority="2273" aboveAverage="0" equalAverage="0" bottom="0" percent="0" rank="0" text="" dxfId="1270">
      <formula>$D$1&gt;I4</formula>
    </cfRule>
  </conditionalFormatting>
  <conditionalFormatting sqref="I4">
    <cfRule type="expression" priority="2274" aboveAverage="0" equalAverage="0" bottom="0" percent="0" rank="0" text="" dxfId="1271">
      <formula>$D$1&lt;I4</formula>
    </cfRule>
    <cfRule type="expression" priority="2275" aboveAverage="0" equalAverage="0" bottom="0" percent="0" rank="0" text="" dxfId="1272">
      <formula>$D$1&gt;I4</formula>
    </cfRule>
  </conditionalFormatting>
  <conditionalFormatting sqref="I4">
    <cfRule type="expression" priority="2276" aboveAverage="0" equalAverage="0" bottom="0" percent="0" rank="0" text="" dxfId="1273">
      <formula>$D$1&lt;I4</formula>
    </cfRule>
    <cfRule type="expression" priority="2277" aboveAverage="0" equalAverage="0" bottom="0" percent="0" rank="0" text="" dxfId="1274">
      <formula>$D$1&gt;I4</formula>
    </cfRule>
  </conditionalFormatting>
  <conditionalFormatting sqref="I4">
    <cfRule type="expression" priority="2278" aboveAverage="0" equalAverage="0" bottom="0" percent="0" rank="0" text="" dxfId="1275">
      <formula>$D$1&lt;I4</formula>
    </cfRule>
    <cfRule type="expression" priority="2279" aboveAverage="0" equalAverage="0" bottom="0" percent="0" rank="0" text="" dxfId="1276">
      <formula>$D$1&gt;I4</formula>
    </cfRule>
  </conditionalFormatting>
  <conditionalFormatting sqref="I4">
    <cfRule type="expression" priority="2280" aboveAverage="0" equalAverage="0" bottom="0" percent="0" rank="0" text="" dxfId="1277">
      <formula>$D$1&lt;I4</formula>
    </cfRule>
    <cfRule type="expression" priority="2281" aboveAverage="0" equalAverage="0" bottom="0" percent="0" rank="0" text="" dxfId="1278">
      <formula>$D$1&gt;I4</formula>
    </cfRule>
  </conditionalFormatting>
  <conditionalFormatting sqref="H4">
    <cfRule type="expression" priority="2282" aboveAverage="0" equalAverage="0" bottom="0" percent="0" rank="0" text="" dxfId="1279">
      <formula>$D$1&lt;H4</formula>
    </cfRule>
    <cfRule type="expression" priority="2283" aboveAverage="0" equalAverage="0" bottom="0" percent="0" rank="0" text="" dxfId="1280">
      <formula>$D$1&gt;H4</formula>
    </cfRule>
  </conditionalFormatting>
  <conditionalFormatting sqref="H4">
    <cfRule type="expression" priority="2284" aboveAverage="0" equalAverage="0" bottom="0" percent="0" rank="0" text="" dxfId="1281">
      <formula>$D$1&lt;H4</formula>
    </cfRule>
    <cfRule type="expression" priority="2285" aboveAverage="0" equalAverage="0" bottom="0" percent="0" rank="0" text="" dxfId="1282">
      <formula>$D$1&gt;H4</formula>
    </cfRule>
  </conditionalFormatting>
  <conditionalFormatting sqref="H4">
    <cfRule type="expression" priority="2286" aboveAverage="0" equalAverage="0" bottom="0" percent="0" rank="0" text="" dxfId="1283">
      <formula>$D$1&lt;H4</formula>
    </cfRule>
    <cfRule type="expression" priority="2287" aboveAverage="0" equalAverage="0" bottom="0" percent="0" rank="0" text="" dxfId="1284">
      <formula>$D$1&gt;H4</formula>
    </cfRule>
  </conditionalFormatting>
  <conditionalFormatting sqref="H4">
    <cfRule type="expression" priority="2288" aboveAverage="0" equalAverage="0" bottom="0" percent="0" rank="0" text="" dxfId="1285">
      <formula>$D$1&lt;H4</formula>
    </cfRule>
    <cfRule type="expression" priority="2289" aboveAverage="0" equalAverage="0" bottom="0" percent="0" rank="0" text="" dxfId="1286">
      <formula>$D$1&gt;H4</formula>
    </cfRule>
  </conditionalFormatting>
  <conditionalFormatting sqref="H4">
    <cfRule type="expression" priority="2290" aboveAverage="0" equalAverage="0" bottom="0" percent="0" rank="0" text="" dxfId="1287">
      <formula>$D$1&lt;H4</formula>
    </cfRule>
    <cfRule type="expression" priority="2291" aboveAverage="0" equalAverage="0" bottom="0" percent="0" rank="0" text="" dxfId="1288">
      <formula>$D$1&gt;H4</formula>
    </cfRule>
  </conditionalFormatting>
  <conditionalFormatting sqref="H4">
    <cfRule type="expression" priority="2292" aboveAverage="0" equalAverage="0" bottom="0" percent="0" rank="0" text="" dxfId="1289">
      <formula>$D$1&lt;H4</formula>
    </cfRule>
    <cfRule type="expression" priority="2293" aboveAverage="0" equalAverage="0" bottom="0" percent="0" rank="0" text="" dxfId="1290">
      <formula>$D$1&gt;H4</formula>
    </cfRule>
  </conditionalFormatting>
  <conditionalFormatting sqref="H4">
    <cfRule type="expression" priority="2294" aboveAverage="0" equalAverage="0" bottom="0" percent="0" rank="0" text="" dxfId="1291">
      <formula>$D$1&lt;H4</formula>
    </cfRule>
    <cfRule type="expression" priority="2295" aboveAverage="0" equalAverage="0" bottom="0" percent="0" rank="0" text="" dxfId="1292">
      <formula>$D$1&gt;H4</formula>
    </cfRule>
  </conditionalFormatting>
  <conditionalFormatting sqref="H4">
    <cfRule type="expression" priority="2296" aboveAverage="0" equalAverage="0" bottom="0" percent="0" rank="0" text="" dxfId="1293">
      <formula>$D$1&lt;H4</formula>
    </cfRule>
    <cfRule type="expression" priority="2297" aboveAverage="0" equalAverage="0" bottom="0" percent="0" rank="0" text="" dxfId="1294">
      <formula>$D$1&gt;H4</formula>
    </cfRule>
  </conditionalFormatting>
  <conditionalFormatting sqref="H5">
    <cfRule type="cellIs" priority="2298" operator="equal" aboveAverage="0" equalAverage="0" bottom="0" percent="0" rank="0" text="" dxfId="1295">
      <formula>5</formula>
    </cfRule>
    <cfRule type="cellIs" priority="2299" operator="equal" aboveAverage="0" equalAverage="0" bottom="0" percent="0" rank="0" text="" dxfId="1296">
      <formula>4</formula>
    </cfRule>
    <cfRule type="cellIs" priority="2300" operator="equal" aboveAverage="0" equalAverage="0" bottom="0" percent="0" rank="0" text="" dxfId="1297">
      <formula>3</formula>
    </cfRule>
  </conditionalFormatting>
  <conditionalFormatting sqref="H4">
    <cfRule type="expression" priority="2301" aboveAverage="0" equalAverage="0" bottom="0" percent="0" rank="0" text="" dxfId="1298">
      <formula>$D$1&lt;H4</formula>
    </cfRule>
    <cfRule type="expression" priority="2302" aboveAverage="0" equalAverage="0" bottom="0" percent="0" rank="0" text="" dxfId="1299">
      <formula>$D$1&gt;H4</formula>
    </cfRule>
  </conditionalFormatting>
  <conditionalFormatting sqref="H5">
    <cfRule type="cellIs" priority="2303" operator="equal" aboveAverage="0" equalAverage="0" bottom="0" percent="0" rank="0" text="" dxfId="1300">
      <formula>5</formula>
    </cfRule>
    <cfRule type="cellIs" priority="2304" operator="equal" aboveAverage="0" equalAverage="0" bottom="0" percent="0" rank="0" text="" dxfId="1301">
      <formula>4</formula>
    </cfRule>
    <cfRule type="cellIs" priority="2305" operator="equal" aboveAverage="0" equalAverage="0" bottom="0" percent="0" rank="0" text="" dxfId="1302">
      <formula>3</formula>
    </cfRule>
  </conditionalFormatting>
  <conditionalFormatting sqref="H5">
    <cfRule type="cellIs" priority="2306" operator="equal" aboveAverage="0" equalAverage="0" bottom="0" percent="0" rank="0" text="" dxfId="1303">
      <formula>5</formula>
    </cfRule>
    <cfRule type="cellIs" priority="2307" operator="equal" aboveAverage="0" equalAverage="0" bottom="0" percent="0" rank="0" text="" dxfId="1304">
      <formula>4</formula>
    </cfRule>
    <cfRule type="cellIs" priority="2308" operator="equal" aboveAverage="0" equalAverage="0" bottom="0" percent="0" rank="0" text="" dxfId="1305">
      <formula>3</formula>
    </cfRule>
  </conditionalFormatting>
  <conditionalFormatting sqref="H4">
    <cfRule type="expression" priority="2309" aboveAverage="0" equalAverage="0" bottom="0" percent="0" rank="0" text="" dxfId="1306">
      <formula>$D$1&lt;H4</formula>
    </cfRule>
    <cfRule type="expression" priority="2310" aboveAverage="0" equalAverage="0" bottom="0" percent="0" rank="0" text="" dxfId="1307">
      <formula>$D$1&gt;H4</formula>
    </cfRule>
  </conditionalFormatting>
  <conditionalFormatting sqref="H5">
    <cfRule type="cellIs" priority="2311" operator="equal" aboveAverage="0" equalAverage="0" bottom="0" percent="0" rank="0" text="" dxfId="1308">
      <formula>5</formula>
    </cfRule>
    <cfRule type="cellIs" priority="2312" operator="equal" aboveAverage="0" equalAverage="0" bottom="0" percent="0" rank="0" text="" dxfId="1309">
      <formula>4</formula>
    </cfRule>
    <cfRule type="cellIs" priority="2313" operator="equal" aboveAverage="0" equalAverage="0" bottom="0" percent="0" rank="0" text="" dxfId="1310">
      <formula>3</formula>
    </cfRule>
  </conditionalFormatting>
  <conditionalFormatting sqref="H4">
    <cfRule type="expression" priority="2314" aboveAverage="0" equalAverage="0" bottom="0" percent="0" rank="0" text="" dxfId="1311">
      <formula>$D$1&lt;H4</formula>
    </cfRule>
    <cfRule type="expression" priority="2315" aboveAverage="0" equalAverage="0" bottom="0" percent="0" rank="0" text="" dxfId="1312">
      <formula>$D$1&gt;H4</formula>
    </cfRule>
  </conditionalFormatting>
  <conditionalFormatting sqref="H5">
    <cfRule type="cellIs" priority="2316" operator="equal" aboveAverage="0" equalAverage="0" bottom="0" percent="0" rank="0" text="" dxfId="1313">
      <formula>5</formula>
    </cfRule>
    <cfRule type="cellIs" priority="2317" operator="equal" aboveAverage="0" equalAverage="0" bottom="0" percent="0" rank="0" text="" dxfId="1314">
      <formula>4</formula>
    </cfRule>
    <cfRule type="cellIs" priority="2318" operator="equal" aboveAverage="0" equalAverage="0" bottom="0" percent="0" rank="0" text="" dxfId="1315">
      <formula>3</formula>
    </cfRule>
  </conditionalFormatting>
  <conditionalFormatting sqref="H4">
    <cfRule type="expression" priority="2319" aboveAverage="0" equalAverage="0" bottom="0" percent="0" rank="0" text="" dxfId="1316">
      <formula>$D$1&lt;H4</formula>
    </cfRule>
    <cfRule type="expression" priority="2320" aboveAverage="0" equalAverage="0" bottom="0" percent="0" rank="0" text="" dxfId="1317">
      <formula>$D$1&gt;H4</formula>
    </cfRule>
  </conditionalFormatting>
  <conditionalFormatting sqref="H4">
    <cfRule type="expression" priority="2321" aboveAverage="0" equalAverage="0" bottom="0" percent="0" rank="0" text="" dxfId="1318">
      <formula>$D$1&lt;H4</formula>
    </cfRule>
    <cfRule type="expression" priority="2322" aboveAverage="0" equalAverage="0" bottom="0" percent="0" rank="0" text="" dxfId="1319">
      <formula>$D$1&gt;H4</formula>
    </cfRule>
  </conditionalFormatting>
  <conditionalFormatting sqref="H4">
    <cfRule type="expression" priority="2323" aboveAverage="0" equalAverage="0" bottom="0" percent="0" rank="0" text="" dxfId="1320">
      <formula>$D$1&lt;H4</formula>
    </cfRule>
    <cfRule type="expression" priority="2324" aboveAverage="0" equalAverage="0" bottom="0" percent="0" rank="0" text="" dxfId="1321">
      <formula>$D$1&gt;H4</formula>
    </cfRule>
  </conditionalFormatting>
  <conditionalFormatting sqref="H4">
    <cfRule type="expression" priority="2325" aboveAverage="0" equalAverage="0" bottom="0" percent="0" rank="0" text="" dxfId="1322">
      <formula>$D$1&lt;H4</formula>
    </cfRule>
    <cfRule type="expression" priority="2326" aboveAverage="0" equalAverage="0" bottom="0" percent="0" rank="0" text="" dxfId="1323">
      <formula>$D$1&gt;H4</formula>
    </cfRule>
  </conditionalFormatting>
  <conditionalFormatting sqref="H5">
    <cfRule type="cellIs" priority="2327" operator="equal" aboveAverage="0" equalAverage="0" bottom="0" percent="0" rank="0" text="" dxfId="1324">
      <formula>5</formula>
    </cfRule>
    <cfRule type="cellIs" priority="2328" operator="equal" aboveAverage="0" equalAverage="0" bottom="0" percent="0" rank="0" text="" dxfId="1325">
      <formula>4</formula>
    </cfRule>
    <cfRule type="cellIs" priority="2329" operator="equal" aboveAverage="0" equalAverage="0" bottom="0" percent="0" rank="0" text="" dxfId="1326">
      <formula>3</formula>
    </cfRule>
  </conditionalFormatting>
  <conditionalFormatting sqref="L4">
    <cfRule type="expression" priority="2330" aboveAverage="0" equalAverage="0" bottom="0" percent="0" rank="0" text="" dxfId="1327">
      <formula>$D$1&lt;L4</formula>
    </cfRule>
    <cfRule type="expression" priority="2331" aboveAverage="0" equalAverage="0" bottom="0" percent="0" rank="0" text="" dxfId="1328">
      <formula>$D$1&gt;L4</formula>
    </cfRule>
  </conditionalFormatting>
  <conditionalFormatting sqref="L4">
    <cfRule type="expression" priority="2332" aboveAverage="0" equalAverage="0" bottom="0" percent="0" rank="0" text="" dxfId="1329">
      <formula>$D$1&lt;L4</formula>
    </cfRule>
    <cfRule type="expression" priority="2333" aboveAverage="0" equalAverage="0" bottom="0" percent="0" rank="0" text="" dxfId="1330">
      <formula>$D$1&gt;L4</formula>
    </cfRule>
  </conditionalFormatting>
  <conditionalFormatting sqref="L4">
    <cfRule type="expression" priority="2334" aboveAverage="0" equalAverage="0" bottom="0" percent="0" rank="0" text="" dxfId="1331">
      <formula>$D$1&lt;L4</formula>
    </cfRule>
    <cfRule type="expression" priority="2335" aboveAverage="0" equalAverage="0" bottom="0" percent="0" rank="0" text="" dxfId="1332">
      <formula>$D$1&gt;L4</formula>
    </cfRule>
  </conditionalFormatting>
  <conditionalFormatting sqref="K5">
    <cfRule type="cellIs" priority="2336" operator="equal" aboveAverage="0" equalAverage="0" bottom="0" percent="0" rank="0" text="" dxfId="1333">
      <formula>5</formula>
    </cfRule>
    <cfRule type="cellIs" priority="2337" operator="equal" aboveAverage="0" equalAverage="0" bottom="0" percent="0" rank="0" text="" dxfId="1334">
      <formula>4</formula>
    </cfRule>
    <cfRule type="cellIs" priority="2338" operator="equal" aboveAverage="0" equalAverage="0" bottom="0" percent="0" rank="0" text="" dxfId="1335">
      <formula>3</formula>
    </cfRule>
  </conditionalFormatting>
  <conditionalFormatting sqref="K4">
    <cfRule type="expression" priority="2339" aboveAverage="0" equalAverage="0" bottom="0" percent="0" rank="0" text="" dxfId="1336">
      <formula>$D$1&lt;K4</formula>
    </cfRule>
    <cfRule type="expression" priority="2340" aboveAverage="0" equalAverage="0" bottom="0" percent="0" rank="0" text="" dxfId="1337">
      <formula>$D$1&gt;K4</formula>
    </cfRule>
  </conditionalFormatting>
  <conditionalFormatting sqref="K5">
    <cfRule type="cellIs" priority="2341" operator="equal" aboveAverage="0" equalAverage="0" bottom="0" percent="0" rank="0" text="" dxfId="1338">
      <formula>5</formula>
    </cfRule>
    <cfRule type="cellIs" priority="2342" operator="equal" aboveAverage="0" equalAverage="0" bottom="0" percent="0" rank="0" text="" dxfId="1339">
      <formula>4</formula>
    </cfRule>
    <cfRule type="cellIs" priority="2343" operator="equal" aboveAverage="0" equalAverage="0" bottom="0" percent="0" rank="0" text="" dxfId="1340">
      <formula>3</formula>
    </cfRule>
  </conditionalFormatting>
  <conditionalFormatting sqref="K4">
    <cfRule type="expression" priority="2344" aboveAverage="0" equalAverage="0" bottom="0" percent="0" rank="0" text="" dxfId="1341">
      <formula>$D$1&lt;K4</formula>
    </cfRule>
    <cfRule type="expression" priority="2345" aboveAverage="0" equalAverage="0" bottom="0" percent="0" rank="0" text="" dxfId="1342">
      <formula>$D$1&gt;K4</formula>
    </cfRule>
  </conditionalFormatting>
  <conditionalFormatting sqref="K5">
    <cfRule type="cellIs" priority="2346" operator="equal" aboveAverage="0" equalAverage="0" bottom="0" percent="0" rank="0" text="" dxfId="1343">
      <formula>5</formula>
    </cfRule>
    <cfRule type="cellIs" priority="2347" operator="equal" aboveAverage="0" equalAverage="0" bottom="0" percent="0" rank="0" text="" dxfId="1344">
      <formula>4</formula>
    </cfRule>
    <cfRule type="cellIs" priority="2348" operator="equal" aboveAverage="0" equalAverage="0" bottom="0" percent="0" rank="0" text="" dxfId="1345">
      <formula>3</formula>
    </cfRule>
  </conditionalFormatting>
  <conditionalFormatting sqref="K4">
    <cfRule type="expression" priority="2349" aboveAverage="0" equalAverage="0" bottom="0" percent="0" rank="0" text="" dxfId="1346">
      <formula>$D$1&lt;K4</formula>
    </cfRule>
    <cfRule type="expression" priority="2350" aboveAverage="0" equalAverage="0" bottom="0" percent="0" rank="0" text="" dxfId="1347">
      <formula>$D$1&gt;K4</formula>
    </cfRule>
  </conditionalFormatting>
  <conditionalFormatting sqref="K5">
    <cfRule type="cellIs" priority="2351" operator="equal" aboveAverage="0" equalAverage="0" bottom="0" percent="0" rank="0" text="" dxfId="1348">
      <formula>5</formula>
    </cfRule>
    <cfRule type="cellIs" priority="2352" operator="equal" aboveAverage="0" equalAverage="0" bottom="0" percent="0" rank="0" text="" dxfId="1349">
      <formula>4</formula>
    </cfRule>
    <cfRule type="cellIs" priority="2353" operator="equal" aboveAverage="0" equalAverage="0" bottom="0" percent="0" rank="0" text="" dxfId="1350">
      <formula>3</formula>
    </cfRule>
  </conditionalFormatting>
  <conditionalFormatting sqref="K4">
    <cfRule type="expression" priority="2354" aboveAverage="0" equalAverage="0" bottom="0" percent="0" rank="0" text="" dxfId="1351">
      <formula>$D$1&lt;K4</formula>
    </cfRule>
    <cfRule type="expression" priority="2355" aboveAverage="0" equalAverage="0" bottom="0" percent="0" rank="0" text="" dxfId="1352">
      <formula>$D$1&gt;K4</formula>
    </cfRule>
  </conditionalFormatting>
  <conditionalFormatting sqref="K4">
    <cfRule type="expression" priority="2356" aboveAverage="0" equalAverage="0" bottom="0" percent="0" rank="0" text="" dxfId="1353">
      <formula>$D$1&lt;K4</formula>
    </cfRule>
    <cfRule type="expression" priority="2357" aboveAverage="0" equalAverage="0" bottom="0" percent="0" rank="0" text="" dxfId="1354">
      <formula>$D$1&gt;K4</formula>
    </cfRule>
  </conditionalFormatting>
  <conditionalFormatting sqref="K4">
    <cfRule type="expression" priority="2358" aboveAverage="0" equalAverage="0" bottom="0" percent="0" rank="0" text="" dxfId="1355">
      <formula>$D$1&lt;K4</formula>
    </cfRule>
    <cfRule type="expression" priority="2359" aboveAverage="0" equalAverage="0" bottom="0" percent="0" rank="0" text="" dxfId="1356">
      <formula>$D$1&gt;K4</formula>
    </cfRule>
  </conditionalFormatting>
  <conditionalFormatting sqref="K4">
    <cfRule type="expression" priority="2360" aboveAverage="0" equalAverage="0" bottom="0" percent="0" rank="0" text="" dxfId="1357">
      <formula>$D$1&lt;K4</formula>
    </cfRule>
    <cfRule type="expression" priority="2361" aboveAverage="0" equalAverage="0" bottom="0" percent="0" rank="0" text="" dxfId="1358">
      <formula>$D$1&gt;K4</formula>
    </cfRule>
  </conditionalFormatting>
  <conditionalFormatting sqref="K4">
    <cfRule type="expression" priority="2362" aboveAverage="0" equalAverage="0" bottom="0" percent="0" rank="0" text="" dxfId="1359">
      <formula>$D$1&lt;K4</formula>
    </cfRule>
    <cfRule type="expression" priority="2363" aboveAverage="0" equalAverage="0" bottom="0" percent="0" rank="0" text="" dxfId="1360">
      <formula>$D$1&gt;K4</formula>
    </cfRule>
  </conditionalFormatting>
  <conditionalFormatting sqref="K4">
    <cfRule type="expression" priority="2364" aboveAverage="0" equalAverage="0" bottom="0" percent="0" rank="0" text="" dxfId="0">
      <formula>$D$1&lt;K4</formula>
    </cfRule>
    <cfRule type="expression" priority="2365" aboveAverage="0" equalAverage="0" bottom="0" percent="0" rank="0" text="" dxfId="1">
      <formula>$D$1&gt;K4</formula>
    </cfRule>
  </conditionalFormatting>
  <conditionalFormatting sqref="K4">
    <cfRule type="expression" priority="2366" aboveAverage="0" equalAverage="0" bottom="0" percent="0" rank="0" text="" dxfId="2">
      <formula>$D$1&lt;K4</formula>
    </cfRule>
    <cfRule type="expression" priority="2367" aboveAverage="0" equalAverage="0" bottom="0" percent="0" rank="0" text="" dxfId="3">
      <formula>$D$1&gt;K4</formula>
    </cfRule>
  </conditionalFormatting>
  <conditionalFormatting sqref="K4">
    <cfRule type="expression" priority="2368" aboveAverage="0" equalAverage="0" bottom="0" percent="0" rank="0" text="" dxfId="4">
      <formula>$D$1&lt;K4</formula>
    </cfRule>
    <cfRule type="expression" priority="2369" aboveAverage="0" equalAverage="0" bottom="0" percent="0" rank="0" text="" dxfId="5">
      <formula>$D$1&gt;K4</formula>
    </cfRule>
  </conditionalFormatting>
  <conditionalFormatting sqref="K4">
    <cfRule type="expression" priority="2370" aboveAverage="0" equalAverage="0" bottom="0" percent="0" rank="0" text="" dxfId="6">
      <formula>$D$1&lt;K4</formula>
    </cfRule>
    <cfRule type="expression" priority="2371" aboveAverage="0" equalAverage="0" bottom="0" percent="0" rank="0" text="" dxfId="7">
      <formula>$D$1&gt;K4</formula>
    </cfRule>
  </conditionalFormatting>
  <conditionalFormatting sqref="L5">
    <cfRule type="cellIs" priority="2372" operator="equal" aboveAverage="0" equalAverage="0" bottom="0" percent="0" rank="0" text="" dxfId="8">
      <formula>5</formula>
    </cfRule>
    <cfRule type="cellIs" priority="2373" operator="equal" aboveAverage="0" equalAverage="0" bottom="0" percent="0" rank="0" text="" dxfId="9">
      <formula>4</formula>
    </cfRule>
    <cfRule type="cellIs" priority="2374" operator="equal" aboveAverage="0" equalAverage="0" bottom="0" percent="0" rank="0" text="" dxfId="10">
      <formula>3</formula>
    </cfRule>
  </conditionalFormatting>
  <conditionalFormatting sqref="L4">
    <cfRule type="expression" priority="2375" aboveAverage="0" equalAverage="0" bottom="0" percent="0" rank="0" text="" dxfId="11">
      <formula>$D$1&lt;L4</formula>
    </cfRule>
    <cfRule type="expression" priority="2376" aboveAverage="0" equalAverage="0" bottom="0" percent="0" rank="0" text="" dxfId="12">
      <formula>$D$1&gt;L4</formula>
    </cfRule>
  </conditionalFormatting>
  <conditionalFormatting sqref="L5">
    <cfRule type="cellIs" priority="2377" operator="equal" aboveAverage="0" equalAverage="0" bottom="0" percent="0" rank="0" text="" dxfId="13">
      <formula>5</formula>
    </cfRule>
    <cfRule type="cellIs" priority="2378" operator="equal" aboveAverage="0" equalAverage="0" bottom="0" percent="0" rank="0" text="" dxfId="14">
      <formula>4</formula>
    </cfRule>
    <cfRule type="cellIs" priority="2379" operator="equal" aboveAverage="0" equalAverage="0" bottom="0" percent="0" rank="0" text="" dxfId="15">
      <formula>3</formula>
    </cfRule>
  </conditionalFormatting>
  <conditionalFormatting sqref="L5">
    <cfRule type="cellIs" priority="2380" operator="equal" aboveAverage="0" equalAverage="0" bottom="0" percent="0" rank="0" text="" dxfId="16">
      <formula>5</formula>
    </cfRule>
    <cfRule type="cellIs" priority="2381" operator="equal" aboveAverage="0" equalAverage="0" bottom="0" percent="0" rank="0" text="" dxfId="17">
      <formula>4</formula>
    </cfRule>
    <cfRule type="cellIs" priority="2382" operator="equal" aboveAverage="0" equalAverage="0" bottom="0" percent="0" rank="0" text="" dxfId="18">
      <formula>3</formula>
    </cfRule>
  </conditionalFormatting>
  <conditionalFormatting sqref="L4">
    <cfRule type="expression" priority="2383" aboveAverage="0" equalAverage="0" bottom="0" percent="0" rank="0" text="" dxfId="19">
      <formula>$D$1&lt;L4</formula>
    </cfRule>
    <cfRule type="expression" priority="2384" aboveAverage="0" equalAverage="0" bottom="0" percent="0" rank="0" text="" dxfId="20">
      <formula>$D$1&gt;L4</formula>
    </cfRule>
  </conditionalFormatting>
  <conditionalFormatting sqref="L5">
    <cfRule type="cellIs" priority="2385" operator="equal" aboveAverage="0" equalAverage="0" bottom="0" percent="0" rank="0" text="" dxfId="21">
      <formula>5</formula>
    </cfRule>
    <cfRule type="cellIs" priority="2386" operator="equal" aboveAverage="0" equalAverage="0" bottom="0" percent="0" rank="0" text="" dxfId="22">
      <formula>4</formula>
    </cfRule>
    <cfRule type="cellIs" priority="2387" operator="equal" aboveAverage="0" equalAverage="0" bottom="0" percent="0" rank="0" text="" dxfId="23">
      <formula>3</formula>
    </cfRule>
  </conditionalFormatting>
  <conditionalFormatting sqref="L4">
    <cfRule type="expression" priority="2388" aboveAverage="0" equalAverage="0" bottom="0" percent="0" rank="0" text="" dxfId="24">
      <formula>$D$1&lt;L4</formula>
    </cfRule>
    <cfRule type="expression" priority="2389" aboveAverage="0" equalAverage="0" bottom="0" percent="0" rank="0" text="" dxfId="25">
      <formula>$D$1&gt;L4</formula>
    </cfRule>
  </conditionalFormatting>
  <conditionalFormatting sqref="L5">
    <cfRule type="cellIs" priority="2390" operator="equal" aboveAverage="0" equalAverage="0" bottom="0" percent="0" rank="0" text="" dxfId="26">
      <formula>5</formula>
    </cfRule>
    <cfRule type="cellIs" priority="2391" operator="equal" aboveAverage="0" equalAverage="0" bottom="0" percent="0" rank="0" text="" dxfId="27">
      <formula>4</formula>
    </cfRule>
    <cfRule type="cellIs" priority="2392" operator="equal" aboveAverage="0" equalAverage="0" bottom="0" percent="0" rank="0" text="" dxfId="28">
      <formula>3</formula>
    </cfRule>
  </conditionalFormatting>
  <conditionalFormatting sqref="L4">
    <cfRule type="expression" priority="2393" aboveAverage="0" equalAverage="0" bottom="0" percent="0" rank="0" text="" dxfId="29">
      <formula>$D$1&lt;L4</formula>
    </cfRule>
    <cfRule type="expression" priority="2394" aboveAverage="0" equalAverage="0" bottom="0" percent="0" rank="0" text="" dxfId="30">
      <formula>$D$1&gt;L4</formula>
    </cfRule>
  </conditionalFormatting>
  <conditionalFormatting sqref="L4">
    <cfRule type="expression" priority="2395" aboveAverage="0" equalAverage="0" bottom="0" percent="0" rank="0" text="" dxfId="31">
      <formula>$D$1&lt;L4</formula>
    </cfRule>
    <cfRule type="expression" priority="2396" aboveAverage="0" equalAverage="0" bottom="0" percent="0" rank="0" text="" dxfId="32">
      <formula>$D$1&gt;L4</formula>
    </cfRule>
  </conditionalFormatting>
  <conditionalFormatting sqref="L4">
    <cfRule type="expression" priority="2397" aboveAverage="0" equalAverage="0" bottom="0" percent="0" rank="0" text="" dxfId="33">
      <formula>$D$1&lt;L4</formula>
    </cfRule>
    <cfRule type="expression" priority="2398" aboveAverage="0" equalAverage="0" bottom="0" percent="0" rank="0" text="" dxfId="34">
      <formula>$D$1&gt;L4</formula>
    </cfRule>
  </conditionalFormatting>
  <conditionalFormatting sqref="L4">
    <cfRule type="expression" priority="2399" aboveAverage="0" equalAverage="0" bottom="0" percent="0" rank="0" text="" dxfId="35">
      <formula>$D$1&lt;L4</formula>
    </cfRule>
    <cfRule type="expression" priority="2400" aboveAverage="0" equalAverage="0" bottom="0" percent="0" rank="0" text="" dxfId="36">
      <formula>$D$1&gt;L4</formula>
    </cfRule>
  </conditionalFormatting>
  <conditionalFormatting sqref="L4">
    <cfRule type="expression" priority="2401" aboveAverage="0" equalAverage="0" bottom="0" percent="0" rank="0" text="" dxfId="37">
      <formula>$D$1&lt;L4</formula>
    </cfRule>
    <cfRule type="expression" priority="2402" aboveAverage="0" equalAverage="0" bottom="0" percent="0" rank="0" text="" dxfId="38">
      <formula>$D$1&gt;L4</formula>
    </cfRule>
  </conditionalFormatting>
  <conditionalFormatting sqref="L4">
    <cfRule type="expression" priority="2403" aboveAverage="0" equalAverage="0" bottom="0" percent="0" rank="0" text="" dxfId="39">
      <formula>$D$1&lt;L4</formula>
    </cfRule>
    <cfRule type="expression" priority="2404" aboveAverage="0" equalAverage="0" bottom="0" percent="0" rank="0" text="" dxfId="40">
      <formula>$D$1&gt;L4</formula>
    </cfRule>
  </conditionalFormatting>
  <conditionalFormatting sqref="K5">
    <cfRule type="cellIs" priority="2405" operator="equal" aboveAverage="0" equalAverage="0" bottom="0" percent="0" rank="0" text="" dxfId="41">
      <formula>5</formula>
    </cfRule>
    <cfRule type="cellIs" priority="2406" operator="equal" aboveAverage="0" equalAverage="0" bottom="0" percent="0" rank="0" text="" dxfId="42">
      <formula>4</formula>
    </cfRule>
    <cfRule type="cellIs" priority="2407" operator="equal" aboveAverage="0" equalAverage="0" bottom="0" percent="0" rank="0" text="" dxfId="43">
      <formula>3</formula>
    </cfRule>
  </conditionalFormatting>
  <conditionalFormatting sqref="K4">
    <cfRule type="expression" priority="2408" aboveAverage="0" equalAverage="0" bottom="0" percent="0" rank="0" text="" dxfId="44">
      <formula>$D$1&lt;K4</formula>
    </cfRule>
    <cfRule type="expression" priority="2409" aboveAverage="0" equalAverage="0" bottom="0" percent="0" rank="0" text="" dxfId="45">
      <formula>$D$1&gt;K4</formula>
    </cfRule>
  </conditionalFormatting>
  <conditionalFormatting sqref="L5">
    <cfRule type="cellIs" priority="2410" operator="equal" aboveAverage="0" equalAverage="0" bottom="0" percent="0" rank="0" text="" dxfId="46">
      <formula>5</formula>
    </cfRule>
    <cfRule type="cellIs" priority="2411" operator="equal" aboveAverage="0" equalAverage="0" bottom="0" percent="0" rank="0" text="" dxfId="47">
      <formula>4</formula>
    </cfRule>
    <cfRule type="cellIs" priority="2412" operator="equal" aboveAverage="0" equalAverage="0" bottom="0" percent="0" rank="0" text="" dxfId="48">
      <formula>3</formula>
    </cfRule>
  </conditionalFormatting>
  <conditionalFormatting sqref="L4">
    <cfRule type="expression" priority="2413" aboveAverage="0" equalAverage="0" bottom="0" percent="0" rank="0" text="" dxfId="49">
      <formula>$D$1&lt;L4</formula>
    </cfRule>
    <cfRule type="expression" priority="2414" aboveAverage="0" equalAverage="0" bottom="0" percent="0" rank="0" text="" dxfId="50">
      <formula>$D$1&gt;L4</formula>
    </cfRule>
  </conditionalFormatting>
  <conditionalFormatting sqref="L5">
    <cfRule type="cellIs" priority="2415" operator="equal" aboveAverage="0" equalAverage="0" bottom="0" percent="0" rank="0" text="" dxfId="51">
      <formula>5</formula>
    </cfRule>
    <cfRule type="cellIs" priority="2416" operator="equal" aboveAverage="0" equalAverage="0" bottom="0" percent="0" rank="0" text="" dxfId="52">
      <formula>4</formula>
    </cfRule>
    <cfRule type="cellIs" priority="2417" operator="equal" aboveAverage="0" equalAverage="0" bottom="0" percent="0" rank="0" text="" dxfId="53">
      <formula>3</formula>
    </cfRule>
  </conditionalFormatting>
  <conditionalFormatting sqref="L4">
    <cfRule type="expression" priority="2418" aboveAverage="0" equalAverage="0" bottom="0" percent="0" rank="0" text="" dxfId="54">
      <formula>$D$1&lt;L4</formula>
    </cfRule>
    <cfRule type="expression" priority="2419" aboveAverage="0" equalAverage="0" bottom="0" percent="0" rank="0" text="" dxfId="55">
      <formula>$D$1&gt;L4</formula>
    </cfRule>
  </conditionalFormatting>
  <conditionalFormatting sqref="L4">
    <cfRule type="expression" priority="2420" aboveAverage="0" equalAverage="0" bottom="0" percent="0" rank="0" text="" dxfId="56">
      <formula>$D$1&lt;L4</formula>
    </cfRule>
    <cfRule type="expression" priority="2421" aboveAverage="0" equalAverage="0" bottom="0" percent="0" rank="0" text="" dxfId="57">
      <formula>$D$1&gt;L4</formula>
    </cfRule>
  </conditionalFormatting>
  <conditionalFormatting sqref="L4">
    <cfRule type="expression" priority="2422" aboveAverage="0" equalAverage="0" bottom="0" percent="0" rank="0" text="" dxfId="58">
      <formula>$D$1&lt;L4</formula>
    </cfRule>
    <cfRule type="expression" priority="2423" aboveAverage="0" equalAverage="0" bottom="0" percent="0" rank="0" text="" dxfId="59">
      <formula>$D$1&gt;L4</formula>
    </cfRule>
  </conditionalFormatting>
  <conditionalFormatting sqref="K5">
    <cfRule type="cellIs" priority="2424" operator="equal" aboveAverage="0" equalAverage="0" bottom="0" percent="0" rank="0" text="" dxfId="60">
      <formula>5</formula>
    </cfRule>
    <cfRule type="cellIs" priority="2425" operator="equal" aboveAverage="0" equalAverage="0" bottom="0" percent="0" rank="0" text="" dxfId="61">
      <formula>4</formula>
    </cfRule>
    <cfRule type="cellIs" priority="2426" operator="equal" aboveAverage="0" equalAverage="0" bottom="0" percent="0" rank="0" text="" dxfId="62">
      <formula>3</formula>
    </cfRule>
  </conditionalFormatting>
  <conditionalFormatting sqref="K5">
    <cfRule type="cellIs" priority="2427" operator="equal" aboveAverage="0" equalAverage="0" bottom="0" percent="0" rank="0" text="" dxfId="63">
      <formula>5</formula>
    </cfRule>
    <cfRule type="cellIs" priority="2428" operator="equal" aboveAverage="0" equalAverage="0" bottom="0" percent="0" rank="0" text="" dxfId="64">
      <formula>4</formula>
    </cfRule>
    <cfRule type="cellIs" priority="2429" operator="equal" aboveAverage="0" equalAverage="0" bottom="0" percent="0" rank="0" text="" dxfId="65">
      <formula>3</formula>
    </cfRule>
  </conditionalFormatting>
  <conditionalFormatting sqref="K4">
    <cfRule type="expression" priority="2430" aboveAverage="0" equalAverage="0" bottom="0" percent="0" rank="0" text="" dxfId="66">
      <formula>$D$1&lt;K4</formula>
    </cfRule>
    <cfRule type="expression" priority="2431" aboveAverage="0" equalAverage="0" bottom="0" percent="0" rank="0" text="" dxfId="67">
      <formula>$D$1&gt;K4</formula>
    </cfRule>
  </conditionalFormatting>
  <conditionalFormatting sqref="K4">
    <cfRule type="expression" priority="2432" aboveAverage="0" equalAverage="0" bottom="0" percent="0" rank="0" text="" dxfId="68">
      <formula>$D$1&lt;K4</formula>
    </cfRule>
    <cfRule type="expression" priority="2433" aboveAverage="0" equalAverage="0" bottom="0" percent="0" rank="0" text="" dxfId="69">
      <formula>$D$1&gt;K4</formula>
    </cfRule>
  </conditionalFormatting>
  <conditionalFormatting sqref="K4">
    <cfRule type="expression" priority="2434" aboveAverage="0" equalAverage="0" bottom="0" percent="0" rank="0" text="" dxfId="70">
      <formula>$D$1&lt;K4</formula>
    </cfRule>
    <cfRule type="expression" priority="2435" aboveAverage="0" equalAverage="0" bottom="0" percent="0" rank="0" text="" dxfId="71">
      <formula>$D$1&gt;K4</formula>
    </cfRule>
  </conditionalFormatting>
  <conditionalFormatting sqref="K4">
    <cfRule type="expression" priority="2436" aboveAverage="0" equalAverage="0" bottom="0" percent="0" rank="0" text="" dxfId="72">
      <formula>$D$1&lt;K4</formula>
    </cfRule>
    <cfRule type="expression" priority="2437" aboveAverage="0" equalAverage="0" bottom="0" percent="0" rank="0" text="" dxfId="73">
      <formula>$D$1&gt;K4</formula>
    </cfRule>
  </conditionalFormatting>
  <conditionalFormatting sqref="K4">
    <cfRule type="expression" priority="2438" aboveAverage="0" equalAverage="0" bottom="0" percent="0" rank="0" text="" dxfId="74">
      <formula>$D$1&lt;K4</formula>
    </cfRule>
    <cfRule type="expression" priority="2439" aboveAverage="0" equalAverage="0" bottom="0" percent="0" rank="0" text="" dxfId="75">
      <formula>$D$1&gt;K4</formula>
    </cfRule>
  </conditionalFormatting>
  <conditionalFormatting sqref="K4">
    <cfRule type="expression" priority="2440" aboveAverage="0" equalAverage="0" bottom="0" percent="0" rank="0" text="" dxfId="76">
      <formula>$D$1&lt;K4</formula>
    </cfRule>
    <cfRule type="expression" priority="2441" aboveAverage="0" equalAverage="0" bottom="0" percent="0" rank="0" text="" dxfId="77">
      <formula>$D$1&gt;K4</formula>
    </cfRule>
  </conditionalFormatting>
  <conditionalFormatting sqref="K4">
    <cfRule type="expression" priority="2442" aboveAverage="0" equalAverage="0" bottom="0" percent="0" rank="0" text="" dxfId="78">
      <formula>$D$1&lt;K4</formula>
    </cfRule>
    <cfRule type="expression" priority="2443" aboveAverage="0" equalAverage="0" bottom="0" percent="0" rank="0" text="" dxfId="79">
      <formula>$D$1&gt;K4</formula>
    </cfRule>
  </conditionalFormatting>
  <conditionalFormatting sqref="L5">
    <cfRule type="cellIs" priority="2444" operator="equal" aboveAverage="0" equalAverage="0" bottom="0" percent="0" rank="0" text="" dxfId="80">
      <formula>5</formula>
    </cfRule>
    <cfRule type="cellIs" priority="2445" operator="equal" aboveAverage="0" equalAverage="0" bottom="0" percent="0" rank="0" text="" dxfId="81">
      <formula>4</formula>
    </cfRule>
    <cfRule type="cellIs" priority="2446" operator="equal" aboveAverage="0" equalAverage="0" bottom="0" percent="0" rank="0" text="" dxfId="82">
      <formula>3</formula>
    </cfRule>
  </conditionalFormatting>
  <conditionalFormatting sqref="L4">
    <cfRule type="expression" priority="2447" aboveAverage="0" equalAverage="0" bottom="0" percent="0" rank="0" text="" dxfId="83">
      <formula>$D$1&lt;L4</formula>
    </cfRule>
    <cfRule type="expression" priority="2448" aboveAverage="0" equalAverage="0" bottom="0" percent="0" rank="0" text="" dxfId="84">
      <formula>$D$1&gt;L4</formula>
    </cfRule>
  </conditionalFormatting>
  <conditionalFormatting sqref="M4">
    <cfRule type="expression" priority="2449" aboveAverage="0" equalAverage="0" bottom="0" percent="0" rank="0" text="" dxfId="85">
      <formula>$D$1&lt;M4</formula>
    </cfRule>
    <cfRule type="expression" priority="2450" aboveAverage="0" equalAverage="0" bottom="0" percent="0" rank="0" text="" dxfId="86">
      <formula>$D$1&gt;M4</formula>
    </cfRule>
  </conditionalFormatting>
  <conditionalFormatting sqref="M4">
    <cfRule type="expression" priority="2451" aboveAverage="0" equalAverage="0" bottom="0" percent="0" rank="0" text="" dxfId="87">
      <formula>$D$1&lt;M4</formula>
    </cfRule>
    <cfRule type="expression" priority="2452" aboveAverage="0" equalAverage="0" bottom="0" percent="0" rank="0" text="" dxfId="88">
      <formula>$D$1&gt;M4</formula>
    </cfRule>
  </conditionalFormatting>
  <conditionalFormatting sqref="M4">
    <cfRule type="expression" priority="2453" aboveAverage="0" equalAverage="0" bottom="0" percent="0" rank="0" text="" dxfId="89">
      <formula>$D$1&lt;M4</formula>
    </cfRule>
    <cfRule type="expression" priority="2454" aboveAverage="0" equalAverage="0" bottom="0" percent="0" rank="0" text="" dxfId="90">
      <formula>$D$1&gt;M4</formula>
    </cfRule>
  </conditionalFormatting>
  <conditionalFormatting sqref="M4">
    <cfRule type="expression" priority="2455" aboveAverage="0" equalAverage="0" bottom="0" percent="0" rank="0" text="" dxfId="91">
      <formula>$D$1&lt;M4</formula>
    </cfRule>
    <cfRule type="expression" priority="2456" aboveAverage="0" equalAverage="0" bottom="0" percent="0" rank="0" text="" dxfId="92">
      <formula>$D$1&gt;M4</formula>
    </cfRule>
  </conditionalFormatting>
  <conditionalFormatting sqref="M4">
    <cfRule type="expression" priority="2457" aboveAverage="0" equalAverage="0" bottom="0" percent="0" rank="0" text="" dxfId="93">
      <formula>$D$1&lt;M4</formula>
    </cfRule>
    <cfRule type="expression" priority="2458" aboveAverage="0" equalAverage="0" bottom="0" percent="0" rank="0" text="" dxfId="94">
      <formula>$D$1&gt;M4</formula>
    </cfRule>
  </conditionalFormatting>
  <conditionalFormatting sqref="M4">
    <cfRule type="expression" priority="2459" aboveAverage="0" equalAverage="0" bottom="0" percent="0" rank="0" text="" dxfId="95">
      <formula>$D$1&lt;M4</formula>
    </cfRule>
    <cfRule type="expression" priority="2460" aboveAverage="0" equalAverage="0" bottom="0" percent="0" rank="0" text="" dxfId="96">
      <formula>$D$1&gt;M4</formula>
    </cfRule>
  </conditionalFormatting>
  <conditionalFormatting sqref="M4">
    <cfRule type="expression" priority="2461" aboveAverage="0" equalAverage="0" bottom="0" percent="0" rank="0" text="" dxfId="97">
      <formula>$D$1&lt;M4</formula>
    </cfRule>
    <cfRule type="expression" priority="2462" aboveAverage="0" equalAverage="0" bottom="0" percent="0" rank="0" text="" dxfId="98">
      <formula>$D$1&gt;M4</formula>
    </cfRule>
  </conditionalFormatting>
  <conditionalFormatting sqref="M4">
    <cfRule type="expression" priority="2463" aboveAverage="0" equalAverage="0" bottom="0" percent="0" rank="0" text="" dxfId="99">
      <formula>$D$1&lt;M4</formula>
    </cfRule>
    <cfRule type="expression" priority="2464" aboveAverage="0" equalAverage="0" bottom="0" percent="0" rank="0" text="" dxfId="100">
      <formula>$D$1&gt;M4</formula>
    </cfRule>
  </conditionalFormatting>
  <conditionalFormatting sqref="M5">
    <cfRule type="cellIs" priority="2465" operator="equal" aboveAverage="0" equalAverage="0" bottom="0" percent="0" rank="0" text="" dxfId="101">
      <formula>5</formula>
    </cfRule>
    <cfRule type="cellIs" priority="2466" operator="equal" aboveAverage="0" equalAverage="0" bottom="0" percent="0" rank="0" text="" dxfId="102">
      <formula>4</formula>
    </cfRule>
    <cfRule type="cellIs" priority="2467" operator="equal" aboveAverage="0" equalAverage="0" bottom="0" percent="0" rank="0" text="" dxfId="103">
      <formula>3</formula>
    </cfRule>
  </conditionalFormatting>
  <conditionalFormatting sqref="M4">
    <cfRule type="expression" priority="2468" aboveAverage="0" equalAverage="0" bottom="0" percent="0" rank="0" text="" dxfId="104">
      <formula>$D$1&lt;M4</formula>
    </cfRule>
    <cfRule type="expression" priority="2469" aboveAverage="0" equalAverage="0" bottom="0" percent="0" rank="0" text="" dxfId="105">
      <formula>$D$1&gt;M4</formula>
    </cfRule>
  </conditionalFormatting>
  <conditionalFormatting sqref="M4">
    <cfRule type="expression" priority="2470" aboveAverage="0" equalAverage="0" bottom="0" percent="0" rank="0" text="" dxfId="106">
      <formula>$D$1&lt;M4</formula>
    </cfRule>
    <cfRule type="expression" priority="2471" aboveAverage="0" equalAverage="0" bottom="0" percent="0" rank="0" text="" dxfId="107">
      <formula>$D$1&gt;M4</formula>
    </cfRule>
  </conditionalFormatting>
  <conditionalFormatting sqref="M4">
    <cfRule type="expression" priority="2472" aboveAverage="0" equalAverage="0" bottom="0" percent="0" rank="0" text="" dxfId="108">
      <formula>$D$1&lt;M4</formula>
    </cfRule>
    <cfRule type="expression" priority="2473" aboveAverage="0" equalAverage="0" bottom="0" percent="0" rank="0" text="" dxfId="109">
      <formula>$D$1&gt;M4</formula>
    </cfRule>
  </conditionalFormatting>
  <conditionalFormatting sqref="M4">
    <cfRule type="expression" priority="2474" aboveAverage="0" equalAverage="0" bottom="0" percent="0" rank="0" text="" dxfId="110">
      <formula>$D$1&lt;M4</formula>
    </cfRule>
    <cfRule type="expression" priority="2475" aboveAverage="0" equalAverage="0" bottom="0" percent="0" rank="0" text="" dxfId="111">
      <formula>$D$1&gt;M4</formula>
    </cfRule>
  </conditionalFormatting>
  <conditionalFormatting sqref="M5">
    <cfRule type="cellIs" priority="2476" operator="equal" aboveAverage="0" equalAverage="0" bottom="0" percent="0" rank="0" text="" dxfId="112">
      <formula>5</formula>
    </cfRule>
    <cfRule type="cellIs" priority="2477" operator="equal" aboveAverage="0" equalAverage="0" bottom="0" percent="0" rank="0" text="" dxfId="113">
      <formula>4</formula>
    </cfRule>
    <cfRule type="cellIs" priority="2478" operator="equal" aboveAverage="0" equalAverage="0" bottom="0" percent="0" rank="0" text="" dxfId="114">
      <formula>3</formula>
    </cfRule>
  </conditionalFormatting>
  <conditionalFormatting sqref="M4">
    <cfRule type="expression" priority="2479" aboveAverage="0" equalAverage="0" bottom="0" percent="0" rank="0" text="" dxfId="115">
      <formula>$D$1&lt;M4</formula>
    </cfRule>
    <cfRule type="expression" priority="2480" aboveAverage="0" equalAverage="0" bottom="0" percent="0" rank="0" text="" dxfId="116">
      <formula>$D$1&gt;M4</formula>
    </cfRule>
  </conditionalFormatting>
  <conditionalFormatting sqref="M4">
    <cfRule type="expression" priority="2481" aboveAverage="0" equalAverage="0" bottom="0" percent="0" rank="0" text="" dxfId="117">
      <formula>$D$1&lt;M4</formula>
    </cfRule>
    <cfRule type="expression" priority="2482" aboveAverage="0" equalAverage="0" bottom="0" percent="0" rank="0" text="" dxfId="118">
      <formula>$D$1&gt;M4</formula>
    </cfRule>
  </conditionalFormatting>
  <conditionalFormatting sqref="M4">
    <cfRule type="expression" priority="2483" aboveAverage="0" equalAverage="0" bottom="0" percent="0" rank="0" text="" dxfId="119">
      <formula>$D$1&lt;M4</formula>
    </cfRule>
    <cfRule type="expression" priority="2484" aboveAverage="0" equalAverage="0" bottom="0" percent="0" rank="0" text="" dxfId="120">
      <formula>$D$1&gt;M4</formula>
    </cfRule>
  </conditionalFormatting>
  <conditionalFormatting sqref="M4">
    <cfRule type="expression" priority="2485" aboveAverage="0" equalAverage="0" bottom="0" percent="0" rank="0" text="" dxfId="121">
      <formula>$D$1&lt;M4</formula>
    </cfRule>
    <cfRule type="expression" priority="2486" aboveAverage="0" equalAverage="0" bottom="0" percent="0" rank="0" text="" dxfId="122">
      <formula>$D$1&gt;M4</formula>
    </cfRule>
  </conditionalFormatting>
  <conditionalFormatting sqref="M4">
    <cfRule type="expression" priority="2487" aboveAverage="0" equalAverage="0" bottom="0" percent="0" rank="0" text="" dxfId="123">
      <formula>$D$1&lt;M4</formula>
    </cfRule>
    <cfRule type="expression" priority="2488" aboveAverage="0" equalAverage="0" bottom="0" percent="0" rank="0" text="" dxfId="124">
      <formula>$D$1&gt;M4</formula>
    </cfRule>
  </conditionalFormatting>
  <conditionalFormatting sqref="M5">
    <cfRule type="cellIs" priority="2489" operator="equal" aboveAverage="0" equalAverage="0" bottom="0" percent="0" rank="0" text="" dxfId="125">
      <formula>5</formula>
    </cfRule>
    <cfRule type="cellIs" priority="2490" operator="equal" aboveAverage="0" equalAverage="0" bottom="0" percent="0" rank="0" text="" dxfId="126">
      <formula>4</formula>
    </cfRule>
    <cfRule type="cellIs" priority="2491" operator="equal" aboveAverage="0" equalAverage="0" bottom="0" percent="0" rank="0" text="" dxfId="127">
      <formula>3</formula>
    </cfRule>
  </conditionalFormatting>
  <conditionalFormatting sqref="M5">
    <cfRule type="cellIs" priority="2492" operator="equal" aboveAverage="0" equalAverage="0" bottom="0" percent="0" rank="0" text="" dxfId="128">
      <formula>5</formula>
    </cfRule>
    <cfRule type="cellIs" priority="2493" operator="equal" aboveAverage="0" equalAverage="0" bottom="0" percent="0" rank="0" text="" dxfId="129">
      <formula>4</formula>
    </cfRule>
    <cfRule type="cellIs" priority="2494" operator="equal" aboveAverage="0" equalAverage="0" bottom="0" percent="0" rank="0" text="" dxfId="130">
      <formula>3</formula>
    </cfRule>
  </conditionalFormatting>
  <conditionalFormatting sqref="M4">
    <cfRule type="expression" priority="2495" aboveAverage="0" equalAverage="0" bottom="0" percent="0" rank="0" text="" dxfId="131">
      <formula>$D$1&lt;M4</formula>
    </cfRule>
    <cfRule type="expression" priority="2496" aboveAverage="0" equalAverage="0" bottom="0" percent="0" rank="0" text="" dxfId="132">
      <formula>$D$1&gt;M4</formula>
    </cfRule>
  </conditionalFormatting>
  <conditionalFormatting sqref="M4">
    <cfRule type="expression" priority="2497" aboveAverage="0" equalAverage="0" bottom="0" percent="0" rank="0" text="" dxfId="133">
      <formula>$D$1&lt;M4</formula>
    </cfRule>
    <cfRule type="expression" priority="2498" aboveAverage="0" equalAverage="0" bottom="0" percent="0" rank="0" text="" dxfId="134">
      <formula>$D$1&gt;M4</formula>
    </cfRule>
  </conditionalFormatting>
  <conditionalFormatting sqref="M4">
    <cfRule type="expression" priority="2499" aboveAverage="0" equalAverage="0" bottom="0" percent="0" rank="0" text="" dxfId="135">
      <formula>$D$1&lt;M4</formula>
    </cfRule>
    <cfRule type="expression" priority="2500" aboveAverage="0" equalAverage="0" bottom="0" percent="0" rank="0" text="" dxfId="136">
      <formula>$D$1&gt;M4</formula>
    </cfRule>
  </conditionalFormatting>
  <conditionalFormatting sqref="M4">
    <cfRule type="expression" priority="2501" aboveAverage="0" equalAverage="0" bottom="0" percent="0" rank="0" text="" dxfId="137">
      <formula>$D$1&lt;M4</formula>
    </cfRule>
    <cfRule type="expression" priority="2502" aboveAverage="0" equalAverage="0" bottom="0" percent="0" rank="0" text="" dxfId="138">
      <formula>$D$1&gt;M4</formula>
    </cfRule>
  </conditionalFormatting>
  <conditionalFormatting sqref="M5">
    <cfRule type="cellIs" priority="2503" operator="equal" aboveAverage="0" equalAverage="0" bottom="0" percent="0" rank="0" text="" dxfId="139">
      <formula>5</formula>
    </cfRule>
    <cfRule type="cellIs" priority="2504" operator="equal" aboveAverage="0" equalAverage="0" bottom="0" percent="0" rank="0" text="" dxfId="140">
      <formula>4</formula>
    </cfRule>
    <cfRule type="cellIs" priority="2505" operator="equal" aboveAverage="0" equalAverage="0" bottom="0" percent="0" rank="0" text="" dxfId="141">
      <formula>3</formula>
    </cfRule>
  </conditionalFormatting>
  <conditionalFormatting sqref="M5">
    <cfRule type="cellIs" priority="2506" operator="equal" aboveAverage="0" equalAverage="0" bottom="0" percent="0" rank="0" text="" dxfId="142">
      <formula>5</formula>
    </cfRule>
    <cfRule type="cellIs" priority="2507" operator="equal" aboveAverage="0" equalAverage="0" bottom="0" percent="0" rank="0" text="" dxfId="143">
      <formula>4</formula>
    </cfRule>
    <cfRule type="cellIs" priority="2508" operator="equal" aboveAverage="0" equalAverage="0" bottom="0" percent="0" rank="0" text="" dxfId="144">
      <formula>3</formula>
    </cfRule>
  </conditionalFormatting>
  <conditionalFormatting sqref="M5">
    <cfRule type="cellIs" priority="2509" operator="equal" aboveAverage="0" equalAverage="0" bottom="0" percent="0" rank="0" text="" dxfId="145">
      <formula>5</formula>
    </cfRule>
    <cfRule type="cellIs" priority="2510" operator="equal" aboveAverage="0" equalAverage="0" bottom="0" percent="0" rank="0" text="" dxfId="146">
      <formula>4</formula>
    </cfRule>
    <cfRule type="cellIs" priority="2511" operator="equal" aboveAverage="0" equalAverage="0" bottom="0" percent="0" rank="0" text="" dxfId="147">
      <formula>3</formula>
    </cfRule>
  </conditionalFormatting>
  <conditionalFormatting sqref="M4">
    <cfRule type="expression" priority="2512" aboveAverage="0" equalAverage="0" bottom="0" percent="0" rank="0" text="" dxfId="148">
      <formula>$D$1&lt;M4</formula>
    </cfRule>
    <cfRule type="expression" priority="2513" aboveAverage="0" equalAverage="0" bottom="0" percent="0" rank="0" text="" dxfId="149">
      <formula>$D$1&gt;M4</formula>
    </cfRule>
  </conditionalFormatting>
  <conditionalFormatting sqref="M4">
    <cfRule type="expression" priority="2514" aboveAverage="0" equalAverage="0" bottom="0" percent="0" rank="0" text="" dxfId="150">
      <formula>$D$1&lt;M4</formula>
    </cfRule>
    <cfRule type="expression" priority="2515" aboveAverage="0" equalAverage="0" bottom="0" percent="0" rank="0" text="" dxfId="151">
      <formula>$D$1&gt;M4</formula>
    </cfRule>
  </conditionalFormatting>
  <conditionalFormatting sqref="M5">
    <cfRule type="cellIs" priority="2516" operator="equal" aboveAverage="0" equalAverage="0" bottom="0" percent="0" rank="0" text="" dxfId="152">
      <formula>5</formula>
    </cfRule>
    <cfRule type="cellIs" priority="2517" operator="equal" aboveAverage="0" equalAverage="0" bottom="0" percent="0" rank="0" text="" dxfId="153">
      <formula>4</formula>
    </cfRule>
    <cfRule type="cellIs" priority="2518" operator="equal" aboveAverage="0" equalAverage="0" bottom="0" percent="0" rank="0" text="" dxfId="154">
      <formula>3</formula>
    </cfRule>
  </conditionalFormatting>
  <conditionalFormatting sqref="M5">
    <cfRule type="cellIs" priority="2519" operator="equal" aboveAverage="0" equalAverage="0" bottom="0" percent="0" rank="0" text="" dxfId="155">
      <formula>5</formula>
    </cfRule>
    <cfRule type="cellIs" priority="2520" operator="equal" aboveAverage="0" equalAverage="0" bottom="0" percent="0" rank="0" text="" dxfId="156">
      <formula>4</formula>
    </cfRule>
    <cfRule type="cellIs" priority="2521" operator="equal" aboveAverage="0" equalAverage="0" bottom="0" percent="0" rank="0" text="" dxfId="157">
      <formula>3</formula>
    </cfRule>
  </conditionalFormatting>
  <conditionalFormatting sqref="M4">
    <cfRule type="expression" priority="2522" aboveAverage="0" equalAverage="0" bottom="0" percent="0" rank="0" text="" dxfId="158">
      <formula>$D$1&lt;M4</formula>
    </cfRule>
    <cfRule type="expression" priority="2523" aboveAverage="0" equalAverage="0" bottom="0" percent="0" rank="0" text="" dxfId="159">
      <formula>$D$1&gt;M4</formula>
    </cfRule>
  </conditionalFormatting>
  <conditionalFormatting sqref="M5">
    <cfRule type="cellIs" priority="2524" operator="equal" aboveAverage="0" equalAverage="0" bottom="0" percent="0" rank="0" text="" dxfId="160">
      <formula>5</formula>
    </cfRule>
    <cfRule type="cellIs" priority="2525" operator="equal" aboveAverage="0" equalAverage="0" bottom="0" percent="0" rank="0" text="" dxfId="161">
      <formula>4</formula>
    </cfRule>
    <cfRule type="cellIs" priority="2526" operator="equal" aboveAverage="0" equalAverage="0" bottom="0" percent="0" rank="0" text="" dxfId="162">
      <formula>3</formula>
    </cfRule>
  </conditionalFormatting>
  <conditionalFormatting sqref="M5">
    <cfRule type="cellIs" priority="2527" operator="equal" aboveAverage="0" equalAverage="0" bottom="0" percent="0" rank="0" text="" dxfId="163">
      <formula>5</formula>
    </cfRule>
    <cfRule type="cellIs" priority="2528" operator="equal" aboveAverage="0" equalAverage="0" bottom="0" percent="0" rank="0" text="" dxfId="164">
      <formula>4</formula>
    </cfRule>
    <cfRule type="cellIs" priority="2529" operator="equal" aboveAverage="0" equalAverage="0" bottom="0" percent="0" rank="0" text="" dxfId="165">
      <formula>3</formula>
    </cfRule>
  </conditionalFormatting>
  <conditionalFormatting sqref="M4">
    <cfRule type="expression" priority="2530" aboveAverage="0" equalAverage="0" bottom="0" percent="0" rank="0" text="" dxfId="166">
      <formula>$D$1&lt;M4</formula>
    </cfRule>
    <cfRule type="expression" priority="2531" aboveAverage="0" equalAverage="0" bottom="0" percent="0" rank="0" text="" dxfId="167">
      <formula>$D$1&gt;M4</formula>
    </cfRule>
  </conditionalFormatting>
  <conditionalFormatting sqref="M4">
    <cfRule type="expression" priority="2532" aboveAverage="0" equalAverage="0" bottom="0" percent="0" rank="0" text="" dxfId="168">
      <formula>$D$1&lt;M4</formula>
    </cfRule>
    <cfRule type="expression" priority="2533" aboveAverage="0" equalAverage="0" bottom="0" percent="0" rank="0" text="" dxfId="169">
      <formula>$D$1&gt;M4</formula>
    </cfRule>
  </conditionalFormatting>
  <conditionalFormatting sqref="M4">
    <cfRule type="expression" priority="2534" aboveAverage="0" equalAverage="0" bottom="0" percent="0" rank="0" text="" dxfId="170">
      <formula>$D$1&lt;M4</formula>
    </cfRule>
    <cfRule type="expression" priority="2535" aboveAverage="0" equalAverage="0" bottom="0" percent="0" rank="0" text="" dxfId="171">
      <formula>$D$1&gt;M4</formula>
    </cfRule>
  </conditionalFormatting>
  <conditionalFormatting sqref="M4">
    <cfRule type="expression" priority="2536" aboveAverage="0" equalAverage="0" bottom="0" percent="0" rank="0" text="" dxfId="172">
      <formula>$D$1&lt;M4</formula>
    </cfRule>
    <cfRule type="expression" priority="2537" aboveAverage="0" equalAverage="0" bottom="0" percent="0" rank="0" text="" dxfId="173">
      <formula>$D$1&gt;M4</formula>
    </cfRule>
  </conditionalFormatting>
  <conditionalFormatting sqref="M4">
    <cfRule type="expression" priority="2538" aboveAverage="0" equalAverage="0" bottom="0" percent="0" rank="0" text="" dxfId="174">
      <formula>$D$1&lt;M4</formula>
    </cfRule>
    <cfRule type="expression" priority="2539" aboveAverage="0" equalAverage="0" bottom="0" percent="0" rank="0" text="" dxfId="175">
      <formula>$D$1&gt;M4</formula>
    </cfRule>
  </conditionalFormatting>
  <conditionalFormatting sqref="M5">
    <cfRule type="cellIs" priority="2540" operator="equal" aboveAverage="0" equalAverage="0" bottom="0" percent="0" rank="0" text="" dxfId="176">
      <formula>5</formula>
    </cfRule>
    <cfRule type="cellIs" priority="2541" operator="equal" aboveAverage="0" equalAverage="0" bottom="0" percent="0" rank="0" text="" dxfId="177">
      <formula>4</formula>
    </cfRule>
    <cfRule type="cellIs" priority="2542" operator="equal" aboveAverage="0" equalAverage="0" bottom="0" percent="0" rank="0" text="" dxfId="178">
      <formula>3</formula>
    </cfRule>
  </conditionalFormatting>
  <conditionalFormatting sqref="M4">
    <cfRule type="expression" priority="2543" aboveAverage="0" equalAverage="0" bottom="0" percent="0" rank="0" text="" dxfId="179">
      <formula>$D$1&lt;M4</formula>
    </cfRule>
    <cfRule type="expression" priority="2544" aboveAverage="0" equalAverage="0" bottom="0" percent="0" rank="0" text="" dxfId="180">
      <formula>$D$1&gt;M4</formula>
    </cfRule>
  </conditionalFormatting>
  <conditionalFormatting sqref="M5">
    <cfRule type="cellIs" priority="2545" operator="equal" aboveAverage="0" equalAverage="0" bottom="0" percent="0" rank="0" text="" dxfId="181">
      <formula>5</formula>
    </cfRule>
    <cfRule type="cellIs" priority="2546" operator="equal" aboveAverage="0" equalAverage="0" bottom="0" percent="0" rank="0" text="" dxfId="182">
      <formula>4</formula>
    </cfRule>
    <cfRule type="cellIs" priority="2547" operator="equal" aboveAverage="0" equalAverage="0" bottom="0" percent="0" rank="0" text="" dxfId="183">
      <formula>3</formula>
    </cfRule>
  </conditionalFormatting>
  <conditionalFormatting sqref="M4">
    <cfRule type="expression" priority="2548" aboveAverage="0" equalAverage="0" bottom="0" percent="0" rank="0" text="" dxfId="184">
      <formula>$D$1&lt;M4</formula>
    </cfRule>
    <cfRule type="expression" priority="2549" aboveAverage="0" equalAverage="0" bottom="0" percent="0" rank="0" text="" dxfId="185">
      <formula>$D$1&gt;M4</formula>
    </cfRule>
  </conditionalFormatting>
  <conditionalFormatting sqref="M4">
    <cfRule type="expression" priority="2550" aboveAverage="0" equalAverage="0" bottom="0" percent="0" rank="0" text="" dxfId="186">
      <formula>$D$1&lt;M4</formula>
    </cfRule>
    <cfRule type="expression" priority="2551" aboveAverage="0" equalAverage="0" bottom="0" percent="0" rank="0" text="" dxfId="187">
      <formula>$D$1&gt;M4</formula>
    </cfRule>
  </conditionalFormatting>
  <conditionalFormatting sqref="M4">
    <cfRule type="expression" priority="2552" aboveAverage="0" equalAverage="0" bottom="0" percent="0" rank="0" text="" dxfId="188">
      <formula>$D$1&lt;M4</formula>
    </cfRule>
    <cfRule type="expression" priority="2553" aboveAverage="0" equalAverage="0" bottom="0" percent="0" rank="0" text="" dxfId="189">
      <formula>$D$1&gt;M4</formula>
    </cfRule>
  </conditionalFormatting>
  <conditionalFormatting sqref="M4">
    <cfRule type="expression" priority="2554" aboveAverage="0" equalAverage="0" bottom="0" percent="0" rank="0" text="" dxfId="190">
      <formula>$D$1&lt;M4</formula>
    </cfRule>
    <cfRule type="expression" priority="2555" aboveAverage="0" equalAverage="0" bottom="0" percent="0" rank="0" text="" dxfId="191">
      <formula>$D$1&gt;M4</formula>
    </cfRule>
  </conditionalFormatting>
  <conditionalFormatting sqref="M4">
    <cfRule type="expression" priority="2556" aboveAverage="0" equalAverage="0" bottom="0" percent="0" rank="0" text="" dxfId="192">
      <formula>$D$1&lt;M4</formula>
    </cfRule>
    <cfRule type="expression" priority="2557" aboveAverage="0" equalAverage="0" bottom="0" percent="0" rank="0" text="" dxfId="193">
      <formula>$D$1&gt;M4</formula>
    </cfRule>
  </conditionalFormatting>
  <conditionalFormatting sqref="L26">
    <cfRule type="cellIs" priority="2558" operator="equal" aboveAverage="0" equalAverage="0" bottom="0" percent="0" rank="0" text="" dxfId="194">
      <formula>5</formula>
    </cfRule>
    <cfRule type="cellIs" priority="2559" operator="equal" aboveAverage="0" equalAverage="0" bottom="0" percent="0" rank="0" text="" dxfId="195">
      <formula>4</formula>
    </cfRule>
    <cfRule type="cellIs" priority="2560" operator="equal" aboveAverage="0" equalAverage="0" bottom="0" percent="0" rank="0" text="" dxfId="196">
      <formula>3</formula>
    </cfRule>
  </conditionalFormatting>
  <conditionalFormatting sqref="L27:L29">
    <cfRule type="cellIs" priority="2561" operator="equal" aboveAverage="0" equalAverage="0" bottom="0" percent="0" rank="0" text="" dxfId="197">
      <formula>5</formula>
    </cfRule>
    <cfRule type="cellIs" priority="2562" operator="equal" aboveAverage="0" equalAverage="0" bottom="0" percent="0" rank="0" text="" dxfId="198">
      <formula>4</formula>
    </cfRule>
    <cfRule type="cellIs" priority="2563" operator="equal" aboveAverage="0" equalAverage="0" bottom="0" percent="0" rank="0" text="" dxfId="199">
      <formula>3</formula>
    </cfRule>
  </conditionalFormatting>
  <conditionalFormatting sqref="L25">
    <cfRule type="cellIs" priority="2564" operator="equal" aboveAverage="0" equalAverage="0" bottom="0" percent="0" rank="0" text="" dxfId="200">
      <formula>5</formula>
    </cfRule>
    <cfRule type="cellIs" priority="2565" operator="equal" aboveAverage="0" equalAverage="0" bottom="0" percent="0" rank="0" text="" dxfId="201">
      <formula>4</formula>
    </cfRule>
    <cfRule type="cellIs" priority="2566" operator="equal" aboveAverage="0" equalAverage="0" bottom="0" percent="0" rank="0" text="" dxfId="202">
      <formula>3</formula>
    </cfRule>
  </conditionalFormatting>
  <conditionalFormatting sqref="L24">
    <cfRule type="cellIs" priority="2567" operator="equal" aboveAverage="0" equalAverage="0" bottom="0" percent="0" rank="0" text="" dxfId="203">
      <formula>5</formula>
    </cfRule>
    <cfRule type="cellIs" priority="2568" operator="equal" aboveAverage="0" equalAverage="0" bottom="0" percent="0" rank="0" text="" dxfId="204">
      <formula>4</formula>
    </cfRule>
    <cfRule type="cellIs" priority="2569" operator="equal" aboveAverage="0" equalAverage="0" bottom="0" percent="0" rank="0" text="" dxfId="205">
      <formula>3</formula>
    </cfRule>
  </conditionalFormatting>
  <conditionalFormatting sqref="L21:L22">
    <cfRule type="cellIs" priority="2570" operator="equal" aboveAverage="0" equalAverage="0" bottom="0" percent="0" rank="0" text="" dxfId="206">
      <formula>5</formula>
    </cfRule>
    <cfRule type="cellIs" priority="2571" operator="equal" aboveAverage="0" equalAverage="0" bottom="0" percent="0" rank="0" text="" dxfId="207">
      <formula>4</formula>
    </cfRule>
    <cfRule type="cellIs" priority="2572" operator="equal" aboveAverage="0" equalAverage="0" bottom="0" percent="0" rank="0" text="" dxfId="208">
      <formula>3</formula>
    </cfRule>
  </conditionalFormatting>
  <conditionalFormatting sqref="L19:L20">
    <cfRule type="cellIs" priority="2573" operator="equal" aboveAverage="0" equalAverage="0" bottom="0" percent="0" rank="0" text="" dxfId="209">
      <formula>5</formula>
    </cfRule>
    <cfRule type="cellIs" priority="2574" operator="equal" aboveAverage="0" equalAverage="0" bottom="0" percent="0" rank="0" text="" dxfId="210">
      <formula>4</formula>
    </cfRule>
    <cfRule type="cellIs" priority="2575" operator="equal" aboveAverage="0" equalAverage="0" bottom="0" percent="0" rank="0" text="" dxfId="211">
      <formula>3</formula>
    </cfRule>
  </conditionalFormatting>
  <conditionalFormatting sqref="L18">
    <cfRule type="cellIs" priority="2576" operator="equal" aboveAverage="0" equalAverage="0" bottom="0" percent="0" rank="0" text="" dxfId="212">
      <formula>5</formula>
    </cfRule>
    <cfRule type="cellIs" priority="2577" operator="equal" aboveAverage="0" equalAverage="0" bottom="0" percent="0" rank="0" text="" dxfId="213">
      <formula>4</formula>
    </cfRule>
    <cfRule type="cellIs" priority="2578" operator="equal" aboveAverage="0" equalAverage="0" bottom="0" percent="0" rank="0" text="" dxfId="214">
      <formula>3</formula>
    </cfRule>
  </conditionalFormatting>
  <conditionalFormatting sqref="L15:L16">
    <cfRule type="cellIs" priority="2579" operator="equal" aboveAverage="0" equalAverage="0" bottom="0" percent="0" rank="0" text="" dxfId="215">
      <formula>5</formula>
    </cfRule>
    <cfRule type="cellIs" priority="2580" operator="equal" aboveAverage="0" equalAverage="0" bottom="0" percent="0" rank="0" text="" dxfId="216">
      <formula>4</formula>
    </cfRule>
    <cfRule type="cellIs" priority="2581" operator="equal" aboveAverage="0" equalAverage="0" bottom="0" percent="0" rank="0" text="" dxfId="217">
      <formula>3</formula>
    </cfRule>
  </conditionalFormatting>
  <conditionalFormatting sqref="L14">
    <cfRule type="cellIs" priority="2582" operator="equal" aboveAverage="0" equalAverage="0" bottom="0" percent="0" rank="0" text="" dxfId="218">
      <formula>5</formula>
    </cfRule>
    <cfRule type="cellIs" priority="2583" operator="equal" aboveAverage="0" equalAverage="0" bottom="0" percent="0" rank="0" text="" dxfId="219">
      <formula>4</formula>
    </cfRule>
    <cfRule type="cellIs" priority="2584" operator="equal" aboveAverage="0" equalAverage="0" bottom="0" percent="0" rank="0" text="" dxfId="220">
      <formula>3</formula>
    </cfRule>
  </conditionalFormatting>
  <conditionalFormatting sqref="L13">
    <cfRule type="cellIs" priority="2585" operator="equal" aboveAverage="0" equalAverage="0" bottom="0" percent="0" rank="0" text="" dxfId="221">
      <formula>5</formula>
    </cfRule>
    <cfRule type="cellIs" priority="2586" operator="equal" aboveAverage="0" equalAverage="0" bottom="0" percent="0" rank="0" text="" dxfId="222">
      <formula>4</formula>
    </cfRule>
    <cfRule type="cellIs" priority="2587" operator="equal" aboveAverage="0" equalAverage="0" bottom="0" percent="0" rank="0" text="" dxfId="223">
      <formula>3</formula>
    </cfRule>
  </conditionalFormatting>
  <conditionalFormatting sqref="L12">
    <cfRule type="cellIs" priority="2588" operator="equal" aboveAverage="0" equalAverage="0" bottom="0" percent="0" rank="0" text="" dxfId="224">
      <formula>5</formula>
    </cfRule>
    <cfRule type="cellIs" priority="2589" operator="equal" aboveAverage="0" equalAverage="0" bottom="0" percent="0" rank="0" text="" dxfId="225">
      <formula>4</formula>
    </cfRule>
    <cfRule type="cellIs" priority="2590" operator="equal" aboveAverage="0" equalAverage="0" bottom="0" percent="0" rank="0" text="" dxfId="226">
      <formula>3</formula>
    </cfRule>
  </conditionalFormatting>
  <conditionalFormatting sqref="L11">
    <cfRule type="cellIs" priority="2591" operator="equal" aboveAverage="0" equalAverage="0" bottom="0" percent="0" rank="0" text="" dxfId="227">
      <formula>5</formula>
    </cfRule>
    <cfRule type="cellIs" priority="2592" operator="equal" aboveAverage="0" equalAverage="0" bottom="0" percent="0" rank="0" text="" dxfId="228">
      <formula>4</formula>
    </cfRule>
    <cfRule type="cellIs" priority="2593" operator="equal" aboveAverage="0" equalAverage="0" bottom="0" percent="0" rank="0" text="" dxfId="229">
      <formula>3</formula>
    </cfRule>
  </conditionalFormatting>
  <conditionalFormatting sqref="L9">
    <cfRule type="cellIs" priority="2594" operator="equal" aboveAverage="0" equalAverage="0" bottom="0" percent="0" rank="0" text="" dxfId="230">
      <formula>5</formula>
    </cfRule>
    <cfRule type="cellIs" priority="2595" operator="equal" aboveAverage="0" equalAverage="0" bottom="0" percent="0" rank="0" text="" dxfId="231">
      <formula>4</formula>
    </cfRule>
    <cfRule type="cellIs" priority="2596" operator="equal" aboveAverage="0" equalAverage="0" bottom="0" percent="0" rank="0" text="" dxfId="232">
      <formula>3</formula>
    </cfRule>
  </conditionalFormatting>
  <conditionalFormatting sqref="L8">
    <cfRule type="cellIs" priority="2597" operator="equal" aboveAverage="0" equalAverage="0" bottom="0" percent="0" rank="0" text="" dxfId="233">
      <formula>5</formula>
    </cfRule>
    <cfRule type="cellIs" priority="2598" operator="equal" aboveAverage="0" equalAverage="0" bottom="0" percent="0" rank="0" text="" dxfId="234">
      <formula>4</formula>
    </cfRule>
    <cfRule type="cellIs" priority="2599" operator="equal" aboveAverage="0" equalAverage="0" bottom="0" percent="0" rank="0" text="" dxfId="235">
      <formula>3</formula>
    </cfRule>
  </conditionalFormatting>
  <conditionalFormatting sqref="L6:L7">
    <cfRule type="cellIs" priority="2600" operator="equal" aboveAverage="0" equalAverage="0" bottom="0" percent="0" rank="0" text="" dxfId="236">
      <formula>5</formula>
    </cfRule>
    <cfRule type="cellIs" priority="2601" operator="equal" aboveAverage="0" equalAverage="0" bottom="0" percent="0" rank="0" text="" dxfId="237">
      <formula>4</formula>
    </cfRule>
    <cfRule type="cellIs" priority="2602" operator="equal" aboveAverage="0" equalAverage="0" bottom="0" percent="0" rank="0" text="" dxfId="238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4" colorId="64" zoomScale="100" zoomScaleNormal="61" zoomScalePageLayoutView="100" workbookViewId="0">
      <selection pane="topLeft" activeCell="K11" activeCellId="0" sqref="K11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01"/>
    <col collapsed="false" customWidth="true" hidden="false" outlineLevel="0" max="4" min="4" style="1" width="29.42"/>
    <col collapsed="false" customWidth="true" hidden="false" outlineLevel="0" max="5" min="5" style="1" width="6.71"/>
    <col collapsed="false" customWidth="true" hidden="true" outlineLevel="0" max="6" min="6" style="0" width="6.57"/>
    <col collapsed="false" customWidth="true" hidden="false" outlineLevel="0" max="7" min="7" style="0" width="7.29"/>
    <col collapsed="false" customWidth="true" hidden="false" outlineLevel="0" max="10" min="8" style="0" width="7.15"/>
    <col collapsed="false" customWidth="true" hidden="false" outlineLevel="0" max="11" min="11" style="0" width="8.4"/>
    <col collapsed="false" customWidth="true" hidden="false" outlineLevel="0" max="14" min="12" style="0" width="6.88"/>
    <col collapsed="false" customWidth="true" hidden="true" outlineLevel="0" max="21" min="15" style="0" width="6.88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3.9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false" outlineLevel="0" max="50" min="50" style="0" width="6.57"/>
    <col collapsed="false" customWidth="true" hidden="false" outlineLevel="0" max="51" min="51" style="0" width="2.71"/>
    <col collapsed="false" customWidth="true" hidden="false" outlineLevel="0" max="66" min="52" style="0" width="2.31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43901.6335664785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true" outlineLevel="0" collapsed="false">
      <c r="A2" s="3"/>
      <c r="B2" s="3"/>
      <c r="C2" s="4"/>
      <c r="D2" s="5"/>
      <c r="E2" s="6"/>
      <c r="F2" s="181" t="s">
        <v>0</v>
      </c>
      <c r="G2" s="340" t="s">
        <v>489</v>
      </c>
      <c r="H2" s="341" t="s">
        <v>400</v>
      </c>
      <c r="I2" s="341"/>
      <c r="J2" s="341"/>
      <c r="K2" s="341"/>
      <c r="L2" s="342" t="s">
        <v>2</v>
      </c>
      <c r="M2" s="342"/>
      <c r="N2" s="342"/>
      <c r="O2" s="343"/>
      <c r="P2" s="343"/>
      <c r="Q2" s="344"/>
      <c r="R2" s="345"/>
      <c r="S2" s="345"/>
      <c r="T2" s="24"/>
      <c r="U2" s="301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2641</v>
      </c>
      <c r="B3" s="29"/>
      <c r="C3" s="29"/>
      <c r="D3" s="30" t="s">
        <v>3</v>
      </c>
      <c r="E3" s="31"/>
      <c r="F3" s="34"/>
      <c r="G3" s="35" t="n">
        <v>43494</v>
      </c>
      <c r="H3" s="35" t="n">
        <v>43495</v>
      </c>
      <c r="I3" s="35" t="n">
        <v>43496</v>
      </c>
      <c r="J3" s="35" t="n">
        <v>43414</v>
      </c>
      <c r="K3" s="35" t="n">
        <v>43493</v>
      </c>
      <c r="L3" s="35" t="n">
        <v>43501</v>
      </c>
      <c r="M3" s="35" t="n">
        <v>43507</v>
      </c>
      <c r="N3" s="34" t="n">
        <v>43512</v>
      </c>
      <c r="O3" s="34"/>
      <c r="P3" s="34"/>
      <c r="Q3" s="34"/>
      <c r="R3" s="34"/>
      <c r="S3" s="233"/>
      <c r="T3" s="302"/>
      <c r="U3" s="234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9"/>
      <c r="B4" s="29"/>
      <c r="C4" s="29"/>
      <c r="D4" s="45" t="s">
        <v>5</v>
      </c>
      <c r="E4" s="31"/>
      <c r="F4" s="47"/>
      <c r="G4" s="47" t="s">
        <v>490</v>
      </c>
      <c r="H4" s="47" t="s">
        <v>660</v>
      </c>
      <c r="I4" s="47" t="s">
        <v>491</v>
      </c>
      <c r="J4" s="47" t="s">
        <v>492</v>
      </c>
      <c r="K4" s="47" t="s">
        <v>8</v>
      </c>
      <c r="L4" s="47" t="s">
        <v>6</v>
      </c>
      <c r="M4" s="47" t="s">
        <v>494</v>
      </c>
      <c r="N4" s="47" t="s">
        <v>495</v>
      </c>
      <c r="O4" s="47"/>
      <c r="P4" s="47"/>
      <c r="Q4" s="47"/>
      <c r="R4" s="48"/>
      <c r="S4" s="47"/>
      <c r="T4" s="302"/>
      <c r="U4" s="27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8.75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/>
      <c r="G5" s="58" t="s">
        <v>496</v>
      </c>
      <c r="H5" s="58" t="s">
        <v>499</v>
      </c>
      <c r="I5" s="58" t="s">
        <v>661</v>
      </c>
      <c r="J5" s="60" t="s">
        <v>498</v>
      </c>
      <c r="K5" s="58" t="s">
        <v>402</v>
      </c>
      <c r="L5" s="60" t="s">
        <v>16</v>
      </c>
      <c r="M5" s="58" t="s">
        <v>500</v>
      </c>
      <c r="N5" s="58" t="s">
        <v>501</v>
      </c>
      <c r="O5" s="58"/>
      <c r="P5" s="58"/>
      <c r="Q5" s="58"/>
      <c r="R5" s="58"/>
      <c r="S5" s="58"/>
      <c r="T5" s="303"/>
      <c r="U5" s="244"/>
      <c r="V5" s="245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7.25" hidden="false" customHeight="true" outlineLevel="0" collapsed="false">
      <c r="A6" s="75" t="n">
        <v>1</v>
      </c>
      <c r="B6" s="76"/>
      <c r="C6" s="107" t="s">
        <v>30</v>
      </c>
      <c r="D6" s="187" t="s">
        <v>662</v>
      </c>
      <c r="E6" s="79" t="n">
        <v>2641</v>
      </c>
      <c r="F6" s="80"/>
      <c r="G6" s="80" t="s">
        <v>32</v>
      </c>
      <c r="H6" s="80" t="n">
        <v>3</v>
      </c>
      <c r="I6" s="80" t="n">
        <v>4</v>
      </c>
      <c r="J6" s="80" t="n">
        <v>5</v>
      </c>
      <c r="K6" s="80" t="n">
        <v>5</v>
      </c>
      <c r="L6" s="80" t="n">
        <v>5</v>
      </c>
      <c r="M6" s="80" t="n">
        <v>4</v>
      </c>
      <c r="N6" s="80" t="n">
        <v>3</v>
      </c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3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2</v>
      </c>
      <c r="AA6" s="177" t="n">
        <f aca="false">COUNTIF(AG6:AV6,AA$5)</f>
        <v>2</v>
      </c>
      <c r="AB6" s="177" t="n">
        <f aca="false">COUNTIF(AG6:AV6,AB$5)</f>
        <v>3</v>
      </c>
      <c r="AC6" s="177" t="n">
        <f aca="false">SUM(X6:AB6)</f>
        <v>7</v>
      </c>
      <c r="AD6" s="255" t="n">
        <f aca="false">IF(ISERROR(((X6+Y6)*2+Z6*3+AA6*4+AB6*5)/SUM(X6,Y6:AB6)),"",((X6+Y6)*2+Z6*3+AA6*4+AB6*5)/SUM(X6,Y6:AB6))</f>
        <v>4.14285714285714</v>
      </c>
      <c r="AE6" s="93" t="n">
        <f aca="false">IF(AX6=5,0.5,IF(AX6=4,0.25,IF(AX6&lt;=3,0)))</f>
        <v>0</v>
      </c>
      <c r="AG6" s="215" t="str">
        <f aca="false">IF(ISERROR(VALUE(LEFT(F6))),LEFT(F6),VALUE(LEFT(F6)))</f>
        <v/>
      </c>
      <c r="AH6" s="215" t="str">
        <f aca="false">IF(ISERROR(VALUE(LEFT(G6))),LEFT(G6),VALUE(LEFT(G6)))</f>
        <v>з</v>
      </c>
      <c r="AI6" s="215" t="n">
        <f aca="false">IF(ISERROR(VALUE(LEFT(H6))),LEFT(H6),VALUE(LEFT(H6)))</f>
        <v>3</v>
      </c>
      <c r="AJ6" s="215" t="n">
        <f aca="false">IF(ISERROR(VALUE(LEFT(I6))),LEFT(I6),VALUE(LEFT(I6)))</f>
        <v>4</v>
      </c>
      <c r="AK6" s="215" t="n">
        <f aca="false">IF(ISERROR(VALUE(LEFT(J6))),LEFT(J6),VALUE(LEFT(J6)))</f>
        <v>5</v>
      </c>
      <c r="AL6" s="215" t="n">
        <f aca="false">IF(ISERROR(VALUE(LEFT(K6))),LEFT(K6),VALUE(LEFT(K6)))</f>
        <v>5</v>
      </c>
      <c r="AM6" s="215" t="n">
        <f aca="false">IF(ISERROR(VALUE(LEFT(L6))),LEFT(L6),VALUE(LEFT(L6)))</f>
        <v>5</v>
      </c>
      <c r="AN6" s="215" t="n">
        <f aca="false">IF(ISERROR(VALUE(LEFT(M6))),LEFT(M6),VALUE(LEFT(M6)))</f>
        <v>4</v>
      </c>
      <c r="AO6" s="215" t="n">
        <f aca="false">IF(ISERROR(VALUE(LEFT(N6))),LEFT(N6),VALUE(LEFT(N6)))</f>
        <v>3</v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7.25" hidden="false" customHeight="true" outlineLevel="0" collapsed="false">
      <c r="A7" s="75" t="n">
        <v>2</v>
      </c>
      <c r="B7" s="76"/>
      <c r="C7" s="107" t="s">
        <v>30</v>
      </c>
      <c r="D7" s="187" t="s">
        <v>663</v>
      </c>
      <c r="E7" s="79" t="n">
        <v>2641</v>
      </c>
      <c r="F7" s="80"/>
      <c r="G7" s="80" t="s">
        <v>32</v>
      </c>
      <c r="H7" s="80" t="n">
        <v>4</v>
      </c>
      <c r="I7" s="80" t="n">
        <v>5</v>
      </c>
      <c r="J7" s="80" t="n">
        <v>5</v>
      </c>
      <c r="K7" s="80" t="n">
        <v>5</v>
      </c>
      <c r="L7" s="80" t="n">
        <v>5</v>
      </c>
      <c r="M7" s="80" t="n">
        <v>3</v>
      </c>
      <c r="N7" s="80" t="s">
        <v>45</v>
      </c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2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1</v>
      </c>
      <c r="Z7" s="177" t="n">
        <f aca="false">COUNTIF(AG7:AV7,Z$5)</f>
        <v>1</v>
      </c>
      <c r="AA7" s="177" t="n">
        <f aca="false">COUNTIF(AG7:AV7,AA$5)</f>
        <v>1</v>
      </c>
      <c r="AB7" s="177" t="n">
        <f aca="false">COUNTIF(AG7:AV7,AB$5)</f>
        <v>4</v>
      </c>
      <c r="AC7" s="177" t="n">
        <f aca="false">SUM(X7:AB7)</f>
        <v>7</v>
      </c>
      <c r="AD7" s="255" t="n">
        <f aca="false">IF(ISERROR(((X7+Y7)*2+Z7*3+AA7*4+AB7*5)/SUM(X7,Y7:AB7)),"",((X7+Y7)*2+Z7*3+AA7*4+AB7*5)/SUM(X7,Y7:AB7))</f>
        <v>4.14285714285714</v>
      </c>
      <c r="AE7" s="93" t="n">
        <f aca="false">IF(AX7=5,0.5,IF(AX7=4,0.25,IF(AX7&lt;=3,0)))</f>
        <v>0</v>
      </c>
      <c r="AG7" s="215" t="str">
        <f aca="false">IF(ISERROR(VALUE(LEFT(F7))),LEFT(F7),VALUE(LEFT(F7)))</f>
        <v/>
      </c>
      <c r="AH7" s="215" t="str">
        <f aca="false">IF(ISERROR(VALUE(LEFT(G7))),LEFT(G7),VALUE(LEFT(G7)))</f>
        <v>з</v>
      </c>
      <c r="AI7" s="215" t="n">
        <f aca="false">IF(ISERROR(VALUE(LEFT(H7))),LEFT(H7),VALUE(LEFT(H7)))</f>
        <v>4</v>
      </c>
      <c r="AJ7" s="215" t="n">
        <f aca="false">IF(ISERROR(VALUE(LEFT(I7))),LEFT(I7),VALUE(LEFT(I7)))</f>
        <v>5</v>
      </c>
      <c r="AK7" s="215" t="n">
        <f aca="false">IF(ISERROR(VALUE(LEFT(J7))),LEFT(J7),VALUE(LEFT(J7)))</f>
        <v>5</v>
      </c>
      <c r="AL7" s="215" t="n">
        <f aca="false">IF(ISERROR(VALUE(LEFT(K7))),LEFT(K7),VALUE(LEFT(K7)))</f>
        <v>5</v>
      </c>
      <c r="AM7" s="215" t="n">
        <f aca="false">IF(ISERROR(VALUE(LEFT(L7))),LEFT(L7),VALUE(LEFT(L7)))</f>
        <v>5</v>
      </c>
      <c r="AN7" s="215" t="n">
        <f aca="false">IF(ISERROR(VALUE(LEFT(M7))),LEFT(M7),VALUE(LEFT(M7)))</f>
        <v>3</v>
      </c>
      <c r="AO7" s="215" t="n">
        <f aca="false">IF(ISERROR(VALUE(LEFT(N7))),LEFT(N7),VALUE(LEFT(N7)))</f>
        <v>2</v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7.25" hidden="false" customHeight="true" outlineLevel="0" collapsed="false">
      <c r="A8" s="75" t="n">
        <v>3</v>
      </c>
      <c r="B8" s="76"/>
      <c r="C8" s="107" t="s">
        <v>284</v>
      </c>
      <c r="D8" s="187" t="s">
        <v>664</v>
      </c>
      <c r="E8" s="79" t="n">
        <v>2641</v>
      </c>
      <c r="F8" s="80"/>
      <c r="G8" s="80" t="s">
        <v>32</v>
      </c>
      <c r="H8" s="80" t="n">
        <v>4</v>
      </c>
      <c r="I8" s="80" t="n">
        <v>4</v>
      </c>
      <c r="J8" s="80" t="n">
        <v>4</v>
      </c>
      <c r="K8" s="80" t="n">
        <v>5</v>
      </c>
      <c r="L8" s="80" t="n">
        <v>5</v>
      </c>
      <c r="M8" s="80" t="n">
        <v>4</v>
      </c>
      <c r="N8" s="80" t="n">
        <v>3</v>
      </c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3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1</v>
      </c>
      <c r="AA8" s="177" t="n">
        <f aca="false">COUNTIF(AG8:AV8,AA$5)</f>
        <v>4</v>
      </c>
      <c r="AB8" s="177" t="n">
        <f aca="false">COUNTIF(AG8:AV8,AB$5)</f>
        <v>2</v>
      </c>
      <c r="AC8" s="177" t="n">
        <f aca="false">SUM(X8:AB8)</f>
        <v>7</v>
      </c>
      <c r="AD8" s="255" t="n">
        <f aca="false">IF(ISERROR(((X8+Y8)*2+Z8*3+AA8*4+AB8*5)/SUM(X8,Y8:AB8)),"",((X8+Y8)*2+Z8*3+AA8*4+AB8*5)/SUM(X8,Y8:AB8))</f>
        <v>4.14285714285714</v>
      </c>
      <c r="AE8" s="93" t="n">
        <f aca="false">IF(AX8=5,0.5,IF(AX8=4,0.25,IF(AX8&lt;=3,0)))</f>
        <v>0</v>
      </c>
      <c r="AG8" s="215" t="str">
        <f aca="false">IF(ISERROR(VALUE(LEFT(F8))),LEFT(F8),VALUE(LEFT(F8)))</f>
        <v/>
      </c>
      <c r="AH8" s="215" t="str">
        <f aca="false">IF(ISERROR(VALUE(LEFT(G8))),LEFT(G8),VALUE(LEFT(G8)))</f>
        <v>з</v>
      </c>
      <c r="AI8" s="215" t="n">
        <f aca="false">IF(ISERROR(VALUE(LEFT(H8))),LEFT(H8),VALUE(LEFT(H8)))</f>
        <v>4</v>
      </c>
      <c r="AJ8" s="215" t="n">
        <f aca="false">IF(ISERROR(VALUE(LEFT(I8))),LEFT(I8),VALUE(LEFT(I8)))</f>
        <v>4</v>
      </c>
      <c r="AK8" s="215" t="n">
        <f aca="false">IF(ISERROR(VALUE(LEFT(J8))),LEFT(J8),VALUE(LEFT(J8)))</f>
        <v>4</v>
      </c>
      <c r="AL8" s="215" t="n">
        <f aca="false">IF(ISERROR(VALUE(LEFT(K8))),LEFT(K8),VALUE(LEFT(K8)))</f>
        <v>5</v>
      </c>
      <c r="AM8" s="215" t="n">
        <f aca="false">IF(ISERROR(VALUE(LEFT(L8))),LEFT(L8),VALUE(LEFT(L8)))</f>
        <v>5</v>
      </c>
      <c r="AN8" s="215" t="n">
        <f aca="false">IF(ISERROR(VALUE(LEFT(M8))),LEFT(M8),VALUE(LEFT(M8)))</f>
        <v>4</v>
      </c>
      <c r="AO8" s="215" t="n">
        <f aca="false">IF(ISERROR(VALUE(LEFT(N8))),LEFT(N8),VALUE(LEFT(N8)))</f>
        <v>3</v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7.25" hidden="false" customHeight="true" outlineLevel="0" collapsed="false">
      <c r="A9" s="75" t="n">
        <v>4</v>
      </c>
      <c r="B9" s="76"/>
      <c r="C9" s="107" t="s">
        <v>30</v>
      </c>
      <c r="D9" s="187" t="s">
        <v>665</v>
      </c>
      <c r="E9" s="79" t="n">
        <v>2641</v>
      </c>
      <c r="F9" s="80"/>
      <c r="G9" s="80" t="s">
        <v>533</v>
      </c>
      <c r="H9" s="80" t="n">
        <v>4</v>
      </c>
      <c r="I9" s="80" t="n">
        <v>3</v>
      </c>
      <c r="J9" s="80" t="n">
        <v>4</v>
      </c>
      <c r="K9" s="80" t="n">
        <v>5</v>
      </c>
      <c r="L9" s="80" t="n">
        <v>5</v>
      </c>
      <c r="M9" s="80" t="s">
        <v>567</v>
      </c>
      <c r="N9" s="80" t="n">
        <v>3</v>
      </c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2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1</v>
      </c>
      <c r="Z9" s="177" t="n">
        <f aca="false">COUNTIF(AG9:AV9,Z$5)</f>
        <v>2</v>
      </c>
      <c r="AA9" s="177" t="n">
        <f aca="false">COUNTIF(AG9:AV9,AA$5)</f>
        <v>2</v>
      </c>
      <c r="AB9" s="177" t="n">
        <f aca="false">COUNTIF(AG9:AV9,AB$5)</f>
        <v>2</v>
      </c>
      <c r="AC9" s="177" t="n">
        <f aca="false">SUM(X9:AB9)</f>
        <v>7</v>
      </c>
      <c r="AD9" s="255" t="n">
        <f aca="false">IF(ISERROR(((X9+Y9)*2+Z9*3+AA9*4+AB9*5)/SUM(X9,Y9:AB9)),"",((X9+Y9)*2+Z9*3+AA9*4+AB9*5)/SUM(X9,Y9:AB9))</f>
        <v>3.71428571428571</v>
      </c>
      <c r="AE9" s="93" t="n">
        <f aca="false">IF(AX9=5,0.5,IF(AX9=4,0.25,IF(AX9&lt;=3,0)))</f>
        <v>0</v>
      </c>
      <c r="AG9" s="215" t="str">
        <f aca="false">IF(ISERROR(VALUE(LEFT(F9))),LEFT(F9),VALUE(LEFT(F9)))</f>
        <v/>
      </c>
      <c r="AH9" s="215" t="str">
        <f aca="false">IF(ISERROR(VALUE(LEFT(G9))),LEFT(G9),VALUE(LEFT(G9)))</f>
        <v>н</v>
      </c>
      <c r="AI9" s="215" t="n">
        <f aca="false">IF(ISERROR(VALUE(LEFT(H9))),LEFT(H9),VALUE(LEFT(H9)))</f>
        <v>4</v>
      </c>
      <c r="AJ9" s="215" t="n">
        <f aca="false">IF(ISERROR(VALUE(LEFT(I9))),LEFT(I9),VALUE(LEFT(I9)))</f>
        <v>3</v>
      </c>
      <c r="AK9" s="215" t="n">
        <f aca="false">IF(ISERROR(VALUE(LEFT(J9))),LEFT(J9),VALUE(LEFT(J9)))</f>
        <v>4</v>
      </c>
      <c r="AL9" s="215" t="n">
        <f aca="false">IF(ISERROR(VALUE(LEFT(K9))),LEFT(K9),VALUE(LEFT(K9)))</f>
        <v>5</v>
      </c>
      <c r="AM9" s="215" t="n">
        <f aca="false">IF(ISERROR(VALUE(LEFT(L9))),LEFT(L9),VALUE(LEFT(L9)))</f>
        <v>5</v>
      </c>
      <c r="AN9" s="215" t="str">
        <f aca="false">IF(ISERROR(VALUE(LEFT(M9))),LEFT(M9),VALUE(LEFT(M9)))</f>
        <v>а</v>
      </c>
      <c r="AO9" s="215" t="n">
        <f aca="false">IF(ISERROR(VALUE(LEFT(N9))),LEFT(N9),VALUE(LEFT(N9)))</f>
        <v>3</v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0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7.25" hidden="false" customHeight="true" outlineLevel="0" collapsed="false">
      <c r="A10" s="75" t="n">
        <v>5</v>
      </c>
      <c r="B10" s="76"/>
      <c r="C10" s="107" t="s">
        <v>30</v>
      </c>
      <c r="D10" s="187" t="s">
        <v>666</v>
      </c>
      <c r="E10" s="79" t="n">
        <v>2641</v>
      </c>
      <c r="F10" s="80"/>
      <c r="G10" s="80" t="s">
        <v>533</v>
      </c>
      <c r="H10" s="80" t="n">
        <v>4</v>
      </c>
      <c r="I10" s="80" t="n">
        <v>3</v>
      </c>
      <c r="J10" s="80" t="n">
        <v>5</v>
      </c>
      <c r="K10" s="80" t="n">
        <v>5</v>
      </c>
      <c r="L10" s="80" t="n">
        <v>5</v>
      </c>
      <c r="M10" s="80" t="n">
        <v>4</v>
      </c>
      <c r="N10" s="80" t="n">
        <v>3</v>
      </c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2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1</v>
      </c>
      <c r="Z10" s="177" t="n">
        <f aca="false">COUNTIF(AG10:AV10,Z$5)</f>
        <v>2</v>
      </c>
      <c r="AA10" s="177" t="n">
        <f aca="false">COUNTIF(AG10:AV10,AA$5)</f>
        <v>2</v>
      </c>
      <c r="AB10" s="177" t="n">
        <f aca="false">COUNTIF(AG10:AV10,AB$5)</f>
        <v>3</v>
      </c>
      <c r="AC10" s="177" t="n">
        <f aca="false">SUM(X10:AB10)</f>
        <v>8</v>
      </c>
      <c r="AD10" s="255" t="n">
        <f aca="false">IF(ISERROR(((X10+Y10)*2+Z10*3+AA10*4+AB10*5)/SUM(X10,Y10:AB10)),"",((X10+Y10)*2+Z10*3+AA10*4+AB10*5)/SUM(X10,Y10:AB10))</f>
        <v>3.875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/>
      </c>
      <c r="AH10" s="215" t="str">
        <f aca="false">IF(ISERROR(VALUE(LEFT(G10))),LEFT(G10),VALUE(LEFT(G10)))</f>
        <v>н</v>
      </c>
      <c r="AI10" s="215" t="n">
        <f aca="false">IF(ISERROR(VALUE(LEFT(H10))),LEFT(H10),VALUE(LEFT(H10)))</f>
        <v>4</v>
      </c>
      <c r="AJ10" s="215" t="n">
        <f aca="false">IF(ISERROR(VALUE(LEFT(I10))),LEFT(I10),VALUE(LEFT(I10)))</f>
        <v>3</v>
      </c>
      <c r="AK10" s="215" t="n">
        <f aca="false">IF(ISERROR(VALUE(LEFT(J10))),LEFT(J10),VALUE(LEFT(J10)))</f>
        <v>5</v>
      </c>
      <c r="AL10" s="215" t="n">
        <f aca="false">IF(ISERROR(VALUE(LEFT(K10))),LEFT(K10),VALUE(LEFT(K10)))</f>
        <v>5</v>
      </c>
      <c r="AM10" s="215" t="n">
        <f aca="false">IF(ISERROR(VALUE(LEFT(L10))),LEFT(L10),VALUE(LEFT(L10)))</f>
        <v>5</v>
      </c>
      <c r="AN10" s="215" t="n">
        <f aca="false">IF(ISERROR(VALUE(LEFT(M10))),LEFT(M10),VALUE(LEFT(M10)))</f>
        <v>4</v>
      </c>
      <c r="AO10" s="215" t="n">
        <f aca="false">IF(ISERROR(VALUE(LEFT(N10))),LEFT(N10),VALUE(LEFT(N10)))</f>
        <v>3</v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0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7.25" hidden="false" customHeight="true" outlineLevel="0" collapsed="false">
      <c r="A11" s="75" t="n">
        <v>6</v>
      </c>
      <c r="B11" s="76"/>
      <c r="C11" s="107" t="s">
        <v>30</v>
      </c>
      <c r="D11" s="187" t="s">
        <v>667</v>
      </c>
      <c r="E11" s="79" t="n">
        <v>2641</v>
      </c>
      <c r="F11" s="80"/>
      <c r="G11" s="80" t="s">
        <v>489</v>
      </c>
      <c r="H11" s="80" t="n">
        <v>4</v>
      </c>
      <c r="I11" s="80" t="n">
        <v>3</v>
      </c>
      <c r="J11" s="80" t="n">
        <v>4</v>
      </c>
      <c r="K11" s="80" t="s">
        <v>668</v>
      </c>
      <c r="L11" s="80" t="n">
        <v>4</v>
      </c>
      <c r="M11" s="80" t="n">
        <v>3</v>
      </c>
      <c r="N11" s="80" t="n">
        <v>4</v>
      </c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2</v>
      </c>
      <c r="AA11" s="177" t="n">
        <f aca="false">COUNTIF(AG11:AV11,AA$5)</f>
        <v>4</v>
      </c>
      <c r="AB11" s="177" t="n">
        <f aca="false">COUNTIF(AG11:AV11,AB$5)</f>
        <v>0</v>
      </c>
      <c r="AC11" s="177" t="n">
        <f aca="false">SUM(X11:AB11)</f>
        <v>6</v>
      </c>
      <c r="AD11" s="255" t="n">
        <f aca="false">IF(ISERROR(((X11+Y11)*2+Z11*3+AA11*4+AB11*5)/SUM(X11,Y11:AB11)),"",((X11+Y11)*2+Z11*3+AA11*4+AB11*5)/SUM(X11,Y11:AB11))</f>
        <v>3.66666666666667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/>
      </c>
      <c r="AH11" s="215" t="str">
        <f aca="false">IF(ISERROR(VALUE(LEFT(G11))),LEFT(G11),VALUE(LEFT(G11)))</f>
        <v>З</v>
      </c>
      <c r="AI11" s="215" t="n">
        <f aca="false">IF(ISERROR(VALUE(LEFT(H11))),LEFT(H11),VALUE(LEFT(H11)))</f>
        <v>4</v>
      </c>
      <c r="AJ11" s="215" t="n">
        <f aca="false">IF(ISERROR(VALUE(LEFT(I11))),LEFT(I11),VALUE(LEFT(I11)))</f>
        <v>3</v>
      </c>
      <c r="AK11" s="215" t="n">
        <f aca="false">IF(ISERROR(VALUE(LEFT(J11))),LEFT(J11),VALUE(LEFT(J11)))</f>
        <v>4</v>
      </c>
      <c r="AL11" s="215" t="str">
        <f aca="false">IF(ISERROR(VALUE(LEFT(K11))),LEFT(K11),VALUE(LEFT(K11)))</f>
        <v>а</v>
      </c>
      <c r="AM11" s="215" t="n">
        <f aca="false">IF(ISERROR(VALUE(LEFT(L11))),LEFT(L11),VALUE(LEFT(L11)))</f>
        <v>4</v>
      </c>
      <c r="AN11" s="215" t="n">
        <f aca="false">IF(ISERROR(VALUE(LEFT(M11))),LEFT(M11),VALUE(LEFT(M11)))</f>
        <v>3</v>
      </c>
      <c r="AO11" s="215" t="n">
        <f aca="false">IF(ISERROR(VALUE(LEFT(N11))),LEFT(N11),VALUE(LEFT(N11)))</f>
        <v>4</v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7.25" hidden="false" customHeight="true" outlineLevel="0" collapsed="false">
      <c r="A12" s="75" t="n">
        <v>7</v>
      </c>
      <c r="B12" s="76"/>
      <c r="C12" s="107" t="s">
        <v>30</v>
      </c>
      <c r="D12" s="187" t="s">
        <v>669</v>
      </c>
      <c r="E12" s="79" t="n">
        <v>2641</v>
      </c>
      <c r="F12" s="80"/>
      <c r="G12" s="80" t="s">
        <v>32</v>
      </c>
      <c r="H12" s="80" t="n">
        <v>5</v>
      </c>
      <c r="I12" s="80" t="n">
        <v>5</v>
      </c>
      <c r="J12" s="80" t="n">
        <v>5</v>
      </c>
      <c r="K12" s="80" t="n">
        <v>5</v>
      </c>
      <c r="L12" s="80" t="n">
        <v>5</v>
      </c>
      <c r="M12" s="80" t="n">
        <v>5</v>
      </c>
      <c r="N12" s="80" t="n">
        <v>5</v>
      </c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5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0</v>
      </c>
      <c r="AA12" s="177" t="n">
        <f aca="false">COUNTIF(AG12:AV12,AA$5)</f>
        <v>0</v>
      </c>
      <c r="AB12" s="177" t="n">
        <f aca="false">COUNTIF(AG12:AV12,AB$5)</f>
        <v>7</v>
      </c>
      <c r="AC12" s="177" t="n">
        <f aca="false">SUM(X12:AB12)</f>
        <v>7</v>
      </c>
      <c r="AD12" s="255" t="n">
        <f aca="false">IF(ISERROR(((X12+Y12)*2+Z12*3+AA12*4+AB12*5)/SUM(X12,Y12:AB12)),"",((X12+Y12)*2+Z12*3+AA12*4+AB12*5)/SUM(X12,Y12:AB12))</f>
        <v>5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/>
      </c>
      <c r="AH12" s="215" t="str">
        <f aca="false">IF(ISERROR(VALUE(LEFT(G12))),LEFT(G12),VALUE(LEFT(G12)))</f>
        <v>з</v>
      </c>
      <c r="AI12" s="215" t="n">
        <f aca="false">IF(ISERROR(VALUE(LEFT(H12))),LEFT(H12),VALUE(LEFT(H12)))</f>
        <v>5</v>
      </c>
      <c r="AJ12" s="215" t="n">
        <f aca="false">IF(ISERROR(VALUE(LEFT(I12))),LEFT(I12),VALUE(LEFT(I12)))</f>
        <v>5</v>
      </c>
      <c r="AK12" s="215" t="n">
        <f aca="false">IF(ISERROR(VALUE(LEFT(J12))),LEFT(J12),VALUE(LEFT(J12)))</f>
        <v>5</v>
      </c>
      <c r="AL12" s="215" t="n">
        <f aca="false">IF(ISERROR(VALUE(LEFT(K12))),LEFT(K12),VALUE(LEFT(K12)))</f>
        <v>5</v>
      </c>
      <c r="AM12" s="215" t="n">
        <f aca="false">IF(ISERROR(VALUE(LEFT(L12))),LEFT(L12),VALUE(LEFT(L12)))</f>
        <v>5</v>
      </c>
      <c r="AN12" s="215" t="n">
        <f aca="false">IF(ISERROR(VALUE(LEFT(M12))),LEFT(M12),VALUE(LEFT(M12)))</f>
        <v>5</v>
      </c>
      <c r="AO12" s="215" t="n">
        <f aca="false">IF(ISERROR(VALUE(LEFT(N12))),LEFT(N12),VALUE(LEFT(N12)))</f>
        <v>5</v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7.25" hidden="false" customHeight="true" outlineLevel="0" collapsed="false">
      <c r="A13" s="75" t="n">
        <v>8</v>
      </c>
      <c r="B13" s="76"/>
      <c r="C13" s="107" t="s">
        <v>30</v>
      </c>
      <c r="D13" s="187" t="s">
        <v>670</v>
      </c>
      <c r="E13" s="79" t="n">
        <v>2641</v>
      </c>
      <c r="F13" s="80"/>
      <c r="G13" s="80" t="s">
        <v>32</v>
      </c>
      <c r="H13" s="80" t="n">
        <v>4</v>
      </c>
      <c r="I13" s="80" t="n">
        <v>4</v>
      </c>
      <c r="J13" s="80" t="n">
        <v>5</v>
      </c>
      <c r="K13" s="80" t="n">
        <v>5</v>
      </c>
      <c r="L13" s="80" t="n">
        <v>5</v>
      </c>
      <c r="M13" s="80" t="n">
        <v>4</v>
      </c>
      <c r="N13" s="80" t="n">
        <v>3</v>
      </c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3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1</v>
      </c>
      <c r="AA13" s="177" t="n">
        <f aca="false">COUNTIF(AG13:AV13,AA$5)</f>
        <v>3</v>
      </c>
      <c r="AB13" s="177" t="n">
        <f aca="false">COUNTIF(AG13:AV13,AB$5)</f>
        <v>3</v>
      </c>
      <c r="AC13" s="177" t="n">
        <f aca="false">SUM(X13:AB13)</f>
        <v>7</v>
      </c>
      <c r="AD13" s="255" t="n">
        <f aca="false">IF(ISERROR(((X13+Y13)*2+Z13*3+AA13*4+AB13*5)/SUM(X13,Y13:AB13)),"",((X13+Y13)*2+Z13*3+AA13*4+AB13*5)/SUM(X13,Y13:AB13))</f>
        <v>4.28571428571429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/>
      </c>
      <c r="AH13" s="215" t="str">
        <f aca="false">IF(ISERROR(VALUE(LEFT(G13))),LEFT(G13),VALUE(LEFT(G13)))</f>
        <v>з</v>
      </c>
      <c r="AI13" s="215" t="n">
        <f aca="false">IF(ISERROR(VALUE(LEFT(H13))),LEFT(H13),VALUE(LEFT(H13)))</f>
        <v>4</v>
      </c>
      <c r="AJ13" s="215" t="n">
        <f aca="false">IF(ISERROR(VALUE(LEFT(I13))),LEFT(I13),VALUE(LEFT(I13)))</f>
        <v>4</v>
      </c>
      <c r="AK13" s="215" t="n">
        <f aca="false">IF(ISERROR(VALUE(LEFT(J13))),LEFT(J13),VALUE(LEFT(J13)))</f>
        <v>5</v>
      </c>
      <c r="AL13" s="215" t="n">
        <f aca="false">IF(ISERROR(VALUE(LEFT(K13))),LEFT(K13),VALUE(LEFT(K13)))</f>
        <v>5</v>
      </c>
      <c r="AM13" s="215" t="n">
        <f aca="false">IF(ISERROR(VALUE(LEFT(L13))),LEFT(L13),VALUE(LEFT(L13)))</f>
        <v>5</v>
      </c>
      <c r="AN13" s="215" t="n">
        <f aca="false">IF(ISERROR(VALUE(LEFT(M13))),LEFT(M13),VALUE(LEFT(M13)))</f>
        <v>4</v>
      </c>
      <c r="AO13" s="215" t="n">
        <f aca="false">IF(ISERROR(VALUE(LEFT(N13))),LEFT(N13),VALUE(LEFT(N13)))</f>
        <v>3</v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7.25" hidden="false" customHeight="true" outlineLevel="0" collapsed="false">
      <c r="A14" s="75" t="n">
        <v>9</v>
      </c>
      <c r="B14" s="256"/>
      <c r="C14" s="107" t="s">
        <v>30</v>
      </c>
      <c r="D14" s="187" t="s">
        <v>671</v>
      </c>
      <c r="E14" s="79" t="n">
        <v>2641</v>
      </c>
      <c r="F14" s="80"/>
      <c r="G14" s="80" t="s">
        <v>32</v>
      </c>
      <c r="H14" s="80" t="n">
        <v>4</v>
      </c>
      <c r="I14" s="80" t="n">
        <v>3</v>
      </c>
      <c r="J14" s="80" t="n">
        <v>4</v>
      </c>
      <c r="K14" s="80" t="n">
        <v>5</v>
      </c>
      <c r="L14" s="80" t="n">
        <v>5</v>
      </c>
      <c r="M14" s="80" t="n">
        <v>4</v>
      </c>
      <c r="N14" s="80" t="n">
        <v>3</v>
      </c>
      <c r="O14" s="80"/>
      <c r="P14" s="80"/>
      <c r="Q14" s="80"/>
      <c r="R14" s="80"/>
      <c r="S14" s="80"/>
      <c r="T14" s="80"/>
      <c r="U14" s="80"/>
      <c r="V14" s="216" t="n">
        <f aca="false">IF(AC14&gt;0,IF(SUM(X14:Y14)/AC14&gt;0,2,IF(AND(SUM(X14:Y14)/AC14=0,Z14/AC14&gt;0),3,IF(AND((AB14/AC14+AA14/AC14)=1,AA14/AC14&gt;0),4,5))),0)</f>
        <v>3</v>
      </c>
      <c r="W14" s="177" t="n">
        <f aca="false">COUNTIF(AG14:AV14,"б")</f>
        <v>0</v>
      </c>
      <c r="X14" s="177" t="n">
        <f aca="false">COUNTIF(AG14:AV14,"д")</f>
        <v>0</v>
      </c>
      <c r="Y14" s="177" t="n">
        <f aca="false">COUNTIF(AG14:AV14,2)+COUNTIF(AG14:AV14,"н")+COUNTIF(AG14:AV14,"д")</f>
        <v>0</v>
      </c>
      <c r="Z14" s="177" t="n">
        <f aca="false">COUNTIF(AG14:AV14,Z$5)</f>
        <v>2</v>
      </c>
      <c r="AA14" s="177" t="n">
        <f aca="false">COUNTIF(AG14:AV14,AA$5)</f>
        <v>3</v>
      </c>
      <c r="AB14" s="177" t="n">
        <f aca="false">COUNTIF(AG14:AV14,AB$5)</f>
        <v>2</v>
      </c>
      <c r="AC14" s="177" t="n">
        <f aca="false">SUM(X14:AB14)</f>
        <v>7</v>
      </c>
      <c r="AD14" s="213" t="n">
        <f aca="false">IF(ISERROR(((X14+Y14)*2+Z14*3+AA14*4+AB14*5)/SUM(X14,Y14:AB14)),"",((X14+Y14)*2+Z14*3+AA14*4+AB14*5)/SUM(X14,Y14:AB14))</f>
        <v>4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/>
      </c>
      <c r="AH14" s="215" t="str">
        <f aca="false">IF(ISERROR(VALUE(LEFT(G14))),LEFT(G14),VALUE(LEFT(G14)))</f>
        <v>з</v>
      </c>
      <c r="AI14" s="215" t="n">
        <f aca="false">IF(ISERROR(VALUE(LEFT(H14))),LEFT(H14),VALUE(LEFT(H14)))</f>
        <v>4</v>
      </c>
      <c r="AJ14" s="215" t="n">
        <f aca="false">IF(ISERROR(VALUE(LEFT(I14))),LEFT(I14),VALUE(LEFT(I14)))</f>
        <v>3</v>
      </c>
      <c r="AK14" s="215" t="n">
        <f aca="false">IF(ISERROR(VALUE(LEFT(J14))),LEFT(J14),VALUE(LEFT(J14)))</f>
        <v>4</v>
      </c>
      <c r="AL14" s="215" t="n">
        <f aca="false">IF(ISERROR(VALUE(LEFT(K14))),LEFT(K14),VALUE(LEFT(K14)))</f>
        <v>5</v>
      </c>
      <c r="AM14" s="215" t="n">
        <f aca="false">IF(ISERROR(VALUE(LEFT(L14))),LEFT(L14),VALUE(LEFT(L14)))</f>
        <v>5</v>
      </c>
      <c r="AN14" s="215" t="n">
        <f aca="false">IF(ISERROR(VALUE(LEFT(M14))),LEFT(M14),VALUE(LEFT(M14)))</f>
        <v>4</v>
      </c>
      <c r="AO14" s="215" t="n">
        <f aca="false">IF(ISERROR(VALUE(LEFT(N14))),LEFT(N14),VALUE(LEFT(N14)))</f>
        <v>3</v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7.25" hidden="false" customHeight="true" outlineLevel="0" collapsed="false">
      <c r="A15" s="75" t="n">
        <v>10</v>
      </c>
      <c r="B15" s="256"/>
      <c r="C15" s="107" t="s">
        <v>30</v>
      </c>
      <c r="D15" s="187" t="s">
        <v>672</v>
      </c>
      <c r="E15" s="79" t="n">
        <v>2641</v>
      </c>
      <c r="F15" s="80"/>
      <c r="G15" s="80" t="s">
        <v>32</v>
      </c>
      <c r="H15" s="80" t="n">
        <v>4</v>
      </c>
      <c r="I15" s="80" t="n">
        <v>5</v>
      </c>
      <c r="J15" s="80" t="n">
        <v>4</v>
      </c>
      <c r="K15" s="80" t="n">
        <v>5</v>
      </c>
      <c r="L15" s="80" t="n">
        <v>5</v>
      </c>
      <c r="M15" s="80" t="n">
        <v>3</v>
      </c>
      <c r="N15" s="80" t="n">
        <v>3</v>
      </c>
      <c r="O15" s="80"/>
      <c r="P15" s="80"/>
      <c r="Q15" s="80"/>
      <c r="R15" s="80"/>
      <c r="S15" s="80"/>
      <c r="T15" s="80"/>
      <c r="U15" s="80"/>
      <c r="V15" s="216" t="n">
        <f aca="false">IF(AC15&gt;0,IF(SUM(X15:Y15)/AC15&gt;0,2,IF(AND(SUM(X15:Y15)/AC15=0,Z15/AC15&gt;0),3,IF(AND((AB15/AC15+AA15/AC15)=1,AA15/AC15&gt;0),4,5))),0)</f>
        <v>3</v>
      </c>
      <c r="W15" s="177" t="n">
        <f aca="false">COUNTIF(AG15:AV15,"б")</f>
        <v>0</v>
      </c>
      <c r="X15" s="177" t="n">
        <f aca="false">COUNTIF(AG15:AV15,"д")</f>
        <v>0</v>
      </c>
      <c r="Y15" s="177" t="n">
        <f aca="false">COUNTIF(AG15:AV15,2)+COUNTIF(AG15:AV15,"н")+COUNTIF(AG15:AV15,"д")</f>
        <v>0</v>
      </c>
      <c r="Z15" s="177" t="n">
        <f aca="false">COUNTIF(AG15:AV15,Z$5)</f>
        <v>2</v>
      </c>
      <c r="AA15" s="177" t="n">
        <f aca="false">COUNTIF(AG15:AV15,AA$5)</f>
        <v>2</v>
      </c>
      <c r="AB15" s="177" t="n">
        <f aca="false">COUNTIF(AG15:AV15,AB$5)</f>
        <v>3</v>
      </c>
      <c r="AC15" s="177" t="n">
        <f aca="false">SUM(X15:AB15)</f>
        <v>7</v>
      </c>
      <c r="AD15" s="213" t="n">
        <f aca="false">IF(ISERROR(((X15+Y15)*2+Z15*3+AA15*4+AB15*5)/SUM(X15,Y15:AB15)),"",((X15+Y15)*2+Z15*3+AA15*4+AB15*5)/SUM(X15,Y15:AB15))</f>
        <v>4.14285714285714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/>
      </c>
      <c r="AH15" s="215" t="str">
        <f aca="false">IF(ISERROR(VALUE(LEFT(G15))),LEFT(G15),VALUE(LEFT(G15)))</f>
        <v>з</v>
      </c>
      <c r="AI15" s="215" t="n">
        <f aca="false">IF(ISERROR(VALUE(LEFT(H15))),LEFT(H15),VALUE(LEFT(H15)))</f>
        <v>4</v>
      </c>
      <c r="AJ15" s="215" t="n">
        <f aca="false">IF(ISERROR(VALUE(LEFT(I15))),LEFT(I15),VALUE(LEFT(I15)))</f>
        <v>5</v>
      </c>
      <c r="AK15" s="215" t="n">
        <f aca="false">IF(ISERROR(VALUE(LEFT(J15))),LEFT(J15),VALUE(LEFT(J15)))</f>
        <v>4</v>
      </c>
      <c r="AL15" s="215" t="n">
        <f aca="false">IF(ISERROR(VALUE(LEFT(K15))),LEFT(K15),VALUE(LEFT(K15)))</f>
        <v>5</v>
      </c>
      <c r="AM15" s="215" t="n">
        <f aca="false">IF(ISERROR(VALUE(LEFT(L15))),LEFT(L15),VALUE(LEFT(L15)))</f>
        <v>5</v>
      </c>
      <c r="AN15" s="215" t="n">
        <f aca="false">IF(ISERROR(VALUE(LEFT(M15))),LEFT(M15),VALUE(LEFT(M15)))</f>
        <v>3</v>
      </c>
      <c r="AO15" s="215" t="n">
        <f aca="false">IF(ISERROR(VALUE(LEFT(N15))),LEFT(N15),VALUE(LEFT(N15)))</f>
        <v>3</v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7.25" hidden="false" customHeight="true" outlineLevel="0" collapsed="false">
      <c r="A16" s="75" t="n">
        <v>11</v>
      </c>
      <c r="B16" s="256"/>
      <c r="C16" s="107" t="s">
        <v>30</v>
      </c>
      <c r="D16" s="187" t="s">
        <v>673</v>
      </c>
      <c r="E16" s="79" t="n">
        <v>2641</v>
      </c>
      <c r="F16" s="80"/>
      <c r="G16" s="80" t="s">
        <v>32</v>
      </c>
      <c r="H16" s="80" t="n">
        <v>4</v>
      </c>
      <c r="I16" s="80" t="n">
        <v>4</v>
      </c>
      <c r="J16" s="80" t="n">
        <v>5</v>
      </c>
      <c r="K16" s="80" t="n">
        <v>5</v>
      </c>
      <c r="L16" s="80" t="n">
        <v>5</v>
      </c>
      <c r="M16" s="80" t="n">
        <v>4</v>
      </c>
      <c r="N16" s="80" t="n">
        <v>5</v>
      </c>
      <c r="O16" s="80"/>
      <c r="P16" s="80"/>
      <c r="Q16" s="80"/>
      <c r="R16" s="80"/>
      <c r="S16" s="80"/>
      <c r="T16" s="80"/>
      <c r="U16" s="80"/>
      <c r="V16" s="216" t="n">
        <f aca="false">IF(AC16&gt;0,IF(SUM(X16:Y16)/AC16&gt;0,2,IF(AND(SUM(X16:Y16)/AC16=0,Z16/AC16&gt;0),3,IF(AND((AB16/AC16+AA16/AC16)=1,AA16/AC16&gt;0),4,5))),0)</f>
        <v>4</v>
      </c>
      <c r="W16" s="177" t="n">
        <f aca="false">COUNTIF(AG16:AV16,"б")</f>
        <v>0</v>
      </c>
      <c r="X16" s="177" t="n">
        <f aca="false">COUNTIF(AG16:AV16,"д")</f>
        <v>0</v>
      </c>
      <c r="Y16" s="177" t="n">
        <f aca="false">COUNTIF(AG16:AV16,2)+COUNTIF(AG16:AV16,"н")+COUNTIF(AG16:AV16,"д")</f>
        <v>0</v>
      </c>
      <c r="Z16" s="177" t="n">
        <f aca="false">COUNTIF(AG16:AV16,Z$5)</f>
        <v>0</v>
      </c>
      <c r="AA16" s="177" t="n">
        <f aca="false">COUNTIF(AG16:AV16,AA$5)</f>
        <v>3</v>
      </c>
      <c r="AB16" s="177" t="n">
        <f aca="false">COUNTIF(AG16:AV16,AB$5)</f>
        <v>4</v>
      </c>
      <c r="AC16" s="177" t="n">
        <f aca="false">SUM(X16:AB16)</f>
        <v>7</v>
      </c>
      <c r="AD16" s="213" t="n">
        <f aca="false">IF(ISERROR(((X16+Y16)*2+Z16*3+AA16*4+AB16*5)/SUM(X16,Y16:AB16)),"",((X16+Y16)*2+Z16*3+AA16*4+AB16*5)/SUM(X16,Y16:AB16))</f>
        <v>4.57142857142857</v>
      </c>
      <c r="AE16" s="214" t="n">
        <f aca="false">IF(AX16=5,0.5,IF(AX16=4,0.25,IF(AX16&lt;=3,0)))</f>
        <v>0</v>
      </c>
      <c r="AF16" s="1"/>
      <c r="AG16" s="215" t="str">
        <f aca="false">IF(ISERROR(VALUE(LEFT(F16))),LEFT(F16),VALUE(LEFT(F16)))</f>
        <v/>
      </c>
      <c r="AH16" s="215" t="str">
        <f aca="false">IF(ISERROR(VALUE(LEFT(G16))),LEFT(G16),VALUE(LEFT(G16)))</f>
        <v>з</v>
      </c>
      <c r="AI16" s="215" t="n">
        <f aca="false">IF(ISERROR(VALUE(LEFT(H16))),LEFT(H16),VALUE(LEFT(H16)))</f>
        <v>4</v>
      </c>
      <c r="AJ16" s="215" t="n">
        <f aca="false">IF(ISERROR(VALUE(LEFT(I16))),LEFT(I16),VALUE(LEFT(I16)))</f>
        <v>4</v>
      </c>
      <c r="AK16" s="215" t="n">
        <f aca="false">IF(ISERROR(VALUE(LEFT(J16))),LEFT(J16),VALUE(LEFT(J16)))</f>
        <v>5</v>
      </c>
      <c r="AL16" s="215" t="n">
        <f aca="false">IF(ISERROR(VALUE(LEFT(K16))),LEFT(K16),VALUE(LEFT(K16)))</f>
        <v>5</v>
      </c>
      <c r="AM16" s="215" t="n">
        <f aca="false">IF(ISERROR(VALUE(LEFT(L16))),LEFT(L16),VALUE(LEFT(L16)))</f>
        <v>5</v>
      </c>
      <c r="AN16" s="215" t="n">
        <f aca="false">IF(ISERROR(VALUE(LEFT(M16))),LEFT(M16),VALUE(LEFT(M16)))</f>
        <v>4</v>
      </c>
      <c r="AO16" s="215" t="n">
        <f aca="false">IF(ISERROR(VALUE(LEFT(N16))),LEFT(N16),VALUE(LEFT(N16)))</f>
        <v>5</v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7.25" hidden="false" customHeight="true" outlineLevel="0" collapsed="false">
      <c r="A17" s="75" t="n">
        <v>12</v>
      </c>
      <c r="B17" s="257"/>
      <c r="C17" s="107" t="s">
        <v>284</v>
      </c>
      <c r="D17" s="187" t="s">
        <v>674</v>
      </c>
      <c r="E17" s="79" t="n">
        <v>2641</v>
      </c>
      <c r="F17" s="80"/>
      <c r="G17" s="80" t="s">
        <v>32</v>
      </c>
      <c r="H17" s="80" t="n">
        <v>5</v>
      </c>
      <c r="I17" s="80" t="n">
        <v>5</v>
      </c>
      <c r="J17" s="80" t="n">
        <v>5</v>
      </c>
      <c r="K17" s="80" t="n">
        <v>5</v>
      </c>
      <c r="L17" s="80" t="n">
        <v>5</v>
      </c>
      <c r="M17" s="80" t="n">
        <v>5</v>
      </c>
      <c r="N17" s="80" t="n">
        <v>5</v>
      </c>
      <c r="O17" s="80"/>
      <c r="P17" s="80"/>
      <c r="Q17" s="80"/>
      <c r="R17" s="80"/>
      <c r="S17" s="80"/>
      <c r="T17" s="80"/>
      <c r="U17" s="80"/>
      <c r="V17" s="216" t="n">
        <f aca="false">IF(AC17&gt;0,IF(SUM(X17:Y17)/AC17&gt;0,2,IF(AND(SUM(X17:Y17)/AC17=0,Z17/AC17&gt;0),3,IF(AND((AB17/AC17+AA17/AC17)=1,AA17/AC17&gt;0),4,5))),0)</f>
        <v>5</v>
      </c>
      <c r="W17" s="177" t="n">
        <f aca="false">COUNTIF(AG17:AV17,"б")</f>
        <v>0</v>
      </c>
      <c r="X17" s="177" t="n">
        <f aca="false">COUNTIF(AG17:AV17,"д")</f>
        <v>0</v>
      </c>
      <c r="Y17" s="177" t="n">
        <f aca="false">COUNTIF(AG17:AV17,2)+COUNTIF(AG17:AV17,"н")+COUNTIF(AG17:AV17,"д")</f>
        <v>0</v>
      </c>
      <c r="Z17" s="177" t="n">
        <f aca="false">COUNTIF(AG17:AV17,Z$5)</f>
        <v>0</v>
      </c>
      <c r="AA17" s="177" t="n">
        <f aca="false">COUNTIF(AG17:AV17,AA$5)</f>
        <v>0</v>
      </c>
      <c r="AB17" s="177" t="n">
        <f aca="false">COUNTIF(AG17:AV17,AB$5)</f>
        <v>7</v>
      </c>
      <c r="AC17" s="177" t="n">
        <f aca="false">SUM(X17:AB17)</f>
        <v>7</v>
      </c>
      <c r="AD17" s="213" t="n">
        <f aca="false">IF(ISERROR(((X17+Y17)*2+Z17*3+AA17*4+AB17*5)/SUM(X17,Y17:AB17)),"",((X17+Y17)*2+Z17*3+AA17*4+AB17*5)/SUM(X17,Y17:AB17))</f>
        <v>5</v>
      </c>
      <c r="AE17" s="214" t="n">
        <f aca="false">IF(AX17=5,0.5,IF(AX17=4,0.25,IF(AX17&lt;=3,0)))</f>
        <v>0</v>
      </c>
      <c r="AF17" s="1"/>
      <c r="AG17" s="215" t="str">
        <f aca="false">IF(ISERROR(VALUE(LEFT(F17))),LEFT(F17),VALUE(LEFT(F17)))</f>
        <v/>
      </c>
      <c r="AH17" s="215" t="str">
        <f aca="false">IF(ISERROR(VALUE(LEFT(G17))),LEFT(G17),VALUE(LEFT(G17)))</f>
        <v>з</v>
      </c>
      <c r="AI17" s="215" t="n">
        <f aca="false">IF(ISERROR(VALUE(LEFT(H17))),LEFT(H17),VALUE(LEFT(H17)))</f>
        <v>5</v>
      </c>
      <c r="AJ17" s="215" t="n">
        <f aca="false">IF(ISERROR(VALUE(LEFT(I17))),LEFT(I17),VALUE(LEFT(I17)))</f>
        <v>5</v>
      </c>
      <c r="AK17" s="215" t="n">
        <f aca="false">IF(ISERROR(VALUE(LEFT(J17))),LEFT(J17),VALUE(LEFT(J17)))</f>
        <v>5</v>
      </c>
      <c r="AL17" s="215" t="n">
        <f aca="false">IF(ISERROR(VALUE(LEFT(K17))),LEFT(K17),VALUE(LEFT(K17)))</f>
        <v>5</v>
      </c>
      <c r="AM17" s="215" t="n">
        <f aca="false">IF(ISERROR(VALUE(LEFT(L17))),LEFT(L17),VALUE(LEFT(L17)))</f>
        <v>5</v>
      </c>
      <c r="AN17" s="215" t="n">
        <f aca="false">IF(ISERROR(VALUE(LEFT(M17))),LEFT(M17),VALUE(LEFT(M17)))</f>
        <v>5</v>
      </c>
      <c r="AO17" s="215" t="n">
        <f aca="false">IF(ISERROR(VALUE(LEFT(N17))),LEFT(N17),VALUE(LEFT(N17)))</f>
        <v>5</v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7.25" hidden="false" customHeight="true" outlineLevel="0" collapsed="false">
      <c r="A18" s="75" t="n">
        <v>13</v>
      </c>
      <c r="B18" s="180"/>
      <c r="C18" s="107" t="s">
        <v>30</v>
      </c>
      <c r="D18" s="187" t="s">
        <v>675</v>
      </c>
      <c r="E18" s="79" t="n">
        <v>2641</v>
      </c>
      <c r="F18" s="80"/>
      <c r="G18" s="80" t="s">
        <v>533</v>
      </c>
      <c r="H18" s="80" t="n">
        <v>4</v>
      </c>
      <c r="I18" s="80" t="n">
        <v>3</v>
      </c>
      <c r="J18" s="80" t="n">
        <v>3</v>
      </c>
      <c r="K18" s="80" t="n">
        <v>5</v>
      </c>
      <c r="L18" s="80" t="n">
        <v>3</v>
      </c>
      <c r="M18" s="80" t="n">
        <v>3</v>
      </c>
      <c r="N18" s="80" t="n">
        <v>3</v>
      </c>
      <c r="O18" s="80"/>
      <c r="P18" s="80"/>
      <c r="Q18" s="80"/>
      <c r="R18" s="80"/>
      <c r="S18" s="80"/>
      <c r="T18" s="80"/>
      <c r="U18" s="80"/>
      <c r="V18" s="216" t="n">
        <f aca="false">IF(AC18&gt;0,IF(SUM(X18:Y18)/AC18&gt;0,2,IF(AND(SUM(X18:Y18)/AC18=0,Z18/AC18&gt;0),3,IF(AND((AB18/AC18+AA18/AC18)=1,AA18/AC18&gt;0),4,5))),0)</f>
        <v>2</v>
      </c>
      <c r="W18" s="177" t="n">
        <f aca="false">COUNTIF(AG18:AV18,"б")</f>
        <v>0</v>
      </c>
      <c r="X18" s="177" t="n">
        <f aca="false">COUNTIF(AG18:AV18,"д")</f>
        <v>0</v>
      </c>
      <c r="Y18" s="177" t="n">
        <f aca="false">COUNTIF(AG18:AV18,2)+COUNTIF(AG18:AV18,"н")+COUNTIF(AG18:AV18,"д")</f>
        <v>1</v>
      </c>
      <c r="Z18" s="177" t="n">
        <f aca="false">COUNTIF(AG18:AV18,Z$5)</f>
        <v>5</v>
      </c>
      <c r="AA18" s="177" t="n">
        <f aca="false">COUNTIF(AG18:AV18,AA$5)</f>
        <v>1</v>
      </c>
      <c r="AB18" s="177" t="n">
        <f aca="false">COUNTIF(AG18:AV18,AB$5)</f>
        <v>1</v>
      </c>
      <c r="AC18" s="177" t="n">
        <f aca="false">SUM(X18:AB18)</f>
        <v>8</v>
      </c>
      <c r="AD18" s="213" t="n">
        <f aca="false">IF(ISERROR(((X18+Y18)*2+Z18*3+AA18*4+AB18*5)/SUM(X18,Y18:AB18)),"",((X18+Y18)*2+Z18*3+AA18*4+AB18*5)/SUM(X18,Y18:AB18))</f>
        <v>3.25</v>
      </c>
      <c r="AE18" s="214" t="n">
        <f aca="false">IF(AX18=5,0.5,IF(AX18=4,0.25,IF(AX18&lt;=3,0)))</f>
        <v>0</v>
      </c>
      <c r="AF18" s="1"/>
      <c r="AG18" s="215" t="str">
        <f aca="false">IF(ISERROR(VALUE(LEFT(F18))),LEFT(F18),VALUE(LEFT(F18)))</f>
        <v/>
      </c>
      <c r="AH18" s="215" t="str">
        <f aca="false">IF(ISERROR(VALUE(LEFT(G18))),LEFT(G18),VALUE(LEFT(G18)))</f>
        <v>н</v>
      </c>
      <c r="AI18" s="215" t="n">
        <f aca="false">IF(ISERROR(VALUE(LEFT(H18))),LEFT(H18),VALUE(LEFT(H18)))</f>
        <v>4</v>
      </c>
      <c r="AJ18" s="215" t="n">
        <f aca="false">IF(ISERROR(VALUE(LEFT(I18))),LEFT(I18),VALUE(LEFT(I18)))</f>
        <v>3</v>
      </c>
      <c r="AK18" s="215" t="n">
        <f aca="false">IF(ISERROR(VALUE(LEFT(J18))),LEFT(J18),VALUE(LEFT(J18)))</f>
        <v>3</v>
      </c>
      <c r="AL18" s="215" t="n">
        <f aca="false">IF(ISERROR(VALUE(LEFT(K18))),LEFT(K18),VALUE(LEFT(K18)))</f>
        <v>5</v>
      </c>
      <c r="AM18" s="215" t="n">
        <f aca="false">IF(ISERROR(VALUE(LEFT(L18))),LEFT(L18),VALUE(LEFT(L18)))</f>
        <v>3</v>
      </c>
      <c r="AN18" s="215" t="n">
        <f aca="false">IF(ISERROR(VALUE(LEFT(M18))),LEFT(M18),VALUE(LEFT(M18)))</f>
        <v>3</v>
      </c>
      <c r="AO18" s="215" t="n">
        <f aca="false">IF(ISERROR(VALUE(LEFT(N18))),LEFT(N18),VALUE(LEFT(N18)))</f>
        <v>3</v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0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7.25" hidden="false" customHeight="true" outlineLevel="0" collapsed="false">
      <c r="A19" s="75" t="n">
        <v>14</v>
      </c>
      <c r="B19" s="180"/>
      <c r="C19" s="107" t="s">
        <v>30</v>
      </c>
      <c r="D19" s="187" t="s">
        <v>676</v>
      </c>
      <c r="E19" s="79" t="n">
        <v>2641</v>
      </c>
      <c r="F19" s="80"/>
      <c r="G19" s="80" t="s">
        <v>32</v>
      </c>
      <c r="H19" s="80" t="n">
        <v>4</v>
      </c>
      <c r="I19" s="80" t="n">
        <v>4</v>
      </c>
      <c r="J19" s="80" t="n">
        <v>5</v>
      </c>
      <c r="K19" s="80" t="n">
        <v>5</v>
      </c>
      <c r="L19" s="80" t="n">
        <v>5</v>
      </c>
      <c r="M19" s="80" t="n">
        <v>3</v>
      </c>
      <c r="N19" s="80" t="n">
        <v>3</v>
      </c>
      <c r="O19" s="80"/>
      <c r="P19" s="80"/>
      <c r="Q19" s="80"/>
      <c r="R19" s="80"/>
      <c r="S19" s="80"/>
      <c r="T19" s="80"/>
      <c r="U19" s="80"/>
      <c r="V19" s="216" t="n">
        <f aca="false">IF(AC19&gt;0,IF(SUM(X19:Y19)/AC19&gt;0,2,IF(AND(SUM(X19:Y19)/AC19=0,Z19/AC19&gt;0),3,IF(AND((AB19/AC19+AA19/AC19)=1,AA19/AC19&gt;0),4,5))),0)</f>
        <v>3</v>
      </c>
      <c r="W19" s="177" t="n">
        <f aca="false">COUNTIF(AG19:AV19,"б")</f>
        <v>0</v>
      </c>
      <c r="X19" s="177" t="n">
        <f aca="false">COUNTIF(AG19:AV19,"д")</f>
        <v>0</v>
      </c>
      <c r="Y19" s="177" t="n">
        <f aca="false">COUNTIF(AG19:AV19,2)+COUNTIF(AG19:AV19,"н")+COUNTIF(AG19:AV19,"д")</f>
        <v>0</v>
      </c>
      <c r="Z19" s="177" t="n">
        <f aca="false">COUNTIF(AG19:AV19,Z$5)</f>
        <v>2</v>
      </c>
      <c r="AA19" s="177" t="n">
        <f aca="false">COUNTIF(AG19:AV19,AA$5)</f>
        <v>2</v>
      </c>
      <c r="AB19" s="177" t="n">
        <f aca="false">COUNTIF(AG19:AV19,AB$5)</f>
        <v>3</v>
      </c>
      <c r="AC19" s="177" t="n">
        <f aca="false">SUM(X19:AB19)</f>
        <v>7</v>
      </c>
      <c r="AD19" s="213" t="n">
        <f aca="false">IF(ISERROR(((X19+Y19)*2+Z19*3+AA19*4+AB19*5)/SUM(X19,Y19:AB19)),"",((X19+Y19)*2+Z19*3+AA19*4+AB19*5)/SUM(X19,Y19:AB19))</f>
        <v>4.14285714285714</v>
      </c>
      <c r="AE19" s="214" t="n">
        <f aca="false">IF(AX19=5,0.5,IF(AX19=4,0.25,IF(AX19&lt;=3,0)))</f>
        <v>0</v>
      </c>
      <c r="AF19" s="1"/>
      <c r="AG19" s="215" t="str">
        <f aca="false">IF(ISERROR(VALUE(LEFT(F19))),LEFT(F19),VALUE(LEFT(F19)))</f>
        <v/>
      </c>
      <c r="AH19" s="215" t="str">
        <f aca="false">IF(ISERROR(VALUE(LEFT(G19))),LEFT(G19),VALUE(LEFT(G19)))</f>
        <v>з</v>
      </c>
      <c r="AI19" s="215" t="n">
        <f aca="false">IF(ISERROR(VALUE(LEFT(H19))),LEFT(H19),VALUE(LEFT(H19)))</f>
        <v>4</v>
      </c>
      <c r="AJ19" s="215" t="n">
        <f aca="false">IF(ISERROR(VALUE(LEFT(I19))),LEFT(I19),VALUE(LEFT(I19)))</f>
        <v>4</v>
      </c>
      <c r="AK19" s="215" t="n">
        <f aca="false">IF(ISERROR(VALUE(LEFT(J19))),LEFT(J19),VALUE(LEFT(J19)))</f>
        <v>5</v>
      </c>
      <c r="AL19" s="215" t="n">
        <f aca="false">IF(ISERROR(VALUE(LEFT(K19))),LEFT(K19),VALUE(LEFT(K19)))</f>
        <v>5</v>
      </c>
      <c r="AM19" s="215" t="n">
        <f aca="false">IF(ISERROR(VALUE(LEFT(L19))),LEFT(L19),VALUE(LEFT(L19)))</f>
        <v>5</v>
      </c>
      <c r="AN19" s="215" t="n">
        <f aca="false">IF(ISERROR(VALUE(LEFT(M19))),LEFT(M19),VALUE(LEFT(M19)))</f>
        <v>3</v>
      </c>
      <c r="AO19" s="215" t="n">
        <f aca="false">IF(ISERROR(VALUE(LEFT(N19))),LEFT(N19),VALUE(LEFT(N19)))</f>
        <v>3</v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7.25" hidden="false" customHeight="true" outlineLevel="0" collapsed="false">
      <c r="A20" s="75" t="n">
        <v>15</v>
      </c>
      <c r="B20" s="180"/>
      <c r="C20" s="107" t="s">
        <v>284</v>
      </c>
      <c r="D20" s="187" t="s">
        <v>677</v>
      </c>
      <c r="E20" s="79" t="n">
        <v>2641</v>
      </c>
      <c r="F20" s="80"/>
      <c r="G20" s="80" t="s">
        <v>32</v>
      </c>
      <c r="H20" s="80" t="n">
        <v>4</v>
      </c>
      <c r="I20" s="80" t="n">
        <v>3</v>
      </c>
      <c r="J20" s="80" t="n">
        <v>4</v>
      </c>
      <c r="K20" s="80" t="n">
        <v>5</v>
      </c>
      <c r="L20" s="80" t="n">
        <v>5</v>
      </c>
      <c r="M20" s="80" t="n">
        <v>3</v>
      </c>
      <c r="N20" s="80" t="n">
        <v>3</v>
      </c>
      <c r="O20" s="80"/>
      <c r="P20" s="80"/>
      <c r="Q20" s="80"/>
      <c r="R20" s="80"/>
      <c r="S20" s="80"/>
      <c r="T20" s="80"/>
      <c r="U20" s="80"/>
      <c r="V20" s="216" t="n">
        <f aca="false">IF(AC20&gt;0,IF(SUM(X20:Y20)/AC20&gt;0,2,IF(AND(SUM(X20:Y20)/AC20=0,Z20/AC20&gt;0),3,IF(AND((AB20/AC20+AA20/AC20)=1,AA20/AC20&gt;0),4,5))),0)</f>
        <v>3</v>
      </c>
      <c r="W20" s="177" t="n">
        <f aca="false">COUNTIF(AG20:AV20,"б")</f>
        <v>0</v>
      </c>
      <c r="X20" s="177" t="n">
        <f aca="false">COUNTIF(AG20:AV20,"д")</f>
        <v>0</v>
      </c>
      <c r="Y20" s="177" t="n">
        <f aca="false">COUNTIF(AG20:AV20,2)+COUNTIF(AG20:AV20,"н")+COUNTIF(AG20:AV20,"д")</f>
        <v>0</v>
      </c>
      <c r="Z20" s="177" t="n">
        <f aca="false">COUNTIF(AG20:AV20,Z$5)</f>
        <v>3</v>
      </c>
      <c r="AA20" s="177" t="n">
        <f aca="false">COUNTIF(AG20:AV20,AA$5)</f>
        <v>2</v>
      </c>
      <c r="AB20" s="177" t="n">
        <f aca="false">COUNTIF(AG20:AV20,AB$5)</f>
        <v>2</v>
      </c>
      <c r="AC20" s="177" t="n">
        <f aca="false">SUM(X20:AB20)</f>
        <v>7</v>
      </c>
      <c r="AD20" s="213" t="n">
        <f aca="false">IF(ISERROR(((X20+Y20)*2+Z20*3+AA20*4+AB20*5)/SUM(X20,Y20:AB20)),"",((X20+Y20)*2+Z20*3+AA20*4+AB20*5)/SUM(X20,Y20:AB20))</f>
        <v>3.85714285714286</v>
      </c>
      <c r="AE20" s="214" t="n">
        <f aca="false">IF(AX20=5,0.5,IF(AX20=4,0.25,IF(AX20&lt;=3,0)))</f>
        <v>0</v>
      </c>
      <c r="AF20" s="1"/>
      <c r="AG20" s="215" t="str">
        <f aca="false">IF(ISERROR(VALUE(LEFT(F20))),LEFT(F20),VALUE(LEFT(F20)))</f>
        <v/>
      </c>
      <c r="AH20" s="215" t="str">
        <f aca="false">IF(ISERROR(VALUE(LEFT(G20))),LEFT(G20),VALUE(LEFT(G20)))</f>
        <v>з</v>
      </c>
      <c r="AI20" s="215" t="n">
        <f aca="false">IF(ISERROR(VALUE(LEFT(H20))),LEFT(H20),VALUE(LEFT(H20)))</f>
        <v>4</v>
      </c>
      <c r="AJ20" s="215" t="n">
        <f aca="false">IF(ISERROR(VALUE(LEFT(I20))),LEFT(I20),VALUE(LEFT(I20)))</f>
        <v>3</v>
      </c>
      <c r="AK20" s="215" t="n">
        <f aca="false">IF(ISERROR(VALUE(LEFT(J20))),LEFT(J20),VALUE(LEFT(J20)))</f>
        <v>4</v>
      </c>
      <c r="AL20" s="215" t="n">
        <f aca="false">IF(ISERROR(VALUE(LEFT(K20))),LEFT(K20),VALUE(LEFT(K20)))</f>
        <v>5</v>
      </c>
      <c r="AM20" s="215" t="n">
        <f aca="false">IF(ISERROR(VALUE(LEFT(L20))),LEFT(L20),VALUE(LEFT(L20)))</f>
        <v>5</v>
      </c>
      <c r="AN20" s="215" t="n">
        <f aca="false">IF(ISERROR(VALUE(LEFT(M20))),LEFT(M20),VALUE(LEFT(M20)))</f>
        <v>3</v>
      </c>
      <c r="AO20" s="215" t="n">
        <f aca="false">IF(ISERROR(VALUE(LEFT(N20))),LEFT(N20),VALUE(LEFT(N20)))</f>
        <v>3</v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7.25" hidden="false" customHeight="true" outlineLevel="0" collapsed="false">
      <c r="A21" s="75" t="n">
        <v>16</v>
      </c>
      <c r="B21" s="180"/>
      <c r="C21" s="107" t="s">
        <v>30</v>
      </c>
      <c r="D21" s="187" t="s">
        <v>678</v>
      </c>
      <c r="E21" s="79" t="n">
        <v>2641</v>
      </c>
      <c r="F21" s="80"/>
      <c r="G21" s="80" t="s">
        <v>32</v>
      </c>
      <c r="H21" s="80" t="n">
        <v>5</v>
      </c>
      <c r="I21" s="80" t="n">
        <v>5</v>
      </c>
      <c r="J21" s="80" t="n">
        <v>5</v>
      </c>
      <c r="K21" s="80" t="n">
        <v>5</v>
      </c>
      <c r="L21" s="80" t="n">
        <v>5</v>
      </c>
      <c r="M21" s="80" t="n">
        <v>4</v>
      </c>
      <c r="N21" s="80" t="n">
        <v>3</v>
      </c>
      <c r="O21" s="80"/>
      <c r="P21" s="80"/>
      <c r="Q21" s="80"/>
      <c r="R21" s="80"/>
      <c r="S21" s="80"/>
      <c r="T21" s="80"/>
      <c r="U21" s="80"/>
      <c r="V21" s="216" t="n">
        <f aca="false">IF(AC21&gt;0,IF(SUM(X21:Y21)/AC21&gt;0,2,IF(AND(SUM(X21:Y21)/AC21=0,Z21/AC21&gt;0),3,IF(AND((AB21/AC21+AA21/AC21)=1,AA21/AC21&gt;0),4,5))),0)</f>
        <v>3</v>
      </c>
      <c r="W21" s="177" t="n">
        <f aca="false">COUNTIF(AG21:AV21,"б")</f>
        <v>0</v>
      </c>
      <c r="X21" s="177" t="n">
        <f aca="false">COUNTIF(AG21:AV21,"д")</f>
        <v>0</v>
      </c>
      <c r="Y21" s="177" t="n">
        <f aca="false">COUNTIF(AG21:AV21,2)+COUNTIF(AG21:AV21,"н")+COUNTIF(AG21:AV21,"д")</f>
        <v>0</v>
      </c>
      <c r="Z21" s="177" t="n">
        <f aca="false">COUNTIF(AG21:AV21,Z$5)</f>
        <v>1</v>
      </c>
      <c r="AA21" s="177" t="n">
        <f aca="false">COUNTIF(AG21:AV21,AA$5)</f>
        <v>1</v>
      </c>
      <c r="AB21" s="177" t="n">
        <f aca="false">COUNTIF(AG21:AV21,AB$5)</f>
        <v>5</v>
      </c>
      <c r="AC21" s="177" t="n">
        <f aca="false">SUM(X21:AB21)</f>
        <v>7</v>
      </c>
      <c r="AD21" s="213" t="n">
        <f aca="false">IF(ISERROR(((X21+Y21)*2+Z21*3+AA21*4+AB21*5)/SUM(X21,Y21:AB21)),"",((X21+Y21)*2+Z21*3+AA21*4+AB21*5)/SUM(X21,Y21:AB21))</f>
        <v>4.57142857142857</v>
      </c>
      <c r="AE21" s="214" t="n">
        <f aca="false">IF(AX21=5,0.5,IF(AX21=4,0.25,IF(AX21&lt;=3,0)))</f>
        <v>0</v>
      </c>
      <c r="AF21" s="1"/>
      <c r="AG21" s="215" t="str">
        <f aca="false">IF(ISERROR(VALUE(LEFT(F21))),LEFT(F21),VALUE(LEFT(F21)))</f>
        <v/>
      </c>
      <c r="AH21" s="215" t="str">
        <f aca="false">IF(ISERROR(VALUE(LEFT(G21))),LEFT(G21),VALUE(LEFT(G21)))</f>
        <v>з</v>
      </c>
      <c r="AI21" s="215" t="n">
        <f aca="false">IF(ISERROR(VALUE(LEFT(H21))),LEFT(H21),VALUE(LEFT(H21)))</f>
        <v>5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5</v>
      </c>
      <c r="AL21" s="215" t="n">
        <f aca="false">IF(ISERROR(VALUE(LEFT(K21))),LEFT(K21),VALUE(LEFT(K21)))</f>
        <v>5</v>
      </c>
      <c r="AM21" s="215" t="n">
        <f aca="false">IF(ISERROR(VALUE(LEFT(L21))),LEFT(L21),VALUE(LEFT(L21)))</f>
        <v>5</v>
      </c>
      <c r="AN21" s="215" t="n">
        <f aca="false">IF(ISERROR(VALUE(LEFT(M21))),LEFT(M21),VALUE(LEFT(M21)))</f>
        <v>4</v>
      </c>
      <c r="AO21" s="215" t="n">
        <f aca="false">IF(ISERROR(VALUE(LEFT(N21))),LEFT(N21),VALUE(LEFT(N21)))</f>
        <v>3</v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7.25" hidden="false" customHeight="true" outlineLevel="0" collapsed="false">
      <c r="A22" s="75" t="n">
        <v>17</v>
      </c>
      <c r="B22" s="180"/>
      <c r="C22" s="107" t="s">
        <v>284</v>
      </c>
      <c r="D22" s="187" t="s">
        <v>679</v>
      </c>
      <c r="E22" s="79" t="n">
        <v>2641</v>
      </c>
      <c r="F22" s="80"/>
      <c r="G22" s="80" t="s">
        <v>32</v>
      </c>
      <c r="H22" s="80" t="n">
        <v>5</v>
      </c>
      <c r="I22" s="80" t="n">
        <v>4</v>
      </c>
      <c r="J22" s="80" t="n">
        <v>5</v>
      </c>
      <c r="K22" s="80" t="n">
        <v>5</v>
      </c>
      <c r="L22" s="80" t="n">
        <v>5</v>
      </c>
      <c r="M22" s="80" t="n">
        <v>3</v>
      </c>
      <c r="N22" s="80" t="n">
        <v>3</v>
      </c>
      <c r="O22" s="80"/>
      <c r="P22" s="80"/>
      <c r="Q22" s="80"/>
      <c r="R22" s="80"/>
      <c r="S22" s="80"/>
      <c r="T22" s="80"/>
      <c r="U22" s="80"/>
      <c r="V22" s="216" t="n">
        <f aca="false">IF(AC22&gt;0,IF(SUM(X22:Y22)/AC22&gt;0,2,IF(AND(SUM(X22:Y22)/AC22=0,Z22/AC22&gt;0),3,IF(AND((AB22/AC22+AA22/AC22)=1,AA22/AC22&gt;0),4,5))),0)</f>
        <v>3</v>
      </c>
      <c r="W22" s="177" t="n">
        <f aca="false">COUNTIF(AG22:AV22,"б")</f>
        <v>0</v>
      </c>
      <c r="X22" s="177" t="n">
        <f aca="false">COUNTIF(AG22:AV22,"д")</f>
        <v>0</v>
      </c>
      <c r="Y22" s="177" t="n">
        <f aca="false">COUNTIF(AG22:AV22,2)+COUNTIF(AG22:AV22,"н")+COUNTIF(AG22:AV22,"д")</f>
        <v>0</v>
      </c>
      <c r="Z22" s="177" t="n">
        <f aca="false">COUNTIF(AG22:AV22,Z$5)</f>
        <v>2</v>
      </c>
      <c r="AA22" s="177" t="n">
        <f aca="false">COUNTIF(AG22:AV22,AA$5)</f>
        <v>1</v>
      </c>
      <c r="AB22" s="177" t="n">
        <f aca="false">COUNTIF(AG22:AV22,AB$5)</f>
        <v>4</v>
      </c>
      <c r="AC22" s="177" t="n">
        <f aca="false">SUM(X22:AB22)</f>
        <v>7</v>
      </c>
      <c r="AD22" s="213" t="n">
        <f aca="false">IF(ISERROR(((X22+Y22)*2+Z22*3+AA22*4+AB22*5)/SUM(X22,Y22:AB22)),"",((X22+Y22)*2+Z22*3+AA22*4+AB22*5)/SUM(X22,Y22:AB22))</f>
        <v>4.28571428571429</v>
      </c>
      <c r="AE22" s="214" t="n">
        <f aca="false">IF(AX22=5,0.5,IF(AX22=4,0.25,IF(AX22&lt;=3,0)))</f>
        <v>0</v>
      </c>
      <c r="AF22" s="1"/>
      <c r="AG22" s="215" t="str">
        <f aca="false">IF(ISERROR(VALUE(LEFT(F22))),LEFT(F22),VALUE(LEFT(F22)))</f>
        <v/>
      </c>
      <c r="AH22" s="215" t="str">
        <f aca="false">IF(ISERROR(VALUE(LEFT(G22))),LEFT(G22),VALUE(LEFT(G22)))</f>
        <v>з</v>
      </c>
      <c r="AI22" s="215" t="n">
        <f aca="false">IF(ISERROR(VALUE(LEFT(H22))),LEFT(H22),VALUE(LEFT(H22)))</f>
        <v>5</v>
      </c>
      <c r="AJ22" s="215" t="n">
        <f aca="false">IF(ISERROR(VALUE(LEFT(I22))),LEFT(I22),VALUE(LEFT(I22)))</f>
        <v>4</v>
      </c>
      <c r="AK22" s="215" t="n">
        <f aca="false">IF(ISERROR(VALUE(LEFT(J22))),LEFT(J22),VALUE(LEFT(J22)))</f>
        <v>5</v>
      </c>
      <c r="AL22" s="215" t="n">
        <f aca="false">IF(ISERROR(VALUE(LEFT(K22))),LEFT(K22),VALUE(LEFT(K22)))</f>
        <v>5</v>
      </c>
      <c r="AM22" s="215" t="n">
        <f aca="false">IF(ISERROR(VALUE(LEFT(L22))),LEFT(L22),VALUE(LEFT(L22)))</f>
        <v>5</v>
      </c>
      <c r="AN22" s="215" t="n">
        <f aca="false">IF(ISERROR(VALUE(LEFT(M22))),LEFT(M22),VALUE(LEFT(M22)))</f>
        <v>3</v>
      </c>
      <c r="AO22" s="215" t="n">
        <f aca="false">IF(ISERROR(VALUE(LEFT(N22))),LEFT(N22),VALUE(LEFT(N22)))</f>
        <v>3</v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7.25" hidden="false" customHeight="true" outlineLevel="0" collapsed="false">
      <c r="A23" s="75" t="n">
        <v>18</v>
      </c>
      <c r="B23" s="180"/>
      <c r="C23" s="107" t="s">
        <v>30</v>
      </c>
      <c r="D23" s="187" t="s">
        <v>680</v>
      </c>
      <c r="E23" s="79" t="n">
        <v>2641</v>
      </c>
      <c r="F23" s="80"/>
      <c r="G23" s="80" t="s">
        <v>32</v>
      </c>
      <c r="H23" s="80" t="n">
        <v>5</v>
      </c>
      <c r="I23" s="80" t="n">
        <v>4</v>
      </c>
      <c r="J23" s="80" t="n">
        <v>5</v>
      </c>
      <c r="K23" s="80" t="n">
        <v>5</v>
      </c>
      <c r="L23" s="80" t="n">
        <v>4</v>
      </c>
      <c r="M23" s="80" t="n">
        <v>3</v>
      </c>
      <c r="N23" s="80" t="n">
        <v>3</v>
      </c>
      <c r="O23" s="80"/>
      <c r="P23" s="80"/>
      <c r="Q23" s="80"/>
      <c r="R23" s="80"/>
      <c r="S23" s="80"/>
      <c r="T23" s="80"/>
      <c r="U23" s="80"/>
      <c r="V23" s="216" t="n">
        <f aca="false">IF(AC23&gt;0,IF(SUM(X23:Y23)/AC23&gt;0,2,IF(AND(SUM(X23:Y23)/AC23=0,Z23/AC23&gt;0),3,IF(AND((AB23/AC23+AA23/AC23)=1,AA23/AC23&gt;0),4,5))),0)</f>
        <v>3</v>
      </c>
      <c r="W23" s="177" t="n">
        <f aca="false">COUNTIF(AG23:AV23,"б")</f>
        <v>0</v>
      </c>
      <c r="X23" s="177" t="n">
        <f aca="false">COUNTIF(AG23:AV23,"д")</f>
        <v>0</v>
      </c>
      <c r="Y23" s="177" t="n">
        <f aca="false">COUNTIF(AG23:AV23,2)+COUNTIF(AG23:AV23,"н")+COUNTIF(AG23:AV23,"д")</f>
        <v>0</v>
      </c>
      <c r="Z23" s="177" t="n">
        <f aca="false">COUNTIF(AG23:AV23,Z$5)</f>
        <v>2</v>
      </c>
      <c r="AA23" s="177" t="n">
        <f aca="false">COUNTIF(AG23:AV23,AA$5)</f>
        <v>2</v>
      </c>
      <c r="AB23" s="177" t="n">
        <f aca="false">COUNTIF(AG23:AV23,AB$5)</f>
        <v>3</v>
      </c>
      <c r="AC23" s="177" t="n">
        <f aca="false">SUM(X23:AB23)</f>
        <v>7</v>
      </c>
      <c r="AD23" s="213" t="n">
        <f aca="false">IF(ISERROR(((X23+Y23)*2+Z23*3+AA23*4+AB23*5)/SUM(X23,Y23:AB23)),"",((X23+Y23)*2+Z23*3+AA23*4+AB23*5)/SUM(X23,Y23:AB23))</f>
        <v>4.14285714285714</v>
      </c>
      <c r="AE23" s="214" t="n">
        <f aca="false">IF(AX23=5,0.5,IF(AX23=4,0.25,IF(AX23&lt;=3,0)))</f>
        <v>0</v>
      </c>
      <c r="AF23" s="1"/>
      <c r="AG23" s="215" t="str">
        <f aca="false">IF(ISERROR(VALUE(LEFT(F23))),LEFT(F23),VALUE(LEFT(F23)))</f>
        <v/>
      </c>
      <c r="AH23" s="215" t="str">
        <f aca="false">IF(ISERROR(VALUE(LEFT(G23))),LEFT(G23),VALUE(LEFT(G23)))</f>
        <v>з</v>
      </c>
      <c r="AI23" s="215" t="n">
        <f aca="false">IF(ISERROR(VALUE(LEFT(H23))),LEFT(H23),VALUE(LEFT(H23)))</f>
        <v>5</v>
      </c>
      <c r="AJ23" s="215" t="n">
        <f aca="false">IF(ISERROR(VALUE(LEFT(I23))),LEFT(I23),VALUE(LEFT(I23)))</f>
        <v>4</v>
      </c>
      <c r="AK23" s="215" t="n">
        <f aca="false">IF(ISERROR(VALUE(LEFT(J23))),LEFT(J23),VALUE(LEFT(J23)))</f>
        <v>5</v>
      </c>
      <c r="AL23" s="215" t="n">
        <f aca="false">IF(ISERROR(VALUE(LEFT(K23))),LEFT(K23),VALUE(LEFT(K23)))</f>
        <v>5</v>
      </c>
      <c r="AM23" s="215" t="n">
        <f aca="false">IF(ISERROR(VALUE(LEFT(L23))),LEFT(L23),VALUE(LEFT(L23)))</f>
        <v>4</v>
      </c>
      <c r="AN23" s="215" t="n">
        <f aca="false">IF(ISERROR(VALUE(LEFT(M23))),LEFT(M23),VALUE(LEFT(M23)))</f>
        <v>3</v>
      </c>
      <c r="AO23" s="215" t="n">
        <f aca="false">IF(ISERROR(VALUE(LEFT(N23))),LEFT(N23),VALUE(LEFT(N23)))</f>
        <v>3</v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7.25" hidden="false" customHeight="true" outlineLevel="0" collapsed="false">
      <c r="A24" s="75" t="n">
        <v>19</v>
      </c>
      <c r="B24" s="180"/>
      <c r="C24" s="107" t="s">
        <v>30</v>
      </c>
      <c r="D24" s="187" t="s">
        <v>681</v>
      </c>
      <c r="E24" s="79" t="n">
        <v>2641</v>
      </c>
      <c r="F24" s="80"/>
      <c r="G24" s="80" t="s">
        <v>32</v>
      </c>
      <c r="H24" s="80" t="n">
        <v>5</v>
      </c>
      <c r="I24" s="80" t="n">
        <v>5</v>
      </c>
      <c r="J24" s="80" t="n">
        <v>4</v>
      </c>
      <c r="K24" s="80" t="n">
        <v>5</v>
      </c>
      <c r="L24" s="80" t="n">
        <v>5</v>
      </c>
      <c r="M24" s="80" t="n">
        <v>4</v>
      </c>
      <c r="N24" s="80" t="n">
        <v>5</v>
      </c>
      <c r="O24" s="80"/>
      <c r="P24" s="80"/>
      <c r="Q24" s="80"/>
      <c r="R24" s="80"/>
      <c r="S24" s="80"/>
      <c r="T24" s="80"/>
      <c r="U24" s="80"/>
      <c r="V24" s="216" t="n">
        <f aca="false">IF(AC24&gt;0,IF(SUM(X24:Y24)/AC24&gt;0,2,IF(AND(SUM(X24:Y24)/AC24=0,Z24/AC24&gt;0),3,IF(AND((AB24/AC24+AA24/AC24)=1,AA24/AC24&gt;0),4,5))),0)</f>
        <v>4</v>
      </c>
      <c r="W24" s="177" t="n">
        <f aca="false">COUNTIF(AG24:AV24,"б")</f>
        <v>0</v>
      </c>
      <c r="X24" s="177" t="n">
        <f aca="false">COUNTIF(AG24:AV24,"д")</f>
        <v>0</v>
      </c>
      <c r="Y24" s="177" t="n">
        <f aca="false">COUNTIF(AG24:AV24,2)+COUNTIF(AG24:AV24,"н")+COUNTIF(AG24:AV24,"д")</f>
        <v>0</v>
      </c>
      <c r="Z24" s="177" t="n">
        <f aca="false">COUNTIF(AG24:AV24,Z$5)</f>
        <v>0</v>
      </c>
      <c r="AA24" s="177" t="n">
        <f aca="false">COUNTIF(AG24:AV24,AA$5)</f>
        <v>2</v>
      </c>
      <c r="AB24" s="177" t="n">
        <f aca="false">COUNTIF(AG24:AV24,AB$5)</f>
        <v>5</v>
      </c>
      <c r="AC24" s="177" t="n">
        <f aca="false">SUM(X24:AB24)</f>
        <v>7</v>
      </c>
      <c r="AD24" s="213" t="n">
        <f aca="false">IF(ISERROR(((X24+Y24)*2+Z24*3+AA24*4+AB24*5)/SUM(X24,Y24:AB24)),"",((X24+Y24)*2+Z24*3+AA24*4+AB24*5)/SUM(X24,Y24:AB24))</f>
        <v>4.71428571428571</v>
      </c>
      <c r="AE24" s="214" t="n">
        <f aca="false">IF(AX24=5,0.5,IF(AX24=4,0.25,IF(AX24&lt;=3,0)))</f>
        <v>0</v>
      </c>
      <c r="AF24" s="1"/>
      <c r="AG24" s="215" t="str">
        <f aca="false">IF(ISERROR(VALUE(LEFT(F24))),LEFT(F24),VALUE(LEFT(F24)))</f>
        <v/>
      </c>
      <c r="AH24" s="215" t="str">
        <f aca="false">IF(ISERROR(VALUE(LEFT(G24))),LEFT(G24),VALUE(LEFT(G24)))</f>
        <v>з</v>
      </c>
      <c r="AI24" s="215" t="n">
        <f aca="false">IF(ISERROR(VALUE(LEFT(H24))),LEFT(H24),VALUE(LEFT(H24)))</f>
        <v>5</v>
      </c>
      <c r="AJ24" s="215" t="n">
        <f aca="false">IF(ISERROR(VALUE(LEFT(I24))),LEFT(I24),VALUE(LEFT(I24)))</f>
        <v>5</v>
      </c>
      <c r="AK24" s="215" t="n">
        <f aca="false">IF(ISERROR(VALUE(LEFT(J24))),LEFT(J24),VALUE(LEFT(J24)))</f>
        <v>4</v>
      </c>
      <c r="AL24" s="215" t="n">
        <f aca="false">IF(ISERROR(VALUE(LEFT(K24))),LEFT(K24),VALUE(LEFT(K24)))</f>
        <v>5</v>
      </c>
      <c r="AM24" s="215" t="n">
        <f aca="false">IF(ISERROR(VALUE(LEFT(L24))),LEFT(L24),VALUE(LEFT(L24)))</f>
        <v>5</v>
      </c>
      <c r="AN24" s="215" t="n">
        <f aca="false">IF(ISERROR(VALUE(LEFT(M24))),LEFT(M24),VALUE(LEFT(M24)))</f>
        <v>4</v>
      </c>
      <c r="AO24" s="215" t="n">
        <f aca="false">IF(ISERROR(VALUE(LEFT(N24))),LEFT(N24),VALUE(LEFT(N24)))</f>
        <v>5</v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7.25" hidden="false" customHeight="true" outlineLevel="0" collapsed="false">
      <c r="A25" s="75" t="n">
        <v>20</v>
      </c>
      <c r="B25" s="180"/>
      <c r="C25" s="107" t="s">
        <v>30</v>
      </c>
      <c r="D25" s="187" t="s">
        <v>682</v>
      </c>
      <c r="E25" s="79" t="n">
        <v>2641</v>
      </c>
      <c r="F25" s="80"/>
      <c r="G25" s="80" t="s">
        <v>32</v>
      </c>
      <c r="H25" s="80" t="n">
        <v>5</v>
      </c>
      <c r="I25" s="80" t="n">
        <v>3</v>
      </c>
      <c r="J25" s="80" t="n">
        <v>4</v>
      </c>
      <c r="K25" s="80" t="n">
        <v>5</v>
      </c>
      <c r="L25" s="80" t="n">
        <v>4</v>
      </c>
      <c r="M25" s="80" t="n">
        <v>3</v>
      </c>
      <c r="N25" s="80" t="n">
        <v>3</v>
      </c>
      <c r="O25" s="80"/>
      <c r="P25" s="80"/>
      <c r="Q25" s="80"/>
      <c r="R25" s="80"/>
      <c r="S25" s="80"/>
      <c r="T25" s="80"/>
      <c r="U25" s="80"/>
      <c r="V25" s="216" t="n">
        <f aca="false">IF(AC25&gt;0,IF(SUM(X25:Y25)/AC25&gt;0,2,IF(AND(SUM(X25:Y25)/AC25=0,Z25/AC25&gt;0),3,IF(AND((AB25/AC25+AA25/AC25)=1,AA25/AC25&gt;0),4,5))),0)</f>
        <v>3</v>
      </c>
      <c r="W25" s="177" t="n">
        <f aca="false">COUNTIF(AG25:AV25,"б")</f>
        <v>0</v>
      </c>
      <c r="X25" s="177" t="n">
        <f aca="false">COUNTIF(AG25:AV25,"д")</f>
        <v>0</v>
      </c>
      <c r="Y25" s="177" t="n">
        <f aca="false">COUNTIF(AG25:AV25,2)+COUNTIF(AG25:AV25,"н")+COUNTIF(AG25:AV25,"д")</f>
        <v>0</v>
      </c>
      <c r="Z25" s="177" t="n">
        <f aca="false">COUNTIF(AG25:AV25,Z$5)</f>
        <v>3</v>
      </c>
      <c r="AA25" s="177" t="n">
        <f aca="false">COUNTIF(AG25:AV25,AA$5)</f>
        <v>2</v>
      </c>
      <c r="AB25" s="177" t="n">
        <f aca="false">COUNTIF(AG25:AV25,AB$5)</f>
        <v>2</v>
      </c>
      <c r="AC25" s="177" t="n">
        <f aca="false">SUM(X25:AB25)</f>
        <v>7</v>
      </c>
      <c r="AD25" s="213" t="n">
        <f aca="false">IF(ISERROR(((X25+Y25)*2+Z25*3+AA25*4+AB25*5)/SUM(X25,Y25:AB25)),"",((X25+Y25)*2+Z25*3+AA25*4+AB25*5)/SUM(X25,Y25:AB25))</f>
        <v>3.85714285714286</v>
      </c>
      <c r="AE25" s="214" t="n">
        <f aca="false">IF(AX25=5,0.5,IF(AX25=4,0.25,IF(AX25&lt;=3,0)))</f>
        <v>0</v>
      </c>
      <c r="AF25" s="1"/>
      <c r="AG25" s="215" t="str">
        <f aca="false">IF(ISERROR(VALUE(LEFT(F25))),LEFT(F25),VALUE(LEFT(F25)))</f>
        <v/>
      </c>
      <c r="AH25" s="215" t="str">
        <f aca="false">IF(ISERROR(VALUE(LEFT(G25))),LEFT(G25),VALUE(LEFT(G25)))</f>
        <v>з</v>
      </c>
      <c r="AI25" s="215" t="n">
        <f aca="false">IF(ISERROR(VALUE(LEFT(H25))),LEFT(H25),VALUE(LEFT(H25)))</f>
        <v>5</v>
      </c>
      <c r="AJ25" s="215" t="n">
        <f aca="false">IF(ISERROR(VALUE(LEFT(I25))),LEFT(I25),VALUE(LEFT(I25)))</f>
        <v>3</v>
      </c>
      <c r="AK25" s="215" t="n">
        <f aca="false">IF(ISERROR(VALUE(LEFT(J25))),LEFT(J25),VALUE(LEFT(J25)))</f>
        <v>4</v>
      </c>
      <c r="AL25" s="215" t="n">
        <f aca="false">IF(ISERROR(VALUE(LEFT(K25))),LEFT(K25),VALUE(LEFT(K25)))</f>
        <v>5</v>
      </c>
      <c r="AM25" s="215" t="n">
        <f aca="false">IF(ISERROR(VALUE(LEFT(L25))),LEFT(L25),VALUE(LEFT(L25)))</f>
        <v>4</v>
      </c>
      <c r="AN25" s="215" t="n">
        <f aca="false">IF(ISERROR(VALUE(LEFT(M25))),LEFT(M25),VALUE(LEFT(M25)))</f>
        <v>3</v>
      </c>
      <c r="AO25" s="215" t="n">
        <f aca="false">IF(ISERROR(VALUE(LEFT(N25))),LEFT(N25),VALUE(LEFT(N25)))</f>
        <v>3</v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7.25" hidden="false" customHeight="true" outlineLevel="0" collapsed="false">
      <c r="A26" s="75" t="n">
        <v>21</v>
      </c>
      <c r="B26" s="180"/>
      <c r="C26" s="107" t="s">
        <v>30</v>
      </c>
      <c r="D26" s="187" t="s">
        <v>683</v>
      </c>
      <c r="E26" s="79" t="n">
        <v>2641</v>
      </c>
      <c r="F26" s="80"/>
      <c r="G26" s="80" t="s">
        <v>32</v>
      </c>
      <c r="H26" s="80" t="n">
        <v>4</v>
      </c>
      <c r="I26" s="80" t="n">
        <v>5</v>
      </c>
      <c r="J26" s="80" t="n">
        <v>4</v>
      </c>
      <c r="K26" s="80" t="n">
        <v>5</v>
      </c>
      <c r="L26" s="80" t="n">
        <v>5</v>
      </c>
      <c r="M26" s="80" t="n">
        <v>5</v>
      </c>
      <c r="N26" s="80" t="n">
        <v>4</v>
      </c>
      <c r="O26" s="80"/>
      <c r="P26" s="80"/>
      <c r="Q26" s="80"/>
      <c r="R26" s="80"/>
      <c r="S26" s="80"/>
      <c r="T26" s="80"/>
      <c r="U26" s="80"/>
      <c r="V26" s="216" t="n">
        <f aca="false">IF(AC26&gt;0,IF(SUM(X26:Y26)/AC26&gt;0,2,IF(AND(SUM(X26:Y26)/AC26=0,Z26/AC26&gt;0),3,IF(AND((AB26/AC26+AA26/AC26)=1,AA26/AC26&gt;0),4,5))),0)</f>
        <v>4</v>
      </c>
      <c r="W26" s="177" t="n">
        <f aca="false">COUNTIF(AG26:AV26,"б")</f>
        <v>0</v>
      </c>
      <c r="X26" s="177" t="n">
        <f aca="false">COUNTIF(AG26:AV26,"д")</f>
        <v>0</v>
      </c>
      <c r="Y26" s="177" t="n">
        <f aca="false">COUNTIF(AG26:AV26,2)+COUNTIF(AG26:AV26,"н")+COUNTIF(AG26:AV26,"д")</f>
        <v>0</v>
      </c>
      <c r="Z26" s="177" t="n">
        <f aca="false">COUNTIF(AG26:AV26,Z$5)</f>
        <v>0</v>
      </c>
      <c r="AA26" s="177" t="n">
        <f aca="false">COUNTIF(AG26:AV26,AA$5)</f>
        <v>3</v>
      </c>
      <c r="AB26" s="177" t="n">
        <f aca="false">COUNTIF(AG26:AV26,AB$5)</f>
        <v>4</v>
      </c>
      <c r="AC26" s="177" t="n">
        <f aca="false">SUM(X26:AB26)</f>
        <v>7</v>
      </c>
      <c r="AD26" s="213" t="n">
        <f aca="false">IF(ISERROR(((X26+Y26)*2+Z26*3+AA26*4+AB26*5)/SUM(X26,Y26:AB26)),"",((X26+Y26)*2+Z26*3+AA26*4+AB26*5)/SUM(X26,Y26:AB26))</f>
        <v>4.57142857142857</v>
      </c>
      <c r="AE26" s="214" t="n">
        <f aca="false">IF(AX26=5,0.5,IF(AX26=4,0.25,IF(AX26&lt;=3,0)))</f>
        <v>0</v>
      </c>
      <c r="AF26" s="1"/>
      <c r="AG26" s="215" t="str">
        <f aca="false">IF(ISERROR(VALUE(LEFT(F26))),LEFT(F26),VALUE(LEFT(F26)))</f>
        <v/>
      </c>
      <c r="AH26" s="215" t="str">
        <f aca="false">IF(ISERROR(VALUE(LEFT(G26))),LEFT(G26),VALUE(LEFT(G26)))</f>
        <v>з</v>
      </c>
      <c r="AI26" s="215" t="n">
        <f aca="false">IF(ISERROR(VALUE(LEFT(H26))),LEFT(H26),VALUE(LEFT(H26)))</f>
        <v>4</v>
      </c>
      <c r="AJ26" s="215" t="n">
        <f aca="false">IF(ISERROR(VALUE(LEFT(I26))),LEFT(I26),VALUE(LEFT(I26)))</f>
        <v>5</v>
      </c>
      <c r="AK26" s="215" t="n">
        <f aca="false">IF(ISERROR(VALUE(LEFT(J26))),LEFT(J26),VALUE(LEFT(J26)))</f>
        <v>4</v>
      </c>
      <c r="AL26" s="215" t="n">
        <f aca="false">IF(ISERROR(VALUE(LEFT(K26))),LEFT(K26),VALUE(LEFT(K26)))</f>
        <v>5</v>
      </c>
      <c r="AM26" s="215" t="n">
        <f aca="false">IF(ISERROR(VALUE(LEFT(L26))),LEFT(L26),VALUE(LEFT(L26)))</f>
        <v>5</v>
      </c>
      <c r="AN26" s="215" t="n">
        <f aca="false">IF(ISERROR(VALUE(LEFT(M26))),LEFT(M26),VALUE(LEFT(M26)))</f>
        <v>5</v>
      </c>
      <c r="AO26" s="215" t="n">
        <f aca="false">IF(ISERROR(VALUE(LEFT(N26))),LEFT(N26),VALUE(LEFT(N26)))</f>
        <v>4</v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7.25" hidden="false" customHeight="true" outlineLevel="0" collapsed="false">
      <c r="A27" s="75" t="n">
        <v>22</v>
      </c>
      <c r="B27" s="180"/>
      <c r="C27" s="107" t="s">
        <v>30</v>
      </c>
      <c r="D27" s="187" t="s">
        <v>684</v>
      </c>
      <c r="E27" s="79" t="n">
        <v>2641</v>
      </c>
      <c r="F27" s="80"/>
      <c r="G27" s="80" t="s">
        <v>234</v>
      </c>
      <c r="H27" s="80" t="n">
        <v>5</v>
      </c>
      <c r="I27" s="80" t="n">
        <v>4</v>
      </c>
      <c r="J27" s="80" t="n">
        <v>5</v>
      </c>
      <c r="K27" s="80" t="n">
        <v>5</v>
      </c>
      <c r="L27" s="80" t="n">
        <v>5</v>
      </c>
      <c r="M27" s="80" t="n">
        <v>3</v>
      </c>
      <c r="N27" s="80" t="n">
        <v>5</v>
      </c>
      <c r="O27" s="80"/>
      <c r="P27" s="80"/>
      <c r="Q27" s="80"/>
      <c r="R27" s="80"/>
      <c r="S27" s="80"/>
      <c r="T27" s="80"/>
      <c r="U27" s="80"/>
      <c r="V27" s="216" t="n">
        <f aca="false">IF(AC27&gt;0,IF(SUM(X27:Y27)/AC27&gt;0,2,IF(AND(SUM(X27:Y27)/AC27=0,Z27/AC27&gt;0),3,IF(AND((AB27/AC27+AA27/AC27)=1,AA27/AC27&gt;0),4,5))),0)</f>
        <v>3</v>
      </c>
      <c r="W27" s="177" t="n">
        <f aca="false">COUNTIF(AG27:AV27,"б")</f>
        <v>0</v>
      </c>
      <c r="X27" s="177" t="n">
        <f aca="false">COUNTIF(AG27:AV27,"д")</f>
        <v>0</v>
      </c>
      <c r="Y27" s="177" t="n">
        <f aca="false">COUNTIF(AG27:AV27,2)+COUNTIF(AG27:AV27,"н")+COUNTIF(AG27:AV27,"д")</f>
        <v>0</v>
      </c>
      <c r="Z27" s="177" t="n">
        <f aca="false">COUNTIF(AG27:AV27,Z$5)</f>
        <v>1</v>
      </c>
      <c r="AA27" s="177" t="n">
        <f aca="false">COUNTIF(AG27:AV27,AA$5)</f>
        <v>1</v>
      </c>
      <c r="AB27" s="177" t="n">
        <f aca="false">COUNTIF(AG27:AV27,AB$5)</f>
        <v>5</v>
      </c>
      <c r="AC27" s="177" t="n">
        <f aca="false">SUM(X27:AB27)</f>
        <v>7</v>
      </c>
      <c r="AD27" s="213" t="n">
        <f aca="false">IF(ISERROR(((X27+Y27)*2+Z27*3+AA27*4+AB27*5)/SUM(X27,Y27:AB27)),"",((X27+Y27)*2+Z27*3+AA27*4+AB27*5)/SUM(X27,Y27:AB27))</f>
        <v>4.57142857142857</v>
      </c>
      <c r="AE27" s="214" t="n">
        <f aca="false">IF(AX27=5,0.5,IF(AX27=4,0.25,IF(AX27&lt;=3,0)))</f>
        <v>0</v>
      </c>
      <c r="AF27" s="1"/>
      <c r="AG27" s="215" t="str">
        <f aca="false">IF(ISERROR(VALUE(LEFT(F27))),LEFT(F27),VALUE(LEFT(F27)))</f>
        <v/>
      </c>
      <c r="AH27" s="215" t="str">
        <f aca="false">IF(ISERROR(VALUE(LEFT(G27))),LEFT(G27),VALUE(LEFT(G27)))</f>
        <v>а</v>
      </c>
      <c r="AI27" s="215" t="n">
        <f aca="false">IF(ISERROR(VALUE(LEFT(H27))),LEFT(H27),VALUE(LEFT(H27)))</f>
        <v>5</v>
      </c>
      <c r="AJ27" s="215" t="n">
        <f aca="false">IF(ISERROR(VALUE(LEFT(I27))),LEFT(I27),VALUE(LEFT(I27)))</f>
        <v>4</v>
      </c>
      <c r="AK27" s="215" t="n">
        <f aca="false">IF(ISERROR(VALUE(LEFT(J27))),LEFT(J27),VALUE(LEFT(J27)))</f>
        <v>5</v>
      </c>
      <c r="AL27" s="215" t="n">
        <f aca="false">IF(ISERROR(VALUE(LEFT(K27))),LEFT(K27),VALUE(LEFT(K27)))</f>
        <v>5</v>
      </c>
      <c r="AM27" s="215" t="n">
        <f aca="false">IF(ISERROR(VALUE(LEFT(L27))),LEFT(L27),VALUE(LEFT(L27)))</f>
        <v>5</v>
      </c>
      <c r="AN27" s="215" t="n">
        <f aca="false">IF(ISERROR(VALUE(LEFT(M27))),LEFT(M27),VALUE(LEFT(M27)))</f>
        <v>3</v>
      </c>
      <c r="AO27" s="215" t="n">
        <f aca="false">IF(ISERROR(VALUE(LEFT(N27))),LEFT(N27),VALUE(LEFT(N27)))</f>
        <v>5</v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0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7.25" hidden="false" customHeight="true" outlineLevel="0" collapsed="false">
      <c r="A28" s="75" t="n">
        <v>23</v>
      </c>
      <c r="B28" s="180"/>
      <c r="C28" s="107" t="s">
        <v>30</v>
      </c>
      <c r="D28" s="187" t="s">
        <v>685</v>
      </c>
      <c r="E28" s="79" t="n">
        <v>2641</v>
      </c>
      <c r="F28" s="80"/>
      <c r="G28" s="80" t="s">
        <v>32</v>
      </c>
      <c r="H28" s="80" t="n">
        <v>4</v>
      </c>
      <c r="I28" s="80" t="n">
        <v>4</v>
      </c>
      <c r="J28" s="80" t="n">
        <v>4</v>
      </c>
      <c r="K28" s="80" t="n">
        <v>5</v>
      </c>
      <c r="L28" s="80" t="n">
        <v>5</v>
      </c>
      <c r="M28" s="80" t="n">
        <v>3</v>
      </c>
      <c r="N28" s="80" t="n">
        <v>3</v>
      </c>
      <c r="O28" s="80"/>
      <c r="P28" s="80"/>
      <c r="Q28" s="80"/>
      <c r="R28" s="80"/>
      <c r="S28" s="80"/>
      <c r="T28" s="80"/>
      <c r="U28" s="80"/>
      <c r="V28" s="216" t="n">
        <f aca="false">IF(AC28&gt;0,IF(SUM(X28:Y28)/AC28&gt;0,2,IF(AND(SUM(X28:Y28)/AC28=0,Z28/AC28&gt;0),3,IF(AND((AB28/AC28+AA28/AC28)=1,AA28/AC28&gt;0),4,5))),0)</f>
        <v>3</v>
      </c>
      <c r="W28" s="177" t="n">
        <f aca="false">COUNTIF(AG28:AV28,"б")</f>
        <v>0</v>
      </c>
      <c r="X28" s="177" t="n">
        <f aca="false">COUNTIF(AG28:AV28,"д")</f>
        <v>0</v>
      </c>
      <c r="Y28" s="177" t="n">
        <f aca="false">COUNTIF(AG28:AV28,2)+COUNTIF(AG28:AV28,"н")+COUNTIF(AG28:AV28,"д")</f>
        <v>0</v>
      </c>
      <c r="Z28" s="177" t="n">
        <f aca="false">COUNTIF(AG28:AV28,Z$5)</f>
        <v>2</v>
      </c>
      <c r="AA28" s="177" t="n">
        <f aca="false">COUNTIF(AG28:AV28,AA$5)</f>
        <v>3</v>
      </c>
      <c r="AB28" s="177" t="n">
        <f aca="false">COUNTIF(AG28:AV28,AB$5)</f>
        <v>2</v>
      </c>
      <c r="AC28" s="177" t="n">
        <f aca="false">SUM(X28:AB28)</f>
        <v>7</v>
      </c>
      <c r="AD28" s="213" t="n">
        <f aca="false">IF(ISERROR(((X28+Y28)*2+Z28*3+AA28*4+AB28*5)/SUM(X28,Y28:AB28)),"",((X28+Y28)*2+Z28*3+AA28*4+AB28*5)/SUM(X28,Y28:AB28))</f>
        <v>4</v>
      </c>
      <c r="AE28" s="214" t="n">
        <f aca="false">IF(AX28=5,0.5,IF(AX28=4,0.25,IF(AX28&lt;=3,0)))</f>
        <v>0</v>
      </c>
      <c r="AF28" s="1"/>
      <c r="AG28" s="215" t="str">
        <f aca="false">IF(ISERROR(VALUE(LEFT(F28))),LEFT(F28),VALUE(LEFT(F28)))</f>
        <v/>
      </c>
      <c r="AH28" s="215" t="str">
        <f aca="false">IF(ISERROR(VALUE(LEFT(G28))),LEFT(G28),VALUE(LEFT(G28)))</f>
        <v>з</v>
      </c>
      <c r="AI28" s="215" t="n">
        <f aca="false">IF(ISERROR(VALUE(LEFT(H28))),LEFT(H28),VALUE(LEFT(H28)))</f>
        <v>4</v>
      </c>
      <c r="AJ28" s="215" t="n">
        <f aca="false">IF(ISERROR(VALUE(LEFT(I28))),LEFT(I28),VALUE(LEFT(I28)))</f>
        <v>4</v>
      </c>
      <c r="AK28" s="215" t="n">
        <f aca="false">IF(ISERROR(VALUE(LEFT(J28))),LEFT(J28),VALUE(LEFT(J28)))</f>
        <v>4</v>
      </c>
      <c r="AL28" s="215" t="n">
        <f aca="false">IF(ISERROR(VALUE(LEFT(K28))),LEFT(K28),VALUE(LEFT(K28)))</f>
        <v>5</v>
      </c>
      <c r="AM28" s="215" t="n">
        <f aca="false">IF(ISERROR(VALUE(LEFT(L28))),LEFT(L28),VALUE(LEFT(L28)))</f>
        <v>5</v>
      </c>
      <c r="AN28" s="215" t="n">
        <f aca="false">IF(ISERROR(VALUE(LEFT(M28))),LEFT(M28),VALUE(LEFT(M28)))</f>
        <v>3</v>
      </c>
      <c r="AO28" s="215" t="n">
        <f aca="false">IF(ISERROR(VALUE(LEFT(N28))),LEFT(N28),VALUE(LEFT(N28)))</f>
        <v>3</v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1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7.25" hidden="false" customHeight="true" outlineLevel="0" collapsed="false">
      <c r="A29" s="75" t="n">
        <v>24</v>
      </c>
      <c r="B29" s="180"/>
      <c r="C29" s="107" t="s">
        <v>30</v>
      </c>
      <c r="D29" s="187" t="s">
        <v>686</v>
      </c>
      <c r="E29" s="79" t="n">
        <v>2641</v>
      </c>
      <c r="F29" s="80"/>
      <c r="G29" s="80" t="s">
        <v>32</v>
      </c>
      <c r="H29" s="80" t="n">
        <v>4</v>
      </c>
      <c r="I29" s="80" t="n">
        <v>3</v>
      </c>
      <c r="J29" s="80" t="n">
        <v>4</v>
      </c>
      <c r="K29" s="80" t="n">
        <v>5</v>
      </c>
      <c r="L29" s="80" t="n">
        <v>5</v>
      </c>
      <c r="M29" s="80" t="n">
        <v>3</v>
      </c>
      <c r="N29" s="80" t="n">
        <v>3</v>
      </c>
      <c r="O29" s="80"/>
      <c r="P29" s="80"/>
      <c r="Q29" s="80"/>
      <c r="R29" s="80"/>
      <c r="S29" s="80"/>
      <c r="T29" s="80"/>
      <c r="U29" s="80"/>
      <c r="V29" s="216" t="n">
        <f aca="false">IF(AC29&gt;0,IF(SUM(X29:Y29)/AC29&gt;0,2,IF(AND(SUM(X29:Y29)/AC29=0,Z29/AC29&gt;0),3,IF(AND((AB29/AC29+AA29/AC29)=1,AA29/AC29&gt;0),4,5))),0)</f>
        <v>3</v>
      </c>
      <c r="W29" s="177" t="n">
        <f aca="false">COUNTIF(AG29:AV29,"б")</f>
        <v>0</v>
      </c>
      <c r="X29" s="177" t="n">
        <f aca="false">COUNTIF(AG29:AV29,"д")</f>
        <v>0</v>
      </c>
      <c r="Y29" s="177" t="n">
        <f aca="false">COUNTIF(AG29:AV29,2)+COUNTIF(AG29:AV29,"н")+COUNTIF(AG29:AV29,"д")</f>
        <v>0</v>
      </c>
      <c r="Z29" s="177" t="n">
        <f aca="false">COUNTIF(AG29:AV29,Z$5)</f>
        <v>3</v>
      </c>
      <c r="AA29" s="177" t="n">
        <f aca="false">COUNTIF(AG29:AV29,AA$5)</f>
        <v>2</v>
      </c>
      <c r="AB29" s="177" t="n">
        <f aca="false">COUNTIF(AG29:AV29,AB$5)</f>
        <v>2</v>
      </c>
      <c r="AC29" s="177" t="n">
        <f aca="false">SUM(X29:AB29)</f>
        <v>7</v>
      </c>
      <c r="AD29" s="213" t="n">
        <f aca="false">IF(ISERROR(((X29+Y29)*2+Z29*3+AA29*4+AB29*5)/SUM(X29,Y29:AB29)),"",((X29+Y29)*2+Z29*3+AA29*4+AB29*5)/SUM(X29,Y29:AB29))</f>
        <v>3.85714285714286</v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/>
      </c>
      <c r="AH29" s="215" t="str">
        <f aca="false">IF(ISERROR(VALUE(LEFT(G29))),LEFT(G29),VALUE(LEFT(G29)))</f>
        <v>з</v>
      </c>
      <c r="AI29" s="215" t="n">
        <f aca="false">IF(ISERROR(VALUE(LEFT(H29))),LEFT(H29),VALUE(LEFT(H29)))</f>
        <v>4</v>
      </c>
      <c r="AJ29" s="215" t="n">
        <f aca="false">IF(ISERROR(VALUE(LEFT(I29))),LEFT(I29),VALUE(LEFT(I29)))</f>
        <v>3</v>
      </c>
      <c r="AK29" s="215" t="n">
        <f aca="false">IF(ISERROR(VALUE(LEFT(J29))),LEFT(J29),VALUE(LEFT(J29)))</f>
        <v>4</v>
      </c>
      <c r="AL29" s="215" t="n">
        <f aca="false">IF(ISERROR(VALUE(LEFT(K29))),LEFT(K29),VALUE(LEFT(K29)))</f>
        <v>5</v>
      </c>
      <c r="AM29" s="215" t="n">
        <f aca="false">IF(ISERROR(VALUE(LEFT(L29))),LEFT(L29),VALUE(LEFT(L29)))</f>
        <v>5</v>
      </c>
      <c r="AN29" s="215" t="n">
        <f aca="false">IF(ISERROR(VALUE(LEFT(M29))),LEFT(M29),VALUE(LEFT(M29)))</f>
        <v>3</v>
      </c>
      <c r="AO29" s="215" t="n">
        <f aca="false">IF(ISERROR(VALUE(LEFT(N29))),LEFT(N29),VALUE(LEFT(N29)))</f>
        <v>3</v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1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7.25" hidden="false" customHeight="true" outlineLevel="0" collapsed="false">
      <c r="A30" s="75" t="n">
        <v>25</v>
      </c>
      <c r="B30" s="180"/>
      <c r="C30" s="107" t="s">
        <v>30</v>
      </c>
      <c r="D30" s="187" t="s">
        <v>687</v>
      </c>
      <c r="E30" s="79" t="n">
        <v>2641</v>
      </c>
      <c r="F30" s="80"/>
      <c r="G30" s="80" t="s">
        <v>32</v>
      </c>
      <c r="H30" s="80" t="n">
        <v>4</v>
      </c>
      <c r="I30" s="80" t="n">
        <v>5</v>
      </c>
      <c r="J30" s="80" t="n">
        <v>5</v>
      </c>
      <c r="K30" s="80" t="n">
        <v>5</v>
      </c>
      <c r="L30" s="80" t="n">
        <v>5</v>
      </c>
      <c r="M30" s="80" t="n">
        <v>4</v>
      </c>
      <c r="N30" s="80" t="n">
        <v>5</v>
      </c>
      <c r="O30" s="80"/>
      <c r="P30" s="80"/>
      <c r="Q30" s="80"/>
      <c r="R30" s="80"/>
      <c r="S30" s="80"/>
      <c r="T30" s="80"/>
      <c r="U30" s="80"/>
      <c r="V30" s="216" t="n">
        <f aca="false">IF(AC30&gt;0,IF(SUM(X30:Y30)/AC30&gt;0,2,IF(AND(SUM(X30:Y30)/AC30=0,Z30/AC30&gt;0),3,IF(AND((AB30/AC30+AA30/AC30)=1,AA30/AC30&gt;0),4,5))),0)</f>
        <v>4</v>
      </c>
      <c r="W30" s="177" t="n">
        <f aca="false">COUNTIF(AG30:AV30,"б")</f>
        <v>0</v>
      </c>
      <c r="X30" s="177" t="n">
        <f aca="false">COUNTIF(AG30:AV30,"д")</f>
        <v>0</v>
      </c>
      <c r="Y30" s="177" t="n">
        <f aca="false">COUNTIF(AG30:AV30,2)+COUNTIF(AG30:AV30,"н")+COUNTIF(AG30:AV30,"д")</f>
        <v>0</v>
      </c>
      <c r="Z30" s="177" t="n">
        <f aca="false">COUNTIF(AG30:AV30,Z$5)</f>
        <v>0</v>
      </c>
      <c r="AA30" s="177" t="n">
        <f aca="false">COUNTIF(AG30:AV30,AA$5)</f>
        <v>2</v>
      </c>
      <c r="AB30" s="177" t="n">
        <f aca="false">COUNTIF(AG30:AV30,AB$5)</f>
        <v>5</v>
      </c>
      <c r="AC30" s="177" t="n">
        <f aca="false">SUM(X30:AB30)</f>
        <v>7</v>
      </c>
      <c r="AD30" s="213" t="n">
        <f aca="false">IF(ISERROR(((X30+Y30)*2+Z30*3+AA30*4+AB30*5)/SUM(X30,Y30:AB30)),"",((X30+Y30)*2+Z30*3+AA30*4+AB30*5)/SUM(X30,Y30:AB30))</f>
        <v>4.71428571428571</v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/>
      </c>
      <c r="AH30" s="215" t="str">
        <f aca="false">IF(ISERROR(VALUE(LEFT(G30))),LEFT(G30),VALUE(LEFT(G30)))</f>
        <v>з</v>
      </c>
      <c r="AI30" s="215" t="n">
        <f aca="false">IF(ISERROR(VALUE(LEFT(H30))),LEFT(H30),VALUE(LEFT(H30)))</f>
        <v>4</v>
      </c>
      <c r="AJ30" s="215" t="n">
        <f aca="false">IF(ISERROR(VALUE(LEFT(I30))),LEFT(I30),VALUE(LEFT(I30)))</f>
        <v>5</v>
      </c>
      <c r="AK30" s="215" t="n">
        <f aca="false">IF(ISERROR(VALUE(LEFT(J30))),LEFT(J30),VALUE(LEFT(J30)))</f>
        <v>5</v>
      </c>
      <c r="AL30" s="215" t="n">
        <f aca="false">IF(ISERROR(VALUE(LEFT(K30))),LEFT(K30),VALUE(LEFT(K30)))</f>
        <v>5</v>
      </c>
      <c r="AM30" s="215" t="n">
        <f aca="false">IF(ISERROR(VALUE(LEFT(L30))),LEFT(L30),VALUE(LEFT(L30)))</f>
        <v>5</v>
      </c>
      <c r="AN30" s="215" t="n">
        <f aca="false">IF(ISERROR(VALUE(LEFT(M30))),LEFT(M30),VALUE(LEFT(M30)))</f>
        <v>4</v>
      </c>
      <c r="AO30" s="215" t="n">
        <f aca="false">IF(ISERROR(VALUE(LEFT(N30))),LEFT(N30),VALUE(LEFT(N30)))</f>
        <v>5</v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1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7.25" hidden="false" customHeight="true" outlineLevel="0" collapsed="false">
      <c r="A31" s="75" t="n">
        <v>26</v>
      </c>
      <c r="B31" s="180"/>
      <c r="C31" s="107" t="s">
        <v>30</v>
      </c>
      <c r="D31" s="187" t="s">
        <v>688</v>
      </c>
      <c r="E31" s="79" t="n">
        <v>2641</v>
      </c>
      <c r="F31" s="80"/>
      <c r="G31" s="80" t="s">
        <v>32</v>
      </c>
      <c r="H31" s="80" t="n">
        <v>4</v>
      </c>
      <c r="I31" s="80" t="n">
        <v>3</v>
      </c>
      <c r="J31" s="80" t="n">
        <v>4</v>
      </c>
      <c r="K31" s="80" t="n">
        <v>5</v>
      </c>
      <c r="L31" s="80" t="n">
        <v>5</v>
      </c>
      <c r="M31" s="80" t="s">
        <v>45</v>
      </c>
      <c r="N31" s="80" t="n">
        <v>4</v>
      </c>
      <c r="O31" s="80"/>
      <c r="P31" s="80"/>
      <c r="Q31" s="80"/>
      <c r="R31" s="80"/>
      <c r="S31" s="80"/>
      <c r="T31" s="80"/>
      <c r="U31" s="80"/>
      <c r="V31" s="216" t="n">
        <f aca="false">IF(AC31&gt;0,IF(SUM(X31:Y31)/AC31&gt;0,2,IF(AND(SUM(X31:Y31)/AC31=0,Z31/AC31&gt;0),3,IF(AND((AB31/AC31+AA31/AC31)=1,AA31/AC31&gt;0),4,5))),0)</f>
        <v>2</v>
      </c>
      <c r="W31" s="177" t="n">
        <f aca="false">COUNTIF(AG31:AV31,"б")</f>
        <v>0</v>
      </c>
      <c r="X31" s="177" t="n">
        <f aca="false">COUNTIF(AG31:AV31,"д")</f>
        <v>0</v>
      </c>
      <c r="Y31" s="177" t="n">
        <f aca="false">COUNTIF(AG31:AV31,2)+COUNTIF(AG31:AV31,"н")+COUNTIF(AG31:AV31,"д")</f>
        <v>1</v>
      </c>
      <c r="Z31" s="177" t="n">
        <f aca="false">COUNTIF(AG31:AV31,Z$5)</f>
        <v>1</v>
      </c>
      <c r="AA31" s="177" t="n">
        <f aca="false">COUNTIF(AG31:AV31,AA$5)</f>
        <v>3</v>
      </c>
      <c r="AB31" s="177" t="n">
        <f aca="false">COUNTIF(AG31:AV31,AB$5)</f>
        <v>2</v>
      </c>
      <c r="AC31" s="177" t="n">
        <f aca="false">SUM(X31:AB31)</f>
        <v>7</v>
      </c>
      <c r="AD31" s="213" t="n">
        <f aca="false">IF(ISERROR(((X31+Y31)*2+Z31*3+AA31*4+AB31*5)/SUM(X31,Y31:AB31)),"",((X31+Y31)*2+Z31*3+AA31*4+AB31*5)/SUM(X31,Y31:AB31))</f>
        <v>3.85714285714286</v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/>
      </c>
      <c r="AH31" s="215" t="str">
        <f aca="false">IF(ISERROR(VALUE(LEFT(G31))),LEFT(G31),VALUE(LEFT(G31)))</f>
        <v>з</v>
      </c>
      <c r="AI31" s="215" t="n">
        <f aca="false">IF(ISERROR(VALUE(LEFT(H31))),LEFT(H31),VALUE(LEFT(H31)))</f>
        <v>4</v>
      </c>
      <c r="AJ31" s="215" t="n">
        <f aca="false">IF(ISERROR(VALUE(LEFT(I31))),LEFT(I31),VALUE(LEFT(I31)))</f>
        <v>3</v>
      </c>
      <c r="AK31" s="215" t="n">
        <f aca="false">IF(ISERROR(VALUE(LEFT(J31))),LEFT(J31),VALUE(LEFT(J31)))</f>
        <v>4</v>
      </c>
      <c r="AL31" s="215" t="n">
        <f aca="false">IF(ISERROR(VALUE(LEFT(K31))),LEFT(K31),VALUE(LEFT(K31)))</f>
        <v>5</v>
      </c>
      <c r="AM31" s="215" t="n">
        <f aca="false">IF(ISERROR(VALUE(LEFT(L31))),LEFT(L31),VALUE(LEFT(L31)))</f>
        <v>5</v>
      </c>
      <c r="AN31" s="215" t="n">
        <f aca="false">IF(ISERROR(VALUE(LEFT(M31))),LEFT(M31),VALUE(LEFT(M31)))</f>
        <v>2</v>
      </c>
      <c r="AO31" s="215" t="n">
        <f aca="false">IF(ISERROR(VALUE(LEFT(N31))),LEFT(N31),VALUE(LEFT(N31)))</f>
        <v>4</v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1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7.25" hidden="false" customHeight="true" outlineLevel="0" collapsed="false">
      <c r="A32" s="75" t="n">
        <v>27</v>
      </c>
      <c r="B32" s="27"/>
      <c r="C32" s="107" t="s">
        <v>30</v>
      </c>
      <c r="D32" s="187" t="s">
        <v>689</v>
      </c>
      <c r="E32" s="79" t="n">
        <v>2641</v>
      </c>
      <c r="F32" s="80"/>
      <c r="G32" s="80" t="s">
        <v>32</v>
      </c>
      <c r="H32" s="80" t="n">
        <v>4</v>
      </c>
      <c r="I32" s="80" t="n">
        <v>3</v>
      </c>
      <c r="J32" s="80" t="n">
        <v>3</v>
      </c>
      <c r="K32" s="80" t="n">
        <v>5</v>
      </c>
      <c r="L32" s="80" t="n">
        <v>4</v>
      </c>
      <c r="M32" s="80" t="s">
        <v>36</v>
      </c>
      <c r="N32" s="80" t="n">
        <v>3</v>
      </c>
      <c r="O32" s="80"/>
      <c r="P32" s="80"/>
      <c r="Q32" s="80"/>
      <c r="R32" s="80"/>
      <c r="S32" s="80"/>
      <c r="T32" s="80"/>
      <c r="U32" s="80"/>
      <c r="V32" s="216" t="n">
        <f aca="false">IF(AC32&gt;0,IF(SUM(X32:Y32)/AC32&gt;0,2,IF(AND(SUM(X32:Y32)/AC32=0,Z32/AC32&gt;0),3,IF(AND((AB32/AC32+AA32/AC32)=1,AA32/AC32&gt;0),4,5))),0)</f>
        <v>2</v>
      </c>
      <c r="W32" s="177" t="n">
        <f aca="false">COUNTIF(AG32:AV32,"б")</f>
        <v>0</v>
      </c>
      <c r="X32" s="177" t="n">
        <f aca="false">COUNTIF(AG32:AV32,"д")</f>
        <v>0</v>
      </c>
      <c r="Y32" s="177" t="n">
        <f aca="false">COUNTIF(AG32:AV32,2)+COUNTIF(AG32:AV32,"н")+COUNTIF(AG32:AV32,"д")</f>
        <v>1</v>
      </c>
      <c r="Z32" s="177" t="n">
        <f aca="false">COUNTIF(AG32:AV32,Z$5)</f>
        <v>3</v>
      </c>
      <c r="AA32" s="177" t="n">
        <f aca="false">COUNTIF(AG32:AV32,AA$5)</f>
        <v>2</v>
      </c>
      <c r="AB32" s="177" t="n">
        <f aca="false">COUNTIF(AG32:AV32,AB$5)</f>
        <v>1</v>
      </c>
      <c r="AC32" s="177" t="n">
        <f aca="false">SUM(X32:AB32)</f>
        <v>7</v>
      </c>
      <c r="AD32" s="213" t="n">
        <f aca="false">IF(ISERROR(((X32+Y32)*2+Z32*3+AA32*4+AB32*5)/SUM(X32,Y32:AB32)),"",((X32+Y32)*2+Z32*3+AA32*4+AB32*5)/SUM(X32,Y32:AB32))</f>
        <v>3.42857142857143</v>
      </c>
      <c r="AE32" s="214" t="n">
        <f aca="false">IF(AX32=5,0.5,IF(AX32=4,0.25,IF(AX32&lt;=3,0)))</f>
        <v>0</v>
      </c>
      <c r="AF32" s="1"/>
      <c r="AG32" s="215" t="str">
        <f aca="false">IF(ISERROR(VALUE(LEFT(F32))),LEFT(F32),VALUE(LEFT(F32)))</f>
        <v/>
      </c>
      <c r="AH32" s="215" t="str">
        <f aca="false">IF(ISERROR(VALUE(LEFT(G32))),LEFT(G32),VALUE(LEFT(G32)))</f>
        <v>з</v>
      </c>
      <c r="AI32" s="215" t="n">
        <f aca="false">IF(ISERROR(VALUE(LEFT(H32))),LEFT(H32),VALUE(LEFT(H32)))</f>
        <v>4</v>
      </c>
      <c r="AJ32" s="215" t="n">
        <f aca="false">IF(ISERROR(VALUE(LEFT(I32))),LEFT(I32),VALUE(LEFT(I32)))</f>
        <v>3</v>
      </c>
      <c r="AK32" s="215" t="n">
        <f aca="false">IF(ISERROR(VALUE(LEFT(J32))),LEFT(J32),VALUE(LEFT(J32)))</f>
        <v>3</v>
      </c>
      <c r="AL32" s="215" t="n">
        <f aca="false">IF(ISERROR(VALUE(LEFT(K32))),LEFT(K32),VALUE(LEFT(K32)))</f>
        <v>5</v>
      </c>
      <c r="AM32" s="215" t="n">
        <f aca="false">IF(ISERROR(VALUE(LEFT(L32))),LEFT(L32),VALUE(LEFT(L32)))</f>
        <v>4</v>
      </c>
      <c r="AN32" s="215" t="n">
        <f aca="false">IF(ISERROR(VALUE(LEFT(M32))),LEFT(M32),VALUE(LEFT(M32)))</f>
        <v>2</v>
      </c>
      <c r="AO32" s="215" t="n">
        <f aca="false">IF(ISERROR(VALUE(LEFT(N32))),LEFT(N32),VALUE(LEFT(N32)))</f>
        <v>3</v>
      </c>
      <c r="AP32" s="215" t="str">
        <f aca="false">IF(ISERROR(VALUE(LEFT(O32))),LEFT(O32),VALUE(LEFT(O32)))</f>
        <v/>
      </c>
      <c r="AQ32" s="215" t="str">
        <f aca="false">IF(ISERROR(VALUE(LEFT(P32))),LEFT(P32),VALUE(LEFT(P32)))</f>
        <v/>
      </c>
      <c r="AR32" s="215" t="str">
        <f aca="false">IF(ISERROR(VALUE(LEFT(Q32))),LEFT(Q32),VALUE(LEFT(Q32)))</f>
        <v/>
      </c>
      <c r="AS32" s="215" t="str">
        <f aca="false">IF(ISERROR(VALUE(LEFT(R32))),LEFT(R32),VALUE(LEFT(R32)))</f>
        <v/>
      </c>
      <c r="AT32" s="215" t="str">
        <f aca="false">IF(ISERROR(VALUE(LEFT(S32))),LEFT(S32),VALUE(LEFT(S32)))</f>
        <v/>
      </c>
      <c r="AU32" s="215" t="str">
        <f aca="false">IF(ISERROR(VALUE(LEFT(T32))),LEFT(T32),VALUE(LEFT(T32)))</f>
        <v/>
      </c>
      <c r="AV32" s="215" t="str">
        <f aca="false">IF(ISERROR(VALUE(LEFT(U32))),LEFT(U32),VALUE(LEFT(U32)))</f>
        <v/>
      </c>
      <c r="AW32" s="216" t="n">
        <f aca="false">COUNTIF(AG32:AV32,"з")</f>
        <v>1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7.25" hidden="false" customHeight="true" outlineLevel="0" collapsed="false">
      <c r="A33" s="75" t="n">
        <v>28</v>
      </c>
      <c r="B33" s="27"/>
      <c r="C33" s="107" t="s">
        <v>30</v>
      </c>
      <c r="D33" s="187" t="s">
        <v>690</v>
      </c>
      <c r="E33" s="79" t="n">
        <v>2641</v>
      </c>
      <c r="F33" s="80"/>
      <c r="G33" s="80" t="s">
        <v>32</v>
      </c>
      <c r="H33" s="80" t="n">
        <v>5</v>
      </c>
      <c r="I33" s="80" t="n">
        <v>4</v>
      </c>
      <c r="J33" s="80" t="n">
        <v>5</v>
      </c>
      <c r="K33" s="80" t="n">
        <v>4</v>
      </c>
      <c r="L33" s="80" t="n">
        <v>4</v>
      </c>
      <c r="M33" s="80" t="n">
        <v>5</v>
      </c>
      <c r="N33" s="80" t="n">
        <v>4</v>
      </c>
      <c r="O33" s="80"/>
      <c r="P33" s="80"/>
      <c r="Q33" s="80"/>
      <c r="R33" s="80"/>
      <c r="S33" s="80"/>
      <c r="T33" s="80"/>
      <c r="U33" s="80"/>
      <c r="V33" s="216" t="n">
        <f aca="false">IF(AC33&gt;0,IF(SUM(X33:Y33)/AC33&gt;0,2,IF(AND(SUM(X33:Y33)/AC33=0,Z33/AC33&gt;0),3,IF(AND((AB33/AC33+AA33/AC33)=1,AA33/AC33&gt;0),4,5))),0)</f>
        <v>4</v>
      </c>
      <c r="W33" s="177" t="n">
        <f aca="false">COUNTIF(AG33:AV33,"б")</f>
        <v>0</v>
      </c>
      <c r="X33" s="177" t="n">
        <f aca="false">COUNTIF(AG33:AV33,"д")</f>
        <v>0</v>
      </c>
      <c r="Y33" s="177" t="n">
        <f aca="false">COUNTIF(AG33:AV33,2)+COUNTIF(AG33:AV33,"н")+COUNTIF(AG33:AV33,"д")</f>
        <v>0</v>
      </c>
      <c r="Z33" s="177" t="n">
        <f aca="false">COUNTIF(AG33:AV33,Z$5)</f>
        <v>0</v>
      </c>
      <c r="AA33" s="177" t="n">
        <f aca="false">COUNTIF(AG33:AV33,AA$5)</f>
        <v>4</v>
      </c>
      <c r="AB33" s="177" t="n">
        <f aca="false">COUNTIF(AG33:AV33,AB$5)</f>
        <v>3</v>
      </c>
      <c r="AC33" s="177" t="n">
        <f aca="false">SUM(X33:AB33)</f>
        <v>7</v>
      </c>
      <c r="AD33" s="213" t="n">
        <f aca="false">IF(ISERROR(((X33+Y33)*2+Z33*3+AA33*4+AB33*5)/SUM(X33,Y33:AB33)),"",((X33+Y33)*2+Z33*3+AA33*4+AB33*5)/SUM(X33,Y33:AB33))</f>
        <v>4.42857142857143</v>
      </c>
      <c r="AE33" s="214" t="n">
        <f aca="false">IF(AX33=5,0.5,IF(AX33=4,0.25,IF(AX33&lt;=3,0)))</f>
        <v>0</v>
      </c>
      <c r="AF33" s="1"/>
      <c r="AG33" s="215" t="str">
        <f aca="false">IF(ISERROR(VALUE(LEFT(F33))),LEFT(F33),VALUE(LEFT(F33)))</f>
        <v/>
      </c>
      <c r="AH33" s="215" t="str">
        <f aca="false">IF(ISERROR(VALUE(LEFT(G33))),LEFT(G33),VALUE(LEFT(G33)))</f>
        <v>з</v>
      </c>
      <c r="AI33" s="215" t="n">
        <f aca="false">IF(ISERROR(VALUE(LEFT(H33))),LEFT(H33),VALUE(LEFT(H33)))</f>
        <v>5</v>
      </c>
      <c r="AJ33" s="215" t="n">
        <f aca="false">IF(ISERROR(VALUE(LEFT(I33))),LEFT(I33),VALUE(LEFT(I33)))</f>
        <v>4</v>
      </c>
      <c r="AK33" s="215" t="n">
        <f aca="false">IF(ISERROR(VALUE(LEFT(J33))),LEFT(J33),VALUE(LEFT(J33)))</f>
        <v>5</v>
      </c>
      <c r="AL33" s="215" t="n">
        <f aca="false">IF(ISERROR(VALUE(LEFT(K33))),LEFT(K33),VALUE(LEFT(K33)))</f>
        <v>4</v>
      </c>
      <c r="AM33" s="215" t="n">
        <f aca="false">IF(ISERROR(VALUE(LEFT(L33))),LEFT(L33),VALUE(LEFT(L33)))</f>
        <v>4</v>
      </c>
      <c r="AN33" s="215" t="n">
        <f aca="false">IF(ISERROR(VALUE(LEFT(M33))),LEFT(M33),VALUE(LEFT(M33)))</f>
        <v>5</v>
      </c>
      <c r="AO33" s="215" t="n">
        <f aca="false">IF(ISERROR(VALUE(LEFT(N33))),LEFT(N33),VALUE(LEFT(N33)))</f>
        <v>4</v>
      </c>
      <c r="AP33" s="215" t="str">
        <f aca="false">IF(ISERROR(VALUE(LEFT(O33))),LEFT(O33),VALUE(LEFT(O33)))</f>
        <v/>
      </c>
      <c r="AQ33" s="215" t="str">
        <f aca="false">IF(ISERROR(VALUE(LEFT(P33))),LEFT(P33),VALUE(LEFT(P33)))</f>
        <v/>
      </c>
      <c r="AR33" s="215" t="str">
        <f aca="false">IF(ISERROR(VALUE(LEFT(Q33))),LEFT(Q33),VALUE(LEFT(Q33)))</f>
        <v/>
      </c>
      <c r="AS33" s="215" t="str">
        <f aca="false">IF(ISERROR(VALUE(LEFT(R33))),LEFT(R33),VALUE(LEFT(R33)))</f>
        <v/>
      </c>
      <c r="AT33" s="215" t="str">
        <f aca="false">IF(ISERROR(VALUE(LEFT(S33))),LEFT(S33),VALUE(LEFT(S33)))</f>
        <v/>
      </c>
      <c r="AU33" s="215" t="str">
        <f aca="false">IF(ISERROR(VALUE(LEFT(T33))),LEFT(T33),VALUE(LEFT(T33)))</f>
        <v/>
      </c>
      <c r="AV33" s="215" t="str">
        <f aca="false">IF(ISERROR(VALUE(LEFT(U33))),LEFT(U33),VALUE(LEFT(U33)))</f>
        <v/>
      </c>
      <c r="AW33" s="216" t="n">
        <f aca="false">COUNTIF(AG33:AV33,"з")</f>
        <v>1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7.25" hidden="false" customHeight="true" outlineLevel="0" collapsed="false">
      <c r="A34" s="75" t="n">
        <v>29</v>
      </c>
      <c r="B34" s="113"/>
      <c r="C34" s="107" t="s">
        <v>30</v>
      </c>
      <c r="D34" s="187" t="s">
        <v>691</v>
      </c>
      <c r="E34" s="79" t="n">
        <v>2641</v>
      </c>
      <c r="F34" s="80"/>
      <c r="G34" s="80" t="s">
        <v>32</v>
      </c>
      <c r="H34" s="80" t="n">
        <v>4</v>
      </c>
      <c r="I34" s="80" t="n">
        <v>3</v>
      </c>
      <c r="J34" s="80" t="n">
        <v>4</v>
      </c>
      <c r="K34" s="80" t="n">
        <v>5</v>
      </c>
      <c r="L34" s="80" t="n">
        <v>4</v>
      </c>
      <c r="M34" s="80" t="n">
        <v>3</v>
      </c>
      <c r="N34" s="80" t="n">
        <v>3</v>
      </c>
      <c r="O34" s="96"/>
      <c r="P34" s="80"/>
      <c r="Q34" s="80"/>
      <c r="R34" s="80"/>
      <c r="S34" s="80"/>
      <c r="T34" s="80"/>
      <c r="U34" s="80"/>
      <c r="V34" s="216" t="n">
        <f aca="false">IF(AC34&gt;0,IF(SUM(X34:Y34)/AC34&gt;0,2,IF(AND(SUM(X34:Y34)/AC34=0,Z34/AC34&gt;0),3,IF(AND((AB34/AC34+AA34/AC34)=1,AA34/AC34&gt;0),4,5))),0)</f>
        <v>3</v>
      </c>
      <c r="W34" s="177" t="n">
        <f aca="false">COUNTIF(AG34:AV34,"б")</f>
        <v>0</v>
      </c>
      <c r="X34" s="177" t="n">
        <f aca="false">COUNTIF(AG34:AV34,"д")</f>
        <v>0</v>
      </c>
      <c r="Y34" s="177" t="n">
        <f aca="false">COUNTIF(AG34:AV34,2)+COUNTIF(AG34:AV34,"н")+COUNTIF(AG34:AV34,"д")</f>
        <v>0</v>
      </c>
      <c r="Z34" s="177" t="n">
        <f aca="false">COUNTIF(AG34:AV34,Z$5)</f>
        <v>3</v>
      </c>
      <c r="AA34" s="177" t="n">
        <f aca="false">COUNTIF(AG34:AV34,AA$5)</f>
        <v>3</v>
      </c>
      <c r="AB34" s="177" t="n">
        <f aca="false">COUNTIF(AG34:AV34,AB$5)</f>
        <v>1</v>
      </c>
      <c r="AC34" s="177" t="n">
        <f aca="false">SUM(X34:AB34)</f>
        <v>7</v>
      </c>
      <c r="AD34" s="213" t="n">
        <f aca="false">IF(ISERROR(((X34+Y34)*2+Z34*3+AA34*4+AB34*5)/SUM(X34,Y34:AB34)),"",((X34+Y34)*2+Z34*3+AA34*4+AB34*5)/SUM(X34,Y34:AB34))</f>
        <v>3.71428571428571</v>
      </c>
      <c r="AE34" s="214" t="n">
        <f aca="false">IF(AX34=5,0.5,IF(AX34=4,0.25,IF(AX34&lt;=3,0)))</f>
        <v>0</v>
      </c>
      <c r="AF34" s="1"/>
      <c r="AG34" s="215" t="str">
        <f aca="false">IF(ISERROR(VALUE(LEFT(F34))),LEFT(F34),VALUE(LEFT(F34)))</f>
        <v/>
      </c>
      <c r="AH34" s="215" t="str">
        <f aca="false">IF(ISERROR(VALUE(LEFT(G34))),LEFT(G34),VALUE(LEFT(G34)))</f>
        <v>з</v>
      </c>
      <c r="AI34" s="215" t="n">
        <f aca="false">IF(ISERROR(VALUE(LEFT(H34))),LEFT(H34),VALUE(LEFT(H34)))</f>
        <v>4</v>
      </c>
      <c r="AJ34" s="215" t="n">
        <f aca="false">IF(ISERROR(VALUE(LEFT(I34))),LEFT(I34),VALUE(LEFT(I34)))</f>
        <v>3</v>
      </c>
      <c r="AK34" s="215" t="n">
        <f aca="false">IF(ISERROR(VALUE(LEFT(J34))),LEFT(J34),VALUE(LEFT(J34)))</f>
        <v>4</v>
      </c>
      <c r="AL34" s="215" t="n">
        <f aca="false">IF(ISERROR(VALUE(LEFT(K34))),LEFT(K34),VALUE(LEFT(K34)))</f>
        <v>5</v>
      </c>
      <c r="AM34" s="215" t="n">
        <f aca="false">IF(ISERROR(VALUE(LEFT(L34))),LEFT(L34),VALUE(LEFT(L34)))</f>
        <v>4</v>
      </c>
      <c r="AN34" s="215" t="n">
        <f aca="false">IF(ISERROR(VALUE(LEFT(M34))),LEFT(M34),VALUE(LEFT(M34)))</f>
        <v>3</v>
      </c>
      <c r="AO34" s="215" t="n">
        <f aca="false">IF(ISERROR(VALUE(LEFT(N34))),LEFT(N34),VALUE(LEFT(N34)))</f>
        <v>3</v>
      </c>
      <c r="AP34" s="215" t="str">
        <f aca="false">IF(ISERROR(VALUE(LEFT(O34))),LEFT(O34),VALUE(LEFT(O34)))</f>
        <v/>
      </c>
      <c r="AQ34" s="215" t="str">
        <f aca="false">IF(ISERROR(VALUE(LEFT(P34))),LEFT(P34),VALUE(LEFT(P34)))</f>
        <v/>
      </c>
      <c r="AR34" s="215" t="str">
        <f aca="false">IF(ISERROR(VALUE(LEFT(Q34))),LEFT(Q34),VALUE(LEFT(Q34)))</f>
        <v/>
      </c>
      <c r="AS34" s="215" t="str">
        <f aca="false">IF(ISERROR(VALUE(LEFT(R34))),LEFT(R34),VALUE(LEFT(R34)))</f>
        <v/>
      </c>
      <c r="AT34" s="215" t="str">
        <f aca="false">IF(ISERROR(VALUE(LEFT(S34))),LEFT(S34),VALUE(LEFT(S34)))</f>
        <v/>
      </c>
      <c r="AU34" s="215" t="str">
        <f aca="false">IF(ISERROR(VALUE(LEFT(T34))),LEFT(T34),VALUE(LEFT(T34)))</f>
        <v/>
      </c>
      <c r="AV34" s="215" t="str">
        <f aca="false">IF(ISERROR(VALUE(LEFT(U34))),LEFT(U34),VALUE(LEFT(U34)))</f>
        <v/>
      </c>
      <c r="AW34" s="216" t="n">
        <f aca="false">COUNTIF(AG34:AV34,"з")</f>
        <v>1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7.25" hidden="true" customHeight="true" outlineLevel="0" collapsed="false">
      <c r="A35" s="75" t="n">
        <v>30</v>
      </c>
      <c r="B35" s="113"/>
      <c r="C35" s="107"/>
      <c r="D35" s="187"/>
      <c r="E35" s="79"/>
      <c r="F35" s="80"/>
      <c r="G35" s="80"/>
      <c r="H35" s="80"/>
      <c r="I35" s="80"/>
      <c r="J35" s="80"/>
      <c r="K35" s="80"/>
      <c r="L35" s="80"/>
      <c r="M35" s="80"/>
      <c r="N35" s="80"/>
      <c r="O35" s="96"/>
      <c r="P35" s="80"/>
      <c r="Q35" s="96"/>
      <c r="R35" s="96"/>
      <c r="S35" s="80"/>
      <c r="T35" s="80"/>
      <c r="U35" s="80"/>
      <c r="V35" s="216" t="n">
        <f aca="false">IF(AC35&gt;0,IF(SUM(X35:Y35)/AC35&gt;0,2,IF(AND(SUM(X35:Y35)/AC35=0,Z35/AC35&gt;0),3,IF(AND((AB35/AC35+AA35/AC35)=1,AA35/AC35&gt;0),4,5))),0)</f>
        <v>0</v>
      </c>
      <c r="W35" s="177" t="n">
        <f aca="false">COUNTIF(AG35:AV35,"б")</f>
        <v>0</v>
      </c>
      <c r="X35" s="177" t="n">
        <f aca="false">COUNTIF(AG35:AV35,"д")</f>
        <v>0</v>
      </c>
      <c r="Y35" s="177" t="n">
        <f aca="false">COUNTIF(AG35:AV35,2)+COUNTIF(AG35:AV35,"н")+COUNTIF(AG35:AV35,"д")</f>
        <v>0</v>
      </c>
      <c r="Z35" s="177" t="n">
        <f aca="false">COUNTIF(AG35:AV35,Z$5)</f>
        <v>0</v>
      </c>
      <c r="AA35" s="177" t="n">
        <f aca="false">COUNTIF(AG35:AV35,AA$5)</f>
        <v>0</v>
      </c>
      <c r="AB35" s="177" t="n">
        <f aca="false">COUNTIF(AG35:AV35,AB$5)</f>
        <v>0</v>
      </c>
      <c r="AC35" s="177" t="n">
        <f aca="false">SUM(X35:AB35)</f>
        <v>0</v>
      </c>
      <c r="AD35" s="213" t="str">
        <f aca="false">IF(ISERROR(((X35+Y35)*2+Z35*3+AA35*4+AB35*5)/SUM(X35,Y35:AB35)),"",((X35+Y35)*2+Z35*3+AA35*4+AB35*5)/SUM(X35,Y35:AB35))</f>
        <v/>
      </c>
      <c r="AE35" s="214" t="n">
        <f aca="false">IF(AX35=5,0.5,IF(AX35=4,0.25,IF(AX35&lt;=3,0)))</f>
        <v>0</v>
      </c>
      <c r="AF35" s="1"/>
      <c r="AG35" s="215" t="str">
        <f aca="false">IF(ISERROR(VALUE(LEFT(F35))),LEFT(F35),VALUE(LEFT(F35)))</f>
        <v/>
      </c>
      <c r="AH35" s="215" t="str">
        <f aca="false">IF(ISERROR(VALUE(LEFT(G35))),LEFT(G35),VALUE(LEFT(G35)))</f>
        <v/>
      </c>
      <c r="AI35" s="215" t="str">
        <f aca="false">IF(ISERROR(VALUE(LEFT(H35))),LEFT(H35),VALUE(LEFT(H35)))</f>
        <v/>
      </c>
      <c r="AJ35" s="215" t="str">
        <f aca="false">IF(ISERROR(VALUE(LEFT(I35))),LEFT(I35),VALUE(LEFT(I35)))</f>
        <v/>
      </c>
      <c r="AK35" s="215" t="str">
        <f aca="false">IF(ISERROR(VALUE(LEFT(J35))),LEFT(J35),VALUE(LEFT(J35)))</f>
        <v/>
      </c>
      <c r="AL35" s="215" t="str">
        <f aca="false">IF(ISERROR(VALUE(LEFT(K35))),LEFT(K35),VALUE(LEFT(K35)))</f>
        <v/>
      </c>
      <c r="AM35" s="215" t="str">
        <f aca="false">IF(ISERROR(VALUE(LEFT(L35))),LEFT(L35),VALUE(LEFT(L35)))</f>
        <v/>
      </c>
      <c r="AN35" s="215" t="str">
        <f aca="false">IF(ISERROR(VALUE(LEFT(M35))),LEFT(M35),VALUE(LEFT(M35)))</f>
        <v/>
      </c>
      <c r="AO35" s="215" t="str">
        <f aca="false">IF(ISERROR(VALUE(LEFT(N35))),LEFT(N35),VALUE(LEFT(N35)))</f>
        <v/>
      </c>
      <c r="AP35" s="215" t="str">
        <f aca="false">IF(ISERROR(VALUE(LEFT(O35))),LEFT(O35),VALUE(LEFT(O35)))</f>
        <v/>
      </c>
      <c r="AQ35" s="215" t="str">
        <f aca="false">IF(ISERROR(VALUE(LEFT(P35))),LEFT(P35),VALUE(LEFT(P35)))</f>
        <v/>
      </c>
      <c r="AR35" s="215" t="str">
        <f aca="false">IF(ISERROR(VALUE(LEFT(Q35))),LEFT(Q35),VALUE(LEFT(Q35)))</f>
        <v/>
      </c>
      <c r="AS35" s="215" t="str">
        <f aca="false">IF(ISERROR(VALUE(LEFT(R35))),LEFT(R35),VALUE(LEFT(R35)))</f>
        <v/>
      </c>
      <c r="AT35" s="215" t="str">
        <f aca="false">IF(ISERROR(VALUE(LEFT(S35))),LEFT(S35),VALUE(LEFT(S35)))</f>
        <v/>
      </c>
      <c r="AU35" s="215" t="str">
        <f aca="false">IF(ISERROR(VALUE(LEFT(T35))),LEFT(T35),VALUE(LEFT(T35)))</f>
        <v/>
      </c>
      <c r="AV35" s="215" t="str">
        <f aca="false">IF(ISERROR(VALUE(LEFT(U35))),LEFT(U35),VALUE(LEFT(U35)))</f>
        <v/>
      </c>
      <c r="AW35" s="216" t="n">
        <f aca="false">COUNTIF(AG35:AV35,"з")</f>
        <v>0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7.25" hidden="true" customHeight="tru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80"/>
      <c r="M36" s="80"/>
      <c r="N36" s="80"/>
      <c r="O36" s="96"/>
      <c r="P36" s="80"/>
      <c r="Q36" s="96"/>
      <c r="R36" s="96"/>
      <c r="S36" s="80"/>
      <c r="T36" s="80"/>
      <c r="U36" s="80"/>
      <c r="V36" s="216" t="n">
        <f aca="false">IF(AC36&gt;0,IF(SUM(X36:Y36)/AC36&gt;0,2,IF(AND(SUM(X36:Y36)/AC36=0,Z36/AC36&gt;0),3,IF(AND((AB36/AC36+AA36/AC36)=1,AA36/AC36&gt;0),4,5))),0)</f>
        <v>0</v>
      </c>
      <c r="W36" s="177" t="n">
        <f aca="false">COUNTIF(AG36:AV36,"б")</f>
        <v>0</v>
      </c>
      <c r="X36" s="177" t="n">
        <f aca="false">COUNTIF(AG36:AV36,"д")</f>
        <v>0</v>
      </c>
      <c r="Y36" s="177" t="n">
        <f aca="false">COUNTIF(AG36:AV36,2)+COUNTIF(AG36:AV36,"н")+COUNTIF(AG36:AV36,"д")</f>
        <v>0</v>
      </c>
      <c r="Z36" s="177" t="n">
        <f aca="false">COUNTIF(AG36:AV36,Z$5)</f>
        <v>0</v>
      </c>
      <c r="AA36" s="177" t="n">
        <f aca="false">COUNTIF(AG36:AV36,AA$5)</f>
        <v>0</v>
      </c>
      <c r="AB36" s="177" t="n">
        <f aca="false">COUNTIF(AG36:AV36,AB$5)</f>
        <v>0</v>
      </c>
      <c r="AC36" s="177" t="n">
        <f aca="false">SUM(X36:AB36)</f>
        <v>0</v>
      </c>
      <c r="AD36" s="213" t="str">
        <f aca="false">IF(ISERROR(((X36+Y36)*2+Z36*3+AA36*4+AB36*5)/SUM(X36,Y36:AB36)),"",((X36+Y36)*2+Z36*3+AA36*4+AB36*5)/SUM(X36,Y36:AB36))</f>
        <v/>
      </c>
      <c r="AE36" s="214" t="n">
        <f aca="false">IF(AX36=5,0.5,IF(AX36=4,0.25,IF(AX36&lt;=3,0)))</f>
        <v>0</v>
      </c>
      <c r="AF36" s="1"/>
      <c r="AG36" s="215" t="str">
        <f aca="false">IF(ISERROR(VALUE(LEFT(F36))),LEFT(F36),VALUE(LEFT(F36)))</f>
        <v/>
      </c>
      <c r="AH36" s="215" t="str">
        <f aca="false">IF(ISERROR(VALUE(LEFT(G36))),LEFT(G36),VALUE(LEFT(G36)))</f>
        <v/>
      </c>
      <c r="AI36" s="215" t="str">
        <f aca="false">IF(ISERROR(VALUE(LEFT(H36))),LEFT(H36),VALUE(LEFT(H36)))</f>
        <v/>
      </c>
      <c r="AJ36" s="215" t="str">
        <f aca="false">IF(ISERROR(VALUE(LEFT(I36))),LEFT(I36),VALUE(LEFT(I36)))</f>
        <v/>
      </c>
      <c r="AK36" s="215" t="str">
        <f aca="false">IF(ISERROR(VALUE(LEFT(J36))),LEFT(J36),VALUE(LEFT(J36)))</f>
        <v/>
      </c>
      <c r="AL36" s="215" t="str">
        <f aca="false">IF(ISERROR(VALUE(LEFT(K36))),LEFT(K36),VALUE(LEFT(K36)))</f>
        <v/>
      </c>
      <c r="AM36" s="215" t="str">
        <f aca="false">IF(ISERROR(VALUE(LEFT(L36))),LEFT(L36),VALUE(LEFT(L36)))</f>
        <v/>
      </c>
      <c r="AN36" s="215" t="str">
        <f aca="false">IF(ISERROR(VALUE(LEFT(M36))),LEFT(M36),VALUE(LEFT(M36)))</f>
        <v/>
      </c>
      <c r="AO36" s="215" t="str">
        <f aca="false">IF(ISERROR(VALUE(LEFT(N36))),LEFT(N36),VALUE(LEFT(N36)))</f>
        <v/>
      </c>
      <c r="AP36" s="215" t="str">
        <f aca="false">IF(ISERROR(VALUE(LEFT(O36))),LEFT(O36),VALUE(LEFT(O36)))</f>
        <v/>
      </c>
      <c r="AQ36" s="215" t="str">
        <f aca="false">IF(ISERROR(VALUE(LEFT(P36))),LEFT(P36),VALUE(LEFT(P36)))</f>
        <v/>
      </c>
      <c r="AR36" s="215" t="str">
        <f aca="false">IF(ISERROR(VALUE(LEFT(Q36))),LEFT(Q36),VALUE(LEFT(Q36)))</f>
        <v/>
      </c>
      <c r="AS36" s="215" t="str">
        <f aca="false">IF(ISERROR(VALUE(LEFT(R36))),LEFT(R36),VALUE(LEFT(R36)))</f>
        <v/>
      </c>
      <c r="AT36" s="215" t="str">
        <f aca="false">IF(ISERROR(VALUE(LEFT(S36))),LEFT(S36),VALUE(LEFT(S36)))</f>
        <v/>
      </c>
      <c r="AU36" s="215" t="str">
        <f aca="false">IF(ISERROR(VALUE(LEFT(T36))),LEFT(T36),VALUE(LEFT(T36)))</f>
        <v/>
      </c>
      <c r="AV36" s="215" t="str">
        <f aca="false">IF(ISERROR(VALUE(LEFT(U36))),LEFT(U36),VALUE(LEFT(U36)))</f>
        <v/>
      </c>
      <c r="AW36" s="216" t="n">
        <f aca="false">COUNTIF(AG36:AV36,"з")</f>
        <v>0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7.25" hidden="true" customHeight="true" outlineLevel="0" collapsed="false">
      <c r="A37" s="118"/>
      <c r="B37" s="119"/>
      <c r="C37" s="119"/>
      <c r="D37" s="119"/>
      <c r="E37" s="120" t="n">
        <f aca="false">COUNTIF(E6:E36,"2641")</f>
        <v>29</v>
      </c>
      <c r="F37" s="80"/>
      <c r="G37" s="80"/>
      <c r="H37" s="80"/>
      <c r="I37" s="80"/>
      <c r="J37" s="80"/>
      <c r="K37" s="80"/>
      <c r="L37" s="96"/>
      <c r="M37" s="80"/>
      <c r="N37" s="80"/>
      <c r="O37" s="96"/>
      <c r="P37" s="80"/>
      <c r="Q37" s="80"/>
      <c r="R37" s="96"/>
      <c r="S37" s="80"/>
      <c r="T37" s="80"/>
      <c r="U37" s="80"/>
      <c r="V37" s="216" t="n">
        <f aca="false">IF(AC37&gt;0,IF(SUM(X37:Y37)/AC37&gt;0,2,IF(AND(SUM(X37:Y37)/AC37=0,Z37/AC37&gt;0),3,IF(AND((AB37/AC37+AA37/AC37)=1,AA37/AC37&gt;0),4,5))),0)</f>
        <v>0</v>
      </c>
      <c r="W37" s="177" t="n">
        <f aca="false">COUNTIF(AG37:AV37,"б")</f>
        <v>0</v>
      </c>
      <c r="X37" s="177" t="n">
        <f aca="false">COUNTIF(AG37:AV37,"д")</f>
        <v>0</v>
      </c>
      <c r="Y37" s="177" t="n">
        <f aca="false">COUNTIF(AG37:AV37,2)+COUNTIF(AG37:AV37,"н")+COUNTIF(AG37:AV37,"д")</f>
        <v>0</v>
      </c>
      <c r="Z37" s="177" t="n">
        <f aca="false">COUNTIF(AG37:AV37,Z$5)</f>
        <v>0</v>
      </c>
      <c r="AA37" s="177" t="n">
        <f aca="false">COUNTIF(AG37:AV37,AA$5)</f>
        <v>0</v>
      </c>
      <c r="AB37" s="177" t="n">
        <f aca="false">COUNTIF(AG37:AV37,AB$5)</f>
        <v>0</v>
      </c>
      <c r="AC37" s="177" t="n">
        <f aca="false">SUM(X37:AB37)</f>
        <v>0</v>
      </c>
      <c r="AD37" s="213" t="str">
        <f aca="false">IF(ISERROR(((X37+Y37)*2+Z37*3+AA37*4+AB37*5)/SUM(X37,Y37:AB37)),"",((X37+Y37)*2+Z37*3+AA37*4+AB37*5)/SUM(X37,Y37:AB37))</f>
        <v/>
      </c>
      <c r="AE37" s="305" t="n">
        <f aca="false">IF(AX37=5,0.5,IF(AX37=4,0.25,IF(AX37&lt;=3,0)))</f>
        <v>0</v>
      </c>
      <c r="AF37" s="1"/>
      <c r="AG37" s="298" t="str">
        <f aca="false">IF(ISERROR(VALUE(LEFT(F37))),LEFT(F37),VALUE(LEFT(F37)))</f>
        <v/>
      </c>
      <c r="AH37" s="298" t="str">
        <f aca="false">IF(ISERROR(VALUE(LEFT(G37))),LEFT(G37),VALUE(LEFT(G37)))</f>
        <v/>
      </c>
      <c r="AI37" s="298" t="str">
        <f aca="false">IF(ISERROR(VALUE(LEFT(H37))),LEFT(H37),VALUE(LEFT(H37)))</f>
        <v/>
      </c>
      <c r="AJ37" s="298" t="str">
        <f aca="false">IF(ISERROR(VALUE(LEFT(I37))),LEFT(I37),VALUE(LEFT(I37)))</f>
        <v/>
      </c>
      <c r="AK37" s="298" t="str">
        <f aca="false">IF(ISERROR(VALUE(LEFT(J37))),LEFT(J37),VALUE(LEFT(J37)))</f>
        <v/>
      </c>
      <c r="AL37" s="298" t="str">
        <f aca="false">IF(ISERROR(VALUE(LEFT(K37))),LEFT(K37),VALUE(LEFT(K37)))</f>
        <v/>
      </c>
      <c r="AM37" s="298" t="str">
        <f aca="false">IF(ISERROR(VALUE(LEFT(L37))),LEFT(L37),VALUE(LEFT(L37)))</f>
        <v/>
      </c>
      <c r="AN37" s="298" t="str">
        <f aca="false">IF(ISERROR(VALUE(LEFT(M37))),LEFT(M37),VALUE(LEFT(M37)))</f>
        <v/>
      </c>
      <c r="AO37" s="298" t="str">
        <f aca="false">IF(ISERROR(VALUE(LEFT(N37))),LEFT(N37),VALUE(LEFT(N37)))</f>
        <v/>
      </c>
      <c r="AP37" s="298" t="str">
        <f aca="false">IF(ISERROR(VALUE(LEFT(O37))),LEFT(O37),VALUE(LEFT(O37)))</f>
        <v/>
      </c>
      <c r="AQ37" s="298" t="str">
        <f aca="false">IF(ISERROR(VALUE(LEFT(P37))),LEFT(P37),VALUE(LEFT(P37)))</f>
        <v/>
      </c>
      <c r="AR37" s="298" t="str">
        <f aca="false">IF(ISERROR(VALUE(LEFT(Q37))),LEFT(Q37),VALUE(LEFT(Q37)))</f>
        <v/>
      </c>
      <c r="AS37" s="298" t="str">
        <f aca="false">IF(ISERROR(VALUE(LEFT(R37))),LEFT(R37),VALUE(LEFT(R37)))</f>
        <v/>
      </c>
      <c r="AT37" s="298" t="str">
        <f aca="false">IF(ISERROR(VALUE(LEFT(S37))),LEFT(S37),VALUE(LEFT(S37)))</f>
        <v/>
      </c>
      <c r="AU37" s="298" t="str">
        <f aca="false">IF(ISERROR(VALUE(LEFT(T37))),LEFT(T37),VALUE(LEFT(T37)))</f>
        <v/>
      </c>
      <c r="AV37" s="298" t="str">
        <f aca="false">IF(ISERROR(VALUE(LEFT(U37))),LEFT(U37),VALUE(LEFT(U37)))</f>
        <v/>
      </c>
      <c r="AW37" s="120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261" t="str">
        <f aca="false" t="array" ref="F38:U45">AG38:AV45</f>
        <v> </v>
      </c>
      <c r="G38" s="261" t="str">
        <v> </v>
      </c>
      <c r="H38" s="261" t="n">
        <v>4.27586206896552</v>
      </c>
      <c r="I38" s="261" t="n">
        <v>3.89655172413793</v>
      </c>
      <c r="J38" s="261" t="n">
        <v>4.41379310344828</v>
      </c>
      <c r="K38" s="261" t="n">
        <v>4.96428571428571</v>
      </c>
      <c r="L38" s="261" t="n">
        <v>4.72413793103448</v>
      </c>
      <c r="M38" s="261" t="n">
        <v>3.53571428571429</v>
      </c>
      <c r="N38" s="261" t="n">
        <v>3.51724137931034</v>
      </c>
      <c r="O38" s="125" t="str">
        <v> </v>
      </c>
      <c r="P38" s="125" t="str">
        <v> </v>
      </c>
      <c r="Q38" s="125" t="str">
        <v> </v>
      </c>
      <c r="R38" s="125" t="str">
        <v> </v>
      </c>
      <c r="S38" s="261" t="str">
        <v> </v>
      </c>
      <c r="T38" s="261" t="str">
        <v> </v>
      </c>
      <c r="U38" s="261" t="str">
        <v> </v>
      </c>
      <c r="V38" s="120" t="n">
        <f aca="false">сводн.!t30</f>
        <v>3</v>
      </c>
      <c r="W38" s="212" t="n">
        <f aca="false">SUM(W6:W37)</f>
        <v>0</v>
      </c>
      <c r="X38" s="212" t="n">
        <f aca="false">SUM(X6:X37)</f>
        <v>0</v>
      </c>
      <c r="Y38" s="212" t="n">
        <f aca="false">SUM(Y6:Y37)-X38</f>
        <v>6</v>
      </c>
      <c r="Z38" s="212" t="n">
        <f aca="false">SUM(Z6:Z37)</f>
        <v>46</v>
      </c>
      <c r="AA38" s="212" t="n">
        <f aca="false">SUM(AA6:AA37)</f>
        <v>62</v>
      </c>
      <c r="AB38" s="212" t="n">
        <f aca="false">SUM(AB6:AB37)</f>
        <v>90</v>
      </c>
      <c r="AC38" s="212" t="n">
        <f aca="false">SUM(X38:AB38)</f>
        <v>204</v>
      </c>
      <c r="AD38" s="213" t="n">
        <f aca="false">IF(ISERROR(((X38+Y38)*2+Z38*3+AA38*4+AB38*5)/SUM(X38,Y38:AB38)),"",((X38+Y38)*2+Z38*3+AA38*4+AB38*5)/SUM(X38,Y38:AB38))</f>
        <v>4.15686274509804</v>
      </c>
      <c r="AE38" s="263"/>
      <c r="AF38" s="1"/>
      <c r="AG38" s="264" t="str">
        <f aca="false">IF(COUNT(AG6:AG37)=0," ",SUM(AG6:AG37)/COUNT(AG6:AG37))</f>
        <v> </v>
      </c>
      <c r="AH38" s="264" t="str">
        <f aca="false">IF(COUNT(AH6:AH37)=0," ",SUM(AH6:AH37)/COUNT(AH6:AH37))</f>
        <v> </v>
      </c>
      <c r="AI38" s="264" t="n">
        <f aca="false">IF(COUNT(AI6:AI37)=0," ",SUM(AI6:AI37)/COUNT(AI6:AI37))</f>
        <v>4.27586206896552</v>
      </c>
      <c r="AJ38" s="264" t="n">
        <f aca="false">IF(COUNT(AJ6:AJ37)=0," ",SUM(AJ6:AJ37)/COUNT(AJ6:AJ37))</f>
        <v>3.89655172413793</v>
      </c>
      <c r="AK38" s="264" t="n">
        <f aca="false">IF(COUNT(AK6:AK37)=0," ",SUM(AK6:AK37)/COUNT(AK6:AK37))</f>
        <v>4.41379310344828</v>
      </c>
      <c r="AL38" s="264" t="n">
        <f aca="false">IF(COUNT(AL6:AL37)=0," ",SUM(AL6:AL37)/COUNT(AL6:AL37))</f>
        <v>4.96428571428571</v>
      </c>
      <c r="AM38" s="264" t="n">
        <f aca="false">IF(COUNT(AM6:AM37)=0," ",SUM(AM6:AM37)/COUNT(AM6:AM37))</f>
        <v>4.72413793103448</v>
      </c>
      <c r="AN38" s="264" t="n">
        <f aca="false">IF(COUNT(AN6:AN37)=0," ",SUM(AN6:AN37)/COUNT(AN6:AN37))</f>
        <v>3.53571428571429</v>
      </c>
      <c r="AO38" s="264" t="n">
        <f aca="false">IF(COUNT(AO6:AO37)=0," ",SUM(AO6:AO37)/COUNT(AO6:AO37))</f>
        <v>3.51724137931034</v>
      </c>
      <c r="AP38" s="264" t="str">
        <f aca="false">IF(COUNT(AP6:AP37)=0," ",SUM(AP6:AP37)/COUNT(AP6:AP37))</f>
        <v> </v>
      </c>
      <c r="AQ38" s="264" t="str">
        <f aca="false">IF(COUNT(AQ6:AQ37)=0," ",SUM(AQ6:AQ37)/COUNT(AQ6:AQ37))</f>
        <v> </v>
      </c>
      <c r="AR38" s="264" t="str">
        <f aca="false">IF(COUNT(AR6:AR37)=0," ",SUM(AR6:AR37)/COUNT(AR6:AR37))</f>
        <v> </v>
      </c>
      <c r="AS38" s="264" t="str">
        <f aca="false">IF(COUNT(AS6:AS37)=0," ",SUM(AS6:AS37)/COUNT(AS6:AS37))</f>
        <v> </v>
      </c>
      <c r="AT38" s="264" t="str">
        <f aca="false">IF(COUNT(AT6:AT37)=0," ",SUM(AT6:AT37)/COUNT(AT6:AT37))</f>
        <v> </v>
      </c>
      <c r="AU38" s="264" t="str">
        <f aca="false">IF(COUNT(AU6:AU37)=0," ",SUM(AU6:AU37)/COUNT(AU6:AU37))</f>
        <v> </v>
      </c>
      <c r="AV38" s="265" t="str">
        <f aca="false">IF(COUNT(AV6:AV37)=0," ",SUM(AV6:AV37)/COUNT(AV6:AV37))</f>
        <v> </v>
      </c>
      <c r="AW38" s="216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266" t="str">
        <v>0</v>
      </c>
      <c r="G39" s="266" t="str">
        <v>0</v>
      </c>
      <c r="H39" s="266" t="n">
        <v>9</v>
      </c>
      <c r="I39" s="266" t="n">
        <v>8</v>
      </c>
      <c r="J39" s="266" t="n">
        <v>14</v>
      </c>
      <c r="K39" s="266" t="n">
        <v>27</v>
      </c>
      <c r="L39" s="266" t="n">
        <v>22</v>
      </c>
      <c r="M39" s="266" t="n">
        <v>4</v>
      </c>
      <c r="N39" s="266" t="n">
        <v>6</v>
      </c>
      <c r="O39" s="267" t="str">
        <v>0</v>
      </c>
      <c r="P39" s="267" t="str">
        <v>0</v>
      </c>
      <c r="Q39" s="267" t="str">
        <v>0</v>
      </c>
      <c r="R39" s="267" t="str">
        <v>0</v>
      </c>
      <c r="S39" s="266" t="str">
        <v>0</v>
      </c>
      <c r="T39" s="266" t="str">
        <v>0</v>
      </c>
      <c r="U39" s="266" t="str">
        <v> </v>
      </c>
      <c r="V39" s="268" t="n">
        <f aca="false">IF(COUNTIF(V6:V37,5)=0,"0",COUNTIF(V6:V37,5))</f>
        <v>2</v>
      </c>
      <c r="W39" s="133"/>
      <c r="X39" s="269" t="n">
        <f aca="false">SUM(X38:AB38)</f>
        <v>204</v>
      </c>
      <c r="Y39" s="269"/>
      <c r="Z39" s="269"/>
      <c r="AA39" s="269"/>
      <c r="AB39" s="269"/>
      <c r="AC39" s="269"/>
      <c r="AD39" s="213" t="n">
        <f aca="false">IF(ISERROR(((X39+Y39)*2+Z39*3+AA39*4+AB39*5)/SUM(X39,Y39:AB39)),"",((X39+Y39)*2+Z39*3+AA39*4+AB39*5)/SUM(X39,Y39:AB39))</f>
        <v>2</v>
      </c>
      <c r="AE39" s="270"/>
      <c r="AG39" s="271" t="str">
        <f aca="false">IF(COUNTIF(AG6:AG37,5)=0,"0",COUNTIF(AG6:AG37,5))</f>
        <v>0</v>
      </c>
      <c r="AH39" s="271" t="str">
        <f aca="false">IF(COUNTIF(AH6:AH37,5)=0,"0",COUNTIF(AH6:AH37,5))</f>
        <v>0</v>
      </c>
      <c r="AI39" s="271" t="n">
        <f aca="false">IF(COUNTIF(AI6:AI37,5)=0,"0",COUNTIF(AI6:AI37,5))</f>
        <v>9</v>
      </c>
      <c r="AJ39" s="271" t="n">
        <f aca="false">IF(COUNTIF(AJ6:AJ37,5)=0,"0",COUNTIF(AJ6:AJ37,5))</f>
        <v>8</v>
      </c>
      <c r="AK39" s="271" t="n">
        <f aca="false">IF(COUNTIF(AK6:AK37,5)=0,"0",COUNTIF(AK6:AK37,5))</f>
        <v>14</v>
      </c>
      <c r="AL39" s="271" t="n">
        <f aca="false">IF(COUNTIF(AL6:AL37,5)=0,"0",COUNTIF(AL6:AL37,5))</f>
        <v>27</v>
      </c>
      <c r="AM39" s="271" t="n">
        <f aca="false">IF(COUNTIF(AM6:AM37,5)=0,"0",COUNTIF(AM6:AM37,5))</f>
        <v>22</v>
      </c>
      <c r="AN39" s="271" t="n">
        <f aca="false">IF(COUNTIF(AN6:AN37,5)=0,"0",COUNTIF(AN6:AN37,5))</f>
        <v>4</v>
      </c>
      <c r="AO39" s="271" t="n">
        <f aca="false">IF(COUNTIF(AO6:AO37,5)=0,"0",COUNTIF(AO6:AO37,5))</f>
        <v>6</v>
      </c>
      <c r="AP39" s="271" t="str">
        <f aca="false">IF(COUNTIF(AP6:AP37,5)=0,"0",COUNTIF(AP6:AP37,5))</f>
        <v>0</v>
      </c>
      <c r="AQ39" s="271" t="str">
        <f aca="false">IF(COUNTIF(AQ6:AQ37,5)=0,"0",COUNTIF(AQ6:AQ37,5))</f>
        <v>0</v>
      </c>
      <c r="AR39" s="271" t="str">
        <f aca="false">IF(COUNTIF(AR6:AR37,5)=0,"0",COUNTIF(AR6:AR37,5))</f>
        <v>0</v>
      </c>
      <c r="AS39" s="271" t="str">
        <f aca="false">IF(COUNTIF(AS6:AS37,5)=0,"0",COUNTIF(AS6:AS37,5))</f>
        <v>0</v>
      </c>
      <c r="AT39" s="271" t="str">
        <f aca="false">IF(COUNTIF(AT6:AT37,5)=0,"0",COUNTIF(AT6:AT37,5))</f>
        <v>0</v>
      </c>
      <c r="AU39" s="271" t="str">
        <f aca="false">IF(COUNTIF(AU6:AU37,5)=0,"0",COUNTIF(AU6:AU37,5))</f>
        <v>0</v>
      </c>
      <c r="AV39" s="272" t="str">
        <f aca="false">IF(COUNTIF(AV6:AV37,5)=0," ",COUNTIF(AV6:AV37,5))</f>
        <v> </v>
      </c>
      <c r="AW39" s="271"/>
      <c r="AX39" s="273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  <c r="CE39" s="275"/>
      <c r="CF39" s="275"/>
      <c r="CG39" s="275"/>
      <c r="CH39" s="275"/>
      <c r="CI39" s="275"/>
      <c r="CJ39" s="275"/>
      <c r="CK39" s="275"/>
      <c r="CL39" s="275"/>
      <c r="CM39" s="275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276" t="str">
        <v>0</v>
      </c>
      <c r="G40" s="276" t="str">
        <v>0</v>
      </c>
      <c r="H40" s="276" t="n">
        <v>19</v>
      </c>
      <c r="I40" s="276" t="n">
        <v>10</v>
      </c>
      <c r="J40" s="276" t="n">
        <v>13</v>
      </c>
      <c r="K40" s="276" t="n">
        <v>1</v>
      </c>
      <c r="L40" s="276" t="n">
        <v>6</v>
      </c>
      <c r="M40" s="276" t="n">
        <v>9</v>
      </c>
      <c r="N40" s="276" t="n">
        <v>4</v>
      </c>
      <c r="O40" s="277" t="str">
        <v>0</v>
      </c>
      <c r="P40" s="277" t="str">
        <v>0</v>
      </c>
      <c r="Q40" s="277" t="str">
        <v>0</v>
      </c>
      <c r="R40" s="277" t="str">
        <v>0</v>
      </c>
      <c r="S40" s="276" t="str">
        <v>0</v>
      </c>
      <c r="T40" s="276" t="str">
        <v>0</v>
      </c>
      <c r="U40" s="276" t="str">
        <v> </v>
      </c>
      <c r="V40" s="278" t="n">
        <f aca="false">IF(COUNTIF(V6:V37,4)=0,"0",COUNTIF(V6:V37,4))</f>
        <v>5</v>
      </c>
      <c r="W40" s="279"/>
      <c r="X40" s="279"/>
      <c r="Y40" s="279" t="str">
        <f aca="false">IF(COUNTIF(Y6:Y37,4)=0," ",COUNTIF(Y6:Y37,4))</f>
        <v> </v>
      </c>
      <c r="Z40" s="279" t="str">
        <f aca="false">IF(COUNTIF(Z6:Z37,4)=0," ",COUNTIF(Z6:Z37,4))</f>
        <v> </v>
      </c>
      <c r="AA40" s="279" t="n">
        <f aca="false">IF(COUNTIF(AA6:AA37,4)=0," ",COUNTIF(AA6:AA37,4))</f>
        <v>3</v>
      </c>
      <c r="AB40" s="279" t="n">
        <f aca="false">IF(COUNTIF(AB6:AB37,4)=0," ",COUNTIF(AB6:AB37,4))</f>
        <v>4</v>
      </c>
      <c r="AC40" s="279"/>
      <c r="AD40" s="279"/>
      <c r="AE40" s="280" t="str">
        <f aca="false">IF(COUNTIF(AE6:AE37,4)=0," ",COUNTIF(AE6:AE37,4))</f>
        <v> </v>
      </c>
      <c r="AF40" s="279" t="str">
        <f aca="false">IF(COUNTIF(AF6:AF37,4)=0," ",COUNTIF(AF6:AF37,4))</f>
        <v> </v>
      </c>
      <c r="AG40" s="279" t="str">
        <f aca="false">IF(COUNTIF(AG6:AG37,4)=0,"0",COUNTIF(AG6:AG37,4))</f>
        <v>0</v>
      </c>
      <c r="AH40" s="279" t="str">
        <f aca="false">IF(COUNTIF(AH6:AH37,4)=0,"0",COUNTIF(AH6:AH37,4))</f>
        <v>0</v>
      </c>
      <c r="AI40" s="279" t="n">
        <f aca="false">IF(COUNTIF(AI6:AI37,4)=0,"0",COUNTIF(AI6:AI37,4))</f>
        <v>19</v>
      </c>
      <c r="AJ40" s="279" t="n">
        <f aca="false">IF(COUNTIF(AJ6:AJ37,4)=0,"0",COUNTIF(AJ6:AJ37,4))</f>
        <v>10</v>
      </c>
      <c r="AK40" s="279" t="n">
        <f aca="false">IF(COUNTIF(AK6:AK37,4)=0,"0",COUNTIF(AK6:AK37,4))</f>
        <v>13</v>
      </c>
      <c r="AL40" s="279" t="n">
        <f aca="false">IF(COUNTIF(AL6:AL37,4)=0,"0",COUNTIF(AL6:AL37,4))</f>
        <v>1</v>
      </c>
      <c r="AM40" s="279" t="n">
        <f aca="false">IF(COUNTIF(AM6:AM37,4)=0,"0",COUNTIF(AM6:AM37,4))</f>
        <v>6</v>
      </c>
      <c r="AN40" s="279" t="n">
        <f aca="false">IF(COUNTIF(AN6:AN37,4)=0,"0",COUNTIF(AN6:AN37,4))</f>
        <v>9</v>
      </c>
      <c r="AO40" s="279" t="n">
        <f aca="false">IF(COUNTIF(AO6:AO37,4)=0,"0",COUNTIF(AO6:AO37,4))</f>
        <v>4</v>
      </c>
      <c r="AP40" s="279" t="str">
        <f aca="false">IF(COUNTIF(AP6:AP37,4)=0,"0",COUNTIF(AP6:AP37,4))</f>
        <v>0</v>
      </c>
      <c r="AQ40" s="279" t="str">
        <f aca="false">IF(COUNTIF(AQ6:AQ37,4)=0,"0",COUNTIF(AQ6:AQ37,4))</f>
        <v>0</v>
      </c>
      <c r="AR40" s="279" t="str">
        <f aca="false">IF(COUNTIF(AR6:AR37,4)=0,"0",COUNTIF(AR6:AR37,4))</f>
        <v>0</v>
      </c>
      <c r="AS40" s="279" t="str">
        <f aca="false">IF(COUNTIF(AS6:AS37,4)=0,"0",COUNTIF(AS6:AS37,4))</f>
        <v>0</v>
      </c>
      <c r="AT40" s="279" t="str">
        <f aca="false">IF(COUNTIF(AT6:AT37,4)=0,"0",COUNTIF(AT6:AT37,4))</f>
        <v>0</v>
      </c>
      <c r="AU40" s="279" t="str">
        <f aca="false">IF(COUNTIF(AU6:AU37,4)=0,"0",COUNTIF(AU6:AU37,4))</f>
        <v>0</v>
      </c>
      <c r="AV40" s="281" t="str">
        <f aca="false">IF(COUNTIF(AV6:AV37,4)=0," ",COUNTIF(AV6:AV37,4))</f>
        <v> </v>
      </c>
      <c r="AW40" s="279"/>
      <c r="AX40" s="282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  <c r="CG40" s="284"/>
      <c r="CH40" s="284"/>
      <c r="CI40" s="284"/>
      <c r="CJ40" s="284"/>
      <c r="CK40" s="284"/>
      <c r="CL40" s="284"/>
      <c r="CM40" s="284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285" t="str">
        <v>0</v>
      </c>
      <c r="G41" s="285" t="str">
        <v>0</v>
      </c>
      <c r="H41" s="285" t="n">
        <v>1</v>
      </c>
      <c r="I41" s="285" t="n">
        <v>11</v>
      </c>
      <c r="J41" s="285" t="n">
        <v>2</v>
      </c>
      <c r="K41" s="285" t="str">
        <v>0</v>
      </c>
      <c r="L41" s="285" t="n">
        <v>1</v>
      </c>
      <c r="M41" s="285" t="n">
        <v>13</v>
      </c>
      <c r="N41" s="285" t="n">
        <v>18</v>
      </c>
      <c r="O41" s="286" t="str">
        <v>0</v>
      </c>
      <c r="P41" s="286" t="str">
        <v>0</v>
      </c>
      <c r="Q41" s="286" t="str">
        <v>0</v>
      </c>
      <c r="R41" s="286" t="str">
        <v>0</v>
      </c>
      <c r="S41" s="285" t="str">
        <v>0</v>
      </c>
      <c r="T41" s="285" t="str">
        <v>0</v>
      </c>
      <c r="U41" s="285" t="str">
        <v> </v>
      </c>
      <c r="V41" s="287" t="n">
        <f aca="false">IF(COUNTIF(V6:V37,3)=0,"0",COUNTIF(V6:V37,3))</f>
        <v>16</v>
      </c>
      <c r="W41" s="288"/>
      <c r="X41" s="288"/>
      <c r="Y41" s="288" t="str">
        <f aca="false">IF(COUNTIF(Y6:Y37,3)=0," ",COUNTIF(Y6:Y37,3))</f>
        <v> </v>
      </c>
      <c r="Z41" s="288" t="n">
        <f aca="false">IF(COUNTIF(Z6:Z37,3)=0," ",COUNTIF(Z6:Z37,3))</f>
        <v>5</v>
      </c>
      <c r="AA41" s="288" t="n">
        <f aca="false">IF(COUNTIF(AA6:AA37,3)=0," ",COUNTIF(AA6:AA37,3))</f>
        <v>7</v>
      </c>
      <c r="AB41" s="288" t="n">
        <f aca="false">IF(COUNTIF(AB6:AB37,3)=0," ",COUNTIF(AB6:AB37,3))</f>
        <v>7</v>
      </c>
      <c r="AC41" s="288"/>
      <c r="AD41" s="288"/>
      <c r="AE41" s="289" t="str">
        <f aca="false">IF(COUNTIF(AE6:AE37,3)=0," ",COUNTIF(AE6:AE37,3))</f>
        <v> </v>
      </c>
      <c r="AF41" s="288" t="str">
        <f aca="false">IF(COUNTIF(AF6:AF37,3)=0," ",COUNTIF(AF6:AF37,3))</f>
        <v> </v>
      </c>
      <c r="AG41" s="288" t="str">
        <f aca="false">IF(COUNTIF(AG6:AG37,3)=0,"0",COUNTIF(AG6:AG37,3))</f>
        <v>0</v>
      </c>
      <c r="AH41" s="288" t="str">
        <f aca="false">IF(COUNTIF(AH6:AH37,3)=0,"0",COUNTIF(AH6:AH37,3))</f>
        <v>0</v>
      </c>
      <c r="AI41" s="288" t="n">
        <f aca="false">IF(COUNTIF(AI6:AI37,3)=0,"0",COUNTIF(AI6:AI37,3))</f>
        <v>1</v>
      </c>
      <c r="AJ41" s="288" t="n">
        <f aca="false">IF(COUNTIF(AJ6:AJ37,3)=0,"0",COUNTIF(AJ6:AJ37,3))</f>
        <v>11</v>
      </c>
      <c r="AK41" s="288" t="n">
        <f aca="false">IF(COUNTIF(AK6:AK37,3)=0,"0",COUNTIF(AK6:AK37,3))</f>
        <v>2</v>
      </c>
      <c r="AL41" s="288" t="str">
        <f aca="false">IF(COUNTIF(AL6:AL37,3)=0,"0",COUNTIF(AL6:AL37,3))</f>
        <v>0</v>
      </c>
      <c r="AM41" s="288" t="n">
        <f aca="false">IF(COUNTIF(AM6:AM37,3)=0,"0",COUNTIF(AM6:AM37,3))</f>
        <v>1</v>
      </c>
      <c r="AN41" s="288" t="n">
        <f aca="false">IF(COUNTIF(AN6:AN37,3)=0,"0",COUNTIF(AN6:AN37,3))</f>
        <v>13</v>
      </c>
      <c r="AO41" s="288" t="n">
        <f aca="false">IF(COUNTIF(AO6:AO37,3)=0,"0",COUNTIF(AO6:AO37,3))</f>
        <v>18</v>
      </c>
      <c r="AP41" s="288" t="str">
        <f aca="false">IF(COUNTIF(AP6:AP37,3)=0,"0",COUNTIF(AP6:AP37,3))</f>
        <v>0</v>
      </c>
      <c r="AQ41" s="288" t="str">
        <f aca="false">IF(COUNTIF(AQ6:AQ37,3)=0,"0",COUNTIF(AQ6:AQ37,3))</f>
        <v>0</v>
      </c>
      <c r="AR41" s="288" t="str">
        <f aca="false">IF(COUNTIF(AR6:AR37,3)=0,"0",COUNTIF(AR6:AR37,3))</f>
        <v>0</v>
      </c>
      <c r="AS41" s="288" t="str">
        <f aca="false">IF(COUNTIF(AS6:AS37,3)=0,"0",COUNTIF(AS6:AS37,3))</f>
        <v>0</v>
      </c>
      <c r="AT41" s="288" t="str">
        <f aca="false">IF(COUNTIF(AT6:AT37,3)=0,"0",COUNTIF(AT6:AT37,3))</f>
        <v>0</v>
      </c>
      <c r="AU41" s="288" t="str">
        <f aca="false">IF(COUNTIF(AU6:AU37,3)=0,"0",COUNTIF(AU6:AU37,3))</f>
        <v>0</v>
      </c>
      <c r="AV41" s="290" t="str">
        <f aca="false">IF(COUNTIF(AV6:AV37,3)=0," ",COUNTIF(AV6:AV37,3))</f>
        <v> </v>
      </c>
      <c r="AW41" s="288"/>
      <c r="AX41" s="291"/>
      <c r="AY41" s="292"/>
      <c r="AZ41" s="292"/>
      <c r="BA41" s="292"/>
      <c r="BB41" s="292"/>
      <c r="BC41" s="292"/>
      <c r="BD41" s="292"/>
      <c r="BE41" s="292"/>
      <c r="BF41" s="292"/>
      <c r="BG41" s="292"/>
      <c r="BH41" s="292"/>
      <c r="BI41" s="292"/>
      <c r="BJ41" s="292"/>
      <c r="BK41" s="292"/>
      <c r="BL41" s="292"/>
      <c r="BM41" s="292"/>
      <c r="BN41" s="292"/>
      <c r="BO41" s="293"/>
      <c r="BP41" s="293"/>
      <c r="BQ41" s="293"/>
      <c r="BR41" s="293"/>
      <c r="BS41" s="293"/>
      <c r="BT41" s="293"/>
      <c r="BU41" s="293"/>
      <c r="BV41" s="293"/>
      <c r="BW41" s="293"/>
      <c r="BX41" s="293"/>
      <c r="BY41" s="293"/>
      <c r="BZ41" s="293"/>
      <c r="CA41" s="293"/>
      <c r="CB41" s="293"/>
      <c r="CC41" s="293"/>
      <c r="CD41" s="293"/>
      <c r="CE41" s="293"/>
      <c r="CF41" s="293"/>
      <c r="CG41" s="293"/>
      <c r="CH41" s="293"/>
      <c r="CI41" s="293"/>
      <c r="CJ41" s="293"/>
      <c r="CK41" s="293"/>
      <c r="CL41" s="293"/>
      <c r="CM41" s="29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2</v>
      </c>
      <c r="N42" s="80" t="n">
        <v>1</v>
      </c>
      <c r="O42" s="96" t="n">
        <v>0</v>
      </c>
      <c r="P42" s="96" t="n">
        <v>0</v>
      </c>
      <c r="Q42" s="96" t="n">
        <v>0</v>
      </c>
      <c r="R42" s="96" t="n">
        <v>0</v>
      </c>
      <c r="S42" s="80" t="n">
        <v>0</v>
      </c>
      <c r="T42" s="80" t="n">
        <v>0</v>
      </c>
      <c r="U42" s="80" t="n">
        <v>0</v>
      </c>
      <c r="V42" s="216" t="n">
        <f aca="false">IF(COUNTIF(V6:V37,2)=0,"0",COUNTIF(V6:V37,2))</f>
        <v>6</v>
      </c>
      <c r="W42" s="216"/>
      <c r="X42" s="216"/>
      <c r="Y42" s="216" t="str">
        <f aca="false">IF(COUNTIF(Y6:Y37,2)=0," ",COUNTIF(Y6:Y37,2))</f>
        <v> </v>
      </c>
      <c r="Z42" s="216" t="n">
        <f aca="false">IF(COUNTIF(Z6:Z37,2)=0," ",COUNTIF(Z6:Z37,2))</f>
        <v>10</v>
      </c>
      <c r="AA42" s="216" t="n">
        <f aca="false">IF(COUNTIF(AA6:AA37,2)=0," ",COUNTIF(AA6:AA37,2))</f>
        <v>12</v>
      </c>
      <c r="AB42" s="216" t="n">
        <f aca="false">IF(COUNTIF(AB6:AB37,2)=0," ",COUNTIF(AB6:AB37,2))</f>
        <v>8</v>
      </c>
      <c r="AC42" s="216"/>
      <c r="AD42" s="216"/>
      <c r="AE42" s="294" t="str">
        <f aca="false">IF(COUNTIF(AE6:AE37,2)=0," ",COUNTIF(AE6:AE37,2))</f>
        <v> </v>
      </c>
      <c r="AF42" s="216" t="str">
        <f aca="false">IF(COUNTIF(AF6:AF37,2)=0," ",COUNTIF(AF6:AF37,2))</f>
        <v> </v>
      </c>
      <c r="AG42" s="216" t="n">
        <f aca="false">COUNTIF(AG6:AG36,2)+COUNTIF(AG6:AG36,"д")</f>
        <v>0</v>
      </c>
      <c r="AH42" s="216" t="n">
        <f aca="false">COUNTIF(AH6:AH36,2)+COUNTIF(AH6:AH36,"д")</f>
        <v>0</v>
      </c>
      <c r="AI42" s="216" t="n">
        <f aca="false">COUNTIF(AI6:AI36,2)+COUNTIF(AI6:AI36,"д")</f>
        <v>0</v>
      </c>
      <c r="AJ42" s="216" t="n">
        <f aca="false">COUNTIF(AJ6:AJ36,2)+COUNTIF(AJ6:AJ36,"д")</f>
        <v>0</v>
      </c>
      <c r="AK42" s="216" t="n">
        <f aca="false">COUNTIF(AK6:AK36,2)+COUNTIF(AK6:AK36,"д")</f>
        <v>0</v>
      </c>
      <c r="AL42" s="216" t="n">
        <f aca="false">COUNTIF(AL6:AL36,2)+COUNTIF(AL6:AL36,"д")</f>
        <v>0</v>
      </c>
      <c r="AM42" s="216" t="n">
        <f aca="false">COUNTIF(AM6:AM36,2)+COUNTIF(AM6:AM36,"д")</f>
        <v>0</v>
      </c>
      <c r="AN42" s="216" t="n">
        <f aca="false">COUNTIF(AN6:AN36,2)+COUNTIF(AN6:AN36,"д")</f>
        <v>2</v>
      </c>
      <c r="AO42" s="216" t="n">
        <f aca="false">COUNTIF(AO6:AO36,2)+COUNTIF(AO6:AO36,"д")</f>
        <v>1</v>
      </c>
      <c r="AP42" s="216" t="n">
        <f aca="false">COUNTIF(AP6:AP36,2)+COUNTIF(AP6:AP36,"д")</f>
        <v>0</v>
      </c>
      <c r="AQ42" s="216" t="n">
        <f aca="false">COUNTIF(AQ6:AQ36,2)+COUNTIF(AQ6:AQ36,"д")</f>
        <v>0</v>
      </c>
      <c r="AR42" s="216" t="n">
        <f aca="false">COUNTIF(AR6:AR36,2)+COUNTIF(AR6:AR36,"д")</f>
        <v>0</v>
      </c>
      <c r="AS42" s="216" t="n">
        <f aca="false">COUNTIF(AS6:AS36,2)+COUNTIF(AS6:AS36,"д")</f>
        <v>0</v>
      </c>
      <c r="AT42" s="216" t="n">
        <f aca="false">COUNTIF(AT6:AT36,2)+COUNTIF(AT6:AT36,"д")</f>
        <v>0</v>
      </c>
      <c r="AU42" s="216" t="n">
        <f aca="false">COUNTIF(AU6:AU36,2)+COUNTIF(AU6:AU36,"д")</f>
        <v>0</v>
      </c>
      <c r="AV42" s="216" t="n">
        <f aca="false">COUNTIF(AV6:AV36,2)+COUNTIF(AV6:AV36,"д")</f>
        <v>0</v>
      </c>
      <c r="AW42" s="216"/>
      <c r="AX42" s="217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/>
      <c r="BK42" s="218"/>
      <c r="BL42" s="218"/>
      <c r="BM42" s="218"/>
      <c r="BN42" s="218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0" t="n">
        <v>0</v>
      </c>
      <c r="G43" s="80" t="str">
        <v>0</v>
      </c>
      <c r="H43" s="80" t="n">
        <v>0</v>
      </c>
      <c r="I43" s="80" t="n">
        <v>0</v>
      </c>
      <c r="J43" s="80" t="n">
        <v>0</v>
      </c>
      <c r="K43" s="80" t="str">
        <v>0</v>
      </c>
      <c r="L43" s="80" t="n">
        <v>0</v>
      </c>
      <c r="M43" s="80" t="str">
        <v>0</v>
      </c>
      <c r="N43" s="80" t="n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n">
        <v>0</v>
      </c>
      <c r="T43" s="80" t="n">
        <v>0</v>
      </c>
      <c r="U43" s="80" t="n">
        <v>0</v>
      </c>
      <c r="V43" s="216" t="n">
        <f aca="false">COUNTBLANK(V6:V26)</f>
        <v>0</v>
      </c>
      <c r="W43" s="216" t="n">
        <f aca="false">COUNTBLANK(W6:W26)</f>
        <v>0</v>
      </c>
      <c r="X43" s="216" t="n">
        <f aca="false">COUNTBLANK(X6:X26)</f>
        <v>0</v>
      </c>
      <c r="Y43" s="216" t="n">
        <f aca="false">COUNTBLANK(Y6:Y26)</f>
        <v>0</v>
      </c>
      <c r="Z43" s="216" t="n">
        <f aca="false">COUNTBLANK(Z6:Z26)</f>
        <v>0</v>
      </c>
      <c r="AA43" s="216" t="n">
        <f aca="false">COUNTBLANK(AA6:AA26)</f>
        <v>0</v>
      </c>
      <c r="AB43" s="216" t="n">
        <f aca="false">COUNTBLANK(AB6:AB26)</f>
        <v>0</v>
      </c>
      <c r="AC43" s="216"/>
      <c r="AD43" s="216" t="n">
        <f aca="false">COUNTBLANK(AD6:AD35)</f>
        <v>1</v>
      </c>
      <c r="AE43" s="294" t="str">
        <f aca="false">IF(COUNTIF(AE6:AE37,"б")=0," ",COUNTIF(AE6:AE37,"б"))</f>
        <v> </v>
      </c>
      <c r="AF43" s="295" t="n">
        <f aca="false">IF(COUNTIF(AF6:AF37,"б")=0+COUNTIF(AF6:AF37,"а")=0,"0",COUNTIF(AF6:AF37,"б")+COUNTIF(AF6:AF37,"а"))</f>
        <v>0</v>
      </c>
      <c r="AG43" s="295" t="n">
        <f aca="false">IF(COUNTIF(AG6:AG37,"б")=0+COUNTIF(AG6:AG37,"а")=0,"0",COUNTIF(AG6:AG37,"б")+COUNTIF(AG6:AG37,"а"))</f>
        <v>0</v>
      </c>
      <c r="AH43" s="295" t="str">
        <f aca="false">IF(COUNTIF(AH6:AH37,"б")=0+COUNTIF(AH6:AH37,"а")=0,"0",COUNTIF(AH6:AH37,"б")+COUNTIF(AH6:AH37,"а"))</f>
        <v>0</v>
      </c>
      <c r="AI43" s="295" t="n">
        <f aca="false">IF(COUNTIF(AI6:AI37,"б")=0+COUNTIF(AI6:AI37,"а")=0,"0",COUNTIF(AI6:AI37,"б")+COUNTIF(AI6:AI37,"а"))</f>
        <v>0</v>
      </c>
      <c r="AJ43" s="295" t="n">
        <f aca="false">IF(COUNTIF(AJ6:AJ37,"б")=0+COUNTIF(AJ6:AJ37,"а")=0,"0",COUNTIF(AJ6:AJ37,"б")+COUNTIF(AJ6:AJ37,"а"))</f>
        <v>0</v>
      </c>
      <c r="AK43" s="295" t="n">
        <f aca="false">IF(COUNTIF(AK6:AK37,"б")=0+COUNTIF(AK6:AK37,"а")=0,"0",COUNTIF(AK6:AK37,"б")+COUNTIF(AK6:AK37,"а"))</f>
        <v>0</v>
      </c>
      <c r="AL43" s="295" t="str">
        <f aca="false">IF(COUNTIF(AL6:AL37,"б")=0+COUNTIF(AL6:AL37,"а")=0,"0",COUNTIF(AL6:AL37,"б")+COUNTIF(AL6:AL37,"а"))</f>
        <v>0</v>
      </c>
      <c r="AM43" s="295" t="n">
        <f aca="false">IF(COUNTIF(AM6:AM37,"б")=0+COUNTIF(AM6:AM37,"а")=0,"0",COUNTIF(AM6:AM37,"б")+COUNTIF(AM6:AM37,"а"))</f>
        <v>0</v>
      </c>
      <c r="AN43" s="295" t="str">
        <f aca="false">IF(COUNTIF(AN6:AN37,"б")=0+COUNTIF(AN6:AN37,"а")=0,"0",COUNTIF(AN6:AN37,"б")+COUNTIF(AN6:AN37,"а"))</f>
        <v>0</v>
      </c>
      <c r="AO43" s="295" t="n">
        <f aca="false">IF(COUNTIF(AO6:AO37,"б")=0+COUNTIF(AO6:AO37,"а")=0,"0",COUNTIF(AO6:AO37,"б")+COUNTIF(AO6:AO37,"а"))</f>
        <v>0</v>
      </c>
      <c r="AP43" s="295" t="n">
        <f aca="false">IF(COUNTIF(AP6:AP37,"б")=0+COUNTIF(AP6:AP37,"а")=0,"0",COUNTIF(AP6:AP37,"б")+COUNTIF(AP6:AP37,"а"))</f>
        <v>0</v>
      </c>
      <c r="AQ43" s="295" t="n">
        <f aca="false">IF(COUNTIF(AQ6:AQ37,"б")=0+COUNTIF(AQ6:AQ37,"а")=0,"0",COUNTIF(AQ6:AQ37,"б")+COUNTIF(AQ6:AQ37,"а"))</f>
        <v>0</v>
      </c>
      <c r="AR43" s="295" t="n">
        <f aca="false">IF(COUNTIF(AR6:AR37,"б")=0+COUNTIF(AR6:AR37,"а")=0,"0",COUNTIF(AR6:AR37,"б")+COUNTIF(AR6:AR37,"а"))</f>
        <v>0</v>
      </c>
      <c r="AS43" s="295" t="n">
        <f aca="false">IF(COUNTIF(AS6:AS37,"б")=0+COUNTIF(AS6:AS37,"а")=0,"0",COUNTIF(AS6:AS37,"б")+COUNTIF(AS6:AS37,"а"))</f>
        <v>0</v>
      </c>
      <c r="AT43" s="295" t="n">
        <f aca="false">IF(COUNTIF(AT6:AT37,"б")=0+COUNTIF(AT6:AT37,"а")=0,"0",COUNTIF(AT6:AT37,"б")+COUNTIF(AT6:AT37,"а"))</f>
        <v>0</v>
      </c>
      <c r="AU43" s="295" t="n">
        <f aca="false">IF(COUNTIF(AU6:AU37,"б")=0+COUNTIF(AU6:AU37,"а")=0,"0",COUNTIF(AU6:AU37,"б")+COUNTIF(AU6:AU37,"а"))</f>
        <v>0</v>
      </c>
      <c r="AV43" s="295" t="n">
        <f aca="false">IF(COUNTIF(AV6:AV37,"б")=0+COUNTIF(AV6:AV37,"а")=0,"0",COUNTIF(AV6:AV37,"б")+COUNTIF(AV6:AV37,"а"))</f>
        <v>0</v>
      </c>
      <c r="AW43" s="295" t="n">
        <f aca="false">IF(COUNTIF(AW6:AW37,"б")=0+COUNTIF(AW6:AW37,"а")=0,"0",COUNTIF(AW6:AW37,"б")+COUNTIF(AW6:AW37,"а"))</f>
        <v>0</v>
      </c>
      <c r="AX43" s="295" t="n">
        <f aca="false">IF(COUNTIF(AX6:AX37,"б")=0+COUNTIF(AX6:AX37,"а")=0,"0",COUNTIF(AX6:AX37,"б")+COUNTIF(AX6:AX37,"а"))</f>
        <v>0</v>
      </c>
      <c r="AY43" s="295" t="n">
        <f aca="false">IF(COUNTIF(AY6:AY37,"б")=0+COUNTIF(AY6:AY37,"а")=0,"0",COUNTIF(AY6:AY37,"б")+COUNTIF(AY6:AY37,"а"))</f>
        <v>0</v>
      </c>
      <c r="AZ43" s="295" t="n">
        <f aca="false">IF(COUNTIF(AZ6:AZ37,"б")=0+COUNTIF(AZ6:AZ37,"а")=0,"0",COUNTIF(AZ6:AZ37,"б")+COUNTIF(AZ6:AZ37,"а"))</f>
        <v>0</v>
      </c>
      <c r="BA43" s="295" t="n">
        <f aca="false">IF(COUNTIF(BA6:BA37,"б")=0+COUNTIF(BA6:BA37,"а")=0,"0",COUNTIF(BA6:BA37,"б")+COUNTIF(BA6:BA37,"а"))</f>
        <v>0</v>
      </c>
      <c r="BB43" s="295" t="n">
        <f aca="false">IF(COUNTIF(BB6:BB37,"б")=0+COUNTIF(BB6:BB37,"а")=0,"0",COUNTIF(BB6:BB37,"б")+COUNTIF(BB6:BB37,"а"))</f>
        <v>0</v>
      </c>
      <c r="BC43" s="295" t="n">
        <f aca="false">IF(COUNTIF(BC6:BC37,"б")=0+COUNTIF(BC6:BC37,"а")=0,"0",COUNTIF(BC6:BC37,"б")+COUNTIF(BC6:BC37,"а"))</f>
        <v>0</v>
      </c>
      <c r="BD43" s="295" t="n">
        <f aca="false">IF(COUNTIF(BD6:BD37,"б")=0+COUNTIF(BD6:BD37,"а")=0,"0",COUNTIF(BD6:BD37,"б")+COUNTIF(BD6:BD37,"а"))</f>
        <v>0</v>
      </c>
      <c r="BE43" s="295" t="n">
        <f aca="false">IF(COUNTIF(BE6:BE37,"б")=0+COUNTIF(BE6:BE37,"а")=0,"0",COUNTIF(BE6:BE37,"б")+COUNTIF(BE6:BE37,"а"))</f>
        <v>0</v>
      </c>
      <c r="BF43" s="295" t="n">
        <f aca="false">IF(COUNTIF(BF6:BF37,"б")=0+COUNTIF(BF6:BF37,"а")=0,"0",COUNTIF(BF6:BF37,"б")+COUNTIF(BF6:BF37,"а"))</f>
        <v>0</v>
      </c>
      <c r="BG43" s="295" t="n">
        <f aca="false">IF(COUNTIF(BG6:BG37,"б")=0+COUNTIF(BG6:BG37,"а")=0,"0",COUNTIF(BG6:BG37,"б")+COUNTIF(BG6:BG37,"а"))</f>
        <v>0</v>
      </c>
      <c r="BH43" s="295" t="n">
        <f aca="false">IF(COUNTIF(BH6:BH37,"б")=0+COUNTIF(BH6:BH37,"а")=0,"0",COUNTIF(BH6:BH37,"б")+COUNTIF(BH6:BH37,"а"))</f>
        <v>0</v>
      </c>
      <c r="BI43" s="295" t="n">
        <f aca="false">IF(COUNTIF(BI6:BI37,"б")=0+COUNTIF(BI6:BI37,"а")=0,"0",COUNTIF(BI6:BI37,"б")+COUNTIF(BI6:BI37,"а"))</f>
        <v>0</v>
      </c>
      <c r="BJ43" s="295" t="n">
        <f aca="false">IF(COUNTIF(BJ6:BJ37,"б")=0+COUNTIF(BJ6:BJ37,"а")=0,"0",COUNTIF(BJ6:BJ37,"б")+COUNTIF(BJ6:BJ37,"а"))</f>
        <v>0</v>
      </c>
      <c r="BK43" s="295" t="n">
        <f aca="false">IF(COUNTIF(BK6:BK37,"б")=0+COUNTIF(BK6:BK37,"а")=0,"0",COUNTIF(BK6:BK37,"б")+COUNTIF(BK6:BK37,"а"))</f>
        <v>0</v>
      </c>
      <c r="BL43" s="295" t="n">
        <f aca="false">IF(COUNTIF(BL6:BL37,"б")=0+COUNTIF(BL6:BL37,"а")=0,"0",COUNTIF(BL6:BL37,"б")+COUNTIF(BL6:BL37,"а"))</f>
        <v>0</v>
      </c>
      <c r="BM43" s="295" t="n">
        <f aca="false">IF(COUNTIF(BM6:BM37,"б")=0+COUNTIF(BM6:BM37,"а")=0,"0",COUNTIF(BM6:BM37,"б")+COUNTIF(BM6:BM37,"а"))</f>
        <v>0</v>
      </c>
      <c r="BN43" s="295" t="n">
        <f aca="false">IF(COUNTIF(BN6:BN37,"б")=0+COUNTIF(BN6:BN37,"а")=0,"0",COUNTIF(BN6:BN37,"б")+COUNTIF(BN6:BN37,"а"))</f>
        <v>0</v>
      </c>
      <c r="BO43" s="295" t="n">
        <f aca="false">IF(COUNTIF(BO6:BO37,"б")=0+COUNTIF(BO6:BO37,"а")=0,"0",COUNTIF(BO6:BO37,"б")+COUNTIF(BO6:BO37,"а"))</f>
        <v>0</v>
      </c>
      <c r="BP43" s="295" t="n">
        <f aca="false">IF(COUNTIF(BP6:BP37,"б")=0+COUNTIF(BP6:BP37,"а")=0,"0",COUNTIF(BP6:BP37,"б")+COUNTIF(BP6:BP37,"а"))</f>
        <v>0</v>
      </c>
      <c r="BQ43" s="295" t="n">
        <f aca="false">IF(COUNTIF(BQ6:BQ37,"б")=0+COUNTIF(BQ6:BQ37,"а")=0,"0",COUNTIF(BQ6:BQ37,"б")+COUNTIF(BQ6:BQ37,"а"))</f>
        <v>0</v>
      </c>
      <c r="BR43" s="295" t="n">
        <f aca="false">IF(COUNTIF(BR6:BR37,"б")=0+COUNTIF(BR6:BR37,"а")=0,"0",COUNTIF(BR6:BR37,"б")+COUNTIF(BR6:BR37,"а"))</f>
        <v>0</v>
      </c>
      <c r="BS43" s="295" t="n">
        <f aca="false">IF(COUNTIF(BS6:BS37,"б")=0+COUNTIF(BS6:BS37,"а")=0,"0",COUNTIF(BS6:BS37,"б")+COUNTIF(BS6:BS37,"а"))</f>
        <v>0</v>
      </c>
      <c r="BT43" s="295" t="n">
        <f aca="false">IF(COUNTIF(BT6:BT37,"б")=0+COUNTIF(BT6:BT37,"а")=0,"0",COUNTIF(BT6:BT37,"б")+COUNTIF(BT6:BT37,"а"))</f>
        <v>0</v>
      </c>
      <c r="BU43" s="295" t="n">
        <f aca="false">IF(COUNTIF(BU6:BU37,"б")=0+COUNTIF(BU6:BU37,"а")=0,"0",COUNTIF(BU6:BU37,"б")+COUNTIF(BU6:BU37,"а"))</f>
        <v>0</v>
      </c>
      <c r="BV43" s="295" t="n">
        <f aca="false">IF(COUNTIF(BV6:BV37,"б")=0+COUNTIF(BV6:BV37,"а")=0,"0",COUNTIF(BV6:BV37,"б")+COUNTIF(BV6:BV37,"а"))</f>
        <v>0</v>
      </c>
      <c r="BW43" s="295" t="n">
        <f aca="false">IF(COUNTIF(BW6:BW37,"б")=0+COUNTIF(BW6:BW37,"а")=0,"0",COUNTIF(BW6:BW37,"б")+COUNTIF(BW6:BW37,"а"))</f>
        <v>0</v>
      </c>
      <c r="BX43" s="295" t="n">
        <f aca="false">IF(COUNTIF(BX6:BX37,"б")=0+COUNTIF(BX6:BX37,"а")=0,"0",COUNTIF(BX6:BX37,"б")+COUNTIF(BX6:BX37,"а"))</f>
        <v>0</v>
      </c>
      <c r="BY43" s="295" t="n">
        <f aca="false">IF(COUNTIF(BY6:BY37,"б")=0+COUNTIF(BY6:BY37,"а")=0,"0",COUNTIF(BY6:BY37,"б")+COUNTIF(BY6:BY37,"а"))</f>
        <v>0</v>
      </c>
      <c r="BZ43" s="295" t="n">
        <f aca="false">IF(COUNTIF(BZ6:BZ37,"б")=0+COUNTIF(BZ6:BZ37,"а")=0,"0",COUNTIF(BZ6:BZ37,"б")+COUNTIF(BZ6:BZ37,"а"))</f>
        <v>0</v>
      </c>
      <c r="CA43" s="295" t="n">
        <f aca="false">IF(COUNTIF(CA6:CA37,"б")=0+COUNTIF(CA6:CA37,"а")=0,"0",COUNTIF(CA6:CA37,"б")+COUNTIF(CA6:CA37,"а"))</f>
        <v>0</v>
      </c>
      <c r="CB43" s="29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0" t="str">
        <v>0</v>
      </c>
      <c r="G44" s="80" t="n">
        <v>25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96" t="str">
        <v>0</v>
      </c>
      <c r="P44" s="96" t="str">
        <v>0</v>
      </c>
      <c r="Q44" s="96" t="str">
        <v>0</v>
      </c>
      <c r="R44" s="96" t="str">
        <v>0</v>
      </c>
      <c r="S44" s="80" t="str">
        <v>0</v>
      </c>
      <c r="T44" s="80" t="str">
        <v>0</v>
      </c>
      <c r="U44" s="80" t="str">
        <v>0</v>
      </c>
      <c r="V44" s="216" t="str">
        <f aca="false">IF(COUNTIF(V6:V37,"з")=0,"0",COUNTIF(V6:V37,"з"))</f>
        <v>0</v>
      </c>
      <c r="W44" s="216"/>
      <c r="X44" s="216"/>
      <c r="Y44" s="216" t="str">
        <f aca="false">IF(COUNTIF(Y6:Y37,"з")=0," ",COUNTIF(Y6:Y37,"з"))</f>
        <v> </v>
      </c>
      <c r="Z44" s="216" t="str">
        <f aca="false">IF(COUNTIF(Z6:Z37,"з")=0," ",COUNTIF(Z6:Z37,"з"))</f>
        <v> </v>
      </c>
      <c r="AA44" s="216" t="str">
        <f aca="false">IF(COUNTIF(AA6:AA37,"з")=0," ",COUNTIF(AA6:AA37,"з"))</f>
        <v> </v>
      </c>
      <c r="AB44" s="216" t="str">
        <f aca="false">IF(COUNTIF(AB6:AB37,"з")=0," ",COUNTIF(AB6:AB37,"з"))</f>
        <v> </v>
      </c>
      <c r="AC44" s="216"/>
      <c r="AD44" s="216" t="str">
        <f aca="false">IF(COUNTIF(AD6:AD37,"з")=0," ",COUNTIF(AD6:AD37,"з"))</f>
        <v> </v>
      </c>
      <c r="AE44" s="294" t="str">
        <f aca="false">IF(COUNTIF(AE6:AE37,"з")=0," ",COUNTIF(AE6:AE37,"з"))</f>
        <v> </v>
      </c>
      <c r="AF44" s="216" t="str">
        <f aca="false">IF(COUNTIF(AF6:AF37,"з")=0," ",COUNTIF(AF6:AF37,"з"))</f>
        <v> </v>
      </c>
      <c r="AG44" s="216" t="str">
        <f aca="false">IF(COUNTIF(AG6:AG37,"з")=0,"0",COUNTIF(AG6:AG37,"з"))</f>
        <v>0</v>
      </c>
      <c r="AH44" s="216" t="n">
        <f aca="false">IF(COUNTIF(AH6:AH37,"з")=0,"0",COUNTIF(AH6:AH37,"з"))</f>
        <v>25</v>
      </c>
      <c r="AI44" s="216" t="str">
        <f aca="false">IF(COUNTIF(AI6:AI37,"з")=0,"0",COUNTIF(AI6:AI37,"з"))</f>
        <v>0</v>
      </c>
      <c r="AJ44" s="216" t="str">
        <f aca="false">IF(COUNTIF(AJ6:AJ37,"з")=0,"0",COUNTIF(AJ6:AJ37,"з"))</f>
        <v>0</v>
      </c>
      <c r="AK44" s="216" t="str">
        <f aca="false">IF(COUNTIF(AK6:AK37,"з")=0,"0",COUNTIF(AK6:AK37,"з"))</f>
        <v>0</v>
      </c>
      <c r="AL44" s="216" t="str">
        <f aca="false">IF(COUNTIF(AL6:AL37,"з")=0,"0",COUNTIF(AL6:AL37,"з"))</f>
        <v>0</v>
      </c>
      <c r="AM44" s="216" t="str">
        <f aca="false">IF(COUNTIF(AM6:AM37,"з")=0,"0",COUNTIF(AM6:AM37,"з"))</f>
        <v>0</v>
      </c>
      <c r="AN44" s="216" t="str">
        <f aca="false">IF(COUNTIF(AN6:AN37,"з")=0,"0",COUNTIF(AN6:AN37,"з"))</f>
        <v>0</v>
      </c>
      <c r="AO44" s="216" t="str">
        <f aca="false">IF(COUNTIF(AO6:AO37,"з")=0,"0",COUNTIF(AO6:AO37,"з"))</f>
        <v>0</v>
      </c>
      <c r="AP44" s="216" t="str">
        <f aca="false">IF(COUNTIF(AP6:AP37,"з")=0,"0",COUNTIF(AP6:AP37,"з"))</f>
        <v>0</v>
      </c>
      <c r="AQ44" s="216" t="str">
        <f aca="false">IF(COUNTIF(AQ6:AQ37,"з")=0,"0",COUNTIF(AQ6:AQ37,"з"))</f>
        <v>0</v>
      </c>
      <c r="AR44" s="216" t="str">
        <f aca="false">IF(COUNTIF(AR6:AR37,"з")=0,"0",COUNTIF(AR6:AR37,"з"))</f>
        <v>0</v>
      </c>
      <c r="AS44" s="216" t="str">
        <f aca="false">IF(COUNTIF(AS6:AS37,"з")=0,"0",COUNTIF(AS6:AS37,"з"))</f>
        <v>0</v>
      </c>
      <c r="AT44" s="216" t="str">
        <f aca="false">IF(COUNTIF(AT6:AT37,"з")=0,"0",COUNTIF(AT6:AT37,"з"))</f>
        <v>0</v>
      </c>
      <c r="AU44" s="216" t="str">
        <f aca="false">IF(COUNTIF(AU6:AU37,"з")=0,"0",COUNTIF(AU6:AU37,"з"))</f>
        <v>0</v>
      </c>
      <c r="AV44" s="216" t="str">
        <f aca="false">IF(COUNTIF(AV6:AV37,"з")=0,"0",COUNTIF(AV6:AV37,"з"))</f>
        <v>0</v>
      </c>
      <c r="AW44" s="216" t="str">
        <f aca="false">IF(COUNTIF(AW6:AW37,"з")=0,"0",COUNTIF(AW6:AW37,"з"))</f>
        <v>0</v>
      </c>
      <c r="AX44" s="2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0" t="str">
        <v>0</v>
      </c>
      <c r="G45" s="80" t="n">
        <v>3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IF(COUNTIF(V6:V37,"н")=0,"0",COUNTIF(V6:V37,"н"))</f>
        <v>0</v>
      </c>
      <c r="W45" s="216"/>
      <c r="X45" s="216"/>
      <c r="Y45" s="216" t="str">
        <f aca="false">IF(COUNTIF(Y6:Y37,"н")=0," ",COUNTIF(Y6:Y37,"н"))</f>
        <v> </v>
      </c>
      <c r="Z45" s="216" t="str">
        <f aca="false">IF(COUNTIF(Z6:Z37,"н")=0," ",COUNTIF(Z6:Z37,"н"))</f>
        <v> </v>
      </c>
      <c r="AA45" s="216" t="str">
        <f aca="false">IF(COUNTIF(AA6:AA37,"н")=0," ",COUNTIF(AA6:AA37,"н"))</f>
        <v> </v>
      </c>
      <c r="AB45" s="216" t="str">
        <f aca="false">IF(COUNTIF(AB6:AB37,"н")=0," ",COUNTIF(AB6:AB37,"н"))</f>
        <v> </v>
      </c>
      <c r="AC45" s="216"/>
      <c r="AD45" s="216" t="str">
        <f aca="false">IF(COUNTIF(AD6:AD37,"н")=0," ",COUNTIF(AD6:AD37,"н"))</f>
        <v> </v>
      </c>
      <c r="AE45" s="294" t="str">
        <f aca="false">IF(COUNTIF(AE6:AE37,"н")=0," ",COUNTIF(AE6:AE37,"н"))</f>
        <v> </v>
      </c>
      <c r="AF45" s="216" t="str">
        <f aca="false">IF(COUNTIF(AF6:AF37,"н")=0," ",COUNTIF(AF6:AF37,"н"))</f>
        <v> </v>
      </c>
      <c r="AG45" s="216" t="str">
        <f aca="false">IF(COUNTIF(AG6:AG37,"н")=0,"0",COUNTIF(AG6:AG37,"н"))</f>
        <v>0</v>
      </c>
      <c r="AH45" s="216" t="n">
        <f aca="false">IF(COUNTIF(AH6:AH37,"н")=0,"0",COUNTIF(AH6:AH37,"н"))</f>
        <v>3</v>
      </c>
      <c r="AI45" s="216" t="str">
        <f aca="false">IF(COUNTIF(AI6:AI37,"н")=0,"0",COUNTIF(AI6:AI37,"н"))</f>
        <v>0</v>
      </c>
      <c r="AJ45" s="216" t="str">
        <f aca="false">IF(COUNTIF(AJ6:AJ37,"н")=0,"0",COUNTIF(AJ6:AJ37,"н"))</f>
        <v>0</v>
      </c>
      <c r="AK45" s="216" t="str">
        <f aca="false">IF(COUNTIF(AK6:AK37,"н")=0,"0",COUNTIF(AK6:AK37,"н"))</f>
        <v>0</v>
      </c>
      <c r="AL45" s="216" t="str">
        <f aca="false">IF(COUNTIF(AL6:AL37,"н")=0,"0",COUNTIF(AL6:AL37,"н"))</f>
        <v>0</v>
      </c>
      <c r="AM45" s="216" t="str">
        <f aca="false">IF(COUNTIF(AM6:AM37,"н")=0,"0",COUNTIF(AM6:AM37,"н"))</f>
        <v>0</v>
      </c>
      <c r="AN45" s="216" t="str">
        <f aca="false">IF(COUNTIF(AN6:AN37,"н")=0,"0",COUNTIF(AN6:AN37,"н"))</f>
        <v>0</v>
      </c>
      <c r="AO45" s="216" t="str">
        <f aca="false">IF(COUNTIF(AO6:AO37,"н")=0,"0",COUNTIF(AO6:AO37,"н"))</f>
        <v>0</v>
      </c>
      <c r="AP45" s="216" t="str">
        <f aca="false">IF(COUNTIF(AP6:AP37,"н")=0,"0",COUNTIF(AP6:AP37,"н"))</f>
        <v>0</v>
      </c>
      <c r="AQ45" s="216" t="str">
        <f aca="false">IF(COUNTIF(AQ6:AQ37,"н")=0,"0",COUNTIF(AQ6:AQ37,"н"))</f>
        <v>0</v>
      </c>
      <c r="AR45" s="216" t="str">
        <f aca="false">IF(COUNTIF(AR6:AR37,"н")=0,"0",COUNTIF(AR6:AR37,"н"))</f>
        <v>0</v>
      </c>
      <c r="AS45" s="216" t="str">
        <f aca="false">IF(COUNTIF(AS6:AS37,"н")=0,"0",COUNTIF(AS6:AS37,"н"))</f>
        <v>0</v>
      </c>
      <c r="AT45" s="216" t="str">
        <f aca="false">IF(COUNTIF(AT6:AT37,"н")=0,"0",COUNTIF(AT6:AT37,"н"))</f>
        <v>0</v>
      </c>
      <c r="AU45" s="216" t="str">
        <f aca="false">IF(COUNTIF(AU6:AU37,"н")=0,"0",COUNTIF(AU6:AU37,"н"))</f>
        <v>0</v>
      </c>
      <c r="AV45" s="216" t="str">
        <f aca="false">IF(COUNTIF(AV6:AV37,"н")=0,"0",COUNTIF(AV6:AV37,"н"))</f>
        <v>0</v>
      </c>
      <c r="AW45" s="216" t="str">
        <f aca="false">IF(COUNTIF(AW6:AW37,"н")=0,"0",COUNTIF(AW6:AW37,"н"))</f>
        <v>0</v>
      </c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</row>
    <row r="46" s="1" customFormat="true" ht="12.75" hidden="false" customHeight="false" outlineLevel="0" collapsed="false">
      <c r="W46" s="227"/>
      <c r="X46" s="227"/>
      <c r="Y46" s="227"/>
      <c r="Z46" s="227"/>
      <c r="AA46" s="227"/>
      <c r="AB46" s="227"/>
      <c r="AC46" s="227"/>
      <c r="AD46" s="227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8"/>
      <c r="AX46" s="2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 t="str">
        <f aca="false">IF(COUNTIF(AI6:AI40,"н")=0,"0",COUNTIF(AI6:AI40,"н"))</f>
        <v>0</v>
      </c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9">
    <mergeCell ref="H2:K2"/>
    <mergeCell ref="L2:N2"/>
    <mergeCell ref="R2:S2"/>
    <mergeCell ref="A3:C4"/>
    <mergeCell ref="AD3:AD5"/>
    <mergeCell ref="AG3:AW3"/>
    <mergeCell ref="AX3:BM3"/>
    <mergeCell ref="BP3:CE3"/>
    <mergeCell ref="X39:AB39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7:Q45 AG43:CB43 W44:AW45 R35:V45 AG6:AW42 M6:P31 M35:Q36 N32:N33 I6:I24 M34:P34 T6:V34 G25:I36 G6:G26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F6:F36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F3">
    <cfRule type="expression" priority="22" aboveAverage="0" equalAverage="0" bottom="0" percent="0" rank="0" text="" dxfId="20">
      <formula>$D$1&lt;F3</formula>
    </cfRule>
    <cfRule type="expression" priority="23" aboveAverage="0" equalAverage="0" bottom="0" percent="0" rank="0" text="" dxfId="21">
      <formula>$D$1&gt;F3</formula>
    </cfRule>
  </conditionalFormatting>
  <conditionalFormatting sqref="J6:L31 J33:L36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F5">
    <cfRule type="cellIs" priority="27" operator="equal" aboveAverage="0" equalAverage="0" bottom="0" percent="0" rank="0" text="" dxfId="25">
      <formula>5</formula>
    </cfRule>
    <cfRule type="cellIs" priority="28" operator="equal" aboveAverage="0" equalAverage="0" bottom="0" percent="0" rank="0" text="" dxfId="26">
      <formula>4</formula>
    </cfRule>
    <cfRule type="cellIs" priority="29" operator="equal" aboveAverage="0" equalAverage="0" bottom="0" percent="0" rank="0" text="" dxfId="27">
      <formula>3</formula>
    </cfRule>
  </conditionalFormatting>
  <conditionalFormatting sqref="F4">
    <cfRule type="expression" priority="30" aboveAverage="0" equalAverage="0" bottom="0" percent="0" rank="0" text="" dxfId="28">
      <formula>$D$4&lt;F4</formula>
    </cfRule>
    <cfRule type="expression" priority="31" aboveAverage="0" equalAverage="0" bottom="0" percent="0" rank="0" text="" dxfId="29">
      <formula>$D$4&gt;F4</formula>
    </cfRule>
  </conditionalFormatting>
  <conditionalFormatting sqref="N4">
    <cfRule type="expression" priority="32" aboveAverage="0" equalAverage="0" bottom="0" percent="0" rank="0" text="" dxfId="30">
      <formula>$D$1&lt;N4</formula>
    </cfRule>
    <cfRule type="expression" priority="33" aboveAverage="0" equalAverage="0" bottom="0" percent="0" rank="0" text="" dxfId="31">
      <formula>$D$1&gt;N4</formula>
    </cfRule>
  </conditionalFormatting>
  <conditionalFormatting sqref="N4">
    <cfRule type="expression" priority="34" aboveAverage="0" equalAverage="0" bottom="0" percent="0" rank="0" text="" dxfId="32">
      <formula>$D$1&lt;N4</formula>
    </cfRule>
    <cfRule type="expression" priority="35" aboveAverage="0" equalAverage="0" bottom="0" percent="0" rank="0" text="" dxfId="33">
      <formula>$D$1&gt;N4</formula>
    </cfRule>
  </conditionalFormatting>
  <conditionalFormatting sqref="K4">
    <cfRule type="expression" priority="36" aboveAverage="0" equalAverage="0" bottom="0" percent="0" rank="0" text="" dxfId="34">
      <formula>$D$1&lt;K4</formula>
    </cfRule>
    <cfRule type="expression" priority="37" aboveAverage="0" equalAverage="0" bottom="0" percent="0" rank="0" text="" dxfId="35">
      <formula>$D$1&gt;K4</formula>
    </cfRule>
  </conditionalFormatting>
  <conditionalFormatting sqref="K4">
    <cfRule type="expression" priority="38" aboveAverage="0" equalAverage="0" bottom="0" percent="0" rank="0" text="" dxfId="36">
      <formula>$D$1&lt;K4</formula>
    </cfRule>
    <cfRule type="expression" priority="39" aboveAverage="0" equalAverage="0" bottom="0" percent="0" rank="0" text="" dxfId="37">
      <formula>$D$1&gt;K4</formula>
    </cfRule>
  </conditionalFormatting>
  <conditionalFormatting sqref="P32:P33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M33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O32:O33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K4">
    <cfRule type="expression" priority="49" aboveAverage="0" equalAverage="0" bottom="0" percent="0" rank="0" text="" dxfId="47">
      <formula>$D$1&lt;K4</formula>
    </cfRule>
    <cfRule type="expression" priority="50" aboveAverage="0" equalAverage="0" bottom="0" percent="0" rank="0" text="" dxfId="48">
      <formula>$D$1&gt;K4</formula>
    </cfRule>
  </conditionalFormatting>
  <conditionalFormatting sqref="K4">
    <cfRule type="expression" priority="51" aboveAverage="0" equalAverage="0" bottom="0" percent="0" rank="0" text="" dxfId="49">
      <formula>$D$1&lt;K4</formula>
    </cfRule>
    <cfRule type="expression" priority="52" aboveAverage="0" equalAverage="0" bottom="0" percent="0" rank="0" text="" dxfId="50">
      <formula>$D$1&gt;K4</formula>
    </cfRule>
  </conditionalFormatting>
  <conditionalFormatting sqref="O5">
    <cfRule type="cellIs" priority="53" operator="equal" aboveAverage="0" equalAverage="0" bottom="0" percent="0" rank="0" text="" dxfId="51">
      <formula>5</formula>
    </cfRule>
    <cfRule type="cellIs" priority="54" operator="equal" aboveAverage="0" equalAverage="0" bottom="0" percent="0" rank="0" text="" dxfId="52">
      <formula>4</formula>
    </cfRule>
    <cfRule type="cellIs" priority="55" operator="equal" aboveAverage="0" equalAverage="0" bottom="0" percent="0" rank="0" text="" dxfId="53">
      <formula>3</formula>
    </cfRule>
  </conditionalFormatting>
  <conditionalFormatting sqref="H6:H24">
    <cfRule type="cellIs" priority="56" operator="equal" aboveAverage="0" equalAverage="0" bottom="0" percent="0" rank="0" text="" dxfId="54">
      <formula>5</formula>
    </cfRule>
    <cfRule type="cellIs" priority="57" operator="equal" aboveAverage="0" equalAverage="0" bottom="0" percent="0" rank="0" text="" dxfId="55">
      <formula>4</formula>
    </cfRule>
    <cfRule type="cellIs" priority="58" operator="equal" aboveAverage="0" equalAverage="0" bottom="0" percent="0" rank="0" text="" dxfId="56">
      <formula>3</formula>
    </cfRule>
  </conditionalFormatting>
  <conditionalFormatting sqref="M32 I32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J32:L32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N4">
    <cfRule type="expression" priority="65" aboveAverage="0" equalAverage="0" bottom="0" percent="0" rank="0" text="" dxfId="63">
      <formula>$D$1&lt;N4</formula>
    </cfRule>
    <cfRule type="expression" priority="66" aboveAverage="0" equalAverage="0" bottom="0" percent="0" rank="0" text="" dxfId="64">
      <formula>$D$1&gt;N4</formula>
    </cfRule>
  </conditionalFormatting>
  <conditionalFormatting sqref="Q6:Q31 Q33:Q34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Q32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N4">
    <cfRule type="expression" priority="73" aboveAverage="0" equalAverage="0" bottom="0" percent="0" rank="0" text="" dxfId="71">
      <formula>$D$1&lt;N4</formula>
    </cfRule>
    <cfRule type="expression" priority="74" aboveAverage="0" equalAverage="0" bottom="0" percent="0" rank="0" text="" dxfId="72">
      <formula>$D$1&gt;N4</formula>
    </cfRule>
  </conditionalFormatting>
  <conditionalFormatting sqref="L6:L31 L34">
    <cfRule type="cellIs" priority="75" operator="equal" aboveAverage="0" equalAverage="0" bottom="0" percent="0" rank="0" text="" dxfId="73">
      <formula>5</formula>
    </cfRule>
    <cfRule type="cellIs" priority="76" operator="equal" aboveAverage="0" equalAverage="0" bottom="0" percent="0" rank="0" text="" dxfId="74">
      <formula>4</formula>
    </cfRule>
    <cfRule type="cellIs" priority="77" operator="equal" aboveAverage="0" equalAverage="0" bottom="0" percent="0" rank="0" text="" dxfId="75">
      <formula>3</formula>
    </cfRule>
  </conditionalFormatting>
  <conditionalFormatting sqref="O5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N4">
    <cfRule type="expression" priority="81" aboveAverage="0" equalAverage="0" bottom="0" percent="0" rank="0" text="" dxfId="79">
      <formula>$D$1&lt;N4</formula>
    </cfRule>
    <cfRule type="expression" priority="82" aboveAverage="0" equalAverage="0" bottom="0" percent="0" rank="0" text="" dxfId="80">
      <formula>$D$1&gt;N4</formula>
    </cfRule>
  </conditionalFormatting>
  <conditionalFormatting sqref="L33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L32">
    <cfRule type="cellIs" priority="86" operator="equal" aboveAverage="0" equalAverage="0" bottom="0" percent="0" rank="0" text="" dxfId="84">
      <formula>5</formula>
    </cfRule>
    <cfRule type="cellIs" priority="87" operator="equal" aboveAverage="0" equalAverage="0" bottom="0" percent="0" rank="0" text="" dxfId="85">
      <formula>4</formula>
    </cfRule>
    <cfRule type="cellIs" priority="88" operator="equal" aboveAverage="0" equalAverage="0" bottom="0" percent="0" rank="0" text="" dxfId="86">
      <formula>3</formula>
    </cfRule>
  </conditionalFormatting>
  <conditionalFormatting sqref="S3:S4">
    <cfRule type="expression" priority="89" aboveAverage="0" equalAverage="0" bottom="0" percent="0" rank="0" text="" dxfId="87">
      <formula>$D$1&lt;S3</formula>
    </cfRule>
    <cfRule type="expression" priority="90" aboveAverage="0" equalAverage="0" bottom="0" percent="0" rank="0" text="" dxfId="88">
      <formula>$D$1&gt;S3</formula>
    </cfRule>
  </conditionalFormatting>
  <conditionalFormatting sqref="O4">
    <cfRule type="expression" priority="91" aboveAverage="0" equalAverage="0" bottom="0" percent="0" rank="0" text="" dxfId="89">
      <formula>$D$1&lt;O4</formula>
    </cfRule>
    <cfRule type="expression" priority="92" aboveAverage="0" equalAverage="0" bottom="0" percent="0" rank="0" text="" dxfId="90">
      <formula>$D$1&gt;O4</formula>
    </cfRule>
  </conditionalFormatting>
  <conditionalFormatting sqref="R6:R31 R34">
    <cfRule type="cellIs" priority="93" operator="equal" aboveAverage="0" equalAverage="0" bottom="0" percent="0" rank="0" text="" dxfId="91">
      <formula>5</formula>
    </cfRule>
    <cfRule type="cellIs" priority="94" operator="equal" aboveAverage="0" equalAverage="0" bottom="0" percent="0" rank="0" text="" dxfId="92">
      <formula>4</formula>
    </cfRule>
    <cfRule type="cellIs" priority="95" operator="equal" aboveAverage="0" equalAverage="0" bottom="0" percent="0" rank="0" text="" dxfId="93">
      <formula>3</formula>
    </cfRule>
  </conditionalFormatting>
  <conditionalFormatting sqref="R3">
    <cfRule type="expression" priority="96" aboveAverage="0" equalAverage="0" bottom="0" percent="0" rank="0" text="" dxfId="94">
      <formula>$D$1&lt;R3</formula>
    </cfRule>
    <cfRule type="expression" priority="97" aboveAverage="0" equalAverage="0" bottom="0" percent="0" rank="0" text="" dxfId="95">
      <formula>$D$1&gt;R3</formula>
    </cfRule>
  </conditionalFormatting>
  <conditionalFormatting sqref="R4">
    <cfRule type="expression" priority="98" aboveAverage="0" equalAverage="0" bottom="0" percent="0" rank="0" text="" dxfId="96">
      <formula>$D$1&lt;R4</formula>
    </cfRule>
    <cfRule type="expression" priority="99" aboveAverage="0" equalAverage="0" bottom="0" percent="0" rank="0" text="" dxfId="97">
      <formula>$D$1&gt;R4</formula>
    </cfRule>
  </conditionalFormatting>
  <conditionalFormatting sqref="R4">
    <cfRule type="expression" priority="100" aboveAverage="0" equalAverage="0" bottom="0" percent="0" rank="0" text="" dxfId="98">
      <formula>$D$4&lt;R4</formula>
    </cfRule>
    <cfRule type="expression" priority="101" aboveAverage="0" equalAverage="0" bottom="0" percent="0" rank="0" text="" dxfId="99">
      <formula>$D$4&gt;R4</formula>
    </cfRule>
  </conditionalFormatting>
  <conditionalFormatting sqref="R4">
    <cfRule type="expression" priority="102" aboveAverage="0" equalAverage="0" bottom="0" percent="0" rank="0" text="" dxfId="100">
      <formula>$D$4&lt;R4</formula>
    </cfRule>
    <cfRule type="expression" priority="103" aboveAverage="0" equalAverage="0" bottom="0" percent="0" rank="0" text="" dxfId="101">
      <formula>$D$4&gt;R4</formula>
    </cfRule>
  </conditionalFormatting>
  <conditionalFormatting sqref="R32:R33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R5">
    <cfRule type="cellIs" priority="107" operator="equal" aboveAverage="0" equalAverage="0" bottom="0" percent="0" rank="0" text="" dxfId="105">
      <formula>5</formula>
    </cfRule>
    <cfRule type="cellIs" priority="108" operator="equal" aboveAverage="0" equalAverage="0" bottom="0" percent="0" rank="0" text="" dxfId="106">
      <formula>4</formula>
    </cfRule>
    <cfRule type="cellIs" priority="109" operator="equal" aboveAverage="0" equalAverage="0" bottom="0" percent="0" rank="0" text="" dxfId="107">
      <formula>3</formula>
    </cfRule>
  </conditionalFormatting>
  <conditionalFormatting sqref="R5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R5">
    <cfRule type="cellIs" priority="113" operator="equal" aboveAverage="0" equalAverage="0" bottom="0" percent="0" rank="0" text="" dxfId="111">
      <formula>5</formula>
    </cfRule>
    <cfRule type="cellIs" priority="114" operator="equal" aboveAverage="0" equalAverage="0" bottom="0" percent="0" rank="0" text="" dxfId="112">
      <formula>4</formula>
    </cfRule>
    <cfRule type="cellIs" priority="115" operator="equal" aboveAverage="0" equalAverage="0" bottom="0" percent="0" rank="0" text="" dxfId="113">
      <formula>3</formula>
    </cfRule>
  </conditionalFormatting>
  <conditionalFormatting sqref="R5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S6:S31 S33:S34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S32">
    <cfRule type="cellIs" priority="122" operator="equal" aboveAverage="0" equalAverage="0" bottom="0" percent="0" rank="0" text="" dxfId="120">
      <formula>5</formula>
    </cfRule>
    <cfRule type="cellIs" priority="123" operator="equal" aboveAverage="0" equalAverage="0" bottom="0" percent="0" rank="0" text="" dxfId="121">
      <formula>4</formula>
    </cfRule>
    <cfRule type="cellIs" priority="124" operator="equal" aboveAverage="0" equalAverage="0" bottom="0" percent="0" rank="0" text="" dxfId="122">
      <formula>3</formula>
    </cfRule>
  </conditionalFormatting>
  <conditionalFormatting sqref="S5">
    <cfRule type="cellIs" priority="125" operator="equal" aboveAverage="0" equalAverage="0" bottom="0" percent="0" rank="0" text="" dxfId="123">
      <formula>5</formula>
    </cfRule>
    <cfRule type="cellIs" priority="126" operator="equal" aboveAverage="0" equalAverage="0" bottom="0" percent="0" rank="0" text="" dxfId="124">
      <formula>4</formula>
    </cfRule>
    <cfRule type="cellIs" priority="127" operator="equal" aboveAverage="0" equalAverage="0" bottom="0" percent="0" rank="0" text="" dxfId="125">
      <formula>3</formula>
    </cfRule>
  </conditionalFormatting>
  <conditionalFormatting sqref="O4">
    <cfRule type="expression" priority="128" aboveAverage="0" equalAverage="0" bottom="0" percent="0" rank="0" text="" dxfId="126">
      <formula>$D$1&lt;O4</formula>
    </cfRule>
    <cfRule type="expression" priority="129" aboveAverage="0" equalAverage="0" bottom="0" percent="0" rank="0" text="" dxfId="127">
      <formula>$D$1&gt;O4</formula>
    </cfRule>
  </conditionalFormatting>
  <conditionalFormatting sqref="O4">
    <cfRule type="expression" priority="130" aboveAverage="0" equalAverage="0" bottom="0" percent="0" rank="0" text="" dxfId="128">
      <formula>$D$1&lt;O4</formula>
    </cfRule>
    <cfRule type="expression" priority="131" aboveAverage="0" equalAverage="0" bottom="0" percent="0" rank="0" text="" dxfId="129">
      <formula>$D$1&gt;O4</formula>
    </cfRule>
  </conditionalFormatting>
  <conditionalFormatting sqref="O4">
    <cfRule type="expression" priority="132" aboveAverage="0" equalAverage="0" bottom="0" percent="0" rank="0" text="" dxfId="130">
      <formula>$D$1&lt;O4</formula>
    </cfRule>
    <cfRule type="expression" priority="133" aboveAverage="0" equalAverage="0" bottom="0" percent="0" rank="0" text="" dxfId="131">
      <formula>$D$1&gt;O4</formula>
    </cfRule>
  </conditionalFormatting>
  <conditionalFormatting sqref="K3:K4">
    <cfRule type="expression" priority="134" aboveAverage="0" equalAverage="0" bottom="0" percent="0" rank="0" text="" dxfId="132">
      <formula>$D$1&lt;K3</formula>
    </cfRule>
    <cfRule type="expression" priority="135" aboveAverage="0" equalAverage="0" bottom="0" percent="0" rank="0" text="" dxfId="133">
      <formula>$D$1&gt;K3</formula>
    </cfRule>
  </conditionalFormatting>
  <conditionalFormatting sqref="M3:M4">
    <cfRule type="expression" priority="136" aboveAverage="0" equalAverage="0" bottom="0" percent="0" rank="0" text="" dxfId="134">
      <formula>$D$1&lt;M3</formula>
    </cfRule>
    <cfRule type="expression" priority="137" aboveAverage="0" equalAverage="0" bottom="0" percent="0" rank="0" text="" dxfId="135">
      <formula>$D$1&gt;M3</formula>
    </cfRule>
  </conditionalFormatting>
  <conditionalFormatting sqref="L4">
    <cfRule type="expression" priority="138" aboveAverage="0" equalAverage="0" bottom="0" percent="0" rank="0" text="" dxfId="136">
      <formula>$D$1&lt;L4</formula>
    </cfRule>
    <cfRule type="expression" priority="139" aboveAverage="0" equalAverage="0" bottom="0" percent="0" rank="0" text="" dxfId="137">
      <formula>$D$1&gt;L4</formula>
    </cfRule>
  </conditionalFormatting>
  <conditionalFormatting sqref="Q4">
    <cfRule type="expression" priority="140" aboveAverage="0" equalAverage="0" bottom="0" percent="0" rank="0" text="" dxfId="138">
      <formula>$D$1&lt;Q4</formula>
    </cfRule>
    <cfRule type="expression" priority="141" aboveAverage="0" equalAverage="0" bottom="0" percent="0" rank="0" text="" dxfId="139">
      <formula>$D$1&gt;Q4</formula>
    </cfRule>
  </conditionalFormatting>
  <conditionalFormatting sqref="J5">
    <cfRule type="cellIs" priority="142" operator="equal" aboveAverage="0" equalAverage="0" bottom="0" percent="0" rank="0" text="" dxfId="140">
      <formula>5</formula>
    </cfRule>
    <cfRule type="cellIs" priority="143" operator="equal" aboveAverage="0" equalAverage="0" bottom="0" percent="0" rank="0" text="" dxfId="141">
      <formula>4</formula>
    </cfRule>
    <cfRule type="cellIs" priority="144" operator="equal" aboveAverage="0" equalAverage="0" bottom="0" percent="0" rank="0" text="" dxfId="142">
      <formula>3</formula>
    </cfRule>
  </conditionalFormatting>
  <conditionalFormatting sqref="K3:K4">
    <cfRule type="expression" priority="145" aboveAverage="0" equalAverage="0" bottom="0" percent="0" rank="0" text="" dxfId="143">
      <formula>$D$1&lt;K3</formula>
    </cfRule>
    <cfRule type="expression" priority="146" aboveAverage="0" equalAverage="0" bottom="0" percent="0" rank="0" text="" dxfId="144">
      <formula>$D$1&gt;K3</formula>
    </cfRule>
  </conditionalFormatting>
  <conditionalFormatting sqref="K4">
    <cfRule type="expression" priority="147" aboveAverage="0" equalAverage="0" bottom="0" percent="0" rank="0" text="" dxfId="145">
      <formula>$D$1&lt;K4</formula>
    </cfRule>
    <cfRule type="expression" priority="148" aboveAverage="0" equalAverage="0" bottom="0" percent="0" rank="0" text="" dxfId="146">
      <formula>$D$1&gt;K4</formula>
    </cfRule>
  </conditionalFormatting>
  <conditionalFormatting sqref="L3">
    <cfRule type="expression" priority="149" aboveAverage="0" equalAverage="0" bottom="0" percent="0" rank="0" text="" dxfId="147">
      <formula>$D$1&lt;L3</formula>
    </cfRule>
    <cfRule type="expression" priority="150" aboveAverage="0" equalAverage="0" bottom="0" percent="0" rank="0" text="" dxfId="148">
      <formula>$D$1&gt;L3</formula>
    </cfRule>
  </conditionalFormatting>
  <conditionalFormatting sqref="O3:O4">
    <cfRule type="expression" priority="151" aboveAverage="0" equalAverage="0" bottom="0" percent="0" rank="0" text="" dxfId="149">
      <formula>$D$1&lt;O3</formula>
    </cfRule>
    <cfRule type="expression" priority="152" aboveAverage="0" equalAverage="0" bottom="0" percent="0" rank="0" text="" dxfId="150">
      <formula>$D$1&gt;O3</formula>
    </cfRule>
  </conditionalFormatting>
  <conditionalFormatting sqref="O5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O3:O4">
    <cfRule type="expression" priority="156" aboveAverage="0" equalAverage="0" bottom="0" percent="0" rank="0" text="" dxfId="153">
      <formula>$D$1&lt;O3</formula>
    </cfRule>
    <cfRule type="expression" priority="157" aboveAverage="0" equalAverage="0" bottom="0" percent="0" rank="0" text="" dxfId="153">
      <formula>$D$1&gt;O3</formula>
    </cfRule>
  </conditionalFormatting>
  <conditionalFormatting sqref="M4:Q4">
    <cfRule type="expression" priority="158" aboveAverage="0" equalAverage="0" bottom="0" percent="0" rank="0" text="" dxfId="153">
      <formula>$D$1&lt;M4</formula>
    </cfRule>
    <cfRule type="expression" priority="159" aboveAverage="0" equalAverage="0" bottom="0" percent="0" rank="0" text="" dxfId="154">
      <formula>$D$1&gt;M4</formula>
    </cfRule>
  </conditionalFormatting>
  <conditionalFormatting sqref="O3:O4">
    <cfRule type="expression" priority="160" aboveAverage="0" equalAverage="0" bottom="0" percent="0" rank="0" text="" dxfId="155">
      <formula>$D$1&lt;O3</formula>
    </cfRule>
    <cfRule type="expression" priority="161" aboveAverage="0" equalAverage="0" bottom="0" percent="0" rank="0" text="" dxfId="156">
      <formula>$D$1&gt;O3</formula>
    </cfRule>
  </conditionalFormatting>
  <conditionalFormatting sqref="O5">
    <cfRule type="cellIs" priority="162" operator="equal" aboveAverage="0" equalAverage="0" bottom="0" percent="0" rank="0" text="" dxfId="157">
      <formula>5</formula>
    </cfRule>
    <cfRule type="cellIs" priority="163" operator="equal" aboveAverage="0" equalAverage="0" bottom="0" percent="0" rank="0" text="" dxfId="158">
      <formula>4</formula>
    </cfRule>
    <cfRule type="cellIs" priority="164" operator="equal" aboveAverage="0" equalAverage="0" bottom="0" percent="0" rank="0" text="" dxfId="159">
      <formula>3</formula>
    </cfRule>
  </conditionalFormatting>
  <conditionalFormatting sqref="O3:O4">
    <cfRule type="expression" priority="165" aboveAverage="0" equalAverage="0" bottom="0" percent="0" rank="0" text="" dxfId="160">
      <formula>$D$1&lt;O3</formula>
    </cfRule>
    <cfRule type="expression" priority="166" aboveAverage="0" equalAverage="0" bottom="0" percent="0" rank="0" text="" dxfId="161">
      <formula>$D$1&gt;O3</formula>
    </cfRule>
  </conditionalFormatting>
  <conditionalFormatting sqref="I5">
    <cfRule type="cellIs" priority="167" operator="equal" aboveAverage="0" equalAverage="0" bottom="0" percent="0" rank="0" text="" dxfId="162">
      <formula>5</formula>
    </cfRule>
    <cfRule type="cellIs" priority="168" operator="equal" aboveAverage="0" equalAverage="0" bottom="0" percent="0" rank="0" text="" dxfId="163">
      <formula>4</formula>
    </cfRule>
    <cfRule type="cellIs" priority="169" operator="equal" aboveAverage="0" equalAverage="0" bottom="0" percent="0" rank="0" text="" dxfId="164">
      <formula>3</formula>
    </cfRule>
  </conditionalFormatting>
  <conditionalFormatting sqref="N4">
    <cfRule type="expression" priority="170" aboveAverage="0" equalAverage="0" bottom="0" percent="0" rank="0" text="" dxfId="165">
      <formula>$D$1&lt;N4</formula>
    </cfRule>
    <cfRule type="expression" priority="171" aboveAverage="0" equalAverage="0" bottom="0" percent="0" rank="0" text="" dxfId="166">
      <formula>$D$1&gt;N4</formula>
    </cfRule>
  </conditionalFormatting>
  <conditionalFormatting sqref="N4">
    <cfRule type="expression" priority="172" aboveAverage="0" equalAverage="0" bottom="0" percent="0" rank="0" text="" dxfId="167">
      <formula>$D$1&lt;N4</formula>
    </cfRule>
    <cfRule type="expression" priority="173" aboveAverage="0" equalAverage="0" bottom="0" percent="0" rank="0" text="" dxfId="168">
      <formula>$D$1&gt;N4</formula>
    </cfRule>
  </conditionalFormatting>
  <conditionalFormatting sqref="O5">
    <cfRule type="cellIs" priority="174" operator="equal" aboveAverage="0" equalAverage="0" bottom="0" percent="0" rank="0" text="" dxfId="169">
      <formula>5</formula>
    </cfRule>
    <cfRule type="cellIs" priority="175" operator="equal" aboveAverage="0" equalAverage="0" bottom="0" percent="0" rank="0" text="" dxfId="170">
      <formula>4</formula>
    </cfRule>
    <cfRule type="cellIs" priority="176" operator="equal" aboveAverage="0" equalAverage="0" bottom="0" percent="0" rank="0" text="" dxfId="171">
      <formula>3</formula>
    </cfRule>
  </conditionalFormatting>
  <conditionalFormatting sqref="O4">
    <cfRule type="expression" priority="177" aboveAverage="0" equalAverage="0" bottom="0" percent="0" rank="0" text="" dxfId="172">
      <formula>$D$1&lt;O4</formula>
    </cfRule>
    <cfRule type="expression" priority="178" aboveAverage="0" equalAverage="0" bottom="0" percent="0" rank="0" text="" dxfId="173">
      <formula>$D$1&gt;O4</formula>
    </cfRule>
  </conditionalFormatting>
  <conditionalFormatting sqref="O5">
    <cfRule type="cellIs" priority="179" operator="equal" aboveAverage="0" equalAverage="0" bottom="0" percent="0" rank="0" text="" dxfId="174">
      <formula>5</formula>
    </cfRule>
    <cfRule type="cellIs" priority="180" operator="equal" aboveAverage="0" equalAverage="0" bottom="0" percent="0" rank="0" text="" dxfId="175">
      <formula>4</formula>
    </cfRule>
    <cfRule type="cellIs" priority="181" operator="equal" aboveAverage="0" equalAverage="0" bottom="0" percent="0" rank="0" text="" dxfId="176">
      <formula>3</formula>
    </cfRule>
  </conditionalFormatting>
  <conditionalFormatting sqref="O4">
    <cfRule type="expression" priority="182" aboveAverage="0" equalAverage="0" bottom="0" percent="0" rank="0" text="" dxfId="177">
      <formula>$D$1&lt;O4</formula>
    </cfRule>
    <cfRule type="expression" priority="183" aboveAverage="0" equalAverage="0" bottom="0" percent="0" rank="0" text="" dxfId="178">
      <formula>$D$1&gt;O4</formula>
    </cfRule>
  </conditionalFormatting>
  <conditionalFormatting sqref="O4">
    <cfRule type="expression" priority="184" aboveAverage="0" equalAverage="0" bottom="0" percent="0" rank="0" text="" dxfId="179">
      <formula>$D$1&lt;O4</formula>
    </cfRule>
    <cfRule type="expression" priority="185" aboveAverage="0" equalAverage="0" bottom="0" percent="0" rank="0" text="" dxfId="180">
      <formula>$D$1&gt;O4</formula>
    </cfRule>
  </conditionalFormatting>
  <conditionalFormatting sqref="O5">
    <cfRule type="cellIs" priority="186" operator="equal" aboveAverage="0" equalAverage="0" bottom="0" percent="0" rank="0" text="" dxfId="181">
      <formula>5</formula>
    </cfRule>
    <cfRule type="cellIs" priority="187" operator="equal" aboveAverage="0" equalAverage="0" bottom="0" percent="0" rank="0" text="" dxfId="182">
      <formula>4</formula>
    </cfRule>
    <cfRule type="cellIs" priority="188" operator="equal" aboveAverage="0" equalAverage="0" bottom="0" percent="0" rank="0" text="" dxfId="183">
      <formula>3</formula>
    </cfRule>
  </conditionalFormatting>
  <conditionalFormatting sqref="O4">
    <cfRule type="expression" priority="189" aboveAverage="0" equalAverage="0" bottom="0" percent="0" rank="0" text="" dxfId="184">
      <formula>$D$1&lt;O4</formula>
    </cfRule>
    <cfRule type="expression" priority="190" aboveAverage="0" equalAverage="0" bottom="0" percent="0" rank="0" text="" dxfId="185">
      <formula>$D$1&gt;O4</formula>
    </cfRule>
  </conditionalFormatting>
  <conditionalFormatting sqref="O5">
    <cfRule type="cellIs" priority="191" operator="equal" aboveAverage="0" equalAverage="0" bottom="0" percent="0" rank="0" text="" dxfId="186">
      <formula>5</formula>
    </cfRule>
    <cfRule type="cellIs" priority="192" operator="equal" aboveAverage="0" equalAverage="0" bottom="0" percent="0" rank="0" text="" dxfId="187">
      <formula>4</formula>
    </cfRule>
    <cfRule type="cellIs" priority="193" operator="equal" aboveAverage="0" equalAverage="0" bottom="0" percent="0" rank="0" text="" dxfId="188">
      <formula>3</formula>
    </cfRule>
  </conditionalFormatting>
  <conditionalFormatting sqref="O4">
    <cfRule type="expression" priority="194" aboveAverage="0" equalAverage="0" bottom="0" percent="0" rank="0" text="" dxfId="189">
      <formula>$D$1&lt;O4</formula>
    </cfRule>
    <cfRule type="expression" priority="195" aboveAverage="0" equalAverage="0" bottom="0" percent="0" rank="0" text="" dxfId="190">
      <formula>$D$1&gt;O4</formula>
    </cfRule>
  </conditionalFormatting>
  <conditionalFormatting sqref="O5">
    <cfRule type="cellIs" priority="196" operator="equal" aboveAverage="0" equalAverage="0" bottom="0" percent="0" rank="0" text="" dxfId="191">
      <formula>5</formula>
    </cfRule>
    <cfRule type="cellIs" priority="197" operator="equal" aboveAverage="0" equalAverage="0" bottom="0" percent="0" rank="0" text="" dxfId="192">
      <formula>4</formula>
    </cfRule>
    <cfRule type="cellIs" priority="198" operator="equal" aboveAverage="0" equalAverage="0" bottom="0" percent="0" rank="0" text="" dxfId="193">
      <formula>3</formula>
    </cfRule>
  </conditionalFormatting>
  <conditionalFormatting sqref="O4">
    <cfRule type="expression" priority="199" aboveAverage="0" equalAverage="0" bottom="0" percent="0" rank="0" text="" dxfId="194">
      <formula>$D$1&lt;O4</formula>
    </cfRule>
    <cfRule type="expression" priority="200" aboveAverage="0" equalAverage="0" bottom="0" percent="0" rank="0" text="" dxfId="195">
      <formula>$D$1&gt;O4</formula>
    </cfRule>
  </conditionalFormatting>
  <conditionalFormatting sqref="O4">
    <cfRule type="expression" priority="201" aboveAverage="0" equalAverage="0" bottom="0" percent="0" rank="0" text="" dxfId="196">
      <formula>$D$1&lt;O4</formula>
    </cfRule>
    <cfRule type="expression" priority="202" aboveAverage="0" equalAverage="0" bottom="0" percent="0" rank="0" text="" dxfId="197">
      <formula>$D$1&gt;O4</formula>
    </cfRule>
  </conditionalFormatting>
  <conditionalFormatting sqref="O4">
    <cfRule type="expression" priority="203" aboveAverage="0" equalAverage="0" bottom="0" percent="0" rank="0" text="" dxfId="198">
      <formula>$D$1&lt;O4</formula>
    </cfRule>
    <cfRule type="expression" priority="204" aboveAverage="0" equalAverage="0" bottom="0" percent="0" rank="0" text="" dxfId="199">
      <formula>$D$1&gt;O4</formula>
    </cfRule>
  </conditionalFormatting>
  <conditionalFormatting sqref="O4">
    <cfRule type="expression" priority="205" aboveAverage="0" equalAverage="0" bottom="0" percent="0" rank="0" text="" dxfId="200">
      <formula>$D$1&lt;O4</formula>
    </cfRule>
    <cfRule type="expression" priority="206" aboveAverage="0" equalAverage="0" bottom="0" percent="0" rank="0" text="" dxfId="201">
      <formula>$D$1&gt;O4</formula>
    </cfRule>
  </conditionalFormatting>
  <conditionalFormatting sqref="O4">
    <cfRule type="expression" priority="207" aboveAverage="0" equalAverage="0" bottom="0" percent="0" rank="0" text="" dxfId="202">
      <formula>$D$1&lt;O4</formula>
    </cfRule>
    <cfRule type="expression" priority="208" aboveAverage="0" equalAverage="0" bottom="0" percent="0" rank="0" text="" dxfId="203">
      <formula>$D$1&gt;O4</formula>
    </cfRule>
  </conditionalFormatting>
  <conditionalFormatting sqref="O4">
    <cfRule type="expression" priority="209" aboveAverage="0" equalAverage="0" bottom="0" percent="0" rank="0" text="" dxfId="204">
      <formula>$D$1&lt;O4</formula>
    </cfRule>
    <cfRule type="expression" priority="210" aboveAverage="0" equalAverage="0" bottom="0" percent="0" rank="0" text="" dxfId="205">
      <formula>$D$1&gt;O4</formula>
    </cfRule>
  </conditionalFormatting>
  <conditionalFormatting sqref="O4">
    <cfRule type="expression" priority="211" aboveAverage="0" equalAverage="0" bottom="0" percent="0" rank="0" text="" dxfId="206">
      <formula>$D$1&lt;O4</formula>
    </cfRule>
    <cfRule type="expression" priority="212" aboveAverage="0" equalAverage="0" bottom="0" percent="0" rank="0" text="" dxfId="207">
      <formula>$D$1&gt;O4</formula>
    </cfRule>
  </conditionalFormatting>
  <conditionalFormatting sqref="O4">
    <cfRule type="expression" priority="213" aboveAverage="0" equalAverage="0" bottom="0" percent="0" rank="0" text="" dxfId="208">
      <formula>$D$1&lt;O4</formula>
    </cfRule>
    <cfRule type="expression" priority="214" aboveAverage="0" equalAverage="0" bottom="0" percent="0" rank="0" text="" dxfId="209">
      <formula>$D$1&gt;O4</formula>
    </cfRule>
  </conditionalFormatting>
  <conditionalFormatting sqref="O4">
    <cfRule type="expression" priority="215" aboveAverage="0" equalAverage="0" bottom="0" percent="0" rank="0" text="" dxfId="210">
      <formula>$D$1&lt;O4</formula>
    </cfRule>
    <cfRule type="expression" priority="216" aboveAverage="0" equalAverage="0" bottom="0" percent="0" rank="0" text="" dxfId="211">
      <formula>$D$1&gt;O4</formula>
    </cfRule>
  </conditionalFormatting>
  <conditionalFormatting sqref="O4">
    <cfRule type="expression" priority="217" aboveAverage="0" equalAverage="0" bottom="0" percent="0" rank="0" text="" dxfId="212">
      <formula>$D$1&lt;O4</formula>
    </cfRule>
    <cfRule type="expression" priority="218" aboveAverage="0" equalAverage="0" bottom="0" percent="0" rank="0" text="" dxfId="213">
      <formula>$D$1&gt;O4</formula>
    </cfRule>
  </conditionalFormatting>
  <conditionalFormatting sqref="Q5">
    <cfRule type="cellIs" priority="219" operator="equal" aboveAverage="0" equalAverage="0" bottom="0" percent="0" rank="0" text="" dxfId="214">
      <formula>5</formula>
    </cfRule>
    <cfRule type="cellIs" priority="220" operator="equal" aboveAverage="0" equalAverage="0" bottom="0" percent="0" rank="0" text="" dxfId="215">
      <formula>4</formula>
    </cfRule>
    <cfRule type="cellIs" priority="221" operator="equal" aboveAverage="0" equalAverage="0" bottom="0" percent="0" rank="0" text="" dxfId="216">
      <formula>3</formula>
    </cfRule>
  </conditionalFormatting>
  <conditionalFormatting sqref="Q4">
    <cfRule type="expression" priority="222" aboveAverage="0" equalAverage="0" bottom="0" percent="0" rank="0" text="" dxfId="217">
      <formula>$D$1&lt;Q4</formula>
    </cfRule>
    <cfRule type="expression" priority="223" aboveAverage="0" equalAverage="0" bottom="0" percent="0" rank="0" text="" dxfId="218">
      <formula>$D$1&gt;Q4</formula>
    </cfRule>
  </conditionalFormatting>
  <conditionalFormatting sqref="Q4">
    <cfRule type="expression" priority="224" aboveAverage="0" equalAverage="0" bottom="0" percent="0" rank="0" text="" dxfId="219">
      <formula>$D$1&lt;Q4</formula>
    </cfRule>
    <cfRule type="expression" priority="225" aboveAverage="0" equalAverage="0" bottom="0" percent="0" rank="0" text="" dxfId="220">
      <formula>$D$1&gt;Q4</formula>
    </cfRule>
  </conditionalFormatting>
  <conditionalFormatting sqref="Q4">
    <cfRule type="expression" priority="226" aboveAverage="0" equalAverage="0" bottom="0" percent="0" rank="0" text="" dxfId="221">
      <formula>$D$1&lt;Q4</formula>
    </cfRule>
    <cfRule type="expression" priority="227" aboveAverage="0" equalAverage="0" bottom="0" percent="0" rank="0" text="" dxfId="222">
      <formula>$D$1&gt;Q4</formula>
    </cfRule>
  </conditionalFormatting>
  <conditionalFormatting sqref="Q5">
    <cfRule type="cellIs" priority="228" operator="equal" aboveAverage="0" equalAverage="0" bottom="0" percent="0" rank="0" text="" dxfId="223">
      <formula>5</formula>
    </cfRule>
    <cfRule type="cellIs" priority="229" operator="equal" aboveAverage="0" equalAverage="0" bottom="0" percent="0" rank="0" text="" dxfId="224">
      <formula>4</formula>
    </cfRule>
    <cfRule type="cellIs" priority="230" operator="equal" aboveAverage="0" equalAverage="0" bottom="0" percent="0" rank="0" text="" dxfId="225">
      <formula>3</formula>
    </cfRule>
  </conditionalFormatting>
  <conditionalFormatting sqref="Q4">
    <cfRule type="expression" priority="231" aboveAverage="0" equalAverage="0" bottom="0" percent="0" rank="0" text="" dxfId="226">
      <formula>$D$1&lt;Q4</formula>
    </cfRule>
    <cfRule type="expression" priority="232" aboveAverage="0" equalAverage="0" bottom="0" percent="0" rank="0" text="" dxfId="227">
      <formula>$D$1&gt;Q4</formula>
    </cfRule>
  </conditionalFormatting>
  <conditionalFormatting sqref="J5">
    <cfRule type="cellIs" priority="233" operator="equal" aboveAverage="0" equalAverage="0" bottom="0" percent="0" rank="0" text="" dxfId="228">
      <formula>5</formula>
    </cfRule>
    <cfRule type="cellIs" priority="234" operator="equal" aboveAverage="0" equalAverage="0" bottom="0" percent="0" rank="0" text="" dxfId="229">
      <formula>4</formula>
    </cfRule>
    <cfRule type="cellIs" priority="235" operator="equal" aboveAverage="0" equalAverage="0" bottom="0" percent="0" rank="0" text="" dxfId="230">
      <formula>3</formula>
    </cfRule>
  </conditionalFormatting>
  <conditionalFormatting sqref="J3:J4">
    <cfRule type="expression" priority="236" aboveAverage="0" equalAverage="0" bottom="0" percent="0" rank="0" text="" dxfId="231">
      <formula>$D$1&lt;J3</formula>
    </cfRule>
    <cfRule type="expression" priority="237" aboveAverage="0" equalAverage="0" bottom="0" percent="0" rank="0" text="" dxfId="232">
      <formula>$D$1&gt;J3</formula>
    </cfRule>
  </conditionalFormatting>
  <conditionalFormatting sqref="J5">
    <cfRule type="cellIs" priority="238" operator="equal" aboveAverage="0" equalAverage="0" bottom="0" percent="0" rank="0" text="" dxfId="233">
      <formula>5</formula>
    </cfRule>
    <cfRule type="cellIs" priority="239" operator="equal" aboveAverage="0" equalAverage="0" bottom="0" percent="0" rank="0" text="" dxfId="234">
      <formula>4</formula>
    </cfRule>
    <cfRule type="cellIs" priority="240" operator="equal" aboveAverage="0" equalAverage="0" bottom="0" percent="0" rank="0" text="" dxfId="235">
      <formula>3</formula>
    </cfRule>
  </conditionalFormatting>
  <conditionalFormatting sqref="J3:J4">
    <cfRule type="expression" priority="241" aboveAverage="0" equalAverage="0" bottom="0" percent="0" rank="0" text="" dxfId="236">
      <formula>$D$1&lt;J3</formula>
    </cfRule>
    <cfRule type="expression" priority="242" aboveAverage="0" equalAverage="0" bottom="0" percent="0" rank="0" text="" dxfId="237">
      <formula>$D$1&gt;J3</formula>
    </cfRule>
  </conditionalFormatting>
  <conditionalFormatting sqref="J3:J4">
    <cfRule type="expression" priority="243" aboveAverage="0" equalAverage="0" bottom="0" percent="0" rank="0" text="" dxfId="238">
      <formula>$D$1&lt;J3</formula>
    </cfRule>
    <cfRule type="expression" priority="244" aboveAverage="0" equalAverage="0" bottom="0" percent="0" rank="0" text="" dxfId="239">
      <formula>$D$1&gt;J3</formula>
    </cfRule>
  </conditionalFormatting>
  <conditionalFormatting sqref="K5">
    <cfRule type="cellIs" priority="245" operator="equal" aboveAverage="0" equalAverage="0" bottom="0" percent="0" rank="0" text="" dxfId="240">
      <formula>5</formula>
    </cfRule>
    <cfRule type="cellIs" priority="246" operator="equal" aboveAverage="0" equalAverage="0" bottom="0" percent="0" rank="0" text="" dxfId="241">
      <formula>4</formula>
    </cfRule>
    <cfRule type="cellIs" priority="247" operator="equal" aboveAverage="0" equalAverage="0" bottom="0" percent="0" rank="0" text="" dxfId="242">
      <formula>3</formula>
    </cfRule>
  </conditionalFormatting>
  <conditionalFormatting sqref="K3:K4">
    <cfRule type="expression" priority="248" aboveAverage="0" equalAverage="0" bottom="0" percent="0" rank="0" text="" dxfId="243">
      <formula>$D$1&lt;K3</formula>
    </cfRule>
    <cfRule type="expression" priority="249" aboveAverage="0" equalAverage="0" bottom="0" percent="0" rank="0" text="" dxfId="244">
      <formula>$D$1&gt;K3</formula>
    </cfRule>
  </conditionalFormatting>
  <conditionalFormatting sqref="K5">
    <cfRule type="cellIs" priority="250" operator="equal" aboveAverage="0" equalAverage="0" bottom="0" percent="0" rank="0" text="" dxfId="245">
      <formula>5</formula>
    </cfRule>
    <cfRule type="cellIs" priority="251" operator="equal" aboveAverage="0" equalAverage="0" bottom="0" percent="0" rank="0" text="" dxfId="246">
      <formula>4</formula>
    </cfRule>
    <cfRule type="cellIs" priority="252" operator="equal" aboveAverage="0" equalAverage="0" bottom="0" percent="0" rank="0" text="" dxfId="247">
      <formula>3</formula>
    </cfRule>
  </conditionalFormatting>
  <conditionalFormatting sqref="K4">
    <cfRule type="expression" priority="253" aboveAverage="0" equalAverage="0" bottom="0" percent="0" rank="0" text="" dxfId="248">
      <formula>$D$1&lt;K4</formula>
    </cfRule>
    <cfRule type="expression" priority="254" aboveAverage="0" equalAverage="0" bottom="0" percent="0" rank="0" text="" dxfId="249">
      <formula>$D$1&gt;K4</formula>
    </cfRule>
  </conditionalFormatting>
  <conditionalFormatting sqref="K5">
    <cfRule type="cellIs" priority="255" operator="equal" aboveAverage="0" equalAverage="0" bottom="0" percent="0" rank="0" text="" dxfId="250">
      <formula>5</formula>
    </cfRule>
    <cfRule type="cellIs" priority="256" operator="equal" aboveAverage="0" equalAverage="0" bottom="0" percent="0" rank="0" text="" dxfId="250">
      <formula>4</formula>
    </cfRule>
    <cfRule type="cellIs" priority="257" operator="equal" aboveAverage="0" equalAverage="0" bottom="0" percent="0" rank="0" text="" dxfId="250">
      <formula>3</formula>
    </cfRule>
  </conditionalFormatting>
  <conditionalFormatting sqref="K4">
    <cfRule type="expression" priority="258" aboveAverage="0" equalAverage="0" bottom="0" percent="0" rank="0" text="" dxfId="250">
      <formula>$D$1&lt;K4</formula>
    </cfRule>
    <cfRule type="expression" priority="259" aboveAverage="0" equalAverage="0" bottom="0" percent="0" rank="0" text="" dxfId="251">
      <formula>$D$1&gt;K4</formula>
    </cfRule>
  </conditionalFormatting>
  <conditionalFormatting sqref="K5">
    <cfRule type="cellIs" priority="260" operator="equal" aboveAverage="0" equalAverage="0" bottom="0" percent="0" rank="0" text="" dxfId="252">
      <formula>5</formula>
    </cfRule>
    <cfRule type="cellIs" priority="261" operator="equal" aboveAverage="0" equalAverage="0" bottom="0" percent="0" rank="0" text="" dxfId="253">
      <formula>4</formula>
    </cfRule>
    <cfRule type="cellIs" priority="262" operator="equal" aboveAverage="0" equalAverage="0" bottom="0" percent="0" rank="0" text="" dxfId="254">
      <formula>3</formula>
    </cfRule>
  </conditionalFormatting>
  <conditionalFormatting sqref="K4">
    <cfRule type="expression" priority="263" aboveAverage="0" equalAverage="0" bottom="0" percent="0" rank="0" text="" dxfId="255">
      <formula>$D$1&lt;K4</formula>
    </cfRule>
    <cfRule type="expression" priority="264" aboveAverage="0" equalAverage="0" bottom="0" percent="0" rank="0" text="" dxfId="256">
      <formula>$D$1&gt;K4</formula>
    </cfRule>
  </conditionalFormatting>
  <conditionalFormatting sqref="K5">
    <cfRule type="cellIs" priority="265" operator="equal" aboveAverage="0" equalAverage="0" bottom="0" percent="0" rank="0" text="" dxfId="257">
      <formula>5</formula>
    </cfRule>
    <cfRule type="cellIs" priority="266" operator="equal" aboveAverage="0" equalAverage="0" bottom="0" percent="0" rank="0" text="" dxfId="258">
      <formula>4</formula>
    </cfRule>
    <cfRule type="cellIs" priority="267" operator="equal" aboveAverage="0" equalAverage="0" bottom="0" percent="0" rank="0" text="" dxfId="259">
      <formula>3</formula>
    </cfRule>
  </conditionalFormatting>
  <conditionalFormatting sqref="K5">
    <cfRule type="cellIs" priority="268" operator="equal" aboveAverage="0" equalAverage="0" bottom="0" percent="0" rank="0" text="" dxfId="260">
      <formula>5</formula>
    </cfRule>
    <cfRule type="cellIs" priority="269" operator="equal" aboveAverage="0" equalAverage="0" bottom="0" percent="0" rank="0" text="" dxfId="261">
      <formula>4</formula>
    </cfRule>
    <cfRule type="cellIs" priority="270" operator="equal" aboveAverage="0" equalAverage="0" bottom="0" percent="0" rank="0" text="" dxfId="262">
      <formula>3</formula>
    </cfRule>
  </conditionalFormatting>
  <conditionalFormatting sqref="K4">
    <cfRule type="expression" priority="271" aboveAverage="0" equalAverage="0" bottom="0" percent="0" rank="0" text="" dxfId="263">
      <formula>$D$1&lt;K4</formula>
    </cfRule>
    <cfRule type="expression" priority="272" aboveAverage="0" equalAverage="0" bottom="0" percent="0" rank="0" text="" dxfId="264">
      <formula>$D$1&gt;K4</formula>
    </cfRule>
  </conditionalFormatting>
  <conditionalFormatting sqref="K5">
    <cfRule type="cellIs" priority="273" operator="equal" aboveAverage="0" equalAverage="0" bottom="0" percent="0" rank="0" text="" dxfId="265">
      <formula>5</formula>
    </cfRule>
    <cfRule type="cellIs" priority="274" operator="equal" aboveAverage="0" equalAverage="0" bottom="0" percent="0" rank="0" text="" dxfId="266">
      <formula>4</formula>
    </cfRule>
    <cfRule type="cellIs" priority="275" operator="equal" aboveAverage="0" equalAverage="0" bottom="0" percent="0" rank="0" text="" dxfId="267">
      <formula>3</formula>
    </cfRule>
  </conditionalFormatting>
  <conditionalFormatting sqref="K4">
    <cfRule type="expression" priority="276" aboveAverage="0" equalAverage="0" bottom="0" percent="0" rank="0" text="" dxfId="268">
      <formula>$D$1&lt;K4</formula>
    </cfRule>
    <cfRule type="expression" priority="277" aboveAverage="0" equalAverage="0" bottom="0" percent="0" rank="0" text="" dxfId="269">
      <formula>$D$1&gt;K4</formula>
    </cfRule>
  </conditionalFormatting>
  <conditionalFormatting sqref="L3">
    <cfRule type="expression" priority="278" aboveAverage="0" equalAverage="0" bottom="0" percent="0" rank="0" text="" dxfId="270">
      <formula>$D$1&lt;L3</formula>
    </cfRule>
    <cfRule type="expression" priority="279" aboveAverage="0" equalAverage="0" bottom="0" percent="0" rank="0" text="" dxfId="271">
      <formula>$D$1&gt;L3</formula>
    </cfRule>
  </conditionalFormatting>
  <conditionalFormatting sqref="P4">
    <cfRule type="expression" priority="280" aboveAverage="0" equalAverage="0" bottom="0" percent="0" rank="0" text="" dxfId="272">
      <formula>$D$1&lt;P4</formula>
    </cfRule>
    <cfRule type="expression" priority="281" aboveAverage="0" equalAverage="0" bottom="0" percent="0" rank="0" text="" dxfId="273">
      <formula>$D$1&gt;P4</formula>
    </cfRule>
  </conditionalFormatting>
  <conditionalFormatting sqref="L3">
    <cfRule type="expression" priority="282" aboveAverage="0" equalAverage="0" bottom="0" percent="0" rank="0" text="" dxfId="274">
      <formula>$D$1&lt;L3</formula>
    </cfRule>
    <cfRule type="expression" priority="283" aboveAverage="0" equalAverage="0" bottom="0" percent="0" rank="0" text="" dxfId="275">
      <formula>$D$1&gt;L3</formula>
    </cfRule>
  </conditionalFormatting>
  <conditionalFormatting sqref="P4">
    <cfRule type="expression" priority="284" aboveAverage="0" equalAverage="0" bottom="0" percent="0" rank="0" text="" dxfId="276">
      <formula>$D$1&lt;P4</formula>
    </cfRule>
    <cfRule type="expression" priority="285" aboveAverage="0" equalAverage="0" bottom="0" percent="0" rank="0" text="" dxfId="277">
      <formula>$D$1&gt;P4</formula>
    </cfRule>
  </conditionalFormatting>
  <conditionalFormatting sqref="M5">
    <cfRule type="cellIs" priority="286" operator="equal" aboveAverage="0" equalAverage="0" bottom="0" percent="0" rank="0" text="" dxfId="278">
      <formula>5</formula>
    </cfRule>
    <cfRule type="cellIs" priority="287" operator="equal" aboveAverage="0" equalAverage="0" bottom="0" percent="0" rank="0" text="" dxfId="279">
      <formula>4</formula>
    </cfRule>
    <cfRule type="cellIs" priority="288" operator="equal" aboveAverage="0" equalAverage="0" bottom="0" percent="0" rank="0" text="" dxfId="280">
      <formula>3</formula>
    </cfRule>
  </conditionalFormatting>
  <conditionalFormatting sqref="M3:M4">
    <cfRule type="expression" priority="289" aboveAverage="0" equalAverage="0" bottom="0" percent="0" rank="0" text="" dxfId="281">
      <formula>$D$1&lt;M3</formula>
    </cfRule>
    <cfRule type="expression" priority="290" aboveAverage="0" equalAverage="0" bottom="0" percent="0" rank="0" text="" dxfId="282">
      <formula>$D$1&gt;M3</formula>
    </cfRule>
  </conditionalFormatting>
  <conditionalFormatting sqref="M5">
    <cfRule type="cellIs" priority="291" operator="equal" aboveAverage="0" equalAverage="0" bottom="0" percent="0" rank="0" text="" dxfId="283">
      <formula>5</formula>
    </cfRule>
    <cfRule type="cellIs" priority="292" operator="equal" aboveAverage="0" equalAverage="0" bottom="0" percent="0" rank="0" text="" dxfId="284">
      <formula>4</formula>
    </cfRule>
    <cfRule type="cellIs" priority="293" operator="equal" aboveAverage="0" equalAverage="0" bottom="0" percent="0" rank="0" text="" dxfId="285">
      <formula>3</formula>
    </cfRule>
  </conditionalFormatting>
  <conditionalFormatting sqref="M3:M4">
    <cfRule type="expression" priority="294" aboveAverage="0" equalAverage="0" bottom="0" percent="0" rank="0" text="" dxfId="286">
      <formula>$D$1&lt;M3</formula>
    </cfRule>
    <cfRule type="expression" priority="295" aboveAverage="0" equalAverage="0" bottom="0" percent="0" rank="0" text="" dxfId="287">
      <formula>$D$1&gt;M3</formula>
    </cfRule>
  </conditionalFormatting>
  <conditionalFormatting sqref="M4">
    <cfRule type="expression" priority="296" aboveAverage="0" equalAverage="0" bottom="0" percent="0" rank="0" text="" dxfId="288">
      <formula>$D$1&lt;M4</formula>
    </cfRule>
    <cfRule type="expression" priority="297" aboveAverage="0" equalAverage="0" bottom="0" percent="0" rank="0" text="" dxfId="289">
      <formula>$D$1&gt;M4</formula>
    </cfRule>
  </conditionalFormatting>
  <conditionalFormatting sqref="K5">
    <cfRule type="cellIs" priority="298" operator="equal" aboveAverage="0" equalAverage="0" bottom="0" percent="0" rank="0" text="" dxfId="290">
      <formula>5</formula>
    </cfRule>
    <cfRule type="cellIs" priority="299" operator="equal" aboveAverage="0" equalAverage="0" bottom="0" percent="0" rank="0" text="" dxfId="291">
      <formula>4</formula>
    </cfRule>
    <cfRule type="cellIs" priority="300" operator="equal" aboveAverage="0" equalAverage="0" bottom="0" percent="0" rank="0" text="" dxfId="292">
      <formula>3</formula>
    </cfRule>
  </conditionalFormatting>
  <conditionalFormatting sqref="L3">
    <cfRule type="expression" priority="301" aboveAverage="0" equalAverage="0" bottom="0" percent="0" rank="0" text="" dxfId="293">
      <formula>$D$1&lt;L3</formula>
    </cfRule>
    <cfRule type="expression" priority="302" aboveAverage="0" equalAverage="0" bottom="0" percent="0" rank="0" text="" dxfId="294">
      <formula>$D$1&gt;L3</formula>
    </cfRule>
  </conditionalFormatting>
  <conditionalFormatting sqref="H4">
    <cfRule type="expression" priority="303" aboveAverage="0" equalAverage="0" bottom="0" percent="0" rank="0" text="" dxfId="295">
      <formula>$D$1&lt;H4</formula>
    </cfRule>
    <cfRule type="expression" priority="304" aboveAverage="0" equalAverage="0" bottom="0" percent="0" rank="0" text="" dxfId="296">
      <formula>$D$1&gt;H4</formula>
    </cfRule>
  </conditionalFormatting>
  <conditionalFormatting sqref="M3:M4">
    <cfRule type="expression" priority="305" aboveAverage="0" equalAverage="0" bottom="0" percent="0" rank="0" text="" dxfId="297">
      <formula>$D$1&lt;M3</formula>
    </cfRule>
    <cfRule type="expression" priority="306" aboveAverage="0" equalAverage="0" bottom="0" percent="0" rank="0" text="" dxfId="298">
      <formula>$D$1&gt;M3</formula>
    </cfRule>
  </conditionalFormatting>
  <conditionalFormatting sqref="M4">
    <cfRule type="expression" priority="307" aboveAverage="0" equalAverage="0" bottom="0" percent="0" rank="0" text="" dxfId="299">
      <formula>$D$1&lt;M4</formula>
    </cfRule>
    <cfRule type="expression" priority="308" aboveAverage="0" equalAverage="0" bottom="0" percent="0" rank="0" text="" dxfId="300">
      <formula>$D$1&gt;M4</formula>
    </cfRule>
  </conditionalFormatting>
  <conditionalFormatting sqref="O5">
    <cfRule type="cellIs" priority="309" operator="equal" aboveAverage="0" equalAverage="0" bottom="0" percent="0" rank="0" text="" dxfId="301">
      <formula>5</formula>
    </cfRule>
    <cfRule type="cellIs" priority="310" operator="equal" aboveAverage="0" equalAverage="0" bottom="0" percent="0" rank="0" text="" dxfId="302">
      <formula>4</formula>
    </cfRule>
    <cfRule type="cellIs" priority="311" operator="equal" aboveAverage="0" equalAverage="0" bottom="0" percent="0" rank="0" text="" dxfId="303">
      <formula>3</formula>
    </cfRule>
  </conditionalFormatting>
  <conditionalFormatting sqref="O3:O4">
    <cfRule type="expression" priority="312" aboveAverage="0" equalAverage="0" bottom="0" percent="0" rank="0" text="" dxfId="304">
      <formula>$D$1&lt;O3</formula>
    </cfRule>
    <cfRule type="expression" priority="313" aboveAverage="0" equalAverage="0" bottom="0" percent="0" rank="0" text="" dxfId="305">
      <formula>$D$1&gt;O3</formula>
    </cfRule>
  </conditionalFormatting>
  <conditionalFormatting sqref="O5">
    <cfRule type="cellIs" priority="314" operator="equal" aboveAverage="0" equalAverage="0" bottom="0" percent="0" rank="0" text="" dxfId="306">
      <formula>5</formula>
    </cfRule>
    <cfRule type="cellIs" priority="315" operator="equal" aboveAverage="0" equalAverage="0" bottom="0" percent="0" rank="0" text="" dxfId="307">
      <formula>4</formula>
    </cfRule>
    <cfRule type="cellIs" priority="316" operator="equal" aboveAverage="0" equalAverage="0" bottom="0" percent="0" rank="0" text="" dxfId="308">
      <formula>3</formula>
    </cfRule>
  </conditionalFormatting>
  <conditionalFormatting sqref="O3:O4">
    <cfRule type="expression" priority="317" aboveAverage="0" equalAverage="0" bottom="0" percent="0" rank="0" text="" dxfId="309">
      <formula>$D$1&lt;O3</formula>
    </cfRule>
    <cfRule type="expression" priority="318" aboveAverage="0" equalAverage="0" bottom="0" percent="0" rank="0" text="" dxfId="310">
      <formula>$D$1&gt;O3</formula>
    </cfRule>
  </conditionalFormatting>
  <conditionalFormatting sqref="O4">
    <cfRule type="expression" priority="319" aboveAverage="0" equalAverage="0" bottom="0" percent="0" rank="0" text="" dxfId="311">
      <formula>$D$1&lt;O4</formula>
    </cfRule>
    <cfRule type="expression" priority="320" aboveAverage="0" equalAverage="0" bottom="0" percent="0" rank="0" text="" dxfId="312">
      <formula>$D$1&gt;O4</formula>
    </cfRule>
  </conditionalFormatting>
  <conditionalFormatting sqref="P5">
    <cfRule type="cellIs" priority="321" operator="equal" aboveAverage="0" equalAverage="0" bottom="0" percent="0" rank="0" text="" dxfId="313">
      <formula>5</formula>
    </cfRule>
    <cfRule type="cellIs" priority="322" operator="equal" aboveAverage="0" equalAverage="0" bottom="0" percent="0" rank="0" text="" dxfId="314">
      <formula>4</formula>
    </cfRule>
    <cfRule type="cellIs" priority="323" operator="equal" aboveAverage="0" equalAverage="0" bottom="0" percent="0" rank="0" text="" dxfId="315">
      <formula>3</formula>
    </cfRule>
  </conditionalFormatting>
  <conditionalFormatting sqref="P3:P4">
    <cfRule type="expression" priority="324" aboveAverage="0" equalAverage="0" bottom="0" percent="0" rank="0" text="" dxfId="316">
      <formula>$D$1&lt;P3</formula>
    </cfRule>
    <cfRule type="expression" priority="325" aboveAverage="0" equalAverage="0" bottom="0" percent="0" rank="0" text="" dxfId="317">
      <formula>$D$1&gt;P3</formula>
    </cfRule>
  </conditionalFormatting>
  <conditionalFormatting sqref="P5">
    <cfRule type="cellIs" priority="326" operator="equal" aboveAverage="0" equalAverage="0" bottom="0" percent="0" rank="0" text="" dxfId="318">
      <formula>5</formula>
    </cfRule>
    <cfRule type="cellIs" priority="327" operator="equal" aboveAverage="0" equalAverage="0" bottom="0" percent="0" rank="0" text="" dxfId="319">
      <formula>4</formula>
    </cfRule>
    <cfRule type="cellIs" priority="328" operator="equal" aboveAverage="0" equalAverage="0" bottom="0" percent="0" rank="0" text="" dxfId="320">
      <formula>3</formula>
    </cfRule>
  </conditionalFormatting>
  <conditionalFormatting sqref="P3:P4">
    <cfRule type="expression" priority="329" aboveAverage="0" equalAverage="0" bottom="0" percent="0" rank="0" text="" dxfId="321">
      <formula>$D$1&lt;P3</formula>
    </cfRule>
    <cfRule type="expression" priority="330" aboveAverage="0" equalAverage="0" bottom="0" percent="0" rank="0" text="" dxfId="322">
      <formula>$D$1&gt;P3</formula>
    </cfRule>
  </conditionalFormatting>
  <conditionalFormatting sqref="P4">
    <cfRule type="expression" priority="331" aboveAverage="0" equalAverage="0" bottom="0" percent="0" rank="0" text="" dxfId="323">
      <formula>$D$1&lt;P4</formula>
    </cfRule>
    <cfRule type="expression" priority="332" aboveAverage="0" equalAverage="0" bottom="0" percent="0" rank="0" text="" dxfId="324">
      <formula>$D$1&gt;P4</formula>
    </cfRule>
  </conditionalFormatting>
  <conditionalFormatting sqref="O4">
    <cfRule type="expression" priority="333" aboveAverage="0" equalAverage="0" bottom="0" percent="0" rank="0" text="" dxfId="325">
      <formula>$D$1&lt;O4</formula>
    </cfRule>
    <cfRule type="expression" priority="334" aboveAverage="0" equalAverage="0" bottom="0" percent="0" rank="0" text="" dxfId="326">
      <formula>$D$1&gt;O4</formula>
    </cfRule>
  </conditionalFormatting>
  <conditionalFormatting sqref="O4">
    <cfRule type="expression" priority="335" aboveAverage="0" equalAverage="0" bottom="0" percent="0" rank="0" text="" dxfId="327">
      <formula>$D$1&lt;O4</formula>
    </cfRule>
    <cfRule type="expression" priority="336" aboveAverage="0" equalAverage="0" bottom="0" percent="0" rank="0" text="" dxfId="328">
      <formula>$D$1&gt;O4</formula>
    </cfRule>
  </conditionalFormatting>
  <conditionalFormatting sqref="O4">
    <cfRule type="expression" priority="337" aboveAverage="0" equalAverage="0" bottom="0" percent="0" rank="0" text="" dxfId="329">
      <formula>$D$1&lt;O4</formula>
    </cfRule>
    <cfRule type="expression" priority="338" aboveAverage="0" equalAverage="0" bottom="0" percent="0" rank="0" text="" dxfId="330">
      <formula>$D$1&gt;O4</formula>
    </cfRule>
  </conditionalFormatting>
  <conditionalFormatting sqref="P3:P4">
    <cfRule type="expression" priority="339" aboveAverage="0" equalAverage="0" bottom="0" percent="0" rank="0" text="" dxfId="331">
      <formula>$D$1&lt;P3</formula>
    </cfRule>
    <cfRule type="expression" priority="340" aboveAverage="0" equalAverage="0" bottom="0" percent="0" rank="0" text="" dxfId="332">
      <formula>$D$1&gt;P3</formula>
    </cfRule>
  </conditionalFormatting>
  <conditionalFormatting sqref="O4">
    <cfRule type="expression" priority="341" aboveAverage="0" equalAverage="0" bottom="0" percent="0" rank="0" text="" dxfId="333">
      <formula>$D$1&lt;O4</formula>
    </cfRule>
    <cfRule type="expression" priority="342" aboveAverage="0" equalAverage="0" bottom="0" percent="0" rank="0" text="" dxfId="334">
      <formula>$D$1&gt;O4</formula>
    </cfRule>
  </conditionalFormatting>
  <conditionalFormatting sqref="O4">
    <cfRule type="expression" priority="343" aboveAverage="0" equalAverage="0" bottom="0" percent="0" rank="0" text="" dxfId="335">
      <formula>$D$1&lt;O4</formula>
    </cfRule>
    <cfRule type="expression" priority="344" aboveAverage="0" equalAverage="0" bottom="0" percent="0" rank="0" text="" dxfId="336">
      <formula>$D$1&gt;O4</formula>
    </cfRule>
  </conditionalFormatting>
  <conditionalFormatting sqref="O4">
    <cfRule type="expression" priority="345" aboveAverage="0" equalAverage="0" bottom="0" percent="0" rank="0" text="" dxfId="337">
      <formula>$D$1&lt;O4</formula>
    </cfRule>
    <cfRule type="expression" priority="346" aboveAverage="0" equalAverage="0" bottom="0" percent="0" rank="0" text="" dxfId="338">
      <formula>$D$1&gt;O4</formula>
    </cfRule>
  </conditionalFormatting>
  <conditionalFormatting sqref="P5">
    <cfRule type="cellIs" priority="347" operator="equal" aboveAverage="0" equalAverage="0" bottom="0" percent="0" rank="0" text="" dxfId="339">
      <formula>5</formula>
    </cfRule>
    <cfRule type="cellIs" priority="348" operator="equal" aboveAverage="0" equalAverage="0" bottom="0" percent="0" rank="0" text="" dxfId="340">
      <formula>4</formula>
    </cfRule>
    <cfRule type="cellIs" priority="349" operator="equal" aboveAverage="0" equalAverage="0" bottom="0" percent="0" rank="0" text="" dxfId="341">
      <formula>3</formula>
    </cfRule>
  </conditionalFormatting>
  <conditionalFormatting sqref="P3:P4">
    <cfRule type="expression" priority="350" aboveAverage="0" equalAverage="0" bottom="0" percent="0" rank="0" text="" dxfId="342">
      <formula>$D$1&lt;P3</formula>
    </cfRule>
    <cfRule type="expression" priority="351" aboveAverage="0" equalAverage="0" bottom="0" percent="0" rank="0" text="" dxfId="343">
      <formula>$D$1&gt;P3</formula>
    </cfRule>
  </conditionalFormatting>
  <conditionalFormatting sqref="P5">
    <cfRule type="cellIs" priority="352" operator="equal" aboveAverage="0" equalAverage="0" bottom="0" percent="0" rank="0" text="" dxfId="344">
      <formula>5</formula>
    </cfRule>
    <cfRule type="cellIs" priority="353" operator="equal" aboveAverage="0" equalAverage="0" bottom="0" percent="0" rank="0" text="" dxfId="345">
      <formula>4</formula>
    </cfRule>
    <cfRule type="cellIs" priority="354" operator="equal" aboveAverage="0" equalAverage="0" bottom="0" percent="0" rank="0" text="" dxfId="346">
      <formula>3</formula>
    </cfRule>
  </conditionalFormatting>
  <conditionalFormatting sqref="O5">
    <cfRule type="cellIs" priority="355" operator="equal" aboveAverage="0" equalAverage="0" bottom="0" percent="0" rank="0" text="" dxfId="347">
      <formula>5</formula>
    </cfRule>
    <cfRule type="cellIs" priority="356" operator="equal" aboveAverage="0" equalAverage="0" bottom="0" percent="0" rank="0" text="" dxfId="347">
      <formula>4</formula>
    </cfRule>
    <cfRule type="cellIs" priority="357" operator="equal" aboveAverage="0" equalAverage="0" bottom="0" percent="0" rank="0" text="" dxfId="347">
      <formula>3</formula>
    </cfRule>
  </conditionalFormatting>
  <conditionalFormatting sqref="O4">
    <cfRule type="expression" priority="358" aboveAverage="0" equalAverage="0" bottom="0" percent="0" rank="0" text="" dxfId="347">
      <formula>$D$1&lt;O4</formula>
    </cfRule>
    <cfRule type="expression" priority="359" aboveAverage="0" equalAverage="0" bottom="0" percent="0" rank="0" text="" dxfId="348">
      <formula>$D$1&gt;O4</formula>
    </cfRule>
  </conditionalFormatting>
  <conditionalFormatting sqref="O5">
    <cfRule type="cellIs" priority="360" operator="equal" aboveAverage="0" equalAverage="0" bottom="0" percent="0" rank="0" text="" dxfId="349">
      <formula>5</formula>
    </cfRule>
    <cfRule type="cellIs" priority="361" operator="equal" aboveAverage="0" equalAverage="0" bottom="0" percent="0" rank="0" text="" dxfId="350">
      <formula>4</formula>
    </cfRule>
    <cfRule type="cellIs" priority="362" operator="equal" aboveAverage="0" equalAverage="0" bottom="0" percent="0" rank="0" text="" dxfId="351">
      <formula>3</formula>
    </cfRule>
  </conditionalFormatting>
  <conditionalFormatting sqref="O4">
    <cfRule type="expression" priority="363" aboveAverage="0" equalAverage="0" bottom="0" percent="0" rank="0" text="" dxfId="352">
      <formula>$D$1&lt;O4</formula>
    </cfRule>
    <cfRule type="expression" priority="364" aboveAverage="0" equalAverage="0" bottom="0" percent="0" rank="0" text="" dxfId="353">
      <formula>$D$1&gt;O4</formula>
    </cfRule>
  </conditionalFormatting>
  <conditionalFormatting sqref="O4">
    <cfRule type="expression" priority="365" aboveAverage="0" equalAverage="0" bottom="0" percent="0" rank="0" text="" dxfId="354">
      <formula>$D$1&lt;O4</formula>
    </cfRule>
    <cfRule type="expression" priority="366" aboveAverage="0" equalAverage="0" bottom="0" percent="0" rank="0" text="" dxfId="355">
      <formula>$D$1&gt;O4</formula>
    </cfRule>
  </conditionalFormatting>
  <conditionalFormatting sqref="P5">
    <cfRule type="cellIs" priority="367" operator="equal" aboveAverage="0" equalAverage="0" bottom="0" percent="0" rank="0" text="" dxfId="356">
      <formula>5</formula>
    </cfRule>
    <cfRule type="cellIs" priority="368" operator="equal" aboveAverage="0" equalAverage="0" bottom="0" percent="0" rank="0" text="" dxfId="357">
      <formula>4</formula>
    </cfRule>
    <cfRule type="cellIs" priority="369" operator="equal" aboveAverage="0" equalAverage="0" bottom="0" percent="0" rank="0" text="" dxfId="358">
      <formula>3</formula>
    </cfRule>
  </conditionalFormatting>
  <conditionalFormatting sqref="P4">
    <cfRule type="expression" priority="370" aboveAverage="0" equalAverage="0" bottom="0" percent="0" rank="0" text="" dxfId="359">
      <formula>$D$1&lt;P4</formula>
    </cfRule>
    <cfRule type="expression" priority="371" aboveAverage="0" equalAverage="0" bottom="0" percent="0" rank="0" text="" dxfId="360">
      <formula>$D$1&gt;P4</formula>
    </cfRule>
  </conditionalFormatting>
  <conditionalFormatting sqref="P5">
    <cfRule type="cellIs" priority="372" operator="equal" aboveAverage="0" equalAverage="0" bottom="0" percent="0" rank="0" text="" dxfId="361">
      <formula>5</formula>
    </cfRule>
    <cfRule type="cellIs" priority="373" operator="equal" aboveAverage="0" equalAverage="0" bottom="0" percent="0" rank="0" text="" dxfId="362">
      <formula>4</formula>
    </cfRule>
    <cfRule type="cellIs" priority="374" operator="equal" aboveAverage="0" equalAverage="0" bottom="0" percent="0" rank="0" text="" dxfId="363">
      <formula>3</formula>
    </cfRule>
  </conditionalFormatting>
  <conditionalFormatting sqref="P5">
    <cfRule type="cellIs" priority="375" operator="equal" aboveAverage="0" equalAverage="0" bottom="0" percent="0" rank="0" text="" dxfId="364">
      <formula>5</formula>
    </cfRule>
    <cfRule type="cellIs" priority="376" operator="equal" aboveAverage="0" equalAverage="0" bottom="0" percent="0" rank="0" text="" dxfId="365">
      <formula>4</formula>
    </cfRule>
    <cfRule type="cellIs" priority="377" operator="equal" aboveAverage="0" equalAverage="0" bottom="0" percent="0" rank="0" text="" dxfId="366">
      <formula>3</formula>
    </cfRule>
  </conditionalFormatting>
  <conditionalFormatting sqref="P4">
    <cfRule type="expression" priority="378" aboveAverage="0" equalAverage="0" bottom="0" percent="0" rank="0" text="" dxfId="367">
      <formula>$D$1&lt;P4</formula>
    </cfRule>
    <cfRule type="expression" priority="379" aboveAverage="0" equalAverage="0" bottom="0" percent="0" rank="0" text="" dxfId="368">
      <formula>$D$1&gt;P4</formula>
    </cfRule>
  </conditionalFormatting>
  <conditionalFormatting sqref="P5">
    <cfRule type="cellIs" priority="380" operator="equal" aboveAverage="0" equalAverage="0" bottom="0" percent="0" rank="0" text="" dxfId="369">
      <formula>5</formula>
    </cfRule>
    <cfRule type="cellIs" priority="381" operator="equal" aboveAverage="0" equalAverage="0" bottom="0" percent="0" rank="0" text="" dxfId="370">
      <formula>4</formula>
    </cfRule>
    <cfRule type="cellIs" priority="382" operator="equal" aboveAverage="0" equalAverage="0" bottom="0" percent="0" rank="0" text="" dxfId="371">
      <formula>3</formula>
    </cfRule>
  </conditionalFormatting>
  <conditionalFormatting sqref="P4">
    <cfRule type="expression" priority="383" aboveAverage="0" equalAverage="0" bottom="0" percent="0" rank="0" text="" dxfId="372">
      <formula>$D$1&lt;P4</formula>
    </cfRule>
    <cfRule type="expression" priority="384" aboveAverage="0" equalAverage="0" bottom="0" percent="0" rank="0" text="" dxfId="373">
      <formula>$D$1&gt;P4</formula>
    </cfRule>
  </conditionalFormatting>
  <conditionalFormatting sqref="P5">
    <cfRule type="cellIs" priority="385" operator="equal" aboveAverage="0" equalAverage="0" bottom="0" percent="0" rank="0" text="" dxfId="374">
      <formula>5</formula>
    </cfRule>
    <cfRule type="cellIs" priority="386" operator="equal" aboveAverage="0" equalAverage="0" bottom="0" percent="0" rank="0" text="" dxfId="375">
      <formula>4</formula>
    </cfRule>
    <cfRule type="cellIs" priority="387" operator="equal" aboveAverage="0" equalAverage="0" bottom="0" percent="0" rank="0" text="" dxfId="376">
      <formula>3</formula>
    </cfRule>
  </conditionalFormatting>
  <conditionalFormatting sqref="P4">
    <cfRule type="expression" priority="388" aboveAverage="0" equalAverage="0" bottom="0" percent="0" rank="0" text="" dxfId="377">
      <formula>$D$1&lt;P4</formula>
    </cfRule>
    <cfRule type="expression" priority="389" aboveAverage="0" equalAverage="0" bottom="0" percent="0" rank="0" text="" dxfId="378">
      <formula>$D$1&gt;P4</formula>
    </cfRule>
  </conditionalFormatting>
  <conditionalFormatting sqref="P4">
    <cfRule type="expression" priority="390" aboveAverage="0" equalAverage="0" bottom="0" percent="0" rank="0" text="" dxfId="379">
      <formula>$D$1&lt;P4</formula>
    </cfRule>
    <cfRule type="expression" priority="391" aboveAverage="0" equalAverage="0" bottom="0" percent="0" rank="0" text="" dxfId="380">
      <formula>$D$1&gt;P4</formula>
    </cfRule>
  </conditionalFormatting>
  <conditionalFormatting sqref="P4">
    <cfRule type="expression" priority="392" aboveAverage="0" equalAverage="0" bottom="0" percent="0" rank="0" text="" dxfId="381">
      <formula>$D$1&lt;P4</formula>
    </cfRule>
    <cfRule type="expression" priority="393" aboveAverage="0" equalAverage="0" bottom="0" percent="0" rank="0" text="" dxfId="382">
      <formula>$D$1&gt;P4</formula>
    </cfRule>
  </conditionalFormatting>
  <conditionalFormatting sqref="P4">
    <cfRule type="expression" priority="394" aboveAverage="0" equalAverage="0" bottom="0" percent="0" rank="0" text="" dxfId="383">
      <formula>$D$1&lt;P4</formula>
    </cfRule>
    <cfRule type="expression" priority="395" aboveAverage="0" equalAverage="0" bottom="0" percent="0" rank="0" text="" dxfId="384">
      <formula>$D$1&gt;P4</formula>
    </cfRule>
  </conditionalFormatting>
  <conditionalFormatting sqref="P4">
    <cfRule type="expression" priority="396" aboveAverage="0" equalAverage="0" bottom="0" percent="0" rank="0" text="" dxfId="385">
      <formula>$D$1&lt;P4</formula>
    </cfRule>
    <cfRule type="expression" priority="397" aboveAverage="0" equalAverage="0" bottom="0" percent="0" rank="0" text="" dxfId="386">
      <formula>$D$1&gt;P4</formula>
    </cfRule>
  </conditionalFormatting>
  <conditionalFormatting sqref="P4">
    <cfRule type="expression" priority="398" aboveAverage="0" equalAverage="0" bottom="0" percent="0" rank="0" text="" dxfId="387">
      <formula>$D$1&lt;P4</formula>
    </cfRule>
    <cfRule type="expression" priority="399" aboveAverage="0" equalAverage="0" bottom="0" percent="0" rank="0" text="" dxfId="388">
      <formula>$D$1&gt;P4</formula>
    </cfRule>
  </conditionalFormatting>
  <conditionalFormatting sqref="P4">
    <cfRule type="expression" priority="400" aboveAverage="0" equalAverage="0" bottom="0" percent="0" rank="0" text="" dxfId="389">
      <formula>$D$1&lt;P4</formula>
    </cfRule>
    <cfRule type="expression" priority="401" aboveAverage="0" equalAverage="0" bottom="0" percent="0" rank="0" text="" dxfId="390">
      <formula>$D$1&gt;P4</formula>
    </cfRule>
  </conditionalFormatting>
  <conditionalFormatting sqref="P4">
    <cfRule type="expression" priority="402" aboveAverage="0" equalAverage="0" bottom="0" percent="0" rank="0" text="" dxfId="391">
      <formula>$D$1&lt;P4</formula>
    </cfRule>
    <cfRule type="expression" priority="403" aboveAverage="0" equalAverage="0" bottom="0" percent="0" rank="0" text="" dxfId="392">
      <formula>$D$1&gt;P4</formula>
    </cfRule>
  </conditionalFormatting>
  <conditionalFormatting sqref="P4">
    <cfRule type="expression" priority="404" aboveAverage="0" equalAverage="0" bottom="0" percent="0" rank="0" text="" dxfId="393">
      <formula>$D$1&lt;P4</formula>
    </cfRule>
    <cfRule type="expression" priority="405" aboveAverage="0" equalAverage="0" bottom="0" percent="0" rank="0" text="" dxfId="394">
      <formula>$D$1&gt;P4</formula>
    </cfRule>
  </conditionalFormatting>
  <conditionalFormatting sqref="P4">
    <cfRule type="expression" priority="406" aboveAverage="0" equalAverage="0" bottom="0" percent="0" rank="0" text="" dxfId="395">
      <formula>$D$1&lt;P4</formula>
    </cfRule>
    <cfRule type="expression" priority="407" aboveAverage="0" equalAverage="0" bottom="0" percent="0" rank="0" text="" dxfId="396">
      <formula>$D$1&gt;P4</formula>
    </cfRule>
  </conditionalFormatting>
  <conditionalFormatting sqref="J5">
    <cfRule type="cellIs" priority="408" operator="equal" aboveAverage="0" equalAverage="0" bottom="0" percent="0" rank="0" text="" dxfId="397">
      <formula>5</formula>
    </cfRule>
    <cfRule type="cellIs" priority="409" operator="equal" aboveAverage="0" equalAverage="0" bottom="0" percent="0" rank="0" text="" dxfId="398">
      <formula>4</formula>
    </cfRule>
    <cfRule type="cellIs" priority="410" operator="equal" aboveAverage="0" equalAverage="0" bottom="0" percent="0" rank="0" text="" dxfId="399">
      <formula>3</formula>
    </cfRule>
  </conditionalFormatting>
  <conditionalFormatting sqref="J3:J4">
    <cfRule type="expression" priority="411" aboveAverage="0" equalAverage="0" bottom="0" percent="0" rank="0" text="" dxfId="400">
      <formula>$D$1&lt;J3</formula>
    </cfRule>
    <cfRule type="expression" priority="412" aboveAverage="0" equalAverage="0" bottom="0" percent="0" rank="0" text="" dxfId="401">
      <formula>$D$1&gt;J3</formula>
    </cfRule>
  </conditionalFormatting>
  <conditionalFormatting sqref="J5">
    <cfRule type="cellIs" priority="413" operator="equal" aboveAverage="0" equalAverage="0" bottom="0" percent="0" rank="0" text="" dxfId="402">
      <formula>5</formula>
    </cfRule>
    <cfRule type="cellIs" priority="414" operator="equal" aboveAverage="0" equalAverage="0" bottom="0" percent="0" rank="0" text="" dxfId="403">
      <formula>4</formula>
    </cfRule>
    <cfRule type="cellIs" priority="415" operator="equal" aboveAverage="0" equalAverage="0" bottom="0" percent="0" rank="0" text="" dxfId="404">
      <formula>3</formula>
    </cfRule>
  </conditionalFormatting>
  <conditionalFormatting sqref="J4">
    <cfRule type="expression" priority="416" aboveAverage="0" equalAverage="0" bottom="0" percent="0" rank="0" text="" dxfId="405">
      <formula>$D$1&lt;J4</formula>
    </cfRule>
    <cfRule type="expression" priority="417" aboveAverage="0" equalAverage="0" bottom="0" percent="0" rank="0" text="" dxfId="406">
      <formula>$D$1&gt;J4</formula>
    </cfRule>
  </conditionalFormatting>
  <conditionalFormatting sqref="J5">
    <cfRule type="cellIs" priority="418" operator="equal" aboveAverage="0" equalAverage="0" bottom="0" percent="0" rank="0" text="" dxfId="407">
      <formula>5</formula>
    </cfRule>
    <cfRule type="cellIs" priority="419" operator="equal" aboveAverage="0" equalAverage="0" bottom="0" percent="0" rank="0" text="" dxfId="408">
      <formula>4</formula>
    </cfRule>
    <cfRule type="cellIs" priority="420" operator="equal" aboveAverage="0" equalAverage="0" bottom="0" percent="0" rank="0" text="" dxfId="409">
      <formula>3</formula>
    </cfRule>
  </conditionalFormatting>
  <conditionalFormatting sqref="J4">
    <cfRule type="expression" priority="421" aboveAverage="0" equalAverage="0" bottom="0" percent="0" rank="0" text="" dxfId="410">
      <formula>$D$1&lt;J4</formula>
    </cfRule>
    <cfRule type="expression" priority="422" aboveAverage="0" equalAverage="0" bottom="0" percent="0" rank="0" text="" dxfId="411">
      <formula>$D$1&gt;J4</formula>
    </cfRule>
  </conditionalFormatting>
  <conditionalFormatting sqref="J5">
    <cfRule type="cellIs" priority="423" operator="equal" aboveAverage="0" equalAverage="0" bottom="0" percent="0" rank="0" text="" dxfId="412">
      <formula>5</formula>
    </cfRule>
    <cfRule type="cellIs" priority="424" operator="equal" aboveAverage="0" equalAverage="0" bottom="0" percent="0" rank="0" text="" dxfId="413">
      <formula>4</formula>
    </cfRule>
    <cfRule type="cellIs" priority="425" operator="equal" aboveAverage="0" equalAverage="0" bottom="0" percent="0" rank="0" text="" dxfId="414">
      <formula>3</formula>
    </cfRule>
  </conditionalFormatting>
  <conditionalFormatting sqref="J4">
    <cfRule type="expression" priority="426" aboveAverage="0" equalAverage="0" bottom="0" percent="0" rank="0" text="" dxfId="415">
      <formula>$D$1&lt;J4</formula>
    </cfRule>
    <cfRule type="expression" priority="427" aboveAverage="0" equalAverage="0" bottom="0" percent="0" rank="0" text="" dxfId="416">
      <formula>$D$1&gt;J4</formula>
    </cfRule>
  </conditionalFormatting>
  <conditionalFormatting sqref="J4">
    <cfRule type="expression" priority="428" aboveAverage="0" equalAverage="0" bottom="0" percent="0" rank="0" text="" dxfId="417">
      <formula>$D$1&lt;J4</formula>
    </cfRule>
    <cfRule type="expression" priority="429" aboveAverage="0" equalAverage="0" bottom="0" percent="0" rank="0" text="" dxfId="418">
      <formula>$D$1&gt;J4</formula>
    </cfRule>
  </conditionalFormatting>
  <conditionalFormatting sqref="J4">
    <cfRule type="expression" priority="430" aboveAverage="0" equalAverage="0" bottom="0" percent="0" rank="0" text="" dxfId="419">
      <formula>$D$1&lt;J4</formula>
    </cfRule>
    <cfRule type="expression" priority="431" aboveAverage="0" equalAverage="0" bottom="0" percent="0" rank="0" text="" dxfId="420">
      <formula>$D$1&gt;J4</formula>
    </cfRule>
  </conditionalFormatting>
  <conditionalFormatting sqref="J4">
    <cfRule type="expression" priority="432" aboveAverage="0" equalAverage="0" bottom="0" percent="0" rank="0" text="" dxfId="421">
      <formula>$D$1&lt;J4</formula>
    </cfRule>
    <cfRule type="expression" priority="433" aboveAverage="0" equalAverage="0" bottom="0" percent="0" rank="0" text="" dxfId="422">
      <formula>$D$1&gt;J4</formula>
    </cfRule>
  </conditionalFormatting>
  <conditionalFormatting sqref="J4">
    <cfRule type="expression" priority="434" aboveAverage="0" equalAverage="0" bottom="0" percent="0" rank="0" text="" dxfId="423">
      <formula>$D$1&lt;J4</formula>
    </cfRule>
    <cfRule type="expression" priority="435" aboveAverage="0" equalAverage="0" bottom="0" percent="0" rank="0" text="" dxfId="424">
      <formula>$D$1&gt;J4</formula>
    </cfRule>
  </conditionalFormatting>
  <conditionalFormatting sqref="J4">
    <cfRule type="expression" priority="436" aboveAverage="0" equalAverage="0" bottom="0" percent="0" rank="0" text="" dxfId="425">
      <formula>$D$1&lt;J4</formula>
    </cfRule>
    <cfRule type="expression" priority="437" aboveAverage="0" equalAverage="0" bottom="0" percent="0" rank="0" text="" dxfId="426">
      <formula>$D$1&gt;J4</formula>
    </cfRule>
  </conditionalFormatting>
  <conditionalFormatting sqref="J4">
    <cfRule type="expression" priority="438" aboveAverage="0" equalAverage="0" bottom="0" percent="0" rank="0" text="" dxfId="427">
      <formula>$D$1&lt;J4</formula>
    </cfRule>
    <cfRule type="expression" priority="439" aboveAverage="0" equalAverage="0" bottom="0" percent="0" rank="0" text="" dxfId="428">
      <formula>$D$1&gt;J4</formula>
    </cfRule>
  </conditionalFormatting>
  <conditionalFormatting sqref="J4">
    <cfRule type="expression" priority="440" aboveAverage="0" equalAverage="0" bottom="0" percent="0" rank="0" text="" dxfId="429">
      <formula>$D$1&lt;J4</formula>
    </cfRule>
    <cfRule type="expression" priority="441" aboveAverage="0" equalAverage="0" bottom="0" percent="0" rank="0" text="" dxfId="430">
      <formula>$D$1&gt;J4</formula>
    </cfRule>
  </conditionalFormatting>
  <conditionalFormatting sqref="J4">
    <cfRule type="expression" priority="442" aboveAverage="0" equalAverage="0" bottom="0" percent="0" rank="0" text="" dxfId="431">
      <formula>$D$1&lt;J4</formula>
    </cfRule>
    <cfRule type="expression" priority="443" aboveAverage="0" equalAverage="0" bottom="0" percent="0" rank="0" text="" dxfId="432">
      <formula>$D$1&gt;J4</formula>
    </cfRule>
  </conditionalFormatting>
  <conditionalFormatting sqref="J4">
    <cfRule type="expression" priority="444" aboveAverage="0" equalAverage="0" bottom="0" percent="0" rank="0" text="" dxfId="433">
      <formula>$D$1&lt;J4</formula>
    </cfRule>
    <cfRule type="expression" priority="445" aboveAverage="0" equalAverage="0" bottom="0" percent="0" rank="0" text="" dxfId="434">
      <formula>$D$1&gt;J4</formula>
    </cfRule>
  </conditionalFormatting>
  <conditionalFormatting sqref="J4">
    <cfRule type="expression" priority="446" aboveAverage="0" equalAverage="0" bottom="0" percent="0" rank="0" text="" dxfId="435">
      <formula>$D$1&lt;J4</formula>
    </cfRule>
    <cfRule type="expression" priority="447" aboveAverage="0" equalAverage="0" bottom="0" percent="0" rank="0" text="" dxfId="436">
      <formula>$D$1&gt;J4</formula>
    </cfRule>
  </conditionalFormatting>
  <conditionalFormatting sqref="K5">
    <cfRule type="cellIs" priority="448" operator="equal" aboveAverage="0" equalAverage="0" bottom="0" percent="0" rank="0" text="" dxfId="437">
      <formula>5</formula>
    </cfRule>
    <cfRule type="cellIs" priority="449" operator="equal" aboveAverage="0" equalAverage="0" bottom="0" percent="0" rank="0" text="" dxfId="438">
      <formula>4</formula>
    </cfRule>
    <cfRule type="cellIs" priority="450" operator="equal" aboveAverage="0" equalAverage="0" bottom="0" percent="0" rank="0" text="" dxfId="439">
      <formula>3</formula>
    </cfRule>
  </conditionalFormatting>
  <conditionalFormatting sqref="K3:K4">
    <cfRule type="expression" priority="451" aboveAverage="0" equalAverage="0" bottom="0" percent="0" rank="0" text="" dxfId="440">
      <formula>$D$1&lt;K3</formula>
    </cfRule>
    <cfRule type="expression" priority="452" aboveAverage="0" equalAverage="0" bottom="0" percent="0" rank="0" text="" dxfId="441">
      <formula>$D$1&gt;K3</formula>
    </cfRule>
  </conditionalFormatting>
  <conditionalFormatting sqref="K5">
    <cfRule type="cellIs" priority="453" operator="equal" aboveAverage="0" equalAverage="0" bottom="0" percent="0" rank="0" text="" dxfId="442">
      <formula>5</formula>
    </cfRule>
    <cfRule type="cellIs" priority="454" operator="equal" aboveAverage="0" equalAverage="0" bottom="0" percent="0" rank="0" text="" dxfId="443">
      <formula>4</formula>
    </cfRule>
    <cfRule type="cellIs" priority="455" operator="equal" aboveAverage="0" equalAverage="0" bottom="0" percent="0" rank="0" text="" dxfId="444">
      <formula>3</formula>
    </cfRule>
  </conditionalFormatting>
  <conditionalFormatting sqref="K3:K4">
    <cfRule type="expression" priority="456" aboveAverage="0" equalAverage="0" bottom="0" percent="0" rank="0" text="" dxfId="444">
      <formula>$D$1&lt;K3</formula>
    </cfRule>
    <cfRule type="expression" priority="457" aboveAverage="0" equalAverage="0" bottom="0" percent="0" rank="0" text="" dxfId="444">
      <formula>$D$1&gt;K3</formula>
    </cfRule>
  </conditionalFormatting>
  <conditionalFormatting sqref="K3:K4">
    <cfRule type="expression" priority="458" aboveAverage="0" equalAverage="0" bottom="0" percent="0" rank="0" text="" dxfId="444">
      <formula>$D$1&lt;K3</formula>
    </cfRule>
    <cfRule type="expression" priority="459" aboveAverage="0" equalAverage="0" bottom="0" percent="0" rank="0" text="" dxfId="445">
      <formula>$D$1&gt;K3</formula>
    </cfRule>
  </conditionalFormatting>
  <conditionalFormatting sqref="L3">
    <cfRule type="expression" priority="460" aboveAverage="0" equalAverage="0" bottom="0" percent="0" rank="0" text="" dxfId="446">
      <formula>$D$1&lt;L3</formula>
    </cfRule>
    <cfRule type="expression" priority="461" aboveAverage="0" equalAverage="0" bottom="0" percent="0" rank="0" text="" dxfId="447">
      <formula>$D$1&gt;L3</formula>
    </cfRule>
  </conditionalFormatting>
  <conditionalFormatting sqref="H4">
    <cfRule type="expression" priority="462" aboveAverage="0" equalAverage="0" bottom="0" percent="0" rank="0" text="" dxfId="448">
      <formula>$D$1&lt;H4</formula>
    </cfRule>
    <cfRule type="expression" priority="463" aboveAverage="0" equalAverage="0" bottom="0" percent="0" rank="0" text="" dxfId="449">
      <formula>$D$1&gt;H4</formula>
    </cfRule>
  </conditionalFormatting>
  <conditionalFormatting sqref="M5">
    <cfRule type="cellIs" priority="464" operator="equal" aboveAverage="0" equalAverage="0" bottom="0" percent="0" rank="0" text="" dxfId="0">
      <formula>5</formula>
    </cfRule>
    <cfRule type="cellIs" priority="465" operator="equal" aboveAverage="0" equalAverage="0" bottom="0" percent="0" rank="0" text="" dxfId="1">
      <formula>4</formula>
    </cfRule>
    <cfRule type="cellIs" priority="466" operator="equal" aboveAverage="0" equalAverage="0" bottom="0" percent="0" rank="0" text="" dxfId="2">
      <formula>3</formula>
    </cfRule>
  </conditionalFormatting>
  <conditionalFormatting sqref="M3">
    <cfRule type="expression" priority="467" aboveAverage="0" equalAverage="0" bottom="0" percent="0" rank="0" text="" dxfId="3">
      <formula>$D$1&lt;M3</formula>
    </cfRule>
    <cfRule type="expression" priority="468" aboveAverage="0" equalAverage="0" bottom="0" percent="0" rank="0" text="" dxfId="4">
      <formula>$D$1&gt;M3</formula>
    </cfRule>
  </conditionalFormatting>
  <conditionalFormatting sqref="M4">
    <cfRule type="expression" priority="469" aboveAverage="0" equalAverage="0" bottom="0" percent="0" rank="0" text="" dxfId="5">
      <formula>$D$1&lt;M4</formula>
    </cfRule>
    <cfRule type="expression" priority="470" aboveAverage="0" equalAverage="0" bottom="0" percent="0" rank="0" text="" dxfId="6">
      <formula>$D$1&gt;M4</formula>
    </cfRule>
  </conditionalFormatting>
  <conditionalFormatting sqref="M4">
    <cfRule type="expression" priority="471" aboveAverage="0" equalAverage="0" bottom="0" percent="0" rank="0" text="" dxfId="7">
      <formula>$D$1&lt;M4</formula>
    </cfRule>
    <cfRule type="expression" priority="472" aboveAverage="0" equalAverage="0" bottom="0" percent="0" rank="0" text="" dxfId="8">
      <formula>$D$1&gt;M4</formula>
    </cfRule>
  </conditionalFormatting>
  <conditionalFormatting sqref="M4">
    <cfRule type="expression" priority="473" aboveAverage="0" equalAverage="0" bottom="0" percent="0" rank="0" text="" dxfId="9">
      <formula>$D$1&lt;M4</formula>
    </cfRule>
    <cfRule type="expression" priority="474" aboveAverage="0" equalAverage="0" bottom="0" percent="0" rank="0" text="" dxfId="10">
      <formula>$D$1&gt;M4</formula>
    </cfRule>
  </conditionalFormatting>
  <conditionalFormatting sqref="M4">
    <cfRule type="expression" priority="475" aboveAverage="0" equalAverage="0" bottom="0" percent="0" rank="0" text="" dxfId="11">
      <formula>$D$1&lt;M4</formula>
    </cfRule>
    <cfRule type="expression" priority="476" aboveAverage="0" equalAverage="0" bottom="0" percent="0" rank="0" text="" dxfId="12">
      <formula>$D$1&gt;M4</formula>
    </cfRule>
  </conditionalFormatting>
  <conditionalFormatting sqref="M3">
    <cfRule type="expression" priority="477" aboveAverage="0" equalAverage="0" bottom="0" percent="0" rank="0" text="" dxfId="13">
      <formula>$D$1&lt;M3</formula>
    </cfRule>
    <cfRule type="expression" priority="478" aboveAverage="0" equalAverage="0" bottom="0" percent="0" rank="0" text="" dxfId="14">
      <formula>$D$1&gt;M3</formula>
    </cfRule>
  </conditionalFormatting>
  <conditionalFormatting sqref="M4">
    <cfRule type="expression" priority="479" aboveAverage="0" equalAverage="0" bottom="0" percent="0" rank="0" text="" dxfId="15">
      <formula>$D$1&lt;M4</formula>
    </cfRule>
    <cfRule type="expression" priority="480" aboveAverage="0" equalAverage="0" bottom="0" percent="0" rank="0" text="" dxfId="16">
      <formula>$D$1&gt;M4</formula>
    </cfRule>
  </conditionalFormatting>
  <conditionalFormatting sqref="M4">
    <cfRule type="expression" priority="481" aboveAverage="0" equalAverage="0" bottom="0" percent="0" rank="0" text="" dxfId="17">
      <formula>$D$1&lt;M4</formula>
    </cfRule>
    <cfRule type="expression" priority="482" aboveAverage="0" equalAverage="0" bottom="0" percent="0" rank="0" text="" dxfId="18">
      <formula>$D$1&gt;M4</formula>
    </cfRule>
  </conditionalFormatting>
  <conditionalFormatting sqref="M4">
    <cfRule type="expression" priority="483" aboveAverage="0" equalAverage="0" bottom="0" percent="0" rank="0" text="" dxfId="19">
      <formula>$D$1&lt;M4</formula>
    </cfRule>
    <cfRule type="expression" priority="484" aboveAverage="0" equalAverage="0" bottom="0" percent="0" rank="0" text="" dxfId="20">
      <formula>$D$1&gt;M4</formula>
    </cfRule>
  </conditionalFormatting>
  <conditionalFormatting sqref="M5">
    <cfRule type="cellIs" priority="485" operator="equal" aboveAverage="0" equalAverage="0" bottom="0" percent="0" rank="0" text="" dxfId="21">
      <formula>5</formula>
    </cfRule>
    <cfRule type="cellIs" priority="486" operator="equal" aboveAverage="0" equalAverage="0" bottom="0" percent="0" rank="0" text="" dxfId="22">
      <formula>4</formula>
    </cfRule>
    <cfRule type="cellIs" priority="487" operator="equal" aboveAverage="0" equalAverage="0" bottom="0" percent="0" rank="0" text="" dxfId="23">
      <formula>3</formula>
    </cfRule>
  </conditionalFormatting>
  <conditionalFormatting sqref="M4">
    <cfRule type="expression" priority="488" aboveAverage="0" equalAverage="0" bottom="0" percent="0" rank="0" text="" dxfId="24">
      <formula>$D$1&lt;M4</formula>
    </cfRule>
    <cfRule type="expression" priority="489" aboveAverage="0" equalAverage="0" bottom="0" percent="0" rank="0" text="" dxfId="25">
      <formula>$D$1&gt;M4</formula>
    </cfRule>
  </conditionalFormatting>
  <conditionalFormatting sqref="M4">
    <cfRule type="expression" priority="490" aboveAverage="0" equalAverage="0" bottom="0" percent="0" rank="0" text="" dxfId="26">
      <formula>$D$1&lt;M4</formula>
    </cfRule>
    <cfRule type="expression" priority="491" aboveAverage="0" equalAverage="0" bottom="0" percent="0" rank="0" text="" dxfId="27">
      <formula>$D$1&gt;M4</formula>
    </cfRule>
  </conditionalFormatting>
  <conditionalFormatting sqref="M4">
    <cfRule type="expression" priority="492" aboveAverage="0" equalAverage="0" bottom="0" percent="0" rank="0" text="" dxfId="28">
      <formula>$D$1&lt;M4</formula>
    </cfRule>
    <cfRule type="expression" priority="493" aboveAverage="0" equalAverage="0" bottom="0" percent="0" rank="0" text="" dxfId="29">
      <formula>$D$1&gt;M4</formula>
    </cfRule>
  </conditionalFormatting>
  <conditionalFormatting sqref="M4">
    <cfRule type="expression" priority="494" aboveAverage="0" equalAverage="0" bottom="0" percent="0" rank="0" text="" dxfId="30">
      <formula>$D$1&lt;M4</formula>
    </cfRule>
    <cfRule type="expression" priority="495" aboveAverage="0" equalAverage="0" bottom="0" percent="0" rank="0" text="" dxfId="31">
      <formula>$D$1&gt;M4</formula>
    </cfRule>
  </conditionalFormatting>
  <conditionalFormatting sqref="M4">
    <cfRule type="expression" priority="496" aboveAverage="0" equalAverage="0" bottom="0" percent="0" rank="0" text="" dxfId="32">
      <formula>$D$1&lt;M4</formula>
    </cfRule>
    <cfRule type="expression" priority="497" aboveAverage="0" equalAverage="0" bottom="0" percent="0" rank="0" text="" dxfId="33">
      <formula>$D$1&gt;M4</formula>
    </cfRule>
  </conditionalFormatting>
  <conditionalFormatting sqref="M4">
    <cfRule type="expression" priority="498" aboveAverage="0" equalAverage="0" bottom="0" percent="0" rank="0" text="" dxfId="34">
      <formula>$D$1&lt;M4</formula>
    </cfRule>
    <cfRule type="expression" priority="499" aboveAverage="0" equalAverage="0" bottom="0" percent="0" rank="0" text="" dxfId="35">
      <formula>$D$1&gt;M4</formula>
    </cfRule>
  </conditionalFormatting>
  <conditionalFormatting sqref="N5">
    <cfRule type="cellIs" priority="500" operator="equal" aboveAverage="0" equalAverage="0" bottom="0" percent="0" rank="0" text="" dxfId="36">
      <formula>5</formula>
    </cfRule>
    <cfRule type="cellIs" priority="501" operator="equal" aboveAverage="0" equalAverage="0" bottom="0" percent="0" rank="0" text="" dxfId="37">
      <formula>4</formula>
    </cfRule>
    <cfRule type="cellIs" priority="502" operator="equal" aboveAverage="0" equalAverage="0" bottom="0" percent="0" rank="0" text="" dxfId="38">
      <formula>3</formula>
    </cfRule>
  </conditionalFormatting>
  <conditionalFormatting sqref="N3:N4">
    <cfRule type="expression" priority="503" aboveAverage="0" equalAverage="0" bottom="0" percent="0" rank="0" text="" dxfId="39">
      <formula>$D$1&lt;N3</formula>
    </cfRule>
    <cfRule type="expression" priority="504" aboveAverage="0" equalAverage="0" bottom="0" percent="0" rank="0" text="" dxfId="40">
      <formula>$D$1&gt;N3</formula>
    </cfRule>
  </conditionalFormatting>
  <conditionalFormatting sqref="N5">
    <cfRule type="cellIs" priority="505" operator="equal" aboveAverage="0" equalAverage="0" bottom="0" percent="0" rank="0" text="" dxfId="0">
      <formula>5</formula>
    </cfRule>
    <cfRule type="cellIs" priority="506" operator="equal" aboveAverage="0" equalAverage="0" bottom="0" percent="0" rank="0" text="" dxfId="1">
      <formula>4</formula>
    </cfRule>
    <cfRule type="cellIs" priority="507" operator="equal" aboveAverage="0" equalAverage="0" bottom="0" percent="0" rank="0" text="" dxfId="2">
      <formula>3</formula>
    </cfRule>
  </conditionalFormatting>
  <conditionalFormatting sqref="N3:N4">
    <cfRule type="expression" priority="508" aboveAverage="0" equalAverage="0" bottom="0" percent="0" rank="0" text="" dxfId="3">
      <formula>$D$1&lt;N3</formula>
    </cfRule>
    <cfRule type="expression" priority="509" aboveAverage="0" equalAverage="0" bottom="0" percent="0" rank="0" text="" dxfId="4">
      <formula>$D$1&gt;N3</formula>
    </cfRule>
  </conditionalFormatting>
  <conditionalFormatting sqref="N4">
    <cfRule type="expression" priority="510" aboveAverage="0" equalAverage="0" bottom="0" percent="0" rank="0" text="" dxfId="5">
      <formula>$D$1&lt;N4</formula>
    </cfRule>
    <cfRule type="expression" priority="511" aboveAverage="0" equalAverage="0" bottom="0" percent="0" rank="0" text="" dxfId="6">
      <formula>$D$1&gt;N4</formula>
    </cfRule>
  </conditionalFormatting>
  <conditionalFormatting sqref="H5">
    <cfRule type="cellIs" priority="512" operator="equal" aboveAverage="0" equalAverage="0" bottom="0" percent="0" rank="0" text="" dxfId="7">
      <formula>5</formula>
    </cfRule>
    <cfRule type="cellIs" priority="513" operator="equal" aboveAverage="0" equalAverage="0" bottom="0" percent="0" rank="0" text="" dxfId="8">
      <formula>4</formula>
    </cfRule>
    <cfRule type="cellIs" priority="514" operator="equal" aboveAverage="0" equalAverage="0" bottom="0" percent="0" rank="0" text="" dxfId="9">
      <formula>3</formula>
    </cfRule>
  </conditionalFormatting>
  <conditionalFormatting sqref="H3">
    <cfRule type="expression" priority="515" aboveAverage="0" equalAverage="0" bottom="0" percent="0" rank="0" text="" dxfId="10">
      <formula>$D$1&lt;H3</formula>
    </cfRule>
    <cfRule type="expression" priority="516" aboveAverage="0" equalAverage="0" bottom="0" percent="0" rank="0" text="" dxfId="11">
      <formula>$D$1&gt;H3</formula>
    </cfRule>
  </conditionalFormatting>
  <conditionalFormatting sqref="H5">
    <cfRule type="cellIs" priority="517" operator="equal" aboveAverage="0" equalAverage="0" bottom="0" percent="0" rank="0" text="" dxfId="12">
      <formula>5</formula>
    </cfRule>
    <cfRule type="cellIs" priority="518" operator="equal" aboveAverage="0" equalAverage="0" bottom="0" percent="0" rank="0" text="" dxfId="13">
      <formula>4</formula>
    </cfRule>
    <cfRule type="cellIs" priority="519" operator="equal" aboveAverage="0" equalAverage="0" bottom="0" percent="0" rank="0" text="" dxfId="14">
      <formula>3</formula>
    </cfRule>
  </conditionalFormatting>
  <conditionalFormatting sqref="H4">
    <cfRule type="expression" priority="520" aboveAverage="0" equalAverage="0" bottom="0" percent="0" rank="0" text="" dxfId="15">
      <formula>$D$1&lt;H4</formula>
    </cfRule>
    <cfRule type="expression" priority="521" aboveAverage="0" equalAverage="0" bottom="0" percent="0" rank="0" text="" dxfId="16">
      <formula>$D$1&gt;H4</formula>
    </cfRule>
  </conditionalFormatting>
  <conditionalFormatting sqref="H4">
    <cfRule type="expression" priority="522" aboveAverage="0" equalAverage="0" bottom="0" percent="0" rank="0" text="" dxfId="17">
      <formula>$D$1&lt;H4</formula>
    </cfRule>
    <cfRule type="expression" priority="523" aboveAverage="0" equalAverage="0" bottom="0" percent="0" rank="0" text="" dxfId="18">
      <formula>$D$1&gt;H4</formula>
    </cfRule>
  </conditionalFormatting>
  <conditionalFormatting sqref="H5">
    <cfRule type="cellIs" priority="524" operator="equal" aboveAverage="0" equalAverage="0" bottom="0" percent="0" rank="0" text="" dxfId="19">
      <formula>5</formula>
    </cfRule>
    <cfRule type="cellIs" priority="525" operator="equal" aboveAverage="0" equalAverage="0" bottom="0" percent="0" rank="0" text="" dxfId="20">
      <formula>4</formula>
    </cfRule>
    <cfRule type="cellIs" priority="526" operator="equal" aboveAverage="0" equalAverage="0" bottom="0" percent="0" rank="0" text="" dxfId="21">
      <formula>3</formula>
    </cfRule>
  </conditionalFormatting>
  <conditionalFormatting sqref="H4">
    <cfRule type="expression" priority="527" aboveAverage="0" equalAverage="0" bottom="0" percent="0" rank="0" text="" dxfId="22">
      <formula>$D$1&lt;H4</formula>
    </cfRule>
    <cfRule type="expression" priority="528" aboveAverage="0" equalAverage="0" bottom="0" percent="0" rank="0" text="" dxfId="23">
      <formula>$D$1&gt;H4</formula>
    </cfRule>
  </conditionalFormatting>
  <conditionalFormatting sqref="H5">
    <cfRule type="cellIs" priority="529" operator="equal" aboveAverage="0" equalAverage="0" bottom="0" percent="0" rank="0" text="" dxfId="24">
      <formula>5</formula>
    </cfRule>
    <cfRule type="cellIs" priority="530" operator="equal" aboveAverage="0" equalAverage="0" bottom="0" percent="0" rank="0" text="" dxfId="25">
      <formula>4</formula>
    </cfRule>
    <cfRule type="cellIs" priority="531" operator="equal" aboveAverage="0" equalAverage="0" bottom="0" percent="0" rank="0" text="" dxfId="26">
      <formula>3</formula>
    </cfRule>
  </conditionalFormatting>
  <conditionalFormatting sqref="H4">
    <cfRule type="expression" priority="532" aboveAverage="0" equalAverage="0" bottom="0" percent="0" rank="0" text="" dxfId="27">
      <formula>$D$1&lt;H4</formula>
    </cfRule>
    <cfRule type="expression" priority="533" aboveAverage="0" equalAverage="0" bottom="0" percent="0" rank="0" text="" dxfId="28">
      <formula>$D$1&gt;H4</formula>
    </cfRule>
  </conditionalFormatting>
  <conditionalFormatting sqref="H4">
    <cfRule type="expression" priority="534" aboveAverage="0" equalAverage="0" bottom="0" percent="0" rank="0" text="" dxfId="29">
      <formula>$D$1&lt;H4</formula>
    </cfRule>
    <cfRule type="expression" priority="535" aboveAverage="0" equalAverage="0" bottom="0" percent="0" rank="0" text="" dxfId="30">
      <formula>$D$1&gt;H4</formula>
    </cfRule>
  </conditionalFormatting>
  <conditionalFormatting sqref="H4">
    <cfRule type="expression" priority="536" aboveAverage="0" equalAverage="0" bottom="0" percent="0" rank="0" text="" dxfId="31">
      <formula>$D$1&lt;H4</formula>
    </cfRule>
    <cfRule type="expression" priority="537" aboveAverage="0" equalAverage="0" bottom="0" percent="0" rank="0" text="" dxfId="32">
      <formula>$D$1&gt;H4</formula>
    </cfRule>
  </conditionalFormatting>
  <conditionalFormatting sqref="H4">
    <cfRule type="expression" priority="538" aboveAverage="0" equalAverage="0" bottom="0" percent="0" rank="0" text="" dxfId="33">
      <formula>$D$1&lt;H4</formula>
    </cfRule>
    <cfRule type="expression" priority="539" aboveAverage="0" equalAverage="0" bottom="0" percent="0" rank="0" text="" dxfId="34">
      <formula>$D$1&gt;H4</formula>
    </cfRule>
  </conditionalFormatting>
  <conditionalFormatting sqref="H4">
    <cfRule type="expression" priority="540" aboveAverage="0" equalAverage="0" bottom="0" percent="0" rank="0" text="" dxfId="35">
      <formula>$D$1&lt;H4</formula>
    </cfRule>
    <cfRule type="expression" priority="541" aboveAverage="0" equalAverage="0" bottom="0" percent="0" rank="0" text="" dxfId="36">
      <formula>$D$1&gt;H4</formula>
    </cfRule>
  </conditionalFormatting>
  <conditionalFormatting sqref="H4">
    <cfRule type="expression" priority="542" aboveAverage="0" equalAverage="0" bottom="0" percent="0" rank="0" text="" dxfId="37">
      <formula>$D$1&lt;H4</formula>
    </cfRule>
    <cfRule type="expression" priority="543" aboveAverage="0" equalAverage="0" bottom="0" percent="0" rank="0" text="" dxfId="38">
      <formula>$D$1&gt;H4</formula>
    </cfRule>
  </conditionalFormatting>
  <conditionalFormatting sqref="H4">
    <cfRule type="expression" priority="544" aboveAverage="0" equalAverage="0" bottom="0" percent="0" rank="0" text="" dxfId="39">
      <formula>$D$1&lt;H4</formula>
    </cfRule>
    <cfRule type="expression" priority="545" aboveAverage="0" equalAverage="0" bottom="0" percent="0" rank="0" text="" dxfId="40">
      <formula>$D$1&gt;H4</formula>
    </cfRule>
  </conditionalFormatting>
  <conditionalFormatting sqref="H4">
    <cfRule type="expression" priority="546" aboveAverage="0" equalAverage="0" bottom="0" percent="0" rank="0" text="" dxfId="41">
      <formula>$D$1&lt;H4</formula>
    </cfRule>
    <cfRule type="expression" priority="547" aboveAverage="0" equalAverage="0" bottom="0" percent="0" rank="0" text="" dxfId="42">
      <formula>$D$1&gt;H4</formula>
    </cfRule>
  </conditionalFormatting>
  <conditionalFormatting sqref="H4">
    <cfRule type="expression" priority="548" aboveAverage="0" equalAverage="0" bottom="0" percent="0" rank="0" text="" dxfId="43">
      <formula>$D$1&lt;H4</formula>
    </cfRule>
    <cfRule type="expression" priority="549" aboveAverage="0" equalAverage="0" bottom="0" percent="0" rank="0" text="" dxfId="44">
      <formula>$D$1&gt;H4</formula>
    </cfRule>
  </conditionalFormatting>
  <conditionalFormatting sqref="Q3">
    <cfRule type="expression" priority="550" aboveAverage="0" equalAverage="0" bottom="0" percent="0" rank="0" text="" dxfId="45">
      <formula>$D$1&lt;Q3</formula>
    </cfRule>
    <cfRule type="expression" priority="551" aboveAverage="0" equalAverage="0" bottom="0" percent="0" rank="0" text="" dxfId="46">
      <formula>$D$1&gt;Q3</formula>
    </cfRule>
  </conditionalFormatting>
  <conditionalFormatting sqref="J3:J4">
    <cfRule type="expression" priority="552" aboveAverage="0" equalAverage="0" bottom="0" percent="0" rank="0" text="" dxfId="47">
      <formula>$D$1&lt;J3</formula>
    </cfRule>
    <cfRule type="expression" priority="553" aboveAverage="0" equalAverage="0" bottom="0" percent="0" rank="0" text="" dxfId="48">
      <formula>$D$1&gt;J3</formula>
    </cfRule>
  </conditionalFormatting>
  <conditionalFormatting sqref="J4">
    <cfRule type="expression" priority="554" aboveAverage="0" equalAverage="0" bottom="0" percent="0" rank="0" text="" dxfId="49">
      <formula>$D$1&lt;J4</formula>
    </cfRule>
    <cfRule type="expression" priority="555" aboveAverage="0" equalAverage="0" bottom="0" percent="0" rank="0" text="" dxfId="50">
      <formula>$D$1&gt;J4</formula>
    </cfRule>
  </conditionalFormatting>
  <conditionalFormatting sqref="K3:K4">
    <cfRule type="expression" priority="556" aboveAverage="0" equalAverage="0" bottom="0" percent="0" rank="0" text="" dxfId="51">
      <formula>$D$1&lt;K3</formula>
    </cfRule>
    <cfRule type="expression" priority="557" aboveAverage="0" equalAverage="0" bottom="0" percent="0" rank="0" text="" dxfId="52">
      <formula>$D$1&gt;K3</formula>
    </cfRule>
  </conditionalFormatting>
  <conditionalFormatting sqref="K4">
    <cfRule type="expression" priority="558" aboveAverage="0" equalAverage="0" bottom="0" percent="0" rank="0" text="" dxfId="53">
      <formula>$D$1&lt;K4</formula>
    </cfRule>
    <cfRule type="expression" priority="559" aboveAverage="0" equalAverage="0" bottom="0" percent="0" rank="0" text="" dxfId="54">
      <formula>$D$1&gt;K4</formula>
    </cfRule>
  </conditionalFormatting>
  <conditionalFormatting sqref="M5">
    <cfRule type="cellIs" priority="560" operator="equal" aboveAverage="0" equalAverage="0" bottom="0" percent="0" rank="0" text="" dxfId="55">
      <formula>5</formula>
    </cfRule>
    <cfRule type="cellIs" priority="561" operator="equal" aboveAverage="0" equalAverage="0" bottom="0" percent="0" rank="0" text="" dxfId="56">
      <formula>4</formula>
    </cfRule>
    <cfRule type="cellIs" priority="562" operator="equal" aboveAverage="0" equalAverage="0" bottom="0" percent="0" rank="0" text="" dxfId="57">
      <formula>3</formula>
    </cfRule>
  </conditionalFormatting>
  <conditionalFormatting sqref="M3:M4">
    <cfRule type="expression" priority="563" aboveAverage="0" equalAverage="0" bottom="0" percent="0" rank="0" text="" dxfId="58">
      <formula>$D$1&lt;M3</formula>
    </cfRule>
    <cfRule type="expression" priority="564" aboveAverage="0" equalAverage="0" bottom="0" percent="0" rank="0" text="" dxfId="59">
      <formula>$D$1&gt;M3</formula>
    </cfRule>
  </conditionalFormatting>
  <conditionalFormatting sqref="M5">
    <cfRule type="cellIs" priority="565" operator="equal" aboveAverage="0" equalAverage="0" bottom="0" percent="0" rank="0" text="" dxfId="0">
      <formula>5</formula>
    </cfRule>
    <cfRule type="cellIs" priority="566" operator="equal" aboveAverage="0" equalAverage="0" bottom="0" percent="0" rank="0" text="" dxfId="1">
      <formula>4</formula>
    </cfRule>
    <cfRule type="cellIs" priority="567" operator="equal" aboveAverage="0" equalAverage="0" bottom="0" percent="0" rank="0" text="" dxfId="2">
      <formula>3</formula>
    </cfRule>
  </conditionalFormatting>
  <conditionalFormatting sqref="M3:M4">
    <cfRule type="expression" priority="568" aboveAverage="0" equalAverage="0" bottom="0" percent="0" rank="0" text="" dxfId="3">
      <formula>$D$1&lt;M3</formula>
    </cfRule>
    <cfRule type="expression" priority="569" aboveAverage="0" equalAverage="0" bottom="0" percent="0" rank="0" text="" dxfId="4">
      <formula>$D$1&gt;M3</formula>
    </cfRule>
  </conditionalFormatting>
  <conditionalFormatting sqref="M4">
    <cfRule type="expression" priority="570" aboveAverage="0" equalAverage="0" bottom="0" percent="0" rank="0" text="" dxfId="5">
      <formula>$D$1&lt;M4</formula>
    </cfRule>
    <cfRule type="expression" priority="571" aboveAverage="0" equalAverage="0" bottom="0" percent="0" rank="0" text="" dxfId="6">
      <formula>$D$1&gt;M4</formula>
    </cfRule>
  </conditionalFormatting>
  <conditionalFormatting sqref="N5">
    <cfRule type="cellIs" priority="572" operator="equal" aboveAverage="0" equalAverage="0" bottom="0" percent="0" rank="0" text="" dxfId="7">
      <formula>5</formula>
    </cfRule>
    <cfRule type="cellIs" priority="573" operator="equal" aboveAverage="0" equalAverage="0" bottom="0" percent="0" rank="0" text="" dxfId="8">
      <formula>4</formula>
    </cfRule>
    <cfRule type="cellIs" priority="574" operator="equal" aboveAverage="0" equalAverage="0" bottom="0" percent="0" rank="0" text="" dxfId="9">
      <formula>3</formula>
    </cfRule>
  </conditionalFormatting>
  <conditionalFormatting sqref="N3:N4">
    <cfRule type="expression" priority="575" aboveAverage="0" equalAverage="0" bottom="0" percent="0" rank="0" text="" dxfId="10">
      <formula>$D$1&lt;N3</formula>
    </cfRule>
    <cfRule type="expression" priority="576" aboveAverage="0" equalAverage="0" bottom="0" percent="0" rank="0" text="" dxfId="11">
      <formula>$D$1&gt;N3</formula>
    </cfRule>
  </conditionalFormatting>
  <conditionalFormatting sqref="N5">
    <cfRule type="cellIs" priority="577" operator="equal" aboveAverage="0" equalAverage="0" bottom="0" percent="0" rank="0" text="" dxfId="12">
      <formula>5</formula>
    </cfRule>
    <cfRule type="cellIs" priority="578" operator="equal" aboveAverage="0" equalAverage="0" bottom="0" percent="0" rank="0" text="" dxfId="13">
      <formula>4</formula>
    </cfRule>
    <cfRule type="cellIs" priority="579" operator="equal" aboveAverage="0" equalAverage="0" bottom="0" percent="0" rank="0" text="" dxfId="14">
      <formula>3</formula>
    </cfRule>
  </conditionalFormatting>
  <conditionalFormatting sqref="N3:N4">
    <cfRule type="expression" priority="580" aboveAverage="0" equalAverage="0" bottom="0" percent="0" rank="0" text="" dxfId="15">
      <formula>$D$1&lt;N3</formula>
    </cfRule>
    <cfRule type="expression" priority="581" aboveAverage="0" equalAverage="0" bottom="0" percent="0" rank="0" text="" dxfId="16">
      <formula>$D$1&gt;N3</formula>
    </cfRule>
  </conditionalFormatting>
  <conditionalFormatting sqref="N4">
    <cfRule type="expression" priority="582" aboveAverage="0" equalAverage="0" bottom="0" percent="0" rank="0" text="" dxfId="17">
      <formula>$D$1&lt;N4</formula>
    </cfRule>
    <cfRule type="expression" priority="583" aboveAverage="0" equalAverage="0" bottom="0" percent="0" rank="0" text="" dxfId="18">
      <formula>$D$1&gt;N4</formula>
    </cfRule>
  </conditionalFormatting>
  <conditionalFormatting sqref="M4">
    <cfRule type="expression" priority="584" aboveAverage="0" equalAverage="0" bottom="0" percent="0" rank="0" text="" dxfId="19">
      <formula>$D$1&lt;M4</formula>
    </cfRule>
    <cfRule type="expression" priority="585" aboveAverage="0" equalAverage="0" bottom="0" percent="0" rank="0" text="" dxfId="20">
      <formula>$D$1&gt;M4</formula>
    </cfRule>
  </conditionalFormatting>
  <conditionalFormatting sqref="M4">
    <cfRule type="expression" priority="586" aboveAverage="0" equalAverage="0" bottom="0" percent="0" rank="0" text="" dxfId="21">
      <formula>$D$1&lt;M4</formula>
    </cfRule>
    <cfRule type="expression" priority="587" aboveAverage="0" equalAverage="0" bottom="0" percent="0" rank="0" text="" dxfId="22">
      <formula>$D$1&gt;M4</formula>
    </cfRule>
  </conditionalFormatting>
  <conditionalFormatting sqref="M4">
    <cfRule type="expression" priority="588" aboveAverage="0" equalAverage="0" bottom="0" percent="0" rank="0" text="" dxfId="23">
      <formula>$D$1&lt;M4</formula>
    </cfRule>
    <cfRule type="expression" priority="589" aboveAverage="0" equalAverage="0" bottom="0" percent="0" rank="0" text="" dxfId="24">
      <formula>$D$1&gt;M4</formula>
    </cfRule>
  </conditionalFormatting>
  <conditionalFormatting sqref="N3:N4">
    <cfRule type="expression" priority="590" aboveAverage="0" equalAverage="0" bottom="0" percent="0" rank="0" text="" dxfId="25">
      <formula>$D$1&lt;N3</formula>
    </cfRule>
    <cfRule type="expression" priority="591" aboveAverage="0" equalAverage="0" bottom="0" percent="0" rank="0" text="" dxfId="26">
      <formula>$D$1&gt;N3</formula>
    </cfRule>
  </conditionalFormatting>
  <conditionalFormatting sqref="M4">
    <cfRule type="expression" priority="592" aboveAverage="0" equalAverage="0" bottom="0" percent="0" rank="0" text="" dxfId="27">
      <formula>$D$1&lt;M4</formula>
    </cfRule>
    <cfRule type="expression" priority="593" aboveAverage="0" equalAverage="0" bottom="0" percent="0" rank="0" text="" dxfId="28">
      <formula>$D$1&gt;M4</formula>
    </cfRule>
  </conditionalFormatting>
  <conditionalFormatting sqref="M4">
    <cfRule type="expression" priority="594" aboveAverage="0" equalAverage="0" bottom="0" percent="0" rank="0" text="" dxfId="29">
      <formula>$D$1&lt;M4</formula>
    </cfRule>
    <cfRule type="expression" priority="595" aboveAverage="0" equalAverage="0" bottom="0" percent="0" rank="0" text="" dxfId="30">
      <formula>$D$1&gt;M4</formula>
    </cfRule>
  </conditionalFormatting>
  <conditionalFormatting sqref="M4">
    <cfRule type="expression" priority="596" aboveAverage="0" equalAverage="0" bottom="0" percent="0" rank="0" text="" dxfId="31">
      <formula>$D$1&lt;M4</formula>
    </cfRule>
    <cfRule type="expression" priority="597" aboveAverage="0" equalAverage="0" bottom="0" percent="0" rank="0" text="" dxfId="32">
      <formula>$D$1&gt;M4</formula>
    </cfRule>
  </conditionalFormatting>
  <conditionalFormatting sqref="N5">
    <cfRule type="cellIs" priority="598" operator="equal" aboveAverage="0" equalAverage="0" bottom="0" percent="0" rank="0" text="" dxfId="33">
      <formula>5</formula>
    </cfRule>
    <cfRule type="cellIs" priority="599" operator="equal" aboveAverage="0" equalAverage="0" bottom="0" percent="0" rank="0" text="" dxfId="34">
      <formula>4</formula>
    </cfRule>
    <cfRule type="cellIs" priority="600" operator="equal" aboveAverage="0" equalAverage="0" bottom="0" percent="0" rank="0" text="" dxfId="35">
      <formula>3</formula>
    </cfRule>
  </conditionalFormatting>
  <conditionalFormatting sqref="N3:N4">
    <cfRule type="expression" priority="601" aboveAverage="0" equalAverage="0" bottom="0" percent="0" rank="0" text="" dxfId="36">
      <formula>$D$1&lt;N3</formula>
    </cfRule>
    <cfRule type="expression" priority="602" aboveAverage="0" equalAverage="0" bottom="0" percent="0" rank="0" text="" dxfId="37">
      <formula>$D$1&gt;N3</formula>
    </cfRule>
  </conditionalFormatting>
  <conditionalFormatting sqref="N5">
    <cfRule type="cellIs" priority="603" operator="equal" aboveAverage="0" equalAverage="0" bottom="0" percent="0" rank="0" text="" dxfId="38">
      <formula>5</formula>
    </cfRule>
    <cfRule type="cellIs" priority="604" operator="equal" aboveAverage="0" equalAverage="0" bottom="0" percent="0" rank="0" text="" dxfId="39">
      <formula>4</formula>
    </cfRule>
    <cfRule type="cellIs" priority="605" operator="equal" aboveAverage="0" equalAverage="0" bottom="0" percent="0" rank="0" text="" dxfId="40">
      <formula>3</formula>
    </cfRule>
  </conditionalFormatting>
  <conditionalFormatting sqref="M5">
    <cfRule type="cellIs" priority="606" operator="equal" aboveAverage="0" equalAverage="0" bottom="0" percent="0" rank="0" text="" dxfId="41">
      <formula>5</formula>
    </cfRule>
    <cfRule type="cellIs" priority="607" operator="equal" aboveAverage="0" equalAverage="0" bottom="0" percent="0" rank="0" text="" dxfId="42">
      <formula>4</formula>
    </cfRule>
    <cfRule type="cellIs" priority="608" operator="equal" aboveAverage="0" equalAverage="0" bottom="0" percent="0" rank="0" text="" dxfId="43">
      <formula>3</formula>
    </cfRule>
  </conditionalFormatting>
  <conditionalFormatting sqref="M4">
    <cfRule type="expression" priority="609" aboveAverage="0" equalAverage="0" bottom="0" percent="0" rank="0" text="" dxfId="44">
      <formula>$D$1&lt;M4</formula>
    </cfRule>
    <cfRule type="expression" priority="610" aboveAverage="0" equalAverage="0" bottom="0" percent="0" rank="0" text="" dxfId="45">
      <formula>$D$1&gt;M4</formula>
    </cfRule>
  </conditionalFormatting>
  <conditionalFormatting sqref="M5">
    <cfRule type="cellIs" priority="611" operator="equal" aboveAverage="0" equalAverage="0" bottom="0" percent="0" rank="0" text="" dxfId="46">
      <formula>5</formula>
    </cfRule>
    <cfRule type="cellIs" priority="612" operator="equal" aboveAverage="0" equalAverage="0" bottom="0" percent="0" rank="0" text="" dxfId="47">
      <formula>4</formula>
    </cfRule>
    <cfRule type="cellIs" priority="613" operator="equal" aboveAverage="0" equalAverage="0" bottom="0" percent="0" rank="0" text="" dxfId="48">
      <formula>3</formula>
    </cfRule>
  </conditionalFormatting>
  <conditionalFormatting sqref="M4">
    <cfRule type="expression" priority="614" aboveAverage="0" equalAverage="0" bottom="0" percent="0" rank="0" text="" dxfId="49">
      <formula>$D$1&lt;M4</formula>
    </cfRule>
    <cfRule type="expression" priority="615" aboveAverage="0" equalAverage="0" bottom="0" percent="0" rank="0" text="" dxfId="50">
      <formula>$D$1&gt;M4</formula>
    </cfRule>
  </conditionalFormatting>
  <conditionalFormatting sqref="M4">
    <cfRule type="expression" priority="616" aboveAverage="0" equalAverage="0" bottom="0" percent="0" rank="0" text="" dxfId="51">
      <formula>$D$1&lt;M4</formula>
    </cfRule>
    <cfRule type="expression" priority="617" aboveAverage="0" equalAverage="0" bottom="0" percent="0" rank="0" text="" dxfId="52">
      <formula>$D$1&gt;M4</formula>
    </cfRule>
  </conditionalFormatting>
  <conditionalFormatting sqref="N5">
    <cfRule type="cellIs" priority="618" operator="equal" aboveAverage="0" equalAverage="0" bottom="0" percent="0" rank="0" text="" dxfId="53">
      <formula>5</formula>
    </cfRule>
    <cfRule type="cellIs" priority="619" operator="equal" aboveAverage="0" equalAverage="0" bottom="0" percent="0" rank="0" text="" dxfId="54">
      <formula>4</formula>
    </cfRule>
    <cfRule type="cellIs" priority="620" operator="equal" aboveAverage="0" equalAverage="0" bottom="0" percent="0" rank="0" text="" dxfId="55">
      <formula>3</formula>
    </cfRule>
  </conditionalFormatting>
  <conditionalFormatting sqref="N4">
    <cfRule type="expression" priority="621" aboveAverage="0" equalAverage="0" bottom="0" percent="0" rank="0" text="" dxfId="56">
      <formula>$D$1&lt;N4</formula>
    </cfRule>
    <cfRule type="expression" priority="622" aboveAverage="0" equalAverage="0" bottom="0" percent="0" rank="0" text="" dxfId="57">
      <formula>$D$1&gt;N4</formula>
    </cfRule>
  </conditionalFormatting>
  <conditionalFormatting sqref="N5">
    <cfRule type="cellIs" priority="623" operator="equal" aboveAverage="0" equalAverage="0" bottom="0" percent="0" rank="0" text="" dxfId="58">
      <formula>5</formula>
    </cfRule>
    <cfRule type="cellIs" priority="624" operator="equal" aboveAverage="0" equalAverage="0" bottom="0" percent="0" rank="0" text="" dxfId="59">
      <formula>4</formula>
    </cfRule>
    <cfRule type="cellIs" priority="625" operator="equal" aboveAverage="0" equalAverage="0" bottom="0" percent="0" rank="0" text="" dxfId="60">
      <formula>3</formula>
    </cfRule>
  </conditionalFormatting>
  <conditionalFormatting sqref="N4">
    <cfRule type="expression" priority="626" aboveAverage="0" equalAverage="0" bottom="0" percent="0" rank="0" text="" dxfId="61">
      <formula>$D$1&lt;N4</formula>
    </cfRule>
    <cfRule type="expression" priority="627" aboveAverage="0" equalAverage="0" bottom="0" percent="0" rank="0" text="" dxfId="62">
      <formula>$D$1&gt;N4</formula>
    </cfRule>
  </conditionalFormatting>
  <conditionalFormatting sqref="N4">
    <cfRule type="expression" priority="628" aboveAverage="0" equalAverage="0" bottom="0" percent="0" rank="0" text="" dxfId="63">
      <formula>$D$1&lt;N4</formula>
    </cfRule>
    <cfRule type="expression" priority="629" aboveAverage="0" equalAverage="0" bottom="0" percent="0" rank="0" text="" dxfId="64">
      <formula>$D$1&gt;N4</formula>
    </cfRule>
  </conditionalFormatting>
  <conditionalFormatting sqref="N5">
    <cfRule type="cellIs" priority="630" operator="equal" aboveAverage="0" equalAverage="0" bottom="0" percent="0" rank="0" text="" dxfId="65">
      <formula>5</formula>
    </cfRule>
    <cfRule type="cellIs" priority="631" operator="equal" aboveAverage="0" equalAverage="0" bottom="0" percent="0" rank="0" text="" dxfId="66">
      <formula>4</formula>
    </cfRule>
    <cfRule type="cellIs" priority="632" operator="equal" aboveAverage="0" equalAverage="0" bottom="0" percent="0" rank="0" text="" dxfId="67">
      <formula>3</formula>
    </cfRule>
  </conditionalFormatting>
  <conditionalFormatting sqref="N4">
    <cfRule type="expression" priority="633" aboveAverage="0" equalAverage="0" bottom="0" percent="0" rank="0" text="" dxfId="68">
      <formula>$D$1&lt;N4</formula>
    </cfRule>
    <cfRule type="expression" priority="634" aboveAverage="0" equalAverage="0" bottom="0" percent="0" rank="0" text="" dxfId="69">
      <formula>$D$1&gt;N4</formula>
    </cfRule>
  </conditionalFormatting>
  <conditionalFormatting sqref="N5">
    <cfRule type="cellIs" priority="635" operator="equal" aboveAverage="0" equalAverage="0" bottom="0" percent="0" rank="0" text="" dxfId="70">
      <formula>5</formula>
    </cfRule>
    <cfRule type="cellIs" priority="636" operator="equal" aboveAverage="0" equalAverage="0" bottom="0" percent="0" rank="0" text="" dxfId="71">
      <formula>4</formula>
    </cfRule>
    <cfRule type="cellIs" priority="637" operator="equal" aboveAverage="0" equalAverage="0" bottom="0" percent="0" rank="0" text="" dxfId="72">
      <formula>3</formula>
    </cfRule>
  </conditionalFormatting>
  <conditionalFormatting sqref="N4">
    <cfRule type="expression" priority="638" aboveAverage="0" equalAverage="0" bottom="0" percent="0" rank="0" text="" dxfId="73">
      <formula>$D$1&lt;N4</formula>
    </cfRule>
    <cfRule type="expression" priority="639" aboveAverage="0" equalAverage="0" bottom="0" percent="0" rank="0" text="" dxfId="74">
      <formula>$D$1&gt;N4</formula>
    </cfRule>
  </conditionalFormatting>
  <conditionalFormatting sqref="N5">
    <cfRule type="cellIs" priority="640" operator="equal" aboveAverage="0" equalAverage="0" bottom="0" percent="0" rank="0" text="" dxfId="75">
      <formula>5</formula>
    </cfRule>
    <cfRule type="cellIs" priority="641" operator="equal" aboveAverage="0" equalAverage="0" bottom="0" percent="0" rank="0" text="" dxfId="76">
      <formula>4</formula>
    </cfRule>
    <cfRule type="cellIs" priority="642" operator="equal" aboveAverage="0" equalAverage="0" bottom="0" percent="0" rank="0" text="" dxfId="77">
      <formula>3</formula>
    </cfRule>
  </conditionalFormatting>
  <conditionalFormatting sqref="N4">
    <cfRule type="expression" priority="643" aboveAverage="0" equalAverage="0" bottom="0" percent="0" rank="0" text="" dxfId="78">
      <formula>$D$1&lt;N4</formula>
    </cfRule>
    <cfRule type="expression" priority="644" aboveAverage="0" equalAverage="0" bottom="0" percent="0" rank="0" text="" dxfId="79">
      <formula>$D$1&gt;N4</formula>
    </cfRule>
  </conditionalFormatting>
  <conditionalFormatting sqref="N4">
    <cfRule type="expression" priority="645" aboveAverage="0" equalAverage="0" bottom="0" percent="0" rank="0" text="" dxfId="80">
      <formula>$D$1&lt;N4</formula>
    </cfRule>
    <cfRule type="expression" priority="646" aboveAverage="0" equalAverage="0" bottom="0" percent="0" rank="0" text="" dxfId="81">
      <formula>$D$1&gt;N4</formula>
    </cfRule>
  </conditionalFormatting>
  <conditionalFormatting sqref="N4">
    <cfRule type="expression" priority="647" aboveAverage="0" equalAverage="0" bottom="0" percent="0" rank="0" text="" dxfId="82">
      <formula>$D$1&lt;N4</formula>
    </cfRule>
    <cfRule type="expression" priority="648" aboveAverage="0" equalAverage="0" bottom="0" percent="0" rank="0" text="" dxfId="83">
      <formula>$D$1&gt;N4</formula>
    </cfRule>
  </conditionalFormatting>
  <conditionalFormatting sqref="N4">
    <cfRule type="expression" priority="649" aboveAverage="0" equalAverage="0" bottom="0" percent="0" rank="0" text="" dxfId="84">
      <formula>$D$1&lt;N4</formula>
    </cfRule>
    <cfRule type="expression" priority="650" aboveAverage="0" equalAverage="0" bottom="0" percent="0" rank="0" text="" dxfId="85">
      <formula>$D$1&gt;N4</formula>
    </cfRule>
  </conditionalFormatting>
  <conditionalFormatting sqref="N4">
    <cfRule type="expression" priority="651" aboveAverage="0" equalAverage="0" bottom="0" percent="0" rank="0" text="" dxfId="86">
      <formula>$D$1&lt;N4</formula>
    </cfRule>
    <cfRule type="expression" priority="652" aboveAverage="0" equalAverage="0" bottom="0" percent="0" rank="0" text="" dxfId="87">
      <formula>$D$1&gt;N4</formula>
    </cfRule>
  </conditionalFormatting>
  <conditionalFormatting sqref="N4">
    <cfRule type="expression" priority="653" aboveAverage="0" equalAverage="0" bottom="0" percent="0" rank="0" text="" dxfId="88">
      <formula>$D$1&lt;N4</formula>
    </cfRule>
    <cfRule type="expression" priority="654" aboveAverage="0" equalAverage="0" bottom="0" percent="0" rank="0" text="" dxfId="89">
      <formula>$D$1&gt;N4</formula>
    </cfRule>
  </conditionalFormatting>
  <conditionalFormatting sqref="N4">
    <cfRule type="expression" priority="655" aboveAverage="0" equalAverage="0" bottom="0" percent="0" rank="0" text="" dxfId="90">
      <formula>$D$1&lt;N4</formula>
    </cfRule>
    <cfRule type="expression" priority="656" aboveAverage="0" equalAverage="0" bottom="0" percent="0" rank="0" text="" dxfId="91">
      <formula>$D$1&gt;N4</formula>
    </cfRule>
  </conditionalFormatting>
  <conditionalFormatting sqref="N4">
    <cfRule type="expression" priority="657" aboveAverage="0" equalAverage="0" bottom="0" percent="0" rank="0" text="" dxfId="92">
      <formula>$D$1&lt;N4</formula>
    </cfRule>
    <cfRule type="expression" priority="658" aboveAverage="0" equalAverage="0" bottom="0" percent="0" rank="0" text="" dxfId="93">
      <formula>$D$1&gt;N4</formula>
    </cfRule>
  </conditionalFormatting>
  <conditionalFormatting sqref="N4">
    <cfRule type="expression" priority="659" aboveAverage="0" equalAverage="0" bottom="0" percent="0" rank="0" text="" dxfId="94">
      <formula>$D$1&lt;N4</formula>
    </cfRule>
    <cfRule type="expression" priority="660" aboveAverage="0" equalAverage="0" bottom="0" percent="0" rank="0" text="" dxfId="95">
      <formula>$D$1&gt;N4</formula>
    </cfRule>
  </conditionalFormatting>
  <conditionalFormatting sqref="N4">
    <cfRule type="expression" priority="661" aboveAverage="0" equalAverage="0" bottom="0" percent="0" rank="0" text="" dxfId="96">
      <formula>$D$1&lt;N4</formula>
    </cfRule>
    <cfRule type="expression" priority="662" aboveAverage="0" equalAverage="0" bottom="0" percent="0" rank="0" text="" dxfId="97">
      <formula>$D$1&gt;N4</formula>
    </cfRule>
  </conditionalFormatting>
  <conditionalFormatting sqref="P5">
    <cfRule type="cellIs" priority="663" operator="equal" aboveAverage="0" equalAverage="0" bottom="0" percent="0" rank="0" text="" dxfId="98">
      <formula>5</formula>
    </cfRule>
    <cfRule type="cellIs" priority="664" operator="equal" aboveAverage="0" equalAverage="0" bottom="0" percent="0" rank="0" text="" dxfId="99">
      <formula>4</formula>
    </cfRule>
    <cfRule type="cellIs" priority="665" operator="equal" aboveAverage="0" equalAverage="0" bottom="0" percent="0" rank="0" text="" dxfId="100">
      <formula>3</formula>
    </cfRule>
  </conditionalFormatting>
  <conditionalFormatting sqref="P4">
    <cfRule type="expression" priority="666" aboveAverage="0" equalAverage="0" bottom="0" percent="0" rank="0" text="" dxfId="101">
      <formula>$D$1&lt;P4</formula>
    </cfRule>
    <cfRule type="expression" priority="667" aboveAverage="0" equalAverage="0" bottom="0" percent="0" rank="0" text="" dxfId="102">
      <formula>$D$1&gt;P4</formula>
    </cfRule>
  </conditionalFormatting>
  <conditionalFormatting sqref="P4">
    <cfRule type="expression" priority="668" aboveAverage="0" equalAverage="0" bottom="0" percent="0" rank="0" text="" dxfId="103">
      <formula>$D$1&lt;P4</formula>
    </cfRule>
    <cfRule type="expression" priority="669" aboveAverage="0" equalAverage="0" bottom="0" percent="0" rank="0" text="" dxfId="104">
      <formula>$D$1&gt;P4</formula>
    </cfRule>
  </conditionalFormatting>
  <conditionalFormatting sqref="P4">
    <cfRule type="expression" priority="670" aboveAverage="0" equalAverage="0" bottom="0" percent="0" rank="0" text="" dxfId="105">
      <formula>$D$1&lt;P4</formula>
    </cfRule>
    <cfRule type="expression" priority="671" aboveAverage="0" equalAverage="0" bottom="0" percent="0" rank="0" text="" dxfId="106">
      <formula>$D$1&gt;P4</formula>
    </cfRule>
  </conditionalFormatting>
  <conditionalFormatting sqref="P5">
    <cfRule type="cellIs" priority="672" operator="equal" aboveAverage="0" equalAverage="0" bottom="0" percent="0" rank="0" text="" dxfId="107">
      <formula>5</formula>
    </cfRule>
    <cfRule type="cellIs" priority="673" operator="equal" aboveAverage="0" equalAverage="0" bottom="0" percent="0" rank="0" text="" dxfId="108">
      <formula>4</formula>
    </cfRule>
    <cfRule type="cellIs" priority="674" operator="equal" aboveAverage="0" equalAverage="0" bottom="0" percent="0" rank="0" text="" dxfId="109">
      <formula>3</formula>
    </cfRule>
  </conditionalFormatting>
  <conditionalFormatting sqref="P4">
    <cfRule type="expression" priority="675" aboveAverage="0" equalAverage="0" bottom="0" percent="0" rank="0" text="" dxfId="110">
      <formula>$D$1&lt;P4</formula>
    </cfRule>
    <cfRule type="expression" priority="676" aboveAverage="0" equalAverage="0" bottom="0" percent="0" rank="0" text="" dxfId="111">
      <formula>$D$1&gt;P4</formula>
    </cfRule>
  </conditionalFormatting>
  <conditionalFormatting sqref="J5">
    <cfRule type="cellIs" priority="677" operator="equal" aboveAverage="0" equalAverage="0" bottom="0" percent="0" rank="0" text="" dxfId="112">
      <formula>5</formula>
    </cfRule>
    <cfRule type="cellIs" priority="678" operator="equal" aboveAverage="0" equalAverage="0" bottom="0" percent="0" rank="0" text="" dxfId="113">
      <formula>4</formula>
    </cfRule>
    <cfRule type="cellIs" priority="679" operator="equal" aboveAverage="0" equalAverage="0" bottom="0" percent="0" rank="0" text="" dxfId="114">
      <formula>3</formula>
    </cfRule>
  </conditionalFormatting>
  <conditionalFormatting sqref="J3:J4">
    <cfRule type="expression" priority="680" aboveAverage="0" equalAverage="0" bottom="0" percent="0" rank="0" text="" dxfId="115">
      <formula>$D$1&lt;J3</formula>
    </cfRule>
    <cfRule type="expression" priority="681" aboveAverage="0" equalAverage="0" bottom="0" percent="0" rank="0" text="" dxfId="116">
      <formula>$D$1&gt;J3</formula>
    </cfRule>
  </conditionalFormatting>
  <conditionalFormatting sqref="J5">
    <cfRule type="cellIs" priority="682" operator="equal" aboveAverage="0" equalAverage="0" bottom="0" percent="0" rank="0" text="" dxfId="117">
      <formula>5</formula>
    </cfRule>
    <cfRule type="cellIs" priority="683" operator="equal" aboveAverage="0" equalAverage="0" bottom="0" percent="0" rank="0" text="" dxfId="118">
      <formula>4</formula>
    </cfRule>
    <cfRule type="cellIs" priority="684" operator="equal" aboveAverage="0" equalAverage="0" bottom="0" percent="0" rank="0" text="" dxfId="119">
      <formula>3</formula>
    </cfRule>
  </conditionalFormatting>
  <conditionalFormatting sqref="J4">
    <cfRule type="expression" priority="685" aboveAverage="0" equalAverage="0" bottom="0" percent="0" rank="0" text="" dxfId="120">
      <formula>$D$1&lt;J4</formula>
    </cfRule>
    <cfRule type="expression" priority="686" aboveAverage="0" equalAverage="0" bottom="0" percent="0" rank="0" text="" dxfId="121">
      <formula>$D$1&gt;J4</formula>
    </cfRule>
  </conditionalFormatting>
  <conditionalFormatting sqref="J5">
    <cfRule type="cellIs" priority="687" operator="equal" aboveAverage="0" equalAverage="0" bottom="0" percent="0" rank="0" text="" dxfId="122">
      <formula>5</formula>
    </cfRule>
    <cfRule type="cellIs" priority="688" operator="equal" aboveAverage="0" equalAverage="0" bottom="0" percent="0" rank="0" text="" dxfId="123">
      <formula>4</formula>
    </cfRule>
    <cfRule type="cellIs" priority="689" operator="equal" aboveAverage="0" equalAverage="0" bottom="0" percent="0" rank="0" text="" dxfId="124">
      <formula>3</formula>
    </cfRule>
  </conditionalFormatting>
  <conditionalFormatting sqref="J4">
    <cfRule type="expression" priority="690" aboveAverage="0" equalAverage="0" bottom="0" percent="0" rank="0" text="" dxfId="125">
      <formula>$D$1&lt;J4</formula>
    </cfRule>
    <cfRule type="expression" priority="691" aboveAverage="0" equalAverage="0" bottom="0" percent="0" rank="0" text="" dxfId="126">
      <formula>$D$1&gt;J4</formula>
    </cfRule>
  </conditionalFormatting>
  <conditionalFormatting sqref="J5">
    <cfRule type="cellIs" priority="692" operator="equal" aboveAverage="0" equalAverage="0" bottom="0" percent="0" rank="0" text="" dxfId="127">
      <formula>5</formula>
    </cfRule>
    <cfRule type="cellIs" priority="693" operator="equal" aboveAverage="0" equalAverage="0" bottom="0" percent="0" rank="0" text="" dxfId="128">
      <formula>4</formula>
    </cfRule>
    <cfRule type="cellIs" priority="694" operator="equal" aboveAverage="0" equalAverage="0" bottom="0" percent="0" rank="0" text="" dxfId="129">
      <formula>3</formula>
    </cfRule>
  </conditionalFormatting>
  <conditionalFormatting sqref="J4">
    <cfRule type="expression" priority="695" aboveAverage="0" equalAverage="0" bottom="0" percent="0" rank="0" text="" dxfId="130">
      <formula>$D$1&lt;J4</formula>
    </cfRule>
    <cfRule type="expression" priority="696" aboveAverage="0" equalAverage="0" bottom="0" percent="0" rank="0" text="" dxfId="131">
      <formula>$D$1&gt;J4</formula>
    </cfRule>
  </conditionalFormatting>
  <conditionalFormatting sqref="J5">
    <cfRule type="cellIs" priority="697" operator="equal" aboveAverage="0" equalAverage="0" bottom="0" percent="0" rank="0" text="" dxfId="132">
      <formula>5</formula>
    </cfRule>
    <cfRule type="cellIs" priority="698" operator="equal" aboveAverage="0" equalAverage="0" bottom="0" percent="0" rank="0" text="" dxfId="133">
      <formula>4</formula>
    </cfRule>
    <cfRule type="cellIs" priority="699" operator="equal" aboveAverage="0" equalAverage="0" bottom="0" percent="0" rank="0" text="" dxfId="134">
      <formula>3</formula>
    </cfRule>
  </conditionalFormatting>
  <conditionalFormatting sqref="J5">
    <cfRule type="cellIs" priority="700" operator="equal" aboveAverage="0" equalAverage="0" bottom="0" percent="0" rank="0" text="" dxfId="135">
      <formula>5</formula>
    </cfRule>
    <cfRule type="cellIs" priority="701" operator="equal" aboveAverage="0" equalAverage="0" bottom="0" percent="0" rank="0" text="" dxfId="136">
      <formula>4</formula>
    </cfRule>
    <cfRule type="cellIs" priority="702" operator="equal" aboveAverage="0" equalAverage="0" bottom="0" percent="0" rank="0" text="" dxfId="137">
      <formula>3</formula>
    </cfRule>
  </conditionalFormatting>
  <conditionalFormatting sqref="J4">
    <cfRule type="expression" priority="703" aboveAverage="0" equalAverage="0" bottom="0" percent="0" rank="0" text="" dxfId="138">
      <formula>$D$1&lt;J4</formula>
    </cfRule>
    <cfRule type="expression" priority="704" aboveAverage="0" equalAverage="0" bottom="0" percent="0" rank="0" text="" dxfId="139">
      <formula>$D$1&gt;J4</formula>
    </cfRule>
  </conditionalFormatting>
  <conditionalFormatting sqref="J5">
    <cfRule type="cellIs" priority="705" operator="equal" aboveAverage="0" equalAverage="0" bottom="0" percent="0" rank="0" text="" dxfId="140">
      <formula>5</formula>
    </cfRule>
    <cfRule type="cellIs" priority="706" operator="equal" aboveAverage="0" equalAverage="0" bottom="0" percent="0" rank="0" text="" dxfId="141">
      <formula>4</formula>
    </cfRule>
    <cfRule type="cellIs" priority="707" operator="equal" aboveAverage="0" equalAverage="0" bottom="0" percent="0" rank="0" text="" dxfId="142">
      <formula>3</formula>
    </cfRule>
  </conditionalFormatting>
  <conditionalFormatting sqref="J4">
    <cfRule type="expression" priority="708" aboveAverage="0" equalAverage="0" bottom="0" percent="0" rank="0" text="" dxfId="143">
      <formula>$D$1&lt;J4</formula>
    </cfRule>
    <cfRule type="expression" priority="709" aboveAverage="0" equalAverage="0" bottom="0" percent="0" rank="0" text="" dxfId="144">
      <formula>$D$1&gt;J4</formula>
    </cfRule>
  </conditionalFormatting>
  <conditionalFormatting sqref="K5">
    <cfRule type="cellIs" priority="710" operator="equal" aboveAverage="0" equalAverage="0" bottom="0" percent="0" rank="0" text="" dxfId="145">
      <formula>5</formula>
    </cfRule>
    <cfRule type="cellIs" priority="711" operator="equal" aboveAverage="0" equalAverage="0" bottom="0" percent="0" rank="0" text="" dxfId="146">
      <formula>4</formula>
    </cfRule>
    <cfRule type="cellIs" priority="712" operator="equal" aboveAverage="0" equalAverage="0" bottom="0" percent="0" rank="0" text="" dxfId="147">
      <formula>3</formula>
    </cfRule>
  </conditionalFormatting>
  <conditionalFormatting sqref="K3">
    <cfRule type="expression" priority="713" aboveAverage="0" equalAverage="0" bottom="0" percent="0" rank="0" text="" dxfId="148">
      <formula>$D$1&lt;K3</formula>
    </cfRule>
    <cfRule type="expression" priority="714" aboveAverage="0" equalAverage="0" bottom="0" percent="0" rank="0" text="" dxfId="149">
      <formula>$D$1&gt;K3</formula>
    </cfRule>
  </conditionalFormatting>
  <conditionalFormatting sqref="K4">
    <cfRule type="expression" priority="715" aboveAverage="0" equalAverage="0" bottom="0" percent="0" rank="0" text="" dxfId="150">
      <formula>$D$1&lt;K4</formula>
    </cfRule>
    <cfRule type="expression" priority="716" aboveAverage="0" equalAverage="0" bottom="0" percent="0" rank="0" text="" dxfId="151">
      <formula>$D$1&gt;K4</formula>
    </cfRule>
  </conditionalFormatting>
  <conditionalFormatting sqref="K4">
    <cfRule type="expression" priority="717" aboveAverage="0" equalAverage="0" bottom="0" percent="0" rank="0" text="" dxfId="152">
      <formula>$D$1&lt;K4</formula>
    </cfRule>
    <cfRule type="expression" priority="718" aboveAverage="0" equalAverage="0" bottom="0" percent="0" rank="0" text="" dxfId="153">
      <formula>$D$1&gt;K4</formula>
    </cfRule>
  </conditionalFormatting>
  <conditionalFormatting sqref="K4">
    <cfRule type="expression" priority="719" aboveAverage="0" equalAverage="0" bottom="0" percent="0" rank="0" text="" dxfId="154">
      <formula>$D$1&lt;K4</formula>
    </cfRule>
    <cfRule type="expression" priority="720" aboveAverage="0" equalAverage="0" bottom="0" percent="0" rank="0" text="" dxfId="155">
      <formula>$D$1&gt;K4</formula>
    </cfRule>
  </conditionalFormatting>
  <conditionalFormatting sqref="K4">
    <cfRule type="expression" priority="721" aboveAverage="0" equalAverage="0" bottom="0" percent="0" rank="0" text="" dxfId="156">
      <formula>$D$1&lt;K4</formula>
    </cfRule>
    <cfRule type="expression" priority="722" aboveAverage="0" equalAverage="0" bottom="0" percent="0" rank="0" text="" dxfId="157">
      <formula>$D$1&gt;K4</formula>
    </cfRule>
  </conditionalFormatting>
  <conditionalFormatting sqref="K3">
    <cfRule type="expression" priority="723" aboveAverage="0" equalAverage="0" bottom="0" percent="0" rank="0" text="" dxfId="158">
      <formula>$D$1&lt;K3</formula>
    </cfRule>
    <cfRule type="expression" priority="724" aboveAverage="0" equalAverage="0" bottom="0" percent="0" rank="0" text="" dxfId="159">
      <formula>$D$1&gt;K3</formula>
    </cfRule>
  </conditionalFormatting>
  <conditionalFormatting sqref="K4">
    <cfRule type="expression" priority="725" aboveAverage="0" equalAverage="0" bottom="0" percent="0" rank="0" text="" dxfId="160">
      <formula>$D$1&lt;K4</formula>
    </cfRule>
    <cfRule type="expression" priority="726" aboveAverage="0" equalAverage="0" bottom="0" percent="0" rank="0" text="" dxfId="161">
      <formula>$D$1&gt;K4</formula>
    </cfRule>
  </conditionalFormatting>
  <conditionalFormatting sqref="K4">
    <cfRule type="expression" priority="727" aboveAverage="0" equalAverage="0" bottom="0" percent="0" rank="0" text="" dxfId="162">
      <formula>$D$1&lt;K4</formula>
    </cfRule>
    <cfRule type="expression" priority="728" aboveAverage="0" equalAverage="0" bottom="0" percent="0" rank="0" text="" dxfId="163">
      <formula>$D$1&gt;K4</formula>
    </cfRule>
  </conditionalFormatting>
  <conditionalFormatting sqref="K4">
    <cfRule type="expression" priority="729" aboveAverage="0" equalAverage="0" bottom="0" percent="0" rank="0" text="" dxfId="164">
      <formula>$D$1&lt;K4</formula>
    </cfRule>
    <cfRule type="expression" priority="730" aboveAverage="0" equalAverage="0" bottom="0" percent="0" rank="0" text="" dxfId="165">
      <formula>$D$1&gt;K4</formula>
    </cfRule>
  </conditionalFormatting>
  <conditionalFormatting sqref="K5">
    <cfRule type="cellIs" priority="731" operator="equal" aboveAverage="0" equalAverage="0" bottom="0" percent="0" rank="0" text="" dxfId="166">
      <formula>5</formula>
    </cfRule>
    <cfRule type="cellIs" priority="732" operator="equal" aboveAverage="0" equalAverage="0" bottom="0" percent="0" rank="0" text="" dxfId="167">
      <formula>4</formula>
    </cfRule>
    <cfRule type="cellIs" priority="733" operator="equal" aboveAverage="0" equalAverage="0" bottom="0" percent="0" rank="0" text="" dxfId="168">
      <formula>3</formula>
    </cfRule>
  </conditionalFormatting>
  <conditionalFormatting sqref="K4">
    <cfRule type="expression" priority="734" aboveAverage="0" equalAverage="0" bottom="0" percent="0" rank="0" text="" dxfId="169">
      <formula>$D$1&lt;K4</formula>
    </cfRule>
    <cfRule type="expression" priority="735" aboveAverage="0" equalAverage="0" bottom="0" percent="0" rank="0" text="" dxfId="170">
      <formula>$D$1&gt;K4</formula>
    </cfRule>
  </conditionalFormatting>
  <conditionalFormatting sqref="K4">
    <cfRule type="expression" priority="736" aboveAverage="0" equalAverage="0" bottom="0" percent="0" rank="0" text="" dxfId="171">
      <formula>$D$1&lt;K4</formula>
    </cfRule>
    <cfRule type="expression" priority="737" aboveAverage="0" equalAverage="0" bottom="0" percent="0" rank="0" text="" dxfId="172">
      <formula>$D$1&gt;K4</formula>
    </cfRule>
  </conditionalFormatting>
  <conditionalFormatting sqref="K4">
    <cfRule type="expression" priority="738" aboveAverage="0" equalAverage="0" bottom="0" percent="0" rank="0" text="" dxfId="173">
      <formula>$D$1&lt;K4</formula>
    </cfRule>
    <cfRule type="expression" priority="739" aboveAverage="0" equalAverage="0" bottom="0" percent="0" rank="0" text="" dxfId="174">
      <formula>$D$1&gt;K4</formula>
    </cfRule>
  </conditionalFormatting>
  <conditionalFormatting sqref="K4">
    <cfRule type="expression" priority="740" aboveAverage="0" equalAverage="0" bottom="0" percent="0" rank="0" text="" dxfId="175">
      <formula>$D$1&lt;K4</formula>
    </cfRule>
    <cfRule type="expression" priority="741" aboveAverage="0" equalAverage="0" bottom="0" percent="0" rank="0" text="" dxfId="176">
      <formula>$D$1&gt;K4</formula>
    </cfRule>
  </conditionalFormatting>
  <conditionalFormatting sqref="K4">
    <cfRule type="expression" priority="742" aboveAverage="0" equalAverage="0" bottom="0" percent="0" rank="0" text="" dxfId="177">
      <formula>$D$1&lt;K4</formula>
    </cfRule>
    <cfRule type="expression" priority="743" aboveAverage="0" equalAverage="0" bottom="0" percent="0" rank="0" text="" dxfId="178">
      <formula>$D$1&gt;K4</formula>
    </cfRule>
  </conditionalFormatting>
  <conditionalFormatting sqref="K4">
    <cfRule type="expression" priority="744" aboveAverage="0" equalAverage="0" bottom="0" percent="0" rank="0" text="" dxfId="179">
      <formula>$D$1&lt;K4</formula>
    </cfRule>
    <cfRule type="expression" priority="745" aboveAverage="0" equalAverage="0" bottom="0" percent="0" rank="0" text="" dxfId="180">
      <formula>$D$1&gt;K4</formula>
    </cfRule>
  </conditionalFormatting>
  <conditionalFormatting sqref="L3">
    <cfRule type="expression" priority="746" aboveAverage="0" equalAverage="0" bottom="0" percent="0" rank="0" text="" dxfId="181">
      <formula>$D$1&lt;L3</formula>
    </cfRule>
    <cfRule type="expression" priority="747" aboveAverage="0" equalAverage="0" bottom="0" percent="0" rank="0" text="" dxfId="182">
      <formula>$D$1&gt;L3</formula>
    </cfRule>
  </conditionalFormatting>
  <conditionalFormatting sqref="L3">
    <cfRule type="expression" priority="748" aboveAverage="0" equalAverage="0" bottom="0" percent="0" rank="0" text="" dxfId="183">
      <formula>$D$1&lt;L3</formula>
    </cfRule>
    <cfRule type="expression" priority="749" aboveAverage="0" equalAverage="0" bottom="0" percent="0" rank="0" text="" dxfId="184">
      <formula>$D$1&gt;L3</formula>
    </cfRule>
  </conditionalFormatting>
  <conditionalFormatting sqref="J5">
    <cfRule type="cellIs" priority="750" operator="equal" aboveAverage="0" equalAverage="0" bottom="0" percent="0" rank="0" text="" dxfId="185">
      <formula>5</formula>
    </cfRule>
    <cfRule type="cellIs" priority="751" operator="equal" aboveAverage="0" equalAverage="0" bottom="0" percent="0" rank="0" text="" dxfId="186">
      <formula>4</formula>
    </cfRule>
    <cfRule type="cellIs" priority="752" operator="equal" aboveAverage="0" equalAverage="0" bottom="0" percent="0" rank="0" text="" dxfId="187">
      <formula>3</formula>
    </cfRule>
  </conditionalFormatting>
  <conditionalFormatting sqref="K3:K4">
    <cfRule type="expression" priority="753" aboveAverage="0" equalAverage="0" bottom="0" percent="0" rank="0" text="" dxfId="188">
      <formula>$D$1&lt;K3</formula>
    </cfRule>
    <cfRule type="expression" priority="754" aboveAverage="0" equalAverage="0" bottom="0" percent="0" rank="0" text="" dxfId="189">
      <formula>$D$1&gt;K3</formula>
    </cfRule>
  </conditionalFormatting>
  <conditionalFormatting sqref="K4">
    <cfRule type="expression" priority="755" aboveAverage="0" equalAverage="0" bottom="0" percent="0" rank="0" text="" dxfId="190">
      <formula>$D$1&lt;K4</formula>
    </cfRule>
    <cfRule type="expression" priority="756" aboveAverage="0" equalAverage="0" bottom="0" percent="0" rank="0" text="" dxfId="191">
      <formula>$D$1&gt;K4</formula>
    </cfRule>
  </conditionalFormatting>
  <conditionalFormatting sqref="L3">
    <cfRule type="expression" priority="757" aboveAverage="0" equalAverage="0" bottom="0" percent="0" rank="0" text="" dxfId="192">
      <formula>$D$1&lt;L3</formula>
    </cfRule>
    <cfRule type="expression" priority="758" aboveAverage="0" equalAverage="0" bottom="0" percent="0" rank="0" text="" dxfId="193">
      <formula>$D$1&gt;L3</formula>
    </cfRule>
  </conditionalFormatting>
  <conditionalFormatting sqref="Q4">
    <cfRule type="expression" priority="759" aboveAverage="0" equalAverage="0" bottom="0" percent="0" rank="0" text="" dxfId="194">
      <formula>$D$1&lt;Q4</formula>
    </cfRule>
    <cfRule type="expression" priority="760" aboveAverage="0" equalAverage="0" bottom="0" percent="0" rank="0" text="" dxfId="195">
      <formula>$D$1&gt;Q4</formula>
    </cfRule>
  </conditionalFormatting>
  <conditionalFormatting sqref="N5">
    <cfRule type="cellIs" priority="761" operator="equal" aboveAverage="0" equalAverage="0" bottom="0" percent="0" rank="0" text="" dxfId="196">
      <formula>5</formula>
    </cfRule>
    <cfRule type="cellIs" priority="762" operator="equal" aboveAverage="0" equalAverage="0" bottom="0" percent="0" rank="0" text="" dxfId="197">
      <formula>4</formula>
    </cfRule>
    <cfRule type="cellIs" priority="763" operator="equal" aboveAverage="0" equalAverage="0" bottom="0" percent="0" rank="0" text="" dxfId="198">
      <formula>3</formula>
    </cfRule>
  </conditionalFormatting>
  <conditionalFormatting sqref="N3:N4">
    <cfRule type="expression" priority="764" aboveAverage="0" equalAverage="0" bottom="0" percent="0" rank="0" text="" dxfId="199">
      <formula>$D$1&lt;N3</formula>
    </cfRule>
    <cfRule type="expression" priority="765" aboveAverage="0" equalAverage="0" bottom="0" percent="0" rank="0" text="" dxfId="200">
      <formula>$D$1&gt;N3</formula>
    </cfRule>
  </conditionalFormatting>
  <conditionalFormatting sqref="N5">
    <cfRule type="cellIs" priority="766" operator="equal" aboveAverage="0" equalAverage="0" bottom="0" percent="0" rank="0" text="" dxfId="201">
      <formula>5</formula>
    </cfRule>
    <cfRule type="cellIs" priority="767" operator="equal" aboveAverage="0" equalAverage="0" bottom="0" percent="0" rank="0" text="" dxfId="202">
      <formula>4</formula>
    </cfRule>
    <cfRule type="cellIs" priority="768" operator="equal" aboveAverage="0" equalAverage="0" bottom="0" percent="0" rank="0" text="" dxfId="203">
      <formula>3</formula>
    </cfRule>
  </conditionalFormatting>
  <conditionalFormatting sqref="N3:N4">
    <cfRule type="expression" priority="769" aboveAverage="0" equalAverage="0" bottom="0" percent="0" rank="0" text="" dxfId="204">
      <formula>$D$1&lt;N3</formula>
    </cfRule>
    <cfRule type="expression" priority="770" aboveAverage="0" equalAverage="0" bottom="0" percent="0" rank="0" text="" dxfId="205">
      <formula>$D$1&gt;N3</formula>
    </cfRule>
  </conditionalFormatting>
  <conditionalFormatting sqref="N4">
    <cfRule type="expression" priority="771" aboveAverage="0" equalAverage="0" bottom="0" percent="0" rank="0" text="" dxfId="206">
      <formula>$D$1&lt;N4</formula>
    </cfRule>
    <cfRule type="expression" priority="772" aboveAverage="0" equalAverage="0" bottom="0" percent="0" rank="0" text="" dxfId="207">
      <formula>$D$1&gt;N4</formula>
    </cfRule>
  </conditionalFormatting>
  <conditionalFormatting sqref="O5">
    <cfRule type="cellIs" priority="773" operator="equal" aboveAverage="0" equalAverage="0" bottom="0" percent="0" rank="0" text="" dxfId="208">
      <formula>5</formula>
    </cfRule>
    <cfRule type="cellIs" priority="774" operator="equal" aboveAverage="0" equalAverage="0" bottom="0" percent="0" rank="0" text="" dxfId="209">
      <formula>4</formula>
    </cfRule>
    <cfRule type="cellIs" priority="775" operator="equal" aboveAverage="0" equalAverage="0" bottom="0" percent="0" rank="0" text="" dxfId="210">
      <formula>3</formula>
    </cfRule>
  </conditionalFormatting>
  <conditionalFormatting sqref="O3:O4">
    <cfRule type="expression" priority="776" aboveAverage="0" equalAverage="0" bottom="0" percent="0" rank="0" text="" dxfId="211">
      <formula>$D$1&lt;O3</formula>
    </cfRule>
    <cfRule type="expression" priority="777" aboveAverage="0" equalAverage="0" bottom="0" percent="0" rank="0" text="" dxfId="212">
      <formula>$D$1&gt;O3</formula>
    </cfRule>
  </conditionalFormatting>
  <conditionalFormatting sqref="O5">
    <cfRule type="cellIs" priority="778" operator="equal" aboveAverage="0" equalAverage="0" bottom="0" percent="0" rank="0" text="" dxfId="213">
      <formula>5</formula>
    </cfRule>
    <cfRule type="cellIs" priority="779" operator="equal" aboveAverage="0" equalAverage="0" bottom="0" percent="0" rank="0" text="" dxfId="214">
      <formula>4</formula>
    </cfRule>
    <cfRule type="cellIs" priority="780" operator="equal" aboveAverage="0" equalAverage="0" bottom="0" percent="0" rank="0" text="" dxfId="215">
      <formula>3</formula>
    </cfRule>
  </conditionalFormatting>
  <conditionalFormatting sqref="O3:O4">
    <cfRule type="expression" priority="781" aboveAverage="0" equalAverage="0" bottom="0" percent="0" rank="0" text="" dxfId="216">
      <formula>$D$1&lt;O3</formula>
    </cfRule>
    <cfRule type="expression" priority="782" aboveAverage="0" equalAverage="0" bottom="0" percent="0" rank="0" text="" dxfId="217">
      <formula>$D$1&gt;O3</formula>
    </cfRule>
  </conditionalFormatting>
  <conditionalFormatting sqref="O4">
    <cfRule type="expression" priority="783" aboveAverage="0" equalAverage="0" bottom="0" percent="0" rank="0" text="" dxfId="218">
      <formula>$D$1&lt;O4</formula>
    </cfRule>
    <cfRule type="expression" priority="784" aboveAverage="0" equalAverage="0" bottom="0" percent="0" rank="0" text="" dxfId="219">
      <formula>$D$1&gt;O4</formula>
    </cfRule>
  </conditionalFormatting>
  <conditionalFormatting sqref="N4">
    <cfRule type="expression" priority="785" aboveAverage="0" equalAverage="0" bottom="0" percent="0" rank="0" text="" dxfId="220">
      <formula>$D$1&lt;N4</formula>
    </cfRule>
    <cfRule type="expression" priority="786" aboveAverage="0" equalAverage="0" bottom="0" percent="0" rank="0" text="" dxfId="221">
      <formula>$D$1&gt;N4</formula>
    </cfRule>
  </conditionalFormatting>
  <conditionalFormatting sqref="N4">
    <cfRule type="expression" priority="787" aboveAverage="0" equalAverage="0" bottom="0" percent="0" rank="0" text="" dxfId="222">
      <formula>$D$1&lt;N4</formula>
    </cfRule>
    <cfRule type="expression" priority="788" aboveAverage="0" equalAverage="0" bottom="0" percent="0" rank="0" text="" dxfId="223">
      <formula>$D$1&gt;N4</formula>
    </cfRule>
  </conditionalFormatting>
  <conditionalFormatting sqref="N4">
    <cfRule type="expression" priority="789" aboveAverage="0" equalAverage="0" bottom="0" percent="0" rank="0" text="" dxfId="224">
      <formula>$D$1&lt;N4</formula>
    </cfRule>
    <cfRule type="expression" priority="790" aboveAverage="0" equalAverage="0" bottom="0" percent="0" rank="0" text="" dxfId="225">
      <formula>$D$1&gt;N4</formula>
    </cfRule>
  </conditionalFormatting>
  <conditionalFormatting sqref="O3:O4">
    <cfRule type="expression" priority="791" aboveAverage="0" equalAverage="0" bottom="0" percent="0" rank="0" text="" dxfId="226">
      <formula>$D$1&lt;O3</formula>
    </cfRule>
    <cfRule type="expression" priority="792" aboveAverage="0" equalAverage="0" bottom="0" percent="0" rank="0" text="" dxfId="227">
      <formula>$D$1&gt;O3</formula>
    </cfRule>
  </conditionalFormatting>
  <conditionalFormatting sqref="N4">
    <cfRule type="expression" priority="793" aboveAverage="0" equalAverage="0" bottom="0" percent="0" rank="0" text="" dxfId="228">
      <formula>$D$1&lt;N4</formula>
    </cfRule>
    <cfRule type="expression" priority="794" aboveAverage="0" equalAverage="0" bottom="0" percent="0" rank="0" text="" dxfId="229">
      <formula>$D$1&gt;N4</formula>
    </cfRule>
  </conditionalFormatting>
  <conditionalFormatting sqref="N4">
    <cfRule type="expression" priority="795" aboveAverage="0" equalAverage="0" bottom="0" percent="0" rank="0" text="" dxfId="230">
      <formula>$D$1&lt;N4</formula>
    </cfRule>
    <cfRule type="expression" priority="796" aboveAverage="0" equalAverage="0" bottom="0" percent="0" rank="0" text="" dxfId="231">
      <formula>$D$1&gt;N4</formula>
    </cfRule>
  </conditionalFormatting>
  <conditionalFormatting sqref="N4">
    <cfRule type="expression" priority="797" aboveAverage="0" equalAverage="0" bottom="0" percent="0" rank="0" text="" dxfId="232">
      <formula>$D$1&lt;N4</formula>
    </cfRule>
    <cfRule type="expression" priority="798" aboveAverage="0" equalAverage="0" bottom="0" percent="0" rank="0" text="" dxfId="233">
      <formula>$D$1&gt;N4</formula>
    </cfRule>
  </conditionalFormatting>
  <conditionalFormatting sqref="O5">
    <cfRule type="cellIs" priority="799" operator="equal" aboveAverage="0" equalAverage="0" bottom="0" percent="0" rank="0" text="" dxfId="234">
      <formula>5</formula>
    </cfRule>
    <cfRule type="cellIs" priority="800" operator="equal" aboveAverage="0" equalAverage="0" bottom="0" percent="0" rank="0" text="" dxfId="235">
      <formula>4</formula>
    </cfRule>
    <cfRule type="cellIs" priority="801" operator="equal" aboveAverage="0" equalAverage="0" bottom="0" percent="0" rank="0" text="" dxfId="236">
      <formula>3</formula>
    </cfRule>
  </conditionalFormatting>
  <conditionalFormatting sqref="O3:O4">
    <cfRule type="expression" priority="802" aboveAverage="0" equalAverage="0" bottom="0" percent="0" rank="0" text="" dxfId="237">
      <formula>$D$1&lt;O3</formula>
    </cfRule>
    <cfRule type="expression" priority="803" aboveAverage="0" equalAverage="0" bottom="0" percent="0" rank="0" text="" dxfId="238">
      <formula>$D$1&gt;O3</formula>
    </cfRule>
  </conditionalFormatting>
  <conditionalFormatting sqref="O5">
    <cfRule type="cellIs" priority="804" operator="equal" aboveAverage="0" equalAverage="0" bottom="0" percent="0" rank="0" text="" dxfId="239">
      <formula>5</formula>
    </cfRule>
    <cfRule type="cellIs" priority="805" operator="equal" aboveAverage="0" equalAverage="0" bottom="0" percent="0" rank="0" text="" dxfId="240">
      <formula>4</formula>
    </cfRule>
    <cfRule type="cellIs" priority="806" operator="equal" aboveAverage="0" equalAverage="0" bottom="0" percent="0" rank="0" text="" dxfId="241">
      <formula>3</formula>
    </cfRule>
  </conditionalFormatting>
  <conditionalFormatting sqref="N5">
    <cfRule type="cellIs" priority="807" operator="equal" aboveAverage="0" equalAverage="0" bottom="0" percent="0" rank="0" text="" dxfId="242">
      <formula>5</formula>
    </cfRule>
    <cfRule type="cellIs" priority="808" operator="equal" aboveAverage="0" equalAverage="0" bottom="0" percent="0" rank="0" text="" dxfId="243">
      <formula>4</formula>
    </cfRule>
    <cfRule type="cellIs" priority="809" operator="equal" aboveAverage="0" equalAverage="0" bottom="0" percent="0" rank="0" text="" dxfId="244">
      <formula>3</formula>
    </cfRule>
  </conditionalFormatting>
  <conditionalFormatting sqref="N4">
    <cfRule type="expression" priority="810" aboveAverage="0" equalAverage="0" bottom="0" percent="0" rank="0" text="" dxfId="245">
      <formula>$D$1&lt;N4</formula>
    </cfRule>
    <cfRule type="expression" priority="811" aboveAverage="0" equalAverage="0" bottom="0" percent="0" rank="0" text="" dxfId="246">
      <formula>$D$1&gt;N4</formula>
    </cfRule>
  </conditionalFormatting>
  <conditionalFormatting sqref="N5">
    <cfRule type="cellIs" priority="812" operator="equal" aboveAverage="0" equalAverage="0" bottom="0" percent="0" rank="0" text="" dxfId="247">
      <formula>5</formula>
    </cfRule>
    <cfRule type="cellIs" priority="813" operator="equal" aboveAverage="0" equalAverage="0" bottom="0" percent="0" rank="0" text="" dxfId="248">
      <formula>4</formula>
    </cfRule>
    <cfRule type="cellIs" priority="814" operator="equal" aboveAverage="0" equalAverage="0" bottom="0" percent="0" rank="0" text="" dxfId="249">
      <formula>3</formula>
    </cfRule>
  </conditionalFormatting>
  <conditionalFormatting sqref="N4">
    <cfRule type="expression" priority="815" aboveAverage="0" equalAverage="0" bottom="0" percent="0" rank="0" text="" dxfId="250">
      <formula>$D$1&lt;N4</formula>
    </cfRule>
    <cfRule type="expression" priority="816" aboveAverage="0" equalAverage="0" bottom="0" percent="0" rank="0" text="" dxfId="251">
      <formula>$D$1&gt;N4</formula>
    </cfRule>
  </conditionalFormatting>
  <conditionalFormatting sqref="N4">
    <cfRule type="expression" priority="817" aboveAverage="0" equalAverage="0" bottom="0" percent="0" rank="0" text="" dxfId="252">
      <formula>$D$1&lt;N4</formula>
    </cfRule>
    <cfRule type="expression" priority="818" aboveAverage="0" equalAverage="0" bottom="0" percent="0" rank="0" text="" dxfId="253">
      <formula>$D$1&gt;N4</formula>
    </cfRule>
  </conditionalFormatting>
  <conditionalFormatting sqref="O5">
    <cfRule type="cellIs" priority="819" operator="equal" aboveAverage="0" equalAverage="0" bottom="0" percent="0" rank="0" text="" dxfId="254">
      <formula>5</formula>
    </cfRule>
    <cfRule type="cellIs" priority="820" operator="equal" aboveAverage="0" equalAverage="0" bottom="0" percent="0" rank="0" text="" dxfId="255">
      <formula>4</formula>
    </cfRule>
    <cfRule type="cellIs" priority="821" operator="equal" aboveAverage="0" equalAverage="0" bottom="0" percent="0" rank="0" text="" dxfId="256">
      <formula>3</formula>
    </cfRule>
  </conditionalFormatting>
  <conditionalFormatting sqref="O4">
    <cfRule type="expression" priority="822" aboveAverage="0" equalAverage="0" bottom="0" percent="0" rank="0" text="" dxfId="257">
      <formula>$D$1&lt;O4</formula>
    </cfRule>
    <cfRule type="expression" priority="823" aboveAverage="0" equalAverage="0" bottom="0" percent="0" rank="0" text="" dxfId="258">
      <formula>$D$1&gt;O4</formula>
    </cfRule>
  </conditionalFormatting>
  <conditionalFormatting sqref="O5">
    <cfRule type="cellIs" priority="824" operator="equal" aboveAverage="0" equalAverage="0" bottom="0" percent="0" rank="0" text="" dxfId="259">
      <formula>5</formula>
    </cfRule>
    <cfRule type="cellIs" priority="825" operator="equal" aboveAverage="0" equalAverage="0" bottom="0" percent="0" rank="0" text="" dxfId="260">
      <formula>4</formula>
    </cfRule>
    <cfRule type="cellIs" priority="826" operator="equal" aboveAverage="0" equalAverage="0" bottom="0" percent="0" rank="0" text="" dxfId="261">
      <formula>3</formula>
    </cfRule>
  </conditionalFormatting>
  <conditionalFormatting sqref="O4">
    <cfRule type="expression" priority="827" aboveAverage="0" equalAverage="0" bottom="0" percent="0" rank="0" text="" dxfId="262">
      <formula>$D$1&lt;O4</formula>
    </cfRule>
    <cfRule type="expression" priority="828" aboveAverage="0" equalAverage="0" bottom="0" percent="0" rank="0" text="" dxfId="263">
      <formula>$D$1&gt;O4</formula>
    </cfRule>
  </conditionalFormatting>
  <conditionalFormatting sqref="O4">
    <cfRule type="expression" priority="829" aboveAverage="0" equalAverage="0" bottom="0" percent="0" rank="0" text="" dxfId="264">
      <formula>$D$1&lt;O4</formula>
    </cfRule>
    <cfRule type="expression" priority="830" aboveAverage="0" equalAverage="0" bottom="0" percent="0" rank="0" text="" dxfId="265">
      <formula>$D$1&gt;O4</formula>
    </cfRule>
  </conditionalFormatting>
  <conditionalFormatting sqref="O5">
    <cfRule type="cellIs" priority="831" operator="equal" aboveAverage="0" equalAverage="0" bottom="0" percent="0" rank="0" text="" dxfId="266">
      <formula>5</formula>
    </cfRule>
    <cfRule type="cellIs" priority="832" operator="equal" aboveAverage="0" equalAverage="0" bottom="0" percent="0" rank="0" text="" dxfId="267">
      <formula>4</formula>
    </cfRule>
    <cfRule type="cellIs" priority="833" operator="equal" aboveAverage="0" equalAverage="0" bottom="0" percent="0" rank="0" text="" dxfId="268">
      <formula>3</formula>
    </cfRule>
  </conditionalFormatting>
  <conditionalFormatting sqref="O4">
    <cfRule type="expression" priority="834" aboveAverage="0" equalAverage="0" bottom="0" percent="0" rank="0" text="" dxfId="269">
      <formula>$D$1&lt;O4</formula>
    </cfRule>
    <cfRule type="expression" priority="835" aboveAverage="0" equalAverage="0" bottom="0" percent="0" rank="0" text="" dxfId="270">
      <formula>$D$1&gt;O4</formula>
    </cfRule>
  </conditionalFormatting>
  <conditionalFormatting sqref="O5">
    <cfRule type="cellIs" priority="836" operator="equal" aboveAverage="0" equalAverage="0" bottom="0" percent="0" rank="0" text="" dxfId="271">
      <formula>5</formula>
    </cfRule>
    <cfRule type="cellIs" priority="837" operator="equal" aboveAverage="0" equalAverage="0" bottom="0" percent="0" rank="0" text="" dxfId="272">
      <formula>4</formula>
    </cfRule>
    <cfRule type="cellIs" priority="838" operator="equal" aboveAverage="0" equalAverage="0" bottom="0" percent="0" rank="0" text="" dxfId="273">
      <formula>3</formula>
    </cfRule>
  </conditionalFormatting>
  <conditionalFormatting sqref="O4">
    <cfRule type="expression" priority="839" aboveAverage="0" equalAverage="0" bottom="0" percent="0" rank="0" text="" dxfId="274">
      <formula>$D$1&lt;O4</formula>
    </cfRule>
    <cfRule type="expression" priority="840" aboveAverage="0" equalAverage="0" bottom="0" percent="0" rank="0" text="" dxfId="275">
      <formula>$D$1&gt;O4</formula>
    </cfRule>
  </conditionalFormatting>
  <conditionalFormatting sqref="O5">
    <cfRule type="cellIs" priority="841" operator="equal" aboveAverage="0" equalAverage="0" bottom="0" percent="0" rank="0" text="" dxfId="276">
      <formula>5</formula>
    </cfRule>
    <cfRule type="cellIs" priority="842" operator="equal" aboveAverage="0" equalAverage="0" bottom="0" percent="0" rank="0" text="" dxfId="277">
      <formula>4</formula>
    </cfRule>
    <cfRule type="cellIs" priority="843" operator="equal" aboveAverage="0" equalAverage="0" bottom="0" percent="0" rank="0" text="" dxfId="278">
      <formula>3</formula>
    </cfRule>
  </conditionalFormatting>
  <conditionalFormatting sqref="O4">
    <cfRule type="expression" priority="844" aboveAverage="0" equalAverage="0" bottom="0" percent="0" rank="0" text="" dxfId="279">
      <formula>$D$1&lt;O4</formula>
    </cfRule>
    <cfRule type="expression" priority="845" aboveAverage="0" equalAverage="0" bottom="0" percent="0" rank="0" text="" dxfId="280">
      <formula>$D$1&gt;O4</formula>
    </cfRule>
  </conditionalFormatting>
  <conditionalFormatting sqref="O4">
    <cfRule type="expression" priority="846" aboveAverage="0" equalAverage="0" bottom="0" percent="0" rank="0" text="" dxfId="281">
      <formula>$D$1&lt;O4</formula>
    </cfRule>
    <cfRule type="expression" priority="847" aboveAverage="0" equalAverage="0" bottom="0" percent="0" rank="0" text="" dxfId="282">
      <formula>$D$1&gt;O4</formula>
    </cfRule>
  </conditionalFormatting>
  <conditionalFormatting sqref="O4">
    <cfRule type="expression" priority="848" aboveAverage="0" equalAverage="0" bottom="0" percent="0" rank="0" text="" dxfId="283">
      <formula>$D$1&lt;O4</formula>
    </cfRule>
    <cfRule type="expression" priority="849" aboveAverage="0" equalAverage="0" bottom="0" percent="0" rank="0" text="" dxfId="284">
      <formula>$D$1&gt;O4</formula>
    </cfRule>
  </conditionalFormatting>
  <conditionalFormatting sqref="O4">
    <cfRule type="expression" priority="850" aboveAverage="0" equalAverage="0" bottom="0" percent="0" rank="0" text="" dxfId="285">
      <formula>$D$1&lt;O4</formula>
    </cfRule>
    <cfRule type="expression" priority="851" aboveAverage="0" equalAverage="0" bottom="0" percent="0" rank="0" text="" dxfId="286">
      <formula>$D$1&gt;O4</formula>
    </cfRule>
  </conditionalFormatting>
  <conditionalFormatting sqref="O4">
    <cfRule type="expression" priority="852" aboveAverage="0" equalAverage="0" bottom="0" percent="0" rank="0" text="" dxfId="287">
      <formula>$D$1&lt;O4</formula>
    </cfRule>
    <cfRule type="expression" priority="853" aboveAverage="0" equalAverage="0" bottom="0" percent="0" rank="0" text="" dxfId="288">
      <formula>$D$1&gt;O4</formula>
    </cfRule>
  </conditionalFormatting>
  <conditionalFormatting sqref="O4">
    <cfRule type="expression" priority="854" aboveAverage="0" equalAverage="0" bottom="0" percent="0" rank="0" text="" dxfId="289">
      <formula>$D$1&lt;O4</formula>
    </cfRule>
    <cfRule type="expression" priority="855" aboveAverage="0" equalAverage="0" bottom="0" percent="0" rank="0" text="" dxfId="290">
      <formula>$D$1&gt;O4</formula>
    </cfRule>
  </conditionalFormatting>
  <conditionalFormatting sqref="O4">
    <cfRule type="expression" priority="856" aboveAverage="0" equalAverage="0" bottom="0" percent="0" rank="0" text="" dxfId="291">
      <formula>$D$1&lt;O4</formula>
    </cfRule>
    <cfRule type="expression" priority="857" aboveAverage="0" equalAverage="0" bottom="0" percent="0" rank="0" text="" dxfId="292">
      <formula>$D$1&gt;O4</formula>
    </cfRule>
  </conditionalFormatting>
  <conditionalFormatting sqref="O4">
    <cfRule type="expression" priority="858" aboveAverage="0" equalAverage="0" bottom="0" percent="0" rank="0" text="" dxfId="293">
      <formula>$D$1&lt;O4</formula>
    </cfRule>
    <cfRule type="expression" priority="859" aboveAverage="0" equalAverage="0" bottom="0" percent="0" rank="0" text="" dxfId="294">
      <formula>$D$1&gt;O4</formula>
    </cfRule>
  </conditionalFormatting>
  <conditionalFormatting sqref="J5">
    <cfRule type="cellIs" priority="860" operator="equal" aboveAverage="0" equalAverage="0" bottom="0" percent="0" rank="0" text="" dxfId="295">
      <formula>5</formula>
    </cfRule>
    <cfRule type="cellIs" priority="861" operator="equal" aboveAverage="0" equalAverage="0" bottom="0" percent="0" rank="0" text="" dxfId="296">
      <formula>4</formula>
    </cfRule>
    <cfRule type="cellIs" priority="862" operator="equal" aboveAverage="0" equalAverage="0" bottom="0" percent="0" rank="0" text="" dxfId="297">
      <formula>3</formula>
    </cfRule>
  </conditionalFormatting>
  <conditionalFormatting sqref="J3:J4">
    <cfRule type="expression" priority="863" aboveAverage="0" equalAverage="0" bottom="0" percent="0" rank="0" text="" dxfId="298">
      <formula>$D$1&lt;J3</formula>
    </cfRule>
    <cfRule type="expression" priority="864" aboveAverage="0" equalAverage="0" bottom="0" percent="0" rank="0" text="" dxfId="299">
      <formula>$D$1&gt;J3</formula>
    </cfRule>
  </conditionalFormatting>
  <conditionalFormatting sqref="J5">
    <cfRule type="cellIs" priority="865" operator="equal" aboveAverage="0" equalAverage="0" bottom="0" percent="0" rank="0" text="" dxfId="300">
      <formula>5</formula>
    </cfRule>
    <cfRule type="cellIs" priority="866" operator="equal" aboveAverage="0" equalAverage="0" bottom="0" percent="0" rank="0" text="" dxfId="301">
      <formula>4</formula>
    </cfRule>
    <cfRule type="cellIs" priority="867" operator="equal" aboveAverage="0" equalAverage="0" bottom="0" percent="0" rank="0" text="" dxfId="302">
      <formula>3</formula>
    </cfRule>
  </conditionalFormatting>
  <conditionalFormatting sqref="J3:J4">
    <cfRule type="expression" priority="868" aboveAverage="0" equalAverage="0" bottom="0" percent="0" rank="0" text="" dxfId="303">
      <formula>$D$1&lt;J3</formula>
    </cfRule>
    <cfRule type="expression" priority="869" aboveAverage="0" equalAverage="0" bottom="0" percent="0" rank="0" text="" dxfId="304">
      <formula>$D$1&gt;J3</formula>
    </cfRule>
  </conditionalFormatting>
  <conditionalFormatting sqref="J3:J4">
    <cfRule type="expression" priority="870" aboveAverage="0" equalAverage="0" bottom="0" percent="0" rank="0" text="" dxfId="305">
      <formula>$D$1&lt;J3</formula>
    </cfRule>
    <cfRule type="expression" priority="871" aboveAverage="0" equalAverage="0" bottom="0" percent="0" rank="0" text="" dxfId="306">
      <formula>$D$1&gt;J3</formula>
    </cfRule>
  </conditionalFormatting>
  <conditionalFormatting sqref="K5">
    <cfRule type="cellIs" priority="872" operator="equal" aboveAverage="0" equalAverage="0" bottom="0" percent="0" rank="0" text="" dxfId="307">
      <formula>5</formula>
    </cfRule>
    <cfRule type="cellIs" priority="873" operator="equal" aboveAverage="0" equalAverage="0" bottom="0" percent="0" rank="0" text="" dxfId="308">
      <formula>4</formula>
    </cfRule>
    <cfRule type="cellIs" priority="874" operator="equal" aboveAverage="0" equalAverage="0" bottom="0" percent="0" rank="0" text="" dxfId="309">
      <formula>3</formula>
    </cfRule>
  </conditionalFormatting>
  <conditionalFormatting sqref="K5">
    <cfRule type="cellIs" priority="875" operator="equal" aboveAverage="0" equalAverage="0" bottom="0" percent="0" rank="0" text="" dxfId="310">
      <formula>5</formula>
    </cfRule>
    <cfRule type="cellIs" priority="876" operator="equal" aboveAverage="0" equalAverage="0" bottom="0" percent="0" rank="0" text="" dxfId="311">
      <formula>4</formula>
    </cfRule>
    <cfRule type="cellIs" priority="877" operator="equal" aboveAverage="0" equalAverage="0" bottom="0" percent="0" rank="0" text="" dxfId="312">
      <formula>3</formula>
    </cfRule>
  </conditionalFormatting>
  <conditionalFormatting sqref="K4">
    <cfRule type="expression" priority="878" aboveAverage="0" equalAverage="0" bottom="0" percent="0" rank="0" text="" dxfId="313">
      <formula>$D$1&lt;K4</formula>
    </cfRule>
    <cfRule type="expression" priority="879" aboveAverage="0" equalAverage="0" bottom="0" percent="0" rank="0" text="" dxfId="314">
      <formula>$D$1&gt;K4</formula>
    </cfRule>
  </conditionalFormatting>
  <conditionalFormatting sqref="K5">
    <cfRule type="cellIs" priority="880" operator="equal" aboveAverage="0" equalAverage="0" bottom="0" percent="0" rank="0" text="" dxfId="315">
      <formula>5</formula>
    </cfRule>
    <cfRule type="cellIs" priority="881" operator="equal" aboveAverage="0" equalAverage="0" bottom="0" percent="0" rank="0" text="" dxfId="316">
      <formula>4</formula>
    </cfRule>
    <cfRule type="cellIs" priority="882" operator="equal" aboveAverage="0" equalAverage="0" bottom="0" percent="0" rank="0" text="" dxfId="317">
      <formula>3</formula>
    </cfRule>
  </conditionalFormatting>
  <conditionalFormatting sqref="K4">
    <cfRule type="expression" priority="883" aboveAverage="0" equalAverage="0" bottom="0" percent="0" rank="0" text="" dxfId="318">
      <formula>$D$1&lt;K4</formula>
    </cfRule>
    <cfRule type="expression" priority="884" aboveAverage="0" equalAverage="0" bottom="0" percent="0" rank="0" text="" dxfId="319">
      <formula>$D$1&gt;K4</formula>
    </cfRule>
  </conditionalFormatting>
  <conditionalFormatting sqref="K5">
    <cfRule type="cellIs" priority="885" operator="equal" aboveAverage="0" equalAverage="0" bottom="0" percent="0" rank="0" text="" dxfId="320">
      <formula>5</formula>
    </cfRule>
    <cfRule type="cellIs" priority="886" operator="equal" aboveAverage="0" equalAverage="0" bottom="0" percent="0" rank="0" text="" dxfId="321">
      <formula>4</formula>
    </cfRule>
    <cfRule type="cellIs" priority="887" operator="equal" aboveAverage="0" equalAverage="0" bottom="0" percent="0" rank="0" text="" dxfId="322">
      <formula>3</formula>
    </cfRule>
  </conditionalFormatting>
  <conditionalFormatting sqref="K4">
    <cfRule type="expression" priority="888" aboveAverage="0" equalAverage="0" bottom="0" percent="0" rank="0" text="" dxfId="323">
      <formula>$D$1&lt;K4</formula>
    </cfRule>
    <cfRule type="expression" priority="889" aboveAverage="0" equalAverage="0" bottom="0" percent="0" rank="0" text="" dxfId="324">
      <formula>$D$1&gt;K4</formula>
    </cfRule>
  </conditionalFormatting>
  <conditionalFormatting sqref="K5">
    <cfRule type="cellIs" priority="890" operator="equal" aboveAverage="0" equalAverage="0" bottom="0" percent="0" rank="0" text="" dxfId="325">
      <formula>5</formula>
    </cfRule>
    <cfRule type="cellIs" priority="891" operator="equal" aboveAverage="0" equalAverage="0" bottom="0" percent="0" rank="0" text="" dxfId="326">
      <formula>4</formula>
    </cfRule>
    <cfRule type="cellIs" priority="892" operator="equal" aboveAverage="0" equalAverage="0" bottom="0" percent="0" rank="0" text="" dxfId="327">
      <formula>3</formula>
    </cfRule>
  </conditionalFormatting>
  <conditionalFormatting sqref="K5">
    <cfRule type="cellIs" priority="893" operator="equal" aboveAverage="0" equalAverage="0" bottom="0" percent="0" rank="0" text="" dxfId="328">
      <formula>5</formula>
    </cfRule>
    <cfRule type="cellIs" priority="894" operator="equal" aboveAverage="0" equalAverage="0" bottom="0" percent="0" rank="0" text="" dxfId="329">
      <formula>4</formula>
    </cfRule>
    <cfRule type="cellIs" priority="895" operator="equal" aboveAverage="0" equalAverage="0" bottom="0" percent="0" rank="0" text="" dxfId="330">
      <formula>3</formula>
    </cfRule>
  </conditionalFormatting>
  <conditionalFormatting sqref="K4">
    <cfRule type="expression" priority="896" aboveAverage="0" equalAverage="0" bottom="0" percent="0" rank="0" text="" dxfId="331">
      <formula>$D$1&lt;K4</formula>
    </cfRule>
    <cfRule type="expression" priority="897" aboveAverage="0" equalAverage="0" bottom="0" percent="0" rank="0" text="" dxfId="332">
      <formula>$D$1&gt;K4</formula>
    </cfRule>
  </conditionalFormatting>
  <conditionalFormatting sqref="K5">
    <cfRule type="cellIs" priority="898" operator="equal" aboveAverage="0" equalAverage="0" bottom="0" percent="0" rank="0" text="" dxfId="333">
      <formula>5</formula>
    </cfRule>
    <cfRule type="cellIs" priority="899" operator="equal" aboveAverage="0" equalAverage="0" bottom="0" percent="0" rank="0" text="" dxfId="334">
      <formula>4</formula>
    </cfRule>
    <cfRule type="cellIs" priority="900" operator="equal" aboveAverage="0" equalAverage="0" bottom="0" percent="0" rank="0" text="" dxfId="335">
      <formula>3</formula>
    </cfRule>
  </conditionalFormatting>
  <conditionalFormatting sqref="K4">
    <cfRule type="expression" priority="901" aboveAverage="0" equalAverage="0" bottom="0" percent="0" rank="0" text="" dxfId="336">
      <formula>$D$1&lt;K4</formula>
    </cfRule>
    <cfRule type="expression" priority="902" aboveAverage="0" equalAverage="0" bottom="0" percent="0" rank="0" text="" dxfId="337">
      <formula>$D$1&gt;K4</formula>
    </cfRule>
  </conditionalFormatting>
  <conditionalFormatting sqref="L3">
    <cfRule type="expression" priority="903" aboveAverage="0" equalAverage="0" bottom="0" percent="0" rank="0" text="" dxfId="338">
      <formula>$D$1&lt;L3</formula>
    </cfRule>
    <cfRule type="expression" priority="904" aboveAverage="0" equalAverage="0" bottom="0" percent="0" rank="0" text="" dxfId="339">
      <formula>$D$1&gt;L3</formula>
    </cfRule>
  </conditionalFormatting>
  <conditionalFormatting sqref="L4">
    <cfRule type="expression" priority="905" aboveAverage="0" equalAverage="0" bottom="0" percent="0" rank="0" text="" dxfId="340">
      <formula>$D$1&lt;L4</formula>
    </cfRule>
    <cfRule type="expression" priority="906" aboveAverage="0" equalAverage="0" bottom="0" percent="0" rank="0" text="" dxfId="341">
      <formula>$D$1&gt;L4</formula>
    </cfRule>
  </conditionalFormatting>
  <conditionalFormatting sqref="Q4">
    <cfRule type="expression" priority="907" aboveAverage="0" equalAverage="0" bottom="0" percent="0" rank="0" text="" dxfId="342">
      <formula>$D$1&lt;Q4</formula>
    </cfRule>
    <cfRule type="expression" priority="908" aboveAverage="0" equalAverage="0" bottom="0" percent="0" rank="0" text="" dxfId="343">
      <formula>$D$1&gt;Q4</formula>
    </cfRule>
  </conditionalFormatting>
  <conditionalFormatting sqref="L3">
    <cfRule type="expression" priority="909" aboveAverage="0" equalAverage="0" bottom="0" percent="0" rank="0" text="" dxfId="344">
      <formula>$D$1&lt;L3</formula>
    </cfRule>
    <cfRule type="expression" priority="910" aboveAverage="0" equalAverage="0" bottom="0" percent="0" rank="0" text="" dxfId="345">
      <formula>$D$1&gt;L3</formula>
    </cfRule>
  </conditionalFormatting>
  <conditionalFormatting sqref="Q4">
    <cfRule type="expression" priority="911" aboveAverage="0" equalAverage="0" bottom="0" percent="0" rank="0" text="" dxfId="346">
      <formula>$D$1&lt;Q4</formula>
    </cfRule>
    <cfRule type="expression" priority="912" aboveAverage="0" equalAverage="0" bottom="0" percent="0" rank="0" text="" dxfId="347">
      <formula>$D$1&gt;Q4</formula>
    </cfRule>
  </conditionalFormatting>
  <conditionalFormatting sqref="Q4">
    <cfRule type="expression" priority="913" aboveAverage="0" equalAverage="0" bottom="0" percent="0" rank="0" text="" dxfId="348">
      <formula>$D$1&lt;Q4</formula>
    </cfRule>
    <cfRule type="expression" priority="914" aboveAverage="0" equalAverage="0" bottom="0" percent="0" rank="0" text="" dxfId="349">
      <formula>$D$1&gt;Q4</formula>
    </cfRule>
  </conditionalFormatting>
  <conditionalFormatting sqref="L4">
    <cfRule type="expression" priority="915" aboveAverage="0" equalAverage="0" bottom="0" percent="0" rank="0" text="" dxfId="350">
      <formula>$D$1&lt;L4</formula>
    </cfRule>
    <cfRule type="expression" priority="916" aboveAverage="0" equalAverage="0" bottom="0" percent="0" rank="0" text="" dxfId="351">
      <formula>$D$1&gt;L4</formula>
    </cfRule>
  </conditionalFormatting>
  <conditionalFormatting sqref="L4">
    <cfRule type="expression" priority="917" aboveAverage="0" equalAverage="0" bottom="0" percent="0" rank="0" text="" dxfId="352">
      <formula>$D$1&lt;L4</formula>
    </cfRule>
    <cfRule type="expression" priority="918" aboveAverage="0" equalAverage="0" bottom="0" percent="0" rank="0" text="" dxfId="353">
      <formula>$D$1&gt;L4</formula>
    </cfRule>
  </conditionalFormatting>
  <conditionalFormatting sqref="L4">
    <cfRule type="expression" priority="919" aboveAverage="0" equalAverage="0" bottom="0" percent="0" rank="0" text="" dxfId="354">
      <formula>$D$1&lt;L4</formula>
    </cfRule>
    <cfRule type="expression" priority="920" aboveAverage="0" equalAverage="0" bottom="0" percent="0" rank="0" text="" dxfId="355">
      <formula>$D$1&gt;L4</formula>
    </cfRule>
  </conditionalFormatting>
  <conditionalFormatting sqref="M5">
    <cfRule type="cellIs" priority="921" operator="equal" aboveAverage="0" equalAverage="0" bottom="0" percent="0" rank="0" text="" dxfId="356">
      <formula>5</formula>
    </cfRule>
    <cfRule type="cellIs" priority="922" operator="equal" aboveAverage="0" equalAverage="0" bottom="0" percent="0" rank="0" text="" dxfId="357">
      <formula>4</formula>
    </cfRule>
    <cfRule type="cellIs" priority="923" operator="equal" aboveAverage="0" equalAverage="0" bottom="0" percent="0" rank="0" text="" dxfId="358">
      <formula>3</formula>
    </cfRule>
  </conditionalFormatting>
  <conditionalFormatting sqref="M5">
    <cfRule type="cellIs" priority="924" operator="equal" aboveAverage="0" equalAverage="0" bottom="0" percent="0" rank="0" text="" dxfId="359">
      <formula>5</formula>
    </cfRule>
    <cfRule type="cellIs" priority="925" operator="equal" aboveAverage="0" equalAverage="0" bottom="0" percent="0" rank="0" text="" dxfId="360">
      <formula>4</formula>
    </cfRule>
    <cfRule type="cellIs" priority="926" operator="equal" aboveAverage="0" equalAverage="0" bottom="0" percent="0" rank="0" text="" dxfId="361">
      <formula>3</formula>
    </cfRule>
  </conditionalFormatting>
  <conditionalFormatting sqref="M3:M4">
    <cfRule type="expression" priority="927" aboveAverage="0" equalAverage="0" bottom="0" percent="0" rank="0" text="" dxfId="362">
      <formula>$D$1&lt;M3</formula>
    </cfRule>
    <cfRule type="expression" priority="928" aboveAverage="0" equalAverage="0" bottom="0" percent="0" rank="0" text="" dxfId="363">
      <formula>$D$1&gt;M3</formula>
    </cfRule>
  </conditionalFormatting>
  <conditionalFormatting sqref="M4">
    <cfRule type="expression" priority="929" aboveAverage="0" equalAverage="0" bottom="0" percent="0" rank="0" text="" dxfId="364">
      <formula>$D$1&lt;M4</formula>
    </cfRule>
    <cfRule type="expression" priority="930" aboveAverage="0" equalAverage="0" bottom="0" percent="0" rank="0" text="" dxfId="365">
      <formula>$D$1&gt;M4</formula>
    </cfRule>
  </conditionalFormatting>
  <conditionalFormatting sqref="Q5">
    <cfRule type="cellIs" priority="931" operator="equal" aboveAverage="0" equalAverage="0" bottom="0" percent="0" rank="0" text="" dxfId="366">
      <formula>5</formula>
    </cfRule>
    <cfRule type="cellIs" priority="932" operator="equal" aboveAverage="0" equalAverage="0" bottom="0" percent="0" rank="0" text="" dxfId="367">
      <formula>4</formula>
    </cfRule>
    <cfRule type="cellIs" priority="933" operator="equal" aboveAverage="0" equalAverage="0" bottom="0" percent="0" rank="0" text="" dxfId="368">
      <formula>3</formula>
    </cfRule>
  </conditionalFormatting>
  <conditionalFormatting sqref="Q5">
    <cfRule type="cellIs" priority="934" operator="equal" aboveAverage="0" equalAverage="0" bottom="0" percent="0" rank="0" text="" dxfId="369">
      <formula>5</formula>
    </cfRule>
    <cfRule type="cellIs" priority="935" operator="equal" aboveAverage="0" equalAverage="0" bottom="0" percent="0" rank="0" text="" dxfId="370">
      <formula>4</formula>
    </cfRule>
    <cfRule type="cellIs" priority="936" operator="equal" aboveAverage="0" equalAverage="0" bottom="0" percent="0" rank="0" text="" dxfId="371">
      <formula>3</formula>
    </cfRule>
  </conditionalFormatting>
  <conditionalFormatting sqref="Q5">
    <cfRule type="cellIs" priority="937" operator="equal" aboveAverage="0" equalAverage="0" bottom="0" percent="0" rank="0" text="" dxfId="372">
      <formula>5</formula>
    </cfRule>
    <cfRule type="cellIs" priority="938" operator="equal" aboveAverage="0" equalAverage="0" bottom="0" percent="0" rank="0" text="" dxfId="373">
      <formula>4</formula>
    </cfRule>
    <cfRule type="cellIs" priority="939" operator="equal" aboveAverage="0" equalAverage="0" bottom="0" percent="0" rank="0" text="" dxfId="374">
      <formula>3</formula>
    </cfRule>
  </conditionalFormatting>
  <conditionalFormatting sqref="Q4">
    <cfRule type="expression" priority="940" aboveAverage="0" equalAverage="0" bottom="0" percent="0" rank="0" text="" dxfId="375">
      <formula>$D$1&lt;Q4</formula>
    </cfRule>
    <cfRule type="expression" priority="941" aboveAverage="0" equalAverage="0" bottom="0" percent="0" rank="0" text="" dxfId="376">
      <formula>$D$1&gt;Q4</formula>
    </cfRule>
  </conditionalFormatting>
  <conditionalFormatting sqref="Q4">
    <cfRule type="expression" priority="942" aboveAverage="0" equalAverage="0" bottom="0" percent="0" rank="0" text="" dxfId="377">
      <formula>$D$1&lt;Q4</formula>
    </cfRule>
    <cfRule type="expression" priority="943" aboveAverage="0" equalAverage="0" bottom="0" percent="0" rank="0" text="" dxfId="378">
      <formula>$D$1&gt;Q4</formula>
    </cfRule>
  </conditionalFormatting>
  <conditionalFormatting sqref="Q5">
    <cfRule type="cellIs" priority="944" operator="equal" aboveAverage="0" equalAverage="0" bottom="0" percent="0" rank="0" text="" dxfId="379">
      <formula>5</formula>
    </cfRule>
    <cfRule type="cellIs" priority="945" operator="equal" aboveAverage="0" equalAverage="0" bottom="0" percent="0" rank="0" text="" dxfId="380">
      <formula>4</formula>
    </cfRule>
    <cfRule type="cellIs" priority="946" operator="equal" aboveAverage="0" equalAverage="0" bottom="0" percent="0" rank="0" text="" dxfId="381">
      <formula>3</formula>
    </cfRule>
  </conditionalFormatting>
  <conditionalFormatting sqref="Q4">
    <cfRule type="expression" priority="947" aboveAverage="0" equalAverage="0" bottom="0" percent="0" rank="0" text="" dxfId="382">
      <formula>$D$1&lt;Q4</formula>
    </cfRule>
    <cfRule type="expression" priority="948" aboveAverage="0" equalAverage="0" bottom="0" percent="0" rank="0" text="" dxfId="383">
      <formula>$D$1&gt;Q4</formula>
    </cfRule>
  </conditionalFormatting>
  <conditionalFormatting sqref="Q5">
    <cfRule type="cellIs" priority="949" operator="equal" aboveAverage="0" equalAverage="0" bottom="0" percent="0" rank="0" text="" dxfId="384">
      <formula>5</formula>
    </cfRule>
    <cfRule type="cellIs" priority="950" operator="equal" aboveAverage="0" equalAverage="0" bottom="0" percent="0" rank="0" text="" dxfId="385">
      <formula>4</formula>
    </cfRule>
    <cfRule type="cellIs" priority="951" operator="equal" aboveAverage="0" equalAverage="0" bottom="0" percent="0" rank="0" text="" dxfId="386">
      <formula>3</formula>
    </cfRule>
  </conditionalFormatting>
  <conditionalFormatting sqref="Q4">
    <cfRule type="expression" priority="952" aboveAverage="0" equalAverage="0" bottom="0" percent="0" rank="0" text="" dxfId="387">
      <formula>$D$1&lt;Q4</formula>
    </cfRule>
    <cfRule type="expression" priority="953" aboveAverage="0" equalAverage="0" bottom="0" percent="0" rank="0" text="" dxfId="388">
      <formula>$D$1&gt;Q4</formula>
    </cfRule>
  </conditionalFormatting>
  <conditionalFormatting sqref="Q5">
    <cfRule type="cellIs" priority="954" operator="equal" aboveAverage="0" equalAverage="0" bottom="0" percent="0" rank="0" text="" dxfId="389">
      <formula>5</formula>
    </cfRule>
    <cfRule type="cellIs" priority="955" operator="equal" aboveAverage="0" equalAverage="0" bottom="0" percent="0" rank="0" text="" dxfId="390">
      <formula>4</formula>
    </cfRule>
    <cfRule type="cellIs" priority="956" operator="equal" aboveAverage="0" equalAverage="0" bottom="0" percent="0" rank="0" text="" dxfId="391">
      <formula>3</formula>
    </cfRule>
  </conditionalFormatting>
  <conditionalFormatting sqref="Q4">
    <cfRule type="expression" priority="957" aboveAverage="0" equalAverage="0" bottom="0" percent="0" rank="0" text="" dxfId="392">
      <formula>$D$1&lt;Q4</formula>
    </cfRule>
    <cfRule type="expression" priority="958" aboveAverage="0" equalAverage="0" bottom="0" percent="0" rank="0" text="" dxfId="393">
      <formula>$D$1&gt;Q4</formula>
    </cfRule>
  </conditionalFormatting>
  <conditionalFormatting sqref="Q5">
    <cfRule type="cellIs" priority="959" operator="equal" aboveAverage="0" equalAverage="0" bottom="0" percent="0" rank="0" text="" dxfId="394">
      <formula>5</formula>
    </cfRule>
    <cfRule type="cellIs" priority="960" operator="equal" aboveAverage="0" equalAverage="0" bottom="0" percent="0" rank="0" text="" dxfId="395">
      <formula>4</formula>
    </cfRule>
    <cfRule type="cellIs" priority="961" operator="equal" aboveAverage="0" equalAverage="0" bottom="0" percent="0" rank="0" text="" dxfId="396">
      <formula>3</formula>
    </cfRule>
  </conditionalFormatting>
  <conditionalFormatting sqref="Q4">
    <cfRule type="expression" priority="962" aboveAverage="0" equalAverage="0" bottom="0" percent="0" rank="0" text="" dxfId="397">
      <formula>$D$1&lt;Q4</formula>
    </cfRule>
    <cfRule type="expression" priority="963" aboveAverage="0" equalAverage="0" bottom="0" percent="0" rank="0" text="" dxfId="398">
      <formula>$D$1&gt;Q4</formula>
    </cfRule>
  </conditionalFormatting>
  <conditionalFormatting sqref="Q4">
    <cfRule type="expression" priority="964" aboveAverage="0" equalAverage="0" bottom="0" percent="0" rank="0" text="" dxfId="399">
      <formula>$D$1&lt;Q4</formula>
    </cfRule>
    <cfRule type="expression" priority="965" aboveAverage="0" equalAverage="0" bottom="0" percent="0" rank="0" text="" dxfId="400">
      <formula>$D$1&gt;Q4</formula>
    </cfRule>
  </conditionalFormatting>
  <conditionalFormatting sqref="Q4">
    <cfRule type="expression" priority="966" aboveAverage="0" equalAverage="0" bottom="0" percent="0" rank="0" text="" dxfId="401">
      <formula>$D$1&lt;Q4</formula>
    </cfRule>
    <cfRule type="expression" priority="967" aboveAverage="0" equalAverage="0" bottom="0" percent="0" rank="0" text="" dxfId="402">
      <formula>$D$1&gt;Q4</formula>
    </cfRule>
  </conditionalFormatting>
  <conditionalFormatting sqref="Q4">
    <cfRule type="expression" priority="968" aboveAverage="0" equalAverage="0" bottom="0" percent="0" rank="0" text="" dxfId="403">
      <formula>$D$1&lt;Q4</formula>
    </cfRule>
    <cfRule type="expression" priority="969" aboveAverage="0" equalAverage="0" bottom="0" percent="0" rank="0" text="" dxfId="404">
      <formula>$D$1&gt;Q4</formula>
    </cfRule>
  </conditionalFormatting>
  <conditionalFormatting sqref="Q4">
    <cfRule type="expression" priority="970" aboveAverage="0" equalAverage="0" bottom="0" percent="0" rank="0" text="" dxfId="405">
      <formula>$D$1&lt;Q4</formula>
    </cfRule>
    <cfRule type="expression" priority="971" aboveAverage="0" equalAverage="0" bottom="0" percent="0" rank="0" text="" dxfId="406">
      <formula>$D$1&gt;Q4</formula>
    </cfRule>
  </conditionalFormatting>
  <conditionalFormatting sqref="Q4">
    <cfRule type="expression" priority="972" aboveAverage="0" equalAverage="0" bottom="0" percent="0" rank="0" text="" dxfId="407">
      <formula>$D$1&lt;Q4</formula>
    </cfRule>
    <cfRule type="expression" priority="973" aboveAverage="0" equalAverage="0" bottom="0" percent="0" rank="0" text="" dxfId="408">
      <formula>$D$1&gt;Q4</formula>
    </cfRule>
  </conditionalFormatting>
  <conditionalFormatting sqref="Q4">
    <cfRule type="expression" priority="974" aboveAverage="0" equalAverage="0" bottom="0" percent="0" rank="0" text="" dxfId="409">
      <formula>$D$1&lt;Q4</formula>
    </cfRule>
    <cfRule type="expression" priority="975" aboveAverage="0" equalAverage="0" bottom="0" percent="0" rank="0" text="" dxfId="410">
      <formula>$D$1&gt;Q4</formula>
    </cfRule>
  </conditionalFormatting>
  <conditionalFormatting sqref="G5 I5">
    <cfRule type="cellIs" priority="976" operator="equal" aboveAverage="0" equalAverage="0" bottom="0" percent="0" rank="0" text="" dxfId="411">
      <formula>5</formula>
    </cfRule>
    <cfRule type="cellIs" priority="977" operator="equal" aboveAverage="0" equalAverage="0" bottom="0" percent="0" rank="0" text="" dxfId="412">
      <formula>4</formula>
    </cfRule>
    <cfRule type="cellIs" priority="978" operator="equal" aboveAverage="0" equalAverage="0" bottom="0" percent="0" rank="0" text="" dxfId="413">
      <formula>3</formula>
    </cfRule>
  </conditionalFormatting>
  <conditionalFormatting sqref="G3:G4 I3:I4">
    <cfRule type="expression" priority="979" aboveAverage="0" equalAverage="0" bottom="0" percent="0" rank="0" text="" dxfId="414">
      <formula>$D$1&lt;G3</formula>
    </cfRule>
    <cfRule type="expression" priority="980" aboveAverage="0" equalAverage="0" bottom="0" percent="0" rank="0" text="" dxfId="415">
      <formula>$D$1&gt;G3</formula>
    </cfRule>
  </conditionalFormatting>
  <conditionalFormatting sqref="K5:Q5">
    <cfRule type="cellIs" priority="981" operator="equal" aboveAverage="0" equalAverage="0" bottom="0" percent="0" rank="0" text="" dxfId="416">
      <formula>5</formula>
    </cfRule>
    <cfRule type="cellIs" priority="982" operator="equal" aboveAverage="0" equalAverage="0" bottom="0" percent="0" rank="0" text="" dxfId="417">
      <formula>4</formula>
    </cfRule>
    <cfRule type="cellIs" priority="983" operator="equal" aboveAverage="0" equalAverage="0" bottom="0" percent="0" rank="0" text="" dxfId="418">
      <formula>3</formula>
    </cfRule>
  </conditionalFormatting>
  <conditionalFormatting sqref="K3:Q4">
    <cfRule type="expression" priority="984" aboveAverage="0" equalAverage="0" bottom="0" percent="0" rank="0" text="" dxfId="419">
      <formula>$D$1&lt;K3</formula>
    </cfRule>
    <cfRule type="expression" priority="985" aboveAverage="0" equalAverage="0" bottom="0" percent="0" rank="0" text="" dxfId="420">
      <formula>$D$1&gt;K3</formula>
    </cfRule>
  </conditionalFormatting>
  <conditionalFormatting sqref="N5">
    <cfRule type="cellIs" priority="986" operator="equal" aboveAverage="0" equalAverage="0" bottom="0" percent="0" rank="0" text="" dxfId="421">
      <formula>5</formula>
    </cfRule>
    <cfRule type="cellIs" priority="987" operator="equal" aboveAverage="0" equalAverage="0" bottom="0" percent="0" rank="0" text="" dxfId="422">
      <formula>4</formula>
    </cfRule>
    <cfRule type="cellIs" priority="988" operator="equal" aboveAverage="0" equalAverage="0" bottom="0" percent="0" rank="0" text="" dxfId="423">
      <formula>3</formula>
    </cfRule>
  </conditionalFormatting>
  <conditionalFormatting sqref="N3:N4">
    <cfRule type="expression" priority="989" aboveAverage="0" equalAverage="0" bottom="0" percent="0" rank="0" text="" dxfId="424">
      <formula>$D$1&lt;N3</formula>
    </cfRule>
    <cfRule type="expression" priority="990" aboveAverage="0" equalAverage="0" bottom="0" percent="0" rank="0" text="" dxfId="425">
      <formula>$D$1&gt;N3</formula>
    </cfRule>
  </conditionalFormatting>
  <conditionalFormatting sqref="N5">
    <cfRule type="cellIs" priority="991" operator="equal" aboveAverage="0" equalAverage="0" bottom="0" percent="0" rank="0" text="" dxfId="426">
      <formula>5</formula>
    </cfRule>
    <cfRule type="cellIs" priority="992" operator="equal" aboveAverage="0" equalAverage="0" bottom="0" percent="0" rank="0" text="" dxfId="427">
      <formula>4</formula>
    </cfRule>
    <cfRule type="cellIs" priority="993" operator="equal" aboveAverage="0" equalAverage="0" bottom="0" percent="0" rank="0" text="" dxfId="428">
      <formula>3</formula>
    </cfRule>
  </conditionalFormatting>
  <conditionalFormatting sqref="N3:N4">
    <cfRule type="expression" priority="994" aboveAverage="0" equalAverage="0" bottom="0" percent="0" rank="0" text="" dxfId="429">
      <formula>$D$1&lt;N3</formula>
    </cfRule>
    <cfRule type="expression" priority="995" aboveAverage="0" equalAverage="0" bottom="0" percent="0" rank="0" text="" dxfId="430">
      <formula>$D$1&gt;N3</formula>
    </cfRule>
  </conditionalFormatting>
  <conditionalFormatting sqref="N4">
    <cfRule type="expression" priority="996" aboveAverage="0" equalAverage="0" bottom="0" percent="0" rank="0" text="" dxfId="431">
      <formula>$D$1&lt;N4</formula>
    </cfRule>
    <cfRule type="expression" priority="997" aboveAverage="0" equalAverage="0" bottom="0" percent="0" rank="0" text="" dxfId="432">
      <formula>$D$1&gt;N4</formula>
    </cfRule>
  </conditionalFormatting>
  <conditionalFormatting sqref="O5">
    <cfRule type="cellIs" priority="998" operator="equal" aboveAverage="0" equalAverage="0" bottom="0" percent="0" rank="0" text="" dxfId="433">
      <formula>5</formula>
    </cfRule>
    <cfRule type="cellIs" priority="999" operator="equal" aboveAverage="0" equalAverage="0" bottom="0" percent="0" rank="0" text="" dxfId="434">
      <formula>4</formula>
    </cfRule>
    <cfRule type="cellIs" priority="1000" operator="equal" aboveAverage="0" equalAverage="0" bottom="0" percent="0" rank="0" text="" dxfId="435">
      <formula>3</formula>
    </cfRule>
  </conditionalFormatting>
  <conditionalFormatting sqref="O4">
    <cfRule type="expression" priority="1001" aboveAverage="0" equalAverage="0" bottom="0" percent="0" rank="0" text="" dxfId="436">
      <formula>$D$1&lt;O4</formula>
    </cfRule>
    <cfRule type="expression" priority="1002" aboveAverage="0" equalAverage="0" bottom="0" percent="0" rank="0" text="" dxfId="437">
      <formula>$D$1&gt;O4</formula>
    </cfRule>
  </conditionalFormatting>
  <conditionalFormatting sqref="N4">
    <cfRule type="expression" priority="1003" aboveAverage="0" equalAverage="0" bottom="0" percent="0" rank="0" text="" dxfId="438">
      <formula>$D$1&lt;N4</formula>
    </cfRule>
    <cfRule type="expression" priority="1004" aboveAverage="0" equalAverage="0" bottom="0" percent="0" rank="0" text="" dxfId="439">
      <formula>$D$1&gt;N4</formula>
    </cfRule>
  </conditionalFormatting>
  <conditionalFormatting sqref="N4">
    <cfRule type="expression" priority="1005" aboveAverage="0" equalAverage="0" bottom="0" percent="0" rank="0" text="" dxfId="440">
      <formula>$D$1&lt;N4</formula>
    </cfRule>
    <cfRule type="expression" priority="1006" aboveAverage="0" equalAverage="0" bottom="0" percent="0" rank="0" text="" dxfId="441">
      <formula>$D$1&gt;N4</formula>
    </cfRule>
  </conditionalFormatting>
  <conditionalFormatting sqref="N4">
    <cfRule type="expression" priority="1007" aboveAverage="0" equalAverage="0" bottom="0" percent="0" rank="0" text="" dxfId="442">
      <formula>$D$1&lt;N4</formula>
    </cfRule>
    <cfRule type="expression" priority="1008" aboveAverage="0" equalAverage="0" bottom="0" percent="0" rank="0" text="" dxfId="443">
      <formula>$D$1&gt;N4</formula>
    </cfRule>
  </conditionalFormatting>
  <conditionalFormatting sqref="M5:Q5">
    <cfRule type="cellIs" priority="1009" operator="equal" aboveAverage="0" equalAverage="0" bottom="0" percent="0" rank="0" text="" dxfId="444">
      <formula>5</formula>
    </cfRule>
    <cfRule type="cellIs" priority="1010" operator="equal" aboveAverage="0" equalAverage="0" bottom="0" percent="0" rank="0" text="" dxfId="445">
      <formula>4</formula>
    </cfRule>
    <cfRule type="cellIs" priority="1011" operator="equal" aboveAverage="0" equalAverage="0" bottom="0" percent="0" rank="0" text="" dxfId="446">
      <formula>3</formula>
    </cfRule>
  </conditionalFormatting>
  <conditionalFormatting sqref="M3:Q4">
    <cfRule type="expression" priority="1012" aboveAverage="0" equalAverage="0" bottom="0" percent="0" rank="0" text="" dxfId="447">
      <formula>$D$1&lt;M3</formula>
    </cfRule>
    <cfRule type="expression" priority="1013" aboveAverage="0" equalAverage="0" bottom="0" percent="0" rank="0" text="" dxfId="448">
      <formula>$D$1&gt;M3</formula>
    </cfRule>
  </conditionalFormatting>
  <conditionalFormatting sqref="M4:Q4">
    <cfRule type="expression" priority="1014" aboveAverage="0" equalAverage="0" bottom="0" percent="0" rank="0" text="" dxfId="449">
      <formula>$D$1&lt;M4</formula>
    </cfRule>
    <cfRule type="expression" priority="1015" aboveAverage="0" equalAverage="0" bottom="0" percent="0" rank="0" text="" dxfId="0">
      <formula>$D$1&gt;M4</formula>
    </cfRule>
  </conditionalFormatting>
  <conditionalFormatting sqref="G5">
    <cfRule type="cellIs" priority="1016" operator="equal" aboveAverage="0" equalAverage="0" bottom="0" percent="0" rank="0" text="" dxfId="1">
      <formula>5</formula>
    </cfRule>
    <cfRule type="cellIs" priority="1017" operator="equal" aboveAverage="0" equalAverage="0" bottom="0" percent="0" rank="0" text="" dxfId="2">
      <formula>4</formula>
    </cfRule>
    <cfRule type="cellIs" priority="1018" operator="equal" aboveAverage="0" equalAverage="0" bottom="0" percent="0" rank="0" text="" dxfId="3">
      <formula>3</formula>
    </cfRule>
  </conditionalFormatting>
  <conditionalFormatting sqref="G5">
    <cfRule type="cellIs" priority="1019" operator="equal" aboveAverage="0" equalAverage="0" bottom="0" percent="0" rank="0" text="" dxfId="4">
      <formula>5</formula>
    </cfRule>
    <cfRule type="cellIs" priority="1020" operator="equal" aboveAverage="0" equalAverage="0" bottom="0" percent="0" rank="0" text="" dxfId="5">
      <formula>4</formula>
    </cfRule>
    <cfRule type="cellIs" priority="1021" operator="equal" aboveAverage="0" equalAverage="0" bottom="0" percent="0" rank="0" text="" dxfId="6">
      <formula>3</formula>
    </cfRule>
  </conditionalFormatting>
  <conditionalFormatting sqref="G5">
    <cfRule type="cellIs" priority="1022" operator="equal" aboveAverage="0" equalAverage="0" bottom="0" percent="0" rank="0" text="" dxfId="7">
      <formula>5</formula>
    </cfRule>
    <cfRule type="cellIs" priority="1023" operator="equal" aboveAverage="0" equalAverage="0" bottom="0" percent="0" rank="0" text="" dxfId="8">
      <formula>4</formula>
    </cfRule>
    <cfRule type="cellIs" priority="1024" operator="equal" aboveAverage="0" equalAverage="0" bottom="0" percent="0" rank="0" text="" dxfId="9">
      <formula>3</formula>
    </cfRule>
  </conditionalFormatting>
  <conditionalFormatting sqref="G5">
    <cfRule type="cellIs" priority="1025" operator="equal" aboveAverage="0" equalAverage="0" bottom="0" percent="0" rank="0" text="" dxfId="10">
      <formula>5</formula>
    </cfRule>
    <cfRule type="cellIs" priority="1026" operator="equal" aboveAverage="0" equalAverage="0" bottom="0" percent="0" rank="0" text="" dxfId="11">
      <formula>4</formula>
    </cfRule>
    <cfRule type="cellIs" priority="1027" operator="equal" aboveAverage="0" equalAverage="0" bottom="0" percent="0" rank="0" text="" dxfId="12">
      <formula>3</formula>
    </cfRule>
  </conditionalFormatting>
  <conditionalFormatting sqref="N4">
    <cfRule type="expression" priority="1028" aboveAverage="0" equalAverage="0" bottom="0" percent="0" rank="0" text="" dxfId="13">
      <formula>$D$1&lt;N4</formula>
    </cfRule>
    <cfRule type="expression" priority="1029" aboveAverage="0" equalAverage="0" bottom="0" percent="0" rank="0" text="" dxfId="14">
      <formula>$D$1&gt;N4</formula>
    </cfRule>
  </conditionalFormatting>
  <conditionalFormatting sqref="N4">
    <cfRule type="expression" priority="1030" aboveAverage="0" equalAverage="0" bottom="0" percent="0" rank="0" text="" dxfId="15">
      <formula>$D$1&lt;N4</formula>
    </cfRule>
    <cfRule type="expression" priority="1031" aboveAverage="0" equalAverage="0" bottom="0" percent="0" rank="0" text="" dxfId="16">
      <formula>$D$1&gt;N4</formula>
    </cfRule>
  </conditionalFormatting>
  <conditionalFormatting sqref="N4">
    <cfRule type="expression" priority="1032" aboveAverage="0" equalAverage="0" bottom="0" percent="0" rank="0" text="" dxfId="17">
      <formula>$D$1&lt;N4</formula>
    </cfRule>
    <cfRule type="expression" priority="1033" aboveAverage="0" equalAverage="0" bottom="0" percent="0" rank="0" text="" dxfId="18">
      <formula>$D$1&gt;N4</formula>
    </cfRule>
  </conditionalFormatting>
  <conditionalFormatting sqref="O5">
    <cfRule type="cellIs" priority="1034" operator="equal" aboveAverage="0" equalAverage="0" bottom="0" percent="0" rank="0" text="" dxfId="19">
      <formula>5</formula>
    </cfRule>
    <cfRule type="cellIs" priority="1035" operator="equal" aboveAverage="0" equalAverage="0" bottom="0" percent="0" rank="0" text="" dxfId="20">
      <formula>4</formula>
    </cfRule>
    <cfRule type="cellIs" priority="1036" operator="equal" aboveAverage="0" equalAverage="0" bottom="0" percent="0" rank="0" text="" dxfId="21">
      <formula>3</formula>
    </cfRule>
  </conditionalFormatting>
  <conditionalFormatting sqref="I5">
    <cfRule type="cellIs" priority="1037" operator="equal" aboveAverage="0" equalAverage="0" bottom="0" percent="0" rank="0" text="" dxfId="22">
      <formula>5</formula>
    </cfRule>
    <cfRule type="cellIs" priority="1038" operator="equal" aboveAverage="0" equalAverage="0" bottom="0" percent="0" rank="0" text="" dxfId="23">
      <formula>4</formula>
    </cfRule>
    <cfRule type="cellIs" priority="1039" operator="equal" aboveAverage="0" equalAverage="0" bottom="0" percent="0" rank="0" text="" dxfId="24">
      <formula>3</formula>
    </cfRule>
  </conditionalFormatting>
  <conditionalFormatting sqref="I5">
    <cfRule type="cellIs" priority="1040" operator="equal" aboveAverage="0" equalAverage="0" bottom="0" percent="0" rank="0" text="" dxfId="25">
      <formula>5</formula>
    </cfRule>
    <cfRule type="cellIs" priority="1041" operator="equal" aboveAverage="0" equalAverage="0" bottom="0" percent="0" rank="0" text="" dxfId="26">
      <formula>4</formula>
    </cfRule>
    <cfRule type="cellIs" priority="1042" operator="equal" aboveAverage="0" equalAverage="0" bottom="0" percent="0" rank="0" text="" dxfId="27">
      <formula>3</formula>
    </cfRule>
  </conditionalFormatting>
  <conditionalFormatting sqref="N5">
    <cfRule type="cellIs" priority="1043" operator="equal" aboveAverage="0" equalAverage="0" bottom="0" percent="0" rank="0" text="" dxfId="28">
      <formula>5</formula>
    </cfRule>
    <cfRule type="cellIs" priority="1044" operator="equal" aboveAverage="0" equalAverage="0" bottom="0" percent="0" rank="0" text="" dxfId="29">
      <formula>4</formula>
    </cfRule>
    <cfRule type="cellIs" priority="1045" operator="equal" aboveAverage="0" equalAverage="0" bottom="0" percent="0" rank="0" text="" dxfId="30">
      <formula>3</formula>
    </cfRule>
  </conditionalFormatting>
  <conditionalFormatting sqref="N4">
    <cfRule type="expression" priority="1046" aboveAverage="0" equalAverage="0" bottom="0" percent="0" rank="0" text="" dxfId="31">
      <formula>$D$1&lt;N4</formula>
    </cfRule>
    <cfRule type="expression" priority="1047" aboveAverage="0" equalAverage="0" bottom="0" percent="0" rank="0" text="" dxfId="32">
      <formula>$D$1&gt;N4</formula>
    </cfRule>
  </conditionalFormatting>
  <conditionalFormatting sqref="N5">
    <cfRule type="cellIs" priority="1048" operator="equal" aboveAverage="0" equalAverage="0" bottom="0" percent="0" rank="0" text="" dxfId="33">
      <formula>5</formula>
    </cfRule>
    <cfRule type="cellIs" priority="1049" operator="equal" aboveAverage="0" equalAverage="0" bottom="0" percent="0" rank="0" text="" dxfId="34">
      <formula>4</formula>
    </cfRule>
    <cfRule type="cellIs" priority="1050" operator="equal" aboveAverage="0" equalAverage="0" bottom="0" percent="0" rank="0" text="" dxfId="35">
      <formula>3</formula>
    </cfRule>
  </conditionalFormatting>
  <conditionalFormatting sqref="L4">
    <cfRule type="expression" priority="1051" aboveAverage="0" equalAverage="0" bottom="0" percent="0" rank="0" text="" dxfId="36">
      <formula>$D$1&lt;L4</formula>
    </cfRule>
    <cfRule type="expression" priority="1052" aboveAverage="0" equalAverage="0" bottom="0" percent="0" rank="0" text="" dxfId="37">
      <formula>$D$1&gt;L4</formula>
    </cfRule>
  </conditionalFormatting>
  <conditionalFormatting sqref="L4">
    <cfRule type="expression" priority="1053" aboveAverage="0" equalAverage="0" bottom="0" percent="0" rank="0" text="" dxfId="38">
      <formula>$D$1&lt;L4</formula>
    </cfRule>
    <cfRule type="expression" priority="1054" aboveAverage="0" equalAverage="0" bottom="0" percent="0" rank="0" text="" dxfId="39">
      <formula>$D$1&gt;L4</formula>
    </cfRule>
  </conditionalFormatting>
  <conditionalFormatting sqref="L5">
    <cfRule type="cellIs" priority="1055" operator="equal" aboveAverage="0" equalAverage="0" bottom="0" percent="0" rank="0" text="" dxfId="40">
      <formula>5</formula>
    </cfRule>
    <cfRule type="cellIs" priority="1056" operator="equal" aboveAverage="0" equalAverage="0" bottom="0" percent="0" rank="0" text="" dxfId="41">
      <formula>4</formula>
    </cfRule>
    <cfRule type="cellIs" priority="1057" operator="equal" aboveAverage="0" equalAverage="0" bottom="0" percent="0" rank="0" text="" dxfId="42">
      <formula>3</formula>
    </cfRule>
  </conditionalFormatting>
  <conditionalFormatting sqref="L4">
    <cfRule type="expression" priority="1058" aboveAverage="0" equalAverage="0" bottom="0" percent="0" rank="0" text="" dxfId="43">
      <formula>$D$1&lt;L4</formula>
    </cfRule>
    <cfRule type="expression" priority="1059" aboveAverage="0" equalAverage="0" bottom="0" percent="0" rank="0" text="" dxfId="44">
      <formula>$D$1&gt;L4</formula>
    </cfRule>
  </conditionalFormatting>
  <conditionalFormatting sqref="L4">
    <cfRule type="expression" priority="1060" aboveAverage="0" equalAverage="0" bottom="0" percent="0" rank="0" text="" dxfId="45">
      <formula>$D$1&lt;L4</formula>
    </cfRule>
    <cfRule type="expression" priority="1061" aboveAverage="0" equalAverage="0" bottom="0" percent="0" rank="0" text="" dxfId="46">
      <formula>$D$1&gt;L4</formula>
    </cfRule>
  </conditionalFormatting>
  <conditionalFormatting sqref="L4">
    <cfRule type="expression" priority="1062" aboveAverage="0" equalAverage="0" bottom="0" percent="0" rank="0" text="" dxfId="47">
      <formula>$D$1&lt;L4</formula>
    </cfRule>
    <cfRule type="expression" priority="1063" aboveAverage="0" equalAverage="0" bottom="0" percent="0" rank="0" text="" dxfId="48">
      <formula>$D$1&gt;L4</formula>
    </cfRule>
  </conditionalFormatting>
  <conditionalFormatting sqref="L5">
    <cfRule type="cellIs" priority="1064" operator="equal" aboveAverage="0" equalAverage="0" bottom="0" percent="0" rank="0" text="" dxfId="49">
      <formula>5</formula>
    </cfRule>
    <cfRule type="cellIs" priority="1065" operator="equal" aboveAverage="0" equalAverage="0" bottom="0" percent="0" rank="0" text="" dxfId="50">
      <formula>4</formula>
    </cfRule>
    <cfRule type="cellIs" priority="1066" operator="equal" aboveAverage="0" equalAverage="0" bottom="0" percent="0" rank="0" text="" dxfId="51">
      <formula>3</formula>
    </cfRule>
  </conditionalFormatting>
  <conditionalFormatting sqref="L4">
    <cfRule type="expression" priority="1067" aboveAverage="0" equalAverage="0" bottom="0" percent="0" rank="0" text="" dxfId="52">
      <formula>$D$1&lt;L4</formula>
    </cfRule>
    <cfRule type="expression" priority="1068" aboveAverage="0" equalAverage="0" bottom="0" percent="0" rank="0" text="" dxfId="53">
      <formula>$D$1&gt;L4</formula>
    </cfRule>
  </conditionalFormatting>
  <conditionalFormatting sqref="L4">
    <cfRule type="expression" priority="1069" aboveAverage="0" equalAverage="0" bottom="0" percent="0" rank="0" text="" dxfId="54">
      <formula>$D$1&lt;L4</formula>
    </cfRule>
    <cfRule type="expression" priority="1070" aboveAverage="0" equalAverage="0" bottom="0" percent="0" rank="0" text="" dxfId="55">
      <formula>$D$1&gt;L4</formula>
    </cfRule>
  </conditionalFormatting>
  <conditionalFormatting sqref="L4">
    <cfRule type="expression" priority="1071" aboveAverage="0" equalAverage="0" bottom="0" percent="0" rank="0" text="" dxfId="56">
      <formula>$D$1&lt;L4</formula>
    </cfRule>
    <cfRule type="expression" priority="1072" aboveAverage="0" equalAverage="0" bottom="0" percent="0" rank="0" text="" dxfId="57">
      <formula>$D$1&gt;L4</formula>
    </cfRule>
  </conditionalFormatting>
  <conditionalFormatting sqref="L4">
    <cfRule type="expression" priority="1073" aboveAverage="0" equalAverage="0" bottom="0" percent="0" rank="0" text="" dxfId="58">
      <formula>$D$1&lt;L4</formula>
    </cfRule>
    <cfRule type="expression" priority="1074" aboveAverage="0" equalAverage="0" bottom="0" percent="0" rank="0" text="" dxfId="59">
      <formula>$D$1&gt;L4</formula>
    </cfRule>
  </conditionalFormatting>
  <conditionalFormatting sqref="L4">
    <cfRule type="expression" priority="1075" aboveAverage="0" equalAverage="0" bottom="0" percent="0" rank="0" text="" dxfId="60">
      <formula>$D$1&lt;L4</formula>
    </cfRule>
    <cfRule type="expression" priority="1076" aboveAverage="0" equalAverage="0" bottom="0" percent="0" rank="0" text="" dxfId="61">
      <formula>$D$1&gt;L4</formula>
    </cfRule>
  </conditionalFormatting>
  <conditionalFormatting sqref="L4">
    <cfRule type="expression" priority="1077" aboveAverage="0" equalAverage="0" bottom="0" percent="0" rank="0" text="" dxfId="62">
      <formula>$D$1&lt;L4</formula>
    </cfRule>
    <cfRule type="expression" priority="1078" aboveAverage="0" equalAverage="0" bottom="0" percent="0" rank="0" text="" dxfId="63">
      <formula>$D$1&gt;L4</formula>
    </cfRule>
  </conditionalFormatting>
  <conditionalFormatting sqref="L4">
    <cfRule type="expression" priority="1079" aboveAverage="0" equalAverage="0" bottom="0" percent="0" rank="0" text="" dxfId="64">
      <formula>$D$1&lt;L4</formula>
    </cfRule>
    <cfRule type="expression" priority="1080" aboveAverage="0" equalAverage="0" bottom="0" percent="0" rank="0" text="" dxfId="65">
      <formula>$D$1&gt;L4</formula>
    </cfRule>
  </conditionalFormatting>
  <conditionalFormatting sqref="L4">
    <cfRule type="expression" priority="1081" aboveAverage="0" equalAverage="0" bottom="0" percent="0" rank="0" text="" dxfId="66">
      <formula>$D$1&lt;L4</formula>
    </cfRule>
    <cfRule type="expression" priority="1082" aboveAverage="0" equalAverage="0" bottom="0" percent="0" rank="0" text="" dxfId="67">
      <formula>$D$1&gt;L4</formula>
    </cfRule>
  </conditionalFormatting>
  <conditionalFormatting sqref="L4">
    <cfRule type="expression" priority="1083" aboveAverage="0" equalAverage="0" bottom="0" percent="0" rank="0" text="" dxfId="68">
      <formula>$D$1&lt;L4</formula>
    </cfRule>
    <cfRule type="expression" priority="1084" aboveAverage="0" equalAverage="0" bottom="0" percent="0" rank="0" text="" dxfId="69">
      <formula>$D$1&gt;L4</formula>
    </cfRule>
  </conditionalFormatting>
  <conditionalFormatting sqref="L4">
    <cfRule type="expression" priority="1085" aboveAverage="0" equalAverage="0" bottom="0" percent="0" rank="0" text="" dxfId="70">
      <formula>$D$1&lt;L4</formula>
    </cfRule>
    <cfRule type="expression" priority="1086" aboveAverage="0" equalAverage="0" bottom="0" percent="0" rank="0" text="" dxfId="71">
      <formula>$D$1&gt;L4</formula>
    </cfRule>
  </conditionalFormatting>
  <conditionalFormatting sqref="L4">
    <cfRule type="expression" priority="1087" aboveAverage="0" equalAverage="0" bottom="0" percent="0" rank="0" text="" dxfId="72">
      <formula>$D$1&lt;L4</formula>
    </cfRule>
    <cfRule type="expression" priority="1088" aboveAverage="0" equalAverage="0" bottom="0" percent="0" rank="0" text="" dxfId="73">
      <formula>$D$1&gt;L4</formula>
    </cfRule>
  </conditionalFormatting>
  <conditionalFormatting sqref="L4">
    <cfRule type="expression" priority="1089" aboveAverage="0" equalAverage="0" bottom="0" percent="0" rank="0" text="" dxfId="74">
      <formula>$D$1&lt;L4</formula>
    </cfRule>
    <cfRule type="expression" priority="1090" aboveAverage="0" equalAverage="0" bottom="0" percent="0" rank="0" text="" dxfId="75">
      <formula>$D$1&gt;L4</formula>
    </cfRule>
  </conditionalFormatting>
  <conditionalFormatting sqref="L4">
    <cfRule type="expression" priority="1091" aboveAverage="0" equalAverage="0" bottom="0" percent="0" rank="0" text="" dxfId="76">
      <formula>$D$1&lt;L4</formula>
    </cfRule>
    <cfRule type="expression" priority="1092" aboveAverage="0" equalAverage="0" bottom="0" percent="0" rank="0" text="" dxfId="77">
      <formula>$D$1&gt;L4</formula>
    </cfRule>
  </conditionalFormatting>
  <conditionalFormatting sqref="L4">
    <cfRule type="expression" priority="1093" aboveAverage="0" equalAverage="0" bottom="0" percent="0" rank="0" text="" dxfId="78">
      <formula>$D$1&lt;L4</formula>
    </cfRule>
    <cfRule type="expression" priority="1094" aboveAverage="0" equalAverage="0" bottom="0" percent="0" rank="0" text="" dxfId="79">
      <formula>$D$1&gt;L4</formula>
    </cfRule>
  </conditionalFormatting>
  <conditionalFormatting sqref="L4">
    <cfRule type="expression" priority="1095" aboveAverage="0" equalAverage="0" bottom="0" percent="0" rank="0" text="" dxfId="80">
      <formula>$D$1&lt;L4</formula>
    </cfRule>
    <cfRule type="expression" priority="1096" aboveAverage="0" equalAverage="0" bottom="0" percent="0" rank="0" text="" dxfId="81">
      <formula>$D$1&gt;L4</formula>
    </cfRule>
  </conditionalFormatting>
  <conditionalFormatting sqref="L4">
    <cfRule type="expression" priority="1097" aboveAverage="0" equalAverage="0" bottom="0" percent="0" rank="0" text="" dxfId="82">
      <formula>$D$1&lt;L4</formula>
    </cfRule>
    <cfRule type="expression" priority="1098" aboveAverage="0" equalAverage="0" bottom="0" percent="0" rank="0" text="" dxfId="83">
      <formula>$D$1&gt;L4</formula>
    </cfRule>
  </conditionalFormatting>
  <conditionalFormatting sqref="L5">
    <cfRule type="cellIs" priority="1099" operator="equal" aboveAverage="0" equalAverage="0" bottom="0" percent="0" rank="0" text="" dxfId="84">
      <formula>5</formula>
    </cfRule>
    <cfRule type="cellIs" priority="1100" operator="equal" aboveAverage="0" equalAverage="0" bottom="0" percent="0" rank="0" text="" dxfId="85">
      <formula>4</formula>
    </cfRule>
    <cfRule type="cellIs" priority="1101" operator="equal" aboveAverage="0" equalAverage="0" bottom="0" percent="0" rank="0" text="" dxfId="86">
      <formula>3</formula>
    </cfRule>
  </conditionalFormatting>
  <conditionalFormatting sqref="L4">
    <cfRule type="expression" priority="1102" aboveAverage="0" equalAverage="0" bottom="0" percent="0" rank="0" text="" dxfId="87">
      <formula>$D$1&lt;L4</formula>
    </cfRule>
    <cfRule type="expression" priority="1103" aboveAverage="0" equalAverage="0" bottom="0" percent="0" rank="0" text="" dxfId="88">
      <formula>$D$1&gt;L4</formula>
    </cfRule>
  </conditionalFormatting>
  <conditionalFormatting sqref="L5">
    <cfRule type="cellIs" priority="1104" operator="equal" aboveAverage="0" equalAverage="0" bottom="0" percent="0" rank="0" text="" dxfId="89">
      <formula>5</formula>
    </cfRule>
    <cfRule type="cellIs" priority="1105" operator="equal" aboveAverage="0" equalAverage="0" bottom="0" percent="0" rank="0" text="" dxfId="90">
      <formula>4</formula>
    </cfRule>
    <cfRule type="cellIs" priority="1106" operator="equal" aboveAverage="0" equalAverage="0" bottom="0" percent="0" rank="0" text="" dxfId="91">
      <formula>3</formula>
    </cfRule>
  </conditionalFormatting>
  <conditionalFormatting sqref="L5">
    <cfRule type="cellIs" priority="1107" operator="equal" aboveAverage="0" equalAverage="0" bottom="0" percent="0" rank="0" text="" dxfId="92">
      <formula>5</formula>
    </cfRule>
    <cfRule type="cellIs" priority="1108" operator="equal" aboveAverage="0" equalAverage="0" bottom="0" percent="0" rank="0" text="" dxfId="93">
      <formula>4</formula>
    </cfRule>
    <cfRule type="cellIs" priority="1109" operator="equal" aboveAverage="0" equalAverage="0" bottom="0" percent="0" rank="0" text="" dxfId="94">
      <formula>3</formula>
    </cfRule>
  </conditionalFormatting>
  <conditionalFormatting sqref="L4">
    <cfRule type="expression" priority="1110" aboveAverage="0" equalAverage="0" bottom="0" percent="0" rank="0" text="" dxfId="95">
      <formula>$D$1&lt;L4</formula>
    </cfRule>
    <cfRule type="expression" priority="1111" aboveAverage="0" equalAverage="0" bottom="0" percent="0" rank="0" text="" dxfId="96">
      <formula>$D$1&gt;L4</formula>
    </cfRule>
  </conditionalFormatting>
  <conditionalFormatting sqref="L5">
    <cfRule type="cellIs" priority="1112" operator="equal" aboveAverage="0" equalAverage="0" bottom="0" percent="0" rank="0" text="" dxfId="97">
      <formula>5</formula>
    </cfRule>
    <cfRule type="cellIs" priority="1113" operator="equal" aboveAverage="0" equalAverage="0" bottom="0" percent="0" rank="0" text="" dxfId="98">
      <formula>4</formula>
    </cfRule>
    <cfRule type="cellIs" priority="1114" operator="equal" aboveAverage="0" equalAverage="0" bottom="0" percent="0" rank="0" text="" dxfId="99">
      <formula>3</formula>
    </cfRule>
  </conditionalFormatting>
  <conditionalFormatting sqref="L4">
    <cfRule type="expression" priority="1115" aboveAverage="0" equalAverage="0" bottom="0" percent="0" rank="0" text="" dxfId="100">
      <formula>$D$1&lt;L4</formula>
    </cfRule>
    <cfRule type="expression" priority="1116" aboveAverage="0" equalAverage="0" bottom="0" percent="0" rank="0" text="" dxfId="101">
      <formula>$D$1&gt;L4</formula>
    </cfRule>
  </conditionalFormatting>
  <conditionalFormatting sqref="L5">
    <cfRule type="cellIs" priority="1117" operator="equal" aboveAverage="0" equalAverage="0" bottom="0" percent="0" rank="0" text="" dxfId="102">
      <formula>5</formula>
    </cfRule>
    <cfRule type="cellIs" priority="1118" operator="equal" aboveAverage="0" equalAverage="0" bottom="0" percent="0" rank="0" text="" dxfId="103">
      <formula>4</formula>
    </cfRule>
    <cfRule type="cellIs" priority="1119" operator="equal" aboveAverage="0" equalAverage="0" bottom="0" percent="0" rank="0" text="" dxfId="104">
      <formula>3</formula>
    </cfRule>
  </conditionalFormatting>
  <conditionalFormatting sqref="L4">
    <cfRule type="expression" priority="1120" aboveAverage="0" equalAverage="0" bottom="0" percent="0" rank="0" text="" dxfId="105">
      <formula>$D$1&lt;L4</formula>
    </cfRule>
    <cfRule type="expression" priority="1121" aboveAverage="0" equalAverage="0" bottom="0" percent="0" rank="0" text="" dxfId="106">
      <formula>$D$1&gt;L4</formula>
    </cfRule>
  </conditionalFormatting>
  <conditionalFormatting sqref="L4">
    <cfRule type="expression" priority="1122" aboveAverage="0" equalAverage="0" bottom="0" percent="0" rank="0" text="" dxfId="107">
      <formula>$D$1&lt;L4</formula>
    </cfRule>
    <cfRule type="expression" priority="1123" aboveAverage="0" equalAverage="0" bottom="0" percent="0" rank="0" text="" dxfId="108">
      <formula>$D$1&gt;L4</formula>
    </cfRule>
  </conditionalFormatting>
  <conditionalFormatting sqref="L4">
    <cfRule type="expression" priority="1124" aboveAverage="0" equalAverage="0" bottom="0" percent="0" rank="0" text="" dxfId="109">
      <formula>$D$1&lt;L4</formula>
    </cfRule>
    <cfRule type="expression" priority="1125" aboveAverage="0" equalAverage="0" bottom="0" percent="0" rank="0" text="" dxfId="110">
      <formula>$D$1&gt;L4</formula>
    </cfRule>
  </conditionalFormatting>
  <conditionalFormatting sqref="L4">
    <cfRule type="expression" priority="1126" aboveAverage="0" equalAverage="0" bottom="0" percent="0" rank="0" text="" dxfId="111">
      <formula>$D$1&lt;L4</formula>
    </cfRule>
    <cfRule type="expression" priority="1127" aboveAverage="0" equalAverage="0" bottom="0" percent="0" rank="0" text="" dxfId="112">
      <formula>$D$1&gt;L4</formula>
    </cfRule>
  </conditionalFormatting>
  <conditionalFormatting sqref="L5">
    <cfRule type="cellIs" priority="1128" operator="equal" aboveAverage="0" equalAverage="0" bottom="0" percent="0" rank="0" text="" dxfId="113">
      <formula>5</formula>
    </cfRule>
    <cfRule type="cellIs" priority="1129" operator="equal" aboveAverage="0" equalAverage="0" bottom="0" percent="0" rank="0" text="" dxfId="114">
      <formula>4</formula>
    </cfRule>
    <cfRule type="cellIs" priority="1130" operator="equal" aboveAverage="0" equalAverage="0" bottom="0" percent="0" rank="0" text="" dxfId="115">
      <formula>3</formula>
    </cfRule>
  </conditionalFormatting>
  <conditionalFormatting sqref="P4">
    <cfRule type="expression" priority="1131" aboveAverage="0" equalAverage="0" bottom="0" percent="0" rank="0" text="" dxfId="116">
      <formula>$D$1&lt;P4</formula>
    </cfRule>
    <cfRule type="expression" priority="1132" aboveAverage="0" equalAverage="0" bottom="0" percent="0" rank="0" text="" dxfId="117">
      <formula>$D$1&gt;P4</formula>
    </cfRule>
  </conditionalFormatting>
  <conditionalFormatting sqref="P5">
    <cfRule type="cellIs" priority="1133" operator="equal" aboveAverage="0" equalAverage="0" bottom="0" percent="0" rank="0" text="" dxfId="118">
      <formula>5</formula>
    </cfRule>
    <cfRule type="cellIs" priority="1134" operator="equal" aboveAverage="0" equalAverage="0" bottom="0" percent="0" rank="0" text="" dxfId="119">
      <formula>4</formula>
    </cfRule>
    <cfRule type="cellIs" priority="1135" operator="equal" aboveAverage="0" equalAverage="0" bottom="0" percent="0" rank="0" text="" dxfId="120">
      <formula>3</formula>
    </cfRule>
  </conditionalFormatting>
  <conditionalFormatting sqref="P4">
    <cfRule type="expression" priority="1136" aboveAverage="0" equalAverage="0" bottom="0" percent="0" rank="0" text="" dxfId="121">
      <formula>$D$1&lt;P4</formula>
    </cfRule>
    <cfRule type="expression" priority="1137" aboveAverage="0" equalAverage="0" bottom="0" percent="0" rank="0" text="" dxfId="122">
      <formula>$D$1&gt;P4</formula>
    </cfRule>
  </conditionalFormatting>
  <conditionalFormatting sqref="P4">
    <cfRule type="expression" priority="1138" aboveAverage="0" equalAverage="0" bottom="0" percent="0" rank="0" text="" dxfId="123">
      <formula>$D$1&lt;P4</formula>
    </cfRule>
    <cfRule type="expression" priority="1139" aboveAverage="0" equalAverage="0" bottom="0" percent="0" rank="0" text="" dxfId="124">
      <formula>$D$1&gt;P4</formula>
    </cfRule>
  </conditionalFormatting>
  <conditionalFormatting sqref="P4">
    <cfRule type="expression" priority="1140" aboveAverage="0" equalAverage="0" bottom="0" percent="0" rank="0" text="" dxfId="125">
      <formula>$D$1&lt;P4</formula>
    </cfRule>
    <cfRule type="expression" priority="1141" aboveAverage="0" equalAverage="0" bottom="0" percent="0" rank="0" text="" dxfId="126">
      <formula>$D$1&gt;P4</formula>
    </cfRule>
  </conditionalFormatting>
  <conditionalFormatting sqref="P5">
    <cfRule type="cellIs" priority="1142" operator="equal" aboveAverage="0" equalAverage="0" bottom="0" percent="0" rank="0" text="" dxfId="127">
      <formula>5</formula>
    </cfRule>
    <cfRule type="cellIs" priority="1143" operator="equal" aboveAverage="0" equalAverage="0" bottom="0" percent="0" rank="0" text="" dxfId="128">
      <formula>4</formula>
    </cfRule>
    <cfRule type="cellIs" priority="1144" operator="equal" aboveAverage="0" equalAverage="0" bottom="0" percent="0" rank="0" text="" dxfId="129">
      <formula>3</formula>
    </cfRule>
  </conditionalFormatting>
  <conditionalFormatting sqref="P4">
    <cfRule type="expression" priority="1145" aboveAverage="0" equalAverage="0" bottom="0" percent="0" rank="0" text="" dxfId="130">
      <formula>$D$1&lt;P4</formula>
    </cfRule>
    <cfRule type="expression" priority="1146" aboveAverage="0" equalAverage="0" bottom="0" percent="0" rank="0" text="" dxfId="131">
      <formula>$D$1&gt;P4</formula>
    </cfRule>
  </conditionalFormatting>
  <conditionalFormatting sqref="O4">
    <cfRule type="expression" priority="1147" aboveAverage="0" equalAverage="0" bottom="0" percent="0" rank="0" text="" dxfId="132">
      <formula>$D$1&lt;O4</formula>
    </cfRule>
    <cfRule type="expression" priority="1148" aboveAverage="0" equalAverage="0" bottom="0" percent="0" rank="0" text="" dxfId="133">
      <formula>$D$1&gt;O4</formula>
    </cfRule>
  </conditionalFormatting>
  <conditionalFormatting sqref="O4">
    <cfRule type="expression" priority="1149" aboveAverage="0" equalAverage="0" bottom="0" percent="0" rank="0" text="" dxfId="134">
      <formula>$D$1&lt;O4</formula>
    </cfRule>
    <cfRule type="expression" priority="1150" aboveAverage="0" equalAverage="0" bottom="0" percent="0" rank="0" text="" dxfId="135">
      <formula>$D$1&gt;O4</formula>
    </cfRule>
  </conditionalFormatting>
  <conditionalFormatting sqref="O5">
    <cfRule type="cellIs" priority="1151" operator="equal" aboveAverage="0" equalAverage="0" bottom="0" percent="0" rank="0" text="" dxfId="136">
      <formula>5</formula>
    </cfRule>
    <cfRule type="cellIs" priority="1152" operator="equal" aboveAverage="0" equalAverage="0" bottom="0" percent="0" rank="0" text="" dxfId="137">
      <formula>4</formula>
    </cfRule>
    <cfRule type="cellIs" priority="1153" operator="equal" aboveAverage="0" equalAverage="0" bottom="0" percent="0" rank="0" text="" dxfId="138">
      <formula>3</formula>
    </cfRule>
  </conditionalFormatting>
  <conditionalFormatting sqref="O3:O4">
    <cfRule type="expression" priority="1154" aboveAverage="0" equalAverage="0" bottom="0" percent="0" rank="0" text="" dxfId="139">
      <formula>$D$1&lt;O3</formula>
    </cfRule>
    <cfRule type="expression" priority="1155" aboveAverage="0" equalAverage="0" bottom="0" percent="0" rank="0" text="" dxfId="140">
      <formula>$D$1&gt;O3</formula>
    </cfRule>
  </conditionalFormatting>
  <conditionalFormatting sqref="O5">
    <cfRule type="cellIs" priority="1156" operator="equal" aboveAverage="0" equalAverage="0" bottom="0" percent="0" rank="0" text="" dxfId="141">
      <formula>5</formula>
    </cfRule>
    <cfRule type="cellIs" priority="1157" operator="equal" aboveAverage="0" equalAverage="0" bottom="0" percent="0" rank="0" text="" dxfId="142">
      <formula>4</formula>
    </cfRule>
    <cfRule type="cellIs" priority="1158" operator="equal" aboveAverage="0" equalAverage="0" bottom="0" percent="0" rank="0" text="" dxfId="143">
      <formula>3</formula>
    </cfRule>
  </conditionalFormatting>
  <conditionalFormatting sqref="O3:O4">
    <cfRule type="expression" priority="1159" aboveAverage="0" equalAverage="0" bottom="0" percent="0" rank="0" text="" dxfId="144">
      <formula>$D$1&lt;O3</formula>
    </cfRule>
    <cfRule type="expression" priority="1160" aboveAverage="0" equalAverage="0" bottom="0" percent="0" rank="0" text="" dxfId="145">
      <formula>$D$1&gt;O3</formula>
    </cfRule>
  </conditionalFormatting>
  <conditionalFormatting sqref="O4">
    <cfRule type="expression" priority="1161" aboveAverage="0" equalAverage="0" bottom="0" percent="0" rank="0" text="" dxfId="146">
      <formula>$D$1&lt;O4</formula>
    </cfRule>
    <cfRule type="expression" priority="1162" aboveAverage="0" equalAverage="0" bottom="0" percent="0" rank="0" text="" dxfId="147">
      <formula>$D$1&gt;O4</formula>
    </cfRule>
  </conditionalFormatting>
  <conditionalFormatting sqref="O3:O4">
    <cfRule type="expression" priority="1163" aboveAverage="0" equalAverage="0" bottom="0" percent="0" rank="0" text="" dxfId="148">
      <formula>$D$1&lt;O3</formula>
    </cfRule>
    <cfRule type="expression" priority="1164" aboveAverage="0" equalAverage="0" bottom="0" percent="0" rank="0" text="" dxfId="149">
      <formula>$D$1&gt;O3</formula>
    </cfRule>
  </conditionalFormatting>
  <conditionalFormatting sqref="O5">
    <cfRule type="cellIs" priority="1165" operator="equal" aboveAverage="0" equalAverage="0" bottom="0" percent="0" rank="0" text="" dxfId="150">
      <formula>5</formula>
    </cfRule>
    <cfRule type="cellIs" priority="1166" operator="equal" aboveAverage="0" equalAverage="0" bottom="0" percent="0" rank="0" text="" dxfId="151">
      <formula>4</formula>
    </cfRule>
    <cfRule type="cellIs" priority="1167" operator="equal" aboveAverage="0" equalAverage="0" bottom="0" percent="0" rank="0" text="" dxfId="152">
      <formula>3</formula>
    </cfRule>
  </conditionalFormatting>
  <conditionalFormatting sqref="O3:O4">
    <cfRule type="expression" priority="1168" aboveAverage="0" equalAverage="0" bottom="0" percent="0" rank="0" text="" dxfId="153">
      <formula>$D$1&lt;O3</formula>
    </cfRule>
    <cfRule type="expression" priority="1169" aboveAverage="0" equalAverage="0" bottom="0" percent="0" rank="0" text="" dxfId="154">
      <formula>$D$1&gt;O3</formula>
    </cfRule>
  </conditionalFormatting>
  <conditionalFormatting sqref="O5">
    <cfRule type="cellIs" priority="1170" operator="equal" aboveAverage="0" equalAverage="0" bottom="0" percent="0" rank="0" text="" dxfId="155">
      <formula>5</formula>
    </cfRule>
    <cfRule type="cellIs" priority="1171" operator="equal" aboveAverage="0" equalAverage="0" bottom="0" percent="0" rank="0" text="" dxfId="156">
      <formula>4</formula>
    </cfRule>
    <cfRule type="cellIs" priority="1172" operator="equal" aboveAverage="0" equalAverage="0" bottom="0" percent="0" rank="0" text="" dxfId="157">
      <formula>3</formula>
    </cfRule>
  </conditionalFormatting>
  <conditionalFormatting sqref="O5">
    <cfRule type="cellIs" priority="1173" operator="equal" aboveAverage="0" equalAverage="0" bottom="0" percent="0" rank="0" text="" dxfId="158">
      <formula>5</formula>
    </cfRule>
    <cfRule type="cellIs" priority="1174" operator="equal" aboveAverage="0" equalAverage="0" bottom="0" percent="0" rank="0" text="" dxfId="159">
      <formula>4</formula>
    </cfRule>
    <cfRule type="cellIs" priority="1175" operator="equal" aboveAverage="0" equalAverage="0" bottom="0" percent="0" rank="0" text="" dxfId="160">
      <formula>3</formula>
    </cfRule>
  </conditionalFormatting>
  <conditionalFormatting sqref="O4">
    <cfRule type="expression" priority="1176" aboveAverage="0" equalAverage="0" bottom="0" percent="0" rank="0" text="" dxfId="161">
      <formula>$D$1&lt;O4</formula>
    </cfRule>
    <cfRule type="expression" priority="1177" aboveAverage="0" equalAverage="0" bottom="0" percent="0" rank="0" text="" dxfId="162">
      <formula>$D$1&gt;O4</formula>
    </cfRule>
  </conditionalFormatting>
  <conditionalFormatting sqref="O5">
    <cfRule type="cellIs" priority="1178" operator="equal" aboveAverage="0" equalAverage="0" bottom="0" percent="0" rank="0" text="" dxfId="163">
      <formula>5</formula>
    </cfRule>
    <cfRule type="cellIs" priority="1179" operator="equal" aboveAverage="0" equalAverage="0" bottom="0" percent="0" rank="0" text="" dxfId="164">
      <formula>4</formula>
    </cfRule>
    <cfRule type="cellIs" priority="1180" operator="equal" aboveAverage="0" equalAverage="0" bottom="0" percent="0" rank="0" text="" dxfId="165">
      <formula>3</formula>
    </cfRule>
  </conditionalFormatting>
  <conditionalFormatting sqref="O5">
    <cfRule type="cellIs" priority="1181" operator="equal" aboveAverage="0" equalAverage="0" bottom="0" percent="0" rank="0" text="" dxfId="166">
      <formula>5</formula>
    </cfRule>
    <cfRule type="cellIs" priority="1182" operator="equal" aboveAverage="0" equalAverage="0" bottom="0" percent="0" rank="0" text="" dxfId="167">
      <formula>4</formula>
    </cfRule>
    <cfRule type="cellIs" priority="1183" operator="equal" aboveAverage="0" equalAverage="0" bottom="0" percent="0" rank="0" text="" dxfId="168">
      <formula>3</formula>
    </cfRule>
  </conditionalFormatting>
  <conditionalFormatting sqref="O4">
    <cfRule type="expression" priority="1184" aboveAverage="0" equalAverage="0" bottom="0" percent="0" rank="0" text="" dxfId="169">
      <formula>$D$1&lt;O4</formula>
    </cfRule>
    <cfRule type="expression" priority="1185" aboveAverage="0" equalAverage="0" bottom="0" percent="0" rank="0" text="" dxfId="170">
      <formula>$D$1&gt;O4</formula>
    </cfRule>
  </conditionalFormatting>
  <conditionalFormatting sqref="O5">
    <cfRule type="cellIs" priority="1186" operator="equal" aboveAverage="0" equalAverage="0" bottom="0" percent="0" rank="0" text="" dxfId="171">
      <formula>5</formula>
    </cfRule>
    <cfRule type="cellIs" priority="1187" operator="equal" aboveAverage="0" equalAverage="0" bottom="0" percent="0" rank="0" text="" dxfId="172">
      <formula>4</formula>
    </cfRule>
    <cfRule type="cellIs" priority="1188" operator="equal" aboveAverage="0" equalAverage="0" bottom="0" percent="0" rank="0" text="" dxfId="173">
      <formula>3</formula>
    </cfRule>
  </conditionalFormatting>
  <conditionalFormatting sqref="O4">
    <cfRule type="expression" priority="1189" aboveAverage="0" equalAverage="0" bottom="0" percent="0" rank="0" text="" dxfId="174">
      <formula>$D$1&lt;O4</formula>
    </cfRule>
    <cfRule type="expression" priority="1190" aboveAverage="0" equalAverage="0" bottom="0" percent="0" rank="0" text="" dxfId="175">
      <formula>$D$1&gt;O4</formula>
    </cfRule>
  </conditionalFormatting>
  <conditionalFormatting sqref="O5">
    <cfRule type="cellIs" priority="1191" operator="equal" aboveAverage="0" equalAverage="0" bottom="0" percent="0" rank="0" text="" dxfId="176">
      <formula>5</formula>
    </cfRule>
    <cfRule type="cellIs" priority="1192" operator="equal" aboveAverage="0" equalAverage="0" bottom="0" percent="0" rank="0" text="" dxfId="177">
      <formula>4</formula>
    </cfRule>
    <cfRule type="cellIs" priority="1193" operator="equal" aboveAverage="0" equalAverage="0" bottom="0" percent="0" rank="0" text="" dxfId="178">
      <formula>3</formula>
    </cfRule>
  </conditionalFormatting>
  <conditionalFormatting sqref="O4">
    <cfRule type="expression" priority="1194" aboveAverage="0" equalAverage="0" bottom="0" percent="0" rank="0" text="" dxfId="179">
      <formula>$D$1&lt;O4</formula>
    </cfRule>
    <cfRule type="expression" priority="1195" aboveAverage="0" equalAverage="0" bottom="0" percent="0" rank="0" text="" dxfId="180">
      <formula>$D$1&gt;O4</formula>
    </cfRule>
  </conditionalFormatting>
  <conditionalFormatting sqref="O4">
    <cfRule type="expression" priority="1196" aboveAverage="0" equalAverage="0" bottom="0" percent="0" rank="0" text="" dxfId="181">
      <formula>$D$1&lt;O4</formula>
    </cfRule>
    <cfRule type="expression" priority="1197" aboveAverage="0" equalAverage="0" bottom="0" percent="0" rank="0" text="" dxfId="182">
      <formula>$D$1&gt;O4</formula>
    </cfRule>
  </conditionalFormatting>
  <conditionalFormatting sqref="O4">
    <cfRule type="expression" priority="1198" aboveAverage="0" equalAverage="0" bottom="0" percent="0" rank="0" text="" dxfId="183">
      <formula>$D$1&lt;O4</formula>
    </cfRule>
    <cfRule type="expression" priority="1199" aboveAverage="0" equalAverage="0" bottom="0" percent="0" rank="0" text="" dxfId="184">
      <formula>$D$1&gt;O4</formula>
    </cfRule>
  </conditionalFormatting>
  <conditionalFormatting sqref="O4">
    <cfRule type="expression" priority="1200" aboveAverage="0" equalAverage="0" bottom="0" percent="0" rank="0" text="" dxfId="185">
      <formula>$D$1&lt;O4</formula>
    </cfRule>
    <cfRule type="expression" priority="1201" aboveAverage="0" equalAverage="0" bottom="0" percent="0" rank="0" text="" dxfId="186">
      <formula>$D$1&gt;O4</formula>
    </cfRule>
  </conditionalFormatting>
  <conditionalFormatting sqref="O4">
    <cfRule type="expression" priority="1202" aboveAverage="0" equalAverage="0" bottom="0" percent="0" rank="0" text="" dxfId="187">
      <formula>$D$1&lt;O4</formula>
    </cfRule>
    <cfRule type="expression" priority="1203" aboveAverage="0" equalAverage="0" bottom="0" percent="0" rank="0" text="" dxfId="188">
      <formula>$D$1&gt;O4</formula>
    </cfRule>
  </conditionalFormatting>
  <conditionalFormatting sqref="O4">
    <cfRule type="expression" priority="1204" aboveAverage="0" equalAverage="0" bottom="0" percent="0" rank="0" text="" dxfId="189">
      <formula>$D$1&lt;O4</formula>
    </cfRule>
    <cfRule type="expression" priority="1205" aboveAverage="0" equalAverage="0" bottom="0" percent="0" rank="0" text="" dxfId="190">
      <formula>$D$1&gt;O4</formula>
    </cfRule>
  </conditionalFormatting>
  <conditionalFormatting sqref="O4">
    <cfRule type="expression" priority="1206" aboveAverage="0" equalAverage="0" bottom="0" percent="0" rank="0" text="" dxfId="191">
      <formula>$D$1&lt;O4</formula>
    </cfRule>
    <cfRule type="expression" priority="1207" aboveAverage="0" equalAverage="0" bottom="0" percent="0" rank="0" text="" dxfId="192">
      <formula>$D$1&gt;O4</formula>
    </cfRule>
  </conditionalFormatting>
  <conditionalFormatting sqref="O4">
    <cfRule type="expression" priority="1208" aboveAverage="0" equalAverage="0" bottom="0" percent="0" rank="0" text="" dxfId="193">
      <formula>$D$1&lt;O4</formula>
    </cfRule>
    <cfRule type="expression" priority="1209" aboveAverage="0" equalAverage="0" bottom="0" percent="0" rank="0" text="" dxfId="194">
      <formula>$D$1&gt;O4</formula>
    </cfRule>
  </conditionalFormatting>
  <conditionalFormatting sqref="O4">
    <cfRule type="expression" priority="1210" aboveAverage="0" equalAverage="0" bottom="0" percent="0" rank="0" text="" dxfId="195">
      <formula>$D$1&lt;O4</formula>
    </cfRule>
    <cfRule type="expression" priority="1211" aboveAverage="0" equalAverage="0" bottom="0" percent="0" rank="0" text="" dxfId="196">
      <formula>$D$1&gt;O4</formula>
    </cfRule>
  </conditionalFormatting>
  <conditionalFormatting sqref="O4">
    <cfRule type="expression" priority="1212" aboveAverage="0" equalAverage="0" bottom="0" percent="0" rank="0" text="" dxfId="197">
      <formula>$D$1&lt;O4</formula>
    </cfRule>
    <cfRule type="expression" priority="1213" aboveAverage="0" equalAverage="0" bottom="0" percent="0" rank="0" text="" dxfId="198">
      <formula>$D$1&gt;O4</formula>
    </cfRule>
  </conditionalFormatting>
  <conditionalFormatting sqref="P3">
    <cfRule type="expression" priority="1214" aboveAverage="0" equalAverage="0" bottom="0" percent="0" rank="0" text="" dxfId="199">
      <formula>$D$1&lt;P3</formula>
    </cfRule>
    <cfRule type="expression" priority="1215" aboveAverage="0" equalAverage="0" bottom="0" percent="0" rank="0" text="" dxfId="200">
      <formula>$D$1&gt;P3</formula>
    </cfRule>
  </conditionalFormatting>
  <conditionalFormatting sqref="O5">
    <cfRule type="cellIs" priority="1216" operator="equal" aboveAverage="0" equalAverage="0" bottom="0" percent="0" rank="0" text="" dxfId="201">
      <formula>5</formula>
    </cfRule>
    <cfRule type="cellIs" priority="1217" operator="equal" aboveAverage="0" equalAverage="0" bottom="0" percent="0" rank="0" text="" dxfId="202">
      <formula>4</formula>
    </cfRule>
    <cfRule type="cellIs" priority="1218" operator="equal" aboveAverage="0" equalAverage="0" bottom="0" percent="0" rank="0" text="" dxfId="203">
      <formula>3</formula>
    </cfRule>
  </conditionalFormatting>
  <conditionalFormatting sqref="O4">
    <cfRule type="expression" priority="1219" aboveAverage="0" equalAverage="0" bottom="0" percent="0" rank="0" text="" dxfId="204">
      <formula>$D$1&lt;O4</formula>
    </cfRule>
    <cfRule type="expression" priority="1220" aboveAverage="0" equalAverage="0" bottom="0" percent="0" rank="0" text="" dxfId="205">
      <formula>$D$1&gt;O4</formula>
    </cfRule>
  </conditionalFormatting>
  <conditionalFormatting sqref="O4">
    <cfRule type="expression" priority="1221" aboveAverage="0" equalAverage="0" bottom="0" percent="0" rank="0" text="" dxfId="206">
      <formula>$D$1&lt;O4</formula>
    </cfRule>
    <cfRule type="expression" priority="1222" aboveAverage="0" equalAverage="0" bottom="0" percent="0" rank="0" text="" dxfId="207">
      <formula>$D$1&gt;O4</formula>
    </cfRule>
  </conditionalFormatting>
  <conditionalFormatting sqref="O4">
    <cfRule type="expression" priority="1223" aboveAverage="0" equalAverage="0" bottom="0" percent="0" rank="0" text="" dxfId="208">
      <formula>$D$1&lt;O4</formula>
    </cfRule>
    <cfRule type="expression" priority="1224" aboveAverage="0" equalAverage="0" bottom="0" percent="0" rank="0" text="" dxfId="209">
      <formula>$D$1&gt;O4</formula>
    </cfRule>
  </conditionalFormatting>
  <conditionalFormatting sqref="O5">
    <cfRule type="cellIs" priority="1225" operator="equal" aboveAverage="0" equalAverage="0" bottom="0" percent="0" rank="0" text="" dxfId="210">
      <formula>5</formula>
    </cfRule>
    <cfRule type="cellIs" priority="1226" operator="equal" aboveAverage="0" equalAverage="0" bottom="0" percent="0" rank="0" text="" dxfId="211">
      <formula>4</formula>
    </cfRule>
    <cfRule type="cellIs" priority="1227" operator="equal" aboveAverage="0" equalAverage="0" bottom="0" percent="0" rank="0" text="" dxfId="212">
      <formula>3</formula>
    </cfRule>
  </conditionalFormatting>
  <conditionalFormatting sqref="O4">
    <cfRule type="expression" priority="1228" aboveAverage="0" equalAverage="0" bottom="0" percent="0" rank="0" text="" dxfId="213">
      <formula>$D$1&lt;O4</formula>
    </cfRule>
    <cfRule type="expression" priority="1229" aboveAverage="0" equalAverage="0" bottom="0" percent="0" rank="0" text="" dxfId="214">
      <formula>$D$1&gt;O4</formula>
    </cfRule>
  </conditionalFormatting>
  <conditionalFormatting sqref="P4">
    <cfRule type="expression" priority="1230" aboveAverage="0" equalAverage="0" bottom="0" percent="0" rank="0" text="" dxfId="215">
      <formula>$D$1&lt;P4</formula>
    </cfRule>
    <cfRule type="expression" priority="1231" aboveAverage="0" equalAverage="0" bottom="0" percent="0" rank="0" text="" dxfId="216">
      <formula>$D$1&gt;P4</formula>
    </cfRule>
  </conditionalFormatting>
  <conditionalFormatting sqref="P4">
    <cfRule type="expression" priority="1232" aboveAverage="0" equalAverage="0" bottom="0" percent="0" rank="0" text="" dxfId="217">
      <formula>$D$1&lt;P4</formula>
    </cfRule>
    <cfRule type="expression" priority="1233" aboveAverage="0" equalAverage="0" bottom="0" percent="0" rank="0" text="" dxfId="218">
      <formula>$D$1&gt;P4</formula>
    </cfRule>
  </conditionalFormatting>
  <conditionalFormatting sqref="P4">
    <cfRule type="expression" priority="1234" aboveAverage="0" equalAverage="0" bottom="0" percent="0" rank="0" text="" dxfId="219">
      <formula>$D$1&lt;P4</formula>
    </cfRule>
    <cfRule type="expression" priority="1235" aboveAverage="0" equalAverage="0" bottom="0" percent="0" rank="0" text="" dxfId="220">
      <formula>$D$1&gt;P4</formula>
    </cfRule>
  </conditionalFormatting>
  <conditionalFormatting sqref="P4">
    <cfRule type="expression" priority="1236" aboveAverage="0" equalAverage="0" bottom="0" percent="0" rank="0" text="" dxfId="221">
      <formula>$D$1&lt;P4</formula>
    </cfRule>
    <cfRule type="expression" priority="1237" aboveAverage="0" equalAverage="0" bottom="0" percent="0" rank="0" text="" dxfId="222">
      <formula>$D$1&gt;P4</formula>
    </cfRule>
  </conditionalFormatting>
  <conditionalFormatting sqref="P5">
    <cfRule type="cellIs" priority="1238" operator="equal" aboveAverage="0" equalAverage="0" bottom="0" percent="0" rank="0" text="" dxfId="223">
      <formula>5</formula>
    </cfRule>
    <cfRule type="cellIs" priority="1239" operator="equal" aboveAverage="0" equalAverage="0" bottom="0" percent="0" rank="0" text="" dxfId="224">
      <formula>4</formula>
    </cfRule>
    <cfRule type="cellIs" priority="1240" operator="equal" aboveAverage="0" equalAverage="0" bottom="0" percent="0" rank="0" text="" dxfId="225">
      <formula>3</formula>
    </cfRule>
  </conditionalFormatting>
  <conditionalFormatting sqref="P5">
    <cfRule type="cellIs" priority="1241" operator="equal" aboveAverage="0" equalAverage="0" bottom="0" percent="0" rank="0" text="" dxfId="226">
      <formula>5</formula>
    </cfRule>
    <cfRule type="cellIs" priority="1242" operator="equal" aboveAverage="0" equalAverage="0" bottom="0" percent="0" rank="0" text="" dxfId="227">
      <formula>4</formula>
    </cfRule>
    <cfRule type="cellIs" priority="1243" operator="equal" aboveAverage="0" equalAverage="0" bottom="0" percent="0" rank="0" text="" dxfId="228">
      <formula>3</formula>
    </cfRule>
  </conditionalFormatting>
  <conditionalFormatting sqref="P5">
    <cfRule type="cellIs" priority="1244" operator="equal" aboveAverage="0" equalAverage="0" bottom="0" percent="0" rank="0" text="" dxfId="229">
      <formula>5</formula>
    </cfRule>
    <cfRule type="cellIs" priority="1245" operator="equal" aboveAverage="0" equalAverage="0" bottom="0" percent="0" rank="0" text="" dxfId="230">
      <formula>4</formula>
    </cfRule>
    <cfRule type="cellIs" priority="1246" operator="equal" aboveAverage="0" equalAverage="0" bottom="0" percent="0" rank="0" text="" dxfId="231">
      <formula>3</formula>
    </cfRule>
  </conditionalFormatting>
  <conditionalFormatting sqref="P4">
    <cfRule type="expression" priority="1247" aboveAverage="0" equalAverage="0" bottom="0" percent="0" rank="0" text="" dxfId="232">
      <formula>$D$1&lt;P4</formula>
    </cfRule>
    <cfRule type="expression" priority="1248" aboveAverage="0" equalAverage="0" bottom="0" percent="0" rank="0" text="" dxfId="233">
      <formula>$D$1&gt;P4</formula>
    </cfRule>
  </conditionalFormatting>
  <conditionalFormatting sqref="P4">
    <cfRule type="expression" priority="1249" aboveAverage="0" equalAverage="0" bottom="0" percent="0" rank="0" text="" dxfId="234">
      <formula>$D$1&lt;P4</formula>
    </cfRule>
    <cfRule type="expression" priority="1250" aboveAverage="0" equalAverage="0" bottom="0" percent="0" rank="0" text="" dxfId="235">
      <formula>$D$1&gt;P4</formula>
    </cfRule>
  </conditionalFormatting>
  <conditionalFormatting sqref="P5">
    <cfRule type="cellIs" priority="1251" operator="equal" aboveAverage="0" equalAverage="0" bottom="0" percent="0" rank="0" text="" dxfId="236">
      <formula>5</formula>
    </cfRule>
    <cfRule type="cellIs" priority="1252" operator="equal" aboveAverage="0" equalAverage="0" bottom="0" percent="0" rank="0" text="" dxfId="237">
      <formula>4</formula>
    </cfRule>
    <cfRule type="cellIs" priority="1253" operator="equal" aboveAverage="0" equalAverage="0" bottom="0" percent="0" rank="0" text="" dxfId="238">
      <formula>3</formula>
    </cfRule>
  </conditionalFormatting>
  <conditionalFormatting sqref="P4">
    <cfRule type="expression" priority="1254" aboveAverage="0" equalAverage="0" bottom="0" percent="0" rank="0" text="" dxfId="239">
      <formula>$D$1&lt;P4</formula>
    </cfRule>
    <cfRule type="expression" priority="1255" aboveAverage="0" equalAverage="0" bottom="0" percent="0" rank="0" text="" dxfId="240">
      <formula>$D$1&gt;P4</formula>
    </cfRule>
  </conditionalFormatting>
  <conditionalFormatting sqref="P5">
    <cfRule type="cellIs" priority="1256" operator="equal" aboveAverage="0" equalAverage="0" bottom="0" percent="0" rank="0" text="" dxfId="241">
      <formula>5</formula>
    </cfRule>
    <cfRule type="cellIs" priority="1257" operator="equal" aboveAverage="0" equalAverage="0" bottom="0" percent="0" rank="0" text="" dxfId="242">
      <formula>4</formula>
    </cfRule>
    <cfRule type="cellIs" priority="1258" operator="equal" aboveAverage="0" equalAverage="0" bottom="0" percent="0" rank="0" text="" dxfId="243">
      <formula>3</formula>
    </cfRule>
  </conditionalFormatting>
  <conditionalFormatting sqref="P4">
    <cfRule type="expression" priority="1259" aboveAverage="0" equalAverage="0" bottom="0" percent="0" rank="0" text="" dxfId="244">
      <formula>$D$1&lt;P4</formula>
    </cfRule>
    <cfRule type="expression" priority="1260" aboveAverage="0" equalAverage="0" bottom="0" percent="0" rank="0" text="" dxfId="245">
      <formula>$D$1&gt;P4</formula>
    </cfRule>
  </conditionalFormatting>
  <conditionalFormatting sqref="P5">
    <cfRule type="cellIs" priority="1261" operator="equal" aboveAverage="0" equalAverage="0" bottom="0" percent="0" rank="0" text="" dxfId="246">
      <formula>5</formula>
    </cfRule>
    <cfRule type="cellIs" priority="1262" operator="equal" aboveAverage="0" equalAverage="0" bottom="0" percent="0" rank="0" text="" dxfId="247">
      <formula>4</formula>
    </cfRule>
    <cfRule type="cellIs" priority="1263" operator="equal" aboveAverage="0" equalAverage="0" bottom="0" percent="0" rank="0" text="" dxfId="248">
      <formula>3</formula>
    </cfRule>
  </conditionalFormatting>
  <conditionalFormatting sqref="P4">
    <cfRule type="expression" priority="1264" aboveAverage="0" equalAverage="0" bottom="0" percent="0" rank="0" text="" dxfId="249">
      <formula>$D$1&lt;P4</formula>
    </cfRule>
    <cfRule type="expression" priority="1265" aboveAverage="0" equalAverage="0" bottom="0" percent="0" rank="0" text="" dxfId="250">
      <formula>$D$1&gt;P4</formula>
    </cfRule>
  </conditionalFormatting>
  <conditionalFormatting sqref="P5">
    <cfRule type="cellIs" priority="1266" operator="equal" aboveAverage="0" equalAverage="0" bottom="0" percent="0" rank="0" text="" dxfId="251">
      <formula>5</formula>
    </cfRule>
    <cfRule type="cellIs" priority="1267" operator="equal" aboveAverage="0" equalAverage="0" bottom="0" percent="0" rank="0" text="" dxfId="252">
      <formula>4</formula>
    </cfRule>
    <cfRule type="cellIs" priority="1268" operator="equal" aboveAverage="0" equalAverage="0" bottom="0" percent="0" rank="0" text="" dxfId="253">
      <formula>3</formula>
    </cfRule>
  </conditionalFormatting>
  <conditionalFormatting sqref="P4">
    <cfRule type="expression" priority="1269" aboveAverage="0" equalAverage="0" bottom="0" percent="0" rank="0" text="" dxfId="254">
      <formula>$D$1&lt;P4</formula>
    </cfRule>
    <cfRule type="expression" priority="1270" aboveAverage="0" equalAverage="0" bottom="0" percent="0" rank="0" text="" dxfId="255">
      <formula>$D$1&gt;P4</formula>
    </cfRule>
  </conditionalFormatting>
  <conditionalFormatting sqref="P4">
    <cfRule type="expression" priority="1271" aboveAverage="0" equalAverage="0" bottom="0" percent="0" rank="0" text="" dxfId="256">
      <formula>$D$1&lt;P4</formula>
    </cfRule>
    <cfRule type="expression" priority="1272" aboveAverage="0" equalAverage="0" bottom="0" percent="0" rank="0" text="" dxfId="257">
      <formula>$D$1&gt;P4</formula>
    </cfRule>
  </conditionalFormatting>
  <conditionalFormatting sqref="P4">
    <cfRule type="expression" priority="1273" aboveAverage="0" equalAverage="0" bottom="0" percent="0" rank="0" text="" dxfId="258">
      <formula>$D$1&lt;P4</formula>
    </cfRule>
    <cfRule type="expression" priority="1274" aboveAverage="0" equalAverage="0" bottom="0" percent="0" rank="0" text="" dxfId="259">
      <formula>$D$1&gt;P4</formula>
    </cfRule>
  </conditionalFormatting>
  <conditionalFormatting sqref="P4">
    <cfRule type="expression" priority="1275" aboveAverage="0" equalAverage="0" bottom="0" percent="0" rank="0" text="" dxfId="260">
      <formula>$D$1&lt;P4</formula>
    </cfRule>
    <cfRule type="expression" priority="1276" aboveAverage="0" equalAverage="0" bottom="0" percent="0" rank="0" text="" dxfId="261">
      <formula>$D$1&gt;P4</formula>
    </cfRule>
  </conditionalFormatting>
  <conditionalFormatting sqref="P4">
    <cfRule type="expression" priority="1277" aboveAverage="0" equalAverage="0" bottom="0" percent="0" rank="0" text="" dxfId="262">
      <formula>$D$1&lt;P4</formula>
    </cfRule>
    <cfRule type="expression" priority="1278" aboveAverage="0" equalAverage="0" bottom="0" percent="0" rank="0" text="" dxfId="263">
      <formula>$D$1&gt;P4</formula>
    </cfRule>
  </conditionalFormatting>
  <conditionalFormatting sqref="P4">
    <cfRule type="expression" priority="1279" aboveAverage="0" equalAverage="0" bottom="0" percent="0" rank="0" text="" dxfId="264">
      <formula>$D$1&lt;P4</formula>
    </cfRule>
    <cfRule type="expression" priority="1280" aboveAverage="0" equalAverage="0" bottom="0" percent="0" rank="0" text="" dxfId="265">
      <formula>$D$1&gt;P4</formula>
    </cfRule>
  </conditionalFormatting>
  <conditionalFormatting sqref="P4">
    <cfRule type="expression" priority="1281" aboveAverage="0" equalAverage="0" bottom="0" percent="0" rank="0" text="" dxfId="266">
      <formula>$D$1&lt;P4</formula>
    </cfRule>
    <cfRule type="expression" priority="1282" aboveAverage="0" equalAverage="0" bottom="0" percent="0" rank="0" text="" dxfId="267">
      <formula>$D$1&gt;P4</formula>
    </cfRule>
  </conditionalFormatting>
  <conditionalFormatting sqref="N4">
    <cfRule type="expression" priority="1283" aboveAverage="0" equalAverage="0" bottom="0" percent="0" rank="0" text="" dxfId="268">
      <formula>$D$1&lt;N4</formula>
    </cfRule>
    <cfRule type="expression" priority="1284" aboveAverage="0" equalAverage="0" bottom="0" percent="0" rank="0" text="" dxfId="269">
      <formula>$D$1&gt;N4</formula>
    </cfRule>
  </conditionalFormatting>
  <conditionalFormatting sqref="N4">
    <cfRule type="expression" priority="1285" aboveAverage="0" equalAverage="0" bottom="0" percent="0" rank="0" text="" dxfId="270">
      <formula>$D$1&lt;N4</formula>
    </cfRule>
    <cfRule type="expression" priority="1286" aboveAverage="0" equalAverage="0" bottom="0" percent="0" rank="0" text="" dxfId="271">
      <formula>$D$1&gt;N4</formula>
    </cfRule>
  </conditionalFormatting>
  <conditionalFormatting sqref="L3:L4">
    <cfRule type="expression" priority="1287" aboveAverage="0" equalAverage="0" bottom="0" percent="0" rank="0" text="" dxfId="272">
      <formula>$D$1&lt;L3</formula>
    </cfRule>
    <cfRule type="expression" priority="1288" aboveAverage="0" equalAverage="0" bottom="0" percent="0" rank="0" text="" dxfId="273">
      <formula>$D$1&gt;L3</formula>
    </cfRule>
  </conditionalFormatting>
  <conditionalFormatting sqref="K4">
    <cfRule type="expression" priority="1289" aboveAverage="0" equalAverage="0" bottom="0" percent="0" rank="0" text="" dxfId="274">
      <formula>$D$1&lt;K4</formula>
    </cfRule>
    <cfRule type="expression" priority="1290" aboveAverage="0" equalAverage="0" bottom="0" percent="0" rank="0" text="" dxfId="275">
      <formula>$D$1&gt;K4</formula>
    </cfRule>
  </conditionalFormatting>
  <conditionalFormatting sqref="K3">
    <cfRule type="expression" priority="1291" aboveAverage="0" equalAverage="0" bottom="0" percent="0" rank="0" text="" dxfId="276">
      <formula>$D$1&lt;K3</formula>
    </cfRule>
    <cfRule type="expression" priority="1292" aboveAverage="0" equalAverage="0" bottom="0" percent="0" rank="0" text="" dxfId="277">
      <formula>$D$1&gt;K3</formula>
    </cfRule>
  </conditionalFormatting>
  <conditionalFormatting sqref="N3:N4">
    <cfRule type="expression" priority="1293" aboveAverage="0" equalAverage="0" bottom="0" percent="0" rank="0" text="" dxfId="278">
      <formula>$D$1&lt;N3</formula>
    </cfRule>
    <cfRule type="expression" priority="1294" aboveAverage="0" equalAverage="0" bottom="0" percent="0" rank="0" text="" dxfId="279">
      <formula>$D$1&gt;N3</formula>
    </cfRule>
  </conditionalFormatting>
  <conditionalFormatting sqref="N5">
    <cfRule type="cellIs" priority="1295" operator="equal" aboveAverage="0" equalAverage="0" bottom="0" percent="0" rank="0" text="" dxfId="280">
      <formula>5</formula>
    </cfRule>
    <cfRule type="cellIs" priority="1296" operator="equal" aboveAverage="0" equalAverage="0" bottom="0" percent="0" rank="0" text="" dxfId="281">
      <formula>4</formula>
    </cfRule>
    <cfRule type="cellIs" priority="1297" operator="equal" aboveAverage="0" equalAverage="0" bottom="0" percent="0" rank="0" text="" dxfId="282">
      <formula>3</formula>
    </cfRule>
  </conditionalFormatting>
  <conditionalFormatting sqref="N3:N4">
    <cfRule type="expression" priority="1298" aboveAverage="0" equalAverage="0" bottom="0" percent="0" rank="0" text="" dxfId="283">
      <formula>$D$1&lt;N3</formula>
    </cfRule>
    <cfRule type="expression" priority="1299" aboveAverage="0" equalAverage="0" bottom="0" percent="0" rank="0" text="" dxfId="284">
      <formula>$D$1&gt;N3</formula>
    </cfRule>
  </conditionalFormatting>
  <conditionalFormatting sqref="N3:N4">
    <cfRule type="expression" priority="1300" aboveAverage="0" equalAverage="0" bottom="0" percent="0" rank="0" text="" dxfId="285">
      <formula>$D$1&lt;N3</formula>
    </cfRule>
    <cfRule type="expression" priority="1301" aboveAverage="0" equalAverage="0" bottom="0" percent="0" rank="0" text="" dxfId="286">
      <formula>$D$1&gt;N3</formula>
    </cfRule>
  </conditionalFormatting>
  <conditionalFormatting sqref="N5">
    <cfRule type="cellIs" priority="1302" operator="equal" aboveAverage="0" equalAverage="0" bottom="0" percent="0" rank="0" text="" dxfId="287">
      <formula>5</formula>
    </cfRule>
    <cfRule type="cellIs" priority="1303" operator="equal" aboveAverage="0" equalAverage="0" bottom="0" percent="0" rank="0" text="" dxfId="288">
      <formula>4</formula>
    </cfRule>
    <cfRule type="cellIs" priority="1304" operator="equal" aboveAverage="0" equalAverage="0" bottom="0" percent="0" rank="0" text="" dxfId="289">
      <formula>3</formula>
    </cfRule>
  </conditionalFormatting>
  <conditionalFormatting sqref="N3:N4">
    <cfRule type="expression" priority="1305" aboveAverage="0" equalAverage="0" bottom="0" percent="0" rank="0" text="" dxfId="290">
      <formula>$D$1&lt;N3</formula>
    </cfRule>
    <cfRule type="expression" priority="1306" aboveAverage="0" equalAverage="0" bottom="0" percent="0" rank="0" text="" dxfId="291">
      <formula>$D$1&gt;N3</formula>
    </cfRule>
  </conditionalFormatting>
  <conditionalFormatting sqref="M4">
    <cfRule type="expression" priority="1307" aboveAverage="0" equalAverage="0" bottom="0" percent="0" rank="0" text="" dxfId="292">
      <formula>$D$1&lt;M4</formula>
    </cfRule>
    <cfRule type="expression" priority="1308" aboveAverage="0" equalAverage="0" bottom="0" percent="0" rank="0" text="" dxfId="293">
      <formula>$D$1&gt;M4</formula>
    </cfRule>
  </conditionalFormatting>
  <conditionalFormatting sqref="M4">
    <cfRule type="expression" priority="1309" aboveAverage="0" equalAverage="0" bottom="0" percent="0" rank="0" text="" dxfId="294">
      <formula>$D$1&lt;M4</formula>
    </cfRule>
    <cfRule type="expression" priority="1310" aboveAverage="0" equalAverage="0" bottom="0" percent="0" rank="0" text="" dxfId="295">
      <formula>$D$1&gt;M4</formula>
    </cfRule>
  </conditionalFormatting>
  <conditionalFormatting sqref="N5">
    <cfRule type="cellIs" priority="1311" operator="equal" aboveAverage="0" equalAverage="0" bottom="0" percent="0" rank="0" text="" dxfId="296">
      <formula>5</formula>
    </cfRule>
    <cfRule type="cellIs" priority="1312" operator="equal" aboveAverage="0" equalAverage="0" bottom="0" percent="0" rank="0" text="" dxfId="297">
      <formula>4</formula>
    </cfRule>
    <cfRule type="cellIs" priority="1313" operator="equal" aboveAverage="0" equalAverage="0" bottom="0" percent="0" rank="0" text="" dxfId="298">
      <formula>3</formula>
    </cfRule>
  </conditionalFormatting>
  <conditionalFormatting sqref="N4">
    <cfRule type="expression" priority="1314" aboveAverage="0" equalAverage="0" bottom="0" percent="0" rank="0" text="" dxfId="299">
      <formula>$D$1&lt;N4</formula>
    </cfRule>
    <cfRule type="expression" priority="1315" aboveAverage="0" equalAverage="0" bottom="0" percent="0" rank="0" text="" dxfId="300">
      <formula>$D$1&gt;N4</formula>
    </cfRule>
  </conditionalFormatting>
  <conditionalFormatting sqref="N5">
    <cfRule type="cellIs" priority="1316" operator="equal" aboveAverage="0" equalAverage="0" bottom="0" percent="0" rank="0" text="" dxfId="301">
      <formula>5</formula>
    </cfRule>
    <cfRule type="cellIs" priority="1317" operator="equal" aboveAverage="0" equalAverage="0" bottom="0" percent="0" rank="0" text="" dxfId="302">
      <formula>4</formula>
    </cfRule>
    <cfRule type="cellIs" priority="1318" operator="equal" aboveAverage="0" equalAverage="0" bottom="0" percent="0" rank="0" text="" dxfId="303">
      <formula>3</formula>
    </cfRule>
  </conditionalFormatting>
  <conditionalFormatting sqref="N4">
    <cfRule type="expression" priority="1319" aboveAverage="0" equalAverage="0" bottom="0" percent="0" rank="0" text="" dxfId="304">
      <formula>$D$1&lt;N4</formula>
    </cfRule>
    <cfRule type="expression" priority="1320" aboveAverage="0" equalAverage="0" bottom="0" percent="0" rank="0" text="" dxfId="305">
      <formula>$D$1&gt;N4</formula>
    </cfRule>
  </conditionalFormatting>
  <conditionalFormatting sqref="N4">
    <cfRule type="expression" priority="1321" aboveAverage="0" equalAverage="0" bottom="0" percent="0" rank="0" text="" dxfId="306">
      <formula>$D$1&lt;N4</formula>
    </cfRule>
    <cfRule type="expression" priority="1322" aboveAverage="0" equalAverage="0" bottom="0" percent="0" rank="0" text="" dxfId="307">
      <formula>$D$1&gt;N4</formula>
    </cfRule>
  </conditionalFormatting>
  <conditionalFormatting sqref="N5">
    <cfRule type="cellIs" priority="1323" operator="equal" aboveAverage="0" equalAverage="0" bottom="0" percent="0" rank="0" text="" dxfId="308">
      <formula>5</formula>
    </cfRule>
    <cfRule type="cellIs" priority="1324" operator="equal" aboveAverage="0" equalAverage="0" bottom="0" percent="0" rank="0" text="" dxfId="309">
      <formula>4</formula>
    </cfRule>
    <cfRule type="cellIs" priority="1325" operator="equal" aboveAverage="0" equalAverage="0" bottom="0" percent="0" rank="0" text="" dxfId="310">
      <formula>3</formula>
    </cfRule>
  </conditionalFormatting>
  <conditionalFormatting sqref="N4">
    <cfRule type="expression" priority="1326" aboveAverage="0" equalAverage="0" bottom="0" percent="0" rank="0" text="" dxfId="311">
      <formula>$D$1&lt;N4</formula>
    </cfRule>
    <cfRule type="expression" priority="1327" aboveAverage="0" equalAverage="0" bottom="0" percent="0" rank="0" text="" dxfId="312">
      <formula>$D$1&gt;N4</formula>
    </cfRule>
  </conditionalFormatting>
  <conditionalFormatting sqref="N5">
    <cfRule type="cellIs" priority="1328" operator="equal" aboveAverage="0" equalAverage="0" bottom="0" percent="0" rank="0" text="" dxfId="313">
      <formula>5</formula>
    </cfRule>
    <cfRule type="cellIs" priority="1329" operator="equal" aboveAverage="0" equalAverage="0" bottom="0" percent="0" rank="0" text="" dxfId="314">
      <formula>4</formula>
    </cfRule>
    <cfRule type="cellIs" priority="1330" operator="equal" aboveAverage="0" equalAverage="0" bottom="0" percent="0" rank="0" text="" dxfId="315">
      <formula>3</formula>
    </cfRule>
  </conditionalFormatting>
  <conditionalFormatting sqref="N4">
    <cfRule type="expression" priority="1331" aboveAverage="0" equalAverage="0" bottom="0" percent="0" rank="0" text="" dxfId="316">
      <formula>$D$1&lt;N4</formula>
    </cfRule>
    <cfRule type="expression" priority="1332" aboveAverage="0" equalAverage="0" bottom="0" percent="0" rank="0" text="" dxfId="317">
      <formula>$D$1&gt;N4</formula>
    </cfRule>
  </conditionalFormatting>
  <conditionalFormatting sqref="N5">
    <cfRule type="cellIs" priority="1333" operator="equal" aboveAverage="0" equalAverage="0" bottom="0" percent="0" rank="0" text="" dxfId="318">
      <formula>5</formula>
    </cfRule>
    <cfRule type="cellIs" priority="1334" operator="equal" aboveAverage="0" equalAverage="0" bottom="0" percent="0" rank="0" text="" dxfId="319">
      <formula>4</formula>
    </cfRule>
    <cfRule type="cellIs" priority="1335" operator="equal" aboveAverage="0" equalAverage="0" bottom="0" percent="0" rank="0" text="" dxfId="320">
      <formula>3</formula>
    </cfRule>
  </conditionalFormatting>
  <conditionalFormatting sqref="N4">
    <cfRule type="expression" priority="1336" aboveAverage="0" equalAverage="0" bottom="0" percent="0" rank="0" text="" dxfId="321">
      <formula>$D$1&lt;N4</formula>
    </cfRule>
    <cfRule type="expression" priority="1337" aboveAverage="0" equalAverage="0" bottom="0" percent="0" rank="0" text="" dxfId="322">
      <formula>$D$1&gt;N4</formula>
    </cfRule>
  </conditionalFormatting>
  <conditionalFormatting sqref="N4">
    <cfRule type="expression" priority="1338" aboveAverage="0" equalAverage="0" bottom="0" percent="0" rank="0" text="" dxfId="323">
      <formula>$D$1&lt;N4</formula>
    </cfRule>
    <cfRule type="expression" priority="1339" aboveAverage="0" equalAverage="0" bottom="0" percent="0" rank="0" text="" dxfId="324">
      <formula>$D$1&gt;N4</formula>
    </cfRule>
  </conditionalFormatting>
  <conditionalFormatting sqref="N4">
    <cfRule type="expression" priority="1340" aboveAverage="0" equalAverage="0" bottom="0" percent="0" rank="0" text="" dxfId="325">
      <formula>$D$1&lt;N4</formula>
    </cfRule>
    <cfRule type="expression" priority="1341" aboveAverage="0" equalAverage="0" bottom="0" percent="0" rank="0" text="" dxfId="326">
      <formula>$D$1&gt;N4</formula>
    </cfRule>
  </conditionalFormatting>
  <conditionalFormatting sqref="N4">
    <cfRule type="expression" priority="1342" aboveAverage="0" equalAverage="0" bottom="0" percent="0" rank="0" text="" dxfId="327">
      <formula>$D$1&lt;N4</formula>
    </cfRule>
    <cfRule type="expression" priority="1343" aboveAverage="0" equalAverage="0" bottom="0" percent="0" rank="0" text="" dxfId="328">
      <formula>$D$1&gt;N4</formula>
    </cfRule>
  </conditionalFormatting>
  <conditionalFormatting sqref="N4">
    <cfRule type="expression" priority="1344" aboveAverage="0" equalAverage="0" bottom="0" percent="0" rank="0" text="" dxfId="329">
      <formula>$D$1&lt;N4</formula>
    </cfRule>
    <cfRule type="expression" priority="1345" aboveAverage="0" equalAverage="0" bottom="0" percent="0" rank="0" text="" dxfId="330">
      <formula>$D$1&gt;N4</formula>
    </cfRule>
  </conditionalFormatting>
  <conditionalFormatting sqref="N4">
    <cfRule type="expression" priority="1346" aboveAverage="0" equalAverage="0" bottom="0" percent="0" rank="0" text="" dxfId="331">
      <formula>$D$1&lt;N4</formula>
    </cfRule>
    <cfRule type="expression" priority="1347" aboveAverage="0" equalAverage="0" bottom="0" percent="0" rank="0" text="" dxfId="332">
      <formula>$D$1&gt;N4</formula>
    </cfRule>
  </conditionalFormatting>
  <conditionalFormatting sqref="N4">
    <cfRule type="expression" priority="1348" aboveAverage="0" equalAverage="0" bottom="0" percent="0" rank="0" text="" dxfId="333">
      <formula>$D$1&lt;N4</formula>
    </cfRule>
    <cfRule type="expression" priority="1349" aboveAverage="0" equalAverage="0" bottom="0" percent="0" rank="0" text="" dxfId="334">
      <formula>$D$1&gt;N4</formula>
    </cfRule>
  </conditionalFormatting>
  <conditionalFormatting sqref="N4">
    <cfRule type="expression" priority="1350" aboveAverage="0" equalAverage="0" bottom="0" percent="0" rank="0" text="" dxfId="335">
      <formula>$D$1&lt;N4</formula>
    </cfRule>
    <cfRule type="expression" priority="1351" aboveAverage="0" equalAverage="0" bottom="0" percent="0" rank="0" text="" dxfId="336">
      <formula>$D$1&gt;N4</formula>
    </cfRule>
  </conditionalFormatting>
  <conditionalFormatting sqref="N4">
    <cfRule type="expression" priority="1352" aboveAverage="0" equalAverage="0" bottom="0" percent="0" rank="0" text="" dxfId="337">
      <formula>$D$1&lt;N4</formula>
    </cfRule>
    <cfRule type="expression" priority="1353" aboveAverage="0" equalAverage="0" bottom="0" percent="0" rank="0" text="" dxfId="338">
      <formula>$D$1&gt;N4</formula>
    </cfRule>
  </conditionalFormatting>
  <conditionalFormatting sqref="N4">
    <cfRule type="expression" priority="1354" aboveAverage="0" equalAverage="0" bottom="0" percent="0" rank="0" text="" dxfId="339">
      <formula>$D$1&lt;N4</formula>
    </cfRule>
    <cfRule type="expression" priority="1355" aboveAverage="0" equalAverage="0" bottom="0" percent="0" rank="0" text="" dxfId="340">
      <formula>$D$1&gt;N4</formula>
    </cfRule>
  </conditionalFormatting>
  <conditionalFormatting sqref="K3">
    <cfRule type="expression" priority="1356" aboveAverage="0" equalAverage="0" bottom="0" percent="0" rank="0" text="" dxfId="341">
      <formula>$D$1&lt;K3</formula>
    </cfRule>
    <cfRule type="expression" priority="1357" aboveAverage="0" equalAverage="0" bottom="0" percent="0" rank="0" text="" dxfId="342">
      <formula>$D$1&gt;K3</formula>
    </cfRule>
  </conditionalFormatting>
  <conditionalFormatting sqref="O4">
    <cfRule type="expression" priority="1358" aboveAverage="0" equalAverage="0" bottom="0" percent="0" rank="0" text="" dxfId="343">
      <formula>$D$1&lt;O4</formula>
    </cfRule>
    <cfRule type="expression" priority="1359" aboveAverage="0" equalAverage="0" bottom="0" percent="0" rank="0" text="" dxfId="344">
      <formula>$D$1&gt;O4</formula>
    </cfRule>
  </conditionalFormatting>
  <conditionalFormatting sqref="K3">
    <cfRule type="expression" priority="1360" aboveAverage="0" equalAverage="0" bottom="0" percent="0" rank="0" text="" dxfId="345">
      <formula>$D$1&lt;K3</formula>
    </cfRule>
    <cfRule type="expression" priority="1361" aboveAverage="0" equalAverage="0" bottom="0" percent="0" rank="0" text="" dxfId="346">
      <formula>$D$1&gt;K3</formula>
    </cfRule>
  </conditionalFormatting>
  <conditionalFormatting sqref="O4">
    <cfRule type="expression" priority="1362" aboveAverage="0" equalAverage="0" bottom="0" percent="0" rank="0" text="" dxfId="347">
      <formula>$D$1&lt;O4</formula>
    </cfRule>
    <cfRule type="expression" priority="1363" aboveAverage="0" equalAverage="0" bottom="0" percent="0" rank="0" text="" dxfId="348">
      <formula>$D$1&gt;O4</formula>
    </cfRule>
  </conditionalFormatting>
  <conditionalFormatting sqref="L5">
    <cfRule type="cellIs" priority="1364" operator="equal" aboveAverage="0" equalAverage="0" bottom="0" percent="0" rank="0" text="" dxfId="349">
      <formula>5</formula>
    </cfRule>
    <cfRule type="cellIs" priority="1365" operator="equal" aboveAverage="0" equalAverage="0" bottom="0" percent="0" rank="0" text="" dxfId="350">
      <formula>4</formula>
    </cfRule>
    <cfRule type="cellIs" priority="1366" operator="equal" aboveAverage="0" equalAverage="0" bottom="0" percent="0" rank="0" text="" dxfId="351">
      <formula>3</formula>
    </cfRule>
  </conditionalFormatting>
  <conditionalFormatting sqref="L3:L4">
    <cfRule type="expression" priority="1367" aboveAverage="0" equalAverage="0" bottom="0" percent="0" rank="0" text="" dxfId="352">
      <formula>$D$1&lt;L3</formula>
    </cfRule>
    <cfRule type="expression" priority="1368" aboveAverage="0" equalAverage="0" bottom="0" percent="0" rank="0" text="" dxfId="353">
      <formula>$D$1&gt;L3</formula>
    </cfRule>
  </conditionalFormatting>
  <conditionalFormatting sqref="L5">
    <cfRule type="cellIs" priority="1369" operator="equal" aboveAverage="0" equalAverage="0" bottom="0" percent="0" rank="0" text="" dxfId="354">
      <formula>5</formula>
    </cfRule>
    <cfRule type="cellIs" priority="1370" operator="equal" aboveAverage="0" equalAverage="0" bottom="0" percent="0" rank="0" text="" dxfId="355">
      <formula>4</formula>
    </cfRule>
    <cfRule type="cellIs" priority="1371" operator="equal" aboveAverage="0" equalAverage="0" bottom="0" percent="0" rank="0" text="" dxfId="356">
      <formula>3</formula>
    </cfRule>
  </conditionalFormatting>
  <conditionalFormatting sqref="L3:L4">
    <cfRule type="expression" priority="1372" aboveAverage="0" equalAverage="0" bottom="0" percent="0" rank="0" text="" dxfId="357">
      <formula>$D$1&lt;L3</formula>
    </cfRule>
    <cfRule type="expression" priority="1373" aboveAverage="0" equalAverage="0" bottom="0" percent="0" rank="0" text="" dxfId="358">
      <formula>$D$1&gt;L3</formula>
    </cfRule>
  </conditionalFormatting>
  <conditionalFormatting sqref="L4">
    <cfRule type="expression" priority="1374" aboveAverage="0" equalAverage="0" bottom="0" percent="0" rank="0" text="" dxfId="359">
      <formula>$D$1&lt;L4</formula>
    </cfRule>
    <cfRule type="expression" priority="1375" aboveAverage="0" equalAverage="0" bottom="0" percent="0" rank="0" text="" dxfId="360">
      <formula>$D$1&gt;L4</formula>
    </cfRule>
  </conditionalFormatting>
  <conditionalFormatting sqref="K3">
    <cfRule type="expression" priority="1376" aboveAverage="0" equalAverage="0" bottom="0" percent="0" rank="0" text="" dxfId="361">
      <formula>$D$1&lt;K3</formula>
    </cfRule>
    <cfRule type="expression" priority="1377" aboveAverage="0" equalAverage="0" bottom="0" percent="0" rank="0" text="" dxfId="362">
      <formula>$D$1&gt;K3</formula>
    </cfRule>
  </conditionalFormatting>
  <conditionalFormatting sqref="L3:L4">
    <cfRule type="expression" priority="1378" aboveAverage="0" equalAverage="0" bottom="0" percent="0" rank="0" text="" dxfId="363">
      <formula>$D$1&lt;L3</formula>
    </cfRule>
    <cfRule type="expression" priority="1379" aboveAverage="0" equalAverage="0" bottom="0" percent="0" rank="0" text="" dxfId="364">
      <formula>$D$1&gt;L3</formula>
    </cfRule>
  </conditionalFormatting>
  <conditionalFormatting sqref="L4">
    <cfRule type="expression" priority="1380" aboveAverage="0" equalAverage="0" bottom="0" percent="0" rank="0" text="" dxfId="365">
      <formula>$D$1&lt;L4</formula>
    </cfRule>
    <cfRule type="expression" priority="1381" aboveAverage="0" equalAverage="0" bottom="0" percent="0" rank="0" text="" dxfId="366">
      <formula>$D$1&gt;L4</formula>
    </cfRule>
  </conditionalFormatting>
  <conditionalFormatting sqref="N5">
    <cfRule type="cellIs" priority="1382" operator="equal" aboveAverage="0" equalAverage="0" bottom="0" percent="0" rank="0" text="" dxfId="367">
      <formula>5</formula>
    </cfRule>
    <cfRule type="cellIs" priority="1383" operator="equal" aboveAverage="0" equalAverage="0" bottom="0" percent="0" rank="0" text="" dxfId="368">
      <formula>4</formula>
    </cfRule>
    <cfRule type="cellIs" priority="1384" operator="equal" aboveAverage="0" equalAverage="0" bottom="0" percent="0" rank="0" text="" dxfId="369">
      <formula>3</formula>
    </cfRule>
  </conditionalFormatting>
  <conditionalFormatting sqref="N3:N4">
    <cfRule type="expression" priority="1385" aboveAverage="0" equalAverage="0" bottom="0" percent="0" rank="0" text="" dxfId="370">
      <formula>$D$1&lt;N3</formula>
    </cfRule>
    <cfRule type="expression" priority="1386" aboveAverage="0" equalAverage="0" bottom="0" percent="0" rank="0" text="" dxfId="371">
      <formula>$D$1&gt;N3</formula>
    </cfRule>
  </conditionalFormatting>
  <conditionalFormatting sqref="N5">
    <cfRule type="cellIs" priority="1387" operator="equal" aboveAverage="0" equalAverage="0" bottom="0" percent="0" rank="0" text="" dxfId="372">
      <formula>5</formula>
    </cfRule>
    <cfRule type="cellIs" priority="1388" operator="equal" aboveAverage="0" equalAverage="0" bottom="0" percent="0" rank="0" text="" dxfId="373">
      <formula>4</formula>
    </cfRule>
    <cfRule type="cellIs" priority="1389" operator="equal" aboveAverage="0" equalAverage="0" bottom="0" percent="0" rank="0" text="" dxfId="374">
      <formula>3</formula>
    </cfRule>
  </conditionalFormatting>
  <conditionalFormatting sqref="N3:N4">
    <cfRule type="expression" priority="1390" aboveAverage="0" equalAverage="0" bottom="0" percent="0" rank="0" text="" dxfId="375">
      <formula>$D$1&lt;N3</formula>
    </cfRule>
    <cfRule type="expression" priority="1391" aboveAverage="0" equalAverage="0" bottom="0" percent="0" rank="0" text="" dxfId="376">
      <formula>$D$1&gt;N3</formula>
    </cfRule>
  </conditionalFormatting>
  <conditionalFormatting sqref="N4">
    <cfRule type="expression" priority="1392" aboveAverage="0" equalAverage="0" bottom="0" percent="0" rank="0" text="" dxfId="377">
      <formula>$D$1&lt;N4</formula>
    </cfRule>
    <cfRule type="expression" priority="1393" aboveAverage="0" equalAverage="0" bottom="0" percent="0" rank="0" text="" dxfId="378">
      <formula>$D$1&gt;N4</formula>
    </cfRule>
  </conditionalFormatting>
  <conditionalFormatting sqref="O5">
    <cfRule type="cellIs" priority="1394" operator="equal" aboveAverage="0" equalAverage="0" bottom="0" percent="0" rank="0" text="" dxfId="379">
      <formula>5</formula>
    </cfRule>
    <cfRule type="cellIs" priority="1395" operator="equal" aboveAverage="0" equalAverage="0" bottom="0" percent="0" rank="0" text="" dxfId="380">
      <formula>4</formula>
    </cfRule>
    <cfRule type="cellIs" priority="1396" operator="equal" aboveAverage="0" equalAverage="0" bottom="0" percent="0" rank="0" text="" dxfId="381">
      <formula>3</formula>
    </cfRule>
  </conditionalFormatting>
  <conditionalFormatting sqref="O3:O4">
    <cfRule type="expression" priority="1397" aboveAverage="0" equalAverage="0" bottom="0" percent="0" rank="0" text="" dxfId="382">
      <formula>$D$1&lt;O3</formula>
    </cfRule>
    <cfRule type="expression" priority="1398" aboveAverage="0" equalAverage="0" bottom="0" percent="0" rank="0" text="" dxfId="383">
      <formula>$D$1&gt;O3</formula>
    </cfRule>
  </conditionalFormatting>
  <conditionalFormatting sqref="O5">
    <cfRule type="cellIs" priority="1399" operator="equal" aboveAverage="0" equalAverage="0" bottom="0" percent="0" rank="0" text="" dxfId="384">
      <formula>5</formula>
    </cfRule>
    <cfRule type="cellIs" priority="1400" operator="equal" aboveAverage="0" equalAverage="0" bottom="0" percent="0" rank="0" text="" dxfId="385">
      <formula>4</formula>
    </cfRule>
    <cfRule type="cellIs" priority="1401" operator="equal" aboveAverage="0" equalAverage="0" bottom="0" percent="0" rank="0" text="" dxfId="386">
      <formula>3</formula>
    </cfRule>
  </conditionalFormatting>
  <conditionalFormatting sqref="O3:O4">
    <cfRule type="expression" priority="1402" aboveAverage="0" equalAverage="0" bottom="0" percent="0" rank="0" text="" dxfId="387">
      <formula>$D$1&lt;O3</formula>
    </cfRule>
    <cfRule type="expression" priority="1403" aboveAverage="0" equalAverage="0" bottom="0" percent="0" rank="0" text="" dxfId="388">
      <formula>$D$1&gt;O3</formula>
    </cfRule>
  </conditionalFormatting>
  <conditionalFormatting sqref="O4">
    <cfRule type="expression" priority="1404" aboveAverage="0" equalAverage="0" bottom="0" percent="0" rank="0" text="" dxfId="389">
      <formula>$D$1&lt;O4</formula>
    </cfRule>
    <cfRule type="expression" priority="1405" aboveAverage="0" equalAverage="0" bottom="0" percent="0" rank="0" text="" dxfId="390">
      <formula>$D$1&gt;O4</formula>
    </cfRule>
  </conditionalFormatting>
  <conditionalFormatting sqref="N4">
    <cfRule type="expression" priority="1406" aboveAverage="0" equalAverage="0" bottom="0" percent="0" rank="0" text="" dxfId="391">
      <formula>$D$1&lt;N4</formula>
    </cfRule>
    <cfRule type="expression" priority="1407" aboveAverage="0" equalAverage="0" bottom="0" percent="0" rank="0" text="" dxfId="392">
      <formula>$D$1&gt;N4</formula>
    </cfRule>
  </conditionalFormatting>
  <conditionalFormatting sqref="N4">
    <cfRule type="expression" priority="1408" aboveAverage="0" equalAverage="0" bottom="0" percent="0" rank="0" text="" dxfId="393">
      <formula>$D$1&lt;N4</formula>
    </cfRule>
    <cfRule type="expression" priority="1409" aboveAverage="0" equalAverage="0" bottom="0" percent="0" rank="0" text="" dxfId="394">
      <formula>$D$1&gt;N4</formula>
    </cfRule>
  </conditionalFormatting>
  <conditionalFormatting sqref="N4">
    <cfRule type="expression" priority="1410" aboveAverage="0" equalAverage="0" bottom="0" percent="0" rank="0" text="" dxfId="395">
      <formula>$D$1&lt;N4</formula>
    </cfRule>
    <cfRule type="expression" priority="1411" aboveAverage="0" equalAverage="0" bottom="0" percent="0" rank="0" text="" dxfId="396">
      <formula>$D$1&gt;N4</formula>
    </cfRule>
  </conditionalFormatting>
  <conditionalFormatting sqref="O3:O4">
    <cfRule type="expression" priority="1412" aboveAverage="0" equalAverage="0" bottom="0" percent="0" rank="0" text="" dxfId="397">
      <formula>$D$1&lt;O3</formula>
    </cfRule>
    <cfRule type="expression" priority="1413" aboveAverage="0" equalAverage="0" bottom="0" percent="0" rank="0" text="" dxfId="398">
      <formula>$D$1&gt;O3</formula>
    </cfRule>
  </conditionalFormatting>
  <conditionalFormatting sqref="N4">
    <cfRule type="expression" priority="1414" aboveAverage="0" equalAverage="0" bottom="0" percent="0" rank="0" text="" dxfId="399">
      <formula>$D$1&lt;N4</formula>
    </cfRule>
    <cfRule type="expression" priority="1415" aboveAverage="0" equalAverage="0" bottom="0" percent="0" rank="0" text="" dxfId="400">
      <formula>$D$1&gt;N4</formula>
    </cfRule>
  </conditionalFormatting>
  <conditionalFormatting sqref="N4">
    <cfRule type="expression" priority="1416" aboveAverage="0" equalAverage="0" bottom="0" percent="0" rank="0" text="" dxfId="401">
      <formula>$D$1&lt;N4</formula>
    </cfRule>
    <cfRule type="expression" priority="1417" aboveAverage="0" equalAverage="0" bottom="0" percent="0" rank="0" text="" dxfId="402">
      <formula>$D$1&gt;N4</formula>
    </cfRule>
  </conditionalFormatting>
  <conditionalFormatting sqref="N4">
    <cfRule type="expression" priority="1418" aboveAverage="0" equalAverage="0" bottom="0" percent="0" rank="0" text="" dxfId="403">
      <formula>$D$1&lt;N4</formula>
    </cfRule>
    <cfRule type="expression" priority="1419" aboveAverage="0" equalAverage="0" bottom="0" percent="0" rank="0" text="" dxfId="404">
      <formula>$D$1&gt;N4</formula>
    </cfRule>
  </conditionalFormatting>
  <conditionalFormatting sqref="O5">
    <cfRule type="cellIs" priority="1420" operator="equal" aboveAverage="0" equalAverage="0" bottom="0" percent="0" rank="0" text="" dxfId="405">
      <formula>5</formula>
    </cfRule>
    <cfRule type="cellIs" priority="1421" operator="equal" aboveAverage="0" equalAverage="0" bottom="0" percent="0" rank="0" text="" dxfId="406">
      <formula>4</formula>
    </cfRule>
    <cfRule type="cellIs" priority="1422" operator="equal" aboveAverage="0" equalAverage="0" bottom="0" percent="0" rank="0" text="" dxfId="407">
      <formula>3</formula>
    </cfRule>
  </conditionalFormatting>
  <conditionalFormatting sqref="O3:O4">
    <cfRule type="expression" priority="1423" aboveAverage="0" equalAverage="0" bottom="0" percent="0" rank="0" text="" dxfId="408">
      <formula>$D$1&lt;O3</formula>
    </cfRule>
    <cfRule type="expression" priority="1424" aboveAverage="0" equalAverage="0" bottom="0" percent="0" rank="0" text="" dxfId="409">
      <formula>$D$1&gt;O3</formula>
    </cfRule>
  </conditionalFormatting>
  <conditionalFormatting sqref="O5">
    <cfRule type="cellIs" priority="1425" operator="equal" aboveAverage="0" equalAverage="0" bottom="0" percent="0" rank="0" text="" dxfId="410">
      <formula>5</formula>
    </cfRule>
    <cfRule type="cellIs" priority="1426" operator="equal" aboveAverage="0" equalAverage="0" bottom="0" percent="0" rank="0" text="" dxfId="411">
      <formula>4</formula>
    </cfRule>
    <cfRule type="cellIs" priority="1427" operator="equal" aboveAverage="0" equalAverage="0" bottom="0" percent="0" rank="0" text="" dxfId="412">
      <formula>3</formula>
    </cfRule>
  </conditionalFormatting>
  <conditionalFormatting sqref="N5">
    <cfRule type="cellIs" priority="1428" operator="equal" aboveAverage="0" equalAverage="0" bottom="0" percent="0" rank="0" text="" dxfId="413">
      <formula>5</formula>
    </cfRule>
    <cfRule type="cellIs" priority="1429" operator="equal" aboveAverage="0" equalAverage="0" bottom="0" percent="0" rank="0" text="" dxfId="414">
      <formula>4</formula>
    </cfRule>
    <cfRule type="cellIs" priority="1430" operator="equal" aboveAverage="0" equalAverage="0" bottom="0" percent="0" rank="0" text="" dxfId="415">
      <formula>3</formula>
    </cfRule>
  </conditionalFormatting>
  <conditionalFormatting sqref="N4">
    <cfRule type="expression" priority="1431" aboveAverage="0" equalAverage="0" bottom="0" percent="0" rank="0" text="" dxfId="416">
      <formula>$D$1&lt;N4</formula>
    </cfRule>
    <cfRule type="expression" priority="1432" aboveAverage="0" equalAverage="0" bottom="0" percent="0" rank="0" text="" dxfId="417">
      <formula>$D$1&gt;N4</formula>
    </cfRule>
  </conditionalFormatting>
  <conditionalFormatting sqref="N5">
    <cfRule type="cellIs" priority="1433" operator="equal" aboveAverage="0" equalAverage="0" bottom="0" percent="0" rank="0" text="" dxfId="418">
      <formula>5</formula>
    </cfRule>
    <cfRule type="cellIs" priority="1434" operator="equal" aboveAverage="0" equalAverage="0" bottom="0" percent="0" rank="0" text="" dxfId="419">
      <formula>4</formula>
    </cfRule>
    <cfRule type="cellIs" priority="1435" operator="equal" aboveAverage="0" equalAverage="0" bottom="0" percent="0" rank="0" text="" dxfId="420">
      <formula>3</formula>
    </cfRule>
  </conditionalFormatting>
  <conditionalFormatting sqref="N4">
    <cfRule type="expression" priority="1436" aboveAverage="0" equalAverage="0" bottom="0" percent="0" rank="0" text="" dxfId="421">
      <formula>$D$1&lt;N4</formula>
    </cfRule>
    <cfRule type="expression" priority="1437" aboveAverage="0" equalAverage="0" bottom="0" percent="0" rank="0" text="" dxfId="422">
      <formula>$D$1&gt;N4</formula>
    </cfRule>
  </conditionalFormatting>
  <conditionalFormatting sqref="N4">
    <cfRule type="expression" priority="1438" aboveAverage="0" equalAverage="0" bottom="0" percent="0" rank="0" text="" dxfId="423">
      <formula>$D$1&lt;N4</formula>
    </cfRule>
    <cfRule type="expression" priority="1439" aboveAverage="0" equalAverage="0" bottom="0" percent="0" rank="0" text="" dxfId="424">
      <formula>$D$1&gt;N4</formula>
    </cfRule>
  </conditionalFormatting>
  <conditionalFormatting sqref="O5">
    <cfRule type="cellIs" priority="1440" operator="equal" aboveAverage="0" equalAverage="0" bottom="0" percent="0" rank="0" text="" dxfId="425">
      <formula>5</formula>
    </cfRule>
    <cfRule type="cellIs" priority="1441" operator="equal" aboveAverage="0" equalAverage="0" bottom="0" percent="0" rank="0" text="" dxfId="426">
      <formula>4</formula>
    </cfRule>
    <cfRule type="cellIs" priority="1442" operator="equal" aboveAverage="0" equalAverage="0" bottom="0" percent="0" rank="0" text="" dxfId="427">
      <formula>3</formula>
    </cfRule>
  </conditionalFormatting>
  <conditionalFormatting sqref="O4">
    <cfRule type="expression" priority="1443" aboveAverage="0" equalAverage="0" bottom="0" percent="0" rank="0" text="" dxfId="428">
      <formula>$D$1&lt;O4</formula>
    </cfRule>
    <cfRule type="expression" priority="1444" aboveAverage="0" equalAverage="0" bottom="0" percent="0" rank="0" text="" dxfId="429">
      <formula>$D$1&gt;O4</formula>
    </cfRule>
  </conditionalFormatting>
  <conditionalFormatting sqref="O5">
    <cfRule type="cellIs" priority="1445" operator="equal" aboveAverage="0" equalAverage="0" bottom="0" percent="0" rank="0" text="" dxfId="430">
      <formula>5</formula>
    </cfRule>
    <cfRule type="cellIs" priority="1446" operator="equal" aboveAverage="0" equalAverage="0" bottom="0" percent="0" rank="0" text="" dxfId="431">
      <formula>4</formula>
    </cfRule>
    <cfRule type="cellIs" priority="1447" operator="equal" aboveAverage="0" equalAverage="0" bottom="0" percent="0" rank="0" text="" dxfId="432">
      <formula>3</formula>
    </cfRule>
  </conditionalFormatting>
  <conditionalFormatting sqref="O5">
    <cfRule type="cellIs" priority="1448" operator="equal" aboveAverage="0" equalAverage="0" bottom="0" percent="0" rank="0" text="" dxfId="433">
      <formula>5</formula>
    </cfRule>
    <cfRule type="cellIs" priority="1449" operator="equal" aboveAverage="0" equalAverage="0" bottom="0" percent="0" rank="0" text="" dxfId="434">
      <formula>4</formula>
    </cfRule>
    <cfRule type="cellIs" priority="1450" operator="equal" aboveAverage="0" equalAverage="0" bottom="0" percent="0" rank="0" text="" dxfId="435">
      <formula>3</formula>
    </cfRule>
  </conditionalFormatting>
  <conditionalFormatting sqref="O4">
    <cfRule type="expression" priority="1451" aboveAverage="0" equalAverage="0" bottom="0" percent="0" rank="0" text="" dxfId="436">
      <formula>$D$1&lt;O4</formula>
    </cfRule>
    <cfRule type="expression" priority="1452" aboveAverage="0" equalAverage="0" bottom="0" percent="0" rank="0" text="" dxfId="437">
      <formula>$D$1&gt;O4</formula>
    </cfRule>
  </conditionalFormatting>
  <conditionalFormatting sqref="O5">
    <cfRule type="cellIs" priority="1453" operator="equal" aboveAverage="0" equalAverage="0" bottom="0" percent="0" rank="0" text="" dxfId="438">
      <formula>5</formula>
    </cfRule>
    <cfRule type="cellIs" priority="1454" operator="equal" aboveAverage="0" equalAverage="0" bottom="0" percent="0" rank="0" text="" dxfId="439">
      <formula>4</formula>
    </cfRule>
    <cfRule type="cellIs" priority="1455" operator="equal" aboveAverage="0" equalAverage="0" bottom="0" percent="0" rank="0" text="" dxfId="440">
      <formula>3</formula>
    </cfRule>
  </conditionalFormatting>
  <conditionalFormatting sqref="O4">
    <cfRule type="expression" priority="1456" aboveAverage="0" equalAverage="0" bottom="0" percent="0" rank="0" text="" dxfId="441">
      <formula>$D$1&lt;O4</formula>
    </cfRule>
    <cfRule type="expression" priority="1457" aboveAverage="0" equalAverage="0" bottom="0" percent="0" rank="0" text="" dxfId="442">
      <formula>$D$1&gt;O4</formula>
    </cfRule>
  </conditionalFormatting>
  <conditionalFormatting sqref="O5">
    <cfRule type="cellIs" priority="1458" operator="equal" aboveAverage="0" equalAverage="0" bottom="0" percent="0" rank="0" text="" dxfId="443">
      <formula>5</formula>
    </cfRule>
    <cfRule type="cellIs" priority="1459" operator="equal" aboveAverage="0" equalAverage="0" bottom="0" percent="0" rank="0" text="" dxfId="444">
      <formula>4</formula>
    </cfRule>
    <cfRule type="cellIs" priority="1460" operator="equal" aboveAverage="0" equalAverage="0" bottom="0" percent="0" rank="0" text="" dxfId="445">
      <formula>3</formula>
    </cfRule>
  </conditionalFormatting>
  <conditionalFormatting sqref="O4">
    <cfRule type="expression" priority="1461" aboveAverage="0" equalAverage="0" bottom="0" percent="0" rank="0" text="" dxfId="446">
      <formula>$D$1&lt;O4</formula>
    </cfRule>
    <cfRule type="expression" priority="1462" aboveAverage="0" equalAverage="0" bottom="0" percent="0" rank="0" text="" dxfId="447">
      <formula>$D$1&gt;O4</formula>
    </cfRule>
  </conditionalFormatting>
  <conditionalFormatting sqref="O4">
    <cfRule type="expression" priority="1463" aboveAverage="0" equalAverage="0" bottom="0" percent="0" rank="0" text="" dxfId="448">
      <formula>$D$1&lt;O4</formula>
    </cfRule>
    <cfRule type="expression" priority="1464" aboveAverage="0" equalAverage="0" bottom="0" percent="0" rank="0" text="" dxfId="449">
      <formula>$D$1&gt;O4</formula>
    </cfRule>
  </conditionalFormatting>
  <conditionalFormatting sqref="O4">
    <cfRule type="expression" priority="1465" aboveAverage="0" equalAverage="0" bottom="0" percent="0" rank="0" text="" dxfId="450">
      <formula>$D$1&lt;O4</formula>
    </cfRule>
    <cfRule type="expression" priority="1466" aboveAverage="0" equalAverage="0" bottom="0" percent="0" rank="0" text="" dxfId="451">
      <formula>$D$1&gt;O4</formula>
    </cfRule>
  </conditionalFormatting>
  <conditionalFormatting sqref="O4">
    <cfRule type="expression" priority="1467" aboveAverage="0" equalAverage="0" bottom="0" percent="0" rank="0" text="" dxfId="452">
      <formula>$D$1&lt;O4</formula>
    </cfRule>
    <cfRule type="expression" priority="1468" aboveAverage="0" equalAverage="0" bottom="0" percent="0" rank="0" text="" dxfId="453">
      <formula>$D$1&gt;O4</formula>
    </cfRule>
  </conditionalFormatting>
  <conditionalFormatting sqref="O4">
    <cfRule type="expression" priority="1469" aboveAverage="0" equalAverage="0" bottom="0" percent="0" rank="0" text="" dxfId="454">
      <formula>$D$1&lt;O4</formula>
    </cfRule>
    <cfRule type="expression" priority="1470" aboveAverage="0" equalAverage="0" bottom="0" percent="0" rank="0" text="" dxfId="455">
      <formula>$D$1&gt;O4</formula>
    </cfRule>
  </conditionalFormatting>
  <conditionalFormatting sqref="O4">
    <cfRule type="expression" priority="1471" aboveAverage="0" equalAverage="0" bottom="0" percent="0" rank="0" text="" dxfId="456">
      <formula>$D$1&lt;O4</formula>
    </cfRule>
    <cfRule type="expression" priority="1472" aboveAverage="0" equalAverage="0" bottom="0" percent="0" rank="0" text="" dxfId="457">
      <formula>$D$1&gt;O4</formula>
    </cfRule>
  </conditionalFormatting>
  <conditionalFormatting sqref="O4">
    <cfRule type="expression" priority="1473" aboveAverage="0" equalAverage="0" bottom="0" percent="0" rank="0" text="" dxfId="458">
      <formula>$D$1&lt;O4</formula>
    </cfRule>
    <cfRule type="expression" priority="1474" aboveAverage="0" equalAverage="0" bottom="0" percent="0" rank="0" text="" dxfId="459">
      <formula>$D$1&gt;O4</formula>
    </cfRule>
  </conditionalFormatting>
  <conditionalFormatting sqref="O4">
    <cfRule type="expression" priority="1475" aboveAverage="0" equalAverage="0" bottom="0" percent="0" rank="0" text="" dxfId="460">
      <formula>$D$1&lt;O4</formula>
    </cfRule>
    <cfRule type="expression" priority="1476" aboveAverage="0" equalAverage="0" bottom="0" percent="0" rank="0" text="" dxfId="461">
      <formula>$D$1&gt;O4</formula>
    </cfRule>
  </conditionalFormatting>
  <conditionalFormatting sqref="O4">
    <cfRule type="expression" priority="1477" aboveAverage="0" equalAverage="0" bottom="0" percent="0" rank="0" text="" dxfId="462">
      <formula>$D$1&lt;O4</formula>
    </cfRule>
    <cfRule type="expression" priority="1478" aboveAverage="0" equalAverage="0" bottom="0" percent="0" rank="0" text="" dxfId="463">
      <formula>$D$1&gt;O4</formula>
    </cfRule>
  </conditionalFormatting>
  <conditionalFormatting sqref="O4">
    <cfRule type="expression" priority="1479" aboveAverage="0" equalAverage="0" bottom="0" percent="0" rank="0" text="" dxfId="464">
      <formula>$D$1&lt;O4</formula>
    </cfRule>
    <cfRule type="expression" priority="1480" aboveAverage="0" equalAverage="0" bottom="0" percent="0" rank="0" text="" dxfId="465">
      <formula>$D$1&gt;O4</formula>
    </cfRule>
  </conditionalFormatting>
  <conditionalFormatting sqref="K3">
    <cfRule type="expression" priority="1481" aboveAverage="0" equalAverage="0" bottom="0" percent="0" rank="0" text="" dxfId="466">
      <formula>$D$1&lt;K3</formula>
    </cfRule>
    <cfRule type="expression" priority="1482" aboveAverage="0" equalAverage="0" bottom="0" percent="0" rank="0" text="" dxfId="467">
      <formula>$D$1&gt;K3</formula>
    </cfRule>
  </conditionalFormatting>
  <conditionalFormatting sqref="L5">
    <cfRule type="cellIs" priority="1483" operator="equal" aboveAverage="0" equalAverage="0" bottom="0" percent="0" rank="0" text="" dxfId="468">
      <formula>5</formula>
    </cfRule>
    <cfRule type="cellIs" priority="1484" operator="equal" aboveAverage="0" equalAverage="0" bottom="0" percent="0" rank="0" text="" dxfId="469">
      <formula>4</formula>
    </cfRule>
    <cfRule type="cellIs" priority="1485" operator="equal" aboveAverage="0" equalAverage="0" bottom="0" percent="0" rank="0" text="" dxfId="470">
      <formula>3</formula>
    </cfRule>
  </conditionalFormatting>
  <conditionalFormatting sqref="L3">
    <cfRule type="expression" priority="1486" aboveAverage="0" equalAverage="0" bottom="0" percent="0" rank="0" text="" dxfId="471">
      <formula>$D$1&lt;L3</formula>
    </cfRule>
    <cfRule type="expression" priority="1487" aboveAverage="0" equalAverage="0" bottom="0" percent="0" rank="0" text="" dxfId="472">
      <formula>$D$1&gt;L3</formula>
    </cfRule>
  </conditionalFormatting>
  <conditionalFormatting sqref="L4">
    <cfRule type="expression" priority="1488" aboveAverage="0" equalAverage="0" bottom="0" percent="0" rank="0" text="" dxfId="473">
      <formula>$D$1&lt;L4</formula>
    </cfRule>
    <cfRule type="expression" priority="1489" aboveAverage="0" equalAverage="0" bottom="0" percent="0" rank="0" text="" dxfId="474">
      <formula>$D$1&gt;L4</formula>
    </cfRule>
  </conditionalFormatting>
  <conditionalFormatting sqref="L4">
    <cfRule type="expression" priority="1490" aboveAverage="0" equalAverage="0" bottom="0" percent="0" rank="0" text="" dxfId="475">
      <formula>$D$1&lt;L4</formula>
    </cfRule>
    <cfRule type="expression" priority="1491" aboveAverage="0" equalAverage="0" bottom="0" percent="0" rank="0" text="" dxfId="476">
      <formula>$D$1&gt;L4</formula>
    </cfRule>
  </conditionalFormatting>
  <conditionalFormatting sqref="L4">
    <cfRule type="expression" priority="1492" aboveAverage="0" equalAverage="0" bottom="0" percent="0" rank="0" text="" dxfId="477">
      <formula>$D$1&lt;L4</formula>
    </cfRule>
    <cfRule type="expression" priority="1493" aboveAverage="0" equalAverage="0" bottom="0" percent="0" rank="0" text="" dxfId="478">
      <formula>$D$1&gt;L4</formula>
    </cfRule>
  </conditionalFormatting>
  <conditionalFormatting sqref="L4">
    <cfRule type="expression" priority="1494" aboveAverage="0" equalAverage="0" bottom="0" percent="0" rank="0" text="" dxfId="479">
      <formula>$D$1&lt;L4</formula>
    </cfRule>
    <cfRule type="expression" priority="1495" aboveAverage="0" equalAverage="0" bottom="0" percent="0" rank="0" text="" dxfId="480">
      <formula>$D$1&gt;L4</formula>
    </cfRule>
  </conditionalFormatting>
  <conditionalFormatting sqref="L3">
    <cfRule type="expression" priority="1496" aboveAverage="0" equalAverage="0" bottom="0" percent="0" rank="0" text="" dxfId="481">
      <formula>$D$1&lt;L3</formula>
    </cfRule>
    <cfRule type="expression" priority="1497" aboveAverage="0" equalAverage="0" bottom="0" percent="0" rank="0" text="" dxfId="482">
      <formula>$D$1&gt;L3</formula>
    </cfRule>
  </conditionalFormatting>
  <conditionalFormatting sqref="L4">
    <cfRule type="expression" priority="1498" aboveAverage="0" equalAverage="0" bottom="0" percent="0" rank="0" text="" dxfId="483">
      <formula>$D$1&lt;L4</formula>
    </cfRule>
    <cfRule type="expression" priority="1499" aboveAverage="0" equalAverage="0" bottom="0" percent="0" rank="0" text="" dxfId="484">
      <formula>$D$1&gt;L4</formula>
    </cfRule>
  </conditionalFormatting>
  <conditionalFormatting sqref="L4">
    <cfRule type="expression" priority="1500" aboveAverage="0" equalAverage="0" bottom="0" percent="0" rank="0" text="" dxfId="485">
      <formula>$D$1&lt;L4</formula>
    </cfRule>
    <cfRule type="expression" priority="1501" aboveAverage="0" equalAverage="0" bottom="0" percent="0" rank="0" text="" dxfId="486">
      <formula>$D$1&gt;L4</formula>
    </cfRule>
  </conditionalFormatting>
  <conditionalFormatting sqref="L4">
    <cfRule type="expression" priority="1502" aboveAverage="0" equalAverage="0" bottom="0" percent="0" rank="0" text="" dxfId="487">
      <formula>$D$1&lt;L4</formula>
    </cfRule>
    <cfRule type="expression" priority="1503" aboveAverage="0" equalAverage="0" bottom="0" percent="0" rank="0" text="" dxfId="488">
      <formula>$D$1&gt;L4</formula>
    </cfRule>
  </conditionalFormatting>
  <conditionalFormatting sqref="L5">
    <cfRule type="cellIs" priority="1504" operator="equal" aboveAverage="0" equalAverage="0" bottom="0" percent="0" rank="0" text="" dxfId="489">
      <formula>5</formula>
    </cfRule>
    <cfRule type="cellIs" priority="1505" operator="equal" aboveAverage="0" equalAverage="0" bottom="0" percent="0" rank="0" text="" dxfId="490">
      <formula>4</formula>
    </cfRule>
    <cfRule type="cellIs" priority="1506" operator="equal" aboveAverage="0" equalAverage="0" bottom="0" percent="0" rank="0" text="" dxfId="491">
      <formula>3</formula>
    </cfRule>
  </conditionalFormatting>
  <conditionalFormatting sqref="L4">
    <cfRule type="expression" priority="1507" aboveAverage="0" equalAverage="0" bottom="0" percent="0" rank="0" text="" dxfId="492">
      <formula>$D$1&lt;L4</formula>
    </cfRule>
    <cfRule type="expression" priority="1508" aboveAverage="0" equalAverage="0" bottom="0" percent="0" rank="0" text="" dxfId="493">
      <formula>$D$1&gt;L4</formula>
    </cfRule>
  </conditionalFormatting>
  <conditionalFormatting sqref="L4">
    <cfRule type="expression" priority="1509" aboveAverage="0" equalAverage="0" bottom="0" percent="0" rank="0" text="" dxfId="494">
      <formula>$D$1&lt;L4</formula>
    </cfRule>
    <cfRule type="expression" priority="1510" aboveAverage="0" equalAverage="0" bottom="0" percent="0" rank="0" text="" dxfId="495">
      <formula>$D$1&gt;L4</formula>
    </cfRule>
  </conditionalFormatting>
  <conditionalFormatting sqref="L4">
    <cfRule type="expression" priority="1511" aboveAverage="0" equalAverage="0" bottom="0" percent="0" rank="0" text="" dxfId="496">
      <formula>$D$1&lt;L4</formula>
    </cfRule>
    <cfRule type="expression" priority="1512" aboveAverage="0" equalAverage="0" bottom="0" percent="0" rank="0" text="" dxfId="497">
      <formula>$D$1&gt;L4</formula>
    </cfRule>
  </conditionalFormatting>
  <conditionalFormatting sqref="L4">
    <cfRule type="expression" priority="1513" aboveAverage="0" equalAverage="0" bottom="0" percent="0" rank="0" text="" dxfId="498">
      <formula>$D$1&lt;L4</formula>
    </cfRule>
    <cfRule type="expression" priority="1514" aboveAverage="0" equalAverage="0" bottom="0" percent="0" rank="0" text="" dxfId="499">
      <formula>$D$1&gt;L4</formula>
    </cfRule>
  </conditionalFormatting>
  <conditionalFormatting sqref="L4">
    <cfRule type="expression" priority="1515" aboveAverage="0" equalAverage="0" bottom="0" percent="0" rank="0" text="" dxfId="500">
      <formula>$D$1&lt;L4</formula>
    </cfRule>
    <cfRule type="expression" priority="1516" aboveAverage="0" equalAverage="0" bottom="0" percent="0" rank="0" text="" dxfId="501">
      <formula>$D$1&gt;L4</formula>
    </cfRule>
  </conditionalFormatting>
  <conditionalFormatting sqref="L4">
    <cfRule type="expression" priority="1517" aboveAverage="0" equalAverage="0" bottom="0" percent="0" rank="0" text="" dxfId="502">
      <formula>$D$1&lt;L4</formula>
    </cfRule>
    <cfRule type="expression" priority="1518" aboveAverage="0" equalAverage="0" bottom="0" percent="0" rank="0" text="" dxfId="503">
      <formula>$D$1&gt;L4</formula>
    </cfRule>
  </conditionalFormatting>
  <conditionalFormatting sqref="M5">
    <cfRule type="cellIs" priority="1519" operator="equal" aboveAverage="0" equalAverage="0" bottom="0" percent="0" rank="0" text="" dxfId="504">
      <formula>5</formula>
    </cfRule>
    <cfRule type="cellIs" priority="1520" operator="equal" aboveAverage="0" equalAverage="0" bottom="0" percent="0" rank="0" text="" dxfId="505">
      <formula>4</formula>
    </cfRule>
    <cfRule type="cellIs" priority="1521" operator="equal" aboveAverage="0" equalAverage="0" bottom="0" percent="0" rank="0" text="" dxfId="506">
      <formula>3</formula>
    </cfRule>
  </conditionalFormatting>
  <conditionalFormatting sqref="M3:M4">
    <cfRule type="expression" priority="1522" aboveAverage="0" equalAverage="0" bottom="0" percent="0" rank="0" text="" dxfId="507">
      <formula>$D$1&lt;M3</formula>
    </cfRule>
    <cfRule type="expression" priority="1523" aboveAverage="0" equalAverage="0" bottom="0" percent="0" rank="0" text="" dxfId="508">
      <formula>$D$1&gt;M3</formula>
    </cfRule>
  </conditionalFormatting>
  <conditionalFormatting sqref="M5">
    <cfRule type="cellIs" priority="1524" operator="equal" aboveAverage="0" equalAverage="0" bottom="0" percent="0" rank="0" text="" dxfId="509">
      <formula>5</formula>
    </cfRule>
    <cfRule type="cellIs" priority="1525" operator="equal" aboveAverage="0" equalAverage="0" bottom="0" percent="0" rank="0" text="" dxfId="510">
      <formula>4</formula>
    </cfRule>
    <cfRule type="cellIs" priority="1526" operator="equal" aboveAverage="0" equalAverage="0" bottom="0" percent="0" rank="0" text="" dxfId="511">
      <formula>3</formula>
    </cfRule>
  </conditionalFormatting>
  <conditionalFormatting sqref="M3:M4">
    <cfRule type="expression" priority="1527" aboveAverage="0" equalAverage="0" bottom="0" percent="0" rank="0" text="" dxfId="512">
      <formula>$D$1&lt;M3</formula>
    </cfRule>
    <cfRule type="expression" priority="1528" aboveAverage="0" equalAverage="0" bottom="0" percent="0" rank="0" text="" dxfId="513">
      <formula>$D$1&gt;M3</formula>
    </cfRule>
  </conditionalFormatting>
  <conditionalFormatting sqref="M4">
    <cfRule type="expression" priority="1529" aboveAverage="0" equalAverage="0" bottom="0" percent="0" rank="0" text="" dxfId="514">
      <formula>$D$1&lt;M4</formula>
    </cfRule>
    <cfRule type="expression" priority="1530" aboveAverage="0" equalAverage="0" bottom="0" percent="0" rank="0" text="" dxfId="515">
      <formula>$D$1&gt;M4</formula>
    </cfRule>
  </conditionalFormatting>
  <conditionalFormatting sqref="L5">
    <cfRule type="cellIs" priority="1531" operator="equal" aboveAverage="0" equalAverage="0" bottom="0" percent="0" rank="0" text="" dxfId="516">
      <formula>5</formula>
    </cfRule>
    <cfRule type="cellIs" priority="1532" operator="equal" aboveAverage="0" equalAverage="0" bottom="0" percent="0" rank="0" text="" dxfId="517">
      <formula>4</formula>
    </cfRule>
    <cfRule type="cellIs" priority="1533" operator="equal" aboveAverage="0" equalAverage="0" bottom="0" percent="0" rank="0" text="" dxfId="518">
      <formula>3</formula>
    </cfRule>
  </conditionalFormatting>
  <conditionalFormatting sqref="L3:L4">
    <cfRule type="expression" priority="1534" aboveAverage="0" equalAverage="0" bottom="0" percent="0" rank="0" text="" dxfId="519">
      <formula>$D$1&lt;L3</formula>
    </cfRule>
    <cfRule type="expression" priority="1535" aboveAverage="0" equalAverage="0" bottom="0" percent="0" rank="0" text="" dxfId="520">
      <formula>$D$1&gt;L3</formula>
    </cfRule>
  </conditionalFormatting>
  <conditionalFormatting sqref="L5">
    <cfRule type="cellIs" priority="1536" operator="equal" aboveAverage="0" equalAverage="0" bottom="0" percent="0" rank="0" text="" dxfId="521">
      <formula>5</formula>
    </cfRule>
    <cfRule type="cellIs" priority="1537" operator="equal" aboveAverage="0" equalAverage="0" bottom="0" percent="0" rank="0" text="" dxfId="522">
      <formula>4</formula>
    </cfRule>
    <cfRule type="cellIs" priority="1538" operator="equal" aboveAverage="0" equalAverage="0" bottom="0" percent="0" rank="0" text="" dxfId="523">
      <formula>3</formula>
    </cfRule>
  </conditionalFormatting>
  <conditionalFormatting sqref="L3:L4">
    <cfRule type="expression" priority="1539" aboveAverage="0" equalAverage="0" bottom="0" percent="0" rank="0" text="" dxfId="524">
      <formula>$D$1&lt;L3</formula>
    </cfRule>
    <cfRule type="expression" priority="1540" aboveAverage="0" equalAverage="0" bottom="0" percent="0" rank="0" text="" dxfId="525">
      <formula>$D$1&gt;L3</formula>
    </cfRule>
  </conditionalFormatting>
  <conditionalFormatting sqref="L4">
    <cfRule type="expression" priority="1541" aboveAverage="0" equalAverage="0" bottom="0" percent="0" rank="0" text="" dxfId="526">
      <formula>$D$1&lt;L4</formula>
    </cfRule>
    <cfRule type="expression" priority="1542" aboveAverage="0" equalAverage="0" bottom="0" percent="0" rank="0" text="" dxfId="527">
      <formula>$D$1&gt;L4</formula>
    </cfRule>
  </conditionalFormatting>
  <conditionalFormatting sqref="M5">
    <cfRule type="cellIs" priority="1543" operator="equal" aboveAverage="0" equalAverage="0" bottom="0" percent="0" rank="0" text="" dxfId="528">
      <formula>5</formula>
    </cfRule>
    <cfRule type="cellIs" priority="1544" operator="equal" aboveAverage="0" equalAverage="0" bottom="0" percent="0" rank="0" text="" dxfId="529">
      <formula>4</formula>
    </cfRule>
    <cfRule type="cellIs" priority="1545" operator="equal" aboveAverage="0" equalAverage="0" bottom="0" percent="0" rank="0" text="" dxfId="530">
      <formula>3</formula>
    </cfRule>
  </conditionalFormatting>
  <conditionalFormatting sqref="M3:M4">
    <cfRule type="expression" priority="1546" aboveAverage="0" equalAverage="0" bottom="0" percent="0" rank="0" text="" dxfId="531">
      <formula>$D$1&lt;M3</formula>
    </cfRule>
    <cfRule type="expression" priority="1547" aboveAverage="0" equalAverage="0" bottom="0" percent="0" rank="0" text="" dxfId="532">
      <formula>$D$1&gt;M3</formula>
    </cfRule>
  </conditionalFormatting>
  <conditionalFormatting sqref="M5">
    <cfRule type="cellIs" priority="1548" operator="equal" aboveAverage="0" equalAverage="0" bottom="0" percent="0" rank="0" text="" dxfId="533">
      <formula>5</formula>
    </cfRule>
    <cfRule type="cellIs" priority="1549" operator="equal" aboveAverage="0" equalAverage="0" bottom="0" percent="0" rank="0" text="" dxfId="534">
      <formula>4</formula>
    </cfRule>
    <cfRule type="cellIs" priority="1550" operator="equal" aboveAverage="0" equalAverage="0" bottom="0" percent="0" rank="0" text="" dxfId="535">
      <formula>3</formula>
    </cfRule>
  </conditionalFormatting>
  <conditionalFormatting sqref="M3:M4">
    <cfRule type="expression" priority="1551" aboveAverage="0" equalAverage="0" bottom="0" percent="0" rank="0" text="" dxfId="536">
      <formula>$D$1&lt;M3</formula>
    </cfRule>
    <cfRule type="expression" priority="1552" aboveAverage="0" equalAverage="0" bottom="0" percent="0" rank="0" text="" dxfId="537">
      <formula>$D$1&gt;M3</formula>
    </cfRule>
  </conditionalFormatting>
  <conditionalFormatting sqref="M4">
    <cfRule type="expression" priority="1553" aboveAverage="0" equalAverage="0" bottom="0" percent="0" rank="0" text="" dxfId="538">
      <formula>$D$1&lt;M4</formula>
    </cfRule>
    <cfRule type="expression" priority="1554" aboveAverage="0" equalAverage="0" bottom="0" percent="0" rank="0" text="" dxfId="539">
      <formula>$D$1&gt;M4</formula>
    </cfRule>
  </conditionalFormatting>
  <conditionalFormatting sqref="L4">
    <cfRule type="expression" priority="1555" aboveAverage="0" equalAverage="0" bottom="0" percent="0" rank="0" text="" dxfId="540">
      <formula>$D$1&lt;L4</formula>
    </cfRule>
    <cfRule type="expression" priority="1556" aboveAverage="0" equalAverage="0" bottom="0" percent="0" rank="0" text="" dxfId="541">
      <formula>$D$1&gt;L4</formula>
    </cfRule>
  </conditionalFormatting>
  <conditionalFormatting sqref="L4">
    <cfRule type="expression" priority="1557" aboveAverage="0" equalAverage="0" bottom="0" percent="0" rank="0" text="" dxfId="542">
      <formula>$D$1&lt;L4</formula>
    </cfRule>
    <cfRule type="expression" priority="1558" aboveAverage="0" equalAverage="0" bottom="0" percent="0" rank="0" text="" dxfId="543">
      <formula>$D$1&gt;L4</formula>
    </cfRule>
  </conditionalFormatting>
  <conditionalFormatting sqref="L4">
    <cfRule type="expression" priority="1559" aboveAverage="0" equalAverage="0" bottom="0" percent="0" rank="0" text="" dxfId="544">
      <formula>$D$1&lt;L4</formula>
    </cfRule>
    <cfRule type="expression" priority="1560" aboveAverage="0" equalAverage="0" bottom="0" percent="0" rank="0" text="" dxfId="545">
      <formula>$D$1&gt;L4</formula>
    </cfRule>
  </conditionalFormatting>
  <conditionalFormatting sqref="M3:M4">
    <cfRule type="expression" priority="1561" aboveAverage="0" equalAverage="0" bottom="0" percent="0" rank="0" text="" dxfId="546">
      <formula>$D$1&lt;M3</formula>
    </cfRule>
    <cfRule type="expression" priority="1562" aboveAverage="0" equalAverage="0" bottom="0" percent="0" rank="0" text="" dxfId="547">
      <formula>$D$1&gt;M3</formula>
    </cfRule>
  </conditionalFormatting>
  <conditionalFormatting sqref="L4">
    <cfRule type="expression" priority="1563" aboveAverage="0" equalAverage="0" bottom="0" percent="0" rank="0" text="" dxfId="548">
      <formula>$D$1&lt;L4</formula>
    </cfRule>
    <cfRule type="expression" priority="1564" aboveAverage="0" equalAverage="0" bottom="0" percent="0" rank="0" text="" dxfId="549">
      <formula>$D$1&gt;L4</formula>
    </cfRule>
  </conditionalFormatting>
  <conditionalFormatting sqref="L4">
    <cfRule type="expression" priority="1565" aboveAverage="0" equalAverage="0" bottom="0" percent="0" rank="0" text="" dxfId="550">
      <formula>$D$1&lt;L4</formula>
    </cfRule>
    <cfRule type="expression" priority="1566" aboveAverage="0" equalAverage="0" bottom="0" percent="0" rank="0" text="" dxfId="551">
      <formula>$D$1&gt;L4</formula>
    </cfRule>
  </conditionalFormatting>
  <conditionalFormatting sqref="L4">
    <cfRule type="expression" priority="1567" aboveAverage="0" equalAverage="0" bottom="0" percent="0" rank="0" text="" dxfId="552">
      <formula>$D$1&lt;L4</formula>
    </cfRule>
    <cfRule type="expression" priority="1568" aboveAverage="0" equalAverage="0" bottom="0" percent="0" rank="0" text="" dxfId="553">
      <formula>$D$1&gt;L4</formula>
    </cfRule>
  </conditionalFormatting>
  <conditionalFormatting sqref="M5">
    <cfRule type="cellIs" priority="1569" operator="equal" aboveAverage="0" equalAverage="0" bottom="0" percent="0" rank="0" text="" dxfId="554">
      <formula>5</formula>
    </cfRule>
    <cfRule type="cellIs" priority="1570" operator="equal" aboveAverage="0" equalAverage="0" bottom="0" percent="0" rank="0" text="" dxfId="555">
      <formula>4</formula>
    </cfRule>
    <cfRule type="cellIs" priority="1571" operator="equal" aboveAverage="0" equalAverage="0" bottom="0" percent="0" rank="0" text="" dxfId="556">
      <formula>3</formula>
    </cfRule>
  </conditionalFormatting>
  <conditionalFormatting sqref="M3:M4">
    <cfRule type="expression" priority="1572" aboveAverage="0" equalAverage="0" bottom="0" percent="0" rank="0" text="" dxfId="557">
      <formula>$D$1&lt;M3</formula>
    </cfRule>
    <cfRule type="expression" priority="1573" aboveAverage="0" equalAverage="0" bottom="0" percent="0" rank="0" text="" dxfId="558">
      <formula>$D$1&gt;M3</formula>
    </cfRule>
  </conditionalFormatting>
  <conditionalFormatting sqref="M5">
    <cfRule type="cellIs" priority="1574" operator="equal" aboveAverage="0" equalAverage="0" bottom="0" percent="0" rank="0" text="" dxfId="559">
      <formula>5</formula>
    </cfRule>
    <cfRule type="cellIs" priority="1575" operator="equal" aboveAverage="0" equalAverage="0" bottom="0" percent="0" rank="0" text="" dxfId="560">
      <formula>4</formula>
    </cfRule>
    <cfRule type="cellIs" priority="1576" operator="equal" aboveAverage="0" equalAverage="0" bottom="0" percent="0" rank="0" text="" dxfId="561">
      <formula>3</formula>
    </cfRule>
  </conditionalFormatting>
  <conditionalFormatting sqref="L5">
    <cfRule type="cellIs" priority="1577" operator="equal" aboveAverage="0" equalAverage="0" bottom="0" percent="0" rank="0" text="" dxfId="562">
      <formula>5</formula>
    </cfRule>
    <cfRule type="cellIs" priority="1578" operator="equal" aboveAverage="0" equalAverage="0" bottom="0" percent="0" rank="0" text="" dxfId="563">
      <formula>4</formula>
    </cfRule>
    <cfRule type="cellIs" priority="1579" operator="equal" aboveAverage="0" equalAverage="0" bottom="0" percent="0" rank="0" text="" dxfId="564">
      <formula>3</formula>
    </cfRule>
  </conditionalFormatting>
  <conditionalFormatting sqref="L4">
    <cfRule type="expression" priority="1580" aboveAverage="0" equalAverage="0" bottom="0" percent="0" rank="0" text="" dxfId="565">
      <formula>$D$1&lt;L4</formula>
    </cfRule>
    <cfRule type="expression" priority="1581" aboveAverage="0" equalAverage="0" bottom="0" percent="0" rank="0" text="" dxfId="566">
      <formula>$D$1&gt;L4</formula>
    </cfRule>
  </conditionalFormatting>
  <conditionalFormatting sqref="L5">
    <cfRule type="cellIs" priority="1582" operator="equal" aboveAverage="0" equalAverage="0" bottom="0" percent="0" rank="0" text="" dxfId="567">
      <formula>5</formula>
    </cfRule>
    <cfRule type="cellIs" priority="1583" operator="equal" aboveAverage="0" equalAverage="0" bottom="0" percent="0" rank="0" text="" dxfId="568">
      <formula>4</formula>
    </cfRule>
    <cfRule type="cellIs" priority="1584" operator="equal" aboveAverage="0" equalAverage="0" bottom="0" percent="0" rank="0" text="" dxfId="569">
      <formula>3</formula>
    </cfRule>
  </conditionalFormatting>
  <conditionalFormatting sqref="L4">
    <cfRule type="expression" priority="1585" aboveAverage="0" equalAverage="0" bottom="0" percent="0" rank="0" text="" dxfId="570">
      <formula>$D$1&lt;L4</formula>
    </cfRule>
    <cfRule type="expression" priority="1586" aboveAverage="0" equalAverage="0" bottom="0" percent="0" rank="0" text="" dxfId="571">
      <formula>$D$1&gt;L4</formula>
    </cfRule>
  </conditionalFormatting>
  <conditionalFormatting sqref="L4">
    <cfRule type="expression" priority="1587" aboveAverage="0" equalAverage="0" bottom="0" percent="0" rank="0" text="" dxfId="572">
      <formula>$D$1&lt;L4</formula>
    </cfRule>
    <cfRule type="expression" priority="1588" aboveAverage="0" equalAverage="0" bottom="0" percent="0" rank="0" text="" dxfId="573">
      <formula>$D$1&gt;L4</formula>
    </cfRule>
  </conditionalFormatting>
  <conditionalFormatting sqref="M5">
    <cfRule type="cellIs" priority="1589" operator="equal" aboveAverage="0" equalAverage="0" bottom="0" percent="0" rank="0" text="" dxfId="574">
      <formula>5</formula>
    </cfRule>
    <cfRule type="cellIs" priority="1590" operator="equal" aboveAverage="0" equalAverage="0" bottom="0" percent="0" rank="0" text="" dxfId="575">
      <formula>4</formula>
    </cfRule>
    <cfRule type="cellIs" priority="1591" operator="equal" aboveAverage="0" equalAverage="0" bottom="0" percent="0" rank="0" text="" dxfId="576">
      <formula>3</formula>
    </cfRule>
  </conditionalFormatting>
  <conditionalFormatting sqref="M4">
    <cfRule type="expression" priority="1592" aboveAverage="0" equalAverage="0" bottom="0" percent="0" rank="0" text="" dxfId="577">
      <formula>$D$1&lt;M4</formula>
    </cfRule>
    <cfRule type="expression" priority="1593" aboveAverage="0" equalAverage="0" bottom="0" percent="0" rank="0" text="" dxfId="578">
      <formula>$D$1&gt;M4</formula>
    </cfRule>
  </conditionalFormatting>
  <conditionalFormatting sqref="M5">
    <cfRule type="cellIs" priority="1594" operator="equal" aboveAverage="0" equalAverage="0" bottom="0" percent="0" rank="0" text="" dxfId="579">
      <formula>5</formula>
    </cfRule>
    <cfRule type="cellIs" priority="1595" operator="equal" aboveAverage="0" equalAverage="0" bottom="0" percent="0" rank="0" text="" dxfId="580">
      <formula>4</formula>
    </cfRule>
    <cfRule type="cellIs" priority="1596" operator="equal" aboveAverage="0" equalAverage="0" bottom="0" percent="0" rank="0" text="" dxfId="581">
      <formula>3</formula>
    </cfRule>
  </conditionalFormatting>
  <conditionalFormatting sqref="M4">
    <cfRule type="expression" priority="1597" aboveAverage="0" equalAverage="0" bottom="0" percent="0" rank="0" text="" dxfId="582">
      <formula>$D$1&lt;M4</formula>
    </cfRule>
    <cfRule type="expression" priority="1598" aboveAverage="0" equalAverage="0" bottom="0" percent="0" rank="0" text="" dxfId="583">
      <formula>$D$1&gt;M4</formula>
    </cfRule>
  </conditionalFormatting>
  <conditionalFormatting sqref="M4">
    <cfRule type="expression" priority="1599" aboveAverage="0" equalAverage="0" bottom="0" percent="0" rank="0" text="" dxfId="584">
      <formula>$D$1&lt;M4</formula>
    </cfRule>
    <cfRule type="expression" priority="1600" aboveAverage="0" equalAverage="0" bottom="0" percent="0" rank="0" text="" dxfId="585">
      <formula>$D$1&gt;M4</formula>
    </cfRule>
  </conditionalFormatting>
  <conditionalFormatting sqref="M5">
    <cfRule type="cellIs" priority="1601" operator="equal" aboveAverage="0" equalAverage="0" bottom="0" percent="0" rank="0" text="" dxfId="586">
      <formula>5</formula>
    </cfRule>
    <cfRule type="cellIs" priority="1602" operator="equal" aboveAverage="0" equalAverage="0" bottom="0" percent="0" rank="0" text="" dxfId="587">
      <formula>4</formula>
    </cfRule>
    <cfRule type="cellIs" priority="1603" operator="equal" aboveAverage="0" equalAverage="0" bottom="0" percent="0" rank="0" text="" dxfId="588">
      <formula>3</formula>
    </cfRule>
  </conditionalFormatting>
  <conditionalFormatting sqref="M4">
    <cfRule type="expression" priority="1604" aboveAverage="0" equalAverage="0" bottom="0" percent="0" rank="0" text="" dxfId="589">
      <formula>$D$1&lt;M4</formula>
    </cfRule>
    <cfRule type="expression" priority="1605" aboveAverage="0" equalAverage="0" bottom="0" percent="0" rank="0" text="" dxfId="590">
      <formula>$D$1&gt;M4</formula>
    </cfRule>
  </conditionalFormatting>
  <conditionalFormatting sqref="M5">
    <cfRule type="cellIs" priority="1606" operator="equal" aboveAverage="0" equalAverage="0" bottom="0" percent="0" rank="0" text="" dxfId="591">
      <formula>5</formula>
    </cfRule>
    <cfRule type="cellIs" priority="1607" operator="equal" aboveAverage="0" equalAverage="0" bottom="0" percent="0" rank="0" text="" dxfId="592">
      <formula>4</formula>
    </cfRule>
    <cfRule type="cellIs" priority="1608" operator="equal" aboveAverage="0" equalAverage="0" bottom="0" percent="0" rank="0" text="" dxfId="593">
      <formula>3</formula>
    </cfRule>
  </conditionalFormatting>
  <conditionalFormatting sqref="M4">
    <cfRule type="expression" priority="1609" aboveAverage="0" equalAverage="0" bottom="0" percent="0" rank="0" text="" dxfId="594">
      <formula>$D$1&lt;M4</formula>
    </cfRule>
    <cfRule type="expression" priority="1610" aboveAverage="0" equalAverage="0" bottom="0" percent="0" rank="0" text="" dxfId="595">
      <formula>$D$1&gt;M4</formula>
    </cfRule>
  </conditionalFormatting>
  <conditionalFormatting sqref="M5">
    <cfRule type="cellIs" priority="1611" operator="equal" aboveAverage="0" equalAverage="0" bottom="0" percent="0" rank="0" text="" dxfId="596">
      <formula>5</formula>
    </cfRule>
    <cfRule type="cellIs" priority="1612" operator="equal" aboveAverage="0" equalAverage="0" bottom="0" percent="0" rank="0" text="" dxfId="597">
      <formula>4</formula>
    </cfRule>
    <cfRule type="cellIs" priority="1613" operator="equal" aboveAverage="0" equalAverage="0" bottom="0" percent="0" rank="0" text="" dxfId="598">
      <formula>3</formula>
    </cfRule>
  </conditionalFormatting>
  <conditionalFormatting sqref="M4">
    <cfRule type="expression" priority="1614" aboveAverage="0" equalAverage="0" bottom="0" percent="0" rank="0" text="" dxfId="599">
      <formula>$D$1&lt;M4</formula>
    </cfRule>
    <cfRule type="expression" priority="1615" aboveAverage="0" equalAverage="0" bottom="0" percent="0" rank="0" text="" dxfId="600">
      <formula>$D$1&gt;M4</formula>
    </cfRule>
  </conditionalFormatting>
  <conditionalFormatting sqref="M4">
    <cfRule type="expression" priority="1616" aboveAverage="0" equalAverage="0" bottom="0" percent="0" rank="0" text="" dxfId="601">
      <formula>$D$1&lt;M4</formula>
    </cfRule>
    <cfRule type="expression" priority="1617" aboveAverage="0" equalAverage="0" bottom="0" percent="0" rank="0" text="" dxfId="602">
      <formula>$D$1&gt;M4</formula>
    </cfRule>
  </conditionalFormatting>
  <conditionalFormatting sqref="M4">
    <cfRule type="expression" priority="1618" aboveAverage="0" equalAverage="0" bottom="0" percent="0" rank="0" text="" dxfId="603">
      <formula>$D$1&lt;M4</formula>
    </cfRule>
    <cfRule type="expression" priority="1619" aboveAverage="0" equalAverage="0" bottom="0" percent="0" rank="0" text="" dxfId="604">
      <formula>$D$1&gt;M4</formula>
    </cfRule>
  </conditionalFormatting>
  <conditionalFormatting sqref="M4">
    <cfRule type="expression" priority="1620" aboveAverage="0" equalAverage="0" bottom="0" percent="0" rank="0" text="" dxfId="605">
      <formula>$D$1&lt;M4</formula>
    </cfRule>
    <cfRule type="expression" priority="1621" aboveAverage="0" equalAverage="0" bottom="0" percent="0" rank="0" text="" dxfId="606">
      <formula>$D$1&gt;M4</formula>
    </cfRule>
  </conditionalFormatting>
  <conditionalFormatting sqref="M4">
    <cfRule type="expression" priority="1622" aboveAverage="0" equalAverage="0" bottom="0" percent="0" rank="0" text="" dxfId="607">
      <formula>$D$1&lt;M4</formula>
    </cfRule>
    <cfRule type="expression" priority="1623" aboveAverage="0" equalAverage="0" bottom="0" percent="0" rank="0" text="" dxfId="608">
      <formula>$D$1&gt;M4</formula>
    </cfRule>
  </conditionalFormatting>
  <conditionalFormatting sqref="M4">
    <cfRule type="expression" priority="1624" aboveAverage="0" equalAverage="0" bottom="0" percent="0" rank="0" text="" dxfId="609">
      <formula>$D$1&lt;M4</formula>
    </cfRule>
    <cfRule type="expression" priority="1625" aboveAverage="0" equalAverage="0" bottom="0" percent="0" rank="0" text="" dxfId="610">
      <formula>$D$1&gt;M4</formula>
    </cfRule>
  </conditionalFormatting>
  <conditionalFormatting sqref="M4">
    <cfRule type="expression" priority="1626" aboveAverage="0" equalAverage="0" bottom="0" percent="0" rank="0" text="" dxfId="611">
      <formula>$D$1&lt;M4</formula>
    </cfRule>
    <cfRule type="expression" priority="1627" aboveAverage="0" equalAverage="0" bottom="0" percent="0" rank="0" text="" dxfId="612">
      <formula>$D$1&gt;M4</formula>
    </cfRule>
  </conditionalFormatting>
  <conditionalFormatting sqref="M4">
    <cfRule type="expression" priority="1628" aboveAverage="0" equalAverage="0" bottom="0" percent="0" rank="0" text="" dxfId="613">
      <formula>$D$1&lt;M4</formula>
    </cfRule>
    <cfRule type="expression" priority="1629" aboveAverage="0" equalAverage="0" bottom="0" percent="0" rank="0" text="" dxfId="614">
      <formula>$D$1&gt;M4</formula>
    </cfRule>
  </conditionalFormatting>
  <conditionalFormatting sqref="M4">
    <cfRule type="expression" priority="1630" aboveAverage="0" equalAverage="0" bottom="0" percent="0" rank="0" text="" dxfId="615">
      <formula>$D$1&lt;M4</formula>
    </cfRule>
    <cfRule type="expression" priority="1631" aboveAverage="0" equalAverage="0" bottom="0" percent="0" rank="0" text="" dxfId="616">
      <formula>$D$1&gt;M4</formula>
    </cfRule>
  </conditionalFormatting>
  <conditionalFormatting sqref="M4">
    <cfRule type="expression" priority="1632" aboveAverage="0" equalAverage="0" bottom="0" percent="0" rank="0" text="" dxfId="617">
      <formula>$D$1&lt;M4</formula>
    </cfRule>
    <cfRule type="expression" priority="1633" aboveAverage="0" equalAverage="0" bottom="0" percent="0" rank="0" text="" dxfId="618">
      <formula>$D$1&gt;M4</formula>
    </cfRule>
  </conditionalFormatting>
  <conditionalFormatting sqref="O5">
    <cfRule type="cellIs" priority="1634" operator="equal" aboveAverage="0" equalAverage="0" bottom="0" percent="0" rank="0" text="" dxfId="619">
      <formula>5</formula>
    </cfRule>
    <cfRule type="cellIs" priority="1635" operator="equal" aboveAverage="0" equalAverage="0" bottom="0" percent="0" rank="0" text="" dxfId="620">
      <formula>4</formula>
    </cfRule>
    <cfRule type="cellIs" priority="1636" operator="equal" aboveAverage="0" equalAverage="0" bottom="0" percent="0" rank="0" text="" dxfId="621">
      <formula>3</formula>
    </cfRule>
  </conditionalFormatting>
  <conditionalFormatting sqref="O4">
    <cfRule type="expression" priority="1637" aboveAverage="0" equalAverage="0" bottom="0" percent="0" rank="0" text="" dxfId="622">
      <formula>$D$1&lt;O4</formula>
    </cfRule>
    <cfRule type="expression" priority="1638" aboveAverage="0" equalAverage="0" bottom="0" percent="0" rank="0" text="" dxfId="623">
      <formula>$D$1&gt;O4</formula>
    </cfRule>
  </conditionalFormatting>
  <conditionalFormatting sqref="O4">
    <cfRule type="expression" priority="1639" aboveAverage="0" equalAverage="0" bottom="0" percent="0" rank="0" text="" dxfId="624">
      <formula>$D$1&lt;O4</formula>
    </cfRule>
    <cfRule type="expression" priority="1640" aboveAverage="0" equalAverage="0" bottom="0" percent="0" rank="0" text="" dxfId="625">
      <formula>$D$1&gt;O4</formula>
    </cfRule>
  </conditionalFormatting>
  <conditionalFormatting sqref="O4">
    <cfRule type="expression" priority="1641" aboveAverage="0" equalAverage="0" bottom="0" percent="0" rank="0" text="" dxfId="626">
      <formula>$D$1&lt;O4</formula>
    </cfRule>
    <cfRule type="expression" priority="1642" aboveAverage="0" equalAverage="0" bottom="0" percent="0" rank="0" text="" dxfId="627">
      <formula>$D$1&gt;O4</formula>
    </cfRule>
  </conditionalFormatting>
  <conditionalFormatting sqref="O5">
    <cfRule type="cellIs" priority="1643" operator="equal" aboveAverage="0" equalAverage="0" bottom="0" percent="0" rank="0" text="" dxfId="628">
      <formula>5</formula>
    </cfRule>
    <cfRule type="cellIs" priority="1644" operator="equal" aboveAverage="0" equalAverage="0" bottom="0" percent="0" rank="0" text="" dxfId="629">
      <formula>4</formula>
    </cfRule>
    <cfRule type="cellIs" priority="1645" operator="equal" aboveAverage="0" equalAverage="0" bottom="0" percent="0" rank="0" text="" dxfId="630">
      <formula>3</formula>
    </cfRule>
  </conditionalFormatting>
  <conditionalFormatting sqref="O4">
    <cfRule type="expression" priority="1646" aboveAverage="0" equalAverage="0" bottom="0" percent="0" rank="0" text="" dxfId="631">
      <formula>$D$1&lt;O4</formula>
    </cfRule>
    <cfRule type="expression" priority="1647" aboveAverage="0" equalAverage="0" bottom="0" percent="0" rank="0" text="" dxfId="632">
      <formula>$D$1&gt;O4</formula>
    </cfRule>
  </conditionalFormatting>
  <conditionalFormatting sqref="K3">
    <cfRule type="expression" priority="1648" aboveAverage="0" equalAverage="0" bottom="0" percent="0" rank="0" text="" dxfId="633">
      <formula>$D$1&lt;K3</formula>
    </cfRule>
    <cfRule type="expression" priority="1649" aboveAverage="0" equalAverage="0" bottom="0" percent="0" rank="0" text="" dxfId="634">
      <formula>$D$1&gt;K3</formula>
    </cfRule>
  </conditionalFormatting>
  <conditionalFormatting sqref="K3">
    <cfRule type="expression" priority="1650" aboveAverage="0" equalAverage="0" bottom="0" percent="0" rank="0" text="" dxfId="635">
      <formula>$D$1&lt;K3</formula>
    </cfRule>
    <cfRule type="expression" priority="1651" aboveAverage="0" equalAverage="0" bottom="0" percent="0" rank="0" text="" dxfId="636">
      <formula>$D$1&gt;K3</formula>
    </cfRule>
  </conditionalFormatting>
  <conditionalFormatting sqref="K3">
    <cfRule type="expression" priority="1652" aboveAverage="0" equalAverage="0" bottom="0" percent="0" rank="0" text="" dxfId="637">
      <formula>$D$1&lt;K3</formula>
    </cfRule>
    <cfRule type="expression" priority="1653" aboveAverage="0" equalAverage="0" bottom="0" percent="0" rank="0" text="" dxfId="638">
      <formula>$D$1&gt;K3</formula>
    </cfRule>
  </conditionalFormatting>
  <conditionalFormatting sqref="M5">
    <cfRule type="cellIs" priority="1654" operator="equal" aboveAverage="0" equalAverage="0" bottom="0" percent="0" rank="0" text="" dxfId="639">
      <formula>5</formula>
    </cfRule>
    <cfRule type="cellIs" priority="1655" operator="equal" aboveAverage="0" equalAverage="0" bottom="0" percent="0" rank="0" text="" dxfId="640">
      <formula>4</formula>
    </cfRule>
    <cfRule type="cellIs" priority="1656" operator="equal" aboveAverage="0" equalAverage="0" bottom="0" percent="0" rank="0" text="" dxfId="641">
      <formula>3</formula>
    </cfRule>
  </conditionalFormatting>
  <conditionalFormatting sqref="M3:M4">
    <cfRule type="expression" priority="1657" aboveAverage="0" equalAverage="0" bottom="0" percent="0" rank="0" text="" dxfId="642">
      <formula>$D$1&lt;M3</formula>
    </cfRule>
    <cfRule type="expression" priority="1658" aboveAverage="0" equalAverage="0" bottom="0" percent="0" rank="0" text="" dxfId="643">
      <formula>$D$1&gt;M3</formula>
    </cfRule>
  </conditionalFormatting>
  <conditionalFormatting sqref="M5">
    <cfRule type="cellIs" priority="1659" operator="equal" aboveAverage="0" equalAverage="0" bottom="0" percent="0" rank="0" text="" dxfId="644">
      <formula>5</formula>
    </cfRule>
    <cfRule type="cellIs" priority="1660" operator="equal" aboveAverage="0" equalAverage="0" bottom="0" percent="0" rank="0" text="" dxfId="645">
      <formula>4</formula>
    </cfRule>
    <cfRule type="cellIs" priority="1661" operator="equal" aboveAverage="0" equalAverage="0" bottom="0" percent="0" rank="0" text="" dxfId="646">
      <formula>3</formula>
    </cfRule>
  </conditionalFormatting>
  <conditionalFormatting sqref="M3:M4">
    <cfRule type="expression" priority="1662" aboveAverage="0" equalAverage="0" bottom="0" percent="0" rank="0" text="" dxfId="647">
      <formula>$D$1&lt;M3</formula>
    </cfRule>
    <cfRule type="expression" priority="1663" aboveAverage="0" equalAverage="0" bottom="0" percent="0" rank="0" text="" dxfId="648">
      <formula>$D$1&gt;M3</formula>
    </cfRule>
  </conditionalFormatting>
  <conditionalFormatting sqref="M4">
    <cfRule type="expression" priority="1664" aboveAverage="0" equalAverage="0" bottom="0" percent="0" rank="0" text="" dxfId="649">
      <formula>$D$1&lt;M4</formula>
    </cfRule>
    <cfRule type="expression" priority="1665" aboveAverage="0" equalAverage="0" bottom="0" percent="0" rank="0" text="" dxfId="650">
      <formula>$D$1&gt;M4</formula>
    </cfRule>
  </conditionalFormatting>
  <conditionalFormatting sqref="N5">
    <cfRule type="cellIs" priority="1666" operator="equal" aboveAverage="0" equalAverage="0" bottom="0" percent="0" rank="0" text="" dxfId="651">
      <formula>5</formula>
    </cfRule>
    <cfRule type="cellIs" priority="1667" operator="equal" aboveAverage="0" equalAverage="0" bottom="0" percent="0" rank="0" text="" dxfId="652">
      <formula>4</formula>
    </cfRule>
    <cfRule type="cellIs" priority="1668" operator="equal" aboveAverage="0" equalAverage="0" bottom="0" percent="0" rank="0" text="" dxfId="653">
      <formula>3</formula>
    </cfRule>
  </conditionalFormatting>
  <conditionalFormatting sqref="N3:N4">
    <cfRule type="expression" priority="1669" aboveAverage="0" equalAverage="0" bottom="0" percent="0" rank="0" text="" dxfId="654">
      <formula>$D$1&lt;N3</formula>
    </cfRule>
    <cfRule type="expression" priority="1670" aboveAverage="0" equalAverage="0" bottom="0" percent="0" rank="0" text="" dxfId="655">
      <formula>$D$1&gt;N3</formula>
    </cfRule>
  </conditionalFormatting>
  <conditionalFormatting sqref="N5">
    <cfRule type="cellIs" priority="1671" operator="equal" aboveAverage="0" equalAverage="0" bottom="0" percent="0" rank="0" text="" dxfId="656">
      <formula>5</formula>
    </cfRule>
    <cfRule type="cellIs" priority="1672" operator="equal" aboveAverage="0" equalAverage="0" bottom="0" percent="0" rank="0" text="" dxfId="657">
      <formula>4</formula>
    </cfRule>
    <cfRule type="cellIs" priority="1673" operator="equal" aboveAverage="0" equalAverage="0" bottom="0" percent="0" rank="0" text="" dxfId="658">
      <formula>3</formula>
    </cfRule>
  </conditionalFormatting>
  <conditionalFormatting sqref="N3:N4">
    <cfRule type="expression" priority="1674" aboveAverage="0" equalAverage="0" bottom="0" percent="0" rank="0" text="" dxfId="659">
      <formula>$D$1&lt;N3</formula>
    </cfRule>
    <cfRule type="expression" priority="1675" aboveAverage="0" equalAverage="0" bottom="0" percent="0" rank="0" text="" dxfId="660">
      <formula>$D$1&gt;N3</formula>
    </cfRule>
  </conditionalFormatting>
  <conditionalFormatting sqref="N4">
    <cfRule type="expression" priority="1676" aboveAverage="0" equalAverage="0" bottom="0" percent="0" rank="0" text="" dxfId="661">
      <formula>$D$1&lt;N4</formula>
    </cfRule>
    <cfRule type="expression" priority="1677" aboveAverage="0" equalAverage="0" bottom="0" percent="0" rank="0" text="" dxfId="662">
      <formula>$D$1&gt;N4</formula>
    </cfRule>
  </conditionalFormatting>
  <conditionalFormatting sqref="M4">
    <cfRule type="expression" priority="1678" aboveAverage="0" equalAverage="0" bottom="0" percent="0" rank="0" text="" dxfId="663">
      <formula>$D$1&lt;M4</formula>
    </cfRule>
    <cfRule type="expression" priority="1679" aboveAverage="0" equalAverage="0" bottom="0" percent="0" rank="0" text="" dxfId="664">
      <formula>$D$1&gt;M4</formula>
    </cfRule>
  </conditionalFormatting>
  <conditionalFormatting sqref="M4">
    <cfRule type="expression" priority="1680" aboveAverage="0" equalAverage="0" bottom="0" percent="0" rank="0" text="" dxfId="665">
      <formula>$D$1&lt;M4</formula>
    </cfRule>
    <cfRule type="expression" priority="1681" aboveAverage="0" equalAverage="0" bottom="0" percent="0" rank="0" text="" dxfId="666">
      <formula>$D$1&gt;M4</formula>
    </cfRule>
  </conditionalFormatting>
  <conditionalFormatting sqref="M4">
    <cfRule type="expression" priority="1682" aboveAverage="0" equalAverage="0" bottom="0" percent="0" rank="0" text="" dxfId="667">
      <formula>$D$1&lt;M4</formula>
    </cfRule>
    <cfRule type="expression" priority="1683" aboveAverage="0" equalAverage="0" bottom="0" percent="0" rank="0" text="" dxfId="668">
      <formula>$D$1&gt;M4</formula>
    </cfRule>
  </conditionalFormatting>
  <conditionalFormatting sqref="N3:N4">
    <cfRule type="expression" priority="1684" aboveAverage="0" equalAverage="0" bottom="0" percent="0" rank="0" text="" dxfId="669">
      <formula>$D$1&lt;N3</formula>
    </cfRule>
    <cfRule type="expression" priority="1685" aboveAverage="0" equalAverage="0" bottom="0" percent="0" rank="0" text="" dxfId="670">
      <formula>$D$1&gt;N3</formula>
    </cfRule>
  </conditionalFormatting>
  <conditionalFormatting sqref="M4">
    <cfRule type="expression" priority="1686" aboveAverage="0" equalAverage="0" bottom="0" percent="0" rank="0" text="" dxfId="671">
      <formula>$D$1&lt;M4</formula>
    </cfRule>
    <cfRule type="expression" priority="1687" aboveAverage="0" equalAverage="0" bottom="0" percent="0" rank="0" text="" dxfId="672">
      <formula>$D$1&gt;M4</formula>
    </cfRule>
  </conditionalFormatting>
  <conditionalFormatting sqref="M4">
    <cfRule type="expression" priority="1688" aboveAverage="0" equalAverage="0" bottom="0" percent="0" rank="0" text="" dxfId="673">
      <formula>$D$1&lt;M4</formula>
    </cfRule>
    <cfRule type="expression" priority="1689" aboveAverage="0" equalAverage="0" bottom="0" percent="0" rank="0" text="" dxfId="674">
      <formula>$D$1&gt;M4</formula>
    </cfRule>
  </conditionalFormatting>
  <conditionalFormatting sqref="M4">
    <cfRule type="expression" priority="1690" aboveAverage="0" equalAverage="0" bottom="0" percent="0" rank="0" text="" dxfId="675">
      <formula>$D$1&lt;M4</formula>
    </cfRule>
    <cfRule type="expression" priority="1691" aboveAverage="0" equalAverage="0" bottom="0" percent="0" rank="0" text="" dxfId="676">
      <formula>$D$1&gt;M4</formula>
    </cfRule>
  </conditionalFormatting>
  <conditionalFormatting sqref="N5">
    <cfRule type="cellIs" priority="1692" operator="equal" aboveAverage="0" equalAverage="0" bottom="0" percent="0" rank="0" text="" dxfId="677">
      <formula>5</formula>
    </cfRule>
    <cfRule type="cellIs" priority="1693" operator="equal" aboveAverage="0" equalAverage="0" bottom="0" percent="0" rank="0" text="" dxfId="678">
      <formula>4</formula>
    </cfRule>
    <cfRule type="cellIs" priority="1694" operator="equal" aboveAverage="0" equalAverage="0" bottom="0" percent="0" rank="0" text="" dxfId="679">
      <formula>3</formula>
    </cfRule>
  </conditionalFormatting>
  <conditionalFormatting sqref="N3:N4">
    <cfRule type="expression" priority="1695" aboveAverage="0" equalAverage="0" bottom="0" percent="0" rank="0" text="" dxfId="680">
      <formula>$D$1&lt;N3</formula>
    </cfRule>
    <cfRule type="expression" priority="1696" aboveAverage="0" equalAverage="0" bottom="0" percent="0" rank="0" text="" dxfId="681">
      <formula>$D$1&gt;N3</formula>
    </cfRule>
  </conditionalFormatting>
  <conditionalFormatting sqref="N5">
    <cfRule type="cellIs" priority="1697" operator="equal" aboveAverage="0" equalAverage="0" bottom="0" percent="0" rank="0" text="" dxfId="682">
      <formula>5</formula>
    </cfRule>
    <cfRule type="cellIs" priority="1698" operator="equal" aboveAverage="0" equalAverage="0" bottom="0" percent="0" rank="0" text="" dxfId="683">
      <formula>4</formula>
    </cfRule>
    <cfRule type="cellIs" priority="1699" operator="equal" aboveAverage="0" equalAverage="0" bottom="0" percent="0" rank="0" text="" dxfId="684">
      <formula>3</formula>
    </cfRule>
  </conditionalFormatting>
  <conditionalFormatting sqref="M5">
    <cfRule type="cellIs" priority="1700" operator="equal" aboveAverage="0" equalAverage="0" bottom="0" percent="0" rank="0" text="" dxfId="685">
      <formula>5</formula>
    </cfRule>
    <cfRule type="cellIs" priority="1701" operator="equal" aboveAverage="0" equalAverage="0" bottom="0" percent="0" rank="0" text="" dxfId="686">
      <formula>4</formula>
    </cfRule>
    <cfRule type="cellIs" priority="1702" operator="equal" aboveAverage="0" equalAverage="0" bottom="0" percent="0" rank="0" text="" dxfId="687">
      <formula>3</formula>
    </cfRule>
  </conditionalFormatting>
  <conditionalFormatting sqref="M4">
    <cfRule type="expression" priority="1703" aboveAverage="0" equalAverage="0" bottom="0" percent="0" rank="0" text="" dxfId="688">
      <formula>$D$1&lt;M4</formula>
    </cfRule>
    <cfRule type="expression" priority="1704" aboveAverage="0" equalAverage="0" bottom="0" percent="0" rank="0" text="" dxfId="689">
      <formula>$D$1&gt;M4</formula>
    </cfRule>
  </conditionalFormatting>
  <conditionalFormatting sqref="M5">
    <cfRule type="cellIs" priority="1705" operator="equal" aboveAverage="0" equalAverage="0" bottom="0" percent="0" rank="0" text="" dxfId="690">
      <formula>5</formula>
    </cfRule>
    <cfRule type="cellIs" priority="1706" operator="equal" aboveAverage="0" equalAverage="0" bottom="0" percent="0" rank="0" text="" dxfId="691">
      <formula>4</formula>
    </cfRule>
    <cfRule type="cellIs" priority="1707" operator="equal" aboveAverage="0" equalAverage="0" bottom="0" percent="0" rank="0" text="" dxfId="692">
      <formula>3</formula>
    </cfRule>
  </conditionalFormatting>
  <conditionalFormatting sqref="M4">
    <cfRule type="expression" priority="1708" aboveAverage="0" equalAverage="0" bottom="0" percent="0" rank="0" text="" dxfId="693">
      <formula>$D$1&lt;M4</formula>
    </cfRule>
    <cfRule type="expression" priority="1709" aboveAverage="0" equalAverage="0" bottom="0" percent="0" rank="0" text="" dxfId="694">
      <formula>$D$1&gt;M4</formula>
    </cfRule>
  </conditionalFormatting>
  <conditionalFormatting sqref="M4">
    <cfRule type="expression" priority="1710" aboveAverage="0" equalAverage="0" bottom="0" percent="0" rank="0" text="" dxfId="695">
      <formula>$D$1&lt;M4</formula>
    </cfRule>
    <cfRule type="expression" priority="1711" aboveAverage="0" equalAverage="0" bottom="0" percent="0" rank="0" text="" dxfId="696">
      <formula>$D$1&gt;M4</formula>
    </cfRule>
  </conditionalFormatting>
  <conditionalFormatting sqref="N5">
    <cfRule type="cellIs" priority="1712" operator="equal" aboveAverage="0" equalAverage="0" bottom="0" percent="0" rank="0" text="" dxfId="697">
      <formula>5</formula>
    </cfRule>
    <cfRule type="cellIs" priority="1713" operator="equal" aboveAverage="0" equalAverage="0" bottom="0" percent="0" rank="0" text="" dxfId="698">
      <formula>4</formula>
    </cfRule>
    <cfRule type="cellIs" priority="1714" operator="equal" aboveAverage="0" equalAverage="0" bottom="0" percent="0" rank="0" text="" dxfId="699">
      <formula>3</formula>
    </cfRule>
  </conditionalFormatting>
  <conditionalFormatting sqref="N4">
    <cfRule type="expression" priority="1715" aboveAverage="0" equalAverage="0" bottom="0" percent="0" rank="0" text="" dxfId="700">
      <formula>$D$1&lt;N4</formula>
    </cfRule>
    <cfRule type="expression" priority="1716" aboveAverage="0" equalAverage="0" bottom="0" percent="0" rank="0" text="" dxfId="701">
      <formula>$D$1&gt;N4</formula>
    </cfRule>
  </conditionalFormatting>
  <conditionalFormatting sqref="N5">
    <cfRule type="cellIs" priority="1717" operator="equal" aboveAverage="0" equalAverage="0" bottom="0" percent="0" rank="0" text="" dxfId="702">
      <formula>5</formula>
    </cfRule>
    <cfRule type="cellIs" priority="1718" operator="equal" aboveAverage="0" equalAverage="0" bottom="0" percent="0" rank="0" text="" dxfId="703">
      <formula>4</formula>
    </cfRule>
    <cfRule type="cellIs" priority="1719" operator="equal" aboveAverage="0" equalAverage="0" bottom="0" percent="0" rank="0" text="" dxfId="704">
      <formula>3</formula>
    </cfRule>
  </conditionalFormatting>
  <conditionalFormatting sqref="N4">
    <cfRule type="expression" priority="1720" aboveAverage="0" equalAverage="0" bottom="0" percent="0" rank="0" text="" dxfId="705">
      <formula>$D$1&lt;N4</formula>
    </cfRule>
    <cfRule type="expression" priority="1721" aboveAverage="0" equalAverage="0" bottom="0" percent="0" rank="0" text="" dxfId="706">
      <formula>$D$1&gt;N4</formula>
    </cfRule>
  </conditionalFormatting>
  <conditionalFormatting sqref="N4">
    <cfRule type="expression" priority="1722" aboveAverage="0" equalAverage="0" bottom="0" percent="0" rank="0" text="" dxfId="707">
      <formula>$D$1&lt;N4</formula>
    </cfRule>
    <cfRule type="expression" priority="1723" aboveAverage="0" equalAverage="0" bottom="0" percent="0" rank="0" text="" dxfId="708">
      <formula>$D$1&gt;N4</formula>
    </cfRule>
  </conditionalFormatting>
  <conditionalFormatting sqref="N5">
    <cfRule type="cellIs" priority="1724" operator="equal" aboveAverage="0" equalAverage="0" bottom="0" percent="0" rank="0" text="" dxfId="709">
      <formula>5</formula>
    </cfRule>
    <cfRule type="cellIs" priority="1725" operator="equal" aboveAverage="0" equalAverage="0" bottom="0" percent="0" rank="0" text="" dxfId="710">
      <formula>4</formula>
    </cfRule>
    <cfRule type="cellIs" priority="1726" operator="equal" aboveAverage="0" equalAverage="0" bottom="0" percent="0" rank="0" text="" dxfId="711">
      <formula>3</formula>
    </cfRule>
  </conditionalFormatting>
  <conditionalFormatting sqref="N4">
    <cfRule type="expression" priority="1727" aboveAverage="0" equalAverage="0" bottom="0" percent="0" rank="0" text="" dxfId="712">
      <formula>$D$1&lt;N4</formula>
    </cfRule>
    <cfRule type="expression" priority="1728" aboveAverage="0" equalAverage="0" bottom="0" percent="0" rank="0" text="" dxfId="713">
      <formula>$D$1&gt;N4</formula>
    </cfRule>
  </conditionalFormatting>
  <conditionalFormatting sqref="N5">
    <cfRule type="cellIs" priority="1729" operator="equal" aboveAverage="0" equalAverage="0" bottom="0" percent="0" rank="0" text="" dxfId="714">
      <formula>5</formula>
    </cfRule>
    <cfRule type="cellIs" priority="1730" operator="equal" aboveAverage="0" equalAverage="0" bottom="0" percent="0" rank="0" text="" dxfId="715">
      <formula>4</formula>
    </cfRule>
    <cfRule type="cellIs" priority="1731" operator="equal" aboveAverage="0" equalAverage="0" bottom="0" percent="0" rank="0" text="" dxfId="716">
      <formula>3</formula>
    </cfRule>
  </conditionalFormatting>
  <conditionalFormatting sqref="N4">
    <cfRule type="expression" priority="1732" aboveAverage="0" equalAverage="0" bottom="0" percent="0" rank="0" text="" dxfId="717">
      <formula>$D$1&lt;N4</formula>
    </cfRule>
    <cfRule type="expression" priority="1733" aboveAverage="0" equalAverage="0" bottom="0" percent="0" rank="0" text="" dxfId="718">
      <formula>$D$1&gt;N4</formula>
    </cfRule>
  </conditionalFormatting>
  <conditionalFormatting sqref="N5">
    <cfRule type="cellIs" priority="1734" operator="equal" aboveAverage="0" equalAverage="0" bottom="0" percent="0" rank="0" text="" dxfId="719">
      <formula>5</formula>
    </cfRule>
    <cfRule type="cellIs" priority="1735" operator="equal" aboveAverage="0" equalAverage="0" bottom="0" percent="0" rank="0" text="" dxfId="720">
      <formula>4</formula>
    </cfRule>
    <cfRule type="cellIs" priority="1736" operator="equal" aboveAverage="0" equalAverage="0" bottom="0" percent="0" rank="0" text="" dxfId="721">
      <formula>3</formula>
    </cfRule>
  </conditionalFormatting>
  <conditionalFormatting sqref="N4">
    <cfRule type="expression" priority="1737" aboveAverage="0" equalAverage="0" bottom="0" percent="0" rank="0" text="" dxfId="722">
      <formula>$D$1&lt;N4</formula>
    </cfRule>
    <cfRule type="expression" priority="1738" aboveAverage="0" equalAverage="0" bottom="0" percent="0" rank="0" text="" dxfId="723">
      <formula>$D$1&gt;N4</formula>
    </cfRule>
  </conditionalFormatting>
  <conditionalFormatting sqref="N4">
    <cfRule type="expression" priority="1739" aboveAverage="0" equalAverage="0" bottom="0" percent="0" rank="0" text="" dxfId="724">
      <formula>$D$1&lt;N4</formula>
    </cfRule>
    <cfRule type="expression" priority="1740" aboveAverage="0" equalAverage="0" bottom="0" percent="0" rank="0" text="" dxfId="725">
      <formula>$D$1&gt;N4</formula>
    </cfRule>
  </conditionalFormatting>
  <conditionalFormatting sqref="M4">
    <cfRule type="expression" priority="1741" aboveAverage="0" equalAverage="0" bottom="0" percent="0" rank="0" text="" dxfId="726">
      <formula>$D$1&lt;M4</formula>
    </cfRule>
    <cfRule type="expression" priority="1742" aboveAverage="0" equalAverage="0" bottom="0" percent="0" rank="0" text="" dxfId="727">
      <formula>$D$1&gt;M4</formula>
    </cfRule>
  </conditionalFormatting>
  <conditionalFormatting sqref="N4">
    <cfRule type="expression" priority="1743" aboveAverage="0" equalAverage="0" bottom="0" percent="0" rank="0" text="" dxfId="728">
      <formula>$D$1&lt;N4</formula>
    </cfRule>
    <cfRule type="expression" priority="1744" aboveAverage="0" equalAverage="0" bottom="0" percent="0" rank="0" text="" dxfId="729">
      <formula>$D$1&gt;N4</formula>
    </cfRule>
  </conditionalFormatting>
  <conditionalFormatting sqref="N4">
    <cfRule type="expression" priority="1745" aboveAverage="0" equalAverage="0" bottom="0" percent="0" rank="0" text="" dxfId="730">
      <formula>$D$1&lt;N4</formula>
    </cfRule>
    <cfRule type="expression" priority="1746" aboveAverage="0" equalAverage="0" bottom="0" percent="0" rank="0" text="" dxfId="731">
      <formula>$D$1&gt;N4</formula>
    </cfRule>
  </conditionalFormatting>
  <conditionalFormatting sqref="M4">
    <cfRule type="expression" priority="1747" aboveAverage="0" equalAverage="0" bottom="0" percent="0" rank="0" text="" dxfId="732">
      <formula>$D$1&lt;M4</formula>
    </cfRule>
    <cfRule type="expression" priority="1748" aboveAverage="0" equalAverage="0" bottom="0" percent="0" rank="0" text="" dxfId="733">
      <formula>$D$1&gt;M4</formula>
    </cfRule>
  </conditionalFormatting>
  <conditionalFormatting sqref="N4">
    <cfRule type="expression" priority="1749" aboveAverage="0" equalAverage="0" bottom="0" percent="0" rank="0" text="" dxfId="734">
      <formula>$D$1&lt;N4</formula>
    </cfRule>
    <cfRule type="expression" priority="1750" aboveAverage="0" equalAverage="0" bottom="0" percent="0" rank="0" text="" dxfId="735">
      <formula>$D$1&gt;N4</formula>
    </cfRule>
  </conditionalFormatting>
  <conditionalFormatting sqref="N4">
    <cfRule type="expression" priority="1751" aboveAverage="0" equalAverage="0" bottom="0" percent="0" rank="0" text="" dxfId="736">
      <formula>$D$1&lt;N4</formula>
    </cfRule>
    <cfRule type="expression" priority="1752" aboveAverage="0" equalAverage="0" bottom="0" percent="0" rank="0" text="" dxfId="737">
      <formula>$D$1&gt;N4</formula>
    </cfRule>
  </conditionalFormatting>
  <conditionalFormatting sqref="K3">
    <cfRule type="expression" priority="1753" aboveAverage="0" equalAverage="0" bottom="0" percent="0" rank="0" text="" dxfId="738">
      <formula>$D$1&lt;K3</formula>
    </cfRule>
    <cfRule type="expression" priority="1754" aboveAverage="0" equalAverage="0" bottom="0" percent="0" rank="0" text="" dxfId="739">
      <formula>$D$1&gt;K3</formula>
    </cfRule>
  </conditionalFormatting>
  <conditionalFormatting sqref="K4">
    <cfRule type="expression" priority="1755" aboveAverage="0" equalAverage="0" bottom="0" percent="0" rank="0" text="" dxfId="740">
      <formula>$D$1&lt;K4</formula>
    </cfRule>
    <cfRule type="expression" priority="1756" aboveAverage="0" equalAverage="0" bottom="0" percent="0" rank="0" text="" dxfId="741">
      <formula>$D$1&gt;K4</formula>
    </cfRule>
  </conditionalFormatting>
  <conditionalFormatting sqref="K3">
    <cfRule type="expression" priority="1757" aboveAverage="0" equalAverage="0" bottom="0" percent="0" rank="0" text="" dxfId="742">
      <formula>$D$1&lt;K3</formula>
    </cfRule>
    <cfRule type="expression" priority="1758" aboveAverage="0" equalAverage="0" bottom="0" percent="0" rank="0" text="" dxfId="743">
      <formula>$D$1&gt;K3</formula>
    </cfRule>
  </conditionalFormatting>
  <conditionalFormatting sqref="K4">
    <cfRule type="expression" priority="1759" aboveAverage="0" equalAverage="0" bottom="0" percent="0" rank="0" text="" dxfId="744">
      <formula>$D$1&lt;K4</formula>
    </cfRule>
    <cfRule type="expression" priority="1760" aboveAverage="0" equalAverage="0" bottom="0" percent="0" rank="0" text="" dxfId="745">
      <formula>$D$1&gt;K4</formula>
    </cfRule>
  </conditionalFormatting>
  <conditionalFormatting sqref="K4">
    <cfRule type="expression" priority="1761" aboveAverage="0" equalAverage="0" bottom="0" percent="0" rank="0" text="" dxfId="746">
      <formula>$D$1&lt;K4</formula>
    </cfRule>
    <cfRule type="expression" priority="1762" aboveAverage="0" equalAverage="0" bottom="0" percent="0" rank="0" text="" dxfId="747">
      <formula>$D$1&gt;K4</formula>
    </cfRule>
  </conditionalFormatting>
  <conditionalFormatting sqref="K4">
    <cfRule type="expression" priority="1763" aboveAverage="0" equalAverage="0" bottom="0" percent="0" rank="0" text="" dxfId="748">
      <formula>$D$1&lt;K4</formula>
    </cfRule>
    <cfRule type="expression" priority="1764" aboveAverage="0" equalAverage="0" bottom="0" percent="0" rank="0" text="" dxfId="749">
      <formula>$D$1&gt;K4</formula>
    </cfRule>
  </conditionalFormatting>
  <conditionalFormatting sqref="L5">
    <cfRule type="cellIs" priority="1765" operator="equal" aboveAverage="0" equalAverage="0" bottom="0" percent="0" rank="0" text="" dxfId="750">
      <formula>5</formula>
    </cfRule>
    <cfRule type="cellIs" priority="1766" operator="equal" aboveAverage="0" equalAverage="0" bottom="0" percent="0" rank="0" text="" dxfId="751">
      <formula>4</formula>
    </cfRule>
    <cfRule type="cellIs" priority="1767" operator="equal" aboveAverage="0" equalAverage="0" bottom="0" percent="0" rank="0" text="" dxfId="752">
      <formula>3</formula>
    </cfRule>
  </conditionalFormatting>
  <conditionalFormatting sqref="L5">
    <cfRule type="cellIs" priority="1768" operator="equal" aboveAverage="0" equalAverage="0" bottom="0" percent="0" rank="0" text="" dxfId="753">
      <formula>5</formula>
    </cfRule>
    <cfRule type="cellIs" priority="1769" operator="equal" aboveAverage="0" equalAverage="0" bottom="0" percent="0" rank="0" text="" dxfId="754">
      <formula>4</formula>
    </cfRule>
    <cfRule type="cellIs" priority="1770" operator="equal" aboveAverage="0" equalAverage="0" bottom="0" percent="0" rank="0" text="" dxfId="755">
      <formula>3</formula>
    </cfRule>
  </conditionalFormatting>
  <conditionalFormatting sqref="L3:L4">
    <cfRule type="expression" priority="1771" aboveAverage="0" equalAverage="0" bottom="0" percent="0" rank="0" text="" dxfId="756">
      <formula>$D$1&lt;L3</formula>
    </cfRule>
    <cfRule type="expression" priority="1772" aboveAverage="0" equalAverage="0" bottom="0" percent="0" rank="0" text="" dxfId="757">
      <formula>$D$1&gt;L3</formula>
    </cfRule>
  </conditionalFormatting>
  <conditionalFormatting sqref="L4">
    <cfRule type="expression" priority="1773" aboveAverage="0" equalAverage="0" bottom="0" percent="0" rank="0" text="" dxfId="758">
      <formula>$D$1&lt;L4</formula>
    </cfRule>
    <cfRule type="expression" priority="1774" aboveAverage="0" equalAverage="0" bottom="0" percent="0" rank="0" text="" dxfId="759">
      <formula>$D$1&gt;L4</formula>
    </cfRule>
  </conditionalFormatting>
  <conditionalFormatting sqref="M5">
    <cfRule type="cellIs" priority="1775" operator="equal" aboveAverage="0" equalAverage="0" bottom="0" percent="0" rank="0" text="" dxfId="760">
      <formula>5</formula>
    </cfRule>
    <cfRule type="cellIs" priority="1776" operator="equal" aboveAverage="0" equalAverage="0" bottom="0" percent="0" rank="0" text="" dxfId="761">
      <formula>4</formula>
    </cfRule>
    <cfRule type="cellIs" priority="1777" operator="equal" aboveAverage="0" equalAverage="0" bottom="0" percent="0" rank="0" text="" dxfId="762">
      <formula>3</formula>
    </cfRule>
  </conditionalFormatting>
  <conditionalFormatting sqref="M3:M4">
    <cfRule type="expression" priority="1778" aboveAverage="0" equalAverage="0" bottom="0" percent="0" rank="0" text="" dxfId="763">
      <formula>$D$1&lt;M3</formula>
    </cfRule>
    <cfRule type="expression" priority="1779" aboveAverage="0" equalAverage="0" bottom="0" percent="0" rank="0" text="" dxfId="764">
      <formula>$D$1&gt;M3</formula>
    </cfRule>
  </conditionalFormatting>
  <conditionalFormatting sqref="M5">
    <cfRule type="cellIs" priority="1780" operator="equal" aboveAverage="0" equalAverage="0" bottom="0" percent="0" rank="0" text="" dxfId="765">
      <formula>5</formula>
    </cfRule>
    <cfRule type="cellIs" priority="1781" operator="equal" aboveAverage="0" equalAverage="0" bottom="0" percent="0" rank="0" text="" dxfId="766">
      <formula>4</formula>
    </cfRule>
    <cfRule type="cellIs" priority="1782" operator="equal" aboveAverage="0" equalAverage="0" bottom="0" percent="0" rank="0" text="" dxfId="767">
      <formula>3</formula>
    </cfRule>
  </conditionalFormatting>
  <conditionalFormatting sqref="M3:M4">
    <cfRule type="expression" priority="1783" aboveAverage="0" equalAverage="0" bottom="0" percent="0" rank="0" text="" dxfId="768">
      <formula>$D$1&lt;M3</formula>
    </cfRule>
    <cfRule type="expression" priority="1784" aboveAverage="0" equalAverage="0" bottom="0" percent="0" rank="0" text="" dxfId="769">
      <formula>$D$1&gt;M3</formula>
    </cfRule>
  </conditionalFormatting>
  <conditionalFormatting sqref="M4">
    <cfRule type="expression" priority="1785" aboveAverage="0" equalAverage="0" bottom="0" percent="0" rank="0" text="" dxfId="770">
      <formula>$D$1&lt;M4</formula>
    </cfRule>
    <cfRule type="expression" priority="1786" aboveAverage="0" equalAverage="0" bottom="0" percent="0" rank="0" text="" dxfId="771">
      <formula>$D$1&gt;M4</formula>
    </cfRule>
  </conditionalFormatting>
  <conditionalFormatting sqref="N5">
    <cfRule type="cellIs" priority="1787" operator="equal" aboveAverage="0" equalAverage="0" bottom="0" percent="0" rank="0" text="" dxfId="772">
      <formula>5</formula>
    </cfRule>
    <cfRule type="cellIs" priority="1788" operator="equal" aboveAverage="0" equalAverage="0" bottom="0" percent="0" rank="0" text="" dxfId="773">
      <formula>4</formula>
    </cfRule>
    <cfRule type="cellIs" priority="1789" operator="equal" aboveAverage="0" equalAverage="0" bottom="0" percent="0" rank="0" text="" dxfId="774">
      <formula>3</formula>
    </cfRule>
  </conditionalFormatting>
  <conditionalFormatting sqref="N4">
    <cfRule type="expression" priority="1790" aboveAverage="0" equalAverage="0" bottom="0" percent="0" rank="0" text="" dxfId="775">
      <formula>$D$1&lt;N4</formula>
    </cfRule>
    <cfRule type="expression" priority="1791" aboveAverage="0" equalAverage="0" bottom="0" percent="0" rank="0" text="" dxfId="776">
      <formula>$D$1&gt;N4</formula>
    </cfRule>
  </conditionalFormatting>
  <conditionalFormatting sqref="M4">
    <cfRule type="expression" priority="1792" aboveAverage="0" equalAverage="0" bottom="0" percent="0" rank="0" text="" dxfId="777">
      <formula>$D$1&lt;M4</formula>
    </cfRule>
    <cfRule type="expression" priority="1793" aboveAverage="0" equalAverage="0" bottom="0" percent="0" rank="0" text="" dxfId="778">
      <formula>$D$1&gt;M4</formula>
    </cfRule>
  </conditionalFormatting>
  <conditionalFormatting sqref="M4">
    <cfRule type="expression" priority="1794" aboveAverage="0" equalAverage="0" bottom="0" percent="0" rank="0" text="" dxfId="779">
      <formula>$D$1&lt;M4</formula>
    </cfRule>
    <cfRule type="expression" priority="1795" aboveAverage="0" equalAverage="0" bottom="0" percent="0" rank="0" text="" dxfId="780">
      <formula>$D$1&gt;M4</formula>
    </cfRule>
  </conditionalFormatting>
  <conditionalFormatting sqref="M4">
    <cfRule type="expression" priority="1796" aboveAverage="0" equalAverage="0" bottom="0" percent="0" rank="0" text="" dxfId="781">
      <formula>$D$1&lt;M4</formula>
    </cfRule>
    <cfRule type="expression" priority="1797" aboveAverage="0" equalAverage="0" bottom="0" percent="0" rank="0" text="" dxfId="782">
      <formula>$D$1&gt;M4</formula>
    </cfRule>
  </conditionalFormatting>
  <conditionalFormatting sqref="M4">
    <cfRule type="expression" priority="1798" aboveAverage="0" equalAverage="0" bottom="0" percent="0" rank="0" text="" dxfId="783">
      <formula>$D$1&lt;M4</formula>
    </cfRule>
    <cfRule type="expression" priority="1799" aboveAverage="0" equalAverage="0" bottom="0" percent="0" rank="0" text="" dxfId="784">
      <formula>$D$1&gt;M4</formula>
    </cfRule>
  </conditionalFormatting>
  <conditionalFormatting sqref="M4">
    <cfRule type="expression" priority="1800" aboveAverage="0" equalAverage="0" bottom="0" percent="0" rank="0" text="" dxfId="785">
      <formula>$D$1&lt;M4</formula>
    </cfRule>
    <cfRule type="expression" priority="1801" aboveAverage="0" equalAverage="0" bottom="0" percent="0" rank="0" text="" dxfId="786">
      <formula>$D$1&gt;M4</formula>
    </cfRule>
  </conditionalFormatting>
  <conditionalFormatting sqref="M4">
    <cfRule type="expression" priority="1802" aboveAverage="0" equalAverage="0" bottom="0" percent="0" rank="0" text="" dxfId="787">
      <formula>$D$1&lt;M4</formula>
    </cfRule>
    <cfRule type="expression" priority="1803" aboveAverage="0" equalAverage="0" bottom="0" percent="0" rank="0" text="" dxfId="788">
      <formula>$D$1&gt;M4</formula>
    </cfRule>
  </conditionalFormatting>
  <conditionalFormatting sqref="N5">
    <cfRule type="cellIs" priority="1804" operator="equal" aboveAverage="0" equalAverage="0" bottom="0" percent="0" rank="0" text="" dxfId="789">
      <formula>5</formula>
    </cfRule>
    <cfRule type="cellIs" priority="1805" operator="equal" aboveAverage="0" equalAverage="0" bottom="0" percent="0" rank="0" text="" dxfId="790">
      <formula>4</formula>
    </cfRule>
    <cfRule type="cellIs" priority="1806" operator="equal" aboveAverage="0" equalAverage="0" bottom="0" percent="0" rank="0" text="" dxfId="791">
      <formula>3</formula>
    </cfRule>
  </conditionalFormatting>
  <conditionalFormatting sqref="M5">
    <cfRule type="cellIs" priority="1807" operator="equal" aboveAverage="0" equalAverage="0" bottom="0" percent="0" rank="0" text="" dxfId="792">
      <formula>5</formula>
    </cfRule>
    <cfRule type="cellIs" priority="1808" operator="equal" aboveAverage="0" equalAverage="0" bottom="0" percent="0" rank="0" text="" dxfId="793">
      <formula>4</formula>
    </cfRule>
    <cfRule type="cellIs" priority="1809" operator="equal" aboveAverage="0" equalAverage="0" bottom="0" percent="0" rank="0" text="" dxfId="794">
      <formula>3</formula>
    </cfRule>
  </conditionalFormatting>
  <conditionalFormatting sqref="M4">
    <cfRule type="expression" priority="1810" aboveAverage="0" equalAverage="0" bottom="0" percent="0" rank="0" text="" dxfId="795">
      <formula>$D$1&lt;M4</formula>
    </cfRule>
    <cfRule type="expression" priority="1811" aboveAverage="0" equalAverage="0" bottom="0" percent="0" rank="0" text="" dxfId="796">
      <formula>$D$1&gt;M4</formula>
    </cfRule>
  </conditionalFormatting>
  <conditionalFormatting sqref="M5">
    <cfRule type="cellIs" priority="1812" operator="equal" aboveAverage="0" equalAverage="0" bottom="0" percent="0" rank="0" text="" dxfId="797">
      <formula>5</formula>
    </cfRule>
    <cfRule type="cellIs" priority="1813" operator="equal" aboveAverage="0" equalAverage="0" bottom="0" percent="0" rank="0" text="" dxfId="798">
      <formula>4</formula>
    </cfRule>
    <cfRule type="cellIs" priority="1814" operator="equal" aboveAverage="0" equalAverage="0" bottom="0" percent="0" rank="0" text="" dxfId="799">
      <formula>3</formula>
    </cfRule>
  </conditionalFormatting>
  <conditionalFormatting sqref="K4">
    <cfRule type="expression" priority="1815" aboveAverage="0" equalAverage="0" bottom="0" percent="0" rank="0" text="" dxfId="800">
      <formula>$D$1&lt;K4</formula>
    </cfRule>
    <cfRule type="expression" priority="1816" aboveAverage="0" equalAverage="0" bottom="0" percent="0" rank="0" text="" dxfId="801">
      <formula>$D$1&gt;K4</formula>
    </cfRule>
  </conditionalFormatting>
  <conditionalFormatting sqref="J4">
    <cfRule type="expression" priority="1817" aboveAverage="0" equalAverage="0" bottom="0" percent="0" rank="0" text="" dxfId="802">
      <formula>$D$1&lt;J4</formula>
    </cfRule>
    <cfRule type="expression" priority="1818" aboveAverage="0" equalAverage="0" bottom="0" percent="0" rank="0" text="" dxfId="803">
      <formula>$D$1&gt;J4</formula>
    </cfRule>
  </conditionalFormatting>
  <conditionalFormatting sqref="K5">
    <cfRule type="cellIs" priority="1819" operator="equal" aboveAverage="0" equalAverage="0" bottom="0" percent="0" rank="0" text="" dxfId="804">
      <formula>5</formula>
    </cfRule>
    <cfRule type="cellIs" priority="1820" operator="equal" aboveAverage="0" equalAverage="0" bottom="0" percent="0" rank="0" text="" dxfId="805">
      <formula>4</formula>
    </cfRule>
    <cfRule type="cellIs" priority="1821" operator="equal" aboveAverage="0" equalAverage="0" bottom="0" percent="0" rank="0" text="" dxfId="806">
      <formula>3</formula>
    </cfRule>
  </conditionalFormatting>
  <conditionalFormatting sqref="K4">
    <cfRule type="expression" priority="1822" aboveAverage="0" equalAverage="0" bottom="0" percent="0" rank="0" text="" dxfId="807">
      <formula>$D$1&lt;K4</formula>
    </cfRule>
    <cfRule type="expression" priority="1823" aboveAverage="0" equalAverage="0" bottom="0" percent="0" rank="0" text="" dxfId="808">
      <formula>$D$1&gt;K4</formula>
    </cfRule>
  </conditionalFormatting>
  <conditionalFormatting sqref="K4">
    <cfRule type="expression" priority="1824" aboveAverage="0" equalAverage="0" bottom="0" percent="0" rank="0" text="" dxfId="809">
      <formula>$D$1&lt;K4</formula>
    </cfRule>
    <cfRule type="expression" priority="1825" aboveAverage="0" equalAverage="0" bottom="0" percent="0" rank="0" text="" dxfId="810">
      <formula>$D$1&gt;K4</formula>
    </cfRule>
  </conditionalFormatting>
  <conditionalFormatting sqref="K4">
    <cfRule type="expression" priority="1826" aboveAverage="0" equalAverage="0" bottom="0" percent="0" rank="0" text="" dxfId="811">
      <formula>$D$1&lt;K4</formula>
    </cfRule>
    <cfRule type="expression" priority="1827" aboveAverage="0" equalAverage="0" bottom="0" percent="0" rank="0" text="" dxfId="812">
      <formula>$D$1&gt;K4</formula>
    </cfRule>
  </conditionalFormatting>
  <conditionalFormatting sqref="K5">
    <cfRule type="cellIs" priority="1828" operator="equal" aboveAverage="0" equalAverage="0" bottom="0" percent="0" rank="0" text="" dxfId="813">
      <formula>5</formula>
    </cfRule>
    <cfRule type="cellIs" priority="1829" operator="equal" aboveAverage="0" equalAverage="0" bottom="0" percent="0" rank="0" text="" dxfId="814">
      <formula>4</formula>
    </cfRule>
    <cfRule type="cellIs" priority="1830" operator="equal" aboveAverage="0" equalAverage="0" bottom="0" percent="0" rank="0" text="" dxfId="815">
      <formula>3</formula>
    </cfRule>
  </conditionalFormatting>
  <conditionalFormatting sqref="K4">
    <cfRule type="expression" priority="1831" aboveAverage="0" equalAverage="0" bottom="0" percent="0" rank="0" text="" dxfId="816">
      <formula>$D$1&lt;K4</formula>
    </cfRule>
    <cfRule type="expression" priority="1832" aboveAverage="0" equalAverage="0" bottom="0" percent="0" rank="0" text="" dxfId="817">
      <formula>$D$1&gt;K4</formula>
    </cfRule>
  </conditionalFormatting>
  <conditionalFormatting sqref="K4">
    <cfRule type="expression" priority="1833" aboveAverage="0" equalAverage="0" bottom="0" percent="0" rank="0" text="" dxfId="818">
      <formula>$D$1&lt;K4</formula>
    </cfRule>
    <cfRule type="expression" priority="1834" aboveAverage="0" equalAverage="0" bottom="0" percent="0" rank="0" text="" dxfId="819">
      <formula>$D$1&gt;K4</formula>
    </cfRule>
  </conditionalFormatting>
  <conditionalFormatting sqref="K4">
    <cfRule type="expression" priority="1835" aboveAverage="0" equalAverage="0" bottom="0" percent="0" rank="0" text="" dxfId="820">
      <formula>$D$1&lt;K4</formula>
    </cfRule>
    <cfRule type="expression" priority="1836" aboveAverage="0" equalAverage="0" bottom="0" percent="0" rank="0" text="" dxfId="821">
      <formula>$D$1&gt;K4</formula>
    </cfRule>
  </conditionalFormatting>
  <conditionalFormatting sqref="K4">
    <cfRule type="expression" priority="1837" aboveAverage="0" equalAverage="0" bottom="0" percent="0" rank="0" text="" dxfId="822">
      <formula>$D$1&lt;K4</formula>
    </cfRule>
    <cfRule type="expression" priority="1838" aboveAverage="0" equalAverage="0" bottom="0" percent="0" rank="0" text="" dxfId="823">
      <formula>$D$1&gt;K4</formula>
    </cfRule>
  </conditionalFormatting>
  <conditionalFormatting sqref="K4">
    <cfRule type="expression" priority="1839" aboveAverage="0" equalAverage="0" bottom="0" percent="0" rank="0" text="" dxfId="824">
      <formula>$D$1&lt;K4</formula>
    </cfRule>
    <cfRule type="expression" priority="1840" aboveAverage="0" equalAverage="0" bottom="0" percent="0" rank="0" text="" dxfId="825">
      <formula>$D$1&gt;K4</formula>
    </cfRule>
  </conditionalFormatting>
  <conditionalFormatting sqref="K4">
    <cfRule type="expression" priority="1841" aboveAverage="0" equalAverage="0" bottom="0" percent="0" rank="0" text="" dxfId="826">
      <formula>$D$1&lt;K4</formula>
    </cfRule>
    <cfRule type="expression" priority="1842" aboveAverage="0" equalAverage="0" bottom="0" percent="0" rank="0" text="" dxfId="827">
      <formula>$D$1&gt;K4</formula>
    </cfRule>
  </conditionalFormatting>
  <conditionalFormatting sqref="K4">
    <cfRule type="expression" priority="1843" aboveAverage="0" equalAverage="0" bottom="0" percent="0" rank="0" text="" dxfId="828">
      <formula>$D$1&lt;K4</formula>
    </cfRule>
    <cfRule type="expression" priority="1844" aboveAverage="0" equalAverage="0" bottom="0" percent="0" rank="0" text="" dxfId="829">
      <formula>$D$1&gt;K4</formula>
    </cfRule>
  </conditionalFormatting>
  <conditionalFormatting sqref="K4">
    <cfRule type="expression" priority="1845" aboveAverage="0" equalAverage="0" bottom="0" percent="0" rank="0" text="" dxfId="830">
      <formula>$D$1&lt;K4</formula>
    </cfRule>
    <cfRule type="expression" priority="1846" aboveAverage="0" equalAverage="0" bottom="0" percent="0" rank="0" text="" dxfId="831">
      <formula>$D$1&gt;K4</formula>
    </cfRule>
  </conditionalFormatting>
  <conditionalFormatting sqref="K4">
    <cfRule type="expression" priority="1847" aboveAverage="0" equalAverage="0" bottom="0" percent="0" rank="0" text="" dxfId="832">
      <formula>$D$1&lt;K4</formula>
    </cfRule>
    <cfRule type="expression" priority="1848" aboveAverage="0" equalAverage="0" bottom="0" percent="0" rank="0" text="" dxfId="833">
      <formula>$D$1&gt;K4</formula>
    </cfRule>
  </conditionalFormatting>
  <conditionalFormatting sqref="K4">
    <cfRule type="expression" priority="1849" aboveAverage="0" equalAverage="0" bottom="0" percent="0" rank="0" text="" dxfId="834">
      <formula>$D$1&lt;K4</formula>
    </cfRule>
    <cfRule type="expression" priority="1850" aboveAverage="0" equalAverage="0" bottom="0" percent="0" rank="0" text="" dxfId="835">
      <formula>$D$1&gt;K4</formula>
    </cfRule>
  </conditionalFormatting>
  <conditionalFormatting sqref="J4">
    <cfRule type="expression" priority="1851" aboveAverage="0" equalAverage="0" bottom="0" percent="0" rank="0" text="" dxfId="836">
      <formula>$D$1&lt;J4</formula>
    </cfRule>
    <cfRule type="expression" priority="1852" aboveAverage="0" equalAverage="0" bottom="0" percent="0" rank="0" text="" dxfId="837">
      <formula>$D$1&gt;J4</formula>
    </cfRule>
  </conditionalFormatting>
  <conditionalFormatting sqref="K4">
    <cfRule type="expression" priority="1853" aboveAverage="0" equalAverage="0" bottom="0" percent="0" rank="0" text="" dxfId="838">
      <formula>$D$1&lt;K4</formula>
    </cfRule>
    <cfRule type="expression" priority="1854" aboveAverage="0" equalAverage="0" bottom="0" percent="0" rank="0" text="" dxfId="839">
      <formula>$D$1&gt;K4</formula>
    </cfRule>
  </conditionalFormatting>
  <conditionalFormatting sqref="J4">
    <cfRule type="expression" priority="1855" aboveAverage="0" equalAverage="0" bottom="0" percent="0" rank="0" text="" dxfId="840">
      <formula>$D$1&lt;J4</formula>
    </cfRule>
    <cfRule type="expression" priority="1856" aboveAverage="0" equalAverage="0" bottom="0" percent="0" rank="0" text="" dxfId="841">
      <formula>$D$1&gt;J4</formula>
    </cfRule>
  </conditionalFormatting>
  <conditionalFormatting sqref="K4">
    <cfRule type="expression" priority="1857" aboveAverage="0" equalAverage="0" bottom="0" percent="0" rank="0" text="" dxfId="842">
      <formula>$D$1&lt;K4</formula>
    </cfRule>
    <cfRule type="expression" priority="1858" aboveAverage="0" equalAverage="0" bottom="0" percent="0" rank="0" text="" dxfId="843">
      <formula>$D$1&gt;K4</formula>
    </cfRule>
  </conditionalFormatting>
  <conditionalFormatting sqref="K4">
    <cfRule type="expression" priority="1859" aboveAverage="0" equalAverage="0" bottom="0" percent="0" rank="0" text="" dxfId="844">
      <formula>$D$1&lt;K4</formula>
    </cfRule>
    <cfRule type="expression" priority="1860" aboveAverage="0" equalAverage="0" bottom="0" percent="0" rank="0" text="" dxfId="845">
      <formula>$D$1&gt;K4</formula>
    </cfRule>
  </conditionalFormatting>
  <conditionalFormatting sqref="K4">
    <cfRule type="expression" priority="1861" aboveAverage="0" equalAverage="0" bottom="0" percent="0" rank="0" text="" dxfId="846">
      <formula>$D$1&lt;K4</formula>
    </cfRule>
    <cfRule type="expression" priority="1862" aboveAverage="0" equalAverage="0" bottom="0" percent="0" rank="0" text="" dxfId="847">
      <formula>$D$1&gt;K4</formula>
    </cfRule>
  </conditionalFormatting>
  <conditionalFormatting sqref="K5">
    <cfRule type="cellIs" priority="1863" operator="equal" aboveAverage="0" equalAverage="0" bottom="0" percent="0" rank="0" text="" dxfId="848">
      <formula>5</formula>
    </cfRule>
    <cfRule type="cellIs" priority="1864" operator="equal" aboveAverage="0" equalAverage="0" bottom="0" percent="0" rank="0" text="" dxfId="849">
      <formula>4</formula>
    </cfRule>
    <cfRule type="cellIs" priority="1865" operator="equal" aboveAverage="0" equalAverage="0" bottom="0" percent="0" rank="0" text="" dxfId="850">
      <formula>3</formula>
    </cfRule>
  </conditionalFormatting>
  <conditionalFormatting sqref="K4">
    <cfRule type="expression" priority="1866" aboveAverage="0" equalAverage="0" bottom="0" percent="0" rank="0" text="" dxfId="851">
      <formula>$D$1&lt;K4</formula>
    </cfRule>
    <cfRule type="expression" priority="1867" aboveAverage="0" equalAverage="0" bottom="0" percent="0" rank="0" text="" dxfId="852">
      <formula>$D$1&gt;K4</formula>
    </cfRule>
  </conditionalFormatting>
  <conditionalFormatting sqref="K5">
    <cfRule type="cellIs" priority="1868" operator="equal" aboveAverage="0" equalAverage="0" bottom="0" percent="0" rank="0" text="" dxfId="853">
      <formula>5</formula>
    </cfRule>
    <cfRule type="cellIs" priority="1869" operator="equal" aboveAverage="0" equalAverage="0" bottom="0" percent="0" rank="0" text="" dxfId="854">
      <formula>4</formula>
    </cfRule>
    <cfRule type="cellIs" priority="1870" operator="equal" aboveAverage="0" equalAverage="0" bottom="0" percent="0" rank="0" text="" dxfId="855">
      <formula>3</formula>
    </cfRule>
  </conditionalFormatting>
  <conditionalFormatting sqref="K5">
    <cfRule type="cellIs" priority="1871" operator="equal" aboveAverage="0" equalAverage="0" bottom="0" percent="0" rank="0" text="" dxfId="856">
      <formula>5</formula>
    </cfRule>
    <cfRule type="cellIs" priority="1872" operator="equal" aboveAverage="0" equalAverage="0" bottom="0" percent="0" rank="0" text="" dxfId="857">
      <formula>4</formula>
    </cfRule>
    <cfRule type="cellIs" priority="1873" operator="equal" aboveAverage="0" equalAverage="0" bottom="0" percent="0" rank="0" text="" dxfId="858">
      <formula>3</formula>
    </cfRule>
  </conditionalFormatting>
  <conditionalFormatting sqref="K4">
    <cfRule type="expression" priority="1874" aboveAverage="0" equalAverage="0" bottom="0" percent="0" rank="0" text="" dxfId="859">
      <formula>$D$1&lt;K4</formula>
    </cfRule>
    <cfRule type="expression" priority="1875" aboveAverage="0" equalAverage="0" bottom="0" percent="0" rank="0" text="" dxfId="860">
      <formula>$D$1&gt;K4</formula>
    </cfRule>
  </conditionalFormatting>
  <conditionalFormatting sqref="K5">
    <cfRule type="cellIs" priority="1876" operator="equal" aboveAverage="0" equalAverage="0" bottom="0" percent="0" rank="0" text="" dxfId="861">
      <formula>5</formula>
    </cfRule>
    <cfRule type="cellIs" priority="1877" operator="equal" aboveAverage="0" equalAverage="0" bottom="0" percent="0" rank="0" text="" dxfId="862">
      <formula>4</formula>
    </cfRule>
    <cfRule type="cellIs" priority="1878" operator="equal" aboveAverage="0" equalAverage="0" bottom="0" percent="0" rank="0" text="" dxfId="863">
      <formula>3</formula>
    </cfRule>
  </conditionalFormatting>
  <conditionalFormatting sqref="J4">
    <cfRule type="expression" priority="1879" aboveAverage="0" equalAverage="0" bottom="0" percent="0" rank="0" text="" dxfId="864">
      <formula>$D$1&lt;J4</formula>
    </cfRule>
    <cfRule type="expression" priority="1880" aboveAverage="0" equalAverage="0" bottom="0" percent="0" rank="0" text="" dxfId="865">
      <formula>$D$1&gt;J4</formula>
    </cfRule>
  </conditionalFormatting>
  <conditionalFormatting sqref="K5">
    <cfRule type="cellIs" priority="1881" operator="equal" aboveAverage="0" equalAverage="0" bottom="0" percent="0" rank="0" text="" dxfId="866">
      <formula>5</formula>
    </cfRule>
    <cfRule type="cellIs" priority="1882" operator="equal" aboveAverage="0" equalAverage="0" bottom="0" percent="0" rank="0" text="" dxfId="867">
      <formula>4</formula>
    </cfRule>
    <cfRule type="cellIs" priority="1883" operator="equal" aboveAverage="0" equalAverage="0" bottom="0" percent="0" rank="0" text="" dxfId="868">
      <formula>3</formula>
    </cfRule>
  </conditionalFormatting>
  <conditionalFormatting sqref="K4">
    <cfRule type="expression" priority="1884" aboveAverage="0" equalAverage="0" bottom="0" percent="0" rank="0" text="" dxfId="869">
      <formula>$D$1&lt;K4</formula>
    </cfRule>
    <cfRule type="expression" priority="1885" aboveAverage="0" equalAverage="0" bottom="0" percent="0" rank="0" text="" dxfId="870">
      <formula>$D$1&gt;K4</formula>
    </cfRule>
  </conditionalFormatting>
  <conditionalFormatting sqref="K4">
    <cfRule type="expression" priority="1886" aboveAverage="0" equalAverage="0" bottom="0" percent="0" rank="0" text="" dxfId="871">
      <formula>$D$1&lt;K4</formula>
    </cfRule>
    <cfRule type="expression" priority="1887" aboveAverage="0" equalAverage="0" bottom="0" percent="0" rank="0" text="" dxfId="872">
      <formula>$D$1&gt;K4</formula>
    </cfRule>
  </conditionalFormatting>
  <conditionalFormatting sqref="K4">
    <cfRule type="expression" priority="1888" aboveAverage="0" equalAverage="0" bottom="0" percent="0" rank="0" text="" dxfId="873">
      <formula>$D$1&lt;K4</formula>
    </cfRule>
    <cfRule type="expression" priority="1889" aboveAverage="0" equalAverage="0" bottom="0" percent="0" rank="0" text="" dxfId="874">
      <formula>$D$1&gt;K4</formula>
    </cfRule>
  </conditionalFormatting>
  <conditionalFormatting sqref="K4">
    <cfRule type="expression" priority="1890" aboveAverage="0" equalAverage="0" bottom="0" percent="0" rank="0" text="" dxfId="875">
      <formula>$D$1&lt;K4</formula>
    </cfRule>
    <cfRule type="expression" priority="1891" aboveAverage="0" equalAverage="0" bottom="0" percent="0" rank="0" text="" dxfId="876">
      <formula>$D$1&gt;K4</formula>
    </cfRule>
  </conditionalFormatting>
  <conditionalFormatting sqref="K5">
    <cfRule type="cellIs" priority="1892" operator="equal" aboveAverage="0" equalAverage="0" bottom="0" percent="0" rank="0" text="" dxfId="877">
      <formula>5</formula>
    </cfRule>
    <cfRule type="cellIs" priority="1893" operator="equal" aboveAverage="0" equalAverage="0" bottom="0" percent="0" rank="0" text="" dxfId="878">
      <formula>4</formula>
    </cfRule>
    <cfRule type="cellIs" priority="1894" operator="equal" aboveAverage="0" equalAverage="0" bottom="0" percent="0" rank="0" text="" dxfId="879">
      <formula>3</formula>
    </cfRule>
  </conditionalFormatting>
  <conditionalFormatting sqref="O4">
    <cfRule type="expression" priority="1895" aboveAverage="0" equalAverage="0" bottom="0" percent="0" rank="0" text="" dxfId="880">
      <formula>$D$1&lt;O4</formula>
    </cfRule>
    <cfRule type="expression" priority="1896" aboveAverage="0" equalAverage="0" bottom="0" percent="0" rank="0" text="" dxfId="881">
      <formula>$D$1&gt;O4</formula>
    </cfRule>
  </conditionalFormatting>
  <conditionalFormatting sqref="N5">
    <cfRule type="cellIs" priority="1897" operator="equal" aboveAverage="0" equalAverage="0" bottom="0" percent="0" rank="0" text="" dxfId="882">
      <formula>5</formula>
    </cfRule>
    <cfRule type="cellIs" priority="1898" operator="equal" aboveAverage="0" equalAverage="0" bottom="0" percent="0" rank="0" text="" dxfId="883">
      <formula>4</formula>
    </cfRule>
    <cfRule type="cellIs" priority="1899" operator="equal" aboveAverage="0" equalAverage="0" bottom="0" percent="0" rank="0" text="" dxfId="884">
      <formula>3</formula>
    </cfRule>
  </conditionalFormatting>
  <conditionalFormatting sqref="O4">
    <cfRule type="expression" priority="1900" aboveAverage="0" equalAverage="0" bottom="0" percent="0" rank="0" text="" dxfId="885">
      <formula>$D$1&lt;O4</formula>
    </cfRule>
    <cfRule type="expression" priority="1901" aboveAverage="0" equalAverage="0" bottom="0" percent="0" rank="0" text="" dxfId="886">
      <formula>$D$1&gt;O4</formula>
    </cfRule>
  </conditionalFormatting>
  <conditionalFormatting sqref="O4">
    <cfRule type="expression" priority="1902" aboveAverage="0" equalAverage="0" bottom="0" percent="0" rank="0" text="" dxfId="887">
      <formula>$D$1&lt;O4</formula>
    </cfRule>
    <cfRule type="expression" priority="1903" aboveAverage="0" equalAverage="0" bottom="0" percent="0" rank="0" text="" dxfId="888">
      <formula>$D$1&gt;O4</formula>
    </cfRule>
  </conditionalFormatting>
  <conditionalFormatting sqref="O4">
    <cfRule type="expression" priority="1904" aboveAverage="0" equalAverage="0" bottom="0" percent="0" rank="0" text="" dxfId="889">
      <formula>$D$1&lt;O4</formula>
    </cfRule>
    <cfRule type="expression" priority="1905" aboveAverage="0" equalAverage="0" bottom="0" percent="0" rank="0" text="" dxfId="890">
      <formula>$D$1&gt;O4</formula>
    </cfRule>
  </conditionalFormatting>
  <conditionalFormatting sqref="O5">
    <cfRule type="cellIs" priority="1906" operator="equal" aboveAverage="0" equalAverage="0" bottom="0" percent="0" rank="0" text="" dxfId="891">
      <formula>5</formula>
    </cfRule>
    <cfRule type="cellIs" priority="1907" operator="equal" aboveAverage="0" equalAverage="0" bottom="0" percent="0" rank="0" text="" dxfId="892">
      <formula>4</formula>
    </cfRule>
    <cfRule type="cellIs" priority="1908" operator="equal" aboveAverage="0" equalAverage="0" bottom="0" percent="0" rank="0" text="" dxfId="893">
      <formula>3</formula>
    </cfRule>
  </conditionalFormatting>
  <conditionalFormatting sqref="O4">
    <cfRule type="expression" priority="1909" aboveAverage="0" equalAverage="0" bottom="0" percent="0" rank="0" text="" dxfId="894">
      <formula>$D$1&lt;O4</formula>
    </cfRule>
    <cfRule type="expression" priority="1910" aboveAverage="0" equalAverage="0" bottom="0" percent="0" rank="0" text="" dxfId="895">
      <formula>$D$1&gt;O4</formula>
    </cfRule>
  </conditionalFormatting>
  <conditionalFormatting sqref="M4">
    <cfRule type="expression" priority="1911" aboveAverage="0" equalAverage="0" bottom="0" percent="0" rank="0" text="" dxfId="896">
      <formula>$D$1&lt;M4</formula>
    </cfRule>
    <cfRule type="expression" priority="1912" aboveAverage="0" equalAverage="0" bottom="0" percent="0" rank="0" text="" dxfId="897">
      <formula>$D$1&gt;M4</formula>
    </cfRule>
  </conditionalFormatting>
  <conditionalFormatting sqref="N4">
    <cfRule type="expression" priority="1913" aboveAverage="0" equalAverage="0" bottom="0" percent="0" rank="0" text="" dxfId="898">
      <formula>$D$1&lt;N4</formula>
    </cfRule>
    <cfRule type="expression" priority="1914" aboveAverage="0" equalAverage="0" bottom="0" percent="0" rank="0" text="" dxfId="899">
      <formula>$D$1&gt;N4</formula>
    </cfRule>
  </conditionalFormatting>
  <conditionalFormatting sqref="N5">
    <cfRule type="cellIs" priority="1915" operator="equal" aboveAverage="0" equalAverage="0" bottom="0" percent="0" rank="0" text="" dxfId="900">
      <formula>5</formula>
    </cfRule>
    <cfRule type="cellIs" priority="1916" operator="equal" aboveAverage="0" equalAverage="0" bottom="0" percent="0" rank="0" text="" dxfId="901">
      <formula>4</formula>
    </cfRule>
    <cfRule type="cellIs" priority="1917" operator="equal" aboveAverage="0" equalAverage="0" bottom="0" percent="0" rank="0" text="" dxfId="902">
      <formula>3</formula>
    </cfRule>
  </conditionalFormatting>
  <conditionalFormatting sqref="N3:N4">
    <cfRule type="expression" priority="1918" aboveAverage="0" equalAverage="0" bottom="0" percent="0" rank="0" text="" dxfId="903">
      <formula>$D$1&lt;N3</formula>
    </cfRule>
    <cfRule type="expression" priority="1919" aboveAverage="0" equalAverage="0" bottom="0" percent="0" rank="0" text="" dxfId="904">
      <formula>$D$1&gt;N3</formula>
    </cfRule>
  </conditionalFormatting>
  <conditionalFormatting sqref="N5">
    <cfRule type="cellIs" priority="1920" operator="equal" aboveAverage="0" equalAverage="0" bottom="0" percent="0" rank="0" text="" dxfId="905">
      <formula>5</formula>
    </cfRule>
    <cfRule type="cellIs" priority="1921" operator="equal" aboveAverage="0" equalAverage="0" bottom="0" percent="0" rank="0" text="" dxfId="906">
      <formula>4</formula>
    </cfRule>
    <cfRule type="cellIs" priority="1922" operator="equal" aboveAverage="0" equalAverage="0" bottom="0" percent="0" rank="0" text="" dxfId="907">
      <formula>3</formula>
    </cfRule>
  </conditionalFormatting>
  <conditionalFormatting sqref="N3:N4">
    <cfRule type="expression" priority="1923" aboveAverage="0" equalAverage="0" bottom="0" percent="0" rank="0" text="" dxfId="908">
      <formula>$D$1&lt;N3</formula>
    </cfRule>
    <cfRule type="expression" priority="1924" aboveAverage="0" equalAverage="0" bottom="0" percent="0" rank="0" text="" dxfId="909">
      <formula>$D$1&gt;N3</formula>
    </cfRule>
  </conditionalFormatting>
  <conditionalFormatting sqref="N4">
    <cfRule type="expression" priority="1925" aboveAverage="0" equalAverage="0" bottom="0" percent="0" rank="0" text="" dxfId="910">
      <formula>$D$1&lt;N4</formula>
    </cfRule>
    <cfRule type="expression" priority="1926" aboveAverage="0" equalAverage="0" bottom="0" percent="0" rank="0" text="" dxfId="911">
      <formula>$D$1&gt;N4</formula>
    </cfRule>
  </conditionalFormatting>
  <conditionalFormatting sqref="N3:N4">
    <cfRule type="expression" priority="1927" aboveAverage="0" equalAverage="0" bottom="0" percent="0" rank="0" text="" dxfId="912">
      <formula>$D$1&lt;N3</formula>
    </cfRule>
    <cfRule type="expression" priority="1928" aboveAverage="0" equalAverage="0" bottom="0" percent="0" rank="0" text="" dxfId="913">
      <formula>$D$1&gt;N3</formula>
    </cfRule>
  </conditionalFormatting>
  <conditionalFormatting sqref="N5">
    <cfRule type="cellIs" priority="1929" operator="equal" aboveAverage="0" equalAverage="0" bottom="0" percent="0" rank="0" text="" dxfId="914">
      <formula>5</formula>
    </cfRule>
    <cfRule type="cellIs" priority="1930" operator="equal" aboveAverage="0" equalAverage="0" bottom="0" percent="0" rank="0" text="" dxfId="915">
      <formula>4</formula>
    </cfRule>
    <cfRule type="cellIs" priority="1931" operator="equal" aboveAverage="0" equalAverage="0" bottom="0" percent="0" rank="0" text="" dxfId="916">
      <formula>3</formula>
    </cfRule>
  </conditionalFormatting>
  <conditionalFormatting sqref="N3:N4">
    <cfRule type="expression" priority="1932" aboveAverage="0" equalAverage="0" bottom="0" percent="0" rank="0" text="" dxfId="917">
      <formula>$D$1&lt;N3</formula>
    </cfRule>
    <cfRule type="expression" priority="1933" aboveAverage="0" equalAverage="0" bottom="0" percent="0" rank="0" text="" dxfId="918">
      <formula>$D$1&gt;N3</formula>
    </cfRule>
  </conditionalFormatting>
  <conditionalFormatting sqref="N5">
    <cfRule type="cellIs" priority="1934" operator="equal" aboveAverage="0" equalAverage="0" bottom="0" percent="0" rank="0" text="" dxfId="919">
      <formula>5</formula>
    </cfRule>
    <cfRule type="cellIs" priority="1935" operator="equal" aboveAverage="0" equalAverage="0" bottom="0" percent="0" rank="0" text="" dxfId="920">
      <formula>4</formula>
    </cfRule>
    <cfRule type="cellIs" priority="1936" operator="equal" aboveAverage="0" equalAverage="0" bottom="0" percent="0" rank="0" text="" dxfId="921">
      <formula>3</formula>
    </cfRule>
  </conditionalFormatting>
  <conditionalFormatting sqref="N5">
    <cfRule type="cellIs" priority="1937" operator="equal" aboveAverage="0" equalAverage="0" bottom="0" percent="0" rank="0" text="" dxfId="922">
      <formula>5</formula>
    </cfRule>
    <cfRule type="cellIs" priority="1938" operator="equal" aboveAverage="0" equalAverage="0" bottom="0" percent="0" rank="0" text="" dxfId="923">
      <formula>4</formula>
    </cfRule>
    <cfRule type="cellIs" priority="1939" operator="equal" aboveAverage="0" equalAverage="0" bottom="0" percent="0" rank="0" text="" dxfId="924">
      <formula>3</formula>
    </cfRule>
  </conditionalFormatting>
  <conditionalFormatting sqref="N4">
    <cfRule type="expression" priority="1940" aboveAverage="0" equalAverage="0" bottom="0" percent="0" rank="0" text="" dxfId="925">
      <formula>$D$1&lt;N4</formula>
    </cfRule>
    <cfRule type="expression" priority="1941" aboveAverage="0" equalAverage="0" bottom="0" percent="0" rank="0" text="" dxfId="926">
      <formula>$D$1&gt;N4</formula>
    </cfRule>
  </conditionalFormatting>
  <conditionalFormatting sqref="N5">
    <cfRule type="cellIs" priority="1942" operator="equal" aboveAverage="0" equalAverage="0" bottom="0" percent="0" rank="0" text="" dxfId="927">
      <formula>5</formula>
    </cfRule>
    <cfRule type="cellIs" priority="1943" operator="equal" aboveAverage="0" equalAverage="0" bottom="0" percent="0" rank="0" text="" dxfId="928">
      <formula>4</formula>
    </cfRule>
    <cfRule type="cellIs" priority="1944" operator="equal" aboveAverage="0" equalAverage="0" bottom="0" percent="0" rank="0" text="" dxfId="929">
      <formula>3</formula>
    </cfRule>
  </conditionalFormatting>
  <conditionalFormatting sqref="N5">
    <cfRule type="cellIs" priority="1945" operator="equal" aboveAverage="0" equalAverage="0" bottom="0" percent="0" rank="0" text="" dxfId="930">
      <formula>5</formula>
    </cfRule>
    <cfRule type="cellIs" priority="1946" operator="equal" aboveAverage="0" equalAverage="0" bottom="0" percent="0" rank="0" text="" dxfId="931">
      <formula>4</formula>
    </cfRule>
    <cfRule type="cellIs" priority="1947" operator="equal" aboveAverage="0" equalAverage="0" bottom="0" percent="0" rank="0" text="" dxfId="932">
      <formula>3</formula>
    </cfRule>
  </conditionalFormatting>
  <conditionalFormatting sqref="N4">
    <cfRule type="expression" priority="1948" aboveAverage="0" equalAverage="0" bottom="0" percent="0" rank="0" text="" dxfId="933">
      <formula>$D$1&lt;N4</formula>
    </cfRule>
    <cfRule type="expression" priority="1949" aboveAverage="0" equalAverage="0" bottom="0" percent="0" rank="0" text="" dxfId="934">
      <formula>$D$1&gt;N4</formula>
    </cfRule>
  </conditionalFormatting>
  <conditionalFormatting sqref="N5">
    <cfRule type="cellIs" priority="1950" operator="equal" aboveAverage="0" equalAverage="0" bottom="0" percent="0" rank="0" text="" dxfId="935">
      <formula>5</formula>
    </cfRule>
    <cfRule type="cellIs" priority="1951" operator="equal" aboveAverage="0" equalAverage="0" bottom="0" percent="0" rank="0" text="" dxfId="936">
      <formula>4</formula>
    </cfRule>
    <cfRule type="cellIs" priority="1952" operator="equal" aboveAverage="0" equalAverage="0" bottom="0" percent="0" rank="0" text="" dxfId="937">
      <formula>3</formula>
    </cfRule>
  </conditionalFormatting>
  <conditionalFormatting sqref="N4">
    <cfRule type="expression" priority="1953" aboveAverage="0" equalAverage="0" bottom="0" percent="0" rank="0" text="" dxfId="938">
      <formula>$D$1&lt;N4</formula>
    </cfRule>
    <cfRule type="expression" priority="1954" aboveAverage="0" equalAverage="0" bottom="0" percent="0" rank="0" text="" dxfId="939">
      <formula>$D$1&gt;N4</formula>
    </cfRule>
  </conditionalFormatting>
  <conditionalFormatting sqref="N5">
    <cfRule type="cellIs" priority="1955" operator="equal" aboveAverage="0" equalAverage="0" bottom="0" percent="0" rank="0" text="" dxfId="940">
      <formula>5</formula>
    </cfRule>
    <cfRule type="cellIs" priority="1956" operator="equal" aboveAverage="0" equalAverage="0" bottom="0" percent="0" rank="0" text="" dxfId="941">
      <formula>4</formula>
    </cfRule>
    <cfRule type="cellIs" priority="1957" operator="equal" aboveAverage="0" equalAverage="0" bottom="0" percent="0" rank="0" text="" dxfId="942">
      <formula>3</formula>
    </cfRule>
  </conditionalFormatting>
  <conditionalFormatting sqref="N4">
    <cfRule type="expression" priority="1958" aboveAverage="0" equalAverage="0" bottom="0" percent="0" rank="0" text="" dxfId="943">
      <formula>$D$1&lt;N4</formula>
    </cfRule>
    <cfRule type="expression" priority="1959" aboveAverage="0" equalAverage="0" bottom="0" percent="0" rank="0" text="" dxfId="944">
      <formula>$D$1&gt;N4</formula>
    </cfRule>
  </conditionalFormatting>
  <conditionalFormatting sqref="N4">
    <cfRule type="expression" priority="1960" aboveAverage="0" equalAverage="0" bottom="0" percent="0" rank="0" text="" dxfId="945">
      <formula>$D$1&lt;N4</formula>
    </cfRule>
    <cfRule type="expression" priority="1961" aboveAverage="0" equalAverage="0" bottom="0" percent="0" rank="0" text="" dxfId="946">
      <formula>$D$1&gt;N4</formula>
    </cfRule>
  </conditionalFormatting>
  <conditionalFormatting sqref="N4">
    <cfRule type="expression" priority="1962" aboveAverage="0" equalAverage="0" bottom="0" percent="0" rank="0" text="" dxfId="947">
      <formula>$D$1&lt;N4</formula>
    </cfRule>
    <cfRule type="expression" priority="1963" aboveAverage="0" equalAverage="0" bottom="0" percent="0" rank="0" text="" dxfId="948">
      <formula>$D$1&gt;N4</formula>
    </cfRule>
  </conditionalFormatting>
  <conditionalFormatting sqref="N4">
    <cfRule type="expression" priority="1964" aboveAverage="0" equalAverage="0" bottom="0" percent="0" rank="0" text="" dxfId="949">
      <formula>$D$1&lt;N4</formula>
    </cfRule>
    <cfRule type="expression" priority="1965" aboveAverage="0" equalAverage="0" bottom="0" percent="0" rank="0" text="" dxfId="950">
      <formula>$D$1&gt;N4</formula>
    </cfRule>
  </conditionalFormatting>
  <conditionalFormatting sqref="M4">
    <cfRule type="expression" priority="1966" aboveAverage="0" equalAverage="0" bottom="0" percent="0" rank="0" text="" dxfId="951">
      <formula>$D$1&lt;M4</formula>
    </cfRule>
    <cfRule type="expression" priority="1967" aboveAverage="0" equalAverage="0" bottom="0" percent="0" rank="0" text="" dxfId="952">
      <formula>$D$1&gt;M4</formula>
    </cfRule>
  </conditionalFormatting>
  <conditionalFormatting sqref="N4">
    <cfRule type="expression" priority="1968" aboveAverage="0" equalAverage="0" bottom="0" percent="0" rank="0" text="" dxfId="953">
      <formula>$D$1&lt;N4</formula>
    </cfRule>
    <cfRule type="expression" priority="1969" aboveAverage="0" equalAverage="0" bottom="0" percent="0" rank="0" text="" dxfId="954">
      <formula>$D$1&gt;N4</formula>
    </cfRule>
  </conditionalFormatting>
  <conditionalFormatting sqref="N4">
    <cfRule type="expression" priority="1970" aboveAverage="0" equalAverage="0" bottom="0" percent="0" rank="0" text="" dxfId="955">
      <formula>$D$1&lt;N4</formula>
    </cfRule>
    <cfRule type="expression" priority="1971" aboveAverage="0" equalAverage="0" bottom="0" percent="0" rank="0" text="" dxfId="956">
      <formula>$D$1&gt;N4</formula>
    </cfRule>
  </conditionalFormatting>
  <conditionalFormatting sqref="N4">
    <cfRule type="expression" priority="1972" aboveAverage="0" equalAverage="0" bottom="0" percent="0" rank="0" text="" dxfId="957">
      <formula>$D$1&lt;N4</formula>
    </cfRule>
    <cfRule type="expression" priority="1973" aboveAverage="0" equalAverage="0" bottom="0" percent="0" rank="0" text="" dxfId="958">
      <formula>$D$1&gt;N4</formula>
    </cfRule>
  </conditionalFormatting>
  <conditionalFormatting sqref="M4">
    <cfRule type="expression" priority="1974" aboveAverage="0" equalAverage="0" bottom="0" percent="0" rank="0" text="" dxfId="959">
      <formula>$D$1&lt;M4</formula>
    </cfRule>
    <cfRule type="expression" priority="1975" aboveAverage="0" equalAverage="0" bottom="0" percent="0" rank="0" text="" dxfId="960">
      <formula>$D$1&gt;M4</formula>
    </cfRule>
  </conditionalFormatting>
  <conditionalFormatting sqref="N4">
    <cfRule type="expression" priority="1976" aboveAverage="0" equalAverage="0" bottom="0" percent="0" rank="0" text="" dxfId="961">
      <formula>$D$1&lt;N4</formula>
    </cfRule>
    <cfRule type="expression" priority="1977" aboveAverage="0" equalAverage="0" bottom="0" percent="0" rank="0" text="" dxfId="962">
      <formula>$D$1&gt;N4</formula>
    </cfRule>
  </conditionalFormatting>
  <conditionalFormatting sqref="O3">
    <cfRule type="expression" priority="1978" aboveAverage="0" equalAverage="0" bottom="0" percent="0" rank="0" text="" dxfId="963">
      <formula>$D$1&lt;O3</formula>
    </cfRule>
    <cfRule type="expression" priority="1979" aboveAverage="0" equalAverage="0" bottom="0" percent="0" rank="0" text="" dxfId="964">
      <formula>$D$1&gt;O3</formula>
    </cfRule>
  </conditionalFormatting>
  <conditionalFormatting sqref="N5">
    <cfRule type="cellIs" priority="1980" operator="equal" aboveAverage="0" equalAverage="0" bottom="0" percent="0" rank="0" text="" dxfId="965">
      <formula>5</formula>
    </cfRule>
    <cfRule type="cellIs" priority="1981" operator="equal" aboveAverage="0" equalAverage="0" bottom="0" percent="0" rank="0" text="" dxfId="966">
      <formula>4</formula>
    </cfRule>
    <cfRule type="cellIs" priority="1982" operator="equal" aboveAverage="0" equalAverage="0" bottom="0" percent="0" rank="0" text="" dxfId="967">
      <formula>3</formula>
    </cfRule>
  </conditionalFormatting>
  <conditionalFormatting sqref="N4">
    <cfRule type="expression" priority="1983" aboveAverage="0" equalAverage="0" bottom="0" percent="0" rank="0" text="" dxfId="968">
      <formula>$D$1&lt;N4</formula>
    </cfRule>
    <cfRule type="expression" priority="1984" aboveAverage="0" equalAverage="0" bottom="0" percent="0" rank="0" text="" dxfId="969">
      <formula>$D$1&gt;N4</formula>
    </cfRule>
  </conditionalFormatting>
  <conditionalFormatting sqref="N4">
    <cfRule type="expression" priority="1985" aboveAverage="0" equalAverage="0" bottom="0" percent="0" rank="0" text="" dxfId="970">
      <formula>$D$1&lt;N4</formula>
    </cfRule>
    <cfRule type="expression" priority="1986" aboveAverage="0" equalAverage="0" bottom="0" percent="0" rank="0" text="" dxfId="971">
      <formula>$D$1&gt;N4</formula>
    </cfRule>
  </conditionalFormatting>
  <conditionalFormatting sqref="N4">
    <cfRule type="expression" priority="1987" aboveAverage="0" equalAverage="0" bottom="0" percent="0" rank="0" text="" dxfId="972">
      <formula>$D$1&lt;N4</formula>
    </cfRule>
    <cfRule type="expression" priority="1988" aboveAverage="0" equalAverage="0" bottom="0" percent="0" rank="0" text="" dxfId="973">
      <formula>$D$1&gt;N4</formula>
    </cfRule>
  </conditionalFormatting>
  <conditionalFormatting sqref="N5">
    <cfRule type="cellIs" priority="1989" operator="equal" aboveAverage="0" equalAverage="0" bottom="0" percent="0" rank="0" text="" dxfId="974">
      <formula>5</formula>
    </cfRule>
    <cfRule type="cellIs" priority="1990" operator="equal" aboveAverage="0" equalAverage="0" bottom="0" percent="0" rank="0" text="" dxfId="975">
      <formula>4</formula>
    </cfRule>
    <cfRule type="cellIs" priority="1991" operator="equal" aboveAverage="0" equalAverage="0" bottom="0" percent="0" rank="0" text="" dxfId="976">
      <formula>3</formula>
    </cfRule>
  </conditionalFormatting>
  <conditionalFormatting sqref="N4">
    <cfRule type="expression" priority="1992" aboveAverage="0" equalAverage="0" bottom="0" percent="0" rank="0" text="" dxfId="977">
      <formula>$D$1&lt;N4</formula>
    </cfRule>
    <cfRule type="expression" priority="1993" aboveAverage="0" equalAverage="0" bottom="0" percent="0" rank="0" text="" dxfId="978">
      <formula>$D$1&gt;N4</formula>
    </cfRule>
  </conditionalFormatting>
  <conditionalFormatting sqref="O4">
    <cfRule type="expression" priority="1994" aboveAverage="0" equalAverage="0" bottom="0" percent="0" rank="0" text="" dxfId="979">
      <formula>$D$1&lt;O4</formula>
    </cfRule>
    <cfRule type="expression" priority="1995" aboveAverage="0" equalAverage="0" bottom="0" percent="0" rank="0" text="" dxfId="980">
      <formula>$D$1&gt;O4</formula>
    </cfRule>
  </conditionalFormatting>
  <conditionalFormatting sqref="O4">
    <cfRule type="expression" priority="1996" aboveAverage="0" equalAverage="0" bottom="0" percent="0" rank="0" text="" dxfId="981">
      <formula>$D$1&lt;O4</formula>
    </cfRule>
    <cfRule type="expression" priority="1997" aboveAverage="0" equalAverage="0" bottom="0" percent="0" rank="0" text="" dxfId="982">
      <formula>$D$1&gt;O4</formula>
    </cfRule>
  </conditionalFormatting>
  <conditionalFormatting sqref="N4">
    <cfRule type="expression" priority="1998" aboveAverage="0" equalAverage="0" bottom="0" percent="0" rank="0" text="" dxfId="983">
      <formula>$D$1&lt;N4</formula>
    </cfRule>
    <cfRule type="expression" priority="1999" aboveAverage="0" equalAverage="0" bottom="0" percent="0" rank="0" text="" dxfId="984">
      <formula>$D$1&gt;N4</formula>
    </cfRule>
  </conditionalFormatting>
  <conditionalFormatting sqref="N4">
    <cfRule type="expression" priority="2000" aboveAverage="0" equalAverage="0" bottom="0" percent="0" rank="0" text="" dxfId="985">
      <formula>$D$1&lt;N4</formula>
    </cfRule>
    <cfRule type="expression" priority="2001" aboveAverage="0" equalAverage="0" bottom="0" percent="0" rank="0" text="" dxfId="986">
      <formula>$D$1&gt;N4</formula>
    </cfRule>
  </conditionalFormatting>
  <conditionalFormatting sqref="O5">
    <cfRule type="cellIs" priority="2002" operator="equal" aboveAverage="0" equalAverage="0" bottom="0" percent="0" rank="0" text="" dxfId="987">
      <formula>5</formula>
    </cfRule>
    <cfRule type="cellIs" priority="2003" operator="equal" aboveAverage="0" equalAverage="0" bottom="0" percent="0" rank="0" text="" dxfId="988">
      <formula>4</formula>
    </cfRule>
    <cfRule type="cellIs" priority="2004" operator="equal" aboveAverage="0" equalAverage="0" bottom="0" percent="0" rank="0" text="" dxfId="989">
      <formula>3</formula>
    </cfRule>
  </conditionalFormatting>
  <conditionalFormatting sqref="O5">
    <cfRule type="cellIs" priority="2005" operator="equal" aboveAverage="0" equalAverage="0" bottom="0" percent="0" rank="0" text="" dxfId="990">
      <formula>5</formula>
    </cfRule>
    <cfRule type="cellIs" priority="2006" operator="equal" aboveAverage="0" equalAverage="0" bottom="0" percent="0" rank="0" text="" dxfId="991">
      <formula>4</formula>
    </cfRule>
    <cfRule type="cellIs" priority="2007" operator="equal" aboveAverage="0" equalAverage="0" bottom="0" percent="0" rank="0" text="" dxfId="992">
      <formula>3</formula>
    </cfRule>
  </conditionalFormatting>
  <conditionalFormatting sqref="N5">
    <cfRule type="cellIs" priority="2008" operator="equal" aboveAverage="0" equalAverage="0" bottom="0" percent="0" rank="0" text="" dxfId="993">
      <formula>5</formula>
    </cfRule>
    <cfRule type="cellIs" priority="2009" operator="equal" aboveAverage="0" equalAverage="0" bottom="0" percent="0" rank="0" text="" dxfId="994">
      <formula>4</formula>
    </cfRule>
    <cfRule type="cellIs" priority="2010" operator="equal" aboveAverage="0" equalAverage="0" bottom="0" percent="0" rank="0" text="" dxfId="995">
      <formula>3</formula>
    </cfRule>
  </conditionalFormatting>
  <conditionalFormatting sqref="O4">
    <cfRule type="expression" priority="2011" aboveAverage="0" equalAverage="0" bottom="0" percent="0" rank="0" text="" dxfId="996">
      <formula>$D$1&lt;O4</formula>
    </cfRule>
    <cfRule type="expression" priority="2012" aboveAverage="0" equalAverage="0" bottom="0" percent="0" rank="0" text="" dxfId="997">
      <formula>$D$1&gt;O4</formula>
    </cfRule>
  </conditionalFormatting>
  <conditionalFormatting sqref="O4">
    <cfRule type="expression" priority="2013" aboveAverage="0" equalAverage="0" bottom="0" percent="0" rank="0" text="" dxfId="998">
      <formula>$D$1&lt;O4</formula>
    </cfRule>
    <cfRule type="expression" priority="2014" aboveAverage="0" equalAverage="0" bottom="0" percent="0" rank="0" text="" dxfId="999">
      <formula>$D$1&gt;O4</formula>
    </cfRule>
  </conditionalFormatting>
  <conditionalFormatting sqref="O5">
    <cfRule type="cellIs" priority="2015" operator="equal" aboveAverage="0" equalAverage="0" bottom="0" percent="0" rank="0" text="" dxfId="1000">
      <formula>5</formula>
    </cfRule>
    <cfRule type="cellIs" priority="2016" operator="equal" aboveAverage="0" equalAverage="0" bottom="0" percent="0" rank="0" text="" dxfId="1001">
      <formula>4</formula>
    </cfRule>
    <cfRule type="cellIs" priority="2017" operator="equal" aboveAverage="0" equalAverage="0" bottom="0" percent="0" rank="0" text="" dxfId="1002">
      <formula>3</formula>
    </cfRule>
  </conditionalFormatting>
  <conditionalFormatting sqref="O4">
    <cfRule type="expression" priority="2018" aboveAverage="0" equalAverage="0" bottom="0" percent="0" rank="0" text="" dxfId="1003">
      <formula>$D$1&lt;O4</formula>
    </cfRule>
    <cfRule type="expression" priority="2019" aboveAverage="0" equalAverage="0" bottom="0" percent="0" rank="0" text="" dxfId="1004">
      <formula>$D$1&gt;O4</formula>
    </cfRule>
  </conditionalFormatting>
  <conditionalFormatting sqref="O5">
    <cfRule type="cellIs" priority="2020" operator="equal" aboveAverage="0" equalAverage="0" bottom="0" percent="0" rank="0" text="" dxfId="1005">
      <formula>5</formula>
    </cfRule>
    <cfRule type="cellIs" priority="2021" operator="equal" aboveAverage="0" equalAverage="0" bottom="0" percent="0" rank="0" text="" dxfId="1006">
      <formula>4</formula>
    </cfRule>
    <cfRule type="cellIs" priority="2022" operator="equal" aboveAverage="0" equalAverage="0" bottom="0" percent="0" rank="0" text="" dxfId="1007">
      <formula>3</formula>
    </cfRule>
  </conditionalFormatting>
  <conditionalFormatting sqref="O4">
    <cfRule type="expression" priority="2023" aboveAverage="0" equalAverage="0" bottom="0" percent="0" rank="0" text="" dxfId="1008">
      <formula>$D$1&lt;O4</formula>
    </cfRule>
    <cfRule type="expression" priority="2024" aboveAverage="0" equalAverage="0" bottom="0" percent="0" rank="0" text="" dxfId="1009">
      <formula>$D$1&gt;O4</formula>
    </cfRule>
  </conditionalFormatting>
  <conditionalFormatting sqref="O5">
    <cfRule type="cellIs" priority="2025" operator="equal" aboveAverage="0" equalAverage="0" bottom="0" percent="0" rank="0" text="" dxfId="1010">
      <formula>5</formula>
    </cfRule>
    <cfRule type="cellIs" priority="2026" operator="equal" aboveAverage="0" equalAverage="0" bottom="0" percent="0" rank="0" text="" dxfId="1011">
      <formula>4</formula>
    </cfRule>
    <cfRule type="cellIs" priority="2027" operator="equal" aboveAverage="0" equalAverage="0" bottom="0" percent="0" rank="0" text="" dxfId="1012">
      <formula>3</formula>
    </cfRule>
  </conditionalFormatting>
  <conditionalFormatting sqref="O4">
    <cfRule type="expression" priority="2028" aboveAverage="0" equalAverage="0" bottom="0" percent="0" rank="0" text="" dxfId="1013">
      <formula>$D$1&lt;O4</formula>
    </cfRule>
    <cfRule type="expression" priority="2029" aboveAverage="0" equalAverage="0" bottom="0" percent="0" rank="0" text="" dxfId="1014">
      <formula>$D$1&gt;O4</formula>
    </cfRule>
  </conditionalFormatting>
  <conditionalFormatting sqref="O5">
    <cfRule type="cellIs" priority="2030" operator="equal" aboveAverage="0" equalAverage="0" bottom="0" percent="0" rank="0" text="" dxfId="1015">
      <formula>5</formula>
    </cfRule>
    <cfRule type="cellIs" priority="2031" operator="equal" aboveAverage="0" equalAverage="0" bottom="0" percent="0" rank="0" text="" dxfId="1016">
      <formula>4</formula>
    </cfRule>
    <cfRule type="cellIs" priority="2032" operator="equal" aboveAverage="0" equalAverage="0" bottom="0" percent="0" rank="0" text="" dxfId="1017">
      <formula>3</formula>
    </cfRule>
  </conditionalFormatting>
  <conditionalFormatting sqref="O4">
    <cfRule type="expression" priority="2033" aboveAverage="0" equalAverage="0" bottom="0" percent="0" rank="0" text="" dxfId="1018">
      <formula>$D$1&lt;O4</formula>
    </cfRule>
    <cfRule type="expression" priority="2034" aboveAverage="0" equalAverage="0" bottom="0" percent="0" rank="0" text="" dxfId="1019">
      <formula>$D$1&gt;O4</formula>
    </cfRule>
  </conditionalFormatting>
  <conditionalFormatting sqref="O4">
    <cfRule type="expression" priority="2035" aboveAverage="0" equalAverage="0" bottom="0" percent="0" rank="0" text="" dxfId="1020">
      <formula>$D$1&lt;O4</formula>
    </cfRule>
    <cfRule type="expression" priority="2036" aboveAverage="0" equalAverage="0" bottom="0" percent="0" rank="0" text="" dxfId="1021">
      <formula>$D$1&gt;O4</formula>
    </cfRule>
  </conditionalFormatting>
  <conditionalFormatting sqref="O4">
    <cfRule type="expression" priority="2037" aboveAverage="0" equalAverage="0" bottom="0" percent="0" rank="0" text="" dxfId="1022">
      <formula>$D$1&lt;O4</formula>
    </cfRule>
    <cfRule type="expression" priority="2038" aboveAverage="0" equalAverage="0" bottom="0" percent="0" rank="0" text="" dxfId="1023">
      <formula>$D$1&gt;O4</formula>
    </cfRule>
  </conditionalFormatting>
  <conditionalFormatting sqref="O4">
    <cfRule type="expression" priority="2039" aboveAverage="0" equalAverage="0" bottom="0" percent="0" rank="0" text="" dxfId="1024">
      <formula>$D$1&lt;O4</formula>
    </cfRule>
    <cfRule type="expression" priority="2040" aboveAverage="0" equalAverage="0" bottom="0" percent="0" rank="0" text="" dxfId="1025">
      <formula>$D$1&gt;O4</formula>
    </cfRule>
  </conditionalFormatting>
  <conditionalFormatting sqref="O4">
    <cfRule type="expression" priority="2041" aboveAverage="0" equalAverage="0" bottom="0" percent="0" rank="0" text="" dxfId="1026">
      <formula>$D$1&lt;O4</formula>
    </cfRule>
    <cfRule type="expression" priority="2042" aboveAverage="0" equalAverage="0" bottom="0" percent="0" rank="0" text="" dxfId="1027">
      <formula>$D$1&gt;O4</formula>
    </cfRule>
  </conditionalFormatting>
  <conditionalFormatting sqref="O4">
    <cfRule type="expression" priority="2043" aboveAverage="0" equalAverage="0" bottom="0" percent="0" rank="0" text="" dxfId="1028">
      <formula>$D$1&lt;O4</formula>
    </cfRule>
    <cfRule type="expression" priority="2044" aboveAverage="0" equalAverage="0" bottom="0" percent="0" rank="0" text="" dxfId="1029">
      <formula>$D$1&gt;O4</formula>
    </cfRule>
  </conditionalFormatting>
  <conditionalFormatting sqref="O4">
    <cfRule type="expression" priority="2045" aboveAverage="0" equalAverage="0" bottom="0" percent="0" rank="0" text="" dxfId="1030">
      <formula>$D$1&lt;O4</formula>
    </cfRule>
    <cfRule type="expression" priority="2046" aboveAverage="0" equalAverage="0" bottom="0" percent="0" rank="0" text="" dxfId="1031">
      <formula>$D$1&gt;O4</formula>
    </cfRule>
  </conditionalFormatting>
  <conditionalFormatting sqref="N4">
    <cfRule type="expression" priority="2047" aboveAverage="0" equalAverage="0" bottom="0" percent="0" rank="0" text="" dxfId="1032">
      <formula>$D$1&lt;N4</formula>
    </cfRule>
    <cfRule type="expression" priority="2048" aboveAverage="0" equalAverage="0" bottom="0" percent="0" rank="0" text="" dxfId="1033">
      <formula>$D$1&gt;N4</formula>
    </cfRule>
  </conditionalFormatting>
  <conditionalFormatting sqref="N4">
    <cfRule type="expression" priority="2049" aboveAverage="0" equalAverage="0" bottom="0" percent="0" rank="0" text="" dxfId="1034">
      <formula>$D$1&lt;N4</formula>
    </cfRule>
    <cfRule type="expression" priority="2050" aboveAverage="0" equalAverage="0" bottom="0" percent="0" rank="0" text="" dxfId="1035">
      <formula>$D$1&gt;N4</formula>
    </cfRule>
  </conditionalFormatting>
  <conditionalFormatting sqref="J3:J4">
    <cfRule type="expression" priority="2051" aboveAverage="0" equalAverage="0" bottom="0" percent="0" rank="0" text="" dxfId="1036">
      <formula>$D$1&lt;J3</formula>
    </cfRule>
    <cfRule type="expression" priority="2052" aboveAverage="0" equalAverage="0" bottom="0" percent="0" rank="0" text="" dxfId="1037">
      <formula>$D$1&gt;J3</formula>
    </cfRule>
  </conditionalFormatting>
  <conditionalFormatting sqref="L3:L4">
    <cfRule type="expression" priority="2053" aboveAverage="0" equalAverage="0" bottom="0" percent="0" rank="0" text="" dxfId="1038">
      <formula>$D$1&lt;L3</formula>
    </cfRule>
    <cfRule type="expression" priority="2054" aboveAverage="0" equalAverage="0" bottom="0" percent="0" rank="0" text="" dxfId="1039">
      <formula>$D$1&gt;L3</formula>
    </cfRule>
  </conditionalFormatting>
  <conditionalFormatting sqref="K4">
    <cfRule type="expression" priority="2055" aboveAverage="0" equalAverage="0" bottom="0" percent="0" rank="0" text="" dxfId="1040">
      <formula>$D$1&lt;K4</formula>
    </cfRule>
    <cfRule type="expression" priority="2056" aboveAverage="0" equalAverage="0" bottom="0" percent="0" rank="0" text="" dxfId="1041">
      <formula>$D$1&gt;K4</formula>
    </cfRule>
  </conditionalFormatting>
  <conditionalFormatting sqref="I5">
    <cfRule type="cellIs" priority="2057" operator="equal" aboveAverage="0" equalAverage="0" bottom="0" percent="0" rank="0" text="" dxfId="1042">
      <formula>5</formula>
    </cfRule>
    <cfRule type="cellIs" priority="2058" operator="equal" aboveAverage="0" equalAverage="0" bottom="0" percent="0" rank="0" text="" dxfId="1043">
      <formula>4</formula>
    </cfRule>
    <cfRule type="cellIs" priority="2059" operator="equal" aboveAverage="0" equalAverage="0" bottom="0" percent="0" rank="0" text="" dxfId="1044">
      <formula>3</formula>
    </cfRule>
  </conditionalFormatting>
  <conditionalFormatting sqref="J3:J4">
    <cfRule type="expression" priority="2060" aboveAverage="0" equalAverage="0" bottom="0" percent="0" rank="0" text="" dxfId="1045">
      <formula>$D$1&lt;J3</formula>
    </cfRule>
    <cfRule type="expression" priority="2061" aboveAverage="0" equalAverage="0" bottom="0" percent="0" rank="0" text="" dxfId="1046">
      <formula>$D$1&gt;J3</formula>
    </cfRule>
  </conditionalFormatting>
  <conditionalFormatting sqref="J4">
    <cfRule type="expression" priority="2062" aboveAverage="0" equalAverage="0" bottom="0" percent="0" rank="0" text="" dxfId="1047">
      <formula>$D$1&lt;J4</formula>
    </cfRule>
    <cfRule type="expression" priority="2063" aboveAverage="0" equalAverage="0" bottom="0" percent="0" rank="0" text="" dxfId="1048">
      <formula>$D$1&gt;J4</formula>
    </cfRule>
  </conditionalFormatting>
  <conditionalFormatting sqref="K3">
    <cfRule type="expression" priority="2064" aboveAverage="0" equalAverage="0" bottom="0" percent="0" rank="0" text="" dxfId="1049">
      <formula>$D$1&lt;K3</formula>
    </cfRule>
    <cfRule type="expression" priority="2065" aboveAverage="0" equalAverage="0" bottom="0" percent="0" rank="0" text="" dxfId="1050">
      <formula>$D$1&gt;K3</formula>
    </cfRule>
  </conditionalFormatting>
  <conditionalFormatting sqref="N3:N4">
    <cfRule type="expression" priority="2066" aboveAverage="0" equalAverage="0" bottom="0" percent="0" rank="0" text="" dxfId="1051">
      <formula>$D$1&lt;N3</formula>
    </cfRule>
    <cfRule type="expression" priority="2067" aboveAverage="0" equalAverage="0" bottom="0" percent="0" rank="0" text="" dxfId="1052">
      <formula>$D$1&gt;N3</formula>
    </cfRule>
  </conditionalFormatting>
  <conditionalFormatting sqref="N5">
    <cfRule type="cellIs" priority="2068" operator="equal" aboveAverage="0" equalAverage="0" bottom="0" percent="0" rank="0" text="" dxfId="1053">
      <formula>5</formula>
    </cfRule>
    <cfRule type="cellIs" priority="2069" operator="equal" aboveAverage="0" equalAverage="0" bottom="0" percent="0" rank="0" text="" dxfId="1054">
      <formula>4</formula>
    </cfRule>
    <cfRule type="cellIs" priority="2070" operator="equal" aboveAverage="0" equalAverage="0" bottom="0" percent="0" rank="0" text="" dxfId="1055">
      <formula>3</formula>
    </cfRule>
  </conditionalFormatting>
  <conditionalFormatting sqref="N3:N4">
    <cfRule type="expression" priority="2071" aboveAverage="0" equalAverage="0" bottom="0" percent="0" rank="0" text="" dxfId="1056">
      <formula>$D$1&lt;N3</formula>
    </cfRule>
    <cfRule type="expression" priority="2072" aboveAverage="0" equalAverage="0" bottom="0" percent="0" rank="0" text="" dxfId="1057">
      <formula>$D$1&gt;N3</formula>
    </cfRule>
  </conditionalFormatting>
  <conditionalFormatting sqref="N3:N4">
    <cfRule type="expression" priority="2073" aboveAverage="0" equalAverage="0" bottom="0" percent="0" rank="0" text="" dxfId="1058">
      <formula>$D$1&lt;N3</formula>
    </cfRule>
    <cfRule type="expression" priority="2074" aboveAverage="0" equalAverage="0" bottom="0" percent="0" rank="0" text="" dxfId="1059">
      <formula>$D$1&gt;N3</formula>
    </cfRule>
  </conditionalFormatting>
  <conditionalFormatting sqref="N5">
    <cfRule type="cellIs" priority="2075" operator="equal" aboveAverage="0" equalAverage="0" bottom="0" percent="0" rank="0" text="" dxfId="1060">
      <formula>5</formula>
    </cfRule>
    <cfRule type="cellIs" priority="2076" operator="equal" aboveAverage="0" equalAverage="0" bottom="0" percent="0" rank="0" text="" dxfId="1061">
      <formula>4</formula>
    </cfRule>
    <cfRule type="cellIs" priority="2077" operator="equal" aboveAverage="0" equalAverage="0" bottom="0" percent="0" rank="0" text="" dxfId="1062">
      <formula>3</formula>
    </cfRule>
  </conditionalFormatting>
  <conditionalFormatting sqref="N3:N4">
    <cfRule type="expression" priority="2078" aboveAverage="0" equalAverage="0" bottom="0" percent="0" rank="0" text="" dxfId="1063">
      <formula>$D$1&lt;N3</formula>
    </cfRule>
    <cfRule type="expression" priority="2079" aboveAverage="0" equalAverage="0" bottom="0" percent="0" rank="0" text="" dxfId="1064">
      <formula>$D$1&gt;N3</formula>
    </cfRule>
  </conditionalFormatting>
  <conditionalFormatting sqref="H5">
    <cfRule type="cellIs" priority="2080" operator="equal" aboveAverage="0" equalAverage="0" bottom="0" percent="0" rank="0" text="" dxfId="1065">
      <formula>5</formula>
    </cfRule>
    <cfRule type="cellIs" priority="2081" operator="equal" aboveAverage="0" equalAverage="0" bottom="0" percent="0" rank="0" text="" dxfId="1066">
      <formula>4</formula>
    </cfRule>
    <cfRule type="cellIs" priority="2082" operator="equal" aboveAverage="0" equalAverage="0" bottom="0" percent="0" rank="0" text="" dxfId="1067">
      <formula>3</formula>
    </cfRule>
  </conditionalFormatting>
  <conditionalFormatting sqref="M4">
    <cfRule type="expression" priority="2083" aboveAverage="0" equalAverage="0" bottom="0" percent="0" rank="0" text="" dxfId="1068">
      <formula>$D$1&lt;M4</formula>
    </cfRule>
    <cfRule type="expression" priority="2084" aboveAverage="0" equalAverage="0" bottom="0" percent="0" rank="0" text="" dxfId="1069">
      <formula>$D$1&gt;M4</formula>
    </cfRule>
  </conditionalFormatting>
  <conditionalFormatting sqref="M4">
    <cfRule type="expression" priority="2085" aboveAverage="0" equalAverage="0" bottom="0" percent="0" rank="0" text="" dxfId="1070">
      <formula>$D$1&lt;M4</formula>
    </cfRule>
    <cfRule type="expression" priority="2086" aboveAverage="0" equalAverage="0" bottom="0" percent="0" rank="0" text="" dxfId="1071">
      <formula>$D$1&gt;M4</formula>
    </cfRule>
  </conditionalFormatting>
  <conditionalFormatting sqref="N5">
    <cfRule type="cellIs" priority="2087" operator="equal" aboveAverage="0" equalAverage="0" bottom="0" percent="0" rank="0" text="" dxfId="1072">
      <formula>5</formula>
    </cfRule>
    <cfRule type="cellIs" priority="2088" operator="equal" aboveAverage="0" equalAverage="0" bottom="0" percent="0" rank="0" text="" dxfId="1073">
      <formula>4</formula>
    </cfRule>
    <cfRule type="cellIs" priority="2089" operator="equal" aboveAverage="0" equalAverage="0" bottom="0" percent="0" rank="0" text="" dxfId="1074">
      <formula>3</formula>
    </cfRule>
  </conditionalFormatting>
  <conditionalFormatting sqref="N4">
    <cfRule type="expression" priority="2090" aboveAverage="0" equalAverage="0" bottom="0" percent="0" rank="0" text="" dxfId="1075">
      <formula>$D$1&lt;N4</formula>
    </cfRule>
    <cfRule type="expression" priority="2091" aboveAverage="0" equalAverage="0" bottom="0" percent="0" rank="0" text="" dxfId="1076">
      <formula>$D$1&gt;N4</formula>
    </cfRule>
  </conditionalFormatting>
  <conditionalFormatting sqref="N5">
    <cfRule type="cellIs" priority="2092" operator="equal" aboveAverage="0" equalAverage="0" bottom="0" percent="0" rank="0" text="" dxfId="1077">
      <formula>5</formula>
    </cfRule>
    <cfRule type="cellIs" priority="2093" operator="equal" aboveAverage="0" equalAverage="0" bottom="0" percent="0" rank="0" text="" dxfId="1078">
      <formula>4</formula>
    </cfRule>
    <cfRule type="cellIs" priority="2094" operator="equal" aboveAverage="0" equalAverage="0" bottom="0" percent="0" rank="0" text="" dxfId="1079">
      <formula>3</formula>
    </cfRule>
  </conditionalFormatting>
  <conditionalFormatting sqref="N4">
    <cfRule type="expression" priority="2095" aboveAverage="0" equalAverage="0" bottom="0" percent="0" rank="0" text="" dxfId="1080">
      <formula>$D$1&lt;N4</formula>
    </cfRule>
    <cfRule type="expression" priority="2096" aboveAverage="0" equalAverage="0" bottom="0" percent="0" rank="0" text="" dxfId="1081">
      <formula>$D$1&gt;N4</formula>
    </cfRule>
  </conditionalFormatting>
  <conditionalFormatting sqref="N4">
    <cfRule type="expression" priority="2097" aboveAverage="0" equalAverage="0" bottom="0" percent="0" rank="0" text="" dxfId="1082">
      <formula>$D$1&lt;N4</formula>
    </cfRule>
    <cfRule type="expression" priority="2098" aboveAverage="0" equalAverage="0" bottom="0" percent="0" rank="0" text="" dxfId="1083">
      <formula>$D$1&gt;N4</formula>
    </cfRule>
  </conditionalFormatting>
  <conditionalFormatting sqref="N5">
    <cfRule type="cellIs" priority="2099" operator="equal" aboveAverage="0" equalAverage="0" bottom="0" percent="0" rank="0" text="" dxfId="1084">
      <formula>5</formula>
    </cfRule>
    <cfRule type="cellIs" priority="2100" operator="equal" aboveAverage="0" equalAverage="0" bottom="0" percent="0" rank="0" text="" dxfId="1085">
      <formula>4</formula>
    </cfRule>
    <cfRule type="cellIs" priority="2101" operator="equal" aboveAverage="0" equalAverage="0" bottom="0" percent="0" rank="0" text="" dxfId="1086">
      <formula>3</formula>
    </cfRule>
  </conditionalFormatting>
  <conditionalFormatting sqref="N4">
    <cfRule type="expression" priority="2102" aboveAverage="0" equalAverage="0" bottom="0" percent="0" rank="0" text="" dxfId="1087">
      <formula>$D$1&lt;N4</formula>
    </cfRule>
    <cfRule type="expression" priority="2103" aboveAverage="0" equalAverage="0" bottom="0" percent="0" rank="0" text="" dxfId="1088">
      <formula>$D$1&gt;N4</formula>
    </cfRule>
  </conditionalFormatting>
  <conditionalFormatting sqref="N5">
    <cfRule type="cellIs" priority="2104" operator="equal" aboveAverage="0" equalAverage="0" bottom="0" percent="0" rank="0" text="" dxfId="1089">
      <formula>5</formula>
    </cfRule>
    <cfRule type="cellIs" priority="2105" operator="equal" aboveAverage="0" equalAverage="0" bottom="0" percent="0" rank="0" text="" dxfId="1090">
      <formula>4</formula>
    </cfRule>
    <cfRule type="cellIs" priority="2106" operator="equal" aboveAverage="0" equalAverage="0" bottom="0" percent="0" rank="0" text="" dxfId="1091">
      <formula>3</formula>
    </cfRule>
  </conditionalFormatting>
  <conditionalFormatting sqref="N4">
    <cfRule type="expression" priority="2107" aboveAverage="0" equalAverage="0" bottom="0" percent="0" rank="0" text="" dxfId="1092">
      <formula>$D$1&lt;N4</formula>
    </cfRule>
    <cfRule type="expression" priority="2108" aboveAverage="0" equalAverage="0" bottom="0" percent="0" rank="0" text="" dxfId="1093">
      <formula>$D$1&gt;N4</formula>
    </cfRule>
  </conditionalFormatting>
  <conditionalFormatting sqref="N5">
    <cfRule type="cellIs" priority="2109" operator="equal" aboveAverage="0" equalAverage="0" bottom="0" percent="0" rank="0" text="" dxfId="1094">
      <formula>5</formula>
    </cfRule>
    <cfRule type="cellIs" priority="2110" operator="equal" aboveAverage="0" equalAverage="0" bottom="0" percent="0" rank="0" text="" dxfId="1095">
      <formula>4</formula>
    </cfRule>
    <cfRule type="cellIs" priority="2111" operator="equal" aboveAverage="0" equalAverage="0" bottom="0" percent="0" rank="0" text="" dxfId="1096">
      <formula>3</formula>
    </cfRule>
  </conditionalFormatting>
  <conditionalFormatting sqref="N4">
    <cfRule type="expression" priority="2112" aboveAverage="0" equalAverage="0" bottom="0" percent="0" rank="0" text="" dxfId="1097">
      <formula>$D$1&lt;N4</formula>
    </cfRule>
    <cfRule type="expression" priority="2113" aboveAverage="0" equalAverage="0" bottom="0" percent="0" rank="0" text="" dxfId="1098">
      <formula>$D$1&gt;N4</formula>
    </cfRule>
  </conditionalFormatting>
  <conditionalFormatting sqref="N4">
    <cfRule type="expression" priority="2114" aboveAverage="0" equalAverage="0" bottom="0" percent="0" rank="0" text="" dxfId="1099">
      <formula>$D$1&lt;N4</formula>
    </cfRule>
    <cfRule type="expression" priority="2115" aboveAverage="0" equalAverage="0" bottom="0" percent="0" rank="0" text="" dxfId="1100">
      <formula>$D$1&gt;N4</formula>
    </cfRule>
  </conditionalFormatting>
  <conditionalFormatting sqref="N4">
    <cfRule type="expression" priority="2116" aboveAverage="0" equalAverage="0" bottom="0" percent="0" rank="0" text="" dxfId="1101">
      <formula>$D$1&lt;N4</formula>
    </cfRule>
    <cfRule type="expression" priority="2117" aboveAverage="0" equalAverage="0" bottom="0" percent="0" rank="0" text="" dxfId="1102">
      <formula>$D$1&gt;N4</formula>
    </cfRule>
  </conditionalFormatting>
  <conditionalFormatting sqref="N4">
    <cfRule type="expression" priority="2118" aboveAverage="0" equalAverage="0" bottom="0" percent="0" rank="0" text="" dxfId="1103">
      <formula>$D$1&lt;N4</formula>
    </cfRule>
    <cfRule type="expression" priority="2119" aboveAverage="0" equalAverage="0" bottom="0" percent="0" rank="0" text="" dxfId="1104">
      <formula>$D$1&gt;N4</formula>
    </cfRule>
  </conditionalFormatting>
  <conditionalFormatting sqref="N4">
    <cfRule type="expression" priority="2120" aboveAverage="0" equalAverage="0" bottom="0" percent="0" rank="0" text="" dxfId="1105">
      <formula>$D$1&lt;N4</formula>
    </cfRule>
    <cfRule type="expression" priority="2121" aboveAverage="0" equalAverage="0" bottom="0" percent="0" rank="0" text="" dxfId="1106">
      <formula>$D$1&gt;N4</formula>
    </cfRule>
  </conditionalFormatting>
  <conditionalFormatting sqref="N4">
    <cfRule type="expression" priority="2122" aboveAverage="0" equalAverage="0" bottom="0" percent="0" rank="0" text="" dxfId="1107">
      <formula>$D$1&lt;N4</formula>
    </cfRule>
    <cfRule type="expression" priority="2123" aboveAverage="0" equalAverage="0" bottom="0" percent="0" rank="0" text="" dxfId="1108">
      <formula>$D$1&gt;N4</formula>
    </cfRule>
  </conditionalFormatting>
  <conditionalFormatting sqref="N4">
    <cfRule type="expression" priority="2124" aboveAverage="0" equalAverage="0" bottom="0" percent="0" rank="0" text="" dxfId="1109">
      <formula>$D$1&lt;N4</formula>
    </cfRule>
    <cfRule type="expression" priority="2125" aboveAverage="0" equalAverage="0" bottom="0" percent="0" rank="0" text="" dxfId="1110">
      <formula>$D$1&gt;N4</formula>
    </cfRule>
  </conditionalFormatting>
  <conditionalFormatting sqref="N4">
    <cfRule type="expression" priority="2126" aboveAverage="0" equalAverage="0" bottom="0" percent="0" rank="0" text="" dxfId="1111">
      <formula>$D$1&lt;N4</formula>
    </cfRule>
    <cfRule type="expression" priority="2127" aboveAverage="0" equalAverage="0" bottom="0" percent="0" rank="0" text="" dxfId="1112">
      <formula>$D$1&gt;N4</formula>
    </cfRule>
  </conditionalFormatting>
  <conditionalFormatting sqref="N4">
    <cfRule type="expression" priority="2128" aboveAverage="0" equalAverage="0" bottom="0" percent="0" rank="0" text="" dxfId="1113">
      <formula>$D$1&lt;N4</formula>
    </cfRule>
    <cfRule type="expression" priority="2129" aboveAverage="0" equalAverage="0" bottom="0" percent="0" rank="0" text="" dxfId="1114">
      <formula>$D$1&gt;N4</formula>
    </cfRule>
  </conditionalFormatting>
  <conditionalFormatting sqref="N4">
    <cfRule type="expression" priority="2130" aboveAverage="0" equalAverage="0" bottom="0" percent="0" rank="0" text="" dxfId="1115">
      <formula>$D$1&lt;N4</formula>
    </cfRule>
    <cfRule type="expression" priority="2131" aboveAverage="0" equalAverage="0" bottom="0" percent="0" rank="0" text="" dxfId="1116">
      <formula>$D$1&gt;N4</formula>
    </cfRule>
  </conditionalFormatting>
  <conditionalFormatting sqref="I5">
    <cfRule type="cellIs" priority="2132" operator="equal" aboveAverage="0" equalAverage="0" bottom="0" percent="0" rank="0" text="" dxfId="1117">
      <formula>5</formula>
    </cfRule>
    <cfRule type="cellIs" priority="2133" operator="equal" aboveAverage="0" equalAverage="0" bottom="0" percent="0" rank="0" text="" dxfId="1118">
      <formula>4</formula>
    </cfRule>
    <cfRule type="cellIs" priority="2134" operator="equal" aboveAverage="0" equalAverage="0" bottom="0" percent="0" rank="0" text="" dxfId="1119">
      <formula>3</formula>
    </cfRule>
  </conditionalFormatting>
  <conditionalFormatting sqref="I3:I4">
    <cfRule type="expression" priority="2135" aboveAverage="0" equalAverage="0" bottom="0" percent="0" rank="0" text="" dxfId="1120">
      <formula>$D$1&lt;I3</formula>
    </cfRule>
    <cfRule type="expression" priority="2136" aboveAverage="0" equalAverage="0" bottom="0" percent="0" rank="0" text="" dxfId="1121">
      <formula>$D$1&gt;I3</formula>
    </cfRule>
  </conditionalFormatting>
  <conditionalFormatting sqref="I5">
    <cfRule type="cellIs" priority="2137" operator="equal" aboveAverage="0" equalAverage="0" bottom="0" percent="0" rank="0" text="" dxfId="1122">
      <formula>5</formula>
    </cfRule>
    <cfRule type="cellIs" priority="2138" operator="equal" aboveAverage="0" equalAverage="0" bottom="0" percent="0" rank="0" text="" dxfId="1123">
      <formula>4</formula>
    </cfRule>
    <cfRule type="cellIs" priority="2139" operator="equal" aboveAverage="0" equalAverage="0" bottom="0" percent="0" rank="0" text="" dxfId="1124">
      <formula>3</formula>
    </cfRule>
  </conditionalFormatting>
  <conditionalFormatting sqref="I3:I4">
    <cfRule type="expression" priority="2140" aboveAverage="0" equalAverage="0" bottom="0" percent="0" rank="0" text="" dxfId="1125">
      <formula>$D$1&lt;I3</formula>
    </cfRule>
    <cfRule type="expression" priority="2141" aboveAverage="0" equalAverage="0" bottom="0" percent="0" rank="0" text="" dxfId="1126">
      <formula>$D$1&gt;I3</formula>
    </cfRule>
  </conditionalFormatting>
  <conditionalFormatting sqref="I3:I4">
    <cfRule type="expression" priority="2142" aboveAverage="0" equalAverage="0" bottom="0" percent="0" rank="0" text="" dxfId="1127">
      <formula>$D$1&lt;I3</formula>
    </cfRule>
    <cfRule type="expression" priority="2143" aboveAverage="0" equalAverage="0" bottom="0" percent="0" rank="0" text="" dxfId="1128">
      <formula>$D$1&gt;I3</formula>
    </cfRule>
  </conditionalFormatting>
  <conditionalFormatting sqref="J5">
    <cfRule type="cellIs" priority="2144" operator="equal" aboveAverage="0" equalAverage="0" bottom="0" percent="0" rank="0" text="" dxfId="1129">
      <formula>5</formula>
    </cfRule>
    <cfRule type="cellIs" priority="2145" operator="equal" aboveAverage="0" equalAverage="0" bottom="0" percent="0" rank="0" text="" dxfId="1130">
      <formula>4</formula>
    </cfRule>
    <cfRule type="cellIs" priority="2146" operator="equal" aboveAverage="0" equalAverage="0" bottom="0" percent="0" rank="0" text="" dxfId="1131">
      <formula>3</formula>
    </cfRule>
  </conditionalFormatting>
  <conditionalFormatting sqref="J3:J4">
    <cfRule type="expression" priority="2147" aboveAverage="0" equalAverage="0" bottom="0" percent="0" rank="0" text="" dxfId="1132">
      <formula>$D$1&lt;J3</formula>
    </cfRule>
    <cfRule type="expression" priority="2148" aboveAverage="0" equalAverage="0" bottom="0" percent="0" rank="0" text="" dxfId="1133">
      <formula>$D$1&gt;J3</formula>
    </cfRule>
  </conditionalFormatting>
  <conditionalFormatting sqref="J5">
    <cfRule type="cellIs" priority="2149" operator="equal" aboveAverage="0" equalAverage="0" bottom="0" percent="0" rank="0" text="" dxfId="1134">
      <formula>5</formula>
    </cfRule>
    <cfRule type="cellIs" priority="2150" operator="equal" aboveAverage="0" equalAverage="0" bottom="0" percent="0" rank="0" text="" dxfId="1135">
      <formula>4</formula>
    </cfRule>
    <cfRule type="cellIs" priority="2151" operator="equal" aboveAverage="0" equalAverage="0" bottom="0" percent="0" rank="0" text="" dxfId="1136">
      <formula>3</formula>
    </cfRule>
  </conditionalFormatting>
  <conditionalFormatting sqref="J4">
    <cfRule type="expression" priority="2152" aboveAverage="0" equalAverage="0" bottom="0" percent="0" rank="0" text="" dxfId="1137">
      <formula>$D$1&lt;J4</formula>
    </cfRule>
    <cfRule type="expression" priority="2153" aboveAverage="0" equalAverage="0" bottom="0" percent="0" rank="0" text="" dxfId="1138">
      <formula>$D$1&gt;J4</formula>
    </cfRule>
  </conditionalFormatting>
  <conditionalFormatting sqref="J5">
    <cfRule type="cellIs" priority="2154" operator="equal" aboveAverage="0" equalAverage="0" bottom="0" percent="0" rank="0" text="" dxfId="1139">
      <formula>5</formula>
    </cfRule>
    <cfRule type="cellIs" priority="2155" operator="equal" aboveAverage="0" equalAverage="0" bottom="0" percent="0" rank="0" text="" dxfId="1140">
      <formula>4</formula>
    </cfRule>
    <cfRule type="cellIs" priority="2156" operator="equal" aboveAverage="0" equalAverage="0" bottom="0" percent="0" rank="0" text="" dxfId="1140">
      <formula>3</formula>
    </cfRule>
  </conditionalFormatting>
  <conditionalFormatting sqref="J4">
    <cfRule type="expression" priority="2157" aboveAverage="0" equalAverage="0" bottom="0" percent="0" rank="0" text="" dxfId="1140">
      <formula>$D$1&lt;J4</formula>
    </cfRule>
    <cfRule type="expression" priority="2158" aboveAverage="0" equalAverage="0" bottom="0" percent="0" rank="0" text="" dxfId="1140">
      <formula>$D$1&gt;J4</formula>
    </cfRule>
  </conditionalFormatting>
  <conditionalFormatting sqref="J5">
    <cfRule type="cellIs" priority="2159" operator="equal" aboveAverage="0" equalAverage="0" bottom="0" percent="0" rank="0" text="" dxfId="1141">
      <formula>5</formula>
    </cfRule>
    <cfRule type="cellIs" priority="2160" operator="equal" aboveAverage="0" equalAverage="0" bottom="0" percent="0" rank="0" text="" dxfId="1142">
      <formula>4</formula>
    </cfRule>
    <cfRule type="cellIs" priority="2161" operator="equal" aboveAverage="0" equalAverage="0" bottom="0" percent="0" rank="0" text="" dxfId="1143">
      <formula>3</formula>
    </cfRule>
  </conditionalFormatting>
  <conditionalFormatting sqref="J4">
    <cfRule type="expression" priority="2162" aboveAverage="0" equalAverage="0" bottom="0" percent="0" rank="0" text="" dxfId="1144">
      <formula>$D$1&lt;J4</formula>
    </cfRule>
    <cfRule type="expression" priority="2163" aboveAverage="0" equalAverage="0" bottom="0" percent="0" rank="0" text="" dxfId="1145">
      <formula>$D$1&gt;J4</formula>
    </cfRule>
  </conditionalFormatting>
  <conditionalFormatting sqref="J5">
    <cfRule type="cellIs" priority="2164" operator="equal" aboveAverage="0" equalAverage="0" bottom="0" percent="0" rank="0" text="" dxfId="1146">
      <formula>5</formula>
    </cfRule>
    <cfRule type="cellIs" priority="2165" operator="equal" aboveAverage="0" equalAverage="0" bottom="0" percent="0" rank="0" text="" dxfId="1147">
      <formula>4</formula>
    </cfRule>
    <cfRule type="cellIs" priority="2166" operator="equal" aboveAverage="0" equalAverage="0" bottom="0" percent="0" rank="0" text="" dxfId="1148">
      <formula>3</formula>
    </cfRule>
  </conditionalFormatting>
  <conditionalFormatting sqref="J5">
    <cfRule type="cellIs" priority="2167" operator="equal" aboveAverage="0" equalAverage="0" bottom="0" percent="0" rank="0" text="" dxfId="1149">
      <formula>5</formula>
    </cfRule>
    <cfRule type="cellIs" priority="2168" operator="equal" aboveAverage="0" equalAverage="0" bottom="0" percent="0" rank="0" text="" dxfId="1150">
      <formula>4</formula>
    </cfRule>
    <cfRule type="cellIs" priority="2169" operator="equal" aboveAverage="0" equalAverage="0" bottom="0" percent="0" rank="0" text="" dxfId="1151">
      <formula>3</formula>
    </cfRule>
  </conditionalFormatting>
  <conditionalFormatting sqref="J4">
    <cfRule type="expression" priority="2170" aboveAverage="0" equalAverage="0" bottom="0" percent="0" rank="0" text="" dxfId="1152">
      <formula>$D$1&lt;J4</formula>
    </cfRule>
    <cfRule type="expression" priority="2171" aboveAverage="0" equalAverage="0" bottom="0" percent="0" rank="0" text="" dxfId="1153">
      <formula>$D$1&gt;J4</formula>
    </cfRule>
  </conditionalFormatting>
  <conditionalFormatting sqref="J5">
    <cfRule type="cellIs" priority="2172" operator="equal" aboveAverage="0" equalAverage="0" bottom="0" percent="0" rank="0" text="" dxfId="1154">
      <formula>5</formula>
    </cfRule>
    <cfRule type="cellIs" priority="2173" operator="equal" aboveAverage="0" equalAverage="0" bottom="0" percent="0" rank="0" text="" dxfId="1155">
      <formula>4</formula>
    </cfRule>
    <cfRule type="cellIs" priority="2174" operator="equal" aboveAverage="0" equalAverage="0" bottom="0" percent="0" rank="0" text="" dxfId="1156">
      <formula>3</formula>
    </cfRule>
  </conditionalFormatting>
  <conditionalFormatting sqref="J4">
    <cfRule type="expression" priority="2175" aboveAverage="0" equalAverage="0" bottom="0" percent="0" rank="0" text="" dxfId="1157">
      <formula>$D$1&lt;J4</formula>
    </cfRule>
    <cfRule type="expression" priority="2176" aboveAverage="0" equalAverage="0" bottom="0" percent="0" rank="0" text="" dxfId="1158">
      <formula>$D$1&gt;J4</formula>
    </cfRule>
  </conditionalFormatting>
  <conditionalFormatting sqref="K3">
    <cfRule type="expression" priority="2177" aboveAverage="0" equalAverage="0" bottom="0" percent="0" rank="0" text="" dxfId="1159">
      <formula>$D$1&lt;K3</formula>
    </cfRule>
    <cfRule type="expression" priority="2178" aboveAverage="0" equalAverage="0" bottom="0" percent="0" rank="0" text="" dxfId="1160">
      <formula>$D$1&gt;K3</formula>
    </cfRule>
  </conditionalFormatting>
  <conditionalFormatting sqref="K3">
    <cfRule type="expression" priority="2179" aboveAverage="0" equalAverage="0" bottom="0" percent="0" rank="0" text="" dxfId="1161">
      <formula>$D$1&lt;K3</formula>
    </cfRule>
    <cfRule type="expression" priority="2180" aboveAverage="0" equalAverage="0" bottom="0" percent="0" rank="0" text="" dxfId="1162">
      <formula>$D$1&gt;K3</formula>
    </cfRule>
  </conditionalFormatting>
  <conditionalFormatting sqref="L5">
    <cfRule type="cellIs" priority="2181" operator="equal" aboveAverage="0" equalAverage="0" bottom="0" percent="0" rank="0" text="" dxfId="1163">
      <formula>5</formula>
    </cfRule>
    <cfRule type="cellIs" priority="2182" operator="equal" aboveAverage="0" equalAverage="0" bottom="0" percent="0" rank="0" text="" dxfId="1164">
      <formula>4</formula>
    </cfRule>
    <cfRule type="cellIs" priority="2183" operator="equal" aboveAverage="0" equalAverage="0" bottom="0" percent="0" rank="0" text="" dxfId="1165">
      <formula>3</formula>
    </cfRule>
  </conditionalFormatting>
  <conditionalFormatting sqref="L3:L4">
    <cfRule type="expression" priority="2184" aboveAverage="0" equalAverage="0" bottom="0" percent="0" rank="0" text="" dxfId="1166">
      <formula>$D$1&lt;L3</formula>
    </cfRule>
    <cfRule type="expression" priority="2185" aboveAverage="0" equalAverage="0" bottom="0" percent="0" rank="0" text="" dxfId="1167">
      <formula>$D$1&gt;L3</formula>
    </cfRule>
  </conditionalFormatting>
  <conditionalFormatting sqref="L5">
    <cfRule type="cellIs" priority="2186" operator="equal" aboveAverage="0" equalAverage="0" bottom="0" percent="0" rank="0" text="" dxfId="1168">
      <formula>5</formula>
    </cfRule>
    <cfRule type="cellIs" priority="2187" operator="equal" aboveAverage="0" equalAverage="0" bottom="0" percent="0" rank="0" text="" dxfId="1169">
      <formula>4</formula>
    </cfRule>
    <cfRule type="cellIs" priority="2188" operator="equal" aboveAverage="0" equalAverage="0" bottom="0" percent="0" rank="0" text="" dxfId="1170">
      <formula>3</formula>
    </cfRule>
  </conditionalFormatting>
  <conditionalFormatting sqref="L3:L4">
    <cfRule type="expression" priority="2189" aboveAverage="0" equalAverage="0" bottom="0" percent="0" rank="0" text="" dxfId="1171">
      <formula>$D$1&lt;L3</formula>
    </cfRule>
    <cfRule type="expression" priority="2190" aboveAverage="0" equalAverage="0" bottom="0" percent="0" rank="0" text="" dxfId="1172">
      <formula>$D$1&gt;L3</formula>
    </cfRule>
  </conditionalFormatting>
  <conditionalFormatting sqref="L4">
    <cfRule type="expression" priority="2191" aboveAverage="0" equalAverage="0" bottom="0" percent="0" rank="0" text="" dxfId="1173">
      <formula>$D$1&lt;L4</formula>
    </cfRule>
    <cfRule type="expression" priority="2192" aboveAverage="0" equalAverage="0" bottom="0" percent="0" rank="0" text="" dxfId="1174">
      <formula>$D$1&gt;L4</formula>
    </cfRule>
  </conditionalFormatting>
  <conditionalFormatting sqref="J5">
    <cfRule type="cellIs" priority="2193" operator="equal" aboveAverage="0" equalAverage="0" bottom="0" percent="0" rank="0" text="" dxfId="1175">
      <formula>5</formula>
    </cfRule>
    <cfRule type="cellIs" priority="2194" operator="equal" aboveAverage="0" equalAverage="0" bottom="0" percent="0" rank="0" text="" dxfId="1176">
      <formula>4</formula>
    </cfRule>
    <cfRule type="cellIs" priority="2195" operator="equal" aboveAverage="0" equalAverage="0" bottom="0" percent="0" rank="0" text="" dxfId="1177">
      <formula>3</formula>
    </cfRule>
  </conditionalFormatting>
  <conditionalFormatting sqref="K3">
    <cfRule type="expression" priority="2196" aboveAverage="0" equalAverage="0" bottom="0" percent="0" rank="0" text="" dxfId="1178">
      <formula>$D$1&lt;K3</formula>
    </cfRule>
    <cfRule type="expression" priority="2197" aboveAverage="0" equalAverage="0" bottom="0" percent="0" rank="0" text="" dxfId="1179">
      <formula>$D$1&gt;K3</formula>
    </cfRule>
  </conditionalFormatting>
  <conditionalFormatting sqref="G4">
    <cfRule type="expression" priority="2198" aboveAverage="0" equalAverage="0" bottom="0" percent="0" rank="0" text="" dxfId="1180">
      <formula>$D$1&lt;G4</formula>
    </cfRule>
    <cfRule type="expression" priority="2199" aboveAverage="0" equalAverage="0" bottom="0" percent="0" rank="0" text="" dxfId="1181">
      <formula>$D$1&gt;G4</formula>
    </cfRule>
  </conditionalFormatting>
  <conditionalFormatting sqref="L3:L4">
    <cfRule type="expression" priority="2200" aboveAverage="0" equalAverage="0" bottom="0" percent="0" rank="0" text="" dxfId="1182">
      <formula>$D$1&lt;L3</formula>
    </cfRule>
    <cfRule type="expression" priority="2201" aboveAverage="0" equalAverage="0" bottom="0" percent="0" rank="0" text="" dxfId="1183">
      <formula>$D$1&gt;L3</formula>
    </cfRule>
  </conditionalFormatting>
  <conditionalFormatting sqref="L4">
    <cfRule type="expression" priority="2202" aboveAverage="0" equalAverage="0" bottom="0" percent="0" rank="0" text="" dxfId="1184">
      <formula>$D$1&lt;L4</formula>
    </cfRule>
    <cfRule type="expression" priority="2203" aboveAverage="0" equalAverage="0" bottom="0" percent="0" rank="0" text="" dxfId="1185">
      <formula>$D$1&gt;L4</formula>
    </cfRule>
  </conditionalFormatting>
  <conditionalFormatting sqref="N5">
    <cfRule type="cellIs" priority="2204" operator="equal" aboveAverage="0" equalAverage="0" bottom="0" percent="0" rank="0" text="" dxfId="1186">
      <formula>5</formula>
    </cfRule>
    <cfRule type="cellIs" priority="2205" operator="equal" aboveAverage="0" equalAverage="0" bottom="0" percent="0" rank="0" text="" dxfId="1187">
      <formula>4</formula>
    </cfRule>
    <cfRule type="cellIs" priority="2206" operator="equal" aboveAverage="0" equalAverage="0" bottom="0" percent="0" rank="0" text="" dxfId="1188">
      <formula>3</formula>
    </cfRule>
  </conditionalFormatting>
  <conditionalFormatting sqref="N3:N4">
    <cfRule type="expression" priority="2207" aboveAverage="0" equalAverage="0" bottom="0" percent="0" rank="0" text="" dxfId="1189">
      <formula>$D$1&lt;N3</formula>
    </cfRule>
    <cfRule type="expression" priority="2208" aboveAverage="0" equalAverage="0" bottom="0" percent="0" rank="0" text="" dxfId="1190">
      <formula>$D$1&gt;N3</formula>
    </cfRule>
  </conditionalFormatting>
  <conditionalFormatting sqref="N5">
    <cfRule type="cellIs" priority="2209" operator="equal" aboveAverage="0" equalAverage="0" bottom="0" percent="0" rank="0" text="" dxfId="1191">
      <formula>5</formula>
    </cfRule>
    <cfRule type="cellIs" priority="2210" operator="equal" aboveAverage="0" equalAverage="0" bottom="0" percent="0" rank="0" text="" dxfId="1192">
      <formula>4</formula>
    </cfRule>
    <cfRule type="cellIs" priority="2211" operator="equal" aboveAverage="0" equalAverage="0" bottom="0" percent="0" rank="0" text="" dxfId="1193">
      <formula>3</formula>
    </cfRule>
  </conditionalFormatting>
  <conditionalFormatting sqref="N3:N4">
    <cfRule type="expression" priority="2212" aboveAverage="0" equalAverage="0" bottom="0" percent="0" rank="0" text="" dxfId="1194">
      <formula>$D$1&lt;N3</formula>
    </cfRule>
    <cfRule type="expression" priority="2213" aboveAverage="0" equalAverage="0" bottom="0" percent="0" rank="0" text="" dxfId="1195">
      <formula>$D$1&gt;N3</formula>
    </cfRule>
  </conditionalFormatting>
  <conditionalFormatting sqref="N4">
    <cfRule type="expression" priority="2214" aboveAverage="0" equalAverage="0" bottom="0" percent="0" rank="0" text="" dxfId="1196">
      <formula>$D$1&lt;N4</formula>
    </cfRule>
    <cfRule type="expression" priority="2215" aboveAverage="0" equalAverage="0" bottom="0" percent="0" rank="0" text="" dxfId="1197">
      <formula>$D$1&gt;N4</formula>
    </cfRule>
  </conditionalFormatting>
  <conditionalFormatting sqref="N4">
    <cfRule type="expression" priority="2216" aboveAverage="0" equalAverage="0" bottom="0" percent="0" rank="0" text="" dxfId="1198">
      <formula>$D$1&lt;N4</formula>
    </cfRule>
    <cfRule type="expression" priority="2217" aboveAverage="0" equalAverage="0" bottom="0" percent="0" rank="0" text="" dxfId="1199">
      <formula>$D$1&gt;N4</formula>
    </cfRule>
  </conditionalFormatting>
  <conditionalFormatting sqref="N4">
    <cfRule type="expression" priority="2218" aboveAverage="0" equalAverage="0" bottom="0" percent="0" rank="0" text="" dxfId="1200">
      <formula>$D$1&lt;N4</formula>
    </cfRule>
    <cfRule type="expression" priority="2219" aboveAverage="0" equalAverage="0" bottom="0" percent="0" rank="0" text="" dxfId="1201">
      <formula>$D$1&gt;N4</formula>
    </cfRule>
  </conditionalFormatting>
  <conditionalFormatting sqref="N4">
    <cfRule type="expression" priority="2220" aboveAverage="0" equalAverage="0" bottom="0" percent="0" rank="0" text="" dxfId="1202">
      <formula>$D$1&lt;N4</formula>
    </cfRule>
    <cfRule type="expression" priority="2221" aboveAverage="0" equalAverage="0" bottom="0" percent="0" rank="0" text="" dxfId="1203">
      <formula>$D$1&gt;N4</formula>
    </cfRule>
  </conditionalFormatting>
  <conditionalFormatting sqref="N4">
    <cfRule type="expression" priority="2222" aboveAverage="0" equalAverage="0" bottom="0" percent="0" rank="0" text="" dxfId="1204">
      <formula>$D$1&lt;N4</formula>
    </cfRule>
    <cfRule type="expression" priority="2223" aboveAverage="0" equalAverage="0" bottom="0" percent="0" rank="0" text="" dxfId="1205">
      <formula>$D$1&gt;N4</formula>
    </cfRule>
  </conditionalFormatting>
  <conditionalFormatting sqref="N4">
    <cfRule type="expression" priority="2224" aboveAverage="0" equalAverage="0" bottom="0" percent="0" rank="0" text="" dxfId="1206">
      <formula>$D$1&lt;N4</formula>
    </cfRule>
    <cfRule type="expression" priority="2225" aboveAverage="0" equalAverage="0" bottom="0" percent="0" rank="0" text="" dxfId="1207">
      <formula>$D$1&gt;N4</formula>
    </cfRule>
  </conditionalFormatting>
  <conditionalFormatting sqref="N4">
    <cfRule type="expression" priority="2226" aboveAverage="0" equalAverage="0" bottom="0" percent="0" rank="0" text="" dxfId="1208">
      <formula>$D$1&lt;N4</formula>
    </cfRule>
    <cfRule type="expression" priority="2227" aboveAverage="0" equalAverage="0" bottom="0" percent="0" rank="0" text="" dxfId="1209">
      <formula>$D$1&gt;N4</formula>
    </cfRule>
  </conditionalFormatting>
  <conditionalFormatting sqref="N5">
    <cfRule type="cellIs" priority="2228" operator="equal" aboveAverage="0" equalAverage="0" bottom="0" percent="0" rank="0" text="" dxfId="1210">
      <formula>5</formula>
    </cfRule>
    <cfRule type="cellIs" priority="2229" operator="equal" aboveAverage="0" equalAverage="0" bottom="0" percent="0" rank="0" text="" dxfId="1211">
      <formula>4</formula>
    </cfRule>
    <cfRule type="cellIs" priority="2230" operator="equal" aboveAverage="0" equalAverage="0" bottom="0" percent="0" rank="0" text="" dxfId="1212">
      <formula>3</formula>
    </cfRule>
  </conditionalFormatting>
  <conditionalFormatting sqref="N4">
    <cfRule type="expression" priority="2231" aboveAverage="0" equalAverage="0" bottom="0" percent="0" rank="0" text="" dxfId="1213">
      <formula>$D$1&lt;N4</formula>
    </cfRule>
    <cfRule type="expression" priority="2232" aboveAverage="0" equalAverage="0" bottom="0" percent="0" rank="0" text="" dxfId="1214">
      <formula>$D$1&gt;N4</formula>
    </cfRule>
  </conditionalFormatting>
  <conditionalFormatting sqref="N5">
    <cfRule type="cellIs" priority="2233" operator="equal" aboveAverage="0" equalAverage="0" bottom="0" percent="0" rank="0" text="" dxfId="1215">
      <formula>5</formula>
    </cfRule>
    <cfRule type="cellIs" priority="2234" operator="equal" aboveAverage="0" equalAverage="0" bottom="0" percent="0" rank="0" text="" dxfId="1216">
      <formula>4</formula>
    </cfRule>
    <cfRule type="cellIs" priority="2235" operator="equal" aboveAverage="0" equalAverage="0" bottom="0" percent="0" rank="0" text="" dxfId="1217">
      <formula>3</formula>
    </cfRule>
  </conditionalFormatting>
  <conditionalFormatting sqref="N4">
    <cfRule type="expression" priority="2236" aboveAverage="0" equalAverage="0" bottom="0" percent="0" rank="0" text="" dxfId="1218">
      <formula>$D$1&lt;N4</formula>
    </cfRule>
    <cfRule type="expression" priority="2237" aboveAverage="0" equalAverage="0" bottom="0" percent="0" rank="0" text="" dxfId="1219">
      <formula>$D$1&gt;N4</formula>
    </cfRule>
  </conditionalFormatting>
  <conditionalFormatting sqref="N4">
    <cfRule type="expression" priority="2238" aboveAverage="0" equalAverage="0" bottom="0" percent="0" rank="0" text="" dxfId="1220">
      <formula>$D$1&lt;N4</formula>
    </cfRule>
    <cfRule type="expression" priority="2239" aboveAverage="0" equalAverage="0" bottom="0" percent="0" rank="0" text="" dxfId="1221">
      <formula>$D$1&gt;N4</formula>
    </cfRule>
  </conditionalFormatting>
  <conditionalFormatting sqref="I5">
    <cfRule type="cellIs" priority="2240" operator="equal" aboveAverage="0" equalAverage="0" bottom="0" percent="0" rank="0" text="" dxfId="1222">
      <formula>5</formula>
    </cfRule>
    <cfRule type="cellIs" priority="2241" operator="equal" aboveAverage="0" equalAverage="0" bottom="0" percent="0" rank="0" text="" dxfId="1223">
      <formula>4</formula>
    </cfRule>
    <cfRule type="cellIs" priority="2242" operator="equal" aboveAverage="0" equalAverage="0" bottom="0" percent="0" rank="0" text="" dxfId="1224">
      <formula>3</formula>
    </cfRule>
  </conditionalFormatting>
  <conditionalFormatting sqref="I3:I4">
    <cfRule type="expression" priority="2243" aboveAverage="0" equalAverage="0" bottom="0" percent="0" rank="0" text="" dxfId="1225">
      <formula>$D$1&lt;I3</formula>
    </cfRule>
    <cfRule type="expression" priority="2244" aboveAverage="0" equalAverage="0" bottom="0" percent="0" rank="0" text="" dxfId="1226">
      <formula>$D$1&gt;I3</formula>
    </cfRule>
  </conditionalFormatting>
  <conditionalFormatting sqref="I5">
    <cfRule type="cellIs" priority="2245" operator="equal" aboveAverage="0" equalAverage="0" bottom="0" percent="0" rank="0" text="" dxfId="1227">
      <formula>5</formula>
    </cfRule>
    <cfRule type="cellIs" priority="2246" operator="equal" aboveAverage="0" equalAverage="0" bottom="0" percent="0" rank="0" text="" dxfId="1228">
      <formula>4</formula>
    </cfRule>
    <cfRule type="cellIs" priority="2247" operator="equal" aboveAverage="0" equalAverage="0" bottom="0" percent="0" rank="0" text="" dxfId="1229">
      <formula>3</formula>
    </cfRule>
  </conditionalFormatting>
  <conditionalFormatting sqref="I4">
    <cfRule type="expression" priority="2248" aboveAverage="0" equalAverage="0" bottom="0" percent="0" rank="0" text="" dxfId="1230">
      <formula>$D$1&lt;I4</formula>
    </cfRule>
    <cfRule type="expression" priority="2249" aboveAverage="0" equalAverage="0" bottom="0" percent="0" rank="0" text="" dxfId="1231">
      <formula>$D$1&gt;I4</formula>
    </cfRule>
  </conditionalFormatting>
  <conditionalFormatting sqref="I5">
    <cfRule type="cellIs" priority="2250" operator="equal" aboveAverage="0" equalAverage="0" bottom="0" percent="0" rank="0" text="" dxfId="1232">
      <formula>5</formula>
    </cfRule>
    <cfRule type="cellIs" priority="2251" operator="equal" aboveAverage="0" equalAverage="0" bottom="0" percent="0" rank="0" text="" dxfId="1233">
      <formula>4</formula>
    </cfRule>
    <cfRule type="cellIs" priority="2252" operator="equal" aboveAverage="0" equalAverage="0" bottom="0" percent="0" rank="0" text="" dxfId="1234">
      <formula>3</formula>
    </cfRule>
  </conditionalFormatting>
  <conditionalFormatting sqref="I4">
    <cfRule type="expression" priority="2253" aboveAverage="0" equalAverage="0" bottom="0" percent="0" rank="0" text="" dxfId="1235">
      <formula>$D$1&lt;I4</formula>
    </cfRule>
    <cfRule type="expression" priority="2254" aboveAverage="0" equalAverage="0" bottom="0" percent="0" rank="0" text="" dxfId="1236">
      <formula>$D$1&gt;I4</formula>
    </cfRule>
  </conditionalFormatting>
  <conditionalFormatting sqref="I5">
    <cfRule type="cellIs" priority="2255" operator="equal" aboveAverage="0" equalAverage="0" bottom="0" percent="0" rank="0" text="" dxfId="1237">
      <formula>5</formula>
    </cfRule>
    <cfRule type="cellIs" priority="2256" operator="equal" aboveAverage="0" equalAverage="0" bottom="0" percent="0" rank="0" text="" dxfId="1238">
      <formula>4</formula>
    </cfRule>
    <cfRule type="cellIs" priority="2257" operator="equal" aboveAverage="0" equalAverage="0" bottom="0" percent="0" rank="0" text="" dxfId="1239">
      <formula>3</formula>
    </cfRule>
  </conditionalFormatting>
  <conditionalFormatting sqref="I4">
    <cfRule type="expression" priority="2258" aboveAverage="0" equalAverage="0" bottom="0" percent="0" rank="0" text="" dxfId="1240">
      <formula>$D$1&lt;I4</formula>
    </cfRule>
    <cfRule type="expression" priority="2259" aboveAverage="0" equalAverage="0" bottom="0" percent="0" rank="0" text="" dxfId="1241">
      <formula>$D$1&gt;I4</formula>
    </cfRule>
  </conditionalFormatting>
  <conditionalFormatting sqref="I4">
    <cfRule type="expression" priority="2260" aboveAverage="0" equalAverage="0" bottom="0" percent="0" rank="0" text="" dxfId="1242">
      <formula>$D$1&lt;I4</formula>
    </cfRule>
    <cfRule type="expression" priority="2261" aboveAverage="0" equalAverage="0" bottom="0" percent="0" rank="0" text="" dxfId="1243">
      <formula>$D$1&gt;I4</formula>
    </cfRule>
  </conditionalFormatting>
  <conditionalFormatting sqref="I4">
    <cfRule type="expression" priority="2262" aboveAverage="0" equalAverage="0" bottom="0" percent="0" rank="0" text="" dxfId="1244">
      <formula>$D$1&lt;I4</formula>
    </cfRule>
    <cfRule type="expression" priority="2263" aboveAverage="0" equalAverage="0" bottom="0" percent="0" rank="0" text="" dxfId="1245">
      <formula>$D$1&gt;I4</formula>
    </cfRule>
  </conditionalFormatting>
  <conditionalFormatting sqref="I4">
    <cfRule type="expression" priority="2264" aboveAverage="0" equalAverage="0" bottom="0" percent="0" rank="0" text="" dxfId="1246">
      <formula>$D$1&lt;I4</formula>
    </cfRule>
    <cfRule type="expression" priority="2265" aboveAverage="0" equalAverage="0" bottom="0" percent="0" rank="0" text="" dxfId="1247">
      <formula>$D$1&gt;I4</formula>
    </cfRule>
  </conditionalFormatting>
  <conditionalFormatting sqref="I4">
    <cfRule type="expression" priority="2266" aboveAverage="0" equalAverage="0" bottom="0" percent="0" rank="0" text="" dxfId="1248">
      <formula>$D$1&lt;I4</formula>
    </cfRule>
    <cfRule type="expression" priority="2267" aboveAverage="0" equalAverage="0" bottom="0" percent="0" rank="0" text="" dxfId="1249">
      <formula>$D$1&gt;I4</formula>
    </cfRule>
  </conditionalFormatting>
  <conditionalFormatting sqref="I4">
    <cfRule type="expression" priority="2268" aboveAverage="0" equalAverage="0" bottom="0" percent="0" rank="0" text="" dxfId="1250">
      <formula>$D$1&lt;I4</formula>
    </cfRule>
    <cfRule type="expression" priority="2269" aboveAverage="0" equalAverage="0" bottom="0" percent="0" rank="0" text="" dxfId="1251">
      <formula>$D$1&gt;I4</formula>
    </cfRule>
  </conditionalFormatting>
  <conditionalFormatting sqref="I4">
    <cfRule type="expression" priority="2270" aboveAverage="0" equalAverage="0" bottom="0" percent="0" rank="0" text="" dxfId="1252">
      <formula>$D$1&lt;I4</formula>
    </cfRule>
    <cfRule type="expression" priority="2271" aboveAverage="0" equalAverage="0" bottom="0" percent="0" rank="0" text="" dxfId="1253">
      <formula>$D$1&gt;I4</formula>
    </cfRule>
  </conditionalFormatting>
  <conditionalFormatting sqref="I4">
    <cfRule type="expression" priority="2272" aboveAverage="0" equalAverage="0" bottom="0" percent="0" rank="0" text="" dxfId="1254">
      <formula>$D$1&lt;I4</formula>
    </cfRule>
    <cfRule type="expression" priority="2273" aboveAverage="0" equalAverage="0" bottom="0" percent="0" rank="0" text="" dxfId="1255">
      <formula>$D$1&gt;I4</formula>
    </cfRule>
  </conditionalFormatting>
  <conditionalFormatting sqref="I4">
    <cfRule type="expression" priority="2274" aboveAverage="0" equalAverage="0" bottom="0" percent="0" rank="0" text="" dxfId="1256">
      <formula>$D$1&lt;I4</formula>
    </cfRule>
    <cfRule type="expression" priority="2275" aboveAverage="0" equalAverage="0" bottom="0" percent="0" rank="0" text="" dxfId="1257">
      <formula>$D$1&gt;I4</formula>
    </cfRule>
  </conditionalFormatting>
  <conditionalFormatting sqref="I4">
    <cfRule type="expression" priority="2276" aboveAverage="0" equalAverage="0" bottom="0" percent="0" rank="0" text="" dxfId="1258">
      <formula>$D$1&lt;I4</formula>
    </cfRule>
    <cfRule type="expression" priority="2277" aboveAverage="0" equalAverage="0" bottom="0" percent="0" rank="0" text="" dxfId="1259">
      <formula>$D$1&gt;I4</formula>
    </cfRule>
  </conditionalFormatting>
  <conditionalFormatting sqref="I4">
    <cfRule type="expression" priority="2278" aboveAverage="0" equalAverage="0" bottom="0" percent="0" rank="0" text="" dxfId="1260">
      <formula>$D$1&lt;I4</formula>
    </cfRule>
    <cfRule type="expression" priority="2279" aboveAverage="0" equalAverage="0" bottom="0" percent="0" rank="0" text="" dxfId="1261">
      <formula>$D$1&gt;I4</formula>
    </cfRule>
  </conditionalFormatting>
  <conditionalFormatting sqref="J5">
    <cfRule type="cellIs" priority="2280" operator="equal" aboveAverage="0" equalAverage="0" bottom="0" percent="0" rank="0" text="" dxfId="1262">
      <formula>5</formula>
    </cfRule>
    <cfRule type="cellIs" priority="2281" operator="equal" aboveAverage="0" equalAverage="0" bottom="0" percent="0" rank="0" text="" dxfId="1263">
      <formula>4</formula>
    </cfRule>
    <cfRule type="cellIs" priority="2282" operator="equal" aboveAverage="0" equalAverage="0" bottom="0" percent="0" rank="0" text="" dxfId="1264">
      <formula>3</formula>
    </cfRule>
  </conditionalFormatting>
  <conditionalFormatting sqref="J3:J4">
    <cfRule type="expression" priority="2283" aboveAverage="0" equalAverage="0" bottom="0" percent="0" rank="0" text="" dxfId="1265">
      <formula>$D$1&lt;J3</formula>
    </cfRule>
    <cfRule type="expression" priority="2284" aboveAverage="0" equalAverage="0" bottom="0" percent="0" rank="0" text="" dxfId="1266">
      <formula>$D$1&gt;J3</formula>
    </cfRule>
  </conditionalFormatting>
  <conditionalFormatting sqref="J5">
    <cfRule type="cellIs" priority="2285" operator="equal" aboveAverage="0" equalAverage="0" bottom="0" percent="0" rank="0" text="" dxfId="1267">
      <formula>5</formula>
    </cfRule>
    <cfRule type="cellIs" priority="2286" operator="equal" aboveAverage="0" equalAverage="0" bottom="0" percent="0" rank="0" text="" dxfId="1268">
      <formula>4</formula>
    </cfRule>
    <cfRule type="cellIs" priority="2287" operator="equal" aboveAverage="0" equalAverage="0" bottom="0" percent="0" rank="0" text="" dxfId="1269">
      <formula>3</formula>
    </cfRule>
  </conditionalFormatting>
  <conditionalFormatting sqref="J3:J4">
    <cfRule type="expression" priority="2288" aboveAverage="0" equalAverage="0" bottom="0" percent="0" rank="0" text="" dxfId="1270">
      <formula>$D$1&lt;J3</formula>
    </cfRule>
    <cfRule type="expression" priority="2289" aboveAverage="0" equalAverage="0" bottom="0" percent="0" rank="0" text="" dxfId="1271">
      <formula>$D$1&gt;J3</formula>
    </cfRule>
  </conditionalFormatting>
  <conditionalFormatting sqref="J3:J4">
    <cfRule type="expression" priority="2290" aboveAverage="0" equalAverage="0" bottom="0" percent="0" rank="0" text="" dxfId="1272">
      <formula>$D$1&lt;J3</formula>
    </cfRule>
    <cfRule type="expression" priority="2291" aboveAverage="0" equalAverage="0" bottom="0" percent="0" rank="0" text="" dxfId="1273">
      <formula>$D$1&gt;J3</formula>
    </cfRule>
  </conditionalFormatting>
  <conditionalFormatting sqref="K3">
    <cfRule type="expression" priority="2292" aboveAverage="0" equalAverage="0" bottom="0" percent="0" rank="0" text="" dxfId="1274">
      <formula>$D$1&lt;K3</formula>
    </cfRule>
    <cfRule type="expression" priority="2293" aboveAverage="0" equalAverage="0" bottom="0" percent="0" rank="0" text="" dxfId="1275">
      <formula>$D$1&gt;K3</formula>
    </cfRule>
  </conditionalFormatting>
  <conditionalFormatting sqref="G4">
    <cfRule type="expression" priority="2294" aboveAverage="0" equalAverage="0" bottom="0" percent="0" rank="0" text="" dxfId="1276">
      <formula>$D$1&lt;G4</formula>
    </cfRule>
    <cfRule type="expression" priority="2295" aboveAverage="0" equalAverage="0" bottom="0" percent="0" rank="0" text="" dxfId="1277">
      <formula>$D$1&gt;G4</formula>
    </cfRule>
  </conditionalFormatting>
  <conditionalFormatting sqref="L5">
    <cfRule type="cellIs" priority="2296" operator="equal" aboveAverage="0" equalAverage="0" bottom="0" percent="0" rank="0" text="" dxfId="1278">
      <formula>5</formula>
    </cfRule>
    <cfRule type="cellIs" priority="2297" operator="equal" aboveAverage="0" equalAverage="0" bottom="0" percent="0" rank="0" text="" dxfId="1279">
      <formula>4</formula>
    </cfRule>
    <cfRule type="cellIs" priority="2298" operator="equal" aboveAverage="0" equalAverage="0" bottom="0" percent="0" rank="0" text="" dxfId="1280">
      <formula>3</formula>
    </cfRule>
  </conditionalFormatting>
  <conditionalFormatting sqref="L3">
    <cfRule type="expression" priority="2299" aboveAverage="0" equalAverage="0" bottom="0" percent="0" rank="0" text="" dxfId="1281">
      <formula>$D$1&lt;L3</formula>
    </cfRule>
    <cfRule type="expression" priority="2300" aboveAverage="0" equalAverage="0" bottom="0" percent="0" rank="0" text="" dxfId="1282">
      <formula>$D$1&gt;L3</formula>
    </cfRule>
  </conditionalFormatting>
  <conditionalFormatting sqref="L4">
    <cfRule type="expression" priority="2301" aboveAverage="0" equalAverage="0" bottom="0" percent="0" rank="0" text="" dxfId="1283">
      <formula>$D$1&lt;L4</formula>
    </cfRule>
    <cfRule type="expression" priority="2302" aboveAverage="0" equalAverage="0" bottom="0" percent="0" rank="0" text="" dxfId="1284">
      <formula>$D$1&gt;L4</formula>
    </cfRule>
  </conditionalFormatting>
  <conditionalFormatting sqref="L4">
    <cfRule type="expression" priority="2303" aboveAverage="0" equalAverage="0" bottom="0" percent="0" rank="0" text="" dxfId="1285">
      <formula>$D$1&lt;L4</formula>
    </cfRule>
    <cfRule type="expression" priority="2304" aboveAverage="0" equalAverage="0" bottom="0" percent="0" rank="0" text="" dxfId="1286">
      <formula>$D$1&gt;L4</formula>
    </cfRule>
  </conditionalFormatting>
  <conditionalFormatting sqref="L4">
    <cfRule type="expression" priority="2305" aboveAverage="0" equalAverage="0" bottom="0" percent="0" rank="0" text="" dxfId="1287">
      <formula>$D$1&lt;L4</formula>
    </cfRule>
    <cfRule type="expression" priority="2306" aboveAverage="0" equalAverage="0" bottom="0" percent="0" rank="0" text="" dxfId="1288">
      <formula>$D$1&gt;L4</formula>
    </cfRule>
  </conditionalFormatting>
  <conditionalFormatting sqref="L4">
    <cfRule type="expression" priority="2307" aboveAverage="0" equalAverage="0" bottom="0" percent="0" rank="0" text="" dxfId="1289">
      <formula>$D$1&lt;L4</formula>
    </cfRule>
    <cfRule type="expression" priority="2308" aboveAverage="0" equalAverage="0" bottom="0" percent="0" rank="0" text="" dxfId="1290">
      <formula>$D$1&gt;L4</formula>
    </cfRule>
  </conditionalFormatting>
  <conditionalFormatting sqref="L3">
    <cfRule type="expression" priority="2309" aboveAverage="0" equalAverage="0" bottom="0" percent="0" rank="0" text="" dxfId="1291">
      <formula>$D$1&lt;L3</formula>
    </cfRule>
    <cfRule type="expression" priority="2310" aboveAverage="0" equalAverage="0" bottom="0" percent="0" rank="0" text="" dxfId="1292">
      <formula>$D$1&gt;L3</formula>
    </cfRule>
  </conditionalFormatting>
  <conditionalFormatting sqref="L4">
    <cfRule type="expression" priority="2311" aboveAverage="0" equalAverage="0" bottom="0" percent="0" rank="0" text="" dxfId="1293">
      <formula>$D$1&lt;L4</formula>
    </cfRule>
    <cfRule type="expression" priority="2312" aboveAverage="0" equalAverage="0" bottom="0" percent="0" rank="0" text="" dxfId="1294">
      <formula>$D$1&gt;L4</formula>
    </cfRule>
  </conditionalFormatting>
  <conditionalFormatting sqref="L4">
    <cfRule type="expression" priority="2313" aboveAverage="0" equalAverage="0" bottom="0" percent="0" rank="0" text="" dxfId="1295">
      <formula>$D$1&lt;L4</formula>
    </cfRule>
    <cfRule type="expression" priority="2314" aboveAverage="0" equalAverage="0" bottom="0" percent="0" rank="0" text="" dxfId="1296">
      <formula>$D$1&gt;L4</formula>
    </cfRule>
  </conditionalFormatting>
  <conditionalFormatting sqref="L4">
    <cfRule type="expression" priority="2315" aboveAverage="0" equalAverage="0" bottom="0" percent="0" rank="0" text="" dxfId="1297">
      <formula>$D$1&lt;L4</formula>
    </cfRule>
    <cfRule type="expression" priority="2316" aboveAverage="0" equalAverage="0" bottom="0" percent="0" rank="0" text="" dxfId="1298">
      <formula>$D$1&gt;L4</formula>
    </cfRule>
  </conditionalFormatting>
  <conditionalFormatting sqref="L5">
    <cfRule type="cellIs" priority="2317" operator="equal" aboveAverage="0" equalAverage="0" bottom="0" percent="0" rank="0" text="" dxfId="1299">
      <formula>5</formula>
    </cfRule>
    <cfRule type="cellIs" priority="2318" operator="equal" aboveAverage="0" equalAverage="0" bottom="0" percent="0" rank="0" text="" dxfId="1300">
      <formula>4</formula>
    </cfRule>
    <cfRule type="cellIs" priority="2319" operator="equal" aboveAverage="0" equalAverage="0" bottom="0" percent="0" rank="0" text="" dxfId="1301">
      <formula>3</formula>
    </cfRule>
  </conditionalFormatting>
  <conditionalFormatting sqref="L4">
    <cfRule type="expression" priority="2320" aboveAverage="0" equalAverage="0" bottom="0" percent="0" rank="0" text="" dxfId="1302">
      <formula>$D$1&lt;L4</formula>
    </cfRule>
    <cfRule type="expression" priority="2321" aboveAverage="0" equalAverage="0" bottom="0" percent="0" rank="0" text="" dxfId="1303">
      <formula>$D$1&gt;L4</formula>
    </cfRule>
  </conditionalFormatting>
  <conditionalFormatting sqref="L4">
    <cfRule type="expression" priority="2322" aboveAverage="0" equalAverage="0" bottom="0" percent="0" rank="0" text="" dxfId="1304">
      <formula>$D$1&lt;L4</formula>
    </cfRule>
    <cfRule type="expression" priority="2323" aboveAverage="0" equalAverage="0" bottom="0" percent="0" rank="0" text="" dxfId="1305">
      <formula>$D$1&gt;L4</formula>
    </cfRule>
  </conditionalFormatting>
  <conditionalFormatting sqref="L4">
    <cfRule type="expression" priority="2324" aboveAverage="0" equalAverage="0" bottom="0" percent="0" rank="0" text="" dxfId="1306">
      <formula>$D$1&lt;L4</formula>
    </cfRule>
    <cfRule type="expression" priority="2325" aboveAverage="0" equalAverage="0" bottom="0" percent="0" rank="0" text="" dxfId="1307">
      <formula>$D$1&gt;L4</formula>
    </cfRule>
  </conditionalFormatting>
  <conditionalFormatting sqref="L4">
    <cfRule type="expression" priority="2326" aboveAverage="0" equalAverage="0" bottom="0" percent="0" rank="0" text="" dxfId="1308">
      <formula>$D$1&lt;L4</formula>
    </cfRule>
    <cfRule type="expression" priority="2327" aboveAverage="0" equalAverage="0" bottom="0" percent="0" rank="0" text="" dxfId="1309">
      <formula>$D$1&gt;L4</formula>
    </cfRule>
  </conditionalFormatting>
  <conditionalFormatting sqref="L4">
    <cfRule type="expression" priority="2328" aboveAverage="0" equalAverage="0" bottom="0" percent="0" rank="0" text="" dxfId="1310">
      <formula>$D$1&lt;L4</formula>
    </cfRule>
    <cfRule type="expression" priority="2329" aboveAverage="0" equalAverage="0" bottom="0" percent="0" rank="0" text="" dxfId="1311">
      <formula>$D$1&gt;L4</formula>
    </cfRule>
  </conditionalFormatting>
  <conditionalFormatting sqref="L4">
    <cfRule type="expression" priority="2330" aboveAverage="0" equalAverage="0" bottom="0" percent="0" rank="0" text="" dxfId="1312">
      <formula>$D$1&lt;L4</formula>
    </cfRule>
    <cfRule type="expression" priority="2331" aboveAverage="0" equalAverage="0" bottom="0" percent="0" rank="0" text="" dxfId="1313">
      <formula>$D$1&gt;L4</formula>
    </cfRule>
  </conditionalFormatting>
  <conditionalFormatting sqref="M5">
    <cfRule type="cellIs" priority="2332" operator="equal" aboveAverage="0" equalAverage="0" bottom="0" percent="0" rank="0" text="" dxfId="1314">
      <formula>5</formula>
    </cfRule>
    <cfRule type="cellIs" priority="2333" operator="equal" aboveAverage="0" equalAverage="0" bottom="0" percent="0" rank="0" text="" dxfId="1315">
      <formula>4</formula>
    </cfRule>
    <cfRule type="cellIs" priority="2334" operator="equal" aboveAverage="0" equalAverage="0" bottom="0" percent="0" rank="0" text="" dxfId="1316">
      <formula>3</formula>
    </cfRule>
  </conditionalFormatting>
  <conditionalFormatting sqref="M3:M4">
    <cfRule type="expression" priority="2335" aboveAverage="0" equalAverage="0" bottom="0" percent="0" rank="0" text="" dxfId="1317">
      <formula>$D$1&lt;M3</formula>
    </cfRule>
    <cfRule type="expression" priority="2336" aboveAverage="0" equalAverage="0" bottom="0" percent="0" rank="0" text="" dxfId="1318">
      <formula>$D$1&gt;M3</formula>
    </cfRule>
  </conditionalFormatting>
  <conditionalFormatting sqref="M5">
    <cfRule type="cellIs" priority="2337" operator="equal" aboveAverage="0" equalAverage="0" bottom="0" percent="0" rank="0" text="" dxfId="1319">
      <formula>5</formula>
    </cfRule>
    <cfRule type="cellIs" priority="2338" operator="equal" aboveAverage="0" equalAverage="0" bottom="0" percent="0" rank="0" text="" dxfId="1320">
      <formula>4</formula>
    </cfRule>
    <cfRule type="cellIs" priority="2339" operator="equal" aboveAverage="0" equalAverage="0" bottom="0" percent="0" rank="0" text="" dxfId="1321">
      <formula>3</formula>
    </cfRule>
  </conditionalFormatting>
  <conditionalFormatting sqref="M3:M4">
    <cfRule type="expression" priority="2340" aboveAverage="0" equalAverage="0" bottom="0" percent="0" rank="0" text="" dxfId="1322">
      <formula>$D$1&lt;M3</formula>
    </cfRule>
    <cfRule type="expression" priority="2341" aboveAverage="0" equalAverage="0" bottom="0" percent="0" rank="0" text="" dxfId="1323">
      <formula>$D$1&gt;M3</formula>
    </cfRule>
  </conditionalFormatting>
  <conditionalFormatting sqref="M4">
    <cfRule type="expression" priority="2342" aboveAverage="0" equalAverage="0" bottom="0" percent="0" rank="0" text="" dxfId="1324">
      <formula>$D$1&lt;M4</formula>
    </cfRule>
    <cfRule type="expression" priority="2343" aboveAverage="0" equalAverage="0" bottom="0" percent="0" rank="0" text="" dxfId="1325">
      <formula>$D$1&gt;M4</formula>
    </cfRule>
  </conditionalFormatting>
  <conditionalFormatting sqref="G5">
    <cfRule type="cellIs" priority="2344" operator="equal" aboveAverage="0" equalAverage="0" bottom="0" percent="0" rank="0" text="" dxfId="1326">
      <formula>5</formula>
    </cfRule>
    <cfRule type="cellIs" priority="2345" operator="equal" aboveAverage="0" equalAverage="0" bottom="0" percent="0" rank="0" text="" dxfId="1327">
      <formula>4</formula>
    </cfRule>
    <cfRule type="cellIs" priority="2346" operator="equal" aboveAverage="0" equalAverage="0" bottom="0" percent="0" rank="0" text="" dxfId="1328">
      <formula>3</formula>
    </cfRule>
  </conditionalFormatting>
  <conditionalFormatting sqref="G3">
    <cfRule type="expression" priority="2347" aboveAverage="0" equalAverage="0" bottom="0" percent="0" rank="0" text="" dxfId="1329">
      <formula>$D$1&lt;G3</formula>
    </cfRule>
    <cfRule type="expression" priority="2348" aboveAverage="0" equalAverage="0" bottom="0" percent="0" rank="0" text="" dxfId="1330">
      <formula>$D$1&gt;G3</formula>
    </cfRule>
  </conditionalFormatting>
  <conditionalFormatting sqref="G5">
    <cfRule type="cellIs" priority="2349" operator="equal" aboveAverage="0" equalAverage="0" bottom="0" percent="0" rank="0" text="" dxfId="1331">
      <formula>5</formula>
    </cfRule>
    <cfRule type="cellIs" priority="2350" operator="equal" aboveAverage="0" equalAverage="0" bottom="0" percent="0" rank="0" text="" dxfId="1332">
      <formula>4</formula>
    </cfRule>
    <cfRule type="cellIs" priority="2351" operator="equal" aboveAverage="0" equalAverage="0" bottom="0" percent="0" rank="0" text="" dxfId="1333">
      <formula>3</formula>
    </cfRule>
  </conditionalFormatting>
  <conditionalFormatting sqref="G4">
    <cfRule type="expression" priority="2352" aboveAverage="0" equalAverage="0" bottom="0" percent="0" rank="0" text="" dxfId="1334">
      <formula>$D$1&lt;G4</formula>
    </cfRule>
    <cfRule type="expression" priority="2353" aboveAverage="0" equalAverage="0" bottom="0" percent="0" rank="0" text="" dxfId="1335">
      <formula>$D$1&gt;G4</formula>
    </cfRule>
  </conditionalFormatting>
  <conditionalFormatting sqref="G4">
    <cfRule type="expression" priority="2354" aboveAverage="0" equalAverage="0" bottom="0" percent="0" rank="0" text="" dxfId="1336">
      <formula>$D$1&lt;G4</formula>
    </cfRule>
    <cfRule type="expression" priority="2355" aboveAverage="0" equalAverage="0" bottom="0" percent="0" rank="0" text="" dxfId="1337">
      <formula>$D$1&gt;G4</formula>
    </cfRule>
  </conditionalFormatting>
  <conditionalFormatting sqref="G5">
    <cfRule type="cellIs" priority="2356" operator="equal" aboveAverage="0" equalAverage="0" bottom="0" percent="0" rank="0" text="" dxfId="1338">
      <formula>5</formula>
    </cfRule>
    <cfRule type="cellIs" priority="2357" operator="equal" aboveAverage="0" equalAverage="0" bottom="0" percent="0" rank="0" text="" dxfId="1339">
      <formula>4</formula>
    </cfRule>
    <cfRule type="cellIs" priority="2358" operator="equal" aboveAverage="0" equalAverage="0" bottom="0" percent="0" rank="0" text="" dxfId="1340">
      <formula>3</formula>
    </cfRule>
  </conditionalFormatting>
  <conditionalFormatting sqref="G4">
    <cfRule type="expression" priority="2359" aboveAverage="0" equalAverage="0" bottom="0" percent="0" rank="0" text="" dxfId="1341">
      <formula>$D$1&lt;G4</formula>
    </cfRule>
    <cfRule type="expression" priority="2360" aboveAverage="0" equalAverage="0" bottom="0" percent="0" rank="0" text="" dxfId="1342">
      <formula>$D$1&gt;G4</formula>
    </cfRule>
  </conditionalFormatting>
  <conditionalFormatting sqref="G5">
    <cfRule type="cellIs" priority="2361" operator="equal" aboveAverage="0" equalAverage="0" bottom="0" percent="0" rank="0" text="" dxfId="1343">
      <formula>5</formula>
    </cfRule>
    <cfRule type="cellIs" priority="2362" operator="equal" aboveAverage="0" equalAverage="0" bottom="0" percent="0" rank="0" text="" dxfId="1344">
      <formula>4</formula>
    </cfRule>
    <cfRule type="cellIs" priority="2363" operator="equal" aboveAverage="0" equalAverage="0" bottom="0" percent="0" rank="0" text="" dxfId="1345">
      <formula>3</formula>
    </cfRule>
  </conditionalFormatting>
  <conditionalFormatting sqref="G4">
    <cfRule type="expression" priority="2364" aboveAverage="0" equalAverage="0" bottom="0" percent="0" rank="0" text="" dxfId="1346">
      <formula>$D$1&lt;G4</formula>
    </cfRule>
    <cfRule type="expression" priority="2365" aboveAverage="0" equalAverage="0" bottom="0" percent="0" rank="0" text="" dxfId="1347">
      <formula>$D$1&gt;G4</formula>
    </cfRule>
  </conditionalFormatting>
  <conditionalFormatting sqref="G4">
    <cfRule type="expression" priority="2366" aboveAverage="0" equalAverage="0" bottom="0" percent="0" rank="0" text="" dxfId="1348">
      <formula>$D$1&lt;G4</formula>
    </cfRule>
    <cfRule type="expression" priority="2367" aboveAverage="0" equalAverage="0" bottom="0" percent="0" rank="0" text="" dxfId="1349">
      <formula>$D$1&gt;G4</formula>
    </cfRule>
  </conditionalFormatting>
  <conditionalFormatting sqref="G4">
    <cfRule type="expression" priority="2368" aboveAverage="0" equalAverage="0" bottom="0" percent="0" rank="0" text="" dxfId="1350">
      <formula>$D$1&lt;G4</formula>
    </cfRule>
    <cfRule type="expression" priority="2369" aboveAverage="0" equalAverage="0" bottom="0" percent="0" rank="0" text="" dxfId="1351">
      <formula>$D$1&gt;G4</formula>
    </cfRule>
  </conditionalFormatting>
  <conditionalFormatting sqref="G4">
    <cfRule type="expression" priority="2370" aboveAverage="0" equalAverage="0" bottom="0" percent="0" rank="0" text="" dxfId="1352">
      <formula>$D$1&lt;G4</formula>
    </cfRule>
    <cfRule type="expression" priority="2371" aboveAverage="0" equalAverage="0" bottom="0" percent="0" rank="0" text="" dxfId="1353">
      <formula>$D$1&gt;G4</formula>
    </cfRule>
  </conditionalFormatting>
  <conditionalFormatting sqref="G4">
    <cfRule type="expression" priority="2372" aboveAverage="0" equalAverage="0" bottom="0" percent="0" rank="0" text="" dxfId="1354">
      <formula>$D$1&lt;G4</formula>
    </cfRule>
    <cfRule type="expression" priority="2373" aboveAverage="0" equalAverage="0" bottom="0" percent="0" rank="0" text="" dxfId="1355">
      <formula>$D$1&gt;G4</formula>
    </cfRule>
  </conditionalFormatting>
  <conditionalFormatting sqref="G4">
    <cfRule type="expression" priority="2374" aboveAverage="0" equalAverage="0" bottom="0" percent="0" rank="0" text="" dxfId="1356">
      <formula>$D$1&lt;G4</formula>
    </cfRule>
    <cfRule type="expression" priority="2375" aboveAverage="0" equalAverage="0" bottom="0" percent="0" rank="0" text="" dxfId="1357">
      <formula>$D$1&gt;G4</formula>
    </cfRule>
  </conditionalFormatting>
  <conditionalFormatting sqref="G4">
    <cfRule type="expression" priority="2376" aboveAverage="0" equalAverage="0" bottom="0" percent="0" rank="0" text="" dxfId="1358">
      <formula>$D$1&lt;G4</formula>
    </cfRule>
    <cfRule type="expression" priority="2377" aboveAverage="0" equalAverage="0" bottom="0" percent="0" rank="0" text="" dxfId="1359">
      <formula>$D$1&gt;G4</formula>
    </cfRule>
  </conditionalFormatting>
  <conditionalFormatting sqref="G4">
    <cfRule type="expression" priority="2378" aboveAverage="0" equalAverage="0" bottom="0" percent="0" rank="0" text="" dxfId="1360">
      <formula>$D$1&lt;G4</formula>
    </cfRule>
    <cfRule type="expression" priority="2379" aboveAverage="0" equalAverage="0" bottom="0" percent="0" rank="0" text="" dxfId="0">
      <formula>$D$1&gt;G4</formula>
    </cfRule>
  </conditionalFormatting>
  <conditionalFormatting sqref="G4">
    <cfRule type="expression" priority="2380" aboveAverage="0" equalAverage="0" bottom="0" percent="0" rank="0" text="" dxfId="1">
      <formula>$D$1&lt;G4</formula>
    </cfRule>
    <cfRule type="expression" priority="2381" aboveAverage="0" equalAverage="0" bottom="0" percent="0" rank="0" text="" dxfId="2">
      <formula>$D$1&gt;G4</formula>
    </cfRule>
  </conditionalFormatting>
  <conditionalFormatting sqref="I3:I4">
    <cfRule type="expression" priority="2382" aboveAverage="0" equalAverage="0" bottom="0" percent="0" rank="0" text="" dxfId="3">
      <formula>$D$1&lt;I3</formula>
    </cfRule>
    <cfRule type="expression" priority="2383" aboveAverage="0" equalAverage="0" bottom="0" percent="0" rank="0" text="" dxfId="4">
      <formula>$D$1&gt;I3</formula>
    </cfRule>
  </conditionalFormatting>
  <conditionalFormatting sqref="I4">
    <cfRule type="expression" priority="2384" aboveAverage="0" equalAverage="0" bottom="0" percent="0" rank="0" text="" dxfId="5">
      <formula>$D$1&lt;I4</formula>
    </cfRule>
    <cfRule type="expression" priority="2385" aboveAverage="0" equalAverage="0" bottom="0" percent="0" rank="0" text="" dxfId="6">
      <formula>$D$1&gt;I4</formula>
    </cfRule>
  </conditionalFormatting>
  <conditionalFormatting sqref="J3:J4">
    <cfRule type="expression" priority="2386" aboveAverage="0" equalAverage="0" bottom="0" percent="0" rank="0" text="" dxfId="7">
      <formula>$D$1&lt;J3</formula>
    </cfRule>
    <cfRule type="expression" priority="2387" aboveAverage="0" equalAverage="0" bottom="0" percent="0" rank="0" text="" dxfId="8">
      <formula>$D$1&gt;J3</formula>
    </cfRule>
  </conditionalFormatting>
  <conditionalFormatting sqref="J4">
    <cfRule type="expression" priority="2388" aboveAverage="0" equalAverage="0" bottom="0" percent="0" rank="0" text="" dxfId="9">
      <formula>$D$1&lt;J4</formula>
    </cfRule>
    <cfRule type="expression" priority="2389" aboveAverage="0" equalAverage="0" bottom="0" percent="0" rank="0" text="" dxfId="10">
      <formula>$D$1&gt;J4</formula>
    </cfRule>
  </conditionalFormatting>
  <conditionalFormatting sqref="L5">
    <cfRule type="cellIs" priority="2390" operator="equal" aboveAverage="0" equalAverage="0" bottom="0" percent="0" rank="0" text="" dxfId="11">
      <formula>5</formula>
    </cfRule>
    <cfRule type="cellIs" priority="2391" operator="equal" aboveAverage="0" equalAverage="0" bottom="0" percent="0" rank="0" text="" dxfId="12">
      <formula>4</formula>
    </cfRule>
    <cfRule type="cellIs" priority="2392" operator="equal" aboveAverage="0" equalAverage="0" bottom="0" percent="0" rank="0" text="" dxfId="13">
      <formula>3</formula>
    </cfRule>
  </conditionalFormatting>
  <conditionalFormatting sqref="L3:L4">
    <cfRule type="expression" priority="2393" aboveAverage="0" equalAverage="0" bottom="0" percent="0" rank="0" text="" dxfId="14">
      <formula>$D$1&lt;L3</formula>
    </cfRule>
    <cfRule type="expression" priority="2394" aboveAverage="0" equalAverage="0" bottom="0" percent="0" rank="0" text="" dxfId="15">
      <formula>$D$1&gt;L3</formula>
    </cfRule>
  </conditionalFormatting>
  <conditionalFormatting sqref="L5">
    <cfRule type="cellIs" priority="2395" operator="equal" aboveAverage="0" equalAverage="0" bottom="0" percent="0" rank="0" text="" dxfId="16">
      <formula>5</formula>
    </cfRule>
    <cfRule type="cellIs" priority="2396" operator="equal" aboveAverage="0" equalAverage="0" bottom="0" percent="0" rank="0" text="" dxfId="17">
      <formula>4</formula>
    </cfRule>
    <cfRule type="cellIs" priority="2397" operator="equal" aboveAverage="0" equalAverage="0" bottom="0" percent="0" rank="0" text="" dxfId="18">
      <formula>3</formula>
    </cfRule>
  </conditionalFormatting>
  <conditionalFormatting sqref="L3:L4">
    <cfRule type="expression" priority="2398" aboveAverage="0" equalAverage="0" bottom="0" percent="0" rank="0" text="" dxfId="19">
      <formula>$D$1&lt;L3</formula>
    </cfRule>
    <cfRule type="expression" priority="2399" aboveAverage="0" equalAverage="0" bottom="0" percent="0" rank="0" text="" dxfId="20">
      <formula>$D$1&gt;L3</formula>
    </cfRule>
  </conditionalFormatting>
  <conditionalFormatting sqref="L4">
    <cfRule type="expression" priority="2400" aboveAverage="0" equalAverage="0" bottom="0" percent="0" rank="0" text="" dxfId="21">
      <formula>$D$1&lt;L4</formula>
    </cfRule>
    <cfRule type="expression" priority="2401" aboveAverage="0" equalAverage="0" bottom="0" percent="0" rank="0" text="" dxfId="22">
      <formula>$D$1&gt;L4</formula>
    </cfRule>
  </conditionalFormatting>
  <conditionalFormatting sqref="M5">
    <cfRule type="cellIs" priority="2402" operator="equal" aboveAverage="0" equalAverage="0" bottom="0" percent="0" rank="0" text="" dxfId="23">
      <formula>5</formula>
    </cfRule>
    <cfRule type="cellIs" priority="2403" operator="equal" aboveAverage="0" equalAverage="0" bottom="0" percent="0" rank="0" text="" dxfId="24">
      <formula>4</formula>
    </cfRule>
    <cfRule type="cellIs" priority="2404" operator="equal" aboveAverage="0" equalAverage="0" bottom="0" percent="0" rank="0" text="" dxfId="25">
      <formula>3</formula>
    </cfRule>
  </conditionalFormatting>
  <conditionalFormatting sqref="M3:M4">
    <cfRule type="expression" priority="2405" aboveAverage="0" equalAverage="0" bottom="0" percent="0" rank="0" text="" dxfId="26">
      <formula>$D$1&lt;M3</formula>
    </cfRule>
    <cfRule type="expression" priority="2406" aboveAverage="0" equalAverage="0" bottom="0" percent="0" rank="0" text="" dxfId="27">
      <formula>$D$1&gt;M3</formula>
    </cfRule>
  </conditionalFormatting>
  <conditionalFormatting sqref="M5">
    <cfRule type="cellIs" priority="2407" operator="equal" aboveAverage="0" equalAverage="0" bottom="0" percent="0" rank="0" text="" dxfId="28">
      <formula>5</formula>
    </cfRule>
    <cfRule type="cellIs" priority="2408" operator="equal" aboveAverage="0" equalAverage="0" bottom="0" percent="0" rank="0" text="" dxfId="29">
      <formula>4</formula>
    </cfRule>
    <cfRule type="cellIs" priority="2409" operator="equal" aboveAverage="0" equalAverage="0" bottom="0" percent="0" rank="0" text="" dxfId="30">
      <formula>3</formula>
    </cfRule>
  </conditionalFormatting>
  <conditionalFormatting sqref="M3:M4">
    <cfRule type="expression" priority="2410" aboveAverage="0" equalAverage="0" bottom="0" percent="0" rank="0" text="" dxfId="31">
      <formula>$D$1&lt;M3</formula>
    </cfRule>
    <cfRule type="expression" priority="2411" aboveAverage="0" equalAverage="0" bottom="0" percent="0" rank="0" text="" dxfId="32">
      <formula>$D$1&gt;M3</formula>
    </cfRule>
  </conditionalFormatting>
  <conditionalFormatting sqref="M4">
    <cfRule type="expression" priority="2412" aboveAverage="0" equalAverage="0" bottom="0" percent="0" rank="0" text="" dxfId="33">
      <formula>$D$1&lt;M4</formula>
    </cfRule>
    <cfRule type="expression" priority="2413" aboveAverage="0" equalAverage="0" bottom="0" percent="0" rank="0" text="" dxfId="34">
      <formula>$D$1&gt;M4</formula>
    </cfRule>
  </conditionalFormatting>
  <conditionalFormatting sqref="L4">
    <cfRule type="expression" priority="2414" aboveAverage="0" equalAverage="0" bottom="0" percent="0" rank="0" text="" dxfId="35">
      <formula>$D$1&lt;L4</formula>
    </cfRule>
    <cfRule type="expression" priority="2415" aboveAverage="0" equalAverage="0" bottom="0" percent="0" rank="0" text="" dxfId="36">
      <formula>$D$1&gt;L4</formula>
    </cfRule>
  </conditionalFormatting>
  <conditionalFormatting sqref="L4">
    <cfRule type="expression" priority="2416" aboveAverage="0" equalAverage="0" bottom="0" percent="0" rank="0" text="" dxfId="37">
      <formula>$D$1&lt;L4</formula>
    </cfRule>
    <cfRule type="expression" priority="2417" aboveAverage="0" equalAverage="0" bottom="0" percent="0" rank="0" text="" dxfId="38">
      <formula>$D$1&gt;L4</formula>
    </cfRule>
  </conditionalFormatting>
  <conditionalFormatting sqref="L4">
    <cfRule type="expression" priority="2418" aboveAverage="0" equalAverage="0" bottom="0" percent="0" rank="0" text="" dxfId="39">
      <formula>$D$1&lt;L4</formula>
    </cfRule>
    <cfRule type="expression" priority="2419" aboveAverage="0" equalAverage="0" bottom="0" percent="0" rank="0" text="" dxfId="40">
      <formula>$D$1&gt;L4</formula>
    </cfRule>
  </conditionalFormatting>
  <conditionalFormatting sqref="M3:M4">
    <cfRule type="expression" priority="2420" aboveAverage="0" equalAverage="0" bottom="0" percent="0" rank="0" text="" dxfId="41">
      <formula>$D$1&lt;M3</formula>
    </cfRule>
    <cfRule type="expression" priority="2421" aboveAverage="0" equalAverage="0" bottom="0" percent="0" rank="0" text="" dxfId="42">
      <formula>$D$1&gt;M3</formula>
    </cfRule>
  </conditionalFormatting>
  <conditionalFormatting sqref="L4">
    <cfRule type="expression" priority="2422" aboveAverage="0" equalAverage="0" bottom="0" percent="0" rank="0" text="" dxfId="43">
      <formula>$D$1&lt;L4</formula>
    </cfRule>
    <cfRule type="expression" priority="2423" aboveAverage="0" equalAverage="0" bottom="0" percent="0" rank="0" text="" dxfId="44">
      <formula>$D$1&gt;L4</formula>
    </cfRule>
  </conditionalFormatting>
  <conditionalFormatting sqref="L4">
    <cfRule type="expression" priority="2424" aboveAverage="0" equalAverage="0" bottom="0" percent="0" rank="0" text="" dxfId="45">
      <formula>$D$1&lt;L4</formula>
    </cfRule>
    <cfRule type="expression" priority="2425" aboveAverage="0" equalAverage="0" bottom="0" percent="0" rank="0" text="" dxfId="46">
      <formula>$D$1&gt;L4</formula>
    </cfRule>
  </conditionalFormatting>
  <conditionalFormatting sqref="L4">
    <cfRule type="expression" priority="2426" aboveAverage="0" equalAverage="0" bottom="0" percent="0" rank="0" text="" dxfId="47">
      <formula>$D$1&lt;L4</formula>
    </cfRule>
    <cfRule type="expression" priority="2427" aboveAverage="0" equalAverage="0" bottom="0" percent="0" rank="0" text="" dxfId="48">
      <formula>$D$1&gt;L4</formula>
    </cfRule>
  </conditionalFormatting>
  <conditionalFormatting sqref="M5">
    <cfRule type="cellIs" priority="2428" operator="equal" aboveAverage="0" equalAverage="0" bottom="0" percent="0" rank="0" text="" dxfId="49">
      <formula>5</formula>
    </cfRule>
    <cfRule type="cellIs" priority="2429" operator="equal" aboveAverage="0" equalAverage="0" bottom="0" percent="0" rank="0" text="" dxfId="50">
      <formula>4</formula>
    </cfRule>
    <cfRule type="cellIs" priority="2430" operator="equal" aboveAverage="0" equalAverage="0" bottom="0" percent="0" rank="0" text="" dxfId="51">
      <formula>3</formula>
    </cfRule>
  </conditionalFormatting>
  <conditionalFormatting sqref="M3:M4">
    <cfRule type="expression" priority="2431" aboveAverage="0" equalAverage="0" bottom="0" percent="0" rank="0" text="" dxfId="52">
      <formula>$D$1&lt;M3</formula>
    </cfRule>
    <cfRule type="expression" priority="2432" aboveAverage="0" equalAverage="0" bottom="0" percent="0" rank="0" text="" dxfId="53">
      <formula>$D$1&gt;M3</formula>
    </cfRule>
  </conditionalFormatting>
  <conditionalFormatting sqref="M5">
    <cfRule type="cellIs" priority="2433" operator="equal" aboveAverage="0" equalAverage="0" bottom="0" percent="0" rank="0" text="" dxfId="54">
      <formula>5</formula>
    </cfRule>
    <cfRule type="cellIs" priority="2434" operator="equal" aboveAverage="0" equalAverage="0" bottom="0" percent="0" rank="0" text="" dxfId="55">
      <formula>4</formula>
    </cfRule>
    <cfRule type="cellIs" priority="2435" operator="equal" aboveAverage="0" equalAverage="0" bottom="0" percent="0" rank="0" text="" dxfId="56">
      <formula>3</formula>
    </cfRule>
  </conditionalFormatting>
  <conditionalFormatting sqref="L5">
    <cfRule type="cellIs" priority="2436" operator="equal" aboveAverage="0" equalAverage="0" bottom="0" percent="0" rank="0" text="" dxfId="57">
      <formula>5</formula>
    </cfRule>
    <cfRule type="cellIs" priority="2437" operator="equal" aboveAverage="0" equalAverage="0" bottom="0" percent="0" rank="0" text="" dxfId="58">
      <formula>4</formula>
    </cfRule>
    <cfRule type="cellIs" priority="2438" operator="equal" aboveAverage="0" equalAverage="0" bottom="0" percent="0" rank="0" text="" dxfId="59">
      <formula>3</formula>
    </cfRule>
  </conditionalFormatting>
  <conditionalFormatting sqref="L4">
    <cfRule type="expression" priority="2439" aboveAverage="0" equalAverage="0" bottom="0" percent="0" rank="0" text="" dxfId="60">
      <formula>$D$1&lt;L4</formula>
    </cfRule>
    <cfRule type="expression" priority="2440" aboveAverage="0" equalAverage="0" bottom="0" percent="0" rank="0" text="" dxfId="61">
      <formula>$D$1&gt;L4</formula>
    </cfRule>
  </conditionalFormatting>
  <conditionalFormatting sqref="L5">
    <cfRule type="cellIs" priority="2441" operator="equal" aboveAverage="0" equalAverage="0" bottom="0" percent="0" rank="0" text="" dxfId="62">
      <formula>5</formula>
    </cfRule>
    <cfRule type="cellIs" priority="2442" operator="equal" aboveAverage="0" equalAverage="0" bottom="0" percent="0" rank="0" text="" dxfId="63">
      <formula>4</formula>
    </cfRule>
    <cfRule type="cellIs" priority="2443" operator="equal" aboveAverage="0" equalAverage="0" bottom="0" percent="0" rank="0" text="" dxfId="64">
      <formula>3</formula>
    </cfRule>
  </conditionalFormatting>
  <conditionalFormatting sqref="L4">
    <cfRule type="expression" priority="2444" aboveAverage="0" equalAverage="0" bottom="0" percent="0" rank="0" text="" dxfId="65">
      <formula>$D$1&lt;L4</formula>
    </cfRule>
    <cfRule type="expression" priority="2445" aboveAverage="0" equalAverage="0" bottom="0" percent="0" rank="0" text="" dxfId="66">
      <formula>$D$1&gt;L4</formula>
    </cfRule>
  </conditionalFormatting>
  <conditionalFormatting sqref="L4">
    <cfRule type="expression" priority="2446" aboveAverage="0" equalAverage="0" bottom="0" percent="0" rank="0" text="" dxfId="67">
      <formula>$D$1&lt;L4</formula>
    </cfRule>
    <cfRule type="expression" priority="2447" aboveAverage="0" equalAverage="0" bottom="0" percent="0" rank="0" text="" dxfId="68">
      <formula>$D$1&gt;L4</formula>
    </cfRule>
  </conditionalFormatting>
  <conditionalFormatting sqref="M5">
    <cfRule type="cellIs" priority="2448" operator="equal" aboveAverage="0" equalAverage="0" bottom="0" percent="0" rank="0" text="" dxfId="69">
      <formula>5</formula>
    </cfRule>
    <cfRule type="cellIs" priority="2449" operator="equal" aboveAverage="0" equalAverage="0" bottom="0" percent="0" rank="0" text="" dxfId="70">
      <formula>4</formula>
    </cfRule>
    <cfRule type="cellIs" priority="2450" operator="equal" aboveAverage="0" equalAverage="0" bottom="0" percent="0" rank="0" text="" dxfId="71">
      <formula>3</formula>
    </cfRule>
  </conditionalFormatting>
  <conditionalFormatting sqref="M4">
    <cfRule type="expression" priority="2451" aboveAverage="0" equalAverage="0" bottom="0" percent="0" rank="0" text="" dxfId="72">
      <formula>$D$1&lt;M4</formula>
    </cfRule>
    <cfRule type="expression" priority="2452" aboveAverage="0" equalAverage="0" bottom="0" percent="0" rank="0" text="" dxfId="73">
      <formula>$D$1&gt;M4</formula>
    </cfRule>
  </conditionalFormatting>
  <conditionalFormatting sqref="M5">
    <cfRule type="cellIs" priority="2453" operator="equal" aboveAverage="0" equalAverage="0" bottom="0" percent="0" rank="0" text="" dxfId="74">
      <formula>5</formula>
    </cfRule>
    <cfRule type="cellIs" priority="2454" operator="equal" aboveAverage="0" equalAverage="0" bottom="0" percent="0" rank="0" text="" dxfId="75">
      <formula>4</formula>
    </cfRule>
    <cfRule type="cellIs" priority="2455" operator="equal" aboveAverage="0" equalAverage="0" bottom="0" percent="0" rank="0" text="" dxfId="76">
      <formula>3</formula>
    </cfRule>
  </conditionalFormatting>
  <conditionalFormatting sqref="M4">
    <cfRule type="expression" priority="2456" aboveAverage="0" equalAverage="0" bottom="0" percent="0" rank="0" text="" dxfId="77">
      <formula>$D$1&lt;M4</formula>
    </cfRule>
    <cfRule type="expression" priority="2457" aboveAverage="0" equalAverage="0" bottom="0" percent="0" rank="0" text="" dxfId="78">
      <formula>$D$1&gt;M4</formula>
    </cfRule>
  </conditionalFormatting>
  <conditionalFormatting sqref="M4">
    <cfRule type="expression" priority="2458" aboveAverage="0" equalAverage="0" bottom="0" percent="0" rank="0" text="" dxfId="79">
      <formula>$D$1&lt;M4</formula>
    </cfRule>
    <cfRule type="expression" priority="2459" aboveAverage="0" equalAverage="0" bottom="0" percent="0" rank="0" text="" dxfId="80">
      <formula>$D$1&gt;M4</formula>
    </cfRule>
  </conditionalFormatting>
  <conditionalFormatting sqref="M5">
    <cfRule type="cellIs" priority="2460" operator="equal" aboveAverage="0" equalAverage="0" bottom="0" percent="0" rank="0" text="" dxfId="81">
      <formula>5</formula>
    </cfRule>
    <cfRule type="cellIs" priority="2461" operator="equal" aboveAverage="0" equalAverage="0" bottom="0" percent="0" rank="0" text="" dxfId="82">
      <formula>4</formula>
    </cfRule>
    <cfRule type="cellIs" priority="2462" operator="equal" aboveAverage="0" equalAverage="0" bottom="0" percent="0" rank="0" text="" dxfId="83">
      <formula>3</formula>
    </cfRule>
  </conditionalFormatting>
  <conditionalFormatting sqref="M4">
    <cfRule type="expression" priority="2463" aboveAverage="0" equalAverage="0" bottom="0" percent="0" rank="0" text="" dxfId="84">
      <formula>$D$1&lt;M4</formula>
    </cfRule>
    <cfRule type="expression" priority="2464" aboveAverage="0" equalAverage="0" bottom="0" percent="0" rank="0" text="" dxfId="85">
      <formula>$D$1&gt;M4</formula>
    </cfRule>
  </conditionalFormatting>
  <conditionalFormatting sqref="M5">
    <cfRule type="cellIs" priority="2465" operator="equal" aboveAverage="0" equalAverage="0" bottom="0" percent="0" rank="0" text="" dxfId="86">
      <formula>5</formula>
    </cfRule>
    <cfRule type="cellIs" priority="2466" operator="equal" aboveAverage="0" equalAverage="0" bottom="0" percent="0" rank="0" text="" dxfId="87">
      <formula>4</formula>
    </cfRule>
    <cfRule type="cellIs" priority="2467" operator="equal" aboveAverage="0" equalAverage="0" bottom="0" percent="0" rank="0" text="" dxfId="88">
      <formula>3</formula>
    </cfRule>
  </conditionalFormatting>
  <conditionalFormatting sqref="M4">
    <cfRule type="expression" priority="2468" aboveAverage="0" equalAverage="0" bottom="0" percent="0" rank="0" text="" dxfId="89">
      <formula>$D$1&lt;M4</formula>
    </cfRule>
    <cfRule type="expression" priority="2469" aboveAverage="0" equalAverage="0" bottom="0" percent="0" rank="0" text="" dxfId="90">
      <formula>$D$1&gt;M4</formula>
    </cfRule>
  </conditionalFormatting>
  <conditionalFormatting sqref="M5">
    <cfRule type="cellIs" priority="2470" operator="equal" aboveAverage="0" equalAverage="0" bottom="0" percent="0" rank="0" text="" dxfId="91">
      <formula>5</formula>
    </cfRule>
    <cfRule type="cellIs" priority="2471" operator="equal" aboveAverage="0" equalAverage="0" bottom="0" percent="0" rank="0" text="" dxfId="92">
      <formula>4</formula>
    </cfRule>
    <cfRule type="cellIs" priority="2472" operator="equal" aboveAverage="0" equalAverage="0" bottom="0" percent="0" rank="0" text="" dxfId="93">
      <formula>3</formula>
    </cfRule>
  </conditionalFormatting>
  <conditionalFormatting sqref="M4">
    <cfRule type="expression" priority="2473" aboveAverage="0" equalAverage="0" bottom="0" percent="0" rank="0" text="" dxfId="94">
      <formula>$D$1&lt;M4</formula>
    </cfRule>
    <cfRule type="expression" priority="2474" aboveAverage="0" equalAverage="0" bottom="0" percent="0" rank="0" text="" dxfId="95">
      <formula>$D$1&gt;M4</formula>
    </cfRule>
  </conditionalFormatting>
  <conditionalFormatting sqref="M4">
    <cfRule type="expression" priority="2475" aboveAverage="0" equalAverage="0" bottom="0" percent="0" rank="0" text="" dxfId="96">
      <formula>$D$1&lt;M4</formula>
    </cfRule>
    <cfRule type="expression" priority="2476" aboveAverage="0" equalAverage="0" bottom="0" percent="0" rank="0" text="" dxfId="97">
      <formula>$D$1&gt;M4</formula>
    </cfRule>
  </conditionalFormatting>
  <conditionalFormatting sqref="M4">
    <cfRule type="expression" priority="2477" aboveAverage="0" equalAverage="0" bottom="0" percent="0" rank="0" text="" dxfId="98">
      <formula>$D$1&lt;M4</formula>
    </cfRule>
    <cfRule type="expression" priority="2478" aboveAverage="0" equalAverage="0" bottom="0" percent="0" rank="0" text="" dxfId="99">
      <formula>$D$1&gt;M4</formula>
    </cfRule>
  </conditionalFormatting>
  <conditionalFormatting sqref="M4">
    <cfRule type="expression" priority="2479" aboveAverage="0" equalAverage="0" bottom="0" percent="0" rank="0" text="" dxfId="100">
      <formula>$D$1&lt;M4</formula>
    </cfRule>
    <cfRule type="expression" priority="2480" aboveAverage="0" equalAverage="0" bottom="0" percent="0" rank="0" text="" dxfId="101">
      <formula>$D$1&gt;M4</formula>
    </cfRule>
  </conditionalFormatting>
  <conditionalFormatting sqref="M4">
    <cfRule type="expression" priority="2481" aboveAverage="0" equalAverage="0" bottom="0" percent="0" rank="0" text="" dxfId="102">
      <formula>$D$1&lt;M4</formula>
    </cfRule>
    <cfRule type="expression" priority="2482" aboveAverage="0" equalAverage="0" bottom="0" percent="0" rank="0" text="" dxfId="103">
      <formula>$D$1&gt;M4</formula>
    </cfRule>
  </conditionalFormatting>
  <conditionalFormatting sqref="M4">
    <cfRule type="expression" priority="2483" aboveAverage="0" equalAverage="0" bottom="0" percent="0" rank="0" text="" dxfId="104">
      <formula>$D$1&lt;M4</formula>
    </cfRule>
    <cfRule type="expression" priority="2484" aboveAverage="0" equalAverage="0" bottom="0" percent="0" rank="0" text="" dxfId="105">
      <formula>$D$1&gt;M4</formula>
    </cfRule>
  </conditionalFormatting>
  <conditionalFormatting sqref="M4">
    <cfRule type="expression" priority="2485" aboveAverage="0" equalAverage="0" bottom="0" percent="0" rank="0" text="" dxfId="106">
      <formula>$D$1&lt;M4</formula>
    </cfRule>
    <cfRule type="expression" priority="2486" aboveAverage="0" equalAverage="0" bottom="0" percent="0" rank="0" text="" dxfId="107">
      <formula>$D$1&gt;M4</formula>
    </cfRule>
  </conditionalFormatting>
  <conditionalFormatting sqref="M4">
    <cfRule type="expression" priority="2487" aboveAverage="0" equalAverage="0" bottom="0" percent="0" rank="0" text="" dxfId="108">
      <formula>$D$1&lt;M4</formula>
    </cfRule>
    <cfRule type="expression" priority="2488" aboveAverage="0" equalAverage="0" bottom="0" percent="0" rank="0" text="" dxfId="109">
      <formula>$D$1&gt;M4</formula>
    </cfRule>
  </conditionalFormatting>
  <conditionalFormatting sqref="M4">
    <cfRule type="expression" priority="2489" aboveAverage="0" equalAverage="0" bottom="0" percent="0" rank="0" text="" dxfId="110">
      <formula>$D$1&lt;M4</formula>
    </cfRule>
    <cfRule type="expression" priority="2490" aboveAverage="0" equalAverage="0" bottom="0" percent="0" rank="0" text="" dxfId="111">
      <formula>$D$1&gt;M4</formula>
    </cfRule>
  </conditionalFormatting>
  <conditionalFormatting sqref="M4">
    <cfRule type="expression" priority="2491" aboveAverage="0" equalAverage="0" bottom="0" percent="0" rank="0" text="" dxfId="112">
      <formula>$D$1&lt;M4</formula>
    </cfRule>
    <cfRule type="expression" priority="2492" aboveAverage="0" equalAverage="0" bottom="0" percent="0" rank="0" text="" dxfId="113">
      <formula>$D$1&gt;M4</formula>
    </cfRule>
  </conditionalFormatting>
  <conditionalFormatting sqref="I5">
    <cfRule type="cellIs" priority="2493" operator="equal" aboveAverage="0" equalAverage="0" bottom="0" percent="0" rank="0" text="" dxfId="114">
      <formula>5</formula>
    </cfRule>
    <cfRule type="cellIs" priority="2494" operator="equal" aboveAverage="0" equalAverage="0" bottom="0" percent="0" rank="0" text="" dxfId="115">
      <formula>4</formula>
    </cfRule>
    <cfRule type="cellIs" priority="2495" operator="equal" aboveAverage="0" equalAverage="0" bottom="0" percent="0" rank="0" text="" dxfId="116">
      <formula>3</formula>
    </cfRule>
  </conditionalFormatting>
  <conditionalFormatting sqref="I3:I4">
    <cfRule type="expression" priority="2496" aboveAverage="0" equalAverage="0" bottom="0" percent="0" rank="0" text="" dxfId="117">
      <formula>$D$1&lt;I3</formula>
    </cfRule>
    <cfRule type="expression" priority="2497" aboveAverage="0" equalAverage="0" bottom="0" percent="0" rank="0" text="" dxfId="118">
      <formula>$D$1&gt;I3</formula>
    </cfRule>
  </conditionalFormatting>
  <conditionalFormatting sqref="I5">
    <cfRule type="cellIs" priority="2498" operator="equal" aboveAverage="0" equalAverage="0" bottom="0" percent="0" rank="0" text="" dxfId="119">
      <formula>5</formula>
    </cfRule>
    <cfRule type="cellIs" priority="2499" operator="equal" aboveAverage="0" equalAverage="0" bottom="0" percent="0" rank="0" text="" dxfId="120">
      <formula>4</formula>
    </cfRule>
    <cfRule type="cellIs" priority="2500" operator="equal" aboveAverage="0" equalAverage="0" bottom="0" percent="0" rank="0" text="" dxfId="121">
      <formula>3</formula>
    </cfRule>
  </conditionalFormatting>
  <conditionalFormatting sqref="I4">
    <cfRule type="expression" priority="2501" aboveAverage="0" equalAverage="0" bottom="0" percent="0" rank="0" text="" dxfId="122">
      <formula>$D$1&lt;I4</formula>
    </cfRule>
    <cfRule type="expression" priority="2502" aboveAverage="0" equalAverage="0" bottom="0" percent="0" rank="0" text="" dxfId="123">
      <formula>$D$1&gt;I4</formula>
    </cfRule>
  </conditionalFormatting>
  <conditionalFormatting sqref="I5">
    <cfRule type="cellIs" priority="2503" operator="equal" aboveAverage="0" equalAverage="0" bottom="0" percent="0" rank="0" text="" dxfId="124">
      <formula>5</formula>
    </cfRule>
    <cfRule type="cellIs" priority="2504" operator="equal" aboveAverage="0" equalAverage="0" bottom="0" percent="0" rank="0" text="" dxfId="125">
      <formula>4</formula>
    </cfRule>
    <cfRule type="cellIs" priority="2505" operator="equal" aboveAverage="0" equalAverage="0" bottom="0" percent="0" rank="0" text="" dxfId="126">
      <formula>3</formula>
    </cfRule>
  </conditionalFormatting>
  <conditionalFormatting sqref="I4">
    <cfRule type="expression" priority="2506" aboveAverage="0" equalAverage="0" bottom="0" percent="0" rank="0" text="" dxfId="127">
      <formula>$D$1&lt;I4</formula>
    </cfRule>
    <cfRule type="expression" priority="2507" aboveAverage="0" equalAverage="0" bottom="0" percent="0" rank="0" text="" dxfId="128">
      <formula>$D$1&gt;I4</formula>
    </cfRule>
  </conditionalFormatting>
  <conditionalFormatting sqref="I5">
    <cfRule type="cellIs" priority="2508" operator="equal" aboveAverage="0" equalAverage="0" bottom="0" percent="0" rank="0" text="" dxfId="129">
      <formula>5</formula>
    </cfRule>
    <cfRule type="cellIs" priority="2509" operator="equal" aboveAverage="0" equalAverage="0" bottom="0" percent="0" rank="0" text="" dxfId="130">
      <formula>4</formula>
    </cfRule>
    <cfRule type="cellIs" priority="2510" operator="equal" aboveAverage="0" equalAverage="0" bottom="0" percent="0" rank="0" text="" dxfId="131">
      <formula>3</formula>
    </cfRule>
  </conditionalFormatting>
  <conditionalFormatting sqref="I4">
    <cfRule type="expression" priority="2511" aboveAverage="0" equalAverage="0" bottom="0" percent="0" rank="0" text="" dxfId="132">
      <formula>$D$1&lt;I4</formula>
    </cfRule>
    <cfRule type="expression" priority="2512" aboveAverage="0" equalAverage="0" bottom="0" percent="0" rank="0" text="" dxfId="133">
      <formula>$D$1&gt;I4</formula>
    </cfRule>
  </conditionalFormatting>
  <conditionalFormatting sqref="I5">
    <cfRule type="cellIs" priority="2513" operator="equal" aboveAverage="0" equalAverage="0" bottom="0" percent="0" rank="0" text="" dxfId="134">
      <formula>5</formula>
    </cfRule>
    <cfRule type="cellIs" priority="2514" operator="equal" aboveAverage="0" equalAverage="0" bottom="0" percent="0" rank="0" text="" dxfId="135">
      <formula>4</formula>
    </cfRule>
    <cfRule type="cellIs" priority="2515" operator="equal" aboveAverage="0" equalAverage="0" bottom="0" percent="0" rank="0" text="" dxfId="136">
      <formula>3</formula>
    </cfRule>
  </conditionalFormatting>
  <conditionalFormatting sqref="I5">
    <cfRule type="cellIs" priority="2516" operator="equal" aboveAverage="0" equalAverage="0" bottom="0" percent="0" rank="0" text="" dxfId="137">
      <formula>5</formula>
    </cfRule>
    <cfRule type="cellIs" priority="2517" operator="equal" aboveAverage="0" equalAverage="0" bottom="0" percent="0" rank="0" text="" dxfId="138">
      <formula>4</formula>
    </cfRule>
    <cfRule type="cellIs" priority="2518" operator="equal" aboveAverage="0" equalAverage="0" bottom="0" percent="0" rank="0" text="" dxfId="139">
      <formula>3</formula>
    </cfRule>
  </conditionalFormatting>
  <conditionalFormatting sqref="I4">
    <cfRule type="expression" priority="2519" aboveAverage="0" equalAverage="0" bottom="0" percent="0" rank="0" text="" dxfId="140">
      <formula>$D$1&lt;I4</formula>
    </cfRule>
    <cfRule type="expression" priority="2520" aboveAverage="0" equalAverage="0" bottom="0" percent="0" rank="0" text="" dxfId="141">
      <formula>$D$1&gt;I4</formula>
    </cfRule>
  </conditionalFormatting>
  <conditionalFormatting sqref="I5">
    <cfRule type="cellIs" priority="2521" operator="equal" aboveAverage="0" equalAverage="0" bottom="0" percent="0" rank="0" text="" dxfId="142">
      <formula>5</formula>
    </cfRule>
    <cfRule type="cellIs" priority="2522" operator="equal" aboveAverage="0" equalAverage="0" bottom="0" percent="0" rank="0" text="" dxfId="143">
      <formula>4</formula>
    </cfRule>
    <cfRule type="cellIs" priority="2523" operator="equal" aboveAverage="0" equalAverage="0" bottom="0" percent="0" rank="0" text="" dxfId="144">
      <formula>3</formula>
    </cfRule>
  </conditionalFormatting>
  <conditionalFormatting sqref="I4">
    <cfRule type="expression" priority="2524" aboveAverage="0" equalAverage="0" bottom="0" percent="0" rank="0" text="" dxfId="145">
      <formula>$D$1&lt;I4</formula>
    </cfRule>
    <cfRule type="expression" priority="2525" aboveAverage="0" equalAverage="0" bottom="0" percent="0" rank="0" text="" dxfId="146">
      <formula>$D$1&gt;I4</formula>
    </cfRule>
  </conditionalFormatting>
  <conditionalFormatting sqref="J5">
    <cfRule type="cellIs" priority="2526" operator="equal" aboveAverage="0" equalAverage="0" bottom="0" percent="0" rank="0" text="" dxfId="147">
      <formula>5</formula>
    </cfRule>
    <cfRule type="cellIs" priority="2527" operator="equal" aboveAverage="0" equalAverage="0" bottom="0" percent="0" rank="0" text="" dxfId="148">
      <formula>4</formula>
    </cfRule>
    <cfRule type="cellIs" priority="2528" operator="equal" aboveAverage="0" equalAverage="0" bottom="0" percent="0" rank="0" text="" dxfId="149">
      <formula>3</formula>
    </cfRule>
  </conditionalFormatting>
  <conditionalFormatting sqref="J3">
    <cfRule type="expression" priority="2529" aboveAverage="0" equalAverage="0" bottom="0" percent="0" rank="0" text="" dxfId="150">
      <formula>$D$1&lt;J3</formula>
    </cfRule>
    <cfRule type="expression" priority="2530" aboveAverage="0" equalAverage="0" bottom="0" percent="0" rank="0" text="" dxfId="151">
      <formula>$D$1&gt;J3</formula>
    </cfRule>
  </conditionalFormatting>
  <conditionalFormatting sqref="J4">
    <cfRule type="expression" priority="2531" aboveAverage="0" equalAverage="0" bottom="0" percent="0" rank="0" text="" dxfId="152">
      <formula>$D$1&lt;J4</formula>
    </cfRule>
    <cfRule type="expression" priority="2532" aboveAverage="0" equalAverage="0" bottom="0" percent="0" rank="0" text="" dxfId="153">
      <formula>$D$1&gt;J4</formula>
    </cfRule>
  </conditionalFormatting>
  <conditionalFormatting sqref="J4">
    <cfRule type="expression" priority="2533" aboveAverage="0" equalAverage="0" bottom="0" percent="0" rank="0" text="" dxfId="154">
      <formula>$D$1&lt;J4</formula>
    </cfRule>
    <cfRule type="expression" priority="2534" aboveAverage="0" equalAverage="0" bottom="0" percent="0" rank="0" text="" dxfId="155">
      <formula>$D$1&gt;J4</formula>
    </cfRule>
  </conditionalFormatting>
  <conditionalFormatting sqref="J4">
    <cfRule type="expression" priority="2535" aboveAverage="0" equalAverage="0" bottom="0" percent="0" rank="0" text="" dxfId="156">
      <formula>$D$1&lt;J4</formula>
    </cfRule>
    <cfRule type="expression" priority="2536" aboveAverage="0" equalAverage="0" bottom="0" percent="0" rank="0" text="" dxfId="157">
      <formula>$D$1&gt;J4</formula>
    </cfRule>
  </conditionalFormatting>
  <conditionalFormatting sqref="J4">
    <cfRule type="expression" priority="2537" aboveAverage="0" equalAverage="0" bottom="0" percent="0" rank="0" text="" dxfId="158">
      <formula>$D$1&lt;J4</formula>
    </cfRule>
    <cfRule type="expression" priority="2538" aboveAverage="0" equalAverage="0" bottom="0" percent="0" rank="0" text="" dxfId="159">
      <formula>$D$1&gt;J4</formula>
    </cfRule>
  </conditionalFormatting>
  <conditionalFormatting sqref="J3">
    <cfRule type="expression" priority="2539" aboveAverage="0" equalAverage="0" bottom="0" percent="0" rank="0" text="" dxfId="160">
      <formula>$D$1&lt;J3</formula>
    </cfRule>
    <cfRule type="expression" priority="2540" aboveAverage="0" equalAverage="0" bottom="0" percent="0" rank="0" text="" dxfId="161">
      <formula>$D$1&gt;J3</formula>
    </cfRule>
  </conditionalFormatting>
  <conditionalFormatting sqref="J4">
    <cfRule type="expression" priority="2541" aboveAverage="0" equalAverage="0" bottom="0" percent="0" rank="0" text="" dxfId="162">
      <formula>$D$1&lt;J4</formula>
    </cfRule>
    <cfRule type="expression" priority="2542" aboveAverage="0" equalAverage="0" bottom="0" percent="0" rank="0" text="" dxfId="163">
      <formula>$D$1&gt;J4</formula>
    </cfRule>
  </conditionalFormatting>
  <conditionalFormatting sqref="J4">
    <cfRule type="expression" priority="2543" aboveAverage="0" equalAverage="0" bottom="0" percent="0" rank="0" text="" dxfId="164">
      <formula>$D$1&lt;J4</formula>
    </cfRule>
    <cfRule type="expression" priority="2544" aboveAverage="0" equalAverage="0" bottom="0" percent="0" rank="0" text="" dxfId="165">
      <formula>$D$1&gt;J4</formula>
    </cfRule>
  </conditionalFormatting>
  <conditionalFormatting sqref="J4">
    <cfRule type="expression" priority="2545" aboveAverage="0" equalAverage="0" bottom="0" percent="0" rank="0" text="" dxfId="166">
      <formula>$D$1&lt;J4</formula>
    </cfRule>
    <cfRule type="expression" priority="2546" aboveAverage="0" equalAverage="0" bottom="0" percent="0" rank="0" text="" dxfId="167">
      <formula>$D$1&gt;J4</formula>
    </cfRule>
  </conditionalFormatting>
  <conditionalFormatting sqref="J5">
    <cfRule type="cellIs" priority="2547" operator="equal" aboveAverage="0" equalAverage="0" bottom="0" percent="0" rank="0" text="" dxfId="168">
      <formula>5</formula>
    </cfRule>
    <cfRule type="cellIs" priority="2548" operator="equal" aboveAverage="0" equalAverage="0" bottom="0" percent="0" rank="0" text="" dxfId="169">
      <formula>4</formula>
    </cfRule>
    <cfRule type="cellIs" priority="2549" operator="equal" aboveAverage="0" equalAverage="0" bottom="0" percent="0" rank="0" text="" dxfId="170">
      <formula>3</formula>
    </cfRule>
  </conditionalFormatting>
  <conditionalFormatting sqref="J4">
    <cfRule type="expression" priority="2550" aboveAverage="0" equalAverage="0" bottom="0" percent="0" rank="0" text="" dxfId="171">
      <formula>$D$1&lt;J4</formula>
    </cfRule>
    <cfRule type="expression" priority="2551" aboveAverage="0" equalAverage="0" bottom="0" percent="0" rank="0" text="" dxfId="172">
      <formula>$D$1&gt;J4</formula>
    </cfRule>
  </conditionalFormatting>
  <conditionalFormatting sqref="J4">
    <cfRule type="expression" priority="2552" aboveAverage="0" equalAverage="0" bottom="0" percent="0" rank="0" text="" dxfId="173">
      <formula>$D$1&lt;J4</formula>
    </cfRule>
    <cfRule type="expression" priority="2553" aboveAverage="0" equalAverage="0" bottom="0" percent="0" rank="0" text="" dxfId="174">
      <formula>$D$1&gt;J4</formula>
    </cfRule>
  </conditionalFormatting>
  <conditionalFormatting sqref="J4">
    <cfRule type="expression" priority="2554" aboveAverage="0" equalAverage="0" bottom="0" percent="0" rank="0" text="" dxfId="175">
      <formula>$D$1&lt;J4</formula>
    </cfRule>
    <cfRule type="expression" priority="2555" aboveAverage="0" equalAverage="0" bottom="0" percent="0" rank="0" text="" dxfId="176">
      <formula>$D$1&gt;J4</formula>
    </cfRule>
  </conditionalFormatting>
  <conditionalFormatting sqref="J4">
    <cfRule type="expression" priority="2556" aboveAverage="0" equalAverage="0" bottom="0" percent="0" rank="0" text="" dxfId="177">
      <formula>$D$1&lt;J4</formula>
    </cfRule>
    <cfRule type="expression" priority="2557" aboveAverage="0" equalAverage="0" bottom="0" percent="0" rank="0" text="" dxfId="178">
      <formula>$D$1&gt;J4</formula>
    </cfRule>
  </conditionalFormatting>
  <conditionalFormatting sqref="J4">
    <cfRule type="expression" priority="2558" aboveAverage="0" equalAverage="0" bottom="0" percent="0" rank="0" text="" dxfId="179">
      <formula>$D$1&lt;J4</formula>
    </cfRule>
    <cfRule type="expression" priority="2559" aboveAverage="0" equalAverage="0" bottom="0" percent="0" rank="0" text="" dxfId="180">
      <formula>$D$1&gt;J4</formula>
    </cfRule>
  </conditionalFormatting>
  <conditionalFormatting sqref="J4">
    <cfRule type="expression" priority="2560" aboveAverage="0" equalAverage="0" bottom="0" percent="0" rank="0" text="" dxfId="181">
      <formula>$D$1&lt;J4</formula>
    </cfRule>
    <cfRule type="expression" priority="2561" aboveAverage="0" equalAverage="0" bottom="0" percent="0" rank="0" text="" dxfId="182">
      <formula>$D$1&gt;J4</formula>
    </cfRule>
  </conditionalFormatting>
  <conditionalFormatting sqref="K3">
    <cfRule type="expression" priority="2562" aboveAverage="0" equalAverage="0" bottom="0" percent="0" rank="0" text="" dxfId="183">
      <formula>$D$1&lt;K3</formula>
    </cfRule>
    <cfRule type="expression" priority="2563" aboveAverage="0" equalAverage="0" bottom="0" percent="0" rank="0" text="" dxfId="184">
      <formula>$D$1&gt;K3</formula>
    </cfRule>
  </conditionalFormatting>
  <conditionalFormatting sqref="K3">
    <cfRule type="expression" priority="2564" aboveAverage="0" equalAverage="0" bottom="0" percent="0" rank="0" text="" dxfId="185">
      <formula>$D$1&lt;K3</formula>
    </cfRule>
    <cfRule type="expression" priority="2565" aboveAverage="0" equalAverage="0" bottom="0" percent="0" rank="0" text="" dxfId="186">
      <formula>$D$1&gt;K3</formula>
    </cfRule>
  </conditionalFormatting>
  <conditionalFormatting sqref="I5">
    <cfRule type="cellIs" priority="2566" operator="equal" aboveAverage="0" equalAverage="0" bottom="0" percent="0" rank="0" text="" dxfId="187">
      <formula>5</formula>
    </cfRule>
    <cfRule type="cellIs" priority="2567" operator="equal" aboveAverage="0" equalAverage="0" bottom="0" percent="0" rank="0" text="" dxfId="188">
      <formula>4</formula>
    </cfRule>
    <cfRule type="cellIs" priority="2568" operator="equal" aboveAverage="0" equalAverage="0" bottom="0" percent="0" rank="0" text="" dxfId="189">
      <formula>3</formula>
    </cfRule>
  </conditionalFormatting>
  <conditionalFormatting sqref="J3:J4">
    <cfRule type="expression" priority="2569" aboveAverage="0" equalAverage="0" bottom="0" percent="0" rank="0" text="" dxfId="190">
      <formula>$D$1&lt;J3</formula>
    </cfRule>
    <cfRule type="expression" priority="2570" aboveAverage="0" equalAverage="0" bottom="0" percent="0" rank="0" text="" dxfId="191">
      <formula>$D$1&gt;J3</formula>
    </cfRule>
  </conditionalFormatting>
  <conditionalFormatting sqref="J4">
    <cfRule type="expression" priority="2571" aboveAverage="0" equalAverage="0" bottom="0" percent="0" rank="0" text="" dxfId="192">
      <formula>$D$1&lt;J4</formula>
    </cfRule>
    <cfRule type="expression" priority="2572" aboveAverage="0" equalAverage="0" bottom="0" percent="0" rank="0" text="" dxfId="193">
      <formula>$D$1&gt;J4</formula>
    </cfRule>
  </conditionalFormatting>
  <conditionalFormatting sqref="K3">
    <cfRule type="expression" priority="2573" aboveAverage="0" equalAverage="0" bottom="0" percent="0" rank="0" text="" dxfId="194">
      <formula>$D$1&lt;K3</formula>
    </cfRule>
    <cfRule type="expression" priority="2574" aboveAverage="0" equalAverage="0" bottom="0" percent="0" rank="0" text="" dxfId="195">
      <formula>$D$1&gt;K3</formula>
    </cfRule>
  </conditionalFormatting>
  <conditionalFormatting sqref="M5">
    <cfRule type="cellIs" priority="2575" operator="equal" aboveAverage="0" equalAverage="0" bottom="0" percent="0" rank="0" text="" dxfId="196">
      <formula>5</formula>
    </cfRule>
    <cfRule type="cellIs" priority="2576" operator="equal" aboveAverage="0" equalAverage="0" bottom="0" percent="0" rank="0" text="" dxfId="197">
      <formula>4</formula>
    </cfRule>
    <cfRule type="cellIs" priority="2577" operator="equal" aboveAverage="0" equalAverage="0" bottom="0" percent="0" rank="0" text="" dxfId="198">
      <formula>3</formula>
    </cfRule>
  </conditionalFormatting>
  <conditionalFormatting sqref="M3:M4">
    <cfRule type="expression" priority="2578" aboveAverage="0" equalAverage="0" bottom="0" percent="0" rank="0" text="" dxfId="199">
      <formula>$D$1&lt;M3</formula>
    </cfRule>
    <cfRule type="expression" priority="2579" aboveAverage="0" equalAverage="0" bottom="0" percent="0" rank="0" text="" dxfId="200">
      <formula>$D$1&gt;M3</formula>
    </cfRule>
  </conditionalFormatting>
  <conditionalFormatting sqref="M5">
    <cfRule type="cellIs" priority="2580" operator="equal" aboveAverage="0" equalAverage="0" bottom="0" percent="0" rank="0" text="" dxfId="201">
      <formula>5</formula>
    </cfRule>
    <cfRule type="cellIs" priority="2581" operator="equal" aboveAverage="0" equalAverage="0" bottom="0" percent="0" rank="0" text="" dxfId="202">
      <formula>4</formula>
    </cfRule>
    <cfRule type="cellIs" priority="2582" operator="equal" aboveAverage="0" equalAverage="0" bottom="0" percent="0" rank="0" text="" dxfId="203">
      <formula>3</formula>
    </cfRule>
  </conditionalFormatting>
  <conditionalFormatting sqref="M3:M4">
    <cfRule type="expression" priority="2583" aboveAverage="0" equalAverage="0" bottom="0" percent="0" rank="0" text="" dxfId="204">
      <formula>$D$1&lt;M3</formula>
    </cfRule>
    <cfRule type="expression" priority="2584" aboveAverage="0" equalAverage="0" bottom="0" percent="0" rank="0" text="" dxfId="205">
      <formula>$D$1&gt;M3</formula>
    </cfRule>
  </conditionalFormatting>
  <conditionalFormatting sqref="M4">
    <cfRule type="expression" priority="2585" aboveAverage="0" equalAverage="0" bottom="0" percent="0" rank="0" text="" dxfId="206">
      <formula>$D$1&lt;M4</formula>
    </cfRule>
    <cfRule type="expression" priority="2586" aboveAverage="0" equalAverage="0" bottom="0" percent="0" rank="0" text="" dxfId="207">
      <formula>$D$1&gt;M4</formula>
    </cfRule>
  </conditionalFormatting>
  <conditionalFormatting sqref="N5">
    <cfRule type="cellIs" priority="2587" operator="equal" aboveAverage="0" equalAverage="0" bottom="0" percent="0" rank="0" text="" dxfId="208">
      <formula>5</formula>
    </cfRule>
    <cfRule type="cellIs" priority="2588" operator="equal" aboveAverage="0" equalAverage="0" bottom="0" percent="0" rank="0" text="" dxfId="209">
      <formula>4</formula>
    </cfRule>
    <cfRule type="cellIs" priority="2589" operator="equal" aboveAverage="0" equalAverage="0" bottom="0" percent="0" rank="0" text="" dxfId="210">
      <formula>3</formula>
    </cfRule>
  </conditionalFormatting>
  <conditionalFormatting sqref="N3:N4">
    <cfRule type="expression" priority="2590" aboveAverage="0" equalAverage="0" bottom="0" percent="0" rank="0" text="" dxfId="211">
      <formula>$D$1&lt;N3</formula>
    </cfRule>
    <cfRule type="expression" priority="2591" aboveAverage="0" equalAverage="0" bottom="0" percent="0" rank="0" text="" dxfId="212">
      <formula>$D$1&gt;N3</formula>
    </cfRule>
  </conditionalFormatting>
  <conditionalFormatting sqref="N5">
    <cfRule type="cellIs" priority="2592" operator="equal" aboveAverage="0" equalAverage="0" bottom="0" percent="0" rank="0" text="" dxfId="213">
      <formula>5</formula>
    </cfRule>
    <cfRule type="cellIs" priority="2593" operator="equal" aboveAverage="0" equalAverage="0" bottom="0" percent="0" rank="0" text="" dxfId="214">
      <formula>4</formula>
    </cfRule>
    <cfRule type="cellIs" priority="2594" operator="equal" aboveAverage="0" equalAverage="0" bottom="0" percent="0" rank="0" text="" dxfId="215">
      <formula>3</formula>
    </cfRule>
  </conditionalFormatting>
  <conditionalFormatting sqref="N3:N4">
    <cfRule type="expression" priority="2595" aboveAverage="0" equalAverage="0" bottom="0" percent="0" rank="0" text="" dxfId="216">
      <formula>$D$1&lt;N3</formula>
    </cfRule>
    <cfRule type="expression" priority="2596" aboveAverage="0" equalAverage="0" bottom="0" percent="0" rank="0" text="" dxfId="217">
      <formula>$D$1&gt;N3</formula>
    </cfRule>
  </conditionalFormatting>
  <conditionalFormatting sqref="N4">
    <cfRule type="expression" priority="2597" aboveAverage="0" equalAverage="0" bottom="0" percent="0" rank="0" text="" dxfId="218">
      <formula>$D$1&lt;N4</formula>
    </cfRule>
    <cfRule type="expression" priority="2598" aboveAverage="0" equalAverage="0" bottom="0" percent="0" rank="0" text="" dxfId="219">
      <formula>$D$1&gt;N4</formula>
    </cfRule>
  </conditionalFormatting>
  <conditionalFormatting sqref="M4">
    <cfRule type="expression" priority="2599" aboveAverage="0" equalAverage="0" bottom="0" percent="0" rank="0" text="" dxfId="220">
      <formula>$D$1&lt;M4</formula>
    </cfRule>
    <cfRule type="expression" priority="2600" aboveAverage="0" equalAverage="0" bottom="0" percent="0" rank="0" text="" dxfId="221">
      <formula>$D$1&gt;M4</formula>
    </cfRule>
  </conditionalFormatting>
  <conditionalFormatting sqref="M4">
    <cfRule type="expression" priority="2601" aboveAverage="0" equalAverage="0" bottom="0" percent="0" rank="0" text="" dxfId="222">
      <formula>$D$1&lt;M4</formula>
    </cfRule>
    <cfRule type="expression" priority="2602" aboveAverage="0" equalAverage="0" bottom="0" percent="0" rank="0" text="" dxfId="223">
      <formula>$D$1&gt;M4</formula>
    </cfRule>
  </conditionalFormatting>
  <conditionalFormatting sqref="M4">
    <cfRule type="expression" priority="2603" aboveAverage="0" equalAverage="0" bottom="0" percent="0" rank="0" text="" dxfId="224">
      <formula>$D$1&lt;M4</formula>
    </cfRule>
    <cfRule type="expression" priority="2604" aboveAverage="0" equalAverage="0" bottom="0" percent="0" rank="0" text="" dxfId="225">
      <formula>$D$1&gt;M4</formula>
    </cfRule>
  </conditionalFormatting>
  <conditionalFormatting sqref="N3:N4">
    <cfRule type="expression" priority="2605" aboveAverage="0" equalAverage="0" bottom="0" percent="0" rank="0" text="" dxfId="226">
      <formula>$D$1&lt;N3</formula>
    </cfRule>
    <cfRule type="expression" priority="2606" aboveAverage="0" equalAverage="0" bottom="0" percent="0" rank="0" text="" dxfId="227">
      <formula>$D$1&gt;N3</formula>
    </cfRule>
  </conditionalFormatting>
  <conditionalFormatting sqref="M4">
    <cfRule type="expression" priority="2607" aboveAverage="0" equalAverage="0" bottom="0" percent="0" rank="0" text="" dxfId="228">
      <formula>$D$1&lt;M4</formula>
    </cfRule>
    <cfRule type="expression" priority="2608" aboveAverage="0" equalAverage="0" bottom="0" percent="0" rank="0" text="" dxfId="229">
      <formula>$D$1&gt;M4</formula>
    </cfRule>
  </conditionalFormatting>
  <conditionalFormatting sqref="M4">
    <cfRule type="expression" priority="2609" aboveAverage="0" equalAverage="0" bottom="0" percent="0" rank="0" text="" dxfId="230">
      <formula>$D$1&lt;M4</formula>
    </cfRule>
    <cfRule type="expression" priority="2610" aboveAverage="0" equalAverage="0" bottom="0" percent="0" rank="0" text="" dxfId="231">
      <formula>$D$1&gt;M4</formula>
    </cfRule>
  </conditionalFormatting>
  <conditionalFormatting sqref="M4">
    <cfRule type="expression" priority="2611" aboveAverage="0" equalAverage="0" bottom="0" percent="0" rank="0" text="" dxfId="232">
      <formula>$D$1&lt;M4</formula>
    </cfRule>
    <cfRule type="expression" priority="2612" aboveAverage="0" equalAverage="0" bottom="0" percent="0" rank="0" text="" dxfId="233">
      <formula>$D$1&gt;M4</formula>
    </cfRule>
  </conditionalFormatting>
  <conditionalFormatting sqref="N5">
    <cfRule type="cellIs" priority="2613" operator="equal" aboveAverage="0" equalAverage="0" bottom="0" percent="0" rank="0" text="" dxfId="234">
      <formula>5</formula>
    </cfRule>
    <cfRule type="cellIs" priority="2614" operator="equal" aboveAverage="0" equalAverage="0" bottom="0" percent="0" rank="0" text="" dxfId="235">
      <formula>4</formula>
    </cfRule>
    <cfRule type="cellIs" priority="2615" operator="equal" aboveAverage="0" equalAverage="0" bottom="0" percent="0" rank="0" text="" dxfId="236">
      <formula>3</formula>
    </cfRule>
  </conditionalFormatting>
  <conditionalFormatting sqref="N3:N4">
    <cfRule type="expression" priority="2616" aboveAverage="0" equalAverage="0" bottom="0" percent="0" rank="0" text="" dxfId="237">
      <formula>$D$1&lt;N3</formula>
    </cfRule>
    <cfRule type="expression" priority="2617" aboveAverage="0" equalAverage="0" bottom="0" percent="0" rank="0" text="" dxfId="238">
      <formula>$D$1&gt;N3</formula>
    </cfRule>
  </conditionalFormatting>
  <conditionalFormatting sqref="N5">
    <cfRule type="cellIs" priority="2618" operator="equal" aboveAverage="0" equalAverage="0" bottom="0" percent="0" rank="0" text="" dxfId="0">
      <formula>5</formula>
    </cfRule>
    <cfRule type="cellIs" priority="2619" operator="equal" aboveAverage="0" equalAverage="0" bottom="0" percent="0" rank="0" text="" dxfId="1">
      <formula>4</formula>
    </cfRule>
    <cfRule type="cellIs" priority="2620" operator="equal" aboveAverage="0" equalAverage="0" bottom="0" percent="0" rank="0" text="" dxfId="2">
      <formula>3</formula>
    </cfRule>
  </conditionalFormatting>
  <conditionalFormatting sqref="M5">
    <cfRule type="cellIs" priority="2621" operator="equal" aboveAverage="0" equalAverage="0" bottom="0" percent="0" rank="0" text="" dxfId="3">
      <formula>5</formula>
    </cfRule>
    <cfRule type="cellIs" priority="2622" operator="equal" aboveAverage="0" equalAverage="0" bottom="0" percent="0" rank="0" text="" dxfId="4">
      <formula>4</formula>
    </cfRule>
    <cfRule type="cellIs" priority="2623" operator="equal" aboveAverage="0" equalAverage="0" bottom="0" percent="0" rank="0" text="" dxfId="5">
      <formula>3</formula>
    </cfRule>
  </conditionalFormatting>
  <conditionalFormatting sqref="M4">
    <cfRule type="expression" priority="2624" aboveAverage="0" equalAverage="0" bottom="0" percent="0" rank="0" text="" dxfId="6">
      <formula>$D$1&lt;M4</formula>
    </cfRule>
    <cfRule type="expression" priority="2625" aboveAverage="0" equalAverage="0" bottom="0" percent="0" rank="0" text="" dxfId="7">
      <formula>$D$1&gt;M4</formula>
    </cfRule>
  </conditionalFormatting>
  <conditionalFormatting sqref="M5">
    <cfRule type="cellIs" priority="2626" operator="equal" aboveAverage="0" equalAverage="0" bottom="0" percent="0" rank="0" text="" dxfId="8">
      <formula>5</formula>
    </cfRule>
    <cfRule type="cellIs" priority="2627" operator="equal" aboveAverage="0" equalAverage="0" bottom="0" percent="0" rank="0" text="" dxfId="9">
      <formula>4</formula>
    </cfRule>
    <cfRule type="cellIs" priority="2628" operator="equal" aboveAverage="0" equalAverage="0" bottom="0" percent="0" rank="0" text="" dxfId="10">
      <formula>3</formula>
    </cfRule>
  </conditionalFormatting>
  <conditionalFormatting sqref="M4">
    <cfRule type="expression" priority="2629" aboveAverage="0" equalAverage="0" bottom="0" percent="0" rank="0" text="" dxfId="11">
      <formula>$D$1&lt;M4</formula>
    </cfRule>
    <cfRule type="expression" priority="2630" aboveAverage="0" equalAverage="0" bottom="0" percent="0" rank="0" text="" dxfId="12">
      <formula>$D$1&gt;M4</formula>
    </cfRule>
  </conditionalFormatting>
  <conditionalFormatting sqref="M4">
    <cfRule type="expression" priority="2631" aboveAverage="0" equalAverage="0" bottom="0" percent="0" rank="0" text="" dxfId="13">
      <formula>$D$1&lt;M4</formula>
    </cfRule>
    <cfRule type="expression" priority="2632" aboveAverage="0" equalAverage="0" bottom="0" percent="0" rank="0" text="" dxfId="14">
      <formula>$D$1&gt;M4</formula>
    </cfRule>
  </conditionalFormatting>
  <conditionalFormatting sqref="N5">
    <cfRule type="cellIs" priority="2633" operator="equal" aboveAverage="0" equalAverage="0" bottom="0" percent="0" rank="0" text="" dxfId="15">
      <formula>5</formula>
    </cfRule>
    <cfRule type="cellIs" priority="2634" operator="equal" aboveAverage="0" equalAverage="0" bottom="0" percent="0" rank="0" text="" dxfId="16">
      <formula>4</formula>
    </cfRule>
    <cfRule type="cellIs" priority="2635" operator="equal" aboveAverage="0" equalAverage="0" bottom="0" percent="0" rank="0" text="" dxfId="17">
      <formula>3</formula>
    </cfRule>
  </conditionalFormatting>
  <conditionalFormatting sqref="N4">
    <cfRule type="expression" priority="2636" aboveAverage="0" equalAverage="0" bottom="0" percent="0" rank="0" text="" dxfId="18">
      <formula>$D$1&lt;N4</formula>
    </cfRule>
    <cfRule type="expression" priority="2637" aboveAverage="0" equalAverage="0" bottom="0" percent="0" rank="0" text="" dxfId="19">
      <formula>$D$1&gt;N4</formula>
    </cfRule>
  </conditionalFormatting>
  <conditionalFormatting sqref="N5">
    <cfRule type="cellIs" priority="2638" operator="equal" aboveAverage="0" equalAverage="0" bottom="0" percent="0" rank="0" text="" dxfId="20">
      <formula>5</formula>
    </cfRule>
    <cfRule type="cellIs" priority="2639" operator="equal" aboveAverage="0" equalAverage="0" bottom="0" percent="0" rank="0" text="" dxfId="21">
      <formula>4</formula>
    </cfRule>
    <cfRule type="cellIs" priority="2640" operator="equal" aboveAverage="0" equalAverage="0" bottom="0" percent="0" rank="0" text="" dxfId="22">
      <formula>3</formula>
    </cfRule>
  </conditionalFormatting>
  <conditionalFormatting sqref="N4">
    <cfRule type="expression" priority="2641" aboveAverage="0" equalAverage="0" bottom="0" percent="0" rank="0" text="" dxfId="23">
      <formula>$D$1&lt;N4</formula>
    </cfRule>
    <cfRule type="expression" priority="2642" aboveAverage="0" equalAverage="0" bottom="0" percent="0" rank="0" text="" dxfId="24">
      <formula>$D$1&gt;N4</formula>
    </cfRule>
  </conditionalFormatting>
  <conditionalFormatting sqref="N4">
    <cfRule type="expression" priority="2643" aboveAverage="0" equalAverage="0" bottom="0" percent="0" rank="0" text="" dxfId="25">
      <formula>$D$1&lt;N4</formula>
    </cfRule>
    <cfRule type="expression" priority="2644" aboveAverage="0" equalAverage="0" bottom="0" percent="0" rank="0" text="" dxfId="26">
      <formula>$D$1&gt;N4</formula>
    </cfRule>
  </conditionalFormatting>
  <conditionalFormatting sqref="N5">
    <cfRule type="cellIs" priority="2645" operator="equal" aboveAverage="0" equalAverage="0" bottom="0" percent="0" rank="0" text="" dxfId="27">
      <formula>5</formula>
    </cfRule>
    <cfRule type="cellIs" priority="2646" operator="equal" aboveAverage="0" equalAverage="0" bottom="0" percent="0" rank="0" text="" dxfId="28">
      <formula>4</formula>
    </cfRule>
    <cfRule type="cellIs" priority="2647" operator="equal" aboveAverage="0" equalAverage="0" bottom="0" percent="0" rank="0" text="" dxfId="29">
      <formula>3</formula>
    </cfRule>
  </conditionalFormatting>
  <conditionalFormatting sqref="N4">
    <cfRule type="expression" priority="2648" aboveAverage="0" equalAverage="0" bottom="0" percent="0" rank="0" text="" dxfId="30">
      <formula>$D$1&lt;N4</formula>
    </cfRule>
    <cfRule type="expression" priority="2649" aboveAverage="0" equalAverage="0" bottom="0" percent="0" rank="0" text="" dxfId="31">
      <formula>$D$1&gt;N4</formula>
    </cfRule>
  </conditionalFormatting>
  <conditionalFormatting sqref="N5">
    <cfRule type="cellIs" priority="2650" operator="equal" aboveAverage="0" equalAverage="0" bottom="0" percent="0" rank="0" text="" dxfId="32">
      <formula>5</formula>
    </cfRule>
    <cfRule type="cellIs" priority="2651" operator="equal" aboveAverage="0" equalAverage="0" bottom="0" percent="0" rank="0" text="" dxfId="33">
      <formula>4</formula>
    </cfRule>
    <cfRule type="cellIs" priority="2652" operator="equal" aboveAverage="0" equalAverage="0" bottom="0" percent="0" rank="0" text="" dxfId="34">
      <formula>3</formula>
    </cfRule>
  </conditionalFormatting>
  <conditionalFormatting sqref="N4">
    <cfRule type="expression" priority="2653" aboveAverage="0" equalAverage="0" bottom="0" percent="0" rank="0" text="" dxfId="35">
      <formula>$D$1&lt;N4</formula>
    </cfRule>
    <cfRule type="expression" priority="2654" aboveAverage="0" equalAverage="0" bottom="0" percent="0" rank="0" text="" dxfId="36">
      <formula>$D$1&gt;N4</formula>
    </cfRule>
  </conditionalFormatting>
  <conditionalFormatting sqref="N5">
    <cfRule type="cellIs" priority="2655" operator="equal" aboveAverage="0" equalAverage="0" bottom="0" percent="0" rank="0" text="" dxfId="37">
      <formula>5</formula>
    </cfRule>
    <cfRule type="cellIs" priority="2656" operator="equal" aboveAverage="0" equalAverage="0" bottom="0" percent="0" rank="0" text="" dxfId="38">
      <formula>4</formula>
    </cfRule>
    <cfRule type="cellIs" priority="2657" operator="equal" aboveAverage="0" equalAverage="0" bottom="0" percent="0" rank="0" text="" dxfId="39">
      <formula>3</formula>
    </cfRule>
  </conditionalFormatting>
  <conditionalFormatting sqref="N4">
    <cfRule type="expression" priority="2658" aboveAverage="0" equalAverage="0" bottom="0" percent="0" rank="0" text="" dxfId="40">
      <formula>$D$1&lt;N4</formula>
    </cfRule>
    <cfRule type="expression" priority="2659" aboveAverage="0" equalAverage="0" bottom="0" percent="0" rank="0" text="" dxfId="41">
      <formula>$D$1&gt;N4</formula>
    </cfRule>
  </conditionalFormatting>
  <conditionalFormatting sqref="N4">
    <cfRule type="expression" priority="2660" aboveAverage="0" equalAverage="0" bottom="0" percent="0" rank="0" text="" dxfId="42">
      <formula>$D$1&lt;N4</formula>
    </cfRule>
    <cfRule type="expression" priority="2661" aboveAverage="0" equalAverage="0" bottom="0" percent="0" rank="0" text="" dxfId="43">
      <formula>$D$1&gt;N4</formula>
    </cfRule>
  </conditionalFormatting>
  <conditionalFormatting sqref="N4">
    <cfRule type="expression" priority="2662" aboveAverage="0" equalAverage="0" bottom="0" percent="0" rank="0" text="" dxfId="44">
      <formula>$D$1&lt;N4</formula>
    </cfRule>
    <cfRule type="expression" priority="2663" aboveAverage="0" equalAverage="0" bottom="0" percent="0" rank="0" text="" dxfId="45">
      <formula>$D$1&gt;N4</formula>
    </cfRule>
  </conditionalFormatting>
  <conditionalFormatting sqref="N4">
    <cfRule type="expression" priority="2664" aboveAverage="0" equalAverage="0" bottom="0" percent="0" rank="0" text="" dxfId="46">
      <formula>$D$1&lt;N4</formula>
    </cfRule>
    <cfRule type="expression" priority="2665" aboveAverage="0" equalAverage="0" bottom="0" percent="0" rank="0" text="" dxfId="47">
      <formula>$D$1&gt;N4</formula>
    </cfRule>
  </conditionalFormatting>
  <conditionalFormatting sqref="N4">
    <cfRule type="expression" priority="2666" aboveAverage="0" equalAverage="0" bottom="0" percent="0" rank="0" text="" dxfId="48">
      <formula>$D$1&lt;N4</formula>
    </cfRule>
    <cfRule type="expression" priority="2667" aboveAverage="0" equalAverage="0" bottom="0" percent="0" rank="0" text="" dxfId="49">
      <formula>$D$1&gt;N4</formula>
    </cfRule>
  </conditionalFormatting>
  <conditionalFormatting sqref="N4">
    <cfRule type="expression" priority="2668" aboveAverage="0" equalAverage="0" bottom="0" percent="0" rank="0" text="" dxfId="50">
      <formula>$D$1&lt;N4</formula>
    </cfRule>
    <cfRule type="expression" priority="2669" aboveAverage="0" equalAverage="0" bottom="0" percent="0" rank="0" text="" dxfId="51">
      <formula>$D$1&gt;N4</formula>
    </cfRule>
  </conditionalFormatting>
  <conditionalFormatting sqref="N4">
    <cfRule type="expression" priority="2670" aboveAverage="0" equalAverage="0" bottom="0" percent="0" rank="0" text="" dxfId="52">
      <formula>$D$1&lt;N4</formula>
    </cfRule>
    <cfRule type="expression" priority="2671" aboveAverage="0" equalAverage="0" bottom="0" percent="0" rank="0" text="" dxfId="53">
      <formula>$D$1&gt;N4</formula>
    </cfRule>
  </conditionalFormatting>
  <conditionalFormatting sqref="N4">
    <cfRule type="expression" priority="2672" aboveAverage="0" equalAverage="0" bottom="0" percent="0" rank="0" text="" dxfId="54">
      <formula>$D$1&lt;N4</formula>
    </cfRule>
    <cfRule type="expression" priority="2673" aboveAverage="0" equalAverage="0" bottom="0" percent="0" rank="0" text="" dxfId="55">
      <formula>$D$1&gt;N4</formula>
    </cfRule>
  </conditionalFormatting>
  <conditionalFormatting sqref="I5">
    <cfRule type="cellIs" priority="2674" operator="equal" aboveAverage="0" equalAverage="0" bottom="0" percent="0" rank="0" text="" dxfId="56">
      <formula>5</formula>
    </cfRule>
    <cfRule type="cellIs" priority="2675" operator="equal" aboveAverage="0" equalAverage="0" bottom="0" percent="0" rank="0" text="" dxfId="57">
      <formula>4</formula>
    </cfRule>
    <cfRule type="cellIs" priority="2676" operator="equal" aboveAverage="0" equalAverage="0" bottom="0" percent="0" rank="0" text="" dxfId="58">
      <formula>3</formula>
    </cfRule>
  </conditionalFormatting>
  <conditionalFormatting sqref="I3:I4">
    <cfRule type="expression" priority="2677" aboveAverage="0" equalAverage="0" bottom="0" percent="0" rank="0" text="" dxfId="59">
      <formula>$D$1&lt;I3</formula>
    </cfRule>
    <cfRule type="expression" priority="2678" aboveAverage="0" equalAverage="0" bottom="0" percent="0" rank="0" text="" dxfId="60">
      <formula>$D$1&gt;I3</formula>
    </cfRule>
  </conditionalFormatting>
  <conditionalFormatting sqref="I5">
    <cfRule type="cellIs" priority="2679" operator="equal" aboveAverage="0" equalAverage="0" bottom="0" percent="0" rank="0" text="" dxfId="61">
      <formula>5</formula>
    </cfRule>
    <cfRule type="cellIs" priority="2680" operator="equal" aboveAverage="0" equalAverage="0" bottom="0" percent="0" rank="0" text="" dxfId="62">
      <formula>4</formula>
    </cfRule>
    <cfRule type="cellIs" priority="2681" operator="equal" aboveAverage="0" equalAverage="0" bottom="0" percent="0" rank="0" text="" dxfId="63">
      <formula>3</formula>
    </cfRule>
  </conditionalFormatting>
  <conditionalFormatting sqref="I3:I4">
    <cfRule type="expression" priority="2682" aboveAverage="0" equalAverage="0" bottom="0" percent="0" rank="0" text="" dxfId="64">
      <formula>$D$1&lt;I3</formula>
    </cfRule>
    <cfRule type="expression" priority="2683" aboveAverage="0" equalAverage="0" bottom="0" percent="0" rank="0" text="" dxfId="65">
      <formula>$D$1&gt;I3</formula>
    </cfRule>
  </conditionalFormatting>
  <conditionalFormatting sqref="I3:I4">
    <cfRule type="expression" priority="2684" aboveAverage="0" equalAverage="0" bottom="0" percent="0" rank="0" text="" dxfId="66">
      <formula>$D$1&lt;I3</formula>
    </cfRule>
    <cfRule type="expression" priority="2685" aboveAverage="0" equalAverage="0" bottom="0" percent="0" rank="0" text="" dxfId="67">
      <formula>$D$1&gt;I3</formula>
    </cfRule>
  </conditionalFormatting>
  <conditionalFormatting sqref="J5">
    <cfRule type="cellIs" priority="2686" operator="equal" aboveAverage="0" equalAverage="0" bottom="0" percent="0" rank="0" text="" dxfId="68">
      <formula>5</formula>
    </cfRule>
    <cfRule type="cellIs" priority="2687" operator="equal" aboveAverage="0" equalAverage="0" bottom="0" percent="0" rank="0" text="" dxfId="69">
      <formula>4</formula>
    </cfRule>
    <cfRule type="cellIs" priority="2688" operator="equal" aboveAverage="0" equalAverage="0" bottom="0" percent="0" rank="0" text="" dxfId="70">
      <formula>3</formula>
    </cfRule>
  </conditionalFormatting>
  <conditionalFormatting sqref="J5">
    <cfRule type="cellIs" priority="2689" operator="equal" aboveAverage="0" equalAverage="0" bottom="0" percent="0" rank="0" text="" dxfId="71">
      <formula>5</formula>
    </cfRule>
    <cfRule type="cellIs" priority="2690" operator="equal" aboveAverage="0" equalAverage="0" bottom="0" percent="0" rank="0" text="" dxfId="72">
      <formula>4</formula>
    </cfRule>
    <cfRule type="cellIs" priority="2691" operator="equal" aboveAverage="0" equalAverage="0" bottom="0" percent="0" rank="0" text="" dxfId="73">
      <formula>3</formula>
    </cfRule>
  </conditionalFormatting>
  <conditionalFormatting sqref="J4">
    <cfRule type="expression" priority="2692" aboveAverage="0" equalAverage="0" bottom="0" percent="0" rank="0" text="" dxfId="74">
      <formula>$D$1&lt;J4</formula>
    </cfRule>
    <cfRule type="expression" priority="2693" aboveAverage="0" equalAverage="0" bottom="0" percent="0" rank="0" text="" dxfId="75">
      <formula>$D$1&gt;J4</formula>
    </cfRule>
  </conditionalFormatting>
  <conditionalFormatting sqref="J5">
    <cfRule type="cellIs" priority="2694" operator="equal" aboveAverage="0" equalAverage="0" bottom="0" percent="0" rank="0" text="" dxfId="76">
      <formula>5</formula>
    </cfRule>
    <cfRule type="cellIs" priority="2695" operator="equal" aboveAverage="0" equalAverage="0" bottom="0" percent="0" rank="0" text="" dxfId="77">
      <formula>4</formula>
    </cfRule>
    <cfRule type="cellIs" priority="2696" operator="equal" aboveAverage="0" equalAverage="0" bottom="0" percent="0" rank="0" text="" dxfId="78">
      <formula>3</formula>
    </cfRule>
  </conditionalFormatting>
  <conditionalFormatting sqref="J4">
    <cfRule type="expression" priority="2697" aboveAverage="0" equalAverage="0" bottom="0" percent="0" rank="0" text="" dxfId="79">
      <formula>$D$1&lt;J4</formula>
    </cfRule>
    <cfRule type="expression" priority="2698" aboveAverage="0" equalAverage="0" bottom="0" percent="0" rank="0" text="" dxfId="80">
      <formula>$D$1&gt;J4</formula>
    </cfRule>
  </conditionalFormatting>
  <conditionalFormatting sqref="J5">
    <cfRule type="cellIs" priority="2699" operator="equal" aboveAverage="0" equalAverage="0" bottom="0" percent="0" rank="0" text="" dxfId="81">
      <formula>5</formula>
    </cfRule>
    <cfRule type="cellIs" priority="2700" operator="equal" aboveAverage="0" equalAverage="0" bottom="0" percent="0" rank="0" text="" dxfId="82">
      <formula>4</formula>
    </cfRule>
    <cfRule type="cellIs" priority="2701" operator="equal" aboveAverage="0" equalAverage="0" bottom="0" percent="0" rank="0" text="" dxfId="83">
      <formula>3</formula>
    </cfRule>
  </conditionalFormatting>
  <conditionalFormatting sqref="J4">
    <cfRule type="expression" priority="2702" aboveAverage="0" equalAverage="0" bottom="0" percent="0" rank="0" text="" dxfId="84">
      <formula>$D$1&lt;J4</formula>
    </cfRule>
    <cfRule type="expression" priority="2703" aboveAverage="0" equalAverage="0" bottom="0" percent="0" rank="0" text="" dxfId="85">
      <formula>$D$1&gt;J4</formula>
    </cfRule>
  </conditionalFormatting>
  <conditionalFormatting sqref="J5">
    <cfRule type="cellIs" priority="2704" operator="equal" aboveAverage="0" equalAverage="0" bottom="0" percent="0" rank="0" text="" dxfId="86">
      <formula>5</formula>
    </cfRule>
    <cfRule type="cellIs" priority="2705" operator="equal" aboveAverage="0" equalAverage="0" bottom="0" percent="0" rank="0" text="" dxfId="87">
      <formula>4</formula>
    </cfRule>
    <cfRule type="cellIs" priority="2706" operator="equal" aboveAverage="0" equalAverage="0" bottom="0" percent="0" rank="0" text="" dxfId="88">
      <formula>3</formula>
    </cfRule>
  </conditionalFormatting>
  <conditionalFormatting sqref="J5">
    <cfRule type="cellIs" priority="2707" operator="equal" aboveAverage="0" equalAverage="0" bottom="0" percent="0" rank="0" text="" dxfId="89">
      <formula>5</formula>
    </cfRule>
    <cfRule type="cellIs" priority="2708" operator="equal" aboveAverage="0" equalAverage="0" bottom="0" percent="0" rank="0" text="" dxfId="90">
      <formula>4</formula>
    </cfRule>
    <cfRule type="cellIs" priority="2709" operator="equal" aboveAverage="0" equalAverage="0" bottom="0" percent="0" rank="0" text="" dxfId="91">
      <formula>3</formula>
    </cfRule>
  </conditionalFormatting>
  <conditionalFormatting sqref="J4">
    <cfRule type="expression" priority="2710" aboveAverage="0" equalAverage="0" bottom="0" percent="0" rank="0" text="" dxfId="92">
      <formula>$D$1&lt;J4</formula>
    </cfRule>
    <cfRule type="expression" priority="2711" aboveAverage="0" equalAverage="0" bottom="0" percent="0" rank="0" text="" dxfId="93">
      <formula>$D$1&gt;J4</formula>
    </cfRule>
  </conditionalFormatting>
  <conditionalFormatting sqref="J5">
    <cfRule type="cellIs" priority="2712" operator="equal" aboveAverage="0" equalAverage="0" bottom="0" percent="0" rank="0" text="" dxfId="94">
      <formula>5</formula>
    </cfRule>
    <cfRule type="cellIs" priority="2713" operator="equal" aboveAverage="0" equalAverage="0" bottom="0" percent="0" rank="0" text="" dxfId="95">
      <formula>4</formula>
    </cfRule>
    <cfRule type="cellIs" priority="2714" operator="equal" aboveAverage="0" equalAverage="0" bottom="0" percent="0" rank="0" text="" dxfId="96">
      <formula>3</formula>
    </cfRule>
  </conditionalFormatting>
  <conditionalFormatting sqref="J4">
    <cfRule type="expression" priority="2715" aboveAverage="0" equalAverage="0" bottom="0" percent="0" rank="0" text="" dxfId="97">
      <formula>$D$1&lt;J4</formula>
    </cfRule>
    <cfRule type="expression" priority="2716" aboveAverage="0" equalAverage="0" bottom="0" percent="0" rank="0" text="" dxfId="98">
      <formula>$D$1&gt;J4</formula>
    </cfRule>
  </conditionalFormatting>
  <conditionalFormatting sqref="K3">
    <cfRule type="expression" priority="2717" aboveAverage="0" equalAverage="0" bottom="0" percent="0" rank="0" text="" dxfId="99">
      <formula>$D$1&lt;K3</formula>
    </cfRule>
    <cfRule type="expression" priority="2718" aboveAverage="0" equalAverage="0" bottom="0" percent="0" rank="0" text="" dxfId="100">
      <formula>$D$1&gt;K3</formula>
    </cfRule>
  </conditionalFormatting>
  <conditionalFormatting sqref="K4">
    <cfRule type="expression" priority="2719" aboveAverage="0" equalAverage="0" bottom="0" percent="0" rank="0" text="" dxfId="101">
      <formula>$D$1&lt;K4</formula>
    </cfRule>
    <cfRule type="expression" priority="2720" aboveAverage="0" equalAverage="0" bottom="0" percent="0" rank="0" text="" dxfId="102">
      <formula>$D$1&gt;K4</formula>
    </cfRule>
  </conditionalFormatting>
  <conditionalFormatting sqref="K3">
    <cfRule type="expression" priority="2721" aboveAverage="0" equalAverage="0" bottom="0" percent="0" rank="0" text="" dxfId="103">
      <formula>$D$1&lt;K3</formula>
    </cfRule>
    <cfRule type="expression" priority="2722" aboveAverage="0" equalAverage="0" bottom="0" percent="0" rank="0" text="" dxfId="104">
      <formula>$D$1&gt;K3</formula>
    </cfRule>
  </conditionalFormatting>
  <conditionalFormatting sqref="K4">
    <cfRule type="expression" priority="2723" aboveAverage="0" equalAverage="0" bottom="0" percent="0" rank="0" text="" dxfId="105">
      <formula>$D$1&lt;K4</formula>
    </cfRule>
    <cfRule type="expression" priority="2724" aboveAverage="0" equalAverage="0" bottom="0" percent="0" rank="0" text="" dxfId="106">
      <formula>$D$1&gt;K4</formula>
    </cfRule>
  </conditionalFormatting>
  <conditionalFormatting sqref="K4">
    <cfRule type="expression" priority="2725" aboveAverage="0" equalAverage="0" bottom="0" percent="0" rank="0" text="" dxfId="107">
      <formula>$D$1&lt;K4</formula>
    </cfRule>
    <cfRule type="expression" priority="2726" aboveAverage="0" equalAverage="0" bottom="0" percent="0" rank="0" text="" dxfId="108">
      <formula>$D$1&gt;K4</formula>
    </cfRule>
  </conditionalFormatting>
  <conditionalFormatting sqref="K4">
    <cfRule type="expression" priority="2727" aboveAverage="0" equalAverage="0" bottom="0" percent="0" rank="0" text="" dxfId="109">
      <formula>$D$1&lt;K4</formula>
    </cfRule>
    <cfRule type="expression" priority="2728" aboveAverage="0" equalAverage="0" bottom="0" percent="0" rank="0" text="" dxfId="110">
      <formula>$D$1&gt;K4</formula>
    </cfRule>
  </conditionalFormatting>
  <conditionalFormatting sqref="L5">
    <cfRule type="cellIs" priority="2729" operator="equal" aboveAverage="0" equalAverage="0" bottom="0" percent="0" rank="0" text="" dxfId="111">
      <formula>5</formula>
    </cfRule>
    <cfRule type="cellIs" priority="2730" operator="equal" aboveAverage="0" equalAverage="0" bottom="0" percent="0" rank="0" text="" dxfId="112">
      <formula>4</formula>
    </cfRule>
    <cfRule type="cellIs" priority="2731" operator="equal" aboveAverage="0" equalAverage="0" bottom="0" percent="0" rank="0" text="" dxfId="113">
      <formula>3</formula>
    </cfRule>
  </conditionalFormatting>
  <conditionalFormatting sqref="L5">
    <cfRule type="cellIs" priority="2732" operator="equal" aboveAverage="0" equalAverage="0" bottom="0" percent="0" rank="0" text="" dxfId="114">
      <formula>5</formula>
    </cfRule>
    <cfRule type="cellIs" priority="2733" operator="equal" aboveAverage="0" equalAverage="0" bottom="0" percent="0" rank="0" text="" dxfId="115">
      <formula>4</formula>
    </cfRule>
    <cfRule type="cellIs" priority="2734" operator="equal" aboveAverage="0" equalAverage="0" bottom="0" percent="0" rank="0" text="" dxfId="116">
      <formula>3</formula>
    </cfRule>
  </conditionalFormatting>
  <conditionalFormatting sqref="L3:L4">
    <cfRule type="expression" priority="2735" aboveAverage="0" equalAverage="0" bottom="0" percent="0" rank="0" text="" dxfId="117">
      <formula>$D$1&lt;L3</formula>
    </cfRule>
    <cfRule type="expression" priority="2736" aboveAverage="0" equalAverage="0" bottom="0" percent="0" rank="0" text="" dxfId="118">
      <formula>$D$1&gt;L3</formula>
    </cfRule>
  </conditionalFormatting>
  <conditionalFormatting sqref="L4">
    <cfRule type="expression" priority="2737" aboveAverage="0" equalAverage="0" bottom="0" percent="0" rank="0" text="" dxfId="119">
      <formula>$D$1&lt;L4</formula>
    </cfRule>
    <cfRule type="expression" priority="2738" aboveAverage="0" equalAverage="0" bottom="0" percent="0" rank="0" text="" dxfId="120">
      <formula>$D$1&gt;L4</formula>
    </cfRule>
  </conditionalFormatting>
  <conditionalFormatting sqref="H5">
    <cfRule type="cellIs" priority="2739" operator="equal" aboveAverage="0" equalAverage="0" bottom="0" percent="0" rank="0" text="" dxfId="121">
      <formula>5</formula>
    </cfRule>
    <cfRule type="cellIs" priority="2740" operator="equal" aboveAverage="0" equalAverage="0" bottom="0" percent="0" rank="0" text="" dxfId="122">
      <formula>4</formula>
    </cfRule>
    <cfRule type="cellIs" priority="2741" operator="equal" aboveAverage="0" equalAverage="0" bottom="0" percent="0" rank="0" text="" dxfId="123">
      <formula>3</formula>
    </cfRule>
  </conditionalFormatting>
  <conditionalFormatting sqref="H3:H4">
    <cfRule type="expression" priority="2742" aboveAverage="0" equalAverage="0" bottom="0" percent="0" rank="0" text="" dxfId="124">
      <formula>$D$1&lt;H3</formula>
    </cfRule>
    <cfRule type="expression" priority="2743" aboveAverage="0" equalAverage="0" bottom="0" percent="0" rank="0" text="" dxfId="125">
      <formula>$D$1&gt;H3</formula>
    </cfRule>
  </conditionalFormatting>
  <conditionalFormatting sqref="M5">
    <cfRule type="cellIs" priority="2744" operator="equal" aboveAverage="0" equalAverage="0" bottom="0" percent="0" rank="0" text="" dxfId="126">
      <formula>5</formula>
    </cfRule>
    <cfRule type="cellIs" priority="2745" operator="equal" aboveAverage="0" equalAverage="0" bottom="0" percent="0" rank="0" text="" dxfId="127">
      <formula>4</formula>
    </cfRule>
    <cfRule type="cellIs" priority="2746" operator="equal" aboveAverage="0" equalAverage="0" bottom="0" percent="0" rank="0" text="" dxfId="128">
      <formula>3</formula>
    </cfRule>
  </conditionalFormatting>
  <conditionalFormatting sqref="M3:M4">
    <cfRule type="expression" priority="2747" aboveAverage="0" equalAverage="0" bottom="0" percent="0" rank="0" text="" dxfId="129">
      <formula>$D$1&lt;M3</formula>
    </cfRule>
    <cfRule type="expression" priority="2748" aboveAverage="0" equalAverage="0" bottom="0" percent="0" rank="0" text="" dxfId="130">
      <formula>$D$1&gt;M3</formula>
    </cfRule>
  </conditionalFormatting>
  <conditionalFormatting sqref="M5">
    <cfRule type="cellIs" priority="2749" operator="equal" aboveAverage="0" equalAverage="0" bottom="0" percent="0" rank="0" text="" dxfId="131">
      <formula>5</formula>
    </cfRule>
    <cfRule type="cellIs" priority="2750" operator="equal" aboveAverage="0" equalAverage="0" bottom="0" percent="0" rank="0" text="" dxfId="132">
      <formula>4</formula>
    </cfRule>
    <cfRule type="cellIs" priority="2751" operator="equal" aboveAverage="0" equalAverage="0" bottom="0" percent="0" rank="0" text="" dxfId="133">
      <formula>3</formula>
    </cfRule>
  </conditionalFormatting>
  <conditionalFormatting sqref="M3:M4">
    <cfRule type="expression" priority="2752" aboveAverage="0" equalAverage="0" bottom="0" percent="0" rank="0" text="" dxfId="134">
      <formula>$D$1&lt;M3</formula>
    </cfRule>
    <cfRule type="expression" priority="2753" aboveAverage="0" equalAverage="0" bottom="0" percent="0" rank="0" text="" dxfId="135">
      <formula>$D$1&gt;M3</formula>
    </cfRule>
  </conditionalFormatting>
  <conditionalFormatting sqref="M4">
    <cfRule type="expression" priority="2754" aboveAverage="0" equalAverage="0" bottom="0" percent="0" rank="0" text="" dxfId="136">
      <formula>$D$1&lt;M4</formula>
    </cfRule>
    <cfRule type="expression" priority="2755" aboveAverage="0" equalAverage="0" bottom="0" percent="0" rank="0" text="" dxfId="137">
      <formula>$D$1&gt;M4</formula>
    </cfRule>
  </conditionalFormatting>
  <conditionalFormatting sqref="N5">
    <cfRule type="cellIs" priority="2756" operator="equal" aboveAverage="0" equalAverage="0" bottom="0" percent="0" rank="0" text="" dxfId="138">
      <formula>5</formula>
    </cfRule>
    <cfRule type="cellIs" priority="2757" operator="equal" aboveAverage="0" equalAverage="0" bottom="0" percent="0" rank="0" text="" dxfId="139">
      <formula>4</formula>
    </cfRule>
    <cfRule type="cellIs" priority="2758" operator="equal" aboveAverage="0" equalAverage="0" bottom="0" percent="0" rank="0" text="" dxfId="140">
      <formula>3</formula>
    </cfRule>
  </conditionalFormatting>
  <conditionalFormatting sqref="N4">
    <cfRule type="expression" priority="2759" aboveAverage="0" equalAverage="0" bottom="0" percent="0" rank="0" text="" dxfId="141">
      <formula>$D$1&lt;N4</formula>
    </cfRule>
    <cfRule type="expression" priority="2760" aboveAverage="0" equalAverage="0" bottom="0" percent="0" rank="0" text="" dxfId="142">
      <formula>$D$1&gt;N4</formula>
    </cfRule>
  </conditionalFormatting>
  <conditionalFormatting sqref="M4">
    <cfRule type="expression" priority="2761" aboveAverage="0" equalAverage="0" bottom="0" percent="0" rank="0" text="" dxfId="143">
      <formula>$D$1&lt;M4</formula>
    </cfRule>
    <cfRule type="expression" priority="2762" aboveAverage="0" equalAverage="0" bottom="0" percent="0" rank="0" text="" dxfId="144">
      <formula>$D$1&gt;M4</formula>
    </cfRule>
  </conditionalFormatting>
  <conditionalFormatting sqref="M4">
    <cfRule type="expression" priority="2763" aboveAverage="0" equalAverage="0" bottom="0" percent="0" rank="0" text="" dxfId="145">
      <formula>$D$1&lt;M4</formula>
    </cfRule>
    <cfRule type="expression" priority="2764" aboveAverage="0" equalAverage="0" bottom="0" percent="0" rank="0" text="" dxfId="146">
      <formula>$D$1&gt;M4</formula>
    </cfRule>
  </conditionalFormatting>
  <conditionalFormatting sqref="M4">
    <cfRule type="expression" priority="2765" aboveAverage="0" equalAverage="0" bottom="0" percent="0" rank="0" text="" dxfId="147">
      <formula>$D$1&lt;M4</formula>
    </cfRule>
    <cfRule type="expression" priority="2766" aboveAverage="0" equalAverage="0" bottom="0" percent="0" rank="0" text="" dxfId="148">
      <formula>$D$1&gt;M4</formula>
    </cfRule>
  </conditionalFormatting>
  <conditionalFormatting sqref="M4">
    <cfRule type="expression" priority="2767" aboveAverage="0" equalAverage="0" bottom="0" percent="0" rank="0" text="" dxfId="149">
      <formula>$D$1&lt;M4</formula>
    </cfRule>
    <cfRule type="expression" priority="2768" aboveAverage="0" equalAverage="0" bottom="0" percent="0" rank="0" text="" dxfId="150">
      <formula>$D$1&gt;M4</formula>
    </cfRule>
  </conditionalFormatting>
  <conditionalFormatting sqref="M4">
    <cfRule type="expression" priority="2769" aboveAverage="0" equalAverage="0" bottom="0" percent="0" rank="0" text="" dxfId="151">
      <formula>$D$1&lt;M4</formula>
    </cfRule>
    <cfRule type="expression" priority="2770" aboveAverage="0" equalAverage="0" bottom="0" percent="0" rank="0" text="" dxfId="152">
      <formula>$D$1&gt;M4</formula>
    </cfRule>
  </conditionalFormatting>
  <conditionalFormatting sqref="M4">
    <cfRule type="expression" priority="2771" aboveAverage="0" equalAverage="0" bottom="0" percent="0" rank="0" text="" dxfId="153">
      <formula>$D$1&lt;M4</formula>
    </cfRule>
    <cfRule type="expression" priority="2772" aboveAverage="0" equalAverage="0" bottom="0" percent="0" rank="0" text="" dxfId="154">
      <formula>$D$1&gt;M4</formula>
    </cfRule>
  </conditionalFormatting>
  <conditionalFormatting sqref="N5">
    <cfRule type="cellIs" priority="2773" operator="equal" aboveAverage="0" equalAverage="0" bottom="0" percent="0" rank="0" text="" dxfId="155">
      <formula>5</formula>
    </cfRule>
    <cfRule type="cellIs" priority="2774" operator="equal" aboveAverage="0" equalAverage="0" bottom="0" percent="0" rank="0" text="" dxfId="156">
      <formula>4</formula>
    </cfRule>
    <cfRule type="cellIs" priority="2775" operator="equal" aboveAverage="0" equalAverage="0" bottom="0" percent="0" rank="0" text="" dxfId="157">
      <formula>3</formula>
    </cfRule>
  </conditionalFormatting>
  <conditionalFormatting sqref="H5">
    <cfRule type="cellIs" priority="2776" operator="equal" aboveAverage="0" equalAverage="0" bottom="0" percent="0" rank="0" text="" dxfId="158">
      <formula>5</formula>
    </cfRule>
    <cfRule type="cellIs" priority="2777" operator="equal" aboveAverage="0" equalAverage="0" bottom="0" percent="0" rank="0" text="" dxfId="159">
      <formula>4</formula>
    </cfRule>
    <cfRule type="cellIs" priority="2778" operator="equal" aboveAverage="0" equalAverage="0" bottom="0" percent="0" rank="0" text="" dxfId="160">
      <formula>3</formula>
    </cfRule>
  </conditionalFormatting>
  <conditionalFormatting sqref="H5">
    <cfRule type="cellIs" priority="2779" operator="equal" aboveAverage="0" equalAverage="0" bottom="0" percent="0" rank="0" text="" dxfId="161">
      <formula>5</formula>
    </cfRule>
    <cfRule type="cellIs" priority="2780" operator="equal" aboveAverage="0" equalAverage="0" bottom="0" percent="0" rank="0" text="" dxfId="162">
      <formula>4</formula>
    </cfRule>
    <cfRule type="cellIs" priority="2781" operator="equal" aboveAverage="0" equalAverage="0" bottom="0" percent="0" rank="0" text="" dxfId="163">
      <formula>3</formula>
    </cfRule>
  </conditionalFormatting>
  <conditionalFormatting sqref="M5">
    <cfRule type="cellIs" priority="2782" operator="equal" aboveAverage="0" equalAverage="0" bottom="0" percent="0" rank="0" text="" dxfId="164">
      <formula>5</formula>
    </cfRule>
    <cfRule type="cellIs" priority="2783" operator="equal" aboveAverage="0" equalAverage="0" bottom="0" percent="0" rank="0" text="" dxfId="165">
      <formula>4</formula>
    </cfRule>
    <cfRule type="cellIs" priority="2784" operator="equal" aboveAverage="0" equalAverage="0" bottom="0" percent="0" rank="0" text="" dxfId="166">
      <formula>3</formula>
    </cfRule>
  </conditionalFormatting>
  <conditionalFormatting sqref="M4">
    <cfRule type="expression" priority="2785" aboveAverage="0" equalAverage="0" bottom="0" percent="0" rank="0" text="" dxfId="167">
      <formula>$D$1&lt;M4</formula>
    </cfRule>
    <cfRule type="expression" priority="2786" aboveAverage="0" equalAverage="0" bottom="0" percent="0" rank="0" text="" dxfId="168">
      <formula>$D$1&gt;M4</formula>
    </cfRule>
  </conditionalFormatting>
  <conditionalFormatting sqref="M5">
    <cfRule type="cellIs" priority="2787" operator="equal" aboveAverage="0" equalAverage="0" bottom="0" percent="0" rank="0" text="" dxfId="169">
      <formula>5</formula>
    </cfRule>
    <cfRule type="cellIs" priority="2788" operator="equal" aboveAverage="0" equalAverage="0" bottom="0" percent="0" rank="0" text="" dxfId="170">
      <formula>4</formula>
    </cfRule>
    <cfRule type="cellIs" priority="2789" operator="equal" aboveAverage="0" equalAverage="0" bottom="0" percent="0" rank="0" text="" dxfId="171">
      <formula>3</formula>
    </cfRule>
  </conditionalFormatting>
  <conditionalFormatting sqref="K4">
    <cfRule type="expression" priority="2790" aboveAverage="0" equalAverage="0" bottom="0" percent="0" rank="0" text="" dxfId="172">
      <formula>$D$1&lt;K4</formula>
    </cfRule>
    <cfRule type="expression" priority="2791" aboveAverage="0" equalAverage="0" bottom="0" percent="0" rank="0" text="" dxfId="173">
      <formula>$D$1&gt;K4</formula>
    </cfRule>
  </conditionalFormatting>
  <conditionalFormatting sqref="K4">
    <cfRule type="expression" priority="2792" aboveAverage="0" equalAverage="0" bottom="0" percent="0" rank="0" text="" dxfId="174">
      <formula>$D$1&lt;K4</formula>
    </cfRule>
    <cfRule type="expression" priority="2793" aboveAverage="0" equalAverage="0" bottom="0" percent="0" rank="0" text="" dxfId="175">
      <formula>$D$1&gt;K4</formula>
    </cfRule>
  </conditionalFormatting>
  <conditionalFormatting sqref="K5">
    <cfRule type="cellIs" priority="2794" operator="equal" aboveAverage="0" equalAverage="0" bottom="0" percent="0" rank="0" text="" dxfId="176">
      <formula>5</formula>
    </cfRule>
    <cfRule type="cellIs" priority="2795" operator="equal" aboveAverage="0" equalAverage="0" bottom="0" percent="0" rank="0" text="" dxfId="177">
      <formula>4</formula>
    </cfRule>
    <cfRule type="cellIs" priority="2796" operator="equal" aboveAverage="0" equalAverage="0" bottom="0" percent="0" rank="0" text="" dxfId="178">
      <formula>3</formula>
    </cfRule>
  </conditionalFormatting>
  <conditionalFormatting sqref="K4">
    <cfRule type="expression" priority="2797" aboveAverage="0" equalAverage="0" bottom="0" percent="0" rank="0" text="" dxfId="179">
      <formula>$D$1&lt;K4</formula>
    </cfRule>
    <cfRule type="expression" priority="2798" aboveAverage="0" equalAverage="0" bottom="0" percent="0" rank="0" text="" dxfId="180">
      <formula>$D$1&gt;K4</formula>
    </cfRule>
  </conditionalFormatting>
  <conditionalFormatting sqref="K4">
    <cfRule type="expression" priority="2799" aboveAverage="0" equalAverage="0" bottom="0" percent="0" rank="0" text="" dxfId="181">
      <formula>$D$1&lt;K4</formula>
    </cfRule>
    <cfRule type="expression" priority="2800" aboveAverage="0" equalAverage="0" bottom="0" percent="0" rank="0" text="" dxfId="182">
      <formula>$D$1&gt;K4</formula>
    </cfRule>
  </conditionalFormatting>
  <conditionalFormatting sqref="K4">
    <cfRule type="expression" priority="2801" aboveAverage="0" equalAverage="0" bottom="0" percent="0" rank="0" text="" dxfId="183">
      <formula>$D$1&lt;K4</formula>
    </cfRule>
    <cfRule type="expression" priority="2802" aboveAverage="0" equalAverage="0" bottom="0" percent="0" rank="0" text="" dxfId="184">
      <formula>$D$1&gt;K4</formula>
    </cfRule>
  </conditionalFormatting>
  <conditionalFormatting sqref="K5">
    <cfRule type="cellIs" priority="2803" operator="equal" aboveAverage="0" equalAverage="0" bottom="0" percent="0" rank="0" text="" dxfId="185">
      <formula>5</formula>
    </cfRule>
    <cfRule type="cellIs" priority="2804" operator="equal" aboveAverage="0" equalAverage="0" bottom="0" percent="0" rank="0" text="" dxfId="186">
      <formula>4</formula>
    </cfRule>
    <cfRule type="cellIs" priority="2805" operator="equal" aboveAverage="0" equalAverage="0" bottom="0" percent="0" rank="0" text="" dxfId="187">
      <formula>3</formula>
    </cfRule>
  </conditionalFormatting>
  <conditionalFormatting sqref="K4">
    <cfRule type="expression" priority="2806" aboveAverage="0" equalAverage="0" bottom="0" percent="0" rank="0" text="" dxfId="188">
      <formula>$D$1&lt;K4</formula>
    </cfRule>
    <cfRule type="expression" priority="2807" aboveAverage="0" equalAverage="0" bottom="0" percent="0" rank="0" text="" dxfId="189">
      <formula>$D$1&gt;K4</formula>
    </cfRule>
  </conditionalFormatting>
  <conditionalFormatting sqref="K4">
    <cfRule type="expression" priority="2808" aboveAverage="0" equalAverage="0" bottom="0" percent="0" rank="0" text="" dxfId="190">
      <formula>$D$1&lt;K4</formula>
    </cfRule>
    <cfRule type="expression" priority="2809" aboveAverage="0" equalAverage="0" bottom="0" percent="0" rank="0" text="" dxfId="191">
      <formula>$D$1&gt;K4</formula>
    </cfRule>
  </conditionalFormatting>
  <conditionalFormatting sqref="K4">
    <cfRule type="expression" priority="2810" aboveAverage="0" equalAverage="0" bottom="0" percent="0" rank="0" text="" dxfId="192">
      <formula>$D$1&lt;K4</formula>
    </cfRule>
    <cfRule type="expression" priority="2811" aboveAverage="0" equalAverage="0" bottom="0" percent="0" rank="0" text="" dxfId="193">
      <formula>$D$1&gt;K4</formula>
    </cfRule>
  </conditionalFormatting>
  <conditionalFormatting sqref="K4">
    <cfRule type="expression" priority="2812" aboveAverage="0" equalAverage="0" bottom="0" percent="0" rank="0" text="" dxfId="194">
      <formula>$D$1&lt;K4</formula>
    </cfRule>
    <cfRule type="expression" priority="2813" aboveAverage="0" equalAverage="0" bottom="0" percent="0" rank="0" text="" dxfId="195">
      <formula>$D$1&gt;K4</formula>
    </cfRule>
  </conditionalFormatting>
  <conditionalFormatting sqref="K4">
    <cfRule type="expression" priority="2814" aboveAverage="0" equalAverage="0" bottom="0" percent="0" rank="0" text="" dxfId="196">
      <formula>$D$1&lt;K4</formula>
    </cfRule>
    <cfRule type="expression" priority="2815" aboveAverage="0" equalAverage="0" bottom="0" percent="0" rank="0" text="" dxfId="197">
      <formula>$D$1&gt;K4</formula>
    </cfRule>
  </conditionalFormatting>
  <conditionalFormatting sqref="K4">
    <cfRule type="expression" priority="2816" aboveAverage="0" equalAverage="0" bottom="0" percent="0" rank="0" text="" dxfId="198">
      <formula>$D$1&lt;K4</formula>
    </cfRule>
    <cfRule type="expression" priority="2817" aboveAverage="0" equalAverage="0" bottom="0" percent="0" rank="0" text="" dxfId="199">
      <formula>$D$1&gt;K4</formula>
    </cfRule>
  </conditionalFormatting>
  <conditionalFormatting sqref="K4">
    <cfRule type="expression" priority="2818" aboveAverage="0" equalAverage="0" bottom="0" percent="0" rank="0" text="" dxfId="200">
      <formula>$D$1&lt;K4</formula>
    </cfRule>
    <cfRule type="expression" priority="2819" aboveAverage="0" equalAverage="0" bottom="0" percent="0" rank="0" text="" dxfId="201">
      <formula>$D$1&gt;K4</formula>
    </cfRule>
  </conditionalFormatting>
  <conditionalFormatting sqref="K4">
    <cfRule type="expression" priority="2820" aboveAverage="0" equalAverage="0" bottom="0" percent="0" rank="0" text="" dxfId="202">
      <formula>$D$1&lt;K4</formula>
    </cfRule>
    <cfRule type="expression" priority="2821" aboveAverage="0" equalAverage="0" bottom="0" percent="0" rank="0" text="" dxfId="203">
      <formula>$D$1&gt;K4</formula>
    </cfRule>
  </conditionalFormatting>
  <conditionalFormatting sqref="K4">
    <cfRule type="expression" priority="2822" aboveAverage="0" equalAverage="0" bottom="0" percent="0" rank="0" text="" dxfId="204">
      <formula>$D$1&lt;K4</formula>
    </cfRule>
    <cfRule type="expression" priority="2823" aboveAverage="0" equalAverage="0" bottom="0" percent="0" rank="0" text="" dxfId="205">
      <formula>$D$1&gt;K4</formula>
    </cfRule>
  </conditionalFormatting>
  <conditionalFormatting sqref="K4">
    <cfRule type="expression" priority="2824" aboveAverage="0" equalAverage="0" bottom="0" percent="0" rank="0" text="" dxfId="206">
      <formula>$D$1&lt;K4</formula>
    </cfRule>
    <cfRule type="expression" priority="2825" aboveAverage="0" equalAverage="0" bottom="0" percent="0" rank="0" text="" dxfId="207">
      <formula>$D$1&gt;K4</formula>
    </cfRule>
  </conditionalFormatting>
  <conditionalFormatting sqref="K4">
    <cfRule type="expression" priority="2826" aboveAverage="0" equalAverage="0" bottom="0" percent="0" rank="0" text="" dxfId="208">
      <formula>$D$1&lt;K4</formula>
    </cfRule>
    <cfRule type="expression" priority="2827" aboveAverage="0" equalAverage="0" bottom="0" percent="0" rank="0" text="" dxfId="209">
      <formula>$D$1&gt;K4</formula>
    </cfRule>
  </conditionalFormatting>
  <conditionalFormatting sqref="K4">
    <cfRule type="expression" priority="2828" aboveAverage="0" equalAverage="0" bottom="0" percent="0" rank="0" text="" dxfId="210">
      <formula>$D$1&lt;K4</formula>
    </cfRule>
    <cfRule type="expression" priority="2829" aboveAverage="0" equalAverage="0" bottom="0" percent="0" rank="0" text="" dxfId="211">
      <formula>$D$1&gt;K4</formula>
    </cfRule>
  </conditionalFormatting>
  <conditionalFormatting sqref="K4">
    <cfRule type="expression" priority="2830" aboveAverage="0" equalAverage="0" bottom="0" percent="0" rank="0" text="" dxfId="212">
      <formula>$D$1&lt;K4</formula>
    </cfRule>
    <cfRule type="expression" priority="2831" aboveAverage="0" equalAverage="0" bottom="0" percent="0" rank="0" text="" dxfId="213">
      <formula>$D$1&gt;K4</formula>
    </cfRule>
  </conditionalFormatting>
  <conditionalFormatting sqref="K4">
    <cfRule type="expression" priority="2832" aboveAverage="0" equalAverage="0" bottom="0" percent="0" rank="0" text="" dxfId="214">
      <formula>$D$1&lt;K4</formula>
    </cfRule>
    <cfRule type="expression" priority="2833" aboveAverage="0" equalAverage="0" bottom="0" percent="0" rank="0" text="" dxfId="215">
      <formula>$D$1&gt;K4</formula>
    </cfRule>
  </conditionalFormatting>
  <conditionalFormatting sqref="K4">
    <cfRule type="expression" priority="2834" aboveAverage="0" equalAverage="0" bottom="0" percent="0" rank="0" text="" dxfId="216">
      <formula>$D$1&lt;K4</formula>
    </cfRule>
    <cfRule type="expression" priority="2835" aboveAverage="0" equalAverage="0" bottom="0" percent="0" rank="0" text="" dxfId="217">
      <formula>$D$1&gt;K4</formula>
    </cfRule>
  </conditionalFormatting>
  <conditionalFormatting sqref="K4">
    <cfRule type="expression" priority="2836" aboveAverage="0" equalAverage="0" bottom="0" percent="0" rank="0" text="" dxfId="218">
      <formula>$D$1&lt;K4</formula>
    </cfRule>
    <cfRule type="expression" priority="2837" aboveAverage="0" equalAverage="0" bottom="0" percent="0" rank="0" text="" dxfId="219">
      <formula>$D$1&gt;K4</formula>
    </cfRule>
  </conditionalFormatting>
  <conditionalFormatting sqref="K5">
    <cfRule type="cellIs" priority="2838" operator="equal" aboveAverage="0" equalAverage="0" bottom="0" percent="0" rank="0" text="" dxfId="220">
      <formula>5</formula>
    </cfRule>
    <cfRule type="cellIs" priority="2839" operator="equal" aboveAverage="0" equalAverage="0" bottom="0" percent="0" rank="0" text="" dxfId="221">
      <formula>4</formula>
    </cfRule>
    <cfRule type="cellIs" priority="2840" operator="equal" aboveAverage="0" equalAverage="0" bottom="0" percent="0" rank="0" text="" dxfId="222">
      <formula>3</formula>
    </cfRule>
  </conditionalFormatting>
  <conditionalFormatting sqref="K4">
    <cfRule type="expression" priority="2841" aboveAverage="0" equalAverage="0" bottom="0" percent="0" rank="0" text="" dxfId="223">
      <formula>$D$1&lt;K4</formula>
    </cfRule>
    <cfRule type="expression" priority="2842" aboveAverage="0" equalAverage="0" bottom="0" percent="0" rank="0" text="" dxfId="224">
      <formula>$D$1&gt;K4</formula>
    </cfRule>
  </conditionalFormatting>
  <conditionalFormatting sqref="K5">
    <cfRule type="cellIs" priority="2843" operator="equal" aboveAverage="0" equalAverage="0" bottom="0" percent="0" rank="0" text="" dxfId="225">
      <formula>5</formula>
    </cfRule>
    <cfRule type="cellIs" priority="2844" operator="equal" aboveAverage="0" equalAverage="0" bottom="0" percent="0" rank="0" text="" dxfId="226">
      <formula>4</formula>
    </cfRule>
    <cfRule type="cellIs" priority="2845" operator="equal" aboveAverage="0" equalAverage="0" bottom="0" percent="0" rank="0" text="" dxfId="227">
      <formula>3</formula>
    </cfRule>
  </conditionalFormatting>
  <conditionalFormatting sqref="K5">
    <cfRule type="cellIs" priority="2846" operator="equal" aboveAverage="0" equalAverage="0" bottom="0" percent="0" rank="0" text="" dxfId="228">
      <formula>5</formula>
    </cfRule>
    <cfRule type="cellIs" priority="2847" operator="equal" aboveAverage="0" equalAverage="0" bottom="0" percent="0" rank="0" text="" dxfId="229">
      <formula>4</formula>
    </cfRule>
    <cfRule type="cellIs" priority="2848" operator="equal" aboveAverage="0" equalAverage="0" bottom="0" percent="0" rank="0" text="" dxfId="230">
      <formula>3</formula>
    </cfRule>
  </conditionalFormatting>
  <conditionalFormatting sqref="K4">
    <cfRule type="expression" priority="2849" aboveAverage="0" equalAverage="0" bottom="0" percent="0" rank="0" text="" dxfId="231">
      <formula>$D$1&lt;K4</formula>
    </cfRule>
    <cfRule type="expression" priority="2850" aboveAverage="0" equalAverage="0" bottom="0" percent="0" rank="0" text="" dxfId="232">
      <formula>$D$1&gt;K4</formula>
    </cfRule>
  </conditionalFormatting>
  <conditionalFormatting sqref="K5">
    <cfRule type="cellIs" priority="2851" operator="equal" aboveAverage="0" equalAverage="0" bottom="0" percent="0" rank="0" text="" dxfId="233">
      <formula>5</formula>
    </cfRule>
    <cfRule type="cellIs" priority="2852" operator="equal" aboveAverage="0" equalAverage="0" bottom="0" percent="0" rank="0" text="" dxfId="234">
      <formula>4</formula>
    </cfRule>
    <cfRule type="cellIs" priority="2853" operator="equal" aboveAverage="0" equalAverage="0" bottom="0" percent="0" rank="0" text="" dxfId="235">
      <formula>3</formula>
    </cfRule>
  </conditionalFormatting>
  <conditionalFormatting sqref="K4">
    <cfRule type="expression" priority="2854" aboveAverage="0" equalAverage="0" bottom="0" percent="0" rank="0" text="" dxfId="236">
      <formula>$D$1&lt;K4</formula>
    </cfRule>
    <cfRule type="expression" priority="2855" aboveAverage="0" equalAverage="0" bottom="0" percent="0" rank="0" text="" dxfId="237">
      <formula>$D$1&gt;K4</formula>
    </cfRule>
  </conditionalFormatting>
  <conditionalFormatting sqref="K5">
    <cfRule type="cellIs" priority="2856" operator="equal" aboveAverage="0" equalAverage="0" bottom="0" percent="0" rank="0" text="" dxfId="238">
      <formula>5</formula>
    </cfRule>
    <cfRule type="cellIs" priority="2857" operator="equal" aboveAverage="0" equalAverage="0" bottom="0" percent="0" rank="0" text="" dxfId="239">
      <formula>4</formula>
    </cfRule>
    <cfRule type="cellIs" priority="2858" operator="equal" aboveAverage="0" equalAverage="0" bottom="0" percent="0" rank="0" text="" dxfId="240">
      <formula>3</formula>
    </cfRule>
  </conditionalFormatting>
  <conditionalFormatting sqref="K4">
    <cfRule type="expression" priority="2859" aboveAverage="0" equalAverage="0" bottom="0" percent="0" rank="0" text="" dxfId="241">
      <formula>$D$1&lt;K4</formula>
    </cfRule>
    <cfRule type="expression" priority="2860" aboveAverage="0" equalAverage="0" bottom="0" percent="0" rank="0" text="" dxfId="242">
      <formula>$D$1&gt;K4</formula>
    </cfRule>
  </conditionalFormatting>
  <conditionalFormatting sqref="K4">
    <cfRule type="expression" priority="2861" aboveAverage="0" equalAverage="0" bottom="0" percent="0" rank="0" text="" dxfId="243">
      <formula>$D$1&lt;K4</formula>
    </cfRule>
    <cfRule type="expression" priority="2862" aboveAverage="0" equalAverage="0" bottom="0" percent="0" rank="0" text="" dxfId="244">
      <formula>$D$1&gt;K4</formula>
    </cfRule>
  </conditionalFormatting>
  <conditionalFormatting sqref="K4">
    <cfRule type="expression" priority="2863" aboveAverage="0" equalAverage="0" bottom="0" percent="0" rank="0" text="" dxfId="245">
      <formula>$D$1&lt;K4</formula>
    </cfRule>
    <cfRule type="expression" priority="2864" aboveAverage="0" equalAverage="0" bottom="0" percent="0" rank="0" text="" dxfId="246">
      <formula>$D$1&gt;K4</formula>
    </cfRule>
  </conditionalFormatting>
  <conditionalFormatting sqref="K4">
    <cfRule type="expression" priority="2865" aboveAverage="0" equalAverage="0" bottom="0" percent="0" rank="0" text="" dxfId="247">
      <formula>$D$1&lt;K4</formula>
    </cfRule>
    <cfRule type="expression" priority="2866" aboveAverage="0" equalAverage="0" bottom="0" percent="0" rank="0" text="" dxfId="248">
      <formula>$D$1&gt;K4</formula>
    </cfRule>
  </conditionalFormatting>
  <conditionalFormatting sqref="K5">
    <cfRule type="cellIs" priority="2867" operator="equal" aboveAverage="0" equalAverage="0" bottom="0" percent="0" rank="0" text="" dxfId="249">
      <formula>5</formula>
    </cfRule>
    <cfRule type="cellIs" priority="2868" operator="equal" aboveAverage="0" equalAverage="0" bottom="0" percent="0" rank="0" text="" dxfId="250">
      <formula>4</formula>
    </cfRule>
    <cfRule type="cellIs" priority="2869" operator="equal" aboveAverage="0" equalAverage="0" bottom="0" percent="0" rank="0" text="" dxfId="251">
      <formula>3</formula>
    </cfRule>
  </conditionalFormatting>
  <conditionalFormatting sqref="N4">
    <cfRule type="expression" priority="2870" aboveAverage="0" equalAverage="0" bottom="0" percent="0" rank="0" text="" dxfId="252">
      <formula>$D$1&lt;N4</formula>
    </cfRule>
    <cfRule type="expression" priority="2871" aboveAverage="0" equalAverage="0" bottom="0" percent="0" rank="0" text="" dxfId="253">
      <formula>$D$1&gt;N4</formula>
    </cfRule>
  </conditionalFormatting>
  <conditionalFormatting sqref="N4">
    <cfRule type="expression" priority="2872" aboveAverage="0" equalAverage="0" bottom="0" percent="0" rank="0" text="" dxfId="254">
      <formula>$D$1&lt;N4</formula>
    </cfRule>
    <cfRule type="expression" priority="2873" aboveAverage="0" equalAverage="0" bottom="0" percent="0" rank="0" text="" dxfId="255">
      <formula>$D$1&gt;N4</formula>
    </cfRule>
  </conditionalFormatting>
  <conditionalFormatting sqref="N5">
    <cfRule type="cellIs" priority="2874" operator="equal" aboveAverage="0" equalAverage="0" bottom="0" percent="0" rank="0" text="" dxfId="256">
      <formula>5</formula>
    </cfRule>
    <cfRule type="cellIs" priority="2875" operator="equal" aboveAverage="0" equalAverage="0" bottom="0" percent="0" rank="0" text="" dxfId="257">
      <formula>4</formula>
    </cfRule>
    <cfRule type="cellIs" priority="2876" operator="equal" aboveAverage="0" equalAverage="0" bottom="0" percent="0" rank="0" text="" dxfId="258">
      <formula>3</formula>
    </cfRule>
  </conditionalFormatting>
  <conditionalFormatting sqref="N3:N4">
    <cfRule type="expression" priority="2877" aboveAverage="0" equalAverage="0" bottom="0" percent="0" rank="0" text="" dxfId="259">
      <formula>$D$1&lt;N3</formula>
    </cfRule>
    <cfRule type="expression" priority="2878" aboveAverage="0" equalAverage="0" bottom="0" percent="0" rank="0" text="" dxfId="260">
      <formula>$D$1&gt;N3</formula>
    </cfRule>
  </conditionalFormatting>
  <conditionalFormatting sqref="N5">
    <cfRule type="cellIs" priority="2879" operator="equal" aboveAverage="0" equalAverage="0" bottom="0" percent="0" rank="0" text="" dxfId="261">
      <formula>5</formula>
    </cfRule>
    <cfRule type="cellIs" priority="2880" operator="equal" aboveAverage="0" equalAverage="0" bottom="0" percent="0" rank="0" text="" dxfId="262">
      <formula>4</formula>
    </cfRule>
    <cfRule type="cellIs" priority="2881" operator="equal" aboveAverage="0" equalAverage="0" bottom="0" percent="0" rank="0" text="" dxfId="263">
      <formula>3</formula>
    </cfRule>
  </conditionalFormatting>
  <conditionalFormatting sqref="N3:N4">
    <cfRule type="expression" priority="2882" aboveAverage="0" equalAverage="0" bottom="0" percent="0" rank="0" text="" dxfId="264">
      <formula>$D$1&lt;N3</formula>
    </cfRule>
    <cfRule type="expression" priority="2883" aboveAverage="0" equalAverage="0" bottom="0" percent="0" rank="0" text="" dxfId="265">
      <formula>$D$1&gt;N3</formula>
    </cfRule>
  </conditionalFormatting>
  <conditionalFormatting sqref="N4">
    <cfRule type="expression" priority="2884" aboveAverage="0" equalAverage="0" bottom="0" percent="0" rank="0" text="" dxfId="266">
      <formula>$D$1&lt;N4</formula>
    </cfRule>
    <cfRule type="expression" priority="2885" aboveAverage="0" equalAverage="0" bottom="0" percent="0" rank="0" text="" dxfId="267">
      <formula>$D$1&gt;N4</formula>
    </cfRule>
  </conditionalFormatting>
  <conditionalFormatting sqref="N3:N4">
    <cfRule type="expression" priority="2886" aboveAverage="0" equalAverage="0" bottom="0" percent="0" rank="0" text="" dxfId="268">
      <formula>$D$1&lt;N3</formula>
    </cfRule>
    <cfRule type="expression" priority="2887" aboveAverage="0" equalAverage="0" bottom="0" percent="0" rank="0" text="" dxfId="269">
      <formula>$D$1&gt;N3</formula>
    </cfRule>
  </conditionalFormatting>
  <conditionalFormatting sqref="N5">
    <cfRule type="cellIs" priority="2888" operator="equal" aboveAverage="0" equalAverage="0" bottom="0" percent="0" rank="0" text="" dxfId="270">
      <formula>5</formula>
    </cfRule>
    <cfRule type="cellIs" priority="2889" operator="equal" aboveAverage="0" equalAverage="0" bottom="0" percent="0" rank="0" text="" dxfId="271">
      <formula>4</formula>
    </cfRule>
    <cfRule type="cellIs" priority="2890" operator="equal" aboveAverage="0" equalAverage="0" bottom="0" percent="0" rank="0" text="" dxfId="272">
      <formula>3</formula>
    </cfRule>
  </conditionalFormatting>
  <conditionalFormatting sqref="N3:N4">
    <cfRule type="expression" priority="2891" aboveAverage="0" equalAverage="0" bottom="0" percent="0" rank="0" text="" dxfId="273">
      <formula>$D$1&lt;N3</formula>
    </cfRule>
    <cfRule type="expression" priority="2892" aboveAverage="0" equalAverage="0" bottom="0" percent="0" rank="0" text="" dxfId="274">
      <formula>$D$1&gt;N3</formula>
    </cfRule>
  </conditionalFormatting>
  <conditionalFormatting sqref="N5">
    <cfRule type="cellIs" priority="2893" operator="equal" aboveAverage="0" equalAverage="0" bottom="0" percent="0" rank="0" text="" dxfId="275">
      <formula>5</formula>
    </cfRule>
    <cfRule type="cellIs" priority="2894" operator="equal" aboveAverage="0" equalAverage="0" bottom="0" percent="0" rank="0" text="" dxfId="276">
      <formula>4</formula>
    </cfRule>
    <cfRule type="cellIs" priority="2895" operator="equal" aboveAverage="0" equalAverage="0" bottom="0" percent="0" rank="0" text="" dxfId="277">
      <formula>3</formula>
    </cfRule>
  </conditionalFormatting>
  <conditionalFormatting sqref="N5">
    <cfRule type="cellIs" priority="2896" operator="equal" aboveAverage="0" equalAverage="0" bottom="0" percent="0" rank="0" text="" dxfId="278">
      <formula>5</formula>
    </cfRule>
    <cfRule type="cellIs" priority="2897" operator="equal" aboveAverage="0" equalAverage="0" bottom="0" percent="0" rank="0" text="" dxfId="279">
      <formula>4</formula>
    </cfRule>
    <cfRule type="cellIs" priority="2898" operator="equal" aboveAverage="0" equalAverage="0" bottom="0" percent="0" rank="0" text="" dxfId="280">
      <formula>3</formula>
    </cfRule>
  </conditionalFormatting>
  <conditionalFormatting sqref="N4">
    <cfRule type="expression" priority="2899" aboveAverage="0" equalAverage="0" bottom="0" percent="0" rank="0" text="" dxfId="281">
      <formula>$D$1&lt;N4</formula>
    </cfRule>
    <cfRule type="expression" priority="2900" aboveAverage="0" equalAverage="0" bottom="0" percent="0" rank="0" text="" dxfId="282">
      <formula>$D$1&gt;N4</formula>
    </cfRule>
  </conditionalFormatting>
  <conditionalFormatting sqref="N5">
    <cfRule type="cellIs" priority="2901" operator="equal" aboveAverage="0" equalAverage="0" bottom="0" percent="0" rank="0" text="" dxfId="283">
      <formula>5</formula>
    </cfRule>
    <cfRule type="cellIs" priority="2902" operator="equal" aboveAverage="0" equalAverage="0" bottom="0" percent="0" rank="0" text="" dxfId="284">
      <formula>4</formula>
    </cfRule>
    <cfRule type="cellIs" priority="2903" operator="equal" aboveAverage="0" equalAverage="0" bottom="0" percent="0" rank="0" text="" dxfId="285">
      <formula>3</formula>
    </cfRule>
  </conditionalFormatting>
  <conditionalFormatting sqref="N5">
    <cfRule type="cellIs" priority="2904" operator="equal" aboveAverage="0" equalAverage="0" bottom="0" percent="0" rank="0" text="" dxfId="286">
      <formula>5</formula>
    </cfRule>
    <cfRule type="cellIs" priority="2905" operator="equal" aboveAverage="0" equalAverage="0" bottom="0" percent="0" rank="0" text="" dxfId="287">
      <formula>4</formula>
    </cfRule>
    <cfRule type="cellIs" priority="2906" operator="equal" aboveAverage="0" equalAverage="0" bottom="0" percent="0" rank="0" text="" dxfId="288">
      <formula>3</formula>
    </cfRule>
  </conditionalFormatting>
  <conditionalFormatting sqref="N4">
    <cfRule type="expression" priority="2907" aboveAverage="0" equalAverage="0" bottom="0" percent="0" rank="0" text="" dxfId="289">
      <formula>$D$1&lt;N4</formula>
    </cfRule>
    <cfRule type="expression" priority="2908" aboveAverage="0" equalAverage="0" bottom="0" percent="0" rank="0" text="" dxfId="290">
      <formula>$D$1&gt;N4</formula>
    </cfRule>
  </conditionalFormatting>
  <conditionalFormatting sqref="N5">
    <cfRule type="cellIs" priority="2909" operator="equal" aboveAverage="0" equalAverage="0" bottom="0" percent="0" rank="0" text="" dxfId="291">
      <formula>5</formula>
    </cfRule>
    <cfRule type="cellIs" priority="2910" operator="equal" aboveAverage="0" equalAverage="0" bottom="0" percent="0" rank="0" text="" dxfId="292">
      <formula>4</formula>
    </cfRule>
    <cfRule type="cellIs" priority="2911" operator="equal" aboveAverage="0" equalAverage="0" bottom="0" percent="0" rank="0" text="" dxfId="293">
      <formula>3</formula>
    </cfRule>
  </conditionalFormatting>
  <conditionalFormatting sqref="N4">
    <cfRule type="expression" priority="2912" aboveAverage="0" equalAverage="0" bottom="0" percent="0" rank="0" text="" dxfId="294">
      <formula>$D$1&lt;N4</formula>
    </cfRule>
    <cfRule type="expression" priority="2913" aboveAverage="0" equalAverage="0" bottom="0" percent="0" rank="0" text="" dxfId="295">
      <formula>$D$1&gt;N4</formula>
    </cfRule>
  </conditionalFormatting>
  <conditionalFormatting sqref="N5">
    <cfRule type="cellIs" priority="2914" operator="equal" aboveAverage="0" equalAverage="0" bottom="0" percent="0" rank="0" text="" dxfId="296">
      <formula>5</formula>
    </cfRule>
    <cfRule type="cellIs" priority="2915" operator="equal" aboveAverage="0" equalAverage="0" bottom="0" percent="0" rank="0" text="" dxfId="297">
      <formula>4</formula>
    </cfRule>
    <cfRule type="cellIs" priority="2916" operator="equal" aboveAverage="0" equalAverage="0" bottom="0" percent="0" rank="0" text="" dxfId="298">
      <formula>3</formula>
    </cfRule>
  </conditionalFormatting>
  <conditionalFormatting sqref="N4">
    <cfRule type="expression" priority="2917" aboveAverage="0" equalAverage="0" bottom="0" percent="0" rank="0" text="" dxfId="299">
      <formula>$D$1&lt;N4</formula>
    </cfRule>
    <cfRule type="expression" priority="2918" aboveAverage="0" equalAverage="0" bottom="0" percent="0" rank="0" text="" dxfId="300">
      <formula>$D$1&gt;N4</formula>
    </cfRule>
  </conditionalFormatting>
  <conditionalFormatting sqref="N4">
    <cfRule type="expression" priority="2919" aboveAverage="0" equalAverage="0" bottom="0" percent="0" rank="0" text="" dxfId="301">
      <formula>$D$1&lt;N4</formula>
    </cfRule>
    <cfRule type="expression" priority="2920" aboveAverage="0" equalAverage="0" bottom="0" percent="0" rank="0" text="" dxfId="302">
      <formula>$D$1&gt;N4</formula>
    </cfRule>
  </conditionalFormatting>
  <conditionalFormatting sqref="N4">
    <cfRule type="expression" priority="2921" aboveAverage="0" equalAverage="0" bottom="0" percent="0" rank="0" text="" dxfId="303">
      <formula>$D$1&lt;N4</formula>
    </cfRule>
    <cfRule type="expression" priority="2922" aboveAverage="0" equalAverage="0" bottom="0" percent="0" rank="0" text="" dxfId="304">
      <formula>$D$1&gt;N4</formula>
    </cfRule>
  </conditionalFormatting>
  <conditionalFormatting sqref="N4">
    <cfRule type="expression" priority="2923" aboveAverage="0" equalAverage="0" bottom="0" percent="0" rank="0" text="" dxfId="305">
      <formula>$D$1&lt;N4</formula>
    </cfRule>
    <cfRule type="expression" priority="2924" aboveAverage="0" equalAverage="0" bottom="0" percent="0" rank="0" text="" dxfId="306">
      <formula>$D$1&gt;N4</formula>
    </cfRule>
  </conditionalFormatting>
  <conditionalFormatting sqref="N4">
    <cfRule type="expression" priority="2925" aboveAverage="0" equalAverage="0" bottom="0" percent="0" rank="0" text="" dxfId="307">
      <formula>$D$1&lt;N4</formula>
    </cfRule>
    <cfRule type="expression" priority="2926" aboveAverage="0" equalAverage="0" bottom="0" percent="0" rank="0" text="" dxfId="308">
      <formula>$D$1&gt;N4</formula>
    </cfRule>
  </conditionalFormatting>
  <conditionalFormatting sqref="N4">
    <cfRule type="expression" priority="2927" aboveAverage="0" equalAverage="0" bottom="0" percent="0" rank="0" text="" dxfId="309">
      <formula>$D$1&lt;N4</formula>
    </cfRule>
    <cfRule type="expression" priority="2928" aboveAverage="0" equalAverage="0" bottom="0" percent="0" rank="0" text="" dxfId="310">
      <formula>$D$1&gt;N4</formula>
    </cfRule>
  </conditionalFormatting>
  <conditionalFormatting sqref="N4">
    <cfRule type="expression" priority="2929" aboveAverage="0" equalAverage="0" bottom="0" percent="0" rank="0" text="" dxfId="311">
      <formula>$D$1&lt;N4</formula>
    </cfRule>
    <cfRule type="expression" priority="2930" aboveAverage="0" equalAverage="0" bottom="0" percent="0" rank="0" text="" dxfId="312">
      <formula>$D$1&gt;N4</formula>
    </cfRule>
  </conditionalFormatting>
  <conditionalFormatting sqref="N4">
    <cfRule type="expression" priority="2931" aboveAverage="0" equalAverage="0" bottom="0" percent="0" rank="0" text="" dxfId="313">
      <formula>$D$1&lt;N4</formula>
    </cfRule>
    <cfRule type="expression" priority="2932" aboveAverage="0" equalAverage="0" bottom="0" percent="0" rank="0" text="" dxfId="314">
      <formula>$D$1&gt;N4</formula>
    </cfRule>
  </conditionalFormatting>
  <conditionalFormatting sqref="N4">
    <cfRule type="expression" priority="2933" aboveAverage="0" equalAverage="0" bottom="0" percent="0" rank="0" text="" dxfId="315">
      <formula>$D$1&lt;N4</formula>
    </cfRule>
    <cfRule type="expression" priority="2934" aboveAverage="0" equalAverage="0" bottom="0" percent="0" rank="0" text="" dxfId="316">
      <formula>$D$1&gt;N4</formula>
    </cfRule>
  </conditionalFormatting>
  <conditionalFormatting sqref="N4">
    <cfRule type="expression" priority="2935" aboveAverage="0" equalAverage="0" bottom="0" percent="0" rank="0" text="" dxfId="317">
      <formula>$D$1&lt;N4</formula>
    </cfRule>
    <cfRule type="expression" priority="2936" aboveAverage="0" equalAverage="0" bottom="0" percent="0" rank="0" text="" dxfId="318">
      <formula>$D$1&gt;N4</formula>
    </cfRule>
  </conditionalFormatting>
  <conditionalFormatting sqref="N5">
    <cfRule type="cellIs" priority="2937" operator="equal" aboveAverage="0" equalAverage="0" bottom="0" percent="0" rank="0" text="" dxfId="319">
      <formula>5</formula>
    </cfRule>
    <cfRule type="cellIs" priority="2938" operator="equal" aboveAverage="0" equalAverage="0" bottom="0" percent="0" rank="0" text="" dxfId="320">
      <formula>4</formula>
    </cfRule>
    <cfRule type="cellIs" priority="2939" operator="equal" aboveAverage="0" equalAverage="0" bottom="0" percent="0" rank="0" text="" dxfId="321">
      <formula>3</formula>
    </cfRule>
  </conditionalFormatting>
  <conditionalFormatting sqref="N4">
    <cfRule type="expression" priority="2940" aboveAverage="0" equalAverage="0" bottom="0" percent="0" rank="0" text="" dxfId="322">
      <formula>$D$1&lt;N4</formula>
    </cfRule>
    <cfRule type="expression" priority="2941" aboveAverage="0" equalAverage="0" bottom="0" percent="0" rank="0" text="" dxfId="323">
      <formula>$D$1&gt;N4</formula>
    </cfRule>
  </conditionalFormatting>
  <conditionalFormatting sqref="N4">
    <cfRule type="expression" priority="2942" aboveAverage="0" equalAverage="0" bottom="0" percent="0" rank="0" text="" dxfId="324">
      <formula>$D$1&lt;N4</formula>
    </cfRule>
    <cfRule type="expression" priority="2943" aboveAverage="0" equalAverage="0" bottom="0" percent="0" rank="0" text="" dxfId="325">
      <formula>$D$1&gt;N4</formula>
    </cfRule>
  </conditionalFormatting>
  <conditionalFormatting sqref="N4">
    <cfRule type="expression" priority="2944" aboveAverage="0" equalAverage="0" bottom="0" percent="0" rank="0" text="" dxfId="326">
      <formula>$D$1&lt;N4</formula>
    </cfRule>
    <cfRule type="expression" priority="2945" aboveAverage="0" equalAverage="0" bottom="0" percent="0" rank="0" text="" dxfId="327">
      <formula>$D$1&gt;N4</formula>
    </cfRule>
  </conditionalFormatting>
  <conditionalFormatting sqref="N5">
    <cfRule type="cellIs" priority="2946" operator="equal" aboveAverage="0" equalAverage="0" bottom="0" percent="0" rank="0" text="" dxfId="328">
      <formula>5</formula>
    </cfRule>
    <cfRule type="cellIs" priority="2947" operator="equal" aboveAverage="0" equalAverage="0" bottom="0" percent="0" rank="0" text="" dxfId="329">
      <formula>4</formula>
    </cfRule>
    <cfRule type="cellIs" priority="2948" operator="equal" aboveAverage="0" equalAverage="0" bottom="0" percent="0" rank="0" text="" dxfId="330">
      <formula>3</formula>
    </cfRule>
  </conditionalFormatting>
  <conditionalFormatting sqref="N4">
    <cfRule type="expression" priority="2949" aboveAverage="0" equalAverage="0" bottom="0" percent="0" rank="0" text="" dxfId="331">
      <formula>$D$1&lt;N4</formula>
    </cfRule>
    <cfRule type="expression" priority="2950" aboveAverage="0" equalAverage="0" bottom="0" percent="0" rank="0" text="" dxfId="332">
      <formula>$D$1&gt;N4</formula>
    </cfRule>
  </conditionalFormatting>
  <conditionalFormatting sqref="M4">
    <cfRule type="expression" priority="2951" aboveAverage="0" equalAverage="0" bottom="0" percent="0" rank="0" text="" dxfId="333">
      <formula>$D$1&lt;M4</formula>
    </cfRule>
    <cfRule type="expression" priority="2952" aboveAverage="0" equalAverage="0" bottom="0" percent="0" rank="0" text="" dxfId="334">
      <formula>$D$1&gt;M4</formula>
    </cfRule>
  </conditionalFormatting>
  <conditionalFormatting sqref="M4">
    <cfRule type="expression" priority="2953" aboveAverage="0" equalAverage="0" bottom="0" percent="0" rank="0" text="" dxfId="335">
      <formula>$D$1&lt;M4</formula>
    </cfRule>
    <cfRule type="expression" priority="2954" aboveAverage="0" equalAverage="0" bottom="0" percent="0" rank="0" text="" dxfId="336">
      <formula>$D$1&gt;M4</formula>
    </cfRule>
  </conditionalFormatting>
  <conditionalFormatting sqref="K3:K4">
    <cfRule type="expression" priority="2955" aboveAverage="0" equalAverage="0" bottom="0" percent="0" rank="0" text="" dxfId="337">
      <formula>$D$1&lt;K3</formula>
    </cfRule>
    <cfRule type="expression" priority="2956" aboveAverage="0" equalAverage="0" bottom="0" percent="0" rank="0" text="" dxfId="338">
      <formula>$D$1&gt;K3</formula>
    </cfRule>
  </conditionalFormatting>
  <conditionalFormatting sqref="J4">
    <cfRule type="expression" priority="2957" aboveAverage="0" equalAverage="0" bottom="0" percent="0" rank="0" text="" dxfId="339">
      <formula>$D$1&lt;J4</formula>
    </cfRule>
    <cfRule type="expression" priority="2958" aboveAverage="0" equalAverage="0" bottom="0" percent="0" rank="0" text="" dxfId="340">
      <formula>$D$1&gt;J4</formula>
    </cfRule>
  </conditionalFormatting>
  <conditionalFormatting sqref="J3">
    <cfRule type="expression" priority="2959" aboveAverage="0" equalAverage="0" bottom="0" percent="0" rank="0" text="" dxfId="341">
      <formula>$D$1&lt;J3</formula>
    </cfRule>
    <cfRule type="expression" priority="2960" aboveAverage="0" equalAverage="0" bottom="0" percent="0" rank="0" text="" dxfId="342">
      <formula>$D$1&gt;J3</formula>
    </cfRule>
  </conditionalFormatting>
  <conditionalFormatting sqref="M3:M4">
    <cfRule type="expression" priority="2961" aboveAverage="0" equalAverage="0" bottom="0" percent="0" rank="0" text="" dxfId="343">
      <formula>$D$1&lt;M3</formula>
    </cfRule>
    <cfRule type="expression" priority="2962" aboveAverage="0" equalAverage="0" bottom="0" percent="0" rank="0" text="" dxfId="344">
      <formula>$D$1&gt;M3</formula>
    </cfRule>
  </conditionalFormatting>
  <conditionalFormatting sqref="M5">
    <cfRule type="cellIs" priority="2963" operator="equal" aboveAverage="0" equalAverage="0" bottom="0" percent="0" rank="0" text="" dxfId="345">
      <formula>5</formula>
    </cfRule>
    <cfRule type="cellIs" priority="2964" operator="equal" aboveAverage="0" equalAverage="0" bottom="0" percent="0" rank="0" text="" dxfId="346">
      <formula>4</formula>
    </cfRule>
    <cfRule type="cellIs" priority="2965" operator="equal" aboveAverage="0" equalAverage="0" bottom="0" percent="0" rank="0" text="" dxfId="347">
      <formula>3</formula>
    </cfRule>
  </conditionalFormatting>
  <conditionalFormatting sqref="M3:M4">
    <cfRule type="expression" priority="2966" aboveAverage="0" equalAverage="0" bottom="0" percent="0" rank="0" text="" dxfId="348">
      <formula>$D$1&lt;M3</formula>
    </cfRule>
    <cfRule type="expression" priority="2967" aboveAverage="0" equalAverage="0" bottom="0" percent="0" rank="0" text="" dxfId="349">
      <formula>$D$1&gt;M3</formula>
    </cfRule>
  </conditionalFormatting>
  <conditionalFormatting sqref="M3:M4">
    <cfRule type="expression" priority="2968" aboveAverage="0" equalAverage="0" bottom="0" percent="0" rank="0" text="" dxfId="350">
      <formula>$D$1&lt;M3</formula>
    </cfRule>
    <cfRule type="expression" priority="2969" aboveAverage="0" equalAverage="0" bottom="0" percent="0" rank="0" text="" dxfId="351">
      <formula>$D$1&gt;M3</formula>
    </cfRule>
  </conditionalFormatting>
  <conditionalFormatting sqref="M5">
    <cfRule type="cellIs" priority="2970" operator="equal" aboveAverage="0" equalAverage="0" bottom="0" percent="0" rank="0" text="" dxfId="352">
      <formula>5</formula>
    </cfRule>
    <cfRule type="cellIs" priority="2971" operator="equal" aboveAverage="0" equalAverage="0" bottom="0" percent="0" rank="0" text="" dxfId="353">
      <formula>4</formula>
    </cfRule>
    <cfRule type="cellIs" priority="2972" operator="equal" aboveAverage="0" equalAverage="0" bottom="0" percent="0" rank="0" text="" dxfId="354">
      <formula>3</formula>
    </cfRule>
  </conditionalFormatting>
  <conditionalFormatting sqref="M3:M4">
    <cfRule type="expression" priority="2973" aboveAverage="0" equalAverage="0" bottom="0" percent="0" rank="0" text="" dxfId="355">
      <formula>$D$1&lt;M3</formula>
    </cfRule>
    <cfRule type="expression" priority="2974" aboveAverage="0" equalAverage="0" bottom="0" percent="0" rank="0" text="" dxfId="356">
      <formula>$D$1&gt;M3</formula>
    </cfRule>
  </conditionalFormatting>
  <conditionalFormatting sqref="L4">
    <cfRule type="expression" priority="2975" aboveAverage="0" equalAverage="0" bottom="0" percent="0" rank="0" text="" dxfId="357">
      <formula>$D$1&lt;L4</formula>
    </cfRule>
    <cfRule type="expression" priority="2976" aboveAverage="0" equalAverage="0" bottom="0" percent="0" rank="0" text="" dxfId="358">
      <formula>$D$1&gt;L4</formula>
    </cfRule>
  </conditionalFormatting>
  <conditionalFormatting sqref="L4">
    <cfRule type="expression" priority="2977" aboveAverage="0" equalAverage="0" bottom="0" percent="0" rank="0" text="" dxfId="359">
      <formula>$D$1&lt;L4</formula>
    </cfRule>
    <cfRule type="expression" priority="2978" aboveAverage="0" equalAverage="0" bottom="0" percent="0" rank="0" text="" dxfId="360">
      <formula>$D$1&gt;L4</formula>
    </cfRule>
  </conditionalFormatting>
  <conditionalFormatting sqref="M5">
    <cfRule type="cellIs" priority="2979" operator="equal" aboveAverage="0" equalAverage="0" bottom="0" percent="0" rank="0" text="" dxfId="361">
      <formula>5</formula>
    </cfRule>
    <cfRule type="cellIs" priority="2980" operator="equal" aboveAverage="0" equalAverage="0" bottom="0" percent="0" rank="0" text="" dxfId="362">
      <formula>4</formula>
    </cfRule>
    <cfRule type="cellIs" priority="2981" operator="equal" aboveAverage="0" equalAverage="0" bottom="0" percent="0" rank="0" text="" dxfId="363">
      <formula>3</formula>
    </cfRule>
  </conditionalFormatting>
  <conditionalFormatting sqref="M4">
    <cfRule type="expression" priority="2982" aboveAverage="0" equalAverage="0" bottom="0" percent="0" rank="0" text="" dxfId="364">
      <formula>$D$1&lt;M4</formula>
    </cfRule>
    <cfRule type="expression" priority="2983" aboveAverage="0" equalAverage="0" bottom="0" percent="0" rank="0" text="" dxfId="365">
      <formula>$D$1&gt;M4</formula>
    </cfRule>
  </conditionalFormatting>
  <conditionalFormatting sqref="M5">
    <cfRule type="cellIs" priority="2984" operator="equal" aboveAverage="0" equalAverage="0" bottom="0" percent="0" rank="0" text="" dxfId="366">
      <formula>5</formula>
    </cfRule>
    <cfRule type="cellIs" priority="2985" operator="equal" aboveAverage="0" equalAverage="0" bottom="0" percent="0" rank="0" text="" dxfId="367">
      <formula>4</formula>
    </cfRule>
    <cfRule type="cellIs" priority="2986" operator="equal" aboveAverage="0" equalAverage="0" bottom="0" percent="0" rank="0" text="" dxfId="368">
      <formula>3</formula>
    </cfRule>
  </conditionalFormatting>
  <conditionalFormatting sqref="M4">
    <cfRule type="expression" priority="2987" aboveAverage="0" equalAverage="0" bottom="0" percent="0" rank="0" text="" dxfId="369">
      <formula>$D$1&lt;M4</formula>
    </cfRule>
    <cfRule type="expression" priority="2988" aboveAverage="0" equalAverage="0" bottom="0" percent="0" rank="0" text="" dxfId="370">
      <formula>$D$1&gt;M4</formula>
    </cfRule>
  </conditionalFormatting>
  <conditionalFormatting sqref="M4">
    <cfRule type="expression" priority="2989" aboveAverage="0" equalAverage="0" bottom="0" percent="0" rank="0" text="" dxfId="371">
      <formula>$D$1&lt;M4</formula>
    </cfRule>
    <cfRule type="expression" priority="2990" aboveAverage="0" equalAverage="0" bottom="0" percent="0" rank="0" text="" dxfId="372">
      <formula>$D$1&gt;M4</formula>
    </cfRule>
  </conditionalFormatting>
  <conditionalFormatting sqref="M5">
    <cfRule type="cellIs" priority="2991" operator="equal" aboveAverage="0" equalAverage="0" bottom="0" percent="0" rank="0" text="" dxfId="373">
      <formula>5</formula>
    </cfRule>
    <cfRule type="cellIs" priority="2992" operator="equal" aboveAverage="0" equalAverage="0" bottom="0" percent="0" rank="0" text="" dxfId="374">
      <formula>4</formula>
    </cfRule>
    <cfRule type="cellIs" priority="2993" operator="equal" aboveAverage="0" equalAverage="0" bottom="0" percent="0" rank="0" text="" dxfId="375">
      <formula>3</formula>
    </cfRule>
  </conditionalFormatting>
  <conditionalFormatting sqref="M4">
    <cfRule type="expression" priority="2994" aboveAverage="0" equalAverage="0" bottom="0" percent="0" rank="0" text="" dxfId="376">
      <formula>$D$1&lt;M4</formula>
    </cfRule>
    <cfRule type="expression" priority="2995" aboveAverage="0" equalAverage="0" bottom="0" percent="0" rank="0" text="" dxfId="377">
      <formula>$D$1&gt;M4</formula>
    </cfRule>
  </conditionalFormatting>
  <conditionalFormatting sqref="M5">
    <cfRule type="cellIs" priority="2996" operator="equal" aboveAverage="0" equalAverage="0" bottom="0" percent="0" rank="0" text="" dxfId="378">
      <formula>5</formula>
    </cfRule>
    <cfRule type="cellIs" priority="2997" operator="equal" aboveAverage="0" equalAverage="0" bottom="0" percent="0" rank="0" text="" dxfId="379">
      <formula>4</formula>
    </cfRule>
    <cfRule type="cellIs" priority="2998" operator="equal" aboveAverage="0" equalAverage="0" bottom="0" percent="0" rank="0" text="" dxfId="380">
      <formula>3</formula>
    </cfRule>
  </conditionalFormatting>
  <conditionalFormatting sqref="M4">
    <cfRule type="expression" priority="2999" aboveAverage="0" equalAverage="0" bottom="0" percent="0" rank="0" text="" dxfId="381">
      <formula>$D$1&lt;M4</formula>
    </cfRule>
    <cfRule type="expression" priority="3000" aboveAverage="0" equalAverage="0" bottom="0" percent="0" rank="0" text="" dxfId="382">
      <formula>$D$1&gt;M4</formula>
    </cfRule>
  </conditionalFormatting>
  <conditionalFormatting sqref="M5">
    <cfRule type="cellIs" priority="3001" operator="equal" aboveAverage="0" equalAverage="0" bottom="0" percent="0" rank="0" text="" dxfId="383">
      <formula>5</formula>
    </cfRule>
    <cfRule type="cellIs" priority="3002" operator="equal" aboveAverage="0" equalAverage="0" bottom="0" percent="0" rank="0" text="" dxfId="384">
      <formula>4</formula>
    </cfRule>
    <cfRule type="cellIs" priority="3003" operator="equal" aboveAverage="0" equalAverage="0" bottom="0" percent="0" rank="0" text="" dxfId="385">
      <formula>3</formula>
    </cfRule>
  </conditionalFormatting>
  <conditionalFormatting sqref="M4">
    <cfRule type="expression" priority="3004" aboveAverage="0" equalAverage="0" bottom="0" percent="0" rank="0" text="" dxfId="386">
      <formula>$D$1&lt;M4</formula>
    </cfRule>
    <cfRule type="expression" priority="3005" aboveAverage="0" equalAverage="0" bottom="0" percent="0" rank="0" text="" dxfId="387">
      <formula>$D$1&gt;M4</formula>
    </cfRule>
  </conditionalFormatting>
  <conditionalFormatting sqref="M4">
    <cfRule type="expression" priority="3006" aboveAverage="0" equalAverage="0" bottom="0" percent="0" rank="0" text="" dxfId="388">
      <formula>$D$1&lt;M4</formula>
    </cfRule>
    <cfRule type="expression" priority="3007" aboveAverage="0" equalAverage="0" bottom="0" percent="0" rank="0" text="" dxfId="389">
      <formula>$D$1&gt;M4</formula>
    </cfRule>
  </conditionalFormatting>
  <conditionalFormatting sqref="M4">
    <cfRule type="expression" priority="3008" aboveAverage="0" equalAverage="0" bottom="0" percent="0" rank="0" text="" dxfId="390">
      <formula>$D$1&lt;M4</formula>
    </cfRule>
    <cfRule type="expression" priority="3009" aboveAverage="0" equalAverage="0" bottom="0" percent="0" rank="0" text="" dxfId="391">
      <formula>$D$1&gt;M4</formula>
    </cfRule>
  </conditionalFormatting>
  <conditionalFormatting sqref="M4">
    <cfRule type="expression" priority="3010" aboveAverage="0" equalAverage="0" bottom="0" percent="0" rank="0" text="" dxfId="392">
      <formula>$D$1&lt;M4</formula>
    </cfRule>
    <cfRule type="expression" priority="3011" aboveAverage="0" equalAverage="0" bottom="0" percent="0" rank="0" text="" dxfId="393">
      <formula>$D$1&gt;M4</formula>
    </cfRule>
  </conditionalFormatting>
  <conditionalFormatting sqref="M4">
    <cfRule type="expression" priority="3012" aboveAverage="0" equalAverage="0" bottom="0" percent="0" rank="0" text="" dxfId="394">
      <formula>$D$1&lt;M4</formula>
    </cfRule>
    <cfRule type="expression" priority="3013" aboveAverage="0" equalAverage="0" bottom="0" percent="0" rank="0" text="" dxfId="395">
      <formula>$D$1&gt;M4</formula>
    </cfRule>
  </conditionalFormatting>
  <conditionalFormatting sqref="M4">
    <cfRule type="expression" priority="3014" aboveAverage="0" equalAverage="0" bottom="0" percent="0" rank="0" text="" dxfId="396">
      <formula>$D$1&lt;M4</formula>
    </cfRule>
    <cfRule type="expression" priority="3015" aboveAverage="0" equalAverage="0" bottom="0" percent="0" rank="0" text="" dxfId="397">
      <formula>$D$1&gt;M4</formula>
    </cfRule>
  </conditionalFormatting>
  <conditionalFormatting sqref="M4">
    <cfRule type="expression" priority="3016" aboveAverage="0" equalAverage="0" bottom="0" percent="0" rank="0" text="" dxfId="398">
      <formula>$D$1&lt;M4</formula>
    </cfRule>
    <cfRule type="expression" priority="3017" aboveAverage="0" equalAverage="0" bottom="0" percent="0" rank="0" text="" dxfId="399">
      <formula>$D$1&gt;M4</formula>
    </cfRule>
  </conditionalFormatting>
  <conditionalFormatting sqref="M4">
    <cfRule type="expression" priority="3018" aboveAverage="0" equalAverage="0" bottom="0" percent="0" rank="0" text="" dxfId="400">
      <formula>$D$1&lt;M4</formula>
    </cfRule>
    <cfRule type="expression" priority="3019" aboveAverage="0" equalAverage="0" bottom="0" percent="0" rank="0" text="" dxfId="401">
      <formula>$D$1&gt;M4</formula>
    </cfRule>
  </conditionalFormatting>
  <conditionalFormatting sqref="M4">
    <cfRule type="expression" priority="3020" aboveAverage="0" equalAverage="0" bottom="0" percent="0" rank="0" text="" dxfId="402">
      <formula>$D$1&lt;M4</formula>
    </cfRule>
    <cfRule type="expression" priority="3021" aboveAverage="0" equalAverage="0" bottom="0" percent="0" rank="0" text="" dxfId="403">
      <formula>$D$1&gt;M4</formula>
    </cfRule>
  </conditionalFormatting>
  <conditionalFormatting sqref="M4">
    <cfRule type="expression" priority="3022" aboveAverage="0" equalAverage="0" bottom="0" percent="0" rank="0" text="" dxfId="404">
      <formula>$D$1&lt;M4</formula>
    </cfRule>
    <cfRule type="expression" priority="3023" aboveAverage="0" equalAverage="0" bottom="0" percent="0" rank="0" text="" dxfId="405">
      <formula>$D$1&gt;M4</formula>
    </cfRule>
  </conditionalFormatting>
  <conditionalFormatting sqref="J3">
    <cfRule type="expression" priority="3024" aboveAverage="0" equalAverage="0" bottom="0" percent="0" rank="0" text="" dxfId="406">
      <formula>$D$1&lt;J3</formula>
    </cfRule>
    <cfRule type="expression" priority="3025" aboveAverage="0" equalAverage="0" bottom="0" percent="0" rank="0" text="" dxfId="407">
      <formula>$D$1&gt;J3</formula>
    </cfRule>
  </conditionalFormatting>
  <conditionalFormatting sqref="N4">
    <cfRule type="expression" priority="3026" aboveAverage="0" equalAverage="0" bottom="0" percent="0" rank="0" text="" dxfId="408">
      <formula>$D$1&lt;N4</formula>
    </cfRule>
    <cfRule type="expression" priority="3027" aboveAverage="0" equalAverage="0" bottom="0" percent="0" rank="0" text="" dxfId="409">
      <formula>$D$1&gt;N4</formula>
    </cfRule>
  </conditionalFormatting>
  <conditionalFormatting sqref="J3">
    <cfRule type="expression" priority="3028" aboveAverage="0" equalAverage="0" bottom="0" percent="0" rank="0" text="" dxfId="410">
      <formula>$D$1&lt;J3</formula>
    </cfRule>
    <cfRule type="expression" priority="3029" aboveAverage="0" equalAverage="0" bottom="0" percent="0" rank="0" text="" dxfId="411">
      <formula>$D$1&gt;J3</formula>
    </cfRule>
  </conditionalFormatting>
  <conditionalFormatting sqref="N4">
    <cfRule type="expression" priority="3030" aboveAverage="0" equalAverage="0" bottom="0" percent="0" rank="0" text="" dxfId="412">
      <formula>$D$1&lt;N4</formula>
    </cfRule>
    <cfRule type="expression" priority="3031" aboveAverage="0" equalAverage="0" bottom="0" percent="0" rank="0" text="" dxfId="413">
      <formula>$D$1&gt;N4</formula>
    </cfRule>
  </conditionalFormatting>
  <conditionalFormatting sqref="K5">
    <cfRule type="cellIs" priority="3032" operator="equal" aboveAverage="0" equalAverage="0" bottom="0" percent="0" rank="0" text="" dxfId="414">
      <formula>5</formula>
    </cfRule>
    <cfRule type="cellIs" priority="3033" operator="equal" aboveAverage="0" equalAverage="0" bottom="0" percent="0" rank="0" text="" dxfId="415">
      <formula>4</formula>
    </cfRule>
    <cfRule type="cellIs" priority="3034" operator="equal" aboveAverage="0" equalAverage="0" bottom="0" percent="0" rank="0" text="" dxfId="416">
      <formula>3</formula>
    </cfRule>
  </conditionalFormatting>
  <conditionalFormatting sqref="K3:K4">
    <cfRule type="expression" priority="3035" aboveAverage="0" equalAverage="0" bottom="0" percent="0" rank="0" text="" dxfId="417">
      <formula>$D$1&lt;K3</formula>
    </cfRule>
    <cfRule type="expression" priority="3036" aboveAverage="0" equalAverage="0" bottom="0" percent="0" rank="0" text="" dxfId="418">
      <formula>$D$1&gt;K3</formula>
    </cfRule>
  </conditionalFormatting>
  <conditionalFormatting sqref="K5">
    <cfRule type="cellIs" priority="3037" operator="equal" aboveAverage="0" equalAverage="0" bottom="0" percent="0" rank="0" text="" dxfId="419">
      <formula>5</formula>
    </cfRule>
    <cfRule type="cellIs" priority="3038" operator="equal" aboveAverage="0" equalAverage="0" bottom="0" percent="0" rank="0" text="" dxfId="420">
      <formula>4</formula>
    </cfRule>
    <cfRule type="cellIs" priority="3039" operator="equal" aboveAverage="0" equalAverage="0" bottom="0" percent="0" rank="0" text="" dxfId="421">
      <formula>3</formula>
    </cfRule>
  </conditionalFormatting>
  <conditionalFormatting sqref="K3:K4">
    <cfRule type="expression" priority="3040" aboveAverage="0" equalAverage="0" bottom="0" percent="0" rank="0" text="" dxfId="422">
      <formula>$D$1&lt;K3</formula>
    </cfRule>
    <cfRule type="expression" priority="3041" aboveAverage="0" equalAverage="0" bottom="0" percent="0" rank="0" text="" dxfId="423">
      <formula>$D$1&gt;K3</formula>
    </cfRule>
  </conditionalFormatting>
  <conditionalFormatting sqref="K4">
    <cfRule type="expression" priority="3042" aboveAverage="0" equalAverage="0" bottom="0" percent="0" rank="0" text="" dxfId="424">
      <formula>$D$1&lt;K4</formula>
    </cfRule>
    <cfRule type="expression" priority="3043" aboveAverage="0" equalAverage="0" bottom="0" percent="0" rank="0" text="" dxfId="425">
      <formula>$D$1&gt;K4</formula>
    </cfRule>
  </conditionalFormatting>
  <conditionalFormatting sqref="J3">
    <cfRule type="expression" priority="3044" aboveAverage="0" equalAverage="0" bottom="0" percent="0" rank="0" text="" dxfId="426">
      <formula>$D$1&lt;J3</formula>
    </cfRule>
    <cfRule type="expression" priority="3045" aboveAverage="0" equalAverage="0" bottom="0" percent="0" rank="0" text="" dxfId="427">
      <formula>$D$1&gt;J3</formula>
    </cfRule>
  </conditionalFormatting>
  <conditionalFormatting sqref="K3:K4">
    <cfRule type="expression" priority="3046" aboveAverage="0" equalAverage="0" bottom="0" percent="0" rank="0" text="" dxfId="428">
      <formula>$D$1&lt;K3</formula>
    </cfRule>
    <cfRule type="expression" priority="3047" aboveAverage="0" equalAverage="0" bottom="0" percent="0" rank="0" text="" dxfId="429">
      <formula>$D$1&gt;K3</formula>
    </cfRule>
  </conditionalFormatting>
  <conditionalFormatting sqref="K4">
    <cfRule type="expression" priority="3048" aboveAverage="0" equalAverage="0" bottom="0" percent="0" rank="0" text="" dxfId="430">
      <formula>$D$1&lt;K4</formula>
    </cfRule>
    <cfRule type="expression" priority="3049" aboveAverage="0" equalAverage="0" bottom="0" percent="0" rank="0" text="" dxfId="431">
      <formula>$D$1&gt;K4</formula>
    </cfRule>
  </conditionalFormatting>
  <conditionalFormatting sqref="M5">
    <cfRule type="cellIs" priority="3050" operator="equal" aboveAverage="0" equalAverage="0" bottom="0" percent="0" rank="0" text="" dxfId="432">
      <formula>5</formula>
    </cfRule>
    <cfRule type="cellIs" priority="3051" operator="equal" aboveAverage="0" equalAverage="0" bottom="0" percent="0" rank="0" text="" dxfId="433">
      <formula>4</formula>
    </cfRule>
    <cfRule type="cellIs" priority="3052" operator="equal" aboveAverage="0" equalAverage="0" bottom="0" percent="0" rank="0" text="" dxfId="434">
      <formula>3</formula>
    </cfRule>
  </conditionalFormatting>
  <conditionalFormatting sqref="M3:M4">
    <cfRule type="expression" priority="3053" aboveAverage="0" equalAverage="0" bottom="0" percent="0" rank="0" text="" dxfId="435">
      <formula>$D$1&lt;M3</formula>
    </cfRule>
    <cfRule type="expression" priority="3054" aboveAverage="0" equalAverage="0" bottom="0" percent="0" rank="0" text="" dxfId="436">
      <formula>$D$1&gt;M3</formula>
    </cfRule>
  </conditionalFormatting>
  <conditionalFormatting sqref="M5">
    <cfRule type="cellIs" priority="3055" operator="equal" aboveAverage="0" equalAverage="0" bottom="0" percent="0" rank="0" text="" dxfId="437">
      <formula>5</formula>
    </cfRule>
    <cfRule type="cellIs" priority="3056" operator="equal" aboveAverage="0" equalAverage="0" bottom="0" percent="0" rank="0" text="" dxfId="438">
      <formula>4</formula>
    </cfRule>
    <cfRule type="cellIs" priority="3057" operator="equal" aboveAverage="0" equalAverage="0" bottom="0" percent="0" rank="0" text="" dxfId="439">
      <formula>3</formula>
    </cfRule>
  </conditionalFormatting>
  <conditionalFormatting sqref="M3:M4">
    <cfRule type="expression" priority="3058" aboveAverage="0" equalAverage="0" bottom="0" percent="0" rank="0" text="" dxfId="440">
      <formula>$D$1&lt;M3</formula>
    </cfRule>
    <cfRule type="expression" priority="3059" aboveAverage="0" equalAverage="0" bottom="0" percent="0" rank="0" text="" dxfId="441">
      <formula>$D$1&gt;M3</formula>
    </cfRule>
  </conditionalFormatting>
  <conditionalFormatting sqref="M4">
    <cfRule type="expression" priority="3060" aboveAverage="0" equalAverage="0" bottom="0" percent="0" rank="0" text="" dxfId="442">
      <formula>$D$1&lt;M4</formula>
    </cfRule>
    <cfRule type="expression" priority="3061" aboveAverage="0" equalAverage="0" bottom="0" percent="0" rank="0" text="" dxfId="443">
      <formula>$D$1&gt;M4</formula>
    </cfRule>
  </conditionalFormatting>
  <conditionalFormatting sqref="N5">
    <cfRule type="cellIs" priority="3062" operator="equal" aboveAverage="0" equalAverage="0" bottom="0" percent="0" rank="0" text="" dxfId="444">
      <formula>5</formula>
    </cfRule>
    <cfRule type="cellIs" priority="3063" operator="equal" aboveAverage="0" equalAverage="0" bottom="0" percent="0" rank="0" text="" dxfId="445">
      <formula>4</formula>
    </cfRule>
    <cfRule type="cellIs" priority="3064" operator="equal" aboveAverage="0" equalAverage="0" bottom="0" percent="0" rank="0" text="" dxfId="446">
      <formula>3</formula>
    </cfRule>
  </conditionalFormatting>
  <conditionalFormatting sqref="N3:N4">
    <cfRule type="expression" priority="3065" aboveAverage="0" equalAverage="0" bottom="0" percent="0" rank="0" text="" dxfId="447">
      <formula>$D$1&lt;N3</formula>
    </cfRule>
    <cfRule type="expression" priority="3066" aboveAverage="0" equalAverage="0" bottom="0" percent="0" rank="0" text="" dxfId="448">
      <formula>$D$1&gt;N3</formula>
    </cfRule>
  </conditionalFormatting>
  <conditionalFormatting sqref="N5">
    <cfRule type="cellIs" priority="3067" operator="equal" aboveAverage="0" equalAverage="0" bottom="0" percent="0" rank="0" text="" dxfId="449">
      <formula>5</formula>
    </cfRule>
    <cfRule type="cellIs" priority="3068" operator="equal" aboveAverage="0" equalAverage="0" bottom="0" percent="0" rank="0" text="" dxfId="0">
      <formula>4</formula>
    </cfRule>
    <cfRule type="cellIs" priority="3069" operator="equal" aboveAverage="0" equalAverage="0" bottom="0" percent="0" rank="0" text="" dxfId="1">
      <formula>3</formula>
    </cfRule>
  </conditionalFormatting>
  <conditionalFormatting sqref="N3:N4">
    <cfRule type="expression" priority="3070" aboveAverage="0" equalAverage="0" bottom="0" percent="0" rank="0" text="" dxfId="2">
      <formula>$D$1&lt;N3</formula>
    </cfRule>
    <cfRule type="expression" priority="3071" aboveAverage="0" equalAverage="0" bottom="0" percent="0" rank="0" text="" dxfId="3">
      <formula>$D$1&gt;N3</formula>
    </cfRule>
  </conditionalFormatting>
  <conditionalFormatting sqref="N4">
    <cfRule type="expression" priority="3072" aboveAverage="0" equalAverage="0" bottom="0" percent="0" rank="0" text="" dxfId="4">
      <formula>$D$1&lt;N4</formula>
    </cfRule>
    <cfRule type="expression" priority="3073" aboveAverage="0" equalAverage="0" bottom="0" percent="0" rank="0" text="" dxfId="5">
      <formula>$D$1&gt;N4</formula>
    </cfRule>
  </conditionalFormatting>
  <conditionalFormatting sqref="M4">
    <cfRule type="expression" priority="3074" aboveAverage="0" equalAverage="0" bottom="0" percent="0" rank="0" text="" dxfId="6">
      <formula>$D$1&lt;M4</formula>
    </cfRule>
    <cfRule type="expression" priority="3075" aboveAverage="0" equalAverage="0" bottom="0" percent="0" rank="0" text="" dxfId="7">
      <formula>$D$1&gt;M4</formula>
    </cfRule>
  </conditionalFormatting>
  <conditionalFormatting sqref="M4">
    <cfRule type="expression" priority="3076" aboveAverage="0" equalAverage="0" bottom="0" percent="0" rank="0" text="" dxfId="8">
      <formula>$D$1&lt;M4</formula>
    </cfRule>
    <cfRule type="expression" priority="3077" aboveAverage="0" equalAverage="0" bottom="0" percent="0" rank="0" text="" dxfId="9">
      <formula>$D$1&gt;M4</formula>
    </cfRule>
  </conditionalFormatting>
  <conditionalFormatting sqref="M4">
    <cfRule type="expression" priority="3078" aboveAverage="0" equalAverage="0" bottom="0" percent="0" rank="0" text="" dxfId="10">
      <formula>$D$1&lt;M4</formula>
    </cfRule>
    <cfRule type="expression" priority="3079" aboveAverage="0" equalAverage="0" bottom="0" percent="0" rank="0" text="" dxfId="11">
      <formula>$D$1&gt;M4</formula>
    </cfRule>
  </conditionalFormatting>
  <conditionalFormatting sqref="N3:N4">
    <cfRule type="expression" priority="3080" aboveAverage="0" equalAverage="0" bottom="0" percent="0" rank="0" text="" dxfId="12">
      <formula>$D$1&lt;N3</formula>
    </cfRule>
    <cfRule type="expression" priority="3081" aboveAverage="0" equalAverage="0" bottom="0" percent="0" rank="0" text="" dxfId="13">
      <formula>$D$1&gt;N3</formula>
    </cfRule>
  </conditionalFormatting>
  <conditionalFormatting sqref="M4">
    <cfRule type="expression" priority="3082" aboveAverage="0" equalAverage="0" bottom="0" percent="0" rank="0" text="" dxfId="14">
      <formula>$D$1&lt;M4</formula>
    </cfRule>
    <cfRule type="expression" priority="3083" aboveAverage="0" equalAverage="0" bottom="0" percent="0" rank="0" text="" dxfId="15">
      <formula>$D$1&gt;M4</formula>
    </cfRule>
  </conditionalFormatting>
  <conditionalFormatting sqref="M4">
    <cfRule type="expression" priority="3084" aboveAverage="0" equalAverage="0" bottom="0" percent="0" rank="0" text="" dxfId="16">
      <formula>$D$1&lt;M4</formula>
    </cfRule>
    <cfRule type="expression" priority="3085" aboveAverage="0" equalAverage="0" bottom="0" percent="0" rank="0" text="" dxfId="17">
      <formula>$D$1&gt;M4</formula>
    </cfRule>
  </conditionalFormatting>
  <conditionalFormatting sqref="M4">
    <cfRule type="expression" priority="3086" aboveAverage="0" equalAverage="0" bottom="0" percent="0" rank="0" text="" dxfId="18">
      <formula>$D$1&lt;M4</formula>
    </cfRule>
    <cfRule type="expression" priority="3087" aboveAverage="0" equalAverage="0" bottom="0" percent="0" rank="0" text="" dxfId="19">
      <formula>$D$1&gt;M4</formula>
    </cfRule>
  </conditionalFormatting>
  <conditionalFormatting sqref="N5">
    <cfRule type="cellIs" priority="3088" operator="equal" aboveAverage="0" equalAverage="0" bottom="0" percent="0" rank="0" text="" dxfId="20">
      <formula>5</formula>
    </cfRule>
    <cfRule type="cellIs" priority="3089" operator="equal" aboveAverage="0" equalAverage="0" bottom="0" percent="0" rank="0" text="" dxfId="21">
      <formula>4</formula>
    </cfRule>
    <cfRule type="cellIs" priority="3090" operator="equal" aboveAverage="0" equalAverage="0" bottom="0" percent="0" rank="0" text="" dxfId="22">
      <formula>3</formula>
    </cfRule>
  </conditionalFormatting>
  <conditionalFormatting sqref="N3:N4">
    <cfRule type="expression" priority="3091" aboveAverage="0" equalAverage="0" bottom="0" percent="0" rank="0" text="" dxfId="23">
      <formula>$D$1&lt;N3</formula>
    </cfRule>
    <cfRule type="expression" priority="3092" aboveAverage="0" equalAverage="0" bottom="0" percent="0" rank="0" text="" dxfId="24">
      <formula>$D$1&gt;N3</formula>
    </cfRule>
  </conditionalFormatting>
  <conditionalFormatting sqref="N5">
    <cfRule type="cellIs" priority="3093" operator="equal" aboveAverage="0" equalAverage="0" bottom="0" percent="0" rank="0" text="" dxfId="25">
      <formula>5</formula>
    </cfRule>
    <cfRule type="cellIs" priority="3094" operator="equal" aboveAverage="0" equalAverage="0" bottom="0" percent="0" rank="0" text="" dxfId="26">
      <formula>4</formula>
    </cfRule>
    <cfRule type="cellIs" priority="3095" operator="equal" aboveAverage="0" equalAverage="0" bottom="0" percent="0" rank="0" text="" dxfId="27">
      <formula>3</formula>
    </cfRule>
  </conditionalFormatting>
  <conditionalFormatting sqref="M5">
    <cfRule type="cellIs" priority="3096" operator="equal" aboveAverage="0" equalAverage="0" bottom="0" percent="0" rank="0" text="" dxfId="28">
      <formula>5</formula>
    </cfRule>
    <cfRule type="cellIs" priority="3097" operator="equal" aboveAverage="0" equalAverage="0" bottom="0" percent="0" rank="0" text="" dxfId="29">
      <formula>4</formula>
    </cfRule>
    <cfRule type="cellIs" priority="3098" operator="equal" aboveAverage="0" equalAverage="0" bottom="0" percent="0" rank="0" text="" dxfId="30">
      <formula>3</formula>
    </cfRule>
  </conditionalFormatting>
  <conditionalFormatting sqref="M4">
    <cfRule type="expression" priority="3099" aboveAverage="0" equalAverage="0" bottom="0" percent="0" rank="0" text="" dxfId="31">
      <formula>$D$1&lt;M4</formula>
    </cfRule>
    <cfRule type="expression" priority="3100" aboveAverage="0" equalAverage="0" bottom="0" percent="0" rank="0" text="" dxfId="32">
      <formula>$D$1&gt;M4</formula>
    </cfRule>
  </conditionalFormatting>
  <conditionalFormatting sqref="M5">
    <cfRule type="cellIs" priority="3101" operator="equal" aboveAverage="0" equalAverage="0" bottom="0" percent="0" rank="0" text="" dxfId="33">
      <formula>5</formula>
    </cfRule>
    <cfRule type="cellIs" priority="3102" operator="equal" aboveAverage="0" equalAverage="0" bottom="0" percent="0" rank="0" text="" dxfId="34">
      <formula>4</formula>
    </cfRule>
    <cfRule type="cellIs" priority="3103" operator="equal" aboveAverage="0" equalAverage="0" bottom="0" percent="0" rank="0" text="" dxfId="35">
      <formula>3</formula>
    </cfRule>
  </conditionalFormatting>
  <conditionalFormatting sqref="M4">
    <cfRule type="expression" priority="3104" aboveAverage="0" equalAverage="0" bottom="0" percent="0" rank="0" text="" dxfId="36">
      <formula>$D$1&lt;M4</formula>
    </cfRule>
    <cfRule type="expression" priority="3105" aboveAverage="0" equalAverage="0" bottom="0" percent="0" rank="0" text="" dxfId="37">
      <formula>$D$1&gt;M4</formula>
    </cfRule>
  </conditionalFormatting>
  <conditionalFormatting sqref="M4">
    <cfRule type="expression" priority="3106" aboveAverage="0" equalAverage="0" bottom="0" percent="0" rank="0" text="" dxfId="38">
      <formula>$D$1&lt;M4</formula>
    </cfRule>
    <cfRule type="expression" priority="3107" aboveAverage="0" equalAverage="0" bottom="0" percent="0" rank="0" text="" dxfId="39">
      <formula>$D$1&gt;M4</formula>
    </cfRule>
  </conditionalFormatting>
  <conditionalFormatting sqref="N5">
    <cfRule type="cellIs" priority="3108" operator="equal" aboveAverage="0" equalAverage="0" bottom="0" percent="0" rank="0" text="" dxfId="40">
      <formula>5</formula>
    </cfRule>
    <cfRule type="cellIs" priority="3109" operator="equal" aboveAverage="0" equalAverage="0" bottom="0" percent="0" rank="0" text="" dxfId="41">
      <formula>4</formula>
    </cfRule>
    <cfRule type="cellIs" priority="3110" operator="equal" aboveAverage="0" equalAverage="0" bottom="0" percent="0" rank="0" text="" dxfId="42">
      <formula>3</formula>
    </cfRule>
  </conditionalFormatting>
  <conditionalFormatting sqref="N4">
    <cfRule type="expression" priority="3111" aboveAverage="0" equalAverage="0" bottom="0" percent="0" rank="0" text="" dxfId="43">
      <formula>$D$1&lt;N4</formula>
    </cfRule>
    <cfRule type="expression" priority="3112" aboveAverage="0" equalAverage="0" bottom="0" percent="0" rank="0" text="" dxfId="44">
      <formula>$D$1&gt;N4</formula>
    </cfRule>
  </conditionalFormatting>
  <conditionalFormatting sqref="N5">
    <cfRule type="cellIs" priority="3113" operator="equal" aboveAverage="0" equalAverage="0" bottom="0" percent="0" rank="0" text="" dxfId="45">
      <formula>5</formula>
    </cfRule>
    <cfRule type="cellIs" priority="3114" operator="equal" aboveAverage="0" equalAverage="0" bottom="0" percent="0" rank="0" text="" dxfId="46">
      <formula>4</formula>
    </cfRule>
    <cfRule type="cellIs" priority="3115" operator="equal" aboveAverage="0" equalAverage="0" bottom="0" percent="0" rank="0" text="" dxfId="47">
      <formula>3</formula>
    </cfRule>
  </conditionalFormatting>
  <conditionalFormatting sqref="N5">
    <cfRule type="cellIs" priority="3116" operator="equal" aboveAverage="0" equalAverage="0" bottom="0" percent="0" rank="0" text="" dxfId="48">
      <formula>5</formula>
    </cfRule>
    <cfRule type="cellIs" priority="3117" operator="equal" aboveAverage="0" equalAverage="0" bottom="0" percent="0" rank="0" text="" dxfId="49">
      <formula>4</formula>
    </cfRule>
    <cfRule type="cellIs" priority="3118" operator="equal" aboveAverage="0" equalAverage="0" bottom="0" percent="0" rank="0" text="" dxfId="50">
      <formula>3</formula>
    </cfRule>
  </conditionalFormatting>
  <conditionalFormatting sqref="N4">
    <cfRule type="expression" priority="3119" aboveAverage="0" equalAverage="0" bottom="0" percent="0" rank="0" text="" dxfId="51">
      <formula>$D$1&lt;N4</formula>
    </cfRule>
    <cfRule type="expression" priority="3120" aboveAverage="0" equalAverage="0" bottom="0" percent="0" rank="0" text="" dxfId="52">
      <formula>$D$1&gt;N4</formula>
    </cfRule>
  </conditionalFormatting>
  <conditionalFormatting sqref="N5">
    <cfRule type="cellIs" priority="3121" operator="equal" aboveAverage="0" equalAverage="0" bottom="0" percent="0" rank="0" text="" dxfId="53">
      <formula>5</formula>
    </cfRule>
    <cfRule type="cellIs" priority="3122" operator="equal" aboveAverage="0" equalAverage="0" bottom="0" percent="0" rank="0" text="" dxfId="54">
      <formula>4</formula>
    </cfRule>
    <cfRule type="cellIs" priority="3123" operator="equal" aboveAverage="0" equalAverage="0" bottom="0" percent="0" rank="0" text="" dxfId="55">
      <formula>3</formula>
    </cfRule>
  </conditionalFormatting>
  <conditionalFormatting sqref="N4">
    <cfRule type="expression" priority="3124" aboveAverage="0" equalAverage="0" bottom="0" percent="0" rank="0" text="" dxfId="56">
      <formula>$D$1&lt;N4</formula>
    </cfRule>
    <cfRule type="expression" priority="3125" aboveAverage="0" equalAverage="0" bottom="0" percent="0" rank="0" text="" dxfId="57">
      <formula>$D$1&gt;N4</formula>
    </cfRule>
  </conditionalFormatting>
  <conditionalFormatting sqref="N5">
    <cfRule type="cellIs" priority="3126" operator="equal" aboveAverage="0" equalAverage="0" bottom="0" percent="0" rank="0" text="" dxfId="58">
      <formula>5</formula>
    </cfRule>
    <cfRule type="cellIs" priority="3127" operator="equal" aboveAverage="0" equalAverage="0" bottom="0" percent="0" rank="0" text="" dxfId="59">
      <formula>4</formula>
    </cfRule>
    <cfRule type="cellIs" priority="3128" operator="equal" aboveAverage="0" equalAverage="0" bottom="0" percent="0" rank="0" text="" dxfId="60">
      <formula>3</formula>
    </cfRule>
  </conditionalFormatting>
  <conditionalFormatting sqref="N4">
    <cfRule type="expression" priority="3129" aboveAverage="0" equalAverage="0" bottom="0" percent="0" rank="0" text="" dxfId="61">
      <formula>$D$1&lt;N4</formula>
    </cfRule>
    <cfRule type="expression" priority="3130" aboveAverage="0" equalAverage="0" bottom="0" percent="0" rank="0" text="" dxfId="62">
      <formula>$D$1&gt;N4</formula>
    </cfRule>
  </conditionalFormatting>
  <conditionalFormatting sqref="N4">
    <cfRule type="expression" priority="3131" aboveAverage="0" equalAverage="0" bottom="0" percent="0" rank="0" text="" dxfId="63">
      <formula>$D$1&lt;N4</formula>
    </cfRule>
    <cfRule type="expression" priority="3132" aboveAverage="0" equalAverage="0" bottom="0" percent="0" rank="0" text="" dxfId="64">
      <formula>$D$1&gt;N4</formula>
    </cfRule>
  </conditionalFormatting>
  <conditionalFormatting sqref="N4">
    <cfRule type="expression" priority="3133" aboveAverage="0" equalAverage="0" bottom="0" percent="0" rank="0" text="" dxfId="65">
      <formula>$D$1&lt;N4</formula>
    </cfRule>
    <cfRule type="expression" priority="3134" aboveAverage="0" equalAverage="0" bottom="0" percent="0" rank="0" text="" dxfId="66">
      <formula>$D$1&gt;N4</formula>
    </cfRule>
  </conditionalFormatting>
  <conditionalFormatting sqref="N4">
    <cfRule type="expression" priority="3135" aboveAverage="0" equalAverage="0" bottom="0" percent="0" rank="0" text="" dxfId="67">
      <formula>$D$1&lt;N4</formula>
    </cfRule>
    <cfRule type="expression" priority="3136" aboveAverage="0" equalAverage="0" bottom="0" percent="0" rank="0" text="" dxfId="68">
      <formula>$D$1&gt;N4</formula>
    </cfRule>
  </conditionalFormatting>
  <conditionalFormatting sqref="N4">
    <cfRule type="expression" priority="3137" aboveAverage="0" equalAverage="0" bottom="0" percent="0" rank="0" text="" dxfId="69">
      <formula>$D$1&lt;N4</formula>
    </cfRule>
    <cfRule type="expression" priority="3138" aboveAverage="0" equalAverage="0" bottom="0" percent="0" rank="0" text="" dxfId="70">
      <formula>$D$1&gt;N4</formula>
    </cfRule>
  </conditionalFormatting>
  <conditionalFormatting sqref="N4">
    <cfRule type="expression" priority="3139" aboveAverage="0" equalAverage="0" bottom="0" percent="0" rank="0" text="" dxfId="71">
      <formula>$D$1&lt;N4</formula>
    </cfRule>
    <cfRule type="expression" priority="3140" aboveAverage="0" equalAverage="0" bottom="0" percent="0" rank="0" text="" dxfId="72">
      <formula>$D$1&gt;N4</formula>
    </cfRule>
  </conditionalFormatting>
  <conditionalFormatting sqref="N4">
    <cfRule type="expression" priority="3141" aboveAverage="0" equalAverage="0" bottom="0" percent="0" rank="0" text="" dxfId="73">
      <formula>$D$1&lt;N4</formula>
    </cfRule>
    <cfRule type="expression" priority="3142" aboveAverage="0" equalAverage="0" bottom="0" percent="0" rank="0" text="" dxfId="74">
      <formula>$D$1&gt;N4</formula>
    </cfRule>
  </conditionalFormatting>
  <conditionalFormatting sqref="N4">
    <cfRule type="expression" priority="3143" aboveAverage="0" equalAverage="0" bottom="0" percent="0" rank="0" text="" dxfId="75">
      <formula>$D$1&lt;N4</formula>
    </cfRule>
    <cfRule type="expression" priority="3144" aboveAverage="0" equalAverage="0" bottom="0" percent="0" rank="0" text="" dxfId="76">
      <formula>$D$1&gt;N4</formula>
    </cfRule>
  </conditionalFormatting>
  <conditionalFormatting sqref="N4">
    <cfRule type="expression" priority="3145" aboveAverage="0" equalAverage="0" bottom="0" percent="0" rank="0" text="" dxfId="77">
      <formula>$D$1&lt;N4</formula>
    </cfRule>
    <cfRule type="expression" priority="3146" aboveAverage="0" equalAverage="0" bottom="0" percent="0" rank="0" text="" dxfId="78">
      <formula>$D$1&gt;N4</formula>
    </cfRule>
  </conditionalFormatting>
  <conditionalFormatting sqref="N4">
    <cfRule type="expression" priority="3147" aboveAverage="0" equalAverage="0" bottom="0" percent="0" rank="0" text="" dxfId="79">
      <formula>$D$1&lt;N4</formula>
    </cfRule>
    <cfRule type="expression" priority="3148" aboveAverage="0" equalAverage="0" bottom="0" percent="0" rank="0" text="" dxfId="80">
      <formula>$D$1&gt;N4</formula>
    </cfRule>
  </conditionalFormatting>
  <conditionalFormatting sqref="J3">
    <cfRule type="expression" priority="3149" aboveAverage="0" equalAverage="0" bottom="0" percent="0" rank="0" text="" dxfId="81">
      <formula>$D$1&lt;J3</formula>
    </cfRule>
    <cfRule type="expression" priority="3150" aboveAverage="0" equalAverage="0" bottom="0" percent="0" rank="0" text="" dxfId="82">
      <formula>$D$1&gt;J3</formula>
    </cfRule>
  </conditionalFormatting>
  <conditionalFormatting sqref="K5">
    <cfRule type="cellIs" priority="3151" operator="equal" aboveAverage="0" equalAverage="0" bottom="0" percent="0" rank="0" text="" dxfId="83">
      <formula>5</formula>
    </cfRule>
    <cfRule type="cellIs" priority="3152" operator="equal" aboveAverage="0" equalAverage="0" bottom="0" percent="0" rank="0" text="" dxfId="84">
      <formula>4</formula>
    </cfRule>
    <cfRule type="cellIs" priority="3153" operator="equal" aboveAverage="0" equalAverage="0" bottom="0" percent="0" rank="0" text="" dxfId="85">
      <formula>3</formula>
    </cfRule>
  </conditionalFormatting>
  <conditionalFormatting sqref="K3">
    <cfRule type="expression" priority="3154" aboveAverage="0" equalAverage="0" bottom="0" percent="0" rank="0" text="" dxfId="86">
      <formula>$D$1&lt;K3</formula>
    </cfRule>
    <cfRule type="expression" priority="3155" aboveAverage="0" equalAverage="0" bottom="0" percent="0" rank="0" text="" dxfId="87">
      <formula>$D$1&gt;K3</formula>
    </cfRule>
  </conditionalFormatting>
  <conditionalFormatting sqref="K4">
    <cfRule type="expression" priority="3156" aboveAverage="0" equalAverage="0" bottom="0" percent="0" rank="0" text="" dxfId="88">
      <formula>$D$1&lt;K4</formula>
    </cfRule>
    <cfRule type="expression" priority="3157" aboveAverage="0" equalAverage="0" bottom="0" percent="0" rank="0" text="" dxfId="89">
      <formula>$D$1&gt;K4</formula>
    </cfRule>
  </conditionalFormatting>
  <conditionalFormatting sqref="K4">
    <cfRule type="expression" priority="3158" aboveAverage="0" equalAverage="0" bottom="0" percent="0" rank="0" text="" dxfId="90">
      <formula>$D$1&lt;K4</formula>
    </cfRule>
    <cfRule type="expression" priority="3159" aboveAverage="0" equalAverage="0" bottom="0" percent="0" rank="0" text="" dxfId="91">
      <formula>$D$1&gt;K4</formula>
    </cfRule>
  </conditionalFormatting>
  <conditionalFormatting sqref="K4">
    <cfRule type="expression" priority="3160" aboveAverage="0" equalAverage="0" bottom="0" percent="0" rank="0" text="" dxfId="92">
      <formula>$D$1&lt;K4</formula>
    </cfRule>
    <cfRule type="expression" priority="3161" aboveAverage="0" equalAverage="0" bottom="0" percent="0" rank="0" text="" dxfId="93">
      <formula>$D$1&gt;K4</formula>
    </cfRule>
  </conditionalFormatting>
  <conditionalFormatting sqref="K4">
    <cfRule type="expression" priority="3162" aboveAverage="0" equalAverage="0" bottom="0" percent="0" rank="0" text="" dxfId="94">
      <formula>$D$1&lt;K4</formula>
    </cfRule>
    <cfRule type="expression" priority="3163" aboveAverage="0" equalAverage="0" bottom="0" percent="0" rank="0" text="" dxfId="95">
      <formula>$D$1&gt;K4</formula>
    </cfRule>
  </conditionalFormatting>
  <conditionalFormatting sqref="K3">
    <cfRule type="expression" priority="3164" aboveAverage="0" equalAverage="0" bottom="0" percent="0" rank="0" text="" dxfId="96">
      <formula>$D$1&lt;K3</formula>
    </cfRule>
    <cfRule type="expression" priority="3165" aboveAverage="0" equalAverage="0" bottom="0" percent="0" rank="0" text="" dxfId="97">
      <formula>$D$1&gt;K3</formula>
    </cfRule>
  </conditionalFormatting>
  <conditionalFormatting sqref="K4">
    <cfRule type="expression" priority="3166" aboveAverage="0" equalAverage="0" bottom="0" percent="0" rank="0" text="" dxfId="98">
      <formula>$D$1&lt;K4</formula>
    </cfRule>
    <cfRule type="expression" priority="3167" aboveAverage="0" equalAverage="0" bottom="0" percent="0" rank="0" text="" dxfId="99">
      <formula>$D$1&gt;K4</formula>
    </cfRule>
  </conditionalFormatting>
  <conditionalFormatting sqref="K4">
    <cfRule type="expression" priority="3168" aboveAverage="0" equalAverage="0" bottom="0" percent="0" rank="0" text="" dxfId="100">
      <formula>$D$1&lt;K4</formula>
    </cfRule>
    <cfRule type="expression" priority="3169" aboveAverage="0" equalAverage="0" bottom="0" percent="0" rank="0" text="" dxfId="101">
      <formula>$D$1&gt;K4</formula>
    </cfRule>
  </conditionalFormatting>
  <conditionalFormatting sqref="K4">
    <cfRule type="expression" priority="3170" aboveAverage="0" equalAverage="0" bottom="0" percent="0" rank="0" text="" dxfId="102">
      <formula>$D$1&lt;K4</formula>
    </cfRule>
    <cfRule type="expression" priority="3171" aboveAverage="0" equalAverage="0" bottom="0" percent="0" rank="0" text="" dxfId="103">
      <formula>$D$1&gt;K4</formula>
    </cfRule>
  </conditionalFormatting>
  <conditionalFormatting sqref="K5">
    <cfRule type="cellIs" priority="3172" operator="equal" aboveAverage="0" equalAverage="0" bottom="0" percent="0" rank="0" text="" dxfId="104">
      <formula>5</formula>
    </cfRule>
    <cfRule type="cellIs" priority="3173" operator="equal" aboveAverage="0" equalAverage="0" bottom="0" percent="0" rank="0" text="" dxfId="105">
      <formula>4</formula>
    </cfRule>
    <cfRule type="cellIs" priority="3174" operator="equal" aboveAverage="0" equalAverage="0" bottom="0" percent="0" rank="0" text="" dxfId="106">
      <formula>3</formula>
    </cfRule>
  </conditionalFormatting>
  <conditionalFormatting sqref="K4">
    <cfRule type="expression" priority="3175" aboveAverage="0" equalAverage="0" bottom="0" percent="0" rank="0" text="" dxfId="107">
      <formula>$D$1&lt;K4</formula>
    </cfRule>
    <cfRule type="expression" priority="3176" aboveAverage="0" equalAverage="0" bottom="0" percent="0" rank="0" text="" dxfId="108">
      <formula>$D$1&gt;K4</formula>
    </cfRule>
  </conditionalFormatting>
  <conditionalFormatting sqref="K4">
    <cfRule type="expression" priority="3177" aboveAverage="0" equalAverage="0" bottom="0" percent="0" rank="0" text="" dxfId="109">
      <formula>$D$1&lt;K4</formula>
    </cfRule>
    <cfRule type="expression" priority="3178" aboveAverage="0" equalAverage="0" bottom="0" percent="0" rank="0" text="" dxfId="110">
      <formula>$D$1&gt;K4</formula>
    </cfRule>
  </conditionalFormatting>
  <conditionalFormatting sqref="K4">
    <cfRule type="expression" priority="3179" aboveAverage="0" equalAverage="0" bottom="0" percent="0" rank="0" text="" dxfId="111">
      <formula>$D$1&lt;K4</formula>
    </cfRule>
    <cfRule type="expression" priority="3180" aboveAverage="0" equalAverage="0" bottom="0" percent="0" rank="0" text="" dxfId="112">
      <formula>$D$1&gt;K4</formula>
    </cfRule>
  </conditionalFormatting>
  <conditionalFormatting sqref="K4">
    <cfRule type="expression" priority="3181" aboveAverage="0" equalAverage="0" bottom="0" percent="0" rank="0" text="" dxfId="113">
      <formula>$D$1&lt;K4</formula>
    </cfRule>
    <cfRule type="expression" priority="3182" aboveAverage="0" equalAverage="0" bottom="0" percent="0" rank="0" text="" dxfId="114">
      <formula>$D$1&gt;K4</formula>
    </cfRule>
  </conditionalFormatting>
  <conditionalFormatting sqref="K4">
    <cfRule type="expression" priority="3183" aboveAverage="0" equalAverage="0" bottom="0" percent="0" rank="0" text="" dxfId="115">
      <formula>$D$1&lt;K4</formula>
    </cfRule>
    <cfRule type="expression" priority="3184" aboveAverage="0" equalAverage="0" bottom="0" percent="0" rank="0" text="" dxfId="116">
      <formula>$D$1&gt;K4</formula>
    </cfRule>
  </conditionalFormatting>
  <conditionalFormatting sqref="K4">
    <cfRule type="expression" priority="3185" aboveAverage="0" equalAverage="0" bottom="0" percent="0" rank="0" text="" dxfId="117">
      <formula>$D$1&lt;K4</formula>
    </cfRule>
    <cfRule type="expression" priority="3186" aboveAverage="0" equalAverage="0" bottom="0" percent="0" rank="0" text="" dxfId="118">
      <formula>$D$1&gt;K4</formula>
    </cfRule>
  </conditionalFormatting>
  <conditionalFormatting sqref="L5">
    <cfRule type="cellIs" priority="3187" operator="equal" aboveAverage="0" equalAverage="0" bottom="0" percent="0" rank="0" text="" dxfId="119">
      <formula>5</formula>
    </cfRule>
    <cfRule type="cellIs" priority="3188" operator="equal" aboveAverage="0" equalAverage="0" bottom="0" percent="0" rank="0" text="" dxfId="120">
      <formula>4</formula>
    </cfRule>
    <cfRule type="cellIs" priority="3189" operator="equal" aboveAverage="0" equalAverage="0" bottom="0" percent="0" rank="0" text="" dxfId="121">
      <formula>3</formula>
    </cfRule>
  </conditionalFormatting>
  <conditionalFormatting sqref="L3:L4">
    <cfRule type="expression" priority="3190" aboveAverage="0" equalAverage="0" bottom="0" percent="0" rank="0" text="" dxfId="122">
      <formula>$D$1&lt;L3</formula>
    </cfRule>
    <cfRule type="expression" priority="3191" aboveAverage="0" equalAverage="0" bottom="0" percent="0" rank="0" text="" dxfId="123">
      <formula>$D$1&gt;L3</formula>
    </cfRule>
  </conditionalFormatting>
  <conditionalFormatting sqref="L5">
    <cfRule type="cellIs" priority="3192" operator="equal" aboveAverage="0" equalAverage="0" bottom="0" percent="0" rank="0" text="" dxfId="124">
      <formula>5</formula>
    </cfRule>
    <cfRule type="cellIs" priority="3193" operator="equal" aboveAverage="0" equalAverage="0" bottom="0" percent="0" rank="0" text="" dxfId="125">
      <formula>4</formula>
    </cfRule>
    <cfRule type="cellIs" priority="3194" operator="equal" aboveAverage="0" equalAverage="0" bottom="0" percent="0" rank="0" text="" dxfId="126">
      <formula>3</formula>
    </cfRule>
  </conditionalFormatting>
  <conditionalFormatting sqref="L3:L4">
    <cfRule type="expression" priority="3195" aboveAverage="0" equalAverage="0" bottom="0" percent="0" rank="0" text="" dxfId="127">
      <formula>$D$1&lt;L3</formula>
    </cfRule>
    <cfRule type="expression" priority="3196" aboveAverage="0" equalAverage="0" bottom="0" percent="0" rank="0" text="" dxfId="128">
      <formula>$D$1&gt;L3</formula>
    </cfRule>
  </conditionalFormatting>
  <conditionalFormatting sqref="L4">
    <cfRule type="expression" priority="3197" aboveAverage="0" equalAverage="0" bottom="0" percent="0" rank="0" text="" dxfId="129">
      <formula>$D$1&lt;L4</formula>
    </cfRule>
    <cfRule type="expression" priority="3198" aboveAverage="0" equalAverage="0" bottom="0" percent="0" rank="0" text="" dxfId="130">
      <formula>$D$1&gt;L4</formula>
    </cfRule>
  </conditionalFormatting>
  <conditionalFormatting sqref="K5">
    <cfRule type="cellIs" priority="3199" operator="equal" aboveAverage="0" equalAverage="0" bottom="0" percent="0" rank="0" text="" dxfId="131">
      <formula>5</formula>
    </cfRule>
    <cfRule type="cellIs" priority="3200" operator="equal" aboveAverage="0" equalAverage="0" bottom="0" percent="0" rank="0" text="" dxfId="132">
      <formula>4</formula>
    </cfRule>
    <cfRule type="cellIs" priority="3201" operator="equal" aboveAverage="0" equalAverage="0" bottom="0" percent="0" rank="0" text="" dxfId="133">
      <formula>3</formula>
    </cfRule>
  </conditionalFormatting>
  <conditionalFormatting sqref="K3:K4">
    <cfRule type="expression" priority="3202" aboveAverage="0" equalAverage="0" bottom="0" percent="0" rank="0" text="" dxfId="134">
      <formula>$D$1&lt;K3</formula>
    </cfRule>
    <cfRule type="expression" priority="3203" aboveAverage="0" equalAverage="0" bottom="0" percent="0" rank="0" text="" dxfId="135">
      <formula>$D$1&gt;K3</formula>
    </cfRule>
  </conditionalFormatting>
  <conditionalFormatting sqref="K5">
    <cfRule type="cellIs" priority="3204" operator="equal" aboveAverage="0" equalAverage="0" bottom="0" percent="0" rank="0" text="" dxfId="136">
      <formula>5</formula>
    </cfRule>
    <cfRule type="cellIs" priority="3205" operator="equal" aboveAverage="0" equalAverage="0" bottom="0" percent="0" rank="0" text="" dxfId="137">
      <formula>4</formula>
    </cfRule>
    <cfRule type="cellIs" priority="3206" operator="equal" aboveAverage="0" equalAverage="0" bottom="0" percent="0" rank="0" text="" dxfId="138">
      <formula>3</formula>
    </cfRule>
  </conditionalFormatting>
  <conditionalFormatting sqref="K3:K4">
    <cfRule type="expression" priority="3207" aboveAverage="0" equalAverage="0" bottom="0" percent="0" rank="0" text="" dxfId="139">
      <formula>$D$1&lt;K3</formula>
    </cfRule>
    <cfRule type="expression" priority="3208" aboveAverage="0" equalAverage="0" bottom="0" percent="0" rank="0" text="" dxfId="140">
      <formula>$D$1&gt;K3</formula>
    </cfRule>
  </conditionalFormatting>
  <conditionalFormatting sqref="K4">
    <cfRule type="expression" priority="3209" aboveAverage="0" equalAverage="0" bottom="0" percent="0" rank="0" text="" dxfId="141">
      <formula>$D$1&lt;K4</formula>
    </cfRule>
    <cfRule type="expression" priority="3210" aboveAverage="0" equalAverage="0" bottom="0" percent="0" rank="0" text="" dxfId="142">
      <formula>$D$1&gt;K4</formula>
    </cfRule>
  </conditionalFormatting>
  <conditionalFormatting sqref="L5">
    <cfRule type="cellIs" priority="3211" operator="equal" aboveAverage="0" equalAverage="0" bottom="0" percent="0" rank="0" text="" dxfId="143">
      <formula>5</formula>
    </cfRule>
    <cfRule type="cellIs" priority="3212" operator="equal" aboveAverage="0" equalAverage="0" bottom="0" percent="0" rank="0" text="" dxfId="144">
      <formula>4</formula>
    </cfRule>
    <cfRule type="cellIs" priority="3213" operator="equal" aboveAverage="0" equalAverage="0" bottom="0" percent="0" rank="0" text="" dxfId="145">
      <formula>3</formula>
    </cfRule>
  </conditionalFormatting>
  <conditionalFormatting sqref="L3:L4">
    <cfRule type="expression" priority="3214" aboveAverage="0" equalAverage="0" bottom="0" percent="0" rank="0" text="" dxfId="146">
      <formula>$D$1&lt;L3</formula>
    </cfRule>
    <cfRule type="expression" priority="3215" aboveAverage="0" equalAverage="0" bottom="0" percent="0" rank="0" text="" dxfId="147">
      <formula>$D$1&gt;L3</formula>
    </cfRule>
  </conditionalFormatting>
  <conditionalFormatting sqref="L5">
    <cfRule type="cellIs" priority="3216" operator="equal" aboveAverage="0" equalAverage="0" bottom="0" percent="0" rank="0" text="" dxfId="148">
      <formula>5</formula>
    </cfRule>
    <cfRule type="cellIs" priority="3217" operator="equal" aboveAverage="0" equalAverage="0" bottom="0" percent="0" rank="0" text="" dxfId="149">
      <formula>4</formula>
    </cfRule>
    <cfRule type="cellIs" priority="3218" operator="equal" aboveAverage="0" equalAverage="0" bottom="0" percent="0" rank="0" text="" dxfId="150">
      <formula>3</formula>
    </cfRule>
  </conditionalFormatting>
  <conditionalFormatting sqref="L3:L4">
    <cfRule type="expression" priority="3219" aboveAverage="0" equalAverage="0" bottom="0" percent="0" rank="0" text="" dxfId="151">
      <formula>$D$1&lt;L3</formula>
    </cfRule>
    <cfRule type="expression" priority="3220" aboveAverage="0" equalAverage="0" bottom="0" percent="0" rank="0" text="" dxfId="152">
      <formula>$D$1&gt;L3</formula>
    </cfRule>
  </conditionalFormatting>
  <conditionalFormatting sqref="L4">
    <cfRule type="expression" priority="3221" aboveAverage="0" equalAverage="0" bottom="0" percent="0" rank="0" text="" dxfId="153">
      <formula>$D$1&lt;L4</formula>
    </cfRule>
    <cfRule type="expression" priority="3222" aboveAverage="0" equalAverage="0" bottom="0" percent="0" rank="0" text="" dxfId="154">
      <formula>$D$1&gt;L4</formula>
    </cfRule>
  </conditionalFormatting>
  <conditionalFormatting sqref="K4">
    <cfRule type="expression" priority="3223" aboveAverage="0" equalAverage="0" bottom="0" percent="0" rank="0" text="" dxfId="155">
      <formula>$D$1&lt;K4</formula>
    </cfRule>
    <cfRule type="expression" priority="3224" aboveAverage="0" equalAverage="0" bottom="0" percent="0" rank="0" text="" dxfId="156">
      <formula>$D$1&gt;K4</formula>
    </cfRule>
  </conditionalFormatting>
  <conditionalFormatting sqref="K4">
    <cfRule type="expression" priority="3225" aboveAverage="0" equalAverage="0" bottom="0" percent="0" rank="0" text="" dxfId="157">
      <formula>$D$1&lt;K4</formula>
    </cfRule>
    <cfRule type="expression" priority="3226" aboveAverage="0" equalAverage="0" bottom="0" percent="0" rank="0" text="" dxfId="158">
      <formula>$D$1&gt;K4</formula>
    </cfRule>
  </conditionalFormatting>
  <conditionalFormatting sqref="K4">
    <cfRule type="expression" priority="3227" aboveAverage="0" equalAverage="0" bottom="0" percent="0" rank="0" text="" dxfId="159">
      <formula>$D$1&lt;K4</formula>
    </cfRule>
    <cfRule type="expression" priority="3228" aboveAverage="0" equalAverage="0" bottom="0" percent="0" rank="0" text="" dxfId="160">
      <formula>$D$1&gt;K4</formula>
    </cfRule>
  </conditionalFormatting>
  <conditionalFormatting sqref="L3:L4">
    <cfRule type="expression" priority="3229" aboveAverage="0" equalAverage="0" bottom="0" percent="0" rank="0" text="" dxfId="161">
      <formula>$D$1&lt;L3</formula>
    </cfRule>
    <cfRule type="expression" priority="3230" aboveAverage="0" equalAverage="0" bottom="0" percent="0" rank="0" text="" dxfId="162">
      <formula>$D$1&gt;L3</formula>
    </cfRule>
  </conditionalFormatting>
  <conditionalFormatting sqref="K4">
    <cfRule type="expression" priority="3231" aboveAverage="0" equalAverage="0" bottom="0" percent="0" rank="0" text="" dxfId="163">
      <formula>$D$1&lt;K4</formula>
    </cfRule>
    <cfRule type="expression" priority="3232" aboveAverage="0" equalAverage="0" bottom="0" percent="0" rank="0" text="" dxfId="164">
      <formula>$D$1&gt;K4</formula>
    </cfRule>
  </conditionalFormatting>
  <conditionalFormatting sqref="K4">
    <cfRule type="expression" priority="3233" aboveAverage="0" equalAverage="0" bottom="0" percent="0" rank="0" text="" dxfId="165">
      <formula>$D$1&lt;K4</formula>
    </cfRule>
    <cfRule type="expression" priority="3234" aboveAverage="0" equalAverage="0" bottom="0" percent="0" rank="0" text="" dxfId="166">
      <formula>$D$1&gt;K4</formula>
    </cfRule>
  </conditionalFormatting>
  <conditionalFormatting sqref="K4">
    <cfRule type="expression" priority="3235" aboveAverage="0" equalAverage="0" bottom="0" percent="0" rank="0" text="" dxfId="167">
      <formula>$D$1&lt;K4</formula>
    </cfRule>
    <cfRule type="expression" priority="3236" aboveAverage="0" equalAverage="0" bottom="0" percent="0" rank="0" text="" dxfId="168">
      <formula>$D$1&gt;K4</formula>
    </cfRule>
  </conditionalFormatting>
  <conditionalFormatting sqref="L5">
    <cfRule type="cellIs" priority="3237" operator="equal" aboveAverage="0" equalAverage="0" bottom="0" percent="0" rank="0" text="" dxfId="169">
      <formula>5</formula>
    </cfRule>
    <cfRule type="cellIs" priority="3238" operator="equal" aboveAverage="0" equalAverage="0" bottom="0" percent="0" rank="0" text="" dxfId="170">
      <formula>4</formula>
    </cfRule>
    <cfRule type="cellIs" priority="3239" operator="equal" aboveAverage="0" equalAverage="0" bottom="0" percent="0" rank="0" text="" dxfId="171">
      <formula>3</formula>
    </cfRule>
  </conditionalFormatting>
  <conditionalFormatting sqref="L3:L4">
    <cfRule type="expression" priority="3240" aboveAverage="0" equalAverage="0" bottom="0" percent="0" rank="0" text="" dxfId="172">
      <formula>$D$1&lt;L3</formula>
    </cfRule>
    <cfRule type="expression" priority="3241" aboveAverage="0" equalAverage="0" bottom="0" percent="0" rank="0" text="" dxfId="173">
      <formula>$D$1&gt;L3</formula>
    </cfRule>
  </conditionalFormatting>
  <conditionalFormatting sqref="L5">
    <cfRule type="cellIs" priority="3242" operator="equal" aboveAverage="0" equalAverage="0" bottom="0" percent="0" rank="0" text="" dxfId="174">
      <formula>5</formula>
    </cfRule>
    <cfRule type="cellIs" priority="3243" operator="equal" aboveAverage="0" equalAverage="0" bottom="0" percent="0" rank="0" text="" dxfId="175">
      <formula>4</formula>
    </cfRule>
    <cfRule type="cellIs" priority="3244" operator="equal" aboveAverage="0" equalAverage="0" bottom="0" percent="0" rank="0" text="" dxfId="176">
      <formula>3</formula>
    </cfRule>
  </conditionalFormatting>
  <conditionalFormatting sqref="K5">
    <cfRule type="cellIs" priority="3245" operator="equal" aboveAverage="0" equalAverage="0" bottom="0" percent="0" rank="0" text="" dxfId="177">
      <formula>5</formula>
    </cfRule>
    <cfRule type="cellIs" priority="3246" operator="equal" aboveAverage="0" equalAverage="0" bottom="0" percent="0" rank="0" text="" dxfId="178">
      <formula>4</formula>
    </cfRule>
    <cfRule type="cellIs" priority="3247" operator="equal" aboveAverage="0" equalAverage="0" bottom="0" percent="0" rank="0" text="" dxfId="179">
      <formula>3</formula>
    </cfRule>
  </conditionalFormatting>
  <conditionalFormatting sqref="K4">
    <cfRule type="expression" priority="3248" aboveAverage="0" equalAverage="0" bottom="0" percent="0" rank="0" text="" dxfId="180">
      <formula>$D$1&lt;K4</formula>
    </cfRule>
    <cfRule type="expression" priority="3249" aboveAverage="0" equalAverage="0" bottom="0" percent="0" rank="0" text="" dxfId="181">
      <formula>$D$1&gt;K4</formula>
    </cfRule>
  </conditionalFormatting>
  <conditionalFormatting sqref="K5">
    <cfRule type="cellIs" priority="3250" operator="equal" aboveAverage="0" equalAverage="0" bottom="0" percent="0" rank="0" text="" dxfId="182">
      <formula>5</formula>
    </cfRule>
    <cfRule type="cellIs" priority="3251" operator="equal" aboveAverage="0" equalAverage="0" bottom="0" percent="0" rank="0" text="" dxfId="183">
      <formula>4</formula>
    </cfRule>
    <cfRule type="cellIs" priority="3252" operator="equal" aboveAverage="0" equalAverage="0" bottom="0" percent="0" rank="0" text="" dxfId="184">
      <formula>3</formula>
    </cfRule>
  </conditionalFormatting>
  <conditionalFormatting sqref="K4">
    <cfRule type="expression" priority="3253" aboveAverage="0" equalAverage="0" bottom="0" percent="0" rank="0" text="" dxfId="185">
      <formula>$D$1&lt;K4</formula>
    </cfRule>
    <cfRule type="expression" priority="3254" aboveAverage="0" equalAverage="0" bottom="0" percent="0" rank="0" text="" dxfId="186">
      <formula>$D$1&gt;K4</formula>
    </cfRule>
  </conditionalFormatting>
  <conditionalFormatting sqref="K4">
    <cfRule type="expression" priority="3255" aboveAverage="0" equalAverage="0" bottom="0" percent="0" rank="0" text="" dxfId="187">
      <formula>$D$1&lt;K4</formula>
    </cfRule>
    <cfRule type="expression" priority="3256" aboveAverage="0" equalAverage="0" bottom="0" percent="0" rank="0" text="" dxfId="188">
      <formula>$D$1&gt;K4</formula>
    </cfRule>
  </conditionalFormatting>
  <conditionalFormatting sqref="L5">
    <cfRule type="cellIs" priority="3257" operator="equal" aboveAverage="0" equalAverage="0" bottom="0" percent="0" rank="0" text="" dxfId="189">
      <formula>5</formula>
    </cfRule>
    <cfRule type="cellIs" priority="3258" operator="equal" aboveAverage="0" equalAverage="0" bottom="0" percent="0" rank="0" text="" dxfId="190">
      <formula>4</formula>
    </cfRule>
    <cfRule type="cellIs" priority="3259" operator="equal" aboveAverage="0" equalAverage="0" bottom="0" percent="0" rank="0" text="" dxfId="191">
      <formula>3</formula>
    </cfRule>
  </conditionalFormatting>
  <conditionalFormatting sqref="L4">
    <cfRule type="expression" priority="3260" aboveAverage="0" equalAverage="0" bottom="0" percent="0" rank="0" text="" dxfId="192">
      <formula>$D$1&lt;L4</formula>
    </cfRule>
    <cfRule type="expression" priority="3261" aboveAverage="0" equalAverage="0" bottom="0" percent="0" rank="0" text="" dxfId="193">
      <formula>$D$1&gt;L4</formula>
    </cfRule>
  </conditionalFormatting>
  <conditionalFormatting sqref="L5">
    <cfRule type="cellIs" priority="3262" operator="equal" aboveAverage="0" equalAverage="0" bottom="0" percent="0" rank="0" text="" dxfId="194">
      <formula>5</formula>
    </cfRule>
    <cfRule type="cellIs" priority="3263" operator="equal" aboveAverage="0" equalAverage="0" bottom="0" percent="0" rank="0" text="" dxfId="195">
      <formula>4</formula>
    </cfRule>
    <cfRule type="cellIs" priority="3264" operator="equal" aboveAverage="0" equalAverage="0" bottom="0" percent="0" rank="0" text="" dxfId="196">
      <formula>3</formula>
    </cfRule>
  </conditionalFormatting>
  <conditionalFormatting sqref="L4">
    <cfRule type="expression" priority="3265" aboveAverage="0" equalAverage="0" bottom="0" percent="0" rank="0" text="" dxfId="197">
      <formula>$D$1&lt;L4</formula>
    </cfRule>
    <cfRule type="expression" priority="3266" aboveAverage="0" equalAverage="0" bottom="0" percent="0" rank="0" text="" dxfId="198">
      <formula>$D$1&gt;L4</formula>
    </cfRule>
  </conditionalFormatting>
  <conditionalFormatting sqref="L4">
    <cfRule type="expression" priority="3267" aboveAverage="0" equalAverage="0" bottom="0" percent="0" rank="0" text="" dxfId="199">
      <formula>$D$1&lt;L4</formula>
    </cfRule>
    <cfRule type="expression" priority="3268" aboveAverage="0" equalAverage="0" bottom="0" percent="0" rank="0" text="" dxfId="200">
      <formula>$D$1&gt;L4</formula>
    </cfRule>
  </conditionalFormatting>
  <conditionalFormatting sqref="L5">
    <cfRule type="cellIs" priority="3269" operator="equal" aboveAverage="0" equalAverage="0" bottom="0" percent="0" rank="0" text="" dxfId="201">
      <formula>5</formula>
    </cfRule>
    <cfRule type="cellIs" priority="3270" operator="equal" aboveAverage="0" equalAverage="0" bottom="0" percent="0" rank="0" text="" dxfId="202">
      <formula>4</formula>
    </cfRule>
    <cfRule type="cellIs" priority="3271" operator="equal" aboveAverage="0" equalAverage="0" bottom="0" percent="0" rank="0" text="" dxfId="203">
      <formula>3</formula>
    </cfRule>
  </conditionalFormatting>
  <conditionalFormatting sqref="L4">
    <cfRule type="expression" priority="3272" aboveAverage="0" equalAverage="0" bottom="0" percent="0" rank="0" text="" dxfId="204">
      <formula>$D$1&lt;L4</formula>
    </cfRule>
    <cfRule type="expression" priority="3273" aboveAverage="0" equalAverage="0" bottom="0" percent="0" rank="0" text="" dxfId="205">
      <formula>$D$1&gt;L4</formula>
    </cfRule>
  </conditionalFormatting>
  <conditionalFormatting sqref="L5">
    <cfRule type="cellIs" priority="3274" operator="equal" aboveAverage="0" equalAverage="0" bottom="0" percent="0" rank="0" text="" dxfId="206">
      <formula>5</formula>
    </cfRule>
    <cfRule type="cellIs" priority="3275" operator="equal" aboveAverage="0" equalAverage="0" bottom="0" percent="0" rank="0" text="" dxfId="207">
      <formula>4</formula>
    </cfRule>
    <cfRule type="cellIs" priority="3276" operator="equal" aboveAverage="0" equalAverage="0" bottom="0" percent="0" rank="0" text="" dxfId="208">
      <formula>3</formula>
    </cfRule>
  </conditionalFormatting>
  <conditionalFormatting sqref="L4">
    <cfRule type="expression" priority="3277" aboveAverage="0" equalAverage="0" bottom="0" percent="0" rank="0" text="" dxfId="209">
      <formula>$D$1&lt;L4</formula>
    </cfRule>
    <cfRule type="expression" priority="3278" aboveAverage="0" equalAverage="0" bottom="0" percent="0" rank="0" text="" dxfId="210">
      <formula>$D$1&gt;L4</formula>
    </cfRule>
  </conditionalFormatting>
  <conditionalFormatting sqref="L5">
    <cfRule type="cellIs" priority="3279" operator="equal" aboveAverage="0" equalAverage="0" bottom="0" percent="0" rank="0" text="" dxfId="211">
      <formula>5</formula>
    </cfRule>
    <cfRule type="cellIs" priority="3280" operator="equal" aboveAverage="0" equalAverage="0" bottom="0" percent="0" rank="0" text="" dxfId="212">
      <formula>4</formula>
    </cfRule>
    <cfRule type="cellIs" priority="3281" operator="equal" aboveAverage="0" equalAverage="0" bottom="0" percent="0" rank="0" text="" dxfId="213">
      <formula>3</formula>
    </cfRule>
  </conditionalFormatting>
  <conditionalFormatting sqref="L4">
    <cfRule type="expression" priority="3282" aboveAverage="0" equalAverage="0" bottom="0" percent="0" rank="0" text="" dxfId="214">
      <formula>$D$1&lt;L4</formula>
    </cfRule>
    <cfRule type="expression" priority="3283" aboveAverage="0" equalAverage="0" bottom="0" percent="0" rank="0" text="" dxfId="215">
      <formula>$D$1&gt;L4</formula>
    </cfRule>
  </conditionalFormatting>
  <conditionalFormatting sqref="L4">
    <cfRule type="expression" priority="3284" aboveAverage="0" equalAverage="0" bottom="0" percent="0" rank="0" text="" dxfId="216">
      <formula>$D$1&lt;L4</formula>
    </cfRule>
    <cfRule type="expression" priority="3285" aboveAverage="0" equalAverage="0" bottom="0" percent="0" rank="0" text="" dxfId="217">
      <formula>$D$1&gt;L4</formula>
    </cfRule>
  </conditionalFormatting>
  <conditionalFormatting sqref="L4">
    <cfRule type="expression" priority="3286" aboveAverage="0" equalAverage="0" bottom="0" percent="0" rank="0" text="" dxfId="218">
      <formula>$D$1&lt;L4</formula>
    </cfRule>
    <cfRule type="expression" priority="3287" aboveAverage="0" equalAverage="0" bottom="0" percent="0" rank="0" text="" dxfId="219">
      <formula>$D$1&gt;L4</formula>
    </cfRule>
  </conditionalFormatting>
  <conditionalFormatting sqref="L4">
    <cfRule type="expression" priority="3288" aboveAverage="0" equalAverage="0" bottom="0" percent="0" rank="0" text="" dxfId="220">
      <formula>$D$1&lt;L4</formula>
    </cfRule>
    <cfRule type="expression" priority="3289" aboveAverage="0" equalAverage="0" bottom="0" percent="0" rank="0" text="" dxfId="221">
      <formula>$D$1&gt;L4</formula>
    </cfRule>
  </conditionalFormatting>
  <conditionalFormatting sqref="L4">
    <cfRule type="expression" priority="3290" aboveAverage="0" equalAverage="0" bottom="0" percent="0" rank="0" text="" dxfId="222">
      <formula>$D$1&lt;L4</formula>
    </cfRule>
    <cfRule type="expression" priority="3291" aboveAverage="0" equalAverage="0" bottom="0" percent="0" rank="0" text="" dxfId="223">
      <formula>$D$1&gt;L4</formula>
    </cfRule>
  </conditionalFormatting>
  <conditionalFormatting sqref="L4">
    <cfRule type="expression" priority="3292" aboveAverage="0" equalAverage="0" bottom="0" percent="0" rank="0" text="" dxfId="224">
      <formula>$D$1&lt;L4</formula>
    </cfRule>
    <cfRule type="expression" priority="3293" aboveAverage="0" equalAverage="0" bottom="0" percent="0" rank="0" text="" dxfId="225">
      <formula>$D$1&gt;L4</formula>
    </cfRule>
  </conditionalFormatting>
  <conditionalFormatting sqref="L4">
    <cfRule type="expression" priority="3294" aboveAverage="0" equalAverage="0" bottom="0" percent="0" rank="0" text="" dxfId="226">
      <formula>$D$1&lt;L4</formula>
    </cfRule>
    <cfRule type="expression" priority="3295" aboveAverage="0" equalAverage="0" bottom="0" percent="0" rank="0" text="" dxfId="227">
      <formula>$D$1&gt;L4</formula>
    </cfRule>
  </conditionalFormatting>
  <conditionalFormatting sqref="L4">
    <cfRule type="expression" priority="3296" aboveAverage="0" equalAverage="0" bottom="0" percent="0" rank="0" text="" dxfId="228">
      <formula>$D$1&lt;L4</formula>
    </cfRule>
    <cfRule type="expression" priority="3297" aboveAverage="0" equalAverage="0" bottom="0" percent="0" rank="0" text="" dxfId="229">
      <formula>$D$1&gt;L4</formula>
    </cfRule>
  </conditionalFormatting>
  <conditionalFormatting sqref="L4">
    <cfRule type="expression" priority="3298" aboveAverage="0" equalAverage="0" bottom="0" percent="0" rank="0" text="" dxfId="230">
      <formula>$D$1&lt;L4</formula>
    </cfRule>
    <cfRule type="expression" priority="3299" aboveAverage="0" equalAverage="0" bottom="0" percent="0" rank="0" text="" dxfId="231">
      <formula>$D$1&gt;L4</formula>
    </cfRule>
  </conditionalFormatting>
  <conditionalFormatting sqref="L4">
    <cfRule type="expression" priority="3300" aboveAverage="0" equalAverage="0" bottom="0" percent="0" rank="0" text="" dxfId="232">
      <formula>$D$1&lt;L4</formula>
    </cfRule>
    <cfRule type="expression" priority="3301" aboveAverage="0" equalAverage="0" bottom="0" percent="0" rank="0" text="" dxfId="233">
      <formula>$D$1&gt;L4</formula>
    </cfRule>
  </conditionalFormatting>
  <conditionalFormatting sqref="N5">
    <cfRule type="cellIs" priority="3302" operator="equal" aboveAverage="0" equalAverage="0" bottom="0" percent="0" rank="0" text="" dxfId="234">
      <formula>5</formula>
    </cfRule>
    <cfRule type="cellIs" priority="3303" operator="equal" aboveAverage="0" equalAverage="0" bottom="0" percent="0" rank="0" text="" dxfId="235">
      <formula>4</formula>
    </cfRule>
    <cfRule type="cellIs" priority="3304" operator="equal" aboveAverage="0" equalAverage="0" bottom="0" percent="0" rank="0" text="" dxfId="236">
      <formula>3</formula>
    </cfRule>
  </conditionalFormatting>
  <conditionalFormatting sqref="N4">
    <cfRule type="expression" priority="3305" aboveAverage="0" equalAverage="0" bottom="0" percent="0" rank="0" text="" dxfId="237">
      <formula>$D$1&lt;N4</formula>
    </cfRule>
    <cfRule type="expression" priority="3306" aboveAverage="0" equalAverage="0" bottom="0" percent="0" rank="0" text="" dxfId="238">
      <formula>$D$1&gt;N4</formula>
    </cfRule>
  </conditionalFormatting>
  <conditionalFormatting sqref="N4">
    <cfRule type="expression" priority="3307" aboveAverage="0" equalAverage="0" bottom="0" percent="0" rank="0" text="" dxfId="239">
      <formula>$D$1&lt;N4</formula>
    </cfRule>
    <cfRule type="expression" priority="3308" aboveAverage="0" equalAverage="0" bottom="0" percent="0" rank="0" text="" dxfId="240">
      <formula>$D$1&gt;N4</formula>
    </cfRule>
  </conditionalFormatting>
  <conditionalFormatting sqref="N4">
    <cfRule type="expression" priority="3309" aboveAverage="0" equalAverage="0" bottom="0" percent="0" rank="0" text="" dxfId="241">
      <formula>$D$1&lt;N4</formula>
    </cfRule>
    <cfRule type="expression" priority="3310" aboveAverage="0" equalAverage="0" bottom="0" percent="0" rank="0" text="" dxfId="242">
      <formula>$D$1&gt;N4</formula>
    </cfRule>
  </conditionalFormatting>
  <conditionalFormatting sqref="N5">
    <cfRule type="cellIs" priority="3311" operator="equal" aboveAverage="0" equalAverage="0" bottom="0" percent="0" rank="0" text="" dxfId="243">
      <formula>5</formula>
    </cfRule>
    <cfRule type="cellIs" priority="3312" operator="equal" aboveAverage="0" equalAverage="0" bottom="0" percent="0" rank="0" text="" dxfId="244">
      <formula>4</formula>
    </cfRule>
    <cfRule type="cellIs" priority="3313" operator="equal" aboveAverage="0" equalAverage="0" bottom="0" percent="0" rank="0" text="" dxfId="245">
      <formula>3</formula>
    </cfRule>
  </conditionalFormatting>
  <conditionalFormatting sqref="N4">
    <cfRule type="expression" priority="3314" aboveAverage="0" equalAverage="0" bottom="0" percent="0" rank="0" text="" dxfId="246">
      <formula>$D$1&lt;N4</formula>
    </cfRule>
    <cfRule type="expression" priority="3315" aboveAverage="0" equalAverage="0" bottom="0" percent="0" rank="0" text="" dxfId="247">
      <formula>$D$1&gt;N4</formula>
    </cfRule>
  </conditionalFormatting>
  <conditionalFormatting sqref="J3">
    <cfRule type="expression" priority="3316" aboveAverage="0" equalAverage="0" bottom="0" percent="0" rank="0" text="" dxfId="248">
      <formula>$D$1&lt;J3</formula>
    </cfRule>
    <cfRule type="expression" priority="3317" aboveAverage="0" equalAverage="0" bottom="0" percent="0" rank="0" text="" dxfId="249">
      <formula>$D$1&gt;J3</formula>
    </cfRule>
  </conditionalFormatting>
  <conditionalFormatting sqref="J3">
    <cfRule type="expression" priority="3318" aboveAverage="0" equalAverage="0" bottom="0" percent="0" rank="0" text="" dxfId="250">
      <formula>$D$1&lt;J3</formula>
    </cfRule>
    <cfRule type="expression" priority="3319" aboveAverage="0" equalAverage="0" bottom="0" percent="0" rank="0" text="" dxfId="251">
      <formula>$D$1&gt;J3</formula>
    </cfRule>
  </conditionalFormatting>
  <conditionalFormatting sqref="J3">
    <cfRule type="expression" priority="3320" aboveAverage="0" equalAverage="0" bottom="0" percent="0" rank="0" text="" dxfId="252">
      <formula>$D$1&lt;J3</formula>
    </cfRule>
    <cfRule type="expression" priority="3321" aboveAverage="0" equalAverage="0" bottom="0" percent="0" rank="0" text="" dxfId="253">
      <formula>$D$1&gt;J3</formula>
    </cfRule>
  </conditionalFormatting>
  <conditionalFormatting sqref="L5">
    <cfRule type="cellIs" priority="3322" operator="equal" aboveAverage="0" equalAverage="0" bottom="0" percent="0" rank="0" text="" dxfId="254">
      <formula>5</formula>
    </cfRule>
    <cfRule type="cellIs" priority="3323" operator="equal" aboveAverage="0" equalAverage="0" bottom="0" percent="0" rank="0" text="" dxfId="255">
      <formula>4</formula>
    </cfRule>
    <cfRule type="cellIs" priority="3324" operator="equal" aboveAverage="0" equalAverage="0" bottom="0" percent="0" rank="0" text="" dxfId="256">
      <formula>3</formula>
    </cfRule>
  </conditionalFormatting>
  <conditionalFormatting sqref="L3:L4">
    <cfRule type="expression" priority="3325" aboveAverage="0" equalAverage="0" bottom="0" percent="0" rank="0" text="" dxfId="257">
      <formula>$D$1&lt;L3</formula>
    </cfRule>
    <cfRule type="expression" priority="3326" aboveAverage="0" equalAverage="0" bottom="0" percent="0" rank="0" text="" dxfId="258">
      <formula>$D$1&gt;L3</formula>
    </cfRule>
  </conditionalFormatting>
  <conditionalFormatting sqref="L5">
    <cfRule type="cellIs" priority="3327" operator="equal" aboveAverage="0" equalAverage="0" bottom="0" percent="0" rank="0" text="" dxfId="259">
      <formula>5</formula>
    </cfRule>
    <cfRule type="cellIs" priority="3328" operator="equal" aboveAverage="0" equalAverage="0" bottom="0" percent="0" rank="0" text="" dxfId="260">
      <formula>4</formula>
    </cfRule>
    <cfRule type="cellIs" priority="3329" operator="equal" aboveAverage="0" equalAverage="0" bottom="0" percent="0" rank="0" text="" dxfId="261">
      <formula>3</formula>
    </cfRule>
  </conditionalFormatting>
  <conditionalFormatting sqref="L3:L4">
    <cfRule type="expression" priority="3330" aboveAverage="0" equalAverage="0" bottom="0" percent="0" rank="0" text="" dxfId="262">
      <formula>$D$1&lt;L3</formula>
    </cfRule>
    <cfRule type="expression" priority="3331" aboveAverage="0" equalAverage="0" bottom="0" percent="0" rank="0" text="" dxfId="263">
      <formula>$D$1&gt;L3</formula>
    </cfRule>
  </conditionalFormatting>
  <conditionalFormatting sqref="L4">
    <cfRule type="expression" priority="3332" aboveAverage="0" equalAverage="0" bottom="0" percent="0" rank="0" text="" dxfId="264">
      <formula>$D$1&lt;L4</formula>
    </cfRule>
    <cfRule type="expression" priority="3333" aboveAverage="0" equalAverage="0" bottom="0" percent="0" rank="0" text="" dxfId="265">
      <formula>$D$1&gt;L4</formula>
    </cfRule>
  </conditionalFormatting>
  <conditionalFormatting sqref="M5">
    <cfRule type="cellIs" priority="3334" operator="equal" aboveAverage="0" equalAverage="0" bottom="0" percent="0" rank="0" text="" dxfId="266">
      <formula>5</formula>
    </cfRule>
    <cfRule type="cellIs" priority="3335" operator="equal" aboveAverage="0" equalAverage="0" bottom="0" percent="0" rank="0" text="" dxfId="267">
      <formula>4</formula>
    </cfRule>
    <cfRule type="cellIs" priority="3336" operator="equal" aboveAverage="0" equalAverage="0" bottom="0" percent="0" rank="0" text="" dxfId="268">
      <formula>3</formula>
    </cfRule>
  </conditionalFormatting>
  <conditionalFormatting sqref="M3:M4">
    <cfRule type="expression" priority="3337" aboveAverage="0" equalAverage="0" bottom="0" percent="0" rank="0" text="" dxfId="269">
      <formula>$D$1&lt;M3</formula>
    </cfRule>
    <cfRule type="expression" priority="3338" aboveAverage="0" equalAverage="0" bottom="0" percent="0" rank="0" text="" dxfId="270">
      <formula>$D$1&gt;M3</formula>
    </cfRule>
  </conditionalFormatting>
  <conditionalFormatting sqref="M5">
    <cfRule type="cellIs" priority="3339" operator="equal" aboveAverage="0" equalAverage="0" bottom="0" percent="0" rank="0" text="" dxfId="271">
      <formula>5</formula>
    </cfRule>
    <cfRule type="cellIs" priority="3340" operator="equal" aboveAverage="0" equalAverage="0" bottom="0" percent="0" rank="0" text="" dxfId="272">
      <formula>4</formula>
    </cfRule>
    <cfRule type="cellIs" priority="3341" operator="equal" aboveAverage="0" equalAverage="0" bottom="0" percent="0" rank="0" text="" dxfId="273">
      <formula>3</formula>
    </cfRule>
  </conditionalFormatting>
  <conditionalFormatting sqref="M3:M4">
    <cfRule type="expression" priority="3342" aboveAverage="0" equalAverage="0" bottom="0" percent="0" rank="0" text="" dxfId="274">
      <formula>$D$1&lt;M3</formula>
    </cfRule>
    <cfRule type="expression" priority="3343" aboveAverage="0" equalAverage="0" bottom="0" percent="0" rank="0" text="" dxfId="275">
      <formula>$D$1&gt;M3</formula>
    </cfRule>
  </conditionalFormatting>
  <conditionalFormatting sqref="M4">
    <cfRule type="expression" priority="3344" aboveAverage="0" equalAverage="0" bottom="0" percent="0" rank="0" text="" dxfId="276">
      <formula>$D$1&lt;M4</formula>
    </cfRule>
    <cfRule type="expression" priority="3345" aboveAverage="0" equalAverage="0" bottom="0" percent="0" rank="0" text="" dxfId="277">
      <formula>$D$1&gt;M4</formula>
    </cfRule>
  </conditionalFormatting>
  <conditionalFormatting sqref="L4">
    <cfRule type="expression" priority="3346" aboveAverage="0" equalAverage="0" bottom="0" percent="0" rank="0" text="" dxfId="278">
      <formula>$D$1&lt;L4</formula>
    </cfRule>
    <cfRule type="expression" priority="3347" aboveAverage="0" equalAverage="0" bottom="0" percent="0" rank="0" text="" dxfId="279">
      <formula>$D$1&gt;L4</formula>
    </cfRule>
  </conditionalFormatting>
  <conditionalFormatting sqref="L4">
    <cfRule type="expression" priority="3348" aboveAverage="0" equalAverage="0" bottom="0" percent="0" rank="0" text="" dxfId="280">
      <formula>$D$1&lt;L4</formula>
    </cfRule>
    <cfRule type="expression" priority="3349" aboveAverage="0" equalAverage="0" bottom="0" percent="0" rank="0" text="" dxfId="281">
      <formula>$D$1&gt;L4</formula>
    </cfRule>
  </conditionalFormatting>
  <conditionalFormatting sqref="L4">
    <cfRule type="expression" priority="3350" aboveAverage="0" equalAverage="0" bottom="0" percent="0" rank="0" text="" dxfId="282">
      <formula>$D$1&lt;L4</formula>
    </cfRule>
    <cfRule type="expression" priority="3351" aboveAverage="0" equalAverage="0" bottom="0" percent="0" rank="0" text="" dxfId="283">
      <formula>$D$1&gt;L4</formula>
    </cfRule>
  </conditionalFormatting>
  <conditionalFormatting sqref="M3:M4">
    <cfRule type="expression" priority="3352" aboveAverage="0" equalAverage="0" bottom="0" percent="0" rank="0" text="" dxfId="284">
      <formula>$D$1&lt;M3</formula>
    </cfRule>
    <cfRule type="expression" priority="3353" aboveAverage="0" equalAverage="0" bottom="0" percent="0" rank="0" text="" dxfId="285">
      <formula>$D$1&gt;M3</formula>
    </cfRule>
  </conditionalFormatting>
  <conditionalFormatting sqref="L4">
    <cfRule type="expression" priority="3354" aboveAverage="0" equalAverage="0" bottom="0" percent="0" rank="0" text="" dxfId="286">
      <formula>$D$1&lt;L4</formula>
    </cfRule>
    <cfRule type="expression" priority="3355" aboveAverage="0" equalAverage="0" bottom="0" percent="0" rank="0" text="" dxfId="287">
      <formula>$D$1&gt;L4</formula>
    </cfRule>
  </conditionalFormatting>
  <conditionalFormatting sqref="L4">
    <cfRule type="expression" priority="3356" aboveAverage="0" equalAverage="0" bottom="0" percent="0" rank="0" text="" dxfId="288">
      <formula>$D$1&lt;L4</formula>
    </cfRule>
    <cfRule type="expression" priority="3357" aboveAverage="0" equalAverage="0" bottom="0" percent="0" rank="0" text="" dxfId="289">
      <formula>$D$1&gt;L4</formula>
    </cfRule>
  </conditionalFormatting>
  <conditionalFormatting sqref="L4">
    <cfRule type="expression" priority="3358" aboveAverage="0" equalAverage="0" bottom="0" percent="0" rank="0" text="" dxfId="290">
      <formula>$D$1&lt;L4</formula>
    </cfRule>
    <cfRule type="expression" priority="3359" aboveAverage="0" equalAverage="0" bottom="0" percent="0" rank="0" text="" dxfId="291">
      <formula>$D$1&gt;L4</formula>
    </cfRule>
  </conditionalFormatting>
  <conditionalFormatting sqref="M5">
    <cfRule type="cellIs" priority="3360" operator="equal" aboveAverage="0" equalAverage="0" bottom="0" percent="0" rank="0" text="" dxfId="292">
      <formula>5</formula>
    </cfRule>
    <cfRule type="cellIs" priority="3361" operator="equal" aboveAverage="0" equalAverage="0" bottom="0" percent="0" rank="0" text="" dxfId="293">
      <formula>4</formula>
    </cfRule>
    <cfRule type="cellIs" priority="3362" operator="equal" aboveAverage="0" equalAverage="0" bottom="0" percent="0" rank="0" text="" dxfId="294">
      <formula>3</formula>
    </cfRule>
  </conditionalFormatting>
  <conditionalFormatting sqref="M3:M4">
    <cfRule type="expression" priority="3363" aboveAverage="0" equalAverage="0" bottom="0" percent="0" rank="0" text="" dxfId="295">
      <formula>$D$1&lt;M3</formula>
    </cfRule>
    <cfRule type="expression" priority="3364" aboveAverage="0" equalAverage="0" bottom="0" percent="0" rank="0" text="" dxfId="296">
      <formula>$D$1&gt;M3</formula>
    </cfRule>
  </conditionalFormatting>
  <conditionalFormatting sqref="M5">
    <cfRule type="cellIs" priority="3365" operator="equal" aboveAverage="0" equalAverage="0" bottom="0" percent="0" rank="0" text="" dxfId="297">
      <formula>5</formula>
    </cfRule>
    <cfRule type="cellIs" priority="3366" operator="equal" aboveAverage="0" equalAverage="0" bottom="0" percent="0" rank="0" text="" dxfId="298">
      <formula>4</formula>
    </cfRule>
    <cfRule type="cellIs" priority="3367" operator="equal" aboveAverage="0" equalAverage="0" bottom="0" percent="0" rank="0" text="" dxfId="299">
      <formula>3</formula>
    </cfRule>
  </conditionalFormatting>
  <conditionalFormatting sqref="L5">
    <cfRule type="cellIs" priority="3368" operator="equal" aboveAverage="0" equalAverage="0" bottom="0" percent="0" rank="0" text="" dxfId="300">
      <formula>5</formula>
    </cfRule>
    <cfRule type="cellIs" priority="3369" operator="equal" aboveAverage="0" equalAverage="0" bottom="0" percent="0" rank="0" text="" dxfId="301">
      <formula>4</formula>
    </cfRule>
    <cfRule type="cellIs" priority="3370" operator="equal" aboveAverage="0" equalAverage="0" bottom="0" percent="0" rank="0" text="" dxfId="302">
      <formula>3</formula>
    </cfRule>
  </conditionalFormatting>
  <conditionalFormatting sqref="L4">
    <cfRule type="expression" priority="3371" aboveAverage="0" equalAverage="0" bottom="0" percent="0" rank="0" text="" dxfId="303">
      <formula>$D$1&lt;L4</formula>
    </cfRule>
    <cfRule type="expression" priority="3372" aboveAverage="0" equalAverage="0" bottom="0" percent="0" rank="0" text="" dxfId="304">
      <formula>$D$1&gt;L4</formula>
    </cfRule>
  </conditionalFormatting>
  <conditionalFormatting sqref="L5">
    <cfRule type="cellIs" priority="3373" operator="equal" aboveAverage="0" equalAverage="0" bottom="0" percent="0" rank="0" text="" dxfId="305">
      <formula>5</formula>
    </cfRule>
    <cfRule type="cellIs" priority="3374" operator="equal" aboveAverage="0" equalAverage="0" bottom="0" percent="0" rank="0" text="" dxfId="306">
      <formula>4</formula>
    </cfRule>
    <cfRule type="cellIs" priority="3375" operator="equal" aboveAverage="0" equalAverage="0" bottom="0" percent="0" rank="0" text="" dxfId="307">
      <formula>3</formula>
    </cfRule>
  </conditionalFormatting>
  <conditionalFormatting sqref="L4">
    <cfRule type="expression" priority="3376" aboveAverage="0" equalAverage="0" bottom="0" percent="0" rank="0" text="" dxfId="308">
      <formula>$D$1&lt;L4</formula>
    </cfRule>
    <cfRule type="expression" priority="3377" aboveAverage="0" equalAverage="0" bottom="0" percent="0" rank="0" text="" dxfId="309">
      <formula>$D$1&gt;L4</formula>
    </cfRule>
  </conditionalFormatting>
  <conditionalFormatting sqref="L4">
    <cfRule type="expression" priority="3378" aboveAverage="0" equalAverage="0" bottom="0" percent="0" rank="0" text="" dxfId="310">
      <formula>$D$1&lt;L4</formula>
    </cfRule>
    <cfRule type="expression" priority="3379" aboveAverage="0" equalAverage="0" bottom="0" percent="0" rank="0" text="" dxfId="311">
      <formula>$D$1&gt;L4</formula>
    </cfRule>
  </conditionalFormatting>
  <conditionalFormatting sqref="M5">
    <cfRule type="cellIs" priority="3380" operator="equal" aboveAverage="0" equalAverage="0" bottom="0" percent="0" rank="0" text="" dxfId="312">
      <formula>5</formula>
    </cfRule>
    <cfRule type="cellIs" priority="3381" operator="equal" aboveAverage="0" equalAverage="0" bottom="0" percent="0" rank="0" text="" dxfId="313">
      <formula>4</formula>
    </cfRule>
    <cfRule type="cellIs" priority="3382" operator="equal" aboveAverage="0" equalAverage="0" bottom="0" percent="0" rank="0" text="" dxfId="314">
      <formula>3</formula>
    </cfRule>
  </conditionalFormatting>
  <conditionalFormatting sqref="M4">
    <cfRule type="expression" priority="3383" aboveAverage="0" equalAverage="0" bottom="0" percent="0" rank="0" text="" dxfId="315">
      <formula>$D$1&lt;M4</formula>
    </cfRule>
    <cfRule type="expression" priority="3384" aboveAverage="0" equalAverage="0" bottom="0" percent="0" rank="0" text="" dxfId="316">
      <formula>$D$1&gt;M4</formula>
    </cfRule>
  </conditionalFormatting>
  <conditionalFormatting sqref="M5">
    <cfRule type="cellIs" priority="3385" operator="equal" aboveAverage="0" equalAverage="0" bottom="0" percent="0" rank="0" text="" dxfId="317">
      <formula>5</formula>
    </cfRule>
    <cfRule type="cellIs" priority="3386" operator="equal" aboveAverage="0" equalAverage="0" bottom="0" percent="0" rank="0" text="" dxfId="318">
      <formula>4</formula>
    </cfRule>
    <cfRule type="cellIs" priority="3387" operator="equal" aboveAverage="0" equalAverage="0" bottom="0" percent="0" rank="0" text="" dxfId="319">
      <formula>3</formula>
    </cfRule>
  </conditionalFormatting>
  <conditionalFormatting sqref="M4">
    <cfRule type="expression" priority="3388" aboveAverage="0" equalAverage="0" bottom="0" percent="0" rank="0" text="" dxfId="320">
      <formula>$D$1&lt;M4</formula>
    </cfRule>
    <cfRule type="expression" priority="3389" aboveAverage="0" equalAverage="0" bottom="0" percent="0" rank="0" text="" dxfId="321">
      <formula>$D$1&gt;M4</formula>
    </cfRule>
  </conditionalFormatting>
  <conditionalFormatting sqref="M4">
    <cfRule type="expression" priority="3390" aboveAverage="0" equalAverage="0" bottom="0" percent="0" rank="0" text="" dxfId="322">
      <formula>$D$1&lt;M4</formula>
    </cfRule>
    <cfRule type="expression" priority="3391" aboveAverage="0" equalAverage="0" bottom="0" percent="0" rank="0" text="" dxfId="323">
      <formula>$D$1&gt;M4</formula>
    </cfRule>
  </conditionalFormatting>
  <conditionalFormatting sqref="M5">
    <cfRule type="cellIs" priority="3392" operator="equal" aboveAverage="0" equalAverage="0" bottom="0" percent="0" rank="0" text="" dxfId="324">
      <formula>5</formula>
    </cfRule>
    <cfRule type="cellIs" priority="3393" operator="equal" aboveAverage="0" equalAverage="0" bottom="0" percent="0" rank="0" text="" dxfId="325">
      <formula>4</formula>
    </cfRule>
    <cfRule type="cellIs" priority="3394" operator="equal" aboveAverage="0" equalAverage="0" bottom="0" percent="0" rank="0" text="" dxfId="326">
      <formula>3</formula>
    </cfRule>
  </conditionalFormatting>
  <conditionalFormatting sqref="M4">
    <cfRule type="expression" priority="3395" aboveAverage="0" equalAverage="0" bottom="0" percent="0" rank="0" text="" dxfId="327">
      <formula>$D$1&lt;M4</formula>
    </cfRule>
    <cfRule type="expression" priority="3396" aboveAverage="0" equalAverage="0" bottom="0" percent="0" rank="0" text="" dxfId="328">
      <formula>$D$1&gt;M4</formula>
    </cfRule>
  </conditionalFormatting>
  <conditionalFormatting sqref="M5">
    <cfRule type="cellIs" priority="3397" operator="equal" aboveAverage="0" equalAverage="0" bottom="0" percent="0" rank="0" text="" dxfId="329">
      <formula>5</formula>
    </cfRule>
    <cfRule type="cellIs" priority="3398" operator="equal" aboveAverage="0" equalAverage="0" bottom="0" percent="0" rank="0" text="" dxfId="330">
      <formula>4</formula>
    </cfRule>
    <cfRule type="cellIs" priority="3399" operator="equal" aboveAverage="0" equalAverage="0" bottom="0" percent="0" rank="0" text="" dxfId="331">
      <formula>3</formula>
    </cfRule>
  </conditionalFormatting>
  <conditionalFormatting sqref="M4">
    <cfRule type="expression" priority="3400" aboveAverage="0" equalAverage="0" bottom="0" percent="0" rank="0" text="" dxfId="332">
      <formula>$D$1&lt;M4</formula>
    </cfRule>
    <cfRule type="expression" priority="3401" aboveAverage="0" equalAverage="0" bottom="0" percent="0" rank="0" text="" dxfId="333">
      <formula>$D$1&gt;M4</formula>
    </cfRule>
  </conditionalFormatting>
  <conditionalFormatting sqref="M5">
    <cfRule type="cellIs" priority="3402" operator="equal" aboveAverage="0" equalAverage="0" bottom="0" percent="0" rank="0" text="" dxfId="334">
      <formula>5</formula>
    </cfRule>
    <cfRule type="cellIs" priority="3403" operator="equal" aboveAverage="0" equalAverage="0" bottom="0" percent="0" rank="0" text="" dxfId="335">
      <formula>4</formula>
    </cfRule>
    <cfRule type="cellIs" priority="3404" operator="equal" aboveAverage="0" equalAverage="0" bottom="0" percent="0" rank="0" text="" dxfId="336">
      <formula>3</formula>
    </cfRule>
  </conditionalFormatting>
  <conditionalFormatting sqref="M4">
    <cfRule type="expression" priority="3405" aboveAverage="0" equalAverage="0" bottom="0" percent="0" rank="0" text="" dxfId="337">
      <formula>$D$1&lt;M4</formula>
    </cfRule>
    <cfRule type="expression" priority="3406" aboveAverage="0" equalAverage="0" bottom="0" percent="0" rank="0" text="" dxfId="338">
      <formula>$D$1&gt;M4</formula>
    </cfRule>
  </conditionalFormatting>
  <conditionalFormatting sqref="M4">
    <cfRule type="expression" priority="3407" aboveAverage="0" equalAverage="0" bottom="0" percent="0" rank="0" text="" dxfId="339">
      <formula>$D$1&lt;M4</formula>
    </cfRule>
    <cfRule type="expression" priority="3408" aboveAverage="0" equalAverage="0" bottom="0" percent="0" rank="0" text="" dxfId="340">
      <formula>$D$1&gt;M4</formula>
    </cfRule>
  </conditionalFormatting>
  <conditionalFormatting sqref="M4">
    <cfRule type="expression" priority="3409" aboveAverage="0" equalAverage="0" bottom="0" percent="0" rank="0" text="" dxfId="341">
      <formula>$D$1&lt;M4</formula>
    </cfRule>
    <cfRule type="expression" priority="3410" aboveAverage="0" equalAverage="0" bottom="0" percent="0" rank="0" text="" dxfId="342">
      <formula>$D$1&gt;M4</formula>
    </cfRule>
  </conditionalFormatting>
  <conditionalFormatting sqref="M4">
    <cfRule type="expression" priority="3411" aboveAverage="0" equalAverage="0" bottom="0" percent="0" rank="0" text="" dxfId="343">
      <formula>$D$1&lt;M4</formula>
    </cfRule>
    <cfRule type="expression" priority="3412" aboveAverage="0" equalAverage="0" bottom="0" percent="0" rank="0" text="" dxfId="344">
      <formula>$D$1&gt;M4</formula>
    </cfRule>
  </conditionalFormatting>
  <conditionalFormatting sqref="M4">
    <cfRule type="expression" priority="3413" aboveAverage="0" equalAverage="0" bottom="0" percent="0" rank="0" text="" dxfId="345">
      <formula>$D$1&lt;M4</formula>
    </cfRule>
    <cfRule type="expression" priority="3414" aboveAverage="0" equalAverage="0" bottom="0" percent="0" rank="0" text="" dxfId="346">
      <formula>$D$1&gt;M4</formula>
    </cfRule>
  </conditionalFormatting>
  <conditionalFormatting sqref="M4">
    <cfRule type="expression" priority="3415" aboveAverage="0" equalAverage="0" bottom="0" percent="0" rank="0" text="" dxfId="347">
      <formula>$D$1&lt;M4</formula>
    </cfRule>
    <cfRule type="expression" priority="3416" aboveAverage="0" equalAverage="0" bottom="0" percent="0" rank="0" text="" dxfId="348">
      <formula>$D$1&gt;M4</formula>
    </cfRule>
  </conditionalFormatting>
  <conditionalFormatting sqref="J3">
    <cfRule type="expression" priority="3417" aboveAverage="0" equalAverage="0" bottom="0" percent="0" rank="0" text="" dxfId="349">
      <formula>$D$1&lt;J3</formula>
    </cfRule>
    <cfRule type="expression" priority="3418" aboveAverage="0" equalAverage="0" bottom="0" percent="0" rank="0" text="" dxfId="350">
      <formula>$D$1&gt;J3</formula>
    </cfRule>
  </conditionalFormatting>
  <conditionalFormatting sqref="J4">
    <cfRule type="expression" priority="3419" aboveAverage="0" equalAverage="0" bottom="0" percent="0" rank="0" text="" dxfId="351">
      <formula>$D$1&lt;J4</formula>
    </cfRule>
    <cfRule type="expression" priority="3420" aboveAverage="0" equalAverage="0" bottom="0" percent="0" rank="0" text="" dxfId="352">
      <formula>$D$1&gt;J4</formula>
    </cfRule>
  </conditionalFormatting>
  <conditionalFormatting sqref="J3">
    <cfRule type="expression" priority="3421" aboveAverage="0" equalAverage="0" bottom="0" percent="0" rank="0" text="" dxfId="353">
      <formula>$D$1&lt;J3</formula>
    </cfRule>
    <cfRule type="expression" priority="3422" aboveAverage="0" equalAverage="0" bottom="0" percent="0" rank="0" text="" dxfId="354">
      <formula>$D$1&gt;J3</formula>
    </cfRule>
  </conditionalFormatting>
  <conditionalFormatting sqref="J4">
    <cfRule type="expression" priority="3423" aboveAverage="0" equalAverage="0" bottom="0" percent="0" rank="0" text="" dxfId="355">
      <formula>$D$1&lt;J4</formula>
    </cfRule>
    <cfRule type="expression" priority="3424" aboveAverage="0" equalAverage="0" bottom="0" percent="0" rank="0" text="" dxfId="356">
      <formula>$D$1&gt;J4</formula>
    </cfRule>
  </conditionalFormatting>
  <conditionalFormatting sqref="J4">
    <cfRule type="expression" priority="3425" aboveAverage="0" equalAverage="0" bottom="0" percent="0" rank="0" text="" dxfId="357">
      <formula>$D$1&lt;J4</formula>
    </cfRule>
    <cfRule type="expression" priority="3426" aboveAverage="0" equalAverage="0" bottom="0" percent="0" rank="0" text="" dxfId="358">
      <formula>$D$1&gt;J4</formula>
    </cfRule>
  </conditionalFormatting>
  <conditionalFormatting sqref="J4">
    <cfRule type="expression" priority="3427" aboveAverage="0" equalAverage="0" bottom="0" percent="0" rank="0" text="" dxfId="359">
      <formula>$D$1&lt;J4</formula>
    </cfRule>
    <cfRule type="expression" priority="3428" aboveAverage="0" equalAverage="0" bottom="0" percent="0" rank="0" text="" dxfId="360">
      <formula>$D$1&gt;J4</formula>
    </cfRule>
  </conditionalFormatting>
  <conditionalFormatting sqref="K5">
    <cfRule type="cellIs" priority="3429" operator="equal" aboveAverage="0" equalAverage="0" bottom="0" percent="0" rank="0" text="" dxfId="361">
      <formula>5</formula>
    </cfRule>
    <cfRule type="cellIs" priority="3430" operator="equal" aboveAverage="0" equalAverage="0" bottom="0" percent="0" rank="0" text="" dxfId="362">
      <formula>4</formula>
    </cfRule>
    <cfRule type="cellIs" priority="3431" operator="equal" aboveAverage="0" equalAverage="0" bottom="0" percent="0" rank="0" text="" dxfId="363">
      <formula>3</formula>
    </cfRule>
  </conditionalFormatting>
  <conditionalFormatting sqref="K5">
    <cfRule type="cellIs" priority="3432" operator="equal" aboveAverage="0" equalAverage="0" bottom="0" percent="0" rank="0" text="" dxfId="364">
      <formula>5</formula>
    </cfRule>
    <cfRule type="cellIs" priority="3433" operator="equal" aboveAverage="0" equalAverage="0" bottom="0" percent="0" rank="0" text="" dxfId="365">
      <formula>4</formula>
    </cfRule>
    <cfRule type="cellIs" priority="3434" operator="equal" aboveAverage="0" equalAverage="0" bottom="0" percent="0" rank="0" text="" dxfId="366">
      <formula>3</formula>
    </cfRule>
  </conditionalFormatting>
  <conditionalFormatting sqref="K3:K4">
    <cfRule type="expression" priority="3435" aboveAverage="0" equalAverage="0" bottom="0" percent="0" rank="0" text="" dxfId="367">
      <formula>$D$1&lt;K3</formula>
    </cfRule>
    <cfRule type="expression" priority="3436" aboveAverage="0" equalAverage="0" bottom="0" percent="0" rank="0" text="" dxfId="368">
      <formula>$D$1&gt;K3</formula>
    </cfRule>
  </conditionalFormatting>
  <conditionalFormatting sqref="K4">
    <cfRule type="expression" priority="3437" aboveAverage="0" equalAverage="0" bottom="0" percent="0" rank="0" text="" dxfId="369">
      <formula>$D$1&lt;K4</formula>
    </cfRule>
    <cfRule type="expression" priority="3438" aboveAverage="0" equalAverage="0" bottom="0" percent="0" rank="0" text="" dxfId="370">
      <formula>$D$1&gt;K4</formula>
    </cfRule>
  </conditionalFormatting>
  <conditionalFormatting sqref="L5">
    <cfRule type="cellIs" priority="3439" operator="equal" aboveAverage="0" equalAverage="0" bottom="0" percent="0" rank="0" text="" dxfId="371">
      <formula>5</formula>
    </cfRule>
    <cfRule type="cellIs" priority="3440" operator="equal" aboveAverage="0" equalAverage="0" bottom="0" percent="0" rank="0" text="" dxfId="372">
      <formula>4</formula>
    </cfRule>
    <cfRule type="cellIs" priority="3441" operator="equal" aboveAverage="0" equalAverage="0" bottom="0" percent="0" rank="0" text="" dxfId="373">
      <formula>3</formula>
    </cfRule>
  </conditionalFormatting>
  <conditionalFormatting sqref="L3:L4">
    <cfRule type="expression" priority="3442" aboveAverage="0" equalAverage="0" bottom="0" percent="0" rank="0" text="" dxfId="374">
      <formula>$D$1&lt;L3</formula>
    </cfRule>
    <cfRule type="expression" priority="3443" aboveAverage="0" equalAverage="0" bottom="0" percent="0" rank="0" text="" dxfId="375">
      <formula>$D$1&gt;L3</formula>
    </cfRule>
  </conditionalFormatting>
  <conditionalFormatting sqref="L5">
    <cfRule type="cellIs" priority="3444" operator="equal" aboveAverage="0" equalAverage="0" bottom="0" percent="0" rank="0" text="" dxfId="376">
      <formula>5</formula>
    </cfRule>
    <cfRule type="cellIs" priority="3445" operator="equal" aboveAverage="0" equalAverage="0" bottom="0" percent="0" rank="0" text="" dxfId="377">
      <formula>4</formula>
    </cfRule>
    <cfRule type="cellIs" priority="3446" operator="equal" aboveAverage="0" equalAverage="0" bottom="0" percent="0" rank="0" text="" dxfId="378">
      <formula>3</formula>
    </cfRule>
  </conditionalFormatting>
  <conditionalFormatting sqref="L3:L4">
    <cfRule type="expression" priority="3447" aboveAverage="0" equalAverage="0" bottom="0" percent="0" rank="0" text="" dxfId="379">
      <formula>$D$1&lt;L3</formula>
    </cfRule>
    <cfRule type="expression" priority="3448" aboveAverage="0" equalAverage="0" bottom="0" percent="0" rank="0" text="" dxfId="380">
      <formula>$D$1&gt;L3</formula>
    </cfRule>
  </conditionalFormatting>
  <conditionalFormatting sqref="L4">
    <cfRule type="expression" priority="3449" aboveAverage="0" equalAverage="0" bottom="0" percent="0" rank="0" text="" dxfId="381">
      <formula>$D$1&lt;L4</formula>
    </cfRule>
    <cfRule type="expression" priority="3450" aboveAverage="0" equalAverage="0" bottom="0" percent="0" rank="0" text="" dxfId="382">
      <formula>$D$1&gt;L4</formula>
    </cfRule>
  </conditionalFormatting>
  <conditionalFormatting sqref="M5">
    <cfRule type="cellIs" priority="3451" operator="equal" aboveAverage="0" equalAverage="0" bottom="0" percent="0" rank="0" text="" dxfId="383">
      <formula>5</formula>
    </cfRule>
    <cfRule type="cellIs" priority="3452" operator="equal" aboveAverage="0" equalAverage="0" bottom="0" percent="0" rank="0" text="" dxfId="384">
      <formula>4</formula>
    </cfRule>
    <cfRule type="cellIs" priority="3453" operator="equal" aboveAverage="0" equalAverage="0" bottom="0" percent="0" rank="0" text="" dxfId="385">
      <formula>3</formula>
    </cfRule>
  </conditionalFormatting>
  <conditionalFormatting sqref="M4">
    <cfRule type="expression" priority="3454" aboveAverage="0" equalAverage="0" bottom="0" percent="0" rank="0" text="" dxfId="386">
      <formula>$D$1&lt;M4</formula>
    </cfRule>
    <cfRule type="expression" priority="3455" aboveAverage="0" equalAverage="0" bottom="0" percent="0" rank="0" text="" dxfId="387">
      <formula>$D$1&gt;M4</formula>
    </cfRule>
  </conditionalFormatting>
  <conditionalFormatting sqref="L4">
    <cfRule type="expression" priority="3456" aboveAverage="0" equalAverage="0" bottom="0" percent="0" rank="0" text="" dxfId="388">
      <formula>$D$1&lt;L4</formula>
    </cfRule>
    <cfRule type="expression" priority="3457" aboveAverage="0" equalAverage="0" bottom="0" percent="0" rank="0" text="" dxfId="389">
      <formula>$D$1&gt;L4</formula>
    </cfRule>
  </conditionalFormatting>
  <conditionalFormatting sqref="L4">
    <cfRule type="expression" priority="3458" aboveAverage="0" equalAverage="0" bottom="0" percent="0" rank="0" text="" dxfId="390">
      <formula>$D$1&lt;L4</formula>
    </cfRule>
    <cfRule type="expression" priority="3459" aboveAverage="0" equalAverage="0" bottom="0" percent="0" rank="0" text="" dxfId="391">
      <formula>$D$1&gt;L4</formula>
    </cfRule>
  </conditionalFormatting>
  <conditionalFormatting sqref="L4">
    <cfRule type="expression" priority="3460" aboveAverage="0" equalAverage="0" bottom="0" percent="0" rank="0" text="" dxfId="392">
      <formula>$D$1&lt;L4</formula>
    </cfRule>
    <cfRule type="expression" priority="3461" aboveAverage="0" equalAverage="0" bottom="0" percent="0" rank="0" text="" dxfId="393">
      <formula>$D$1&gt;L4</formula>
    </cfRule>
  </conditionalFormatting>
  <conditionalFormatting sqref="L4">
    <cfRule type="expression" priority="3462" aboveAverage="0" equalAverage="0" bottom="0" percent="0" rank="0" text="" dxfId="394">
      <formula>$D$1&lt;L4</formula>
    </cfRule>
    <cfRule type="expression" priority="3463" aboveAverage="0" equalAverage="0" bottom="0" percent="0" rank="0" text="" dxfId="395">
      <formula>$D$1&gt;L4</formula>
    </cfRule>
  </conditionalFormatting>
  <conditionalFormatting sqref="L4">
    <cfRule type="expression" priority="3464" aboveAverage="0" equalAverage="0" bottom="0" percent="0" rank="0" text="" dxfId="396">
      <formula>$D$1&lt;L4</formula>
    </cfRule>
    <cfRule type="expression" priority="3465" aboveAverage="0" equalAverage="0" bottom="0" percent="0" rank="0" text="" dxfId="397">
      <formula>$D$1&gt;L4</formula>
    </cfRule>
  </conditionalFormatting>
  <conditionalFormatting sqref="L4">
    <cfRule type="expression" priority="3466" aboveAverage="0" equalAverage="0" bottom="0" percent="0" rank="0" text="" dxfId="398">
      <formula>$D$1&lt;L4</formula>
    </cfRule>
    <cfRule type="expression" priority="3467" aboveAverage="0" equalAverage="0" bottom="0" percent="0" rank="0" text="" dxfId="399">
      <formula>$D$1&gt;L4</formula>
    </cfRule>
  </conditionalFormatting>
  <conditionalFormatting sqref="M5">
    <cfRule type="cellIs" priority="3468" operator="equal" aboveAverage="0" equalAverage="0" bottom="0" percent="0" rank="0" text="" dxfId="400">
      <formula>5</formula>
    </cfRule>
    <cfRule type="cellIs" priority="3469" operator="equal" aboveAverage="0" equalAverage="0" bottom="0" percent="0" rank="0" text="" dxfId="401">
      <formula>4</formula>
    </cfRule>
    <cfRule type="cellIs" priority="3470" operator="equal" aboveAverage="0" equalAverage="0" bottom="0" percent="0" rank="0" text="" dxfId="402">
      <formula>3</formula>
    </cfRule>
  </conditionalFormatting>
  <conditionalFormatting sqref="L5">
    <cfRule type="cellIs" priority="3471" operator="equal" aboveAverage="0" equalAverage="0" bottom="0" percent="0" rank="0" text="" dxfId="403">
      <formula>5</formula>
    </cfRule>
    <cfRule type="cellIs" priority="3472" operator="equal" aboveAverage="0" equalAverage="0" bottom="0" percent="0" rank="0" text="" dxfId="404">
      <formula>4</formula>
    </cfRule>
    <cfRule type="cellIs" priority="3473" operator="equal" aboveAverage="0" equalAverage="0" bottom="0" percent="0" rank="0" text="" dxfId="405">
      <formula>3</formula>
    </cfRule>
  </conditionalFormatting>
  <conditionalFormatting sqref="L4">
    <cfRule type="expression" priority="3474" aboveAverage="0" equalAverage="0" bottom="0" percent="0" rank="0" text="" dxfId="406">
      <formula>$D$1&lt;L4</formula>
    </cfRule>
    <cfRule type="expression" priority="3475" aboveAverage="0" equalAverage="0" bottom="0" percent="0" rank="0" text="" dxfId="407">
      <formula>$D$1&gt;L4</formula>
    </cfRule>
  </conditionalFormatting>
  <conditionalFormatting sqref="L5">
    <cfRule type="cellIs" priority="3476" operator="equal" aboveAverage="0" equalAverage="0" bottom="0" percent="0" rank="0" text="" dxfId="408">
      <formula>5</formula>
    </cfRule>
    <cfRule type="cellIs" priority="3477" operator="equal" aboveAverage="0" equalAverage="0" bottom="0" percent="0" rank="0" text="" dxfId="409">
      <formula>4</formula>
    </cfRule>
    <cfRule type="cellIs" priority="3478" operator="equal" aboveAverage="0" equalAverage="0" bottom="0" percent="0" rank="0" text="" dxfId="410">
      <formula>3</formula>
    </cfRule>
  </conditionalFormatting>
  <conditionalFormatting sqref="J4">
    <cfRule type="expression" priority="3479" aboveAverage="0" equalAverage="0" bottom="0" percent="0" rank="0" text="" dxfId="411">
      <formula>$D$1&lt;J4</formula>
    </cfRule>
    <cfRule type="expression" priority="3480" aboveAverage="0" equalAverage="0" bottom="0" percent="0" rank="0" text="" dxfId="412">
      <formula>$D$1&gt;J4</formula>
    </cfRule>
  </conditionalFormatting>
  <conditionalFormatting sqref="J5">
    <cfRule type="cellIs" priority="3481" operator="equal" aboveAverage="0" equalAverage="0" bottom="0" percent="0" rank="0" text="" dxfId="413">
      <formula>5</formula>
    </cfRule>
    <cfRule type="cellIs" priority="3482" operator="equal" aboveAverage="0" equalAverage="0" bottom="0" percent="0" rank="0" text="" dxfId="414">
      <formula>4</formula>
    </cfRule>
    <cfRule type="cellIs" priority="3483" operator="equal" aboveAverage="0" equalAverage="0" bottom="0" percent="0" rank="0" text="" dxfId="415">
      <formula>3</formula>
    </cfRule>
  </conditionalFormatting>
  <conditionalFormatting sqref="J4">
    <cfRule type="expression" priority="3484" aboveAverage="0" equalAverage="0" bottom="0" percent="0" rank="0" text="" dxfId="416">
      <formula>$D$1&lt;J4</formula>
    </cfRule>
    <cfRule type="expression" priority="3485" aboveAverage="0" equalAverage="0" bottom="0" percent="0" rank="0" text="" dxfId="417">
      <formula>$D$1&gt;J4</formula>
    </cfRule>
  </conditionalFormatting>
  <conditionalFormatting sqref="J4">
    <cfRule type="expression" priority="3486" aboveAverage="0" equalAverage="0" bottom="0" percent="0" rank="0" text="" dxfId="418">
      <formula>$D$1&lt;J4</formula>
    </cfRule>
    <cfRule type="expression" priority="3487" aboveAverage="0" equalAverage="0" bottom="0" percent="0" rank="0" text="" dxfId="419">
      <formula>$D$1&gt;J4</formula>
    </cfRule>
  </conditionalFormatting>
  <conditionalFormatting sqref="J4">
    <cfRule type="expression" priority="3488" aboveAverage="0" equalAverage="0" bottom="0" percent="0" rank="0" text="" dxfId="420">
      <formula>$D$1&lt;J4</formula>
    </cfRule>
    <cfRule type="expression" priority="3489" aboveAverage="0" equalAverage="0" bottom="0" percent="0" rank="0" text="" dxfId="421">
      <formula>$D$1&gt;J4</formula>
    </cfRule>
  </conditionalFormatting>
  <conditionalFormatting sqref="J5">
    <cfRule type="cellIs" priority="3490" operator="equal" aboveAverage="0" equalAverage="0" bottom="0" percent="0" rank="0" text="" dxfId="422">
      <formula>5</formula>
    </cfRule>
    <cfRule type="cellIs" priority="3491" operator="equal" aboveAverage="0" equalAverage="0" bottom="0" percent="0" rank="0" text="" dxfId="423">
      <formula>4</formula>
    </cfRule>
    <cfRule type="cellIs" priority="3492" operator="equal" aboveAverage="0" equalAverage="0" bottom="0" percent="0" rank="0" text="" dxfId="424">
      <formula>3</formula>
    </cfRule>
  </conditionalFormatting>
  <conditionalFormatting sqref="J4">
    <cfRule type="expression" priority="3493" aboveAverage="0" equalAverage="0" bottom="0" percent="0" rank="0" text="" dxfId="425">
      <formula>$D$1&lt;J4</formula>
    </cfRule>
    <cfRule type="expression" priority="3494" aboveAverage="0" equalAverage="0" bottom="0" percent="0" rank="0" text="" dxfId="426">
      <formula>$D$1&gt;J4</formula>
    </cfRule>
  </conditionalFormatting>
  <conditionalFormatting sqref="J4">
    <cfRule type="expression" priority="3495" aboveAverage="0" equalAverage="0" bottom="0" percent="0" rank="0" text="" dxfId="427">
      <formula>$D$1&lt;J4</formula>
    </cfRule>
    <cfRule type="expression" priority="3496" aboveAverage="0" equalAverage="0" bottom="0" percent="0" rank="0" text="" dxfId="428">
      <formula>$D$1&gt;J4</formula>
    </cfRule>
  </conditionalFormatting>
  <conditionalFormatting sqref="J4">
    <cfRule type="expression" priority="3497" aboveAverage="0" equalAverage="0" bottom="0" percent="0" rank="0" text="" dxfId="429">
      <formula>$D$1&lt;J4</formula>
    </cfRule>
    <cfRule type="expression" priority="3498" aboveAverage="0" equalAverage="0" bottom="0" percent="0" rank="0" text="" dxfId="430">
      <formula>$D$1&gt;J4</formula>
    </cfRule>
  </conditionalFormatting>
  <conditionalFormatting sqref="J4">
    <cfRule type="expression" priority="3499" aboveAverage="0" equalAverage="0" bottom="0" percent="0" rank="0" text="" dxfId="431">
      <formula>$D$1&lt;J4</formula>
    </cfRule>
    <cfRule type="expression" priority="3500" aboveAverage="0" equalAverage="0" bottom="0" percent="0" rank="0" text="" dxfId="432">
      <formula>$D$1&gt;J4</formula>
    </cfRule>
  </conditionalFormatting>
  <conditionalFormatting sqref="J4">
    <cfRule type="expression" priority="3501" aboveAverage="0" equalAverage="0" bottom="0" percent="0" rank="0" text="" dxfId="433">
      <formula>$D$1&lt;J4</formula>
    </cfRule>
    <cfRule type="expression" priority="3502" aboveAverage="0" equalAverage="0" bottom="0" percent="0" rank="0" text="" dxfId="434">
      <formula>$D$1&gt;J4</formula>
    </cfRule>
  </conditionalFormatting>
  <conditionalFormatting sqref="J4">
    <cfRule type="expression" priority="3503" aboveAverage="0" equalAverage="0" bottom="0" percent="0" rank="0" text="" dxfId="435">
      <formula>$D$1&lt;J4</formula>
    </cfRule>
    <cfRule type="expression" priority="3504" aboveAverage="0" equalAverage="0" bottom="0" percent="0" rank="0" text="" dxfId="436">
      <formula>$D$1&gt;J4</formula>
    </cfRule>
  </conditionalFormatting>
  <conditionalFormatting sqref="J4">
    <cfRule type="expression" priority="3505" aboveAverage="0" equalAverage="0" bottom="0" percent="0" rank="0" text="" dxfId="437">
      <formula>$D$1&lt;J4</formula>
    </cfRule>
    <cfRule type="expression" priority="3506" aboveAverage="0" equalAverage="0" bottom="0" percent="0" rank="0" text="" dxfId="438">
      <formula>$D$1&gt;J4</formula>
    </cfRule>
  </conditionalFormatting>
  <conditionalFormatting sqref="J4">
    <cfRule type="expression" priority="3507" aboveAverage="0" equalAverage="0" bottom="0" percent="0" rank="0" text="" dxfId="439">
      <formula>$D$1&lt;J4</formula>
    </cfRule>
    <cfRule type="expression" priority="3508" aboveAverage="0" equalAverage="0" bottom="0" percent="0" rank="0" text="" dxfId="440">
      <formula>$D$1&gt;J4</formula>
    </cfRule>
  </conditionalFormatting>
  <conditionalFormatting sqref="J4">
    <cfRule type="expression" priority="3509" aboveAverage="0" equalAverage="0" bottom="0" percent="0" rank="0" text="" dxfId="441">
      <formula>$D$1&lt;J4</formula>
    </cfRule>
    <cfRule type="expression" priority="3510" aboveAverage="0" equalAverage="0" bottom="0" percent="0" rank="0" text="" dxfId="442">
      <formula>$D$1&gt;J4</formula>
    </cfRule>
  </conditionalFormatting>
  <conditionalFormatting sqref="J4">
    <cfRule type="expression" priority="3511" aboveAverage="0" equalAverage="0" bottom="0" percent="0" rank="0" text="" dxfId="443">
      <formula>$D$1&lt;J4</formula>
    </cfRule>
    <cfRule type="expression" priority="3512" aboveAverage="0" equalAverage="0" bottom="0" percent="0" rank="0" text="" dxfId="444">
      <formula>$D$1&gt;J4</formula>
    </cfRule>
  </conditionalFormatting>
  <conditionalFormatting sqref="J4">
    <cfRule type="expression" priority="3513" aboveAverage="0" equalAverage="0" bottom="0" percent="0" rank="0" text="" dxfId="445">
      <formula>$D$1&lt;J4</formula>
    </cfRule>
    <cfRule type="expression" priority="3514" aboveAverage="0" equalAverage="0" bottom="0" percent="0" rank="0" text="" dxfId="446">
      <formula>$D$1&gt;J4</formula>
    </cfRule>
  </conditionalFormatting>
  <conditionalFormatting sqref="J4">
    <cfRule type="expression" priority="3515" aboveAverage="0" equalAverage="0" bottom="0" percent="0" rank="0" text="" dxfId="447">
      <formula>$D$1&lt;J4</formula>
    </cfRule>
    <cfRule type="expression" priority="3516" aboveAverage="0" equalAverage="0" bottom="0" percent="0" rank="0" text="" dxfId="448">
      <formula>$D$1&gt;J4</formula>
    </cfRule>
  </conditionalFormatting>
  <conditionalFormatting sqref="J4">
    <cfRule type="expression" priority="3517" aboveAverage="0" equalAverage="0" bottom="0" percent="0" rank="0" text="" dxfId="449">
      <formula>$D$1&lt;J4</formula>
    </cfRule>
    <cfRule type="expression" priority="3518" aboveAverage="0" equalAverage="0" bottom="0" percent="0" rank="0" text="" dxfId="450">
      <formula>$D$1&gt;J4</formula>
    </cfRule>
  </conditionalFormatting>
  <conditionalFormatting sqref="J4">
    <cfRule type="expression" priority="3519" aboveAverage="0" equalAverage="0" bottom="0" percent="0" rank="0" text="" dxfId="451">
      <formula>$D$1&lt;J4</formula>
    </cfRule>
    <cfRule type="expression" priority="3520" aboveAverage="0" equalAverage="0" bottom="0" percent="0" rank="0" text="" dxfId="452">
      <formula>$D$1&gt;J4</formula>
    </cfRule>
  </conditionalFormatting>
  <conditionalFormatting sqref="J5">
    <cfRule type="cellIs" priority="3521" operator="equal" aboveAverage="0" equalAverage="0" bottom="0" percent="0" rank="0" text="" dxfId="453">
      <formula>5</formula>
    </cfRule>
    <cfRule type="cellIs" priority="3522" operator="equal" aboveAverage="0" equalAverage="0" bottom="0" percent="0" rank="0" text="" dxfId="454">
      <formula>4</formula>
    </cfRule>
    <cfRule type="cellIs" priority="3523" operator="equal" aboveAverage="0" equalAverage="0" bottom="0" percent="0" rank="0" text="" dxfId="455">
      <formula>3</formula>
    </cfRule>
  </conditionalFormatting>
  <conditionalFormatting sqref="J4">
    <cfRule type="expression" priority="3524" aboveAverage="0" equalAverage="0" bottom="0" percent="0" rank="0" text="" dxfId="456">
      <formula>$D$1&lt;J4</formula>
    </cfRule>
    <cfRule type="expression" priority="3525" aboveAverage="0" equalAverage="0" bottom="0" percent="0" rank="0" text="" dxfId="457">
      <formula>$D$1&gt;J4</formula>
    </cfRule>
  </conditionalFormatting>
  <conditionalFormatting sqref="J5">
    <cfRule type="cellIs" priority="3526" operator="equal" aboveAverage="0" equalAverage="0" bottom="0" percent="0" rank="0" text="" dxfId="458">
      <formula>5</formula>
    </cfRule>
    <cfRule type="cellIs" priority="3527" operator="equal" aboveAverage="0" equalAverage="0" bottom="0" percent="0" rank="0" text="" dxfId="459">
      <formula>4</formula>
    </cfRule>
    <cfRule type="cellIs" priority="3528" operator="equal" aboveAverage="0" equalAverage="0" bottom="0" percent="0" rank="0" text="" dxfId="460">
      <formula>3</formula>
    </cfRule>
  </conditionalFormatting>
  <conditionalFormatting sqref="J5">
    <cfRule type="cellIs" priority="3529" operator="equal" aboveAverage="0" equalAverage="0" bottom="0" percent="0" rank="0" text="" dxfId="461">
      <formula>5</formula>
    </cfRule>
    <cfRule type="cellIs" priority="3530" operator="equal" aboveAverage="0" equalAverage="0" bottom="0" percent="0" rank="0" text="" dxfId="462">
      <formula>4</formula>
    </cfRule>
    <cfRule type="cellIs" priority="3531" operator="equal" aboveAverage="0" equalAverage="0" bottom="0" percent="0" rank="0" text="" dxfId="463">
      <formula>3</formula>
    </cfRule>
  </conditionalFormatting>
  <conditionalFormatting sqref="J4">
    <cfRule type="expression" priority="3532" aboveAverage="0" equalAverage="0" bottom="0" percent="0" rank="0" text="" dxfId="464">
      <formula>$D$1&lt;J4</formula>
    </cfRule>
    <cfRule type="expression" priority="3533" aboveAverage="0" equalAverage="0" bottom="0" percent="0" rank="0" text="" dxfId="465">
      <formula>$D$1&gt;J4</formula>
    </cfRule>
  </conditionalFormatting>
  <conditionalFormatting sqref="J5">
    <cfRule type="cellIs" priority="3534" operator="equal" aboveAverage="0" equalAverage="0" bottom="0" percent="0" rank="0" text="" dxfId="466">
      <formula>5</formula>
    </cfRule>
    <cfRule type="cellIs" priority="3535" operator="equal" aboveAverage="0" equalAverage="0" bottom="0" percent="0" rank="0" text="" dxfId="467">
      <formula>4</formula>
    </cfRule>
    <cfRule type="cellIs" priority="3536" operator="equal" aboveAverage="0" equalAverage="0" bottom="0" percent="0" rank="0" text="" dxfId="468">
      <formula>3</formula>
    </cfRule>
  </conditionalFormatting>
  <conditionalFormatting sqref="J5">
    <cfRule type="cellIs" priority="3537" operator="equal" aboveAverage="0" equalAverage="0" bottom="0" percent="0" rank="0" text="" dxfId="469">
      <formula>5</formula>
    </cfRule>
    <cfRule type="cellIs" priority="3538" operator="equal" aboveAverage="0" equalAverage="0" bottom="0" percent="0" rank="0" text="" dxfId="470">
      <formula>4</formula>
    </cfRule>
    <cfRule type="cellIs" priority="3539" operator="equal" aboveAverage="0" equalAverage="0" bottom="0" percent="0" rank="0" text="" dxfId="471">
      <formula>3</formula>
    </cfRule>
  </conditionalFormatting>
  <conditionalFormatting sqref="J4">
    <cfRule type="expression" priority="3540" aboveAverage="0" equalAverage="0" bottom="0" percent="0" rank="0" text="" dxfId="472">
      <formula>$D$1&lt;J4</formula>
    </cfRule>
    <cfRule type="expression" priority="3541" aboveAverage="0" equalAverage="0" bottom="0" percent="0" rank="0" text="" dxfId="473">
      <formula>$D$1&gt;J4</formula>
    </cfRule>
  </conditionalFormatting>
  <conditionalFormatting sqref="J4">
    <cfRule type="expression" priority="3542" aboveAverage="0" equalAverage="0" bottom="0" percent="0" rank="0" text="" dxfId="474">
      <formula>$D$1&lt;J4</formula>
    </cfRule>
    <cfRule type="expression" priority="3543" aboveAverage="0" equalAverage="0" bottom="0" percent="0" rank="0" text="" dxfId="475">
      <formula>$D$1&gt;J4</formula>
    </cfRule>
  </conditionalFormatting>
  <conditionalFormatting sqref="J4">
    <cfRule type="expression" priority="3544" aboveAverage="0" equalAverage="0" bottom="0" percent="0" rank="0" text="" dxfId="476">
      <formula>$D$1&lt;J4</formula>
    </cfRule>
    <cfRule type="expression" priority="3545" aboveAverage="0" equalAverage="0" bottom="0" percent="0" rank="0" text="" dxfId="477">
      <formula>$D$1&gt;J4</formula>
    </cfRule>
  </conditionalFormatting>
  <conditionalFormatting sqref="J4">
    <cfRule type="expression" priority="3546" aboveAverage="0" equalAverage="0" bottom="0" percent="0" rank="0" text="" dxfId="478">
      <formula>$D$1&lt;J4</formula>
    </cfRule>
    <cfRule type="expression" priority="3547" aboveAverage="0" equalAverage="0" bottom="0" percent="0" rank="0" text="" dxfId="479">
      <formula>$D$1&gt;J4</formula>
    </cfRule>
  </conditionalFormatting>
  <conditionalFormatting sqref="J5">
    <cfRule type="cellIs" priority="3548" operator="equal" aboveAverage="0" equalAverage="0" bottom="0" percent="0" rank="0" text="" dxfId="480">
      <formula>5</formula>
    </cfRule>
    <cfRule type="cellIs" priority="3549" operator="equal" aboveAverage="0" equalAverage="0" bottom="0" percent="0" rank="0" text="" dxfId="481">
      <formula>4</formula>
    </cfRule>
    <cfRule type="cellIs" priority="3550" operator="equal" aboveAverage="0" equalAverage="0" bottom="0" percent="0" rank="0" text="" dxfId="482">
      <formula>3</formula>
    </cfRule>
  </conditionalFormatting>
  <conditionalFormatting sqref="N4">
    <cfRule type="expression" priority="3551" aboveAverage="0" equalAverage="0" bottom="0" percent="0" rank="0" text="" dxfId="483">
      <formula>$D$1&lt;N4</formula>
    </cfRule>
    <cfRule type="expression" priority="3552" aboveAverage="0" equalAverage="0" bottom="0" percent="0" rank="0" text="" dxfId="484">
      <formula>$D$1&gt;N4</formula>
    </cfRule>
  </conditionalFormatting>
  <conditionalFormatting sqref="N4">
    <cfRule type="expression" priority="3553" aboveAverage="0" equalAverage="0" bottom="0" percent="0" rank="0" text="" dxfId="485">
      <formula>$D$1&lt;N4</formula>
    </cfRule>
    <cfRule type="expression" priority="3554" aboveAverage="0" equalAverage="0" bottom="0" percent="0" rank="0" text="" dxfId="486">
      <formula>$D$1&gt;N4</formula>
    </cfRule>
  </conditionalFormatting>
  <conditionalFormatting sqref="N4">
    <cfRule type="expression" priority="3555" aboveAverage="0" equalAverage="0" bottom="0" percent="0" rank="0" text="" dxfId="487">
      <formula>$D$1&lt;N4</formula>
    </cfRule>
    <cfRule type="expression" priority="3556" aboveAverage="0" equalAverage="0" bottom="0" percent="0" rank="0" text="" dxfId="488">
      <formula>$D$1&gt;N4</formula>
    </cfRule>
  </conditionalFormatting>
  <conditionalFormatting sqref="N4">
    <cfRule type="expression" priority="3557" aboveAverage="0" equalAverage="0" bottom="0" percent="0" rank="0" text="" dxfId="489">
      <formula>$D$1&lt;N4</formula>
    </cfRule>
    <cfRule type="expression" priority="3558" aboveAverage="0" equalAverage="0" bottom="0" percent="0" rank="0" text="" dxfId="490">
      <formula>$D$1&gt;N4</formula>
    </cfRule>
  </conditionalFormatting>
  <conditionalFormatting sqref="N5">
    <cfRule type="cellIs" priority="3559" operator="equal" aboveAverage="0" equalAverage="0" bottom="0" percent="0" rank="0" text="" dxfId="491">
      <formula>5</formula>
    </cfRule>
    <cfRule type="cellIs" priority="3560" operator="equal" aboveAverage="0" equalAverage="0" bottom="0" percent="0" rank="0" text="" dxfId="492">
      <formula>4</formula>
    </cfRule>
    <cfRule type="cellIs" priority="3561" operator="equal" aboveAverage="0" equalAverage="0" bottom="0" percent="0" rank="0" text="" dxfId="493">
      <formula>3</formula>
    </cfRule>
  </conditionalFormatting>
  <conditionalFormatting sqref="N4">
    <cfRule type="expression" priority="3562" aboveAverage="0" equalAverage="0" bottom="0" percent="0" rank="0" text="" dxfId="494">
      <formula>$D$1&lt;N4</formula>
    </cfRule>
    <cfRule type="expression" priority="3563" aboveAverage="0" equalAverage="0" bottom="0" percent="0" rank="0" text="" dxfId="495">
      <formula>$D$1&gt;N4</formula>
    </cfRule>
  </conditionalFormatting>
  <conditionalFormatting sqref="M4">
    <cfRule type="expression" priority="3564" aboveAverage="0" equalAverage="0" bottom="0" percent="0" rank="0" text="" dxfId="496">
      <formula>$D$1&lt;M4</formula>
    </cfRule>
    <cfRule type="expression" priority="3565" aboveAverage="0" equalAverage="0" bottom="0" percent="0" rank="0" text="" dxfId="497">
      <formula>$D$1&gt;M4</formula>
    </cfRule>
  </conditionalFormatting>
  <conditionalFormatting sqref="M5">
    <cfRule type="cellIs" priority="3566" operator="equal" aboveAverage="0" equalAverage="0" bottom="0" percent="0" rank="0" text="" dxfId="498">
      <formula>5</formula>
    </cfRule>
    <cfRule type="cellIs" priority="3567" operator="equal" aboveAverage="0" equalAverage="0" bottom="0" percent="0" rank="0" text="" dxfId="499">
      <formula>4</formula>
    </cfRule>
    <cfRule type="cellIs" priority="3568" operator="equal" aboveAverage="0" equalAverage="0" bottom="0" percent="0" rank="0" text="" dxfId="500">
      <formula>3</formula>
    </cfRule>
  </conditionalFormatting>
  <conditionalFormatting sqref="M3:M4">
    <cfRule type="expression" priority="3569" aboveAverage="0" equalAverage="0" bottom="0" percent="0" rank="0" text="" dxfId="501">
      <formula>$D$1&lt;M3</formula>
    </cfRule>
    <cfRule type="expression" priority="3570" aboveAverage="0" equalAverage="0" bottom="0" percent="0" rank="0" text="" dxfId="502">
      <formula>$D$1&gt;M3</formula>
    </cfRule>
  </conditionalFormatting>
  <conditionalFormatting sqref="M5">
    <cfRule type="cellIs" priority="3571" operator="equal" aboveAverage="0" equalAverage="0" bottom="0" percent="0" rank="0" text="" dxfId="503">
      <formula>5</formula>
    </cfRule>
    <cfRule type="cellIs" priority="3572" operator="equal" aboveAverage="0" equalAverage="0" bottom="0" percent="0" rank="0" text="" dxfId="504">
      <formula>4</formula>
    </cfRule>
    <cfRule type="cellIs" priority="3573" operator="equal" aboveAverage="0" equalAverage="0" bottom="0" percent="0" rank="0" text="" dxfId="505">
      <formula>3</formula>
    </cfRule>
  </conditionalFormatting>
  <conditionalFormatting sqref="M3:M4">
    <cfRule type="expression" priority="3574" aboveAverage="0" equalAverage="0" bottom="0" percent="0" rank="0" text="" dxfId="506">
      <formula>$D$1&lt;M3</formula>
    </cfRule>
    <cfRule type="expression" priority="3575" aboveAverage="0" equalAverage="0" bottom="0" percent="0" rank="0" text="" dxfId="507">
      <formula>$D$1&gt;M3</formula>
    </cfRule>
  </conditionalFormatting>
  <conditionalFormatting sqref="M4">
    <cfRule type="expression" priority="3576" aboveAverage="0" equalAverage="0" bottom="0" percent="0" rank="0" text="" dxfId="508">
      <formula>$D$1&lt;M4</formula>
    </cfRule>
    <cfRule type="expression" priority="3577" aboveAverage="0" equalAverage="0" bottom="0" percent="0" rank="0" text="" dxfId="509">
      <formula>$D$1&gt;M4</formula>
    </cfRule>
  </conditionalFormatting>
  <conditionalFormatting sqref="M3:M4">
    <cfRule type="expression" priority="3578" aboveAverage="0" equalAverage="0" bottom="0" percent="0" rank="0" text="" dxfId="510">
      <formula>$D$1&lt;M3</formula>
    </cfRule>
    <cfRule type="expression" priority="3579" aboveAverage="0" equalAverage="0" bottom="0" percent="0" rank="0" text="" dxfId="511">
      <formula>$D$1&gt;M3</formula>
    </cfRule>
  </conditionalFormatting>
  <conditionalFormatting sqref="M5">
    <cfRule type="cellIs" priority="3580" operator="equal" aboveAverage="0" equalAverage="0" bottom="0" percent="0" rank="0" text="" dxfId="512">
      <formula>5</formula>
    </cfRule>
    <cfRule type="cellIs" priority="3581" operator="equal" aboveAverage="0" equalAverage="0" bottom="0" percent="0" rank="0" text="" dxfId="513">
      <formula>4</formula>
    </cfRule>
    <cfRule type="cellIs" priority="3582" operator="equal" aboveAverage="0" equalAverage="0" bottom="0" percent="0" rank="0" text="" dxfId="514">
      <formula>3</formula>
    </cfRule>
  </conditionalFormatting>
  <conditionalFormatting sqref="M3:M4">
    <cfRule type="expression" priority="3583" aboveAverage="0" equalAverage="0" bottom="0" percent="0" rank="0" text="" dxfId="515">
      <formula>$D$1&lt;M3</formula>
    </cfRule>
    <cfRule type="expression" priority="3584" aboveAverage="0" equalAverage="0" bottom="0" percent="0" rank="0" text="" dxfId="516">
      <formula>$D$1&gt;M3</formula>
    </cfRule>
  </conditionalFormatting>
  <conditionalFormatting sqref="M5">
    <cfRule type="cellIs" priority="3585" operator="equal" aboveAverage="0" equalAverage="0" bottom="0" percent="0" rank="0" text="" dxfId="517">
      <formula>5</formula>
    </cfRule>
    <cfRule type="cellIs" priority="3586" operator="equal" aboveAverage="0" equalAverage="0" bottom="0" percent="0" rank="0" text="" dxfId="518">
      <formula>4</formula>
    </cfRule>
    <cfRule type="cellIs" priority="3587" operator="equal" aboveAverage="0" equalAverage="0" bottom="0" percent="0" rank="0" text="" dxfId="519">
      <formula>3</formula>
    </cfRule>
  </conditionalFormatting>
  <conditionalFormatting sqref="M5">
    <cfRule type="cellIs" priority="3588" operator="equal" aboveAverage="0" equalAverage="0" bottom="0" percent="0" rank="0" text="" dxfId="520">
      <formula>5</formula>
    </cfRule>
    <cfRule type="cellIs" priority="3589" operator="equal" aboveAverage="0" equalAverage="0" bottom="0" percent="0" rank="0" text="" dxfId="521">
      <formula>4</formula>
    </cfRule>
    <cfRule type="cellIs" priority="3590" operator="equal" aboveAverage="0" equalAverage="0" bottom="0" percent="0" rank="0" text="" dxfId="522">
      <formula>3</formula>
    </cfRule>
  </conditionalFormatting>
  <conditionalFormatting sqref="M4">
    <cfRule type="expression" priority="3591" aboveAverage="0" equalAverage="0" bottom="0" percent="0" rank="0" text="" dxfId="523">
      <formula>$D$1&lt;M4</formula>
    </cfRule>
    <cfRule type="expression" priority="3592" aboveAverage="0" equalAverage="0" bottom="0" percent="0" rank="0" text="" dxfId="524">
      <formula>$D$1&gt;M4</formula>
    </cfRule>
  </conditionalFormatting>
  <conditionalFormatting sqref="M5">
    <cfRule type="cellIs" priority="3593" operator="equal" aboveAverage="0" equalAverage="0" bottom="0" percent="0" rank="0" text="" dxfId="525">
      <formula>5</formula>
    </cfRule>
    <cfRule type="cellIs" priority="3594" operator="equal" aboveAverage="0" equalAverage="0" bottom="0" percent="0" rank="0" text="" dxfId="526">
      <formula>4</formula>
    </cfRule>
    <cfRule type="cellIs" priority="3595" operator="equal" aboveAverage="0" equalAverage="0" bottom="0" percent="0" rank="0" text="" dxfId="527">
      <formula>3</formula>
    </cfRule>
  </conditionalFormatting>
  <conditionalFormatting sqref="M5">
    <cfRule type="cellIs" priority="3596" operator="equal" aboveAverage="0" equalAverage="0" bottom="0" percent="0" rank="0" text="" dxfId="528">
      <formula>5</formula>
    </cfRule>
    <cfRule type="cellIs" priority="3597" operator="equal" aboveAverage="0" equalAverage="0" bottom="0" percent="0" rank="0" text="" dxfId="529">
      <formula>4</formula>
    </cfRule>
    <cfRule type="cellIs" priority="3598" operator="equal" aboveAverage="0" equalAverage="0" bottom="0" percent="0" rank="0" text="" dxfId="530">
      <formula>3</formula>
    </cfRule>
  </conditionalFormatting>
  <conditionalFormatting sqref="M4">
    <cfRule type="expression" priority="3599" aboveAverage="0" equalAverage="0" bottom="0" percent="0" rank="0" text="" dxfId="531">
      <formula>$D$1&lt;M4</formula>
    </cfRule>
    <cfRule type="expression" priority="3600" aboveAverage="0" equalAverage="0" bottom="0" percent="0" rank="0" text="" dxfId="532">
      <formula>$D$1&gt;M4</formula>
    </cfRule>
  </conditionalFormatting>
  <conditionalFormatting sqref="M5">
    <cfRule type="cellIs" priority="3601" operator="equal" aboveAverage="0" equalAverage="0" bottom="0" percent="0" rank="0" text="" dxfId="533">
      <formula>5</formula>
    </cfRule>
    <cfRule type="cellIs" priority="3602" operator="equal" aboveAverage="0" equalAverage="0" bottom="0" percent="0" rank="0" text="" dxfId="534">
      <formula>4</formula>
    </cfRule>
    <cfRule type="cellIs" priority="3603" operator="equal" aboveAverage="0" equalAverage="0" bottom="0" percent="0" rank="0" text="" dxfId="535">
      <formula>3</formula>
    </cfRule>
  </conditionalFormatting>
  <conditionalFormatting sqref="M4">
    <cfRule type="expression" priority="3604" aboveAverage="0" equalAverage="0" bottom="0" percent="0" rank="0" text="" dxfId="536">
      <formula>$D$1&lt;M4</formula>
    </cfRule>
    <cfRule type="expression" priority="3605" aboveAverage="0" equalAverage="0" bottom="0" percent="0" rank="0" text="" dxfId="537">
      <formula>$D$1&gt;M4</formula>
    </cfRule>
  </conditionalFormatting>
  <conditionalFormatting sqref="M5">
    <cfRule type="cellIs" priority="3606" operator="equal" aboveAverage="0" equalAverage="0" bottom="0" percent="0" rank="0" text="" dxfId="538">
      <formula>5</formula>
    </cfRule>
    <cfRule type="cellIs" priority="3607" operator="equal" aboveAverage="0" equalAverage="0" bottom="0" percent="0" rank="0" text="" dxfId="539">
      <formula>4</formula>
    </cfRule>
    <cfRule type="cellIs" priority="3608" operator="equal" aboveAverage="0" equalAverage="0" bottom="0" percent="0" rank="0" text="" dxfId="540">
      <formula>3</formula>
    </cfRule>
  </conditionalFormatting>
  <conditionalFormatting sqref="M4">
    <cfRule type="expression" priority="3609" aboveAverage="0" equalAverage="0" bottom="0" percent="0" rank="0" text="" dxfId="541">
      <formula>$D$1&lt;M4</formula>
    </cfRule>
    <cfRule type="expression" priority="3610" aboveAverage="0" equalAverage="0" bottom="0" percent="0" rank="0" text="" dxfId="542">
      <formula>$D$1&gt;M4</formula>
    </cfRule>
  </conditionalFormatting>
  <conditionalFormatting sqref="M4">
    <cfRule type="expression" priority="3611" aboveAverage="0" equalAverage="0" bottom="0" percent="0" rank="0" text="" dxfId="543">
      <formula>$D$1&lt;M4</formula>
    </cfRule>
    <cfRule type="expression" priority="3612" aboveAverage="0" equalAverage="0" bottom="0" percent="0" rank="0" text="" dxfId="544">
      <formula>$D$1&gt;M4</formula>
    </cfRule>
  </conditionalFormatting>
  <conditionalFormatting sqref="M4">
    <cfRule type="expression" priority="3613" aboveAverage="0" equalAverage="0" bottom="0" percent="0" rank="0" text="" dxfId="545">
      <formula>$D$1&lt;M4</formula>
    </cfRule>
    <cfRule type="expression" priority="3614" aboveAverage="0" equalAverage="0" bottom="0" percent="0" rank="0" text="" dxfId="546">
      <formula>$D$1&gt;M4</formula>
    </cfRule>
  </conditionalFormatting>
  <conditionalFormatting sqref="M4">
    <cfRule type="expression" priority="3615" aboveAverage="0" equalAverage="0" bottom="0" percent="0" rank="0" text="" dxfId="547">
      <formula>$D$1&lt;M4</formula>
    </cfRule>
    <cfRule type="expression" priority="3616" aboveAverage="0" equalAverage="0" bottom="0" percent="0" rank="0" text="" dxfId="548">
      <formula>$D$1&gt;M4</formula>
    </cfRule>
  </conditionalFormatting>
  <conditionalFormatting sqref="M4">
    <cfRule type="expression" priority="3617" aboveAverage="0" equalAverage="0" bottom="0" percent="0" rank="0" text="" dxfId="549">
      <formula>$D$1&lt;M4</formula>
    </cfRule>
    <cfRule type="expression" priority="3618" aboveAverage="0" equalAverage="0" bottom="0" percent="0" rank="0" text="" dxfId="550">
      <formula>$D$1&gt;M4</formula>
    </cfRule>
  </conditionalFormatting>
  <conditionalFormatting sqref="M4">
    <cfRule type="expression" priority="3619" aboveAverage="0" equalAverage="0" bottom="0" percent="0" rank="0" text="" dxfId="551">
      <formula>$D$1&lt;M4</formula>
    </cfRule>
    <cfRule type="expression" priority="3620" aboveAverage="0" equalAverage="0" bottom="0" percent="0" rank="0" text="" dxfId="552">
      <formula>$D$1&gt;M4</formula>
    </cfRule>
  </conditionalFormatting>
  <conditionalFormatting sqref="M4">
    <cfRule type="expression" priority="3621" aboveAverage="0" equalAverage="0" bottom="0" percent="0" rank="0" text="" dxfId="553">
      <formula>$D$1&lt;M4</formula>
    </cfRule>
    <cfRule type="expression" priority="3622" aboveAverage="0" equalAverage="0" bottom="0" percent="0" rank="0" text="" dxfId="554">
      <formula>$D$1&gt;M4</formula>
    </cfRule>
  </conditionalFormatting>
  <conditionalFormatting sqref="M4">
    <cfRule type="expression" priority="3623" aboveAverage="0" equalAverage="0" bottom="0" percent="0" rank="0" text="" dxfId="555">
      <formula>$D$1&lt;M4</formula>
    </cfRule>
    <cfRule type="expression" priority="3624" aboveAverage="0" equalAverage="0" bottom="0" percent="0" rank="0" text="" dxfId="556">
      <formula>$D$1&gt;M4</formula>
    </cfRule>
  </conditionalFormatting>
  <conditionalFormatting sqref="N3">
    <cfRule type="expression" priority="3625" aboveAverage="0" equalAverage="0" bottom="0" percent="0" rank="0" text="" dxfId="557">
      <formula>$D$1&lt;N3</formula>
    </cfRule>
    <cfRule type="expression" priority="3626" aboveAverage="0" equalAverage="0" bottom="0" percent="0" rank="0" text="" dxfId="558">
      <formula>$D$1&gt;N3</formula>
    </cfRule>
  </conditionalFormatting>
  <conditionalFormatting sqref="M5">
    <cfRule type="cellIs" priority="3627" operator="equal" aboveAverage="0" equalAverage="0" bottom="0" percent="0" rank="0" text="" dxfId="559">
      <formula>5</formula>
    </cfRule>
    <cfRule type="cellIs" priority="3628" operator="equal" aboveAverage="0" equalAverage="0" bottom="0" percent="0" rank="0" text="" dxfId="560">
      <formula>4</formula>
    </cfRule>
    <cfRule type="cellIs" priority="3629" operator="equal" aboveAverage="0" equalAverage="0" bottom="0" percent="0" rank="0" text="" dxfId="561">
      <formula>3</formula>
    </cfRule>
  </conditionalFormatting>
  <conditionalFormatting sqref="M4">
    <cfRule type="expression" priority="3630" aboveAverage="0" equalAverage="0" bottom="0" percent="0" rank="0" text="" dxfId="562">
      <formula>$D$1&lt;M4</formula>
    </cfRule>
    <cfRule type="expression" priority="3631" aboveAverage="0" equalAverage="0" bottom="0" percent="0" rank="0" text="" dxfId="563">
      <formula>$D$1&gt;M4</formula>
    </cfRule>
  </conditionalFormatting>
  <conditionalFormatting sqref="M4">
    <cfRule type="expression" priority="3632" aboveAverage="0" equalAverage="0" bottom="0" percent="0" rank="0" text="" dxfId="564">
      <formula>$D$1&lt;M4</formula>
    </cfRule>
    <cfRule type="expression" priority="3633" aboveAverage="0" equalAverage="0" bottom="0" percent="0" rank="0" text="" dxfId="565">
      <formula>$D$1&gt;M4</formula>
    </cfRule>
  </conditionalFormatting>
  <conditionalFormatting sqref="M4">
    <cfRule type="expression" priority="3634" aboveAverage="0" equalAverage="0" bottom="0" percent="0" rank="0" text="" dxfId="566">
      <formula>$D$1&lt;M4</formula>
    </cfRule>
    <cfRule type="expression" priority="3635" aboveAverage="0" equalAverage="0" bottom="0" percent="0" rank="0" text="" dxfId="567">
      <formula>$D$1&gt;M4</formula>
    </cfRule>
  </conditionalFormatting>
  <conditionalFormatting sqref="M5">
    <cfRule type="cellIs" priority="3636" operator="equal" aboveAverage="0" equalAverage="0" bottom="0" percent="0" rank="0" text="" dxfId="568">
      <formula>5</formula>
    </cfRule>
    <cfRule type="cellIs" priority="3637" operator="equal" aboveAverage="0" equalAverage="0" bottom="0" percent="0" rank="0" text="" dxfId="569">
      <formula>4</formula>
    </cfRule>
    <cfRule type="cellIs" priority="3638" operator="equal" aboveAverage="0" equalAverage="0" bottom="0" percent="0" rank="0" text="" dxfId="570">
      <formula>3</formula>
    </cfRule>
  </conditionalFormatting>
  <conditionalFormatting sqref="M4">
    <cfRule type="expression" priority="3639" aboveAverage="0" equalAverage="0" bottom="0" percent="0" rank="0" text="" dxfId="571">
      <formula>$D$1&lt;M4</formula>
    </cfRule>
    <cfRule type="expression" priority="3640" aboveAverage="0" equalAverage="0" bottom="0" percent="0" rank="0" text="" dxfId="572">
      <formula>$D$1&gt;M4</formula>
    </cfRule>
  </conditionalFormatting>
  <conditionalFormatting sqref="N4">
    <cfRule type="expression" priority="3641" aboveAverage="0" equalAverage="0" bottom="0" percent="0" rank="0" text="" dxfId="573">
      <formula>$D$1&lt;N4</formula>
    </cfRule>
    <cfRule type="expression" priority="3642" aboveAverage="0" equalAverage="0" bottom="0" percent="0" rank="0" text="" dxfId="574">
      <formula>$D$1&gt;N4</formula>
    </cfRule>
  </conditionalFormatting>
  <conditionalFormatting sqref="N4">
    <cfRule type="expression" priority="3643" aboveAverage="0" equalAverage="0" bottom="0" percent="0" rank="0" text="" dxfId="575">
      <formula>$D$1&lt;N4</formula>
    </cfRule>
    <cfRule type="expression" priority="3644" aboveAverage="0" equalAverage="0" bottom="0" percent="0" rank="0" text="" dxfId="576">
      <formula>$D$1&gt;N4</formula>
    </cfRule>
  </conditionalFormatting>
  <conditionalFormatting sqref="N5">
    <cfRule type="cellIs" priority="3645" operator="equal" aboveAverage="0" equalAverage="0" bottom="0" percent="0" rank="0" text="" dxfId="577">
      <formula>5</formula>
    </cfRule>
    <cfRule type="cellIs" priority="3646" operator="equal" aboveAverage="0" equalAverage="0" bottom="0" percent="0" rank="0" text="" dxfId="578">
      <formula>4</formula>
    </cfRule>
    <cfRule type="cellIs" priority="3647" operator="equal" aboveAverage="0" equalAverage="0" bottom="0" percent="0" rank="0" text="" dxfId="579">
      <formula>3</formula>
    </cfRule>
  </conditionalFormatting>
  <conditionalFormatting sqref="N5">
    <cfRule type="cellIs" priority="3648" operator="equal" aboveAverage="0" equalAverage="0" bottom="0" percent="0" rank="0" text="" dxfId="580">
      <formula>5</formula>
    </cfRule>
    <cfRule type="cellIs" priority="3649" operator="equal" aboveAverage="0" equalAverage="0" bottom="0" percent="0" rank="0" text="" dxfId="581">
      <formula>4</formula>
    </cfRule>
    <cfRule type="cellIs" priority="3650" operator="equal" aboveAverage="0" equalAverage="0" bottom="0" percent="0" rank="0" text="" dxfId="582">
      <formula>3</formula>
    </cfRule>
  </conditionalFormatting>
  <conditionalFormatting sqref="N4">
    <cfRule type="expression" priority="3651" aboveAverage="0" equalAverage="0" bottom="0" percent="0" rank="0" text="" dxfId="583">
      <formula>$D$1&lt;N4</formula>
    </cfRule>
    <cfRule type="expression" priority="3652" aboveAverage="0" equalAverage="0" bottom="0" percent="0" rank="0" text="" dxfId="584">
      <formula>$D$1&gt;N4</formula>
    </cfRule>
  </conditionalFormatting>
  <conditionalFormatting sqref="N4">
    <cfRule type="expression" priority="3653" aboveAverage="0" equalAverage="0" bottom="0" percent="0" rank="0" text="" dxfId="585">
      <formula>$D$1&lt;N4</formula>
    </cfRule>
    <cfRule type="expression" priority="3654" aboveAverage="0" equalAverage="0" bottom="0" percent="0" rank="0" text="" dxfId="586">
      <formula>$D$1&gt;N4</formula>
    </cfRule>
  </conditionalFormatting>
  <conditionalFormatting sqref="N5">
    <cfRule type="cellIs" priority="3655" operator="equal" aboveAverage="0" equalAverage="0" bottom="0" percent="0" rank="0" text="" dxfId="587">
      <formula>5</formula>
    </cfRule>
    <cfRule type="cellIs" priority="3656" operator="equal" aboveAverage="0" equalAverage="0" bottom="0" percent="0" rank="0" text="" dxfId="588">
      <formula>4</formula>
    </cfRule>
    <cfRule type="cellIs" priority="3657" operator="equal" aboveAverage="0" equalAverage="0" bottom="0" percent="0" rank="0" text="" dxfId="589">
      <formula>3</formula>
    </cfRule>
  </conditionalFormatting>
  <conditionalFormatting sqref="N4">
    <cfRule type="expression" priority="3658" aboveAverage="0" equalAverage="0" bottom="0" percent="0" rank="0" text="" dxfId="590">
      <formula>$D$1&lt;N4</formula>
    </cfRule>
    <cfRule type="expression" priority="3659" aboveAverage="0" equalAverage="0" bottom="0" percent="0" rank="0" text="" dxfId="591">
      <formula>$D$1&gt;N4</formula>
    </cfRule>
  </conditionalFormatting>
  <conditionalFormatting sqref="N5">
    <cfRule type="cellIs" priority="3660" operator="equal" aboveAverage="0" equalAverage="0" bottom="0" percent="0" rank="0" text="" dxfId="592">
      <formula>5</formula>
    </cfRule>
    <cfRule type="cellIs" priority="3661" operator="equal" aboveAverage="0" equalAverage="0" bottom="0" percent="0" rank="0" text="" dxfId="593">
      <formula>4</formula>
    </cfRule>
    <cfRule type="cellIs" priority="3662" operator="equal" aboveAverage="0" equalAverage="0" bottom="0" percent="0" rank="0" text="" dxfId="594">
      <formula>3</formula>
    </cfRule>
  </conditionalFormatting>
  <conditionalFormatting sqref="N4">
    <cfRule type="expression" priority="3663" aboveAverage="0" equalAverage="0" bottom="0" percent="0" rank="0" text="" dxfId="595">
      <formula>$D$1&lt;N4</formula>
    </cfRule>
    <cfRule type="expression" priority="3664" aboveAverage="0" equalAverage="0" bottom="0" percent="0" rank="0" text="" dxfId="596">
      <formula>$D$1&gt;N4</formula>
    </cfRule>
  </conditionalFormatting>
  <conditionalFormatting sqref="N5">
    <cfRule type="cellIs" priority="3665" operator="equal" aboveAverage="0" equalAverage="0" bottom="0" percent="0" rank="0" text="" dxfId="597">
      <formula>5</formula>
    </cfRule>
    <cfRule type="cellIs" priority="3666" operator="equal" aboveAverage="0" equalAverage="0" bottom="0" percent="0" rank="0" text="" dxfId="598">
      <formula>4</formula>
    </cfRule>
    <cfRule type="cellIs" priority="3667" operator="equal" aboveAverage="0" equalAverage="0" bottom="0" percent="0" rank="0" text="" dxfId="599">
      <formula>3</formula>
    </cfRule>
  </conditionalFormatting>
  <conditionalFormatting sqref="N4">
    <cfRule type="expression" priority="3668" aboveAverage="0" equalAverage="0" bottom="0" percent="0" rank="0" text="" dxfId="600">
      <formula>$D$1&lt;N4</formula>
    </cfRule>
    <cfRule type="expression" priority="3669" aboveAverage="0" equalAverage="0" bottom="0" percent="0" rank="0" text="" dxfId="601">
      <formula>$D$1&gt;N4</formula>
    </cfRule>
  </conditionalFormatting>
  <conditionalFormatting sqref="N5">
    <cfRule type="cellIs" priority="3670" operator="equal" aboveAverage="0" equalAverage="0" bottom="0" percent="0" rank="0" text="" dxfId="602">
      <formula>5</formula>
    </cfRule>
    <cfRule type="cellIs" priority="3671" operator="equal" aboveAverage="0" equalAverage="0" bottom="0" percent="0" rank="0" text="" dxfId="603">
      <formula>4</formula>
    </cfRule>
    <cfRule type="cellIs" priority="3672" operator="equal" aboveAverage="0" equalAverage="0" bottom="0" percent="0" rank="0" text="" dxfId="604">
      <formula>3</formula>
    </cfRule>
  </conditionalFormatting>
  <conditionalFormatting sqref="N4">
    <cfRule type="expression" priority="3673" aboveAverage="0" equalAverage="0" bottom="0" percent="0" rank="0" text="" dxfId="605">
      <formula>$D$1&lt;N4</formula>
    </cfRule>
    <cfRule type="expression" priority="3674" aboveAverage="0" equalAverage="0" bottom="0" percent="0" rank="0" text="" dxfId="606">
      <formula>$D$1&gt;N4</formula>
    </cfRule>
  </conditionalFormatting>
  <conditionalFormatting sqref="N4">
    <cfRule type="expression" priority="3675" aboveAverage="0" equalAverage="0" bottom="0" percent="0" rank="0" text="" dxfId="607">
      <formula>$D$1&lt;N4</formula>
    </cfRule>
    <cfRule type="expression" priority="3676" aboveAverage="0" equalAverage="0" bottom="0" percent="0" rank="0" text="" dxfId="608">
      <formula>$D$1&gt;N4</formula>
    </cfRule>
  </conditionalFormatting>
  <conditionalFormatting sqref="N4">
    <cfRule type="expression" priority="3677" aboveAverage="0" equalAverage="0" bottom="0" percent="0" rank="0" text="" dxfId="609">
      <formula>$D$1&lt;N4</formula>
    </cfRule>
    <cfRule type="expression" priority="3678" aboveAverage="0" equalAverage="0" bottom="0" percent="0" rank="0" text="" dxfId="610">
      <formula>$D$1&gt;N4</formula>
    </cfRule>
  </conditionalFormatting>
  <conditionalFormatting sqref="N4">
    <cfRule type="expression" priority="3679" aboveAverage="0" equalAverage="0" bottom="0" percent="0" rank="0" text="" dxfId="611">
      <formula>$D$1&lt;N4</formula>
    </cfRule>
    <cfRule type="expression" priority="3680" aboveAverage="0" equalAverage="0" bottom="0" percent="0" rank="0" text="" dxfId="612">
      <formula>$D$1&gt;N4</formula>
    </cfRule>
  </conditionalFormatting>
  <conditionalFormatting sqref="N4">
    <cfRule type="expression" priority="3681" aboveAverage="0" equalAverage="0" bottom="0" percent="0" rank="0" text="" dxfId="613">
      <formula>$D$1&lt;N4</formula>
    </cfRule>
    <cfRule type="expression" priority="3682" aboveAverage="0" equalAverage="0" bottom="0" percent="0" rank="0" text="" dxfId="614">
      <formula>$D$1&gt;N4</formula>
    </cfRule>
  </conditionalFormatting>
  <conditionalFormatting sqref="N4">
    <cfRule type="expression" priority="3683" aboveAverage="0" equalAverage="0" bottom="0" percent="0" rank="0" text="" dxfId="615">
      <formula>$D$1&lt;N4</formula>
    </cfRule>
    <cfRule type="expression" priority="3684" aboveAverage="0" equalAverage="0" bottom="0" percent="0" rank="0" text="" dxfId="616">
      <formula>$D$1&gt;N4</formula>
    </cfRule>
  </conditionalFormatting>
  <conditionalFormatting sqref="N4">
    <cfRule type="expression" priority="3685" aboveAverage="0" equalAverage="0" bottom="0" percent="0" rank="0" text="" dxfId="617">
      <formula>$D$1&lt;N4</formula>
    </cfRule>
    <cfRule type="expression" priority="3686" aboveAverage="0" equalAverage="0" bottom="0" percent="0" rank="0" text="" dxfId="618">
      <formula>$D$1&gt;N4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BQ19" activeCellId="0" sqref="BQ19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6"/>
    <col collapsed="false" customWidth="true" hidden="false" outlineLevel="0" max="4" min="4" style="1" width="27.78"/>
    <col collapsed="false" customWidth="true" hidden="false" outlineLevel="0" max="5" min="5" style="1" width="6.28"/>
    <col collapsed="false" customWidth="true" hidden="false" outlineLevel="0" max="13" min="6" style="0" width="8.29"/>
    <col collapsed="false" customWidth="true" hidden="true" outlineLevel="0" max="14" min="14" style="0" width="7.29"/>
    <col collapsed="false" customWidth="true" hidden="true" outlineLevel="0" max="15" min="15" style="0" width="7.71"/>
    <col collapsed="false" customWidth="true" hidden="true" outlineLevel="0" max="20" min="16" style="0" width="7.29"/>
    <col collapsed="false" customWidth="true" hidden="true" outlineLevel="0" max="21" min="21" style="0" width="9.42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56" min="52" style="0" width="2.31"/>
    <col collapsed="false" customWidth="true" hidden="false" outlineLevel="0" max="66" min="57" style="0" width="2.31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43901.6335667451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true" outlineLevel="0" collapsed="false">
      <c r="A2" s="3"/>
      <c r="B2" s="3"/>
      <c r="C2" s="4"/>
      <c r="D2" s="5"/>
      <c r="E2" s="6"/>
      <c r="F2" s="340" t="s">
        <v>489</v>
      </c>
      <c r="G2" s="341" t="s">
        <v>400</v>
      </c>
      <c r="H2" s="341"/>
      <c r="I2" s="341"/>
      <c r="J2" s="341"/>
      <c r="K2" s="342" t="s">
        <v>2</v>
      </c>
      <c r="L2" s="342"/>
      <c r="M2" s="342"/>
      <c r="N2" s="22"/>
      <c r="O2" s="22"/>
      <c r="P2" s="23"/>
      <c r="Q2" s="178"/>
      <c r="R2" s="178"/>
      <c r="S2" s="22"/>
      <c r="T2" s="22"/>
      <c r="U2" s="23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2642</v>
      </c>
      <c r="B3" s="29"/>
      <c r="C3" s="29"/>
      <c r="D3" s="30" t="s">
        <v>3</v>
      </c>
      <c r="E3" s="31"/>
      <c r="F3" s="35" t="n">
        <v>43494</v>
      </c>
      <c r="G3" s="35" t="n">
        <v>43493</v>
      </c>
      <c r="H3" s="35" t="n">
        <v>43495</v>
      </c>
      <c r="I3" s="35" t="n">
        <v>43420</v>
      </c>
      <c r="J3" s="35" t="s">
        <v>692</v>
      </c>
      <c r="K3" s="35" t="n">
        <v>43501</v>
      </c>
      <c r="L3" s="35" t="n">
        <v>43510</v>
      </c>
      <c r="M3" s="34" t="n">
        <v>43505</v>
      </c>
      <c r="N3" s="32"/>
      <c r="O3" s="184"/>
      <c r="P3" s="33"/>
      <c r="Q3" s="33"/>
      <c r="R3" s="190"/>
      <c r="S3" s="32"/>
      <c r="T3" s="202"/>
      <c r="U3" s="191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2.25" hidden="false" customHeight="true" outlineLevel="0" collapsed="false">
      <c r="A4" s="29"/>
      <c r="B4" s="29"/>
      <c r="C4" s="29"/>
      <c r="D4" s="45" t="s">
        <v>5</v>
      </c>
      <c r="E4" s="31"/>
      <c r="F4" s="47" t="s">
        <v>490</v>
      </c>
      <c r="G4" s="47" t="s">
        <v>493</v>
      </c>
      <c r="H4" s="47" t="s">
        <v>491</v>
      </c>
      <c r="I4" s="47" t="s">
        <v>492</v>
      </c>
      <c r="J4" s="47" t="s">
        <v>8</v>
      </c>
      <c r="K4" s="47" t="s">
        <v>6</v>
      </c>
      <c r="L4" s="47" t="s">
        <v>494</v>
      </c>
      <c r="M4" s="47" t="s">
        <v>495</v>
      </c>
      <c r="N4" s="46"/>
      <c r="O4" s="49"/>
      <c r="P4" s="46"/>
      <c r="Q4" s="46"/>
      <c r="R4" s="46"/>
      <c r="S4" s="46"/>
      <c r="T4" s="46"/>
      <c r="U4" s="184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.75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496</v>
      </c>
      <c r="G5" s="58" t="s">
        <v>499</v>
      </c>
      <c r="H5" s="58" t="s">
        <v>661</v>
      </c>
      <c r="I5" s="60" t="s">
        <v>498</v>
      </c>
      <c r="J5" s="58" t="s">
        <v>402</v>
      </c>
      <c r="K5" s="60" t="s">
        <v>16</v>
      </c>
      <c r="L5" s="58" t="s">
        <v>500</v>
      </c>
      <c r="M5" s="58" t="s">
        <v>501</v>
      </c>
      <c r="N5" s="62"/>
      <c r="O5" s="185"/>
      <c r="P5" s="62"/>
      <c r="Q5" s="59"/>
      <c r="R5" s="62"/>
      <c r="S5" s="62"/>
      <c r="T5" s="62"/>
      <c r="U5" s="185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7.25" hidden="false" customHeight="true" outlineLevel="0" collapsed="false">
      <c r="A6" s="75" t="n">
        <v>1</v>
      </c>
      <c r="B6" s="76"/>
      <c r="C6" s="107" t="s">
        <v>307</v>
      </c>
      <c r="D6" s="187" t="s">
        <v>693</v>
      </c>
      <c r="E6" s="79" t="n">
        <v>2642</v>
      </c>
      <c r="F6" s="80" t="s">
        <v>32</v>
      </c>
      <c r="G6" s="80" t="n">
        <v>4</v>
      </c>
      <c r="H6" s="80" t="n">
        <v>4</v>
      </c>
      <c r="I6" s="80" t="n">
        <v>5</v>
      </c>
      <c r="J6" s="80" t="n">
        <v>5</v>
      </c>
      <c r="K6" s="80" t="n">
        <v>5</v>
      </c>
      <c r="L6" s="80" t="n">
        <v>3</v>
      </c>
      <c r="M6" s="80" t="n">
        <v>4</v>
      </c>
      <c r="N6" s="80"/>
      <c r="O6" s="81"/>
      <c r="P6" s="80"/>
      <c r="Q6" s="80"/>
      <c r="R6" s="80"/>
      <c r="S6" s="80"/>
      <c r="T6" s="80"/>
      <c r="U6" s="81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1</v>
      </c>
      <c r="AA6" s="83" t="n">
        <f aca="false">COUNTIF(AG6:AV6,AA$5)</f>
        <v>3</v>
      </c>
      <c r="AB6" s="83" t="n">
        <f aca="false">COUNTIF(AG6:AV6,AB$5)</f>
        <v>3</v>
      </c>
      <c r="AC6" s="83" t="n">
        <f aca="false">SUM(X6:AB6)</f>
        <v>7</v>
      </c>
      <c r="AD6" s="84" t="n">
        <f aca="false">IF(ISERROR(((X6+Y6)*2+Z6*3+AA6*4+AB6*5)/SUM(X6,Y6:AB6)),"",((X6+Y6)*2+Z6*3+AA6*4+AB6*5)/SUM(X6,Y6:AB6))</f>
        <v>4.28571428571429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>з</v>
      </c>
      <c r="AH6" s="87" t="n">
        <f aca="false">IF(ISERROR(VALUE(LEFT(G6))),LEFT(G6),VALUE(LEFT(G6)))</f>
        <v>4</v>
      </c>
      <c r="AI6" s="87" t="n">
        <f aca="false">IF(ISERROR(VALUE(LEFT(H6))),LEFT(H6),VALUE(LEFT(H6)))</f>
        <v>4</v>
      </c>
      <c r="AJ6" s="87" t="n">
        <f aca="false">IF(ISERROR(VALUE(LEFT(I6))),LEFT(I6),VALUE(LEFT(I6)))</f>
        <v>5</v>
      </c>
      <c r="AK6" s="87" t="n">
        <f aca="false">IF(ISERROR(VALUE(LEFT(J6))),LEFT(J6),VALUE(LEFT(J6)))</f>
        <v>5</v>
      </c>
      <c r="AL6" s="87" t="n">
        <f aca="false">IF(ISERROR(VALUE(LEFT(K6))),LEFT(K6),VALUE(LEFT(K6)))</f>
        <v>5</v>
      </c>
      <c r="AM6" s="87" t="n">
        <f aca="false">IF(ISERROR(VALUE(LEFT(L6))),LEFT(L6),VALUE(LEFT(L6)))</f>
        <v>3</v>
      </c>
      <c r="AN6" s="87" t="n">
        <f aca="false">IF(ISERROR(VALUE(LEFT(M6))),LEFT(M6),VALUE(LEFT(M6)))</f>
        <v>4</v>
      </c>
      <c r="AO6" s="87" t="str">
        <f aca="false">IF(ISERROR(VALUE(LEFT(N6))),LEFT(N6),VALUE(LEFT(N6)))</f>
        <v/>
      </c>
      <c r="AP6" s="87" t="str">
        <f aca="false">IF(ISERROR(VALUE(LEFT(O6))),LEFT(O6),VALUE(LEFT(O6)))</f>
        <v/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1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7.25" hidden="false" customHeight="true" outlineLevel="0" collapsed="false">
      <c r="A7" s="75" t="n">
        <v>2</v>
      </c>
      <c r="B7" s="76"/>
      <c r="C7" s="107" t="s">
        <v>30</v>
      </c>
      <c r="D7" s="187" t="s">
        <v>694</v>
      </c>
      <c r="E7" s="79" t="n">
        <v>2642</v>
      </c>
      <c r="F7" s="80" t="s">
        <v>32</v>
      </c>
      <c r="G7" s="80" t="n">
        <v>5</v>
      </c>
      <c r="H7" s="80" t="n">
        <v>5</v>
      </c>
      <c r="I7" s="80" t="n">
        <v>5</v>
      </c>
      <c r="J7" s="80" t="n">
        <v>5</v>
      </c>
      <c r="K7" s="80" t="n">
        <v>5</v>
      </c>
      <c r="L7" s="80" t="n">
        <v>3</v>
      </c>
      <c r="M7" s="80" t="n">
        <v>3</v>
      </c>
      <c r="N7" s="80"/>
      <c r="O7" s="81"/>
      <c r="P7" s="80"/>
      <c r="Q7" s="80"/>
      <c r="R7" s="80"/>
      <c r="S7" s="80"/>
      <c r="T7" s="80"/>
      <c r="U7" s="81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2</v>
      </c>
      <c r="AA7" s="83" t="n">
        <f aca="false">COUNTIF(AG7:AV7,AA$5)</f>
        <v>0</v>
      </c>
      <c r="AB7" s="83" t="n">
        <f aca="false">COUNTIF(AG7:AV7,AB$5)</f>
        <v>5</v>
      </c>
      <c r="AC7" s="83" t="n">
        <f aca="false">SUM(X7:AB7)</f>
        <v>7</v>
      </c>
      <c r="AD7" s="84" t="n">
        <f aca="false">IF(ISERROR(((X7+Y7)*2+Z7*3+AA7*4+AB7*5)/SUM(X7,Y7:AB7)),"",((X7+Y7)*2+Z7*3+AA7*4+AB7*5)/SUM(X7,Y7:AB7))</f>
        <v>4.42857142857143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>з</v>
      </c>
      <c r="AH7" s="87" t="n">
        <f aca="false">IF(ISERROR(VALUE(LEFT(G7))),LEFT(G7),VALUE(LEFT(G7)))</f>
        <v>5</v>
      </c>
      <c r="AI7" s="87" t="n">
        <f aca="false">IF(ISERROR(VALUE(LEFT(H7))),LEFT(H7),VALUE(LEFT(H7)))</f>
        <v>5</v>
      </c>
      <c r="AJ7" s="87" t="n">
        <f aca="false">IF(ISERROR(VALUE(LEFT(I7))),LEFT(I7),VALUE(LEFT(I7)))</f>
        <v>5</v>
      </c>
      <c r="AK7" s="87" t="n">
        <f aca="false">IF(ISERROR(VALUE(LEFT(J7))),LEFT(J7),VALUE(LEFT(J7)))</f>
        <v>5</v>
      </c>
      <c r="AL7" s="87" t="n">
        <f aca="false">IF(ISERROR(VALUE(LEFT(K7))),LEFT(K7),VALUE(LEFT(K7)))</f>
        <v>5</v>
      </c>
      <c r="AM7" s="87" t="n">
        <f aca="false">IF(ISERROR(VALUE(LEFT(L7))),LEFT(L7),VALUE(LEFT(L7)))</f>
        <v>3</v>
      </c>
      <c r="AN7" s="87" t="n">
        <f aca="false">IF(ISERROR(VALUE(LEFT(M7))),LEFT(M7),VALUE(LEFT(M7)))</f>
        <v>3</v>
      </c>
      <c r="AO7" s="87" t="str">
        <f aca="false">IF(ISERROR(VALUE(LEFT(N7))),LEFT(N7),VALUE(LEFT(N7)))</f>
        <v/>
      </c>
      <c r="AP7" s="87" t="str">
        <f aca="false">IF(ISERROR(VALUE(LEFT(O7))),LEFT(O7),VALUE(LEFT(O7)))</f>
        <v/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1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7.25" hidden="false" customHeight="true" outlineLevel="0" collapsed="false">
      <c r="A8" s="75" t="n">
        <v>3</v>
      </c>
      <c r="B8" s="76"/>
      <c r="C8" s="107" t="s">
        <v>565</v>
      </c>
      <c r="D8" s="193" t="s">
        <v>695</v>
      </c>
      <c r="E8" s="79" t="n">
        <v>2642</v>
      </c>
      <c r="F8" s="80" t="s">
        <v>32</v>
      </c>
      <c r="G8" s="80" t="n">
        <v>4</v>
      </c>
      <c r="H8" s="80" t="n">
        <v>4</v>
      </c>
      <c r="I8" s="80" t="n">
        <v>5</v>
      </c>
      <c r="J8" s="80" t="n">
        <v>5</v>
      </c>
      <c r="K8" s="80" t="n">
        <v>5</v>
      </c>
      <c r="L8" s="80" t="n">
        <v>4</v>
      </c>
      <c r="M8" s="80" t="n">
        <v>4</v>
      </c>
      <c r="N8" s="80"/>
      <c r="O8" s="81"/>
      <c r="P8" s="80"/>
      <c r="Q8" s="80"/>
      <c r="R8" s="80"/>
      <c r="S8" s="80"/>
      <c r="T8" s="80"/>
      <c r="U8" s="81"/>
      <c r="V8" s="82" t="n">
        <f aca="false">IF(AC8&gt;0,IF(SUM(X8:Y8)/AC8&gt;0,2,IF(AND(SUM(X8:Y8)/AC8=0,Z8/AC8&gt;0),3,IF(AND((AB8/AC8+AA8/AC8)=1,AA8/AC8&gt;0),4,5))),0)</f>
        <v>4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0</v>
      </c>
      <c r="AA8" s="83" t="n">
        <f aca="false">COUNTIF(AG8:AV8,AA$5)</f>
        <v>4</v>
      </c>
      <c r="AB8" s="83" t="n">
        <f aca="false">COUNTIF(AG8:AV8,AB$5)</f>
        <v>3</v>
      </c>
      <c r="AC8" s="83" t="n">
        <f aca="false">SUM(X8:AB8)</f>
        <v>7</v>
      </c>
      <c r="AD8" s="84" t="n">
        <f aca="false">IF(ISERROR(((X8+Y8)*2+Z8*3+AA8*4+AB8*5)/SUM(X8,Y8:AB8)),"",((X8+Y8)*2+Z8*3+AA8*4+AB8*5)/SUM(X8,Y8:AB8))</f>
        <v>4.42857142857143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>з</v>
      </c>
      <c r="AH8" s="87" t="n">
        <f aca="false">IF(ISERROR(VALUE(LEFT(G8))),LEFT(G8),VALUE(LEFT(G8)))</f>
        <v>4</v>
      </c>
      <c r="AI8" s="87" t="n">
        <f aca="false">IF(ISERROR(VALUE(LEFT(H8))),LEFT(H8),VALUE(LEFT(H8)))</f>
        <v>4</v>
      </c>
      <c r="AJ8" s="87" t="n">
        <f aca="false">IF(ISERROR(VALUE(LEFT(I8))),LEFT(I8),VALUE(LEFT(I8)))</f>
        <v>5</v>
      </c>
      <c r="AK8" s="87" t="n">
        <f aca="false">IF(ISERROR(VALUE(LEFT(J8))),LEFT(J8),VALUE(LEFT(J8)))</f>
        <v>5</v>
      </c>
      <c r="AL8" s="87" t="n">
        <f aca="false">IF(ISERROR(VALUE(LEFT(K8))),LEFT(K8),VALUE(LEFT(K8)))</f>
        <v>5</v>
      </c>
      <c r="AM8" s="87" t="n">
        <f aca="false">IF(ISERROR(VALUE(LEFT(L8))),LEFT(L8),VALUE(LEFT(L8)))</f>
        <v>4</v>
      </c>
      <c r="AN8" s="87" t="n">
        <f aca="false">IF(ISERROR(VALUE(LEFT(M8))),LEFT(M8),VALUE(LEFT(M8)))</f>
        <v>4</v>
      </c>
      <c r="AO8" s="87" t="str">
        <f aca="false">IF(ISERROR(VALUE(LEFT(N8))),LEFT(N8),VALUE(LEFT(N8)))</f>
        <v/>
      </c>
      <c r="AP8" s="87" t="str">
        <f aca="false">IF(ISERROR(VALUE(LEFT(O8))),LEFT(O8),VALUE(LEFT(O8)))</f>
        <v/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1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7.25" hidden="false" customHeight="true" outlineLevel="0" collapsed="false">
      <c r="A9" s="75" t="n">
        <v>4</v>
      </c>
      <c r="B9" s="76"/>
      <c r="C9" s="107" t="s">
        <v>30</v>
      </c>
      <c r="D9" s="187" t="s">
        <v>696</v>
      </c>
      <c r="E9" s="79" t="n">
        <v>2642</v>
      </c>
      <c r="F9" s="80" t="s">
        <v>32</v>
      </c>
      <c r="G9" s="80" t="n">
        <v>5</v>
      </c>
      <c r="H9" s="80" t="n">
        <v>4</v>
      </c>
      <c r="I9" s="80" t="n">
        <v>4</v>
      </c>
      <c r="J9" s="80" t="n">
        <v>5</v>
      </c>
      <c r="K9" s="80" t="n">
        <v>5</v>
      </c>
      <c r="L9" s="80" t="n">
        <v>3</v>
      </c>
      <c r="M9" s="80" t="n">
        <v>3</v>
      </c>
      <c r="N9" s="80"/>
      <c r="O9" s="81"/>
      <c r="P9" s="80"/>
      <c r="Q9" s="80"/>
      <c r="R9" s="80"/>
      <c r="S9" s="80"/>
      <c r="T9" s="80"/>
      <c r="U9" s="81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2</v>
      </c>
      <c r="AA9" s="83" t="n">
        <f aca="false">COUNTIF(AG9:AV9,AA$5)</f>
        <v>2</v>
      </c>
      <c r="AB9" s="83" t="n">
        <f aca="false">COUNTIF(AG9:AV9,AB$5)</f>
        <v>3</v>
      </c>
      <c r="AC9" s="83" t="n">
        <f aca="false">SUM(X9:AB9)</f>
        <v>7</v>
      </c>
      <c r="AD9" s="84" t="n">
        <f aca="false">IF(ISERROR(((X9+Y9)*2+Z9*3+AA9*4+AB9*5)/SUM(X9,Y9:AB9)),"",((X9+Y9)*2+Z9*3+AA9*4+AB9*5)/SUM(X9,Y9:AB9))</f>
        <v>4.14285714285714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>з</v>
      </c>
      <c r="AH9" s="87" t="n">
        <f aca="false">IF(ISERROR(VALUE(LEFT(G9))),LEFT(G9),VALUE(LEFT(G9)))</f>
        <v>5</v>
      </c>
      <c r="AI9" s="87" t="n">
        <f aca="false">IF(ISERROR(VALUE(LEFT(H9))),LEFT(H9),VALUE(LEFT(H9)))</f>
        <v>4</v>
      </c>
      <c r="AJ9" s="87" t="n">
        <f aca="false">IF(ISERROR(VALUE(LEFT(I9))),LEFT(I9),VALUE(LEFT(I9)))</f>
        <v>4</v>
      </c>
      <c r="AK9" s="87" t="n">
        <f aca="false">IF(ISERROR(VALUE(LEFT(J9))),LEFT(J9),VALUE(LEFT(J9)))</f>
        <v>5</v>
      </c>
      <c r="AL9" s="87" t="n">
        <f aca="false">IF(ISERROR(VALUE(LEFT(K9))),LEFT(K9),VALUE(LEFT(K9)))</f>
        <v>5</v>
      </c>
      <c r="AM9" s="87" t="n">
        <f aca="false">IF(ISERROR(VALUE(LEFT(L9))),LEFT(L9),VALUE(LEFT(L9)))</f>
        <v>3</v>
      </c>
      <c r="AN9" s="87" t="n">
        <f aca="false">IF(ISERROR(VALUE(LEFT(M9))),LEFT(M9),VALUE(LEFT(M9)))</f>
        <v>3</v>
      </c>
      <c r="AO9" s="87" t="str">
        <f aca="false">IF(ISERROR(VALUE(LEFT(N9))),LEFT(N9),VALUE(LEFT(N9)))</f>
        <v/>
      </c>
      <c r="AP9" s="87" t="str">
        <f aca="false">IF(ISERROR(VALUE(LEFT(O9))),LEFT(O9),VALUE(LEFT(O9)))</f>
        <v/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1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7.25" hidden="false" customHeight="true" outlineLevel="0" collapsed="false">
      <c r="A10" s="75" t="n">
        <v>5</v>
      </c>
      <c r="B10" s="76"/>
      <c r="C10" s="107" t="s">
        <v>30</v>
      </c>
      <c r="D10" s="193" t="s">
        <v>697</v>
      </c>
      <c r="E10" s="79" t="n">
        <v>2642</v>
      </c>
      <c r="F10" s="80" t="s">
        <v>32</v>
      </c>
      <c r="G10" s="80" t="n">
        <v>5</v>
      </c>
      <c r="H10" s="80" t="n">
        <v>5</v>
      </c>
      <c r="I10" s="80" t="n">
        <v>5</v>
      </c>
      <c r="J10" s="80" t="n">
        <v>5</v>
      </c>
      <c r="K10" s="80" t="n">
        <v>5</v>
      </c>
      <c r="L10" s="80" t="n">
        <v>3</v>
      </c>
      <c r="M10" s="80" t="n">
        <v>4</v>
      </c>
      <c r="N10" s="80"/>
      <c r="O10" s="81"/>
      <c r="P10" s="80"/>
      <c r="Q10" s="80"/>
      <c r="R10" s="80"/>
      <c r="S10" s="80"/>
      <c r="T10" s="80"/>
      <c r="U10" s="81"/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1</v>
      </c>
      <c r="AA10" s="83" t="n">
        <f aca="false">COUNTIF(AG10:AV10,AA$5)</f>
        <v>1</v>
      </c>
      <c r="AB10" s="83" t="n">
        <f aca="false">COUNTIF(AG10:AV10,AB$5)</f>
        <v>5</v>
      </c>
      <c r="AC10" s="83" t="n">
        <f aca="false">SUM(X10:AB10)</f>
        <v>7</v>
      </c>
      <c r="AD10" s="84" t="n">
        <f aca="false">IF(ISERROR(((X10+Y10)*2+Z10*3+AA10*4+AB10*5)/SUM(X10,Y10:AB10)),"",((X10+Y10)*2+Z10*3+AA10*4+AB10*5)/SUM(X10,Y10:AB10))</f>
        <v>4.57142857142857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>з</v>
      </c>
      <c r="AH10" s="87" t="n">
        <f aca="false">IF(ISERROR(VALUE(LEFT(G10))),LEFT(G10),VALUE(LEFT(G10)))</f>
        <v>5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5</v>
      </c>
      <c r="AK10" s="87" t="n">
        <f aca="false">IF(ISERROR(VALUE(LEFT(J10))),LEFT(J10),VALUE(LEFT(J10)))</f>
        <v>5</v>
      </c>
      <c r="AL10" s="87" t="n">
        <f aca="false">IF(ISERROR(VALUE(LEFT(K10))),LEFT(K10),VALUE(LEFT(K10)))</f>
        <v>5</v>
      </c>
      <c r="AM10" s="87" t="n">
        <f aca="false">IF(ISERROR(VALUE(LEFT(L10))),LEFT(L10),VALUE(LEFT(L10)))</f>
        <v>3</v>
      </c>
      <c r="AN10" s="87" t="n">
        <f aca="false">IF(ISERROR(VALUE(LEFT(M10))),LEFT(M10),VALUE(LEFT(M10)))</f>
        <v>4</v>
      </c>
      <c r="AO10" s="87" t="str">
        <f aca="false">IF(ISERROR(VALUE(LEFT(N10))),LEFT(N10),VALUE(LEFT(N10)))</f>
        <v/>
      </c>
      <c r="AP10" s="87" t="str">
        <f aca="false">IF(ISERROR(VALUE(LEFT(O10))),LEFT(O10),VALUE(LEFT(O10)))</f>
        <v/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1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7.25" hidden="false" customHeight="true" outlineLevel="0" collapsed="false">
      <c r="A11" s="75" t="n">
        <v>6</v>
      </c>
      <c r="B11" s="76"/>
      <c r="C11" s="107" t="s">
        <v>30</v>
      </c>
      <c r="D11" s="187" t="s">
        <v>698</v>
      </c>
      <c r="E11" s="79" t="n">
        <v>2642</v>
      </c>
      <c r="F11" s="80" t="s">
        <v>533</v>
      </c>
      <c r="G11" s="80" t="n">
        <v>4</v>
      </c>
      <c r="H11" s="80" t="n">
        <v>3</v>
      </c>
      <c r="I11" s="80" t="n">
        <v>5</v>
      </c>
      <c r="J11" s="80" t="n">
        <v>5</v>
      </c>
      <c r="K11" s="80" t="n">
        <v>5</v>
      </c>
      <c r="L11" s="80" t="n">
        <v>3</v>
      </c>
      <c r="M11" s="80" t="n">
        <v>3</v>
      </c>
      <c r="N11" s="80"/>
      <c r="O11" s="80"/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2</v>
      </c>
      <c r="W11" s="83" t="n">
        <f aca="false">COUNTIF(AG11:AV11,"б")</f>
        <v>0</v>
      </c>
      <c r="X11" s="83" t="n">
        <f aca="false">COUNTIF(AG11:AV11,"д")</f>
        <v>0</v>
      </c>
      <c r="Y11" s="83" t="n">
        <f aca="false">COUNTIF(AG11:AV11,2)+COUNTIF(AG11:AV11,"н")+COUNTIF(AG11:AV11,"д")</f>
        <v>1</v>
      </c>
      <c r="Z11" s="83" t="n">
        <f aca="false">COUNTIF(AG11:AV11,Z$5)</f>
        <v>3</v>
      </c>
      <c r="AA11" s="83" t="n">
        <f aca="false">COUNTIF(AG11:AV11,AA$5)</f>
        <v>1</v>
      </c>
      <c r="AB11" s="83" t="n">
        <f aca="false">COUNTIF(AG11:AV11,AB$5)</f>
        <v>3</v>
      </c>
      <c r="AC11" s="83" t="n">
        <f aca="false">SUM(X11:AB11)</f>
        <v>8</v>
      </c>
      <c r="AD11" s="84" t="n">
        <f aca="false">IF(ISERROR(((X11+Y11)*2+Z11*3+AA11*4+AB11*5)/SUM(X11,Y11:AB11)),"",((X11+Y11)*2+Z11*3+AA11*4+AB11*5)/SUM(X11,Y11:AB11))</f>
        <v>3.75</v>
      </c>
      <c r="AE11" s="93" t="n">
        <f aca="false">IF(AX11=5,0.5,IF(AX11=4,0.25,IF(AX11&lt;=3,0)))</f>
        <v>0</v>
      </c>
      <c r="AG11" s="87" t="str">
        <f aca="false">IF(ISERROR(VALUE(LEFT(F11))),LEFT(F11),VALUE(LEFT(F11)))</f>
        <v>н</v>
      </c>
      <c r="AH11" s="87" t="n">
        <f aca="false">IF(ISERROR(VALUE(LEFT(G11))),LEFT(G11),VALUE(LEFT(G11)))</f>
        <v>4</v>
      </c>
      <c r="AI11" s="87" t="n">
        <f aca="false">IF(ISERROR(VALUE(LEFT(H11))),LEFT(H11),VALUE(LEFT(H11)))</f>
        <v>3</v>
      </c>
      <c r="AJ11" s="87" t="n">
        <f aca="false">IF(ISERROR(VALUE(LEFT(I11))),LEFT(I11),VALUE(LEFT(I11)))</f>
        <v>5</v>
      </c>
      <c r="AK11" s="87" t="n">
        <f aca="false">IF(ISERROR(VALUE(LEFT(J11))),LEFT(J11),VALUE(LEFT(J11)))</f>
        <v>5</v>
      </c>
      <c r="AL11" s="87" t="n">
        <f aca="false">IF(ISERROR(VALUE(LEFT(K11))),LEFT(K11),VALUE(LEFT(K11)))</f>
        <v>5</v>
      </c>
      <c r="AM11" s="87" t="n">
        <f aca="false">IF(ISERROR(VALUE(LEFT(L11))),LEFT(L11),VALUE(LEFT(L11)))</f>
        <v>3</v>
      </c>
      <c r="AN11" s="87" t="n">
        <f aca="false">IF(ISERROR(VALUE(LEFT(M11))),LEFT(M11),VALUE(LEFT(M11)))</f>
        <v>3</v>
      </c>
      <c r="AO11" s="87" t="str">
        <f aca="false">IF(ISERROR(VALUE(LEFT(N11))),LEFT(N11),VALUE(LEFT(N11)))</f>
        <v/>
      </c>
      <c r="AP11" s="87" t="str">
        <f aca="false">IF(ISERROR(VALUE(LEFT(O11))),LEFT(O11),VALUE(LEFT(O11)))</f>
        <v/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0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7.25" hidden="false" customHeight="true" outlineLevel="0" collapsed="false">
      <c r="A12" s="75" t="n">
        <v>7</v>
      </c>
      <c r="B12" s="76"/>
      <c r="C12" s="107" t="s">
        <v>30</v>
      </c>
      <c r="D12" s="187" t="s">
        <v>699</v>
      </c>
      <c r="E12" s="79" t="n">
        <v>2642</v>
      </c>
      <c r="F12" s="80" t="s">
        <v>32</v>
      </c>
      <c r="G12" s="80" t="n">
        <v>4</v>
      </c>
      <c r="H12" s="80" t="n">
        <v>3</v>
      </c>
      <c r="I12" s="80" t="n">
        <v>4</v>
      </c>
      <c r="J12" s="80" t="n">
        <v>5</v>
      </c>
      <c r="K12" s="80" t="n">
        <v>4</v>
      </c>
      <c r="L12" s="80" t="n">
        <v>3</v>
      </c>
      <c r="M12" s="80" t="n">
        <v>3</v>
      </c>
      <c r="N12" s="80"/>
      <c r="O12" s="81"/>
      <c r="P12" s="80"/>
      <c r="Q12" s="80"/>
      <c r="R12" s="80"/>
      <c r="S12" s="80"/>
      <c r="T12" s="80"/>
      <c r="U12" s="81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3</v>
      </c>
      <c r="AA12" s="83" t="n">
        <f aca="false">COUNTIF(AG12:AV12,AA$5)</f>
        <v>3</v>
      </c>
      <c r="AB12" s="83" t="n">
        <f aca="false">COUNTIF(AG12:AV12,AB$5)</f>
        <v>1</v>
      </c>
      <c r="AC12" s="83" t="n">
        <f aca="false">SUM(X12:AB12)</f>
        <v>7</v>
      </c>
      <c r="AD12" s="84" t="n">
        <f aca="false">IF(ISERROR(((X12+Y12)*2+Z12*3+AA12*4+AB12*5)/SUM(X12,Y12:AB12)),"",((X12+Y12)*2+Z12*3+AA12*4+AB12*5)/SUM(X12,Y12:AB12))</f>
        <v>3.71428571428571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>з</v>
      </c>
      <c r="AH12" s="87" t="n">
        <f aca="false">IF(ISERROR(VALUE(LEFT(G12))),LEFT(G12),VALUE(LEFT(G12)))</f>
        <v>4</v>
      </c>
      <c r="AI12" s="87" t="n">
        <f aca="false">IF(ISERROR(VALUE(LEFT(H12))),LEFT(H12),VALUE(LEFT(H12)))</f>
        <v>3</v>
      </c>
      <c r="AJ12" s="87" t="n">
        <f aca="false">IF(ISERROR(VALUE(LEFT(I12))),LEFT(I12),VALUE(LEFT(I12)))</f>
        <v>4</v>
      </c>
      <c r="AK12" s="87" t="n">
        <f aca="false">IF(ISERROR(VALUE(LEFT(J12))),LEFT(J12),VALUE(LEFT(J12)))</f>
        <v>5</v>
      </c>
      <c r="AL12" s="87" t="n">
        <f aca="false">IF(ISERROR(VALUE(LEFT(K12))),LEFT(K12),VALUE(LEFT(K12)))</f>
        <v>4</v>
      </c>
      <c r="AM12" s="87" t="n">
        <f aca="false">IF(ISERROR(VALUE(LEFT(L12))),LEFT(L12),VALUE(LEFT(L12)))</f>
        <v>3</v>
      </c>
      <c r="AN12" s="87" t="n">
        <f aca="false">IF(ISERROR(VALUE(LEFT(M12))),LEFT(M12),VALUE(LEFT(M12)))</f>
        <v>3</v>
      </c>
      <c r="AO12" s="87" t="str">
        <f aca="false">IF(ISERROR(VALUE(LEFT(N12))),LEFT(N12),VALUE(LEFT(N12)))</f>
        <v/>
      </c>
      <c r="AP12" s="87" t="str">
        <f aca="false">IF(ISERROR(VALUE(LEFT(O12))),LEFT(O12),VALUE(LEFT(O12)))</f>
        <v/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1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7.25" hidden="false" customHeight="true" outlineLevel="0" collapsed="false">
      <c r="A13" s="75" t="n">
        <v>8</v>
      </c>
      <c r="B13" s="76"/>
      <c r="C13" s="107" t="s">
        <v>30</v>
      </c>
      <c r="D13" s="187" t="s">
        <v>700</v>
      </c>
      <c r="E13" s="79" t="n">
        <v>2642</v>
      </c>
      <c r="F13" s="80" t="s">
        <v>32</v>
      </c>
      <c r="G13" s="80" t="n">
        <v>5</v>
      </c>
      <c r="H13" s="80" t="n">
        <v>4</v>
      </c>
      <c r="I13" s="80" t="n">
        <v>4</v>
      </c>
      <c r="J13" s="80" t="n">
        <v>5</v>
      </c>
      <c r="K13" s="80" t="n">
        <v>5</v>
      </c>
      <c r="L13" s="80" t="n">
        <v>5</v>
      </c>
      <c r="M13" s="80" t="n">
        <v>5</v>
      </c>
      <c r="N13" s="80"/>
      <c r="O13" s="81"/>
      <c r="P13" s="80"/>
      <c r="Q13" s="80"/>
      <c r="R13" s="80"/>
      <c r="S13" s="80"/>
      <c r="T13" s="80"/>
      <c r="U13" s="81"/>
      <c r="V13" s="82" t="n">
        <f aca="false">IF(AC13&gt;0,IF(SUM(X13:Y13)/AC13&gt;0,2,IF(AND(SUM(X13:Y13)/AC13=0,Z13/AC13&gt;0),3,IF(AND((AB13/AC13+AA13/AC13)=1,AA13/AC13&gt;0),4,5))),0)</f>
        <v>4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0</v>
      </c>
      <c r="AA13" s="83" t="n">
        <f aca="false">COUNTIF(AG13:AV13,AA$5)</f>
        <v>2</v>
      </c>
      <c r="AB13" s="83" t="n">
        <f aca="false">COUNTIF(AG13:AV13,AB$5)</f>
        <v>5</v>
      </c>
      <c r="AC13" s="83" t="n">
        <f aca="false">SUM(X13:AB13)</f>
        <v>7</v>
      </c>
      <c r="AD13" s="84" t="n">
        <f aca="false">IF(ISERROR(((X13+Y13)*2+Z13*3+AA13*4+AB13*5)/SUM(X13,Y13:AB13)),"",((X13+Y13)*2+Z13*3+AA13*4+AB13*5)/SUM(X13,Y13:AB13))</f>
        <v>4.71428571428571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>з</v>
      </c>
      <c r="AH13" s="87" t="n">
        <f aca="false">IF(ISERROR(VALUE(LEFT(G13))),LEFT(G13),VALUE(LEFT(G13)))</f>
        <v>5</v>
      </c>
      <c r="AI13" s="87" t="n">
        <f aca="false">IF(ISERROR(VALUE(LEFT(H13))),LEFT(H13),VALUE(LEFT(H13)))</f>
        <v>4</v>
      </c>
      <c r="AJ13" s="87" t="n">
        <f aca="false">IF(ISERROR(VALUE(LEFT(I13))),LEFT(I13),VALUE(LEFT(I13)))</f>
        <v>4</v>
      </c>
      <c r="AK13" s="87" t="n">
        <f aca="false">IF(ISERROR(VALUE(LEFT(J13))),LEFT(J13),VALUE(LEFT(J13)))</f>
        <v>5</v>
      </c>
      <c r="AL13" s="87" t="n">
        <f aca="false">IF(ISERROR(VALUE(LEFT(K13))),LEFT(K13),VALUE(LEFT(K13)))</f>
        <v>5</v>
      </c>
      <c r="AM13" s="87" t="n">
        <f aca="false">IF(ISERROR(VALUE(LEFT(L13))),LEFT(L13),VALUE(LEFT(L13)))</f>
        <v>5</v>
      </c>
      <c r="AN13" s="87" t="n">
        <f aca="false">IF(ISERROR(VALUE(LEFT(M13))),LEFT(M13),VALUE(LEFT(M13)))</f>
        <v>5</v>
      </c>
      <c r="AO13" s="87" t="str">
        <f aca="false">IF(ISERROR(VALUE(LEFT(N13))),LEFT(N13),VALUE(LEFT(N13)))</f>
        <v/>
      </c>
      <c r="AP13" s="87" t="str">
        <f aca="false">IF(ISERROR(VALUE(LEFT(O13))),LEFT(O13),VALUE(LEFT(O13)))</f>
        <v/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1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7.25" hidden="false" customHeight="true" outlineLevel="0" collapsed="false">
      <c r="A14" s="75" t="n">
        <v>9</v>
      </c>
      <c r="B14" s="256"/>
      <c r="C14" s="107" t="s">
        <v>30</v>
      </c>
      <c r="D14" s="187" t="s">
        <v>701</v>
      </c>
      <c r="E14" s="79" t="n">
        <v>2642</v>
      </c>
      <c r="F14" s="80" t="s">
        <v>32</v>
      </c>
      <c r="G14" s="80" t="n">
        <v>4</v>
      </c>
      <c r="H14" s="80" t="n">
        <v>4</v>
      </c>
      <c r="I14" s="80" t="n">
        <v>4</v>
      </c>
      <c r="J14" s="80" t="n">
        <v>4</v>
      </c>
      <c r="K14" s="80" t="n">
        <v>5</v>
      </c>
      <c r="L14" s="80" t="n">
        <v>3</v>
      </c>
      <c r="M14" s="96" t="n">
        <v>3</v>
      </c>
      <c r="N14" s="80"/>
      <c r="O14" s="81"/>
      <c r="P14" s="80"/>
      <c r="Q14" s="80"/>
      <c r="R14" s="80"/>
      <c r="S14" s="80"/>
      <c r="T14" s="80"/>
      <c r="U14" s="81"/>
      <c r="V14" s="82" t="n">
        <f aca="false">IF(AC14&gt;0,IF(SUM(X14:Y14)/AC14&gt;0,2,IF(AND(SUM(X14:Y14)/AC14=0,Z14/AC14&gt;0),3,IF(AND((AB14/AC14+AA14/AC14)=1,AA14/AC14&gt;0),4,5))),0)</f>
        <v>3</v>
      </c>
      <c r="W14" s="83" t="n">
        <f aca="false">COUNTIF(AG14:AV14,"б")</f>
        <v>0</v>
      </c>
      <c r="X14" s="83" t="n">
        <f aca="false">COUNTIF(AG14:AV14,"д")</f>
        <v>0</v>
      </c>
      <c r="Y14" s="83" t="n">
        <f aca="false">COUNTIF(AG14:AV14,2)+COUNTIF(AG14:AV14,"н")+COUNTIF(AG14:AV14,"д")</f>
        <v>0</v>
      </c>
      <c r="Z14" s="83" t="n">
        <f aca="false">COUNTIF(AG14:AV14,Z$5)</f>
        <v>2</v>
      </c>
      <c r="AA14" s="83" t="n">
        <f aca="false">COUNTIF(AG14:AV14,AA$5)</f>
        <v>4</v>
      </c>
      <c r="AB14" s="83" t="n">
        <f aca="false">COUNTIF(AG14:AV14,AB$5)</f>
        <v>1</v>
      </c>
      <c r="AC14" s="83" t="n">
        <f aca="false">SUM(X14:AB14)</f>
        <v>7</v>
      </c>
      <c r="AD14" s="98" t="n">
        <f aca="false">IF(ISERROR(((X14+Y14)*2+Z14*3+AA14*4+AB14*5)/SUM(X14,Y14:AB14)),"",((X14+Y14)*2+Z14*3+AA14*4+AB14*5)/SUM(X14,Y14:AB14))</f>
        <v>3.85714285714286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>з</v>
      </c>
      <c r="AH14" s="87" t="n">
        <f aca="false">IF(ISERROR(VALUE(LEFT(G14))),LEFT(G14),VALUE(LEFT(G14)))</f>
        <v>4</v>
      </c>
      <c r="AI14" s="87" t="n">
        <f aca="false">IF(ISERROR(VALUE(LEFT(H14))),LEFT(H14),VALUE(LEFT(H14)))</f>
        <v>4</v>
      </c>
      <c r="AJ14" s="87" t="n">
        <f aca="false">IF(ISERROR(VALUE(LEFT(I14))),LEFT(I14),VALUE(LEFT(I14)))</f>
        <v>4</v>
      </c>
      <c r="AK14" s="87" t="n">
        <f aca="false">IF(ISERROR(VALUE(LEFT(J14))),LEFT(J14),VALUE(LEFT(J14)))</f>
        <v>4</v>
      </c>
      <c r="AL14" s="87" t="n">
        <f aca="false">IF(ISERROR(VALUE(LEFT(K14))),LEFT(K14),VALUE(LEFT(K14)))</f>
        <v>5</v>
      </c>
      <c r="AM14" s="87" t="n">
        <f aca="false">IF(ISERROR(VALUE(LEFT(L14))),LEFT(L14),VALUE(LEFT(L14)))</f>
        <v>3</v>
      </c>
      <c r="AN14" s="87" t="n">
        <f aca="false">IF(ISERROR(VALUE(LEFT(M14))),LEFT(M14),VALUE(LEFT(M14)))</f>
        <v>3</v>
      </c>
      <c r="AO14" s="87" t="str">
        <f aca="false">IF(ISERROR(VALUE(LEFT(N14))),LEFT(N14),VALUE(LEFT(N14)))</f>
        <v/>
      </c>
      <c r="AP14" s="87" t="str">
        <f aca="false">IF(ISERROR(VALUE(LEFT(O14))),LEFT(O14),VALUE(LEFT(O14)))</f>
        <v/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1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7.25" hidden="false" customHeight="true" outlineLevel="0" collapsed="false">
      <c r="A15" s="75" t="n">
        <v>10</v>
      </c>
      <c r="B15" s="256"/>
      <c r="C15" s="107" t="s">
        <v>30</v>
      </c>
      <c r="D15" s="193" t="s">
        <v>702</v>
      </c>
      <c r="E15" s="79" t="n">
        <v>2642</v>
      </c>
      <c r="F15" s="80" t="s">
        <v>32</v>
      </c>
      <c r="G15" s="80" t="n">
        <v>5</v>
      </c>
      <c r="H15" s="80" t="n">
        <v>5</v>
      </c>
      <c r="I15" s="80" t="n">
        <v>5</v>
      </c>
      <c r="J15" s="80" t="n">
        <v>5</v>
      </c>
      <c r="K15" s="80" t="n">
        <v>5</v>
      </c>
      <c r="L15" s="80" t="n">
        <v>5</v>
      </c>
      <c r="M15" s="96" t="n">
        <v>5</v>
      </c>
      <c r="N15" s="80"/>
      <c r="O15" s="81"/>
      <c r="P15" s="80"/>
      <c r="Q15" s="80"/>
      <c r="R15" s="80"/>
      <c r="S15" s="80"/>
      <c r="T15" s="80"/>
      <c r="U15" s="81"/>
      <c r="V15" s="82" t="n">
        <f aca="false">IF(AC15&gt;0,IF(SUM(X15:Y15)/AC15&gt;0,2,IF(AND(SUM(X15:Y15)/AC15=0,Z15/AC15&gt;0),3,IF(AND((AB15/AC15+AA15/AC15)=1,AA15/AC15&gt;0),4,5))),0)</f>
        <v>5</v>
      </c>
      <c r="W15" s="83" t="n">
        <f aca="false">COUNTIF(AG15:AV15,"б")</f>
        <v>0</v>
      </c>
      <c r="X15" s="83" t="n">
        <f aca="false">COUNTIF(AG15:AV15,"д")</f>
        <v>0</v>
      </c>
      <c r="Y15" s="83" t="n">
        <f aca="false">COUNTIF(AG15:AV15,2)+COUNTIF(AG15:AV15,"н")+COUNTIF(AG15:AV15,"д")</f>
        <v>0</v>
      </c>
      <c r="Z15" s="83" t="n">
        <f aca="false">COUNTIF(AG15:AV15,Z$5)</f>
        <v>0</v>
      </c>
      <c r="AA15" s="83" t="n">
        <f aca="false">COUNTIF(AG15:AV15,AA$5)</f>
        <v>0</v>
      </c>
      <c r="AB15" s="83" t="n">
        <f aca="false">COUNTIF(AG15:AV15,AB$5)</f>
        <v>7</v>
      </c>
      <c r="AC15" s="83" t="n">
        <f aca="false">SUM(X15:AB15)</f>
        <v>7</v>
      </c>
      <c r="AD15" s="98" t="n">
        <f aca="false">IF(ISERROR(((X15+Y15)*2+Z15*3+AA15*4+AB15*5)/SUM(X15,Y15:AB15)),"",((X15+Y15)*2+Z15*3+AA15*4+AB15*5)/SUM(X15,Y15:AB15))</f>
        <v>5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>з</v>
      </c>
      <c r="AH15" s="87" t="n">
        <f aca="false">IF(ISERROR(VALUE(LEFT(G15))),LEFT(G15),VALUE(LEFT(G15)))</f>
        <v>5</v>
      </c>
      <c r="AI15" s="87" t="n">
        <f aca="false">IF(ISERROR(VALUE(LEFT(H15))),LEFT(H15),VALUE(LEFT(H15)))</f>
        <v>5</v>
      </c>
      <c r="AJ15" s="87" t="n">
        <f aca="false">IF(ISERROR(VALUE(LEFT(I15))),LEFT(I15),VALUE(LEFT(I15)))</f>
        <v>5</v>
      </c>
      <c r="AK15" s="87" t="n">
        <f aca="false">IF(ISERROR(VALUE(LEFT(J15))),LEFT(J15),VALUE(LEFT(J15)))</f>
        <v>5</v>
      </c>
      <c r="AL15" s="87" t="n">
        <f aca="false">IF(ISERROR(VALUE(LEFT(K15))),LEFT(K15),VALUE(LEFT(K15)))</f>
        <v>5</v>
      </c>
      <c r="AM15" s="87" t="n">
        <f aca="false">IF(ISERROR(VALUE(LEFT(L15))),LEFT(L15),VALUE(LEFT(L15)))</f>
        <v>5</v>
      </c>
      <c r="AN15" s="87" t="n">
        <f aca="false">IF(ISERROR(VALUE(LEFT(M15))),LEFT(M15),VALUE(LEFT(M15)))</f>
        <v>5</v>
      </c>
      <c r="AO15" s="87" t="str">
        <f aca="false">IF(ISERROR(VALUE(LEFT(N15))),LEFT(N15),VALUE(LEFT(N15)))</f>
        <v/>
      </c>
      <c r="AP15" s="87" t="str">
        <f aca="false">IF(ISERROR(VALUE(LEFT(O15))),LEFT(O15),VALUE(LEFT(O15)))</f>
        <v/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1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7.25" hidden="false" customHeight="true" outlineLevel="0" collapsed="false">
      <c r="A16" s="75" t="n">
        <v>11</v>
      </c>
      <c r="B16" s="256"/>
      <c r="C16" s="107" t="s">
        <v>30</v>
      </c>
      <c r="D16" s="187" t="s">
        <v>703</v>
      </c>
      <c r="E16" s="79" t="n">
        <v>2642</v>
      </c>
      <c r="F16" s="80" t="s">
        <v>32</v>
      </c>
      <c r="G16" s="80" t="n">
        <v>4</v>
      </c>
      <c r="H16" s="80" t="n">
        <v>4</v>
      </c>
      <c r="I16" s="80" t="n">
        <v>4</v>
      </c>
      <c r="J16" s="80" t="n">
        <v>5</v>
      </c>
      <c r="K16" s="80" t="n">
        <v>5</v>
      </c>
      <c r="L16" s="80" t="n">
        <v>4</v>
      </c>
      <c r="M16" s="96" t="n">
        <v>3</v>
      </c>
      <c r="N16" s="80"/>
      <c r="O16" s="81"/>
      <c r="P16" s="80"/>
      <c r="Q16" s="80"/>
      <c r="R16" s="80"/>
      <c r="S16" s="80"/>
      <c r="T16" s="80"/>
      <c r="U16" s="81"/>
      <c r="V16" s="82" t="n">
        <f aca="false">IF(AC16&gt;0,IF(SUM(X16:Y16)/AC16&gt;0,2,IF(AND(SUM(X16:Y16)/AC16=0,Z16/AC16&gt;0),3,IF(AND((AB16/AC16+AA16/AC16)=1,AA16/AC16&gt;0),4,5))),0)</f>
        <v>3</v>
      </c>
      <c r="W16" s="83" t="n">
        <f aca="false">COUNTIF(AG16:AV16,"б")</f>
        <v>0</v>
      </c>
      <c r="X16" s="83" t="n">
        <f aca="false">COUNTIF(AG16:AV16,"д")</f>
        <v>0</v>
      </c>
      <c r="Y16" s="83" t="n">
        <f aca="false">COUNTIF(AG16:AV16,2)+COUNTIF(AG16:AV16,"н")+COUNTIF(AG16:AV16,"д")</f>
        <v>0</v>
      </c>
      <c r="Z16" s="83" t="n">
        <f aca="false">COUNTIF(AG16:AV16,Z$5)</f>
        <v>1</v>
      </c>
      <c r="AA16" s="83" t="n">
        <f aca="false">COUNTIF(AG16:AV16,AA$5)</f>
        <v>4</v>
      </c>
      <c r="AB16" s="83" t="n">
        <f aca="false">COUNTIF(AG16:AV16,AB$5)</f>
        <v>2</v>
      </c>
      <c r="AC16" s="83" t="n">
        <f aca="false">SUM(X16:AB16)</f>
        <v>7</v>
      </c>
      <c r="AD16" s="98" t="n">
        <f aca="false">IF(ISERROR(((X16+Y16)*2+Z16*3+AA16*4+AB16*5)/SUM(X16,Y16:AB16)),"",((X16+Y16)*2+Z16*3+AA16*4+AB16*5)/SUM(X16,Y16:AB16))</f>
        <v>4.14285714285714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>з</v>
      </c>
      <c r="AH16" s="87" t="n">
        <f aca="false">IF(ISERROR(VALUE(LEFT(G16))),LEFT(G16),VALUE(LEFT(G16)))</f>
        <v>4</v>
      </c>
      <c r="AI16" s="87" t="n">
        <f aca="false">IF(ISERROR(VALUE(LEFT(H16))),LEFT(H16),VALUE(LEFT(H16)))</f>
        <v>4</v>
      </c>
      <c r="AJ16" s="87" t="n">
        <f aca="false">IF(ISERROR(VALUE(LEFT(I16))),LEFT(I16),VALUE(LEFT(I16)))</f>
        <v>4</v>
      </c>
      <c r="AK16" s="87" t="n">
        <f aca="false">IF(ISERROR(VALUE(LEFT(J16))),LEFT(J16),VALUE(LEFT(J16)))</f>
        <v>5</v>
      </c>
      <c r="AL16" s="87" t="n">
        <f aca="false">IF(ISERROR(VALUE(LEFT(K16))),LEFT(K16),VALUE(LEFT(K16)))</f>
        <v>5</v>
      </c>
      <c r="AM16" s="87" t="n">
        <f aca="false">IF(ISERROR(VALUE(LEFT(L16))),LEFT(L16),VALUE(LEFT(L16)))</f>
        <v>4</v>
      </c>
      <c r="AN16" s="87" t="n">
        <f aca="false">IF(ISERROR(VALUE(LEFT(M16))),LEFT(M16),VALUE(LEFT(M16)))</f>
        <v>3</v>
      </c>
      <c r="AO16" s="87" t="str">
        <f aca="false">IF(ISERROR(VALUE(LEFT(N16))),LEFT(N16),VALUE(LEFT(N16)))</f>
        <v/>
      </c>
      <c r="AP16" s="87" t="str">
        <f aca="false">IF(ISERROR(VALUE(LEFT(O16))),LEFT(O16),VALUE(LEFT(O16)))</f>
        <v/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1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7.25" hidden="false" customHeight="true" outlineLevel="0" collapsed="false">
      <c r="A17" s="75" t="n">
        <v>12</v>
      </c>
      <c r="B17" s="257"/>
      <c r="C17" s="107" t="s">
        <v>30</v>
      </c>
      <c r="D17" s="187" t="s">
        <v>704</v>
      </c>
      <c r="E17" s="79" t="n">
        <v>2642</v>
      </c>
      <c r="F17" s="80" t="s">
        <v>32</v>
      </c>
      <c r="G17" s="80" t="n">
        <v>5</v>
      </c>
      <c r="H17" s="80" t="n">
        <v>5</v>
      </c>
      <c r="I17" s="80" t="n">
        <v>5</v>
      </c>
      <c r="J17" s="80" t="n">
        <v>3</v>
      </c>
      <c r="K17" s="80" t="n">
        <v>5</v>
      </c>
      <c r="L17" s="80" t="n">
        <v>5</v>
      </c>
      <c r="M17" s="96" t="n">
        <v>5</v>
      </c>
      <c r="N17" s="80"/>
      <c r="O17" s="81"/>
      <c r="P17" s="80"/>
      <c r="Q17" s="80"/>
      <c r="R17" s="80"/>
      <c r="S17" s="80"/>
      <c r="T17" s="80"/>
      <c r="U17" s="81"/>
      <c r="V17" s="82" t="n">
        <f aca="false">IF(AC17&gt;0,IF(SUM(X17:Y17)/AC17&gt;0,2,IF(AND(SUM(X17:Y17)/AC17=0,Z17/AC17&gt;0),3,IF(AND((AB17/AC17+AA17/AC17)=1,AA17/AC17&gt;0),4,5))),0)</f>
        <v>3</v>
      </c>
      <c r="W17" s="83" t="n">
        <f aca="false">COUNTIF(AG17:AV17,"б")</f>
        <v>0</v>
      </c>
      <c r="X17" s="83" t="n">
        <f aca="false">COUNTIF(AG17:AV17,"д")</f>
        <v>0</v>
      </c>
      <c r="Y17" s="83" t="n">
        <f aca="false">COUNTIF(AG17:AV17,2)+COUNTIF(AG17:AV17,"н")+COUNTIF(AG17:AV17,"д")</f>
        <v>0</v>
      </c>
      <c r="Z17" s="83" t="n">
        <f aca="false">COUNTIF(AG17:AV17,Z$5)</f>
        <v>1</v>
      </c>
      <c r="AA17" s="83" t="n">
        <f aca="false">COUNTIF(AG17:AV17,AA$5)</f>
        <v>0</v>
      </c>
      <c r="AB17" s="83" t="n">
        <f aca="false">COUNTIF(AG17:AV17,AB$5)</f>
        <v>6</v>
      </c>
      <c r="AC17" s="83" t="n">
        <f aca="false">SUM(X17:AB17)</f>
        <v>7</v>
      </c>
      <c r="AD17" s="98" t="n">
        <f aca="false">IF(ISERROR(((X17+Y17)*2+Z17*3+AA17*4+AB17*5)/SUM(X17,Y17:AB17)),"",((X17+Y17)*2+Z17*3+AA17*4+AB17*5)/SUM(X17,Y17:AB17))</f>
        <v>4.71428571428571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>з</v>
      </c>
      <c r="AH17" s="87" t="n">
        <f aca="false">IF(ISERROR(VALUE(LEFT(G17))),LEFT(G17),VALUE(LEFT(G17)))</f>
        <v>5</v>
      </c>
      <c r="AI17" s="87" t="n">
        <f aca="false">IF(ISERROR(VALUE(LEFT(H17))),LEFT(H17),VALUE(LEFT(H17)))</f>
        <v>5</v>
      </c>
      <c r="AJ17" s="87" t="n">
        <f aca="false">IF(ISERROR(VALUE(LEFT(I17))),LEFT(I17),VALUE(LEFT(I17)))</f>
        <v>5</v>
      </c>
      <c r="AK17" s="87" t="n">
        <f aca="false">IF(ISERROR(VALUE(LEFT(J17))),LEFT(J17),VALUE(LEFT(J17)))</f>
        <v>3</v>
      </c>
      <c r="AL17" s="87" t="n">
        <f aca="false">IF(ISERROR(VALUE(LEFT(K17))),LEFT(K17),VALUE(LEFT(K17)))</f>
        <v>5</v>
      </c>
      <c r="AM17" s="87" t="n">
        <f aca="false">IF(ISERROR(VALUE(LEFT(L17))),LEFT(L17),VALUE(LEFT(L17)))</f>
        <v>5</v>
      </c>
      <c r="AN17" s="87" t="n">
        <f aca="false">IF(ISERROR(VALUE(LEFT(M17))),LEFT(M17),VALUE(LEFT(M17)))</f>
        <v>5</v>
      </c>
      <c r="AO17" s="87" t="str">
        <f aca="false">IF(ISERROR(VALUE(LEFT(N17))),LEFT(N17),VALUE(LEFT(N17)))</f>
        <v/>
      </c>
      <c r="AP17" s="87" t="str">
        <f aca="false">IF(ISERROR(VALUE(LEFT(O17))),LEFT(O17),VALUE(LEFT(O17)))</f>
        <v/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1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7.25" hidden="false" customHeight="true" outlineLevel="0" collapsed="false">
      <c r="A18" s="75" t="n">
        <v>13</v>
      </c>
      <c r="B18" s="180"/>
      <c r="C18" s="107" t="s">
        <v>30</v>
      </c>
      <c r="D18" s="187" t="s">
        <v>705</v>
      </c>
      <c r="E18" s="79" t="n">
        <v>2642</v>
      </c>
      <c r="F18" s="80" t="s">
        <v>32</v>
      </c>
      <c r="G18" s="80" t="n">
        <v>5</v>
      </c>
      <c r="H18" s="80" t="n">
        <v>4</v>
      </c>
      <c r="I18" s="80" t="n">
        <v>4</v>
      </c>
      <c r="J18" s="80" t="n">
        <v>5</v>
      </c>
      <c r="K18" s="80" t="n">
        <v>5</v>
      </c>
      <c r="L18" s="80" t="n">
        <v>4</v>
      </c>
      <c r="M18" s="96" t="n">
        <v>3</v>
      </c>
      <c r="N18" s="80"/>
      <c r="O18" s="81"/>
      <c r="P18" s="80"/>
      <c r="Q18" s="80"/>
      <c r="R18" s="80"/>
      <c r="S18" s="80"/>
      <c r="T18" s="80"/>
      <c r="U18" s="81"/>
      <c r="V18" s="82" t="n">
        <f aca="false">IF(AC18&gt;0,IF(SUM(X18:Y18)/AC18&gt;0,2,IF(AND(SUM(X18:Y18)/AC18=0,Z18/AC18&gt;0),3,IF(AND((AB18/AC18+AA18/AC18)=1,AA18/AC18&gt;0),4,5))),0)</f>
        <v>3</v>
      </c>
      <c r="W18" s="83" t="n">
        <f aca="false">COUNTIF(AG18:AV18,"б")</f>
        <v>0</v>
      </c>
      <c r="X18" s="83" t="n">
        <f aca="false">COUNTIF(AG18:AV18,"д")</f>
        <v>0</v>
      </c>
      <c r="Y18" s="83" t="n">
        <f aca="false">COUNTIF(AG18:AV18,2)+COUNTIF(AG18:AV18,"н")+COUNTIF(AG18:AV18,"д")</f>
        <v>0</v>
      </c>
      <c r="Z18" s="83" t="n">
        <f aca="false">COUNTIF(AG18:AV18,Z$5)</f>
        <v>1</v>
      </c>
      <c r="AA18" s="83" t="n">
        <f aca="false">COUNTIF(AG18:AV18,AA$5)</f>
        <v>3</v>
      </c>
      <c r="AB18" s="83" t="n">
        <f aca="false">COUNTIF(AG18:AV18,AB$5)</f>
        <v>3</v>
      </c>
      <c r="AC18" s="83" t="n">
        <f aca="false">SUM(X18:AB18)</f>
        <v>7</v>
      </c>
      <c r="AD18" s="98" t="n">
        <f aca="false">IF(ISERROR(((X18+Y18)*2+Z18*3+AA18*4+AB18*5)/SUM(X18,Y18:AB18)),"",((X18+Y18)*2+Z18*3+AA18*4+AB18*5)/SUM(X18,Y18:AB18))</f>
        <v>4.28571428571429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>з</v>
      </c>
      <c r="AH18" s="87" t="n">
        <f aca="false">IF(ISERROR(VALUE(LEFT(G18))),LEFT(G18),VALUE(LEFT(G18)))</f>
        <v>5</v>
      </c>
      <c r="AI18" s="87" t="n">
        <f aca="false">IF(ISERROR(VALUE(LEFT(H18))),LEFT(H18),VALUE(LEFT(H18)))</f>
        <v>4</v>
      </c>
      <c r="AJ18" s="87" t="n">
        <f aca="false">IF(ISERROR(VALUE(LEFT(I18))),LEFT(I18),VALUE(LEFT(I18)))</f>
        <v>4</v>
      </c>
      <c r="AK18" s="87" t="n">
        <f aca="false">IF(ISERROR(VALUE(LEFT(J18))),LEFT(J18),VALUE(LEFT(J18)))</f>
        <v>5</v>
      </c>
      <c r="AL18" s="87" t="n">
        <f aca="false">IF(ISERROR(VALUE(LEFT(K18))),LEFT(K18),VALUE(LEFT(K18)))</f>
        <v>5</v>
      </c>
      <c r="AM18" s="87" t="n">
        <f aca="false">IF(ISERROR(VALUE(LEFT(L18))),LEFT(L18),VALUE(LEFT(L18)))</f>
        <v>4</v>
      </c>
      <c r="AN18" s="87" t="n">
        <f aca="false">IF(ISERROR(VALUE(LEFT(M18))),LEFT(M18),VALUE(LEFT(M18)))</f>
        <v>3</v>
      </c>
      <c r="AO18" s="87" t="str">
        <f aca="false">IF(ISERROR(VALUE(LEFT(N18))),LEFT(N18),VALUE(LEFT(N18)))</f>
        <v/>
      </c>
      <c r="AP18" s="87" t="str">
        <f aca="false">IF(ISERROR(VALUE(LEFT(O18))),LEFT(O18),VALUE(LEFT(O18)))</f>
        <v/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1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7.25" hidden="false" customHeight="true" outlineLevel="0" collapsed="false">
      <c r="A19" s="75" t="n">
        <v>14</v>
      </c>
      <c r="B19" s="180"/>
      <c r="C19" s="107" t="s">
        <v>30</v>
      </c>
      <c r="D19" s="187" t="s">
        <v>706</v>
      </c>
      <c r="E19" s="79" t="n">
        <v>2642</v>
      </c>
      <c r="F19" s="80" t="s">
        <v>32</v>
      </c>
      <c r="G19" s="80" t="n">
        <v>4</v>
      </c>
      <c r="H19" s="80" t="n">
        <v>4</v>
      </c>
      <c r="I19" s="80" t="n">
        <v>4</v>
      </c>
      <c r="J19" s="80" t="n">
        <v>5</v>
      </c>
      <c r="K19" s="80" t="n">
        <v>5</v>
      </c>
      <c r="L19" s="80" t="n">
        <v>3</v>
      </c>
      <c r="M19" s="80" t="n">
        <v>4</v>
      </c>
      <c r="N19" s="80"/>
      <c r="O19" s="81"/>
      <c r="P19" s="80"/>
      <c r="Q19" s="80"/>
      <c r="R19" s="186"/>
      <c r="S19" s="80"/>
      <c r="T19" s="80"/>
      <c r="U19" s="81"/>
      <c r="V19" s="82" t="n">
        <f aca="false">IF(AC19&gt;0,IF(SUM(X19:Y19)/AC19&gt;0,2,IF(AND(SUM(X19:Y19)/AC19=0,Z19/AC19&gt;0),3,IF(AND((AB19/AC19+AA19/AC19)=1,AA19/AC19&gt;0),4,5))),0)</f>
        <v>3</v>
      </c>
      <c r="W19" s="83" t="n">
        <f aca="false">COUNTIF(AG19:AV19,"б")</f>
        <v>0</v>
      </c>
      <c r="X19" s="83" t="n">
        <f aca="false">COUNTIF(AG19:AV19,"д")</f>
        <v>0</v>
      </c>
      <c r="Y19" s="83" t="n">
        <f aca="false">COUNTIF(AG19:AV19,2)+COUNTIF(AG19:AV19,"н")+COUNTIF(AG19:AV19,"д")</f>
        <v>0</v>
      </c>
      <c r="Z19" s="83" t="n">
        <f aca="false">COUNTIF(AG19:AV19,Z$5)</f>
        <v>1</v>
      </c>
      <c r="AA19" s="83" t="n">
        <f aca="false">COUNTIF(AG19:AV19,AA$5)</f>
        <v>4</v>
      </c>
      <c r="AB19" s="83" t="n">
        <f aca="false">COUNTIF(AG19:AV19,AB$5)</f>
        <v>2</v>
      </c>
      <c r="AC19" s="83" t="n">
        <f aca="false">SUM(X19:AB19)</f>
        <v>7</v>
      </c>
      <c r="AD19" s="98" t="n">
        <f aca="false">IF(ISERROR(((X19+Y19)*2+Z19*3+AA19*4+AB19*5)/SUM(X19,Y19:AB19)),"",((X19+Y19)*2+Z19*3+AA19*4+AB19*5)/SUM(X19,Y19:AB19))</f>
        <v>4.14285714285714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>з</v>
      </c>
      <c r="AH19" s="87" t="n">
        <f aca="false">IF(ISERROR(VALUE(LEFT(G19))),LEFT(G19),VALUE(LEFT(G19)))</f>
        <v>4</v>
      </c>
      <c r="AI19" s="87" t="n">
        <f aca="false">IF(ISERROR(VALUE(LEFT(H19))),LEFT(H19),VALUE(LEFT(H19)))</f>
        <v>4</v>
      </c>
      <c r="AJ19" s="87" t="n">
        <f aca="false">IF(ISERROR(VALUE(LEFT(I19))),LEFT(I19),VALUE(LEFT(I19)))</f>
        <v>4</v>
      </c>
      <c r="AK19" s="87" t="n">
        <f aca="false">IF(ISERROR(VALUE(LEFT(J19))),LEFT(J19),VALUE(LEFT(J19)))</f>
        <v>5</v>
      </c>
      <c r="AL19" s="87" t="n">
        <f aca="false">IF(ISERROR(VALUE(LEFT(K19))),LEFT(K19),VALUE(LEFT(K19)))</f>
        <v>5</v>
      </c>
      <c r="AM19" s="87" t="n">
        <f aca="false">IF(ISERROR(VALUE(LEFT(L19))),LEFT(L19),VALUE(LEFT(L19)))</f>
        <v>3</v>
      </c>
      <c r="AN19" s="87" t="n">
        <f aca="false">IF(ISERROR(VALUE(LEFT(M19))),LEFT(M19),VALUE(LEFT(M19)))</f>
        <v>4</v>
      </c>
      <c r="AO19" s="87" t="str">
        <f aca="false">IF(ISERROR(VALUE(LEFT(N19))),LEFT(N19),VALUE(LEFT(N19)))</f>
        <v/>
      </c>
      <c r="AP19" s="87" t="str">
        <f aca="false">IF(ISERROR(VALUE(LEFT(O19))),LEFT(O19),VALUE(LEFT(O19)))</f>
        <v/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1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7.25" hidden="false" customHeight="true" outlineLevel="0" collapsed="false">
      <c r="A20" s="75" t="n">
        <v>15</v>
      </c>
      <c r="B20" s="180"/>
      <c r="C20" s="107" t="s">
        <v>30</v>
      </c>
      <c r="D20" s="193" t="s">
        <v>707</v>
      </c>
      <c r="E20" s="79" t="n">
        <v>2642</v>
      </c>
      <c r="F20" s="80" t="s">
        <v>32</v>
      </c>
      <c r="G20" s="80" t="n">
        <v>5</v>
      </c>
      <c r="H20" s="80" t="n">
        <v>4</v>
      </c>
      <c r="I20" s="80" t="n">
        <v>4</v>
      </c>
      <c r="J20" s="80" t="s">
        <v>36</v>
      </c>
      <c r="K20" s="80" t="n">
        <v>5</v>
      </c>
      <c r="L20" s="80" t="n">
        <v>5</v>
      </c>
      <c r="M20" s="96" t="n">
        <v>4</v>
      </c>
      <c r="N20" s="80"/>
      <c r="O20" s="81"/>
      <c r="P20" s="80"/>
      <c r="Q20" s="80"/>
      <c r="R20" s="80"/>
      <c r="S20" s="80"/>
      <c r="T20" s="80"/>
      <c r="U20" s="81"/>
      <c r="V20" s="82" t="n">
        <f aca="false">IF(AC20&gt;0,IF(SUM(X20:Y20)/AC20&gt;0,2,IF(AND(SUM(X20:Y20)/AC20=0,Z20/AC20&gt;0),3,IF(AND((AB20/AC20+AA20/AC20)=1,AA20/AC20&gt;0),4,5))),0)</f>
        <v>2</v>
      </c>
      <c r="W20" s="83" t="n">
        <f aca="false">COUNTIF(AG20:AV20,"б")</f>
        <v>0</v>
      </c>
      <c r="X20" s="83" t="n">
        <f aca="false">COUNTIF(AG20:AV20,"д")</f>
        <v>0</v>
      </c>
      <c r="Y20" s="83" t="n">
        <f aca="false">COUNTIF(AG20:AV20,2)+COUNTIF(AG20:AV20,"н")+COUNTIF(AG20:AV20,"д")</f>
        <v>1</v>
      </c>
      <c r="Z20" s="83" t="n">
        <f aca="false">COUNTIF(AG20:AV20,Z$5)</f>
        <v>0</v>
      </c>
      <c r="AA20" s="83" t="n">
        <f aca="false">COUNTIF(AG20:AV20,AA$5)</f>
        <v>3</v>
      </c>
      <c r="AB20" s="83" t="n">
        <f aca="false">COUNTIF(AG20:AV20,AB$5)</f>
        <v>3</v>
      </c>
      <c r="AC20" s="83" t="n">
        <f aca="false">SUM(X20:AB20)</f>
        <v>7</v>
      </c>
      <c r="AD20" s="98" t="n">
        <f aca="false">IF(ISERROR(((X20+Y20)*2+Z20*3+AA20*4+AB20*5)/SUM(X20,Y20:AB20)),"",((X20+Y20)*2+Z20*3+AA20*4+AB20*5)/SUM(X20,Y20:AB20))</f>
        <v>4.14285714285714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>з</v>
      </c>
      <c r="AH20" s="87" t="n">
        <f aca="false">IF(ISERROR(VALUE(LEFT(G20))),LEFT(G20),VALUE(LEFT(G20)))</f>
        <v>5</v>
      </c>
      <c r="AI20" s="87" t="n">
        <f aca="false">IF(ISERROR(VALUE(LEFT(H20))),LEFT(H20),VALUE(LEFT(H20)))</f>
        <v>4</v>
      </c>
      <c r="AJ20" s="87" t="n">
        <f aca="false">IF(ISERROR(VALUE(LEFT(I20))),LEFT(I20),VALUE(LEFT(I20)))</f>
        <v>4</v>
      </c>
      <c r="AK20" s="87" t="n">
        <f aca="false">IF(ISERROR(VALUE(LEFT(J20))),LEFT(J20),VALUE(LEFT(J20)))</f>
        <v>2</v>
      </c>
      <c r="AL20" s="87" t="n">
        <f aca="false">IF(ISERROR(VALUE(LEFT(K20))),LEFT(K20),VALUE(LEFT(K20)))</f>
        <v>5</v>
      </c>
      <c r="AM20" s="87" t="n">
        <f aca="false">IF(ISERROR(VALUE(LEFT(L20))),LEFT(L20),VALUE(LEFT(L20)))</f>
        <v>5</v>
      </c>
      <c r="AN20" s="87" t="n">
        <f aca="false">IF(ISERROR(VALUE(LEFT(M20))),LEFT(M20),VALUE(LEFT(M20)))</f>
        <v>4</v>
      </c>
      <c r="AO20" s="87" t="str">
        <f aca="false">IF(ISERROR(VALUE(LEFT(N20))),LEFT(N20),VALUE(LEFT(N20)))</f>
        <v/>
      </c>
      <c r="AP20" s="87" t="str">
        <f aca="false">IF(ISERROR(VALUE(LEFT(O20))),LEFT(O20),VALUE(LEFT(O20)))</f>
        <v/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1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7.25" hidden="false" customHeight="true" outlineLevel="0" collapsed="false">
      <c r="A21" s="75" t="n">
        <v>16</v>
      </c>
      <c r="B21" s="180"/>
      <c r="C21" s="107" t="s">
        <v>30</v>
      </c>
      <c r="D21" s="187" t="s">
        <v>708</v>
      </c>
      <c r="E21" s="79" t="n">
        <v>2642</v>
      </c>
      <c r="F21" s="80" t="s">
        <v>32</v>
      </c>
      <c r="G21" s="80" t="n">
        <v>4</v>
      </c>
      <c r="H21" s="80" t="n">
        <v>4</v>
      </c>
      <c r="I21" s="80" t="n">
        <v>4</v>
      </c>
      <c r="J21" s="80" t="n">
        <v>5</v>
      </c>
      <c r="K21" s="80" t="n">
        <v>5</v>
      </c>
      <c r="L21" s="80" t="n">
        <v>3</v>
      </c>
      <c r="M21" s="96" t="n">
        <v>4</v>
      </c>
      <c r="N21" s="80"/>
      <c r="O21" s="81"/>
      <c r="P21" s="80"/>
      <c r="Q21" s="80"/>
      <c r="R21" s="80"/>
      <c r="S21" s="80"/>
      <c r="T21" s="80"/>
      <c r="U21" s="81"/>
      <c r="V21" s="82" t="n">
        <f aca="false">IF(AC21&gt;0,IF(SUM(X21:Y21)/AC21&gt;0,2,IF(AND(SUM(X21:Y21)/AC21=0,Z21/AC21&gt;0),3,IF(AND((AB21/AC21+AA21/AC21)=1,AA21/AC21&gt;0),4,5))),0)</f>
        <v>3</v>
      </c>
      <c r="W21" s="83" t="n">
        <f aca="false">COUNTIF(AG21:AV21,"б")</f>
        <v>0</v>
      </c>
      <c r="X21" s="83" t="n">
        <f aca="false">COUNTIF(AG21:AV21,"д")</f>
        <v>0</v>
      </c>
      <c r="Y21" s="83" t="n">
        <f aca="false">COUNTIF(AG21:AV21,2)+COUNTIF(AG21:AV21,"н")+COUNTIF(AG21:AV21,"д")</f>
        <v>0</v>
      </c>
      <c r="Z21" s="83" t="n">
        <f aca="false">COUNTIF(AG21:AV21,Z$5)</f>
        <v>1</v>
      </c>
      <c r="AA21" s="83" t="n">
        <f aca="false">COUNTIF(AG21:AV21,AA$5)</f>
        <v>4</v>
      </c>
      <c r="AB21" s="83" t="n">
        <f aca="false">COUNTIF(AG21:AV21,AB$5)</f>
        <v>2</v>
      </c>
      <c r="AC21" s="83" t="n">
        <f aca="false">SUM(X21:AB21)</f>
        <v>7</v>
      </c>
      <c r="AD21" s="98" t="n">
        <f aca="false">IF(ISERROR(((X21+Y21)*2+Z21*3+AA21*4+AB21*5)/SUM(X21,Y21:AB21)),"",((X21+Y21)*2+Z21*3+AA21*4+AB21*5)/SUM(X21,Y21:AB21))</f>
        <v>4.14285714285714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>з</v>
      </c>
      <c r="AH21" s="87" t="n">
        <f aca="false">IF(ISERROR(VALUE(LEFT(G21))),LEFT(G21),VALUE(LEFT(G21)))</f>
        <v>4</v>
      </c>
      <c r="AI21" s="87" t="n">
        <f aca="false">IF(ISERROR(VALUE(LEFT(H21))),LEFT(H21),VALUE(LEFT(H21)))</f>
        <v>4</v>
      </c>
      <c r="AJ21" s="87" t="n">
        <f aca="false">IF(ISERROR(VALUE(LEFT(I21))),LEFT(I21),VALUE(LEFT(I21)))</f>
        <v>4</v>
      </c>
      <c r="AK21" s="87" t="n">
        <f aca="false">IF(ISERROR(VALUE(LEFT(J21))),LEFT(J21),VALUE(LEFT(J21)))</f>
        <v>5</v>
      </c>
      <c r="AL21" s="87" t="n">
        <f aca="false">IF(ISERROR(VALUE(LEFT(K21))),LEFT(K21),VALUE(LEFT(K21)))</f>
        <v>5</v>
      </c>
      <c r="AM21" s="87" t="n">
        <f aca="false">IF(ISERROR(VALUE(LEFT(L21))),LEFT(L21),VALUE(LEFT(L21)))</f>
        <v>3</v>
      </c>
      <c r="AN21" s="87" t="n">
        <f aca="false">IF(ISERROR(VALUE(LEFT(M21))),LEFT(M21),VALUE(LEFT(M21)))</f>
        <v>4</v>
      </c>
      <c r="AO21" s="87" t="str">
        <f aca="false">IF(ISERROR(VALUE(LEFT(N21))),LEFT(N21),VALUE(LEFT(N21)))</f>
        <v/>
      </c>
      <c r="AP21" s="87" t="str">
        <f aca="false">IF(ISERROR(VALUE(LEFT(O21))),LEFT(O21),VALUE(LEFT(O21)))</f>
        <v/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1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7.25" hidden="false" customHeight="true" outlineLevel="0" collapsed="false">
      <c r="A22" s="75" t="n">
        <v>17</v>
      </c>
      <c r="B22" s="180"/>
      <c r="C22" s="107" t="s">
        <v>30</v>
      </c>
      <c r="D22" s="187" t="s">
        <v>709</v>
      </c>
      <c r="E22" s="79" t="n">
        <v>2642</v>
      </c>
      <c r="F22" s="80" t="s">
        <v>32</v>
      </c>
      <c r="G22" s="80" t="n">
        <v>4</v>
      </c>
      <c r="H22" s="80" t="n">
        <v>4</v>
      </c>
      <c r="I22" s="80" t="n">
        <v>4</v>
      </c>
      <c r="J22" s="80" t="n">
        <v>3</v>
      </c>
      <c r="K22" s="80" t="n">
        <v>5</v>
      </c>
      <c r="L22" s="80" t="n">
        <v>3</v>
      </c>
      <c r="M22" s="96" t="n">
        <v>3</v>
      </c>
      <c r="N22" s="80"/>
      <c r="O22" s="81"/>
      <c r="P22" s="80"/>
      <c r="Q22" s="80"/>
      <c r="R22" s="80"/>
      <c r="S22" s="80"/>
      <c r="T22" s="80"/>
      <c r="U22" s="81"/>
      <c r="V22" s="82" t="n">
        <f aca="false">IF(AC22&gt;0,IF(SUM(X22:Y22)/AC22&gt;0,2,IF(AND(SUM(X22:Y22)/AC22=0,Z22/AC22&gt;0),3,IF(AND((AB22/AC22+AA22/AC22)=1,AA22/AC22&gt;0),4,5))),0)</f>
        <v>3</v>
      </c>
      <c r="W22" s="83" t="n">
        <f aca="false">COUNTIF(AG22:AV22,"б")</f>
        <v>0</v>
      </c>
      <c r="X22" s="83" t="n">
        <f aca="false">COUNTIF(AG22:AV22,"д")</f>
        <v>0</v>
      </c>
      <c r="Y22" s="83" t="n">
        <f aca="false">COUNTIF(AG22:AV22,2)+COUNTIF(AG22:AV22,"н")+COUNTIF(AG22:AV22,"д")</f>
        <v>0</v>
      </c>
      <c r="Z22" s="83" t="n">
        <f aca="false">COUNTIF(AG22:AV22,Z$5)</f>
        <v>3</v>
      </c>
      <c r="AA22" s="83" t="n">
        <f aca="false">COUNTIF(AG22:AV22,AA$5)</f>
        <v>3</v>
      </c>
      <c r="AB22" s="83" t="n">
        <f aca="false">COUNTIF(AG22:AV22,AB$5)</f>
        <v>1</v>
      </c>
      <c r="AC22" s="83" t="n">
        <f aca="false">SUM(X22:AB22)</f>
        <v>7</v>
      </c>
      <c r="AD22" s="98" t="n">
        <f aca="false">IF(ISERROR(((X22+Y22)*2+Z22*3+AA22*4+AB22*5)/SUM(X22,Y22:AB22)),"",((X22+Y22)*2+Z22*3+AA22*4+AB22*5)/SUM(X22,Y22:AB22))</f>
        <v>3.71428571428571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>з</v>
      </c>
      <c r="AH22" s="87" t="n">
        <f aca="false">IF(ISERROR(VALUE(LEFT(G22))),LEFT(G22),VALUE(LEFT(G22)))</f>
        <v>4</v>
      </c>
      <c r="AI22" s="87" t="n">
        <f aca="false">IF(ISERROR(VALUE(LEFT(H22))),LEFT(H22),VALUE(LEFT(H22)))</f>
        <v>4</v>
      </c>
      <c r="AJ22" s="87" t="n">
        <f aca="false">IF(ISERROR(VALUE(LEFT(I22))),LEFT(I22),VALUE(LEFT(I22)))</f>
        <v>4</v>
      </c>
      <c r="AK22" s="87" t="n">
        <f aca="false">IF(ISERROR(VALUE(LEFT(J22))),LEFT(J22),VALUE(LEFT(J22)))</f>
        <v>3</v>
      </c>
      <c r="AL22" s="87" t="n">
        <f aca="false">IF(ISERROR(VALUE(LEFT(K22))),LEFT(K22),VALUE(LEFT(K22)))</f>
        <v>5</v>
      </c>
      <c r="AM22" s="87" t="n">
        <f aca="false">IF(ISERROR(VALUE(LEFT(L22))),LEFT(L22),VALUE(LEFT(L22)))</f>
        <v>3</v>
      </c>
      <c r="AN22" s="87" t="n">
        <f aca="false">IF(ISERROR(VALUE(LEFT(M22))),LEFT(M22),VALUE(LEFT(M22)))</f>
        <v>3</v>
      </c>
      <c r="AO22" s="87" t="str">
        <f aca="false">IF(ISERROR(VALUE(LEFT(N22))),LEFT(N22),VALUE(LEFT(N22)))</f>
        <v/>
      </c>
      <c r="AP22" s="87" t="str">
        <f aca="false">IF(ISERROR(VALUE(LEFT(O22))),LEFT(O22),VALUE(LEFT(O22)))</f>
        <v/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1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7.25" hidden="false" customHeight="true" outlineLevel="0" collapsed="false">
      <c r="A23" s="75" t="n">
        <v>18</v>
      </c>
      <c r="B23" s="180"/>
      <c r="C23" s="107" t="s">
        <v>30</v>
      </c>
      <c r="D23" s="187" t="s">
        <v>710</v>
      </c>
      <c r="E23" s="79" t="n">
        <v>2642</v>
      </c>
      <c r="F23" s="80" t="s">
        <v>533</v>
      </c>
      <c r="G23" s="80" t="n">
        <v>5</v>
      </c>
      <c r="H23" s="80" t="n">
        <v>5</v>
      </c>
      <c r="I23" s="80" t="n">
        <v>5</v>
      </c>
      <c r="J23" s="80" t="n">
        <v>5</v>
      </c>
      <c r="K23" s="80" t="n">
        <v>5</v>
      </c>
      <c r="L23" s="80" t="n">
        <v>3</v>
      </c>
      <c r="M23" s="96" t="n">
        <v>4</v>
      </c>
      <c r="N23" s="80"/>
      <c r="O23" s="81"/>
      <c r="P23" s="80"/>
      <c r="Q23" s="80"/>
      <c r="R23" s="80"/>
      <c r="S23" s="80"/>
      <c r="T23" s="80"/>
      <c r="U23" s="81"/>
      <c r="V23" s="82" t="n">
        <f aca="false">IF(AC23&gt;0,IF(SUM(X23:Y23)/AC23&gt;0,2,IF(AND(SUM(X23:Y23)/AC23=0,Z23/AC23&gt;0),3,IF(AND((AB23/AC23+AA23/AC23)=1,AA23/AC23&gt;0),4,5))),0)</f>
        <v>2</v>
      </c>
      <c r="W23" s="83" t="n">
        <f aca="false">COUNTIF(AG23:AV23,"б")</f>
        <v>0</v>
      </c>
      <c r="X23" s="83" t="n">
        <f aca="false">COUNTIF(AG23:AV23,"д")</f>
        <v>0</v>
      </c>
      <c r="Y23" s="83" t="n">
        <f aca="false">COUNTIF(AG23:AV23,2)+COUNTIF(AG23:AV23,"н")+COUNTIF(AG23:AV23,"д")</f>
        <v>1</v>
      </c>
      <c r="Z23" s="83" t="n">
        <f aca="false">COUNTIF(AG23:AV23,Z$5)</f>
        <v>1</v>
      </c>
      <c r="AA23" s="83" t="n">
        <f aca="false">COUNTIF(AG23:AV23,AA$5)</f>
        <v>1</v>
      </c>
      <c r="AB23" s="83" t="n">
        <f aca="false">COUNTIF(AG23:AV23,AB$5)</f>
        <v>5</v>
      </c>
      <c r="AC23" s="83" t="n">
        <f aca="false">SUM(X23:AB23)</f>
        <v>8</v>
      </c>
      <c r="AD23" s="98" t="n">
        <f aca="false">IF(ISERROR(((X23+Y23)*2+Z23*3+AA23*4+AB23*5)/SUM(X23,Y23:AB23)),"",((X23+Y23)*2+Z23*3+AA23*4+AB23*5)/SUM(X23,Y23:AB23))</f>
        <v>4.25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>н</v>
      </c>
      <c r="AH23" s="87" t="n">
        <f aca="false">IF(ISERROR(VALUE(LEFT(G23))),LEFT(G23),VALUE(LEFT(G23)))</f>
        <v>5</v>
      </c>
      <c r="AI23" s="87" t="n">
        <f aca="false">IF(ISERROR(VALUE(LEFT(H23))),LEFT(H23),VALUE(LEFT(H23)))</f>
        <v>5</v>
      </c>
      <c r="AJ23" s="87" t="n">
        <f aca="false">IF(ISERROR(VALUE(LEFT(I23))),LEFT(I23),VALUE(LEFT(I23)))</f>
        <v>5</v>
      </c>
      <c r="AK23" s="87" t="n">
        <f aca="false">IF(ISERROR(VALUE(LEFT(J23))),LEFT(J23),VALUE(LEFT(J23)))</f>
        <v>5</v>
      </c>
      <c r="AL23" s="87" t="n">
        <f aca="false">IF(ISERROR(VALUE(LEFT(K23))),LEFT(K23),VALUE(LEFT(K23)))</f>
        <v>5</v>
      </c>
      <c r="AM23" s="87" t="n">
        <f aca="false">IF(ISERROR(VALUE(LEFT(L23))),LEFT(L23),VALUE(LEFT(L23)))</f>
        <v>3</v>
      </c>
      <c r="AN23" s="87" t="n">
        <f aca="false">IF(ISERROR(VALUE(LEFT(M23))),LEFT(M23),VALUE(LEFT(M23)))</f>
        <v>4</v>
      </c>
      <c r="AO23" s="87" t="str">
        <f aca="false">IF(ISERROR(VALUE(LEFT(N23))),LEFT(N23),VALUE(LEFT(N23)))</f>
        <v/>
      </c>
      <c r="AP23" s="87" t="str">
        <f aca="false">IF(ISERROR(VALUE(LEFT(O23))),LEFT(O23),VALUE(LEFT(O23)))</f>
        <v/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0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7.25" hidden="false" customHeight="true" outlineLevel="0" collapsed="false">
      <c r="A24" s="75" t="n">
        <v>19</v>
      </c>
      <c r="B24" s="180"/>
      <c r="C24" s="107" t="s">
        <v>307</v>
      </c>
      <c r="D24" s="187" t="s">
        <v>711</v>
      </c>
      <c r="E24" s="79" t="n">
        <v>2642</v>
      </c>
      <c r="F24" s="80" t="s">
        <v>32</v>
      </c>
      <c r="G24" s="80" t="n">
        <v>4</v>
      </c>
      <c r="H24" s="80" t="n">
        <v>4</v>
      </c>
      <c r="I24" s="80" t="n">
        <v>5</v>
      </c>
      <c r="J24" s="80" t="n">
        <v>4</v>
      </c>
      <c r="K24" s="80" t="n">
        <v>5</v>
      </c>
      <c r="L24" s="80" t="n">
        <v>3</v>
      </c>
      <c r="M24" s="96" t="n">
        <v>4</v>
      </c>
      <c r="N24" s="80"/>
      <c r="O24" s="81"/>
      <c r="P24" s="80"/>
      <c r="Q24" s="80"/>
      <c r="R24" s="80"/>
      <c r="S24" s="80"/>
      <c r="T24" s="80"/>
      <c r="U24" s="81"/>
      <c r="V24" s="82" t="n">
        <f aca="false">IF(AC24&gt;0,IF(SUM(X24:Y24)/AC24&gt;0,2,IF(AND(SUM(X24:Y24)/AC24=0,Z24/AC24&gt;0),3,IF(AND((AB24/AC24+AA24/AC24)=1,AA24/AC24&gt;0),4,5))),0)</f>
        <v>3</v>
      </c>
      <c r="W24" s="83" t="n">
        <f aca="false">COUNTIF(AG24:AV24,"б")</f>
        <v>0</v>
      </c>
      <c r="X24" s="83" t="n">
        <f aca="false">COUNTIF(AG24:AV24,"д")</f>
        <v>0</v>
      </c>
      <c r="Y24" s="83" t="n">
        <f aca="false">COUNTIF(AG24:AV24,2)+COUNTIF(AG24:AV24,"н")+COUNTIF(AG24:AV24,"д")</f>
        <v>0</v>
      </c>
      <c r="Z24" s="83" t="n">
        <f aca="false">COUNTIF(AG24:AV24,Z$5)</f>
        <v>1</v>
      </c>
      <c r="AA24" s="83" t="n">
        <f aca="false">COUNTIF(AG24:AV24,AA$5)</f>
        <v>4</v>
      </c>
      <c r="AB24" s="83" t="n">
        <f aca="false">COUNTIF(AG24:AV24,AB$5)</f>
        <v>2</v>
      </c>
      <c r="AC24" s="83" t="n">
        <f aca="false">SUM(X24:AB24)</f>
        <v>7</v>
      </c>
      <c r="AD24" s="98" t="n">
        <f aca="false">IF(ISERROR(((X24+Y24)*2+Z24*3+AA24*4+AB24*5)/SUM(X24,Y24:AB24)),"",((X24+Y24)*2+Z24*3+AA24*4+AB24*5)/SUM(X24,Y24:AB24))</f>
        <v>4.14285714285714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>з</v>
      </c>
      <c r="AH24" s="87" t="n">
        <f aca="false">IF(ISERROR(VALUE(LEFT(G24))),LEFT(G24),VALUE(LEFT(G24)))</f>
        <v>4</v>
      </c>
      <c r="AI24" s="87" t="n">
        <f aca="false">IF(ISERROR(VALUE(LEFT(H24))),LEFT(H24),VALUE(LEFT(H24)))</f>
        <v>4</v>
      </c>
      <c r="AJ24" s="87" t="n">
        <f aca="false">IF(ISERROR(VALUE(LEFT(I24))),LEFT(I24),VALUE(LEFT(I24)))</f>
        <v>5</v>
      </c>
      <c r="AK24" s="87" t="n">
        <f aca="false">IF(ISERROR(VALUE(LEFT(J24))),LEFT(J24),VALUE(LEFT(J24)))</f>
        <v>4</v>
      </c>
      <c r="AL24" s="87" t="n">
        <f aca="false">IF(ISERROR(VALUE(LEFT(K24))),LEFT(K24),VALUE(LEFT(K24)))</f>
        <v>5</v>
      </c>
      <c r="AM24" s="87" t="n">
        <f aca="false">IF(ISERROR(VALUE(LEFT(L24))),LEFT(L24),VALUE(LEFT(L24)))</f>
        <v>3</v>
      </c>
      <c r="AN24" s="87" t="n">
        <f aca="false">IF(ISERROR(VALUE(LEFT(M24))),LEFT(M24),VALUE(LEFT(M24)))</f>
        <v>4</v>
      </c>
      <c r="AO24" s="87" t="str">
        <f aca="false">IF(ISERROR(VALUE(LEFT(N24))),LEFT(N24),VALUE(LEFT(N24)))</f>
        <v/>
      </c>
      <c r="AP24" s="87" t="str">
        <f aca="false">IF(ISERROR(VALUE(LEFT(O24))),LEFT(O24),VALUE(LEFT(O24)))</f>
        <v/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1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7.25" hidden="false" customHeight="true" outlineLevel="0" collapsed="false">
      <c r="A25" s="75" t="n">
        <v>20</v>
      </c>
      <c r="B25" s="180"/>
      <c r="C25" s="107" t="s">
        <v>30</v>
      </c>
      <c r="D25" s="187" t="s">
        <v>712</v>
      </c>
      <c r="E25" s="79" t="n">
        <v>2642</v>
      </c>
      <c r="F25" s="80" t="s">
        <v>32</v>
      </c>
      <c r="G25" s="80" t="n">
        <v>3</v>
      </c>
      <c r="H25" s="80" t="n">
        <v>3</v>
      </c>
      <c r="I25" s="80" t="n">
        <v>4</v>
      </c>
      <c r="J25" s="80" t="n">
        <v>3</v>
      </c>
      <c r="K25" s="80" t="n">
        <v>4</v>
      </c>
      <c r="L25" s="80" t="n">
        <v>3</v>
      </c>
      <c r="M25" s="96" t="n">
        <v>3</v>
      </c>
      <c r="N25" s="80"/>
      <c r="O25" s="81"/>
      <c r="P25" s="80"/>
      <c r="Q25" s="80"/>
      <c r="R25" s="80"/>
      <c r="S25" s="80"/>
      <c r="T25" s="80"/>
      <c r="U25" s="81"/>
      <c r="V25" s="82" t="n">
        <f aca="false">IF(AC25&gt;0,IF(SUM(X25:Y25)/AC25&gt;0,2,IF(AND(SUM(X25:Y25)/AC25=0,Z25/AC25&gt;0),3,IF(AND((AB25/AC25+AA25/AC25)=1,AA25/AC25&gt;0),4,5))),0)</f>
        <v>3</v>
      </c>
      <c r="W25" s="83" t="n">
        <f aca="false">COUNTIF(AG25:AV25,"б")</f>
        <v>0</v>
      </c>
      <c r="X25" s="83" t="n">
        <f aca="false">COUNTIF(AG25:AV25,"д")</f>
        <v>0</v>
      </c>
      <c r="Y25" s="83" t="n">
        <f aca="false">COUNTIF(AG25:AV25,2)+COUNTIF(AG25:AV25,"н")+COUNTIF(AG25:AV25,"д")</f>
        <v>0</v>
      </c>
      <c r="Z25" s="83" t="n">
        <f aca="false">COUNTIF(AG25:AV25,Z$5)</f>
        <v>5</v>
      </c>
      <c r="AA25" s="83" t="n">
        <f aca="false">COUNTIF(AG25:AV25,AA$5)</f>
        <v>2</v>
      </c>
      <c r="AB25" s="83" t="n">
        <f aca="false">COUNTIF(AG25:AV25,AB$5)</f>
        <v>0</v>
      </c>
      <c r="AC25" s="83" t="n">
        <f aca="false">SUM(X25:AB25)</f>
        <v>7</v>
      </c>
      <c r="AD25" s="98" t="n">
        <f aca="false">IF(ISERROR(((X25+Y25)*2+Z25*3+AA25*4+AB25*5)/SUM(X25,Y25:AB25)),"",((X25+Y25)*2+Z25*3+AA25*4+AB25*5)/SUM(X25,Y25:AB25))</f>
        <v>3.28571428571429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>з</v>
      </c>
      <c r="AH25" s="87" t="n">
        <f aca="false">IF(ISERROR(VALUE(LEFT(G25))),LEFT(G25),VALUE(LEFT(G25)))</f>
        <v>3</v>
      </c>
      <c r="AI25" s="87" t="n">
        <f aca="false">IF(ISERROR(VALUE(LEFT(H25))),LEFT(H25),VALUE(LEFT(H25)))</f>
        <v>3</v>
      </c>
      <c r="AJ25" s="87" t="n">
        <f aca="false">IF(ISERROR(VALUE(LEFT(I25))),LEFT(I25),VALUE(LEFT(I25)))</f>
        <v>4</v>
      </c>
      <c r="AK25" s="87" t="n">
        <f aca="false">IF(ISERROR(VALUE(LEFT(J25))),LEFT(J25),VALUE(LEFT(J25)))</f>
        <v>3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3</v>
      </c>
      <c r="AN25" s="87" t="n">
        <f aca="false">IF(ISERROR(VALUE(LEFT(M25))),LEFT(M25),VALUE(LEFT(M25)))</f>
        <v>3</v>
      </c>
      <c r="AO25" s="87" t="str">
        <f aca="false">IF(ISERROR(VALUE(LEFT(N25))),LEFT(N25),VALUE(LEFT(N25)))</f>
        <v/>
      </c>
      <c r="AP25" s="87" t="str">
        <f aca="false">IF(ISERROR(VALUE(LEFT(O25))),LEFT(O25),VALUE(LEFT(O25)))</f>
        <v/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1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7.25" hidden="false" customHeight="true" outlineLevel="0" collapsed="false">
      <c r="A26" s="75" t="n">
        <v>21</v>
      </c>
      <c r="B26" s="180"/>
      <c r="C26" s="107" t="s">
        <v>30</v>
      </c>
      <c r="D26" s="187" t="s">
        <v>713</v>
      </c>
      <c r="E26" s="79" t="n">
        <v>2642</v>
      </c>
      <c r="F26" s="80" t="s">
        <v>32</v>
      </c>
      <c r="G26" s="80" t="n">
        <v>5</v>
      </c>
      <c r="H26" s="80" t="n">
        <v>5</v>
      </c>
      <c r="I26" s="80" t="n">
        <v>5</v>
      </c>
      <c r="J26" s="80" t="n">
        <v>5</v>
      </c>
      <c r="K26" s="80" t="n">
        <v>5</v>
      </c>
      <c r="L26" s="80" t="n">
        <v>5</v>
      </c>
      <c r="M26" s="96" t="n">
        <v>4</v>
      </c>
      <c r="N26" s="80"/>
      <c r="O26" s="81"/>
      <c r="P26" s="80"/>
      <c r="Q26" s="80"/>
      <c r="R26" s="80"/>
      <c r="S26" s="80"/>
      <c r="T26" s="80"/>
      <c r="U26" s="81"/>
      <c r="V26" s="82" t="n">
        <f aca="false">IF(AC26&gt;0,IF(SUM(X26:Y26)/AC26&gt;0,2,IF(AND(SUM(X26:Y26)/AC26=0,Z26/AC26&gt;0),3,IF(AND((AB26/AC26+AA26/AC26)=1,AA26/AC26&gt;0),4,5))),0)</f>
        <v>4</v>
      </c>
      <c r="W26" s="83" t="n">
        <f aca="false">COUNTIF(AG26:AV26,"б")</f>
        <v>0</v>
      </c>
      <c r="X26" s="83" t="n">
        <f aca="false">COUNTIF(AG26:AV26,"д")</f>
        <v>0</v>
      </c>
      <c r="Y26" s="83" t="n">
        <f aca="false">COUNTIF(AG26:AV26,2)+COUNTIF(AG26:AV26,"н")+COUNTIF(AG26:AV26,"д")</f>
        <v>0</v>
      </c>
      <c r="Z26" s="83" t="n">
        <f aca="false">COUNTIF(AG26:AV26,Z$5)</f>
        <v>0</v>
      </c>
      <c r="AA26" s="83" t="n">
        <f aca="false">COUNTIF(AG26:AV26,AA$5)</f>
        <v>1</v>
      </c>
      <c r="AB26" s="83" t="n">
        <f aca="false">COUNTIF(AG26:AV26,AB$5)</f>
        <v>6</v>
      </c>
      <c r="AC26" s="83" t="n">
        <f aca="false">SUM(X26:AB26)</f>
        <v>7</v>
      </c>
      <c r="AD26" s="98" t="n">
        <f aca="false">IF(ISERROR(((X26+Y26)*2+Z26*3+AA26*4+AB26*5)/SUM(X26,Y26:AB26)),"",((X26+Y26)*2+Z26*3+AA26*4+AB26*5)/SUM(X26,Y26:AB26))</f>
        <v>4.85714285714286</v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>з</v>
      </c>
      <c r="AH26" s="87" t="n">
        <f aca="false">IF(ISERROR(VALUE(LEFT(G26))),LEFT(G26),VALUE(LEFT(G26)))</f>
        <v>5</v>
      </c>
      <c r="AI26" s="87" t="n">
        <f aca="false">IF(ISERROR(VALUE(LEFT(H26))),LEFT(H26),VALUE(LEFT(H26)))</f>
        <v>5</v>
      </c>
      <c r="AJ26" s="87" t="n">
        <f aca="false">IF(ISERROR(VALUE(LEFT(I26))),LEFT(I26),VALUE(LEFT(I26)))</f>
        <v>5</v>
      </c>
      <c r="AK26" s="87" t="n">
        <f aca="false">IF(ISERROR(VALUE(LEFT(J26))),LEFT(J26),VALUE(LEFT(J26)))</f>
        <v>5</v>
      </c>
      <c r="AL26" s="87" t="n">
        <f aca="false">IF(ISERROR(VALUE(LEFT(K26))),LEFT(K26),VALUE(LEFT(K26)))</f>
        <v>5</v>
      </c>
      <c r="AM26" s="87" t="n">
        <f aca="false">IF(ISERROR(VALUE(LEFT(L26))),LEFT(L26),VALUE(LEFT(L26)))</f>
        <v>5</v>
      </c>
      <c r="AN26" s="87" t="n">
        <f aca="false">IF(ISERROR(VALUE(LEFT(M26))),LEFT(M26),VALUE(LEFT(M26)))</f>
        <v>4</v>
      </c>
      <c r="AO26" s="87" t="str">
        <f aca="false">IF(ISERROR(VALUE(LEFT(N26))),LEFT(N26),VALUE(LEFT(N26)))</f>
        <v/>
      </c>
      <c r="AP26" s="87" t="str">
        <f aca="false">IF(ISERROR(VALUE(LEFT(O26))),LEFT(O26),VALUE(LEFT(O26)))</f>
        <v/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1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7.25" hidden="false" customHeight="true" outlineLevel="0" collapsed="false">
      <c r="A27" s="75" t="n">
        <v>22</v>
      </c>
      <c r="B27" s="180"/>
      <c r="C27" s="107" t="s">
        <v>30</v>
      </c>
      <c r="D27" s="187" t="s">
        <v>714</v>
      </c>
      <c r="E27" s="79" t="n">
        <v>2642</v>
      </c>
      <c r="F27" s="80" t="s">
        <v>32</v>
      </c>
      <c r="G27" s="80" t="n">
        <v>5</v>
      </c>
      <c r="H27" s="80" t="n">
        <v>5</v>
      </c>
      <c r="I27" s="80" t="n">
        <v>5</v>
      </c>
      <c r="J27" s="80" t="n">
        <v>5</v>
      </c>
      <c r="K27" s="80" t="n">
        <v>5</v>
      </c>
      <c r="L27" s="80" t="n">
        <v>4</v>
      </c>
      <c r="M27" s="96" t="n">
        <v>4</v>
      </c>
      <c r="N27" s="80"/>
      <c r="O27" s="81"/>
      <c r="P27" s="80"/>
      <c r="Q27" s="80"/>
      <c r="R27" s="80"/>
      <c r="S27" s="80"/>
      <c r="T27" s="80"/>
      <c r="U27" s="81"/>
      <c r="V27" s="82" t="n">
        <f aca="false">IF(AC27&gt;0,IF(SUM(X27:Y27)/AC27&gt;0,2,IF(AND(SUM(X27:Y27)/AC27=0,Z27/AC27&gt;0),3,IF(AND((AB27/AC27+AA27/AC27)=1,AA27/AC27&gt;0),4,5))),0)</f>
        <v>4</v>
      </c>
      <c r="W27" s="83" t="n">
        <f aca="false">COUNTIF(AG27:AV27,"б")</f>
        <v>0</v>
      </c>
      <c r="X27" s="83" t="n">
        <f aca="false">COUNTIF(AG27:AV27,"д")</f>
        <v>0</v>
      </c>
      <c r="Y27" s="83" t="n">
        <f aca="false">COUNTIF(AG27:AV27,2)+COUNTIF(AG27:AV27,"н")+COUNTIF(AG27:AV27,"д")</f>
        <v>0</v>
      </c>
      <c r="Z27" s="83" t="n">
        <f aca="false">COUNTIF(AG27:AV27,Z$5)</f>
        <v>0</v>
      </c>
      <c r="AA27" s="83" t="n">
        <f aca="false">COUNTIF(AG27:AV27,AA$5)</f>
        <v>2</v>
      </c>
      <c r="AB27" s="83" t="n">
        <f aca="false">COUNTIF(AG27:AV27,AB$5)</f>
        <v>5</v>
      </c>
      <c r="AC27" s="83" t="n">
        <f aca="false">SUM(X27:AB27)</f>
        <v>7</v>
      </c>
      <c r="AD27" s="98" t="n">
        <f aca="false">IF(ISERROR(((X27+Y27)*2+Z27*3+AA27*4+AB27*5)/SUM(X27,Y27:AB27)),"",((X27+Y27)*2+Z27*3+AA27*4+AB27*5)/SUM(X27,Y27:AB27))</f>
        <v>4.71428571428571</v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>з</v>
      </c>
      <c r="AH27" s="87" t="n">
        <f aca="false">IF(ISERROR(VALUE(LEFT(G27))),LEFT(G27),VALUE(LEFT(G27)))</f>
        <v>5</v>
      </c>
      <c r="AI27" s="87" t="n">
        <f aca="false">IF(ISERROR(VALUE(LEFT(H27))),LEFT(H27),VALUE(LEFT(H27)))</f>
        <v>5</v>
      </c>
      <c r="AJ27" s="87" t="n">
        <f aca="false">IF(ISERROR(VALUE(LEFT(I27))),LEFT(I27),VALUE(LEFT(I27)))</f>
        <v>5</v>
      </c>
      <c r="AK27" s="87" t="n">
        <f aca="false">IF(ISERROR(VALUE(LEFT(J27))),LEFT(J27),VALUE(LEFT(J27)))</f>
        <v>5</v>
      </c>
      <c r="AL27" s="87" t="n">
        <f aca="false">IF(ISERROR(VALUE(LEFT(K27))),LEFT(K27),VALUE(LEFT(K27)))</f>
        <v>5</v>
      </c>
      <c r="AM27" s="87" t="n">
        <f aca="false">IF(ISERROR(VALUE(LEFT(L27))),LEFT(L27),VALUE(LEFT(L27)))</f>
        <v>4</v>
      </c>
      <c r="AN27" s="87" t="n">
        <f aca="false">IF(ISERROR(VALUE(LEFT(M27))),LEFT(M27),VALUE(LEFT(M27)))</f>
        <v>4</v>
      </c>
      <c r="AO27" s="87" t="str">
        <f aca="false">IF(ISERROR(VALUE(LEFT(N27))),LEFT(N27),VALUE(LEFT(N27)))</f>
        <v/>
      </c>
      <c r="AP27" s="87" t="str">
        <f aca="false">IF(ISERROR(VALUE(LEFT(O27))),LEFT(O27),VALUE(LEFT(O27)))</f>
        <v/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1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7.25" hidden="false" customHeight="true" outlineLevel="0" collapsed="false">
      <c r="A28" s="75" t="n">
        <v>23</v>
      </c>
      <c r="B28" s="180"/>
      <c r="C28" s="107" t="s">
        <v>30</v>
      </c>
      <c r="D28" s="187" t="s">
        <v>715</v>
      </c>
      <c r="E28" s="79" t="n">
        <v>2642</v>
      </c>
      <c r="F28" s="80" t="s">
        <v>533</v>
      </c>
      <c r="G28" s="80" t="n">
        <v>4</v>
      </c>
      <c r="H28" s="80" t="n">
        <v>4</v>
      </c>
      <c r="I28" s="80" t="n">
        <v>5</v>
      </c>
      <c r="J28" s="80" t="n">
        <v>5</v>
      </c>
      <c r="K28" s="80" t="n">
        <v>4</v>
      </c>
      <c r="L28" s="80" t="n">
        <v>3</v>
      </c>
      <c r="M28" s="96" t="n">
        <v>4</v>
      </c>
      <c r="N28" s="80"/>
      <c r="O28" s="81"/>
      <c r="P28" s="80"/>
      <c r="Q28" s="80"/>
      <c r="R28" s="80"/>
      <c r="S28" s="80"/>
      <c r="T28" s="80"/>
      <c r="U28" s="81"/>
      <c r="V28" s="82" t="n">
        <f aca="false">IF(AC28&gt;0,IF(SUM(X28:Y28)/AC28&gt;0,2,IF(AND(SUM(X28:Y28)/AC28=0,Z28/AC28&gt;0),3,IF(AND((AB28/AC28+AA28/AC28)=1,AA28/AC28&gt;0),4,5))),0)</f>
        <v>2</v>
      </c>
      <c r="W28" s="83" t="n">
        <f aca="false">COUNTIF(AG28:AV28,"б")</f>
        <v>0</v>
      </c>
      <c r="X28" s="83" t="n">
        <f aca="false">COUNTIF(AG28:AV28,"д")</f>
        <v>0</v>
      </c>
      <c r="Y28" s="83" t="n">
        <f aca="false">COUNTIF(AG28:AV28,2)+COUNTIF(AG28:AV28,"н")+COUNTIF(AG28:AV28,"д")</f>
        <v>1</v>
      </c>
      <c r="Z28" s="83" t="n">
        <f aca="false">COUNTIF(AG28:AV28,Z$5)</f>
        <v>1</v>
      </c>
      <c r="AA28" s="83" t="n">
        <f aca="false">COUNTIF(AG28:AV28,AA$5)</f>
        <v>4</v>
      </c>
      <c r="AB28" s="83" t="n">
        <f aca="false">COUNTIF(AG28:AV28,AB$5)</f>
        <v>2</v>
      </c>
      <c r="AC28" s="83" t="n">
        <f aca="false">SUM(X28:AB28)</f>
        <v>8</v>
      </c>
      <c r="AD28" s="98" t="n">
        <f aca="false">IF(ISERROR(((X28+Y28)*2+Z28*3+AA28*4+AB28*5)/SUM(X28,Y28:AB28)),"",((X28+Y28)*2+Z28*3+AA28*4+AB28*5)/SUM(X28,Y28:AB28))</f>
        <v>3.875</v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>н</v>
      </c>
      <c r="AH28" s="87" t="n">
        <f aca="false">IF(ISERROR(VALUE(LEFT(G28))),LEFT(G28),VALUE(LEFT(G28)))</f>
        <v>4</v>
      </c>
      <c r="AI28" s="87" t="n">
        <f aca="false">IF(ISERROR(VALUE(LEFT(H28))),LEFT(H28),VALUE(LEFT(H28)))</f>
        <v>4</v>
      </c>
      <c r="AJ28" s="87" t="n">
        <f aca="false">IF(ISERROR(VALUE(LEFT(I28))),LEFT(I28),VALUE(LEFT(I28)))</f>
        <v>5</v>
      </c>
      <c r="AK28" s="87" t="n">
        <f aca="false">IF(ISERROR(VALUE(LEFT(J28))),LEFT(J28),VALUE(LEFT(J28)))</f>
        <v>5</v>
      </c>
      <c r="AL28" s="87" t="n">
        <f aca="false">IF(ISERROR(VALUE(LEFT(K28))),LEFT(K28),VALUE(LEFT(K28)))</f>
        <v>4</v>
      </c>
      <c r="AM28" s="87" t="n">
        <f aca="false">IF(ISERROR(VALUE(LEFT(L28))),LEFT(L28),VALUE(LEFT(L28)))</f>
        <v>3</v>
      </c>
      <c r="AN28" s="87" t="n">
        <f aca="false">IF(ISERROR(VALUE(LEFT(M28))),LEFT(M28),VALUE(LEFT(M28)))</f>
        <v>4</v>
      </c>
      <c r="AO28" s="87" t="str">
        <f aca="false">IF(ISERROR(VALUE(LEFT(N28))),LEFT(N28),VALUE(LEFT(N28)))</f>
        <v/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0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7.25" hidden="false" customHeight="true" outlineLevel="0" collapsed="false">
      <c r="A29" s="75" t="n">
        <v>24</v>
      </c>
      <c r="B29" s="180"/>
      <c r="C29" s="107" t="s">
        <v>30</v>
      </c>
      <c r="D29" s="187" t="s">
        <v>716</v>
      </c>
      <c r="E29" s="79" t="n">
        <v>2642</v>
      </c>
      <c r="F29" s="80" t="s">
        <v>32</v>
      </c>
      <c r="G29" s="80" t="n">
        <v>5</v>
      </c>
      <c r="H29" s="80" t="n">
        <v>4</v>
      </c>
      <c r="I29" s="80" t="n">
        <v>4</v>
      </c>
      <c r="J29" s="80" t="n">
        <v>5</v>
      </c>
      <c r="K29" s="80" t="n">
        <v>5</v>
      </c>
      <c r="L29" s="80" t="s">
        <v>134</v>
      </c>
      <c r="M29" s="96" t="n">
        <v>5</v>
      </c>
      <c r="N29" s="80"/>
      <c r="O29" s="81"/>
      <c r="P29" s="80"/>
      <c r="Q29" s="80"/>
      <c r="R29" s="80"/>
      <c r="S29" s="80"/>
      <c r="T29" s="80"/>
      <c r="U29" s="81"/>
      <c r="V29" s="82" t="n">
        <f aca="false">IF(AC29&gt;0,IF(SUM(X29:Y29)/AC29&gt;0,2,IF(AND(SUM(X29:Y29)/AC29=0,Z29/AC29&gt;0),3,IF(AND((AB29/AC29+AA29/AC29)=1,AA29/AC29&gt;0),4,5))),0)</f>
        <v>4</v>
      </c>
      <c r="W29" s="83" t="n">
        <f aca="false">COUNTIF(AG29:AV29,"б")</f>
        <v>0</v>
      </c>
      <c r="X29" s="83" t="n">
        <f aca="false">COUNTIF(AG29:AV29,"д")</f>
        <v>0</v>
      </c>
      <c r="Y29" s="83" t="n">
        <f aca="false">COUNTIF(AG29:AV29,2)+COUNTIF(AG29:AV29,"н")+COUNTIF(AG29:AV29,"д")</f>
        <v>0</v>
      </c>
      <c r="Z29" s="83" t="n">
        <f aca="false">COUNTIF(AG29:AV29,Z$5)</f>
        <v>0</v>
      </c>
      <c r="AA29" s="83" t="n">
        <f aca="false">COUNTIF(AG29:AV29,AA$5)</f>
        <v>2</v>
      </c>
      <c r="AB29" s="83" t="n">
        <f aca="false">COUNTIF(AG29:AV29,AB$5)</f>
        <v>4</v>
      </c>
      <c r="AC29" s="83" t="n">
        <f aca="false">SUM(X29:AB29)</f>
        <v>6</v>
      </c>
      <c r="AD29" s="98" t="n">
        <f aca="false">IF(ISERROR(((X29+Y29)*2+Z29*3+AA29*4+AB29*5)/SUM(X29,Y29:AB29)),"",((X29+Y29)*2+Z29*3+AA29*4+AB29*5)/SUM(X29,Y29:AB29))</f>
        <v>4.66666666666667</v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>з</v>
      </c>
      <c r="AH29" s="87" t="n">
        <f aca="false">IF(ISERROR(VALUE(LEFT(G29))),LEFT(G29),VALUE(LEFT(G29)))</f>
        <v>5</v>
      </c>
      <c r="AI29" s="87" t="n">
        <f aca="false">IF(ISERROR(VALUE(LEFT(H29))),LEFT(H29),VALUE(LEFT(H29)))</f>
        <v>4</v>
      </c>
      <c r="AJ29" s="87" t="n">
        <f aca="false">IF(ISERROR(VALUE(LEFT(I29))),LEFT(I29),VALUE(LEFT(I29)))</f>
        <v>4</v>
      </c>
      <c r="AK29" s="87" t="n">
        <f aca="false">IF(ISERROR(VALUE(LEFT(J29))),LEFT(J29),VALUE(LEFT(J29)))</f>
        <v>5</v>
      </c>
      <c r="AL29" s="87" t="n">
        <f aca="false">IF(ISERROR(VALUE(LEFT(K29))),LEFT(K29),VALUE(LEFT(K29)))</f>
        <v>5</v>
      </c>
      <c r="AM29" s="87" t="str">
        <f aca="false">IF(ISERROR(VALUE(LEFT(L29))),LEFT(L29),VALUE(LEFT(L29)))</f>
        <v>а</v>
      </c>
      <c r="AN29" s="87" t="n">
        <f aca="false">IF(ISERROR(VALUE(LEFT(M29))),LEFT(M29),VALUE(LEFT(M29)))</f>
        <v>5</v>
      </c>
      <c r="AO29" s="87" t="str">
        <f aca="false">IF(ISERROR(VALUE(LEFT(N29))),LEFT(N29),VALUE(LEFT(N29)))</f>
        <v/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1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7.25" hidden="false" customHeight="true" outlineLevel="0" collapsed="false">
      <c r="A30" s="75" t="n">
        <v>25</v>
      </c>
      <c r="B30" s="180"/>
      <c r="C30" s="107" t="s">
        <v>307</v>
      </c>
      <c r="D30" s="187" t="s">
        <v>717</v>
      </c>
      <c r="E30" s="79" t="n">
        <v>2642</v>
      </c>
      <c r="F30" s="80" t="s">
        <v>32</v>
      </c>
      <c r="G30" s="80" t="n">
        <v>5</v>
      </c>
      <c r="H30" s="80" t="n">
        <v>4</v>
      </c>
      <c r="I30" s="80" t="n">
        <v>5</v>
      </c>
      <c r="J30" s="80" t="n">
        <v>5</v>
      </c>
      <c r="K30" s="80" t="n">
        <v>5</v>
      </c>
      <c r="L30" s="80" t="n">
        <v>3</v>
      </c>
      <c r="M30" s="96" t="n">
        <v>4</v>
      </c>
      <c r="N30" s="80"/>
      <c r="O30" s="81"/>
      <c r="P30" s="80"/>
      <c r="Q30" s="80"/>
      <c r="R30" s="80"/>
      <c r="S30" s="80"/>
      <c r="T30" s="80"/>
      <c r="U30" s="81"/>
      <c r="V30" s="82" t="n">
        <f aca="false">IF(AC30&gt;0,IF(SUM(X30:Y30)/AC30&gt;0,2,IF(AND(SUM(X30:Y30)/AC30=0,Z30/AC30&gt;0),3,IF(AND((AB30/AC30+AA30/AC30)=1,AA30/AC30&gt;0),4,5))),0)</f>
        <v>3</v>
      </c>
      <c r="W30" s="83" t="n">
        <f aca="false">COUNTIF(AG30:AV30,"б")</f>
        <v>0</v>
      </c>
      <c r="X30" s="83" t="n">
        <f aca="false">COUNTIF(AG30:AV30,"д")</f>
        <v>0</v>
      </c>
      <c r="Y30" s="83" t="n">
        <f aca="false">COUNTIF(AG30:AV30,2)+COUNTIF(AG30:AV30,"н")+COUNTIF(AG30:AV30,"д")</f>
        <v>0</v>
      </c>
      <c r="Z30" s="83" t="n">
        <f aca="false">COUNTIF(AG30:AV30,Z$5)</f>
        <v>1</v>
      </c>
      <c r="AA30" s="83" t="n">
        <f aca="false">COUNTIF(AG30:AV30,AA$5)</f>
        <v>2</v>
      </c>
      <c r="AB30" s="83" t="n">
        <f aca="false">COUNTIF(AG30:AV30,AB$5)</f>
        <v>4</v>
      </c>
      <c r="AC30" s="83" t="n">
        <f aca="false">SUM(X30:AB30)</f>
        <v>7</v>
      </c>
      <c r="AD30" s="98" t="n">
        <f aca="false">IF(ISERROR(((X30+Y30)*2+Z30*3+AA30*4+AB30*5)/SUM(X30,Y30:AB30)),"",((X30+Y30)*2+Z30*3+AA30*4+AB30*5)/SUM(X30,Y30:AB30))</f>
        <v>4.42857142857143</v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>з</v>
      </c>
      <c r="AH30" s="87" t="n">
        <f aca="false">IF(ISERROR(VALUE(LEFT(G30))),LEFT(G30),VALUE(LEFT(G30)))</f>
        <v>5</v>
      </c>
      <c r="AI30" s="87" t="n">
        <f aca="false">IF(ISERROR(VALUE(LEFT(H30))),LEFT(H30),VALUE(LEFT(H30)))</f>
        <v>4</v>
      </c>
      <c r="AJ30" s="87" t="n">
        <f aca="false">IF(ISERROR(VALUE(LEFT(I30))),LEFT(I30),VALUE(LEFT(I30)))</f>
        <v>5</v>
      </c>
      <c r="AK30" s="87" t="n">
        <f aca="false">IF(ISERROR(VALUE(LEFT(J30))),LEFT(J30),VALUE(LEFT(J30)))</f>
        <v>5</v>
      </c>
      <c r="AL30" s="87" t="n">
        <f aca="false">IF(ISERROR(VALUE(LEFT(K30))),LEFT(K30),VALUE(LEFT(K30)))</f>
        <v>5</v>
      </c>
      <c r="AM30" s="87" t="n">
        <f aca="false">IF(ISERROR(VALUE(LEFT(L30))),LEFT(L30),VALUE(LEFT(L30)))</f>
        <v>3</v>
      </c>
      <c r="AN30" s="87" t="n">
        <f aca="false">IF(ISERROR(VALUE(LEFT(M30))),LEFT(M30),VALUE(LEFT(M30)))</f>
        <v>4</v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1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7.25" hidden="false" customHeight="true" outlineLevel="0" collapsed="false">
      <c r="A31" s="75" t="n">
        <v>26</v>
      </c>
      <c r="B31" s="180"/>
      <c r="C31" s="107" t="s">
        <v>30</v>
      </c>
      <c r="D31" s="187" t="s">
        <v>718</v>
      </c>
      <c r="E31" s="79" t="n">
        <v>2642</v>
      </c>
      <c r="F31" s="80" t="s">
        <v>32</v>
      </c>
      <c r="G31" s="80" t="n">
        <v>4</v>
      </c>
      <c r="H31" s="80" t="n">
        <v>3</v>
      </c>
      <c r="I31" s="80" t="n">
        <v>5</v>
      </c>
      <c r="J31" s="80" t="n">
        <v>5</v>
      </c>
      <c r="K31" s="80" t="n">
        <v>5</v>
      </c>
      <c r="L31" s="80" t="n">
        <v>3</v>
      </c>
      <c r="M31" s="96" t="n">
        <v>3</v>
      </c>
      <c r="N31" s="80"/>
      <c r="O31" s="81"/>
      <c r="P31" s="80"/>
      <c r="Q31" s="80"/>
      <c r="R31" s="80"/>
      <c r="S31" s="80"/>
      <c r="T31" s="80"/>
      <c r="U31" s="81"/>
      <c r="V31" s="82" t="n">
        <f aca="false">IF(AC31&gt;0,IF(SUM(X31:Y31)/AC31&gt;0,2,IF(AND(SUM(X31:Y31)/AC31=0,Z31/AC31&gt;0),3,IF(AND((AB31/AC31+AA31/AC31)=1,AA31/AC31&gt;0),4,5))),0)</f>
        <v>3</v>
      </c>
      <c r="W31" s="83" t="n">
        <f aca="false">COUNTIF(AG31:AV31,"б")</f>
        <v>0</v>
      </c>
      <c r="X31" s="83" t="n">
        <f aca="false">COUNTIF(AG31:AV31,"д")</f>
        <v>0</v>
      </c>
      <c r="Y31" s="83" t="n">
        <f aca="false">COUNTIF(AG31:AV31,2)+COUNTIF(AG31:AV31,"н")+COUNTIF(AG31:AV31,"д")</f>
        <v>0</v>
      </c>
      <c r="Z31" s="83" t="n">
        <f aca="false">COUNTIF(AG31:AV31,Z$5)</f>
        <v>3</v>
      </c>
      <c r="AA31" s="83" t="n">
        <f aca="false">COUNTIF(AG31:AV31,AA$5)</f>
        <v>1</v>
      </c>
      <c r="AB31" s="83" t="n">
        <f aca="false">COUNTIF(AG31:AV31,AB$5)</f>
        <v>3</v>
      </c>
      <c r="AC31" s="83" t="n">
        <f aca="false">SUM(X31:AB31)</f>
        <v>7</v>
      </c>
      <c r="AD31" s="98" t="n">
        <f aca="false">IF(ISERROR(((X31+Y31)*2+Z31*3+AA31*4+AB31*5)/SUM(X31,Y31:AB31)),"",((X31+Y31)*2+Z31*3+AA31*4+AB31*5)/SUM(X31,Y31:AB31))</f>
        <v>4</v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>з</v>
      </c>
      <c r="AH31" s="87" t="n">
        <f aca="false">IF(ISERROR(VALUE(LEFT(G31))),LEFT(G31),VALUE(LEFT(G31)))</f>
        <v>4</v>
      </c>
      <c r="AI31" s="87" t="n">
        <f aca="false">IF(ISERROR(VALUE(LEFT(H31))),LEFT(H31),VALUE(LEFT(H31)))</f>
        <v>3</v>
      </c>
      <c r="AJ31" s="87" t="n">
        <f aca="false">IF(ISERROR(VALUE(LEFT(I31))),LEFT(I31),VALUE(LEFT(I31)))</f>
        <v>5</v>
      </c>
      <c r="AK31" s="87" t="n">
        <f aca="false">IF(ISERROR(VALUE(LEFT(J31))),LEFT(J31),VALUE(LEFT(J31)))</f>
        <v>5</v>
      </c>
      <c r="AL31" s="87" t="n">
        <f aca="false">IF(ISERROR(VALUE(LEFT(K31))),LEFT(K31),VALUE(LEFT(K31)))</f>
        <v>5</v>
      </c>
      <c r="AM31" s="87" t="n">
        <f aca="false">IF(ISERROR(VALUE(LEFT(L31))),LEFT(L31),VALUE(LEFT(L31)))</f>
        <v>3</v>
      </c>
      <c r="AN31" s="87" t="n">
        <f aca="false">IF(ISERROR(VALUE(LEFT(M31))),LEFT(M31),VALUE(LEFT(M31)))</f>
        <v>3</v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1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7.25" hidden="false" customHeight="true" outlineLevel="0" collapsed="false">
      <c r="A32" s="75" t="n">
        <v>27</v>
      </c>
      <c r="B32" s="27"/>
      <c r="C32" s="107" t="s">
        <v>30</v>
      </c>
      <c r="D32" s="187" t="s">
        <v>719</v>
      </c>
      <c r="E32" s="79" t="n">
        <v>2642</v>
      </c>
      <c r="F32" s="80" t="s">
        <v>32</v>
      </c>
      <c r="G32" s="80" t="n">
        <v>5</v>
      </c>
      <c r="H32" s="80" t="n">
        <v>4</v>
      </c>
      <c r="I32" s="80" t="n">
        <v>4</v>
      </c>
      <c r="J32" s="80" t="n">
        <v>5</v>
      </c>
      <c r="K32" s="80" t="n">
        <v>5</v>
      </c>
      <c r="L32" s="80" t="n">
        <v>3</v>
      </c>
      <c r="M32" s="110" t="n">
        <v>3</v>
      </c>
      <c r="N32" s="81"/>
      <c r="O32" s="81"/>
      <c r="P32" s="80"/>
      <c r="Q32" s="80"/>
      <c r="R32" s="109"/>
      <c r="S32" s="81"/>
      <c r="T32" s="81"/>
      <c r="U32" s="81"/>
      <c r="V32" s="82" t="n">
        <f aca="false">IF(AC32&gt;0,IF(SUM(X32:Y32)/AC32&gt;0,2,IF(AND(SUM(X32:Y32)/AC32=0,Z32/AC32&gt;0),3,IF(AND((AB32/AC32+AA32/AC32)=1,AA32/AC32&gt;0),4,5))),0)</f>
        <v>3</v>
      </c>
      <c r="W32" s="83" t="n">
        <f aca="false">COUNTIF(AG32:AV32,"б")</f>
        <v>0</v>
      </c>
      <c r="X32" s="83" t="n">
        <f aca="false">COUNTIF(AG32:AV32,"д")</f>
        <v>0</v>
      </c>
      <c r="Y32" s="83" t="n">
        <f aca="false">COUNTIF(AG32:AV32,2)+COUNTIF(AG32:AV32,"н")+COUNTIF(AG32:AV32,"д")</f>
        <v>0</v>
      </c>
      <c r="Z32" s="83" t="n">
        <f aca="false">COUNTIF(AG32:AV32,Z$5)</f>
        <v>2</v>
      </c>
      <c r="AA32" s="83" t="n">
        <f aca="false">COUNTIF(AG32:AV32,AA$5)</f>
        <v>2</v>
      </c>
      <c r="AB32" s="83" t="n">
        <f aca="false">COUNTIF(AG32:AV32,AB$5)</f>
        <v>3</v>
      </c>
      <c r="AC32" s="83" t="n">
        <f aca="false">SUM(X32:AB32)</f>
        <v>7</v>
      </c>
      <c r="AD32" s="98" t="n">
        <f aca="false">IF(ISERROR(((X32+Y32)*2+Z32*3+AA32*4+AB32*5)/SUM(X32,Y32:AB32)),"",((X32+Y32)*2+Z32*3+AA32*4+AB32*5)/SUM(X32,Y32:AB32))</f>
        <v>4.14285714285714</v>
      </c>
      <c r="AE32" s="99" t="n">
        <f aca="false">IF(AX32=5,0.5,IF(AX32=4,0.25,IF(AX32&lt;=3,0)))</f>
        <v>0</v>
      </c>
      <c r="AF32" s="17"/>
      <c r="AG32" s="87" t="str">
        <f aca="false">IF(ISERROR(VALUE(LEFT(F32))),LEFT(F32),VALUE(LEFT(F32)))</f>
        <v>з</v>
      </c>
      <c r="AH32" s="87" t="n">
        <f aca="false">IF(ISERROR(VALUE(LEFT(G32))),LEFT(G32),VALUE(LEFT(G32)))</f>
        <v>5</v>
      </c>
      <c r="AI32" s="87" t="n">
        <f aca="false">IF(ISERROR(VALUE(LEFT(H32))),LEFT(H32),VALUE(LEFT(H32)))</f>
        <v>4</v>
      </c>
      <c r="AJ32" s="87" t="n">
        <f aca="false">IF(ISERROR(VALUE(LEFT(I32))),LEFT(I32),VALUE(LEFT(I32)))</f>
        <v>4</v>
      </c>
      <c r="AK32" s="87" t="n">
        <f aca="false">IF(ISERROR(VALUE(LEFT(J32))),LEFT(J32),VALUE(LEFT(J32)))</f>
        <v>5</v>
      </c>
      <c r="AL32" s="87" t="n">
        <f aca="false">IF(ISERROR(VALUE(LEFT(K32))),LEFT(K32),VALUE(LEFT(K32)))</f>
        <v>5</v>
      </c>
      <c r="AM32" s="87" t="n">
        <f aca="false">IF(ISERROR(VALUE(LEFT(L32))),LEFT(L32),VALUE(LEFT(L32)))</f>
        <v>3</v>
      </c>
      <c r="AN32" s="87" t="n">
        <f aca="false">IF(ISERROR(VALUE(LEFT(M32))),LEFT(M32),VALUE(LEFT(M32)))</f>
        <v>3</v>
      </c>
      <c r="AO32" s="87" t="str">
        <f aca="false">IF(ISERROR(VALUE(LEFT(N32))),LEFT(N32),VALUE(LEFT(N32)))</f>
        <v/>
      </c>
      <c r="AP32" s="87" t="str">
        <f aca="false">IF(ISERROR(VALUE(LEFT(O32))),LEFT(O32),VALUE(LEFT(O32)))</f>
        <v/>
      </c>
      <c r="AQ32" s="87" t="str">
        <f aca="false">IF(ISERROR(VALUE(LEFT(P32))),LEFT(P32),VALUE(LEFT(P32)))</f>
        <v/>
      </c>
      <c r="AR32" s="87" t="str">
        <f aca="false">IF(ISERROR(VALUE(LEFT(Q32))),LEFT(Q32),VALUE(LEFT(Q32)))</f>
        <v/>
      </c>
      <c r="AS32" s="87" t="str">
        <f aca="false">IF(ISERROR(VALUE(LEFT(R32))),LEFT(R32),VALUE(LEFT(R32)))</f>
        <v/>
      </c>
      <c r="AT32" s="87" t="str">
        <f aca="false">IF(ISERROR(VALUE(LEFT(S32))),LEFT(S32),VALUE(LEFT(S32)))</f>
        <v/>
      </c>
      <c r="AU32" s="87" t="str">
        <f aca="false">IF(ISERROR(VALUE(LEFT(T32))),LEFT(T32),VALUE(LEFT(T32)))</f>
        <v/>
      </c>
      <c r="AV32" s="87" t="str">
        <f aca="false">IF(ISERROR(VALUE(LEFT(U32))),LEFT(U32),VALUE(LEFT(U32)))</f>
        <v/>
      </c>
      <c r="AW32" s="82" t="n">
        <f aca="false">COUNTIF(AG32:AV32,"з")</f>
        <v>1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7.25" hidden="false" customHeight="true" outlineLevel="0" collapsed="false">
      <c r="A33" s="75" t="n">
        <v>28</v>
      </c>
      <c r="B33" s="27"/>
      <c r="C33" s="107" t="s">
        <v>30</v>
      </c>
      <c r="D33" s="187" t="s">
        <v>720</v>
      </c>
      <c r="E33" s="79" t="n">
        <v>2642</v>
      </c>
      <c r="F33" s="80" t="s">
        <v>32</v>
      </c>
      <c r="G33" s="80" t="n">
        <v>4</v>
      </c>
      <c r="H33" s="80" t="n">
        <v>4</v>
      </c>
      <c r="I33" s="80" t="n">
        <v>4</v>
      </c>
      <c r="J33" s="80" t="n">
        <v>5</v>
      </c>
      <c r="K33" s="80" t="n">
        <v>5</v>
      </c>
      <c r="L33" s="80" t="n">
        <v>3</v>
      </c>
      <c r="M33" s="110" t="n">
        <v>3</v>
      </c>
      <c r="N33" s="81"/>
      <c r="O33" s="81"/>
      <c r="P33" s="80"/>
      <c r="Q33" s="80"/>
      <c r="R33" s="109"/>
      <c r="S33" s="81"/>
      <c r="T33" s="81"/>
      <c r="U33" s="81"/>
      <c r="V33" s="82" t="n">
        <f aca="false">IF(AC33&gt;0,IF(SUM(X33:Y33)/AC33&gt;0,2,IF(AND(SUM(X33:Y33)/AC33=0,Z33/AC33&gt;0),3,IF(AND((AB33/AC33+AA33/AC33)=1,AA33/AC33&gt;0),4,5))),0)</f>
        <v>3</v>
      </c>
      <c r="W33" s="83" t="n">
        <f aca="false">COUNTIF(AG33:AV33,"б")</f>
        <v>0</v>
      </c>
      <c r="X33" s="83" t="n">
        <f aca="false">COUNTIF(AG33:AV33,"д")</f>
        <v>0</v>
      </c>
      <c r="Y33" s="83" t="n">
        <f aca="false">COUNTIF(AG33:AV33,2)+COUNTIF(AG33:AV33,"н")+COUNTIF(AG33:AV33,"д")</f>
        <v>0</v>
      </c>
      <c r="Z33" s="83" t="n">
        <f aca="false">COUNTIF(AG33:AV33,Z$5)</f>
        <v>2</v>
      </c>
      <c r="AA33" s="83" t="n">
        <f aca="false">COUNTIF(AG33:AV33,AA$5)</f>
        <v>3</v>
      </c>
      <c r="AB33" s="83" t="n">
        <f aca="false">COUNTIF(AG33:AV33,AB$5)</f>
        <v>2</v>
      </c>
      <c r="AC33" s="83" t="n">
        <f aca="false">SUM(X33:AB33)</f>
        <v>7</v>
      </c>
      <c r="AD33" s="98" t="n">
        <f aca="false">IF(ISERROR(((X33+Y33)*2+Z33*3+AA33*4+AB33*5)/SUM(X33,Y33:AB33)),"",((X33+Y33)*2+Z33*3+AA33*4+AB33*5)/SUM(X33,Y33:AB33))</f>
        <v>4</v>
      </c>
      <c r="AE33" s="99" t="n">
        <f aca="false">IF(AX33=5,0.5,IF(AX33=4,0.25,IF(AX33&lt;=3,0)))</f>
        <v>0</v>
      </c>
      <c r="AF33" s="17"/>
      <c r="AG33" s="87" t="str">
        <f aca="false">IF(ISERROR(VALUE(LEFT(F33))),LEFT(F33),VALUE(LEFT(F33)))</f>
        <v>з</v>
      </c>
      <c r="AH33" s="87" t="n">
        <f aca="false">IF(ISERROR(VALUE(LEFT(G33))),LEFT(G33),VALUE(LEFT(G33)))</f>
        <v>4</v>
      </c>
      <c r="AI33" s="87" t="n">
        <f aca="false">IF(ISERROR(VALUE(LEFT(H33))),LEFT(H33),VALUE(LEFT(H33)))</f>
        <v>4</v>
      </c>
      <c r="AJ33" s="87" t="n">
        <f aca="false">IF(ISERROR(VALUE(LEFT(I33))),LEFT(I33),VALUE(LEFT(I33)))</f>
        <v>4</v>
      </c>
      <c r="AK33" s="87" t="n">
        <f aca="false">IF(ISERROR(VALUE(LEFT(J33))),LEFT(J33),VALUE(LEFT(J33)))</f>
        <v>5</v>
      </c>
      <c r="AL33" s="87" t="n">
        <f aca="false">IF(ISERROR(VALUE(LEFT(K33))),LEFT(K33),VALUE(LEFT(K33)))</f>
        <v>5</v>
      </c>
      <c r="AM33" s="87" t="n">
        <f aca="false">IF(ISERROR(VALUE(LEFT(L33))),LEFT(L33),VALUE(LEFT(L33)))</f>
        <v>3</v>
      </c>
      <c r="AN33" s="87" t="n">
        <f aca="false">IF(ISERROR(VALUE(LEFT(M33))),LEFT(M33),VALUE(LEFT(M33)))</f>
        <v>3</v>
      </c>
      <c r="AO33" s="87" t="str">
        <f aca="false">IF(ISERROR(VALUE(LEFT(N33))),LEFT(N33),VALUE(LEFT(N33)))</f>
        <v/>
      </c>
      <c r="AP33" s="87" t="str">
        <f aca="false">IF(ISERROR(VALUE(LEFT(O33))),LEFT(O33),VALUE(LEFT(O33)))</f>
        <v/>
      </c>
      <c r="AQ33" s="87" t="str">
        <f aca="false">IF(ISERROR(VALUE(LEFT(P33))),LEFT(P33),VALUE(LEFT(P33)))</f>
        <v/>
      </c>
      <c r="AR33" s="87" t="str">
        <f aca="false">IF(ISERROR(VALUE(LEFT(Q33))),LEFT(Q33),VALUE(LEFT(Q33)))</f>
        <v/>
      </c>
      <c r="AS33" s="87" t="str">
        <f aca="false">IF(ISERROR(VALUE(LEFT(R33))),LEFT(R33),VALUE(LEFT(R33)))</f>
        <v/>
      </c>
      <c r="AT33" s="87" t="str">
        <f aca="false">IF(ISERROR(VALUE(LEFT(S33))),LEFT(S33),VALUE(LEFT(S33)))</f>
        <v/>
      </c>
      <c r="AU33" s="87" t="str">
        <f aca="false">IF(ISERROR(VALUE(LEFT(T33))),LEFT(T33),VALUE(LEFT(T33)))</f>
        <v/>
      </c>
      <c r="AV33" s="87" t="str">
        <f aca="false">IF(ISERROR(VALUE(LEFT(U33))),LEFT(U33),VALUE(LEFT(U33)))</f>
        <v/>
      </c>
      <c r="AW33" s="82" t="n">
        <f aca="false">COUNTIF(AG33:AV33,"з")</f>
        <v>1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7.25" hidden="false" customHeight="true" outlineLevel="0" collapsed="false">
      <c r="A34" s="75" t="n">
        <v>29</v>
      </c>
      <c r="B34" s="113"/>
      <c r="C34" s="107" t="s">
        <v>307</v>
      </c>
      <c r="D34" s="187" t="s">
        <v>721</v>
      </c>
      <c r="E34" s="79" t="n">
        <v>2642</v>
      </c>
      <c r="F34" s="80" t="s">
        <v>32</v>
      </c>
      <c r="G34" s="80" t="n">
        <v>3</v>
      </c>
      <c r="H34" s="80" t="n">
        <v>4</v>
      </c>
      <c r="I34" s="80" t="n">
        <v>5</v>
      </c>
      <c r="J34" s="80" t="n">
        <v>5</v>
      </c>
      <c r="K34" s="80" t="n">
        <v>5</v>
      </c>
      <c r="L34" s="96" t="n">
        <v>3</v>
      </c>
      <c r="M34" s="110" t="n">
        <v>3</v>
      </c>
      <c r="N34" s="81"/>
      <c r="O34" s="81"/>
      <c r="P34" s="80"/>
      <c r="Q34" s="80"/>
      <c r="R34" s="96"/>
      <c r="S34" s="81"/>
      <c r="T34" s="81"/>
      <c r="U34" s="81"/>
      <c r="V34" s="82" t="n">
        <f aca="false">IF(AC34&gt;0,IF(SUM(X34:Y34)/AC34&gt;0,2,IF(AND(SUM(X34:Y34)/AC34=0,Z34/AC34&gt;0),3,IF(AND((AB34/AC34+AA34/AC34)=1,AA34/AC34&gt;0),4,5))),0)</f>
        <v>3</v>
      </c>
      <c r="W34" s="83" t="n">
        <f aca="false">COUNTIF(AG34:AV34,"б")</f>
        <v>0</v>
      </c>
      <c r="X34" s="83" t="n">
        <f aca="false">COUNTIF(AG34:AV34,"д")</f>
        <v>0</v>
      </c>
      <c r="Y34" s="83" t="n">
        <f aca="false">COUNTIF(AG34:AV34,2)+COUNTIF(AG34:AV34,"н")+COUNTIF(AG34:AV34,"д")</f>
        <v>0</v>
      </c>
      <c r="Z34" s="83" t="n">
        <f aca="false">COUNTIF(AG34:AV34,Z$5)</f>
        <v>3</v>
      </c>
      <c r="AA34" s="83" t="n">
        <f aca="false">COUNTIF(AG34:AV34,AA$5)</f>
        <v>1</v>
      </c>
      <c r="AB34" s="83" t="n">
        <f aca="false">COUNTIF(AG34:AV34,AB$5)</f>
        <v>3</v>
      </c>
      <c r="AC34" s="83" t="n">
        <f aca="false">SUM(X34:AB34)</f>
        <v>7</v>
      </c>
      <c r="AD34" s="98" t="n">
        <f aca="false">IF(ISERROR(((X34+Y34)*2+Z34*3+AA34*4+AB34*5)/SUM(X34,Y34:AB34)),"",((X34+Y34)*2+Z34*3+AA34*4+AB34*5)/SUM(X34,Y34:AB34))</f>
        <v>4</v>
      </c>
      <c r="AE34" s="99" t="n">
        <f aca="false">IF(AX34=5,0.5,IF(AX34=4,0.25,IF(AX34&lt;=3,0)))</f>
        <v>0</v>
      </c>
      <c r="AF34" s="17"/>
      <c r="AG34" s="87" t="str">
        <f aca="false">IF(ISERROR(VALUE(LEFT(F34))),LEFT(F34),VALUE(LEFT(F34)))</f>
        <v>з</v>
      </c>
      <c r="AH34" s="87" t="n">
        <f aca="false">IF(ISERROR(VALUE(LEFT(G34))),LEFT(G34),VALUE(LEFT(G34)))</f>
        <v>3</v>
      </c>
      <c r="AI34" s="87" t="n">
        <f aca="false">IF(ISERROR(VALUE(LEFT(H34))),LEFT(H34),VALUE(LEFT(H34)))</f>
        <v>4</v>
      </c>
      <c r="AJ34" s="87" t="n">
        <f aca="false">IF(ISERROR(VALUE(LEFT(I34))),LEFT(I34),VALUE(LEFT(I34)))</f>
        <v>5</v>
      </c>
      <c r="AK34" s="87" t="n">
        <f aca="false">IF(ISERROR(VALUE(LEFT(J34))),LEFT(J34),VALUE(LEFT(J34)))</f>
        <v>5</v>
      </c>
      <c r="AL34" s="87" t="n">
        <f aca="false">IF(ISERROR(VALUE(LEFT(K34))),LEFT(K34),VALUE(LEFT(K34)))</f>
        <v>5</v>
      </c>
      <c r="AM34" s="87" t="n">
        <f aca="false">IF(ISERROR(VALUE(LEFT(L34))),LEFT(L34),VALUE(LEFT(L34)))</f>
        <v>3</v>
      </c>
      <c r="AN34" s="87" t="n">
        <f aca="false">IF(ISERROR(VALUE(LEFT(M34))),LEFT(M34),VALUE(LEFT(M34)))</f>
        <v>3</v>
      </c>
      <c r="AO34" s="87" t="str">
        <f aca="false">IF(ISERROR(VALUE(LEFT(N34))),LEFT(N34),VALUE(LEFT(N34)))</f>
        <v/>
      </c>
      <c r="AP34" s="87" t="str">
        <f aca="false">IF(ISERROR(VALUE(LEFT(O34))),LEFT(O34),VALUE(LEFT(O34)))</f>
        <v/>
      </c>
      <c r="AQ34" s="87" t="str">
        <f aca="false">IF(ISERROR(VALUE(LEFT(P34))),LEFT(P34),VALUE(LEFT(P34)))</f>
        <v/>
      </c>
      <c r="AR34" s="87" t="str">
        <f aca="false">IF(ISERROR(VALUE(LEFT(Q34))),LEFT(Q34),VALUE(LEFT(Q34)))</f>
        <v/>
      </c>
      <c r="AS34" s="87" t="str">
        <f aca="false">IF(ISERROR(VALUE(LEFT(R34))),LEFT(R34),VALUE(LEFT(R34)))</f>
        <v/>
      </c>
      <c r="AT34" s="87" t="str">
        <f aca="false">IF(ISERROR(VALUE(LEFT(S34))),LEFT(S34),VALUE(LEFT(S34)))</f>
        <v/>
      </c>
      <c r="AU34" s="87" t="str">
        <f aca="false">IF(ISERROR(VALUE(LEFT(T34))),LEFT(T34),VALUE(LEFT(T34)))</f>
        <v/>
      </c>
      <c r="AV34" s="87" t="str">
        <f aca="false">IF(ISERROR(VALUE(LEFT(U34))),LEFT(U34),VALUE(LEFT(U34)))</f>
        <v/>
      </c>
      <c r="AW34" s="82" t="n">
        <f aca="false">COUNTIF(AG34:AV34,"з")</f>
        <v>1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7.25" hidden="false" customHeight="true" outlineLevel="0" collapsed="false">
      <c r="A35" s="75" t="n">
        <v>30</v>
      </c>
      <c r="B35" s="113"/>
      <c r="F35" s="80"/>
      <c r="G35" s="80"/>
      <c r="H35" s="80"/>
      <c r="I35" s="80"/>
      <c r="J35" s="80"/>
      <c r="K35" s="80"/>
      <c r="L35" s="80"/>
      <c r="M35" s="80"/>
      <c r="N35" s="80"/>
      <c r="O35" s="96"/>
      <c r="P35" s="80"/>
      <c r="Q35" s="96"/>
      <c r="R35" s="110"/>
      <c r="S35" s="81"/>
      <c r="T35" s="81"/>
      <c r="U35" s="81"/>
      <c r="V35" s="82" t="n">
        <f aca="false">IF(AC35&gt;0,IF(SUM(X35:Y35)/AC35&gt;0,2,IF(AND(SUM(X35:Y35)/AC35=0,Z35/AC35&gt;0),3,IF(AND((AB35/AC35+AA35/AC35)=1,AA35/AC35&gt;0),4,5))),0)</f>
        <v>0</v>
      </c>
      <c r="W35" s="83" t="n">
        <f aca="false">COUNTIF(AG35:AV35,"б")</f>
        <v>0</v>
      </c>
      <c r="X35" s="83" t="n">
        <f aca="false">COUNTIF(AG35:AV35,"д")</f>
        <v>0</v>
      </c>
      <c r="Y35" s="83" t="n">
        <f aca="false">COUNTIF(AG35:AV35,2)+COUNTIF(AG35:AV35,"н")+COUNTIF(AG35:AV35,"д")</f>
        <v>0</v>
      </c>
      <c r="Z35" s="83" t="n">
        <f aca="false">COUNTIF(AG35:AV35,Z$5)</f>
        <v>0</v>
      </c>
      <c r="AA35" s="83" t="n">
        <f aca="false">COUNTIF(AG35:AV35,AA$5)</f>
        <v>0</v>
      </c>
      <c r="AB35" s="83" t="n">
        <f aca="false">COUNTIF(AG35:AV35,AB$5)</f>
        <v>0</v>
      </c>
      <c r="AC35" s="83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87" t="str">
        <f aca="false">IF(ISERROR(VALUE(LEFT(F35))),LEFT(F35),VALUE(LEFT(F35)))</f>
        <v/>
      </c>
      <c r="AH35" s="87" t="str">
        <f aca="false">IF(ISERROR(VALUE(LEFT(G35))),LEFT(G35),VALUE(LEFT(G35)))</f>
        <v/>
      </c>
      <c r="AI35" s="87" t="str">
        <f aca="false">IF(ISERROR(VALUE(LEFT(H35))),LEFT(H35),VALUE(LEFT(H35)))</f>
        <v/>
      </c>
      <c r="AJ35" s="87" t="str">
        <f aca="false">IF(ISERROR(VALUE(LEFT(I35))),LEFT(I35),VALUE(LEFT(I35)))</f>
        <v/>
      </c>
      <c r="AK35" s="87" t="str">
        <f aca="false">IF(ISERROR(VALUE(LEFT(J35))),LEFT(J35),VALUE(LEFT(J35)))</f>
        <v/>
      </c>
      <c r="AL35" s="87" t="str">
        <f aca="false">IF(ISERROR(VALUE(LEFT(K35))),LEFT(K35),VALUE(LEFT(K35)))</f>
        <v/>
      </c>
      <c r="AM35" s="87" t="str">
        <f aca="false">IF(ISERROR(VALUE(LEFT(L35))),LEFT(L35),VALUE(LEFT(L35)))</f>
        <v/>
      </c>
      <c r="AN35" s="87" t="str">
        <f aca="false">IF(ISERROR(VALUE(LEFT(M35))),LEFT(M35),VALUE(LEFT(M35)))</f>
        <v/>
      </c>
      <c r="AO35" s="87" t="str">
        <f aca="false">IF(ISERROR(VALUE(LEFT(N35))),LEFT(N35),VALUE(LEFT(N35)))</f>
        <v/>
      </c>
      <c r="AP35" s="87" t="str">
        <f aca="false">IF(ISERROR(VALUE(LEFT(O35))),LEFT(O35),VALUE(LEFT(O35)))</f>
        <v/>
      </c>
      <c r="AQ35" s="87" t="str">
        <f aca="false">IF(ISERROR(VALUE(LEFT(P35))),LEFT(P35),VALUE(LEFT(P35)))</f>
        <v/>
      </c>
      <c r="AR35" s="87" t="str">
        <f aca="false">IF(ISERROR(VALUE(LEFT(Q35))),LEFT(Q35),VALUE(LEFT(Q35)))</f>
        <v/>
      </c>
      <c r="AS35" s="87" t="str">
        <f aca="false">IF(ISERROR(VALUE(LEFT(R35))),LEFT(R35),VALUE(LEFT(R35)))</f>
        <v/>
      </c>
      <c r="AT35" s="87" t="str">
        <f aca="false">IF(ISERROR(VALUE(LEFT(S35))),LEFT(S35),VALUE(LEFT(S35)))</f>
        <v/>
      </c>
      <c r="AU35" s="87" t="str">
        <f aca="false">IF(ISERROR(VALUE(LEFT(T35))),LEFT(T35),VALUE(LEFT(T35)))</f>
        <v/>
      </c>
      <c r="AV35" s="87" t="str">
        <f aca="false">IF(ISERROR(VALUE(LEFT(U35))),LEFT(U35),VALUE(LEFT(U35)))</f>
        <v/>
      </c>
      <c r="AW35" s="82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7.25" hidden="false" customHeight="true" outlineLevel="0" collapsed="false">
      <c r="A36" s="75" t="n">
        <v>31</v>
      </c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80"/>
      <c r="M36" s="80"/>
      <c r="N36" s="80"/>
      <c r="O36" s="96"/>
      <c r="P36" s="80"/>
      <c r="Q36" s="96"/>
      <c r="R36" s="110"/>
      <c r="S36" s="81"/>
      <c r="T36" s="81"/>
      <c r="U36" s="81"/>
      <c r="V36" s="82" t="n">
        <f aca="false">IF(AC36&gt;0,IF(SUM(X36:Y36)/AC36&gt;0,2,IF(AND(SUM(X36:Y36)/AC36=0,Z36/AC36&gt;0),3,IF(AND((AB36/AC36+AA36/AC36)=1,AA36/AC36&gt;0),4,5))),0)</f>
        <v>0</v>
      </c>
      <c r="W36" s="83" t="n">
        <f aca="false">COUNTIF(AG36:AV36,"б")</f>
        <v>0</v>
      </c>
      <c r="X36" s="83" t="n">
        <f aca="false">COUNTIF(AG36:AV36,"д")</f>
        <v>0</v>
      </c>
      <c r="Y36" s="83" t="n">
        <f aca="false">COUNTIF(AG36:AV36,2)+COUNTIF(AG36:AV36,"н")+COUNTIF(AG36:AV36,"д")</f>
        <v>0</v>
      </c>
      <c r="Z36" s="83" t="n">
        <f aca="false">COUNTIF(AG36:AV36,Z$5)</f>
        <v>0</v>
      </c>
      <c r="AA36" s="83" t="n">
        <f aca="false">COUNTIF(AG36:AV36,AA$5)</f>
        <v>0</v>
      </c>
      <c r="AB36" s="83" t="n">
        <f aca="false">COUNTIF(AG36:AV36,AB$5)</f>
        <v>0</v>
      </c>
      <c r="AC36" s="83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87" t="str">
        <f aca="false">IF(ISERROR(VALUE(LEFT(F36))),LEFT(F36),VALUE(LEFT(F36)))</f>
        <v/>
      </c>
      <c r="AH36" s="87" t="str">
        <f aca="false">IF(ISERROR(VALUE(LEFT(G36))),LEFT(G36),VALUE(LEFT(G36)))</f>
        <v/>
      </c>
      <c r="AI36" s="87" t="str">
        <f aca="false">IF(ISERROR(VALUE(LEFT(H36))),LEFT(H36),VALUE(LEFT(H36)))</f>
        <v/>
      </c>
      <c r="AJ36" s="87" t="str">
        <f aca="false">IF(ISERROR(VALUE(LEFT(I36))),LEFT(I36),VALUE(LEFT(I36)))</f>
        <v/>
      </c>
      <c r="AK36" s="87" t="str">
        <f aca="false">IF(ISERROR(VALUE(LEFT(J36))),LEFT(J36),VALUE(LEFT(J36)))</f>
        <v/>
      </c>
      <c r="AL36" s="87" t="str">
        <f aca="false">IF(ISERROR(VALUE(LEFT(K36))),LEFT(K36),VALUE(LEFT(K36)))</f>
        <v/>
      </c>
      <c r="AM36" s="87" t="str">
        <f aca="false">IF(ISERROR(VALUE(LEFT(L36))),LEFT(L36),VALUE(LEFT(L36)))</f>
        <v/>
      </c>
      <c r="AN36" s="87" t="str">
        <f aca="false">IF(ISERROR(VALUE(LEFT(M36))),LEFT(M36),VALUE(LEFT(M36)))</f>
        <v/>
      </c>
      <c r="AO36" s="87" t="str">
        <f aca="false">IF(ISERROR(VALUE(LEFT(N36))),LEFT(N36),VALUE(LEFT(N36)))</f>
        <v/>
      </c>
      <c r="AP36" s="87" t="str">
        <f aca="false">IF(ISERROR(VALUE(LEFT(O36))),LEFT(O36),VALUE(LEFT(O36)))</f>
        <v/>
      </c>
      <c r="AQ36" s="87" t="str">
        <f aca="false">IF(ISERROR(VALUE(LEFT(P36))),LEFT(P36),VALUE(LEFT(P36)))</f>
        <v/>
      </c>
      <c r="AR36" s="87" t="str">
        <f aca="false">IF(ISERROR(VALUE(LEFT(Q36))),LEFT(Q36),VALUE(LEFT(Q36)))</f>
        <v/>
      </c>
      <c r="AS36" s="87" t="str">
        <f aca="false">IF(ISERROR(VALUE(LEFT(R36))),LEFT(R36),VALUE(LEFT(R36)))</f>
        <v/>
      </c>
      <c r="AT36" s="87" t="str">
        <f aca="false">IF(ISERROR(VALUE(LEFT(S36))),LEFT(S36),VALUE(LEFT(S36)))</f>
        <v/>
      </c>
      <c r="AU36" s="87" t="str">
        <f aca="false">IF(ISERROR(VALUE(LEFT(T36))),LEFT(T36),VALUE(LEFT(T36)))</f>
        <v/>
      </c>
      <c r="AV36" s="87" t="str">
        <f aca="false">IF(ISERROR(VALUE(LEFT(U36))),LEFT(U36),VALUE(LEFT(U36)))</f>
        <v/>
      </c>
      <c r="AW36" s="82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7.25" hidden="false" customHeight="true" outlineLevel="0" collapsed="false">
      <c r="A37" s="118"/>
      <c r="B37" s="119"/>
      <c r="C37" s="119"/>
      <c r="D37" s="119"/>
      <c r="E37" s="120" t="n">
        <f aca="false">COUNTIF(E6:E36,"2642")</f>
        <v>29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82" t="n">
        <f aca="false">IF(AC37&gt;0,IF(SUM(X37:Y37)/AC37&gt;0,2,IF(AND(SUM(X37:Y37)/AC37=0,Z37/AC37&gt;0),3,IF(AND((AB37/AC37+AA37/AC37)=1,AA37/AC37&gt;0),4,5))),0)</f>
        <v>0</v>
      </c>
      <c r="W37" s="83" t="n">
        <f aca="false">COUNTIF(AG37:AV37,"б")</f>
        <v>0</v>
      </c>
      <c r="X37" s="83" t="n">
        <f aca="false">COUNTIF(AG37:AV37,"д")</f>
        <v>0</v>
      </c>
      <c r="Y37" s="83" t="n">
        <f aca="false">COUNTIF(AG37:AV37,2)+COUNTIF(AG37:AV37,"н")+COUNTIF(AG37:AV37,"д")</f>
        <v>0</v>
      </c>
      <c r="Z37" s="83" t="n">
        <f aca="false">COUNTIF(AG37:AV37,Z$5)</f>
        <v>0</v>
      </c>
      <c r="AA37" s="83" t="n">
        <f aca="false">COUNTIF(AG37:AV37,AA$5)</f>
        <v>0</v>
      </c>
      <c r="AB37" s="83" t="n">
        <f aca="false">COUNTIF(AG37:AV37,AB$5)</f>
        <v>0</v>
      </c>
      <c r="AC37" s="83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188" t="str">
        <f aca="false">IF(ISERROR(VALUE(LEFT(F37))),LEFT(F37),VALUE(LEFT(F37)))</f>
        <v/>
      </c>
      <c r="AH37" s="188" t="str">
        <f aca="false">IF(ISERROR(VALUE(LEFT(G37))),LEFT(G37),VALUE(LEFT(G37)))</f>
        <v/>
      </c>
      <c r="AI37" s="188" t="str">
        <f aca="false">IF(ISERROR(VALUE(LEFT(H37))),LEFT(H37),VALUE(LEFT(H37)))</f>
        <v/>
      </c>
      <c r="AJ37" s="188" t="str">
        <f aca="false">IF(ISERROR(VALUE(LEFT(I37))),LEFT(I37),VALUE(LEFT(I37)))</f>
        <v/>
      </c>
      <c r="AK37" s="188" t="str">
        <f aca="false">IF(ISERROR(VALUE(LEFT(J37))),LEFT(J37),VALUE(LEFT(J37)))</f>
        <v/>
      </c>
      <c r="AL37" s="188" t="str">
        <f aca="false">IF(ISERROR(VALUE(LEFT(K37))),LEFT(K37),VALUE(LEFT(K37)))</f>
        <v/>
      </c>
      <c r="AM37" s="188" t="str">
        <f aca="false">IF(ISERROR(VALUE(LEFT(L37))),LEFT(L37),VALUE(LEFT(L37)))</f>
        <v/>
      </c>
      <c r="AN37" s="188" t="str">
        <f aca="false">IF(ISERROR(VALUE(LEFT(M37))),LEFT(M37),VALUE(LEFT(M37)))</f>
        <v/>
      </c>
      <c r="AO37" s="188" t="str">
        <f aca="false">IF(ISERROR(VALUE(LEFT(N37))),LEFT(N37),VALUE(LEFT(N37)))</f>
        <v/>
      </c>
      <c r="AP37" s="188" t="str">
        <f aca="false">IF(ISERROR(VALUE(LEFT(O37))),LEFT(O37),VALUE(LEFT(O37)))</f>
        <v/>
      </c>
      <c r="AQ37" s="188" t="str">
        <f aca="false">IF(ISERROR(VALUE(LEFT(P37))),LEFT(P37),VALUE(LEFT(P37)))</f>
        <v/>
      </c>
      <c r="AR37" s="188" t="str">
        <f aca="false">IF(ISERROR(VALUE(LEFT(Q37))),LEFT(Q37),VALUE(LEFT(Q37)))</f>
        <v/>
      </c>
      <c r="AS37" s="188" t="str">
        <f aca="false">IF(ISERROR(VALUE(LEFT(R37))),LEFT(R37),VALUE(LEFT(R37)))</f>
        <v/>
      </c>
      <c r="AT37" s="188" t="str">
        <f aca="false">IF(ISERROR(VALUE(LEFT(S37))),LEFT(S37),VALUE(LEFT(S37)))</f>
        <v/>
      </c>
      <c r="AU37" s="188" t="str">
        <f aca="false">IF(ISERROR(VALUE(LEFT(T37))),LEFT(T37),VALUE(LEFT(T37)))</f>
        <v/>
      </c>
      <c r="AV37" s="188" t="str">
        <f aca="false">IF(ISERROR(VALUE(LEFT(U37))),LEFT(U37),VALUE(LEFT(U37)))</f>
        <v/>
      </c>
      <c r="AW37" s="97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n">
        <v>4.41379310344828</v>
      </c>
      <c r="H38" s="124" t="n">
        <v>4.10344827586207</v>
      </c>
      <c r="I38" s="124" t="n">
        <v>4.51724137931035</v>
      </c>
      <c r="J38" s="124" t="n">
        <v>4.62068965517241</v>
      </c>
      <c r="K38" s="124" t="n">
        <v>4.89655172413793</v>
      </c>
      <c r="L38" s="124" t="n">
        <v>3.5</v>
      </c>
      <c r="M38" s="124" t="n">
        <v>3.68965517241379</v>
      </c>
      <c r="N38" s="124" t="str">
        <v> </v>
      </c>
      <c r="O38" s="125" t="str">
        <v> 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сводн.!t31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4</v>
      </c>
      <c r="Z38" s="127" t="n">
        <f aca="false">SUM(Z6:Z37)</f>
        <v>41</v>
      </c>
      <c r="AA38" s="127" t="n">
        <f aca="false">SUM(AA6:AA37)</f>
        <v>66</v>
      </c>
      <c r="AB38" s="127" t="n">
        <f aca="false">SUM(AB6:AB37)</f>
        <v>94</v>
      </c>
      <c r="AC38" s="127" t="n">
        <f aca="false">SUM(X38:AB38)</f>
        <v>205</v>
      </c>
      <c r="AD38" s="98" t="n">
        <f aca="false">IF(ISERROR(((X38+Y38)*2+Z38*3+AA38*4+AB38*5)/SUM(X38,Y38:AB38)),"",((X38+Y38)*2+Z38*3+AA38*4+AB38*5)/SUM(X38,Y38:AB38))</f>
        <v>4.21951219512195</v>
      </c>
      <c r="AE38" s="128"/>
      <c r="AF38" s="17"/>
      <c r="AG38" s="129" t="str">
        <f aca="false">IF(COUNT(AG6:AG37)=0," ",SUM(AG6:AG37)/COUNT(AG6:AG37))</f>
        <v> </v>
      </c>
      <c r="AH38" s="129" t="n">
        <f aca="false">IF(COUNT(AH6:AH37)=0," ",SUM(AH6:AH37)/COUNT(AH6:AH37))</f>
        <v>4.41379310344828</v>
      </c>
      <c r="AI38" s="129" t="n">
        <f aca="false">IF(COUNT(AI6:AI37)=0," ",SUM(AI6:AI37)/COUNT(AI6:AI37))</f>
        <v>4.10344827586207</v>
      </c>
      <c r="AJ38" s="129" t="n">
        <f aca="false">IF(COUNT(AJ6:AJ37)=0," ",SUM(AJ6:AJ37)/COUNT(AJ6:AJ37))</f>
        <v>4.51724137931035</v>
      </c>
      <c r="AK38" s="129" t="n">
        <f aca="false">IF(COUNT(AK6:AK37)=0," ",SUM(AK6:AK37)/COUNT(AK6:AK37))</f>
        <v>4.62068965517241</v>
      </c>
      <c r="AL38" s="129" t="n">
        <f aca="false">IF(COUNT(AL6:AL37)=0," ",SUM(AL6:AL37)/COUNT(AL6:AL37))</f>
        <v>4.89655172413793</v>
      </c>
      <c r="AM38" s="129" t="n">
        <f aca="false">IF(COUNT(AM6:AM37)=0," ",SUM(AM6:AM37)/COUNT(AM6:AM37))</f>
        <v>3.5</v>
      </c>
      <c r="AN38" s="129" t="n">
        <f aca="false">IF(COUNT(AN6:AN37)=0," ",SUM(AN6:AN37)/COUNT(AN6:AN37))</f>
        <v>3.68965517241379</v>
      </c>
      <c r="AO38" s="129" t="str">
        <f aca="false">IF(COUNT(AO6:AO37)=0," ",SUM(AO6:AO37)/COUNT(AO6:AO37))</f>
        <v> </v>
      </c>
      <c r="AP38" s="129" t="str">
        <f aca="false">IF(COUNT(AP6:AP37)=0," ",SUM(AP6:AP37)/COUNT(AP6:AP37))</f>
        <v> 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n">
        <v>14</v>
      </c>
      <c r="H39" s="134" t="n">
        <v>7</v>
      </c>
      <c r="I39" s="134" t="n">
        <v>15</v>
      </c>
      <c r="J39" s="134" t="n">
        <v>23</v>
      </c>
      <c r="K39" s="134" t="n">
        <v>26</v>
      </c>
      <c r="L39" s="134" t="n">
        <v>5</v>
      </c>
      <c r="M39" s="134" t="n">
        <v>4</v>
      </c>
      <c r="N39" s="134" t="str">
        <v>0</v>
      </c>
      <c r="O39" s="135" t="str">
        <v>0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n">
        <f aca="false">IF(COUNTIF(V6:V37,5)=0,"0",COUNTIF(V6:V37,5))</f>
        <v>1</v>
      </c>
      <c r="W39" s="137"/>
      <c r="X39" s="138" t="n">
        <f aca="false">SUM(X38:AB38)</f>
        <v>205</v>
      </c>
      <c r="Y39" s="138"/>
      <c r="Z39" s="138"/>
      <c r="AA39" s="138"/>
      <c r="AB39" s="138"/>
      <c r="AC39" s="138"/>
      <c r="AD39" s="98" t="n">
        <f aca="false">IF(ISERROR(((X39+Y39)*2+Z39*3+AA39*4+AB39*5)/SUM(X39,Y39:AB39)),"",((X39+Y39)*2+Z39*3+AA39*4+AB39*5)/SUM(X39,Y39:AB39))</f>
        <v>2</v>
      </c>
      <c r="AE39" s="139"/>
      <c r="AF39" s="140"/>
      <c r="AG39" s="141" t="str">
        <f aca="false">IF(COUNTIF(AG6:AG37,5)=0,"0",COUNTIF(AG6:AG37,5))</f>
        <v>0</v>
      </c>
      <c r="AH39" s="141" t="n">
        <f aca="false">IF(COUNTIF(AH6:AH37,5)=0,"0",COUNTIF(AH6:AH37,5))</f>
        <v>14</v>
      </c>
      <c r="AI39" s="141" t="n">
        <f aca="false">IF(COUNTIF(AI6:AI37,5)=0,"0",COUNTIF(AI6:AI37,5))</f>
        <v>7</v>
      </c>
      <c r="AJ39" s="141" t="n">
        <f aca="false">IF(COUNTIF(AJ6:AJ37,5)=0,"0",COUNTIF(AJ6:AJ37,5))</f>
        <v>15</v>
      </c>
      <c r="AK39" s="141" t="n">
        <f aca="false">IF(COUNTIF(AK6:AK37,5)=0,"0",COUNTIF(AK6:AK37,5))</f>
        <v>23</v>
      </c>
      <c r="AL39" s="141" t="n">
        <f aca="false">IF(COUNTIF(AL6:AL37,5)=0,"0",COUNTIF(AL6:AL37,5))</f>
        <v>26</v>
      </c>
      <c r="AM39" s="141" t="n">
        <f aca="false">IF(COUNTIF(AM6:AM37,5)=0,"0",COUNTIF(AM6:AM37,5))</f>
        <v>5</v>
      </c>
      <c r="AN39" s="141" t="n">
        <f aca="false">IF(COUNTIF(AN6:AN37,5)=0,"0",COUNTIF(AN6:AN37,5))</f>
        <v>4</v>
      </c>
      <c r="AO39" s="141" t="str">
        <f aca="false">IF(COUNTIF(AO6:AO37,5)=0,"0",COUNTIF(AO6:AO37,5))</f>
        <v>0</v>
      </c>
      <c r="AP39" s="141" t="str">
        <f aca="false">IF(COUNTIF(AP6:AP37,5)=0,"0",COUNTIF(AP6:AP37,5))</f>
        <v>0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n">
        <v>13</v>
      </c>
      <c r="H40" s="150" t="n">
        <v>18</v>
      </c>
      <c r="I40" s="150" t="n">
        <v>14</v>
      </c>
      <c r="J40" s="150" t="n">
        <v>2</v>
      </c>
      <c r="K40" s="150" t="n">
        <v>3</v>
      </c>
      <c r="L40" s="150" t="n">
        <v>4</v>
      </c>
      <c r="M40" s="150" t="n">
        <v>12</v>
      </c>
      <c r="N40" s="150" t="str">
        <v>0</v>
      </c>
      <c r="O40" s="151" t="str">
        <v>0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5</v>
      </c>
      <c r="W40" s="153"/>
      <c r="X40" s="153"/>
      <c r="Y40" s="153" t="str">
        <f aca="false">IF(COUNTIF(Y6:Y37,4)=0," ",COUNTIF(Y6:Y37,4))</f>
        <v> </v>
      </c>
      <c r="Z40" s="153" t="str">
        <f aca="false">IF(COUNTIF(Z6:Z37,4)=0," ",COUNTIF(Z6:Z37,4))</f>
        <v> </v>
      </c>
      <c r="AA40" s="153" t="n">
        <f aca="false">IF(COUNTIF(AA6:AA37,4)=0," ",COUNTIF(AA6:AA37,4))</f>
        <v>7</v>
      </c>
      <c r="AB40" s="153" t="n">
        <f aca="false">IF(COUNTIF(AB6:AB37,4)=0," ",COUNTIF(AB6:AB37,4))</f>
        <v>2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n">
        <f aca="false">IF(COUNTIF(AH6:AH37,4)=0,"0",COUNTIF(AH6:AH37,4))</f>
        <v>13</v>
      </c>
      <c r="AI40" s="153" t="n">
        <f aca="false">IF(COUNTIF(AI6:AI37,4)=0,"0",COUNTIF(AI6:AI37,4))</f>
        <v>18</v>
      </c>
      <c r="AJ40" s="153" t="n">
        <f aca="false">IF(COUNTIF(AJ6:AJ37,4)=0,"0",COUNTIF(AJ6:AJ37,4))</f>
        <v>14</v>
      </c>
      <c r="AK40" s="153" t="n">
        <f aca="false">IF(COUNTIF(AK6:AK37,4)=0,"0",COUNTIF(AK6:AK37,4))</f>
        <v>2</v>
      </c>
      <c r="AL40" s="153" t="n">
        <f aca="false">IF(COUNTIF(AL6:AL37,4)=0,"0",COUNTIF(AL6:AL37,4))</f>
        <v>3</v>
      </c>
      <c r="AM40" s="153" t="n">
        <f aca="false">IF(COUNTIF(AM6:AM37,4)=0,"0",COUNTIF(AM6:AM37,4))</f>
        <v>4</v>
      </c>
      <c r="AN40" s="153" t="n">
        <f aca="false">IF(COUNTIF(AN6:AN37,4)=0,"0",COUNTIF(AN6:AN37,4))</f>
        <v>12</v>
      </c>
      <c r="AO40" s="153" t="str">
        <f aca="false">IF(COUNTIF(AO6:AO37,4)=0,"0",COUNTIF(AO6:AO37,4))</f>
        <v>0</v>
      </c>
      <c r="AP40" s="153" t="str">
        <f aca="false">IF(COUNTIF(AP6:AP37,4)=0,"0",COUNTIF(AP6:AP37,4))</f>
        <v>0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n">
        <v>2</v>
      </c>
      <c r="H41" s="164" t="n">
        <v>4</v>
      </c>
      <c r="I41" s="164" t="str">
        <v>0</v>
      </c>
      <c r="J41" s="164" t="n">
        <v>3</v>
      </c>
      <c r="K41" s="164" t="str">
        <v>0</v>
      </c>
      <c r="L41" s="164" t="n">
        <v>19</v>
      </c>
      <c r="M41" s="164" t="n">
        <v>13</v>
      </c>
      <c r="N41" s="164" t="str">
        <v>0</v>
      </c>
      <c r="O41" s="165" t="str">
        <v>0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19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5</v>
      </c>
      <c r="AA41" s="167" t="n">
        <f aca="false">IF(COUNTIF(AA6:AA37,3)=0," ",COUNTIF(AA6:AA37,3))</f>
        <v>6</v>
      </c>
      <c r="AB41" s="167" t="n">
        <f aca="false">IF(COUNTIF(AB6:AB37,3)=0," ",COUNTIF(AB6:AB37,3))</f>
        <v>9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n">
        <f aca="false">IF(COUNTIF(AH6:AH37,3)=0,"0",COUNTIF(AH6:AH37,3))</f>
        <v>2</v>
      </c>
      <c r="AI41" s="167" t="n">
        <f aca="false">IF(COUNTIF(AI6:AI37,3)=0,"0",COUNTIF(AI6:AI37,3))</f>
        <v>4</v>
      </c>
      <c r="AJ41" s="167" t="str">
        <f aca="false">IF(COUNTIF(AJ6:AJ37,3)=0,"0",COUNTIF(AJ6:AJ37,3))</f>
        <v>0</v>
      </c>
      <c r="AK41" s="167" t="n">
        <f aca="false">IF(COUNTIF(AK6:AK37,3)=0,"0",COUNTIF(AK6:AK37,3))</f>
        <v>3</v>
      </c>
      <c r="AL41" s="167" t="str">
        <f aca="false">IF(COUNTIF(AL6:AL37,3)=0,"0",COUNTIF(AL6:AL37,3))</f>
        <v>0</v>
      </c>
      <c r="AM41" s="167" t="n">
        <f aca="false">IF(COUNTIF(AM6:AM37,3)=0,"0",COUNTIF(AM6:AM37,3))</f>
        <v>19</v>
      </c>
      <c r="AN41" s="167" t="n">
        <f aca="false">IF(COUNTIF(AN6:AN37,3)=0,"0",COUNTIF(AN6:AN37,3))</f>
        <v>13</v>
      </c>
      <c r="AO41" s="167" t="str">
        <f aca="false">IF(COUNTIF(AO6:AO37,3)=0,"0",COUNTIF(AO6:AO37,3))</f>
        <v>0</v>
      </c>
      <c r="AP41" s="167" t="str">
        <f aca="false">IF(COUNTIF(AP6:AP37,3)=0,"0",COUNTIF(AP6:AP37,3))</f>
        <v>0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1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4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5</v>
      </c>
      <c r="AA42" s="82" t="n">
        <f aca="false">IF(COUNTIF(AA6:AA37,2)=0," ",COUNTIF(AA6:AA37,2))</f>
        <v>7</v>
      </c>
      <c r="AB42" s="82" t="n">
        <f aca="false">IF(COUNTIF(AB6:AB37,2)=0," ",COUNTIF(AB6:AB37,2))</f>
        <v>6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1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n">
        <v>0</v>
      </c>
      <c r="L43" s="81" t="str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COUNTBLANK(AD6:AD35)</f>
        <v>1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str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n">
        <v>26</v>
      </c>
      <c r="G44" s="81" t="str">
        <v>0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n">
        <f aca="false">IF(COUNTIF(AG6:AG37,"з")=0,"0",COUNTIF(AG6:AG37,"з"))</f>
        <v>26</v>
      </c>
      <c r="AH44" s="82" t="str">
        <f aca="false">IF(COUNTIF(AH6:AH37,"з")=0,"0",COUNTIF(AH6:AH37,"з"))</f>
        <v>0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n">
        <v>3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n">
        <f aca="false">IF(COUNTIF(AG6:AG37,"н")=0,"0",COUNTIF(AG6:AG37,"н"))</f>
        <v>3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9">
    <mergeCell ref="G2:J2"/>
    <mergeCell ref="K2:M2"/>
    <mergeCell ref="Q2:R2"/>
    <mergeCell ref="A3:C4"/>
    <mergeCell ref="AD3:AD5"/>
    <mergeCell ref="AG3:AW3"/>
    <mergeCell ref="AX3:BM3"/>
    <mergeCell ref="BP3:CE3"/>
    <mergeCell ref="X39:AB39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6:E45 E6:E34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7:Q45 AG43:CB43 W44:AW45 M35:Q36 R6:V45 AG6:AW42 G6:I36 O34 Q6:R31 Q34:R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U4:AC4 Q3 S3:AC3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S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5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T3">
    <cfRule type="expression" priority="20" aboveAverage="0" equalAverage="0" bottom="0" percent="0" rank="0" text="" dxfId="18">
      <formula>$D$1&lt;T3</formula>
    </cfRule>
    <cfRule type="expression" priority="21" aboveAverage="0" equalAverage="0" bottom="0" percent="0" rank="0" text="" dxfId="19">
      <formula>$D$1&gt;T3</formula>
    </cfRule>
  </conditionalFormatting>
  <conditionalFormatting sqref="Q3">
    <cfRule type="expression" priority="22" aboveAverage="0" equalAverage="0" bottom="0" percent="0" rank="0" text="" dxfId="20">
      <formula>$D$1&lt;Q3</formula>
    </cfRule>
    <cfRule type="expression" priority="23" aboveAverage="0" equalAverage="0" bottom="0" percent="0" rank="0" text="" dxfId="21">
      <formula>$D$1&gt;Q3</formula>
    </cfRule>
  </conditionalFormatting>
  <conditionalFormatting sqref="F35:F36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R4">
    <cfRule type="expression" priority="27" aboveAverage="0" equalAverage="0" bottom="0" percent="0" rank="0" text="" dxfId="25">
      <formula>$D$1&lt;R4</formula>
    </cfRule>
    <cfRule type="expression" priority="28" aboveAverage="0" equalAverage="0" bottom="0" percent="0" rank="0" text="" dxfId="26">
      <formula>$D$1&gt;R4</formula>
    </cfRule>
  </conditionalFormatting>
  <conditionalFormatting sqref="R5">
    <cfRule type="cellIs" priority="29" operator="equal" aboveAverage="0" equalAverage="0" bottom="0" percent="0" rank="0" text="" dxfId="27">
      <formula>5</formula>
    </cfRule>
    <cfRule type="cellIs" priority="30" operator="equal" aboveAverage="0" equalAverage="0" bottom="0" percent="0" rank="0" text="" dxfId="28">
      <formula>4</formula>
    </cfRule>
    <cfRule type="cellIs" priority="31" operator="equal" aboveAverage="0" equalAverage="0" bottom="0" percent="0" rank="0" text="" dxfId="29">
      <formula>3</formula>
    </cfRule>
  </conditionalFormatting>
  <conditionalFormatting sqref="R4">
    <cfRule type="expression" priority="32" aboveAverage="0" equalAverage="0" bottom="0" percent="0" rank="0" text="" dxfId="30">
      <formula>$D$1&lt;R4</formula>
    </cfRule>
    <cfRule type="expression" priority="33" aboveAverage="0" equalAverage="0" bottom="0" percent="0" rank="0" text="" dxfId="31">
      <formula>$D$1&gt;R4</formula>
    </cfRule>
  </conditionalFormatting>
  <conditionalFormatting sqref="R4">
    <cfRule type="expression" priority="34" aboveAverage="0" equalAverage="0" bottom="0" percent="0" rank="0" text="" dxfId="32">
      <formula>$D$1&lt;R4</formula>
    </cfRule>
    <cfRule type="expression" priority="35" aboveAverage="0" equalAverage="0" bottom="0" percent="0" rank="0" text="" dxfId="33">
      <formula>$D$1&gt;R4</formula>
    </cfRule>
  </conditionalFormatting>
  <conditionalFormatting sqref="S4:T4">
    <cfRule type="expression" priority="36" aboveAverage="0" equalAverage="0" bottom="0" percent="0" rank="0" text="" dxfId="34">
      <formula>$D$1&lt;S4</formula>
    </cfRule>
    <cfRule type="expression" priority="37" aboveAverage="0" equalAverage="0" bottom="0" percent="0" rank="0" text="" dxfId="35">
      <formula>$D$1&gt;S4</formula>
    </cfRule>
  </conditionalFormatting>
  <conditionalFormatting sqref="S4:T4">
    <cfRule type="expression" priority="38" aboveAverage="0" equalAverage="0" bottom="0" percent="0" rank="0" text="" dxfId="36">
      <formula>$D$1&lt;S4</formula>
    </cfRule>
    <cfRule type="expression" priority="39" aboveAverage="0" equalAverage="0" bottom="0" percent="0" rank="0" text="" dxfId="37">
      <formula>$D$1&gt;S4</formula>
    </cfRule>
  </conditionalFormatting>
  <conditionalFormatting sqref="S4:T4">
    <cfRule type="expression" priority="40" aboveAverage="0" equalAverage="0" bottom="0" percent="0" rank="0" text="" dxfId="38">
      <formula>$D$1&lt;S4</formula>
    </cfRule>
    <cfRule type="expression" priority="41" aboveAverage="0" equalAverage="0" bottom="0" percent="0" rank="0" text="" dxfId="39">
      <formula>$D$1&gt;S4</formula>
    </cfRule>
  </conditionalFormatting>
  <conditionalFormatting sqref="S4:T4">
    <cfRule type="expression" priority="42" aboveAverage="0" equalAverage="0" bottom="0" percent="0" rank="0" text="" dxfId="40">
      <formula>$D$1&lt;S4</formula>
    </cfRule>
    <cfRule type="expression" priority="43" aboveAverage="0" equalAverage="0" bottom="0" percent="0" rank="0" text="" dxfId="41">
      <formula>$D$1&gt;S4</formula>
    </cfRule>
  </conditionalFormatting>
  <conditionalFormatting sqref="S4:T4">
    <cfRule type="expression" priority="44" aboveAverage="0" equalAverage="0" bottom="0" percent="0" rank="0" text="" dxfId="42">
      <formula>$D$1&lt;S4</formula>
    </cfRule>
    <cfRule type="expression" priority="45" aboveAverage="0" equalAverage="0" bottom="0" percent="0" rank="0" text="" dxfId="43">
      <formula>$D$1&gt;S4</formula>
    </cfRule>
  </conditionalFormatting>
  <conditionalFormatting sqref="S4:T4">
    <cfRule type="expression" priority="46" aboveAverage="0" equalAverage="0" bottom="0" percent="0" rank="0" text="" dxfId="44">
      <formula>$D$1&lt;S4</formula>
    </cfRule>
    <cfRule type="expression" priority="47" aboveAverage="0" equalAverage="0" bottom="0" percent="0" rank="0" text="" dxfId="45">
      <formula>$D$1&gt;S4</formula>
    </cfRule>
  </conditionalFormatting>
  <conditionalFormatting sqref="J6:L36 H6:J34">
    <cfRule type="cellIs" priority="48" operator="equal" aboveAverage="0" equalAverage="0" bottom="0" percent="0" rank="0" text="" dxfId="46">
      <formula>5</formula>
    </cfRule>
    <cfRule type="cellIs" priority="49" operator="equal" aboveAverage="0" equalAverage="0" bottom="0" percent="0" rank="0" text="" dxfId="47">
      <formula>4</formula>
    </cfRule>
    <cfRule type="cellIs" priority="50" operator="equal" aboveAverage="0" equalAverage="0" bottom="0" percent="0" rank="0" text="" dxfId="48">
      <formula>3</formula>
    </cfRule>
  </conditionalFormatting>
  <conditionalFormatting sqref="Q4">
    <cfRule type="expression" priority="51" aboveAverage="0" equalAverage="0" bottom="0" percent="0" rank="0" text="" dxfId="49">
      <formula>$D$1&lt;Q4</formula>
    </cfRule>
    <cfRule type="expression" priority="52" aboveAverage="0" equalAverage="0" bottom="0" percent="0" rank="0" text="" dxfId="50">
      <formula>$D$1&gt;Q4</formula>
    </cfRule>
  </conditionalFormatting>
  <conditionalFormatting sqref="Q4">
    <cfRule type="expression" priority="53" aboveAverage="0" equalAverage="0" bottom="0" percent="0" rank="0" text="" dxfId="51">
      <formula>$D$1&lt;Q4</formula>
    </cfRule>
    <cfRule type="expression" priority="54" aboveAverage="0" equalAverage="0" bottom="0" percent="0" rank="0" text="" dxfId="52">
      <formula>$D$1&gt;Q4</formula>
    </cfRule>
  </conditionalFormatting>
  <conditionalFormatting sqref="Q4">
    <cfRule type="expression" priority="55" aboveAverage="0" equalAverage="0" bottom="0" percent="0" rank="0" text="" dxfId="53">
      <formula>$D$1&lt;Q4</formula>
    </cfRule>
    <cfRule type="expression" priority="56" aboveAverage="0" equalAverage="0" bottom="0" percent="0" rank="0" text="" dxfId="54">
      <formula>$D$1&gt;Q4</formula>
    </cfRule>
  </conditionalFormatting>
  <conditionalFormatting sqref="Q5">
    <cfRule type="cellIs" priority="57" operator="equal" aboveAverage="0" equalAverage="0" bottom="0" percent="0" rank="0" text="" dxfId="55">
      <formula>5</formula>
    </cfRule>
    <cfRule type="cellIs" priority="58" operator="equal" aboveAverage="0" equalAverage="0" bottom="0" percent="0" rank="0" text="" dxfId="56">
      <formula>4</formula>
    </cfRule>
    <cfRule type="cellIs" priority="59" operator="equal" aboveAverage="0" equalAverage="0" bottom="0" percent="0" rank="0" text="" dxfId="57">
      <formula>3</formula>
    </cfRule>
  </conditionalFormatting>
  <conditionalFormatting sqref="Q4">
    <cfRule type="expression" priority="60" aboveAverage="0" equalAverage="0" bottom="0" percent="0" rank="0" text="" dxfId="58">
      <formula>$D$1&lt;Q4</formula>
    </cfRule>
    <cfRule type="expression" priority="61" aboveAverage="0" equalAverage="0" bottom="0" percent="0" rank="0" text="" dxfId="59">
      <formula>$D$1&gt;Q4</formula>
    </cfRule>
  </conditionalFormatting>
  <conditionalFormatting sqref="Q4">
    <cfRule type="expression" priority="62" aboveAverage="0" equalAverage="0" bottom="0" percent="0" rank="0" text="" dxfId="60">
      <formula>$D$1&lt;Q4</formula>
    </cfRule>
    <cfRule type="expression" priority="63" aboveAverage="0" equalAverage="0" bottom="0" percent="0" rank="0" text="" dxfId="61">
      <formula>$D$1&gt;Q4</formula>
    </cfRule>
  </conditionalFormatting>
  <conditionalFormatting sqref="R4">
    <cfRule type="expression" priority="64" aboveAverage="0" equalAverage="0" bottom="0" percent="0" rank="0" text="" dxfId="62">
      <formula>$D$1&lt;R4</formula>
    </cfRule>
    <cfRule type="expression" priority="65" aboveAverage="0" equalAverage="0" bottom="0" percent="0" rank="0" text="" dxfId="63">
      <formula>$D$1&gt;R4</formula>
    </cfRule>
  </conditionalFormatting>
  <conditionalFormatting sqref="Q5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Q4:R4">
    <cfRule type="expression" priority="69" aboveAverage="0" equalAverage="0" bottom="0" percent="0" rank="0" text="" dxfId="67">
      <formula>$D$1&lt;Q4</formula>
    </cfRule>
    <cfRule type="expression" priority="70" aboveAverage="0" equalAverage="0" bottom="0" percent="0" rank="0" text="" dxfId="68">
      <formula>$D$1&gt;Q4</formula>
    </cfRule>
  </conditionalFormatting>
  <conditionalFormatting sqref="Q4">
    <cfRule type="expression" priority="71" aboveAverage="0" equalAverage="0" bottom="0" percent="0" rank="0" text="" dxfId="69">
      <formula>$D$1&lt;Q4</formula>
    </cfRule>
    <cfRule type="expression" priority="72" aboveAverage="0" equalAverage="0" bottom="0" percent="0" rank="0" text="" dxfId="70">
      <formula>$D$1&gt;Q4</formula>
    </cfRule>
  </conditionalFormatting>
  <conditionalFormatting sqref="Q4">
    <cfRule type="expression" priority="73" aboveAverage="0" equalAverage="0" bottom="0" percent="0" rank="0" text="" dxfId="71">
      <formula>$D$1&lt;Q4</formula>
    </cfRule>
    <cfRule type="expression" priority="74" aboveAverage="0" equalAverage="0" bottom="0" percent="0" rank="0" text="" dxfId="72">
      <formula>$D$1&gt;Q4</formula>
    </cfRule>
  </conditionalFormatting>
  <conditionalFormatting sqref="Q4">
    <cfRule type="expression" priority="75" aboveAverage="0" equalAverage="0" bottom="0" percent="0" rank="0" text="" dxfId="73">
      <formula>$D$1&lt;Q4</formula>
    </cfRule>
    <cfRule type="expression" priority="76" aboveAverage="0" equalAverage="0" bottom="0" percent="0" rank="0" text="" dxfId="74">
      <formula>$D$1&gt;Q4</formula>
    </cfRule>
  </conditionalFormatting>
  <conditionalFormatting sqref="Q4">
    <cfRule type="expression" priority="77" aboveAverage="0" equalAverage="0" bottom="0" percent="0" rank="0" text="" dxfId="75">
      <formula>$D$1&lt;Q4</formula>
    </cfRule>
    <cfRule type="expression" priority="78" aboveAverage="0" equalAverage="0" bottom="0" percent="0" rank="0" text="" dxfId="76">
      <formula>$D$1&gt;Q4</formula>
    </cfRule>
  </conditionalFormatting>
  <conditionalFormatting sqref="Q4">
    <cfRule type="expression" priority="79" aboveAverage="0" equalAverage="0" bottom="0" percent="0" rank="0" text="" dxfId="77">
      <formula>$D$1&lt;Q4</formula>
    </cfRule>
    <cfRule type="expression" priority="80" aboveAverage="0" equalAverage="0" bottom="0" percent="0" rank="0" text="" dxfId="78">
      <formula>$D$1&gt;Q4</formula>
    </cfRule>
  </conditionalFormatting>
  <conditionalFormatting sqref="Q4">
    <cfRule type="expression" priority="81" aboveAverage="0" equalAverage="0" bottom="0" percent="0" rank="0" text="" dxfId="79">
      <formula>$D$1&lt;Q4</formula>
    </cfRule>
    <cfRule type="expression" priority="82" aboveAverage="0" equalAverage="0" bottom="0" percent="0" rank="0" text="" dxfId="80">
      <formula>$D$1&gt;Q4</formula>
    </cfRule>
  </conditionalFormatting>
  <conditionalFormatting sqref="Q4">
    <cfRule type="expression" priority="83" aboveAverage="0" equalAverage="0" bottom="0" percent="0" rank="0" text="" dxfId="81">
      <formula>$D$1&lt;Q4</formula>
    </cfRule>
    <cfRule type="expression" priority="84" aboveAverage="0" equalAverage="0" bottom="0" percent="0" rank="0" text="" dxfId="82">
      <formula>$D$1&gt;Q4</formula>
    </cfRule>
  </conditionalFormatting>
  <conditionalFormatting sqref="R5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Q4">
    <cfRule type="expression" priority="88" aboveAverage="0" equalAverage="0" bottom="0" percent="0" rank="0" text="" dxfId="86">
      <formula>$D$1&lt;Q4</formula>
    </cfRule>
    <cfRule type="expression" priority="89" aboveAverage="0" equalAverage="0" bottom="0" percent="0" rank="0" text="" dxfId="87">
      <formula>$D$1&gt;Q4</formula>
    </cfRule>
  </conditionalFormatting>
  <conditionalFormatting sqref="Q5">
    <cfRule type="cellIs" priority="90" operator="equal" aboveAverage="0" equalAverage="0" bottom="0" percent="0" rank="0" text="" dxfId="88">
      <formula>5</formula>
    </cfRule>
    <cfRule type="cellIs" priority="91" operator="equal" aboveAverage="0" equalAverage="0" bottom="0" percent="0" rank="0" text="" dxfId="89">
      <formula>4</formula>
    </cfRule>
    <cfRule type="cellIs" priority="92" operator="equal" aboveAverage="0" equalAverage="0" bottom="0" percent="0" rank="0" text="" dxfId="90">
      <formula>3</formula>
    </cfRule>
  </conditionalFormatting>
  <conditionalFormatting sqref="Q4">
    <cfRule type="expression" priority="93" aboveAverage="0" equalAverage="0" bottom="0" percent="0" rank="0" text="" dxfId="91">
      <formula>$D$1&lt;Q4</formula>
    </cfRule>
    <cfRule type="expression" priority="94" aboveAverage="0" equalAverage="0" bottom="0" percent="0" rank="0" text="" dxfId="92">
      <formula>$D$1&gt;Q4</formula>
    </cfRule>
  </conditionalFormatting>
  <conditionalFormatting sqref="R4">
    <cfRule type="expression" priority="95" aboveAverage="0" equalAverage="0" bottom="0" percent="0" rank="0" text="" dxfId="93">
      <formula>$D$1&lt;R4</formula>
    </cfRule>
    <cfRule type="expression" priority="96" aboveAverage="0" equalAverage="0" bottom="0" percent="0" rank="0" text="" dxfId="94">
      <formula>$D$1&gt;R4</formula>
    </cfRule>
  </conditionalFormatting>
  <conditionalFormatting sqref="Q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Q4">
    <cfRule type="expression" priority="100" aboveAverage="0" equalAverage="0" bottom="0" percent="0" rank="0" text="" dxfId="98">
      <formula>$D$1&lt;Q4</formula>
    </cfRule>
    <cfRule type="expression" priority="101" aboveAverage="0" equalAverage="0" bottom="0" percent="0" rank="0" text="" dxfId="99">
      <formula>$D$1&gt;Q4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R4">
    <cfRule type="expression" priority="104" aboveAverage="0" equalAverage="0" bottom="0" percent="0" rank="0" text="" dxfId="102">
      <formula>$D$1&lt;R4</formula>
    </cfRule>
    <cfRule type="expression" priority="105" aboveAverage="0" equalAverage="0" bottom="0" percent="0" rank="0" text="" dxfId="103">
      <formula>$D$1&gt;R4</formula>
    </cfRule>
  </conditionalFormatting>
  <conditionalFormatting sqref="Q5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Q4">
    <cfRule type="expression" priority="109" aboveAverage="0" equalAverage="0" bottom="0" percent="0" rank="0" text="" dxfId="107">
      <formula>$D$1&lt;Q4</formula>
    </cfRule>
    <cfRule type="expression" priority="110" aboveAverage="0" equalAverage="0" bottom="0" percent="0" rank="0" text="" dxfId="108">
      <formula>$D$1&gt;Q4</formula>
    </cfRule>
  </conditionalFormatting>
  <conditionalFormatting sqref="Q4">
    <cfRule type="expression" priority="111" aboveAverage="0" equalAverage="0" bottom="0" percent="0" rank="0" text="" dxfId="109">
      <formula>$D$1&lt;Q4</formula>
    </cfRule>
    <cfRule type="expression" priority="112" aboveAverage="0" equalAverage="0" bottom="0" percent="0" rank="0" text="" dxfId="110">
      <formula>$D$1&gt;Q4</formula>
    </cfRule>
  </conditionalFormatting>
  <conditionalFormatting sqref="Q4">
    <cfRule type="expression" priority="113" aboveAverage="0" equalAverage="0" bottom="0" percent="0" rank="0" text="" dxfId="111">
      <formula>$D$1&lt;Q4</formula>
    </cfRule>
    <cfRule type="expression" priority="114" aboveAverage="0" equalAverage="0" bottom="0" percent="0" rank="0" text="" dxfId="112">
      <formula>$D$1&gt;Q4</formula>
    </cfRule>
  </conditionalFormatting>
  <conditionalFormatting sqref="Q4">
    <cfRule type="expression" priority="115" aboveAverage="0" equalAverage="0" bottom="0" percent="0" rank="0" text="" dxfId="113">
      <formula>$D$1&lt;Q4</formula>
    </cfRule>
    <cfRule type="expression" priority="116" aboveAverage="0" equalAverage="0" bottom="0" percent="0" rank="0" text="" dxfId="114">
      <formula>$D$1&gt;Q4</formula>
    </cfRule>
  </conditionalFormatting>
  <conditionalFormatting sqref="Q4">
    <cfRule type="expression" priority="117" aboveAverage="0" equalAverage="0" bottom="0" percent="0" rank="0" text="" dxfId="115">
      <formula>$D$1&lt;Q4</formula>
    </cfRule>
    <cfRule type="expression" priority="118" aboveAverage="0" equalAverage="0" bottom="0" percent="0" rank="0" text="" dxfId="116">
      <formula>$D$1&gt;Q4</formula>
    </cfRule>
  </conditionalFormatting>
  <conditionalFormatting sqref="R5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R4">
    <cfRule type="expression" priority="122" aboveAverage="0" equalAverage="0" bottom="0" percent="0" rank="0" text="" dxfId="120">
      <formula>$D$1&lt;R4</formula>
    </cfRule>
    <cfRule type="expression" priority="123" aboveAverage="0" equalAverage="0" bottom="0" percent="0" rank="0" text="" dxfId="121">
      <formula>$D$1&gt;R4</formula>
    </cfRule>
  </conditionalFormatting>
  <conditionalFormatting sqref="R4">
    <cfRule type="expression" priority="124" aboveAverage="0" equalAverage="0" bottom="0" percent="0" rank="0" text="" dxfId="122">
      <formula>$D$1&lt;R4</formula>
    </cfRule>
    <cfRule type="expression" priority="125" aboveAverage="0" equalAverage="0" bottom="0" percent="0" rank="0" text="" dxfId="123">
      <formula>$D$1&gt;R4</formula>
    </cfRule>
  </conditionalFormatting>
  <conditionalFormatting sqref="R4">
    <cfRule type="expression" priority="126" aboveAverage="0" equalAverage="0" bottom="0" percent="0" rank="0" text="" dxfId="124">
      <formula>$D$1&lt;R4</formula>
    </cfRule>
    <cfRule type="expression" priority="127" aboveAverage="0" equalAverage="0" bottom="0" percent="0" rank="0" text="" dxfId="125">
      <formula>$D$1&gt;R4</formula>
    </cfRule>
  </conditionalFormatting>
  <conditionalFormatting sqref="R4">
    <cfRule type="expression" priority="128" aboveAverage="0" equalAverage="0" bottom="0" percent="0" rank="0" text="" dxfId="126">
      <formula>$D$1&lt;R4</formula>
    </cfRule>
    <cfRule type="expression" priority="129" aboveAverage="0" equalAverage="0" bottom="0" percent="0" rank="0" text="" dxfId="127">
      <formula>$D$1&gt;R4</formula>
    </cfRule>
  </conditionalFormatting>
  <conditionalFormatting sqref="R4">
    <cfRule type="expression" priority="130" aboveAverage="0" equalAverage="0" bottom="0" percent="0" rank="0" text="" dxfId="128">
      <formula>$D$1&lt;R4</formula>
    </cfRule>
    <cfRule type="expression" priority="131" aboveAverage="0" equalAverage="0" bottom="0" percent="0" rank="0" text="" dxfId="129">
      <formula>$D$1&gt;R4</formula>
    </cfRule>
  </conditionalFormatting>
  <conditionalFormatting sqref="K4">
    <cfRule type="expression" priority="132" aboveAverage="0" equalAverage="0" bottom="0" percent="0" rank="0" text="" dxfId="130">
      <formula>$D$1&lt;K4</formula>
    </cfRule>
    <cfRule type="expression" priority="133" aboveAverage="0" equalAverage="0" bottom="0" percent="0" rank="0" text="" dxfId="131">
      <formula>$D$1&gt;K4</formula>
    </cfRule>
  </conditionalFormatting>
  <conditionalFormatting sqref="K4">
    <cfRule type="expression" priority="134" aboveAverage="0" equalAverage="0" bottom="0" percent="0" rank="0" text="" dxfId="132">
      <formula>$D$1&lt;K4</formula>
    </cfRule>
    <cfRule type="expression" priority="135" aboveAverage="0" equalAverage="0" bottom="0" percent="0" rank="0" text="" dxfId="133">
      <formula>$D$1&gt;K4</formula>
    </cfRule>
  </conditionalFormatting>
  <conditionalFormatting sqref="F6:F34">
    <cfRule type="cellIs" priority="136" operator="equal" aboveAverage="0" equalAverage="0" bottom="0" percent="0" rank="0" text="" dxfId="134">
      <formula>5</formula>
    </cfRule>
    <cfRule type="cellIs" priority="137" operator="equal" aboveAverage="0" equalAverage="0" bottom="0" percent="0" rank="0" text="" dxfId="135">
      <formula>4</formula>
    </cfRule>
    <cfRule type="cellIs" priority="138" operator="equal" aboveAverage="0" equalAverage="0" bottom="0" percent="0" rank="0" text="" dxfId="136">
      <formula>3</formula>
    </cfRule>
  </conditionalFormatting>
  <conditionalFormatting sqref="R3">
    <cfRule type="expression" priority="139" aboveAverage="0" equalAverage="0" bottom="0" percent="0" rank="0" text="" dxfId="137">
      <formula>$D$1&lt;R3</formula>
    </cfRule>
    <cfRule type="expression" priority="140" aboveAverage="0" equalAverage="0" bottom="0" percent="0" rank="0" text="" dxfId="138">
      <formula>$D$1&gt;R3</formula>
    </cfRule>
  </conditionalFormatting>
  <conditionalFormatting sqref="P20:P34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P3">
    <cfRule type="expression" priority="144" aboveAverage="0" equalAverage="0" bottom="0" percent="0" rank="0" text="" dxfId="142">
      <formula>$D$1&lt;P3</formula>
    </cfRule>
    <cfRule type="expression" priority="145" aboveAverage="0" equalAverage="0" bottom="0" percent="0" rank="0" text="" dxfId="143">
      <formula>$D$1&gt;P3</formula>
    </cfRule>
  </conditionalFormatting>
  <conditionalFormatting sqref="P3">
    <cfRule type="expression" priority="146" aboveAverage="0" equalAverage="0" bottom="0" percent="0" rank="0" text="" dxfId="144">
      <formula>$D$1&lt;P3</formula>
    </cfRule>
    <cfRule type="expression" priority="147" aboveAverage="0" equalAverage="0" bottom="0" percent="0" rank="0" text="" dxfId="145">
      <formula>$D$1&gt;P3</formula>
    </cfRule>
  </conditionalFormatting>
  <conditionalFormatting sqref="P3">
    <cfRule type="expression" priority="148" aboveAverage="0" equalAverage="0" bottom="0" percent="0" rank="0" text="" dxfId="146">
      <formula>$D$1&lt;P3</formula>
    </cfRule>
    <cfRule type="expression" priority="149" aboveAverage="0" equalAverage="0" bottom="0" percent="0" rank="0" text="" dxfId="147">
      <formula>$D$1&gt;P3</formula>
    </cfRule>
  </conditionalFormatting>
  <conditionalFormatting sqref="K6:L34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I4">
    <cfRule type="expression" priority="153" aboveAverage="0" equalAverage="0" bottom="0" percent="0" rank="0" text="" dxfId="151">
      <formula>$D$1&lt;I4</formula>
    </cfRule>
    <cfRule type="expression" priority="154" aboveAverage="0" equalAverage="0" bottom="0" percent="0" rank="0" text="" dxfId="152">
      <formula>$D$1&gt;I4</formula>
    </cfRule>
  </conditionalFormatting>
  <conditionalFormatting sqref="I4">
    <cfRule type="expression" priority="155" aboveAverage="0" equalAverage="0" bottom="0" percent="0" rank="0" text="" dxfId="153">
      <formula>$D$1&lt;I4</formula>
    </cfRule>
    <cfRule type="expression" priority="156" aboveAverage="0" equalAverage="0" bottom="0" percent="0" rank="0" text="" dxfId="154">
      <formula>$D$1&gt;I4</formula>
    </cfRule>
  </conditionalFormatting>
  <conditionalFormatting sqref="I4">
    <cfRule type="expression" priority="157" aboveAverage="0" equalAverage="0" bottom="0" percent="0" rank="0" text="" dxfId="155">
      <formula>$D$1&lt;I4</formula>
    </cfRule>
    <cfRule type="expression" priority="158" aboveAverage="0" equalAverage="0" bottom="0" percent="0" rank="0" text="" dxfId="156">
      <formula>$D$1&gt;I4</formula>
    </cfRule>
  </conditionalFormatting>
  <conditionalFormatting sqref="I4">
    <cfRule type="expression" priority="159" aboveAverage="0" equalAverage="0" bottom="0" percent="0" rank="0" text="" dxfId="157">
      <formula>$D$1&lt;I4</formula>
    </cfRule>
    <cfRule type="expression" priority="160" aboveAverage="0" equalAverage="0" bottom="0" percent="0" rank="0" text="" dxfId="158">
      <formula>$D$1&gt;I4</formula>
    </cfRule>
  </conditionalFormatting>
  <conditionalFormatting sqref="I4">
    <cfRule type="expression" priority="161" aboveAverage="0" equalAverage="0" bottom="0" percent="0" rank="0" text="" dxfId="159">
      <formula>$D$1&lt;I4</formula>
    </cfRule>
    <cfRule type="expression" priority="162" aboveAverage="0" equalAverage="0" bottom="0" percent="0" rank="0" text="" dxfId="160">
      <formula>$D$1&gt;I4</formula>
    </cfRule>
  </conditionalFormatting>
  <conditionalFormatting sqref="I4">
    <cfRule type="expression" priority="163" aboveAverage="0" equalAverage="0" bottom="0" percent="0" rank="0" text="" dxfId="161">
      <formula>$D$1&lt;I4</formula>
    </cfRule>
    <cfRule type="expression" priority="164" aboveAverage="0" equalAverage="0" bottom="0" percent="0" rank="0" text="" dxfId="162">
      <formula>$D$1&gt;I4</formula>
    </cfRule>
  </conditionalFormatting>
  <conditionalFormatting sqref="I4">
    <cfRule type="expression" priority="165" aboveAverage="0" equalAverage="0" bottom="0" percent="0" rank="0" text="" dxfId="163">
      <formula>$D$1&lt;I4</formula>
    </cfRule>
    <cfRule type="expression" priority="166" aboveAverage="0" equalAverage="0" bottom="0" percent="0" rank="0" text="" dxfId="164">
      <formula>$D$1&gt;I4</formula>
    </cfRule>
  </conditionalFormatting>
  <conditionalFormatting sqref="M6:N34">
    <cfRule type="cellIs" priority="167" operator="equal" aboveAverage="0" equalAverage="0" bottom="0" percent="0" rank="0" text="" dxfId="165">
      <formula>5</formula>
    </cfRule>
    <cfRule type="cellIs" priority="168" operator="equal" aboveAverage="0" equalAverage="0" bottom="0" percent="0" rank="0" text="" dxfId="166">
      <formula>4</formula>
    </cfRule>
    <cfRule type="cellIs" priority="169" operator="equal" aboveAverage="0" equalAverage="0" bottom="0" percent="0" rank="0" text="" dxfId="167">
      <formula>3</formula>
    </cfRule>
  </conditionalFormatting>
  <conditionalFormatting sqref="N3">
    <cfRule type="expression" priority="170" aboveAverage="0" equalAverage="0" bottom="0" percent="0" rank="0" text="" dxfId="168">
      <formula>$D$1&lt;N3</formula>
    </cfRule>
    <cfRule type="expression" priority="171" aboveAverage="0" equalAverage="0" bottom="0" percent="0" rank="0" text="" dxfId="169">
      <formula>$D$1&gt;N3</formula>
    </cfRule>
  </conditionalFormatting>
  <conditionalFormatting sqref="N5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I4">
    <cfRule type="expression" priority="175" aboveAverage="0" equalAverage="0" bottom="0" percent="0" rank="0" text="" dxfId="173">
      <formula>$D$1&lt;I4</formula>
    </cfRule>
    <cfRule type="expression" priority="176" aboveAverage="0" equalAverage="0" bottom="0" percent="0" rank="0" text="" dxfId="174">
      <formula>$D$1&gt;I4</formula>
    </cfRule>
  </conditionalFormatting>
  <conditionalFormatting sqref="I4">
    <cfRule type="expression" priority="177" aboveAverage="0" equalAverage="0" bottom="0" percent="0" rank="0" text="" dxfId="175">
      <formula>$D$1&lt;I4</formula>
    </cfRule>
    <cfRule type="expression" priority="178" aboveAverage="0" equalAverage="0" bottom="0" percent="0" rank="0" text="" dxfId="176">
      <formula>$D$1&gt;I4</formula>
    </cfRule>
  </conditionalFormatting>
  <conditionalFormatting sqref="N4">
    <cfRule type="expression" priority="179" aboveAverage="0" equalAverage="0" bottom="0" percent="0" rank="0" text="" dxfId="177">
      <formula>$D$1&lt;N4</formula>
    </cfRule>
    <cfRule type="expression" priority="180" aboveAverage="0" equalAverage="0" bottom="0" percent="0" rank="0" text="" dxfId="178">
      <formula>$D$1&gt;N4</formula>
    </cfRule>
  </conditionalFormatting>
  <conditionalFormatting sqref="N4">
    <cfRule type="expression" priority="181" aboveAverage="0" equalAverage="0" bottom="0" percent="0" rank="0" text="" dxfId="179">
      <formula>$D$1&lt;N4</formula>
    </cfRule>
    <cfRule type="expression" priority="182" aboveAverage="0" equalAverage="0" bottom="0" percent="0" rank="0" text="" dxfId="180">
      <formula>$D$1&gt;N4</formula>
    </cfRule>
  </conditionalFormatting>
  <conditionalFormatting sqref="N4">
    <cfRule type="expression" priority="183" aboveAverage="0" equalAverage="0" bottom="0" percent="0" rank="0" text="" dxfId="181">
      <formula>$D$1&lt;N4</formula>
    </cfRule>
    <cfRule type="expression" priority="184" aboveAverage="0" equalAverage="0" bottom="0" percent="0" rank="0" text="" dxfId="182">
      <formula>$D$1&gt;N4</formula>
    </cfRule>
  </conditionalFormatting>
  <conditionalFormatting sqref="N4">
    <cfRule type="expression" priority="185" aboveAverage="0" equalAverage="0" bottom="0" percent="0" rank="0" text="" dxfId="183">
      <formula>$D$1&lt;N4</formula>
    </cfRule>
    <cfRule type="expression" priority="186" aboveAverage="0" equalAverage="0" bottom="0" percent="0" rank="0" text="" dxfId="184">
      <formula>$D$1&gt;N4</formula>
    </cfRule>
  </conditionalFormatting>
  <conditionalFormatting sqref="N4">
    <cfRule type="expression" priority="187" aboveAverage="0" equalAverage="0" bottom="0" percent="0" rank="0" text="" dxfId="185">
      <formula>$D$1&lt;N4</formula>
    </cfRule>
    <cfRule type="expression" priority="188" aboveAverage="0" equalAverage="0" bottom="0" percent="0" rank="0" text="" dxfId="186">
      <formula>$D$1&gt;N4</formula>
    </cfRule>
  </conditionalFormatting>
  <conditionalFormatting sqref="N4">
    <cfRule type="expression" priority="189" aboveAverage="0" equalAverage="0" bottom="0" percent="0" rank="0" text="" dxfId="187">
      <formula>$D$1&lt;N4</formula>
    </cfRule>
    <cfRule type="expression" priority="190" aboveAverage="0" equalAverage="0" bottom="0" percent="0" rank="0" text="" dxfId="188">
      <formula>$D$1&gt;N4</formula>
    </cfRule>
  </conditionalFormatting>
  <conditionalFormatting sqref="M4">
    <cfRule type="expression" priority="191" aboveAverage="0" equalAverage="0" bottom="0" percent="0" rank="0" text="" dxfId="189">
      <formula>$D$1&lt;M4</formula>
    </cfRule>
    <cfRule type="expression" priority="192" aboveAverage="0" equalAverage="0" bottom="0" percent="0" rank="0" text="" dxfId="190">
      <formula>$D$1&gt;M4</formula>
    </cfRule>
  </conditionalFormatting>
  <conditionalFormatting sqref="L5">
    <cfRule type="cellIs" priority="193" operator="equal" aboveAverage="0" equalAverage="0" bottom="0" percent="0" rank="0" text="" dxfId="191">
      <formula>5</formula>
    </cfRule>
    <cfRule type="cellIs" priority="194" operator="equal" aboveAverage="0" equalAverage="0" bottom="0" percent="0" rank="0" text="" dxfId="192">
      <formula>4</formula>
    </cfRule>
    <cfRule type="cellIs" priority="195" operator="equal" aboveAverage="0" equalAverage="0" bottom="0" percent="0" rank="0" text="" dxfId="193">
      <formula>3</formula>
    </cfRule>
  </conditionalFormatting>
  <conditionalFormatting sqref="L3:L4">
    <cfRule type="expression" priority="196" aboveAverage="0" equalAverage="0" bottom="0" percent="0" rank="0" text="" dxfId="194">
      <formula>$D$1&lt;L3</formula>
    </cfRule>
    <cfRule type="expression" priority="197" aboveAverage="0" equalAverage="0" bottom="0" percent="0" rank="0" text="" dxfId="195">
      <formula>$D$1&gt;L3</formula>
    </cfRule>
  </conditionalFormatting>
  <conditionalFormatting sqref="L3:L4">
    <cfRule type="expression" priority="198" aboveAverage="0" equalAverage="0" bottom="0" percent="0" rank="0" text="" dxfId="196">
      <formula>$D$1&lt;L3</formula>
    </cfRule>
    <cfRule type="expression" priority="199" aboveAverage="0" equalAverage="0" bottom="0" percent="0" rank="0" text="" dxfId="197">
      <formula>$D$1&gt;L3</formula>
    </cfRule>
  </conditionalFormatting>
  <conditionalFormatting sqref="L4">
    <cfRule type="expression" priority="200" aboveAverage="0" equalAverage="0" bottom="0" percent="0" rank="0" text="" dxfId="198">
      <formula>$D$1&lt;L4</formula>
    </cfRule>
    <cfRule type="expression" priority="201" aboveAverage="0" equalAverage="0" bottom="0" percent="0" rank="0" text="" dxfId="199">
      <formula>$D$1&gt;L4</formula>
    </cfRule>
  </conditionalFormatting>
  <conditionalFormatting sqref="O5:O34">
    <cfRule type="cellIs" priority="202" operator="equal" aboveAverage="0" equalAverage="0" bottom="0" percent="0" rank="0" text="" dxfId="200">
      <formula>5</formula>
    </cfRule>
    <cfRule type="cellIs" priority="203" operator="equal" aboveAverage="0" equalAverage="0" bottom="0" percent="0" rank="0" text="" dxfId="201">
      <formula>4</formula>
    </cfRule>
    <cfRule type="cellIs" priority="204" operator="equal" aboveAverage="0" equalAverage="0" bottom="0" percent="0" rank="0" text="" dxfId="202">
      <formula>3</formula>
    </cfRule>
  </conditionalFormatting>
  <conditionalFormatting sqref="O3">
    <cfRule type="expression" priority="205" aboveAverage="0" equalAverage="0" bottom="0" percent="0" rank="0" text="" dxfId="203">
      <formula>$D$1&lt;O3</formula>
    </cfRule>
    <cfRule type="expression" priority="206" aboveAverage="0" equalAverage="0" bottom="0" percent="0" rank="0" text="" dxfId="204">
      <formula>$D$1&gt;O3</formula>
    </cfRule>
  </conditionalFormatting>
  <conditionalFormatting sqref="R3">
    <cfRule type="expression" priority="207" aboveAverage="0" equalAverage="0" bottom="0" percent="0" rank="0" text="" dxfId="205">
      <formula>$D$1&lt;R3</formula>
    </cfRule>
    <cfRule type="expression" priority="208" aboveAverage="0" equalAverage="0" bottom="0" percent="0" rank="0" text="" dxfId="206">
      <formula>$D$1&gt;R3</formula>
    </cfRule>
  </conditionalFormatting>
  <conditionalFormatting sqref="R3">
    <cfRule type="expression" priority="209" aboveAverage="0" equalAverage="0" bottom="0" percent="0" rank="0" text="" dxfId="207">
      <formula>$D$1&lt;R3</formula>
    </cfRule>
    <cfRule type="expression" priority="210" aboveAverage="0" equalAverage="0" bottom="0" percent="0" rank="0" text="" dxfId="208">
      <formula>$D$1&gt;R3</formula>
    </cfRule>
  </conditionalFormatting>
  <conditionalFormatting sqref="R4">
    <cfRule type="expression" priority="211" aboveAverage="0" equalAverage="0" bottom="0" percent="0" rank="0" text="" dxfId="209">
      <formula>$D$1&lt;R4</formula>
    </cfRule>
    <cfRule type="expression" priority="212" aboveAverage="0" equalAverage="0" bottom="0" percent="0" rank="0" text="" dxfId="210">
      <formula>$D$1&gt;R4</formula>
    </cfRule>
  </conditionalFormatting>
  <conditionalFormatting sqref="R4">
    <cfRule type="expression" priority="213" aboveAverage="0" equalAverage="0" bottom="0" percent="0" rank="0" text="" dxfId="211">
      <formula>$D$1&lt;R4</formula>
    </cfRule>
    <cfRule type="expression" priority="214" aboveAverage="0" equalAverage="0" bottom="0" percent="0" rank="0" text="" dxfId="212">
      <formula>$D$1&gt;R4</formula>
    </cfRule>
  </conditionalFormatting>
  <conditionalFormatting sqref="R4">
    <cfRule type="expression" priority="215" aboveAverage="0" equalAverage="0" bottom="0" percent="0" rank="0" text="" dxfId="213">
      <formula>$D$1&lt;R4</formula>
    </cfRule>
    <cfRule type="expression" priority="216" aboveAverage="0" equalAverage="0" bottom="0" percent="0" rank="0" text="" dxfId="214">
      <formula>$D$1&gt;R4</formula>
    </cfRule>
  </conditionalFormatting>
  <conditionalFormatting sqref="R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217">
      <formula>3</formula>
    </cfRule>
  </conditionalFormatting>
  <conditionalFormatting sqref="R4">
    <cfRule type="expression" priority="220" aboveAverage="0" equalAverage="0" bottom="0" percent="0" rank="0" text="" dxfId="218">
      <formula>$D$1&lt;R4</formula>
    </cfRule>
    <cfRule type="expression" priority="221" aboveAverage="0" equalAverage="0" bottom="0" percent="0" rank="0" text="" dxfId="219">
      <formula>$D$1&gt;R4</formula>
    </cfRule>
  </conditionalFormatting>
  <conditionalFormatting sqref="R4">
    <cfRule type="expression" priority="222" aboveAverage="0" equalAverage="0" bottom="0" percent="0" rank="0" text="" dxfId="220">
      <formula>$D$1&lt;R4</formula>
    </cfRule>
    <cfRule type="expression" priority="223" aboveAverage="0" equalAverage="0" bottom="0" percent="0" rank="0" text="" dxfId="221">
      <formula>$D$1&gt;R4</formula>
    </cfRule>
  </conditionalFormatting>
  <conditionalFormatting sqref="R5">
    <cfRule type="cellIs" priority="224" operator="equal" aboveAverage="0" equalAverage="0" bottom="0" percent="0" rank="0" text="" dxfId="222">
      <formula>5</formula>
    </cfRule>
    <cfRule type="cellIs" priority="225" operator="equal" aboveAverage="0" equalAverage="0" bottom="0" percent="0" rank="0" text="" dxfId="223">
      <formula>4</formula>
    </cfRule>
    <cfRule type="cellIs" priority="226" operator="equal" aboveAverage="0" equalAverage="0" bottom="0" percent="0" rank="0" text="" dxfId="224">
      <formula>3</formula>
    </cfRule>
  </conditionalFormatting>
  <conditionalFormatting sqref="R4">
    <cfRule type="expression" priority="227" aboveAverage="0" equalAverage="0" bottom="0" percent="0" rank="0" text="" dxfId="225">
      <formula>$D$1&lt;R4</formula>
    </cfRule>
    <cfRule type="expression" priority="228" aboveAverage="0" equalAverage="0" bottom="0" percent="0" rank="0" text="" dxfId="226">
      <formula>$D$1&gt;R4</formula>
    </cfRule>
  </conditionalFormatting>
  <conditionalFormatting sqref="R4">
    <cfRule type="expression" priority="229" aboveAverage="0" equalAverage="0" bottom="0" percent="0" rank="0" text="" dxfId="227">
      <formula>$D$1&lt;R4</formula>
    </cfRule>
    <cfRule type="expression" priority="230" aboveAverage="0" equalAverage="0" bottom="0" percent="0" rank="0" text="" dxfId="228">
      <formula>$D$1&gt;R4</formula>
    </cfRule>
  </conditionalFormatting>
  <conditionalFormatting sqref="R4">
    <cfRule type="expression" priority="231" aboveAverage="0" equalAverage="0" bottom="0" percent="0" rank="0" text="" dxfId="229">
      <formula>$D$1&lt;R4</formula>
    </cfRule>
    <cfRule type="expression" priority="232" aboveAverage="0" equalAverage="0" bottom="0" percent="0" rank="0" text="" dxfId="230">
      <formula>$D$1&gt;R4</formula>
    </cfRule>
  </conditionalFormatting>
  <conditionalFormatting sqref="R4">
    <cfRule type="expression" priority="233" aboveAverage="0" equalAverage="0" bottom="0" percent="0" rank="0" text="" dxfId="231">
      <formula>$D$1&lt;R4</formula>
    </cfRule>
    <cfRule type="expression" priority="234" aboveAverage="0" equalAverage="0" bottom="0" percent="0" rank="0" text="" dxfId="232">
      <formula>$D$1&gt;R4</formula>
    </cfRule>
  </conditionalFormatting>
  <conditionalFormatting sqref="R4">
    <cfRule type="expression" priority="235" aboveAverage="0" equalAverage="0" bottom="0" percent="0" rank="0" text="" dxfId="233">
      <formula>$D$1&lt;R4</formula>
    </cfRule>
    <cfRule type="expression" priority="236" aboveAverage="0" equalAverage="0" bottom="0" percent="0" rank="0" text="" dxfId="234">
      <formula>$D$1&gt;R4</formula>
    </cfRule>
  </conditionalFormatting>
  <conditionalFormatting sqref="R4">
    <cfRule type="expression" priority="237" aboveAverage="0" equalAverage="0" bottom="0" percent="0" rank="0" text="" dxfId="235">
      <formula>$D$1&lt;R4</formula>
    </cfRule>
    <cfRule type="expression" priority="238" aboveAverage="0" equalAverage="0" bottom="0" percent="0" rank="0" text="" dxfId="236">
      <formula>$D$1&gt;R4</formula>
    </cfRule>
  </conditionalFormatting>
  <conditionalFormatting sqref="R4">
    <cfRule type="expression" priority="239" aboveAverage="0" equalAverage="0" bottom="0" percent="0" rank="0" text="" dxfId="237">
      <formula>$D$1&lt;R4</formula>
    </cfRule>
    <cfRule type="expression" priority="240" aboveAverage="0" equalAverage="0" bottom="0" percent="0" rank="0" text="" dxfId="238">
      <formula>$D$1&gt;R4</formula>
    </cfRule>
  </conditionalFormatting>
  <conditionalFormatting sqref="R4">
    <cfRule type="expression" priority="241" aboveAverage="0" equalAverage="0" bottom="0" percent="0" rank="0" text="" dxfId="239">
      <formula>$D$1&lt;R4</formula>
    </cfRule>
    <cfRule type="expression" priority="242" aboveAverage="0" equalAverage="0" bottom="0" percent="0" rank="0" text="" dxfId="240">
      <formula>$D$1&gt;R4</formula>
    </cfRule>
  </conditionalFormatting>
  <conditionalFormatting sqref="R5">
    <cfRule type="cellIs" priority="243" operator="equal" aboveAverage="0" equalAverage="0" bottom="0" percent="0" rank="0" text="" dxfId="241">
      <formula>5</formula>
    </cfRule>
    <cfRule type="cellIs" priority="244" operator="equal" aboveAverage="0" equalAverage="0" bottom="0" percent="0" rank="0" text="" dxfId="242">
      <formula>4</formula>
    </cfRule>
    <cfRule type="cellIs" priority="245" operator="equal" aboveAverage="0" equalAverage="0" bottom="0" percent="0" rank="0" text="" dxfId="243">
      <formula>3</formula>
    </cfRule>
  </conditionalFormatting>
  <conditionalFormatting sqref="R4">
    <cfRule type="expression" priority="246" aboveAverage="0" equalAverage="0" bottom="0" percent="0" rank="0" text="" dxfId="244">
      <formula>$D$1&lt;R4</formula>
    </cfRule>
    <cfRule type="expression" priority="247" aboveAverage="0" equalAverage="0" bottom="0" percent="0" rank="0" text="" dxfId="245">
      <formula>$D$1&gt;R4</formula>
    </cfRule>
  </conditionalFormatting>
  <conditionalFormatting sqref="R5">
    <cfRule type="cellIs" priority="248" operator="equal" aboveAverage="0" equalAverage="0" bottom="0" percent="0" rank="0" text="" dxfId="246">
      <formula>5</formula>
    </cfRule>
    <cfRule type="cellIs" priority="249" operator="equal" aboveAverage="0" equalAverage="0" bottom="0" percent="0" rank="0" text="" dxfId="247">
      <formula>4</formula>
    </cfRule>
    <cfRule type="cellIs" priority="250" operator="equal" aboveAverage="0" equalAverage="0" bottom="0" percent="0" rank="0" text="" dxfId="248">
      <formula>3</formula>
    </cfRule>
  </conditionalFormatting>
  <conditionalFormatting sqref="R4">
    <cfRule type="expression" priority="251" aboveAverage="0" equalAverage="0" bottom="0" percent="0" rank="0" text="" dxfId="249">
      <formula>$D$1&lt;R4</formula>
    </cfRule>
    <cfRule type="expression" priority="252" aboveAverage="0" equalAverage="0" bottom="0" percent="0" rank="0" text="" dxfId="250">
      <formula>$D$1&gt;R4</formula>
    </cfRule>
  </conditionalFormatting>
  <conditionalFormatting sqref="R4">
    <cfRule type="expression" priority="253" aboveAverage="0" equalAverage="0" bottom="0" percent="0" rank="0" text="" dxfId="251">
      <formula>$D$1&lt;R4</formula>
    </cfRule>
    <cfRule type="expression" priority="254" aboveAverage="0" equalAverage="0" bottom="0" percent="0" rank="0" text="" dxfId="252">
      <formula>$D$1&gt;R4</formula>
    </cfRule>
  </conditionalFormatting>
  <conditionalFormatting sqref="R5">
    <cfRule type="cellIs" priority="255" operator="equal" aboveAverage="0" equalAverage="0" bottom="0" percent="0" rank="0" text="" dxfId="253">
      <formula>5</formula>
    </cfRule>
    <cfRule type="cellIs" priority="256" operator="equal" aboveAverage="0" equalAverage="0" bottom="0" percent="0" rank="0" text="" dxfId="254">
      <formula>4</formula>
    </cfRule>
    <cfRule type="cellIs" priority="257" operator="equal" aboveAverage="0" equalAverage="0" bottom="0" percent="0" rank="0" text="" dxfId="255">
      <formula>3</formula>
    </cfRule>
  </conditionalFormatting>
  <conditionalFormatting sqref="R4">
    <cfRule type="expression" priority="258" aboveAverage="0" equalAverage="0" bottom="0" percent="0" rank="0" text="" dxfId="256">
      <formula>$D$1&lt;R4</formula>
    </cfRule>
    <cfRule type="expression" priority="259" aboveAverage="0" equalAverage="0" bottom="0" percent="0" rank="0" text="" dxfId="257">
      <formula>$D$1&gt;R4</formula>
    </cfRule>
  </conditionalFormatting>
  <conditionalFormatting sqref="R4">
    <cfRule type="expression" priority="260" aboveAverage="0" equalAverage="0" bottom="0" percent="0" rank="0" text="" dxfId="258">
      <formula>$D$1&lt;R4</formula>
    </cfRule>
    <cfRule type="expression" priority="261" aboveAverage="0" equalAverage="0" bottom="0" percent="0" rank="0" text="" dxfId="259">
      <formula>$D$1&gt;R4</formula>
    </cfRule>
  </conditionalFormatting>
  <conditionalFormatting sqref="R4">
    <cfRule type="expression" priority="262" aboveAverage="0" equalAverage="0" bottom="0" percent="0" rank="0" text="" dxfId="260">
      <formula>$D$1&lt;R4</formula>
    </cfRule>
    <cfRule type="expression" priority="263" aboveAverage="0" equalAverage="0" bottom="0" percent="0" rank="0" text="" dxfId="261">
      <formula>$D$1&gt;R4</formula>
    </cfRule>
  </conditionalFormatting>
  <conditionalFormatting sqref="R4">
    <cfRule type="expression" priority="264" aboveAverage="0" equalAverage="0" bottom="0" percent="0" rank="0" text="" dxfId="262">
      <formula>$D$1&lt;R4</formula>
    </cfRule>
    <cfRule type="expression" priority="265" aboveAverage="0" equalAverage="0" bottom="0" percent="0" rank="0" text="" dxfId="263">
      <formula>$D$1&gt;R4</formula>
    </cfRule>
  </conditionalFormatting>
  <conditionalFormatting sqref="R4">
    <cfRule type="expression" priority="266" aboveAverage="0" equalAverage="0" bottom="0" percent="0" rank="0" text="" dxfId="264">
      <formula>$D$1&lt;R4</formula>
    </cfRule>
    <cfRule type="expression" priority="267" aboveAverage="0" equalAverage="0" bottom="0" percent="0" rank="0" text="" dxfId="265">
      <formula>$D$1&gt;R4</formula>
    </cfRule>
  </conditionalFormatting>
  <conditionalFormatting sqref="Q6:Q34">
    <cfRule type="cellIs" priority="268" operator="equal" aboveAverage="0" equalAverage="0" bottom="0" percent="0" rank="0" text="" dxfId="266">
      <formula>5</formula>
    </cfRule>
    <cfRule type="cellIs" priority="269" operator="equal" aboveAverage="0" equalAverage="0" bottom="0" percent="0" rank="0" text="" dxfId="267">
      <formula>4</formula>
    </cfRule>
    <cfRule type="cellIs" priority="270" operator="equal" aboveAverage="0" equalAverage="0" bottom="0" percent="0" rank="0" text="" dxfId="268">
      <formula>3</formula>
    </cfRule>
  </conditionalFormatting>
  <conditionalFormatting sqref="Q5">
    <cfRule type="cellIs" priority="271" operator="equal" aboveAverage="0" equalAverage="0" bottom="0" percent="0" rank="0" text="" dxfId="269">
      <formula>5</formula>
    </cfRule>
    <cfRule type="cellIs" priority="272" operator="equal" aboveAverage="0" equalAverage="0" bottom="0" percent="0" rank="0" text="" dxfId="270">
      <formula>4</formula>
    </cfRule>
    <cfRule type="cellIs" priority="273" operator="equal" aboveAverage="0" equalAverage="0" bottom="0" percent="0" rank="0" text="" dxfId="271">
      <formula>3</formula>
    </cfRule>
  </conditionalFormatting>
  <conditionalFormatting sqref="Q3:Q4">
    <cfRule type="expression" priority="274" aboveAverage="0" equalAverage="0" bottom="0" percent="0" rank="0" text="" dxfId="272">
      <formula>$D$1&lt;Q3</formula>
    </cfRule>
    <cfRule type="expression" priority="275" aboveAverage="0" equalAverage="0" bottom="0" percent="0" rank="0" text="" dxfId="273">
      <formula>$D$1&gt;Q3</formula>
    </cfRule>
  </conditionalFormatting>
  <conditionalFormatting sqref="Q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Q4">
    <cfRule type="expression" priority="279" aboveAverage="0" equalAverage="0" bottom="0" percent="0" rank="0" text="" dxfId="277">
      <formula>$D$1&lt;Q4</formula>
    </cfRule>
    <cfRule type="expression" priority="280" aboveAverage="0" equalAverage="0" bottom="0" percent="0" rank="0" text="" dxfId="278">
      <formula>$D$1&gt;Q4</formula>
    </cfRule>
  </conditionalFormatting>
  <conditionalFormatting sqref="Q4">
    <cfRule type="expression" priority="281" aboveAverage="0" equalAverage="0" bottom="0" percent="0" rank="0" text="" dxfId="279">
      <formula>$D$1&lt;Q4</formula>
    </cfRule>
    <cfRule type="expression" priority="282" aboveAverage="0" equalAverage="0" bottom="0" percent="0" rank="0" text="" dxfId="280">
      <formula>$D$1&gt;Q4</formula>
    </cfRule>
  </conditionalFormatting>
  <conditionalFormatting sqref="Q5">
    <cfRule type="cellIs" priority="283" operator="equal" aboveAverage="0" equalAverage="0" bottom="0" percent="0" rank="0" text="" dxfId="281">
      <formula>5</formula>
    </cfRule>
    <cfRule type="cellIs" priority="284" operator="equal" aboveAverage="0" equalAverage="0" bottom="0" percent="0" rank="0" text="" dxfId="282">
      <formula>4</formula>
    </cfRule>
    <cfRule type="cellIs" priority="285" operator="equal" aboveAverage="0" equalAverage="0" bottom="0" percent="0" rank="0" text="" dxfId="283">
      <formula>3</formula>
    </cfRule>
  </conditionalFormatting>
  <conditionalFormatting sqref="Q3:Q4">
    <cfRule type="expression" priority="286" aboveAverage="0" equalAverage="0" bottom="0" percent="0" rank="0" text="" dxfId="284">
      <formula>$D$1&lt;Q3</formula>
    </cfRule>
    <cfRule type="expression" priority="287" aboveAverage="0" equalAverage="0" bottom="0" percent="0" rank="0" text="" dxfId="285">
      <formula>$D$1&gt;Q3</formula>
    </cfRule>
  </conditionalFormatting>
  <conditionalFormatting sqref="Q5">
    <cfRule type="cellIs" priority="288" operator="equal" aboveAverage="0" equalAverage="0" bottom="0" percent="0" rank="0" text="" dxfId="286">
      <formula>5</formula>
    </cfRule>
    <cfRule type="cellIs" priority="289" operator="equal" aboveAverage="0" equalAverage="0" bottom="0" percent="0" rank="0" text="" dxfId="287">
      <formula>4</formula>
    </cfRule>
    <cfRule type="cellIs" priority="290" operator="equal" aboveAverage="0" equalAverage="0" bottom="0" percent="0" rank="0" text="" dxfId="288">
      <formula>3</formula>
    </cfRule>
  </conditionalFormatting>
  <conditionalFormatting sqref="Q3:Q4">
    <cfRule type="expression" priority="291" aboveAverage="0" equalAverage="0" bottom="0" percent="0" rank="0" text="" dxfId="289">
      <formula>$D$1&lt;Q3</formula>
    </cfRule>
    <cfRule type="expression" priority="292" aboveAverage="0" equalAverage="0" bottom="0" percent="0" rank="0" text="" dxfId="290">
      <formula>$D$1&gt;Q3</formula>
    </cfRule>
  </conditionalFormatting>
  <conditionalFormatting sqref="O4">
    <cfRule type="expression" priority="293" aboveAverage="0" equalAverage="0" bottom="0" percent="0" rank="0" text="" dxfId="291">
      <formula>$D$1&lt;O4</formula>
    </cfRule>
    <cfRule type="expression" priority="294" aboveAverage="0" equalAverage="0" bottom="0" percent="0" rank="0" text="" dxfId="292">
      <formula>$D$1&gt;O4</formula>
    </cfRule>
  </conditionalFormatting>
  <conditionalFormatting sqref="P5">
    <cfRule type="cellIs" priority="295" operator="equal" aboveAverage="0" equalAverage="0" bottom="0" percent="0" rank="0" text="" dxfId="293">
      <formula>5</formula>
    </cfRule>
    <cfRule type="cellIs" priority="296" operator="equal" aboveAverage="0" equalAverage="0" bottom="0" percent="0" rank="0" text="" dxfId="294">
      <formula>4</formula>
    </cfRule>
    <cfRule type="cellIs" priority="297" operator="equal" aboveAverage="0" equalAverage="0" bottom="0" percent="0" rank="0" text="" dxfId="295">
      <formula>3</formula>
    </cfRule>
  </conditionalFormatting>
  <conditionalFormatting sqref="P6:P19">
    <cfRule type="cellIs" priority="298" operator="equal" aboveAverage="0" equalAverage="0" bottom="0" percent="0" rank="0" text="" dxfId="296">
      <formula>5</formula>
    </cfRule>
    <cfRule type="cellIs" priority="299" operator="equal" aboveAverage="0" equalAverage="0" bottom="0" percent="0" rank="0" text="" dxfId="297">
      <formula>4</formula>
    </cfRule>
    <cfRule type="cellIs" priority="300" operator="equal" aboveAverage="0" equalAverage="0" bottom="0" percent="0" rank="0" text="" dxfId="298">
      <formula>3</formula>
    </cfRule>
  </conditionalFormatting>
  <conditionalFormatting sqref="P5">
    <cfRule type="cellIs" priority="301" operator="equal" aboveAverage="0" equalAverage="0" bottom="0" percent="0" rank="0" text="" dxfId="299">
      <formula>5</formula>
    </cfRule>
    <cfRule type="cellIs" priority="302" operator="equal" aboveAverage="0" equalAverage="0" bottom="0" percent="0" rank="0" text="" dxfId="300">
      <formula>4</formula>
    </cfRule>
    <cfRule type="cellIs" priority="303" operator="equal" aboveAverage="0" equalAverage="0" bottom="0" percent="0" rank="0" text="" dxfId="301">
      <formula>3</formula>
    </cfRule>
  </conditionalFormatting>
  <conditionalFormatting sqref="P4">
    <cfRule type="expression" priority="304" aboveAverage="0" equalAverage="0" bottom="0" percent="0" rank="0" text="" dxfId="302">
      <formula>$D$1&lt;P4</formula>
    </cfRule>
    <cfRule type="expression" priority="305" aboveAverage="0" equalAverage="0" bottom="0" percent="0" rank="0" text="" dxfId="303">
      <formula>$D$1&gt;P4</formula>
    </cfRule>
  </conditionalFormatting>
  <conditionalFormatting sqref="P4">
    <cfRule type="expression" priority="306" aboveAverage="0" equalAverage="0" bottom="0" percent="0" rank="0" text="" dxfId="304">
      <formula>$D$1&lt;P4</formula>
    </cfRule>
    <cfRule type="expression" priority="307" aboveAverage="0" equalAverage="0" bottom="0" percent="0" rank="0" text="" dxfId="305">
      <formula>$D$1&gt;P4</formula>
    </cfRule>
  </conditionalFormatting>
  <conditionalFormatting sqref="P4">
    <cfRule type="expression" priority="308" aboveAverage="0" equalAverage="0" bottom="0" percent="0" rank="0" text="" dxfId="306">
      <formula>$D$1&lt;P4</formula>
    </cfRule>
    <cfRule type="expression" priority="309" aboveAverage="0" equalAverage="0" bottom="0" percent="0" rank="0" text="" dxfId="307">
      <formula>$D$1&gt;P4</formula>
    </cfRule>
  </conditionalFormatting>
  <conditionalFormatting sqref="P4">
    <cfRule type="expression" priority="310" aboveAverage="0" equalAverage="0" bottom="0" percent="0" rank="0" text="" dxfId="308">
      <formula>$D$1&lt;P4</formula>
    </cfRule>
    <cfRule type="expression" priority="311" aboveAverage="0" equalAverage="0" bottom="0" percent="0" rank="0" text="" dxfId="309">
      <formula>$D$1&gt;P4</formula>
    </cfRule>
  </conditionalFormatting>
  <conditionalFormatting sqref="P4">
    <cfRule type="expression" priority="312" aboveAverage="0" equalAverage="0" bottom="0" percent="0" rank="0" text="" dxfId="310">
      <formula>$D$1&lt;P4</formula>
    </cfRule>
    <cfRule type="expression" priority="313" aboveAverage="0" equalAverage="0" bottom="0" percent="0" rank="0" text="" dxfId="311">
      <formula>$D$1&gt;P4</formula>
    </cfRule>
  </conditionalFormatting>
  <conditionalFormatting sqref="P4">
    <cfRule type="expression" priority="314" aboveAverage="0" equalAverage="0" bottom="0" percent="0" rank="0" text="" dxfId="312">
      <formula>$D$1&lt;P4</formula>
    </cfRule>
    <cfRule type="expression" priority="315" aboveAverage="0" equalAverage="0" bottom="0" percent="0" rank="0" text="" dxfId="313">
      <formula>$D$1&gt;P4</formula>
    </cfRule>
  </conditionalFormatting>
  <conditionalFormatting sqref="M4">
    <cfRule type="expression" priority="316" aboveAverage="0" equalAverage="0" bottom="0" percent="0" rank="0" text="" dxfId="314">
      <formula>$D$1&lt;M4</formula>
    </cfRule>
    <cfRule type="expression" priority="317" aboveAverage="0" equalAverage="0" bottom="0" percent="0" rank="0" text="" dxfId="315">
      <formula>$D$1&gt;M4</formula>
    </cfRule>
  </conditionalFormatting>
  <conditionalFormatting sqref="M4">
    <cfRule type="expression" priority="318" aboveAverage="0" equalAverage="0" bottom="0" percent="0" rank="0" text="" dxfId="316">
      <formula>$D$1&lt;M4</formula>
    </cfRule>
    <cfRule type="expression" priority="319" aboveAverage="0" equalAverage="0" bottom="0" percent="0" rank="0" text="" dxfId="317">
      <formula>$D$1&gt;M4</formula>
    </cfRule>
  </conditionalFormatting>
  <conditionalFormatting sqref="J4">
    <cfRule type="expression" priority="320" aboveAverage="0" equalAverage="0" bottom="0" percent="0" rank="0" text="" dxfId="318">
      <formula>$D$1&lt;J4</formula>
    </cfRule>
    <cfRule type="expression" priority="321" aboveAverage="0" equalAverage="0" bottom="0" percent="0" rank="0" text="" dxfId="319">
      <formula>$D$1&gt;J4</formula>
    </cfRule>
  </conditionalFormatting>
  <conditionalFormatting sqref="J4">
    <cfRule type="expression" priority="322" aboveAverage="0" equalAverage="0" bottom="0" percent="0" rank="0" text="" dxfId="320">
      <formula>$D$1&lt;J4</formula>
    </cfRule>
    <cfRule type="expression" priority="323" aboveAverage="0" equalAverage="0" bottom="0" percent="0" rank="0" text="" dxfId="321">
      <formula>$D$1&gt;J4</formula>
    </cfRule>
  </conditionalFormatting>
  <conditionalFormatting sqref="J4">
    <cfRule type="expression" priority="324" aboveAverage="0" equalAverage="0" bottom="0" percent="0" rank="0" text="" dxfId="322">
      <formula>$D$1&lt;J4</formula>
    </cfRule>
    <cfRule type="expression" priority="325" aboveAverage="0" equalAverage="0" bottom="0" percent="0" rank="0" text="" dxfId="323">
      <formula>$D$1&gt;J4</formula>
    </cfRule>
  </conditionalFormatting>
  <conditionalFormatting sqref="J4">
    <cfRule type="expression" priority="326" aboveAverage="0" equalAverage="0" bottom="0" percent="0" rank="0" text="" dxfId="324">
      <formula>$D$1&lt;J4</formula>
    </cfRule>
    <cfRule type="expression" priority="327" aboveAverage="0" equalAverage="0" bottom="0" percent="0" rank="0" text="" dxfId="325">
      <formula>$D$1&gt;J4</formula>
    </cfRule>
  </conditionalFormatting>
  <conditionalFormatting sqref="M4">
    <cfRule type="expression" priority="328" aboveAverage="0" equalAverage="0" bottom="0" percent="0" rank="0" text="" dxfId="326">
      <formula>$D$1&lt;M4</formula>
    </cfRule>
    <cfRule type="expression" priority="329" aboveAverage="0" equalAverage="0" bottom="0" percent="0" rank="0" text="" dxfId="327">
      <formula>$D$1&gt;M4</formula>
    </cfRule>
  </conditionalFormatting>
  <conditionalFormatting sqref="M4">
    <cfRule type="expression" priority="330" aboveAverage="0" equalAverage="0" bottom="0" percent="0" rank="0" text="" dxfId="328">
      <formula>$D$1&lt;M4</formula>
    </cfRule>
    <cfRule type="expression" priority="331" aboveAverage="0" equalAverage="0" bottom="0" percent="0" rank="0" text="" dxfId="329">
      <formula>$D$1&gt;M4</formula>
    </cfRule>
  </conditionalFormatting>
  <conditionalFormatting sqref="M4">
    <cfRule type="expression" priority="332" aboveAverage="0" equalAverage="0" bottom="0" percent="0" rank="0" text="" dxfId="330">
      <formula>$D$1&lt;M4</formula>
    </cfRule>
    <cfRule type="expression" priority="333" aboveAverage="0" equalAverage="0" bottom="0" percent="0" rank="0" text="" dxfId="331">
      <formula>$D$1&gt;M4</formula>
    </cfRule>
  </conditionalFormatting>
  <conditionalFormatting sqref="J3:J4">
    <cfRule type="expression" priority="334" aboveAverage="0" equalAverage="0" bottom="0" percent="0" rank="0" text="" dxfId="332">
      <formula>$D$1&lt;J3</formula>
    </cfRule>
    <cfRule type="expression" priority="335" aboveAverage="0" equalAverage="0" bottom="0" percent="0" rank="0" text="" dxfId="333">
      <formula>$D$1&gt;J3</formula>
    </cfRule>
  </conditionalFormatting>
  <conditionalFormatting sqref="L3:L4">
    <cfRule type="expression" priority="336" aboveAverage="0" equalAverage="0" bottom="0" percent="0" rank="0" text="" dxfId="334">
      <formula>$D$1&lt;L3</formula>
    </cfRule>
    <cfRule type="expression" priority="337" aboveAverage="0" equalAverage="0" bottom="0" percent="0" rank="0" text="" dxfId="335">
      <formula>$D$1&gt;L3</formula>
    </cfRule>
  </conditionalFormatting>
  <conditionalFormatting sqref="K4">
    <cfRule type="expression" priority="338" aboveAverage="0" equalAverage="0" bottom="0" percent="0" rank="0" text="" dxfId="336">
      <formula>$D$1&lt;K4</formula>
    </cfRule>
    <cfRule type="expression" priority="339" aboveAverage="0" equalAverage="0" bottom="0" percent="0" rank="0" text="" dxfId="337">
      <formula>$D$1&gt;K4</formula>
    </cfRule>
  </conditionalFormatting>
  <conditionalFormatting sqref="I5">
    <cfRule type="cellIs" priority="340" operator="equal" aboveAverage="0" equalAverage="0" bottom="0" percent="0" rank="0" text="" dxfId="338">
      <formula>5</formula>
    </cfRule>
    <cfRule type="cellIs" priority="341" operator="equal" aboveAverage="0" equalAverage="0" bottom="0" percent="0" rank="0" text="" dxfId="339">
      <formula>4</formula>
    </cfRule>
    <cfRule type="cellIs" priority="342" operator="equal" aboveAverage="0" equalAverage="0" bottom="0" percent="0" rank="0" text="" dxfId="340">
      <formula>3</formula>
    </cfRule>
  </conditionalFormatting>
  <conditionalFormatting sqref="J3:J4">
    <cfRule type="expression" priority="343" aboveAverage="0" equalAverage="0" bottom="0" percent="0" rank="0" text="" dxfId="341">
      <formula>$D$1&lt;J3</formula>
    </cfRule>
    <cfRule type="expression" priority="344" aboveAverage="0" equalAverage="0" bottom="0" percent="0" rank="0" text="" dxfId="342">
      <formula>$D$1&gt;J3</formula>
    </cfRule>
  </conditionalFormatting>
  <conditionalFormatting sqref="J4">
    <cfRule type="expression" priority="345" aboveAverage="0" equalAverage="0" bottom="0" percent="0" rank="0" text="" dxfId="343">
      <formula>$D$1&lt;J4</formula>
    </cfRule>
    <cfRule type="expression" priority="346" aboveAverage="0" equalAverage="0" bottom="0" percent="0" rank="0" text="" dxfId="344">
      <formula>$D$1&gt;J4</formula>
    </cfRule>
  </conditionalFormatting>
  <conditionalFormatting sqref="K3">
    <cfRule type="expression" priority="347" aboveAverage="0" equalAverage="0" bottom="0" percent="0" rank="0" text="" dxfId="345">
      <formula>$D$1&lt;K3</formula>
    </cfRule>
    <cfRule type="expression" priority="348" aboveAverage="0" equalAverage="0" bottom="0" percent="0" rank="0" text="" dxfId="346">
      <formula>$D$1&gt;K3</formula>
    </cfRule>
  </conditionalFormatting>
  <conditionalFormatting sqref="L4:M4">
    <cfRule type="expression" priority="349" aboveAverage="0" equalAverage="0" bottom="0" percent="0" rank="0" text="" dxfId="347">
      <formula>$D$1&lt;L4</formula>
    </cfRule>
    <cfRule type="expression" priority="350" aboveAverage="0" equalAverage="0" bottom="0" percent="0" rank="0" text="" dxfId="348">
      <formula>$D$1&gt;L4</formula>
    </cfRule>
  </conditionalFormatting>
  <conditionalFormatting sqref="H5">
    <cfRule type="cellIs" priority="351" operator="equal" aboveAverage="0" equalAverage="0" bottom="0" percent="0" rank="0" text="" dxfId="349">
      <formula>5</formula>
    </cfRule>
    <cfRule type="cellIs" priority="352" operator="equal" aboveAverage="0" equalAverage="0" bottom="0" percent="0" rank="0" text="" dxfId="350">
      <formula>4</formula>
    </cfRule>
    <cfRule type="cellIs" priority="353" operator="equal" aboveAverage="0" equalAverage="0" bottom="0" percent="0" rank="0" text="" dxfId="351">
      <formula>3</formula>
    </cfRule>
  </conditionalFormatting>
  <conditionalFormatting sqref="M4">
    <cfRule type="expression" priority="354" aboveAverage="0" equalAverage="0" bottom="0" percent="0" rank="0" text="" dxfId="352">
      <formula>$D$1&lt;M4</formula>
    </cfRule>
    <cfRule type="expression" priority="355" aboveAverage="0" equalAverage="0" bottom="0" percent="0" rank="0" text="" dxfId="353">
      <formula>$D$1&gt;M4</formula>
    </cfRule>
  </conditionalFormatting>
  <conditionalFormatting sqref="M4">
    <cfRule type="expression" priority="356" aboveAverage="0" equalAverage="0" bottom="0" percent="0" rank="0" text="" dxfId="354">
      <formula>$D$1&lt;M4</formula>
    </cfRule>
    <cfRule type="expression" priority="357" aboveAverage="0" equalAverage="0" bottom="0" percent="0" rank="0" text="" dxfId="355">
      <formula>$D$1&gt;M4</formula>
    </cfRule>
  </conditionalFormatting>
  <conditionalFormatting sqref="I5">
    <cfRule type="cellIs" priority="358" operator="equal" aboveAverage="0" equalAverage="0" bottom="0" percent="0" rank="0" text="" dxfId="356">
      <formula>5</formula>
    </cfRule>
    <cfRule type="cellIs" priority="359" operator="equal" aboveAverage="0" equalAverage="0" bottom="0" percent="0" rank="0" text="" dxfId="357">
      <formula>4</formula>
    </cfRule>
    <cfRule type="cellIs" priority="360" operator="equal" aboveAverage="0" equalAverage="0" bottom="0" percent="0" rank="0" text="" dxfId="358">
      <formula>3</formula>
    </cfRule>
  </conditionalFormatting>
  <conditionalFormatting sqref="I3:I4">
    <cfRule type="expression" priority="361" aboveAverage="0" equalAverage="0" bottom="0" percent="0" rank="0" text="" dxfId="359">
      <formula>$D$1&lt;I3</formula>
    </cfRule>
    <cfRule type="expression" priority="362" aboveAverage="0" equalAverage="0" bottom="0" percent="0" rank="0" text="" dxfId="360">
      <formula>$D$1&gt;I3</formula>
    </cfRule>
  </conditionalFormatting>
  <conditionalFormatting sqref="I5">
    <cfRule type="cellIs" priority="363" operator="equal" aboveAverage="0" equalAverage="0" bottom="0" percent="0" rank="0" text="" dxfId="361">
      <formula>5</formula>
    </cfRule>
    <cfRule type="cellIs" priority="364" operator="equal" aboveAverage="0" equalAverage="0" bottom="0" percent="0" rank="0" text="" dxfId="362">
      <formula>4</formula>
    </cfRule>
    <cfRule type="cellIs" priority="365" operator="equal" aboveAverage="0" equalAverage="0" bottom="0" percent="0" rank="0" text="" dxfId="363">
      <formula>3</formula>
    </cfRule>
  </conditionalFormatting>
  <conditionalFormatting sqref="I3:I4">
    <cfRule type="expression" priority="366" aboveAverage="0" equalAverage="0" bottom="0" percent="0" rank="0" text="" dxfId="364">
      <formula>$D$1&lt;I3</formula>
    </cfRule>
    <cfRule type="expression" priority="367" aboveAverage="0" equalAverage="0" bottom="0" percent="0" rank="0" text="" dxfId="365">
      <formula>$D$1&gt;I3</formula>
    </cfRule>
  </conditionalFormatting>
  <conditionalFormatting sqref="I3:I4">
    <cfRule type="expression" priority="368" aboveAverage="0" equalAverage="0" bottom="0" percent="0" rank="0" text="" dxfId="366">
      <formula>$D$1&lt;I3</formula>
    </cfRule>
    <cfRule type="expression" priority="369" aboveAverage="0" equalAverage="0" bottom="0" percent="0" rank="0" text="" dxfId="367">
      <formula>$D$1&gt;I3</formula>
    </cfRule>
  </conditionalFormatting>
  <conditionalFormatting sqref="J5">
    <cfRule type="cellIs" priority="370" operator="equal" aboveAverage="0" equalAverage="0" bottom="0" percent="0" rank="0" text="" dxfId="368">
      <formula>5</formula>
    </cfRule>
    <cfRule type="cellIs" priority="371" operator="equal" aboveAverage="0" equalAverage="0" bottom="0" percent="0" rank="0" text="" dxfId="369">
      <formula>4</formula>
    </cfRule>
    <cfRule type="cellIs" priority="372" operator="equal" aboveAverage="0" equalAverage="0" bottom="0" percent="0" rank="0" text="" dxfId="370">
      <formula>3</formula>
    </cfRule>
  </conditionalFormatting>
  <conditionalFormatting sqref="J3:J4">
    <cfRule type="expression" priority="373" aboveAverage="0" equalAverage="0" bottom="0" percent="0" rank="0" text="" dxfId="371">
      <formula>$D$1&lt;J3</formula>
    </cfRule>
    <cfRule type="expression" priority="374" aboveAverage="0" equalAverage="0" bottom="0" percent="0" rank="0" text="" dxfId="372">
      <formula>$D$1&gt;J3</formula>
    </cfRule>
  </conditionalFormatting>
  <conditionalFormatting sqref="J5">
    <cfRule type="cellIs" priority="375" operator="equal" aboveAverage="0" equalAverage="0" bottom="0" percent="0" rank="0" text="" dxfId="373">
      <formula>5</formula>
    </cfRule>
    <cfRule type="cellIs" priority="376" operator="equal" aboveAverage="0" equalAverage="0" bottom="0" percent="0" rank="0" text="" dxfId="374">
      <formula>4</formula>
    </cfRule>
    <cfRule type="cellIs" priority="377" operator="equal" aboveAverage="0" equalAverage="0" bottom="0" percent="0" rank="0" text="" dxfId="375">
      <formula>3</formula>
    </cfRule>
  </conditionalFormatting>
  <conditionalFormatting sqref="J4">
    <cfRule type="expression" priority="378" aboveAverage="0" equalAverage="0" bottom="0" percent="0" rank="0" text="" dxfId="376">
      <formula>$D$1&lt;J4</formula>
    </cfRule>
    <cfRule type="expression" priority="379" aboveAverage="0" equalAverage="0" bottom="0" percent="0" rank="0" text="" dxfId="377">
      <formula>$D$1&gt;J4</formula>
    </cfRule>
  </conditionalFormatting>
  <conditionalFormatting sqref="J5">
    <cfRule type="cellIs" priority="380" operator="equal" aboveAverage="0" equalAverage="0" bottom="0" percent="0" rank="0" text="" dxfId="378">
      <formula>5</formula>
    </cfRule>
    <cfRule type="cellIs" priority="381" operator="equal" aboveAverage="0" equalAverage="0" bottom="0" percent="0" rank="0" text="" dxfId="379">
      <formula>4</formula>
    </cfRule>
    <cfRule type="cellIs" priority="382" operator="equal" aboveAverage="0" equalAverage="0" bottom="0" percent="0" rank="0" text="" dxfId="380">
      <formula>3</formula>
    </cfRule>
  </conditionalFormatting>
  <conditionalFormatting sqref="J4">
    <cfRule type="expression" priority="383" aboveAverage="0" equalAverage="0" bottom="0" percent="0" rank="0" text="" dxfId="381">
      <formula>$D$1&lt;J4</formula>
    </cfRule>
    <cfRule type="expression" priority="384" aboveAverage="0" equalAverage="0" bottom="0" percent="0" rank="0" text="" dxfId="382">
      <formula>$D$1&gt;J4</formula>
    </cfRule>
  </conditionalFormatting>
  <conditionalFormatting sqref="J5">
    <cfRule type="cellIs" priority="385" operator="equal" aboveAverage="0" equalAverage="0" bottom="0" percent="0" rank="0" text="" dxfId="383">
      <formula>5</formula>
    </cfRule>
    <cfRule type="cellIs" priority="386" operator="equal" aboveAverage="0" equalAverage="0" bottom="0" percent="0" rank="0" text="" dxfId="384">
      <formula>4</formula>
    </cfRule>
    <cfRule type="cellIs" priority="387" operator="equal" aboveAverage="0" equalAverage="0" bottom="0" percent="0" rank="0" text="" dxfId="385">
      <formula>3</formula>
    </cfRule>
  </conditionalFormatting>
  <conditionalFormatting sqref="J4">
    <cfRule type="expression" priority="388" aboveAverage="0" equalAverage="0" bottom="0" percent="0" rank="0" text="" dxfId="386">
      <formula>$D$1&lt;J4</formula>
    </cfRule>
    <cfRule type="expression" priority="389" aboveAverage="0" equalAverage="0" bottom="0" percent="0" rank="0" text="" dxfId="387">
      <formula>$D$1&gt;J4</formula>
    </cfRule>
  </conditionalFormatting>
  <conditionalFormatting sqref="J5">
    <cfRule type="cellIs" priority="390" operator="equal" aboveAverage="0" equalAverage="0" bottom="0" percent="0" rank="0" text="" dxfId="388">
      <formula>5</formula>
    </cfRule>
    <cfRule type="cellIs" priority="391" operator="equal" aboveAverage="0" equalAverage="0" bottom="0" percent="0" rank="0" text="" dxfId="389">
      <formula>4</formula>
    </cfRule>
    <cfRule type="cellIs" priority="392" operator="equal" aboveAverage="0" equalAverage="0" bottom="0" percent="0" rank="0" text="" dxfId="390">
      <formula>3</formula>
    </cfRule>
  </conditionalFormatting>
  <conditionalFormatting sqref="J5">
    <cfRule type="cellIs" priority="393" operator="equal" aboveAverage="0" equalAverage="0" bottom="0" percent="0" rank="0" text="" dxfId="391">
      <formula>5</formula>
    </cfRule>
    <cfRule type="cellIs" priority="394" operator="equal" aboveAverage="0" equalAverage="0" bottom="0" percent="0" rank="0" text="" dxfId="392">
      <formula>4</formula>
    </cfRule>
    <cfRule type="cellIs" priority="395" operator="equal" aboveAverage="0" equalAverage="0" bottom="0" percent="0" rank="0" text="" dxfId="393">
      <formula>3</formula>
    </cfRule>
  </conditionalFormatting>
  <conditionalFormatting sqref="J4">
    <cfRule type="expression" priority="396" aboveAverage="0" equalAverage="0" bottom="0" percent="0" rank="0" text="" dxfId="394">
      <formula>$D$1&lt;J4</formula>
    </cfRule>
    <cfRule type="expression" priority="397" aboveAverage="0" equalAverage="0" bottom="0" percent="0" rank="0" text="" dxfId="395">
      <formula>$D$1&gt;J4</formula>
    </cfRule>
  </conditionalFormatting>
  <conditionalFormatting sqref="J5">
    <cfRule type="cellIs" priority="398" operator="equal" aboveAverage="0" equalAverage="0" bottom="0" percent="0" rank="0" text="" dxfId="396">
      <formula>5</formula>
    </cfRule>
    <cfRule type="cellIs" priority="399" operator="equal" aboveAverage="0" equalAverage="0" bottom="0" percent="0" rank="0" text="" dxfId="397">
      <formula>4</formula>
    </cfRule>
    <cfRule type="cellIs" priority="400" operator="equal" aboveAverage="0" equalAverage="0" bottom="0" percent="0" rank="0" text="" dxfId="398">
      <formula>3</formula>
    </cfRule>
  </conditionalFormatting>
  <conditionalFormatting sqref="J4">
    <cfRule type="expression" priority="401" aboveAverage="0" equalAverage="0" bottom="0" percent="0" rank="0" text="" dxfId="399">
      <formula>$D$1&lt;J4</formula>
    </cfRule>
    <cfRule type="expression" priority="402" aboveAverage="0" equalAverage="0" bottom="0" percent="0" rank="0" text="" dxfId="400">
      <formula>$D$1&gt;J4</formula>
    </cfRule>
  </conditionalFormatting>
  <conditionalFormatting sqref="K3">
    <cfRule type="expression" priority="403" aboveAverage="0" equalAverage="0" bottom="0" percent="0" rank="0" text="" dxfId="401">
      <formula>$D$1&lt;K3</formula>
    </cfRule>
    <cfRule type="expression" priority="404" aboveAverage="0" equalAverage="0" bottom="0" percent="0" rank="0" text="" dxfId="402">
      <formula>$D$1&gt;K3</formula>
    </cfRule>
  </conditionalFormatting>
  <conditionalFormatting sqref="K3">
    <cfRule type="expression" priority="405" aboveAverage="0" equalAverage="0" bottom="0" percent="0" rank="0" text="" dxfId="403">
      <formula>$D$1&lt;K3</formula>
    </cfRule>
    <cfRule type="expression" priority="406" aboveAverage="0" equalAverage="0" bottom="0" percent="0" rank="0" text="" dxfId="404">
      <formula>$D$1&gt;K3</formula>
    </cfRule>
  </conditionalFormatting>
  <conditionalFormatting sqref="L5">
    <cfRule type="cellIs" priority="407" operator="equal" aboveAverage="0" equalAverage="0" bottom="0" percent="0" rank="0" text="" dxfId="405">
      <formula>5</formula>
    </cfRule>
    <cfRule type="cellIs" priority="408" operator="equal" aboveAverage="0" equalAverage="0" bottom="0" percent="0" rank="0" text="" dxfId="406">
      <formula>4</formula>
    </cfRule>
    <cfRule type="cellIs" priority="409" operator="equal" aboveAverage="0" equalAverage="0" bottom="0" percent="0" rank="0" text="" dxfId="407">
      <formula>3</formula>
    </cfRule>
  </conditionalFormatting>
  <conditionalFormatting sqref="L3:L4">
    <cfRule type="expression" priority="410" aboveAverage="0" equalAverage="0" bottom="0" percent="0" rank="0" text="" dxfId="408">
      <formula>$D$1&lt;L3</formula>
    </cfRule>
    <cfRule type="expression" priority="411" aboveAverage="0" equalAverage="0" bottom="0" percent="0" rank="0" text="" dxfId="409">
      <formula>$D$1&gt;L3</formula>
    </cfRule>
  </conditionalFormatting>
  <conditionalFormatting sqref="L5">
    <cfRule type="cellIs" priority="412" operator="equal" aboveAverage="0" equalAverage="0" bottom="0" percent="0" rank="0" text="" dxfId="410">
      <formula>5</formula>
    </cfRule>
    <cfRule type="cellIs" priority="413" operator="equal" aboveAverage="0" equalAverage="0" bottom="0" percent="0" rank="0" text="" dxfId="411">
      <formula>4</formula>
    </cfRule>
    <cfRule type="cellIs" priority="414" operator="equal" aboveAverage="0" equalAverage="0" bottom="0" percent="0" rank="0" text="" dxfId="412">
      <formula>3</formula>
    </cfRule>
  </conditionalFormatting>
  <conditionalFormatting sqref="L3:L4">
    <cfRule type="expression" priority="415" aboveAverage="0" equalAverage="0" bottom="0" percent="0" rank="0" text="" dxfId="413">
      <formula>$D$1&lt;L3</formula>
    </cfRule>
    <cfRule type="expression" priority="416" aboveAverage="0" equalAverage="0" bottom="0" percent="0" rank="0" text="" dxfId="414">
      <formula>$D$1&gt;L3</formula>
    </cfRule>
  </conditionalFormatting>
  <conditionalFormatting sqref="L4">
    <cfRule type="expression" priority="417" aboveAverage="0" equalAverage="0" bottom="0" percent="0" rank="0" text="" dxfId="415">
      <formula>$D$1&lt;L4</formula>
    </cfRule>
    <cfRule type="expression" priority="418" aboveAverage="0" equalAverage="0" bottom="0" percent="0" rank="0" text="" dxfId="416">
      <formula>$D$1&gt;L4</formula>
    </cfRule>
  </conditionalFormatting>
  <conditionalFormatting sqref="J5">
    <cfRule type="cellIs" priority="419" operator="equal" aboveAverage="0" equalAverage="0" bottom="0" percent="0" rank="0" text="" dxfId="417">
      <formula>5</formula>
    </cfRule>
    <cfRule type="cellIs" priority="420" operator="equal" aboveAverage="0" equalAverage="0" bottom="0" percent="0" rank="0" text="" dxfId="418">
      <formula>4</formula>
    </cfRule>
    <cfRule type="cellIs" priority="421" operator="equal" aboveAverage="0" equalAverage="0" bottom="0" percent="0" rank="0" text="" dxfId="419">
      <formula>3</formula>
    </cfRule>
  </conditionalFormatting>
  <conditionalFormatting sqref="K3">
    <cfRule type="expression" priority="422" aboveAverage="0" equalAverage="0" bottom="0" percent="0" rank="0" text="" dxfId="420">
      <formula>$D$1&lt;K3</formula>
    </cfRule>
    <cfRule type="expression" priority="423" aboveAverage="0" equalAverage="0" bottom="0" percent="0" rank="0" text="" dxfId="421">
      <formula>$D$1&gt;K3</formula>
    </cfRule>
  </conditionalFormatting>
  <conditionalFormatting sqref="G4">
    <cfRule type="expression" priority="424" aboveAverage="0" equalAverage="0" bottom="0" percent="0" rank="0" text="" dxfId="422">
      <formula>$D$1&lt;G4</formula>
    </cfRule>
    <cfRule type="expression" priority="425" aboveAverage="0" equalAverage="0" bottom="0" percent="0" rank="0" text="" dxfId="423">
      <formula>$D$1&gt;G4</formula>
    </cfRule>
  </conditionalFormatting>
  <conditionalFormatting sqref="L3:L4">
    <cfRule type="expression" priority="426" aboveAverage="0" equalAverage="0" bottom="0" percent="0" rank="0" text="" dxfId="424">
      <formula>$D$1&lt;L3</formula>
    </cfRule>
    <cfRule type="expression" priority="427" aboveAverage="0" equalAverage="0" bottom="0" percent="0" rank="0" text="" dxfId="425">
      <formula>$D$1&gt;L3</formula>
    </cfRule>
  </conditionalFormatting>
  <conditionalFormatting sqref="L4">
    <cfRule type="expression" priority="428" aboveAverage="0" equalAverage="0" bottom="0" percent="0" rank="0" text="" dxfId="426">
      <formula>$D$1&lt;L4</formula>
    </cfRule>
    <cfRule type="expression" priority="429" aboveAverage="0" equalAverage="0" bottom="0" percent="0" rank="0" text="" dxfId="427">
      <formula>$D$1&gt;L4</formula>
    </cfRule>
  </conditionalFormatting>
  <conditionalFormatting sqref="I5">
    <cfRule type="cellIs" priority="430" operator="equal" aboveAverage="0" equalAverage="0" bottom="0" percent="0" rank="0" text="" dxfId="428">
      <formula>5</formula>
    </cfRule>
    <cfRule type="cellIs" priority="431" operator="equal" aboveAverage="0" equalAverage="0" bottom="0" percent="0" rank="0" text="" dxfId="429">
      <formula>4</formula>
    </cfRule>
    <cfRule type="cellIs" priority="432" operator="equal" aboveAverage="0" equalAverage="0" bottom="0" percent="0" rank="0" text="" dxfId="430">
      <formula>3</formula>
    </cfRule>
  </conditionalFormatting>
  <conditionalFormatting sqref="I3:I4">
    <cfRule type="expression" priority="433" aboveAverage="0" equalAverage="0" bottom="0" percent="0" rank="0" text="" dxfId="431">
      <formula>$D$1&lt;I3</formula>
    </cfRule>
    <cfRule type="expression" priority="434" aboveAverage="0" equalAverage="0" bottom="0" percent="0" rank="0" text="" dxfId="432">
      <formula>$D$1&gt;I3</formula>
    </cfRule>
  </conditionalFormatting>
  <conditionalFormatting sqref="I5">
    <cfRule type="cellIs" priority="435" operator="equal" aboveAverage="0" equalAverage="0" bottom="0" percent="0" rank="0" text="" dxfId="433">
      <formula>5</formula>
    </cfRule>
    <cfRule type="cellIs" priority="436" operator="equal" aboveAverage="0" equalAverage="0" bottom="0" percent="0" rank="0" text="" dxfId="434">
      <formula>4</formula>
    </cfRule>
    <cfRule type="cellIs" priority="437" operator="equal" aboveAverage="0" equalAverage="0" bottom="0" percent="0" rank="0" text="" dxfId="435">
      <formula>3</formula>
    </cfRule>
  </conditionalFormatting>
  <conditionalFormatting sqref="I4">
    <cfRule type="expression" priority="438" aboveAverage="0" equalAverage="0" bottom="0" percent="0" rank="0" text="" dxfId="436">
      <formula>$D$1&lt;I4</formula>
    </cfRule>
    <cfRule type="expression" priority="439" aboveAverage="0" equalAverage="0" bottom="0" percent="0" rank="0" text="" dxfId="437">
      <formula>$D$1&gt;I4</formula>
    </cfRule>
  </conditionalFormatting>
  <conditionalFormatting sqref="I5">
    <cfRule type="cellIs" priority="440" operator="equal" aboveAverage="0" equalAverage="0" bottom="0" percent="0" rank="0" text="" dxfId="438">
      <formula>5</formula>
    </cfRule>
    <cfRule type="cellIs" priority="441" operator="equal" aboveAverage="0" equalAverage="0" bottom="0" percent="0" rank="0" text="" dxfId="439">
      <formula>4</formula>
    </cfRule>
    <cfRule type="cellIs" priority="442" operator="equal" aboveAverage="0" equalAverage="0" bottom="0" percent="0" rank="0" text="" dxfId="440">
      <formula>3</formula>
    </cfRule>
  </conditionalFormatting>
  <conditionalFormatting sqref="I4">
    <cfRule type="expression" priority="443" aboveAverage="0" equalAverage="0" bottom="0" percent="0" rank="0" text="" dxfId="441">
      <formula>$D$1&lt;I4</formula>
    </cfRule>
    <cfRule type="expression" priority="444" aboveAverage="0" equalAverage="0" bottom="0" percent="0" rank="0" text="" dxfId="442">
      <formula>$D$1&gt;I4</formula>
    </cfRule>
  </conditionalFormatting>
  <conditionalFormatting sqref="I5">
    <cfRule type="cellIs" priority="445" operator="equal" aboveAverage="0" equalAverage="0" bottom="0" percent="0" rank="0" text="" dxfId="443">
      <formula>5</formula>
    </cfRule>
    <cfRule type="cellIs" priority="446" operator="equal" aboveAverage="0" equalAverage="0" bottom="0" percent="0" rank="0" text="" dxfId="444">
      <formula>4</formula>
    </cfRule>
    <cfRule type="cellIs" priority="447" operator="equal" aboveAverage="0" equalAverage="0" bottom="0" percent="0" rank="0" text="" dxfId="445">
      <formula>3</formula>
    </cfRule>
  </conditionalFormatting>
  <conditionalFormatting sqref="I4">
    <cfRule type="expression" priority="448" aboveAverage="0" equalAverage="0" bottom="0" percent="0" rank="0" text="" dxfId="446">
      <formula>$D$1&lt;I4</formula>
    </cfRule>
    <cfRule type="expression" priority="449" aboveAverage="0" equalAverage="0" bottom="0" percent="0" rank="0" text="" dxfId="447">
      <formula>$D$1&gt;I4</formula>
    </cfRule>
  </conditionalFormatting>
  <conditionalFormatting sqref="I4">
    <cfRule type="expression" priority="450" aboveAverage="0" equalAverage="0" bottom="0" percent="0" rank="0" text="" dxfId="448">
      <formula>$D$1&lt;I4</formula>
    </cfRule>
    <cfRule type="expression" priority="451" aboveAverage="0" equalAverage="0" bottom="0" percent="0" rank="0" text="" dxfId="449">
      <formula>$D$1&gt;I4</formula>
    </cfRule>
  </conditionalFormatting>
  <conditionalFormatting sqref="I4">
    <cfRule type="expression" priority="452" aboveAverage="0" equalAverage="0" bottom="0" percent="0" rank="0" text="" dxfId="0">
      <formula>$D$1&lt;I4</formula>
    </cfRule>
    <cfRule type="expression" priority="453" aboveAverage="0" equalAverage="0" bottom="0" percent="0" rank="0" text="" dxfId="1">
      <formula>$D$1&gt;I4</formula>
    </cfRule>
  </conditionalFormatting>
  <conditionalFormatting sqref="I4">
    <cfRule type="expression" priority="454" aboveAverage="0" equalAverage="0" bottom="0" percent="0" rank="0" text="" dxfId="2">
      <formula>$D$1&lt;I4</formula>
    </cfRule>
    <cfRule type="expression" priority="455" aboveAverage="0" equalAverage="0" bottom="0" percent="0" rank="0" text="" dxfId="3">
      <formula>$D$1&gt;I4</formula>
    </cfRule>
  </conditionalFormatting>
  <conditionalFormatting sqref="I4">
    <cfRule type="expression" priority="456" aboveAverage="0" equalAverage="0" bottom="0" percent="0" rank="0" text="" dxfId="4">
      <formula>$D$1&lt;I4</formula>
    </cfRule>
    <cfRule type="expression" priority="457" aboveAverage="0" equalAverage="0" bottom="0" percent="0" rank="0" text="" dxfId="5">
      <formula>$D$1&gt;I4</formula>
    </cfRule>
  </conditionalFormatting>
  <conditionalFormatting sqref="I4">
    <cfRule type="expression" priority="458" aboveAverage="0" equalAverage="0" bottom="0" percent="0" rank="0" text="" dxfId="6">
      <formula>$D$1&lt;I4</formula>
    </cfRule>
    <cfRule type="expression" priority="459" aboveAverage="0" equalAverage="0" bottom="0" percent="0" rank="0" text="" dxfId="7">
      <formula>$D$1&gt;I4</formula>
    </cfRule>
  </conditionalFormatting>
  <conditionalFormatting sqref="I4">
    <cfRule type="expression" priority="460" aboveAverage="0" equalAverage="0" bottom="0" percent="0" rank="0" text="" dxfId="8">
      <formula>$D$1&lt;I4</formula>
    </cfRule>
    <cfRule type="expression" priority="461" aboveAverage="0" equalAverage="0" bottom="0" percent="0" rank="0" text="" dxfId="9">
      <formula>$D$1&gt;I4</formula>
    </cfRule>
  </conditionalFormatting>
  <conditionalFormatting sqref="I4">
    <cfRule type="expression" priority="462" aboveAverage="0" equalAverage="0" bottom="0" percent="0" rank="0" text="" dxfId="10">
      <formula>$D$1&lt;I4</formula>
    </cfRule>
    <cfRule type="expression" priority="463" aboveAverage="0" equalAverage="0" bottom="0" percent="0" rank="0" text="" dxfId="11">
      <formula>$D$1&gt;I4</formula>
    </cfRule>
  </conditionalFormatting>
  <conditionalFormatting sqref="I4">
    <cfRule type="expression" priority="464" aboveAverage="0" equalAverage="0" bottom="0" percent="0" rank="0" text="" dxfId="12">
      <formula>$D$1&lt;I4</formula>
    </cfRule>
    <cfRule type="expression" priority="465" aboveAverage="0" equalAverage="0" bottom="0" percent="0" rank="0" text="" dxfId="13">
      <formula>$D$1&gt;I4</formula>
    </cfRule>
  </conditionalFormatting>
  <conditionalFormatting sqref="I4">
    <cfRule type="expression" priority="466" aboveAverage="0" equalAverage="0" bottom="0" percent="0" rank="0" text="" dxfId="14">
      <formula>$D$1&lt;I4</formula>
    </cfRule>
    <cfRule type="expression" priority="467" aboveAverage="0" equalAverage="0" bottom="0" percent="0" rank="0" text="" dxfId="15">
      <formula>$D$1&gt;I4</formula>
    </cfRule>
  </conditionalFormatting>
  <conditionalFormatting sqref="I4">
    <cfRule type="expression" priority="468" aboveAverage="0" equalAverage="0" bottom="0" percent="0" rank="0" text="" dxfId="16">
      <formula>$D$1&lt;I4</formula>
    </cfRule>
    <cfRule type="expression" priority="469" aboveAverage="0" equalAverage="0" bottom="0" percent="0" rank="0" text="" dxfId="17">
      <formula>$D$1&gt;I4</formula>
    </cfRule>
  </conditionalFormatting>
  <conditionalFormatting sqref="J5">
    <cfRule type="cellIs" priority="470" operator="equal" aboveAverage="0" equalAverage="0" bottom="0" percent="0" rank="0" text="" dxfId="18">
      <formula>5</formula>
    </cfRule>
    <cfRule type="cellIs" priority="471" operator="equal" aboveAverage="0" equalAverage="0" bottom="0" percent="0" rank="0" text="" dxfId="19">
      <formula>4</formula>
    </cfRule>
    <cfRule type="cellIs" priority="472" operator="equal" aboveAverage="0" equalAverage="0" bottom="0" percent="0" rank="0" text="" dxfId="20">
      <formula>3</formula>
    </cfRule>
  </conditionalFormatting>
  <conditionalFormatting sqref="J3:J4">
    <cfRule type="expression" priority="473" aboveAverage="0" equalAverage="0" bottom="0" percent="0" rank="0" text="" dxfId="21">
      <formula>$D$1&lt;J3</formula>
    </cfRule>
    <cfRule type="expression" priority="474" aboveAverage="0" equalAverage="0" bottom="0" percent="0" rank="0" text="" dxfId="22">
      <formula>$D$1&gt;J3</formula>
    </cfRule>
  </conditionalFormatting>
  <conditionalFormatting sqref="J5">
    <cfRule type="cellIs" priority="475" operator="equal" aboveAverage="0" equalAverage="0" bottom="0" percent="0" rank="0" text="" dxfId="23">
      <formula>5</formula>
    </cfRule>
    <cfRule type="cellIs" priority="476" operator="equal" aboveAverage="0" equalAverage="0" bottom="0" percent="0" rank="0" text="" dxfId="24">
      <formula>4</formula>
    </cfRule>
    <cfRule type="cellIs" priority="477" operator="equal" aboveAverage="0" equalAverage="0" bottom="0" percent="0" rank="0" text="" dxfId="25">
      <formula>3</formula>
    </cfRule>
  </conditionalFormatting>
  <conditionalFormatting sqref="J3:J4">
    <cfRule type="expression" priority="478" aboveAverage="0" equalAverage="0" bottom="0" percent="0" rank="0" text="" dxfId="26">
      <formula>$D$1&lt;J3</formula>
    </cfRule>
    <cfRule type="expression" priority="479" aboveAverage="0" equalAverage="0" bottom="0" percent="0" rank="0" text="" dxfId="27">
      <formula>$D$1&gt;J3</formula>
    </cfRule>
  </conditionalFormatting>
  <conditionalFormatting sqref="J3:J4">
    <cfRule type="expression" priority="480" aboveAverage="0" equalAverage="0" bottom="0" percent="0" rank="0" text="" dxfId="28">
      <formula>$D$1&lt;J3</formula>
    </cfRule>
    <cfRule type="expression" priority="481" aboveAverage="0" equalAverage="0" bottom="0" percent="0" rank="0" text="" dxfId="29">
      <formula>$D$1&gt;J3</formula>
    </cfRule>
  </conditionalFormatting>
  <conditionalFormatting sqref="K3">
    <cfRule type="expression" priority="482" aboveAverage="0" equalAverage="0" bottom="0" percent="0" rank="0" text="" dxfId="30">
      <formula>$D$1&lt;K3</formula>
    </cfRule>
    <cfRule type="expression" priority="483" aboveAverage="0" equalAverage="0" bottom="0" percent="0" rank="0" text="" dxfId="31">
      <formula>$D$1&gt;K3</formula>
    </cfRule>
  </conditionalFormatting>
  <conditionalFormatting sqref="G4">
    <cfRule type="expression" priority="484" aboveAverage="0" equalAverage="0" bottom="0" percent="0" rank="0" text="" dxfId="32">
      <formula>$D$1&lt;G4</formula>
    </cfRule>
    <cfRule type="expression" priority="485" aboveAverage="0" equalAverage="0" bottom="0" percent="0" rank="0" text="" dxfId="33">
      <formula>$D$1&gt;G4</formula>
    </cfRule>
  </conditionalFormatting>
  <conditionalFormatting sqref="L5">
    <cfRule type="cellIs" priority="486" operator="equal" aboveAverage="0" equalAverage="0" bottom="0" percent="0" rank="0" text="" dxfId="34">
      <formula>5</formula>
    </cfRule>
    <cfRule type="cellIs" priority="487" operator="equal" aboveAverage="0" equalAverage="0" bottom="0" percent="0" rank="0" text="" dxfId="35">
      <formula>4</formula>
    </cfRule>
    <cfRule type="cellIs" priority="488" operator="equal" aboveAverage="0" equalAverage="0" bottom="0" percent="0" rank="0" text="" dxfId="36">
      <formula>3</formula>
    </cfRule>
  </conditionalFormatting>
  <conditionalFormatting sqref="L3">
    <cfRule type="expression" priority="489" aboveAverage="0" equalAverage="0" bottom="0" percent="0" rank="0" text="" dxfId="37">
      <formula>$D$1&lt;L3</formula>
    </cfRule>
    <cfRule type="expression" priority="490" aboveAverage="0" equalAverage="0" bottom="0" percent="0" rank="0" text="" dxfId="38">
      <formula>$D$1&gt;L3</formula>
    </cfRule>
  </conditionalFormatting>
  <conditionalFormatting sqref="L4">
    <cfRule type="expression" priority="491" aboveAverage="0" equalAverage="0" bottom="0" percent="0" rank="0" text="" dxfId="39">
      <formula>$D$1&lt;L4</formula>
    </cfRule>
    <cfRule type="expression" priority="492" aboveAverage="0" equalAverage="0" bottom="0" percent="0" rank="0" text="" dxfId="40">
      <formula>$D$1&gt;L4</formula>
    </cfRule>
  </conditionalFormatting>
  <conditionalFormatting sqref="L4">
    <cfRule type="expression" priority="493" aboveAverage="0" equalAverage="0" bottom="0" percent="0" rank="0" text="" dxfId="0">
      <formula>$D$1&lt;L4</formula>
    </cfRule>
    <cfRule type="expression" priority="494" aboveAverage="0" equalAverage="0" bottom="0" percent="0" rank="0" text="" dxfId="1">
      <formula>$D$1&gt;L4</formula>
    </cfRule>
  </conditionalFormatting>
  <conditionalFormatting sqref="L4">
    <cfRule type="expression" priority="495" aboveAverage="0" equalAverage="0" bottom="0" percent="0" rank="0" text="" dxfId="2">
      <formula>$D$1&lt;L4</formula>
    </cfRule>
    <cfRule type="expression" priority="496" aboveAverage="0" equalAverage="0" bottom="0" percent="0" rank="0" text="" dxfId="3">
      <formula>$D$1&gt;L4</formula>
    </cfRule>
  </conditionalFormatting>
  <conditionalFormatting sqref="L4">
    <cfRule type="expression" priority="497" aboveAverage="0" equalAverage="0" bottom="0" percent="0" rank="0" text="" dxfId="4">
      <formula>$D$1&lt;L4</formula>
    </cfRule>
    <cfRule type="expression" priority="498" aboveAverage="0" equalAverage="0" bottom="0" percent="0" rank="0" text="" dxfId="5">
      <formula>$D$1&gt;L4</formula>
    </cfRule>
  </conditionalFormatting>
  <conditionalFormatting sqref="L3">
    <cfRule type="expression" priority="499" aboveAverage="0" equalAverage="0" bottom="0" percent="0" rank="0" text="" dxfId="6">
      <formula>$D$1&lt;L3</formula>
    </cfRule>
    <cfRule type="expression" priority="500" aboveAverage="0" equalAverage="0" bottom="0" percent="0" rank="0" text="" dxfId="7">
      <formula>$D$1&gt;L3</formula>
    </cfRule>
  </conditionalFormatting>
  <conditionalFormatting sqref="L4">
    <cfRule type="expression" priority="501" aboveAverage="0" equalAverage="0" bottom="0" percent="0" rank="0" text="" dxfId="8">
      <formula>$D$1&lt;L4</formula>
    </cfRule>
    <cfRule type="expression" priority="502" aboveAverage="0" equalAverage="0" bottom="0" percent="0" rank="0" text="" dxfId="9">
      <formula>$D$1&gt;L4</formula>
    </cfRule>
  </conditionalFormatting>
  <conditionalFormatting sqref="L4">
    <cfRule type="expression" priority="503" aboveAverage="0" equalAverage="0" bottom="0" percent="0" rank="0" text="" dxfId="10">
      <formula>$D$1&lt;L4</formula>
    </cfRule>
    <cfRule type="expression" priority="504" aboveAverage="0" equalAverage="0" bottom="0" percent="0" rank="0" text="" dxfId="11">
      <formula>$D$1&gt;L4</formula>
    </cfRule>
  </conditionalFormatting>
  <conditionalFormatting sqref="L4">
    <cfRule type="expression" priority="505" aboveAverage="0" equalAverage="0" bottom="0" percent="0" rank="0" text="" dxfId="12">
      <formula>$D$1&lt;L4</formula>
    </cfRule>
    <cfRule type="expression" priority="506" aboveAverage="0" equalAverage="0" bottom="0" percent="0" rank="0" text="" dxfId="13">
      <formula>$D$1&gt;L4</formula>
    </cfRule>
  </conditionalFormatting>
  <conditionalFormatting sqref="L5">
    <cfRule type="cellIs" priority="507" operator="equal" aboveAverage="0" equalAverage="0" bottom="0" percent="0" rank="0" text="" dxfId="14">
      <formula>5</formula>
    </cfRule>
    <cfRule type="cellIs" priority="508" operator="equal" aboveAverage="0" equalAverage="0" bottom="0" percent="0" rank="0" text="" dxfId="15">
      <formula>4</formula>
    </cfRule>
    <cfRule type="cellIs" priority="509" operator="equal" aboveAverage="0" equalAverage="0" bottom="0" percent="0" rank="0" text="" dxfId="16">
      <formula>3</formula>
    </cfRule>
  </conditionalFormatting>
  <conditionalFormatting sqref="L4">
    <cfRule type="expression" priority="510" aboveAverage="0" equalAverage="0" bottom="0" percent="0" rank="0" text="" dxfId="17">
      <formula>$D$1&lt;L4</formula>
    </cfRule>
    <cfRule type="expression" priority="511" aboveAverage="0" equalAverage="0" bottom="0" percent="0" rank="0" text="" dxfId="18">
      <formula>$D$1&gt;L4</formula>
    </cfRule>
  </conditionalFormatting>
  <conditionalFormatting sqref="L4">
    <cfRule type="expression" priority="512" aboveAverage="0" equalAverage="0" bottom="0" percent="0" rank="0" text="" dxfId="19">
      <formula>$D$1&lt;L4</formula>
    </cfRule>
    <cfRule type="expression" priority="513" aboveAverage="0" equalAverage="0" bottom="0" percent="0" rank="0" text="" dxfId="20">
      <formula>$D$1&gt;L4</formula>
    </cfRule>
  </conditionalFormatting>
  <conditionalFormatting sqref="L4">
    <cfRule type="expression" priority="514" aboveAverage="0" equalAverage="0" bottom="0" percent="0" rank="0" text="" dxfId="21">
      <formula>$D$1&lt;L4</formula>
    </cfRule>
    <cfRule type="expression" priority="515" aboveAverage="0" equalAverage="0" bottom="0" percent="0" rank="0" text="" dxfId="22">
      <formula>$D$1&gt;L4</formula>
    </cfRule>
  </conditionalFormatting>
  <conditionalFormatting sqref="L4">
    <cfRule type="expression" priority="516" aboveAverage="0" equalAverage="0" bottom="0" percent="0" rank="0" text="" dxfId="23">
      <formula>$D$1&lt;L4</formula>
    </cfRule>
    <cfRule type="expression" priority="517" aboveAverage="0" equalAverage="0" bottom="0" percent="0" rank="0" text="" dxfId="24">
      <formula>$D$1&gt;L4</formula>
    </cfRule>
  </conditionalFormatting>
  <conditionalFormatting sqref="L4">
    <cfRule type="expression" priority="518" aboveAverage="0" equalAverage="0" bottom="0" percent="0" rank="0" text="" dxfId="25">
      <formula>$D$1&lt;L4</formula>
    </cfRule>
    <cfRule type="expression" priority="519" aboveAverage="0" equalAverage="0" bottom="0" percent="0" rank="0" text="" dxfId="26">
      <formula>$D$1&gt;L4</formula>
    </cfRule>
  </conditionalFormatting>
  <conditionalFormatting sqref="L4">
    <cfRule type="expression" priority="520" aboveAverage="0" equalAverage="0" bottom="0" percent="0" rank="0" text="" dxfId="27">
      <formula>$D$1&lt;L4</formula>
    </cfRule>
    <cfRule type="expression" priority="521" aboveAverage="0" equalAverage="0" bottom="0" percent="0" rank="0" text="" dxfId="28">
      <formula>$D$1&gt;L4</formula>
    </cfRule>
  </conditionalFormatting>
  <conditionalFormatting sqref="M5">
    <cfRule type="cellIs" priority="522" operator="equal" aboveAverage="0" equalAverage="0" bottom="0" percent="0" rank="0" text="" dxfId="29">
      <formula>5</formula>
    </cfRule>
    <cfRule type="cellIs" priority="523" operator="equal" aboveAverage="0" equalAverage="0" bottom="0" percent="0" rank="0" text="" dxfId="30">
      <formula>4</formula>
    </cfRule>
    <cfRule type="cellIs" priority="524" operator="equal" aboveAverage="0" equalAverage="0" bottom="0" percent="0" rank="0" text="" dxfId="31">
      <formula>3</formula>
    </cfRule>
  </conditionalFormatting>
  <conditionalFormatting sqref="M3:M4">
    <cfRule type="expression" priority="525" aboveAverage="0" equalAverage="0" bottom="0" percent="0" rank="0" text="" dxfId="32">
      <formula>$D$1&lt;M3</formula>
    </cfRule>
    <cfRule type="expression" priority="526" aboveAverage="0" equalAverage="0" bottom="0" percent="0" rank="0" text="" dxfId="33">
      <formula>$D$1&gt;M3</formula>
    </cfRule>
  </conditionalFormatting>
  <conditionalFormatting sqref="M5">
    <cfRule type="cellIs" priority="527" operator="equal" aboveAverage="0" equalAverage="0" bottom="0" percent="0" rank="0" text="" dxfId="34">
      <formula>5</formula>
    </cfRule>
    <cfRule type="cellIs" priority="528" operator="equal" aboveAverage="0" equalAverage="0" bottom="0" percent="0" rank="0" text="" dxfId="35">
      <formula>4</formula>
    </cfRule>
    <cfRule type="cellIs" priority="529" operator="equal" aboveAverage="0" equalAverage="0" bottom="0" percent="0" rank="0" text="" dxfId="36">
      <formula>3</formula>
    </cfRule>
  </conditionalFormatting>
  <conditionalFormatting sqref="M3:M4">
    <cfRule type="expression" priority="530" aboveAverage="0" equalAverage="0" bottom="0" percent="0" rank="0" text="" dxfId="37">
      <formula>$D$1&lt;M3</formula>
    </cfRule>
    <cfRule type="expression" priority="531" aboveAverage="0" equalAverage="0" bottom="0" percent="0" rank="0" text="" dxfId="38">
      <formula>$D$1&gt;M3</formula>
    </cfRule>
  </conditionalFormatting>
  <conditionalFormatting sqref="M4">
    <cfRule type="expression" priority="532" aboveAverage="0" equalAverage="0" bottom="0" percent="0" rank="0" text="" dxfId="39">
      <formula>$D$1&lt;M4</formula>
    </cfRule>
    <cfRule type="expression" priority="533" aboveAverage="0" equalAverage="0" bottom="0" percent="0" rank="0" text="" dxfId="40">
      <formula>$D$1&gt;M4</formula>
    </cfRule>
  </conditionalFormatting>
  <conditionalFormatting sqref="G5">
    <cfRule type="cellIs" priority="534" operator="equal" aboveAverage="0" equalAverage="0" bottom="0" percent="0" rank="0" text="" dxfId="41">
      <formula>5</formula>
    </cfRule>
    <cfRule type="cellIs" priority="535" operator="equal" aboveAverage="0" equalAverage="0" bottom="0" percent="0" rank="0" text="" dxfId="42">
      <formula>4</formula>
    </cfRule>
    <cfRule type="cellIs" priority="536" operator="equal" aboveAverage="0" equalAverage="0" bottom="0" percent="0" rank="0" text="" dxfId="43">
      <formula>3</formula>
    </cfRule>
  </conditionalFormatting>
  <conditionalFormatting sqref="G3">
    <cfRule type="expression" priority="537" aboveAverage="0" equalAverage="0" bottom="0" percent="0" rank="0" text="" dxfId="44">
      <formula>$D$1&lt;G3</formula>
    </cfRule>
    <cfRule type="expression" priority="538" aboveAverage="0" equalAverage="0" bottom="0" percent="0" rank="0" text="" dxfId="45">
      <formula>$D$1&gt;G3</formula>
    </cfRule>
  </conditionalFormatting>
  <conditionalFormatting sqref="G5">
    <cfRule type="cellIs" priority="539" operator="equal" aboveAverage="0" equalAverage="0" bottom="0" percent="0" rank="0" text="" dxfId="46">
      <formula>5</formula>
    </cfRule>
    <cfRule type="cellIs" priority="540" operator="equal" aboveAverage="0" equalAverage="0" bottom="0" percent="0" rank="0" text="" dxfId="47">
      <formula>4</formula>
    </cfRule>
    <cfRule type="cellIs" priority="541" operator="equal" aboveAverage="0" equalAverage="0" bottom="0" percent="0" rank="0" text="" dxfId="48">
      <formula>3</formula>
    </cfRule>
  </conditionalFormatting>
  <conditionalFormatting sqref="G4">
    <cfRule type="expression" priority="542" aboveAverage="0" equalAverage="0" bottom="0" percent="0" rank="0" text="" dxfId="49">
      <formula>$D$1&lt;G4</formula>
    </cfRule>
    <cfRule type="expression" priority="543" aboveAverage="0" equalAverage="0" bottom="0" percent="0" rank="0" text="" dxfId="50">
      <formula>$D$1&gt;G4</formula>
    </cfRule>
  </conditionalFormatting>
  <conditionalFormatting sqref="G4">
    <cfRule type="expression" priority="544" aboveAverage="0" equalAverage="0" bottom="0" percent="0" rank="0" text="" dxfId="51">
      <formula>$D$1&lt;G4</formula>
    </cfRule>
    <cfRule type="expression" priority="545" aboveAverage="0" equalAverage="0" bottom="0" percent="0" rank="0" text="" dxfId="52">
      <formula>$D$1&gt;G4</formula>
    </cfRule>
  </conditionalFormatting>
  <conditionalFormatting sqref="G5">
    <cfRule type="cellIs" priority="546" operator="equal" aboveAverage="0" equalAverage="0" bottom="0" percent="0" rank="0" text="" dxfId="53">
      <formula>5</formula>
    </cfRule>
    <cfRule type="cellIs" priority="547" operator="equal" aboveAverage="0" equalAverage="0" bottom="0" percent="0" rank="0" text="" dxfId="54">
      <formula>4</formula>
    </cfRule>
    <cfRule type="cellIs" priority="548" operator="equal" aboveAverage="0" equalAverage="0" bottom="0" percent="0" rank="0" text="" dxfId="55">
      <formula>3</formula>
    </cfRule>
  </conditionalFormatting>
  <conditionalFormatting sqref="G4">
    <cfRule type="expression" priority="549" aboveAverage="0" equalAverage="0" bottom="0" percent="0" rank="0" text="" dxfId="56">
      <formula>$D$1&lt;G4</formula>
    </cfRule>
    <cfRule type="expression" priority="550" aboveAverage="0" equalAverage="0" bottom="0" percent="0" rank="0" text="" dxfId="57">
      <formula>$D$1&gt;G4</formula>
    </cfRule>
  </conditionalFormatting>
  <conditionalFormatting sqref="G5">
    <cfRule type="cellIs" priority="551" operator="equal" aboveAverage="0" equalAverage="0" bottom="0" percent="0" rank="0" text="" dxfId="58">
      <formula>5</formula>
    </cfRule>
    <cfRule type="cellIs" priority="552" operator="equal" aboveAverage="0" equalAverage="0" bottom="0" percent="0" rank="0" text="" dxfId="59">
      <formula>4</formula>
    </cfRule>
    <cfRule type="cellIs" priority="553" operator="equal" aboveAverage="0" equalAverage="0" bottom="0" percent="0" rank="0" text="" dxfId="0">
      <formula>3</formula>
    </cfRule>
  </conditionalFormatting>
  <conditionalFormatting sqref="G4">
    <cfRule type="expression" priority="554" aboveAverage="0" equalAverage="0" bottom="0" percent="0" rank="0" text="" dxfId="1">
      <formula>$D$1&lt;G4</formula>
    </cfRule>
    <cfRule type="expression" priority="555" aboveAverage="0" equalAverage="0" bottom="0" percent="0" rank="0" text="" dxfId="2">
      <formula>$D$1&gt;G4</formula>
    </cfRule>
  </conditionalFormatting>
  <conditionalFormatting sqref="G4">
    <cfRule type="expression" priority="556" aboveAverage="0" equalAverage="0" bottom="0" percent="0" rank="0" text="" dxfId="3">
      <formula>$D$1&lt;G4</formula>
    </cfRule>
    <cfRule type="expression" priority="557" aboveAverage="0" equalAverage="0" bottom="0" percent="0" rank="0" text="" dxfId="4">
      <formula>$D$1&gt;G4</formula>
    </cfRule>
  </conditionalFormatting>
  <conditionalFormatting sqref="G4">
    <cfRule type="expression" priority="558" aboveAverage="0" equalAverage="0" bottom="0" percent="0" rank="0" text="" dxfId="5">
      <formula>$D$1&lt;G4</formula>
    </cfRule>
    <cfRule type="expression" priority="559" aboveAverage="0" equalAverage="0" bottom="0" percent="0" rank="0" text="" dxfId="6">
      <formula>$D$1&gt;G4</formula>
    </cfRule>
  </conditionalFormatting>
  <conditionalFormatting sqref="G4">
    <cfRule type="expression" priority="560" aboveAverage="0" equalAverage="0" bottom="0" percent="0" rank="0" text="" dxfId="7">
      <formula>$D$1&lt;G4</formula>
    </cfRule>
    <cfRule type="expression" priority="561" aboveAverage="0" equalAverage="0" bottom="0" percent="0" rank="0" text="" dxfId="8">
      <formula>$D$1&gt;G4</formula>
    </cfRule>
  </conditionalFormatting>
  <conditionalFormatting sqref="G4">
    <cfRule type="expression" priority="562" aboveAverage="0" equalAverage="0" bottom="0" percent="0" rank="0" text="" dxfId="9">
      <formula>$D$1&lt;G4</formula>
    </cfRule>
    <cfRule type="expression" priority="563" aboveAverage="0" equalAverage="0" bottom="0" percent="0" rank="0" text="" dxfId="10">
      <formula>$D$1&gt;G4</formula>
    </cfRule>
  </conditionalFormatting>
  <conditionalFormatting sqref="G4">
    <cfRule type="expression" priority="564" aboveAverage="0" equalAverage="0" bottom="0" percent="0" rank="0" text="" dxfId="11">
      <formula>$D$1&lt;G4</formula>
    </cfRule>
    <cfRule type="expression" priority="565" aboveAverage="0" equalAverage="0" bottom="0" percent="0" rank="0" text="" dxfId="12">
      <formula>$D$1&gt;G4</formula>
    </cfRule>
  </conditionalFormatting>
  <conditionalFormatting sqref="G4">
    <cfRule type="expression" priority="566" aboveAverage="0" equalAverage="0" bottom="0" percent="0" rank="0" text="" dxfId="13">
      <formula>$D$1&lt;G4</formula>
    </cfRule>
    <cfRule type="expression" priority="567" aboveAverage="0" equalAverage="0" bottom="0" percent="0" rank="0" text="" dxfId="14">
      <formula>$D$1&gt;G4</formula>
    </cfRule>
  </conditionalFormatting>
  <conditionalFormatting sqref="G4">
    <cfRule type="expression" priority="568" aboveAverage="0" equalAverage="0" bottom="0" percent="0" rank="0" text="" dxfId="15">
      <formula>$D$1&lt;G4</formula>
    </cfRule>
    <cfRule type="expression" priority="569" aboveAverage="0" equalAverage="0" bottom="0" percent="0" rank="0" text="" dxfId="16">
      <formula>$D$1&gt;G4</formula>
    </cfRule>
  </conditionalFormatting>
  <conditionalFormatting sqref="G4">
    <cfRule type="expression" priority="570" aboveAverage="0" equalAverage="0" bottom="0" percent="0" rank="0" text="" dxfId="17">
      <formula>$D$1&lt;G4</formula>
    </cfRule>
    <cfRule type="expression" priority="571" aboveAverage="0" equalAverage="0" bottom="0" percent="0" rank="0" text="" dxfId="18">
      <formula>$D$1&gt;G4</formula>
    </cfRule>
  </conditionalFormatting>
  <conditionalFormatting sqref="I3:I4">
    <cfRule type="expression" priority="572" aboveAverage="0" equalAverage="0" bottom="0" percent="0" rank="0" text="" dxfId="19">
      <formula>$D$1&lt;I3</formula>
    </cfRule>
    <cfRule type="expression" priority="573" aboveAverage="0" equalAverage="0" bottom="0" percent="0" rank="0" text="" dxfId="20">
      <formula>$D$1&gt;I3</formula>
    </cfRule>
  </conditionalFormatting>
  <conditionalFormatting sqref="I4">
    <cfRule type="expression" priority="574" aboveAverage="0" equalAverage="0" bottom="0" percent="0" rank="0" text="" dxfId="21">
      <formula>$D$1&lt;I4</formula>
    </cfRule>
    <cfRule type="expression" priority="575" aboveAverage="0" equalAverage="0" bottom="0" percent="0" rank="0" text="" dxfId="22">
      <formula>$D$1&gt;I4</formula>
    </cfRule>
  </conditionalFormatting>
  <conditionalFormatting sqref="J3:J4">
    <cfRule type="expression" priority="576" aboveAverage="0" equalAverage="0" bottom="0" percent="0" rank="0" text="" dxfId="23">
      <formula>$D$1&lt;J3</formula>
    </cfRule>
    <cfRule type="expression" priority="577" aboveAverage="0" equalAverage="0" bottom="0" percent="0" rank="0" text="" dxfId="24">
      <formula>$D$1&gt;J3</formula>
    </cfRule>
  </conditionalFormatting>
  <conditionalFormatting sqref="J4">
    <cfRule type="expression" priority="578" aboveAverage="0" equalAverage="0" bottom="0" percent="0" rank="0" text="" dxfId="25">
      <formula>$D$1&lt;J4</formula>
    </cfRule>
    <cfRule type="expression" priority="579" aboveAverage="0" equalAverage="0" bottom="0" percent="0" rank="0" text="" dxfId="26">
      <formula>$D$1&gt;J4</formula>
    </cfRule>
  </conditionalFormatting>
  <conditionalFormatting sqref="L5">
    <cfRule type="cellIs" priority="580" operator="equal" aboveAverage="0" equalAverage="0" bottom="0" percent="0" rank="0" text="" dxfId="27">
      <formula>5</formula>
    </cfRule>
    <cfRule type="cellIs" priority="581" operator="equal" aboveAverage="0" equalAverage="0" bottom="0" percent="0" rank="0" text="" dxfId="28">
      <formula>4</formula>
    </cfRule>
    <cfRule type="cellIs" priority="582" operator="equal" aboveAverage="0" equalAverage="0" bottom="0" percent="0" rank="0" text="" dxfId="29">
      <formula>3</formula>
    </cfRule>
  </conditionalFormatting>
  <conditionalFormatting sqref="L3:L4">
    <cfRule type="expression" priority="583" aboveAverage="0" equalAverage="0" bottom="0" percent="0" rank="0" text="" dxfId="30">
      <formula>$D$1&lt;L3</formula>
    </cfRule>
    <cfRule type="expression" priority="584" aboveAverage="0" equalAverage="0" bottom="0" percent="0" rank="0" text="" dxfId="31">
      <formula>$D$1&gt;L3</formula>
    </cfRule>
  </conditionalFormatting>
  <conditionalFormatting sqref="L5">
    <cfRule type="cellIs" priority="585" operator="equal" aboveAverage="0" equalAverage="0" bottom="0" percent="0" rank="0" text="" dxfId="32">
      <formula>5</formula>
    </cfRule>
    <cfRule type="cellIs" priority="586" operator="equal" aboveAverage="0" equalAverage="0" bottom="0" percent="0" rank="0" text="" dxfId="33">
      <formula>4</formula>
    </cfRule>
    <cfRule type="cellIs" priority="587" operator="equal" aboveAverage="0" equalAverage="0" bottom="0" percent="0" rank="0" text="" dxfId="34">
      <formula>3</formula>
    </cfRule>
  </conditionalFormatting>
  <conditionalFormatting sqref="L3:L4">
    <cfRule type="expression" priority="588" aboveAverage="0" equalAverage="0" bottom="0" percent="0" rank="0" text="" dxfId="35">
      <formula>$D$1&lt;L3</formula>
    </cfRule>
    <cfRule type="expression" priority="589" aboveAverage="0" equalAverage="0" bottom="0" percent="0" rank="0" text="" dxfId="36">
      <formula>$D$1&gt;L3</formula>
    </cfRule>
  </conditionalFormatting>
  <conditionalFormatting sqref="L4">
    <cfRule type="expression" priority="590" aboveAverage="0" equalAverage="0" bottom="0" percent="0" rank="0" text="" dxfId="37">
      <formula>$D$1&lt;L4</formula>
    </cfRule>
    <cfRule type="expression" priority="591" aboveAverage="0" equalAverage="0" bottom="0" percent="0" rank="0" text="" dxfId="38">
      <formula>$D$1&gt;L4</formula>
    </cfRule>
  </conditionalFormatting>
  <conditionalFormatting sqref="M5">
    <cfRule type="cellIs" priority="592" operator="equal" aboveAverage="0" equalAverage="0" bottom="0" percent="0" rank="0" text="" dxfId="39">
      <formula>5</formula>
    </cfRule>
    <cfRule type="cellIs" priority="593" operator="equal" aboveAverage="0" equalAverage="0" bottom="0" percent="0" rank="0" text="" dxfId="40">
      <formula>4</formula>
    </cfRule>
    <cfRule type="cellIs" priority="594" operator="equal" aboveAverage="0" equalAverage="0" bottom="0" percent="0" rank="0" text="" dxfId="41">
      <formula>3</formula>
    </cfRule>
  </conditionalFormatting>
  <conditionalFormatting sqref="M3:M4">
    <cfRule type="expression" priority="595" aboveAverage="0" equalAverage="0" bottom="0" percent="0" rank="0" text="" dxfId="42">
      <formula>$D$1&lt;M3</formula>
    </cfRule>
    <cfRule type="expression" priority="596" aboveAverage="0" equalAverage="0" bottom="0" percent="0" rank="0" text="" dxfId="43">
      <formula>$D$1&gt;M3</formula>
    </cfRule>
  </conditionalFormatting>
  <conditionalFormatting sqref="M5">
    <cfRule type="cellIs" priority="597" operator="equal" aboveAverage="0" equalAverage="0" bottom="0" percent="0" rank="0" text="" dxfId="44">
      <formula>5</formula>
    </cfRule>
    <cfRule type="cellIs" priority="598" operator="equal" aboveAverage="0" equalAverage="0" bottom="0" percent="0" rank="0" text="" dxfId="45">
      <formula>4</formula>
    </cfRule>
    <cfRule type="cellIs" priority="599" operator="equal" aboveAverage="0" equalAverage="0" bottom="0" percent="0" rank="0" text="" dxfId="46">
      <formula>3</formula>
    </cfRule>
  </conditionalFormatting>
  <conditionalFormatting sqref="M3:M4">
    <cfRule type="expression" priority="600" aboveAverage="0" equalAverage="0" bottom="0" percent="0" rank="0" text="" dxfId="47">
      <formula>$D$1&lt;M3</formula>
    </cfRule>
    <cfRule type="expression" priority="601" aboveAverage="0" equalAverage="0" bottom="0" percent="0" rank="0" text="" dxfId="48">
      <formula>$D$1&gt;M3</formula>
    </cfRule>
  </conditionalFormatting>
  <conditionalFormatting sqref="M4">
    <cfRule type="expression" priority="602" aboveAverage="0" equalAverage="0" bottom="0" percent="0" rank="0" text="" dxfId="49">
      <formula>$D$1&lt;M4</formula>
    </cfRule>
    <cfRule type="expression" priority="603" aboveAverage="0" equalAverage="0" bottom="0" percent="0" rank="0" text="" dxfId="50">
      <formula>$D$1&gt;M4</formula>
    </cfRule>
  </conditionalFormatting>
  <conditionalFormatting sqref="L4">
    <cfRule type="expression" priority="604" aboveAverage="0" equalAverage="0" bottom="0" percent="0" rank="0" text="" dxfId="51">
      <formula>$D$1&lt;L4</formula>
    </cfRule>
    <cfRule type="expression" priority="605" aboveAverage="0" equalAverage="0" bottom="0" percent="0" rank="0" text="" dxfId="52">
      <formula>$D$1&gt;L4</formula>
    </cfRule>
  </conditionalFormatting>
  <conditionalFormatting sqref="L4">
    <cfRule type="expression" priority="606" aboveAverage="0" equalAverage="0" bottom="0" percent="0" rank="0" text="" dxfId="53">
      <formula>$D$1&lt;L4</formula>
    </cfRule>
    <cfRule type="expression" priority="607" aboveAverage="0" equalAverage="0" bottom="0" percent="0" rank="0" text="" dxfId="54">
      <formula>$D$1&gt;L4</formula>
    </cfRule>
  </conditionalFormatting>
  <conditionalFormatting sqref="L4">
    <cfRule type="expression" priority="608" aboveAverage="0" equalAverage="0" bottom="0" percent="0" rank="0" text="" dxfId="55">
      <formula>$D$1&lt;L4</formula>
    </cfRule>
    <cfRule type="expression" priority="609" aboveAverage="0" equalAverage="0" bottom="0" percent="0" rank="0" text="" dxfId="56">
      <formula>$D$1&gt;L4</formula>
    </cfRule>
  </conditionalFormatting>
  <conditionalFormatting sqref="M3:M4">
    <cfRule type="expression" priority="610" aboveAverage="0" equalAverage="0" bottom="0" percent="0" rank="0" text="" dxfId="57">
      <formula>$D$1&lt;M3</formula>
    </cfRule>
    <cfRule type="expression" priority="611" aboveAverage="0" equalAverage="0" bottom="0" percent="0" rank="0" text="" dxfId="58">
      <formula>$D$1&gt;M3</formula>
    </cfRule>
  </conditionalFormatting>
  <conditionalFormatting sqref="L4">
    <cfRule type="expression" priority="612" aboveAverage="0" equalAverage="0" bottom="0" percent="0" rank="0" text="" dxfId="59">
      <formula>$D$1&lt;L4</formula>
    </cfRule>
    <cfRule type="expression" priority="613" aboveAverage="0" equalAverage="0" bottom="0" percent="0" rank="0" text="" dxfId="60">
      <formula>$D$1&gt;L4</formula>
    </cfRule>
  </conditionalFormatting>
  <conditionalFormatting sqref="L4">
    <cfRule type="expression" priority="614" aboveAverage="0" equalAverage="0" bottom="0" percent="0" rank="0" text="" dxfId="61">
      <formula>$D$1&lt;L4</formula>
    </cfRule>
    <cfRule type="expression" priority="615" aboveAverage="0" equalAverage="0" bottom="0" percent="0" rank="0" text="" dxfId="62">
      <formula>$D$1&gt;L4</formula>
    </cfRule>
  </conditionalFormatting>
  <conditionalFormatting sqref="L4">
    <cfRule type="expression" priority="616" aboveAverage="0" equalAverage="0" bottom="0" percent="0" rank="0" text="" dxfId="63">
      <formula>$D$1&lt;L4</formula>
    </cfRule>
    <cfRule type="expression" priority="617" aboveAverage="0" equalAverage="0" bottom="0" percent="0" rank="0" text="" dxfId="64">
      <formula>$D$1&gt;L4</formula>
    </cfRule>
  </conditionalFormatting>
  <conditionalFormatting sqref="M5">
    <cfRule type="cellIs" priority="618" operator="equal" aboveAverage="0" equalAverage="0" bottom="0" percent="0" rank="0" text="" dxfId="65">
      <formula>5</formula>
    </cfRule>
    <cfRule type="cellIs" priority="619" operator="equal" aboveAverage="0" equalAverage="0" bottom="0" percent="0" rank="0" text="" dxfId="66">
      <formula>4</formula>
    </cfRule>
    <cfRule type="cellIs" priority="620" operator="equal" aboveAverage="0" equalAverage="0" bottom="0" percent="0" rank="0" text="" dxfId="67">
      <formula>3</formula>
    </cfRule>
  </conditionalFormatting>
  <conditionalFormatting sqref="M3:M4">
    <cfRule type="expression" priority="621" aboveAverage="0" equalAverage="0" bottom="0" percent="0" rank="0" text="" dxfId="68">
      <formula>$D$1&lt;M3</formula>
    </cfRule>
    <cfRule type="expression" priority="622" aboveAverage="0" equalAverage="0" bottom="0" percent="0" rank="0" text="" dxfId="69">
      <formula>$D$1&gt;M3</formula>
    </cfRule>
  </conditionalFormatting>
  <conditionalFormatting sqref="M5">
    <cfRule type="cellIs" priority="623" operator="equal" aboveAverage="0" equalAverage="0" bottom="0" percent="0" rank="0" text="" dxfId="70">
      <formula>5</formula>
    </cfRule>
    <cfRule type="cellIs" priority="624" operator="equal" aboveAverage="0" equalAverage="0" bottom="0" percent="0" rank="0" text="" dxfId="71">
      <formula>4</formula>
    </cfRule>
    <cfRule type="cellIs" priority="625" operator="equal" aboveAverage="0" equalAverage="0" bottom="0" percent="0" rank="0" text="" dxfId="72">
      <formula>3</formula>
    </cfRule>
  </conditionalFormatting>
  <conditionalFormatting sqref="L5">
    <cfRule type="cellIs" priority="626" operator="equal" aboveAverage="0" equalAverage="0" bottom="0" percent="0" rank="0" text="" dxfId="73">
      <formula>5</formula>
    </cfRule>
    <cfRule type="cellIs" priority="627" operator="equal" aboveAverage="0" equalAverage="0" bottom="0" percent="0" rank="0" text="" dxfId="74">
      <formula>4</formula>
    </cfRule>
    <cfRule type="cellIs" priority="628" operator="equal" aboveAverage="0" equalAverage="0" bottom="0" percent="0" rank="0" text="" dxfId="75">
      <formula>3</formula>
    </cfRule>
  </conditionalFormatting>
  <conditionalFormatting sqref="L4">
    <cfRule type="expression" priority="629" aboveAverage="0" equalAverage="0" bottom="0" percent="0" rank="0" text="" dxfId="76">
      <formula>$D$1&lt;L4</formula>
    </cfRule>
    <cfRule type="expression" priority="630" aboveAverage="0" equalAverage="0" bottom="0" percent="0" rank="0" text="" dxfId="77">
      <formula>$D$1&gt;L4</formula>
    </cfRule>
  </conditionalFormatting>
  <conditionalFormatting sqref="L5">
    <cfRule type="cellIs" priority="631" operator="equal" aboveAverage="0" equalAverage="0" bottom="0" percent="0" rank="0" text="" dxfId="78">
      <formula>5</formula>
    </cfRule>
    <cfRule type="cellIs" priority="632" operator="equal" aboveAverage="0" equalAverage="0" bottom="0" percent="0" rank="0" text="" dxfId="79">
      <formula>4</formula>
    </cfRule>
    <cfRule type="cellIs" priority="633" operator="equal" aboveAverage="0" equalAverage="0" bottom="0" percent="0" rank="0" text="" dxfId="80">
      <formula>3</formula>
    </cfRule>
  </conditionalFormatting>
  <conditionalFormatting sqref="L4">
    <cfRule type="expression" priority="634" aboveAverage="0" equalAverage="0" bottom="0" percent="0" rank="0" text="" dxfId="81">
      <formula>$D$1&lt;L4</formula>
    </cfRule>
    <cfRule type="expression" priority="635" aboveAverage="0" equalAverage="0" bottom="0" percent="0" rank="0" text="" dxfId="82">
      <formula>$D$1&gt;L4</formula>
    </cfRule>
  </conditionalFormatting>
  <conditionalFormatting sqref="L4">
    <cfRule type="expression" priority="636" aboveAverage="0" equalAverage="0" bottom="0" percent="0" rank="0" text="" dxfId="83">
      <formula>$D$1&lt;L4</formula>
    </cfRule>
    <cfRule type="expression" priority="637" aboveAverage="0" equalAverage="0" bottom="0" percent="0" rank="0" text="" dxfId="84">
      <formula>$D$1&gt;L4</formula>
    </cfRule>
  </conditionalFormatting>
  <conditionalFormatting sqref="M5">
    <cfRule type="cellIs" priority="638" operator="equal" aboveAverage="0" equalAverage="0" bottom="0" percent="0" rank="0" text="" dxfId="85">
      <formula>5</formula>
    </cfRule>
    <cfRule type="cellIs" priority="639" operator="equal" aboveAverage="0" equalAverage="0" bottom="0" percent="0" rank="0" text="" dxfId="86">
      <formula>4</formula>
    </cfRule>
    <cfRule type="cellIs" priority="640" operator="equal" aboveAverage="0" equalAverage="0" bottom="0" percent="0" rank="0" text="" dxfId="87">
      <formula>3</formula>
    </cfRule>
  </conditionalFormatting>
  <conditionalFormatting sqref="M4">
    <cfRule type="expression" priority="641" aboveAverage="0" equalAverage="0" bottom="0" percent="0" rank="0" text="" dxfId="88">
      <formula>$D$1&lt;M4</formula>
    </cfRule>
    <cfRule type="expression" priority="642" aboveAverage="0" equalAverage="0" bottom="0" percent="0" rank="0" text="" dxfId="89">
      <formula>$D$1&gt;M4</formula>
    </cfRule>
  </conditionalFormatting>
  <conditionalFormatting sqref="M5">
    <cfRule type="cellIs" priority="643" operator="equal" aboveAverage="0" equalAverage="0" bottom="0" percent="0" rank="0" text="" dxfId="90">
      <formula>5</formula>
    </cfRule>
    <cfRule type="cellIs" priority="644" operator="equal" aboveAverage="0" equalAverage="0" bottom="0" percent="0" rank="0" text="" dxfId="91">
      <formula>4</formula>
    </cfRule>
    <cfRule type="cellIs" priority="645" operator="equal" aboveAverage="0" equalAverage="0" bottom="0" percent="0" rank="0" text="" dxfId="92">
      <formula>3</formula>
    </cfRule>
  </conditionalFormatting>
  <conditionalFormatting sqref="M4">
    <cfRule type="expression" priority="646" aboveAverage="0" equalAverage="0" bottom="0" percent="0" rank="0" text="" dxfId="93">
      <formula>$D$1&lt;M4</formula>
    </cfRule>
    <cfRule type="expression" priority="647" aboveAverage="0" equalAverage="0" bottom="0" percent="0" rank="0" text="" dxfId="94">
      <formula>$D$1&gt;M4</formula>
    </cfRule>
  </conditionalFormatting>
  <conditionalFormatting sqref="M4">
    <cfRule type="expression" priority="648" aboveAverage="0" equalAverage="0" bottom="0" percent="0" rank="0" text="" dxfId="95">
      <formula>$D$1&lt;M4</formula>
    </cfRule>
    <cfRule type="expression" priority="649" aboveAverage="0" equalAverage="0" bottom="0" percent="0" rank="0" text="" dxfId="96">
      <formula>$D$1&gt;M4</formula>
    </cfRule>
  </conditionalFormatting>
  <conditionalFormatting sqref="M5">
    <cfRule type="cellIs" priority="650" operator="equal" aboveAverage="0" equalAverage="0" bottom="0" percent="0" rank="0" text="" dxfId="97">
      <formula>5</formula>
    </cfRule>
    <cfRule type="cellIs" priority="651" operator="equal" aboveAverage="0" equalAverage="0" bottom="0" percent="0" rank="0" text="" dxfId="98">
      <formula>4</formula>
    </cfRule>
    <cfRule type="cellIs" priority="652" operator="equal" aboveAverage="0" equalAverage="0" bottom="0" percent="0" rank="0" text="" dxfId="99">
      <formula>3</formula>
    </cfRule>
  </conditionalFormatting>
  <conditionalFormatting sqref="M4">
    <cfRule type="expression" priority="653" aboveAverage="0" equalAverage="0" bottom="0" percent="0" rank="0" text="" dxfId="100">
      <formula>$D$1&lt;M4</formula>
    </cfRule>
    <cfRule type="expression" priority="654" aboveAverage="0" equalAverage="0" bottom="0" percent="0" rank="0" text="" dxfId="101">
      <formula>$D$1&gt;M4</formula>
    </cfRule>
  </conditionalFormatting>
  <conditionalFormatting sqref="M5">
    <cfRule type="cellIs" priority="655" operator="equal" aboveAverage="0" equalAverage="0" bottom="0" percent="0" rank="0" text="" dxfId="102">
      <formula>5</formula>
    </cfRule>
    <cfRule type="cellIs" priority="656" operator="equal" aboveAverage="0" equalAverage="0" bottom="0" percent="0" rank="0" text="" dxfId="103">
      <formula>4</formula>
    </cfRule>
    <cfRule type="cellIs" priority="657" operator="equal" aboveAverage="0" equalAverage="0" bottom="0" percent="0" rank="0" text="" dxfId="104">
      <formula>3</formula>
    </cfRule>
  </conditionalFormatting>
  <conditionalFormatting sqref="M4">
    <cfRule type="expression" priority="658" aboveAverage="0" equalAverage="0" bottom="0" percent="0" rank="0" text="" dxfId="105">
      <formula>$D$1&lt;M4</formula>
    </cfRule>
    <cfRule type="expression" priority="659" aboveAverage="0" equalAverage="0" bottom="0" percent="0" rank="0" text="" dxfId="106">
      <formula>$D$1&gt;M4</formula>
    </cfRule>
  </conditionalFormatting>
  <conditionalFormatting sqref="M5">
    <cfRule type="cellIs" priority="660" operator="equal" aboveAverage="0" equalAverage="0" bottom="0" percent="0" rank="0" text="" dxfId="107">
      <formula>5</formula>
    </cfRule>
    <cfRule type="cellIs" priority="661" operator="equal" aboveAverage="0" equalAverage="0" bottom="0" percent="0" rank="0" text="" dxfId="108">
      <formula>4</formula>
    </cfRule>
    <cfRule type="cellIs" priority="662" operator="equal" aboveAverage="0" equalAverage="0" bottom="0" percent="0" rank="0" text="" dxfId="109">
      <formula>3</formula>
    </cfRule>
  </conditionalFormatting>
  <conditionalFormatting sqref="M4">
    <cfRule type="expression" priority="663" aboveAverage="0" equalAverage="0" bottom="0" percent="0" rank="0" text="" dxfId="110">
      <formula>$D$1&lt;M4</formula>
    </cfRule>
    <cfRule type="expression" priority="664" aboveAverage="0" equalAverage="0" bottom="0" percent="0" rank="0" text="" dxfId="111">
      <formula>$D$1&gt;M4</formula>
    </cfRule>
  </conditionalFormatting>
  <conditionalFormatting sqref="M4">
    <cfRule type="expression" priority="665" aboveAverage="0" equalAverage="0" bottom="0" percent="0" rank="0" text="" dxfId="112">
      <formula>$D$1&lt;M4</formula>
    </cfRule>
    <cfRule type="expression" priority="666" aboveAverage="0" equalAverage="0" bottom="0" percent="0" rank="0" text="" dxfId="113">
      <formula>$D$1&gt;M4</formula>
    </cfRule>
  </conditionalFormatting>
  <conditionalFormatting sqref="M4">
    <cfRule type="expression" priority="667" aboveAverage="0" equalAverage="0" bottom="0" percent="0" rank="0" text="" dxfId="114">
      <formula>$D$1&lt;M4</formula>
    </cfRule>
    <cfRule type="expression" priority="668" aboveAverage="0" equalAverage="0" bottom="0" percent="0" rank="0" text="" dxfId="115">
      <formula>$D$1&gt;M4</formula>
    </cfRule>
  </conditionalFormatting>
  <conditionalFormatting sqref="M4">
    <cfRule type="expression" priority="669" aboveAverage="0" equalAverage="0" bottom="0" percent="0" rank="0" text="" dxfId="116">
      <formula>$D$1&lt;M4</formula>
    </cfRule>
    <cfRule type="expression" priority="670" aboveAverage="0" equalAverage="0" bottom="0" percent="0" rank="0" text="" dxfId="117">
      <formula>$D$1&gt;M4</formula>
    </cfRule>
  </conditionalFormatting>
  <conditionalFormatting sqref="M4">
    <cfRule type="expression" priority="671" aboveAverage="0" equalAverage="0" bottom="0" percent="0" rank="0" text="" dxfId="118">
      <formula>$D$1&lt;M4</formula>
    </cfRule>
    <cfRule type="expression" priority="672" aboveAverage="0" equalAverage="0" bottom="0" percent="0" rank="0" text="" dxfId="119">
      <formula>$D$1&gt;M4</formula>
    </cfRule>
  </conditionalFormatting>
  <conditionalFormatting sqref="M4">
    <cfRule type="expression" priority="673" aboveAverage="0" equalAverage="0" bottom="0" percent="0" rank="0" text="" dxfId="120">
      <formula>$D$1&lt;M4</formula>
    </cfRule>
    <cfRule type="expression" priority="674" aboveAverage="0" equalAverage="0" bottom="0" percent="0" rank="0" text="" dxfId="121">
      <formula>$D$1&gt;M4</formula>
    </cfRule>
  </conditionalFormatting>
  <conditionalFormatting sqref="M4">
    <cfRule type="expression" priority="675" aboveAverage="0" equalAverage="0" bottom="0" percent="0" rank="0" text="" dxfId="122">
      <formula>$D$1&lt;M4</formula>
    </cfRule>
    <cfRule type="expression" priority="676" aboveAverage="0" equalAverage="0" bottom="0" percent="0" rank="0" text="" dxfId="123">
      <formula>$D$1&gt;M4</formula>
    </cfRule>
  </conditionalFormatting>
  <conditionalFormatting sqref="M4">
    <cfRule type="expression" priority="677" aboveAverage="0" equalAverage="0" bottom="0" percent="0" rank="0" text="" dxfId="124">
      <formula>$D$1&lt;M4</formula>
    </cfRule>
    <cfRule type="expression" priority="678" aboveAverage="0" equalAverage="0" bottom="0" percent="0" rank="0" text="" dxfId="125">
      <formula>$D$1&gt;M4</formula>
    </cfRule>
  </conditionalFormatting>
  <conditionalFormatting sqref="M4">
    <cfRule type="expression" priority="679" aboveAverage="0" equalAverage="0" bottom="0" percent="0" rank="0" text="" dxfId="126">
      <formula>$D$1&lt;M4</formula>
    </cfRule>
    <cfRule type="expression" priority="680" aboveAverage="0" equalAverage="0" bottom="0" percent="0" rank="0" text="" dxfId="127">
      <formula>$D$1&gt;M4</formula>
    </cfRule>
  </conditionalFormatting>
  <conditionalFormatting sqref="M4">
    <cfRule type="expression" priority="681" aboveAverage="0" equalAverage="0" bottom="0" percent="0" rank="0" text="" dxfId="128">
      <formula>$D$1&lt;M4</formula>
    </cfRule>
    <cfRule type="expression" priority="682" aboveAverage="0" equalAverage="0" bottom="0" percent="0" rank="0" text="" dxfId="129">
      <formula>$D$1&gt;M4</formula>
    </cfRule>
  </conditionalFormatting>
  <conditionalFormatting sqref="I5">
    <cfRule type="cellIs" priority="683" operator="equal" aboveAverage="0" equalAverage="0" bottom="0" percent="0" rank="0" text="" dxfId="130">
      <formula>5</formula>
    </cfRule>
    <cfRule type="cellIs" priority="684" operator="equal" aboveAverage="0" equalAverage="0" bottom="0" percent="0" rank="0" text="" dxfId="131">
      <formula>4</formula>
    </cfRule>
    <cfRule type="cellIs" priority="685" operator="equal" aboveAverage="0" equalAverage="0" bottom="0" percent="0" rank="0" text="" dxfId="132">
      <formula>3</formula>
    </cfRule>
  </conditionalFormatting>
  <conditionalFormatting sqref="I3:I4">
    <cfRule type="expression" priority="686" aboveAverage="0" equalAverage="0" bottom="0" percent="0" rank="0" text="" dxfId="133">
      <formula>$D$1&lt;I3</formula>
    </cfRule>
    <cfRule type="expression" priority="687" aboveAverage="0" equalAverage="0" bottom="0" percent="0" rank="0" text="" dxfId="134">
      <formula>$D$1&gt;I3</formula>
    </cfRule>
  </conditionalFormatting>
  <conditionalFormatting sqref="I5">
    <cfRule type="cellIs" priority="688" operator="equal" aboveAverage="0" equalAverage="0" bottom="0" percent="0" rank="0" text="" dxfId="135">
      <formula>5</formula>
    </cfRule>
    <cfRule type="cellIs" priority="689" operator="equal" aboveAverage="0" equalAverage="0" bottom="0" percent="0" rank="0" text="" dxfId="136">
      <formula>4</formula>
    </cfRule>
    <cfRule type="cellIs" priority="690" operator="equal" aboveAverage="0" equalAverage="0" bottom="0" percent="0" rank="0" text="" dxfId="137">
      <formula>3</formula>
    </cfRule>
  </conditionalFormatting>
  <conditionalFormatting sqref="I4">
    <cfRule type="expression" priority="691" aboveAverage="0" equalAverage="0" bottom="0" percent="0" rank="0" text="" dxfId="138">
      <formula>$D$1&lt;I4</formula>
    </cfRule>
    <cfRule type="expression" priority="692" aboveAverage="0" equalAverage="0" bottom="0" percent="0" rank="0" text="" dxfId="139">
      <formula>$D$1&gt;I4</formula>
    </cfRule>
  </conditionalFormatting>
  <conditionalFormatting sqref="I5">
    <cfRule type="cellIs" priority="693" operator="equal" aboveAverage="0" equalAverage="0" bottom="0" percent="0" rank="0" text="" dxfId="140">
      <formula>5</formula>
    </cfRule>
    <cfRule type="cellIs" priority="694" operator="equal" aboveAverage="0" equalAverage="0" bottom="0" percent="0" rank="0" text="" dxfId="141">
      <formula>4</formula>
    </cfRule>
    <cfRule type="cellIs" priority="695" operator="equal" aboveAverage="0" equalAverage="0" bottom="0" percent="0" rank="0" text="" dxfId="142">
      <formula>3</formula>
    </cfRule>
  </conditionalFormatting>
  <conditionalFormatting sqref="I4">
    <cfRule type="expression" priority="696" aboveAverage="0" equalAverage="0" bottom="0" percent="0" rank="0" text="" dxfId="143">
      <formula>$D$1&lt;I4</formula>
    </cfRule>
    <cfRule type="expression" priority="697" aboveAverage="0" equalAverage="0" bottom="0" percent="0" rank="0" text="" dxfId="144">
      <formula>$D$1&gt;I4</formula>
    </cfRule>
  </conditionalFormatting>
  <conditionalFormatting sqref="I5">
    <cfRule type="cellIs" priority="698" operator="equal" aboveAverage="0" equalAverage="0" bottom="0" percent="0" rank="0" text="" dxfId="145">
      <formula>5</formula>
    </cfRule>
    <cfRule type="cellIs" priority="699" operator="equal" aboveAverage="0" equalAverage="0" bottom="0" percent="0" rank="0" text="" dxfId="146">
      <formula>4</formula>
    </cfRule>
    <cfRule type="cellIs" priority="700" operator="equal" aboveAverage="0" equalAverage="0" bottom="0" percent="0" rank="0" text="" dxfId="147">
      <formula>3</formula>
    </cfRule>
  </conditionalFormatting>
  <conditionalFormatting sqref="I4">
    <cfRule type="expression" priority="701" aboveAverage="0" equalAverage="0" bottom="0" percent="0" rank="0" text="" dxfId="148">
      <formula>$D$1&lt;I4</formula>
    </cfRule>
    <cfRule type="expression" priority="702" aboveAverage="0" equalAverage="0" bottom="0" percent="0" rank="0" text="" dxfId="149">
      <formula>$D$1&gt;I4</formula>
    </cfRule>
  </conditionalFormatting>
  <conditionalFormatting sqref="I5">
    <cfRule type="cellIs" priority="703" operator="equal" aboveAverage="0" equalAverage="0" bottom="0" percent="0" rank="0" text="" dxfId="150">
      <formula>5</formula>
    </cfRule>
    <cfRule type="cellIs" priority="704" operator="equal" aboveAverage="0" equalAverage="0" bottom="0" percent="0" rank="0" text="" dxfId="151">
      <formula>4</formula>
    </cfRule>
    <cfRule type="cellIs" priority="705" operator="equal" aboveAverage="0" equalAverage="0" bottom="0" percent="0" rank="0" text="" dxfId="152">
      <formula>3</formula>
    </cfRule>
  </conditionalFormatting>
  <conditionalFormatting sqref="I5">
    <cfRule type="cellIs" priority="706" operator="equal" aboveAverage="0" equalAverage="0" bottom="0" percent="0" rank="0" text="" dxfId="153">
      <formula>5</formula>
    </cfRule>
    <cfRule type="cellIs" priority="707" operator="equal" aboveAverage="0" equalAverage="0" bottom="0" percent="0" rank="0" text="" dxfId="154">
      <formula>4</formula>
    </cfRule>
    <cfRule type="cellIs" priority="708" operator="equal" aboveAverage="0" equalAverage="0" bottom="0" percent="0" rank="0" text="" dxfId="155">
      <formula>3</formula>
    </cfRule>
  </conditionalFormatting>
  <conditionalFormatting sqref="I4">
    <cfRule type="expression" priority="709" aboveAverage="0" equalAverage="0" bottom="0" percent="0" rank="0" text="" dxfId="156">
      <formula>$D$1&lt;I4</formula>
    </cfRule>
    <cfRule type="expression" priority="710" aboveAverage="0" equalAverage="0" bottom="0" percent="0" rank="0" text="" dxfId="157">
      <formula>$D$1&gt;I4</formula>
    </cfRule>
  </conditionalFormatting>
  <conditionalFormatting sqref="I5">
    <cfRule type="cellIs" priority="711" operator="equal" aboveAverage="0" equalAverage="0" bottom="0" percent="0" rank="0" text="" dxfId="158">
      <formula>5</formula>
    </cfRule>
    <cfRule type="cellIs" priority="712" operator="equal" aboveAverage="0" equalAverage="0" bottom="0" percent="0" rank="0" text="" dxfId="159">
      <formula>4</formula>
    </cfRule>
    <cfRule type="cellIs" priority="713" operator="equal" aboveAverage="0" equalAverage="0" bottom="0" percent="0" rank="0" text="" dxfId="160">
      <formula>3</formula>
    </cfRule>
  </conditionalFormatting>
  <conditionalFormatting sqref="I4">
    <cfRule type="expression" priority="714" aboveAverage="0" equalAverage="0" bottom="0" percent="0" rank="0" text="" dxfId="161">
      <formula>$D$1&lt;I4</formula>
    </cfRule>
    <cfRule type="expression" priority="715" aboveAverage="0" equalAverage="0" bottom="0" percent="0" rank="0" text="" dxfId="162">
      <formula>$D$1&gt;I4</formula>
    </cfRule>
  </conditionalFormatting>
  <conditionalFormatting sqref="J5">
    <cfRule type="cellIs" priority="716" operator="equal" aboveAverage="0" equalAverage="0" bottom="0" percent="0" rank="0" text="" dxfId="163">
      <formula>5</formula>
    </cfRule>
    <cfRule type="cellIs" priority="717" operator="equal" aboveAverage="0" equalAverage="0" bottom="0" percent="0" rank="0" text="" dxfId="164">
      <formula>4</formula>
    </cfRule>
    <cfRule type="cellIs" priority="718" operator="equal" aboveAverage="0" equalAverage="0" bottom="0" percent="0" rank="0" text="" dxfId="165">
      <formula>3</formula>
    </cfRule>
  </conditionalFormatting>
  <conditionalFormatting sqref="J3">
    <cfRule type="expression" priority="719" aboveAverage="0" equalAverage="0" bottom="0" percent="0" rank="0" text="" dxfId="166">
      <formula>$D$1&lt;J3</formula>
    </cfRule>
    <cfRule type="expression" priority="720" aboveAverage="0" equalAverage="0" bottom="0" percent="0" rank="0" text="" dxfId="167">
      <formula>$D$1&gt;J3</formula>
    </cfRule>
  </conditionalFormatting>
  <conditionalFormatting sqref="J4">
    <cfRule type="expression" priority="721" aboveAverage="0" equalAverage="0" bottom="0" percent="0" rank="0" text="" dxfId="168">
      <formula>$D$1&lt;J4</formula>
    </cfRule>
    <cfRule type="expression" priority="722" aboveAverage="0" equalAverage="0" bottom="0" percent="0" rank="0" text="" dxfId="169">
      <formula>$D$1&gt;J4</formula>
    </cfRule>
  </conditionalFormatting>
  <conditionalFormatting sqref="J4">
    <cfRule type="expression" priority="723" aboveAverage="0" equalAverage="0" bottom="0" percent="0" rank="0" text="" dxfId="170">
      <formula>$D$1&lt;J4</formula>
    </cfRule>
    <cfRule type="expression" priority="724" aboveAverage="0" equalAverage="0" bottom="0" percent="0" rank="0" text="" dxfId="171">
      <formula>$D$1&gt;J4</formula>
    </cfRule>
  </conditionalFormatting>
  <conditionalFormatting sqref="J4">
    <cfRule type="expression" priority="725" aboveAverage="0" equalAverage="0" bottom="0" percent="0" rank="0" text="" dxfId="172">
      <formula>$D$1&lt;J4</formula>
    </cfRule>
    <cfRule type="expression" priority="726" aboveAverage="0" equalAverage="0" bottom="0" percent="0" rank="0" text="" dxfId="173">
      <formula>$D$1&gt;J4</formula>
    </cfRule>
  </conditionalFormatting>
  <conditionalFormatting sqref="J4">
    <cfRule type="expression" priority="727" aboveAverage="0" equalAverage="0" bottom="0" percent="0" rank="0" text="" dxfId="174">
      <formula>$D$1&lt;J4</formula>
    </cfRule>
    <cfRule type="expression" priority="728" aboveAverage="0" equalAverage="0" bottom="0" percent="0" rank="0" text="" dxfId="175">
      <formula>$D$1&gt;J4</formula>
    </cfRule>
  </conditionalFormatting>
  <conditionalFormatting sqref="J3">
    <cfRule type="expression" priority="729" aboveAverage="0" equalAverage="0" bottom="0" percent="0" rank="0" text="" dxfId="176">
      <formula>$D$1&lt;J3</formula>
    </cfRule>
    <cfRule type="expression" priority="730" aboveAverage="0" equalAverage="0" bottom="0" percent="0" rank="0" text="" dxfId="177">
      <formula>$D$1&gt;J3</formula>
    </cfRule>
  </conditionalFormatting>
  <conditionalFormatting sqref="J4">
    <cfRule type="expression" priority="731" aboveAverage="0" equalAverage="0" bottom="0" percent="0" rank="0" text="" dxfId="178">
      <formula>$D$1&lt;J4</formula>
    </cfRule>
    <cfRule type="expression" priority="732" aboveAverage="0" equalAverage="0" bottom="0" percent="0" rank="0" text="" dxfId="179">
      <formula>$D$1&gt;J4</formula>
    </cfRule>
  </conditionalFormatting>
  <conditionalFormatting sqref="J4">
    <cfRule type="expression" priority="733" aboveAverage="0" equalAverage="0" bottom="0" percent="0" rank="0" text="" dxfId="180">
      <formula>$D$1&lt;J4</formula>
    </cfRule>
    <cfRule type="expression" priority="734" aboveAverage="0" equalAverage="0" bottom="0" percent="0" rank="0" text="" dxfId="181">
      <formula>$D$1&gt;J4</formula>
    </cfRule>
  </conditionalFormatting>
  <conditionalFormatting sqref="J4">
    <cfRule type="expression" priority="735" aboveAverage="0" equalAverage="0" bottom="0" percent="0" rank="0" text="" dxfId="182">
      <formula>$D$1&lt;J4</formula>
    </cfRule>
    <cfRule type="expression" priority="736" aboveAverage="0" equalAverage="0" bottom="0" percent="0" rank="0" text="" dxfId="183">
      <formula>$D$1&gt;J4</formula>
    </cfRule>
  </conditionalFormatting>
  <conditionalFormatting sqref="J5">
    <cfRule type="cellIs" priority="737" operator="equal" aboveAverage="0" equalAverage="0" bottom="0" percent="0" rank="0" text="" dxfId="184">
      <formula>5</formula>
    </cfRule>
    <cfRule type="cellIs" priority="738" operator="equal" aboveAverage="0" equalAverage="0" bottom="0" percent="0" rank="0" text="" dxfId="185">
      <formula>4</formula>
    </cfRule>
    <cfRule type="cellIs" priority="739" operator="equal" aboveAverage="0" equalAverage="0" bottom="0" percent="0" rank="0" text="" dxfId="186">
      <formula>3</formula>
    </cfRule>
  </conditionalFormatting>
  <conditionalFormatting sqref="J4">
    <cfRule type="expression" priority="740" aboveAverage="0" equalAverage="0" bottom="0" percent="0" rank="0" text="" dxfId="187">
      <formula>$D$1&lt;J4</formula>
    </cfRule>
    <cfRule type="expression" priority="741" aboveAverage="0" equalAverage="0" bottom="0" percent="0" rank="0" text="" dxfId="188">
      <formula>$D$1&gt;J4</formula>
    </cfRule>
  </conditionalFormatting>
  <conditionalFormatting sqref="J4">
    <cfRule type="expression" priority="742" aboveAverage="0" equalAverage="0" bottom="0" percent="0" rank="0" text="" dxfId="189">
      <formula>$D$1&lt;J4</formula>
    </cfRule>
    <cfRule type="expression" priority="743" aboveAverage="0" equalAverage="0" bottom="0" percent="0" rank="0" text="" dxfId="190">
      <formula>$D$1&gt;J4</formula>
    </cfRule>
  </conditionalFormatting>
  <conditionalFormatting sqref="J4">
    <cfRule type="expression" priority="744" aboveAverage="0" equalAverage="0" bottom="0" percent="0" rank="0" text="" dxfId="191">
      <formula>$D$1&lt;J4</formula>
    </cfRule>
    <cfRule type="expression" priority="745" aboveAverage="0" equalAverage="0" bottom="0" percent="0" rank="0" text="" dxfId="192">
      <formula>$D$1&gt;J4</formula>
    </cfRule>
  </conditionalFormatting>
  <conditionalFormatting sqref="J4">
    <cfRule type="expression" priority="746" aboveAverage="0" equalAverage="0" bottom="0" percent="0" rank="0" text="" dxfId="193">
      <formula>$D$1&lt;J4</formula>
    </cfRule>
    <cfRule type="expression" priority="747" aboveAverage="0" equalAverage="0" bottom="0" percent="0" rank="0" text="" dxfId="194">
      <formula>$D$1&gt;J4</formula>
    </cfRule>
  </conditionalFormatting>
  <conditionalFormatting sqref="J4">
    <cfRule type="expression" priority="748" aboveAverage="0" equalAverage="0" bottom="0" percent="0" rank="0" text="" dxfId="195">
      <formula>$D$1&lt;J4</formula>
    </cfRule>
    <cfRule type="expression" priority="749" aboveAverage="0" equalAverage="0" bottom="0" percent="0" rank="0" text="" dxfId="196">
      <formula>$D$1&gt;J4</formula>
    </cfRule>
  </conditionalFormatting>
  <conditionalFormatting sqref="J4">
    <cfRule type="expression" priority="750" aboveAverage="0" equalAverage="0" bottom="0" percent="0" rank="0" text="" dxfId="197">
      <formula>$D$1&lt;J4</formula>
    </cfRule>
    <cfRule type="expression" priority="751" aboveAverage="0" equalAverage="0" bottom="0" percent="0" rank="0" text="" dxfId="198">
      <formula>$D$1&gt;J4</formula>
    </cfRule>
  </conditionalFormatting>
  <conditionalFormatting sqref="K3">
    <cfRule type="expression" priority="752" aboveAverage="0" equalAverage="0" bottom="0" percent="0" rank="0" text="" dxfId="199">
      <formula>$D$1&lt;K3</formula>
    </cfRule>
    <cfRule type="expression" priority="753" aboveAverage="0" equalAverage="0" bottom="0" percent="0" rank="0" text="" dxfId="200">
      <formula>$D$1&gt;K3</formula>
    </cfRule>
  </conditionalFormatting>
  <conditionalFormatting sqref="K3">
    <cfRule type="expression" priority="754" aboveAverage="0" equalAverage="0" bottom="0" percent="0" rank="0" text="" dxfId="201">
      <formula>$D$1&lt;K3</formula>
    </cfRule>
    <cfRule type="expression" priority="755" aboveAverage="0" equalAverage="0" bottom="0" percent="0" rank="0" text="" dxfId="202">
      <formula>$D$1&gt;K3</formula>
    </cfRule>
  </conditionalFormatting>
  <conditionalFormatting sqref="I5">
    <cfRule type="cellIs" priority="756" operator="equal" aboveAverage="0" equalAverage="0" bottom="0" percent="0" rank="0" text="" dxfId="203">
      <formula>5</formula>
    </cfRule>
    <cfRule type="cellIs" priority="757" operator="equal" aboveAverage="0" equalAverage="0" bottom="0" percent="0" rank="0" text="" dxfId="204">
      <formula>4</formula>
    </cfRule>
    <cfRule type="cellIs" priority="758" operator="equal" aboveAverage="0" equalAverage="0" bottom="0" percent="0" rank="0" text="" dxfId="205">
      <formula>3</formula>
    </cfRule>
  </conditionalFormatting>
  <conditionalFormatting sqref="J3:J4">
    <cfRule type="expression" priority="759" aboveAverage="0" equalAverage="0" bottom="0" percent="0" rank="0" text="" dxfId="206">
      <formula>$D$1&lt;J3</formula>
    </cfRule>
    <cfRule type="expression" priority="760" aboveAverage="0" equalAverage="0" bottom="0" percent="0" rank="0" text="" dxfId="207">
      <formula>$D$1&gt;J3</formula>
    </cfRule>
  </conditionalFormatting>
  <conditionalFormatting sqref="J4">
    <cfRule type="expression" priority="761" aboveAverage="0" equalAverage="0" bottom="0" percent="0" rank="0" text="" dxfId="208">
      <formula>$D$1&lt;J4</formula>
    </cfRule>
    <cfRule type="expression" priority="762" aboveAverage="0" equalAverage="0" bottom="0" percent="0" rank="0" text="" dxfId="209">
      <formula>$D$1&gt;J4</formula>
    </cfRule>
  </conditionalFormatting>
  <conditionalFormatting sqref="K3">
    <cfRule type="expression" priority="763" aboveAverage="0" equalAverage="0" bottom="0" percent="0" rank="0" text="" dxfId="210">
      <formula>$D$1&lt;K3</formula>
    </cfRule>
    <cfRule type="expression" priority="764" aboveAverage="0" equalAverage="0" bottom="0" percent="0" rank="0" text="" dxfId="211">
      <formula>$D$1&gt;K3</formula>
    </cfRule>
  </conditionalFormatting>
  <conditionalFormatting sqref="M5">
    <cfRule type="cellIs" priority="765" operator="equal" aboveAverage="0" equalAverage="0" bottom="0" percent="0" rank="0" text="" dxfId="212">
      <formula>5</formula>
    </cfRule>
    <cfRule type="cellIs" priority="766" operator="equal" aboveAverage="0" equalAverage="0" bottom="0" percent="0" rank="0" text="" dxfId="213">
      <formula>4</formula>
    </cfRule>
    <cfRule type="cellIs" priority="767" operator="equal" aboveAverage="0" equalAverage="0" bottom="0" percent="0" rank="0" text="" dxfId="214">
      <formula>3</formula>
    </cfRule>
  </conditionalFormatting>
  <conditionalFormatting sqref="M3:M4">
    <cfRule type="expression" priority="768" aboveAverage="0" equalAverage="0" bottom="0" percent="0" rank="0" text="" dxfId="215">
      <formula>$D$1&lt;M3</formula>
    </cfRule>
    <cfRule type="expression" priority="769" aboveAverage="0" equalAverage="0" bottom="0" percent="0" rank="0" text="" dxfId="216">
      <formula>$D$1&gt;M3</formula>
    </cfRule>
  </conditionalFormatting>
  <conditionalFormatting sqref="M5">
    <cfRule type="cellIs" priority="770" operator="equal" aboveAverage="0" equalAverage="0" bottom="0" percent="0" rank="0" text="" dxfId="217">
      <formula>5</formula>
    </cfRule>
    <cfRule type="cellIs" priority="771" operator="equal" aboveAverage="0" equalAverage="0" bottom="0" percent="0" rank="0" text="" dxfId="218">
      <formula>4</formula>
    </cfRule>
    <cfRule type="cellIs" priority="772" operator="equal" aboveAverage="0" equalAverage="0" bottom="0" percent="0" rank="0" text="" dxfId="219">
      <formula>3</formula>
    </cfRule>
  </conditionalFormatting>
  <conditionalFormatting sqref="M3:M4">
    <cfRule type="expression" priority="773" aboveAverage="0" equalAverage="0" bottom="0" percent="0" rank="0" text="" dxfId="220">
      <formula>$D$1&lt;M3</formula>
    </cfRule>
    <cfRule type="expression" priority="774" aboveAverage="0" equalAverage="0" bottom="0" percent="0" rank="0" text="" dxfId="221">
      <formula>$D$1&gt;M3</formula>
    </cfRule>
  </conditionalFormatting>
  <conditionalFormatting sqref="M4">
    <cfRule type="expression" priority="775" aboveAverage="0" equalAverage="0" bottom="0" percent="0" rank="0" text="" dxfId="222">
      <formula>$D$1&lt;M4</formula>
    </cfRule>
    <cfRule type="expression" priority="776" aboveAverage="0" equalAverage="0" bottom="0" percent="0" rank="0" text="" dxfId="223">
      <formula>$D$1&gt;M4</formula>
    </cfRule>
  </conditionalFormatting>
  <conditionalFormatting sqref="M4">
    <cfRule type="expression" priority="777" aboveAverage="0" equalAverage="0" bottom="0" percent="0" rank="0" text="" dxfId="224">
      <formula>$D$1&lt;M4</formula>
    </cfRule>
    <cfRule type="expression" priority="778" aboveAverage="0" equalAverage="0" bottom="0" percent="0" rank="0" text="" dxfId="225">
      <formula>$D$1&gt;M4</formula>
    </cfRule>
  </conditionalFormatting>
  <conditionalFormatting sqref="M4">
    <cfRule type="expression" priority="779" aboveAverage="0" equalAverage="0" bottom="0" percent="0" rank="0" text="" dxfId="226">
      <formula>$D$1&lt;M4</formula>
    </cfRule>
    <cfRule type="expression" priority="780" aboveAverage="0" equalAverage="0" bottom="0" percent="0" rank="0" text="" dxfId="227">
      <formula>$D$1&gt;M4</formula>
    </cfRule>
  </conditionalFormatting>
  <conditionalFormatting sqref="M4">
    <cfRule type="expression" priority="781" aboveAverage="0" equalAverage="0" bottom="0" percent="0" rank="0" text="" dxfId="228">
      <formula>$D$1&lt;M4</formula>
    </cfRule>
    <cfRule type="expression" priority="782" aboveAverage="0" equalAverage="0" bottom="0" percent="0" rank="0" text="" dxfId="229">
      <formula>$D$1&gt;M4</formula>
    </cfRule>
  </conditionalFormatting>
  <conditionalFormatting sqref="M4">
    <cfRule type="expression" priority="783" aboveAverage="0" equalAverage="0" bottom="0" percent="0" rank="0" text="" dxfId="230">
      <formula>$D$1&lt;M4</formula>
    </cfRule>
    <cfRule type="expression" priority="784" aboveAverage="0" equalAverage="0" bottom="0" percent="0" rank="0" text="" dxfId="231">
      <formula>$D$1&gt;M4</formula>
    </cfRule>
  </conditionalFormatting>
  <conditionalFormatting sqref="M4">
    <cfRule type="expression" priority="785" aboveAverage="0" equalAverage="0" bottom="0" percent="0" rank="0" text="" dxfId="232">
      <formula>$D$1&lt;M4</formula>
    </cfRule>
    <cfRule type="expression" priority="786" aboveAverage="0" equalAverage="0" bottom="0" percent="0" rank="0" text="" dxfId="233">
      <formula>$D$1&gt;M4</formula>
    </cfRule>
  </conditionalFormatting>
  <conditionalFormatting sqref="M4">
    <cfRule type="expression" priority="787" aboveAverage="0" equalAverage="0" bottom="0" percent="0" rank="0" text="" dxfId="234">
      <formula>$D$1&lt;M4</formula>
    </cfRule>
    <cfRule type="expression" priority="788" aboveAverage="0" equalAverage="0" bottom="0" percent="0" rank="0" text="" dxfId="235">
      <formula>$D$1&gt;M4</formula>
    </cfRule>
  </conditionalFormatting>
  <conditionalFormatting sqref="M5">
    <cfRule type="cellIs" priority="789" operator="equal" aboveAverage="0" equalAverage="0" bottom="0" percent="0" rank="0" text="" dxfId="236">
      <formula>5</formula>
    </cfRule>
    <cfRule type="cellIs" priority="790" operator="equal" aboveAverage="0" equalAverage="0" bottom="0" percent="0" rank="0" text="" dxfId="237">
      <formula>4</formula>
    </cfRule>
    <cfRule type="cellIs" priority="791" operator="equal" aboveAverage="0" equalAverage="0" bottom="0" percent="0" rank="0" text="" dxfId="238">
      <formula>3</formula>
    </cfRule>
  </conditionalFormatting>
  <conditionalFormatting sqref="M4">
    <cfRule type="expression" priority="792" aboveAverage="0" equalAverage="0" bottom="0" percent="0" rank="0" text="" dxfId="239">
      <formula>$D$1&lt;M4</formula>
    </cfRule>
    <cfRule type="expression" priority="793" aboveAverage="0" equalAverage="0" bottom="0" percent="0" rank="0" text="" dxfId="240">
      <formula>$D$1&gt;M4</formula>
    </cfRule>
  </conditionalFormatting>
  <conditionalFormatting sqref="M5">
    <cfRule type="cellIs" priority="794" operator="equal" aboveAverage="0" equalAverage="0" bottom="0" percent="0" rank="0" text="" dxfId="241">
      <formula>5</formula>
    </cfRule>
    <cfRule type="cellIs" priority="795" operator="equal" aboveAverage="0" equalAverage="0" bottom="0" percent="0" rank="0" text="" dxfId="242">
      <formula>4</formula>
    </cfRule>
    <cfRule type="cellIs" priority="796" operator="equal" aboveAverage="0" equalAverage="0" bottom="0" percent="0" rank="0" text="" dxfId="243">
      <formula>3</formula>
    </cfRule>
  </conditionalFormatting>
  <conditionalFormatting sqref="M4">
    <cfRule type="expression" priority="797" aboveAverage="0" equalAverage="0" bottom="0" percent="0" rank="0" text="" dxfId="244">
      <formula>$D$1&lt;M4</formula>
    </cfRule>
    <cfRule type="expression" priority="798" aboveAverage="0" equalAverage="0" bottom="0" percent="0" rank="0" text="" dxfId="245">
      <formula>$D$1&gt;M4</formula>
    </cfRule>
  </conditionalFormatting>
  <conditionalFormatting sqref="M4">
    <cfRule type="expression" priority="799" aboveAverage="0" equalAverage="0" bottom="0" percent="0" rank="0" text="" dxfId="246">
      <formula>$D$1&lt;M4</formula>
    </cfRule>
    <cfRule type="expression" priority="800" aboveAverage="0" equalAverage="0" bottom="0" percent="0" rank="0" text="" dxfId="247">
      <formula>$D$1&gt;M4</formula>
    </cfRule>
  </conditionalFormatting>
  <conditionalFormatting sqref="I5">
    <cfRule type="cellIs" priority="801" operator="equal" aboveAverage="0" equalAverage="0" bottom="0" percent="0" rank="0" text="" dxfId="248">
      <formula>5</formula>
    </cfRule>
    <cfRule type="cellIs" priority="802" operator="equal" aboveAverage="0" equalAverage="0" bottom="0" percent="0" rank="0" text="" dxfId="249">
      <formula>4</formula>
    </cfRule>
    <cfRule type="cellIs" priority="803" operator="equal" aboveAverage="0" equalAverage="0" bottom="0" percent="0" rank="0" text="" dxfId="250">
      <formula>3</formula>
    </cfRule>
  </conditionalFormatting>
  <conditionalFormatting sqref="I3:I4">
    <cfRule type="expression" priority="804" aboveAverage="0" equalAverage="0" bottom="0" percent="0" rank="0" text="" dxfId="251">
      <formula>$D$1&lt;I3</formula>
    </cfRule>
    <cfRule type="expression" priority="805" aboveAverage="0" equalAverage="0" bottom="0" percent="0" rank="0" text="" dxfId="252">
      <formula>$D$1&gt;I3</formula>
    </cfRule>
  </conditionalFormatting>
  <conditionalFormatting sqref="I5">
    <cfRule type="cellIs" priority="806" operator="equal" aboveAverage="0" equalAverage="0" bottom="0" percent="0" rank="0" text="" dxfId="253">
      <formula>5</formula>
    </cfRule>
    <cfRule type="cellIs" priority="807" operator="equal" aboveAverage="0" equalAverage="0" bottom="0" percent="0" rank="0" text="" dxfId="254">
      <formula>4</formula>
    </cfRule>
    <cfRule type="cellIs" priority="808" operator="equal" aboveAverage="0" equalAverage="0" bottom="0" percent="0" rank="0" text="" dxfId="255">
      <formula>3</formula>
    </cfRule>
  </conditionalFormatting>
  <conditionalFormatting sqref="I3:I4">
    <cfRule type="expression" priority="809" aboveAverage="0" equalAverage="0" bottom="0" percent="0" rank="0" text="" dxfId="256">
      <formula>$D$1&lt;I3</formula>
    </cfRule>
    <cfRule type="expression" priority="810" aboveAverage="0" equalAverage="0" bottom="0" percent="0" rank="0" text="" dxfId="257">
      <formula>$D$1&gt;I3</formula>
    </cfRule>
  </conditionalFormatting>
  <conditionalFormatting sqref="I3:I4">
    <cfRule type="expression" priority="811" aboveAverage="0" equalAverage="0" bottom="0" percent="0" rank="0" text="" dxfId="258">
      <formula>$D$1&lt;I3</formula>
    </cfRule>
    <cfRule type="expression" priority="812" aboveAverage="0" equalAverage="0" bottom="0" percent="0" rank="0" text="" dxfId="259">
      <formula>$D$1&gt;I3</formula>
    </cfRule>
  </conditionalFormatting>
  <conditionalFormatting sqref="J5">
    <cfRule type="cellIs" priority="813" operator="equal" aboveAverage="0" equalAverage="0" bottom="0" percent="0" rank="0" text="" dxfId="260">
      <formula>5</formula>
    </cfRule>
    <cfRule type="cellIs" priority="814" operator="equal" aboveAverage="0" equalAverage="0" bottom="0" percent="0" rank="0" text="" dxfId="261">
      <formula>4</formula>
    </cfRule>
    <cfRule type="cellIs" priority="815" operator="equal" aboveAverage="0" equalAverage="0" bottom="0" percent="0" rank="0" text="" dxfId="262">
      <formula>3</formula>
    </cfRule>
  </conditionalFormatting>
  <conditionalFormatting sqref="J5">
    <cfRule type="cellIs" priority="816" operator="equal" aboveAverage="0" equalAverage="0" bottom="0" percent="0" rank="0" text="" dxfId="263">
      <formula>5</formula>
    </cfRule>
    <cfRule type="cellIs" priority="817" operator="equal" aboveAverage="0" equalAverage="0" bottom="0" percent="0" rank="0" text="" dxfId="264">
      <formula>4</formula>
    </cfRule>
    <cfRule type="cellIs" priority="818" operator="equal" aboveAverage="0" equalAverage="0" bottom="0" percent="0" rank="0" text="" dxfId="265">
      <formula>3</formula>
    </cfRule>
  </conditionalFormatting>
  <conditionalFormatting sqref="J4">
    <cfRule type="expression" priority="819" aboveAverage="0" equalAverage="0" bottom="0" percent="0" rank="0" text="" dxfId="266">
      <formula>$D$1&lt;J4</formula>
    </cfRule>
    <cfRule type="expression" priority="820" aboveAverage="0" equalAverage="0" bottom="0" percent="0" rank="0" text="" dxfId="267">
      <formula>$D$1&gt;J4</formula>
    </cfRule>
  </conditionalFormatting>
  <conditionalFormatting sqref="J5">
    <cfRule type="cellIs" priority="821" operator="equal" aboveAverage="0" equalAverage="0" bottom="0" percent="0" rank="0" text="" dxfId="268">
      <formula>5</formula>
    </cfRule>
    <cfRule type="cellIs" priority="822" operator="equal" aboveAverage="0" equalAverage="0" bottom="0" percent="0" rank="0" text="" dxfId="269">
      <formula>4</formula>
    </cfRule>
    <cfRule type="cellIs" priority="823" operator="equal" aboveAverage="0" equalAverage="0" bottom="0" percent="0" rank="0" text="" dxfId="270">
      <formula>3</formula>
    </cfRule>
  </conditionalFormatting>
  <conditionalFormatting sqref="J4">
    <cfRule type="expression" priority="824" aboveAverage="0" equalAverage="0" bottom="0" percent="0" rank="0" text="" dxfId="271">
      <formula>$D$1&lt;J4</formula>
    </cfRule>
    <cfRule type="expression" priority="825" aboveAverage="0" equalAverage="0" bottom="0" percent="0" rank="0" text="" dxfId="272">
      <formula>$D$1&gt;J4</formula>
    </cfRule>
  </conditionalFormatting>
  <conditionalFormatting sqref="J5">
    <cfRule type="cellIs" priority="826" operator="equal" aboveAverage="0" equalAverage="0" bottom="0" percent="0" rank="0" text="" dxfId="273">
      <formula>5</formula>
    </cfRule>
    <cfRule type="cellIs" priority="827" operator="equal" aboveAverage="0" equalAverage="0" bottom="0" percent="0" rank="0" text="" dxfId="274">
      <formula>4</formula>
    </cfRule>
    <cfRule type="cellIs" priority="828" operator="equal" aboveAverage="0" equalAverage="0" bottom="0" percent="0" rank="0" text="" dxfId="275">
      <formula>3</formula>
    </cfRule>
  </conditionalFormatting>
  <conditionalFormatting sqref="J4">
    <cfRule type="expression" priority="829" aboveAverage="0" equalAverage="0" bottom="0" percent="0" rank="0" text="" dxfId="276">
      <formula>$D$1&lt;J4</formula>
    </cfRule>
    <cfRule type="expression" priority="830" aboveAverage="0" equalAverage="0" bottom="0" percent="0" rank="0" text="" dxfId="277">
      <formula>$D$1&gt;J4</formula>
    </cfRule>
  </conditionalFormatting>
  <conditionalFormatting sqref="J5">
    <cfRule type="cellIs" priority="831" operator="equal" aboveAverage="0" equalAverage="0" bottom="0" percent="0" rank="0" text="" dxfId="278">
      <formula>5</formula>
    </cfRule>
    <cfRule type="cellIs" priority="832" operator="equal" aboveAverage="0" equalAverage="0" bottom="0" percent="0" rank="0" text="" dxfId="279">
      <formula>4</formula>
    </cfRule>
    <cfRule type="cellIs" priority="833" operator="equal" aboveAverage="0" equalAverage="0" bottom="0" percent="0" rank="0" text="" dxfId="280">
      <formula>3</formula>
    </cfRule>
  </conditionalFormatting>
  <conditionalFormatting sqref="J5">
    <cfRule type="cellIs" priority="834" operator="equal" aboveAverage="0" equalAverage="0" bottom="0" percent="0" rank="0" text="" dxfId="281">
      <formula>5</formula>
    </cfRule>
    <cfRule type="cellIs" priority="835" operator="equal" aboveAverage="0" equalAverage="0" bottom="0" percent="0" rank="0" text="" dxfId="282">
      <formula>4</formula>
    </cfRule>
    <cfRule type="cellIs" priority="836" operator="equal" aboveAverage="0" equalAverage="0" bottom="0" percent="0" rank="0" text="" dxfId="283">
      <formula>3</formula>
    </cfRule>
  </conditionalFormatting>
  <conditionalFormatting sqref="J4">
    <cfRule type="expression" priority="837" aboveAverage="0" equalAverage="0" bottom="0" percent="0" rank="0" text="" dxfId="284">
      <formula>$D$1&lt;J4</formula>
    </cfRule>
    <cfRule type="expression" priority="838" aboveAverage="0" equalAverage="0" bottom="0" percent="0" rank="0" text="" dxfId="285">
      <formula>$D$1&gt;J4</formula>
    </cfRule>
  </conditionalFormatting>
  <conditionalFormatting sqref="J5">
    <cfRule type="cellIs" priority="839" operator="equal" aboveAverage="0" equalAverage="0" bottom="0" percent="0" rank="0" text="" dxfId="286">
      <formula>5</formula>
    </cfRule>
    <cfRule type="cellIs" priority="840" operator="equal" aboveAverage="0" equalAverage="0" bottom="0" percent="0" rank="0" text="" dxfId="287">
      <formula>4</formula>
    </cfRule>
    <cfRule type="cellIs" priority="841" operator="equal" aboveAverage="0" equalAverage="0" bottom="0" percent="0" rank="0" text="" dxfId="288">
      <formula>3</formula>
    </cfRule>
  </conditionalFormatting>
  <conditionalFormatting sqref="J4">
    <cfRule type="expression" priority="842" aboveAverage="0" equalAverage="0" bottom="0" percent="0" rank="0" text="" dxfId="289">
      <formula>$D$1&lt;J4</formula>
    </cfRule>
    <cfRule type="expression" priority="843" aboveAverage="0" equalAverage="0" bottom="0" percent="0" rank="0" text="" dxfId="290">
      <formula>$D$1&gt;J4</formula>
    </cfRule>
  </conditionalFormatting>
  <conditionalFormatting sqref="K3">
    <cfRule type="expression" priority="844" aboveAverage="0" equalAverage="0" bottom="0" percent="0" rank="0" text="" dxfId="291">
      <formula>$D$1&lt;K3</formula>
    </cfRule>
    <cfRule type="expression" priority="845" aboveAverage="0" equalAverage="0" bottom="0" percent="0" rank="0" text="" dxfId="292">
      <formula>$D$1&gt;K3</formula>
    </cfRule>
  </conditionalFormatting>
  <conditionalFormatting sqref="K4">
    <cfRule type="expression" priority="846" aboveAverage="0" equalAverage="0" bottom="0" percent="0" rank="0" text="" dxfId="293">
      <formula>$D$1&lt;K4</formula>
    </cfRule>
    <cfRule type="expression" priority="847" aboveAverage="0" equalAverage="0" bottom="0" percent="0" rank="0" text="" dxfId="294">
      <formula>$D$1&gt;K4</formula>
    </cfRule>
  </conditionalFormatting>
  <conditionalFormatting sqref="K3">
    <cfRule type="expression" priority="848" aboveAverage="0" equalAverage="0" bottom="0" percent="0" rank="0" text="" dxfId="295">
      <formula>$D$1&lt;K3</formula>
    </cfRule>
    <cfRule type="expression" priority="849" aboveAverage="0" equalAverage="0" bottom="0" percent="0" rank="0" text="" dxfId="296">
      <formula>$D$1&gt;K3</formula>
    </cfRule>
  </conditionalFormatting>
  <conditionalFormatting sqref="K4">
    <cfRule type="expression" priority="850" aboveAverage="0" equalAverage="0" bottom="0" percent="0" rank="0" text="" dxfId="297">
      <formula>$D$1&lt;K4</formula>
    </cfRule>
    <cfRule type="expression" priority="851" aboveAverage="0" equalAverage="0" bottom="0" percent="0" rank="0" text="" dxfId="298">
      <formula>$D$1&gt;K4</formula>
    </cfRule>
  </conditionalFormatting>
  <conditionalFormatting sqref="K4">
    <cfRule type="expression" priority="852" aboveAverage="0" equalAverage="0" bottom="0" percent="0" rank="0" text="" dxfId="299">
      <formula>$D$1&lt;K4</formula>
    </cfRule>
    <cfRule type="expression" priority="853" aboveAverage="0" equalAverage="0" bottom="0" percent="0" rank="0" text="" dxfId="300">
      <formula>$D$1&gt;K4</formula>
    </cfRule>
  </conditionalFormatting>
  <conditionalFormatting sqref="K4">
    <cfRule type="expression" priority="854" aboveAverage="0" equalAverage="0" bottom="0" percent="0" rank="0" text="" dxfId="301">
      <formula>$D$1&lt;K4</formula>
    </cfRule>
    <cfRule type="expression" priority="855" aboveAverage="0" equalAverage="0" bottom="0" percent="0" rank="0" text="" dxfId="302">
      <formula>$D$1&gt;K4</formula>
    </cfRule>
  </conditionalFormatting>
  <conditionalFormatting sqref="L5">
    <cfRule type="cellIs" priority="856" operator="equal" aboveAverage="0" equalAverage="0" bottom="0" percent="0" rank="0" text="" dxfId="303">
      <formula>5</formula>
    </cfRule>
    <cfRule type="cellIs" priority="857" operator="equal" aboveAverage="0" equalAverage="0" bottom="0" percent="0" rank="0" text="" dxfId="304">
      <formula>4</formula>
    </cfRule>
    <cfRule type="cellIs" priority="858" operator="equal" aboveAverage="0" equalAverage="0" bottom="0" percent="0" rank="0" text="" dxfId="305">
      <formula>3</formula>
    </cfRule>
  </conditionalFormatting>
  <conditionalFormatting sqref="L5">
    <cfRule type="cellIs" priority="859" operator="equal" aboveAverage="0" equalAverage="0" bottom="0" percent="0" rank="0" text="" dxfId="306">
      <formula>5</formula>
    </cfRule>
    <cfRule type="cellIs" priority="860" operator="equal" aboveAverage="0" equalAverage="0" bottom="0" percent="0" rank="0" text="" dxfId="307">
      <formula>4</formula>
    </cfRule>
    <cfRule type="cellIs" priority="861" operator="equal" aboveAverage="0" equalAverage="0" bottom="0" percent="0" rank="0" text="" dxfId="308">
      <formula>3</formula>
    </cfRule>
  </conditionalFormatting>
  <conditionalFormatting sqref="L3:L4">
    <cfRule type="expression" priority="862" aboveAverage="0" equalAverage="0" bottom="0" percent="0" rank="0" text="" dxfId="309">
      <formula>$D$1&lt;L3</formula>
    </cfRule>
    <cfRule type="expression" priority="863" aboveAverage="0" equalAverage="0" bottom="0" percent="0" rank="0" text="" dxfId="310">
      <formula>$D$1&gt;L3</formula>
    </cfRule>
  </conditionalFormatting>
  <conditionalFormatting sqref="L4">
    <cfRule type="expression" priority="864" aboveAverage="0" equalAverage="0" bottom="0" percent="0" rank="0" text="" dxfId="311">
      <formula>$D$1&lt;L4</formula>
    </cfRule>
    <cfRule type="expression" priority="865" aboveAverage="0" equalAverage="0" bottom="0" percent="0" rank="0" text="" dxfId="312">
      <formula>$D$1&gt;L4</formula>
    </cfRule>
  </conditionalFormatting>
  <conditionalFormatting sqref="F5 H5">
    <cfRule type="cellIs" priority="866" operator="equal" aboveAverage="0" equalAverage="0" bottom="0" percent="0" rank="0" text="" dxfId="313">
      <formula>5</formula>
    </cfRule>
    <cfRule type="cellIs" priority="867" operator="equal" aboveAverage="0" equalAverage="0" bottom="0" percent="0" rank="0" text="" dxfId="314">
      <formula>4</formula>
    </cfRule>
    <cfRule type="cellIs" priority="868" operator="equal" aboveAverage="0" equalAverage="0" bottom="0" percent="0" rank="0" text="" dxfId="315">
      <formula>3</formula>
    </cfRule>
  </conditionalFormatting>
  <conditionalFormatting sqref="F3:F4 H3:H4">
    <cfRule type="expression" priority="869" aboveAverage="0" equalAverage="0" bottom="0" percent="0" rank="0" text="" dxfId="316">
      <formula>$D$1&lt;F3</formula>
    </cfRule>
    <cfRule type="expression" priority="870" aboveAverage="0" equalAverage="0" bottom="0" percent="0" rank="0" text="" dxfId="317">
      <formula>$D$1&gt;F3</formula>
    </cfRule>
  </conditionalFormatting>
  <conditionalFormatting sqref="J5:M5">
    <cfRule type="cellIs" priority="871" operator="equal" aboveAverage="0" equalAverage="0" bottom="0" percent="0" rank="0" text="" dxfId="318">
      <formula>5</formula>
    </cfRule>
    <cfRule type="cellIs" priority="872" operator="equal" aboveAverage="0" equalAverage="0" bottom="0" percent="0" rank="0" text="" dxfId="319">
      <formula>4</formula>
    </cfRule>
    <cfRule type="cellIs" priority="873" operator="equal" aboveAverage="0" equalAverage="0" bottom="0" percent="0" rank="0" text="" dxfId="320">
      <formula>3</formula>
    </cfRule>
  </conditionalFormatting>
  <conditionalFormatting sqref="J3:M4">
    <cfRule type="expression" priority="874" aboveAverage="0" equalAverage="0" bottom="0" percent="0" rank="0" text="" dxfId="321">
      <formula>$D$1&lt;J3</formula>
    </cfRule>
    <cfRule type="expression" priority="875" aboveAverage="0" equalAverage="0" bottom="0" percent="0" rank="0" text="" dxfId="322">
      <formula>$D$1&gt;J3</formula>
    </cfRule>
  </conditionalFormatting>
  <conditionalFormatting sqref="M5">
    <cfRule type="cellIs" priority="876" operator="equal" aboveAverage="0" equalAverage="0" bottom="0" percent="0" rank="0" text="" dxfId="323">
      <formula>5</formula>
    </cfRule>
    <cfRule type="cellIs" priority="877" operator="equal" aboveAverage="0" equalAverage="0" bottom="0" percent="0" rank="0" text="" dxfId="324">
      <formula>4</formula>
    </cfRule>
    <cfRule type="cellIs" priority="878" operator="equal" aboveAverage="0" equalAverage="0" bottom="0" percent="0" rank="0" text="" dxfId="325">
      <formula>3</formula>
    </cfRule>
  </conditionalFormatting>
  <conditionalFormatting sqref="M3:M4">
    <cfRule type="expression" priority="879" aboveAverage="0" equalAverage="0" bottom="0" percent="0" rank="0" text="" dxfId="326">
      <formula>$D$1&lt;M3</formula>
    </cfRule>
    <cfRule type="expression" priority="880" aboveAverage="0" equalAverage="0" bottom="0" percent="0" rank="0" text="" dxfId="327">
      <formula>$D$1&gt;M3</formula>
    </cfRule>
  </conditionalFormatting>
  <conditionalFormatting sqref="M5">
    <cfRule type="cellIs" priority="881" operator="equal" aboveAverage="0" equalAverage="0" bottom="0" percent="0" rank="0" text="" dxfId="328">
      <formula>5</formula>
    </cfRule>
    <cfRule type="cellIs" priority="882" operator="equal" aboveAverage="0" equalAverage="0" bottom="0" percent="0" rank="0" text="" dxfId="329">
      <formula>4</formula>
    </cfRule>
    <cfRule type="cellIs" priority="883" operator="equal" aboveAverage="0" equalAverage="0" bottom="0" percent="0" rank="0" text="" dxfId="330">
      <formula>3</formula>
    </cfRule>
  </conditionalFormatting>
  <conditionalFormatting sqref="M3:M4">
    <cfRule type="expression" priority="884" aboveAverage="0" equalAverage="0" bottom="0" percent="0" rank="0" text="" dxfId="331">
      <formula>$D$1&lt;M3</formula>
    </cfRule>
    <cfRule type="expression" priority="885" aboveAverage="0" equalAverage="0" bottom="0" percent="0" rank="0" text="" dxfId="332">
      <formula>$D$1&gt;M3</formula>
    </cfRule>
  </conditionalFormatting>
  <conditionalFormatting sqref="M4">
    <cfRule type="expression" priority="886" aboveAverage="0" equalAverage="0" bottom="0" percent="0" rank="0" text="" dxfId="333">
      <formula>$D$1&lt;M4</formula>
    </cfRule>
    <cfRule type="expression" priority="887" aboveAverage="0" equalAverage="0" bottom="0" percent="0" rank="0" text="" dxfId="334">
      <formula>$D$1&gt;M4</formula>
    </cfRule>
  </conditionalFormatting>
  <conditionalFormatting sqref="M4">
    <cfRule type="expression" priority="888" aboveAverage="0" equalAverage="0" bottom="0" percent="0" rank="0" text="" dxfId="335">
      <formula>$D$1&lt;M4</formula>
    </cfRule>
    <cfRule type="expression" priority="889" aboveAverage="0" equalAverage="0" bottom="0" percent="0" rank="0" text="" dxfId="336">
      <formula>$D$1&gt;M4</formula>
    </cfRule>
  </conditionalFormatting>
  <conditionalFormatting sqref="M4">
    <cfRule type="expression" priority="890" aboveAverage="0" equalAverage="0" bottom="0" percent="0" rank="0" text="" dxfId="337">
      <formula>$D$1&lt;M4</formula>
    </cfRule>
    <cfRule type="expression" priority="891" aboveAverage="0" equalAverage="0" bottom="0" percent="0" rank="0" text="" dxfId="338">
      <formula>$D$1&gt;M4</formula>
    </cfRule>
  </conditionalFormatting>
  <conditionalFormatting sqref="M4">
    <cfRule type="expression" priority="892" aboveAverage="0" equalAverage="0" bottom="0" percent="0" rank="0" text="" dxfId="339">
      <formula>$D$1&lt;M4</formula>
    </cfRule>
    <cfRule type="expression" priority="893" aboveAverage="0" equalAverage="0" bottom="0" percent="0" rank="0" text="" dxfId="340">
      <formula>$D$1&gt;M4</formula>
    </cfRule>
  </conditionalFormatting>
  <conditionalFormatting sqref="L5:M5">
    <cfRule type="cellIs" priority="894" operator="equal" aboveAverage="0" equalAverage="0" bottom="0" percent="0" rank="0" text="" dxfId="341">
      <formula>5</formula>
    </cfRule>
    <cfRule type="cellIs" priority="895" operator="equal" aboveAverage="0" equalAverage="0" bottom="0" percent="0" rank="0" text="" dxfId="342">
      <formula>4</formula>
    </cfRule>
    <cfRule type="cellIs" priority="896" operator="equal" aboveAverage="0" equalAverage="0" bottom="0" percent="0" rank="0" text="" dxfId="343">
      <formula>3</formula>
    </cfRule>
  </conditionalFormatting>
  <conditionalFormatting sqref="L3:M4">
    <cfRule type="expression" priority="897" aboveAverage="0" equalAverage="0" bottom="0" percent="0" rank="0" text="" dxfId="344">
      <formula>$D$1&lt;L3</formula>
    </cfRule>
    <cfRule type="expression" priority="898" aboveAverage="0" equalAverage="0" bottom="0" percent="0" rank="0" text="" dxfId="345">
      <formula>$D$1&gt;L3</formula>
    </cfRule>
  </conditionalFormatting>
  <conditionalFormatting sqref="L4:M4">
    <cfRule type="expression" priority="899" aboveAverage="0" equalAverage="0" bottom="0" percent="0" rank="0" text="" dxfId="346">
      <formula>$D$1&lt;L4</formula>
    </cfRule>
    <cfRule type="expression" priority="900" aboveAverage="0" equalAverage="0" bottom="0" percent="0" rank="0" text="" dxfId="347">
      <formula>$D$1&gt;L4</formula>
    </cfRule>
  </conditionalFormatting>
  <conditionalFormatting sqref="F5">
    <cfRule type="cellIs" priority="901" operator="equal" aboveAverage="0" equalAverage="0" bottom="0" percent="0" rank="0" text="" dxfId="348">
      <formula>5</formula>
    </cfRule>
    <cfRule type="cellIs" priority="902" operator="equal" aboveAverage="0" equalAverage="0" bottom="0" percent="0" rank="0" text="" dxfId="349">
      <formula>4</formula>
    </cfRule>
    <cfRule type="cellIs" priority="903" operator="equal" aboveAverage="0" equalAverage="0" bottom="0" percent="0" rank="0" text="" dxfId="350">
      <formula>3</formula>
    </cfRule>
  </conditionalFormatting>
  <conditionalFormatting sqref="F5">
    <cfRule type="cellIs" priority="904" operator="equal" aboveAverage="0" equalAverage="0" bottom="0" percent="0" rank="0" text="" dxfId="351">
      <formula>5</formula>
    </cfRule>
    <cfRule type="cellIs" priority="905" operator="equal" aboveAverage="0" equalAverage="0" bottom="0" percent="0" rank="0" text="" dxfId="352">
      <formula>4</formula>
    </cfRule>
    <cfRule type="cellIs" priority="906" operator="equal" aboveAverage="0" equalAverage="0" bottom="0" percent="0" rank="0" text="" dxfId="353">
      <formula>3</formula>
    </cfRule>
  </conditionalFormatting>
  <conditionalFormatting sqref="F5">
    <cfRule type="cellIs" priority="907" operator="equal" aboveAverage="0" equalAverage="0" bottom="0" percent="0" rank="0" text="" dxfId="354">
      <formula>5</formula>
    </cfRule>
    <cfRule type="cellIs" priority="908" operator="equal" aboveAverage="0" equalAverage="0" bottom="0" percent="0" rank="0" text="" dxfId="355">
      <formula>4</formula>
    </cfRule>
    <cfRule type="cellIs" priority="909" operator="equal" aboveAverage="0" equalAverage="0" bottom="0" percent="0" rank="0" text="" dxfId="356">
      <formula>3</formula>
    </cfRule>
  </conditionalFormatting>
  <conditionalFormatting sqref="F5">
    <cfRule type="cellIs" priority="910" operator="equal" aboveAverage="0" equalAverage="0" bottom="0" percent="0" rank="0" text="" dxfId="357">
      <formula>5</formula>
    </cfRule>
    <cfRule type="cellIs" priority="911" operator="equal" aboveAverage="0" equalAverage="0" bottom="0" percent="0" rank="0" text="" dxfId="358">
      <formula>4</formula>
    </cfRule>
    <cfRule type="cellIs" priority="912" operator="equal" aboveAverage="0" equalAverage="0" bottom="0" percent="0" rank="0" text="" dxfId="359">
      <formula>3</formula>
    </cfRule>
  </conditionalFormatting>
  <conditionalFormatting sqref="M4">
    <cfRule type="expression" priority="913" aboveAverage="0" equalAverage="0" bottom="0" percent="0" rank="0" text="" dxfId="360">
      <formula>$D$1&lt;M4</formula>
    </cfRule>
    <cfRule type="expression" priority="914" aboveAverage="0" equalAverage="0" bottom="0" percent="0" rank="0" text="" dxfId="361">
      <formula>$D$1&gt;M4</formula>
    </cfRule>
  </conditionalFormatting>
  <conditionalFormatting sqref="M4">
    <cfRule type="expression" priority="915" aboveAverage="0" equalAverage="0" bottom="0" percent="0" rank="0" text="" dxfId="362">
      <formula>$D$1&lt;M4</formula>
    </cfRule>
    <cfRule type="expression" priority="916" aboveAverage="0" equalAverage="0" bottom="0" percent="0" rank="0" text="" dxfId="363">
      <formula>$D$1&gt;M4</formula>
    </cfRule>
  </conditionalFormatting>
  <conditionalFormatting sqref="M4">
    <cfRule type="expression" priority="917" aboveAverage="0" equalAverage="0" bottom="0" percent="0" rank="0" text="" dxfId="364">
      <formula>$D$1&lt;M4</formula>
    </cfRule>
    <cfRule type="expression" priority="918" aboveAverage="0" equalAverage="0" bottom="0" percent="0" rank="0" text="" dxfId="365">
      <formula>$D$1&gt;M4</formula>
    </cfRule>
  </conditionalFormatting>
  <conditionalFormatting sqref="H5">
    <cfRule type="cellIs" priority="919" operator="equal" aboveAverage="0" equalAverage="0" bottom="0" percent="0" rank="0" text="" dxfId="366">
      <formula>5</formula>
    </cfRule>
    <cfRule type="cellIs" priority="920" operator="equal" aboveAverage="0" equalAverage="0" bottom="0" percent="0" rank="0" text="" dxfId="367">
      <formula>4</formula>
    </cfRule>
    <cfRule type="cellIs" priority="921" operator="equal" aboveAverage="0" equalAverage="0" bottom="0" percent="0" rank="0" text="" dxfId="368">
      <formula>3</formula>
    </cfRule>
  </conditionalFormatting>
  <conditionalFormatting sqref="H5">
    <cfRule type="cellIs" priority="922" operator="equal" aboveAverage="0" equalAverage="0" bottom="0" percent="0" rank="0" text="" dxfId="369">
      <formula>5</formula>
    </cfRule>
    <cfRule type="cellIs" priority="923" operator="equal" aboveAverage="0" equalAverage="0" bottom="0" percent="0" rank="0" text="" dxfId="370">
      <formula>4</formula>
    </cfRule>
    <cfRule type="cellIs" priority="924" operator="equal" aboveAverage="0" equalAverage="0" bottom="0" percent="0" rank="0" text="" dxfId="371">
      <formula>3</formula>
    </cfRule>
  </conditionalFormatting>
  <conditionalFormatting sqref="M5">
    <cfRule type="cellIs" priority="925" operator="equal" aboveAverage="0" equalAverage="0" bottom="0" percent="0" rank="0" text="" dxfId="372">
      <formula>5</formula>
    </cfRule>
    <cfRule type="cellIs" priority="926" operator="equal" aboveAverage="0" equalAverage="0" bottom="0" percent="0" rank="0" text="" dxfId="373">
      <formula>4</formula>
    </cfRule>
    <cfRule type="cellIs" priority="927" operator="equal" aboveAverage="0" equalAverage="0" bottom="0" percent="0" rank="0" text="" dxfId="374">
      <formula>3</formula>
    </cfRule>
  </conditionalFormatting>
  <conditionalFormatting sqref="M4">
    <cfRule type="expression" priority="928" aboveAverage="0" equalAverage="0" bottom="0" percent="0" rank="0" text="" dxfId="375">
      <formula>$D$1&lt;M4</formula>
    </cfRule>
    <cfRule type="expression" priority="929" aboveAverage="0" equalAverage="0" bottom="0" percent="0" rank="0" text="" dxfId="376">
      <formula>$D$1&gt;M4</formula>
    </cfRule>
  </conditionalFormatting>
  <conditionalFormatting sqref="M5">
    <cfRule type="cellIs" priority="930" operator="equal" aboveAverage="0" equalAverage="0" bottom="0" percent="0" rank="0" text="" dxfId="377">
      <formula>5</formula>
    </cfRule>
    <cfRule type="cellIs" priority="931" operator="equal" aboveAverage="0" equalAverage="0" bottom="0" percent="0" rank="0" text="" dxfId="378">
      <formula>4</formula>
    </cfRule>
    <cfRule type="cellIs" priority="932" operator="equal" aboveAverage="0" equalAverage="0" bottom="0" percent="0" rank="0" text="" dxfId="379">
      <formula>3</formula>
    </cfRule>
  </conditionalFormatting>
  <conditionalFormatting sqref="K4">
    <cfRule type="expression" priority="933" aboveAverage="0" equalAverage="0" bottom="0" percent="0" rank="0" text="" dxfId="380">
      <formula>$D$1&lt;K4</formula>
    </cfRule>
    <cfRule type="expression" priority="934" aboveAverage="0" equalAverage="0" bottom="0" percent="0" rank="0" text="" dxfId="381">
      <formula>$D$1&gt;K4</formula>
    </cfRule>
  </conditionalFormatting>
  <conditionalFormatting sqref="K4">
    <cfRule type="expression" priority="935" aboveAverage="0" equalAverage="0" bottom="0" percent="0" rank="0" text="" dxfId="382">
      <formula>$D$1&lt;K4</formula>
    </cfRule>
    <cfRule type="expression" priority="936" aboveAverage="0" equalAverage="0" bottom="0" percent="0" rank="0" text="" dxfId="383">
      <formula>$D$1&gt;K4</formula>
    </cfRule>
  </conditionalFormatting>
  <conditionalFormatting sqref="K5">
    <cfRule type="cellIs" priority="937" operator="equal" aboveAverage="0" equalAverage="0" bottom="0" percent="0" rank="0" text="" dxfId="384">
      <formula>5</formula>
    </cfRule>
    <cfRule type="cellIs" priority="938" operator="equal" aboveAverage="0" equalAverage="0" bottom="0" percent="0" rank="0" text="" dxfId="385">
      <formula>4</formula>
    </cfRule>
    <cfRule type="cellIs" priority="939" operator="equal" aboveAverage="0" equalAverage="0" bottom="0" percent="0" rank="0" text="" dxfId="386">
      <formula>3</formula>
    </cfRule>
  </conditionalFormatting>
  <conditionalFormatting sqref="K4">
    <cfRule type="expression" priority="940" aboveAverage="0" equalAverage="0" bottom="0" percent="0" rank="0" text="" dxfId="387">
      <formula>$D$1&lt;K4</formula>
    </cfRule>
    <cfRule type="expression" priority="941" aboveAverage="0" equalAverage="0" bottom="0" percent="0" rank="0" text="" dxfId="388">
      <formula>$D$1&gt;K4</formula>
    </cfRule>
  </conditionalFormatting>
  <conditionalFormatting sqref="K4">
    <cfRule type="expression" priority="942" aboveAverage="0" equalAverage="0" bottom="0" percent="0" rank="0" text="" dxfId="389">
      <formula>$D$1&lt;K4</formula>
    </cfRule>
    <cfRule type="expression" priority="943" aboveAverage="0" equalAverage="0" bottom="0" percent="0" rank="0" text="" dxfId="390">
      <formula>$D$1&gt;K4</formula>
    </cfRule>
  </conditionalFormatting>
  <conditionalFormatting sqref="K4">
    <cfRule type="expression" priority="944" aboveAverage="0" equalAverage="0" bottom="0" percent="0" rank="0" text="" dxfId="391">
      <formula>$D$1&lt;K4</formula>
    </cfRule>
    <cfRule type="expression" priority="945" aboveAverage="0" equalAverage="0" bottom="0" percent="0" rank="0" text="" dxfId="392">
      <formula>$D$1&gt;K4</formula>
    </cfRule>
  </conditionalFormatting>
  <conditionalFormatting sqref="K5">
    <cfRule type="cellIs" priority="946" operator="equal" aboveAverage="0" equalAverage="0" bottom="0" percent="0" rank="0" text="" dxfId="393">
      <formula>5</formula>
    </cfRule>
    <cfRule type="cellIs" priority="947" operator="equal" aboveAverage="0" equalAverage="0" bottom="0" percent="0" rank="0" text="" dxfId="394">
      <formula>4</formula>
    </cfRule>
    <cfRule type="cellIs" priority="948" operator="equal" aboveAverage="0" equalAverage="0" bottom="0" percent="0" rank="0" text="" dxfId="395">
      <formula>3</formula>
    </cfRule>
  </conditionalFormatting>
  <conditionalFormatting sqref="K4">
    <cfRule type="expression" priority="949" aboveAverage="0" equalAverage="0" bottom="0" percent="0" rank="0" text="" dxfId="396">
      <formula>$D$1&lt;K4</formula>
    </cfRule>
    <cfRule type="expression" priority="950" aboveAverage="0" equalAverage="0" bottom="0" percent="0" rank="0" text="" dxfId="397">
      <formula>$D$1&gt;K4</formula>
    </cfRule>
  </conditionalFormatting>
  <conditionalFormatting sqref="K4">
    <cfRule type="expression" priority="951" aboveAverage="0" equalAverage="0" bottom="0" percent="0" rank="0" text="" dxfId="398">
      <formula>$D$1&lt;K4</formula>
    </cfRule>
    <cfRule type="expression" priority="952" aboveAverage="0" equalAverage="0" bottom="0" percent="0" rank="0" text="" dxfId="399">
      <formula>$D$1&gt;K4</formula>
    </cfRule>
  </conditionalFormatting>
  <conditionalFormatting sqref="K4">
    <cfRule type="expression" priority="953" aboveAverage="0" equalAverage="0" bottom="0" percent="0" rank="0" text="" dxfId="400">
      <formula>$D$1&lt;K4</formula>
    </cfRule>
    <cfRule type="expression" priority="954" aboveAverage="0" equalAverage="0" bottom="0" percent="0" rank="0" text="" dxfId="401">
      <formula>$D$1&gt;K4</formula>
    </cfRule>
  </conditionalFormatting>
  <conditionalFormatting sqref="K4">
    <cfRule type="expression" priority="955" aboveAverage="0" equalAverage="0" bottom="0" percent="0" rank="0" text="" dxfId="402">
      <formula>$D$1&lt;K4</formula>
    </cfRule>
    <cfRule type="expression" priority="956" aboveAverage="0" equalAverage="0" bottom="0" percent="0" rank="0" text="" dxfId="403">
      <formula>$D$1&gt;K4</formula>
    </cfRule>
  </conditionalFormatting>
  <conditionalFormatting sqref="K4">
    <cfRule type="expression" priority="957" aboveAverage="0" equalAverage="0" bottom="0" percent="0" rank="0" text="" dxfId="404">
      <formula>$D$1&lt;K4</formula>
    </cfRule>
    <cfRule type="expression" priority="958" aboveAverage="0" equalAverage="0" bottom="0" percent="0" rank="0" text="" dxfId="405">
      <formula>$D$1&gt;K4</formula>
    </cfRule>
  </conditionalFormatting>
  <conditionalFormatting sqref="K4">
    <cfRule type="expression" priority="959" aboveAverage="0" equalAverage="0" bottom="0" percent="0" rank="0" text="" dxfId="406">
      <formula>$D$1&lt;K4</formula>
    </cfRule>
    <cfRule type="expression" priority="960" aboveAverage="0" equalAverage="0" bottom="0" percent="0" rank="0" text="" dxfId="407">
      <formula>$D$1&gt;K4</formula>
    </cfRule>
  </conditionalFormatting>
  <conditionalFormatting sqref="K4">
    <cfRule type="expression" priority="961" aboveAverage="0" equalAverage="0" bottom="0" percent="0" rank="0" text="" dxfId="408">
      <formula>$D$1&lt;K4</formula>
    </cfRule>
    <cfRule type="expression" priority="962" aboveAverage="0" equalAverage="0" bottom="0" percent="0" rank="0" text="" dxfId="409">
      <formula>$D$1&gt;K4</formula>
    </cfRule>
  </conditionalFormatting>
  <conditionalFormatting sqref="K4">
    <cfRule type="expression" priority="963" aboveAverage="0" equalAverage="0" bottom="0" percent="0" rank="0" text="" dxfId="410">
      <formula>$D$1&lt;K4</formula>
    </cfRule>
    <cfRule type="expression" priority="964" aboveAverage="0" equalAverage="0" bottom="0" percent="0" rank="0" text="" dxfId="411">
      <formula>$D$1&gt;K4</formula>
    </cfRule>
  </conditionalFormatting>
  <conditionalFormatting sqref="K4">
    <cfRule type="expression" priority="965" aboveAverage="0" equalAverage="0" bottom="0" percent="0" rank="0" text="" dxfId="412">
      <formula>$D$1&lt;K4</formula>
    </cfRule>
    <cfRule type="expression" priority="966" aboveAverage="0" equalAverage="0" bottom="0" percent="0" rank="0" text="" dxfId="413">
      <formula>$D$1&gt;K4</formula>
    </cfRule>
  </conditionalFormatting>
  <conditionalFormatting sqref="K4">
    <cfRule type="expression" priority="967" aboveAverage="0" equalAverage="0" bottom="0" percent="0" rank="0" text="" dxfId="414">
      <formula>$D$1&lt;K4</formula>
    </cfRule>
    <cfRule type="expression" priority="968" aboveAverage="0" equalAverage="0" bottom="0" percent="0" rank="0" text="" dxfId="415">
      <formula>$D$1&gt;K4</formula>
    </cfRule>
  </conditionalFormatting>
  <conditionalFormatting sqref="K4">
    <cfRule type="expression" priority="969" aboveAverage="0" equalAverage="0" bottom="0" percent="0" rank="0" text="" dxfId="416">
      <formula>$D$1&lt;K4</formula>
    </cfRule>
    <cfRule type="expression" priority="970" aboveAverage="0" equalAverage="0" bottom="0" percent="0" rank="0" text="" dxfId="417">
      <formula>$D$1&gt;K4</formula>
    </cfRule>
  </conditionalFormatting>
  <conditionalFormatting sqref="K4">
    <cfRule type="expression" priority="971" aboveAverage="0" equalAverage="0" bottom="0" percent="0" rank="0" text="" dxfId="418">
      <formula>$D$1&lt;K4</formula>
    </cfRule>
    <cfRule type="expression" priority="972" aboveAverage="0" equalAverage="0" bottom="0" percent="0" rank="0" text="" dxfId="419">
      <formula>$D$1&gt;K4</formula>
    </cfRule>
  </conditionalFormatting>
  <conditionalFormatting sqref="K4">
    <cfRule type="expression" priority="973" aboveAverage="0" equalAverage="0" bottom="0" percent="0" rank="0" text="" dxfId="420">
      <formula>$D$1&lt;K4</formula>
    </cfRule>
    <cfRule type="expression" priority="974" aboveAverage="0" equalAverage="0" bottom="0" percent="0" rank="0" text="" dxfId="421">
      <formula>$D$1&gt;K4</formula>
    </cfRule>
  </conditionalFormatting>
  <conditionalFormatting sqref="K4">
    <cfRule type="expression" priority="975" aboveAverage="0" equalAverage="0" bottom="0" percent="0" rank="0" text="" dxfId="422">
      <formula>$D$1&lt;K4</formula>
    </cfRule>
    <cfRule type="expression" priority="976" aboveAverage="0" equalAverage="0" bottom="0" percent="0" rank="0" text="" dxfId="423">
      <formula>$D$1&gt;K4</formula>
    </cfRule>
  </conditionalFormatting>
  <conditionalFormatting sqref="K4">
    <cfRule type="expression" priority="977" aboveAverage="0" equalAverage="0" bottom="0" percent="0" rank="0" text="" dxfId="424">
      <formula>$D$1&lt;K4</formula>
    </cfRule>
    <cfRule type="expression" priority="978" aboveAverage="0" equalAverage="0" bottom="0" percent="0" rank="0" text="" dxfId="425">
      <formula>$D$1&gt;K4</formula>
    </cfRule>
  </conditionalFormatting>
  <conditionalFormatting sqref="K4">
    <cfRule type="expression" priority="979" aboveAverage="0" equalAverage="0" bottom="0" percent="0" rank="0" text="" dxfId="426">
      <formula>$D$1&lt;K4</formula>
    </cfRule>
    <cfRule type="expression" priority="980" aboveAverage="0" equalAverage="0" bottom="0" percent="0" rank="0" text="" dxfId="427">
      <formula>$D$1&gt;K4</formula>
    </cfRule>
  </conditionalFormatting>
  <conditionalFormatting sqref="K5">
    <cfRule type="cellIs" priority="981" operator="equal" aboveAverage="0" equalAverage="0" bottom="0" percent="0" rank="0" text="" dxfId="428">
      <formula>5</formula>
    </cfRule>
    <cfRule type="cellIs" priority="982" operator="equal" aboveAverage="0" equalAverage="0" bottom="0" percent="0" rank="0" text="" dxfId="429">
      <formula>4</formula>
    </cfRule>
    <cfRule type="cellIs" priority="983" operator="equal" aboveAverage="0" equalAverage="0" bottom="0" percent="0" rank="0" text="" dxfId="430">
      <formula>3</formula>
    </cfRule>
  </conditionalFormatting>
  <conditionalFormatting sqref="K4">
    <cfRule type="expression" priority="984" aboveAverage="0" equalAverage="0" bottom="0" percent="0" rank="0" text="" dxfId="431">
      <formula>$D$1&lt;K4</formula>
    </cfRule>
    <cfRule type="expression" priority="985" aboveAverage="0" equalAverage="0" bottom="0" percent="0" rank="0" text="" dxfId="432">
      <formula>$D$1&gt;K4</formula>
    </cfRule>
  </conditionalFormatting>
  <conditionalFormatting sqref="K5">
    <cfRule type="cellIs" priority="986" operator="equal" aboveAverage="0" equalAverage="0" bottom="0" percent="0" rank="0" text="" dxfId="433">
      <formula>5</formula>
    </cfRule>
    <cfRule type="cellIs" priority="987" operator="equal" aboveAverage="0" equalAverage="0" bottom="0" percent="0" rank="0" text="" dxfId="434">
      <formula>4</formula>
    </cfRule>
    <cfRule type="cellIs" priority="988" operator="equal" aboveAverage="0" equalAverage="0" bottom="0" percent="0" rank="0" text="" dxfId="435">
      <formula>3</formula>
    </cfRule>
  </conditionalFormatting>
  <conditionalFormatting sqref="K5">
    <cfRule type="cellIs" priority="989" operator="equal" aboveAverage="0" equalAverage="0" bottom="0" percent="0" rank="0" text="" dxfId="436">
      <formula>5</formula>
    </cfRule>
    <cfRule type="cellIs" priority="990" operator="equal" aboveAverage="0" equalAverage="0" bottom="0" percent="0" rank="0" text="" dxfId="437">
      <formula>4</formula>
    </cfRule>
    <cfRule type="cellIs" priority="991" operator="equal" aboveAverage="0" equalAverage="0" bottom="0" percent="0" rank="0" text="" dxfId="438">
      <formula>3</formula>
    </cfRule>
  </conditionalFormatting>
  <conditionalFormatting sqref="K4">
    <cfRule type="expression" priority="992" aboveAverage="0" equalAverage="0" bottom="0" percent="0" rank="0" text="" dxfId="439">
      <formula>$D$1&lt;K4</formula>
    </cfRule>
    <cfRule type="expression" priority="993" aboveAverage="0" equalAverage="0" bottom="0" percent="0" rank="0" text="" dxfId="440">
      <formula>$D$1&gt;K4</formula>
    </cfRule>
  </conditionalFormatting>
  <conditionalFormatting sqref="K5">
    <cfRule type="cellIs" priority="994" operator="equal" aboveAverage="0" equalAverage="0" bottom="0" percent="0" rank="0" text="" dxfId="441">
      <formula>5</formula>
    </cfRule>
    <cfRule type="cellIs" priority="995" operator="equal" aboveAverage="0" equalAverage="0" bottom="0" percent="0" rank="0" text="" dxfId="442">
      <formula>4</formula>
    </cfRule>
    <cfRule type="cellIs" priority="996" operator="equal" aboveAverage="0" equalAverage="0" bottom="0" percent="0" rank="0" text="" dxfId="443">
      <formula>3</formula>
    </cfRule>
  </conditionalFormatting>
  <conditionalFormatting sqref="K4">
    <cfRule type="expression" priority="997" aboveAverage="0" equalAverage="0" bottom="0" percent="0" rank="0" text="" dxfId="444">
      <formula>$D$1&lt;K4</formula>
    </cfRule>
    <cfRule type="expression" priority="998" aboveAverage="0" equalAverage="0" bottom="0" percent="0" rank="0" text="" dxfId="445">
      <formula>$D$1&gt;K4</formula>
    </cfRule>
  </conditionalFormatting>
  <conditionalFormatting sqref="K5">
    <cfRule type="cellIs" priority="999" operator="equal" aboveAverage="0" equalAverage="0" bottom="0" percent="0" rank="0" text="" dxfId="446">
      <formula>5</formula>
    </cfRule>
    <cfRule type="cellIs" priority="1000" operator="equal" aboveAverage="0" equalAverage="0" bottom="0" percent="0" rank="0" text="" dxfId="447">
      <formula>4</formula>
    </cfRule>
    <cfRule type="cellIs" priority="1001" operator="equal" aboveAverage="0" equalAverage="0" bottom="0" percent="0" rank="0" text="" dxfId="448">
      <formula>3</formula>
    </cfRule>
  </conditionalFormatting>
  <conditionalFormatting sqref="K4">
    <cfRule type="expression" priority="1002" aboveAverage="0" equalAverage="0" bottom="0" percent="0" rank="0" text="" dxfId="449">
      <formula>$D$1&lt;K4</formula>
    </cfRule>
    <cfRule type="expression" priority="1003" aboveAverage="0" equalAverage="0" bottom="0" percent="0" rank="0" text="" dxfId="0">
      <formula>$D$1&gt;K4</formula>
    </cfRule>
  </conditionalFormatting>
  <conditionalFormatting sqref="K4">
    <cfRule type="expression" priority="1004" aboveAverage="0" equalAverage="0" bottom="0" percent="0" rank="0" text="" dxfId="1">
      <formula>$D$1&lt;K4</formula>
    </cfRule>
    <cfRule type="expression" priority="1005" aboveAverage="0" equalAverage="0" bottom="0" percent="0" rank="0" text="" dxfId="2">
      <formula>$D$1&gt;K4</formula>
    </cfRule>
  </conditionalFormatting>
  <conditionalFormatting sqref="K4">
    <cfRule type="expression" priority="1006" aboveAverage="0" equalAverage="0" bottom="0" percent="0" rank="0" text="" dxfId="3">
      <formula>$D$1&lt;K4</formula>
    </cfRule>
    <cfRule type="expression" priority="1007" aboveAverage="0" equalAverage="0" bottom="0" percent="0" rank="0" text="" dxfId="4">
      <formula>$D$1&gt;K4</formula>
    </cfRule>
  </conditionalFormatting>
  <conditionalFormatting sqref="K4">
    <cfRule type="expression" priority="1008" aboveAverage="0" equalAverage="0" bottom="0" percent="0" rank="0" text="" dxfId="5">
      <formula>$D$1&lt;K4</formula>
    </cfRule>
    <cfRule type="expression" priority="1009" aboveAverage="0" equalAverage="0" bottom="0" percent="0" rank="0" text="" dxfId="6">
      <formula>$D$1&gt;K4</formula>
    </cfRule>
  </conditionalFormatting>
  <conditionalFormatting sqref="K5">
    <cfRule type="cellIs" priority="1010" operator="equal" aboveAverage="0" equalAverage="0" bottom="0" percent="0" rank="0" text="" dxfId="7">
      <formula>5</formula>
    </cfRule>
    <cfRule type="cellIs" priority="1011" operator="equal" aboveAverage="0" equalAverage="0" bottom="0" percent="0" rank="0" text="" dxfId="8">
      <formula>4</formula>
    </cfRule>
    <cfRule type="cellIs" priority="1012" operator="equal" aboveAverage="0" equalAverage="0" bottom="0" percent="0" rank="0" text="" dxfId="9">
      <formula>3</formula>
    </cfRule>
  </conditionalFormatting>
  <conditionalFormatting sqref="M4">
    <cfRule type="expression" priority="1013" aboveAverage="0" equalAverage="0" bottom="0" percent="0" rank="0" text="" dxfId="10">
      <formula>$D$1&lt;M4</formula>
    </cfRule>
    <cfRule type="expression" priority="1014" aboveAverage="0" equalAverage="0" bottom="0" percent="0" rank="0" text="" dxfId="11">
      <formula>$D$1&gt;M4</formula>
    </cfRule>
  </conditionalFormatting>
  <conditionalFormatting sqref="M4">
    <cfRule type="expression" priority="1015" aboveAverage="0" equalAverage="0" bottom="0" percent="0" rank="0" text="" dxfId="12">
      <formula>$D$1&lt;M4</formula>
    </cfRule>
    <cfRule type="expression" priority="1016" aboveAverage="0" equalAverage="0" bottom="0" percent="0" rank="0" text="" dxfId="13">
      <formula>$D$1&gt;M4</formula>
    </cfRule>
  </conditionalFormatting>
  <conditionalFormatting sqref="K3:K4">
    <cfRule type="expression" priority="1017" aboveAverage="0" equalAverage="0" bottom="0" percent="0" rank="0" text="" dxfId="14">
      <formula>$D$1&lt;K3</formula>
    </cfRule>
    <cfRule type="expression" priority="1018" aboveAverage="0" equalAverage="0" bottom="0" percent="0" rank="0" text="" dxfId="15">
      <formula>$D$1&gt;K3</formula>
    </cfRule>
  </conditionalFormatting>
  <conditionalFormatting sqref="J4">
    <cfRule type="expression" priority="1019" aboveAverage="0" equalAverage="0" bottom="0" percent="0" rank="0" text="" dxfId="16">
      <formula>$D$1&lt;J4</formula>
    </cfRule>
    <cfRule type="expression" priority="1020" aboveAverage="0" equalAverage="0" bottom="0" percent="0" rank="0" text="" dxfId="17">
      <formula>$D$1&gt;J4</formula>
    </cfRule>
  </conditionalFormatting>
  <conditionalFormatting sqref="J3">
    <cfRule type="expression" priority="1021" aboveAverage="0" equalAverage="0" bottom="0" percent="0" rank="0" text="" dxfId="18">
      <formula>$D$1&lt;J3</formula>
    </cfRule>
    <cfRule type="expression" priority="1022" aboveAverage="0" equalAverage="0" bottom="0" percent="0" rank="0" text="" dxfId="19">
      <formula>$D$1&gt;J3</formula>
    </cfRule>
  </conditionalFormatting>
  <conditionalFormatting sqref="M3:M4">
    <cfRule type="expression" priority="1023" aboveAverage="0" equalAverage="0" bottom="0" percent="0" rank="0" text="" dxfId="20">
      <formula>$D$1&lt;M3</formula>
    </cfRule>
    <cfRule type="expression" priority="1024" aboveAverage="0" equalAverage="0" bottom="0" percent="0" rank="0" text="" dxfId="21">
      <formula>$D$1&gt;M3</formula>
    </cfRule>
  </conditionalFormatting>
  <conditionalFormatting sqref="M5">
    <cfRule type="cellIs" priority="1025" operator="equal" aboveAverage="0" equalAverage="0" bottom="0" percent="0" rank="0" text="" dxfId="22">
      <formula>5</formula>
    </cfRule>
    <cfRule type="cellIs" priority="1026" operator="equal" aboveAverage="0" equalAverage="0" bottom="0" percent="0" rank="0" text="" dxfId="23">
      <formula>4</formula>
    </cfRule>
    <cfRule type="cellIs" priority="1027" operator="equal" aboveAverage="0" equalAverage="0" bottom="0" percent="0" rank="0" text="" dxfId="24">
      <formula>3</formula>
    </cfRule>
  </conditionalFormatting>
  <conditionalFormatting sqref="M3:M4">
    <cfRule type="expression" priority="1028" aboveAverage="0" equalAverage="0" bottom="0" percent="0" rank="0" text="" dxfId="25">
      <formula>$D$1&lt;M3</formula>
    </cfRule>
    <cfRule type="expression" priority="1029" aboveAverage="0" equalAverage="0" bottom="0" percent="0" rank="0" text="" dxfId="26">
      <formula>$D$1&gt;M3</formula>
    </cfRule>
  </conditionalFormatting>
  <conditionalFormatting sqref="M3:M4">
    <cfRule type="expression" priority="1030" aboveAverage="0" equalAverage="0" bottom="0" percent="0" rank="0" text="" dxfId="27">
      <formula>$D$1&lt;M3</formula>
    </cfRule>
    <cfRule type="expression" priority="1031" aboveAverage="0" equalAverage="0" bottom="0" percent="0" rank="0" text="" dxfId="28">
      <formula>$D$1&gt;M3</formula>
    </cfRule>
  </conditionalFormatting>
  <conditionalFormatting sqref="M5">
    <cfRule type="cellIs" priority="1032" operator="equal" aboveAverage="0" equalAverage="0" bottom="0" percent="0" rank="0" text="" dxfId="29">
      <formula>5</formula>
    </cfRule>
    <cfRule type="cellIs" priority="1033" operator="equal" aboveAverage="0" equalAverage="0" bottom="0" percent="0" rank="0" text="" dxfId="30">
      <formula>4</formula>
    </cfRule>
    <cfRule type="cellIs" priority="1034" operator="equal" aboveAverage="0" equalAverage="0" bottom="0" percent="0" rank="0" text="" dxfId="31">
      <formula>3</formula>
    </cfRule>
  </conditionalFormatting>
  <conditionalFormatting sqref="M3:M4">
    <cfRule type="expression" priority="1035" aboveAverage="0" equalAverage="0" bottom="0" percent="0" rank="0" text="" dxfId="32">
      <formula>$D$1&lt;M3</formula>
    </cfRule>
    <cfRule type="expression" priority="1036" aboveAverage="0" equalAverage="0" bottom="0" percent="0" rank="0" text="" dxfId="33">
      <formula>$D$1&gt;M3</formula>
    </cfRule>
  </conditionalFormatting>
  <conditionalFormatting sqref="L4">
    <cfRule type="expression" priority="1037" aboveAverage="0" equalAverage="0" bottom="0" percent="0" rank="0" text="" dxfId="34">
      <formula>$D$1&lt;L4</formula>
    </cfRule>
    <cfRule type="expression" priority="1038" aboveAverage="0" equalAverage="0" bottom="0" percent="0" rank="0" text="" dxfId="35">
      <formula>$D$1&gt;L4</formula>
    </cfRule>
  </conditionalFormatting>
  <conditionalFormatting sqref="L4">
    <cfRule type="expression" priority="1039" aboveAverage="0" equalAverage="0" bottom="0" percent="0" rank="0" text="" dxfId="36">
      <formula>$D$1&lt;L4</formula>
    </cfRule>
    <cfRule type="expression" priority="1040" aboveAverage="0" equalAverage="0" bottom="0" percent="0" rank="0" text="" dxfId="37">
      <formula>$D$1&gt;L4</formula>
    </cfRule>
  </conditionalFormatting>
  <conditionalFormatting sqref="M5">
    <cfRule type="cellIs" priority="1041" operator="equal" aboveAverage="0" equalAverage="0" bottom="0" percent="0" rank="0" text="" dxfId="38">
      <formula>5</formula>
    </cfRule>
    <cfRule type="cellIs" priority="1042" operator="equal" aboveAverage="0" equalAverage="0" bottom="0" percent="0" rank="0" text="" dxfId="39">
      <formula>4</formula>
    </cfRule>
    <cfRule type="cellIs" priority="1043" operator="equal" aboveAverage="0" equalAverage="0" bottom="0" percent="0" rank="0" text="" dxfId="40">
      <formula>3</formula>
    </cfRule>
  </conditionalFormatting>
  <conditionalFormatting sqref="M4">
    <cfRule type="expression" priority="1044" aboveAverage="0" equalAverage="0" bottom="0" percent="0" rank="0" text="" dxfId="41">
      <formula>$D$1&lt;M4</formula>
    </cfRule>
    <cfRule type="expression" priority="1045" aboveAverage="0" equalAverage="0" bottom="0" percent="0" rank="0" text="" dxfId="42">
      <formula>$D$1&gt;M4</formula>
    </cfRule>
  </conditionalFormatting>
  <conditionalFormatting sqref="M5">
    <cfRule type="cellIs" priority="1046" operator="equal" aboveAverage="0" equalAverage="0" bottom="0" percent="0" rank="0" text="" dxfId="43">
      <formula>5</formula>
    </cfRule>
    <cfRule type="cellIs" priority="1047" operator="equal" aboveAverage="0" equalAverage="0" bottom="0" percent="0" rank="0" text="" dxfId="44">
      <formula>4</formula>
    </cfRule>
    <cfRule type="cellIs" priority="1048" operator="equal" aboveAverage="0" equalAverage="0" bottom="0" percent="0" rank="0" text="" dxfId="45">
      <formula>3</formula>
    </cfRule>
  </conditionalFormatting>
  <conditionalFormatting sqref="M4">
    <cfRule type="expression" priority="1049" aboveAverage="0" equalAverage="0" bottom="0" percent="0" rank="0" text="" dxfId="46">
      <formula>$D$1&lt;M4</formula>
    </cfRule>
    <cfRule type="expression" priority="1050" aboveAverage="0" equalAverage="0" bottom="0" percent="0" rank="0" text="" dxfId="47">
      <formula>$D$1&gt;M4</formula>
    </cfRule>
  </conditionalFormatting>
  <conditionalFormatting sqref="M4">
    <cfRule type="expression" priority="1051" aboveAverage="0" equalAverage="0" bottom="0" percent="0" rank="0" text="" dxfId="48">
      <formula>$D$1&lt;M4</formula>
    </cfRule>
    <cfRule type="expression" priority="1052" aboveAverage="0" equalAverage="0" bottom="0" percent="0" rank="0" text="" dxfId="49">
      <formula>$D$1&gt;M4</formula>
    </cfRule>
  </conditionalFormatting>
  <conditionalFormatting sqref="M5">
    <cfRule type="cellIs" priority="1053" operator="equal" aboveAverage="0" equalAverage="0" bottom="0" percent="0" rank="0" text="" dxfId="50">
      <formula>5</formula>
    </cfRule>
    <cfRule type="cellIs" priority="1054" operator="equal" aboveAverage="0" equalAverage="0" bottom="0" percent="0" rank="0" text="" dxfId="51">
      <formula>4</formula>
    </cfRule>
    <cfRule type="cellIs" priority="1055" operator="equal" aboveAverage="0" equalAverage="0" bottom="0" percent="0" rank="0" text="" dxfId="52">
      <formula>3</formula>
    </cfRule>
  </conditionalFormatting>
  <conditionalFormatting sqref="M4">
    <cfRule type="expression" priority="1056" aboveAverage="0" equalAverage="0" bottom="0" percent="0" rank="0" text="" dxfId="53">
      <formula>$D$1&lt;M4</formula>
    </cfRule>
    <cfRule type="expression" priority="1057" aboveAverage="0" equalAverage="0" bottom="0" percent="0" rank="0" text="" dxfId="54">
      <formula>$D$1&gt;M4</formula>
    </cfRule>
  </conditionalFormatting>
  <conditionalFormatting sqref="M5">
    <cfRule type="cellIs" priority="1058" operator="equal" aboveAverage="0" equalAverage="0" bottom="0" percent="0" rank="0" text="" dxfId="55">
      <formula>5</formula>
    </cfRule>
    <cfRule type="cellIs" priority="1059" operator="equal" aboveAverage="0" equalAverage="0" bottom="0" percent="0" rank="0" text="" dxfId="56">
      <formula>4</formula>
    </cfRule>
    <cfRule type="cellIs" priority="1060" operator="equal" aboveAverage="0" equalAverage="0" bottom="0" percent="0" rank="0" text="" dxfId="57">
      <formula>3</formula>
    </cfRule>
  </conditionalFormatting>
  <conditionalFormatting sqref="M4">
    <cfRule type="expression" priority="1061" aboveAverage="0" equalAverage="0" bottom="0" percent="0" rank="0" text="" dxfId="58">
      <formula>$D$1&lt;M4</formula>
    </cfRule>
    <cfRule type="expression" priority="1062" aboveAverage="0" equalAverage="0" bottom="0" percent="0" rank="0" text="" dxfId="59">
      <formula>$D$1&gt;M4</formula>
    </cfRule>
  </conditionalFormatting>
  <conditionalFormatting sqref="M5">
    <cfRule type="cellIs" priority="1063" operator="equal" aboveAverage="0" equalAverage="0" bottom="0" percent="0" rank="0" text="" dxfId="60">
      <formula>5</formula>
    </cfRule>
    <cfRule type="cellIs" priority="1064" operator="equal" aboveAverage="0" equalAverage="0" bottom="0" percent="0" rank="0" text="" dxfId="61">
      <formula>4</formula>
    </cfRule>
    <cfRule type="cellIs" priority="1065" operator="equal" aboveAverage="0" equalAverage="0" bottom="0" percent="0" rank="0" text="" dxfId="62">
      <formula>3</formula>
    </cfRule>
  </conditionalFormatting>
  <conditionalFormatting sqref="M4">
    <cfRule type="expression" priority="1066" aboveAverage="0" equalAverage="0" bottom="0" percent="0" rank="0" text="" dxfId="63">
      <formula>$D$1&lt;M4</formula>
    </cfRule>
    <cfRule type="expression" priority="1067" aboveAverage="0" equalAverage="0" bottom="0" percent="0" rank="0" text="" dxfId="64">
      <formula>$D$1&gt;M4</formula>
    </cfRule>
  </conditionalFormatting>
  <conditionalFormatting sqref="M4">
    <cfRule type="expression" priority="1068" aboveAverage="0" equalAverage="0" bottom="0" percent="0" rank="0" text="" dxfId="65">
      <formula>$D$1&lt;M4</formula>
    </cfRule>
    <cfRule type="expression" priority="1069" aboveAverage="0" equalAverage="0" bottom="0" percent="0" rank="0" text="" dxfId="66">
      <formula>$D$1&gt;M4</formula>
    </cfRule>
  </conditionalFormatting>
  <conditionalFormatting sqref="M4">
    <cfRule type="expression" priority="1070" aboveAverage="0" equalAverage="0" bottom="0" percent="0" rank="0" text="" dxfId="67">
      <formula>$D$1&lt;M4</formula>
    </cfRule>
    <cfRule type="expression" priority="1071" aboveAverage="0" equalAverage="0" bottom="0" percent="0" rank="0" text="" dxfId="68">
      <formula>$D$1&gt;M4</formula>
    </cfRule>
  </conditionalFormatting>
  <conditionalFormatting sqref="M4">
    <cfRule type="expression" priority="1072" aboveAverage="0" equalAverage="0" bottom="0" percent="0" rank="0" text="" dxfId="69">
      <formula>$D$1&lt;M4</formula>
    </cfRule>
    <cfRule type="expression" priority="1073" aboveAverage="0" equalAverage="0" bottom="0" percent="0" rank="0" text="" dxfId="70">
      <formula>$D$1&gt;M4</formula>
    </cfRule>
  </conditionalFormatting>
  <conditionalFormatting sqref="M4">
    <cfRule type="expression" priority="1074" aboveAverage="0" equalAverage="0" bottom="0" percent="0" rank="0" text="" dxfId="71">
      <formula>$D$1&lt;M4</formula>
    </cfRule>
    <cfRule type="expression" priority="1075" aboveAverage="0" equalAverage="0" bottom="0" percent="0" rank="0" text="" dxfId="72">
      <formula>$D$1&gt;M4</formula>
    </cfRule>
  </conditionalFormatting>
  <conditionalFormatting sqref="M4">
    <cfRule type="expression" priority="1076" aboveAverage="0" equalAverage="0" bottom="0" percent="0" rank="0" text="" dxfId="73">
      <formula>$D$1&lt;M4</formula>
    </cfRule>
    <cfRule type="expression" priority="1077" aboveAverage="0" equalAverage="0" bottom="0" percent="0" rank="0" text="" dxfId="74">
      <formula>$D$1&gt;M4</formula>
    </cfRule>
  </conditionalFormatting>
  <conditionalFormatting sqref="M4">
    <cfRule type="expression" priority="1078" aboveAverage="0" equalAverage="0" bottom="0" percent="0" rank="0" text="" dxfId="75">
      <formula>$D$1&lt;M4</formula>
    </cfRule>
    <cfRule type="expression" priority="1079" aboveAverage="0" equalAverage="0" bottom="0" percent="0" rank="0" text="" dxfId="76">
      <formula>$D$1&gt;M4</formula>
    </cfRule>
  </conditionalFormatting>
  <conditionalFormatting sqref="M4">
    <cfRule type="expression" priority="1080" aboveAverage="0" equalAverage="0" bottom="0" percent="0" rank="0" text="" dxfId="77">
      <formula>$D$1&lt;M4</formula>
    </cfRule>
    <cfRule type="expression" priority="1081" aboveAverage="0" equalAverage="0" bottom="0" percent="0" rank="0" text="" dxfId="78">
      <formula>$D$1&gt;M4</formula>
    </cfRule>
  </conditionalFormatting>
  <conditionalFormatting sqref="M4">
    <cfRule type="expression" priority="1082" aboveAverage="0" equalAverage="0" bottom="0" percent="0" rank="0" text="" dxfId="79">
      <formula>$D$1&lt;M4</formula>
    </cfRule>
    <cfRule type="expression" priority="1083" aboveAverage="0" equalAverage="0" bottom="0" percent="0" rank="0" text="" dxfId="80">
      <formula>$D$1&gt;M4</formula>
    </cfRule>
  </conditionalFormatting>
  <conditionalFormatting sqref="M4">
    <cfRule type="expression" priority="1084" aboveAverage="0" equalAverage="0" bottom="0" percent="0" rank="0" text="" dxfId="81">
      <formula>$D$1&lt;M4</formula>
    </cfRule>
    <cfRule type="expression" priority="1085" aboveAverage="0" equalAverage="0" bottom="0" percent="0" rank="0" text="" dxfId="82">
      <formula>$D$1&gt;M4</formula>
    </cfRule>
  </conditionalFormatting>
  <conditionalFormatting sqref="J3">
    <cfRule type="expression" priority="1086" aboveAverage="0" equalAverage="0" bottom="0" percent="0" rank="0" text="" dxfId="83">
      <formula>$D$1&lt;J3</formula>
    </cfRule>
    <cfRule type="expression" priority="1087" aboveAverage="0" equalAverage="0" bottom="0" percent="0" rank="0" text="" dxfId="84">
      <formula>$D$1&gt;J3</formula>
    </cfRule>
  </conditionalFormatting>
  <conditionalFormatting sqref="J3">
    <cfRule type="expression" priority="1088" aboveAverage="0" equalAverage="0" bottom="0" percent="0" rank="0" text="" dxfId="85">
      <formula>$D$1&lt;J3</formula>
    </cfRule>
    <cfRule type="expression" priority="1089" aboveAverage="0" equalAverage="0" bottom="0" percent="0" rank="0" text="" dxfId="86">
      <formula>$D$1&gt;J3</formula>
    </cfRule>
  </conditionalFormatting>
  <conditionalFormatting sqref="K5">
    <cfRule type="cellIs" priority="1090" operator="equal" aboveAverage="0" equalAverage="0" bottom="0" percent="0" rank="0" text="" dxfId="87">
      <formula>5</formula>
    </cfRule>
    <cfRule type="cellIs" priority="1091" operator="equal" aboveAverage="0" equalAverage="0" bottom="0" percent="0" rank="0" text="" dxfId="88">
      <formula>4</formula>
    </cfRule>
    <cfRule type="cellIs" priority="1092" operator="equal" aboveAverage="0" equalAverage="0" bottom="0" percent="0" rank="0" text="" dxfId="89">
      <formula>3</formula>
    </cfRule>
  </conditionalFormatting>
  <conditionalFormatting sqref="K3:K4">
    <cfRule type="expression" priority="1093" aboveAverage="0" equalAverage="0" bottom="0" percent="0" rank="0" text="" dxfId="90">
      <formula>$D$1&lt;K3</formula>
    </cfRule>
    <cfRule type="expression" priority="1094" aboveAverage="0" equalAverage="0" bottom="0" percent="0" rank="0" text="" dxfId="91">
      <formula>$D$1&gt;K3</formula>
    </cfRule>
  </conditionalFormatting>
  <conditionalFormatting sqref="K5">
    <cfRule type="cellIs" priority="1095" operator="equal" aboveAverage="0" equalAverage="0" bottom="0" percent="0" rank="0" text="" dxfId="92">
      <formula>5</formula>
    </cfRule>
    <cfRule type="cellIs" priority="1096" operator="equal" aboveAverage="0" equalAverage="0" bottom="0" percent="0" rank="0" text="" dxfId="93">
      <formula>4</formula>
    </cfRule>
    <cfRule type="cellIs" priority="1097" operator="equal" aboveAverage="0" equalAverage="0" bottom="0" percent="0" rank="0" text="" dxfId="94">
      <formula>3</formula>
    </cfRule>
  </conditionalFormatting>
  <conditionalFormatting sqref="K3:K4">
    <cfRule type="expression" priority="1098" aboveAverage="0" equalAverage="0" bottom="0" percent="0" rank="0" text="" dxfId="95">
      <formula>$D$1&lt;K3</formula>
    </cfRule>
    <cfRule type="expression" priority="1099" aboveAverage="0" equalAverage="0" bottom="0" percent="0" rank="0" text="" dxfId="96">
      <formula>$D$1&gt;K3</formula>
    </cfRule>
  </conditionalFormatting>
  <conditionalFormatting sqref="K4">
    <cfRule type="expression" priority="1100" aboveAverage="0" equalAverage="0" bottom="0" percent="0" rank="0" text="" dxfId="97">
      <formula>$D$1&lt;K4</formula>
    </cfRule>
    <cfRule type="expression" priority="1101" aboveAverage="0" equalAverage="0" bottom="0" percent="0" rank="0" text="" dxfId="98">
      <formula>$D$1&gt;K4</formula>
    </cfRule>
  </conditionalFormatting>
  <conditionalFormatting sqref="J3">
    <cfRule type="expression" priority="1102" aboveAverage="0" equalAverage="0" bottom="0" percent="0" rank="0" text="" dxfId="99">
      <formula>$D$1&lt;J3</formula>
    </cfRule>
    <cfRule type="expression" priority="1103" aboveAverage="0" equalAverage="0" bottom="0" percent="0" rank="0" text="" dxfId="100">
      <formula>$D$1&gt;J3</formula>
    </cfRule>
  </conditionalFormatting>
  <conditionalFormatting sqref="K3:K4">
    <cfRule type="expression" priority="1104" aboveAverage="0" equalAverage="0" bottom="0" percent="0" rank="0" text="" dxfId="101">
      <formula>$D$1&lt;K3</formula>
    </cfRule>
    <cfRule type="expression" priority="1105" aboveAverage="0" equalAverage="0" bottom="0" percent="0" rank="0" text="" dxfId="102">
      <formula>$D$1&gt;K3</formula>
    </cfRule>
  </conditionalFormatting>
  <conditionalFormatting sqref="K4">
    <cfRule type="expression" priority="1106" aboveAverage="0" equalAverage="0" bottom="0" percent="0" rank="0" text="" dxfId="103">
      <formula>$D$1&lt;K4</formula>
    </cfRule>
    <cfRule type="expression" priority="1107" aboveAverage="0" equalAverage="0" bottom="0" percent="0" rank="0" text="" dxfId="104">
      <formula>$D$1&gt;K4</formula>
    </cfRule>
  </conditionalFormatting>
  <conditionalFormatting sqref="M5">
    <cfRule type="cellIs" priority="1108" operator="equal" aboveAverage="0" equalAverage="0" bottom="0" percent="0" rank="0" text="" dxfId="105">
      <formula>5</formula>
    </cfRule>
    <cfRule type="cellIs" priority="1109" operator="equal" aboveAverage="0" equalAverage="0" bottom="0" percent="0" rank="0" text="" dxfId="106">
      <formula>4</formula>
    </cfRule>
    <cfRule type="cellIs" priority="1110" operator="equal" aboveAverage="0" equalAverage="0" bottom="0" percent="0" rank="0" text="" dxfId="107">
      <formula>3</formula>
    </cfRule>
  </conditionalFormatting>
  <conditionalFormatting sqref="M3:M4">
    <cfRule type="expression" priority="1111" aboveAverage="0" equalAverage="0" bottom="0" percent="0" rank="0" text="" dxfId="108">
      <formula>$D$1&lt;M3</formula>
    </cfRule>
    <cfRule type="expression" priority="1112" aboveAverage="0" equalAverage="0" bottom="0" percent="0" rank="0" text="" dxfId="109">
      <formula>$D$1&gt;M3</formula>
    </cfRule>
  </conditionalFormatting>
  <conditionalFormatting sqref="M5">
    <cfRule type="cellIs" priority="1113" operator="equal" aboveAverage="0" equalAverage="0" bottom="0" percent="0" rank="0" text="" dxfId="110">
      <formula>5</formula>
    </cfRule>
    <cfRule type="cellIs" priority="1114" operator="equal" aboveAverage="0" equalAverage="0" bottom="0" percent="0" rank="0" text="" dxfId="111">
      <formula>4</formula>
    </cfRule>
    <cfRule type="cellIs" priority="1115" operator="equal" aboveAverage="0" equalAverage="0" bottom="0" percent="0" rank="0" text="" dxfId="112">
      <formula>3</formula>
    </cfRule>
  </conditionalFormatting>
  <conditionalFormatting sqref="M3:M4">
    <cfRule type="expression" priority="1116" aboveAverage="0" equalAverage="0" bottom="0" percent="0" rank="0" text="" dxfId="113">
      <formula>$D$1&lt;M3</formula>
    </cfRule>
    <cfRule type="expression" priority="1117" aboveAverage="0" equalAverage="0" bottom="0" percent="0" rank="0" text="" dxfId="114">
      <formula>$D$1&gt;M3</formula>
    </cfRule>
  </conditionalFormatting>
  <conditionalFormatting sqref="M4">
    <cfRule type="expression" priority="1118" aboveAverage="0" equalAverage="0" bottom="0" percent="0" rank="0" text="" dxfId="115">
      <formula>$D$1&lt;M4</formula>
    </cfRule>
    <cfRule type="expression" priority="1119" aboveAverage="0" equalAverage="0" bottom="0" percent="0" rank="0" text="" dxfId="116">
      <formula>$D$1&gt;M4</formula>
    </cfRule>
  </conditionalFormatting>
  <conditionalFormatting sqref="M4">
    <cfRule type="expression" priority="1120" aboveAverage="0" equalAverage="0" bottom="0" percent="0" rank="0" text="" dxfId="117">
      <formula>$D$1&lt;M4</formula>
    </cfRule>
    <cfRule type="expression" priority="1121" aboveAverage="0" equalAverage="0" bottom="0" percent="0" rank="0" text="" dxfId="118">
      <formula>$D$1&gt;M4</formula>
    </cfRule>
  </conditionalFormatting>
  <conditionalFormatting sqref="M4">
    <cfRule type="expression" priority="1122" aboveAverage="0" equalAverage="0" bottom="0" percent="0" rank="0" text="" dxfId="119">
      <formula>$D$1&lt;M4</formula>
    </cfRule>
    <cfRule type="expression" priority="1123" aboveAverage="0" equalAverage="0" bottom="0" percent="0" rank="0" text="" dxfId="120">
      <formula>$D$1&gt;M4</formula>
    </cfRule>
  </conditionalFormatting>
  <conditionalFormatting sqref="M4">
    <cfRule type="expression" priority="1124" aboveAverage="0" equalAverage="0" bottom="0" percent="0" rank="0" text="" dxfId="121">
      <formula>$D$1&lt;M4</formula>
    </cfRule>
    <cfRule type="expression" priority="1125" aboveAverage="0" equalAverage="0" bottom="0" percent="0" rank="0" text="" dxfId="122">
      <formula>$D$1&gt;M4</formula>
    </cfRule>
  </conditionalFormatting>
  <conditionalFormatting sqref="M4">
    <cfRule type="expression" priority="1126" aboveAverage="0" equalAverage="0" bottom="0" percent="0" rank="0" text="" dxfId="123">
      <formula>$D$1&lt;M4</formula>
    </cfRule>
    <cfRule type="expression" priority="1127" aboveAverage="0" equalAverage="0" bottom="0" percent="0" rank="0" text="" dxfId="124">
      <formula>$D$1&gt;M4</formula>
    </cfRule>
  </conditionalFormatting>
  <conditionalFormatting sqref="M4">
    <cfRule type="expression" priority="1128" aboveAverage="0" equalAverage="0" bottom="0" percent="0" rank="0" text="" dxfId="125">
      <formula>$D$1&lt;M4</formula>
    </cfRule>
    <cfRule type="expression" priority="1129" aboveAverage="0" equalAverage="0" bottom="0" percent="0" rank="0" text="" dxfId="126">
      <formula>$D$1&gt;M4</formula>
    </cfRule>
  </conditionalFormatting>
  <conditionalFormatting sqref="M4">
    <cfRule type="expression" priority="1130" aboveAverage="0" equalAverage="0" bottom="0" percent="0" rank="0" text="" dxfId="127">
      <formula>$D$1&lt;M4</formula>
    </cfRule>
    <cfRule type="expression" priority="1131" aboveAverage="0" equalAverage="0" bottom="0" percent="0" rank="0" text="" dxfId="128">
      <formula>$D$1&gt;M4</formula>
    </cfRule>
  </conditionalFormatting>
  <conditionalFormatting sqref="M5">
    <cfRule type="cellIs" priority="1132" operator="equal" aboveAverage="0" equalAverage="0" bottom="0" percent="0" rank="0" text="" dxfId="129">
      <formula>5</formula>
    </cfRule>
    <cfRule type="cellIs" priority="1133" operator="equal" aboveAverage="0" equalAverage="0" bottom="0" percent="0" rank="0" text="" dxfId="130">
      <formula>4</formula>
    </cfRule>
    <cfRule type="cellIs" priority="1134" operator="equal" aboveAverage="0" equalAverage="0" bottom="0" percent="0" rank="0" text="" dxfId="131">
      <formula>3</formula>
    </cfRule>
  </conditionalFormatting>
  <conditionalFormatting sqref="M4">
    <cfRule type="expression" priority="1135" aboveAverage="0" equalAverage="0" bottom="0" percent="0" rank="0" text="" dxfId="132">
      <formula>$D$1&lt;M4</formula>
    </cfRule>
    <cfRule type="expression" priority="1136" aboveAverage="0" equalAverage="0" bottom="0" percent="0" rank="0" text="" dxfId="133">
      <formula>$D$1&gt;M4</formula>
    </cfRule>
  </conditionalFormatting>
  <conditionalFormatting sqref="M5">
    <cfRule type="cellIs" priority="1137" operator="equal" aboveAverage="0" equalAverage="0" bottom="0" percent="0" rank="0" text="" dxfId="134">
      <formula>5</formula>
    </cfRule>
    <cfRule type="cellIs" priority="1138" operator="equal" aboveAverage="0" equalAverage="0" bottom="0" percent="0" rank="0" text="" dxfId="135">
      <formula>4</formula>
    </cfRule>
    <cfRule type="cellIs" priority="1139" operator="equal" aboveAverage="0" equalAverage="0" bottom="0" percent="0" rank="0" text="" dxfId="136">
      <formula>3</formula>
    </cfRule>
  </conditionalFormatting>
  <conditionalFormatting sqref="M4">
    <cfRule type="expression" priority="1140" aboveAverage="0" equalAverage="0" bottom="0" percent="0" rank="0" text="" dxfId="137">
      <formula>$D$1&lt;M4</formula>
    </cfRule>
    <cfRule type="expression" priority="1141" aboveAverage="0" equalAverage="0" bottom="0" percent="0" rank="0" text="" dxfId="138">
      <formula>$D$1&gt;M4</formula>
    </cfRule>
  </conditionalFormatting>
  <conditionalFormatting sqref="M4">
    <cfRule type="expression" priority="1142" aboveAverage="0" equalAverage="0" bottom="0" percent="0" rank="0" text="" dxfId="139">
      <formula>$D$1&lt;M4</formula>
    </cfRule>
    <cfRule type="expression" priority="1143" aboveAverage="0" equalAverage="0" bottom="0" percent="0" rank="0" text="" dxfId="140">
      <formula>$D$1&gt;M4</formula>
    </cfRule>
  </conditionalFormatting>
  <conditionalFormatting sqref="J3">
    <cfRule type="expression" priority="1144" aboveAverage="0" equalAverage="0" bottom="0" percent="0" rank="0" text="" dxfId="141">
      <formula>$D$1&lt;J3</formula>
    </cfRule>
    <cfRule type="expression" priority="1145" aboveAverage="0" equalAverage="0" bottom="0" percent="0" rank="0" text="" dxfId="142">
      <formula>$D$1&gt;J3</formula>
    </cfRule>
  </conditionalFormatting>
  <conditionalFormatting sqref="K5">
    <cfRule type="cellIs" priority="1146" operator="equal" aboveAverage="0" equalAverage="0" bottom="0" percent="0" rank="0" text="" dxfId="143">
      <formula>5</formula>
    </cfRule>
    <cfRule type="cellIs" priority="1147" operator="equal" aboveAverage="0" equalAverage="0" bottom="0" percent="0" rank="0" text="" dxfId="144">
      <formula>4</formula>
    </cfRule>
    <cfRule type="cellIs" priority="1148" operator="equal" aboveAverage="0" equalAverage="0" bottom="0" percent="0" rank="0" text="" dxfId="145">
      <formula>3</formula>
    </cfRule>
  </conditionalFormatting>
  <conditionalFormatting sqref="K3">
    <cfRule type="expression" priority="1149" aboveAverage="0" equalAverage="0" bottom="0" percent="0" rank="0" text="" dxfId="146">
      <formula>$D$1&lt;K3</formula>
    </cfRule>
    <cfRule type="expression" priority="1150" aboveAverage="0" equalAverage="0" bottom="0" percent="0" rank="0" text="" dxfId="147">
      <formula>$D$1&gt;K3</formula>
    </cfRule>
  </conditionalFormatting>
  <conditionalFormatting sqref="K4">
    <cfRule type="expression" priority="1151" aboveAverage="0" equalAverage="0" bottom="0" percent="0" rank="0" text="" dxfId="148">
      <formula>$D$1&lt;K4</formula>
    </cfRule>
    <cfRule type="expression" priority="1152" aboveAverage="0" equalAverage="0" bottom="0" percent="0" rank="0" text="" dxfId="149">
      <formula>$D$1&gt;K4</formula>
    </cfRule>
  </conditionalFormatting>
  <conditionalFormatting sqref="K4">
    <cfRule type="expression" priority="1153" aboveAverage="0" equalAverage="0" bottom="0" percent="0" rank="0" text="" dxfId="150">
      <formula>$D$1&lt;K4</formula>
    </cfRule>
    <cfRule type="expression" priority="1154" aboveAverage="0" equalAverage="0" bottom="0" percent="0" rank="0" text="" dxfId="151">
      <formula>$D$1&gt;K4</formula>
    </cfRule>
  </conditionalFormatting>
  <conditionalFormatting sqref="K4">
    <cfRule type="expression" priority="1155" aboveAverage="0" equalAverage="0" bottom="0" percent="0" rank="0" text="" dxfId="152">
      <formula>$D$1&lt;K4</formula>
    </cfRule>
    <cfRule type="expression" priority="1156" aboveAverage="0" equalAverage="0" bottom="0" percent="0" rank="0" text="" dxfId="153">
      <formula>$D$1&gt;K4</formula>
    </cfRule>
  </conditionalFormatting>
  <conditionalFormatting sqref="K4">
    <cfRule type="expression" priority="1157" aboveAverage="0" equalAverage="0" bottom="0" percent="0" rank="0" text="" dxfId="154">
      <formula>$D$1&lt;K4</formula>
    </cfRule>
    <cfRule type="expression" priority="1158" aboveAverage="0" equalAverage="0" bottom="0" percent="0" rank="0" text="" dxfId="155">
      <formula>$D$1&gt;K4</formula>
    </cfRule>
  </conditionalFormatting>
  <conditionalFormatting sqref="K3">
    <cfRule type="expression" priority="1159" aboveAverage="0" equalAverage="0" bottom="0" percent="0" rank="0" text="" dxfId="156">
      <formula>$D$1&lt;K3</formula>
    </cfRule>
    <cfRule type="expression" priority="1160" aboveAverage="0" equalAverage="0" bottom="0" percent="0" rank="0" text="" dxfId="157">
      <formula>$D$1&gt;K3</formula>
    </cfRule>
  </conditionalFormatting>
  <conditionalFormatting sqref="K4">
    <cfRule type="expression" priority="1161" aboveAverage="0" equalAverage="0" bottom="0" percent="0" rank="0" text="" dxfId="158">
      <formula>$D$1&lt;K4</formula>
    </cfRule>
    <cfRule type="expression" priority="1162" aboveAverage="0" equalAverage="0" bottom="0" percent="0" rank="0" text="" dxfId="159">
      <formula>$D$1&gt;K4</formula>
    </cfRule>
  </conditionalFormatting>
  <conditionalFormatting sqref="K4">
    <cfRule type="expression" priority="1163" aboveAverage="0" equalAverage="0" bottom="0" percent="0" rank="0" text="" dxfId="160">
      <formula>$D$1&lt;K4</formula>
    </cfRule>
    <cfRule type="expression" priority="1164" aboveAverage="0" equalAverage="0" bottom="0" percent="0" rank="0" text="" dxfId="161">
      <formula>$D$1&gt;K4</formula>
    </cfRule>
  </conditionalFormatting>
  <conditionalFormatting sqref="K4">
    <cfRule type="expression" priority="1165" aboveAverage="0" equalAverage="0" bottom="0" percent="0" rank="0" text="" dxfId="162">
      <formula>$D$1&lt;K4</formula>
    </cfRule>
    <cfRule type="expression" priority="1166" aboveAverage="0" equalAverage="0" bottom="0" percent="0" rank="0" text="" dxfId="163">
      <formula>$D$1&gt;K4</formula>
    </cfRule>
  </conditionalFormatting>
  <conditionalFormatting sqref="K5">
    <cfRule type="cellIs" priority="1167" operator="equal" aboveAverage="0" equalAverage="0" bottom="0" percent="0" rank="0" text="" dxfId="164">
      <formula>5</formula>
    </cfRule>
    <cfRule type="cellIs" priority="1168" operator="equal" aboveAverage="0" equalAverage="0" bottom="0" percent="0" rank="0" text="" dxfId="165">
      <formula>4</formula>
    </cfRule>
    <cfRule type="cellIs" priority="1169" operator="equal" aboveAverage="0" equalAverage="0" bottom="0" percent="0" rank="0" text="" dxfId="166">
      <formula>3</formula>
    </cfRule>
  </conditionalFormatting>
  <conditionalFormatting sqref="K4">
    <cfRule type="expression" priority="1170" aboveAverage="0" equalAverage="0" bottom="0" percent="0" rank="0" text="" dxfId="167">
      <formula>$D$1&lt;K4</formula>
    </cfRule>
    <cfRule type="expression" priority="1171" aboveAverage="0" equalAverage="0" bottom="0" percent="0" rank="0" text="" dxfId="168">
      <formula>$D$1&gt;K4</formula>
    </cfRule>
  </conditionalFormatting>
  <conditionalFormatting sqref="K4">
    <cfRule type="expression" priority="1172" aboveAverage="0" equalAverage="0" bottom="0" percent="0" rank="0" text="" dxfId="169">
      <formula>$D$1&lt;K4</formula>
    </cfRule>
    <cfRule type="expression" priority="1173" aboveAverage="0" equalAverage="0" bottom="0" percent="0" rank="0" text="" dxfId="170">
      <formula>$D$1&gt;K4</formula>
    </cfRule>
  </conditionalFormatting>
  <conditionalFormatting sqref="K4">
    <cfRule type="expression" priority="1174" aboveAverage="0" equalAverage="0" bottom="0" percent="0" rank="0" text="" dxfId="171">
      <formula>$D$1&lt;K4</formula>
    </cfRule>
    <cfRule type="expression" priority="1175" aboveAverage="0" equalAverage="0" bottom="0" percent="0" rank="0" text="" dxfId="172">
      <formula>$D$1&gt;K4</formula>
    </cfRule>
  </conditionalFormatting>
  <conditionalFormatting sqref="K4">
    <cfRule type="expression" priority="1176" aboveAverage="0" equalAverage="0" bottom="0" percent="0" rank="0" text="" dxfId="173">
      <formula>$D$1&lt;K4</formula>
    </cfRule>
    <cfRule type="expression" priority="1177" aboveAverage="0" equalAverage="0" bottom="0" percent="0" rank="0" text="" dxfId="174">
      <formula>$D$1&gt;K4</formula>
    </cfRule>
  </conditionalFormatting>
  <conditionalFormatting sqref="K4">
    <cfRule type="expression" priority="1178" aboveAverage="0" equalAverage="0" bottom="0" percent="0" rank="0" text="" dxfId="175">
      <formula>$D$1&lt;K4</formula>
    </cfRule>
    <cfRule type="expression" priority="1179" aboveAverage="0" equalAverage="0" bottom="0" percent="0" rank="0" text="" dxfId="176">
      <formula>$D$1&gt;K4</formula>
    </cfRule>
  </conditionalFormatting>
  <conditionalFormatting sqref="K4">
    <cfRule type="expression" priority="1180" aboveAverage="0" equalAverage="0" bottom="0" percent="0" rank="0" text="" dxfId="177">
      <formula>$D$1&lt;K4</formula>
    </cfRule>
    <cfRule type="expression" priority="1181" aboveAverage="0" equalAverage="0" bottom="0" percent="0" rank="0" text="" dxfId="178">
      <formula>$D$1&gt;K4</formula>
    </cfRule>
  </conditionalFormatting>
  <conditionalFormatting sqref="L5">
    <cfRule type="cellIs" priority="1182" operator="equal" aboveAverage="0" equalAverage="0" bottom="0" percent="0" rank="0" text="" dxfId="179">
      <formula>5</formula>
    </cfRule>
    <cfRule type="cellIs" priority="1183" operator="equal" aboveAverage="0" equalAverage="0" bottom="0" percent="0" rank="0" text="" dxfId="180">
      <formula>4</formula>
    </cfRule>
    <cfRule type="cellIs" priority="1184" operator="equal" aboveAverage="0" equalAverage="0" bottom="0" percent="0" rank="0" text="" dxfId="181">
      <formula>3</formula>
    </cfRule>
  </conditionalFormatting>
  <conditionalFormatting sqref="L3:L4">
    <cfRule type="expression" priority="1185" aboveAverage="0" equalAverage="0" bottom="0" percent="0" rank="0" text="" dxfId="182">
      <formula>$D$1&lt;L3</formula>
    </cfRule>
    <cfRule type="expression" priority="1186" aboveAverage="0" equalAverage="0" bottom="0" percent="0" rank="0" text="" dxfId="183">
      <formula>$D$1&gt;L3</formula>
    </cfRule>
  </conditionalFormatting>
  <conditionalFormatting sqref="L5">
    <cfRule type="cellIs" priority="1187" operator="equal" aboveAverage="0" equalAverage="0" bottom="0" percent="0" rank="0" text="" dxfId="184">
      <formula>5</formula>
    </cfRule>
    <cfRule type="cellIs" priority="1188" operator="equal" aboveAverage="0" equalAverage="0" bottom="0" percent="0" rank="0" text="" dxfId="185">
      <formula>4</formula>
    </cfRule>
    <cfRule type="cellIs" priority="1189" operator="equal" aboveAverage="0" equalAverage="0" bottom="0" percent="0" rank="0" text="" dxfId="186">
      <formula>3</formula>
    </cfRule>
  </conditionalFormatting>
  <conditionalFormatting sqref="L3:L4">
    <cfRule type="expression" priority="1190" aboveAverage="0" equalAverage="0" bottom="0" percent="0" rank="0" text="" dxfId="187">
      <formula>$D$1&lt;L3</formula>
    </cfRule>
    <cfRule type="expression" priority="1191" aboveAverage="0" equalAverage="0" bottom="0" percent="0" rank="0" text="" dxfId="188">
      <formula>$D$1&gt;L3</formula>
    </cfRule>
  </conditionalFormatting>
  <conditionalFormatting sqref="L4">
    <cfRule type="expression" priority="1192" aboveAverage="0" equalAverage="0" bottom="0" percent="0" rank="0" text="" dxfId="189">
      <formula>$D$1&lt;L4</formula>
    </cfRule>
    <cfRule type="expression" priority="1193" aboveAverage="0" equalAverage="0" bottom="0" percent="0" rank="0" text="" dxfId="190">
      <formula>$D$1&gt;L4</formula>
    </cfRule>
  </conditionalFormatting>
  <conditionalFormatting sqref="K5">
    <cfRule type="cellIs" priority="1194" operator="equal" aboveAverage="0" equalAverage="0" bottom="0" percent="0" rank="0" text="" dxfId="191">
      <formula>5</formula>
    </cfRule>
    <cfRule type="cellIs" priority="1195" operator="equal" aboveAverage="0" equalAverage="0" bottom="0" percent="0" rank="0" text="" dxfId="192">
      <formula>4</formula>
    </cfRule>
    <cfRule type="cellIs" priority="1196" operator="equal" aboveAverage="0" equalAverage="0" bottom="0" percent="0" rank="0" text="" dxfId="193">
      <formula>3</formula>
    </cfRule>
  </conditionalFormatting>
  <conditionalFormatting sqref="K3:K4">
    <cfRule type="expression" priority="1197" aboveAverage="0" equalAverage="0" bottom="0" percent="0" rank="0" text="" dxfId="194">
      <formula>$D$1&lt;K3</formula>
    </cfRule>
    <cfRule type="expression" priority="1198" aboveAverage="0" equalAverage="0" bottom="0" percent="0" rank="0" text="" dxfId="195">
      <formula>$D$1&gt;K3</formula>
    </cfRule>
  </conditionalFormatting>
  <conditionalFormatting sqref="K5">
    <cfRule type="cellIs" priority="1199" operator="equal" aboveAverage="0" equalAverage="0" bottom="0" percent="0" rank="0" text="" dxfId="196">
      <formula>5</formula>
    </cfRule>
    <cfRule type="cellIs" priority="1200" operator="equal" aboveAverage="0" equalAverage="0" bottom="0" percent="0" rank="0" text="" dxfId="197">
      <formula>4</formula>
    </cfRule>
    <cfRule type="cellIs" priority="1201" operator="equal" aboveAverage="0" equalAverage="0" bottom="0" percent="0" rank="0" text="" dxfId="198">
      <formula>3</formula>
    </cfRule>
  </conditionalFormatting>
  <conditionalFormatting sqref="K3:K4">
    <cfRule type="expression" priority="1202" aboveAverage="0" equalAverage="0" bottom="0" percent="0" rank="0" text="" dxfId="199">
      <formula>$D$1&lt;K3</formula>
    </cfRule>
    <cfRule type="expression" priority="1203" aboveAverage="0" equalAverage="0" bottom="0" percent="0" rank="0" text="" dxfId="200">
      <formula>$D$1&gt;K3</formula>
    </cfRule>
  </conditionalFormatting>
  <conditionalFormatting sqref="K4">
    <cfRule type="expression" priority="1204" aboveAverage="0" equalAverage="0" bottom="0" percent="0" rank="0" text="" dxfId="201">
      <formula>$D$1&lt;K4</formula>
    </cfRule>
    <cfRule type="expression" priority="1205" aboveAverage="0" equalAverage="0" bottom="0" percent="0" rank="0" text="" dxfId="202">
      <formula>$D$1&gt;K4</formula>
    </cfRule>
  </conditionalFormatting>
  <conditionalFormatting sqref="L5">
    <cfRule type="cellIs" priority="1206" operator="equal" aboveAverage="0" equalAverage="0" bottom="0" percent="0" rank="0" text="" dxfId="203">
      <formula>5</formula>
    </cfRule>
    <cfRule type="cellIs" priority="1207" operator="equal" aboveAverage="0" equalAverage="0" bottom="0" percent="0" rank="0" text="" dxfId="204">
      <formula>4</formula>
    </cfRule>
    <cfRule type="cellIs" priority="1208" operator="equal" aboveAverage="0" equalAverage="0" bottom="0" percent="0" rank="0" text="" dxfId="205">
      <formula>3</formula>
    </cfRule>
  </conditionalFormatting>
  <conditionalFormatting sqref="L3:L4">
    <cfRule type="expression" priority="1209" aboveAverage="0" equalAverage="0" bottom="0" percent="0" rank="0" text="" dxfId="206">
      <formula>$D$1&lt;L3</formula>
    </cfRule>
    <cfRule type="expression" priority="1210" aboveAverage="0" equalAverage="0" bottom="0" percent="0" rank="0" text="" dxfId="207">
      <formula>$D$1&gt;L3</formula>
    </cfRule>
  </conditionalFormatting>
  <conditionalFormatting sqref="L5">
    <cfRule type="cellIs" priority="1211" operator="equal" aboveAverage="0" equalAverage="0" bottom="0" percent="0" rank="0" text="" dxfId="208">
      <formula>5</formula>
    </cfRule>
    <cfRule type="cellIs" priority="1212" operator="equal" aboveAverage="0" equalAverage="0" bottom="0" percent="0" rank="0" text="" dxfId="209">
      <formula>4</formula>
    </cfRule>
    <cfRule type="cellIs" priority="1213" operator="equal" aboveAverage="0" equalAverage="0" bottom="0" percent="0" rank="0" text="" dxfId="210">
      <formula>3</formula>
    </cfRule>
  </conditionalFormatting>
  <conditionalFormatting sqref="L3:L4">
    <cfRule type="expression" priority="1214" aboveAverage="0" equalAverage="0" bottom="0" percent="0" rank="0" text="" dxfId="211">
      <formula>$D$1&lt;L3</formula>
    </cfRule>
    <cfRule type="expression" priority="1215" aboveAverage="0" equalAverage="0" bottom="0" percent="0" rank="0" text="" dxfId="212">
      <formula>$D$1&gt;L3</formula>
    </cfRule>
  </conditionalFormatting>
  <conditionalFormatting sqref="L4">
    <cfRule type="expression" priority="1216" aboveAverage="0" equalAverage="0" bottom="0" percent="0" rank="0" text="" dxfId="213">
      <formula>$D$1&lt;L4</formula>
    </cfRule>
    <cfRule type="expression" priority="1217" aboveAverage="0" equalAverage="0" bottom="0" percent="0" rank="0" text="" dxfId="214">
      <formula>$D$1&gt;L4</formula>
    </cfRule>
  </conditionalFormatting>
  <conditionalFormatting sqref="K4">
    <cfRule type="expression" priority="1218" aboveAverage="0" equalAverage="0" bottom="0" percent="0" rank="0" text="" dxfId="215">
      <formula>$D$1&lt;K4</formula>
    </cfRule>
    <cfRule type="expression" priority="1219" aboveAverage="0" equalAverage="0" bottom="0" percent="0" rank="0" text="" dxfId="216">
      <formula>$D$1&gt;K4</formula>
    </cfRule>
  </conditionalFormatting>
  <conditionalFormatting sqref="K4">
    <cfRule type="expression" priority="1220" aboveAverage="0" equalAverage="0" bottom="0" percent="0" rank="0" text="" dxfId="217">
      <formula>$D$1&lt;K4</formula>
    </cfRule>
    <cfRule type="expression" priority="1221" aboveAverage="0" equalAverage="0" bottom="0" percent="0" rank="0" text="" dxfId="218">
      <formula>$D$1&gt;K4</formula>
    </cfRule>
  </conditionalFormatting>
  <conditionalFormatting sqref="K4">
    <cfRule type="expression" priority="1222" aboveAverage="0" equalAverage="0" bottom="0" percent="0" rank="0" text="" dxfId="219">
      <formula>$D$1&lt;K4</formula>
    </cfRule>
    <cfRule type="expression" priority="1223" aboveAverage="0" equalAverage="0" bottom="0" percent="0" rank="0" text="" dxfId="220">
      <formula>$D$1&gt;K4</formula>
    </cfRule>
  </conditionalFormatting>
  <conditionalFormatting sqref="L3:L4">
    <cfRule type="expression" priority="1224" aboveAverage="0" equalAverage="0" bottom="0" percent="0" rank="0" text="" dxfId="221">
      <formula>$D$1&lt;L3</formula>
    </cfRule>
    <cfRule type="expression" priority="1225" aboveAverage="0" equalAverage="0" bottom="0" percent="0" rank="0" text="" dxfId="222">
      <formula>$D$1&gt;L3</formula>
    </cfRule>
  </conditionalFormatting>
  <conditionalFormatting sqref="K4">
    <cfRule type="expression" priority="1226" aboveAverage="0" equalAverage="0" bottom="0" percent="0" rank="0" text="" dxfId="223">
      <formula>$D$1&lt;K4</formula>
    </cfRule>
    <cfRule type="expression" priority="1227" aboveAverage="0" equalAverage="0" bottom="0" percent="0" rank="0" text="" dxfId="224">
      <formula>$D$1&gt;K4</formula>
    </cfRule>
  </conditionalFormatting>
  <conditionalFormatting sqref="K4">
    <cfRule type="expression" priority="1228" aboveAverage="0" equalAverage="0" bottom="0" percent="0" rank="0" text="" dxfId="225">
      <formula>$D$1&lt;K4</formula>
    </cfRule>
    <cfRule type="expression" priority="1229" aboveAverage="0" equalAverage="0" bottom="0" percent="0" rank="0" text="" dxfId="226">
      <formula>$D$1&gt;K4</formula>
    </cfRule>
  </conditionalFormatting>
  <conditionalFormatting sqref="K4">
    <cfRule type="expression" priority="1230" aboveAverage="0" equalAverage="0" bottom="0" percent="0" rank="0" text="" dxfId="227">
      <formula>$D$1&lt;K4</formula>
    </cfRule>
    <cfRule type="expression" priority="1231" aboveAverage="0" equalAverage="0" bottom="0" percent="0" rank="0" text="" dxfId="228">
      <formula>$D$1&gt;K4</formula>
    </cfRule>
  </conditionalFormatting>
  <conditionalFormatting sqref="L5">
    <cfRule type="cellIs" priority="1232" operator="equal" aboveAverage="0" equalAverage="0" bottom="0" percent="0" rank="0" text="" dxfId="229">
      <formula>5</formula>
    </cfRule>
    <cfRule type="cellIs" priority="1233" operator="equal" aboveAverage="0" equalAverage="0" bottom="0" percent="0" rank="0" text="" dxfId="230">
      <formula>4</formula>
    </cfRule>
    <cfRule type="cellIs" priority="1234" operator="equal" aboveAverage="0" equalAverage="0" bottom="0" percent="0" rank="0" text="" dxfId="231">
      <formula>3</formula>
    </cfRule>
  </conditionalFormatting>
  <conditionalFormatting sqref="L3:L4">
    <cfRule type="expression" priority="1235" aboveAverage="0" equalAverage="0" bottom="0" percent="0" rank="0" text="" dxfId="232">
      <formula>$D$1&lt;L3</formula>
    </cfRule>
    <cfRule type="expression" priority="1236" aboveAverage="0" equalAverage="0" bottom="0" percent="0" rank="0" text="" dxfId="233">
      <formula>$D$1&gt;L3</formula>
    </cfRule>
  </conditionalFormatting>
  <conditionalFormatting sqref="L5">
    <cfRule type="cellIs" priority="1237" operator="equal" aboveAverage="0" equalAverage="0" bottom="0" percent="0" rank="0" text="" dxfId="234">
      <formula>5</formula>
    </cfRule>
    <cfRule type="cellIs" priority="1238" operator="equal" aboveAverage="0" equalAverage="0" bottom="0" percent="0" rank="0" text="" dxfId="235">
      <formula>4</formula>
    </cfRule>
    <cfRule type="cellIs" priority="1239" operator="equal" aboveAverage="0" equalAverage="0" bottom="0" percent="0" rank="0" text="" dxfId="236">
      <formula>3</formula>
    </cfRule>
  </conditionalFormatting>
  <conditionalFormatting sqref="K5">
    <cfRule type="cellIs" priority="1240" operator="equal" aboveAverage="0" equalAverage="0" bottom="0" percent="0" rank="0" text="" dxfId="237">
      <formula>5</formula>
    </cfRule>
    <cfRule type="cellIs" priority="1241" operator="equal" aboveAverage="0" equalAverage="0" bottom="0" percent="0" rank="0" text="" dxfId="238">
      <formula>4</formula>
    </cfRule>
    <cfRule type="cellIs" priority="1242" operator="equal" aboveAverage="0" equalAverage="0" bottom="0" percent="0" rank="0" text="" dxfId="239">
      <formula>3</formula>
    </cfRule>
  </conditionalFormatting>
  <conditionalFormatting sqref="K4">
    <cfRule type="expression" priority="1243" aboveAverage="0" equalAverage="0" bottom="0" percent="0" rank="0" text="" dxfId="240">
      <formula>$D$1&lt;K4</formula>
    </cfRule>
    <cfRule type="expression" priority="1244" aboveAverage="0" equalAverage="0" bottom="0" percent="0" rank="0" text="" dxfId="241">
      <formula>$D$1&gt;K4</formula>
    </cfRule>
  </conditionalFormatting>
  <conditionalFormatting sqref="K5">
    <cfRule type="cellIs" priority="1245" operator="equal" aboveAverage="0" equalAverage="0" bottom="0" percent="0" rank="0" text="" dxfId="242">
      <formula>5</formula>
    </cfRule>
    <cfRule type="cellIs" priority="1246" operator="equal" aboveAverage="0" equalAverage="0" bottom="0" percent="0" rank="0" text="" dxfId="243">
      <formula>4</formula>
    </cfRule>
    <cfRule type="cellIs" priority="1247" operator="equal" aboveAverage="0" equalAverage="0" bottom="0" percent="0" rank="0" text="" dxfId="244">
      <formula>3</formula>
    </cfRule>
  </conditionalFormatting>
  <conditionalFormatting sqref="K4">
    <cfRule type="expression" priority="1248" aboveAverage="0" equalAverage="0" bottom="0" percent="0" rank="0" text="" dxfId="245">
      <formula>$D$1&lt;K4</formula>
    </cfRule>
    <cfRule type="expression" priority="1249" aboveAverage="0" equalAverage="0" bottom="0" percent="0" rank="0" text="" dxfId="246">
      <formula>$D$1&gt;K4</formula>
    </cfRule>
  </conditionalFormatting>
  <conditionalFormatting sqref="K4">
    <cfRule type="expression" priority="1250" aboveAverage="0" equalAverage="0" bottom="0" percent="0" rank="0" text="" dxfId="247">
      <formula>$D$1&lt;K4</formula>
    </cfRule>
    <cfRule type="expression" priority="1251" aboveAverage="0" equalAverage="0" bottom="0" percent="0" rank="0" text="" dxfId="248">
      <formula>$D$1&gt;K4</formula>
    </cfRule>
  </conditionalFormatting>
  <conditionalFormatting sqref="L5">
    <cfRule type="cellIs" priority="1252" operator="equal" aboveAverage="0" equalAverage="0" bottom="0" percent="0" rank="0" text="" dxfId="249">
      <formula>5</formula>
    </cfRule>
    <cfRule type="cellIs" priority="1253" operator="equal" aboveAverage="0" equalAverage="0" bottom="0" percent="0" rank="0" text="" dxfId="250">
      <formula>4</formula>
    </cfRule>
    <cfRule type="cellIs" priority="1254" operator="equal" aboveAverage="0" equalAverage="0" bottom="0" percent="0" rank="0" text="" dxfId="251">
      <formula>3</formula>
    </cfRule>
  </conditionalFormatting>
  <conditionalFormatting sqref="L4">
    <cfRule type="expression" priority="1255" aboveAverage="0" equalAverage="0" bottom="0" percent="0" rank="0" text="" dxfId="252">
      <formula>$D$1&lt;L4</formula>
    </cfRule>
    <cfRule type="expression" priority="1256" aboveAverage="0" equalAverage="0" bottom="0" percent="0" rank="0" text="" dxfId="253">
      <formula>$D$1&gt;L4</formula>
    </cfRule>
  </conditionalFormatting>
  <conditionalFormatting sqref="L5">
    <cfRule type="cellIs" priority="1257" operator="equal" aboveAverage="0" equalAverage="0" bottom="0" percent="0" rank="0" text="" dxfId="254">
      <formula>5</formula>
    </cfRule>
    <cfRule type="cellIs" priority="1258" operator="equal" aboveAverage="0" equalAverage="0" bottom="0" percent="0" rank="0" text="" dxfId="255">
      <formula>4</formula>
    </cfRule>
    <cfRule type="cellIs" priority="1259" operator="equal" aboveAverage="0" equalAverage="0" bottom="0" percent="0" rank="0" text="" dxfId="256">
      <formula>3</formula>
    </cfRule>
  </conditionalFormatting>
  <conditionalFormatting sqref="L4">
    <cfRule type="expression" priority="1260" aboveAverage="0" equalAverage="0" bottom="0" percent="0" rank="0" text="" dxfId="257">
      <formula>$D$1&lt;L4</formula>
    </cfRule>
    <cfRule type="expression" priority="1261" aboveAverage="0" equalAverage="0" bottom="0" percent="0" rank="0" text="" dxfId="258">
      <formula>$D$1&gt;L4</formula>
    </cfRule>
  </conditionalFormatting>
  <conditionalFormatting sqref="L4">
    <cfRule type="expression" priority="1262" aboveAverage="0" equalAverage="0" bottom="0" percent="0" rank="0" text="" dxfId="259">
      <formula>$D$1&lt;L4</formula>
    </cfRule>
    <cfRule type="expression" priority="1263" aboveAverage="0" equalAverage="0" bottom="0" percent="0" rank="0" text="" dxfId="260">
      <formula>$D$1&gt;L4</formula>
    </cfRule>
  </conditionalFormatting>
  <conditionalFormatting sqref="L5">
    <cfRule type="cellIs" priority="1264" operator="equal" aboveAverage="0" equalAverage="0" bottom="0" percent="0" rank="0" text="" dxfId="261">
      <formula>5</formula>
    </cfRule>
    <cfRule type="cellIs" priority="1265" operator="equal" aboveAverage="0" equalAverage="0" bottom="0" percent="0" rank="0" text="" dxfId="262">
      <formula>4</formula>
    </cfRule>
    <cfRule type="cellIs" priority="1266" operator="equal" aboveAverage="0" equalAverage="0" bottom="0" percent="0" rank="0" text="" dxfId="263">
      <formula>3</formula>
    </cfRule>
  </conditionalFormatting>
  <conditionalFormatting sqref="L4">
    <cfRule type="expression" priority="1267" aboveAverage="0" equalAverage="0" bottom="0" percent="0" rank="0" text="" dxfId="264">
      <formula>$D$1&lt;L4</formula>
    </cfRule>
    <cfRule type="expression" priority="1268" aboveAverage="0" equalAverage="0" bottom="0" percent="0" rank="0" text="" dxfId="265">
      <formula>$D$1&gt;L4</formula>
    </cfRule>
  </conditionalFormatting>
  <conditionalFormatting sqref="L5">
    <cfRule type="cellIs" priority="1269" operator="equal" aboveAverage="0" equalAverage="0" bottom="0" percent="0" rank="0" text="" dxfId="266">
      <formula>5</formula>
    </cfRule>
    <cfRule type="cellIs" priority="1270" operator="equal" aboveAverage="0" equalAverage="0" bottom="0" percent="0" rank="0" text="" dxfId="267">
      <formula>4</formula>
    </cfRule>
    <cfRule type="cellIs" priority="1271" operator="equal" aboveAverage="0" equalAverage="0" bottom="0" percent="0" rank="0" text="" dxfId="268">
      <formula>3</formula>
    </cfRule>
  </conditionalFormatting>
  <conditionalFormatting sqref="L4">
    <cfRule type="expression" priority="1272" aboveAverage="0" equalAverage="0" bottom="0" percent="0" rank="0" text="" dxfId="269">
      <formula>$D$1&lt;L4</formula>
    </cfRule>
    <cfRule type="expression" priority="1273" aboveAverage="0" equalAverage="0" bottom="0" percent="0" rank="0" text="" dxfId="270">
      <formula>$D$1&gt;L4</formula>
    </cfRule>
  </conditionalFormatting>
  <conditionalFormatting sqref="L5">
    <cfRule type="cellIs" priority="1274" operator="equal" aboveAverage="0" equalAverage="0" bottom="0" percent="0" rank="0" text="" dxfId="271">
      <formula>5</formula>
    </cfRule>
    <cfRule type="cellIs" priority="1275" operator="equal" aboveAverage="0" equalAverage="0" bottom="0" percent="0" rank="0" text="" dxfId="272">
      <formula>4</formula>
    </cfRule>
    <cfRule type="cellIs" priority="1276" operator="equal" aboveAverage="0" equalAverage="0" bottom="0" percent="0" rank="0" text="" dxfId="273">
      <formula>3</formula>
    </cfRule>
  </conditionalFormatting>
  <conditionalFormatting sqref="L4">
    <cfRule type="expression" priority="1277" aboveAverage="0" equalAverage="0" bottom="0" percent="0" rank="0" text="" dxfId="274">
      <formula>$D$1&lt;L4</formula>
    </cfRule>
    <cfRule type="expression" priority="1278" aboveAverage="0" equalAverage="0" bottom="0" percent="0" rank="0" text="" dxfId="275">
      <formula>$D$1&gt;L4</formula>
    </cfRule>
  </conditionalFormatting>
  <conditionalFormatting sqref="L4">
    <cfRule type="expression" priority="1279" aboveAverage="0" equalAverage="0" bottom="0" percent="0" rank="0" text="" dxfId="276">
      <formula>$D$1&lt;L4</formula>
    </cfRule>
    <cfRule type="expression" priority="1280" aboveAverage="0" equalAverage="0" bottom="0" percent="0" rank="0" text="" dxfId="277">
      <formula>$D$1&gt;L4</formula>
    </cfRule>
  </conditionalFormatting>
  <conditionalFormatting sqref="L4">
    <cfRule type="expression" priority="1281" aboveAverage="0" equalAverage="0" bottom="0" percent="0" rank="0" text="" dxfId="278">
      <formula>$D$1&lt;L4</formula>
    </cfRule>
    <cfRule type="expression" priority="1282" aboveAverage="0" equalAverage="0" bottom="0" percent="0" rank="0" text="" dxfId="279">
      <formula>$D$1&gt;L4</formula>
    </cfRule>
  </conditionalFormatting>
  <conditionalFormatting sqref="L4">
    <cfRule type="expression" priority="1283" aboveAverage="0" equalAverage="0" bottom="0" percent="0" rank="0" text="" dxfId="280">
      <formula>$D$1&lt;L4</formula>
    </cfRule>
    <cfRule type="expression" priority="1284" aboveAverage="0" equalAverage="0" bottom="0" percent="0" rank="0" text="" dxfId="281">
      <formula>$D$1&gt;L4</formula>
    </cfRule>
  </conditionalFormatting>
  <conditionalFormatting sqref="L4">
    <cfRule type="expression" priority="1285" aboveAverage="0" equalAverage="0" bottom="0" percent="0" rank="0" text="" dxfId="282">
      <formula>$D$1&lt;L4</formula>
    </cfRule>
    <cfRule type="expression" priority="1286" aboveAverage="0" equalAverage="0" bottom="0" percent="0" rank="0" text="" dxfId="283">
      <formula>$D$1&gt;L4</formula>
    </cfRule>
  </conditionalFormatting>
  <conditionalFormatting sqref="L4">
    <cfRule type="expression" priority="1287" aboveAverage="0" equalAverage="0" bottom="0" percent="0" rank="0" text="" dxfId="284">
      <formula>$D$1&lt;L4</formula>
    </cfRule>
    <cfRule type="expression" priority="1288" aboveAverage="0" equalAverage="0" bottom="0" percent="0" rank="0" text="" dxfId="285">
      <formula>$D$1&gt;L4</formula>
    </cfRule>
  </conditionalFormatting>
  <conditionalFormatting sqref="L4">
    <cfRule type="expression" priority="1289" aboveAverage="0" equalAverage="0" bottom="0" percent="0" rank="0" text="" dxfId="286">
      <formula>$D$1&lt;L4</formula>
    </cfRule>
    <cfRule type="expression" priority="1290" aboveAverage="0" equalAverage="0" bottom="0" percent="0" rank="0" text="" dxfId="287">
      <formula>$D$1&gt;L4</formula>
    </cfRule>
  </conditionalFormatting>
  <conditionalFormatting sqref="L4">
    <cfRule type="expression" priority="1291" aboveAverage="0" equalAverage="0" bottom="0" percent="0" rank="0" text="" dxfId="288">
      <formula>$D$1&lt;L4</formula>
    </cfRule>
    <cfRule type="expression" priority="1292" aboveAverage="0" equalAverage="0" bottom="0" percent="0" rank="0" text="" dxfId="289">
      <formula>$D$1&gt;L4</formula>
    </cfRule>
  </conditionalFormatting>
  <conditionalFormatting sqref="L4">
    <cfRule type="expression" priority="1293" aboveAverage="0" equalAverage="0" bottom="0" percent="0" rank="0" text="" dxfId="290">
      <formula>$D$1&lt;L4</formula>
    </cfRule>
    <cfRule type="expression" priority="1294" aboveAverage="0" equalAverage="0" bottom="0" percent="0" rank="0" text="" dxfId="291">
      <formula>$D$1&gt;L4</formula>
    </cfRule>
  </conditionalFormatting>
  <conditionalFormatting sqref="L4">
    <cfRule type="expression" priority="1295" aboveAverage="0" equalAverage="0" bottom="0" percent="0" rank="0" text="" dxfId="292">
      <formula>$D$1&lt;L4</formula>
    </cfRule>
    <cfRule type="expression" priority="1296" aboveAverage="0" equalAverage="0" bottom="0" percent="0" rank="0" text="" dxfId="293">
      <formula>$D$1&gt;L4</formula>
    </cfRule>
  </conditionalFormatting>
  <conditionalFormatting sqref="J3">
    <cfRule type="expression" priority="1297" aboveAverage="0" equalAverage="0" bottom="0" percent="0" rank="0" text="" dxfId="294">
      <formula>$D$1&lt;J3</formula>
    </cfRule>
    <cfRule type="expression" priority="1298" aboveAverage="0" equalAverage="0" bottom="0" percent="0" rank="0" text="" dxfId="295">
      <formula>$D$1&gt;J3</formula>
    </cfRule>
  </conditionalFormatting>
  <conditionalFormatting sqref="J3">
    <cfRule type="expression" priority="1299" aboveAverage="0" equalAverage="0" bottom="0" percent="0" rank="0" text="" dxfId="296">
      <formula>$D$1&lt;J3</formula>
    </cfRule>
    <cfRule type="expression" priority="1300" aboveAverage="0" equalAverage="0" bottom="0" percent="0" rank="0" text="" dxfId="297">
      <formula>$D$1&gt;J3</formula>
    </cfRule>
  </conditionalFormatting>
  <conditionalFormatting sqref="J3">
    <cfRule type="expression" priority="1301" aboveAverage="0" equalAverage="0" bottom="0" percent="0" rank="0" text="" dxfId="298">
      <formula>$D$1&lt;J3</formula>
    </cfRule>
    <cfRule type="expression" priority="1302" aboveAverage="0" equalAverage="0" bottom="0" percent="0" rank="0" text="" dxfId="299">
      <formula>$D$1&gt;J3</formula>
    </cfRule>
  </conditionalFormatting>
  <conditionalFormatting sqref="L5">
    <cfRule type="cellIs" priority="1303" operator="equal" aboveAverage="0" equalAverage="0" bottom="0" percent="0" rank="0" text="" dxfId="300">
      <formula>5</formula>
    </cfRule>
    <cfRule type="cellIs" priority="1304" operator="equal" aboveAverage="0" equalAverage="0" bottom="0" percent="0" rank="0" text="" dxfId="301">
      <formula>4</formula>
    </cfRule>
    <cfRule type="cellIs" priority="1305" operator="equal" aboveAverage="0" equalAverage="0" bottom="0" percent="0" rank="0" text="" dxfId="302">
      <formula>3</formula>
    </cfRule>
  </conditionalFormatting>
  <conditionalFormatting sqref="L3:L4">
    <cfRule type="expression" priority="1306" aboveAverage="0" equalAverage="0" bottom="0" percent="0" rank="0" text="" dxfId="303">
      <formula>$D$1&lt;L3</formula>
    </cfRule>
    <cfRule type="expression" priority="1307" aboveAverage="0" equalAverage="0" bottom="0" percent="0" rank="0" text="" dxfId="304">
      <formula>$D$1&gt;L3</formula>
    </cfRule>
  </conditionalFormatting>
  <conditionalFormatting sqref="L5">
    <cfRule type="cellIs" priority="1308" operator="equal" aboveAverage="0" equalAverage="0" bottom="0" percent="0" rank="0" text="" dxfId="305">
      <formula>5</formula>
    </cfRule>
    <cfRule type="cellIs" priority="1309" operator="equal" aboveAverage="0" equalAverage="0" bottom="0" percent="0" rank="0" text="" dxfId="306">
      <formula>4</formula>
    </cfRule>
    <cfRule type="cellIs" priority="1310" operator="equal" aboveAverage="0" equalAverage="0" bottom="0" percent="0" rank="0" text="" dxfId="307">
      <formula>3</formula>
    </cfRule>
  </conditionalFormatting>
  <conditionalFormatting sqref="L3:L4">
    <cfRule type="expression" priority="1311" aboveAverage="0" equalAverage="0" bottom="0" percent="0" rank="0" text="" dxfId="308">
      <formula>$D$1&lt;L3</formula>
    </cfRule>
    <cfRule type="expression" priority="1312" aboveAverage="0" equalAverage="0" bottom="0" percent="0" rank="0" text="" dxfId="309">
      <formula>$D$1&gt;L3</formula>
    </cfRule>
  </conditionalFormatting>
  <conditionalFormatting sqref="L4">
    <cfRule type="expression" priority="1313" aboveAverage="0" equalAverage="0" bottom="0" percent="0" rank="0" text="" dxfId="310">
      <formula>$D$1&lt;L4</formula>
    </cfRule>
    <cfRule type="expression" priority="1314" aboveAverage="0" equalAverage="0" bottom="0" percent="0" rank="0" text="" dxfId="311">
      <formula>$D$1&gt;L4</formula>
    </cfRule>
  </conditionalFormatting>
  <conditionalFormatting sqref="M5">
    <cfRule type="cellIs" priority="1315" operator="equal" aboveAverage="0" equalAverage="0" bottom="0" percent="0" rank="0" text="" dxfId="312">
      <formula>5</formula>
    </cfRule>
    <cfRule type="cellIs" priority="1316" operator="equal" aboveAverage="0" equalAverage="0" bottom="0" percent="0" rank="0" text="" dxfId="313">
      <formula>4</formula>
    </cfRule>
    <cfRule type="cellIs" priority="1317" operator="equal" aboveAverage="0" equalAverage="0" bottom="0" percent="0" rank="0" text="" dxfId="314">
      <formula>3</formula>
    </cfRule>
  </conditionalFormatting>
  <conditionalFormatting sqref="M3:M4">
    <cfRule type="expression" priority="1318" aboveAverage="0" equalAverage="0" bottom="0" percent="0" rank="0" text="" dxfId="315">
      <formula>$D$1&lt;M3</formula>
    </cfRule>
    <cfRule type="expression" priority="1319" aboveAverage="0" equalAverage="0" bottom="0" percent="0" rank="0" text="" dxfId="316">
      <formula>$D$1&gt;M3</formula>
    </cfRule>
  </conditionalFormatting>
  <conditionalFormatting sqref="M5">
    <cfRule type="cellIs" priority="1320" operator="equal" aboveAverage="0" equalAverage="0" bottom="0" percent="0" rank="0" text="" dxfId="317">
      <formula>5</formula>
    </cfRule>
    <cfRule type="cellIs" priority="1321" operator="equal" aboveAverage="0" equalAverage="0" bottom="0" percent="0" rank="0" text="" dxfId="318">
      <formula>4</formula>
    </cfRule>
    <cfRule type="cellIs" priority="1322" operator="equal" aboveAverage="0" equalAverage="0" bottom="0" percent="0" rank="0" text="" dxfId="319">
      <formula>3</formula>
    </cfRule>
  </conditionalFormatting>
  <conditionalFormatting sqref="M3:M4">
    <cfRule type="expression" priority="1323" aboveAverage="0" equalAverage="0" bottom="0" percent="0" rank="0" text="" dxfId="320">
      <formula>$D$1&lt;M3</formula>
    </cfRule>
    <cfRule type="expression" priority="1324" aboveAverage="0" equalAverage="0" bottom="0" percent="0" rank="0" text="" dxfId="321">
      <formula>$D$1&gt;M3</formula>
    </cfRule>
  </conditionalFormatting>
  <conditionalFormatting sqref="M4">
    <cfRule type="expression" priority="1325" aboveAverage="0" equalAverage="0" bottom="0" percent="0" rank="0" text="" dxfId="322">
      <formula>$D$1&lt;M4</formula>
    </cfRule>
    <cfRule type="expression" priority="1326" aboveAverage="0" equalAverage="0" bottom="0" percent="0" rank="0" text="" dxfId="323">
      <formula>$D$1&gt;M4</formula>
    </cfRule>
  </conditionalFormatting>
  <conditionalFormatting sqref="L4">
    <cfRule type="expression" priority="1327" aboveAverage="0" equalAverage="0" bottom="0" percent="0" rank="0" text="" dxfId="324">
      <formula>$D$1&lt;L4</formula>
    </cfRule>
    <cfRule type="expression" priority="1328" aboveAverage="0" equalAverage="0" bottom="0" percent="0" rank="0" text="" dxfId="325">
      <formula>$D$1&gt;L4</formula>
    </cfRule>
  </conditionalFormatting>
  <conditionalFormatting sqref="L4">
    <cfRule type="expression" priority="1329" aboveAverage="0" equalAverage="0" bottom="0" percent="0" rank="0" text="" dxfId="326">
      <formula>$D$1&lt;L4</formula>
    </cfRule>
    <cfRule type="expression" priority="1330" aboveAverage="0" equalAverage="0" bottom="0" percent="0" rank="0" text="" dxfId="327">
      <formula>$D$1&gt;L4</formula>
    </cfRule>
  </conditionalFormatting>
  <conditionalFormatting sqref="L4">
    <cfRule type="expression" priority="1331" aboveAverage="0" equalAverage="0" bottom="0" percent="0" rank="0" text="" dxfId="328">
      <formula>$D$1&lt;L4</formula>
    </cfRule>
    <cfRule type="expression" priority="1332" aboveAverage="0" equalAverage="0" bottom="0" percent="0" rank="0" text="" dxfId="329">
      <formula>$D$1&gt;L4</formula>
    </cfRule>
  </conditionalFormatting>
  <conditionalFormatting sqref="M3:M4">
    <cfRule type="expression" priority="1333" aboveAverage="0" equalAverage="0" bottom="0" percent="0" rank="0" text="" dxfId="330">
      <formula>$D$1&lt;M3</formula>
    </cfRule>
    <cfRule type="expression" priority="1334" aboveAverage="0" equalAverage="0" bottom="0" percent="0" rank="0" text="" dxfId="331">
      <formula>$D$1&gt;M3</formula>
    </cfRule>
  </conditionalFormatting>
  <conditionalFormatting sqref="L4">
    <cfRule type="expression" priority="1335" aboveAverage="0" equalAverage="0" bottom="0" percent="0" rank="0" text="" dxfId="332">
      <formula>$D$1&lt;L4</formula>
    </cfRule>
    <cfRule type="expression" priority="1336" aboveAverage="0" equalAverage="0" bottom="0" percent="0" rank="0" text="" dxfId="333">
      <formula>$D$1&gt;L4</formula>
    </cfRule>
  </conditionalFormatting>
  <conditionalFormatting sqref="L4">
    <cfRule type="expression" priority="1337" aboveAverage="0" equalAverage="0" bottom="0" percent="0" rank="0" text="" dxfId="334">
      <formula>$D$1&lt;L4</formula>
    </cfRule>
    <cfRule type="expression" priority="1338" aboveAverage="0" equalAverage="0" bottom="0" percent="0" rank="0" text="" dxfId="335">
      <formula>$D$1&gt;L4</formula>
    </cfRule>
  </conditionalFormatting>
  <conditionalFormatting sqref="L4">
    <cfRule type="expression" priority="1339" aboveAverage="0" equalAverage="0" bottom="0" percent="0" rank="0" text="" dxfId="336">
      <formula>$D$1&lt;L4</formula>
    </cfRule>
    <cfRule type="expression" priority="1340" aboveAverage="0" equalAverage="0" bottom="0" percent="0" rank="0" text="" dxfId="337">
      <formula>$D$1&gt;L4</formula>
    </cfRule>
  </conditionalFormatting>
  <conditionalFormatting sqref="M5">
    <cfRule type="cellIs" priority="1341" operator="equal" aboveAverage="0" equalAverage="0" bottom="0" percent="0" rank="0" text="" dxfId="338">
      <formula>5</formula>
    </cfRule>
    <cfRule type="cellIs" priority="1342" operator="equal" aboveAverage="0" equalAverage="0" bottom="0" percent="0" rank="0" text="" dxfId="339">
      <formula>4</formula>
    </cfRule>
    <cfRule type="cellIs" priority="1343" operator="equal" aboveAverage="0" equalAverage="0" bottom="0" percent="0" rank="0" text="" dxfId="340">
      <formula>3</formula>
    </cfRule>
  </conditionalFormatting>
  <conditionalFormatting sqref="M3:M4">
    <cfRule type="expression" priority="1344" aboveAverage="0" equalAverage="0" bottom="0" percent="0" rank="0" text="" dxfId="341">
      <formula>$D$1&lt;M3</formula>
    </cfRule>
    <cfRule type="expression" priority="1345" aboveAverage="0" equalAverage="0" bottom="0" percent="0" rank="0" text="" dxfId="342">
      <formula>$D$1&gt;M3</formula>
    </cfRule>
  </conditionalFormatting>
  <conditionalFormatting sqref="M5">
    <cfRule type="cellIs" priority="1346" operator="equal" aboveAverage="0" equalAverage="0" bottom="0" percent="0" rank="0" text="" dxfId="343">
      <formula>5</formula>
    </cfRule>
    <cfRule type="cellIs" priority="1347" operator="equal" aboveAverage="0" equalAverage="0" bottom="0" percent="0" rank="0" text="" dxfId="344">
      <formula>4</formula>
    </cfRule>
    <cfRule type="cellIs" priority="1348" operator="equal" aboveAverage="0" equalAverage="0" bottom="0" percent="0" rank="0" text="" dxfId="345">
      <formula>3</formula>
    </cfRule>
  </conditionalFormatting>
  <conditionalFormatting sqref="L5">
    <cfRule type="cellIs" priority="1349" operator="equal" aboveAverage="0" equalAverage="0" bottom="0" percent="0" rank="0" text="" dxfId="346">
      <formula>5</formula>
    </cfRule>
    <cfRule type="cellIs" priority="1350" operator="equal" aboveAverage="0" equalAverage="0" bottom="0" percent="0" rank="0" text="" dxfId="347">
      <formula>4</formula>
    </cfRule>
    <cfRule type="cellIs" priority="1351" operator="equal" aboveAverage="0" equalAverage="0" bottom="0" percent="0" rank="0" text="" dxfId="348">
      <formula>3</formula>
    </cfRule>
  </conditionalFormatting>
  <conditionalFormatting sqref="L4">
    <cfRule type="expression" priority="1352" aboveAverage="0" equalAverage="0" bottom="0" percent="0" rank="0" text="" dxfId="349">
      <formula>$D$1&lt;L4</formula>
    </cfRule>
    <cfRule type="expression" priority="1353" aboveAverage="0" equalAverage="0" bottom="0" percent="0" rank="0" text="" dxfId="350">
      <formula>$D$1&gt;L4</formula>
    </cfRule>
  </conditionalFormatting>
  <conditionalFormatting sqref="L5">
    <cfRule type="cellIs" priority="1354" operator="equal" aboveAverage="0" equalAverage="0" bottom="0" percent="0" rank="0" text="" dxfId="351">
      <formula>5</formula>
    </cfRule>
    <cfRule type="cellIs" priority="1355" operator="equal" aboveAverage="0" equalAverage="0" bottom="0" percent="0" rank="0" text="" dxfId="352">
      <formula>4</formula>
    </cfRule>
    <cfRule type="cellIs" priority="1356" operator="equal" aboveAverage="0" equalAverage="0" bottom="0" percent="0" rank="0" text="" dxfId="353">
      <formula>3</formula>
    </cfRule>
  </conditionalFormatting>
  <conditionalFormatting sqref="L4">
    <cfRule type="expression" priority="1357" aboveAverage="0" equalAverage="0" bottom="0" percent="0" rank="0" text="" dxfId="354">
      <formula>$D$1&lt;L4</formula>
    </cfRule>
    <cfRule type="expression" priority="1358" aboveAverage="0" equalAverage="0" bottom="0" percent="0" rank="0" text="" dxfId="355">
      <formula>$D$1&gt;L4</formula>
    </cfRule>
  </conditionalFormatting>
  <conditionalFormatting sqref="L4">
    <cfRule type="expression" priority="1359" aboveAverage="0" equalAverage="0" bottom="0" percent="0" rank="0" text="" dxfId="356">
      <formula>$D$1&lt;L4</formula>
    </cfRule>
    <cfRule type="expression" priority="1360" aboveAverage="0" equalAverage="0" bottom="0" percent="0" rank="0" text="" dxfId="357">
      <formula>$D$1&gt;L4</formula>
    </cfRule>
  </conditionalFormatting>
  <conditionalFormatting sqref="M5">
    <cfRule type="cellIs" priority="1361" operator="equal" aboveAverage="0" equalAverage="0" bottom="0" percent="0" rank="0" text="" dxfId="358">
      <formula>5</formula>
    </cfRule>
    <cfRule type="cellIs" priority="1362" operator="equal" aboveAverage="0" equalAverage="0" bottom="0" percent="0" rank="0" text="" dxfId="359">
      <formula>4</formula>
    </cfRule>
    <cfRule type="cellIs" priority="1363" operator="equal" aboveAverage="0" equalAverage="0" bottom="0" percent="0" rank="0" text="" dxfId="360">
      <formula>3</formula>
    </cfRule>
  </conditionalFormatting>
  <conditionalFormatting sqref="M4">
    <cfRule type="expression" priority="1364" aboveAverage="0" equalAverage="0" bottom="0" percent="0" rank="0" text="" dxfId="361">
      <formula>$D$1&lt;M4</formula>
    </cfRule>
    <cfRule type="expression" priority="1365" aboveAverage="0" equalAverage="0" bottom="0" percent="0" rank="0" text="" dxfId="362">
      <formula>$D$1&gt;M4</formula>
    </cfRule>
  </conditionalFormatting>
  <conditionalFormatting sqref="M5">
    <cfRule type="cellIs" priority="1366" operator="equal" aboveAverage="0" equalAverage="0" bottom="0" percent="0" rank="0" text="" dxfId="363">
      <formula>5</formula>
    </cfRule>
    <cfRule type="cellIs" priority="1367" operator="equal" aboveAverage="0" equalAverage="0" bottom="0" percent="0" rank="0" text="" dxfId="364">
      <formula>4</formula>
    </cfRule>
    <cfRule type="cellIs" priority="1368" operator="equal" aboveAverage="0" equalAverage="0" bottom="0" percent="0" rank="0" text="" dxfId="365">
      <formula>3</formula>
    </cfRule>
  </conditionalFormatting>
  <conditionalFormatting sqref="M4">
    <cfRule type="expression" priority="1369" aboveAverage="0" equalAverage="0" bottom="0" percent="0" rank="0" text="" dxfId="366">
      <formula>$D$1&lt;M4</formula>
    </cfRule>
    <cfRule type="expression" priority="1370" aboveAverage="0" equalAverage="0" bottom="0" percent="0" rank="0" text="" dxfId="367">
      <formula>$D$1&gt;M4</formula>
    </cfRule>
  </conditionalFormatting>
  <conditionalFormatting sqref="M4">
    <cfRule type="expression" priority="1371" aboveAverage="0" equalAverage="0" bottom="0" percent="0" rank="0" text="" dxfId="368">
      <formula>$D$1&lt;M4</formula>
    </cfRule>
    <cfRule type="expression" priority="1372" aboveAverage="0" equalAverage="0" bottom="0" percent="0" rank="0" text="" dxfId="369">
      <formula>$D$1&gt;M4</formula>
    </cfRule>
  </conditionalFormatting>
  <conditionalFormatting sqref="M5">
    <cfRule type="cellIs" priority="1373" operator="equal" aboveAverage="0" equalAverage="0" bottom="0" percent="0" rank="0" text="" dxfId="370">
      <formula>5</formula>
    </cfRule>
    <cfRule type="cellIs" priority="1374" operator="equal" aboveAverage="0" equalAverage="0" bottom="0" percent="0" rank="0" text="" dxfId="371">
      <formula>4</formula>
    </cfRule>
    <cfRule type="cellIs" priority="1375" operator="equal" aboveAverage="0" equalAverage="0" bottom="0" percent="0" rank="0" text="" dxfId="372">
      <formula>3</formula>
    </cfRule>
  </conditionalFormatting>
  <conditionalFormatting sqref="M4">
    <cfRule type="expression" priority="1376" aboveAverage="0" equalAverage="0" bottom="0" percent="0" rank="0" text="" dxfId="373">
      <formula>$D$1&lt;M4</formula>
    </cfRule>
    <cfRule type="expression" priority="1377" aboveAverage="0" equalAverage="0" bottom="0" percent="0" rank="0" text="" dxfId="374">
      <formula>$D$1&gt;M4</formula>
    </cfRule>
  </conditionalFormatting>
  <conditionalFormatting sqref="M5">
    <cfRule type="cellIs" priority="1378" operator="equal" aboveAverage="0" equalAverage="0" bottom="0" percent="0" rank="0" text="" dxfId="375">
      <formula>5</formula>
    </cfRule>
    <cfRule type="cellIs" priority="1379" operator="equal" aboveAverage="0" equalAverage="0" bottom="0" percent="0" rank="0" text="" dxfId="376">
      <formula>4</formula>
    </cfRule>
    <cfRule type="cellIs" priority="1380" operator="equal" aboveAverage="0" equalAverage="0" bottom="0" percent="0" rank="0" text="" dxfId="377">
      <formula>3</formula>
    </cfRule>
  </conditionalFormatting>
  <conditionalFormatting sqref="M4">
    <cfRule type="expression" priority="1381" aboveAverage="0" equalAverage="0" bottom="0" percent="0" rank="0" text="" dxfId="378">
      <formula>$D$1&lt;M4</formula>
    </cfRule>
    <cfRule type="expression" priority="1382" aboveAverage="0" equalAverage="0" bottom="0" percent="0" rank="0" text="" dxfId="379">
      <formula>$D$1&gt;M4</formula>
    </cfRule>
  </conditionalFormatting>
  <conditionalFormatting sqref="M5">
    <cfRule type="cellIs" priority="1383" operator="equal" aboveAverage="0" equalAverage="0" bottom="0" percent="0" rank="0" text="" dxfId="380">
      <formula>5</formula>
    </cfRule>
    <cfRule type="cellIs" priority="1384" operator="equal" aboveAverage="0" equalAverage="0" bottom="0" percent="0" rank="0" text="" dxfId="381">
      <formula>4</formula>
    </cfRule>
    <cfRule type="cellIs" priority="1385" operator="equal" aboveAverage="0" equalAverage="0" bottom="0" percent="0" rank="0" text="" dxfId="382">
      <formula>3</formula>
    </cfRule>
  </conditionalFormatting>
  <conditionalFormatting sqref="M4">
    <cfRule type="expression" priority="1386" aboveAverage="0" equalAverage="0" bottom="0" percent="0" rank="0" text="" dxfId="383">
      <formula>$D$1&lt;M4</formula>
    </cfRule>
    <cfRule type="expression" priority="1387" aboveAverage="0" equalAverage="0" bottom="0" percent="0" rank="0" text="" dxfId="384">
      <formula>$D$1&gt;M4</formula>
    </cfRule>
  </conditionalFormatting>
  <conditionalFormatting sqref="M4">
    <cfRule type="expression" priority="1388" aboveAverage="0" equalAverage="0" bottom="0" percent="0" rank="0" text="" dxfId="385">
      <formula>$D$1&lt;M4</formula>
    </cfRule>
    <cfRule type="expression" priority="1389" aboveAverage="0" equalAverage="0" bottom="0" percent="0" rank="0" text="" dxfId="386">
      <formula>$D$1&gt;M4</formula>
    </cfRule>
  </conditionalFormatting>
  <conditionalFormatting sqref="L4">
    <cfRule type="expression" priority="1390" aboveAverage="0" equalAverage="0" bottom="0" percent="0" rank="0" text="" dxfId="387">
      <formula>$D$1&lt;L4</formula>
    </cfRule>
    <cfRule type="expression" priority="1391" aboveAverage="0" equalAverage="0" bottom="0" percent="0" rank="0" text="" dxfId="388">
      <formula>$D$1&gt;L4</formula>
    </cfRule>
  </conditionalFormatting>
  <conditionalFormatting sqref="M4">
    <cfRule type="expression" priority="1392" aboveAverage="0" equalAverage="0" bottom="0" percent="0" rank="0" text="" dxfId="389">
      <formula>$D$1&lt;M4</formula>
    </cfRule>
    <cfRule type="expression" priority="1393" aboveAverage="0" equalAverage="0" bottom="0" percent="0" rank="0" text="" dxfId="390">
      <formula>$D$1&gt;M4</formula>
    </cfRule>
  </conditionalFormatting>
  <conditionalFormatting sqref="M4">
    <cfRule type="expression" priority="1394" aboveAverage="0" equalAverage="0" bottom="0" percent="0" rank="0" text="" dxfId="391">
      <formula>$D$1&lt;M4</formula>
    </cfRule>
    <cfRule type="expression" priority="1395" aboveAverage="0" equalAverage="0" bottom="0" percent="0" rank="0" text="" dxfId="392">
      <formula>$D$1&gt;M4</formula>
    </cfRule>
  </conditionalFormatting>
  <conditionalFormatting sqref="L4">
    <cfRule type="expression" priority="1396" aboveAverage="0" equalAverage="0" bottom="0" percent="0" rank="0" text="" dxfId="393">
      <formula>$D$1&lt;L4</formula>
    </cfRule>
    <cfRule type="expression" priority="1397" aboveAverage="0" equalAverage="0" bottom="0" percent="0" rank="0" text="" dxfId="394">
      <formula>$D$1&gt;L4</formula>
    </cfRule>
  </conditionalFormatting>
  <conditionalFormatting sqref="M4">
    <cfRule type="expression" priority="1398" aboveAverage="0" equalAverage="0" bottom="0" percent="0" rank="0" text="" dxfId="395">
      <formula>$D$1&lt;M4</formula>
    </cfRule>
    <cfRule type="expression" priority="1399" aboveAverage="0" equalAverage="0" bottom="0" percent="0" rank="0" text="" dxfId="396">
      <formula>$D$1&gt;M4</formula>
    </cfRule>
  </conditionalFormatting>
  <conditionalFormatting sqref="M4">
    <cfRule type="expression" priority="1400" aboveAverage="0" equalAverage="0" bottom="0" percent="0" rank="0" text="" dxfId="397">
      <formula>$D$1&lt;M4</formula>
    </cfRule>
    <cfRule type="expression" priority="1401" aboveAverage="0" equalAverage="0" bottom="0" percent="0" rank="0" text="" dxfId="398">
      <formula>$D$1&gt;M4</formula>
    </cfRule>
  </conditionalFormatting>
  <conditionalFormatting sqref="J3">
    <cfRule type="expression" priority="1402" aboveAverage="0" equalAverage="0" bottom="0" percent="0" rank="0" text="" dxfId="399">
      <formula>$D$1&lt;J3</formula>
    </cfRule>
    <cfRule type="expression" priority="1403" aboveAverage="0" equalAverage="0" bottom="0" percent="0" rank="0" text="" dxfId="400">
      <formula>$D$1&gt;J3</formula>
    </cfRule>
  </conditionalFormatting>
  <conditionalFormatting sqref="J4">
    <cfRule type="expression" priority="1404" aboveAverage="0" equalAverage="0" bottom="0" percent="0" rank="0" text="" dxfId="401">
      <formula>$D$1&lt;J4</formula>
    </cfRule>
    <cfRule type="expression" priority="1405" aboveAverage="0" equalAverage="0" bottom="0" percent="0" rank="0" text="" dxfId="402">
      <formula>$D$1&gt;J4</formula>
    </cfRule>
  </conditionalFormatting>
  <conditionalFormatting sqref="J3">
    <cfRule type="expression" priority="1406" aboveAverage="0" equalAverage="0" bottom="0" percent="0" rank="0" text="" dxfId="403">
      <formula>$D$1&lt;J3</formula>
    </cfRule>
    <cfRule type="expression" priority="1407" aboveAverage="0" equalAverage="0" bottom="0" percent="0" rank="0" text="" dxfId="404">
      <formula>$D$1&gt;J3</formula>
    </cfRule>
  </conditionalFormatting>
  <conditionalFormatting sqref="J4">
    <cfRule type="expression" priority="1408" aboveAverage="0" equalAverage="0" bottom="0" percent="0" rank="0" text="" dxfId="405">
      <formula>$D$1&lt;J4</formula>
    </cfRule>
    <cfRule type="expression" priority="1409" aboveAverage="0" equalAverage="0" bottom="0" percent="0" rank="0" text="" dxfId="406">
      <formula>$D$1&gt;J4</formula>
    </cfRule>
  </conditionalFormatting>
  <conditionalFormatting sqref="J4">
    <cfRule type="expression" priority="1410" aboveAverage="0" equalAverage="0" bottom="0" percent="0" rank="0" text="" dxfId="407">
      <formula>$D$1&lt;J4</formula>
    </cfRule>
    <cfRule type="expression" priority="1411" aboveAverage="0" equalAverage="0" bottom="0" percent="0" rank="0" text="" dxfId="408">
      <formula>$D$1&gt;J4</formula>
    </cfRule>
  </conditionalFormatting>
  <conditionalFormatting sqref="J4">
    <cfRule type="expression" priority="1412" aboveAverage="0" equalAverage="0" bottom="0" percent="0" rank="0" text="" dxfId="409">
      <formula>$D$1&lt;J4</formula>
    </cfRule>
    <cfRule type="expression" priority="1413" aboveAverage="0" equalAverage="0" bottom="0" percent="0" rank="0" text="" dxfId="410">
      <formula>$D$1&gt;J4</formula>
    </cfRule>
  </conditionalFormatting>
  <conditionalFormatting sqref="K5">
    <cfRule type="cellIs" priority="1414" operator="equal" aboveAverage="0" equalAverage="0" bottom="0" percent="0" rank="0" text="" dxfId="411">
      <formula>5</formula>
    </cfRule>
    <cfRule type="cellIs" priority="1415" operator="equal" aboveAverage="0" equalAverage="0" bottom="0" percent="0" rank="0" text="" dxfId="412">
      <formula>4</formula>
    </cfRule>
    <cfRule type="cellIs" priority="1416" operator="equal" aboveAverage="0" equalAverage="0" bottom="0" percent="0" rank="0" text="" dxfId="413">
      <formula>3</formula>
    </cfRule>
  </conditionalFormatting>
  <conditionalFormatting sqref="K5">
    <cfRule type="cellIs" priority="1417" operator="equal" aboveAverage="0" equalAverage="0" bottom="0" percent="0" rank="0" text="" dxfId="414">
      <formula>5</formula>
    </cfRule>
    <cfRule type="cellIs" priority="1418" operator="equal" aboveAverage="0" equalAverage="0" bottom="0" percent="0" rank="0" text="" dxfId="415">
      <formula>4</formula>
    </cfRule>
    <cfRule type="cellIs" priority="1419" operator="equal" aboveAverage="0" equalAverage="0" bottom="0" percent="0" rank="0" text="" dxfId="416">
      <formula>3</formula>
    </cfRule>
  </conditionalFormatting>
  <conditionalFormatting sqref="K3:K4">
    <cfRule type="expression" priority="1420" aboveAverage="0" equalAverage="0" bottom="0" percent="0" rank="0" text="" dxfId="417">
      <formula>$D$1&lt;K3</formula>
    </cfRule>
    <cfRule type="expression" priority="1421" aboveAverage="0" equalAverage="0" bottom="0" percent="0" rank="0" text="" dxfId="418">
      <formula>$D$1&gt;K3</formula>
    </cfRule>
  </conditionalFormatting>
  <conditionalFormatting sqref="K4">
    <cfRule type="expression" priority="1422" aboveAverage="0" equalAverage="0" bottom="0" percent="0" rank="0" text="" dxfId="419">
      <formula>$D$1&lt;K4</formula>
    </cfRule>
    <cfRule type="expression" priority="1423" aboveAverage="0" equalAverage="0" bottom="0" percent="0" rank="0" text="" dxfId="420">
      <formula>$D$1&gt;K4</formula>
    </cfRule>
  </conditionalFormatting>
  <conditionalFormatting sqref="L5">
    <cfRule type="cellIs" priority="1424" operator="equal" aboveAverage="0" equalAverage="0" bottom="0" percent="0" rank="0" text="" dxfId="421">
      <formula>5</formula>
    </cfRule>
    <cfRule type="cellIs" priority="1425" operator="equal" aboveAverage="0" equalAverage="0" bottom="0" percent="0" rank="0" text="" dxfId="422">
      <formula>4</formula>
    </cfRule>
    <cfRule type="cellIs" priority="1426" operator="equal" aboveAverage="0" equalAverage="0" bottom="0" percent="0" rank="0" text="" dxfId="423">
      <formula>3</formula>
    </cfRule>
  </conditionalFormatting>
  <conditionalFormatting sqref="L3:L4">
    <cfRule type="expression" priority="1427" aboveAverage="0" equalAverage="0" bottom="0" percent="0" rank="0" text="" dxfId="424">
      <formula>$D$1&lt;L3</formula>
    </cfRule>
    <cfRule type="expression" priority="1428" aboveAverage="0" equalAverage="0" bottom="0" percent="0" rank="0" text="" dxfId="425">
      <formula>$D$1&gt;L3</formula>
    </cfRule>
  </conditionalFormatting>
  <conditionalFormatting sqref="L5">
    <cfRule type="cellIs" priority="1429" operator="equal" aboveAverage="0" equalAverage="0" bottom="0" percent="0" rank="0" text="" dxfId="426">
      <formula>5</formula>
    </cfRule>
    <cfRule type="cellIs" priority="1430" operator="equal" aboveAverage="0" equalAverage="0" bottom="0" percent="0" rank="0" text="" dxfId="427">
      <formula>4</formula>
    </cfRule>
    <cfRule type="cellIs" priority="1431" operator="equal" aboveAverage="0" equalAverage="0" bottom="0" percent="0" rank="0" text="" dxfId="428">
      <formula>3</formula>
    </cfRule>
  </conditionalFormatting>
  <conditionalFormatting sqref="L3:L4">
    <cfRule type="expression" priority="1432" aboveAverage="0" equalAverage="0" bottom="0" percent="0" rank="0" text="" dxfId="429">
      <formula>$D$1&lt;L3</formula>
    </cfRule>
    <cfRule type="expression" priority="1433" aboveAverage="0" equalAverage="0" bottom="0" percent="0" rank="0" text="" dxfId="430">
      <formula>$D$1&gt;L3</formula>
    </cfRule>
  </conditionalFormatting>
  <conditionalFormatting sqref="L4">
    <cfRule type="expression" priority="1434" aboveAverage="0" equalAverage="0" bottom="0" percent="0" rank="0" text="" dxfId="431">
      <formula>$D$1&lt;L4</formula>
    </cfRule>
    <cfRule type="expression" priority="1435" aboveAverage="0" equalAverage="0" bottom="0" percent="0" rank="0" text="" dxfId="432">
      <formula>$D$1&gt;L4</formula>
    </cfRule>
  </conditionalFormatting>
  <conditionalFormatting sqref="M5">
    <cfRule type="cellIs" priority="1436" operator="equal" aboveAverage="0" equalAverage="0" bottom="0" percent="0" rank="0" text="" dxfId="433">
      <formula>5</formula>
    </cfRule>
    <cfRule type="cellIs" priority="1437" operator="equal" aboveAverage="0" equalAverage="0" bottom="0" percent="0" rank="0" text="" dxfId="434">
      <formula>4</formula>
    </cfRule>
    <cfRule type="cellIs" priority="1438" operator="equal" aboveAverage="0" equalAverage="0" bottom="0" percent="0" rank="0" text="" dxfId="435">
      <formula>3</formula>
    </cfRule>
  </conditionalFormatting>
  <conditionalFormatting sqref="M4">
    <cfRule type="expression" priority="1439" aboveAverage="0" equalAverage="0" bottom="0" percent="0" rank="0" text="" dxfId="436">
      <formula>$D$1&lt;M4</formula>
    </cfRule>
    <cfRule type="expression" priority="1440" aboveAverage="0" equalAverage="0" bottom="0" percent="0" rank="0" text="" dxfId="437">
      <formula>$D$1&gt;M4</formula>
    </cfRule>
  </conditionalFormatting>
  <conditionalFormatting sqref="L4">
    <cfRule type="expression" priority="1441" aboveAverage="0" equalAverage="0" bottom="0" percent="0" rank="0" text="" dxfId="438">
      <formula>$D$1&lt;L4</formula>
    </cfRule>
    <cfRule type="expression" priority="1442" aboveAverage="0" equalAverage="0" bottom="0" percent="0" rank="0" text="" dxfId="439">
      <formula>$D$1&gt;L4</formula>
    </cfRule>
  </conditionalFormatting>
  <conditionalFormatting sqref="L4">
    <cfRule type="expression" priority="1443" aboveAverage="0" equalAverage="0" bottom="0" percent="0" rank="0" text="" dxfId="440">
      <formula>$D$1&lt;L4</formula>
    </cfRule>
    <cfRule type="expression" priority="1444" aboveAverage="0" equalAverage="0" bottom="0" percent="0" rank="0" text="" dxfId="441">
      <formula>$D$1&gt;L4</formula>
    </cfRule>
  </conditionalFormatting>
  <conditionalFormatting sqref="L4">
    <cfRule type="expression" priority="1445" aboveAverage="0" equalAverage="0" bottom="0" percent="0" rank="0" text="" dxfId="442">
      <formula>$D$1&lt;L4</formula>
    </cfRule>
    <cfRule type="expression" priority="1446" aboveAverage="0" equalAverage="0" bottom="0" percent="0" rank="0" text="" dxfId="443">
      <formula>$D$1&gt;L4</formula>
    </cfRule>
  </conditionalFormatting>
  <conditionalFormatting sqref="L4">
    <cfRule type="expression" priority="1447" aboveAverage="0" equalAverage="0" bottom="0" percent="0" rank="0" text="" dxfId="444">
      <formula>$D$1&lt;L4</formula>
    </cfRule>
    <cfRule type="expression" priority="1448" aboveAverage="0" equalAverage="0" bottom="0" percent="0" rank="0" text="" dxfId="445">
      <formula>$D$1&gt;L4</formula>
    </cfRule>
  </conditionalFormatting>
  <conditionalFormatting sqref="L4">
    <cfRule type="expression" priority="1449" aboveAverage="0" equalAverage="0" bottom="0" percent="0" rank="0" text="" dxfId="446">
      <formula>$D$1&lt;L4</formula>
    </cfRule>
    <cfRule type="expression" priority="1450" aboveAverage="0" equalAverage="0" bottom="0" percent="0" rank="0" text="" dxfId="447">
      <formula>$D$1&gt;L4</formula>
    </cfRule>
  </conditionalFormatting>
  <conditionalFormatting sqref="L4">
    <cfRule type="expression" priority="1451" aboveAverage="0" equalAverage="0" bottom="0" percent="0" rank="0" text="" dxfId="448">
      <formula>$D$1&lt;L4</formula>
    </cfRule>
    <cfRule type="expression" priority="1452" aboveAverage="0" equalAverage="0" bottom="0" percent="0" rank="0" text="" dxfId="449">
      <formula>$D$1&gt;L4</formula>
    </cfRule>
  </conditionalFormatting>
  <conditionalFormatting sqref="M5">
    <cfRule type="cellIs" priority="1453" operator="equal" aboveAverage="0" equalAverage="0" bottom="0" percent="0" rank="0" text="" dxfId="450">
      <formula>5</formula>
    </cfRule>
    <cfRule type="cellIs" priority="1454" operator="equal" aboveAverage="0" equalAverage="0" bottom="0" percent="0" rank="0" text="" dxfId="451">
      <formula>4</formula>
    </cfRule>
    <cfRule type="cellIs" priority="1455" operator="equal" aboveAverage="0" equalAverage="0" bottom="0" percent="0" rank="0" text="" dxfId="452">
      <formula>3</formula>
    </cfRule>
  </conditionalFormatting>
  <conditionalFormatting sqref="L5">
    <cfRule type="cellIs" priority="1456" operator="equal" aboveAverage="0" equalAverage="0" bottom="0" percent="0" rank="0" text="" dxfId="453">
      <formula>5</formula>
    </cfRule>
    <cfRule type="cellIs" priority="1457" operator="equal" aboveAverage="0" equalAverage="0" bottom="0" percent="0" rank="0" text="" dxfId="454">
      <formula>4</formula>
    </cfRule>
    <cfRule type="cellIs" priority="1458" operator="equal" aboveAverage="0" equalAverage="0" bottom="0" percent="0" rank="0" text="" dxfId="455">
      <formula>3</formula>
    </cfRule>
  </conditionalFormatting>
  <conditionalFormatting sqref="L4">
    <cfRule type="expression" priority="1459" aboveAverage="0" equalAverage="0" bottom="0" percent="0" rank="0" text="" dxfId="456">
      <formula>$D$1&lt;L4</formula>
    </cfRule>
    <cfRule type="expression" priority="1460" aboveAverage="0" equalAverage="0" bottom="0" percent="0" rank="0" text="" dxfId="457">
      <formula>$D$1&gt;L4</formula>
    </cfRule>
  </conditionalFormatting>
  <conditionalFormatting sqref="L5">
    <cfRule type="cellIs" priority="1461" operator="equal" aboveAverage="0" equalAverage="0" bottom="0" percent="0" rank="0" text="" dxfId="458">
      <formula>5</formula>
    </cfRule>
    <cfRule type="cellIs" priority="1462" operator="equal" aboveAverage="0" equalAverage="0" bottom="0" percent="0" rank="0" text="" dxfId="459">
      <formula>4</formula>
    </cfRule>
    <cfRule type="cellIs" priority="1463" operator="equal" aboveAverage="0" equalAverage="0" bottom="0" percent="0" rank="0" text="" dxfId="460">
      <formula>3</formula>
    </cfRule>
  </conditionalFormatting>
  <conditionalFormatting sqref="J4">
    <cfRule type="expression" priority="1464" aboveAverage="0" equalAverage="0" bottom="0" percent="0" rank="0" text="" dxfId="461">
      <formula>$D$1&lt;J4</formula>
    </cfRule>
    <cfRule type="expression" priority="1465" aboveAverage="0" equalAverage="0" bottom="0" percent="0" rank="0" text="" dxfId="462">
      <formula>$D$1&gt;J4</formula>
    </cfRule>
  </conditionalFormatting>
  <conditionalFormatting sqref="I4">
    <cfRule type="expression" priority="1466" aboveAverage="0" equalAverage="0" bottom="0" percent="0" rank="0" text="" dxfId="463">
      <formula>$D$1&lt;I4</formula>
    </cfRule>
    <cfRule type="expression" priority="1467" aboveAverage="0" equalAverage="0" bottom="0" percent="0" rank="0" text="" dxfId="464">
      <formula>$D$1&gt;I4</formula>
    </cfRule>
  </conditionalFormatting>
  <conditionalFormatting sqref="J5">
    <cfRule type="cellIs" priority="1468" operator="equal" aboveAverage="0" equalAverage="0" bottom="0" percent="0" rank="0" text="" dxfId="465">
      <formula>5</formula>
    </cfRule>
    <cfRule type="cellIs" priority="1469" operator="equal" aboveAverage="0" equalAverage="0" bottom="0" percent="0" rank="0" text="" dxfId="466">
      <formula>4</formula>
    </cfRule>
    <cfRule type="cellIs" priority="1470" operator="equal" aboveAverage="0" equalAverage="0" bottom="0" percent="0" rank="0" text="" dxfId="467">
      <formula>3</formula>
    </cfRule>
  </conditionalFormatting>
  <conditionalFormatting sqref="J4">
    <cfRule type="expression" priority="1471" aboveAverage="0" equalAverage="0" bottom="0" percent="0" rank="0" text="" dxfId="468">
      <formula>$D$1&lt;J4</formula>
    </cfRule>
    <cfRule type="expression" priority="1472" aboveAverage="0" equalAverage="0" bottom="0" percent="0" rank="0" text="" dxfId="469">
      <formula>$D$1&gt;J4</formula>
    </cfRule>
  </conditionalFormatting>
  <conditionalFormatting sqref="J4">
    <cfRule type="expression" priority="1473" aboveAverage="0" equalAverage="0" bottom="0" percent="0" rank="0" text="" dxfId="470">
      <formula>$D$1&lt;J4</formula>
    </cfRule>
    <cfRule type="expression" priority="1474" aboveAverage="0" equalAverage="0" bottom="0" percent="0" rank="0" text="" dxfId="471">
      <formula>$D$1&gt;J4</formula>
    </cfRule>
  </conditionalFormatting>
  <conditionalFormatting sqref="J4">
    <cfRule type="expression" priority="1475" aboveAverage="0" equalAverage="0" bottom="0" percent="0" rank="0" text="" dxfId="472">
      <formula>$D$1&lt;J4</formula>
    </cfRule>
    <cfRule type="expression" priority="1476" aboveAverage="0" equalAverage="0" bottom="0" percent="0" rank="0" text="" dxfId="473">
      <formula>$D$1&gt;J4</formula>
    </cfRule>
  </conditionalFormatting>
  <conditionalFormatting sqref="J5">
    <cfRule type="cellIs" priority="1477" operator="equal" aboveAverage="0" equalAverage="0" bottom="0" percent="0" rank="0" text="" dxfId="474">
      <formula>5</formula>
    </cfRule>
    <cfRule type="cellIs" priority="1478" operator="equal" aboveAverage="0" equalAverage="0" bottom="0" percent="0" rank="0" text="" dxfId="475">
      <formula>4</formula>
    </cfRule>
    <cfRule type="cellIs" priority="1479" operator="equal" aboveAverage="0" equalAverage="0" bottom="0" percent="0" rank="0" text="" dxfId="476">
      <formula>3</formula>
    </cfRule>
  </conditionalFormatting>
  <conditionalFormatting sqref="J4">
    <cfRule type="expression" priority="1480" aboveAverage="0" equalAverage="0" bottom="0" percent="0" rank="0" text="" dxfId="477">
      <formula>$D$1&lt;J4</formula>
    </cfRule>
    <cfRule type="expression" priority="1481" aboveAverage="0" equalAverage="0" bottom="0" percent="0" rank="0" text="" dxfId="478">
      <formula>$D$1&gt;J4</formula>
    </cfRule>
  </conditionalFormatting>
  <conditionalFormatting sqref="J4">
    <cfRule type="expression" priority="1482" aboveAverage="0" equalAverage="0" bottom="0" percent="0" rank="0" text="" dxfId="479">
      <formula>$D$1&lt;J4</formula>
    </cfRule>
    <cfRule type="expression" priority="1483" aboveAverage="0" equalAverage="0" bottom="0" percent="0" rank="0" text="" dxfId="480">
      <formula>$D$1&gt;J4</formula>
    </cfRule>
  </conditionalFormatting>
  <conditionalFormatting sqref="J4">
    <cfRule type="expression" priority="1484" aboveAverage="0" equalAverage="0" bottom="0" percent="0" rank="0" text="" dxfId="481">
      <formula>$D$1&lt;J4</formula>
    </cfRule>
    <cfRule type="expression" priority="1485" aboveAverage="0" equalAverage="0" bottom="0" percent="0" rank="0" text="" dxfId="482">
      <formula>$D$1&gt;J4</formula>
    </cfRule>
  </conditionalFormatting>
  <conditionalFormatting sqref="J4">
    <cfRule type="expression" priority="1486" aboveAverage="0" equalAverage="0" bottom="0" percent="0" rank="0" text="" dxfId="483">
      <formula>$D$1&lt;J4</formula>
    </cfRule>
    <cfRule type="expression" priority="1487" aboveAverage="0" equalAverage="0" bottom="0" percent="0" rank="0" text="" dxfId="484">
      <formula>$D$1&gt;J4</formula>
    </cfRule>
  </conditionalFormatting>
  <conditionalFormatting sqref="J4">
    <cfRule type="expression" priority="1488" aboveAverage="0" equalAverage="0" bottom="0" percent="0" rank="0" text="" dxfId="485">
      <formula>$D$1&lt;J4</formula>
    </cfRule>
    <cfRule type="expression" priority="1489" aboveAverage="0" equalAverage="0" bottom="0" percent="0" rank="0" text="" dxfId="486">
      <formula>$D$1&gt;J4</formula>
    </cfRule>
  </conditionalFormatting>
  <conditionalFormatting sqref="J4">
    <cfRule type="expression" priority="1490" aboveAverage="0" equalAverage="0" bottom="0" percent="0" rank="0" text="" dxfId="487">
      <formula>$D$1&lt;J4</formula>
    </cfRule>
    <cfRule type="expression" priority="1491" aboveAverage="0" equalAverage="0" bottom="0" percent="0" rank="0" text="" dxfId="488">
      <formula>$D$1&gt;J4</formula>
    </cfRule>
  </conditionalFormatting>
  <conditionalFormatting sqref="J4">
    <cfRule type="expression" priority="1492" aboveAverage="0" equalAverage="0" bottom="0" percent="0" rank="0" text="" dxfId="489">
      <formula>$D$1&lt;J4</formula>
    </cfRule>
    <cfRule type="expression" priority="1493" aboveAverage="0" equalAverage="0" bottom="0" percent="0" rank="0" text="" dxfId="490">
      <formula>$D$1&gt;J4</formula>
    </cfRule>
  </conditionalFormatting>
  <conditionalFormatting sqref="J4">
    <cfRule type="expression" priority="1494" aboveAverage="0" equalAverage="0" bottom="0" percent="0" rank="0" text="" dxfId="491">
      <formula>$D$1&lt;J4</formula>
    </cfRule>
    <cfRule type="expression" priority="1495" aboveAverage="0" equalAverage="0" bottom="0" percent="0" rank="0" text="" dxfId="492">
      <formula>$D$1&gt;J4</formula>
    </cfRule>
  </conditionalFormatting>
  <conditionalFormatting sqref="J4">
    <cfRule type="expression" priority="1496" aboveAverage="0" equalAverage="0" bottom="0" percent="0" rank="0" text="" dxfId="493">
      <formula>$D$1&lt;J4</formula>
    </cfRule>
    <cfRule type="expression" priority="1497" aboveAverage="0" equalAverage="0" bottom="0" percent="0" rank="0" text="" dxfId="494">
      <formula>$D$1&gt;J4</formula>
    </cfRule>
  </conditionalFormatting>
  <conditionalFormatting sqref="J4">
    <cfRule type="expression" priority="1498" aboveAverage="0" equalAverage="0" bottom="0" percent="0" rank="0" text="" dxfId="495">
      <formula>$D$1&lt;J4</formula>
    </cfRule>
    <cfRule type="expression" priority="1499" aboveAverage="0" equalAverage="0" bottom="0" percent="0" rank="0" text="" dxfId="496">
      <formula>$D$1&gt;J4</formula>
    </cfRule>
  </conditionalFormatting>
  <conditionalFormatting sqref="J4">
    <cfRule type="expression" priority="1500" aboveAverage="0" equalAverage="0" bottom="0" percent="0" rank="0" text="" dxfId="497">
      <formula>$D$1&lt;J4</formula>
    </cfRule>
    <cfRule type="expression" priority="1501" aboveAverage="0" equalAverage="0" bottom="0" percent="0" rank="0" text="" dxfId="498">
      <formula>$D$1&gt;J4</formula>
    </cfRule>
  </conditionalFormatting>
  <conditionalFormatting sqref="J4">
    <cfRule type="expression" priority="1502" aboveAverage="0" equalAverage="0" bottom="0" percent="0" rank="0" text="" dxfId="499">
      <formula>$D$1&lt;J4</formula>
    </cfRule>
    <cfRule type="expression" priority="1503" aboveAverage="0" equalAverage="0" bottom="0" percent="0" rank="0" text="" dxfId="500">
      <formula>$D$1&gt;J4</formula>
    </cfRule>
  </conditionalFormatting>
  <conditionalFormatting sqref="J4">
    <cfRule type="expression" priority="1504" aboveAverage="0" equalAverage="0" bottom="0" percent="0" rank="0" text="" dxfId="501">
      <formula>$D$1&lt;J4</formula>
    </cfRule>
    <cfRule type="expression" priority="1505" aboveAverage="0" equalAverage="0" bottom="0" percent="0" rank="0" text="" dxfId="502">
      <formula>$D$1&gt;J4</formula>
    </cfRule>
  </conditionalFormatting>
  <conditionalFormatting sqref="J4">
    <cfRule type="expression" priority="1506" aboveAverage="0" equalAverage="0" bottom="0" percent="0" rank="0" text="" dxfId="503">
      <formula>$D$1&lt;J4</formula>
    </cfRule>
    <cfRule type="expression" priority="1507" aboveAverage="0" equalAverage="0" bottom="0" percent="0" rank="0" text="" dxfId="504">
      <formula>$D$1&gt;J4</formula>
    </cfRule>
  </conditionalFormatting>
  <conditionalFormatting sqref="J5">
    <cfRule type="cellIs" priority="1508" operator="equal" aboveAverage="0" equalAverage="0" bottom="0" percent="0" rank="0" text="" dxfId="505">
      <formula>5</formula>
    </cfRule>
    <cfRule type="cellIs" priority="1509" operator="equal" aboveAverage="0" equalAverage="0" bottom="0" percent="0" rank="0" text="" dxfId="506">
      <formula>4</formula>
    </cfRule>
    <cfRule type="cellIs" priority="1510" operator="equal" aboveAverage="0" equalAverage="0" bottom="0" percent="0" rank="0" text="" dxfId="507">
      <formula>3</formula>
    </cfRule>
  </conditionalFormatting>
  <conditionalFormatting sqref="J4">
    <cfRule type="expression" priority="1511" aboveAverage="0" equalAverage="0" bottom="0" percent="0" rank="0" text="" dxfId="508">
      <formula>$D$1&lt;J4</formula>
    </cfRule>
    <cfRule type="expression" priority="1512" aboveAverage="0" equalAverage="0" bottom="0" percent="0" rank="0" text="" dxfId="509">
      <formula>$D$1&gt;J4</formula>
    </cfRule>
  </conditionalFormatting>
  <conditionalFormatting sqref="J5">
    <cfRule type="cellIs" priority="1513" operator="equal" aboveAverage="0" equalAverage="0" bottom="0" percent="0" rank="0" text="" dxfId="510">
      <formula>5</formula>
    </cfRule>
    <cfRule type="cellIs" priority="1514" operator="equal" aboveAverage="0" equalAverage="0" bottom="0" percent="0" rank="0" text="" dxfId="511">
      <formula>4</formula>
    </cfRule>
    <cfRule type="cellIs" priority="1515" operator="equal" aboveAverage="0" equalAverage="0" bottom="0" percent="0" rank="0" text="" dxfId="512">
      <formula>3</formula>
    </cfRule>
  </conditionalFormatting>
  <conditionalFormatting sqref="J5">
    <cfRule type="cellIs" priority="1516" operator="equal" aboveAverage="0" equalAverage="0" bottom="0" percent="0" rank="0" text="" dxfId="513">
      <formula>5</formula>
    </cfRule>
    <cfRule type="cellIs" priority="1517" operator="equal" aboveAverage="0" equalAverage="0" bottom="0" percent="0" rank="0" text="" dxfId="514">
      <formula>4</formula>
    </cfRule>
    <cfRule type="cellIs" priority="1518" operator="equal" aboveAverage="0" equalAverage="0" bottom="0" percent="0" rank="0" text="" dxfId="515">
      <formula>3</formula>
    </cfRule>
  </conditionalFormatting>
  <conditionalFormatting sqref="J4">
    <cfRule type="expression" priority="1519" aboveAverage="0" equalAverage="0" bottom="0" percent="0" rank="0" text="" dxfId="516">
      <formula>$D$1&lt;J4</formula>
    </cfRule>
    <cfRule type="expression" priority="1520" aboveAverage="0" equalAverage="0" bottom="0" percent="0" rank="0" text="" dxfId="517">
      <formula>$D$1&gt;J4</formula>
    </cfRule>
  </conditionalFormatting>
  <conditionalFormatting sqref="J5">
    <cfRule type="cellIs" priority="1521" operator="equal" aboveAverage="0" equalAverage="0" bottom="0" percent="0" rank="0" text="" dxfId="518">
      <formula>5</formula>
    </cfRule>
    <cfRule type="cellIs" priority="1522" operator="equal" aboveAverage="0" equalAverage="0" bottom="0" percent="0" rank="0" text="" dxfId="519">
      <formula>4</formula>
    </cfRule>
    <cfRule type="cellIs" priority="1523" operator="equal" aboveAverage="0" equalAverage="0" bottom="0" percent="0" rank="0" text="" dxfId="520">
      <formula>3</formula>
    </cfRule>
  </conditionalFormatting>
  <conditionalFormatting sqref="I4">
    <cfRule type="expression" priority="1524" aboveAverage="0" equalAverage="0" bottom="0" percent="0" rank="0" text="" dxfId="521">
      <formula>$D$1&lt;I4</formula>
    </cfRule>
    <cfRule type="expression" priority="1525" aboveAverage="0" equalAverage="0" bottom="0" percent="0" rank="0" text="" dxfId="522">
      <formula>$D$1&gt;I4</formula>
    </cfRule>
  </conditionalFormatting>
  <conditionalFormatting sqref="J5">
    <cfRule type="cellIs" priority="1526" operator="equal" aboveAverage="0" equalAverage="0" bottom="0" percent="0" rank="0" text="" dxfId="523">
      <formula>5</formula>
    </cfRule>
    <cfRule type="cellIs" priority="1527" operator="equal" aboveAverage="0" equalAverage="0" bottom="0" percent="0" rank="0" text="" dxfId="524">
      <formula>4</formula>
    </cfRule>
    <cfRule type="cellIs" priority="1528" operator="equal" aboveAverage="0" equalAverage="0" bottom="0" percent="0" rank="0" text="" dxfId="525">
      <formula>3</formula>
    </cfRule>
  </conditionalFormatting>
  <conditionalFormatting sqref="J4">
    <cfRule type="expression" priority="1529" aboveAverage="0" equalAverage="0" bottom="0" percent="0" rank="0" text="" dxfId="526">
      <formula>$D$1&lt;J4</formula>
    </cfRule>
    <cfRule type="expression" priority="1530" aboveAverage="0" equalAverage="0" bottom="0" percent="0" rank="0" text="" dxfId="527">
      <formula>$D$1&gt;J4</formula>
    </cfRule>
  </conditionalFormatting>
  <conditionalFormatting sqref="J4">
    <cfRule type="expression" priority="1531" aboveAverage="0" equalAverage="0" bottom="0" percent="0" rank="0" text="" dxfId="528">
      <formula>$D$1&lt;J4</formula>
    </cfRule>
    <cfRule type="expression" priority="1532" aboveAverage="0" equalAverage="0" bottom="0" percent="0" rank="0" text="" dxfId="529">
      <formula>$D$1&gt;J4</formula>
    </cfRule>
  </conditionalFormatting>
  <conditionalFormatting sqref="J4">
    <cfRule type="expression" priority="1533" aboveAverage="0" equalAverage="0" bottom="0" percent="0" rank="0" text="" dxfId="530">
      <formula>$D$1&lt;J4</formula>
    </cfRule>
    <cfRule type="expression" priority="1534" aboveAverage="0" equalAverage="0" bottom="0" percent="0" rank="0" text="" dxfId="531">
      <formula>$D$1&gt;J4</formula>
    </cfRule>
  </conditionalFormatting>
  <conditionalFormatting sqref="J4">
    <cfRule type="expression" priority="1535" aboveAverage="0" equalAverage="0" bottom="0" percent="0" rank="0" text="" dxfId="532">
      <formula>$D$1&lt;J4</formula>
    </cfRule>
    <cfRule type="expression" priority="1536" aboveAverage="0" equalAverage="0" bottom="0" percent="0" rank="0" text="" dxfId="533">
      <formula>$D$1&gt;J4</formula>
    </cfRule>
  </conditionalFormatting>
  <conditionalFormatting sqref="J5">
    <cfRule type="cellIs" priority="1537" operator="equal" aboveAverage="0" equalAverage="0" bottom="0" percent="0" rank="0" text="" dxfId="534">
      <formula>5</formula>
    </cfRule>
    <cfRule type="cellIs" priority="1538" operator="equal" aboveAverage="0" equalAverage="0" bottom="0" percent="0" rank="0" text="" dxfId="535">
      <formula>4</formula>
    </cfRule>
    <cfRule type="cellIs" priority="1539" operator="equal" aboveAverage="0" equalAverage="0" bottom="0" percent="0" rank="0" text="" dxfId="536">
      <formula>3</formula>
    </cfRule>
  </conditionalFormatting>
  <conditionalFormatting sqref="M5">
    <cfRule type="cellIs" priority="1540" operator="equal" aboveAverage="0" equalAverage="0" bottom="0" percent="0" rank="0" text="" dxfId="537">
      <formula>5</formula>
    </cfRule>
    <cfRule type="cellIs" priority="1541" operator="equal" aboveAverage="0" equalAverage="0" bottom="0" percent="0" rank="0" text="" dxfId="538">
      <formula>4</formula>
    </cfRule>
    <cfRule type="cellIs" priority="1542" operator="equal" aboveAverage="0" equalAverage="0" bottom="0" percent="0" rank="0" text="" dxfId="539">
      <formula>3</formula>
    </cfRule>
  </conditionalFormatting>
  <conditionalFormatting sqref="L4">
    <cfRule type="expression" priority="1543" aboveAverage="0" equalAverage="0" bottom="0" percent="0" rank="0" text="" dxfId="540">
      <formula>$D$1&lt;L4</formula>
    </cfRule>
    <cfRule type="expression" priority="1544" aboveAverage="0" equalAverage="0" bottom="0" percent="0" rank="0" text="" dxfId="541">
      <formula>$D$1&gt;L4</formula>
    </cfRule>
  </conditionalFormatting>
  <conditionalFormatting sqref="M4">
    <cfRule type="expression" priority="1545" aboveAverage="0" equalAverage="0" bottom="0" percent="0" rank="0" text="" dxfId="542">
      <formula>$D$1&lt;M4</formula>
    </cfRule>
    <cfRule type="expression" priority="1546" aboveAverage="0" equalAverage="0" bottom="0" percent="0" rank="0" text="" dxfId="543">
      <formula>$D$1&gt;M4</formula>
    </cfRule>
  </conditionalFormatting>
  <conditionalFormatting sqref="M5">
    <cfRule type="cellIs" priority="1547" operator="equal" aboveAverage="0" equalAverage="0" bottom="0" percent="0" rank="0" text="" dxfId="544">
      <formula>5</formula>
    </cfRule>
    <cfRule type="cellIs" priority="1548" operator="equal" aboveAverage="0" equalAverage="0" bottom="0" percent="0" rank="0" text="" dxfId="545">
      <formula>4</formula>
    </cfRule>
    <cfRule type="cellIs" priority="1549" operator="equal" aboveAverage="0" equalAverage="0" bottom="0" percent="0" rank="0" text="" dxfId="546">
      <formula>3</formula>
    </cfRule>
  </conditionalFormatting>
  <conditionalFormatting sqref="M3:M4">
    <cfRule type="expression" priority="1550" aboveAverage="0" equalAverage="0" bottom="0" percent="0" rank="0" text="" dxfId="547">
      <formula>$D$1&lt;M3</formula>
    </cfRule>
    <cfRule type="expression" priority="1551" aboveAverage="0" equalAverage="0" bottom="0" percent="0" rank="0" text="" dxfId="548">
      <formula>$D$1&gt;M3</formula>
    </cfRule>
  </conditionalFormatting>
  <conditionalFormatting sqref="M5">
    <cfRule type="cellIs" priority="1552" operator="equal" aboveAverage="0" equalAverage="0" bottom="0" percent="0" rank="0" text="" dxfId="549">
      <formula>5</formula>
    </cfRule>
    <cfRule type="cellIs" priority="1553" operator="equal" aboveAverage="0" equalAverage="0" bottom="0" percent="0" rank="0" text="" dxfId="550">
      <formula>4</formula>
    </cfRule>
    <cfRule type="cellIs" priority="1554" operator="equal" aboveAverage="0" equalAverage="0" bottom="0" percent="0" rank="0" text="" dxfId="551">
      <formula>3</formula>
    </cfRule>
  </conditionalFormatting>
  <conditionalFormatting sqref="M3:M4">
    <cfRule type="expression" priority="1555" aboveAverage="0" equalAverage="0" bottom="0" percent="0" rank="0" text="" dxfId="552">
      <formula>$D$1&lt;M3</formula>
    </cfRule>
    <cfRule type="expression" priority="1556" aboveAverage="0" equalAverage="0" bottom="0" percent="0" rank="0" text="" dxfId="553">
      <formula>$D$1&gt;M3</formula>
    </cfRule>
  </conditionalFormatting>
  <conditionalFormatting sqref="M4">
    <cfRule type="expression" priority="1557" aboveAverage="0" equalAverage="0" bottom="0" percent="0" rank="0" text="" dxfId="554">
      <formula>$D$1&lt;M4</formula>
    </cfRule>
    <cfRule type="expression" priority="1558" aboveAverage="0" equalAverage="0" bottom="0" percent="0" rank="0" text="" dxfId="555">
      <formula>$D$1&gt;M4</formula>
    </cfRule>
  </conditionalFormatting>
  <conditionalFormatting sqref="M3:M4">
    <cfRule type="expression" priority="1559" aboveAverage="0" equalAverage="0" bottom="0" percent="0" rank="0" text="" dxfId="556">
      <formula>$D$1&lt;M3</formula>
    </cfRule>
    <cfRule type="expression" priority="1560" aboveAverage="0" equalAverage="0" bottom="0" percent="0" rank="0" text="" dxfId="557">
      <formula>$D$1&gt;M3</formula>
    </cfRule>
  </conditionalFormatting>
  <conditionalFormatting sqref="M5">
    <cfRule type="cellIs" priority="1561" operator="equal" aboveAverage="0" equalAverage="0" bottom="0" percent="0" rank="0" text="" dxfId="558">
      <formula>5</formula>
    </cfRule>
    <cfRule type="cellIs" priority="1562" operator="equal" aboveAverage="0" equalAverage="0" bottom="0" percent="0" rank="0" text="" dxfId="559">
      <formula>4</formula>
    </cfRule>
    <cfRule type="cellIs" priority="1563" operator="equal" aboveAverage="0" equalAverage="0" bottom="0" percent="0" rank="0" text="" dxfId="560">
      <formula>3</formula>
    </cfRule>
  </conditionalFormatting>
  <conditionalFormatting sqref="M3:M4">
    <cfRule type="expression" priority="1564" aboveAverage="0" equalAverage="0" bottom="0" percent="0" rank="0" text="" dxfId="561">
      <formula>$D$1&lt;M3</formula>
    </cfRule>
    <cfRule type="expression" priority="1565" aboveAverage="0" equalAverage="0" bottom="0" percent="0" rank="0" text="" dxfId="562">
      <formula>$D$1&gt;M3</formula>
    </cfRule>
  </conditionalFormatting>
  <conditionalFormatting sqref="M5">
    <cfRule type="cellIs" priority="1566" operator="equal" aboveAverage="0" equalAverage="0" bottom="0" percent="0" rank="0" text="" dxfId="563">
      <formula>5</formula>
    </cfRule>
    <cfRule type="cellIs" priority="1567" operator="equal" aboveAverage="0" equalAverage="0" bottom="0" percent="0" rank="0" text="" dxfId="564">
      <formula>4</formula>
    </cfRule>
    <cfRule type="cellIs" priority="1568" operator="equal" aboveAverage="0" equalAverage="0" bottom="0" percent="0" rank="0" text="" dxfId="565">
      <formula>3</formula>
    </cfRule>
  </conditionalFormatting>
  <conditionalFormatting sqref="M5">
    <cfRule type="cellIs" priority="1569" operator="equal" aboveAverage="0" equalAverage="0" bottom="0" percent="0" rank="0" text="" dxfId="566">
      <formula>5</formula>
    </cfRule>
    <cfRule type="cellIs" priority="1570" operator="equal" aboveAverage="0" equalAverage="0" bottom="0" percent="0" rank="0" text="" dxfId="567">
      <formula>4</formula>
    </cfRule>
    <cfRule type="cellIs" priority="1571" operator="equal" aboveAverage="0" equalAverage="0" bottom="0" percent="0" rank="0" text="" dxfId="568">
      <formula>3</formula>
    </cfRule>
  </conditionalFormatting>
  <conditionalFormatting sqref="M4">
    <cfRule type="expression" priority="1572" aboveAverage="0" equalAverage="0" bottom="0" percent="0" rank="0" text="" dxfId="569">
      <formula>$D$1&lt;M4</formula>
    </cfRule>
    <cfRule type="expression" priority="1573" aboveAverage="0" equalAverage="0" bottom="0" percent="0" rank="0" text="" dxfId="570">
      <formula>$D$1&gt;M4</formula>
    </cfRule>
  </conditionalFormatting>
  <conditionalFormatting sqref="M5">
    <cfRule type="cellIs" priority="1574" operator="equal" aboveAverage="0" equalAverage="0" bottom="0" percent="0" rank="0" text="" dxfId="571">
      <formula>5</formula>
    </cfRule>
    <cfRule type="cellIs" priority="1575" operator="equal" aboveAverage="0" equalAverage="0" bottom="0" percent="0" rank="0" text="" dxfId="572">
      <formula>4</formula>
    </cfRule>
    <cfRule type="cellIs" priority="1576" operator="equal" aboveAverage="0" equalAverage="0" bottom="0" percent="0" rank="0" text="" dxfId="573">
      <formula>3</formula>
    </cfRule>
  </conditionalFormatting>
  <conditionalFormatting sqref="M5">
    <cfRule type="cellIs" priority="1577" operator="equal" aboveAverage="0" equalAverage="0" bottom="0" percent="0" rank="0" text="" dxfId="574">
      <formula>5</formula>
    </cfRule>
    <cfRule type="cellIs" priority="1578" operator="equal" aboveAverage="0" equalAverage="0" bottom="0" percent="0" rank="0" text="" dxfId="575">
      <formula>4</formula>
    </cfRule>
    <cfRule type="cellIs" priority="1579" operator="equal" aboveAverage="0" equalAverage="0" bottom="0" percent="0" rank="0" text="" dxfId="576">
      <formula>3</formula>
    </cfRule>
  </conditionalFormatting>
  <conditionalFormatting sqref="M4">
    <cfRule type="expression" priority="1580" aboveAverage="0" equalAverage="0" bottom="0" percent="0" rank="0" text="" dxfId="577">
      <formula>$D$1&lt;M4</formula>
    </cfRule>
    <cfRule type="expression" priority="1581" aboveAverage="0" equalAverage="0" bottom="0" percent="0" rank="0" text="" dxfId="578">
      <formula>$D$1&gt;M4</formula>
    </cfRule>
  </conditionalFormatting>
  <conditionalFormatting sqref="M5">
    <cfRule type="cellIs" priority="1582" operator="equal" aboveAverage="0" equalAverage="0" bottom="0" percent="0" rank="0" text="" dxfId="579">
      <formula>5</formula>
    </cfRule>
    <cfRule type="cellIs" priority="1583" operator="equal" aboveAverage="0" equalAverage="0" bottom="0" percent="0" rank="0" text="" dxfId="580">
      <formula>4</formula>
    </cfRule>
    <cfRule type="cellIs" priority="1584" operator="equal" aboveAverage="0" equalAverage="0" bottom="0" percent="0" rank="0" text="" dxfId="581">
      <formula>3</formula>
    </cfRule>
  </conditionalFormatting>
  <conditionalFormatting sqref="M4">
    <cfRule type="expression" priority="1585" aboveAverage="0" equalAverage="0" bottom="0" percent="0" rank="0" text="" dxfId="582">
      <formula>$D$1&lt;M4</formula>
    </cfRule>
    <cfRule type="expression" priority="1586" aboveAverage="0" equalAverage="0" bottom="0" percent="0" rank="0" text="" dxfId="583">
      <formula>$D$1&gt;M4</formula>
    </cfRule>
  </conditionalFormatting>
  <conditionalFormatting sqref="M5">
    <cfRule type="cellIs" priority="1587" operator="equal" aboveAverage="0" equalAverage="0" bottom="0" percent="0" rank="0" text="" dxfId="584">
      <formula>5</formula>
    </cfRule>
    <cfRule type="cellIs" priority="1588" operator="equal" aboveAverage="0" equalAverage="0" bottom="0" percent="0" rank="0" text="" dxfId="585">
      <formula>4</formula>
    </cfRule>
    <cfRule type="cellIs" priority="1589" operator="equal" aboveAverage="0" equalAverage="0" bottom="0" percent="0" rank="0" text="" dxfId="586">
      <formula>3</formula>
    </cfRule>
  </conditionalFormatting>
  <conditionalFormatting sqref="M4">
    <cfRule type="expression" priority="1590" aboveAverage="0" equalAverage="0" bottom="0" percent="0" rank="0" text="" dxfId="587">
      <formula>$D$1&lt;M4</formula>
    </cfRule>
    <cfRule type="expression" priority="1591" aboveAverage="0" equalAverage="0" bottom="0" percent="0" rank="0" text="" dxfId="588">
      <formula>$D$1&gt;M4</formula>
    </cfRule>
  </conditionalFormatting>
  <conditionalFormatting sqref="M4">
    <cfRule type="expression" priority="1592" aboveAverage="0" equalAverage="0" bottom="0" percent="0" rank="0" text="" dxfId="589">
      <formula>$D$1&lt;M4</formula>
    </cfRule>
    <cfRule type="expression" priority="1593" aboveAverage="0" equalAverage="0" bottom="0" percent="0" rank="0" text="" dxfId="590">
      <formula>$D$1&gt;M4</formula>
    </cfRule>
  </conditionalFormatting>
  <conditionalFormatting sqref="M4">
    <cfRule type="expression" priority="1594" aboveAverage="0" equalAverage="0" bottom="0" percent="0" rank="0" text="" dxfId="591">
      <formula>$D$1&lt;M4</formula>
    </cfRule>
    <cfRule type="expression" priority="1595" aboveAverage="0" equalAverage="0" bottom="0" percent="0" rank="0" text="" dxfId="592">
      <formula>$D$1&gt;M4</formula>
    </cfRule>
  </conditionalFormatting>
  <conditionalFormatting sqref="M4">
    <cfRule type="expression" priority="1596" aboveAverage="0" equalAverage="0" bottom="0" percent="0" rank="0" text="" dxfId="593">
      <formula>$D$1&lt;M4</formula>
    </cfRule>
    <cfRule type="expression" priority="1597" aboveAverage="0" equalAverage="0" bottom="0" percent="0" rank="0" text="" dxfId="594">
      <formula>$D$1&gt;M4</formula>
    </cfRule>
  </conditionalFormatting>
  <conditionalFormatting sqref="L4">
    <cfRule type="expression" priority="1598" aboveAverage="0" equalAverage="0" bottom="0" percent="0" rank="0" text="" dxfId="595">
      <formula>$D$1&lt;L4</formula>
    </cfRule>
    <cfRule type="expression" priority="1599" aboveAverage="0" equalAverage="0" bottom="0" percent="0" rank="0" text="" dxfId="596">
      <formula>$D$1&gt;L4</formula>
    </cfRule>
  </conditionalFormatting>
  <conditionalFormatting sqref="M4">
    <cfRule type="expression" priority="1600" aboveAverage="0" equalAverage="0" bottom="0" percent="0" rank="0" text="" dxfId="597">
      <formula>$D$1&lt;M4</formula>
    </cfRule>
    <cfRule type="expression" priority="1601" aboveAverage="0" equalAverage="0" bottom="0" percent="0" rank="0" text="" dxfId="598">
      <formula>$D$1&gt;M4</formula>
    </cfRule>
  </conditionalFormatting>
  <conditionalFormatting sqref="M4">
    <cfRule type="expression" priority="1602" aboveAverage="0" equalAverage="0" bottom="0" percent="0" rank="0" text="" dxfId="599">
      <formula>$D$1&lt;M4</formula>
    </cfRule>
    <cfRule type="expression" priority="1603" aboveAverage="0" equalAverage="0" bottom="0" percent="0" rank="0" text="" dxfId="600">
      <formula>$D$1&gt;M4</formula>
    </cfRule>
  </conditionalFormatting>
  <conditionalFormatting sqref="M4">
    <cfRule type="expression" priority="1604" aboveAverage="0" equalAverage="0" bottom="0" percent="0" rank="0" text="" dxfId="601">
      <formula>$D$1&lt;M4</formula>
    </cfRule>
    <cfRule type="expression" priority="1605" aboveAverage="0" equalAverage="0" bottom="0" percent="0" rank="0" text="" dxfId="602">
      <formula>$D$1&gt;M4</formula>
    </cfRule>
  </conditionalFormatting>
  <conditionalFormatting sqref="L4">
    <cfRule type="expression" priority="1606" aboveAverage="0" equalAverage="0" bottom="0" percent="0" rank="0" text="" dxfId="603">
      <formula>$D$1&lt;L4</formula>
    </cfRule>
    <cfRule type="expression" priority="1607" aboveAverage="0" equalAverage="0" bottom="0" percent="0" rank="0" text="" dxfId="604">
      <formula>$D$1&gt;L4</formula>
    </cfRule>
  </conditionalFormatting>
  <conditionalFormatting sqref="M4">
    <cfRule type="expression" priority="1608" aboveAverage="0" equalAverage="0" bottom="0" percent="0" rank="0" text="" dxfId="605">
      <formula>$D$1&lt;M4</formula>
    </cfRule>
    <cfRule type="expression" priority="1609" aboveAverage="0" equalAverage="0" bottom="0" percent="0" rank="0" text="" dxfId="606">
      <formula>$D$1&gt;M4</formula>
    </cfRule>
  </conditionalFormatting>
  <conditionalFormatting sqref="M5">
    <cfRule type="cellIs" priority="1610" operator="equal" aboveAverage="0" equalAverage="0" bottom="0" percent="0" rank="0" text="" dxfId="607">
      <formula>5</formula>
    </cfRule>
    <cfRule type="cellIs" priority="1611" operator="equal" aboveAverage="0" equalAverage="0" bottom="0" percent="0" rank="0" text="" dxfId="608">
      <formula>4</formula>
    </cfRule>
    <cfRule type="cellIs" priority="1612" operator="equal" aboveAverage="0" equalAverage="0" bottom="0" percent="0" rank="0" text="" dxfId="609">
      <formula>3</formula>
    </cfRule>
  </conditionalFormatting>
  <conditionalFormatting sqref="M4">
    <cfRule type="expression" priority="1613" aboveAverage="0" equalAverage="0" bottom="0" percent="0" rank="0" text="" dxfId="610">
      <formula>$D$1&lt;M4</formula>
    </cfRule>
    <cfRule type="expression" priority="1614" aboveAverage="0" equalAverage="0" bottom="0" percent="0" rank="0" text="" dxfId="611">
      <formula>$D$1&gt;M4</formula>
    </cfRule>
  </conditionalFormatting>
  <conditionalFormatting sqref="M4">
    <cfRule type="expression" priority="1615" aboveAverage="0" equalAverage="0" bottom="0" percent="0" rank="0" text="" dxfId="612">
      <formula>$D$1&lt;M4</formula>
    </cfRule>
    <cfRule type="expression" priority="1616" aboveAverage="0" equalAverage="0" bottom="0" percent="0" rank="0" text="" dxfId="613">
      <formula>$D$1&gt;M4</formula>
    </cfRule>
  </conditionalFormatting>
  <conditionalFormatting sqref="M4">
    <cfRule type="expression" priority="1617" aboveAverage="0" equalAverage="0" bottom="0" percent="0" rank="0" text="" dxfId="614">
      <formula>$D$1&lt;M4</formula>
    </cfRule>
    <cfRule type="expression" priority="1618" aboveAverage="0" equalAverage="0" bottom="0" percent="0" rank="0" text="" dxfId="615">
      <formula>$D$1&gt;M4</formula>
    </cfRule>
  </conditionalFormatting>
  <conditionalFormatting sqref="M5">
    <cfRule type="cellIs" priority="1619" operator="equal" aboveAverage="0" equalAverage="0" bottom="0" percent="0" rank="0" text="" dxfId="616">
      <formula>5</formula>
    </cfRule>
    <cfRule type="cellIs" priority="1620" operator="equal" aboveAverage="0" equalAverage="0" bottom="0" percent="0" rank="0" text="" dxfId="617">
      <formula>4</formula>
    </cfRule>
    <cfRule type="cellIs" priority="1621" operator="equal" aboveAverage="0" equalAverage="0" bottom="0" percent="0" rank="0" text="" dxfId="618">
      <formula>3</formula>
    </cfRule>
  </conditionalFormatting>
  <conditionalFormatting sqref="M4">
    <cfRule type="expression" priority="1622" aboveAverage="0" equalAverage="0" bottom="0" percent="0" rank="0" text="" dxfId="619">
      <formula>$D$1&lt;M4</formula>
    </cfRule>
    <cfRule type="expression" priority="1623" aboveAverage="0" equalAverage="0" bottom="0" percent="0" rank="0" text="" dxfId="620">
      <formula>$D$1&gt;M4</formula>
    </cfRule>
  </conditionalFormatting>
  <conditionalFormatting sqref="M4">
    <cfRule type="expression" priority="1624" aboveAverage="0" equalAverage="0" bottom="0" percent="0" rank="0" text="" dxfId="621">
      <formula>$D$1&lt;M4</formula>
    </cfRule>
    <cfRule type="expression" priority="1625" aboveAverage="0" equalAverage="0" bottom="0" percent="0" rank="0" text="" dxfId="622">
      <formula>$D$1&gt;M4</formula>
    </cfRule>
  </conditionalFormatting>
  <conditionalFormatting sqref="M4">
    <cfRule type="expression" priority="1626" aboveAverage="0" equalAverage="0" bottom="0" percent="0" rank="0" text="" dxfId="623">
      <formula>$D$1&lt;M4</formula>
    </cfRule>
    <cfRule type="expression" priority="1627" aboveAverage="0" equalAverage="0" bottom="0" percent="0" rank="0" text="" dxfId="624">
      <formula>$D$1&gt;M4</formula>
    </cfRule>
  </conditionalFormatting>
  <conditionalFormatting sqref="M5">
    <cfRule type="cellIs" priority="1628" operator="equal" aboveAverage="0" equalAverage="0" bottom="0" percent="0" rank="0" text="" dxfId="625">
      <formula>5</formula>
    </cfRule>
    <cfRule type="cellIs" priority="1629" operator="equal" aboveAverage="0" equalAverage="0" bottom="0" percent="0" rank="0" text="" dxfId="626">
      <formula>4</formula>
    </cfRule>
    <cfRule type="cellIs" priority="1630" operator="equal" aboveAverage="0" equalAverage="0" bottom="0" percent="0" rank="0" text="" dxfId="627">
      <formula>3</formula>
    </cfRule>
  </conditionalFormatting>
  <conditionalFormatting sqref="M4">
    <cfRule type="expression" priority="1631" aboveAverage="0" equalAverage="0" bottom="0" percent="0" rank="0" text="" dxfId="628">
      <formula>$D$1&lt;M4</formula>
    </cfRule>
    <cfRule type="expression" priority="1632" aboveAverage="0" equalAverage="0" bottom="0" percent="0" rank="0" text="" dxfId="629">
      <formula>$D$1&gt;M4</formula>
    </cfRule>
  </conditionalFormatting>
  <conditionalFormatting sqref="M4">
    <cfRule type="expression" priority="1633" aboveAverage="0" equalAverage="0" bottom="0" percent="0" rank="0" text="" dxfId="630">
      <formula>$D$1&lt;M4</formula>
    </cfRule>
    <cfRule type="expression" priority="1634" aboveAverage="0" equalAverage="0" bottom="0" percent="0" rank="0" text="" dxfId="631">
      <formula>$D$1&gt;M4</formula>
    </cfRule>
  </conditionalFormatting>
  <conditionalFormatting sqref="I3:I4">
    <cfRule type="expression" priority="1635" aboveAverage="0" equalAverage="0" bottom="0" percent="0" rank="0" text="" dxfId="632">
      <formula>$D$1&lt;I3</formula>
    </cfRule>
    <cfRule type="expression" priority="1636" aboveAverage="0" equalAverage="0" bottom="0" percent="0" rank="0" text="" dxfId="633">
      <formula>$D$1&gt;I3</formula>
    </cfRule>
  </conditionalFormatting>
  <conditionalFormatting sqref="K3:K4">
    <cfRule type="expression" priority="1637" aboveAverage="0" equalAverage="0" bottom="0" percent="0" rank="0" text="" dxfId="634">
      <formula>$D$1&lt;K3</formula>
    </cfRule>
    <cfRule type="expression" priority="1638" aboveAverage="0" equalAverage="0" bottom="0" percent="0" rank="0" text="" dxfId="635">
      <formula>$D$1&gt;K3</formula>
    </cfRule>
  </conditionalFormatting>
  <conditionalFormatting sqref="J4">
    <cfRule type="expression" priority="1639" aboveAverage="0" equalAverage="0" bottom="0" percent="0" rank="0" text="" dxfId="636">
      <formula>$D$1&lt;J4</formula>
    </cfRule>
    <cfRule type="expression" priority="1640" aboveAverage="0" equalAverage="0" bottom="0" percent="0" rank="0" text="" dxfId="637">
      <formula>$D$1&gt;J4</formula>
    </cfRule>
  </conditionalFormatting>
  <conditionalFormatting sqref="H5">
    <cfRule type="cellIs" priority="1641" operator="equal" aboveAverage="0" equalAverage="0" bottom="0" percent="0" rank="0" text="" dxfId="638">
      <formula>5</formula>
    </cfRule>
    <cfRule type="cellIs" priority="1642" operator="equal" aboveAverage="0" equalAverage="0" bottom="0" percent="0" rank="0" text="" dxfId="639">
      <formula>4</formula>
    </cfRule>
    <cfRule type="cellIs" priority="1643" operator="equal" aboveAverage="0" equalAverage="0" bottom="0" percent="0" rank="0" text="" dxfId="640">
      <formula>3</formula>
    </cfRule>
  </conditionalFormatting>
  <conditionalFormatting sqref="I3:I4">
    <cfRule type="expression" priority="1644" aboveAverage="0" equalAverage="0" bottom="0" percent="0" rank="0" text="" dxfId="641">
      <formula>$D$1&lt;I3</formula>
    </cfRule>
    <cfRule type="expression" priority="1645" aboveAverage="0" equalAverage="0" bottom="0" percent="0" rank="0" text="" dxfId="642">
      <formula>$D$1&gt;I3</formula>
    </cfRule>
  </conditionalFormatting>
  <conditionalFormatting sqref="I4">
    <cfRule type="expression" priority="1646" aboveAverage="0" equalAverage="0" bottom="0" percent="0" rank="0" text="" dxfId="643">
      <formula>$D$1&lt;I4</formula>
    </cfRule>
    <cfRule type="expression" priority="1647" aboveAverage="0" equalAverage="0" bottom="0" percent="0" rank="0" text="" dxfId="644">
      <formula>$D$1&gt;I4</formula>
    </cfRule>
  </conditionalFormatting>
  <conditionalFormatting sqref="J3">
    <cfRule type="expression" priority="1648" aboveAverage="0" equalAverage="0" bottom="0" percent="0" rank="0" text="" dxfId="645">
      <formula>$D$1&lt;J3</formula>
    </cfRule>
    <cfRule type="expression" priority="1649" aboveAverage="0" equalAverage="0" bottom="0" percent="0" rank="0" text="" dxfId="646">
      <formula>$D$1&gt;J3</formula>
    </cfRule>
  </conditionalFormatting>
  <conditionalFormatting sqref="M3:M4">
    <cfRule type="expression" priority="1650" aboveAverage="0" equalAverage="0" bottom="0" percent="0" rank="0" text="" dxfId="647">
      <formula>$D$1&lt;M3</formula>
    </cfRule>
    <cfRule type="expression" priority="1651" aboveAverage="0" equalAverage="0" bottom="0" percent="0" rank="0" text="" dxfId="648">
      <formula>$D$1&gt;M3</formula>
    </cfRule>
  </conditionalFormatting>
  <conditionalFormatting sqref="M5">
    <cfRule type="cellIs" priority="1652" operator="equal" aboveAverage="0" equalAverage="0" bottom="0" percent="0" rank="0" text="" dxfId="649">
      <formula>5</formula>
    </cfRule>
    <cfRule type="cellIs" priority="1653" operator="equal" aboveAverage="0" equalAverage="0" bottom="0" percent="0" rank="0" text="" dxfId="650">
      <formula>4</formula>
    </cfRule>
    <cfRule type="cellIs" priority="1654" operator="equal" aboveAverage="0" equalAverage="0" bottom="0" percent="0" rank="0" text="" dxfId="651">
      <formula>3</formula>
    </cfRule>
  </conditionalFormatting>
  <conditionalFormatting sqref="M3:M4">
    <cfRule type="expression" priority="1655" aboveAverage="0" equalAverage="0" bottom="0" percent="0" rank="0" text="" dxfId="652">
      <formula>$D$1&lt;M3</formula>
    </cfRule>
    <cfRule type="expression" priority="1656" aboveAverage="0" equalAverage="0" bottom="0" percent="0" rank="0" text="" dxfId="653">
      <formula>$D$1&gt;M3</formula>
    </cfRule>
  </conditionalFormatting>
  <conditionalFormatting sqref="M3:M4">
    <cfRule type="expression" priority="1657" aboveAverage="0" equalAverage="0" bottom="0" percent="0" rank="0" text="" dxfId="654">
      <formula>$D$1&lt;M3</formula>
    </cfRule>
    <cfRule type="expression" priority="1658" aboveAverage="0" equalAverage="0" bottom="0" percent="0" rank="0" text="" dxfId="655">
      <formula>$D$1&gt;M3</formula>
    </cfRule>
  </conditionalFormatting>
  <conditionalFormatting sqref="M5">
    <cfRule type="cellIs" priority="1659" operator="equal" aboveAverage="0" equalAverage="0" bottom="0" percent="0" rank="0" text="" dxfId="656">
      <formula>5</formula>
    </cfRule>
    <cfRule type="cellIs" priority="1660" operator="equal" aboveAverage="0" equalAverage="0" bottom="0" percent="0" rank="0" text="" dxfId="657">
      <formula>4</formula>
    </cfRule>
    <cfRule type="cellIs" priority="1661" operator="equal" aboveAverage="0" equalAverage="0" bottom="0" percent="0" rank="0" text="" dxfId="658">
      <formula>3</formula>
    </cfRule>
  </conditionalFormatting>
  <conditionalFormatting sqref="M3:M4">
    <cfRule type="expression" priority="1662" aboveAverage="0" equalAverage="0" bottom="0" percent="0" rank="0" text="" dxfId="659">
      <formula>$D$1&lt;M3</formula>
    </cfRule>
    <cfRule type="expression" priority="1663" aboveAverage="0" equalAverage="0" bottom="0" percent="0" rank="0" text="" dxfId="660">
      <formula>$D$1&gt;M3</formula>
    </cfRule>
  </conditionalFormatting>
  <conditionalFormatting sqref="G5">
    <cfRule type="cellIs" priority="1664" operator="equal" aboveAverage="0" equalAverage="0" bottom="0" percent="0" rank="0" text="" dxfId="661">
      <formula>5</formula>
    </cfRule>
    <cfRule type="cellIs" priority="1665" operator="equal" aboveAverage="0" equalAverage="0" bottom="0" percent="0" rank="0" text="" dxfId="662">
      <formula>4</formula>
    </cfRule>
    <cfRule type="cellIs" priority="1666" operator="equal" aboveAverage="0" equalAverage="0" bottom="0" percent="0" rank="0" text="" dxfId="663">
      <formula>3</formula>
    </cfRule>
  </conditionalFormatting>
  <conditionalFormatting sqref="L4">
    <cfRule type="expression" priority="1667" aboveAverage="0" equalAverage="0" bottom="0" percent="0" rank="0" text="" dxfId="664">
      <formula>$D$1&lt;L4</formula>
    </cfRule>
    <cfRule type="expression" priority="1668" aboveAverage="0" equalAverage="0" bottom="0" percent="0" rank="0" text="" dxfId="665">
      <formula>$D$1&gt;L4</formula>
    </cfRule>
  </conditionalFormatting>
  <conditionalFormatting sqref="L4">
    <cfRule type="expression" priority="1669" aboveAverage="0" equalAverage="0" bottom="0" percent="0" rank="0" text="" dxfId="666">
      <formula>$D$1&lt;L4</formula>
    </cfRule>
    <cfRule type="expression" priority="1670" aboveAverage="0" equalAverage="0" bottom="0" percent="0" rank="0" text="" dxfId="667">
      <formula>$D$1&gt;L4</formula>
    </cfRule>
  </conditionalFormatting>
  <conditionalFormatting sqref="M5">
    <cfRule type="cellIs" priority="1671" operator="equal" aboveAverage="0" equalAverage="0" bottom="0" percent="0" rank="0" text="" dxfId="668">
      <formula>5</formula>
    </cfRule>
    <cfRule type="cellIs" priority="1672" operator="equal" aboveAverage="0" equalAverage="0" bottom="0" percent="0" rank="0" text="" dxfId="669">
      <formula>4</formula>
    </cfRule>
    <cfRule type="cellIs" priority="1673" operator="equal" aboveAverage="0" equalAverage="0" bottom="0" percent="0" rank="0" text="" dxfId="670">
      <formula>3</formula>
    </cfRule>
  </conditionalFormatting>
  <conditionalFormatting sqref="M4">
    <cfRule type="expression" priority="1674" aboveAverage="0" equalAverage="0" bottom="0" percent="0" rank="0" text="" dxfId="671">
      <formula>$D$1&lt;M4</formula>
    </cfRule>
    <cfRule type="expression" priority="1675" aboveAverage="0" equalAverage="0" bottom="0" percent="0" rank="0" text="" dxfId="672">
      <formula>$D$1&gt;M4</formula>
    </cfRule>
  </conditionalFormatting>
  <conditionalFormatting sqref="M5">
    <cfRule type="cellIs" priority="1676" operator="equal" aboveAverage="0" equalAverage="0" bottom="0" percent="0" rank="0" text="" dxfId="673">
      <formula>5</formula>
    </cfRule>
    <cfRule type="cellIs" priority="1677" operator="equal" aboveAverage="0" equalAverage="0" bottom="0" percent="0" rank="0" text="" dxfId="674">
      <formula>4</formula>
    </cfRule>
    <cfRule type="cellIs" priority="1678" operator="equal" aboveAverage="0" equalAverage="0" bottom="0" percent="0" rank="0" text="" dxfId="675">
      <formula>3</formula>
    </cfRule>
  </conditionalFormatting>
  <conditionalFormatting sqref="M4">
    <cfRule type="expression" priority="1679" aboveAverage="0" equalAverage="0" bottom="0" percent="0" rank="0" text="" dxfId="676">
      <formula>$D$1&lt;M4</formula>
    </cfRule>
    <cfRule type="expression" priority="1680" aboveAverage="0" equalAverage="0" bottom="0" percent="0" rank="0" text="" dxfId="677">
      <formula>$D$1&gt;M4</formula>
    </cfRule>
  </conditionalFormatting>
  <conditionalFormatting sqref="M4">
    <cfRule type="expression" priority="1681" aboveAverage="0" equalAverage="0" bottom="0" percent="0" rank="0" text="" dxfId="678">
      <formula>$D$1&lt;M4</formula>
    </cfRule>
    <cfRule type="expression" priority="1682" aboveAverage="0" equalAverage="0" bottom="0" percent="0" rank="0" text="" dxfId="679">
      <formula>$D$1&gt;M4</formula>
    </cfRule>
  </conditionalFormatting>
  <conditionalFormatting sqref="M5">
    <cfRule type="cellIs" priority="1683" operator="equal" aboveAverage="0" equalAverage="0" bottom="0" percent="0" rank="0" text="" dxfId="680">
      <formula>5</formula>
    </cfRule>
    <cfRule type="cellIs" priority="1684" operator="equal" aboveAverage="0" equalAverage="0" bottom="0" percent="0" rank="0" text="" dxfId="681">
      <formula>4</formula>
    </cfRule>
    <cfRule type="cellIs" priority="1685" operator="equal" aboveAverage="0" equalAverage="0" bottom="0" percent="0" rank="0" text="" dxfId="682">
      <formula>3</formula>
    </cfRule>
  </conditionalFormatting>
  <conditionalFormatting sqref="M4">
    <cfRule type="expression" priority="1686" aboveAverage="0" equalAverage="0" bottom="0" percent="0" rank="0" text="" dxfId="683">
      <formula>$D$1&lt;M4</formula>
    </cfRule>
    <cfRule type="expression" priority="1687" aboveAverage="0" equalAverage="0" bottom="0" percent="0" rank="0" text="" dxfId="684">
      <formula>$D$1&gt;M4</formula>
    </cfRule>
  </conditionalFormatting>
  <conditionalFormatting sqref="M5">
    <cfRule type="cellIs" priority="1688" operator="equal" aboveAverage="0" equalAverage="0" bottom="0" percent="0" rank="0" text="" dxfId="685">
      <formula>5</formula>
    </cfRule>
    <cfRule type="cellIs" priority="1689" operator="equal" aboveAverage="0" equalAverage="0" bottom="0" percent="0" rank="0" text="" dxfId="686">
      <formula>4</formula>
    </cfRule>
    <cfRule type="cellIs" priority="1690" operator="equal" aboveAverage="0" equalAverage="0" bottom="0" percent="0" rank="0" text="" dxfId="687">
      <formula>3</formula>
    </cfRule>
  </conditionalFormatting>
  <conditionalFormatting sqref="M4">
    <cfRule type="expression" priority="1691" aboveAverage="0" equalAverage="0" bottom="0" percent="0" rank="0" text="" dxfId="688">
      <formula>$D$1&lt;M4</formula>
    </cfRule>
    <cfRule type="expression" priority="1692" aboveAverage="0" equalAverage="0" bottom="0" percent="0" rank="0" text="" dxfId="689">
      <formula>$D$1&gt;M4</formula>
    </cfRule>
  </conditionalFormatting>
  <conditionalFormatting sqref="M5">
    <cfRule type="cellIs" priority="1693" operator="equal" aboveAverage="0" equalAverage="0" bottom="0" percent="0" rank="0" text="" dxfId="690">
      <formula>5</formula>
    </cfRule>
    <cfRule type="cellIs" priority="1694" operator="equal" aboveAverage="0" equalAverage="0" bottom="0" percent="0" rank="0" text="" dxfId="691">
      <formula>4</formula>
    </cfRule>
    <cfRule type="cellIs" priority="1695" operator="equal" aboveAverage="0" equalAverage="0" bottom="0" percent="0" rank="0" text="" dxfId="692">
      <formula>3</formula>
    </cfRule>
  </conditionalFormatting>
  <conditionalFormatting sqref="M4">
    <cfRule type="expression" priority="1696" aboveAverage="0" equalAverage="0" bottom="0" percent="0" rank="0" text="" dxfId="693">
      <formula>$D$1&lt;M4</formula>
    </cfRule>
    <cfRule type="expression" priority="1697" aboveAverage="0" equalAverage="0" bottom="0" percent="0" rank="0" text="" dxfId="694">
      <formula>$D$1&gt;M4</formula>
    </cfRule>
  </conditionalFormatting>
  <conditionalFormatting sqref="M4">
    <cfRule type="expression" priority="1698" aboveAverage="0" equalAverage="0" bottom="0" percent="0" rank="0" text="" dxfId="695">
      <formula>$D$1&lt;M4</formula>
    </cfRule>
    <cfRule type="expression" priority="1699" aboveAverage="0" equalAverage="0" bottom="0" percent="0" rank="0" text="" dxfId="696">
      <formula>$D$1&gt;M4</formula>
    </cfRule>
  </conditionalFormatting>
  <conditionalFormatting sqref="M4">
    <cfRule type="expression" priority="1700" aboveAverage="0" equalAverage="0" bottom="0" percent="0" rank="0" text="" dxfId="697">
      <formula>$D$1&lt;M4</formula>
    </cfRule>
    <cfRule type="expression" priority="1701" aboveAverage="0" equalAverage="0" bottom="0" percent="0" rank="0" text="" dxfId="698">
      <formula>$D$1&gt;M4</formula>
    </cfRule>
  </conditionalFormatting>
  <conditionalFormatting sqref="M4">
    <cfRule type="expression" priority="1702" aboveAverage="0" equalAverage="0" bottom="0" percent="0" rank="0" text="" dxfId="699">
      <formula>$D$1&lt;M4</formula>
    </cfRule>
    <cfRule type="expression" priority="1703" aboveAverage="0" equalAverage="0" bottom="0" percent="0" rank="0" text="" dxfId="700">
      <formula>$D$1&gt;M4</formula>
    </cfRule>
  </conditionalFormatting>
  <conditionalFormatting sqref="M4">
    <cfRule type="expression" priority="1704" aboveAverage="0" equalAverage="0" bottom="0" percent="0" rank="0" text="" dxfId="701">
      <formula>$D$1&lt;M4</formula>
    </cfRule>
    <cfRule type="expression" priority="1705" aboveAverage="0" equalAverage="0" bottom="0" percent="0" rank="0" text="" dxfId="702">
      <formula>$D$1&gt;M4</formula>
    </cfRule>
  </conditionalFormatting>
  <conditionalFormatting sqref="M4">
    <cfRule type="expression" priority="1706" aboveAverage="0" equalAverage="0" bottom="0" percent="0" rank="0" text="" dxfId="703">
      <formula>$D$1&lt;M4</formula>
    </cfRule>
    <cfRule type="expression" priority="1707" aboveAverage="0" equalAverage="0" bottom="0" percent="0" rank="0" text="" dxfId="704">
      <formula>$D$1&gt;M4</formula>
    </cfRule>
  </conditionalFormatting>
  <conditionalFormatting sqref="M4">
    <cfRule type="expression" priority="1708" aboveAverage="0" equalAverage="0" bottom="0" percent="0" rank="0" text="" dxfId="705">
      <formula>$D$1&lt;M4</formula>
    </cfRule>
    <cfRule type="expression" priority="1709" aboveAverage="0" equalAverage="0" bottom="0" percent="0" rank="0" text="" dxfId="706">
      <formula>$D$1&gt;M4</formula>
    </cfRule>
  </conditionalFormatting>
  <conditionalFormatting sqref="M4">
    <cfRule type="expression" priority="1710" aboveAverage="0" equalAverage="0" bottom="0" percent="0" rank="0" text="" dxfId="707">
      <formula>$D$1&lt;M4</formula>
    </cfRule>
    <cfRule type="expression" priority="1711" aboveAverage="0" equalAverage="0" bottom="0" percent="0" rank="0" text="" dxfId="708">
      <formula>$D$1&gt;M4</formula>
    </cfRule>
  </conditionalFormatting>
  <conditionalFormatting sqref="M4">
    <cfRule type="expression" priority="1712" aboveAverage="0" equalAverage="0" bottom="0" percent="0" rank="0" text="" dxfId="709">
      <formula>$D$1&lt;M4</formula>
    </cfRule>
    <cfRule type="expression" priority="1713" aboveAverage="0" equalAverage="0" bottom="0" percent="0" rank="0" text="" dxfId="710">
      <formula>$D$1&gt;M4</formula>
    </cfRule>
  </conditionalFormatting>
  <conditionalFormatting sqref="M4">
    <cfRule type="expression" priority="1714" aboveAverage="0" equalAverage="0" bottom="0" percent="0" rank="0" text="" dxfId="711">
      <formula>$D$1&lt;M4</formula>
    </cfRule>
    <cfRule type="expression" priority="1715" aboveAverage="0" equalAverage="0" bottom="0" percent="0" rank="0" text="" dxfId="712">
      <formula>$D$1&gt;M4</formula>
    </cfRule>
  </conditionalFormatting>
  <conditionalFormatting sqref="H5">
    <cfRule type="cellIs" priority="1716" operator="equal" aboveAverage="0" equalAverage="0" bottom="0" percent="0" rank="0" text="" dxfId="713">
      <formula>5</formula>
    </cfRule>
    <cfRule type="cellIs" priority="1717" operator="equal" aboveAverage="0" equalAverage="0" bottom="0" percent="0" rank="0" text="" dxfId="714">
      <formula>4</formula>
    </cfRule>
    <cfRule type="cellIs" priority="1718" operator="equal" aboveAverage="0" equalAverage="0" bottom="0" percent="0" rank="0" text="" dxfId="715">
      <formula>3</formula>
    </cfRule>
  </conditionalFormatting>
  <conditionalFormatting sqref="H3:H4">
    <cfRule type="expression" priority="1719" aboveAverage="0" equalAverage="0" bottom="0" percent="0" rank="0" text="" dxfId="716">
      <formula>$D$1&lt;H3</formula>
    </cfRule>
    <cfRule type="expression" priority="1720" aboveAverage="0" equalAverage="0" bottom="0" percent="0" rank="0" text="" dxfId="717">
      <formula>$D$1&gt;H3</formula>
    </cfRule>
  </conditionalFormatting>
  <conditionalFormatting sqref="H5">
    <cfRule type="cellIs" priority="1721" operator="equal" aboveAverage="0" equalAverage="0" bottom="0" percent="0" rank="0" text="" dxfId="718">
      <formula>5</formula>
    </cfRule>
    <cfRule type="cellIs" priority="1722" operator="equal" aboveAverage="0" equalAverage="0" bottom="0" percent="0" rank="0" text="" dxfId="719">
      <formula>4</formula>
    </cfRule>
    <cfRule type="cellIs" priority="1723" operator="equal" aboveAverage="0" equalAverage="0" bottom="0" percent="0" rank="0" text="" dxfId="720">
      <formula>3</formula>
    </cfRule>
  </conditionalFormatting>
  <conditionalFormatting sqref="H3:H4">
    <cfRule type="expression" priority="1724" aboveAverage="0" equalAverage="0" bottom="0" percent="0" rank="0" text="" dxfId="721">
      <formula>$D$1&lt;H3</formula>
    </cfRule>
    <cfRule type="expression" priority="1725" aboveAverage="0" equalAverage="0" bottom="0" percent="0" rank="0" text="" dxfId="722">
      <formula>$D$1&gt;H3</formula>
    </cfRule>
  </conditionalFormatting>
  <conditionalFormatting sqref="H3:H4">
    <cfRule type="expression" priority="1726" aboveAverage="0" equalAverage="0" bottom="0" percent="0" rank="0" text="" dxfId="723">
      <formula>$D$1&lt;H3</formula>
    </cfRule>
    <cfRule type="expression" priority="1727" aboveAverage="0" equalAverage="0" bottom="0" percent="0" rank="0" text="" dxfId="724">
      <formula>$D$1&gt;H3</formula>
    </cfRule>
  </conditionalFormatting>
  <conditionalFormatting sqref="I5">
    <cfRule type="cellIs" priority="1728" operator="equal" aboveAverage="0" equalAverage="0" bottom="0" percent="0" rank="0" text="" dxfId="725">
      <formula>5</formula>
    </cfRule>
    <cfRule type="cellIs" priority="1729" operator="equal" aboveAverage="0" equalAverage="0" bottom="0" percent="0" rank="0" text="" dxfId="726">
      <formula>4</formula>
    </cfRule>
    <cfRule type="cellIs" priority="1730" operator="equal" aboveAverage="0" equalAverage="0" bottom="0" percent="0" rank="0" text="" dxfId="727">
      <formula>3</formula>
    </cfRule>
  </conditionalFormatting>
  <conditionalFormatting sqref="I3:I4">
    <cfRule type="expression" priority="1731" aboveAverage="0" equalAverage="0" bottom="0" percent="0" rank="0" text="" dxfId="728">
      <formula>$D$1&lt;I3</formula>
    </cfRule>
    <cfRule type="expression" priority="1732" aboveAverage="0" equalAverage="0" bottom="0" percent="0" rank="0" text="" dxfId="729">
      <formula>$D$1&gt;I3</formula>
    </cfRule>
  </conditionalFormatting>
  <conditionalFormatting sqref="I5">
    <cfRule type="cellIs" priority="1733" operator="equal" aboveAverage="0" equalAverage="0" bottom="0" percent="0" rank="0" text="" dxfId="730">
      <formula>5</formula>
    </cfRule>
    <cfRule type="cellIs" priority="1734" operator="equal" aboveAverage="0" equalAverage="0" bottom="0" percent="0" rank="0" text="" dxfId="731">
      <formula>4</formula>
    </cfRule>
    <cfRule type="cellIs" priority="1735" operator="equal" aboveAverage="0" equalAverage="0" bottom="0" percent="0" rank="0" text="" dxfId="732">
      <formula>3</formula>
    </cfRule>
  </conditionalFormatting>
  <conditionalFormatting sqref="I4">
    <cfRule type="expression" priority="1736" aboveAverage="0" equalAverage="0" bottom="0" percent="0" rank="0" text="" dxfId="733">
      <formula>$D$1&lt;I4</formula>
    </cfRule>
    <cfRule type="expression" priority="1737" aboveAverage="0" equalAverage="0" bottom="0" percent="0" rank="0" text="" dxfId="734">
      <formula>$D$1&gt;I4</formula>
    </cfRule>
  </conditionalFormatting>
  <conditionalFormatting sqref="I5">
    <cfRule type="cellIs" priority="1738" operator="equal" aboveAverage="0" equalAverage="0" bottom="0" percent="0" rank="0" text="" dxfId="735">
      <formula>5</formula>
    </cfRule>
    <cfRule type="cellIs" priority="1739" operator="equal" aboveAverage="0" equalAverage="0" bottom="0" percent="0" rank="0" text="" dxfId="736">
      <formula>4</formula>
    </cfRule>
    <cfRule type="cellIs" priority="1740" operator="equal" aboveAverage="0" equalAverage="0" bottom="0" percent="0" rank="0" text="" dxfId="737">
      <formula>3</formula>
    </cfRule>
  </conditionalFormatting>
  <conditionalFormatting sqref="I4">
    <cfRule type="expression" priority="1741" aboveAverage="0" equalAverage="0" bottom="0" percent="0" rank="0" text="" dxfId="738">
      <formula>$D$1&lt;I4</formula>
    </cfRule>
    <cfRule type="expression" priority="1742" aboveAverage="0" equalAverage="0" bottom="0" percent="0" rank="0" text="" dxfId="739">
      <formula>$D$1&gt;I4</formula>
    </cfRule>
  </conditionalFormatting>
  <conditionalFormatting sqref="I5">
    <cfRule type="cellIs" priority="1743" operator="equal" aboveAverage="0" equalAverage="0" bottom="0" percent="0" rank="0" text="" dxfId="740">
      <formula>5</formula>
    </cfRule>
    <cfRule type="cellIs" priority="1744" operator="equal" aboveAverage="0" equalAverage="0" bottom="0" percent="0" rank="0" text="" dxfId="741">
      <formula>4</formula>
    </cfRule>
    <cfRule type="cellIs" priority="1745" operator="equal" aboveAverage="0" equalAverage="0" bottom="0" percent="0" rank="0" text="" dxfId="742">
      <formula>3</formula>
    </cfRule>
  </conditionalFormatting>
  <conditionalFormatting sqref="I4">
    <cfRule type="expression" priority="1746" aboveAverage="0" equalAverage="0" bottom="0" percent="0" rank="0" text="" dxfId="743">
      <formula>$D$1&lt;I4</formula>
    </cfRule>
    <cfRule type="expression" priority="1747" aboveAverage="0" equalAverage="0" bottom="0" percent="0" rank="0" text="" dxfId="744">
      <formula>$D$1&gt;I4</formula>
    </cfRule>
  </conditionalFormatting>
  <conditionalFormatting sqref="I5">
    <cfRule type="cellIs" priority="1748" operator="equal" aboveAverage="0" equalAverage="0" bottom="0" percent="0" rank="0" text="" dxfId="745">
      <formula>5</formula>
    </cfRule>
    <cfRule type="cellIs" priority="1749" operator="equal" aboveAverage="0" equalAverage="0" bottom="0" percent="0" rank="0" text="" dxfId="746">
      <formula>4</formula>
    </cfRule>
    <cfRule type="cellIs" priority="1750" operator="equal" aboveAverage="0" equalAverage="0" bottom="0" percent="0" rank="0" text="" dxfId="747">
      <formula>3</formula>
    </cfRule>
  </conditionalFormatting>
  <conditionalFormatting sqref="I5">
    <cfRule type="cellIs" priority="1751" operator="equal" aboveAverage="0" equalAverage="0" bottom="0" percent="0" rank="0" text="" dxfId="748">
      <formula>5</formula>
    </cfRule>
    <cfRule type="cellIs" priority="1752" operator="equal" aboveAverage="0" equalAverage="0" bottom="0" percent="0" rank="0" text="" dxfId="749">
      <formula>4</formula>
    </cfRule>
    <cfRule type="cellIs" priority="1753" operator="equal" aboveAverage="0" equalAverage="0" bottom="0" percent="0" rank="0" text="" dxfId="750">
      <formula>3</formula>
    </cfRule>
  </conditionalFormatting>
  <conditionalFormatting sqref="I4">
    <cfRule type="expression" priority="1754" aboveAverage="0" equalAverage="0" bottom="0" percent="0" rank="0" text="" dxfId="751">
      <formula>$D$1&lt;I4</formula>
    </cfRule>
    <cfRule type="expression" priority="1755" aboveAverage="0" equalAverage="0" bottom="0" percent="0" rank="0" text="" dxfId="752">
      <formula>$D$1&gt;I4</formula>
    </cfRule>
  </conditionalFormatting>
  <conditionalFormatting sqref="I5">
    <cfRule type="cellIs" priority="1756" operator="equal" aboveAverage="0" equalAverage="0" bottom="0" percent="0" rank="0" text="" dxfId="753">
      <formula>5</formula>
    </cfRule>
    <cfRule type="cellIs" priority="1757" operator="equal" aboveAverage="0" equalAverage="0" bottom="0" percent="0" rank="0" text="" dxfId="754">
      <formula>4</formula>
    </cfRule>
    <cfRule type="cellIs" priority="1758" operator="equal" aboveAverage="0" equalAverage="0" bottom="0" percent="0" rank="0" text="" dxfId="755">
      <formula>3</formula>
    </cfRule>
  </conditionalFormatting>
  <conditionalFormatting sqref="I4">
    <cfRule type="expression" priority="1759" aboveAverage="0" equalAverage="0" bottom="0" percent="0" rank="0" text="" dxfId="756">
      <formula>$D$1&lt;I4</formula>
    </cfRule>
    <cfRule type="expression" priority="1760" aboveAverage="0" equalAverage="0" bottom="0" percent="0" rank="0" text="" dxfId="757">
      <formula>$D$1&gt;I4</formula>
    </cfRule>
  </conditionalFormatting>
  <conditionalFormatting sqref="J3">
    <cfRule type="expression" priority="1761" aboveAverage="0" equalAverage="0" bottom="0" percent="0" rank="0" text="" dxfId="758">
      <formula>$D$1&lt;J3</formula>
    </cfRule>
    <cfRule type="expression" priority="1762" aboveAverage="0" equalAverage="0" bottom="0" percent="0" rank="0" text="" dxfId="759">
      <formula>$D$1&gt;J3</formula>
    </cfRule>
  </conditionalFormatting>
  <conditionalFormatting sqref="J3">
    <cfRule type="expression" priority="1763" aboveAverage="0" equalAverage="0" bottom="0" percent="0" rank="0" text="" dxfId="760">
      <formula>$D$1&lt;J3</formula>
    </cfRule>
    <cfRule type="expression" priority="1764" aboveAverage="0" equalAverage="0" bottom="0" percent="0" rank="0" text="" dxfId="761">
      <formula>$D$1&gt;J3</formula>
    </cfRule>
  </conditionalFormatting>
  <conditionalFormatting sqref="K5">
    <cfRule type="cellIs" priority="1765" operator="equal" aboveAverage="0" equalAverage="0" bottom="0" percent="0" rank="0" text="" dxfId="762">
      <formula>5</formula>
    </cfRule>
    <cfRule type="cellIs" priority="1766" operator="equal" aboveAverage="0" equalAverage="0" bottom="0" percent="0" rank="0" text="" dxfId="763">
      <formula>4</formula>
    </cfRule>
    <cfRule type="cellIs" priority="1767" operator="equal" aboveAverage="0" equalAverage="0" bottom="0" percent="0" rank="0" text="" dxfId="764">
      <formula>3</formula>
    </cfRule>
  </conditionalFormatting>
  <conditionalFormatting sqref="K3:K4">
    <cfRule type="expression" priority="1768" aboveAverage="0" equalAverage="0" bottom="0" percent="0" rank="0" text="" dxfId="765">
      <formula>$D$1&lt;K3</formula>
    </cfRule>
    <cfRule type="expression" priority="1769" aboveAverage="0" equalAverage="0" bottom="0" percent="0" rank="0" text="" dxfId="766">
      <formula>$D$1&gt;K3</formula>
    </cfRule>
  </conditionalFormatting>
  <conditionalFormatting sqref="K5">
    <cfRule type="cellIs" priority="1770" operator="equal" aboveAverage="0" equalAverage="0" bottom="0" percent="0" rank="0" text="" dxfId="767">
      <formula>5</formula>
    </cfRule>
    <cfRule type="cellIs" priority="1771" operator="equal" aboveAverage="0" equalAverage="0" bottom="0" percent="0" rank="0" text="" dxfId="768">
      <formula>4</formula>
    </cfRule>
    <cfRule type="cellIs" priority="1772" operator="equal" aboveAverage="0" equalAverage="0" bottom="0" percent="0" rank="0" text="" dxfId="769">
      <formula>3</formula>
    </cfRule>
  </conditionalFormatting>
  <conditionalFormatting sqref="K3:K4">
    <cfRule type="expression" priority="1773" aboveAverage="0" equalAverage="0" bottom="0" percent="0" rank="0" text="" dxfId="770">
      <formula>$D$1&lt;K3</formula>
    </cfRule>
    <cfRule type="expression" priority="1774" aboveAverage="0" equalAverage="0" bottom="0" percent="0" rank="0" text="" dxfId="771">
      <formula>$D$1&gt;K3</formula>
    </cfRule>
  </conditionalFormatting>
  <conditionalFormatting sqref="K4">
    <cfRule type="expression" priority="1775" aboveAverage="0" equalAverage="0" bottom="0" percent="0" rank="0" text="" dxfId="772">
      <formula>$D$1&lt;K4</formula>
    </cfRule>
    <cfRule type="expression" priority="1776" aboveAverage="0" equalAverage="0" bottom="0" percent="0" rank="0" text="" dxfId="773">
      <formula>$D$1&gt;K4</formula>
    </cfRule>
  </conditionalFormatting>
  <conditionalFormatting sqref="I5">
    <cfRule type="cellIs" priority="1777" operator="equal" aboveAverage="0" equalAverage="0" bottom="0" percent="0" rank="0" text="" dxfId="774">
      <formula>5</formula>
    </cfRule>
    <cfRule type="cellIs" priority="1778" operator="equal" aboveAverage="0" equalAverage="0" bottom="0" percent="0" rank="0" text="" dxfId="775">
      <formula>4</formula>
    </cfRule>
    <cfRule type="cellIs" priority="1779" operator="equal" aboveAverage="0" equalAverage="0" bottom="0" percent="0" rank="0" text="" dxfId="776">
      <formula>3</formula>
    </cfRule>
  </conditionalFormatting>
  <conditionalFormatting sqref="J3">
    <cfRule type="expression" priority="1780" aboveAverage="0" equalAverage="0" bottom="0" percent="0" rank="0" text="" dxfId="777">
      <formula>$D$1&lt;J3</formula>
    </cfRule>
    <cfRule type="expression" priority="1781" aboveAverage="0" equalAverage="0" bottom="0" percent="0" rank="0" text="" dxfId="778">
      <formula>$D$1&gt;J3</formula>
    </cfRule>
  </conditionalFormatting>
  <conditionalFormatting sqref="F4">
    <cfRule type="expression" priority="1782" aboveAverage="0" equalAverage="0" bottom="0" percent="0" rank="0" text="" dxfId="779">
      <formula>$D$1&lt;F4</formula>
    </cfRule>
    <cfRule type="expression" priority="1783" aboveAverage="0" equalAverage="0" bottom="0" percent="0" rank="0" text="" dxfId="780">
      <formula>$D$1&gt;F4</formula>
    </cfRule>
  </conditionalFormatting>
  <conditionalFormatting sqref="K3:K4">
    <cfRule type="expression" priority="1784" aboveAverage="0" equalAverage="0" bottom="0" percent="0" rank="0" text="" dxfId="781">
      <formula>$D$1&lt;K3</formula>
    </cfRule>
    <cfRule type="expression" priority="1785" aboveAverage="0" equalAverage="0" bottom="0" percent="0" rank="0" text="" dxfId="782">
      <formula>$D$1&gt;K3</formula>
    </cfRule>
  </conditionalFormatting>
  <conditionalFormatting sqref="K4">
    <cfRule type="expression" priority="1786" aboveAverage="0" equalAverage="0" bottom="0" percent="0" rank="0" text="" dxfId="783">
      <formula>$D$1&lt;K4</formula>
    </cfRule>
    <cfRule type="expression" priority="1787" aboveAverage="0" equalAverage="0" bottom="0" percent="0" rank="0" text="" dxfId="784">
      <formula>$D$1&gt;K4</formula>
    </cfRule>
  </conditionalFormatting>
  <conditionalFormatting sqref="M5">
    <cfRule type="cellIs" priority="1788" operator="equal" aboveAverage="0" equalAverage="0" bottom="0" percent="0" rank="0" text="" dxfId="785">
      <formula>5</formula>
    </cfRule>
    <cfRule type="cellIs" priority="1789" operator="equal" aboveAverage="0" equalAverage="0" bottom="0" percent="0" rank="0" text="" dxfId="786">
      <formula>4</formula>
    </cfRule>
    <cfRule type="cellIs" priority="1790" operator="equal" aboveAverage="0" equalAverage="0" bottom="0" percent="0" rank="0" text="" dxfId="787">
      <formula>3</formula>
    </cfRule>
  </conditionalFormatting>
  <conditionalFormatting sqref="M3:M4">
    <cfRule type="expression" priority="1791" aboveAverage="0" equalAverage="0" bottom="0" percent="0" rank="0" text="" dxfId="788">
      <formula>$D$1&lt;M3</formula>
    </cfRule>
    <cfRule type="expression" priority="1792" aboveAverage="0" equalAverage="0" bottom="0" percent="0" rank="0" text="" dxfId="789">
      <formula>$D$1&gt;M3</formula>
    </cfRule>
  </conditionalFormatting>
  <conditionalFormatting sqref="M5">
    <cfRule type="cellIs" priority="1793" operator="equal" aboveAverage="0" equalAverage="0" bottom="0" percent="0" rank="0" text="" dxfId="790">
      <formula>5</formula>
    </cfRule>
    <cfRule type="cellIs" priority="1794" operator="equal" aboveAverage="0" equalAverage="0" bottom="0" percent="0" rank="0" text="" dxfId="791">
      <formula>4</formula>
    </cfRule>
    <cfRule type="cellIs" priority="1795" operator="equal" aboveAverage="0" equalAverage="0" bottom="0" percent="0" rank="0" text="" dxfId="792">
      <formula>3</formula>
    </cfRule>
  </conditionalFormatting>
  <conditionalFormatting sqref="M3:M4">
    <cfRule type="expression" priority="1796" aboveAverage="0" equalAverage="0" bottom="0" percent="0" rank="0" text="" dxfId="793">
      <formula>$D$1&lt;M3</formula>
    </cfRule>
    <cfRule type="expression" priority="1797" aboveAverage="0" equalAverage="0" bottom="0" percent="0" rank="0" text="" dxfId="794">
      <formula>$D$1&gt;M3</formula>
    </cfRule>
  </conditionalFormatting>
  <conditionalFormatting sqref="M4">
    <cfRule type="expression" priority="1798" aboveAverage="0" equalAverage="0" bottom="0" percent="0" rank="0" text="" dxfId="795">
      <formula>$D$1&lt;M4</formula>
    </cfRule>
    <cfRule type="expression" priority="1799" aboveAverage="0" equalAverage="0" bottom="0" percent="0" rank="0" text="" dxfId="796">
      <formula>$D$1&gt;M4</formula>
    </cfRule>
  </conditionalFormatting>
  <conditionalFormatting sqref="M4">
    <cfRule type="expression" priority="1800" aboveAverage="0" equalAverage="0" bottom="0" percent="0" rank="0" text="" dxfId="797">
      <formula>$D$1&lt;M4</formula>
    </cfRule>
    <cfRule type="expression" priority="1801" aboveAverage="0" equalAverage="0" bottom="0" percent="0" rank="0" text="" dxfId="798">
      <formula>$D$1&gt;M4</formula>
    </cfRule>
  </conditionalFormatting>
  <conditionalFormatting sqref="M4">
    <cfRule type="expression" priority="1802" aboveAverage="0" equalAverage="0" bottom="0" percent="0" rank="0" text="" dxfId="799">
      <formula>$D$1&lt;M4</formula>
    </cfRule>
    <cfRule type="expression" priority="1803" aboveAverage="0" equalAverage="0" bottom="0" percent="0" rank="0" text="" dxfId="800">
      <formula>$D$1&gt;M4</formula>
    </cfRule>
  </conditionalFormatting>
  <conditionalFormatting sqref="M4">
    <cfRule type="expression" priority="1804" aboveAverage="0" equalAverage="0" bottom="0" percent="0" rank="0" text="" dxfId="801">
      <formula>$D$1&lt;M4</formula>
    </cfRule>
    <cfRule type="expression" priority="1805" aboveAverage="0" equalAverage="0" bottom="0" percent="0" rank="0" text="" dxfId="802">
      <formula>$D$1&gt;M4</formula>
    </cfRule>
  </conditionalFormatting>
  <conditionalFormatting sqref="M4">
    <cfRule type="expression" priority="1806" aboveAverage="0" equalAverage="0" bottom="0" percent="0" rank="0" text="" dxfId="803">
      <formula>$D$1&lt;M4</formula>
    </cfRule>
    <cfRule type="expression" priority="1807" aboveAverage="0" equalAverage="0" bottom="0" percent="0" rank="0" text="" dxfId="804">
      <formula>$D$1&gt;M4</formula>
    </cfRule>
  </conditionalFormatting>
  <conditionalFormatting sqref="M4">
    <cfRule type="expression" priority="1808" aboveAverage="0" equalAverage="0" bottom="0" percent="0" rank="0" text="" dxfId="805">
      <formula>$D$1&lt;M4</formula>
    </cfRule>
    <cfRule type="expression" priority="1809" aboveAverage="0" equalAverage="0" bottom="0" percent="0" rank="0" text="" dxfId="806">
      <formula>$D$1&gt;M4</formula>
    </cfRule>
  </conditionalFormatting>
  <conditionalFormatting sqref="M4">
    <cfRule type="expression" priority="1810" aboveAverage="0" equalAverage="0" bottom="0" percent="0" rank="0" text="" dxfId="807">
      <formula>$D$1&lt;M4</formula>
    </cfRule>
    <cfRule type="expression" priority="1811" aboveAverage="0" equalAverage="0" bottom="0" percent="0" rank="0" text="" dxfId="808">
      <formula>$D$1&gt;M4</formula>
    </cfRule>
  </conditionalFormatting>
  <conditionalFormatting sqref="M5">
    <cfRule type="cellIs" priority="1812" operator="equal" aboveAverage="0" equalAverage="0" bottom="0" percent="0" rank="0" text="" dxfId="809">
      <formula>5</formula>
    </cfRule>
    <cfRule type="cellIs" priority="1813" operator="equal" aboveAverage="0" equalAverage="0" bottom="0" percent="0" rank="0" text="" dxfId="810">
      <formula>4</formula>
    </cfRule>
    <cfRule type="cellIs" priority="1814" operator="equal" aboveAverage="0" equalAverage="0" bottom="0" percent="0" rank="0" text="" dxfId="811">
      <formula>3</formula>
    </cfRule>
  </conditionalFormatting>
  <conditionalFormatting sqref="M4">
    <cfRule type="expression" priority="1815" aboveAverage="0" equalAverage="0" bottom="0" percent="0" rank="0" text="" dxfId="812">
      <formula>$D$1&lt;M4</formula>
    </cfRule>
    <cfRule type="expression" priority="1816" aboveAverage="0" equalAverage="0" bottom="0" percent="0" rank="0" text="" dxfId="813">
      <formula>$D$1&gt;M4</formula>
    </cfRule>
  </conditionalFormatting>
  <conditionalFormatting sqref="M5">
    <cfRule type="cellIs" priority="1817" operator="equal" aboveAverage="0" equalAverage="0" bottom="0" percent="0" rank="0" text="" dxfId="814">
      <formula>5</formula>
    </cfRule>
    <cfRule type="cellIs" priority="1818" operator="equal" aboveAverage="0" equalAverage="0" bottom="0" percent="0" rank="0" text="" dxfId="815">
      <formula>4</formula>
    </cfRule>
    <cfRule type="cellIs" priority="1819" operator="equal" aboveAverage="0" equalAverage="0" bottom="0" percent="0" rank="0" text="" dxfId="816">
      <formula>3</formula>
    </cfRule>
  </conditionalFormatting>
  <conditionalFormatting sqref="M4">
    <cfRule type="expression" priority="1820" aboveAverage="0" equalAverage="0" bottom="0" percent="0" rank="0" text="" dxfId="817">
      <formula>$D$1&lt;M4</formula>
    </cfRule>
    <cfRule type="expression" priority="1821" aboveAverage="0" equalAverage="0" bottom="0" percent="0" rank="0" text="" dxfId="818">
      <formula>$D$1&gt;M4</formula>
    </cfRule>
  </conditionalFormatting>
  <conditionalFormatting sqref="M4">
    <cfRule type="expression" priority="1822" aboveAverage="0" equalAverage="0" bottom="0" percent="0" rank="0" text="" dxfId="819">
      <formula>$D$1&lt;M4</formula>
    </cfRule>
    <cfRule type="expression" priority="1823" aboveAverage="0" equalAverage="0" bottom="0" percent="0" rank="0" text="" dxfId="820">
      <formula>$D$1&gt;M4</formula>
    </cfRule>
  </conditionalFormatting>
  <conditionalFormatting sqref="H5">
    <cfRule type="cellIs" priority="1824" operator="equal" aboveAverage="0" equalAverage="0" bottom="0" percent="0" rank="0" text="" dxfId="821">
      <formula>5</formula>
    </cfRule>
    <cfRule type="cellIs" priority="1825" operator="equal" aboveAverage="0" equalAverage="0" bottom="0" percent="0" rank="0" text="" dxfId="822">
      <formula>4</formula>
    </cfRule>
    <cfRule type="cellIs" priority="1826" operator="equal" aboveAverage="0" equalAverage="0" bottom="0" percent="0" rank="0" text="" dxfId="823">
      <formula>3</formula>
    </cfRule>
  </conditionalFormatting>
  <conditionalFormatting sqref="H3:H4">
    <cfRule type="expression" priority="1827" aboveAverage="0" equalAverage="0" bottom="0" percent="0" rank="0" text="" dxfId="824">
      <formula>$D$1&lt;H3</formula>
    </cfRule>
    <cfRule type="expression" priority="1828" aboveAverage="0" equalAverage="0" bottom="0" percent="0" rank="0" text="" dxfId="825">
      <formula>$D$1&gt;H3</formula>
    </cfRule>
  </conditionalFormatting>
  <conditionalFormatting sqref="H5">
    <cfRule type="cellIs" priority="1829" operator="equal" aboveAverage="0" equalAverage="0" bottom="0" percent="0" rank="0" text="" dxfId="826">
      <formula>5</formula>
    </cfRule>
    <cfRule type="cellIs" priority="1830" operator="equal" aboveAverage="0" equalAverage="0" bottom="0" percent="0" rank="0" text="" dxfId="827">
      <formula>4</formula>
    </cfRule>
    <cfRule type="cellIs" priority="1831" operator="equal" aboveAverage="0" equalAverage="0" bottom="0" percent="0" rank="0" text="" dxfId="828">
      <formula>3</formula>
    </cfRule>
  </conditionalFormatting>
  <conditionalFormatting sqref="H4">
    <cfRule type="expression" priority="1832" aboveAverage="0" equalAverage="0" bottom="0" percent="0" rank="0" text="" dxfId="829">
      <formula>$D$1&lt;H4</formula>
    </cfRule>
    <cfRule type="expression" priority="1833" aboveAverage="0" equalAverage="0" bottom="0" percent="0" rank="0" text="" dxfId="830">
      <formula>$D$1&gt;H4</formula>
    </cfRule>
  </conditionalFormatting>
  <conditionalFormatting sqref="H5">
    <cfRule type="cellIs" priority="1834" operator="equal" aboveAverage="0" equalAverage="0" bottom="0" percent="0" rank="0" text="" dxfId="831">
      <formula>5</formula>
    </cfRule>
    <cfRule type="cellIs" priority="1835" operator="equal" aboveAverage="0" equalAverage="0" bottom="0" percent="0" rank="0" text="" dxfId="832">
      <formula>4</formula>
    </cfRule>
    <cfRule type="cellIs" priority="1836" operator="equal" aboveAverage="0" equalAverage="0" bottom="0" percent="0" rank="0" text="" dxfId="833">
      <formula>3</formula>
    </cfRule>
  </conditionalFormatting>
  <conditionalFormatting sqref="H4">
    <cfRule type="expression" priority="1837" aboveAverage="0" equalAverage="0" bottom="0" percent="0" rank="0" text="" dxfId="834">
      <formula>$D$1&lt;H4</formula>
    </cfRule>
    <cfRule type="expression" priority="1838" aboveAverage="0" equalAverage="0" bottom="0" percent="0" rank="0" text="" dxfId="835">
      <formula>$D$1&gt;H4</formula>
    </cfRule>
  </conditionalFormatting>
  <conditionalFormatting sqref="H5">
    <cfRule type="cellIs" priority="1839" operator="equal" aboveAverage="0" equalAverage="0" bottom="0" percent="0" rank="0" text="" dxfId="836">
      <formula>5</formula>
    </cfRule>
    <cfRule type="cellIs" priority="1840" operator="equal" aboveAverage="0" equalAverage="0" bottom="0" percent="0" rank="0" text="" dxfId="837">
      <formula>4</formula>
    </cfRule>
    <cfRule type="cellIs" priority="1841" operator="equal" aboveAverage="0" equalAverage="0" bottom="0" percent="0" rank="0" text="" dxfId="838">
      <formula>3</formula>
    </cfRule>
  </conditionalFormatting>
  <conditionalFormatting sqref="H4">
    <cfRule type="expression" priority="1842" aboveAverage="0" equalAverage="0" bottom="0" percent="0" rank="0" text="" dxfId="839">
      <formula>$D$1&lt;H4</formula>
    </cfRule>
    <cfRule type="expression" priority="1843" aboveAverage="0" equalAverage="0" bottom="0" percent="0" rank="0" text="" dxfId="840">
      <formula>$D$1&gt;H4</formula>
    </cfRule>
  </conditionalFormatting>
  <conditionalFormatting sqref="H4">
    <cfRule type="expression" priority="1844" aboveAverage="0" equalAverage="0" bottom="0" percent="0" rank="0" text="" dxfId="841">
      <formula>$D$1&lt;H4</formula>
    </cfRule>
    <cfRule type="expression" priority="1845" aboveAverage="0" equalAverage="0" bottom="0" percent="0" rank="0" text="" dxfId="842">
      <formula>$D$1&gt;H4</formula>
    </cfRule>
  </conditionalFormatting>
  <conditionalFormatting sqref="H4">
    <cfRule type="expression" priority="1846" aboveAverage="0" equalAverage="0" bottom="0" percent="0" rank="0" text="" dxfId="843">
      <formula>$D$1&lt;H4</formula>
    </cfRule>
    <cfRule type="expression" priority="1847" aboveAverage="0" equalAverage="0" bottom="0" percent="0" rank="0" text="" dxfId="844">
      <formula>$D$1&gt;H4</formula>
    </cfRule>
  </conditionalFormatting>
  <conditionalFormatting sqref="H4">
    <cfRule type="expression" priority="1848" aboveAverage="0" equalAverage="0" bottom="0" percent="0" rank="0" text="" dxfId="845">
      <formula>$D$1&lt;H4</formula>
    </cfRule>
    <cfRule type="expression" priority="1849" aboveAverage="0" equalAverage="0" bottom="0" percent="0" rank="0" text="" dxfId="846">
      <formula>$D$1&gt;H4</formula>
    </cfRule>
  </conditionalFormatting>
  <conditionalFormatting sqref="H4">
    <cfRule type="expression" priority="1850" aboveAverage="0" equalAverage="0" bottom="0" percent="0" rank="0" text="" dxfId="847">
      <formula>$D$1&lt;H4</formula>
    </cfRule>
    <cfRule type="expression" priority="1851" aboveAverage="0" equalAverage="0" bottom="0" percent="0" rank="0" text="" dxfId="848">
      <formula>$D$1&gt;H4</formula>
    </cfRule>
  </conditionalFormatting>
  <conditionalFormatting sqref="H4">
    <cfRule type="expression" priority="1852" aboveAverage="0" equalAverage="0" bottom="0" percent="0" rank="0" text="" dxfId="849">
      <formula>$D$1&lt;H4</formula>
    </cfRule>
    <cfRule type="expression" priority="1853" aboveAverage="0" equalAverage="0" bottom="0" percent="0" rank="0" text="" dxfId="850">
      <formula>$D$1&gt;H4</formula>
    </cfRule>
  </conditionalFormatting>
  <conditionalFormatting sqref="H4">
    <cfRule type="expression" priority="1854" aboveAverage="0" equalAverage="0" bottom="0" percent="0" rank="0" text="" dxfId="851">
      <formula>$D$1&lt;H4</formula>
    </cfRule>
    <cfRule type="expression" priority="1855" aboveAverage="0" equalAverage="0" bottom="0" percent="0" rank="0" text="" dxfId="852">
      <formula>$D$1&gt;H4</formula>
    </cfRule>
  </conditionalFormatting>
  <conditionalFormatting sqref="H4">
    <cfRule type="expression" priority="1856" aboveAverage="0" equalAverage="0" bottom="0" percent="0" rank="0" text="" dxfId="853">
      <formula>$D$1&lt;H4</formula>
    </cfRule>
    <cfRule type="expression" priority="1857" aboveAverage="0" equalAverage="0" bottom="0" percent="0" rank="0" text="" dxfId="854">
      <formula>$D$1&gt;H4</formula>
    </cfRule>
  </conditionalFormatting>
  <conditionalFormatting sqref="H4">
    <cfRule type="expression" priority="1858" aboveAverage="0" equalAverage="0" bottom="0" percent="0" rank="0" text="" dxfId="855">
      <formula>$D$1&lt;H4</formula>
    </cfRule>
    <cfRule type="expression" priority="1859" aboveAverage="0" equalAverage="0" bottom="0" percent="0" rank="0" text="" dxfId="856">
      <formula>$D$1&gt;H4</formula>
    </cfRule>
  </conditionalFormatting>
  <conditionalFormatting sqref="H4">
    <cfRule type="expression" priority="1860" aboveAverage="0" equalAverage="0" bottom="0" percent="0" rank="0" text="" dxfId="857">
      <formula>$D$1&lt;H4</formula>
    </cfRule>
    <cfRule type="expression" priority="1861" aboveAverage="0" equalAverage="0" bottom="0" percent="0" rank="0" text="" dxfId="858">
      <formula>$D$1&gt;H4</formula>
    </cfRule>
  </conditionalFormatting>
  <conditionalFormatting sqref="H4">
    <cfRule type="expression" priority="1862" aboveAverage="0" equalAverage="0" bottom="0" percent="0" rank="0" text="" dxfId="859">
      <formula>$D$1&lt;H4</formula>
    </cfRule>
    <cfRule type="expression" priority="1863" aboveAverage="0" equalAverage="0" bottom="0" percent="0" rank="0" text="" dxfId="860">
      <formula>$D$1&gt;H4</formula>
    </cfRule>
  </conditionalFormatting>
  <conditionalFormatting sqref="I5">
    <cfRule type="cellIs" priority="1864" operator="equal" aboveAverage="0" equalAverage="0" bottom="0" percent="0" rank="0" text="" dxfId="861">
      <formula>5</formula>
    </cfRule>
    <cfRule type="cellIs" priority="1865" operator="equal" aboveAverage="0" equalAverage="0" bottom="0" percent="0" rank="0" text="" dxfId="862">
      <formula>4</formula>
    </cfRule>
    <cfRule type="cellIs" priority="1866" operator="equal" aboveAverage="0" equalAverage="0" bottom="0" percent="0" rank="0" text="" dxfId="863">
      <formula>3</formula>
    </cfRule>
  </conditionalFormatting>
  <conditionalFormatting sqref="I3:I4">
    <cfRule type="expression" priority="1867" aboveAverage="0" equalAverage="0" bottom="0" percent="0" rank="0" text="" dxfId="864">
      <formula>$D$1&lt;I3</formula>
    </cfRule>
    <cfRule type="expression" priority="1868" aboveAverage="0" equalAverage="0" bottom="0" percent="0" rank="0" text="" dxfId="865">
      <formula>$D$1&gt;I3</formula>
    </cfRule>
  </conditionalFormatting>
  <conditionalFormatting sqref="I5">
    <cfRule type="cellIs" priority="1869" operator="equal" aboveAverage="0" equalAverage="0" bottom="0" percent="0" rank="0" text="" dxfId="866">
      <formula>5</formula>
    </cfRule>
    <cfRule type="cellIs" priority="1870" operator="equal" aboveAverage="0" equalAverage="0" bottom="0" percent="0" rank="0" text="" dxfId="867">
      <formula>4</formula>
    </cfRule>
    <cfRule type="cellIs" priority="1871" operator="equal" aboveAverage="0" equalAverage="0" bottom="0" percent="0" rank="0" text="" dxfId="868">
      <formula>3</formula>
    </cfRule>
  </conditionalFormatting>
  <conditionalFormatting sqref="I3:I4">
    <cfRule type="expression" priority="1872" aboveAverage="0" equalAverage="0" bottom="0" percent="0" rank="0" text="" dxfId="869">
      <formula>$D$1&lt;I3</formula>
    </cfRule>
    <cfRule type="expression" priority="1873" aboveAverage="0" equalAverage="0" bottom="0" percent="0" rank="0" text="" dxfId="870">
      <formula>$D$1&gt;I3</formula>
    </cfRule>
  </conditionalFormatting>
  <conditionalFormatting sqref="I3:I4">
    <cfRule type="expression" priority="1874" aboveAverage="0" equalAverage="0" bottom="0" percent="0" rank="0" text="" dxfId="871">
      <formula>$D$1&lt;I3</formula>
    </cfRule>
    <cfRule type="expression" priority="1875" aboveAverage="0" equalAverage="0" bottom="0" percent="0" rank="0" text="" dxfId="872">
      <formula>$D$1&gt;I3</formula>
    </cfRule>
  </conditionalFormatting>
  <conditionalFormatting sqref="J3">
    <cfRule type="expression" priority="1876" aboveAverage="0" equalAverage="0" bottom="0" percent="0" rank="0" text="" dxfId="873">
      <formula>$D$1&lt;J3</formula>
    </cfRule>
    <cfRule type="expression" priority="1877" aboveAverage="0" equalAverage="0" bottom="0" percent="0" rank="0" text="" dxfId="874">
      <formula>$D$1&gt;J3</formula>
    </cfRule>
  </conditionalFormatting>
  <conditionalFormatting sqref="F4">
    <cfRule type="expression" priority="1878" aboveAverage="0" equalAverage="0" bottom="0" percent="0" rank="0" text="" dxfId="875">
      <formula>$D$1&lt;F4</formula>
    </cfRule>
    <cfRule type="expression" priority="1879" aboveAverage="0" equalAverage="0" bottom="0" percent="0" rank="0" text="" dxfId="876">
      <formula>$D$1&gt;F4</formula>
    </cfRule>
  </conditionalFormatting>
  <conditionalFormatting sqref="K5">
    <cfRule type="cellIs" priority="1880" operator="equal" aboveAverage="0" equalAverage="0" bottom="0" percent="0" rank="0" text="" dxfId="877">
      <formula>5</formula>
    </cfRule>
    <cfRule type="cellIs" priority="1881" operator="equal" aboveAverage="0" equalAverage="0" bottom="0" percent="0" rank="0" text="" dxfId="878">
      <formula>4</formula>
    </cfRule>
    <cfRule type="cellIs" priority="1882" operator="equal" aboveAverage="0" equalAverage="0" bottom="0" percent="0" rank="0" text="" dxfId="879">
      <formula>3</formula>
    </cfRule>
  </conditionalFormatting>
  <conditionalFormatting sqref="K3">
    <cfRule type="expression" priority="1883" aboveAverage="0" equalAverage="0" bottom="0" percent="0" rank="0" text="" dxfId="880">
      <formula>$D$1&lt;K3</formula>
    </cfRule>
    <cfRule type="expression" priority="1884" aboveAverage="0" equalAverage="0" bottom="0" percent="0" rank="0" text="" dxfId="881">
      <formula>$D$1&gt;K3</formula>
    </cfRule>
  </conditionalFormatting>
  <conditionalFormatting sqref="K4">
    <cfRule type="expression" priority="1885" aboveAverage="0" equalAverage="0" bottom="0" percent="0" rank="0" text="" dxfId="882">
      <formula>$D$1&lt;K4</formula>
    </cfRule>
    <cfRule type="expression" priority="1886" aboveAverage="0" equalAverage="0" bottom="0" percent="0" rank="0" text="" dxfId="883">
      <formula>$D$1&gt;K4</formula>
    </cfRule>
  </conditionalFormatting>
  <conditionalFormatting sqref="K4">
    <cfRule type="expression" priority="1887" aboveAverage="0" equalAverage="0" bottom="0" percent="0" rank="0" text="" dxfId="884">
      <formula>$D$1&lt;K4</formula>
    </cfRule>
    <cfRule type="expression" priority="1888" aboveAverage="0" equalAverage="0" bottom="0" percent="0" rank="0" text="" dxfId="885">
      <formula>$D$1&gt;K4</formula>
    </cfRule>
  </conditionalFormatting>
  <conditionalFormatting sqref="K4">
    <cfRule type="expression" priority="1889" aboveAverage="0" equalAverage="0" bottom="0" percent="0" rank="0" text="" dxfId="886">
      <formula>$D$1&lt;K4</formula>
    </cfRule>
    <cfRule type="expression" priority="1890" aboveAverage="0" equalAverage="0" bottom="0" percent="0" rank="0" text="" dxfId="887">
      <formula>$D$1&gt;K4</formula>
    </cfRule>
  </conditionalFormatting>
  <conditionalFormatting sqref="K4">
    <cfRule type="expression" priority="1891" aboveAverage="0" equalAverage="0" bottom="0" percent="0" rank="0" text="" dxfId="888">
      <formula>$D$1&lt;K4</formula>
    </cfRule>
    <cfRule type="expression" priority="1892" aboveAverage="0" equalAverage="0" bottom="0" percent="0" rank="0" text="" dxfId="889">
      <formula>$D$1&gt;K4</formula>
    </cfRule>
  </conditionalFormatting>
  <conditionalFormatting sqref="K3">
    <cfRule type="expression" priority="1893" aboveAverage="0" equalAverage="0" bottom="0" percent="0" rank="0" text="" dxfId="890">
      <formula>$D$1&lt;K3</formula>
    </cfRule>
    <cfRule type="expression" priority="1894" aboveAverage="0" equalAverage="0" bottom="0" percent="0" rank="0" text="" dxfId="891">
      <formula>$D$1&gt;K3</formula>
    </cfRule>
  </conditionalFormatting>
  <conditionalFormatting sqref="K4">
    <cfRule type="expression" priority="1895" aboveAverage="0" equalAverage="0" bottom="0" percent="0" rank="0" text="" dxfId="892">
      <formula>$D$1&lt;K4</formula>
    </cfRule>
    <cfRule type="expression" priority="1896" aboveAverage="0" equalAverage="0" bottom="0" percent="0" rank="0" text="" dxfId="893">
      <formula>$D$1&gt;K4</formula>
    </cfRule>
  </conditionalFormatting>
  <conditionalFormatting sqref="K4">
    <cfRule type="expression" priority="1897" aboveAverage="0" equalAverage="0" bottom="0" percent="0" rank="0" text="" dxfId="894">
      <formula>$D$1&lt;K4</formula>
    </cfRule>
    <cfRule type="expression" priority="1898" aboveAverage="0" equalAverage="0" bottom="0" percent="0" rank="0" text="" dxfId="895">
      <formula>$D$1&gt;K4</formula>
    </cfRule>
  </conditionalFormatting>
  <conditionalFormatting sqref="K4">
    <cfRule type="expression" priority="1899" aboveAverage="0" equalAverage="0" bottom="0" percent="0" rank="0" text="" dxfId="896">
      <formula>$D$1&lt;K4</formula>
    </cfRule>
    <cfRule type="expression" priority="1900" aboveAverage="0" equalAverage="0" bottom="0" percent="0" rank="0" text="" dxfId="897">
      <formula>$D$1&gt;K4</formula>
    </cfRule>
  </conditionalFormatting>
  <conditionalFormatting sqref="K5">
    <cfRule type="cellIs" priority="1901" operator="equal" aboveAverage="0" equalAverage="0" bottom="0" percent="0" rank="0" text="" dxfId="898">
      <formula>5</formula>
    </cfRule>
    <cfRule type="cellIs" priority="1902" operator="equal" aboveAverage="0" equalAverage="0" bottom="0" percent="0" rank="0" text="" dxfId="899">
      <formula>4</formula>
    </cfRule>
    <cfRule type="cellIs" priority="1903" operator="equal" aboveAverage="0" equalAverage="0" bottom="0" percent="0" rank="0" text="" dxfId="900">
      <formula>3</formula>
    </cfRule>
  </conditionalFormatting>
  <conditionalFormatting sqref="K4">
    <cfRule type="expression" priority="1904" aboveAverage="0" equalAverage="0" bottom="0" percent="0" rank="0" text="" dxfId="901">
      <formula>$D$1&lt;K4</formula>
    </cfRule>
    <cfRule type="expression" priority="1905" aboveAverage="0" equalAverage="0" bottom="0" percent="0" rank="0" text="" dxfId="902">
      <formula>$D$1&gt;K4</formula>
    </cfRule>
  </conditionalFormatting>
  <conditionalFormatting sqref="K4">
    <cfRule type="expression" priority="1906" aboveAverage="0" equalAverage="0" bottom="0" percent="0" rank="0" text="" dxfId="903">
      <formula>$D$1&lt;K4</formula>
    </cfRule>
    <cfRule type="expression" priority="1907" aboveAverage="0" equalAverage="0" bottom="0" percent="0" rank="0" text="" dxfId="904">
      <formula>$D$1&gt;K4</formula>
    </cfRule>
  </conditionalFormatting>
  <conditionalFormatting sqref="K4">
    <cfRule type="expression" priority="1908" aboveAverage="0" equalAverage="0" bottom="0" percent="0" rank="0" text="" dxfId="905">
      <formula>$D$1&lt;K4</formula>
    </cfRule>
    <cfRule type="expression" priority="1909" aboveAverage="0" equalAverage="0" bottom="0" percent="0" rank="0" text="" dxfId="906">
      <formula>$D$1&gt;K4</formula>
    </cfRule>
  </conditionalFormatting>
  <conditionalFormatting sqref="K4">
    <cfRule type="expression" priority="1910" aboveAverage="0" equalAverage="0" bottom="0" percent="0" rank="0" text="" dxfId="907">
      <formula>$D$1&lt;K4</formula>
    </cfRule>
    <cfRule type="expression" priority="1911" aboveAverage="0" equalAverage="0" bottom="0" percent="0" rank="0" text="" dxfId="908">
      <formula>$D$1&gt;K4</formula>
    </cfRule>
  </conditionalFormatting>
  <conditionalFormatting sqref="K4">
    <cfRule type="expression" priority="1912" aboveAverage="0" equalAverage="0" bottom="0" percent="0" rank="0" text="" dxfId="909">
      <formula>$D$1&lt;K4</formula>
    </cfRule>
    <cfRule type="expression" priority="1913" aboveAverage="0" equalAverage="0" bottom="0" percent="0" rank="0" text="" dxfId="910">
      <formula>$D$1&gt;K4</formula>
    </cfRule>
  </conditionalFormatting>
  <conditionalFormatting sqref="K4">
    <cfRule type="expression" priority="1914" aboveAverage="0" equalAverage="0" bottom="0" percent="0" rank="0" text="" dxfId="911">
      <formula>$D$1&lt;K4</formula>
    </cfRule>
    <cfRule type="expression" priority="1915" aboveAverage="0" equalAverage="0" bottom="0" percent="0" rank="0" text="" dxfId="912">
      <formula>$D$1&gt;K4</formula>
    </cfRule>
  </conditionalFormatting>
  <conditionalFormatting sqref="L5">
    <cfRule type="cellIs" priority="1916" operator="equal" aboveAverage="0" equalAverage="0" bottom="0" percent="0" rank="0" text="" dxfId="913">
      <formula>5</formula>
    </cfRule>
    <cfRule type="cellIs" priority="1917" operator="equal" aboveAverage="0" equalAverage="0" bottom="0" percent="0" rank="0" text="" dxfId="914">
      <formula>4</formula>
    </cfRule>
    <cfRule type="cellIs" priority="1918" operator="equal" aboveAverage="0" equalAverage="0" bottom="0" percent="0" rank="0" text="" dxfId="915">
      <formula>3</formula>
    </cfRule>
  </conditionalFormatting>
  <conditionalFormatting sqref="L3:L4">
    <cfRule type="expression" priority="1919" aboveAverage="0" equalAverage="0" bottom="0" percent="0" rank="0" text="" dxfId="916">
      <formula>$D$1&lt;L3</formula>
    </cfRule>
    <cfRule type="expression" priority="1920" aboveAverage="0" equalAverage="0" bottom="0" percent="0" rank="0" text="" dxfId="917">
      <formula>$D$1&gt;L3</formula>
    </cfRule>
  </conditionalFormatting>
  <conditionalFormatting sqref="L5">
    <cfRule type="cellIs" priority="1921" operator="equal" aboveAverage="0" equalAverage="0" bottom="0" percent="0" rank="0" text="" dxfId="918">
      <formula>5</formula>
    </cfRule>
    <cfRule type="cellIs" priority="1922" operator="equal" aboveAverage="0" equalAverage="0" bottom="0" percent="0" rank="0" text="" dxfId="919">
      <formula>4</formula>
    </cfRule>
    <cfRule type="cellIs" priority="1923" operator="equal" aboveAverage="0" equalAverage="0" bottom="0" percent="0" rank="0" text="" dxfId="920">
      <formula>3</formula>
    </cfRule>
  </conditionalFormatting>
  <conditionalFormatting sqref="L3:L4">
    <cfRule type="expression" priority="1924" aboveAverage="0" equalAverage="0" bottom="0" percent="0" rank="0" text="" dxfId="921">
      <formula>$D$1&lt;L3</formula>
    </cfRule>
    <cfRule type="expression" priority="1925" aboveAverage="0" equalAverage="0" bottom="0" percent="0" rank="0" text="" dxfId="922">
      <formula>$D$1&gt;L3</formula>
    </cfRule>
  </conditionalFormatting>
  <conditionalFormatting sqref="L4">
    <cfRule type="expression" priority="1926" aboveAverage="0" equalAverage="0" bottom="0" percent="0" rank="0" text="" dxfId="923">
      <formula>$D$1&lt;L4</formula>
    </cfRule>
    <cfRule type="expression" priority="1927" aboveAverage="0" equalAverage="0" bottom="0" percent="0" rank="0" text="" dxfId="924">
      <formula>$D$1&gt;L4</formula>
    </cfRule>
  </conditionalFormatting>
  <conditionalFormatting sqref="F5">
    <cfRule type="cellIs" priority="1928" operator="equal" aboveAverage="0" equalAverage="0" bottom="0" percent="0" rank="0" text="" dxfId="925">
      <formula>5</formula>
    </cfRule>
    <cfRule type="cellIs" priority="1929" operator="equal" aboveAverage="0" equalAverage="0" bottom="0" percent="0" rank="0" text="" dxfId="926">
      <formula>4</formula>
    </cfRule>
    <cfRule type="cellIs" priority="1930" operator="equal" aboveAverage="0" equalAverage="0" bottom="0" percent="0" rank="0" text="" dxfId="927">
      <formula>3</formula>
    </cfRule>
  </conditionalFormatting>
  <conditionalFormatting sqref="F3">
    <cfRule type="expression" priority="1931" aboveAverage="0" equalAverage="0" bottom="0" percent="0" rank="0" text="" dxfId="928">
      <formula>$D$1&lt;F3</formula>
    </cfRule>
    <cfRule type="expression" priority="1932" aboveAverage="0" equalAverage="0" bottom="0" percent="0" rank="0" text="" dxfId="929">
      <formula>$D$1&gt;F3</formula>
    </cfRule>
  </conditionalFormatting>
  <conditionalFormatting sqref="F5">
    <cfRule type="cellIs" priority="1933" operator="equal" aboveAverage="0" equalAverage="0" bottom="0" percent="0" rank="0" text="" dxfId="930">
      <formula>5</formula>
    </cfRule>
    <cfRule type="cellIs" priority="1934" operator="equal" aboveAverage="0" equalAverage="0" bottom="0" percent="0" rank="0" text="" dxfId="931">
      <formula>4</formula>
    </cfRule>
    <cfRule type="cellIs" priority="1935" operator="equal" aboveAverage="0" equalAverage="0" bottom="0" percent="0" rank="0" text="" dxfId="932">
      <formula>3</formula>
    </cfRule>
  </conditionalFormatting>
  <conditionalFormatting sqref="F4">
    <cfRule type="expression" priority="1936" aboveAverage="0" equalAverage="0" bottom="0" percent="0" rank="0" text="" dxfId="933">
      <formula>$D$1&lt;F4</formula>
    </cfRule>
    <cfRule type="expression" priority="1937" aboveAverage="0" equalAverage="0" bottom="0" percent="0" rank="0" text="" dxfId="934">
      <formula>$D$1&gt;F4</formula>
    </cfRule>
  </conditionalFormatting>
  <conditionalFormatting sqref="F4">
    <cfRule type="expression" priority="1938" aboveAverage="0" equalAverage="0" bottom="0" percent="0" rank="0" text="" dxfId="935">
      <formula>$D$1&lt;F4</formula>
    </cfRule>
    <cfRule type="expression" priority="1939" aboveAverage="0" equalAverage="0" bottom="0" percent="0" rank="0" text="" dxfId="936">
      <formula>$D$1&gt;F4</formula>
    </cfRule>
  </conditionalFormatting>
  <conditionalFormatting sqref="F5">
    <cfRule type="cellIs" priority="1940" operator="equal" aboveAverage="0" equalAverage="0" bottom="0" percent="0" rank="0" text="" dxfId="937">
      <formula>5</formula>
    </cfRule>
    <cfRule type="cellIs" priority="1941" operator="equal" aboveAverage="0" equalAverage="0" bottom="0" percent="0" rank="0" text="" dxfId="938">
      <formula>4</formula>
    </cfRule>
    <cfRule type="cellIs" priority="1942" operator="equal" aboveAverage="0" equalAverage="0" bottom="0" percent="0" rank="0" text="" dxfId="939">
      <formula>3</formula>
    </cfRule>
  </conditionalFormatting>
  <conditionalFormatting sqref="F4">
    <cfRule type="expression" priority="1943" aboveAverage="0" equalAverage="0" bottom="0" percent="0" rank="0" text="" dxfId="940">
      <formula>$D$1&lt;F4</formula>
    </cfRule>
    <cfRule type="expression" priority="1944" aboveAverage="0" equalAverage="0" bottom="0" percent="0" rank="0" text="" dxfId="941">
      <formula>$D$1&gt;F4</formula>
    </cfRule>
  </conditionalFormatting>
  <conditionalFormatting sqref="F5">
    <cfRule type="cellIs" priority="1945" operator="equal" aboveAverage="0" equalAverage="0" bottom="0" percent="0" rank="0" text="" dxfId="942">
      <formula>5</formula>
    </cfRule>
    <cfRule type="cellIs" priority="1946" operator="equal" aboveAverage="0" equalAverage="0" bottom="0" percent="0" rank="0" text="" dxfId="943">
      <formula>4</formula>
    </cfRule>
    <cfRule type="cellIs" priority="1947" operator="equal" aboveAverage="0" equalAverage="0" bottom="0" percent="0" rank="0" text="" dxfId="944">
      <formula>3</formula>
    </cfRule>
  </conditionalFormatting>
  <conditionalFormatting sqref="F4">
    <cfRule type="expression" priority="1948" aboveAverage="0" equalAverage="0" bottom="0" percent="0" rank="0" text="" dxfId="945">
      <formula>$D$1&lt;F4</formula>
    </cfRule>
    <cfRule type="expression" priority="1949" aboveAverage="0" equalAverage="0" bottom="0" percent="0" rank="0" text="" dxfId="946">
      <formula>$D$1&gt;F4</formula>
    </cfRule>
  </conditionalFormatting>
  <conditionalFormatting sqref="F4">
    <cfRule type="expression" priority="1950" aboveAverage="0" equalAverage="0" bottom="0" percent="0" rank="0" text="" dxfId="947">
      <formula>$D$1&lt;F4</formula>
    </cfRule>
    <cfRule type="expression" priority="1951" aboveAverage="0" equalAverage="0" bottom="0" percent="0" rank="0" text="" dxfId="948">
      <formula>$D$1&gt;F4</formula>
    </cfRule>
  </conditionalFormatting>
  <conditionalFormatting sqref="F4">
    <cfRule type="expression" priority="1952" aboveAverage="0" equalAverage="0" bottom="0" percent="0" rank="0" text="" dxfId="949">
      <formula>$D$1&lt;F4</formula>
    </cfRule>
    <cfRule type="expression" priority="1953" aboveAverage="0" equalAverage="0" bottom="0" percent="0" rank="0" text="" dxfId="950">
      <formula>$D$1&gt;F4</formula>
    </cfRule>
  </conditionalFormatting>
  <conditionalFormatting sqref="F4">
    <cfRule type="expression" priority="1954" aboveAverage="0" equalAverage="0" bottom="0" percent="0" rank="0" text="" dxfId="951">
      <formula>$D$1&lt;F4</formula>
    </cfRule>
    <cfRule type="expression" priority="1955" aboveAverage="0" equalAverage="0" bottom="0" percent="0" rank="0" text="" dxfId="952">
      <formula>$D$1&gt;F4</formula>
    </cfRule>
  </conditionalFormatting>
  <conditionalFormatting sqref="F4">
    <cfRule type="expression" priority="1956" aboveAverage="0" equalAverage="0" bottom="0" percent="0" rank="0" text="" dxfId="953">
      <formula>$D$1&lt;F4</formula>
    </cfRule>
    <cfRule type="expression" priority="1957" aboveAverage="0" equalAverage="0" bottom="0" percent="0" rank="0" text="" dxfId="954">
      <formula>$D$1&gt;F4</formula>
    </cfRule>
  </conditionalFormatting>
  <conditionalFormatting sqref="F4">
    <cfRule type="expression" priority="1958" aboveAverage="0" equalAverage="0" bottom="0" percent="0" rank="0" text="" dxfId="955">
      <formula>$D$1&lt;F4</formula>
    </cfRule>
    <cfRule type="expression" priority="1959" aboveAverage="0" equalAverage="0" bottom="0" percent="0" rank="0" text="" dxfId="956">
      <formula>$D$1&gt;F4</formula>
    </cfRule>
  </conditionalFormatting>
  <conditionalFormatting sqref="F4">
    <cfRule type="expression" priority="1960" aboveAverage="0" equalAverage="0" bottom="0" percent="0" rank="0" text="" dxfId="957">
      <formula>$D$1&lt;F4</formula>
    </cfRule>
    <cfRule type="expression" priority="1961" aboveAverage="0" equalAverage="0" bottom="0" percent="0" rank="0" text="" dxfId="958">
      <formula>$D$1&gt;F4</formula>
    </cfRule>
  </conditionalFormatting>
  <conditionalFormatting sqref="F4">
    <cfRule type="expression" priority="1962" aboveAverage="0" equalAverage="0" bottom="0" percent="0" rank="0" text="" dxfId="959">
      <formula>$D$1&lt;F4</formula>
    </cfRule>
    <cfRule type="expression" priority="1963" aboveAverage="0" equalAverage="0" bottom="0" percent="0" rank="0" text="" dxfId="960">
      <formula>$D$1&gt;F4</formula>
    </cfRule>
  </conditionalFormatting>
  <conditionalFormatting sqref="F4">
    <cfRule type="expression" priority="1964" aboveAverage="0" equalAverage="0" bottom="0" percent="0" rank="0" text="" dxfId="961">
      <formula>$D$1&lt;F4</formula>
    </cfRule>
    <cfRule type="expression" priority="1965" aboveAverage="0" equalAverage="0" bottom="0" percent="0" rank="0" text="" dxfId="962">
      <formula>$D$1&gt;F4</formula>
    </cfRule>
  </conditionalFormatting>
  <conditionalFormatting sqref="H3:H4">
    <cfRule type="expression" priority="1966" aboveAverage="0" equalAverage="0" bottom="0" percent="0" rank="0" text="" dxfId="963">
      <formula>$D$1&lt;H3</formula>
    </cfRule>
    <cfRule type="expression" priority="1967" aboveAverage="0" equalAverage="0" bottom="0" percent="0" rank="0" text="" dxfId="964">
      <formula>$D$1&gt;H3</formula>
    </cfRule>
  </conditionalFormatting>
  <conditionalFormatting sqref="H4">
    <cfRule type="expression" priority="1968" aboveAverage="0" equalAverage="0" bottom="0" percent="0" rank="0" text="" dxfId="965">
      <formula>$D$1&lt;H4</formula>
    </cfRule>
    <cfRule type="expression" priority="1969" aboveAverage="0" equalAverage="0" bottom="0" percent="0" rank="0" text="" dxfId="966">
      <formula>$D$1&gt;H4</formula>
    </cfRule>
  </conditionalFormatting>
  <conditionalFormatting sqref="I3:I4">
    <cfRule type="expression" priority="1970" aboveAverage="0" equalAverage="0" bottom="0" percent="0" rank="0" text="" dxfId="967">
      <formula>$D$1&lt;I3</formula>
    </cfRule>
    <cfRule type="expression" priority="1971" aboveAverage="0" equalAverage="0" bottom="0" percent="0" rank="0" text="" dxfId="968">
      <formula>$D$1&gt;I3</formula>
    </cfRule>
  </conditionalFormatting>
  <conditionalFormatting sqref="I4">
    <cfRule type="expression" priority="1972" aboveAverage="0" equalAverage="0" bottom="0" percent="0" rank="0" text="" dxfId="969">
      <formula>$D$1&lt;I4</formula>
    </cfRule>
    <cfRule type="expression" priority="1973" aboveAverage="0" equalAverage="0" bottom="0" percent="0" rank="0" text="" dxfId="970">
      <formula>$D$1&gt;I4</formula>
    </cfRule>
  </conditionalFormatting>
  <conditionalFormatting sqref="K5">
    <cfRule type="cellIs" priority="1974" operator="equal" aboveAverage="0" equalAverage="0" bottom="0" percent="0" rank="0" text="" dxfId="971">
      <formula>5</formula>
    </cfRule>
    <cfRule type="cellIs" priority="1975" operator="equal" aboveAverage="0" equalAverage="0" bottom="0" percent="0" rank="0" text="" dxfId="972">
      <formula>4</formula>
    </cfRule>
    <cfRule type="cellIs" priority="1976" operator="equal" aboveAverage="0" equalAverage="0" bottom="0" percent="0" rank="0" text="" dxfId="973">
      <formula>3</formula>
    </cfRule>
  </conditionalFormatting>
  <conditionalFormatting sqref="K3:K4">
    <cfRule type="expression" priority="1977" aboveAverage="0" equalAverage="0" bottom="0" percent="0" rank="0" text="" dxfId="974">
      <formula>$D$1&lt;K3</formula>
    </cfRule>
    <cfRule type="expression" priority="1978" aboveAverage="0" equalAverage="0" bottom="0" percent="0" rank="0" text="" dxfId="975">
      <formula>$D$1&gt;K3</formula>
    </cfRule>
  </conditionalFormatting>
  <conditionalFormatting sqref="K5">
    <cfRule type="cellIs" priority="1979" operator="equal" aboveAverage="0" equalAverage="0" bottom="0" percent="0" rank="0" text="" dxfId="976">
      <formula>5</formula>
    </cfRule>
    <cfRule type="cellIs" priority="1980" operator="equal" aboveAverage="0" equalAverage="0" bottom="0" percent="0" rank="0" text="" dxfId="977">
      <formula>4</formula>
    </cfRule>
    <cfRule type="cellIs" priority="1981" operator="equal" aboveAverage="0" equalAverage="0" bottom="0" percent="0" rank="0" text="" dxfId="978">
      <formula>3</formula>
    </cfRule>
  </conditionalFormatting>
  <conditionalFormatting sqref="K3:K4">
    <cfRule type="expression" priority="1982" aboveAverage="0" equalAverage="0" bottom="0" percent="0" rank="0" text="" dxfId="979">
      <formula>$D$1&lt;K3</formula>
    </cfRule>
    <cfRule type="expression" priority="1983" aboveAverage="0" equalAverage="0" bottom="0" percent="0" rank="0" text="" dxfId="980">
      <formula>$D$1&gt;K3</formula>
    </cfRule>
  </conditionalFormatting>
  <conditionalFormatting sqref="K4">
    <cfRule type="expression" priority="1984" aboveAverage="0" equalAverage="0" bottom="0" percent="0" rank="0" text="" dxfId="981">
      <formula>$D$1&lt;K4</formula>
    </cfRule>
    <cfRule type="expression" priority="1985" aboveAverage="0" equalAverage="0" bottom="0" percent="0" rank="0" text="" dxfId="982">
      <formula>$D$1&gt;K4</formula>
    </cfRule>
  </conditionalFormatting>
  <conditionalFormatting sqref="L5">
    <cfRule type="cellIs" priority="1986" operator="equal" aboveAverage="0" equalAverage="0" bottom="0" percent="0" rank="0" text="" dxfId="983">
      <formula>5</formula>
    </cfRule>
    <cfRule type="cellIs" priority="1987" operator="equal" aboveAverage="0" equalAverage="0" bottom="0" percent="0" rank="0" text="" dxfId="984">
      <formula>4</formula>
    </cfRule>
    <cfRule type="cellIs" priority="1988" operator="equal" aboveAverage="0" equalAverage="0" bottom="0" percent="0" rank="0" text="" dxfId="985">
      <formula>3</formula>
    </cfRule>
  </conditionalFormatting>
  <conditionalFormatting sqref="L3:L4">
    <cfRule type="expression" priority="1989" aboveAverage="0" equalAverage="0" bottom="0" percent="0" rank="0" text="" dxfId="986">
      <formula>$D$1&lt;L3</formula>
    </cfRule>
    <cfRule type="expression" priority="1990" aboveAverage="0" equalAverage="0" bottom="0" percent="0" rank="0" text="" dxfId="987">
      <formula>$D$1&gt;L3</formula>
    </cfRule>
  </conditionalFormatting>
  <conditionalFormatting sqref="L5">
    <cfRule type="cellIs" priority="1991" operator="equal" aboveAverage="0" equalAverage="0" bottom="0" percent="0" rank="0" text="" dxfId="988">
      <formula>5</formula>
    </cfRule>
    <cfRule type="cellIs" priority="1992" operator="equal" aboveAverage="0" equalAverage="0" bottom="0" percent="0" rank="0" text="" dxfId="989">
      <formula>4</formula>
    </cfRule>
    <cfRule type="cellIs" priority="1993" operator="equal" aboveAverage="0" equalAverage="0" bottom="0" percent="0" rank="0" text="" dxfId="990">
      <formula>3</formula>
    </cfRule>
  </conditionalFormatting>
  <conditionalFormatting sqref="L3:L4">
    <cfRule type="expression" priority="1994" aboveAverage="0" equalAverage="0" bottom="0" percent="0" rank="0" text="" dxfId="991">
      <formula>$D$1&lt;L3</formula>
    </cfRule>
    <cfRule type="expression" priority="1995" aboveAverage="0" equalAverage="0" bottom="0" percent="0" rank="0" text="" dxfId="992">
      <formula>$D$1&gt;L3</formula>
    </cfRule>
  </conditionalFormatting>
  <conditionalFormatting sqref="L4">
    <cfRule type="expression" priority="1996" aboveAverage="0" equalAverage="0" bottom="0" percent="0" rank="0" text="" dxfId="993">
      <formula>$D$1&lt;L4</formula>
    </cfRule>
    <cfRule type="expression" priority="1997" aboveAverage="0" equalAverage="0" bottom="0" percent="0" rank="0" text="" dxfId="994">
      <formula>$D$1&gt;L4</formula>
    </cfRule>
  </conditionalFormatting>
  <conditionalFormatting sqref="K4">
    <cfRule type="expression" priority="1998" aboveAverage="0" equalAverage="0" bottom="0" percent="0" rank="0" text="" dxfId="995">
      <formula>$D$1&lt;K4</formula>
    </cfRule>
    <cfRule type="expression" priority="1999" aboveAverage="0" equalAverage="0" bottom="0" percent="0" rank="0" text="" dxfId="996">
      <formula>$D$1&gt;K4</formula>
    </cfRule>
  </conditionalFormatting>
  <conditionalFormatting sqref="K4">
    <cfRule type="expression" priority="2000" aboveAverage="0" equalAverage="0" bottom="0" percent="0" rank="0" text="" dxfId="997">
      <formula>$D$1&lt;K4</formula>
    </cfRule>
    <cfRule type="expression" priority="2001" aboveAverage="0" equalAverage="0" bottom="0" percent="0" rank="0" text="" dxfId="998">
      <formula>$D$1&gt;K4</formula>
    </cfRule>
  </conditionalFormatting>
  <conditionalFormatting sqref="K4">
    <cfRule type="expression" priority="2002" aboveAverage="0" equalAverage="0" bottom="0" percent="0" rank="0" text="" dxfId="999">
      <formula>$D$1&lt;K4</formula>
    </cfRule>
    <cfRule type="expression" priority="2003" aboveAverage="0" equalAverage="0" bottom="0" percent="0" rank="0" text="" dxfId="1000">
      <formula>$D$1&gt;K4</formula>
    </cfRule>
  </conditionalFormatting>
  <conditionalFormatting sqref="L3:L4">
    <cfRule type="expression" priority="2004" aboveAverage="0" equalAverage="0" bottom="0" percent="0" rank="0" text="" dxfId="1001">
      <formula>$D$1&lt;L3</formula>
    </cfRule>
    <cfRule type="expression" priority="2005" aboveAverage="0" equalAverage="0" bottom="0" percent="0" rank="0" text="" dxfId="1002">
      <formula>$D$1&gt;L3</formula>
    </cfRule>
  </conditionalFormatting>
  <conditionalFormatting sqref="K4">
    <cfRule type="expression" priority="2006" aboveAverage="0" equalAverage="0" bottom="0" percent="0" rank="0" text="" dxfId="1003">
      <formula>$D$1&lt;K4</formula>
    </cfRule>
    <cfRule type="expression" priority="2007" aboveAverage="0" equalAverage="0" bottom="0" percent="0" rank="0" text="" dxfId="1004">
      <formula>$D$1&gt;K4</formula>
    </cfRule>
  </conditionalFormatting>
  <conditionalFormatting sqref="K4">
    <cfRule type="expression" priority="2008" aboveAverage="0" equalAverage="0" bottom="0" percent="0" rank="0" text="" dxfId="1005">
      <formula>$D$1&lt;K4</formula>
    </cfRule>
    <cfRule type="expression" priority="2009" aboveAverage="0" equalAverage="0" bottom="0" percent="0" rank="0" text="" dxfId="1006">
      <formula>$D$1&gt;K4</formula>
    </cfRule>
  </conditionalFormatting>
  <conditionalFormatting sqref="K4">
    <cfRule type="expression" priority="2010" aboveAverage="0" equalAverage="0" bottom="0" percent="0" rank="0" text="" dxfId="1007">
      <formula>$D$1&lt;K4</formula>
    </cfRule>
    <cfRule type="expression" priority="2011" aboveAverage="0" equalAverage="0" bottom="0" percent="0" rank="0" text="" dxfId="1008">
      <formula>$D$1&gt;K4</formula>
    </cfRule>
  </conditionalFormatting>
  <conditionalFormatting sqref="L5">
    <cfRule type="cellIs" priority="2012" operator="equal" aboveAverage="0" equalAverage="0" bottom="0" percent="0" rank="0" text="" dxfId="1009">
      <formula>5</formula>
    </cfRule>
    <cfRule type="cellIs" priority="2013" operator="equal" aboveAverage="0" equalAverage="0" bottom="0" percent="0" rank="0" text="" dxfId="1010">
      <formula>4</formula>
    </cfRule>
    <cfRule type="cellIs" priority="2014" operator="equal" aboveAverage="0" equalAverage="0" bottom="0" percent="0" rank="0" text="" dxfId="1011">
      <formula>3</formula>
    </cfRule>
  </conditionalFormatting>
  <conditionalFormatting sqref="L3:L4">
    <cfRule type="expression" priority="2015" aboveAverage="0" equalAverage="0" bottom="0" percent="0" rank="0" text="" dxfId="1012">
      <formula>$D$1&lt;L3</formula>
    </cfRule>
    <cfRule type="expression" priority="2016" aboveAverage="0" equalAverage="0" bottom="0" percent="0" rank="0" text="" dxfId="1013">
      <formula>$D$1&gt;L3</formula>
    </cfRule>
  </conditionalFormatting>
  <conditionalFormatting sqref="L5">
    <cfRule type="cellIs" priority="2017" operator="equal" aboveAverage="0" equalAverage="0" bottom="0" percent="0" rank="0" text="" dxfId="1014">
      <formula>5</formula>
    </cfRule>
    <cfRule type="cellIs" priority="2018" operator="equal" aboveAverage="0" equalAverage="0" bottom="0" percent="0" rank="0" text="" dxfId="1015">
      <formula>4</formula>
    </cfRule>
    <cfRule type="cellIs" priority="2019" operator="equal" aboveAverage="0" equalAverage="0" bottom="0" percent="0" rank="0" text="" dxfId="1016">
      <formula>3</formula>
    </cfRule>
  </conditionalFormatting>
  <conditionalFormatting sqref="K5">
    <cfRule type="cellIs" priority="2020" operator="equal" aboveAverage="0" equalAverage="0" bottom="0" percent="0" rank="0" text="" dxfId="1017">
      <formula>5</formula>
    </cfRule>
    <cfRule type="cellIs" priority="2021" operator="equal" aboveAverage="0" equalAverage="0" bottom="0" percent="0" rank="0" text="" dxfId="1018">
      <formula>4</formula>
    </cfRule>
    <cfRule type="cellIs" priority="2022" operator="equal" aboveAverage="0" equalAverage="0" bottom="0" percent="0" rank="0" text="" dxfId="1019">
      <formula>3</formula>
    </cfRule>
  </conditionalFormatting>
  <conditionalFormatting sqref="K4">
    <cfRule type="expression" priority="2023" aboveAverage="0" equalAverage="0" bottom="0" percent="0" rank="0" text="" dxfId="1020">
      <formula>$D$1&lt;K4</formula>
    </cfRule>
    <cfRule type="expression" priority="2024" aboveAverage="0" equalAverage="0" bottom="0" percent="0" rank="0" text="" dxfId="1021">
      <formula>$D$1&gt;K4</formula>
    </cfRule>
  </conditionalFormatting>
  <conditionalFormatting sqref="K5">
    <cfRule type="cellIs" priority="2025" operator="equal" aboveAverage="0" equalAverage="0" bottom="0" percent="0" rank="0" text="" dxfId="1022">
      <formula>5</formula>
    </cfRule>
    <cfRule type="cellIs" priority="2026" operator="equal" aboveAverage="0" equalAverage="0" bottom="0" percent="0" rank="0" text="" dxfId="1023">
      <formula>4</formula>
    </cfRule>
    <cfRule type="cellIs" priority="2027" operator="equal" aboveAverage="0" equalAverage="0" bottom="0" percent="0" rank="0" text="" dxfId="1024">
      <formula>3</formula>
    </cfRule>
  </conditionalFormatting>
  <conditionalFormatting sqref="K4">
    <cfRule type="expression" priority="2028" aboveAverage="0" equalAverage="0" bottom="0" percent="0" rank="0" text="" dxfId="1025">
      <formula>$D$1&lt;K4</formula>
    </cfRule>
    <cfRule type="expression" priority="2029" aboveAverage="0" equalAverage="0" bottom="0" percent="0" rank="0" text="" dxfId="1026">
      <formula>$D$1&gt;K4</formula>
    </cfRule>
  </conditionalFormatting>
  <conditionalFormatting sqref="K4">
    <cfRule type="expression" priority="2030" aboveAverage="0" equalAverage="0" bottom="0" percent="0" rank="0" text="" dxfId="1027">
      <formula>$D$1&lt;K4</formula>
    </cfRule>
    <cfRule type="expression" priority="2031" aboveAverage="0" equalAverage="0" bottom="0" percent="0" rank="0" text="" dxfId="1028">
      <formula>$D$1&gt;K4</formula>
    </cfRule>
  </conditionalFormatting>
  <conditionalFormatting sqref="L5">
    <cfRule type="cellIs" priority="2032" operator="equal" aboveAverage="0" equalAverage="0" bottom="0" percent="0" rank="0" text="" dxfId="1029">
      <formula>5</formula>
    </cfRule>
    <cfRule type="cellIs" priority="2033" operator="equal" aboveAverage="0" equalAverage="0" bottom="0" percent="0" rank="0" text="" dxfId="1030">
      <formula>4</formula>
    </cfRule>
    <cfRule type="cellIs" priority="2034" operator="equal" aboveAverage="0" equalAverage="0" bottom="0" percent="0" rank="0" text="" dxfId="1031">
      <formula>3</formula>
    </cfRule>
  </conditionalFormatting>
  <conditionalFormatting sqref="L4">
    <cfRule type="expression" priority="2035" aboveAverage="0" equalAverage="0" bottom="0" percent="0" rank="0" text="" dxfId="1032">
      <formula>$D$1&lt;L4</formula>
    </cfRule>
    <cfRule type="expression" priority="2036" aboveAverage="0" equalAverage="0" bottom="0" percent="0" rank="0" text="" dxfId="1033">
      <formula>$D$1&gt;L4</formula>
    </cfRule>
  </conditionalFormatting>
  <conditionalFormatting sqref="L5">
    <cfRule type="cellIs" priority="2037" operator="equal" aboveAverage="0" equalAverage="0" bottom="0" percent="0" rank="0" text="" dxfId="1034">
      <formula>5</formula>
    </cfRule>
    <cfRule type="cellIs" priority="2038" operator="equal" aboveAverage="0" equalAverage="0" bottom="0" percent="0" rank="0" text="" dxfId="1035">
      <formula>4</formula>
    </cfRule>
    <cfRule type="cellIs" priority="2039" operator="equal" aboveAverage="0" equalAverage="0" bottom="0" percent="0" rank="0" text="" dxfId="1036">
      <formula>3</formula>
    </cfRule>
  </conditionalFormatting>
  <conditionalFormatting sqref="L4">
    <cfRule type="expression" priority="2040" aboveAverage="0" equalAverage="0" bottom="0" percent="0" rank="0" text="" dxfId="1037">
      <formula>$D$1&lt;L4</formula>
    </cfRule>
    <cfRule type="expression" priority="2041" aboveAverage="0" equalAverage="0" bottom="0" percent="0" rank="0" text="" dxfId="1038">
      <formula>$D$1&gt;L4</formula>
    </cfRule>
  </conditionalFormatting>
  <conditionalFormatting sqref="L4">
    <cfRule type="expression" priority="2042" aboveAverage="0" equalAverage="0" bottom="0" percent="0" rank="0" text="" dxfId="1039">
      <formula>$D$1&lt;L4</formula>
    </cfRule>
    <cfRule type="expression" priority="2043" aboveAverage="0" equalAverage="0" bottom="0" percent="0" rank="0" text="" dxfId="1040">
      <formula>$D$1&gt;L4</formula>
    </cfRule>
  </conditionalFormatting>
  <conditionalFormatting sqref="L5">
    <cfRule type="cellIs" priority="2044" operator="equal" aboveAverage="0" equalAverage="0" bottom="0" percent="0" rank="0" text="" dxfId="1041">
      <formula>5</formula>
    </cfRule>
    <cfRule type="cellIs" priority="2045" operator="equal" aboveAverage="0" equalAverage="0" bottom="0" percent="0" rank="0" text="" dxfId="1042">
      <formula>4</formula>
    </cfRule>
    <cfRule type="cellIs" priority="2046" operator="equal" aboveAverage="0" equalAverage="0" bottom="0" percent="0" rank="0" text="" dxfId="1043">
      <formula>3</formula>
    </cfRule>
  </conditionalFormatting>
  <conditionalFormatting sqref="L4">
    <cfRule type="expression" priority="2047" aboveAverage="0" equalAverage="0" bottom="0" percent="0" rank="0" text="" dxfId="1044">
      <formula>$D$1&lt;L4</formula>
    </cfRule>
    <cfRule type="expression" priority="2048" aboveAverage="0" equalAverage="0" bottom="0" percent="0" rank="0" text="" dxfId="1045">
      <formula>$D$1&gt;L4</formula>
    </cfRule>
  </conditionalFormatting>
  <conditionalFormatting sqref="L5">
    <cfRule type="cellIs" priority="2049" operator="equal" aboveAverage="0" equalAverage="0" bottom="0" percent="0" rank="0" text="" dxfId="1046">
      <formula>5</formula>
    </cfRule>
    <cfRule type="cellIs" priority="2050" operator="equal" aboveAverage="0" equalAverage="0" bottom="0" percent="0" rank="0" text="" dxfId="1047">
      <formula>4</formula>
    </cfRule>
    <cfRule type="cellIs" priority="2051" operator="equal" aboveAverage="0" equalAverage="0" bottom="0" percent="0" rank="0" text="" dxfId="1048">
      <formula>3</formula>
    </cfRule>
  </conditionalFormatting>
  <conditionalFormatting sqref="L4">
    <cfRule type="expression" priority="2052" aboveAverage="0" equalAverage="0" bottom="0" percent="0" rank="0" text="" dxfId="1049">
      <formula>$D$1&lt;L4</formula>
    </cfRule>
    <cfRule type="expression" priority="2053" aboveAverage="0" equalAverage="0" bottom="0" percent="0" rank="0" text="" dxfId="1050">
      <formula>$D$1&gt;L4</formula>
    </cfRule>
  </conditionalFormatting>
  <conditionalFormatting sqref="L5">
    <cfRule type="cellIs" priority="2054" operator="equal" aboveAverage="0" equalAverage="0" bottom="0" percent="0" rank="0" text="" dxfId="1051">
      <formula>5</formula>
    </cfRule>
    <cfRule type="cellIs" priority="2055" operator="equal" aboveAverage="0" equalAverage="0" bottom="0" percent="0" rank="0" text="" dxfId="1052">
      <formula>4</formula>
    </cfRule>
    <cfRule type="cellIs" priority="2056" operator="equal" aboveAverage="0" equalAverage="0" bottom="0" percent="0" rank="0" text="" dxfId="1053">
      <formula>3</formula>
    </cfRule>
  </conditionalFormatting>
  <conditionalFormatting sqref="L4">
    <cfRule type="expression" priority="2057" aboveAverage="0" equalAverage="0" bottom="0" percent="0" rank="0" text="" dxfId="1054">
      <formula>$D$1&lt;L4</formula>
    </cfRule>
    <cfRule type="expression" priority="2058" aboveAverage="0" equalAverage="0" bottom="0" percent="0" rank="0" text="" dxfId="1055">
      <formula>$D$1&gt;L4</formula>
    </cfRule>
  </conditionalFormatting>
  <conditionalFormatting sqref="L4">
    <cfRule type="expression" priority="2059" aboveAverage="0" equalAverage="0" bottom="0" percent="0" rank="0" text="" dxfId="1056">
      <formula>$D$1&lt;L4</formula>
    </cfRule>
    <cfRule type="expression" priority="2060" aboveAverage="0" equalAverage="0" bottom="0" percent="0" rank="0" text="" dxfId="1057">
      <formula>$D$1&gt;L4</formula>
    </cfRule>
  </conditionalFormatting>
  <conditionalFormatting sqref="L4">
    <cfRule type="expression" priority="2061" aboveAverage="0" equalAverage="0" bottom="0" percent="0" rank="0" text="" dxfId="1058">
      <formula>$D$1&lt;L4</formula>
    </cfRule>
    <cfRule type="expression" priority="2062" aboveAverage="0" equalAverage="0" bottom="0" percent="0" rank="0" text="" dxfId="1059">
      <formula>$D$1&gt;L4</formula>
    </cfRule>
  </conditionalFormatting>
  <conditionalFormatting sqref="L4">
    <cfRule type="expression" priority="2063" aboveAverage="0" equalAverage="0" bottom="0" percent="0" rank="0" text="" dxfId="1060">
      <formula>$D$1&lt;L4</formula>
    </cfRule>
    <cfRule type="expression" priority="2064" aboveAverage="0" equalAverage="0" bottom="0" percent="0" rank="0" text="" dxfId="1061">
      <formula>$D$1&gt;L4</formula>
    </cfRule>
  </conditionalFormatting>
  <conditionalFormatting sqref="L4">
    <cfRule type="expression" priority="2065" aboveAverage="0" equalAverage="0" bottom="0" percent="0" rank="0" text="" dxfId="1062">
      <formula>$D$1&lt;L4</formula>
    </cfRule>
    <cfRule type="expression" priority="2066" aboveAverage="0" equalAverage="0" bottom="0" percent="0" rank="0" text="" dxfId="1063">
      <formula>$D$1&gt;L4</formula>
    </cfRule>
  </conditionalFormatting>
  <conditionalFormatting sqref="L4">
    <cfRule type="expression" priority="2067" aboveAverage="0" equalAverage="0" bottom="0" percent="0" rank="0" text="" dxfId="1064">
      <formula>$D$1&lt;L4</formula>
    </cfRule>
    <cfRule type="expression" priority="2068" aboveAverage="0" equalAverage="0" bottom="0" percent="0" rank="0" text="" dxfId="1065">
      <formula>$D$1&gt;L4</formula>
    </cfRule>
  </conditionalFormatting>
  <conditionalFormatting sqref="L4">
    <cfRule type="expression" priority="2069" aboveAverage="0" equalAverage="0" bottom="0" percent="0" rank="0" text="" dxfId="1066">
      <formula>$D$1&lt;L4</formula>
    </cfRule>
    <cfRule type="expression" priority="2070" aboveAverage="0" equalAverage="0" bottom="0" percent="0" rank="0" text="" dxfId="1067">
      <formula>$D$1&gt;L4</formula>
    </cfRule>
  </conditionalFormatting>
  <conditionalFormatting sqref="L4">
    <cfRule type="expression" priority="2071" aboveAverage="0" equalAverage="0" bottom="0" percent="0" rank="0" text="" dxfId="1068">
      <formula>$D$1&lt;L4</formula>
    </cfRule>
    <cfRule type="expression" priority="2072" aboveAverage="0" equalAverage="0" bottom="0" percent="0" rank="0" text="" dxfId="1069">
      <formula>$D$1&gt;L4</formula>
    </cfRule>
  </conditionalFormatting>
  <conditionalFormatting sqref="L4">
    <cfRule type="expression" priority="2073" aboveAverage="0" equalAverage="0" bottom="0" percent="0" rank="0" text="" dxfId="1070">
      <formula>$D$1&lt;L4</formula>
    </cfRule>
    <cfRule type="expression" priority="2074" aboveAverage="0" equalAverage="0" bottom="0" percent="0" rank="0" text="" dxfId="1071">
      <formula>$D$1&gt;L4</formula>
    </cfRule>
  </conditionalFormatting>
  <conditionalFormatting sqref="L4">
    <cfRule type="expression" priority="2075" aboveAverage="0" equalAverage="0" bottom="0" percent="0" rank="0" text="" dxfId="1072">
      <formula>$D$1&lt;L4</formula>
    </cfRule>
    <cfRule type="expression" priority="2076" aboveAverage="0" equalAverage="0" bottom="0" percent="0" rank="0" text="" dxfId="1073">
      <formula>$D$1&gt;L4</formula>
    </cfRule>
  </conditionalFormatting>
  <conditionalFormatting sqref="H5">
    <cfRule type="cellIs" priority="2077" operator="equal" aboveAverage="0" equalAverage="0" bottom="0" percent="0" rank="0" text="" dxfId="1074">
      <formula>5</formula>
    </cfRule>
    <cfRule type="cellIs" priority="2078" operator="equal" aboveAverage="0" equalAverage="0" bottom="0" percent="0" rank="0" text="" dxfId="1075">
      <formula>4</formula>
    </cfRule>
    <cfRule type="cellIs" priority="2079" operator="equal" aboveAverage="0" equalAverage="0" bottom="0" percent="0" rank="0" text="" dxfId="1076">
      <formula>3</formula>
    </cfRule>
  </conditionalFormatting>
  <conditionalFormatting sqref="H3:H4">
    <cfRule type="expression" priority="2080" aboveAverage="0" equalAverage="0" bottom="0" percent="0" rank="0" text="" dxfId="1077">
      <formula>$D$1&lt;H3</formula>
    </cfRule>
    <cfRule type="expression" priority="2081" aboveAverage="0" equalAverage="0" bottom="0" percent="0" rank="0" text="" dxfId="1078">
      <formula>$D$1&gt;H3</formula>
    </cfRule>
  </conditionalFormatting>
  <conditionalFormatting sqref="H5">
    <cfRule type="cellIs" priority="2082" operator="equal" aboveAverage="0" equalAverage="0" bottom="0" percent="0" rank="0" text="" dxfId="1079">
      <formula>5</formula>
    </cfRule>
    <cfRule type="cellIs" priority="2083" operator="equal" aboveAverage="0" equalAverage="0" bottom="0" percent="0" rank="0" text="" dxfId="1080">
      <formula>4</formula>
    </cfRule>
    <cfRule type="cellIs" priority="2084" operator="equal" aboveAverage="0" equalAverage="0" bottom="0" percent="0" rank="0" text="" dxfId="1081">
      <formula>3</formula>
    </cfRule>
  </conditionalFormatting>
  <conditionalFormatting sqref="H4">
    <cfRule type="expression" priority="2085" aboveAverage="0" equalAverage="0" bottom="0" percent="0" rank="0" text="" dxfId="1082">
      <formula>$D$1&lt;H4</formula>
    </cfRule>
    <cfRule type="expression" priority="2086" aboveAverage="0" equalAverage="0" bottom="0" percent="0" rank="0" text="" dxfId="1083">
      <formula>$D$1&gt;H4</formula>
    </cfRule>
  </conditionalFormatting>
  <conditionalFormatting sqref="H5">
    <cfRule type="cellIs" priority="2087" operator="equal" aboveAverage="0" equalAverage="0" bottom="0" percent="0" rank="0" text="" dxfId="1084">
      <formula>5</formula>
    </cfRule>
    <cfRule type="cellIs" priority="2088" operator="equal" aboveAverage="0" equalAverage="0" bottom="0" percent="0" rank="0" text="" dxfId="1085">
      <formula>4</formula>
    </cfRule>
    <cfRule type="cellIs" priority="2089" operator="equal" aboveAverage="0" equalAverage="0" bottom="0" percent="0" rank="0" text="" dxfId="1086">
      <formula>3</formula>
    </cfRule>
  </conditionalFormatting>
  <conditionalFormatting sqref="H4">
    <cfRule type="expression" priority="2090" aboveAverage="0" equalAverage="0" bottom="0" percent="0" rank="0" text="" dxfId="1087">
      <formula>$D$1&lt;H4</formula>
    </cfRule>
    <cfRule type="expression" priority="2091" aboveAverage="0" equalAverage="0" bottom="0" percent="0" rank="0" text="" dxfId="1088">
      <formula>$D$1&gt;H4</formula>
    </cfRule>
  </conditionalFormatting>
  <conditionalFormatting sqref="H5">
    <cfRule type="cellIs" priority="2092" operator="equal" aboveAverage="0" equalAverage="0" bottom="0" percent="0" rank="0" text="" dxfId="1089">
      <formula>5</formula>
    </cfRule>
    <cfRule type="cellIs" priority="2093" operator="equal" aboveAverage="0" equalAverage="0" bottom="0" percent="0" rank="0" text="" dxfId="1090">
      <formula>4</formula>
    </cfRule>
    <cfRule type="cellIs" priority="2094" operator="equal" aboveAverage="0" equalAverage="0" bottom="0" percent="0" rank="0" text="" dxfId="1091">
      <formula>3</formula>
    </cfRule>
  </conditionalFormatting>
  <conditionalFormatting sqref="H4">
    <cfRule type="expression" priority="2095" aboveAverage="0" equalAverage="0" bottom="0" percent="0" rank="0" text="" dxfId="1092">
      <formula>$D$1&lt;H4</formula>
    </cfRule>
    <cfRule type="expression" priority="2096" aboveAverage="0" equalAverage="0" bottom="0" percent="0" rank="0" text="" dxfId="1093">
      <formula>$D$1&gt;H4</formula>
    </cfRule>
  </conditionalFormatting>
  <conditionalFormatting sqref="H5">
    <cfRule type="cellIs" priority="2097" operator="equal" aboveAverage="0" equalAverage="0" bottom="0" percent="0" rank="0" text="" dxfId="1094">
      <formula>5</formula>
    </cfRule>
    <cfRule type="cellIs" priority="2098" operator="equal" aboveAverage="0" equalAverage="0" bottom="0" percent="0" rank="0" text="" dxfId="1095">
      <formula>4</formula>
    </cfRule>
    <cfRule type="cellIs" priority="2099" operator="equal" aboveAverage="0" equalAverage="0" bottom="0" percent="0" rank="0" text="" dxfId="1096">
      <formula>3</formula>
    </cfRule>
  </conditionalFormatting>
  <conditionalFormatting sqref="H5">
    <cfRule type="cellIs" priority="2100" operator="equal" aboveAverage="0" equalAverage="0" bottom="0" percent="0" rank="0" text="" dxfId="1097">
      <formula>5</formula>
    </cfRule>
    <cfRule type="cellIs" priority="2101" operator="equal" aboveAverage="0" equalAverage="0" bottom="0" percent="0" rank="0" text="" dxfId="1098">
      <formula>4</formula>
    </cfRule>
    <cfRule type="cellIs" priority="2102" operator="equal" aboveAverage="0" equalAverage="0" bottom="0" percent="0" rank="0" text="" dxfId="1099">
      <formula>3</formula>
    </cfRule>
  </conditionalFormatting>
  <conditionalFormatting sqref="H4">
    <cfRule type="expression" priority="2103" aboveAverage="0" equalAverage="0" bottom="0" percent="0" rank="0" text="" dxfId="1100">
      <formula>$D$1&lt;H4</formula>
    </cfRule>
    <cfRule type="expression" priority="2104" aboveAverage="0" equalAverage="0" bottom="0" percent="0" rank="0" text="" dxfId="1101">
      <formula>$D$1&gt;H4</formula>
    </cfRule>
  </conditionalFormatting>
  <conditionalFormatting sqref="H5">
    <cfRule type="cellIs" priority="2105" operator="equal" aboveAverage="0" equalAverage="0" bottom="0" percent="0" rank="0" text="" dxfId="1102">
      <formula>5</formula>
    </cfRule>
    <cfRule type="cellIs" priority="2106" operator="equal" aboveAverage="0" equalAverage="0" bottom="0" percent="0" rank="0" text="" dxfId="1103">
      <formula>4</formula>
    </cfRule>
    <cfRule type="cellIs" priority="2107" operator="equal" aboveAverage="0" equalAverage="0" bottom="0" percent="0" rank="0" text="" dxfId="1104">
      <formula>3</formula>
    </cfRule>
  </conditionalFormatting>
  <conditionalFormatting sqref="H4">
    <cfRule type="expression" priority="2108" aboveAverage="0" equalAverage="0" bottom="0" percent="0" rank="0" text="" dxfId="1105">
      <formula>$D$1&lt;H4</formula>
    </cfRule>
    <cfRule type="expression" priority="2109" aboveAverage="0" equalAverage="0" bottom="0" percent="0" rank="0" text="" dxfId="1106">
      <formula>$D$1&gt;H4</formula>
    </cfRule>
  </conditionalFormatting>
  <conditionalFormatting sqref="I5">
    <cfRule type="cellIs" priority="2110" operator="equal" aboveAverage="0" equalAverage="0" bottom="0" percent="0" rank="0" text="" dxfId="1107">
      <formula>5</formula>
    </cfRule>
    <cfRule type="cellIs" priority="2111" operator="equal" aboveAverage="0" equalAverage="0" bottom="0" percent="0" rank="0" text="" dxfId="1108">
      <formula>4</formula>
    </cfRule>
    <cfRule type="cellIs" priority="2112" operator="equal" aboveAverage="0" equalAverage="0" bottom="0" percent="0" rank="0" text="" dxfId="1109">
      <formula>3</formula>
    </cfRule>
  </conditionalFormatting>
  <conditionalFormatting sqref="I3">
    <cfRule type="expression" priority="2113" aboveAverage="0" equalAverage="0" bottom="0" percent="0" rank="0" text="" dxfId="1110">
      <formula>$D$1&lt;I3</formula>
    </cfRule>
    <cfRule type="expression" priority="2114" aboveAverage="0" equalAverage="0" bottom="0" percent="0" rank="0" text="" dxfId="1111">
      <formula>$D$1&gt;I3</formula>
    </cfRule>
  </conditionalFormatting>
  <conditionalFormatting sqref="I4">
    <cfRule type="expression" priority="2115" aboveAverage="0" equalAverage="0" bottom="0" percent="0" rank="0" text="" dxfId="1112">
      <formula>$D$1&lt;I4</formula>
    </cfRule>
    <cfRule type="expression" priority="2116" aboveAverage="0" equalAverage="0" bottom="0" percent="0" rank="0" text="" dxfId="1113">
      <formula>$D$1&gt;I4</formula>
    </cfRule>
  </conditionalFormatting>
  <conditionalFormatting sqref="I4">
    <cfRule type="expression" priority="2117" aboveAverage="0" equalAverage="0" bottom="0" percent="0" rank="0" text="" dxfId="1114">
      <formula>$D$1&lt;I4</formula>
    </cfRule>
    <cfRule type="expression" priority="2118" aboveAverage="0" equalAverage="0" bottom="0" percent="0" rank="0" text="" dxfId="1115">
      <formula>$D$1&gt;I4</formula>
    </cfRule>
  </conditionalFormatting>
  <conditionalFormatting sqref="I4">
    <cfRule type="expression" priority="2119" aboveAverage="0" equalAverage="0" bottom="0" percent="0" rank="0" text="" dxfId="1116">
      <formula>$D$1&lt;I4</formula>
    </cfRule>
    <cfRule type="expression" priority="2120" aboveAverage="0" equalAverage="0" bottom="0" percent="0" rank="0" text="" dxfId="1117">
      <formula>$D$1&gt;I4</formula>
    </cfRule>
  </conditionalFormatting>
  <conditionalFormatting sqref="I4">
    <cfRule type="expression" priority="2121" aboveAverage="0" equalAverage="0" bottom="0" percent="0" rank="0" text="" dxfId="1118">
      <formula>$D$1&lt;I4</formula>
    </cfRule>
    <cfRule type="expression" priority="2122" aboveAverage="0" equalAverage="0" bottom="0" percent="0" rank="0" text="" dxfId="1119">
      <formula>$D$1&gt;I4</formula>
    </cfRule>
  </conditionalFormatting>
  <conditionalFormatting sqref="I3">
    <cfRule type="expression" priority="2123" aboveAverage="0" equalAverage="0" bottom="0" percent="0" rank="0" text="" dxfId="1120">
      <formula>$D$1&lt;I3</formula>
    </cfRule>
    <cfRule type="expression" priority="2124" aboveAverage="0" equalAverage="0" bottom="0" percent="0" rank="0" text="" dxfId="1121">
      <formula>$D$1&gt;I3</formula>
    </cfRule>
  </conditionalFormatting>
  <conditionalFormatting sqref="I4">
    <cfRule type="expression" priority="2125" aboveAverage="0" equalAverage="0" bottom="0" percent="0" rank="0" text="" dxfId="1122">
      <formula>$D$1&lt;I4</formula>
    </cfRule>
    <cfRule type="expression" priority="2126" aboveAverage="0" equalAverage="0" bottom="0" percent="0" rank="0" text="" dxfId="1123">
      <formula>$D$1&gt;I4</formula>
    </cfRule>
  </conditionalFormatting>
  <conditionalFormatting sqref="I4">
    <cfRule type="expression" priority="2127" aboveAverage="0" equalAverage="0" bottom="0" percent="0" rank="0" text="" dxfId="1124">
      <formula>$D$1&lt;I4</formula>
    </cfRule>
    <cfRule type="expression" priority="2128" aboveAverage="0" equalAverage="0" bottom="0" percent="0" rank="0" text="" dxfId="1125">
      <formula>$D$1&gt;I4</formula>
    </cfRule>
  </conditionalFormatting>
  <conditionalFormatting sqref="I4">
    <cfRule type="expression" priority="2129" aboveAverage="0" equalAverage="0" bottom="0" percent="0" rank="0" text="" dxfId="1126">
      <formula>$D$1&lt;I4</formula>
    </cfRule>
    <cfRule type="expression" priority="2130" aboveAverage="0" equalAverage="0" bottom="0" percent="0" rank="0" text="" dxfId="1127">
      <formula>$D$1&gt;I4</formula>
    </cfRule>
  </conditionalFormatting>
  <conditionalFormatting sqref="I5">
    <cfRule type="cellIs" priority="2131" operator="equal" aboveAverage="0" equalAverage="0" bottom="0" percent="0" rank="0" text="" dxfId="1128">
      <formula>5</formula>
    </cfRule>
    <cfRule type="cellIs" priority="2132" operator="equal" aboveAverage="0" equalAverage="0" bottom="0" percent="0" rank="0" text="" dxfId="1129">
      <formula>4</formula>
    </cfRule>
    <cfRule type="cellIs" priority="2133" operator="equal" aboveAverage="0" equalAverage="0" bottom="0" percent="0" rank="0" text="" dxfId="1130">
      <formula>3</formula>
    </cfRule>
  </conditionalFormatting>
  <conditionalFormatting sqref="I4">
    <cfRule type="expression" priority="2134" aboveAverage="0" equalAverage="0" bottom="0" percent="0" rank="0" text="" dxfId="1131">
      <formula>$D$1&lt;I4</formula>
    </cfRule>
    <cfRule type="expression" priority="2135" aboveAverage="0" equalAverage="0" bottom="0" percent="0" rank="0" text="" dxfId="1132">
      <formula>$D$1&gt;I4</formula>
    </cfRule>
  </conditionalFormatting>
  <conditionalFormatting sqref="I4">
    <cfRule type="expression" priority="2136" aboveAverage="0" equalAverage="0" bottom="0" percent="0" rank="0" text="" dxfId="1133">
      <formula>$D$1&lt;I4</formula>
    </cfRule>
    <cfRule type="expression" priority="2137" aboveAverage="0" equalAverage="0" bottom="0" percent="0" rank="0" text="" dxfId="1134">
      <formula>$D$1&gt;I4</formula>
    </cfRule>
  </conditionalFormatting>
  <conditionalFormatting sqref="I4">
    <cfRule type="expression" priority="2138" aboveAverage="0" equalAverage="0" bottom="0" percent="0" rank="0" text="" dxfId="1135">
      <formula>$D$1&lt;I4</formula>
    </cfRule>
    <cfRule type="expression" priority="2139" aboveAverage="0" equalAverage="0" bottom="0" percent="0" rank="0" text="" dxfId="1136">
      <formula>$D$1&gt;I4</formula>
    </cfRule>
  </conditionalFormatting>
  <conditionalFormatting sqref="I4">
    <cfRule type="expression" priority="2140" aboveAverage="0" equalAverage="0" bottom="0" percent="0" rank="0" text="" dxfId="1137">
      <formula>$D$1&lt;I4</formula>
    </cfRule>
    <cfRule type="expression" priority="2141" aboveAverage="0" equalAverage="0" bottom="0" percent="0" rank="0" text="" dxfId="1138">
      <formula>$D$1&gt;I4</formula>
    </cfRule>
  </conditionalFormatting>
  <conditionalFormatting sqref="I4">
    <cfRule type="expression" priority="2142" aboveAverage="0" equalAverage="0" bottom="0" percent="0" rank="0" text="" dxfId="1139">
      <formula>$D$1&lt;I4</formula>
    </cfRule>
    <cfRule type="expression" priority="2143" aboveAverage="0" equalAverage="0" bottom="0" percent="0" rank="0" text="" dxfId="1140">
      <formula>$D$1&gt;I4</formula>
    </cfRule>
  </conditionalFormatting>
  <conditionalFormatting sqref="I4">
    <cfRule type="expression" priority="2144" aboveAverage="0" equalAverage="0" bottom="0" percent="0" rank="0" text="" dxfId="1141">
      <formula>$D$1&lt;I4</formula>
    </cfRule>
    <cfRule type="expression" priority="2145" aboveAverage="0" equalAverage="0" bottom="0" percent="0" rank="0" text="" dxfId="1142">
      <formula>$D$1&gt;I4</formula>
    </cfRule>
  </conditionalFormatting>
  <conditionalFormatting sqref="J3">
    <cfRule type="expression" priority="2146" aboveAverage="0" equalAverage="0" bottom="0" percent="0" rank="0" text="" dxfId="1143">
      <formula>$D$1&lt;J3</formula>
    </cfRule>
    <cfRule type="expression" priority="2147" aboveAverage="0" equalAverage="0" bottom="0" percent="0" rank="0" text="" dxfId="1144">
      <formula>$D$1&gt;J3</formula>
    </cfRule>
  </conditionalFormatting>
  <conditionalFormatting sqref="J3">
    <cfRule type="expression" priority="2148" aboveAverage="0" equalAverage="0" bottom="0" percent="0" rank="0" text="" dxfId="1145">
      <formula>$D$1&lt;J3</formula>
    </cfRule>
    <cfRule type="expression" priority="2149" aboveAverage="0" equalAverage="0" bottom="0" percent="0" rank="0" text="" dxfId="1146">
      <formula>$D$1&gt;J3</formula>
    </cfRule>
  </conditionalFormatting>
  <conditionalFormatting sqref="H5">
    <cfRule type="cellIs" priority="2150" operator="equal" aboveAverage="0" equalAverage="0" bottom="0" percent="0" rank="0" text="" dxfId="1147">
      <formula>5</formula>
    </cfRule>
    <cfRule type="cellIs" priority="2151" operator="equal" aboveAverage="0" equalAverage="0" bottom="0" percent="0" rank="0" text="" dxfId="1148">
      <formula>4</formula>
    </cfRule>
    <cfRule type="cellIs" priority="2152" operator="equal" aboveAverage="0" equalAverage="0" bottom="0" percent="0" rank="0" text="" dxfId="1149">
      <formula>3</formula>
    </cfRule>
  </conditionalFormatting>
  <conditionalFormatting sqref="I3:I4">
    <cfRule type="expression" priority="2153" aboveAverage="0" equalAverage="0" bottom="0" percent="0" rank="0" text="" dxfId="1150">
      <formula>$D$1&lt;I3</formula>
    </cfRule>
    <cfRule type="expression" priority="2154" aboveAverage="0" equalAverage="0" bottom="0" percent="0" rank="0" text="" dxfId="1151">
      <formula>$D$1&gt;I3</formula>
    </cfRule>
  </conditionalFormatting>
  <conditionalFormatting sqref="I4">
    <cfRule type="expression" priority="2155" aboveAverage="0" equalAverage="0" bottom="0" percent="0" rank="0" text="" dxfId="1152">
      <formula>$D$1&lt;I4</formula>
    </cfRule>
    <cfRule type="expression" priority="2156" aboveAverage="0" equalAverage="0" bottom="0" percent="0" rank="0" text="" dxfId="1153">
      <formula>$D$1&gt;I4</formula>
    </cfRule>
  </conditionalFormatting>
  <conditionalFormatting sqref="J3">
    <cfRule type="expression" priority="2157" aboveAverage="0" equalAverage="0" bottom="0" percent="0" rank="0" text="" dxfId="1154">
      <formula>$D$1&lt;J3</formula>
    </cfRule>
    <cfRule type="expression" priority="2158" aboveAverage="0" equalAverage="0" bottom="0" percent="0" rank="0" text="" dxfId="1155">
      <formula>$D$1&gt;J3</formula>
    </cfRule>
  </conditionalFormatting>
  <conditionalFormatting sqref="L5">
    <cfRule type="cellIs" priority="2159" operator="equal" aboveAverage="0" equalAverage="0" bottom="0" percent="0" rank="0" text="" dxfId="1156">
      <formula>5</formula>
    </cfRule>
    <cfRule type="cellIs" priority="2160" operator="equal" aboveAverage="0" equalAverage="0" bottom="0" percent="0" rank="0" text="" dxfId="1157">
      <formula>4</formula>
    </cfRule>
    <cfRule type="cellIs" priority="2161" operator="equal" aboveAverage="0" equalAverage="0" bottom="0" percent="0" rank="0" text="" dxfId="1158">
      <formula>3</formula>
    </cfRule>
  </conditionalFormatting>
  <conditionalFormatting sqref="L3:L4">
    <cfRule type="expression" priority="2162" aboveAverage="0" equalAverage="0" bottom="0" percent="0" rank="0" text="" dxfId="1159">
      <formula>$D$1&lt;L3</formula>
    </cfRule>
    <cfRule type="expression" priority="2163" aboveAverage="0" equalAverage="0" bottom="0" percent="0" rank="0" text="" dxfId="1160">
      <formula>$D$1&gt;L3</formula>
    </cfRule>
  </conditionalFormatting>
  <conditionalFormatting sqref="L5">
    <cfRule type="cellIs" priority="2164" operator="equal" aboveAverage="0" equalAverage="0" bottom="0" percent="0" rank="0" text="" dxfId="1161">
      <formula>5</formula>
    </cfRule>
    <cfRule type="cellIs" priority="2165" operator="equal" aboveAverage="0" equalAverage="0" bottom="0" percent="0" rank="0" text="" dxfId="1162">
      <formula>4</formula>
    </cfRule>
    <cfRule type="cellIs" priority="2166" operator="equal" aboveAverage="0" equalAverage="0" bottom="0" percent="0" rank="0" text="" dxfId="1163">
      <formula>3</formula>
    </cfRule>
  </conditionalFormatting>
  <conditionalFormatting sqref="L3:L4">
    <cfRule type="expression" priority="2167" aboveAverage="0" equalAverage="0" bottom="0" percent="0" rank="0" text="" dxfId="1164">
      <formula>$D$1&lt;L3</formula>
    </cfRule>
    <cfRule type="expression" priority="2168" aboveAverage="0" equalAverage="0" bottom="0" percent="0" rank="0" text="" dxfId="1165">
      <formula>$D$1&gt;L3</formula>
    </cfRule>
  </conditionalFormatting>
  <conditionalFormatting sqref="L4">
    <cfRule type="expression" priority="2169" aboveAverage="0" equalAverage="0" bottom="0" percent="0" rank="0" text="" dxfId="1166">
      <formula>$D$1&lt;L4</formula>
    </cfRule>
    <cfRule type="expression" priority="2170" aboveAverage="0" equalAverage="0" bottom="0" percent="0" rank="0" text="" dxfId="1167">
      <formula>$D$1&gt;L4</formula>
    </cfRule>
  </conditionalFormatting>
  <conditionalFormatting sqref="M5">
    <cfRule type="cellIs" priority="2171" operator="equal" aboveAverage="0" equalAverage="0" bottom="0" percent="0" rank="0" text="" dxfId="1168">
      <formula>5</formula>
    </cfRule>
    <cfRule type="cellIs" priority="2172" operator="equal" aboveAverage="0" equalAverage="0" bottom="0" percent="0" rank="0" text="" dxfId="1169">
      <formula>4</formula>
    </cfRule>
    <cfRule type="cellIs" priority="2173" operator="equal" aboveAverage="0" equalAverage="0" bottom="0" percent="0" rank="0" text="" dxfId="1170">
      <formula>3</formula>
    </cfRule>
  </conditionalFormatting>
  <conditionalFormatting sqref="M3:M4">
    <cfRule type="expression" priority="2174" aboveAverage="0" equalAverage="0" bottom="0" percent="0" rank="0" text="" dxfId="1171">
      <formula>$D$1&lt;M3</formula>
    </cfRule>
    <cfRule type="expression" priority="2175" aboveAverage="0" equalAverage="0" bottom="0" percent="0" rank="0" text="" dxfId="1172">
      <formula>$D$1&gt;M3</formula>
    </cfRule>
  </conditionalFormatting>
  <conditionalFormatting sqref="M5">
    <cfRule type="cellIs" priority="2176" operator="equal" aboveAverage="0" equalAverage="0" bottom="0" percent="0" rank="0" text="" dxfId="1173">
      <formula>5</formula>
    </cfRule>
    <cfRule type="cellIs" priority="2177" operator="equal" aboveAverage="0" equalAverage="0" bottom="0" percent="0" rank="0" text="" dxfId="1174">
      <formula>4</formula>
    </cfRule>
    <cfRule type="cellIs" priority="2178" operator="equal" aboveAverage="0" equalAverage="0" bottom="0" percent="0" rank="0" text="" dxfId="1175">
      <formula>3</formula>
    </cfRule>
  </conditionalFormatting>
  <conditionalFormatting sqref="M3:M4">
    <cfRule type="expression" priority="2179" aboveAverage="0" equalAverage="0" bottom="0" percent="0" rank="0" text="" dxfId="1176">
      <formula>$D$1&lt;M3</formula>
    </cfRule>
    <cfRule type="expression" priority="2180" aboveAverage="0" equalAverage="0" bottom="0" percent="0" rank="0" text="" dxfId="1177">
      <formula>$D$1&gt;M3</formula>
    </cfRule>
  </conditionalFormatting>
  <conditionalFormatting sqref="M4">
    <cfRule type="expression" priority="2181" aboveAverage="0" equalAverage="0" bottom="0" percent="0" rank="0" text="" dxfId="1178">
      <formula>$D$1&lt;M4</formula>
    </cfRule>
    <cfRule type="expression" priority="2182" aboveAverage="0" equalAverage="0" bottom="0" percent="0" rank="0" text="" dxfId="1179">
      <formula>$D$1&gt;M4</formula>
    </cfRule>
  </conditionalFormatting>
  <conditionalFormatting sqref="L4">
    <cfRule type="expression" priority="2183" aboveAverage="0" equalAverage="0" bottom="0" percent="0" rank="0" text="" dxfId="1180">
      <formula>$D$1&lt;L4</formula>
    </cfRule>
    <cfRule type="expression" priority="2184" aboveAverage="0" equalAverage="0" bottom="0" percent="0" rank="0" text="" dxfId="1181">
      <formula>$D$1&gt;L4</formula>
    </cfRule>
  </conditionalFormatting>
  <conditionalFormatting sqref="L4">
    <cfRule type="expression" priority="2185" aboveAverage="0" equalAverage="0" bottom="0" percent="0" rank="0" text="" dxfId="1182">
      <formula>$D$1&lt;L4</formula>
    </cfRule>
    <cfRule type="expression" priority="2186" aboveAverage="0" equalAverage="0" bottom="0" percent="0" rank="0" text="" dxfId="1183">
      <formula>$D$1&gt;L4</formula>
    </cfRule>
  </conditionalFormatting>
  <conditionalFormatting sqref="L4">
    <cfRule type="expression" priority="2187" aboveAverage="0" equalAverage="0" bottom="0" percent="0" rank="0" text="" dxfId="1184">
      <formula>$D$1&lt;L4</formula>
    </cfRule>
    <cfRule type="expression" priority="2188" aboveAverage="0" equalAverage="0" bottom="0" percent="0" rank="0" text="" dxfId="1185">
      <formula>$D$1&gt;L4</formula>
    </cfRule>
  </conditionalFormatting>
  <conditionalFormatting sqref="M3:M4">
    <cfRule type="expression" priority="2189" aboveAverage="0" equalAverage="0" bottom="0" percent="0" rank="0" text="" dxfId="1186">
      <formula>$D$1&lt;M3</formula>
    </cfRule>
    <cfRule type="expression" priority="2190" aboveAverage="0" equalAverage="0" bottom="0" percent="0" rank="0" text="" dxfId="1187">
      <formula>$D$1&gt;M3</formula>
    </cfRule>
  </conditionalFormatting>
  <conditionalFormatting sqref="L4">
    <cfRule type="expression" priority="2191" aboveAverage="0" equalAverage="0" bottom="0" percent="0" rank="0" text="" dxfId="1188">
      <formula>$D$1&lt;L4</formula>
    </cfRule>
    <cfRule type="expression" priority="2192" aboveAverage="0" equalAverage="0" bottom="0" percent="0" rank="0" text="" dxfId="1189">
      <formula>$D$1&gt;L4</formula>
    </cfRule>
  </conditionalFormatting>
  <conditionalFormatting sqref="L4">
    <cfRule type="expression" priority="2193" aboveAverage="0" equalAverage="0" bottom="0" percent="0" rank="0" text="" dxfId="1190">
      <formula>$D$1&lt;L4</formula>
    </cfRule>
    <cfRule type="expression" priority="2194" aboveAverage="0" equalAverage="0" bottom="0" percent="0" rank="0" text="" dxfId="1191">
      <formula>$D$1&gt;L4</formula>
    </cfRule>
  </conditionalFormatting>
  <conditionalFormatting sqref="L4">
    <cfRule type="expression" priority="2195" aboveAverage="0" equalAverage="0" bottom="0" percent="0" rank="0" text="" dxfId="1192">
      <formula>$D$1&lt;L4</formula>
    </cfRule>
    <cfRule type="expression" priority="2196" aboveAverage="0" equalAverage="0" bottom="0" percent="0" rank="0" text="" dxfId="1193">
      <formula>$D$1&gt;L4</formula>
    </cfRule>
  </conditionalFormatting>
  <conditionalFormatting sqref="M5">
    <cfRule type="cellIs" priority="2197" operator="equal" aboveAverage="0" equalAverage="0" bottom="0" percent="0" rank="0" text="" dxfId="1194">
      <formula>5</formula>
    </cfRule>
    <cfRule type="cellIs" priority="2198" operator="equal" aboveAverage="0" equalAverage="0" bottom="0" percent="0" rank="0" text="" dxfId="1195">
      <formula>4</formula>
    </cfRule>
    <cfRule type="cellIs" priority="2199" operator="equal" aboveAverage="0" equalAverage="0" bottom="0" percent="0" rank="0" text="" dxfId="1196">
      <formula>3</formula>
    </cfRule>
  </conditionalFormatting>
  <conditionalFormatting sqref="M3:M4">
    <cfRule type="expression" priority="2200" aboveAverage="0" equalAverage="0" bottom="0" percent="0" rank="0" text="" dxfId="1197">
      <formula>$D$1&lt;M3</formula>
    </cfRule>
    <cfRule type="expression" priority="2201" aboveAverage="0" equalAverage="0" bottom="0" percent="0" rank="0" text="" dxfId="1198">
      <formula>$D$1&gt;M3</formula>
    </cfRule>
  </conditionalFormatting>
  <conditionalFormatting sqref="M5">
    <cfRule type="cellIs" priority="2202" operator="equal" aboveAverage="0" equalAverage="0" bottom="0" percent="0" rank="0" text="" dxfId="1199">
      <formula>5</formula>
    </cfRule>
    <cfRule type="cellIs" priority="2203" operator="equal" aboveAverage="0" equalAverage="0" bottom="0" percent="0" rank="0" text="" dxfId="1200">
      <formula>4</formula>
    </cfRule>
    <cfRule type="cellIs" priority="2204" operator="equal" aboveAverage="0" equalAverage="0" bottom="0" percent="0" rank="0" text="" dxfId="1201">
      <formula>3</formula>
    </cfRule>
  </conditionalFormatting>
  <conditionalFormatting sqref="L5">
    <cfRule type="cellIs" priority="2205" operator="equal" aboveAverage="0" equalAverage="0" bottom="0" percent="0" rank="0" text="" dxfId="1202">
      <formula>5</formula>
    </cfRule>
    <cfRule type="cellIs" priority="2206" operator="equal" aboveAverage="0" equalAverage="0" bottom="0" percent="0" rank="0" text="" dxfId="1203">
      <formula>4</formula>
    </cfRule>
    <cfRule type="cellIs" priority="2207" operator="equal" aboveAverage="0" equalAverage="0" bottom="0" percent="0" rank="0" text="" dxfId="1204">
      <formula>3</formula>
    </cfRule>
  </conditionalFormatting>
  <conditionalFormatting sqref="L4">
    <cfRule type="expression" priority="2208" aboveAverage="0" equalAverage="0" bottom="0" percent="0" rank="0" text="" dxfId="1205">
      <formula>$D$1&lt;L4</formula>
    </cfRule>
    <cfRule type="expression" priority="2209" aboveAverage="0" equalAverage="0" bottom="0" percent="0" rank="0" text="" dxfId="1206">
      <formula>$D$1&gt;L4</formula>
    </cfRule>
  </conditionalFormatting>
  <conditionalFormatting sqref="L5">
    <cfRule type="cellIs" priority="2210" operator="equal" aboveAverage="0" equalAverage="0" bottom="0" percent="0" rank="0" text="" dxfId="1207">
      <formula>5</formula>
    </cfRule>
    <cfRule type="cellIs" priority="2211" operator="equal" aboveAverage="0" equalAverage="0" bottom="0" percent="0" rank="0" text="" dxfId="1208">
      <formula>4</formula>
    </cfRule>
    <cfRule type="cellIs" priority="2212" operator="equal" aboveAverage="0" equalAverage="0" bottom="0" percent="0" rank="0" text="" dxfId="1209">
      <formula>3</formula>
    </cfRule>
  </conditionalFormatting>
  <conditionalFormatting sqref="L4">
    <cfRule type="expression" priority="2213" aboveAverage="0" equalAverage="0" bottom="0" percent="0" rank="0" text="" dxfId="1210">
      <formula>$D$1&lt;L4</formula>
    </cfRule>
    <cfRule type="expression" priority="2214" aboveAverage="0" equalAverage="0" bottom="0" percent="0" rank="0" text="" dxfId="1211">
      <formula>$D$1&gt;L4</formula>
    </cfRule>
  </conditionalFormatting>
  <conditionalFormatting sqref="L4">
    <cfRule type="expression" priority="2215" aboveAverage="0" equalAverage="0" bottom="0" percent="0" rank="0" text="" dxfId="1212">
      <formula>$D$1&lt;L4</formula>
    </cfRule>
    <cfRule type="expression" priority="2216" aboveAverage="0" equalAverage="0" bottom="0" percent="0" rank="0" text="" dxfId="1213">
      <formula>$D$1&gt;L4</formula>
    </cfRule>
  </conditionalFormatting>
  <conditionalFormatting sqref="M5">
    <cfRule type="cellIs" priority="2217" operator="equal" aboveAverage="0" equalAverage="0" bottom="0" percent="0" rank="0" text="" dxfId="1214">
      <formula>5</formula>
    </cfRule>
    <cfRule type="cellIs" priority="2218" operator="equal" aboveAverage="0" equalAverage="0" bottom="0" percent="0" rank="0" text="" dxfId="1215">
      <formula>4</formula>
    </cfRule>
    <cfRule type="cellIs" priority="2219" operator="equal" aboveAverage="0" equalAverage="0" bottom="0" percent="0" rank="0" text="" dxfId="1216">
      <formula>3</formula>
    </cfRule>
  </conditionalFormatting>
  <conditionalFormatting sqref="M4">
    <cfRule type="expression" priority="2220" aboveAverage="0" equalAverage="0" bottom="0" percent="0" rank="0" text="" dxfId="1217">
      <formula>$D$1&lt;M4</formula>
    </cfRule>
    <cfRule type="expression" priority="2221" aboveAverage="0" equalAverage="0" bottom="0" percent="0" rank="0" text="" dxfId="1218">
      <formula>$D$1&gt;M4</formula>
    </cfRule>
  </conditionalFormatting>
  <conditionalFormatting sqref="M5">
    <cfRule type="cellIs" priority="2222" operator="equal" aboveAverage="0" equalAverage="0" bottom="0" percent="0" rank="0" text="" dxfId="1219">
      <formula>5</formula>
    </cfRule>
    <cfRule type="cellIs" priority="2223" operator="equal" aboveAverage="0" equalAverage="0" bottom="0" percent="0" rank="0" text="" dxfId="1220">
      <formula>4</formula>
    </cfRule>
    <cfRule type="cellIs" priority="2224" operator="equal" aboveAverage="0" equalAverage="0" bottom="0" percent="0" rank="0" text="" dxfId="1221">
      <formula>3</formula>
    </cfRule>
  </conditionalFormatting>
  <conditionalFormatting sqref="M4">
    <cfRule type="expression" priority="2225" aboveAverage="0" equalAverage="0" bottom="0" percent="0" rank="0" text="" dxfId="1222">
      <formula>$D$1&lt;M4</formula>
    </cfRule>
    <cfRule type="expression" priority="2226" aboveAverage="0" equalAverage="0" bottom="0" percent="0" rank="0" text="" dxfId="1223">
      <formula>$D$1&gt;M4</formula>
    </cfRule>
  </conditionalFormatting>
  <conditionalFormatting sqref="M4">
    <cfRule type="expression" priority="2227" aboveAverage="0" equalAverage="0" bottom="0" percent="0" rank="0" text="" dxfId="1224">
      <formula>$D$1&lt;M4</formula>
    </cfRule>
    <cfRule type="expression" priority="2228" aboveAverage="0" equalAverage="0" bottom="0" percent="0" rank="0" text="" dxfId="1225">
      <formula>$D$1&gt;M4</formula>
    </cfRule>
  </conditionalFormatting>
  <conditionalFormatting sqref="M5">
    <cfRule type="cellIs" priority="2229" operator="equal" aboveAverage="0" equalAverage="0" bottom="0" percent="0" rank="0" text="" dxfId="1226">
      <formula>5</formula>
    </cfRule>
    <cfRule type="cellIs" priority="2230" operator="equal" aboveAverage="0" equalAverage="0" bottom="0" percent="0" rank="0" text="" dxfId="1227">
      <formula>4</formula>
    </cfRule>
    <cfRule type="cellIs" priority="2231" operator="equal" aboveAverage="0" equalAverage="0" bottom="0" percent="0" rank="0" text="" dxfId="1228">
      <formula>3</formula>
    </cfRule>
  </conditionalFormatting>
  <conditionalFormatting sqref="M4">
    <cfRule type="expression" priority="2232" aboveAverage="0" equalAverage="0" bottom="0" percent="0" rank="0" text="" dxfId="1229">
      <formula>$D$1&lt;M4</formula>
    </cfRule>
    <cfRule type="expression" priority="2233" aboveAverage="0" equalAverage="0" bottom="0" percent="0" rank="0" text="" dxfId="1230">
      <formula>$D$1&gt;M4</formula>
    </cfRule>
  </conditionalFormatting>
  <conditionalFormatting sqref="M5">
    <cfRule type="cellIs" priority="2234" operator="equal" aboveAverage="0" equalAverage="0" bottom="0" percent="0" rank="0" text="" dxfId="1231">
      <formula>5</formula>
    </cfRule>
    <cfRule type="cellIs" priority="2235" operator="equal" aboveAverage="0" equalAverage="0" bottom="0" percent="0" rank="0" text="" dxfId="1232">
      <formula>4</formula>
    </cfRule>
    <cfRule type="cellIs" priority="2236" operator="equal" aboveAverage="0" equalAverage="0" bottom="0" percent="0" rank="0" text="" dxfId="1233">
      <formula>3</formula>
    </cfRule>
  </conditionalFormatting>
  <conditionalFormatting sqref="M4">
    <cfRule type="expression" priority="2237" aboveAverage="0" equalAverage="0" bottom="0" percent="0" rank="0" text="" dxfId="1234">
      <formula>$D$1&lt;M4</formula>
    </cfRule>
    <cfRule type="expression" priority="2238" aboveAverage="0" equalAverage="0" bottom="0" percent="0" rank="0" text="" dxfId="1235">
      <formula>$D$1&gt;M4</formula>
    </cfRule>
  </conditionalFormatting>
  <conditionalFormatting sqref="M5">
    <cfRule type="cellIs" priority="2239" operator="equal" aboveAverage="0" equalAverage="0" bottom="0" percent="0" rank="0" text="" dxfId="1236">
      <formula>5</formula>
    </cfRule>
    <cfRule type="cellIs" priority="2240" operator="equal" aboveAverage="0" equalAverage="0" bottom="0" percent="0" rank="0" text="" dxfId="1237">
      <formula>4</formula>
    </cfRule>
    <cfRule type="cellIs" priority="2241" operator="equal" aboveAverage="0" equalAverage="0" bottom="0" percent="0" rank="0" text="" dxfId="1238">
      <formula>3</formula>
    </cfRule>
  </conditionalFormatting>
  <conditionalFormatting sqref="M4">
    <cfRule type="expression" priority="2242" aboveAverage="0" equalAverage="0" bottom="0" percent="0" rank="0" text="" dxfId="1239">
      <formula>$D$1&lt;M4</formula>
    </cfRule>
    <cfRule type="expression" priority="2243" aboveAverage="0" equalAverage="0" bottom="0" percent="0" rank="0" text="" dxfId="1240">
      <formula>$D$1&gt;M4</formula>
    </cfRule>
  </conditionalFormatting>
  <conditionalFormatting sqref="M4">
    <cfRule type="expression" priority="2244" aboveAverage="0" equalAverage="0" bottom="0" percent="0" rank="0" text="" dxfId="1241">
      <formula>$D$1&lt;M4</formula>
    </cfRule>
    <cfRule type="expression" priority="2245" aboveAverage="0" equalAverage="0" bottom="0" percent="0" rank="0" text="" dxfId="1242">
      <formula>$D$1&gt;M4</formula>
    </cfRule>
  </conditionalFormatting>
  <conditionalFormatting sqref="M4">
    <cfRule type="expression" priority="2246" aboveAverage="0" equalAverage="0" bottom="0" percent="0" rank="0" text="" dxfId="1243">
      <formula>$D$1&lt;M4</formula>
    </cfRule>
    <cfRule type="expression" priority="2247" aboveAverage="0" equalAverage="0" bottom="0" percent="0" rank="0" text="" dxfId="1244">
      <formula>$D$1&gt;M4</formula>
    </cfRule>
  </conditionalFormatting>
  <conditionalFormatting sqref="M4">
    <cfRule type="expression" priority="2248" aboveAverage="0" equalAverage="0" bottom="0" percent="0" rank="0" text="" dxfId="1245">
      <formula>$D$1&lt;M4</formula>
    </cfRule>
    <cfRule type="expression" priority="2249" aboveAverage="0" equalAverage="0" bottom="0" percent="0" rank="0" text="" dxfId="1246">
      <formula>$D$1&gt;M4</formula>
    </cfRule>
  </conditionalFormatting>
  <conditionalFormatting sqref="M4">
    <cfRule type="expression" priority="2250" aboveAverage="0" equalAverage="0" bottom="0" percent="0" rank="0" text="" dxfId="1247">
      <formula>$D$1&lt;M4</formula>
    </cfRule>
    <cfRule type="expression" priority="2251" aboveAverage="0" equalAverage="0" bottom="0" percent="0" rank="0" text="" dxfId="1248">
      <formula>$D$1&gt;M4</formula>
    </cfRule>
  </conditionalFormatting>
  <conditionalFormatting sqref="M4">
    <cfRule type="expression" priority="2252" aboveAverage="0" equalAverage="0" bottom="0" percent="0" rank="0" text="" dxfId="1249">
      <formula>$D$1&lt;M4</formula>
    </cfRule>
    <cfRule type="expression" priority="2253" aboveAverage="0" equalAverage="0" bottom="0" percent="0" rank="0" text="" dxfId="1250">
      <formula>$D$1&gt;M4</formula>
    </cfRule>
  </conditionalFormatting>
  <conditionalFormatting sqref="M4">
    <cfRule type="expression" priority="2254" aboveAverage="0" equalAverage="0" bottom="0" percent="0" rank="0" text="" dxfId="1251">
      <formula>$D$1&lt;M4</formula>
    </cfRule>
    <cfRule type="expression" priority="2255" aboveAverage="0" equalAverage="0" bottom="0" percent="0" rank="0" text="" dxfId="1252">
      <formula>$D$1&gt;M4</formula>
    </cfRule>
  </conditionalFormatting>
  <conditionalFormatting sqref="M4">
    <cfRule type="expression" priority="2256" aboveAverage="0" equalAverage="0" bottom="0" percent="0" rank="0" text="" dxfId="1253">
      <formula>$D$1&lt;M4</formula>
    </cfRule>
    <cfRule type="expression" priority="2257" aboveAverage="0" equalAverage="0" bottom="0" percent="0" rank="0" text="" dxfId="1254">
      <formula>$D$1&gt;M4</formula>
    </cfRule>
  </conditionalFormatting>
  <conditionalFormatting sqref="H5">
    <cfRule type="cellIs" priority="2258" operator="equal" aboveAverage="0" equalAverage="0" bottom="0" percent="0" rank="0" text="" dxfId="1255">
      <formula>5</formula>
    </cfRule>
    <cfRule type="cellIs" priority="2259" operator="equal" aboveAverage="0" equalAverage="0" bottom="0" percent="0" rank="0" text="" dxfId="1256">
      <formula>4</formula>
    </cfRule>
    <cfRule type="cellIs" priority="2260" operator="equal" aboveAverage="0" equalAverage="0" bottom="0" percent="0" rank="0" text="" dxfId="1257">
      <formula>3</formula>
    </cfRule>
  </conditionalFormatting>
  <conditionalFormatting sqref="H3:H4">
    <cfRule type="expression" priority="2261" aboveAverage="0" equalAverage="0" bottom="0" percent="0" rank="0" text="" dxfId="1258">
      <formula>$D$1&lt;H3</formula>
    </cfRule>
    <cfRule type="expression" priority="2262" aboveAverage="0" equalAverage="0" bottom="0" percent="0" rank="0" text="" dxfId="1259">
      <formula>$D$1&gt;H3</formula>
    </cfRule>
  </conditionalFormatting>
  <conditionalFormatting sqref="H5">
    <cfRule type="cellIs" priority="2263" operator="equal" aboveAverage="0" equalAverage="0" bottom="0" percent="0" rank="0" text="" dxfId="1260">
      <formula>5</formula>
    </cfRule>
    <cfRule type="cellIs" priority="2264" operator="equal" aboveAverage="0" equalAverage="0" bottom="0" percent="0" rank="0" text="" dxfId="1261">
      <formula>4</formula>
    </cfRule>
    <cfRule type="cellIs" priority="2265" operator="equal" aboveAverage="0" equalAverage="0" bottom="0" percent="0" rank="0" text="" dxfId="1262">
      <formula>3</formula>
    </cfRule>
  </conditionalFormatting>
  <conditionalFormatting sqref="H3:H4">
    <cfRule type="expression" priority="2266" aboveAverage="0" equalAverage="0" bottom="0" percent="0" rank="0" text="" dxfId="1263">
      <formula>$D$1&lt;H3</formula>
    </cfRule>
    <cfRule type="expression" priority="2267" aboveAverage="0" equalAverage="0" bottom="0" percent="0" rank="0" text="" dxfId="1264">
      <formula>$D$1&gt;H3</formula>
    </cfRule>
  </conditionalFormatting>
  <conditionalFormatting sqref="H3:H4">
    <cfRule type="expression" priority="2268" aboveAverage="0" equalAverage="0" bottom="0" percent="0" rank="0" text="" dxfId="1265">
      <formula>$D$1&lt;H3</formula>
    </cfRule>
    <cfRule type="expression" priority="2269" aboveAverage="0" equalAverage="0" bottom="0" percent="0" rank="0" text="" dxfId="1266">
      <formula>$D$1&gt;H3</formula>
    </cfRule>
  </conditionalFormatting>
  <conditionalFormatting sqref="I5">
    <cfRule type="cellIs" priority="2270" operator="equal" aboveAverage="0" equalAverage="0" bottom="0" percent="0" rank="0" text="" dxfId="1267">
      <formula>5</formula>
    </cfRule>
    <cfRule type="cellIs" priority="2271" operator="equal" aboveAverage="0" equalAverage="0" bottom="0" percent="0" rank="0" text="" dxfId="1268">
      <formula>4</formula>
    </cfRule>
    <cfRule type="cellIs" priority="2272" operator="equal" aboveAverage="0" equalAverage="0" bottom="0" percent="0" rank="0" text="" dxfId="1269">
      <formula>3</formula>
    </cfRule>
  </conditionalFormatting>
  <conditionalFormatting sqref="I5">
    <cfRule type="cellIs" priority="2273" operator="equal" aboveAverage="0" equalAverage="0" bottom="0" percent="0" rank="0" text="" dxfId="1270">
      <formula>5</formula>
    </cfRule>
    <cfRule type="cellIs" priority="2274" operator="equal" aboveAverage="0" equalAverage="0" bottom="0" percent="0" rank="0" text="" dxfId="1271">
      <formula>4</formula>
    </cfRule>
    <cfRule type="cellIs" priority="2275" operator="equal" aboveAverage="0" equalAverage="0" bottom="0" percent="0" rank="0" text="" dxfId="1272">
      <formula>3</formula>
    </cfRule>
  </conditionalFormatting>
  <conditionalFormatting sqref="I4">
    <cfRule type="expression" priority="2276" aboveAverage="0" equalAverage="0" bottom="0" percent="0" rank="0" text="" dxfId="1273">
      <formula>$D$1&lt;I4</formula>
    </cfRule>
    <cfRule type="expression" priority="2277" aboveAverage="0" equalAverage="0" bottom="0" percent="0" rank="0" text="" dxfId="1274">
      <formula>$D$1&gt;I4</formula>
    </cfRule>
  </conditionalFormatting>
  <conditionalFormatting sqref="I5">
    <cfRule type="cellIs" priority="2278" operator="equal" aboveAverage="0" equalAverage="0" bottom="0" percent="0" rank="0" text="" dxfId="1275">
      <formula>5</formula>
    </cfRule>
    <cfRule type="cellIs" priority="2279" operator="equal" aboveAverage="0" equalAverage="0" bottom="0" percent="0" rank="0" text="" dxfId="1276">
      <formula>4</formula>
    </cfRule>
    <cfRule type="cellIs" priority="2280" operator="equal" aboveAverage="0" equalAverage="0" bottom="0" percent="0" rank="0" text="" dxfId="1277">
      <formula>3</formula>
    </cfRule>
  </conditionalFormatting>
  <conditionalFormatting sqref="I4">
    <cfRule type="expression" priority="2281" aboveAverage="0" equalAverage="0" bottom="0" percent="0" rank="0" text="" dxfId="1278">
      <formula>$D$1&lt;I4</formula>
    </cfRule>
    <cfRule type="expression" priority="2282" aboveAverage="0" equalAverage="0" bottom="0" percent="0" rank="0" text="" dxfId="1279">
      <formula>$D$1&gt;I4</formula>
    </cfRule>
  </conditionalFormatting>
  <conditionalFormatting sqref="I5">
    <cfRule type="cellIs" priority="2283" operator="equal" aboveAverage="0" equalAverage="0" bottom="0" percent="0" rank="0" text="" dxfId="1280">
      <formula>5</formula>
    </cfRule>
    <cfRule type="cellIs" priority="2284" operator="equal" aboveAverage="0" equalAverage="0" bottom="0" percent="0" rank="0" text="" dxfId="1281">
      <formula>4</formula>
    </cfRule>
    <cfRule type="cellIs" priority="2285" operator="equal" aboveAverage="0" equalAverage="0" bottom="0" percent="0" rank="0" text="" dxfId="1282">
      <formula>3</formula>
    </cfRule>
  </conditionalFormatting>
  <conditionalFormatting sqref="I4">
    <cfRule type="expression" priority="2286" aboveAverage="0" equalAverage="0" bottom="0" percent="0" rank="0" text="" dxfId="1283">
      <formula>$D$1&lt;I4</formula>
    </cfRule>
    <cfRule type="expression" priority="2287" aboveAverage="0" equalAverage="0" bottom="0" percent="0" rank="0" text="" dxfId="1284">
      <formula>$D$1&gt;I4</formula>
    </cfRule>
  </conditionalFormatting>
  <conditionalFormatting sqref="I5">
    <cfRule type="cellIs" priority="2288" operator="equal" aboveAverage="0" equalAverage="0" bottom="0" percent="0" rank="0" text="" dxfId="1285">
      <formula>5</formula>
    </cfRule>
    <cfRule type="cellIs" priority="2289" operator="equal" aboveAverage="0" equalAverage="0" bottom="0" percent="0" rank="0" text="" dxfId="1286">
      <formula>4</formula>
    </cfRule>
    <cfRule type="cellIs" priority="2290" operator="equal" aboveAverage="0" equalAverage="0" bottom="0" percent="0" rank="0" text="" dxfId="1287">
      <formula>3</formula>
    </cfRule>
  </conditionalFormatting>
  <conditionalFormatting sqref="I5">
    <cfRule type="cellIs" priority="2291" operator="equal" aboveAverage="0" equalAverage="0" bottom="0" percent="0" rank="0" text="" dxfId="1288">
      <formula>5</formula>
    </cfRule>
    <cfRule type="cellIs" priority="2292" operator="equal" aboveAverage="0" equalAverage="0" bottom="0" percent="0" rank="0" text="" dxfId="1289">
      <formula>4</formula>
    </cfRule>
    <cfRule type="cellIs" priority="2293" operator="equal" aboveAverage="0" equalAverage="0" bottom="0" percent="0" rank="0" text="" dxfId="1290">
      <formula>3</formula>
    </cfRule>
  </conditionalFormatting>
  <conditionalFormatting sqref="I4">
    <cfRule type="expression" priority="2294" aboveAverage="0" equalAverage="0" bottom="0" percent="0" rank="0" text="" dxfId="1291">
      <formula>$D$1&lt;I4</formula>
    </cfRule>
    <cfRule type="expression" priority="2295" aboveAverage="0" equalAverage="0" bottom="0" percent="0" rank="0" text="" dxfId="1292">
      <formula>$D$1&gt;I4</formula>
    </cfRule>
  </conditionalFormatting>
  <conditionalFormatting sqref="I5">
    <cfRule type="cellIs" priority="2296" operator="equal" aboveAverage="0" equalAverage="0" bottom="0" percent="0" rank="0" text="" dxfId="1293">
      <formula>5</formula>
    </cfRule>
    <cfRule type="cellIs" priority="2297" operator="equal" aboveAverage="0" equalAverage="0" bottom="0" percent="0" rank="0" text="" dxfId="1294">
      <formula>4</formula>
    </cfRule>
    <cfRule type="cellIs" priority="2298" operator="equal" aboveAverage="0" equalAverage="0" bottom="0" percent="0" rank="0" text="" dxfId="1295">
      <formula>3</formula>
    </cfRule>
  </conditionalFormatting>
  <conditionalFormatting sqref="I4">
    <cfRule type="expression" priority="2299" aboveAverage="0" equalAverage="0" bottom="0" percent="0" rank="0" text="" dxfId="1296">
      <formula>$D$1&lt;I4</formula>
    </cfRule>
    <cfRule type="expression" priority="2300" aboveAverage="0" equalAverage="0" bottom="0" percent="0" rank="0" text="" dxfId="1297">
      <formula>$D$1&gt;I4</formula>
    </cfRule>
  </conditionalFormatting>
  <conditionalFormatting sqref="J3">
    <cfRule type="expression" priority="2301" aboveAverage="0" equalAverage="0" bottom="0" percent="0" rank="0" text="" dxfId="1298">
      <formula>$D$1&lt;J3</formula>
    </cfRule>
    <cfRule type="expression" priority="2302" aboveAverage="0" equalAverage="0" bottom="0" percent="0" rank="0" text="" dxfId="1299">
      <formula>$D$1&gt;J3</formula>
    </cfRule>
  </conditionalFormatting>
  <conditionalFormatting sqref="J4">
    <cfRule type="expression" priority="2303" aboveAverage="0" equalAverage="0" bottom="0" percent="0" rank="0" text="" dxfId="1300">
      <formula>$D$1&lt;J4</formula>
    </cfRule>
    <cfRule type="expression" priority="2304" aboveAverage="0" equalAverage="0" bottom="0" percent="0" rank="0" text="" dxfId="1301">
      <formula>$D$1&gt;J4</formula>
    </cfRule>
  </conditionalFormatting>
  <conditionalFormatting sqref="J3">
    <cfRule type="expression" priority="2305" aboveAverage="0" equalAverage="0" bottom="0" percent="0" rank="0" text="" dxfId="1302">
      <formula>$D$1&lt;J3</formula>
    </cfRule>
    <cfRule type="expression" priority="2306" aboveAverage="0" equalAverage="0" bottom="0" percent="0" rank="0" text="" dxfId="1303">
      <formula>$D$1&gt;J3</formula>
    </cfRule>
  </conditionalFormatting>
  <conditionalFormatting sqref="J4">
    <cfRule type="expression" priority="2307" aboveAverage="0" equalAverage="0" bottom="0" percent="0" rank="0" text="" dxfId="1304">
      <formula>$D$1&lt;J4</formula>
    </cfRule>
    <cfRule type="expression" priority="2308" aboveAverage="0" equalAverage="0" bottom="0" percent="0" rank="0" text="" dxfId="1305">
      <formula>$D$1&gt;J4</formula>
    </cfRule>
  </conditionalFormatting>
  <conditionalFormatting sqref="J4">
    <cfRule type="expression" priority="2309" aboveAverage="0" equalAverage="0" bottom="0" percent="0" rank="0" text="" dxfId="1306">
      <formula>$D$1&lt;J4</formula>
    </cfRule>
    <cfRule type="expression" priority="2310" aboveAverage="0" equalAverage="0" bottom="0" percent="0" rank="0" text="" dxfId="1307">
      <formula>$D$1&gt;J4</formula>
    </cfRule>
  </conditionalFormatting>
  <conditionalFormatting sqref="J4">
    <cfRule type="expression" priority="2311" aboveAverage="0" equalAverage="0" bottom="0" percent="0" rank="0" text="" dxfId="1308">
      <formula>$D$1&lt;J4</formula>
    </cfRule>
    <cfRule type="expression" priority="2312" aboveAverage="0" equalAverage="0" bottom="0" percent="0" rank="0" text="" dxfId="1309">
      <formula>$D$1&gt;J4</formula>
    </cfRule>
  </conditionalFormatting>
  <conditionalFormatting sqref="K5">
    <cfRule type="cellIs" priority="2313" operator="equal" aboveAverage="0" equalAverage="0" bottom="0" percent="0" rank="0" text="" dxfId="1310">
      <formula>5</formula>
    </cfRule>
    <cfRule type="cellIs" priority="2314" operator="equal" aboveAverage="0" equalAverage="0" bottom="0" percent="0" rank="0" text="" dxfId="1311">
      <formula>4</formula>
    </cfRule>
    <cfRule type="cellIs" priority="2315" operator="equal" aboveAverage="0" equalAverage="0" bottom="0" percent="0" rank="0" text="" dxfId="1312">
      <formula>3</formula>
    </cfRule>
  </conditionalFormatting>
  <conditionalFormatting sqref="K5">
    <cfRule type="cellIs" priority="2316" operator="equal" aboveAverage="0" equalAverage="0" bottom="0" percent="0" rank="0" text="" dxfId="1313">
      <formula>5</formula>
    </cfRule>
    <cfRule type="cellIs" priority="2317" operator="equal" aboveAverage="0" equalAverage="0" bottom="0" percent="0" rank="0" text="" dxfId="1314">
      <formula>4</formula>
    </cfRule>
    <cfRule type="cellIs" priority="2318" operator="equal" aboveAverage="0" equalAverage="0" bottom="0" percent="0" rank="0" text="" dxfId="1315">
      <formula>3</formula>
    </cfRule>
  </conditionalFormatting>
  <conditionalFormatting sqref="K3:K4">
    <cfRule type="expression" priority="2319" aboveAverage="0" equalAverage="0" bottom="0" percent="0" rank="0" text="" dxfId="1316">
      <formula>$D$1&lt;K3</formula>
    </cfRule>
    <cfRule type="expression" priority="2320" aboveAverage="0" equalAverage="0" bottom="0" percent="0" rank="0" text="" dxfId="1317">
      <formula>$D$1&gt;K3</formula>
    </cfRule>
  </conditionalFormatting>
  <conditionalFormatting sqref="K4">
    <cfRule type="expression" priority="2321" aboveAverage="0" equalAverage="0" bottom="0" percent="0" rank="0" text="" dxfId="1318">
      <formula>$D$1&lt;K4</formula>
    </cfRule>
    <cfRule type="expression" priority="2322" aboveAverage="0" equalAverage="0" bottom="0" percent="0" rank="0" text="" dxfId="1319">
      <formula>$D$1&gt;K4</formula>
    </cfRule>
  </conditionalFormatting>
  <conditionalFormatting sqref="G5">
    <cfRule type="cellIs" priority="2323" operator="equal" aboveAverage="0" equalAverage="0" bottom="0" percent="0" rank="0" text="" dxfId="1320">
      <formula>5</formula>
    </cfRule>
    <cfRule type="cellIs" priority="2324" operator="equal" aboveAverage="0" equalAverage="0" bottom="0" percent="0" rank="0" text="" dxfId="1321">
      <formula>4</formula>
    </cfRule>
    <cfRule type="cellIs" priority="2325" operator="equal" aboveAverage="0" equalAverage="0" bottom="0" percent="0" rank="0" text="" dxfId="1322">
      <formula>3</formula>
    </cfRule>
  </conditionalFormatting>
  <conditionalFormatting sqref="G3:G4">
    <cfRule type="expression" priority="2326" aboveAverage="0" equalAverage="0" bottom="0" percent="0" rank="0" text="" dxfId="1323">
      <formula>$D$1&lt;G3</formula>
    </cfRule>
    <cfRule type="expression" priority="2327" aboveAverage="0" equalAverage="0" bottom="0" percent="0" rank="0" text="" dxfId="1324">
      <formula>$D$1&gt;G3</formula>
    </cfRule>
  </conditionalFormatting>
  <conditionalFormatting sqref="L5">
    <cfRule type="cellIs" priority="2328" operator="equal" aboveAverage="0" equalAverage="0" bottom="0" percent="0" rank="0" text="" dxfId="1325">
      <formula>5</formula>
    </cfRule>
    <cfRule type="cellIs" priority="2329" operator="equal" aboveAverage="0" equalAverage="0" bottom="0" percent="0" rank="0" text="" dxfId="1326">
      <formula>4</formula>
    </cfRule>
    <cfRule type="cellIs" priority="2330" operator="equal" aboveAverage="0" equalAverage="0" bottom="0" percent="0" rank="0" text="" dxfId="1327">
      <formula>3</formula>
    </cfRule>
  </conditionalFormatting>
  <conditionalFormatting sqref="L3:L4">
    <cfRule type="expression" priority="2331" aboveAverage="0" equalAverage="0" bottom="0" percent="0" rank="0" text="" dxfId="1328">
      <formula>$D$1&lt;L3</formula>
    </cfRule>
    <cfRule type="expression" priority="2332" aboveAverage="0" equalAverage="0" bottom="0" percent="0" rank="0" text="" dxfId="1329">
      <formula>$D$1&gt;L3</formula>
    </cfRule>
  </conditionalFormatting>
  <conditionalFormatting sqref="L5">
    <cfRule type="cellIs" priority="2333" operator="equal" aboveAverage="0" equalAverage="0" bottom="0" percent="0" rank="0" text="" dxfId="1330">
      <formula>5</formula>
    </cfRule>
    <cfRule type="cellIs" priority="2334" operator="equal" aboveAverage="0" equalAverage="0" bottom="0" percent="0" rank="0" text="" dxfId="1331">
      <formula>4</formula>
    </cfRule>
    <cfRule type="cellIs" priority="2335" operator="equal" aboveAverage="0" equalAverage="0" bottom="0" percent="0" rank="0" text="" dxfId="1332">
      <formula>3</formula>
    </cfRule>
  </conditionalFormatting>
  <conditionalFormatting sqref="L3:L4">
    <cfRule type="expression" priority="2336" aboveAverage="0" equalAverage="0" bottom="0" percent="0" rank="0" text="" dxfId="1333">
      <formula>$D$1&lt;L3</formula>
    </cfRule>
    <cfRule type="expression" priority="2337" aboveAverage="0" equalAverage="0" bottom="0" percent="0" rank="0" text="" dxfId="1334">
      <formula>$D$1&gt;L3</formula>
    </cfRule>
  </conditionalFormatting>
  <conditionalFormatting sqref="L4">
    <cfRule type="expression" priority="2338" aboveAverage="0" equalAverage="0" bottom="0" percent="0" rank="0" text="" dxfId="1335">
      <formula>$D$1&lt;L4</formula>
    </cfRule>
    <cfRule type="expression" priority="2339" aboveAverage="0" equalAverage="0" bottom="0" percent="0" rank="0" text="" dxfId="1336">
      <formula>$D$1&gt;L4</formula>
    </cfRule>
  </conditionalFormatting>
  <conditionalFormatting sqref="M5">
    <cfRule type="cellIs" priority="2340" operator="equal" aboveAverage="0" equalAverage="0" bottom="0" percent="0" rank="0" text="" dxfId="1337">
      <formula>5</formula>
    </cfRule>
    <cfRule type="cellIs" priority="2341" operator="equal" aboveAverage="0" equalAverage="0" bottom="0" percent="0" rank="0" text="" dxfId="1338">
      <formula>4</formula>
    </cfRule>
    <cfRule type="cellIs" priority="2342" operator="equal" aboveAverage="0" equalAverage="0" bottom="0" percent="0" rank="0" text="" dxfId="1339">
      <formula>3</formula>
    </cfRule>
  </conditionalFormatting>
  <conditionalFormatting sqref="M4">
    <cfRule type="expression" priority="2343" aboveAverage="0" equalAverage="0" bottom="0" percent="0" rank="0" text="" dxfId="1340">
      <formula>$D$1&lt;M4</formula>
    </cfRule>
    <cfRule type="expression" priority="2344" aboveAverage="0" equalAverage="0" bottom="0" percent="0" rank="0" text="" dxfId="1341">
      <formula>$D$1&gt;M4</formula>
    </cfRule>
  </conditionalFormatting>
  <conditionalFormatting sqref="L4">
    <cfRule type="expression" priority="2345" aboveAverage="0" equalAverage="0" bottom="0" percent="0" rank="0" text="" dxfId="1342">
      <formula>$D$1&lt;L4</formula>
    </cfRule>
    <cfRule type="expression" priority="2346" aboveAverage="0" equalAverage="0" bottom="0" percent="0" rank="0" text="" dxfId="1343">
      <formula>$D$1&gt;L4</formula>
    </cfRule>
  </conditionalFormatting>
  <conditionalFormatting sqref="L4">
    <cfRule type="expression" priority="2347" aboveAverage="0" equalAverage="0" bottom="0" percent="0" rank="0" text="" dxfId="1344">
      <formula>$D$1&lt;L4</formula>
    </cfRule>
    <cfRule type="expression" priority="2348" aboveAverage="0" equalAverage="0" bottom="0" percent="0" rank="0" text="" dxfId="1345">
      <formula>$D$1&gt;L4</formula>
    </cfRule>
  </conditionalFormatting>
  <conditionalFormatting sqref="L4">
    <cfRule type="expression" priority="2349" aboveAverage="0" equalAverage="0" bottom="0" percent="0" rank="0" text="" dxfId="1346">
      <formula>$D$1&lt;L4</formula>
    </cfRule>
    <cfRule type="expression" priority="2350" aboveAverage="0" equalAverage="0" bottom="0" percent="0" rank="0" text="" dxfId="1347">
      <formula>$D$1&gt;L4</formula>
    </cfRule>
  </conditionalFormatting>
  <conditionalFormatting sqref="L4">
    <cfRule type="expression" priority="2351" aboveAverage="0" equalAverage="0" bottom="0" percent="0" rank="0" text="" dxfId="1348">
      <formula>$D$1&lt;L4</formula>
    </cfRule>
    <cfRule type="expression" priority="2352" aboveAverage="0" equalAverage="0" bottom="0" percent="0" rank="0" text="" dxfId="1349">
      <formula>$D$1&gt;L4</formula>
    </cfRule>
  </conditionalFormatting>
  <conditionalFormatting sqref="L4">
    <cfRule type="expression" priority="2353" aboveAverage="0" equalAverage="0" bottom="0" percent="0" rank="0" text="" dxfId="1350">
      <formula>$D$1&lt;L4</formula>
    </cfRule>
    <cfRule type="expression" priority="2354" aboveAverage="0" equalAverage="0" bottom="0" percent="0" rank="0" text="" dxfId="1351">
      <formula>$D$1&gt;L4</formula>
    </cfRule>
  </conditionalFormatting>
  <conditionalFormatting sqref="L4">
    <cfRule type="expression" priority="2355" aboveAverage="0" equalAverage="0" bottom="0" percent="0" rank="0" text="" dxfId="1352">
      <formula>$D$1&lt;L4</formula>
    </cfRule>
    <cfRule type="expression" priority="2356" aboveAverage="0" equalAverage="0" bottom="0" percent="0" rank="0" text="" dxfId="1353">
      <formula>$D$1&gt;L4</formula>
    </cfRule>
  </conditionalFormatting>
  <conditionalFormatting sqref="M5">
    <cfRule type="cellIs" priority="2357" operator="equal" aboveAverage="0" equalAverage="0" bottom="0" percent="0" rank="0" text="" dxfId="1354">
      <formula>5</formula>
    </cfRule>
    <cfRule type="cellIs" priority="2358" operator="equal" aboveAverage="0" equalAverage="0" bottom="0" percent="0" rank="0" text="" dxfId="1355">
      <formula>4</formula>
    </cfRule>
    <cfRule type="cellIs" priority="2359" operator="equal" aboveAverage="0" equalAverage="0" bottom="0" percent="0" rank="0" text="" dxfId="1356">
      <formula>3</formula>
    </cfRule>
  </conditionalFormatting>
  <conditionalFormatting sqref="G5">
    <cfRule type="cellIs" priority="2360" operator="equal" aboveAverage="0" equalAverage="0" bottom="0" percent="0" rank="0" text="" dxfId="1357">
      <formula>5</formula>
    </cfRule>
    <cfRule type="cellIs" priority="2361" operator="equal" aboveAverage="0" equalAverage="0" bottom="0" percent="0" rank="0" text="" dxfId="1358">
      <formula>4</formula>
    </cfRule>
    <cfRule type="cellIs" priority="2362" operator="equal" aboveAverage="0" equalAverage="0" bottom="0" percent="0" rank="0" text="" dxfId="1359">
      <formula>3</formula>
    </cfRule>
  </conditionalFormatting>
  <conditionalFormatting sqref="G5">
    <cfRule type="cellIs" priority="2363" operator="equal" aboveAverage="0" equalAverage="0" bottom="0" percent="0" rank="0" text="" dxfId="1360">
      <formula>5</formula>
    </cfRule>
    <cfRule type="cellIs" priority="2364" operator="equal" aboveAverage="0" equalAverage="0" bottom="0" percent="0" rank="0" text="" dxfId="0">
      <formula>4</formula>
    </cfRule>
    <cfRule type="cellIs" priority="2365" operator="equal" aboveAverage="0" equalAverage="0" bottom="0" percent="0" rank="0" text="" dxfId="1">
      <formula>3</formula>
    </cfRule>
  </conditionalFormatting>
  <conditionalFormatting sqref="L5">
    <cfRule type="cellIs" priority="2366" operator="equal" aboveAverage="0" equalAverage="0" bottom="0" percent="0" rank="0" text="" dxfId="2">
      <formula>5</formula>
    </cfRule>
    <cfRule type="cellIs" priority="2367" operator="equal" aboveAverage="0" equalAverage="0" bottom="0" percent="0" rank="0" text="" dxfId="3">
      <formula>4</formula>
    </cfRule>
    <cfRule type="cellIs" priority="2368" operator="equal" aboveAverage="0" equalAverage="0" bottom="0" percent="0" rank="0" text="" dxfId="4">
      <formula>3</formula>
    </cfRule>
  </conditionalFormatting>
  <conditionalFormatting sqref="L4">
    <cfRule type="expression" priority="2369" aboveAverage="0" equalAverage="0" bottom="0" percent="0" rank="0" text="" dxfId="5">
      <formula>$D$1&lt;L4</formula>
    </cfRule>
    <cfRule type="expression" priority="2370" aboveAverage="0" equalAverage="0" bottom="0" percent="0" rank="0" text="" dxfId="6">
      <formula>$D$1&gt;L4</formula>
    </cfRule>
  </conditionalFormatting>
  <conditionalFormatting sqref="L5">
    <cfRule type="cellIs" priority="2371" operator="equal" aboveAverage="0" equalAverage="0" bottom="0" percent="0" rank="0" text="" dxfId="7">
      <formula>5</formula>
    </cfRule>
    <cfRule type="cellIs" priority="2372" operator="equal" aboveAverage="0" equalAverage="0" bottom="0" percent="0" rank="0" text="" dxfId="8">
      <formula>4</formula>
    </cfRule>
    <cfRule type="cellIs" priority="2373" operator="equal" aboveAverage="0" equalAverage="0" bottom="0" percent="0" rank="0" text="" dxfId="9">
      <formula>3</formula>
    </cfRule>
  </conditionalFormatting>
  <conditionalFormatting sqref="J4">
    <cfRule type="expression" priority="2374" aboveAverage="0" equalAverage="0" bottom="0" percent="0" rank="0" text="" dxfId="10">
      <formula>$D$1&lt;J4</formula>
    </cfRule>
    <cfRule type="expression" priority="2375" aboveAverage="0" equalAverage="0" bottom="0" percent="0" rank="0" text="" dxfId="11">
      <formula>$D$1&gt;J4</formula>
    </cfRule>
  </conditionalFormatting>
  <conditionalFormatting sqref="J4">
    <cfRule type="expression" priority="2376" aboveAverage="0" equalAverage="0" bottom="0" percent="0" rank="0" text="" dxfId="12">
      <formula>$D$1&lt;J4</formula>
    </cfRule>
    <cfRule type="expression" priority="2377" aboveAverage="0" equalAverage="0" bottom="0" percent="0" rank="0" text="" dxfId="13">
      <formula>$D$1&gt;J4</formula>
    </cfRule>
  </conditionalFormatting>
  <conditionalFormatting sqref="J5">
    <cfRule type="cellIs" priority="2378" operator="equal" aboveAverage="0" equalAverage="0" bottom="0" percent="0" rank="0" text="" dxfId="14">
      <formula>5</formula>
    </cfRule>
    <cfRule type="cellIs" priority="2379" operator="equal" aboveAverage="0" equalAverage="0" bottom="0" percent="0" rank="0" text="" dxfId="15">
      <formula>4</formula>
    </cfRule>
    <cfRule type="cellIs" priority="2380" operator="equal" aboveAverage="0" equalAverage="0" bottom="0" percent="0" rank="0" text="" dxfId="16">
      <formula>3</formula>
    </cfRule>
  </conditionalFormatting>
  <conditionalFormatting sqref="J4">
    <cfRule type="expression" priority="2381" aboveAverage="0" equalAverage="0" bottom="0" percent="0" rank="0" text="" dxfId="17">
      <formula>$D$1&lt;J4</formula>
    </cfRule>
    <cfRule type="expression" priority="2382" aboveAverage="0" equalAverage="0" bottom="0" percent="0" rank="0" text="" dxfId="18">
      <formula>$D$1&gt;J4</formula>
    </cfRule>
  </conditionalFormatting>
  <conditionalFormatting sqref="J4">
    <cfRule type="expression" priority="2383" aboveAverage="0" equalAverage="0" bottom="0" percent="0" rank="0" text="" dxfId="19">
      <formula>$D$1&lt;J4</formula>
    </cfRule>
    <cfRule type="expression" priority="2384" aboveAverage="0" equalAverage="0" bottom="0" percent="0" rank="0" text="" dxfId="20">
      <formula>$D$1&gt;J4</formula>
    </cfRule>
  </conditionalFormatting>
  <conditionalFormatting sqref="J4">
    <cfRule type="expression" priority="2385" aboveAverage="0" equalAverage="0" bottom="0" percent="0" rank="0" text="" dxfId="21">
      <formula>$D$1&lt;J4</formula>
    </cfRule>
    <cfRule type="expression" priority="2386" aboveAverage="0" equalAverage="0" bottom="0" percent="0" rank="0" text="" dxfId="22">
      <formula>$D$1&gt;J4</formula>
    </cfRule>
  </conditionalFormatting>
  <conditionalFormatting sqref="J5">
    <cfRule type="cellIs" priority="2387" operator="equal" aboveAverage="0" equalAverage="0" bottom="0" percent="0" rank="0" text="" dxfId="23">
      <formula>5</formula>
    </cfRule>
    <cfRule type="cellIs" priority="2388" operator="equal" aboveAverage="0" equalAverage="0" bottom="0" percent="0" rank="0" text="" dxfId="24">
      <formula>4</formula>
    </cfRule>
    <cfRule type="cellIs" priority="2389" operator="equal" aboveAverage="0" equalAverage="0" bottom="0" percent="0" rank="0" text="" dxfId="25">
      <formula>3</formula>
    </cfRule>
  </conditionalFormatting>
  <conditionalFormatting sqref="J4">
    <cfRule type="expression" priority="2390" aboveAverage="0" equalAverage="0" bottom="0" percent="0" rank="0" text="" dxfId="26">
      <formula>$D$1&lt;J4</formula>
    </cfRule>
    <cfRule type="expression" priority="2391" aboveAverage="0" equalAverage="0" bottom="0" percent="0" rank="0" text="" dxfId="27">
      <formula>$D$1&gt;J4</formula>
    </cfRule>
  </conditionalFormatting>
  <conditionalFormatting sqref="J4">
    <cfRule type="expression" priority="2392" aboveAverage="0" equalAverage="0" bottom="0" percent="0" rank="0" text="" dxfId="28">
      <formula>$D$1&lt;J4</formula>
    </cfRule>
    <cfRule type="expression" priority="2393" aboveAverage="0" equalAverage="0" bottom="0" percent="0" rank="0" text="" dxfId="29">
      <formula>$D$1&gt;J4</formula>
    </cfRule>
  </conditionalFormatting>
  <conditionalFormatting sqref="J4">
    <cfRule type="expression" priority="2394" aboveAverage="0" equalAverage="0" bottom="0" percent="0" rank="0" text="" dxfId="30">
      <formula>$D$1&lt;J4</formula>
    </cfRule>
    <cfRule type="expression" priority="2395" aboveAverage="0" equalAverage="0" bottom="0" percent="0" rank="0" text="" dxfId="31">
      <formula>$D$1&gt;J4</formula>
    </cfRule>
  </conditionalFormatting>
  <conditionalFormatting sqref="J4">
    <cfRule type="expression" priority="2396" aboveAverage="0" equalAverage="0" bottom="0" percent="0" rank="0" text="" dxfId="32">
      <formula>$D$1&lt;J4</formula>
    </cfRule>
    <cfRule type="expression" priority="2397" aboveAverage="0" equalAverage="0" bottom="0" percent="0" rank="0" text="" dxfId="33">
      <formula>$D$1&gt;J4</formula>
    </cfRule>
  </conditionalFormatting>
  <conditionalFormatting sqref="J4">
    <cfRule type="expression" priority="2398" aboveAverage="0" equalAverage="0" bottom="0" percent="0" rank="0" text="" dxfId="34">
      <formula>$D$1&lt;J4</formula>
    </cfRule>
    <cfRule type="expression" priority="2399" aboveAverage="0" equalAverage="0" bottom="0" percent="0" rank="0" text="" dxfId="35">
      <formula>$D$1&gt;J4</formula>
    </cfRule>
  </conditionalFormatting>
  <conditionalFormatting sqref="J4">
    <cfRule type="expression" priority="2400" aboveAverage="0" equalAverage="0" bottom="0" percent="0" rank="0" text="" dxfId="36">
      <formula>$D$1&lt;J4</formula>
    </cfRule>
    <cfRule type="expression" priority="2401" aboveAverage="0" equalAverage="0" bottom="0" percent="0" rank="0" text="" dxfId="37">
      <formula>$D$1&gt;J4</formula>
    </cfRule>
  </conditionalFormatting>
  <conditionalFormatting sqref="J4">
    <cfRule type="expression" priority="2402" aboveAverage="0" equalAverage="0" bottom="0" percent="0" rank="0" text="" dxfId="38">
      <formula>$D$1&lt;J4</formula>
    </cfRule>
    <cfRule type="expression" priority="2403" aboveAverage="0" equalAverage="0" bottom="0" percent="0" rank="0" text="" dxfId="39">
      <formula>$D$1&gt;J4</formula>
    </cfRule>
  </conditionalFormatting>
  <conditionalFormatting sqref="J4">
    <cfRule type="expression" priority="2404" aboveAverage="0" equalAverage="0" bottom="0" percent="0" rank="0" text="" dxfId="40">
      <formula>$D$1&lt;J4</formula>
    </cfRule>
    <cfRule type="expression" priority="2405" aboveAverage="0" equalAverage="0" bottom="0" percent="0" rank="0" text="" dxfId="41">
      <formula>$D$1&gt;J4</formula>
    </cfRule>
  </conditionalFormatting>
  <conditionalFormatting sqref="J4">
    <cfRule type="expression" priority="2406" aboveAverage="0" equalAverage="0" bottom="0" percent="0" rank="0" text="" dxfId="42">
      <formula>$D$1&lt;J4</formula>
    </cfRule>
    <cfRule type="expression" priority="2407" aboveAverage="0" equalAverage="0" bottom="0" percent="0" rank="0" text="" dxfId="43">
      <formula>$D$1&gt;J4</formula>
    </cfRule>
  </conditionalFormatting>
  <conditionalFormatting sqref="J4">
    <cfRule type="expression" priority="2408" aboveAverage="0" equalAverage="0" bottom="0" percent="0" rank="0" text="" dxfId="44">
      <formula>$D$1&lt;J4</formula>
    </cfRule>
    <cfRule type="expression" priority="2409" aboveAverage="0" equalAverage="0" bottom="0" percent="0" rank="0" text="" dxfId="45">
      <formula>$D$1&gt;J4</formula>
    </cfRule>
  </conditionalFormatting>
  <conditionalFormatting sqref="J4">
    <cfRule type="expression" priority="2410" aboveAverage="0" equalAverage="0" bottom="0" percent="0" rank="0" text="" dxfId="46">
      <formula>$D$1&lt;J4</formula>
    </cfRule>
    <cfRule type="expression" priority="2411" aboveAverage="0" equalAverage="0" bottom="0" percent="0" rank="0" text="" dxfId="47">
      <formula>$D$1&gt;J4</formula>
    </cfRule>
  </conditionalFormatting>
  <conditionalFormatting sqref="J4">
    <cfRule type="expression" priority="2412" aboveAverage="0" equalAverage="0" bottom="0" percent="0" rank="0" text="" dxfId="48">
      <formula>$D$1&lt;J4</formula>
    </cfRule>
    <cfRule type="expression" priority="2413" aboveAverage="0" equalAverage="0" bottom="0" percent="0" rank="0" text="" dxfId="49">
      <formula>$D$1&gt;J4</formula>
    </cfRule>
  </conditionalFormatting>
  <conditionalFormatting sqref="J4">
    <cfRule type="expression" priority="2414" aboveAverage="0" equalAverage="0" bottom="0" percent="0" rank="0" text="" dxfId="50">
      <formula>$D$1&lt;J4</formula>
    </cfRule>
    <cfRule type="expression" priority="2415" aboveAverage="0" equalAverage="0" bottom="0" percent="0" rank="0" text="" dxfId="51">
      <formula>$D$1&gt;J4</formula>
    </cfRule>
  </conditionalFormatting>
  <conditionalFormatting sqref="J4">
    <cfRule type="expression" priority="2416" aboveAverage="0" equalAverage="0" bottom="0" percent="0" rank="0" text="" dxfId="52">
      <formula>$D$1&lt;J4</formula>
    </cfRule>
    <cfRule type="expression" priority="2417" aboveAverage="0" equalAverage="0" bottom="0" percent="0" rank="0" text="" dxfId="53">
      <formula>$D$1&gt;J4</formula>
    </cfRule>
  </conditionalFormatting>
  <conditionalFormatting sqref="J4">
    <cfRule type="expression" priority="2418" aboveAverage="0" equalAverage="0" bottom="0" percent="0" rank="0" text="" dxfId="54">
      <formula>$D$1&lt;J4</formula>
    </cfRule>
    <cfRule type="expression" priority="2419" aboveAverage="0" equalAverage="0" bottom="0" percent="0" rank="0" text="" dxfId="55">
      <formula>$D$1&gt;J4</formula>
    </cfRule>
  </conditionalFormatting>
  <conditionalFormatting sqref="J4">
    <cfRule type="expression" priority="2420" aboveAverage="0" equalAverage="0" bottom="0" percent="0" rank="0" text="" dxfId="56">
      <formula>$D$1&lt;J4</formula>
    </cfRule>
    <cfRule type="expression" priority="2421" aboveAverage="0" equalAverage="0" bottom="0" percent="0" rank="0" text="" dxfId="57">
      <formula>$D$1&gt;J4</formula>
    </cfRule>
  </conditionalFormatting>
  <conditionalFormatting sqref="J5">
    <cfRule type="cellIs" priority="2422" operator="equal" aboveAverage="0" equalAverage="0" bottom="0" percent="0" rank="0" text="" dxfId="58">
      <formula>5</formula>
    </cfRule>
    <cfRule type="cellIs" priority="2423" operator="equal" aboveAverage="0" equalAverage="0" bottom="0" percent="0" rank="0" text="" dxfId="59">
      <formula>4</formula>
    </cfRule>
    <cfRule type="cellIs" priority="2424" operator="equal" aboveAverage="0" equalAverage="0" bottom="0" percent="0" rank="0" text="" dxfId="60">
      <formula>3</formula>
    </cfRule>
  </conditionalFormatting>
  <conditionalFormatting sqref="J4">
    <cfRule type="expression" priority="2425" aboveAverage="0" equalAverage="0" bottom="0" percent="0" rank="0" text="" dxfId="61">
      <formula>$D$1&lt;J4</formula>
    </cfRule>
    <cfRule type="expression" priority="2426" aboveAverage="0" equalAverage="0" bottom="0" percent="0" rank="0" text="" dxfId="62">
      <formula>$D$1&gt;J4</formula>
    </cfRule>
  </conditionalFormatting>
  <conditionalFormatting sqref="J5">
    <cfRule type="cellIs" priority="2427" operator="equal" aboveAverage="0" equalAverage="0" bottom="0" percent="0" rank="0" text="" dxfId="63">
      <formula>5</formula>
    </cfRule>
    <cfRule type="cellIs" priority="2428" operator="equal" aboveAverage="0" equalAverage="0" bottom="0" percent="0" rank="0" text="" dxfId="64">
      <formula>4</formula>
    </cfRule>
    <cfRule type="cellIs" priority="2429" operator="equal" aboveAverage="0" equalAverage="0" bottom="0" percent="0" rank="0" text="" dxfId="65">
      <formula>3</formula>
    </cfRule>
  </conditionalFormatting>
  <conditionalFormatting sqref="J5">
    <cfRule type="cellIs" priority="2430" operator="equal" aboveAverage="0" equalAverage="0" bottom="0" percent="0" rank="0" text="" dxfId="66">
      <formula>5</formula>
    </cfRule>
    <cfRule type="cellIs" priority="2431" operator="equal" aboveAverage="0" equalAverage="0" bottom="0" percent="0" rank="0" text="" dxfId="67">
      <formula>4</formula>
    </cfRule>
    <cfRule type="cellIs" priority="2432" operator="equal" aboveAverage="0" equalAverage="0" bottom="0" percent="0" rank="0" text="" dxfId="68">
      <formula>3</formula>
    </cfRule>
  </conditionalFormatting>
  <conditionalFormatting sqref="J4">
    <cfRule type="expression" priority="2433" aboveAverage="0" equalAverage="0" bottom="0" percent="0" rank="0" text="" dxfId="69">
      <formula>$D$1&lt;J4</formula>
    </cfRule>
    <cfRule type="expression" priority="2434" aboveAverage="0" equalAverage="0" bottom="0" percent="0" rank="0" text="" dxfId="70">
      <formula>$D$1&gt;J4</formula>
    </cfRule>
  </conditionalFormatting>
  <conditionalFormatting sqref="J5">
    <cfRule type="cellIs" priority="2435" operator="equal" aboveAverage="0" equalAverage="0" bottom="0" percent="0" rank="0" text="" dxfId="71">
      <formula>5</formula>
    </cfRule>
    <cfRule type="cellIs" priority="2436" operator="equal" aboveAverage="0" equalAverage="0" bottom="0" percent="0" rank="0" text="" dxfId="72">
      <formula>4</formula>
    </cfRule>
    <cfRule type="cellIs" priority="2437" operator="equal" aboveAverage="0" equalAverage="0" bottom="0" percent="0" rank="0" text="" dxfId="73">
      <formula>3</formula>
    </cfRule>
  </conditionalFormatting>
  <conditionalFormatting sqref="J4">
    <cfRule type="expression" priority="2438" aboveAverage="0" equalAverage="0" bottom="0" percent="0" rank="0" text="" dxfId="74">
      <formula>$D$1&lt;J4</formula>
    </cfRule>
    <cfRule type="expression" priority="2439" aboveAverage="0" equalAverage="0" bottom="0" percent="0" rank="0" text="" dxfId="75">
      <formula>$D$1&gt;J4</formula>
    </cfRule>
  </conditionalFormatting>
  <conditionalFormatting sqref="J5">
    <cfRule type="cellIs" priority="2440" operator="equal" aboveAverage="0" equalAverage="0" bottom="0" percent="0" rank="0" text="" dxfId="76">
      <formula>5</formula>
    </cfRule>
    <cfRule type="cellIs" priority="2441" operator="equal" aboveAverage="0" equalAverage="0" bottom="0" percent="0" rank="0" text="" dxfId="77">
      <formula>4</formula>
    </cfRule>
    <cfRule type="cellIs" priority="2442" operator="equal" aboveAverage="0" equalAverage="0" bottom="0" percent="0" rank="0" text="" dxfId="78">
      <formula>3</formula>
    </cfRule>
  </conditionalFormatting>
  <conditionalFormatting sqref="J4">
    <cfRule type="expression" priority="2443" aboveAverage="0" equalAverage="0" bottom="0" percent="0" rank="0" text="" dxfId="79">
      <formula>$D$1&lt;J4</formula>
    </cfRule>
    <cfRule type="expression" priority="2444" aboveAverage="0" equalAverage="0" bottom="0" percent="0" rank="0" text="" dxfId="80">
      <formula>$D$1&gt;J4</formula>
    </cfRule>
  </conditionalFormatting>
  <conditionalFormatting sqref="J4">
    <cfRule type="expression" priority="2445" aboveAverage="0" equalAverage="0" bottom="0" percent="0" rank="0" text="" dxfId="81">
      <formula>$D$1&lt;J4</formula>
    </cfRule>
    <cfRule type="expression" priority="2446" aboveAverage="0" equalAverage="0" bottom="0" percent="0" rank="0" text="" dxfId="82">
      <formula>$D$1&gt;J4</formula>
    </cfRule>
  </conditionalFormatting>
  <conditionalFormatting sqref="J4">
    <cfRule type="expression" priority="2447" aboveAverage="0" equalAverage="0" bottom="0" percent="0" rank="0" text="" dxfId="83">
      <formula>$D$1&lt;J4</formula>
    </cfRule>
    <cfRule type="expression" priority="2448" aboveAverage="0" equalAverage="0" bottom="0" percent="0" rank="0" text="" dxfId="84">
      <formula>$D$1&gt;J4</formula>
    </cfRule>
  </conditionalFormatting>
  <conditionalFormatting sqref="J4">
    <cfRule type="expression" priority="2449" aboveAverage="0" equalAverage="0" bottom="0" percent="0" rank="0" text="" dxfId="85">
      <formula>$D$1&lt;J4</formula>
    </cfRule>
    <cfRule type="expression" priority="2450" aboveAverage="0" equalAverage="0" bottom="0" percent="0" rank="0" text="" dxfId="86">
      <formula>$D$1&gt;J4</formula>
    </cfRule>
  </conditionalFormatting>
  <conditionalFormatting sqref="J5">
    <cfRule type="cellIs" priority="2451" operator="equal" aboveAverage="0" equalAverage="0" bottom="0" percent="0" rank="0" text="" dxfId="87">
      <formula>5</formula>
    </cfRule>
    <cfRule type="cellIs" priority="2452" operator="equal" aboveAverage="0" equalAverage="0" bottom="0" percent="0" rank="0" text="" dxfId="88">
      <formula>4</formula>
    </cfRule>
    <cfRule type="cellIs" priority="2453" operator="equal" aboveAverage="0" equalAverage="0" bottom="0" percent="0" rank="0" text="" dxfId="89">
      <formula>3</formula>
    </cfRule>
  </conditionalFormatting>
  <conditionalFormatting sqref="M4">
    <cfRule type="expression" priority="2454" aboveAverage="0" equalAverage="0" bottom="0" percent="0" rank="0" text="" dxfId="90">
      <formula>$D$1&lt;M4</formula>
    </cfRule>
    <cfRule type="expression" priority="2455" aboveAverage="0" equalAverage="0" bottom="0" percent="0" rank="0" text="" dxfId="91">
      <formula>$D$1&gt;M4</formula>
    </cfRule>
  </conditionalFormatting>
  <conditionalFormatting sqref="M4">
    <cfRule type="expression" priority="2456" aboveAverage="0" equalAverage="0" bottom="0" percent="0" rank="0" text="" dxfId="92">
      <formula>$D$1&lt;M4</formula>
    </cfRule>
    <cfRule type="expression" priority="2457" aboveAverage="0" equalAverage="0" bottom="0" percent="0" rank="0" text="" dxfId="93">
      <formula>$D$1&gt;M4</formula>
    </cfRule>
  </conditionalFormatting>
  <conditionalFormatting sqref="M5">
    <cfRule type="cellIs" priority="2458" operator="equal" aboveAverage="0" equalAverage="0" bottom="0" percent="0" rank="0" text="" dxfId="94">
      <formula>5</formula>
    </cfRule>
    <cfRule type="cellIs" priority="2459" operator="equal" aboveAverage="0" equalAverage="0" bottom="0" percent="0" rank="0" text="" dxfId="95">
      <formula>4</formula>
    </cfRule>
    <cfRule type="cellIs" priority="2460" operator="equal" aboveAverage="0" equalAverage="0" bottom="0" percent="0" rank="0" text="" dxfId="96">
      <formula>3</formula>
    </cfRule>
  </conditionalFormatting>
  <conditionalFormatting sqref="M3:M4">
    <cfRule type="expression" priority="2461" aboveAverage="0" equalAverage="0" bottom="0" percent="0" rank="0" text="" dxfId="97">
      <formula>$D$1&lt;M3</formula>
    </cfRule>
    <cfRule type="expression" priority="2462" aboveAverage="0" equalAverage="0" bottom="0" percent="0" rank="0" text="" dxfId="98">
      <formula>$D$1&gt;M3</formula>
    </cfRule>
  </conditionalFormatting>
  <conditionalFormatting sqref="M5">
    <cfRule type="cellIs" priority="2463" operator="equal" aboveAverage="0" equalAverage="0" bottom="0" percent="0" rank="0" text="" dxfId="99">
      <formula>5</formula>
    </cfRule>
    <cfRule type="cellIs" priority="2464" operator="equal" aboveAverage="0" equalAverage="0" bottom="0" percent="0" rank="0" text="" dxfId="100">
      <formula>4</formula>
    </cfRule>
    <cfRule type="cellIs" priority="2465" operator="equal" aboveAverage="0" equalAverage="0" bottom="0" percent="0" rank="0" text="" dxfId="101">
      <formula>3</formula>
    </cfRule>
  </conditionalFormatting>
  <conditionalFormatting sqref="M3:M4">
    <cfRule type="expression" priority="2466" aboveAverage="0" equalAverage="0" bottom="0" percent="0" rank="0" text="" dxfId="102">
      <formula>$D$1&lt;M3</formula>
    </cfRule>
    <cfRule type="expression" priority="2467" aboveAverage="0" equalAverage="0" bottom="0" percent="0" rank="0" text="" dxfId="103">
      <formula>$D$1&gt;M3</formula>
    </cfRule>
  </conditionalFormatting>
  <conditionalFormatting sqref="M4">
    <cfRule type="expression" priority="2468" aboveAverage="0" equalAverage="0" bottom="0" percent="0" rank="0" text="" dxfId="104">
      <formula>$D$1&lt;M4</formula>
    </cfRule>
    <cfRule type="expression" priority="2469" aboveAverage="0" equalAverage="0" bottom="0" percent="0" rank="0" text="" dxfId="105">
      <formula>$D$1&gt;M4</formula>
    </cfRule>
  </conditionalFormatting>
  <conditionalFormatting sqref="M3:M4">
    <cfRule type="expression" priority="2470" aboveAverage="0" equalAverage="0" bottom="0" percent="0" rank="0" text="" dxfId="106">
      <formula>$D$1&lt;M3</formula>
    </cfRule>
    <cfRule type="expression" priority="2471" aboveAverage="0" equalAverage="0" bottom="0" percent="0" rank="0" text="" dxfId="107">
      <formula>$D$1&gt;M3</formula>
    </cfRule>
  </conditionalFormatting>
  <conditionalFormatting sqref="M5">
    <cfRule type="cellIs" priority="2472" operator="equal" aboveAverage="0" equalAverage="0" bottom="0" percent="0" rank="0" text="" dxfId="108">
      <formula>5</formula>
    </cfRule>
    <cfRule type="cellIs" priority="2473" operator="equal" aboveAverage="0" equalAverage="0" bottom="0" percent="0" rank="0" text="" dxfId="109">
      <formula>4</formula>
    </cfRule>
    <cfRule type="cellIs" priority="2474" operator="equal" aboveAverage="0" equalAverage="0" bottom="0" percent="0" rank="0" text="" dxfId="110">
      <formula>3</formula>
    </cfRule>
  </conditionalFormatting>
  <conditionalFormatting sqref="M3:M4">
    <cfRule type="expression" priority="2475" aboveAverage="0" equalAverage="0" bottom="0" percent="0" rank="0" text="" dxfId="111">
      <formula>$D$1&lt;M3</formula>
    </cfRule>
    <cfRule type="expression" priority="2476" aboveAverage="0" equalAverage="0" bottom="0" percent="0" rank="0" text="" dxfId="112">
      <formula>$D$1&gt;M3</formula>
    </cfRule>
  </conditionalFormatting>
  <conditionalFormatting sqref="M5">
    <cfRule type="cellIs" priority="2477" operator="equal" aboveAverage="0" equalAverage="0" bottom="0" percent="0" rank="0" text="" dxfId="113">
      <formula>5</formula>
    </cfRule>
    <cfRule type="cellIs" priority="2478" operator="equal" aboveAverage="0" equalAverage="0" bottom="0" percent="0" rank="0" text="" dxfId="114">
      <formula>4</formula>
    </cfRule>
    <cfRule type="cellIs" priority="2479" operator="equal" aboveAverage="0" equalAverage="0" bottom="0" percent="0" rank="0" text="" dxfId="115">
      <formula>3</formula>
    </cfRule>
  </conditionalFormatting>
  <conditionalFormatting sqref="M5">
    <cfRule type="cellIs" priority="2480" operator="equal" aboveAverage="0" equalAverage="0" bottom="0" percent="0" rank="0" text="" dxfId="116">
      <formula>5</formula>
    </cfRule>
    <cfRule type="cellIs" priority="2481" operator="equal" aboveAverage="0" equalAverage="0" bottom="0" percent="0" rank="0" text="" dxfId="117">
      <formula>4</formula>
    </cfRule>
    <cfRule type="cellIs" priority="2482" operator="equal" aboveAverage="0" equalAverage="0" bottom="0" percent="0" rank="0" text="" dxfId="118">
      <formula>3</formula>
    </cfRule>
  </conditionalFormatting>
  <conditionalFormatting sqref="M4">
    <cfRule type="expression" priority="2483" aboveAverage="0" equalAverage="0" bottom="0" percent="0" rank="0" text="" dxfId="119">
      <formula>$D$1&lt;M4</formula>
    </cfRule>
    <cfRule type="expression" priority="2484" aboveAverage="0" equalAverage="0" bottom="0" percent="0" rank="0" text="" dxfId="120">
      <formula>$D$1&gt;M4</formula>
    </cfRule>
  </conditionalFormatting>
  <conditionalFormatting sqref="M5">
    <cfRule type="cellIs" priority="2485" operator="equal" aboveAverage="0" equalAverage="0" bottom="0" percent="0" rank="0" text="" dxfId="121">
      <formula>5</formula>
    </cfRule>
    <cfRule type="cellIs" priority="2486" operator="equal" aboveAverage="0" equalAverage="0" bottom="0" percent="0" rank="0" text="" dxfId="122">
      <formula>4</formula>
    </cfRule>
    <cfRule type="cellIs" priority="2487" operator="equal" aboveAverage="0" equalAverage="0" bottom="0" percent="0" rank="0" text="" dxfId="123">
      <formula>3</formula>
    </cfRule>
  </conditionalFormatting>
  <conditionalFormatting sqref="M5">
    <cfRule type="cellIs" priority="2488" operator="equal" aboveAverage="0" equalAverage="0" bottom="0" percent="0" rank="0" text="" dxfId="124">
      <formula>5</formula>
    </cfRule>
    <cfRule type="cellIs" priority="2489" operator="equal" aboveAverage="0" equalAverage="0" bottom="0" percent="0" rank="0" text="" dxfId="125">
      <formula>4</formula>
    </cfRule>
    <cfRule type="cellIs" priority="2490" operator="equal" aboveAverage="0" equalAverage="0" bottom="0" percent="0" rank="0" text="" dxfId="126">
      <formula>3</formula>
    </cfRule>
  </conditionalFormatting>
  <conditionalFormatting sqref="M4">
    <cfRule type="expression" priority="2491" aboveAverage="0" equalAverage="0" bottom="0" percent="0" rank="0" text="" dxfId="127">
      <formula>$D$1&lt;M4</formula>
    </cfRule>
    <cfRule type="expression" priority="2492" aboveAverage="0" equalAverage="0" bottom="0" percent="0" rank="0" text="" dxfId="128">
      <formula>$D$1&gt;M4</formula>
    </cfRule>
  </conditionalFormatting>
  <conditionalFormatting sqref="M5">
    <cfRule type="cellIs" priority="2493" operator="equal" aboveAverage="0" equalAverage="0" bottom="0" percent="0" rank="0" text="" dxfId="129">
      <formula>5</formula>
    </cfRule>
    <cfRule type="cellIs" priority="2494" operator="equal" aboveAverage="0" equalAverage="0" bottom="0" percent="0" rank="0" text="" dxfId="130">
      <formula>4</formula>
    </cfRule>
    <cfRule type="cellIs" priority="2495" operator="equal" aboveAverage="0" equalAverage="0" bottom="0" percent="0" rank="0" text="" dxfId="131">
      <formula>3</formula>
    </cfRule>
  </conditionalFormatting>
  <conditionalFormatting sqref="M4">
    <cfRule type="expression" priority="2496" aboveAverage="0" equalAverage="0" bottom="0" percent="0" rank="0" text="" dxfId="132">
      <formula>$D$1&lt;M4</formula>
    </cfRule>
    <cfRule type="expression" priority="2497" aboveAverage="0" equalAverage="0" bottom="0" percent="0" rank="0" text="" dxfId="133">
      <formula>$D$1&gt;M4</formula>
    </cfRule>
  </conditionalFormatting>
  <conditionalFormatting sqref="M5">
    <cfRule type="cellIs" priority="2498" operator="equal" aboveAverage="0" equalAverage="0" bottom="0" percent="0" rank="0" text="" dxfId="134">
      <formula>5</formula>
    </cfRule>
    <cfRule type="cellIs" priority="2499" operator="equal" aboveAverage="0" equalAverage="0" bottom="0" percent="0" rank="0" text="" dxfId="135">
      <formula>4</formula>
    </cfRule>
    <cfRule type="cellIs" priority="2500" operator="equal" aboveAverage="0" equalAverage="0" bottom="0" percent="0" rank="0" text="" dxfId="136">
      <formula>3</formula>
    </cfRule>
  </conditionalFormatting>
  <conditionalFormatting sqref="M4">
    <cfRule type="expression" priority="2501" aboveAverage="0" equalAverage="0" bottom="0" percent="0" rank="0" text="" dxfId="137">
      <formula>$D$1&lt;M4</formula>
    </cfRule>
    <cfRule type="expression" priority="2502" aboveAverage="0" equalAverage="0" bottom="0" percent="0" rank="0" text="" dxfId="138">
      <formula>$D$1&gt;M4</formula>
    </cfRule>
  </conditionalFormatting>
  <conditionalFormatting sqref="M4">
    <cfRule type="expression" priority="2503" aboveAverage="0" equalAverage="0" bottom="0" percent="0" rank="0" text="" dxfId="139">
      <formula>$D$1&lt;M4</formula>
    </cfRule>
    <cfRule type="expression" priority="2504" aboveAverage="0" equalAverage="0" bottom="0" percent="0" rank="0" text="" dxfId="140">
      <formula>$D$1&gt;M4</formula>
    </cfRule>
  </conditionalFormatting>
  <conditionalFormatting sqref="M4">
    <cfRule type="expression" priority="2505" aboveAverage="0" equalAverage="0" bottom="0" percent="0" rank="0" text="" dxfId="141">
      <formula>$D$1&lt;M4</formula>
    </cfRule>
    <cfRule type="expression" priority="2506" aboveAverage="0" equalAverage="0" bottom="0" percent="0" rank="0" text="" dxfId="142">
      <formula>$D$1&gt;M4</formula>
    </cfRule>
  </conditionalFormatting>
  <conditionalFormatting sqref="M4">
    <cfRule type="expression" priority="2507" aboveAverage="0" equalAverage="0" bottom="0" percent="0" rank="0" text="" dxfId="143">
      <formula>$D$1&lt;M4</formula>
    </cfRule>
    <cfRule type="expression" priority="2508" aboveAverage="0" equalAverage="0" bottom="0" percent="0" rank="0" text="" dxfId="144">
      <formula>$D$1&gt;M4</formula>
    </cfRule>
  </conditionalFormatting>
  <conditionalFormatting sqref="M4">
    <cfRule type="expression" priority="2509" aboveAverage="0" equalAverage="0" bottom="0" percent="0" rank="0" text="" dxfId="145">
      <formula>$D$1&lt;M4</formula>
    </cfRule>
    <cfRule type="expression" priority="2510" aboveAverage="0" equalAverage="0" bottom="0" percent="0" rank="0" text="" dxfId="146">
      <formula>$D$1&gt;M4</formula>
    </cfRule>
  </conditionalFormatting>
  <conditionalFormatting sqref="M4">
    <cfRule type="expression" priority="2511" aboveAverage="0" equalAverage="0" bottom="0" percent="0" rank="0" text="" dxfId="147">
      <formula>$D$1&lt;M4</formula>
    </cfRule>
    <cfRule type="expression" priority="2512" aboveAverage="0" equalAverage="0" bottom="0" percent="0" rank="0" text="" dxfId="148">
      <formula>$D$1&gt;M4</formula>
    </cfRule>
  </conditionalFormatting>
  <conditionalFormatting sqref="M4">
    <cfRule type="expression" priority="2513" aboveAverage="0" equalAverage="0" bottom="0" percent="0" rank="0" text="" dxfId="149">
      <formula>$D$1&lt;M4</formula>
    </cfRule>
    <cfRule type="expression" priority="2514" aboveAverage="0" equalAverage="0" bottom="0" percent="0" rank="0" text="" dxfId="150">
      <formula>$D$1&gt;M4</formula>
    </cfRule>
  </conditionalFormatting>
  <conditionalFormatting sqref="M4">
    <cfRule type="expression" priority="2515" aboveAverage="0" equalAverage="0" bottom="0" percent="0" rank="0" text="" dxfId="151">
      <formula>$D$1&lt;M4</formula>
    </cfRule>
    <cfRule type="expression" priority="2516" aboveAverage="0" equalAverage="0" bottom="0" percent="0" rank="0" text="" dxfId="152">
      <formula>$D$1&gt;M4</formula>
    </cfRule>
  </conditionalFormatting>
  <conditionalFormatting sqref="M4">
    <cfRule type="expression" priority="2517" aboveAverage="0" equalAverage="0" bottom="0" percent="0" rank="0" text="" dxfId="153">
      <formula>$D$1&lt;M4</formula>
    </cfRule>
    <cfRule type="expression" priority="2518" aboveAverage="0" equalAverage="0" bottom="0" percent="0" rank="0" text="" dxfId="154">
      <formula>$D$1&gt;M4</formula>
    </cfRule>
  </conditionalFormatting>
  <conditionalFormatting sqref="M4">
    <cfRule type="expression" priority="2519" aboveAverage="0" equalAverage="0" bottom="0" percent="0" rank="0" text="" dxfId="155">
      <formula>$D$1&lt;M4</formula>
    </cfRule>
    <cfRule type="expression" priority="2520" aboveAverage="0" equalAverage="0" bottom="0" percent="0" rank="0" text="" dxfId="156">
      <formula>$D$1&gt;M4</formula>
    </cfRule>
  </conditionalFormatting>
  <conditionalFormatting sqref="M5">
    <cfRule type="cellIs" priority="2521" operator="equal" aboveAverage="0" equalAverage="0" bottom="0" percent="0" rank="0" text="" dxfId="157">
      <formula>5</formula>
    </cfRule>
    <cfRule type="cellIs" priority="2522" operator="equal" aboveAverage="0" equalAverage="0" bottom="0" percent="0" rank="0" text="" dxfId="158">
      <formula>4</formula>
    </cfRule>
    <cfRule type="cellIs" priority="2523" operator="equal" aboveAverage="0" equalAverage="0" bottom="0" percent="0" rank="0" text="" dxfId="159">
      <formula>3</formula>
    </cfRule>
  </conditionalFormatting>
  <conditionalFormatting sqref="M4">
    <cfRule type="expression" priority="2524" aboveAverage="0" equalAverage="0" bottom="0" percent="0" rank="0" text="" dxfId="160">
      <formula>$D$1&lt;M4</formula>
    </cfRule>
    <cfRule type="expression" priority="2525" aboveAverage="0" equalAverage="0" bottom="0" percent="0" rank="0" text="" dxfId="161">
      <formula>$D$1&gt;M4</formula>
    </cfRule>
  </conditionalFormatting>
  <conditionalFormatting sqref="M4">
    <cfRule type="expression" priority="2526" aboveAverage="0" equalAverage="0" bottom="0" percent="0" rank="0" text="" dxfId="162">
      <formula>$D$1&lt;M4</formula>
    </cfRule>
    <cfRule type="expression" priority="2527" aboveAverage="0" equalAverage="0" bottom="0" percent="0" rank="0" text="" dxfId="163">
      <formula>$D$1&gt;M4</formula>
    </cfRule>
  </conditionalFormatting>
  <conditionalFormatting sqref="M4">
    <cfRule type="expression" priority="2528" aboveAverage="0" equalAverage="0" bottom="0" percent="0" rank="0" text="" dxfId="164">
      <formula>$D$1&lt;M4</formula>
    </cfRule>
    <cfRule type="expression" priority="2529" aboveAverage="0" equalAverage="0" bottom="0" percent="0" rank="0" text="" dxfId="165">
      <formula>$D$1&gt;M4</formula>
    </cfRule>
  </conditionalFormatting>
  <conditionalFormatting sqref="M5">
    <cfRule type="cellIs" priority="2530" operator="equal" aboveAverage="0" equalAverage="0" bottom="0" percent="0" rank="0" text="" dxfId="166">
      <formula>5</formula>
    </cfRule>
    <cfRule type="cellIs" priority="2531" operator="equal" aboveAverage="0" equalAverage="0" bottom="0" percent="0" rank="0" text="" dxfId="167">
      <formula>4</formula>
    </cfRule>
    <cfRule type="cellIs" priority="2532" operator="equal" aboveAverage="0" equalAverage="0" bottom="0" percent="0" rank="0" text="" dxfId="168">
      <formula>3</formula>
    </cfRule>
  </conditionalFormatting>
  <conditionalFormatting sqref="M4">
    <cfRule type="expression" priority="2533" aboveAverage="0" equalAverage="0" bottom="0" percent="0" rank="0" text="" dxfId="169">
      <formula>$D$1&lt;M4</formula>
    </cfRule>
    <cfRule type="expression" priority="2534" aboveAverage="0" equalAverage="0" bottom="0" percent="0" rank="0" text="" dxfId="170">
      <formula>$D$1&gt;M4</formula>
    </cfRule>
  </conditionalFormatting>
  <conditionalFormatting sqref="L4">
    <cfRule type="expression" priority="2535" aboveAverage="0" equalAverage="0" bottom="0" percent="0" rank="0" text="" dxfId="171">
      <formula>$D$1&lt;L4</formula>
    </cfRule>
    <cfRule type="expression" priority="2536" aboveAverage="0" equalAverage="0" bottom="0" percent="0" rank="0" text="" dxfId="172">
      <formula>$D$1&gt;L4</formula>
    </cfRule>
  </conditionalFormatting>
  <conditionalFormatting sqref="L4">
    <cfRule type="expression" priority="2537" aboveAverage="0" equalAverage="0" bottom="0" percent="0" rank="0" text="" dxfId="173">
      <formula>$D$1&lt;L4</formula>
    </cfRule>
    <cfRule type="expression" priority="2538" aboveAverage="0" equalAverage="0" bottom="0" percent="0" rank="0" text="" dxfId="174">
      <formula>$D$1&gt;L4</formula>
    </cfRule>
  </conditionalFormatting>
  <conditionalFormatting sqref="J3:J4">
    <cfRule type="expression" priority="2539" aboveAverage="0" equalAverage="0" bottom="0" percent="0" rank="0" text="" dxfId="175">
      <formula>$D$1&lt;J3</formula>
    </cfRule>
    <cfRule type="expression" priority="2540" aboveAverage="0" equalAverage="0" bottom="0" percent="0" rank="0" text="" dxfId="176">
      <formula>$D$1&gt;J3</formula>
    </cfRule>
  </conditionalFormatting>
  <conditionalFormatting sqref="I4">
    <cfRule type="expression" priority="2541" aboveAverage="0" equalAverage="0" bottom="0" percent="0" rank="0" text="" dxfId="177">
      <formula>$D$1&lt;I4</formula>
    </cfRule>
    <cfRule type="expression" priority="2542" aboveAverage="0" equalAverage="0" bottom="0" percent="0" rank="0" text="" dxfId="178">
      <formula>$D$1&gt;I4</formula>
    </cfRule>
  </conditionalFormatting>
  <conditionalFormatting sqref="I3">
    <cfRule type="expression" priority="2543" aboveAverage="0" equalAverage="0" bottom="0" percent="0" rank="0" text="" dxfId="179">
      <formula>$D$1&lt;I3</formula>
    </cfRule>
    <cfRule type="expression" priority="2544" aboveAverage="0" equalAverage="0" bottom="0" percent="0" rank="0" text="" dxfId="180">
      <formula>$D$1&gt;I3</formula>
    </cfRule>
  </conditionalFormatting>
  <conditionalFormatting sqref="L3:L4">
    <cfRule type="expression" priority="2545" aboveAverage="0" equalAverage="0" bottom="0" percent="0" rank="0" text="" dxfId="181">
      <formula>$D$1&lt;L3</formula>
    </cfRule>
    <cfRule type="expression" priority="2546" aboveAverage="0" equalAverage="0" bottom="0" percent="0" rank="0" text="" dxfId="182">
      <formula>$D$1&gt;L3</formula>
    </cfRule>
  </conditionalFormatting>
  <conditionalFormatting sqref="L5">
    <cfRule type="cellIs" priority="2547" operator="equal" aboveAverage="0" equalAverage="0" bottom="0" percent="0" rank="0" text="" dxfId="183">
      <formula>5</formula>
    </cfRule>
    <cfRule type="cellIs" priority="2548" operator="equal" aboveAverage="0" equalAverage="0" bottom="0" percent="0" rank="0" text="" dxfId="184">
      <formula>4</formula>
    </cfRule>
    <cfRule type="cellIs" priority="2549" operator="equal" aboveAverage="0" equalAverage="0" bottom="0" percent="0" rank="0" text="" dxfId="185">
      <formula>3</formula>
    </cfRule>
  </conditionalFormatting>
  <conditionalFormatting sqref="L3:L4">
    <cfRule type="expression" priority="2550" aboveAverage="0" equalAverage="0" bottom="0" percent="0" rank="0" text="" dxfId="186">
      <formula>$D$1&lt;L3</formula>
    </cfRule>
    <cfRule type="expression" priority="2551" aboveAverage="0" equalAverage="0" bottom="0" percent="0" rank="0" text="" dxfId="187">
      <formula>$D$1&gt;L3</formula>
    </cfRule>
  </conditionalFormatting>
  <conditionalFormatting sqref="L3:L4">
    <cfRule type="expression" priority="2552" aboveAverage="0" equalAverage="0" bottom="0" percent="0" rank="0" text="" dxfId="188">
      <formula>$D$1&lt;L3</formula>
    </cfRule>
    <cfRule type="expression" priority="2553" aboveAverage="0" equalAverage="0" bottom="0" percent="0" rank="0" text="" dxfId="189">
      <formula>$D$1&gt;L3</formula>
    </cfRule>
  </conditionalFormatting>
  <conditionalFormatting sqref="L5">
    <cfRule type="cellIs" priority="2554" operator="equal" aboveAverage="0" equalAverage="0" bottom="0" percent="0" rank="0" text="" dxfId="190">
      <formula>5</formula>
    </cfRule>
    <cfRule type="cellIs" priority="2555" operator="equal" aboveAverage="0" equalAverage="0" bottom="0" percent="0" rank="0" text="" dxfId="191">
      <formula>4</formula>
    </cfRule>
    <cfRule type="cellIs" priority="2556" operator="equal" aboveAverage="0" equalAverage="0" bottom="0" percent="0" rank="0" text="" dxfId="192">
      <formula>3</formula>
    </cfRule>
  </conditionalFormatting>
  <conditionalFormatting sqref="L3:L4">
    <cfRule type="expression" priority="2557" aboveAverage="0" equalAverage="0" bottom="0" percent="0" rank="0" text="" dxfId="193">
      <formula>$D$1&lt;L3</formula>
    </cfRule>
    <cfRule type="expression" priority="2558" aboveAverage="0" equalAverage="0" bottom="0" percent="0" rank="0" text="" dxfId="194">
      <formula>$D$1&gt;L3</formula>
    </cfRule>
  </conditionalFormatting>
  <conditionalFormatting sqref="K4">
    <cfRule type="expression" priority="2559" aboveAverage="0" equalAverage="0" bottom="0" percent="0" rank="0" text="" dxfId="195">
      <formula>$D$1&lt;K4</formula>
    </cfRule>
    <cfRule type="expression" priority="2560" aboveAverage="0" equalAverage="0" bottom="0" percent="0" rank="0" text="" dxfId="196">
      <formula>$D$1&gt;K4</formula>
    </cfRule>
  </conditionalFormatting>
  <conditionalFormatting sqref="K4">
    <cfRule type="expression" priority="2561" aboveAverage="0" equalAverage="0" bottom="0" percent="0" rank="0" text="" dxfId="197">
      <formula>$D$1&lt;K4</formula>
    </cfRule>
    <cfRule type="expression" priority="2562" aboveAverage="0" equalAverage="0" bottom="0" percent="0" rank="0" text="" dxfId="198">
      <formula>$D$1&gt;K4</formula>
    </cfRule>
  </conditionalFormatting>
  <conditionalFormatting sqref="L5">
    <cfRule type="cellIs" priority="2563" operator="equal" aboveAverage="0" equalAverage="0" bottom="0" percent="0" rank="0" text="" dxfId="199">
      <formula>5</formula>
    </cfRule>
    <cfRule type="cellIs" priority="2564" operator="equal" aboveAverage="0" equalAverage="0" bottom="0" percent="0" rank="0" text="" dxfId="200">
      <formula>4</formula>
    </cfRule>
    <cfRule type="cellIs" priority="2565" operator="equal" aboveAverage="0" equalAverage="0" bottom="0" percent="0" rank="0" text="" dxfId="201">
      <formula>3</formula>
    </cfRule>
  </conditionalFormatting>
  <conditionalFormatting sqref="L4">
    <cfRule type="expression" priority="2566" aboveAverage="0" equalAverage="0" bottom="0" percent="0" rank="0" text="" dxfId="202">
      <formula>$D$1&lt;L4</formula>
    </cfRule>
    <cfRule type="expression" priority="2567" aboveAverage="0" equalAverage="0" bottom="0" percent="0" rank="0" text="" dxfId="203">
      <formula>$D$1&gt;L4</formula>
    </cfRule>
  </conditionalFormatting>
  <conditionalFormatting sqref="L5">
    <cfRule type="cellIs" priority="2568" operator="equal" aboveAverage="0" equalAverage="0" bottom="0" percent="0" rank="0" text="" dxfId="204">
      <formula>5</formula>
    </cfRule>
    <cfRule type="cellIs" priority="2569" operator="equal" aboveAverage="0" equalAverage="0" bottom="0" percent="0" rank="0" text="" dxfId="205">
      <formula>4</formula>
    </cfRule>
    <cfRule type="cellIs" priority="2570" operator="equal" aboveAverage="0" equalAverage="0" bottom="0" percent="0" rank="0" text="" dxfId="206">
      <formula>3</formula>
    </cfRule>
  </conditionalFormatting>
  <conditionalFormatting sqref="L4">
    <cfRule type="expression" priority="2571" aboveAverage="0" equalAverage="0" bottom="0" percent="0" rank="0" text="" dxfId="207">
      <formula>$D$1&lt;L4</formula>
    </cfRule>
    <cfRule type="expression" priority="2572" aboveAverage="0" equalAverage="0" bottom="0" percent="0" rank="0" text="" dxfId="208">
      <formula>$D$1&gt;L4</formula>
    </cfRule>
  </conditionalFormatting>
  <conditionalFormatting sqref="L4">
    <cfRule type="expression" priority="2573" aboveAverage="0" equalAverage="0" bottom="0" percent="0" rank="0" text="" dxfId="209">
      <formula>$D$1&lt;L4</formula>
    </cfRule>
    <cfRule type="expression" priority="2574" aboveAverage="0" equalAverage="0" bottom="0" percent="0" rank="0" text="" dxfId="210">
      <formula>$D$1&gt;L4</formula>
    </cfRule>
  </conditionalFormatting>
  <conditionalFormatting sqref="L5">
    <cfRule type="cellIs" priority="2575" operator="equal" aboveAverage="0" equalAverage="0" bottom="0" percent="0" rank="0" text="" dxfId="211">
      <formula>5</formula>
    </cfRule>
    <cfRule type="cellIs" priority="2576" operator="equal" aboveAverage="0" equalAverage="0" bottom="0" percent="0" rank="0" text="" dxfId="212">
      <formula>4</formula>
    </cfRule>
    <cfRule type="cellIs" priority="2577" operator="equal" aboveAverage="0" equalAverage="0" bottom="0" percent="0" rank="0" text="" dxfId="213">
      <formula>3</formula>
    </cfRule>
  </conditionalFormatting>
  <conditionalFormatting sqref="L4">
    <cfRule type="expression" priority="2578" aboveAverage="0" equalAverage="0" bottom="0" percent="0" rank="0" text="" dxfId="214">
      <formula>$D$1&lt;L4</formula>
    </cfRule>
    <cfRule type="expression" priority="2579" aboveAverage="0" equalAverage="0" bottom="0" percent="0" rank="0" text="" dxfId="215">
      <formula>$D$1&gt;L4</formula>
    </cfRule>
  </conditionalFormatting>
  <conditionalFormatting sqref="L5">
    <cfRule type="cellIs" priority="2580" operator="equal" aboveAverage="0" equalAverage="0" bottom="0" percent="0" rank="0" text="" dxfId="216">
      <formula>5</formula>
    </cfRule>
    <cfRule type="cellIs" priority="2581" operator="equal" aboveAverage="0" equalAverage="0" bottom="0" percent="0" rank="0" text="" dxfId="217">
      <formula>4</formula>
    </cfRule>
    <cfRule type="cellIs" priority="2582" operator="equal" aboveAverage="0" equalAverage="0" bottom="0" percent="0" rank="0" text="" dxfId="218">
      <formula>3</formula>
    </cfRule>
  </conditionalFormatting>
  <conditionalFormatting sqref="L4">
    <cfRule type="expression" priority="2583" aboveAverage="0" equalAverage="0" bottom="0" percent="0" rank="0" text="" dxfId="219">
      <formula>$D$1&lt;L4</formula>
    </cfRule>
    <cfRule type="expression" priority="2584" aboveAverage="0" equalAverage="0" bottom="0" percent="0" rank="0" text="" dxfId="220">
      <formula>$D$1&gt;L4</formula>
    </cfRule>
  </conditionalFormatting>
  <conditionalFormatting sqref="L5">
    <cfRule type="cellIs" priority="2585" operator="equal" aboveAverage="0" equalAverage="0" bottom="0" percent="0" rank="0" text="" dxfId="221">
      <formula>5</formula>
    </cfRule>
    <cfRule type="cellIs" priority="2586" operator="equal" aboveAverage="0" equalAverage="0" bottom="0" percent="0" rank="0" text="" dxfId="222">
      <formula>4</formula>
    </cfRule>
    <cfRule type="cellIs" priority="2587" operator="equal" aboveAverage="0" equalAverage="0" bottom="0" percent="0" rank="0" text="" dxfId="223">
      <formula>3</formula>
    </cfRule>
  </conditionalFormatting>
  <conditionalFormatting sqref="L4">
    <cfRule type="expression" priority="2588" aboveAverage="0" equalAverage="0" bottom="0" percent="0" rank="0" text="" dxfId="224">
      <formula>$D$1&lt;L4</formula>
    </cfRule>
    <cfRule type="expression" priority="2589" aboveAverage="0" equalAverage="0" bottom="0" percent="0" rank="0" text="" dxfId="225">
      <formula>$D$1&gt;L4</formula>
    </cfRule>
  </conditionalFormatting>
  <conditionalFormatting sqref="L4">
    <cfRule type="expression" priority="2590" aboveAverage="0" equalAverage="0" bottom="0" percent="0" rank="0" text="" dxfId="226">
      <formula>$D$1&lt;L4</formula>
    </cfRule>
    <cfRule type="expression" priority="2591" aboveAverage="0" equalAverage="0" bottom="0" percent="0" rank="0" text="" dxfId="227">
      <formula>$D$1&gt;L4</formula>
    </cfRule>
  </conditionalFormatting>
  <conditionalFormatting sqref="L4">
    <cfRule type="expression" priority="2592" aboveAverage="0" equalAverage="0" bottom="0" percent="0" rank="0" text="" dxfId="228">
      <formula>$D$1&lt;L4</formula>
    </cfRule>
    <cfRule type="expression" priority="2593" aboveAverage="0" equalAverage="0" bottom="0" percent="0" rank="0" text="" dxfId="229">
      <formula>$D$1&gt;L4</formula>
    </cfRule>
  </conditionalFormatting>
  <conditionalFormatting sqref="L4">
    <cfRule type="expression" priority="2594" aboveAverage="0" equalAverage="0" bottom="0" percent="0" rank="0" text="" dxfId="230">
      <formula>$D$1&lt;L4</formula>
    </cfRule>
    <cfRule type="expression" priority="2595" aboveAverage="0" equalAverage="0" bottom="0" percent="0" rank="0" text="" dxfId="231">
      <formula>$D$1&gt;L4</formula>
    </cfRule>
  </conditionalFormatting>
  <conditionalFormatting sqref="L4">
    <cfRule type="expression" priority="2596" aboveAverage="0" equalAverage="0" bottom="0" percent="0" rank="0" text="" dxfId="232">
      <formula>$D$1&lt;L4</formula>
    </cfRule>
    <cfRule type="expression" priority="2597" aboveAverage="0" equalAverage="0" bottom="0" percent="0" rank="0" text="" dxfId="233">
      <formula>$D$1&gt;L4</formula>
    </cfRule>
  </conditionalFormatting>
  <conditionalFormatting sqref="L4">
    <cfRule type="expression" priority="2598" aboveAverage="0" equalAverage="0" bottom="0" percent="0" rank="0" text="" dxfId="234">
      <formula>$D$1&lt;L4</formula>
    </cfRule>
    <cfRule type="expression" priority="2599" aboveAverage="0" equalAverage="0" bottom="0" percent="0" rank="0" text="" dxfId="235">
      <formula>$D$1&gt;L4</formula>
    </cfRule>
  </conditionalFormatting>
  <conditionalFormatting sqref="L4">
    <cfRule type="expression" priority="2600" aboveAverage="0" equalAverage="0" bottom="0" percent="0" rank="0" text="" dxfId="236">
      <formula>$D$1&lt;L4</formula>
    </cfRule>
    <cfRule type="expression" priority="2601" aboveAverage="0" equalAverage="0" bottom="0" percent="0" rank="0" text="" dxfId="237">
      <formula>$D$1&gt;L4</formula>
    </cfRule>
  </conditionalFormatting>
  <conditionalFormatting sqref="L4">
    <cfRule type="expression" priority="2602" aboveAverage="0" equalAverage="0" bottom="0" percent="0" rank="0" text="" dxfId="238">
      <formula>$D$1&lt;L4</formula>
    </cfRule>
    <cfRule type="expression" priority="2603" aboveAverage="0" equalAverage="0" bottom="0" percent="0" rank="0" text="" dxfId="0">
      <formula>$D$1&gt;L4</formula>
    </cfRule>
  </conditionalFormatting>
  <conditionalFormatting sqref="L4">
    <cfRule type="expression" priority="2604" aboveAverage="0" equalAverage="0" bottom="0" percent="0" rank="0" text="" dxfId="1">
      <formula>$D$1&lt;L4</formula>
    </cfRule>
    <cfRule type="expression" priority="2605" aboveAverage="0" equalAverage="0" bottom="0" percent="0" rank="0" text="" dxfId="2">
      <formula>$D$1&gt;L4</formula>
    </cfRule>
  </conditionalFormatting>
  <conditionalFormatting sqref="L4">
    <cfRule type="expression" priority="2606" aboveAverage="0" equalAverage="0" bottom="0" percent="0" rank="0" text="" dxfId="3">
      <formula>$D$1&lt;L4</formula>
    </cfRule>
    <cfRule type="expression" priority="2607" aboveAverage="0" equalAverage="0" bottom="0" percent="0" rank="0" text="" dxfId="4">
      <formula>$D$1&gt;L4</formula>
    </cfRule>
  </conditionalFormatting>
  <conditionalFormatting sqref="I3">
    <cfRule type="expression" priority="2608" aboveAverage="0" equalAverage="0" bottom="0" percent="0" rank="0" text="" dxfId="5">
      <formula>$D$1&lt;I3</formula>
    </cfRule>
    <cfRule type="expression" priority="2609" aboveAverage="0" equalAverage="0" bottom="0" percent="0" rank="0" text="" dxfId="6">
      <formula>$D$1&gt;I3</formula>
    </cfRule>
  </conditionalFormatting>
  <conditionalFormatting sqref="M4">
    <cfRule type="expression" priority="2610" aboveAverage="0" equalAverage="0" bottom="0" percent="0" rank="0" text="" dxfId="7">
      <formula>$D$1&lt;M4</formula>
    </cfRule>
    <cfRule type="expression" priority="2611" aboveAverage="0" equalAverage="0" bottom="0" percent="0" rank="0" text="" dxfId="8">
      <formula>$D$1&gt;M4</formula>
    </cfRule>
  </conditionalFormatting>
  <conditionalFormatting sqref="I3">
    <cfRule type="expression" priority="2612" aboveAverage="0" equalAverage="0" bottom="0" percent="0" rank="0" text="" dxfId="9">
      <formula>$D$1&lt;I3</formula>
    </cfRule>
    <cfRule type="expression" priority="2613" aboveAverage="0" equalAverage="0" bottom="0" percent="0" rank="0" text="" dxfId="10">
      <formula>$D$1&gt;I3</formula>
    </cfRule>
  </conditionalFormatting>
  <conditionalFormatting sqref="M4">
    <cfRule type="expression" priority="2614" aboveAverage="0" equalAverage="0" bottom="0" percent="0" rank="0" text="" dxfId="11">
      <formula>$D$1&lt;M4</formula>
    </cfRule>
    <cfRule type="expression" priority="2615" aboveAverage="0" equalAverage="0" bottom="0" percent="0" rank="0" text="" dxfId="12">
      <formula>$D$1&gt;M4</formula>
    </cfRule>
  </conditionalFormatting>
  <conditionalFormatting sqref="J5">
    <cfRule type="cellIs" priority="2616" operator="equal" aboveAverage="0" equalAverage="0" bottom="0" percent="0" rank="0" text="" dxfId="13">
      <formula>5</formula>
    </cfRule>
    <cfRule type="cellIs" priority="2617" operator="equal" aboveAverage="0" equalAverage="0" bottom="0" percent="0" rank="0" text="" dxfId="14">
      <formula>4</formula>
    </cfRule>
    <cfRule type="cellIs" priority="2618" operator="equal" aboveAverage="0" equalAverage="0" bottom="0" percent="0" rank="0" text="" dxfId="15">
      <formula>3</formula>
    </cfRule>
  </conditionalFormatting>
  <conditionalFormatting sqref="J3:J4">
    <cfRule type="expression" priority="2619" aboveAverage="0" equalAverage="0" bottom="0" percent="0" rank="0" text="" dxfId="16">
      <formula>$D$1&lt;J3</formula>
    </cfRule>
    <cfRule type="expression" priority="2620" aboveAverage="0" equalAverage="0" bottom="0" percent="0" rank="0" text="" dxfId="17">
      <formula>$D$1&gt;J3</formula>
    </cfRule>
  </conditionalFormatting>
  <conditionalFormatting sqref="J5">
    <cfRule type="cellIs" priority="2621" operator="equal" aboveAverage="0" equalAverage="0" bottom="0" percent="0" rank="0" text="" dxfId="18">
      <formula>5</formula>
    </cfRule>
    <cfRule type="cellIs" priority="2622" operator="equal" aboveAverage="0" equalAverage="0" bottom="0" percent="0" rank="0" text="" dxfId="19">
      <formula>4</formula>
    </cfRule>
    <cfRule type="cellIs" priority="2623" operator="equal" aboveAverage="0" equalAverage="0" bottom="0" percent="0" rank="0" text="" dxfId="20">
      <formula>3</formula>
    </cfRule>
  </conditionalFormatting>
  <conditionalFormatting sqref="J3:J4">
    <cfRule type="expression" priority="2624" aboveAverage="0" equalAverage="0" bottom="0" percent="0" rank="0" text="" dxfId="21">
      <formula>$D$1&lt;J3</formula>
    </cfRule>
    <cfRule type="expression" priority="2625" aboveAverage="0" equalAverage="0" bottom="0" percent="0" rank="0" text="" dxfId="22">
      <formula>$D$1&gt;J3</formula>
    </cfRule>
  </conditionalFormatting>
  <conditionalFormatting sqref="J4">
    <cfRule type="expression" priority="2626" aboveAverage="0" equalAverage="0" bottom="0" percent="0" rank="0" text="" dxfId="23">
      <formula>$D$1&lt;J4</formula>
    </cfRule>
    <cfRule type="expression" priority="2627" aboveAverage="0" equalAverage="0" bottom="0" percent="0" rank="0" text="" dxfId="24">
      <formula>$D$1&gt;J4</formula>
    </cfRule>
  </conditionalFormatting>
  <conditionalFormatting sqref="I3">
    <cfRule type="expression" priority="2628" aboveAverage="0" equalAverage="0" bottom="0" percent="0" rank="0" text="" dxfId="25">
      <formula>$D$1&lt;I3</formula>
    </cfRule>
    <cfRule type="expression" priority="2629" aboveAverage="0" equalAverage="0" bottom="0" percent="0" rank="0" text="" dxfId="26">
      <formula>$D$1&gt;I3</formula>
    </cfRule>
  </conditionalFormatting>
  <conditionalFormatting sqref="J3:J4">
    <cfRule type="expression" priority="2630" aboveAverage="0" equalAverage="0" bottom="0" percent="0" rank="0" text="" dxfId="27">
      <formula>$D$1&lt;J3</formula>
    </cfRule>
    <cfRule type="expression" priority="2631" aboveAverage="0" equalAverage="0" bottom="0" percent="0" rank="0" text="" dxfId="28">
      <formula>$D$1&gt;J3</formula>
    </cfRule>
  </conditionalFormatting>
  <conditionalFormatting sqref="J4">
    <cfRule type="expression" priority="2632" aboveAverage="0" equalAverage="0" bottom="0" percent="0" rank="0" text="" dxfId="29">
      <formula>$D$1&lt;J4</formula>
    </cfRule>
    <cfRule type="expression" priority="2633" aboveAverage="0" equalAverage="0" bottom="0" percent="0" rank="0" text="" dxfId="30">
      <formula>$D$1&gt;J4</formula>
    </cfRule>
  </conditionalFormatting>
  <conditionalFormatting sqref="L5">
    <cfRule type="cellIs" priority="2634" operator="equal" aboveAverage="0" equalAverage="0" bottom="0" percent="0" rank="0" text="" dxfId="31">
      <formula>5</formula>
    </cfRule>
    <cfRule type="cellIs" priority="2635" operator="equal" aboveAverage="0" equalAverage="0" bottom="0" percent="0" rank="0" text="" dxfId="32">
      <formula>4</formula>
    </cfRule>
    <cfRule type="cellIs" priority="2636" operator="equal" aboveAverage="0" equalAverage="0" bottom="0" percent="0" rank="0" text="" dxfId="33">
      <formula>3</formula>
    </cfRule>
  </conditionalFormatting>
  <conditionalFormatting sqref="L3:L4">
    <cfRule type="expression" priority="2637" aboveAverage="0" equalAverage="0" bottom="0" percent="0" rank="0" text="" dxfId="34">
      <formula>$D$1&lt;L3</formula>
    </cfRule>
    <cfRule type="expression" priority="2638" aboveAverage="0" equalAverage="0" bottom="0" percent="0" rank="0" text="" dxfId="35">
      <formula>$D$1&gt;L3</formula>
    </cfRule>
  </conditionalFormatting>
  <conditionalFormatting sqref="L5">
    <cfRule type="cellIs" priority="2639" operator="equal" aboveAverage="0" equalAverage="0" bottom="0" percent="0" rank="0" text="" dxfId="36">
      <formula>5</formula>
    </cfRule>
    <cfRule type="cellIs" priority="2640" operator="equal" aboveAverage="0" equalAverage="0" bottom="0" percent="0" rank="0" text="" dxfId="37">
      <formula>4</formula>
    </cfRule>
    <cfRule type="cellIs" priority="2641" operator="equal" aboveAverage="0" equalAverage="0" bottom="0" percent="0" rank="0" text="" dxfId="38">
      <formula>3</formula>
    </cfRule>
  </conditionalFormatting>
  <conditionalFormatting sqref="L3:L4">
    <cfRule type="expression" priority="2642" aboveAverage="0" equalAverage="0" bottom="0" percent="0" rank="0" text="" dxfId="39">
      <formula>$D$1&lt;L3</formula>
    </cfRule>
    <cfRule type="expression" priority="2643" aboveAverage="0" equalAverage="0" bottom="0" percent="0" rank="0" text="" dxfId="40">
      <formula>$D$1&gt;L3</formula>
    </cfRule>
  </conditionalFormatting>
  <conditionalFormatting sqref="L4">
    <cfRule type="expression" priority="2644" aboveAverage="0" equalAverage="0" bottom="0" percent="0" rank="0" text="" dxfId="41">
      <formula>$D$1&lt;L4</formula>
    </cfRule>
    <cfRule type="expression" priority="2645" aboveAverage="0" equalAverage="0" bottom="0" percent="0" rank="0" text="" dxfId="42">
      <formula>$D$1&gt;L4</formula>
    </cfRule>
  </conditionalFormatting>
  <conditionalFormatting sqref="M5">
    <cfRule type="cellIs" priority="2646" operator="equal" aboveAverage="0" equalAverage="0" bottom="0" percent="0" rank="0" text="" dxfId="43">
      <formula>5</formula>
    </cfRule>
    <cfRule type="cellIs" priority="2647" operator="equal" aboveAverage="0" equalAverage="0" bottom="0" percent="0" rank="0" text="" dxfId="44">
      <formula>4</formula>
    </cfRule>
    <cfRule type="cellIs" priority="2648" operator="equal" aboveAverage="0" equalAverage="0" bottom="0" percent="0" rank="0" text="" dxfId="45">
      <formula>3</formula>
    </cfRule>
  </conditionalFormatting>
  <conditionalFormatting sqref="M3:M4">
    <cfRule type="expression" priority="2649" aboveAverage="0" equalAverage="0" bottom="0" percent="0" rank="0" text="" dxfId="46">
      <formula>$D$1&lt;M3</formula>
    </cfRule>
    <cfRule type="expression" priority="2650" aboveAverage="0" equalAverage="0" bottom="0" percent="0" rank="0" text="" dxfId="47">
      <formula>$D$1&gt;M3</formula>
    </cfRule>
  </conditionalFormatting>
  <conditionalFormatting sqref="M5">
    <cfRule type="cellIs" priority="2651" operator="equal" aboveAverage="0" equalAverage="0" bottom="0" percent="0" rank="0" text="" dxfId="48">
      <formula>5</formula>
    </cfRule>
    <cfRule type="cellIs" priority="2652" operator="equal" aboveAverage="0" equalAverage="0" bottom="0" percent="0" rank="0" text="" dxfId="49">
      <formula>4</formula>
    </cfRule>
    <cfRule type="cellIs" priority="2653" operator="equal" aboveAverage="0" equalAverage="0" bottom="0" percent="0" rank="0" text="" dxfId="50">
      <formula>3</formula>
    </cfRule>
  </conditionalFormatting>
  <conditionalFormatting sqref="M3:M4">
    <cfRule type="expression" priority="2654" aboveAverage="0" equalAverage="0" bottom="0" percent="0" rank="0" text="" dxfId="51">
      <formula>$D$1&lt;M3</formula>
    </cfRule>
    <cfRule type="expression" priority="2655" aboveAverage="0" equalAverage="0" bottom="0" percent="0" rank="0" text="" dxfId="52">
      <formula>$D$1&gt;M3</formula>
    </cfRule>
  </conditionalFormatting>
  <conditionalFormatting sqref="M4">
    <cfRule type="expression" priority="2656" aboveAverage="0" equalAverage="0" bottom="0" percent="0" rank="0" text="" dxfId="53">
      <formula>$D$1&lt;M4</formula>
    </cfRule>
    <cfRule type="expression" priority="2657" aboveAverage="0" equalAverage="0" bottom="0" percent="0" rank="0" text="" dxfId="54">
      <formula>$D$1&gt;M4</formula>
    </cfRule>
  </conditionalFormatting>
  <conditionalFormatting sqref="L4">
    <cfRule type="expression" priority="2658" aboveAverage="0" equalAverage="0" bottom="0" percent="0" rank="0" text="" dxfId="55">
      <formula>$D$1&lt;L4</formula>
    </cfRule>
    <cfRule type="expression" priority="2659" aboveAverage="0" equalAverage="0" bottom="0" percent="0" rank="0" text="" dxfId="56">
      <formula>$D$1&gt;L4</formula>
    </cfRule>
  </conditionalFormatting>
  <conditionalFormatting sqref="L4">
    <cfRule type="expression" priority="2660" aboveAverage="0" equalAverage="0" bottom="0" percent="0" rank="0" text="" dxfId="57">
      <formula>$D$1&lt;L4</formula>
    </cfRule>
    <cfRule type="expression" priority="2661" aboveAverage="0" equalAverage="0" bottom="0" percent="0" rank="0" text="" dxfId="58">
      <formula>$D$1&gt;L4</formula>
    </cfRule>
  </conditionalFormatting>
  <conditionalFormatting sqref="L4">
    <cfRule type="expression" priority="2662" aboveAverage="0" equalAverage="0" bottom="0" percent="0" rank="0" text="" dxfId="59">
      <formula>$D$1&lt;L4</formula>
    </cfRule>
    <cfRule type="expression" priority="2663" aboveAverage="0" equalAverage="0" bottom="0" percent="0" rank="0" text="" dxfId="60">
      <formula>$D$1&gt;L4</formula>
    </cfRule>
  </conditionalFormatting>
  <conditionalFormatting sqref="M3:M4">
    <cfRule type="expression" priority="2664" aboveAverage="0" equalAverage="0" bottom="0" percent="0" rank="0" text="" dxfId="61">
      <formula>$D$1&lt;M3</formula>
    </cfRule>
    <cfRule type="expression" priority="2665" aboveAverage="0" equalAverage="0" bottom="0" percent="0" rank="0" text="" dxfId="62">
      <formula>$D$1&gt;M3</formula>
    </cfRule>
  </conditionalFormatting>
  <conditionalFormatting sqref="L4">
    <cfRule type="expression" priority="2666" aboveAverage="0" equalAverage="0" bottom="0" percent="0" rank="0" text="" dxfId="63">
      <formula>$D$1&lt;L4</formula>
    </cfRule>
    <cfRule type="expression" priority="2667" aboveAverage="0" equalAverage="0" bottom="0" percent="0" rank="0" text="" dxfId="64">
      <formula>$D$1&gt;L4</formula>
    </cfRule>
  </conditionalFormatting>
  <conditionalFormatting sqref="L4">
    <cfRule type="expression" priority="2668" aboveAverage="0" equalAverage="0" bottom="0" percent="0" rank="0" text="" dxfId="65">
      <formula>$D$1&lt;L4</formula>
    </cfRule>
    <cfRule type="expression" priority="2669" aboveAverage="0" equalAverage="0" bottom="0" percent="0" rank="0" text="" dxfId="66">
      <formula>$D$1&gt;L4</formula>
    </cfRule>
  </conditionalFormatting>
  <conditionalFormatting sqref="L4">
    <cfRule type="expression" priority="2670" aboveAverage="0" equalAverage="0" bottom="0" percent="0" rank="0" text="" dxfId="67">
      <formula>$D$1&lt;L4</formula>
    </cfRule>
    <cfRule type="expression" priority="2671" aboveAverage="0" equalAverage="0" bottom="0" percent="0" rank="0" text="" dxfId="68">
      <formula>$D$1&gt;L4</formula>
    </cfRule>
  </conditionalFormatting>
  <conditionalFormatting sqref="M5">
    <cfRule type="cellIs" priority="2672" operator="equal" aboveAverage="0" equalAverage="0" bottom="0" percent="0" rank="0" text="" dxfId="69">
      <formula>5</formula>
    </cfRule>
    <cfRule type="cellIs" priority="2673" operator="equal" aboveAverage="0" equalAverage="0" bottom="0" percent="0" rank="0" text="" dxfId="70">
      <formula>4</formula>
    </cfRule>
    <cfRule type="cellIs" priority="2674" operator="equal" aboveAverage="0" equalAverage="0" bottom="0" percent="0" rank="0" text="" dxfId="71">
      <formula>3</formula>
    </cfRule>
  </conditionalFormatting>
  <conditionalFormatting sqref="M3:M4">
    <cfRule type="expression" priority="2675" aboveAverage="0" equalAverage="0" bottom="0" percent="0" rank="0" text="" dxfId="72">
      <formula>$D$1&lt;M3</formula>
    </cfRule>
    <cfRule type="expression" priority="2676" aboveAverage="0" equalAverage="0" bottom="0" percent="0" rank="0" text="" dxfId="73">
      <formula>$D$1&gt;M3</formula>
    </cfRule>
  </conditionalFormatting>
  <conditionalFormatting sqref="M5">
    <cfRule type="cellIs" priority="2677" operator="equal" aboveAverage="0" equalAverage="0" bottom="0" percent="0" rank="0" text="" dxfId="74">
      <formula>5</formula>
    </cfRule>
    <cfRule type="cellIs" priority="2678" operator="equal" aboveAverage="0" equalAverage="0" bottom="0" percent="0" rank="0" text="" dxfId="75">
      <formula>4</formula>
    </cfRule>
    <cfRule type="cellIs" priority="2679" operator="equal" aboveAverage="0" equalAverage="0" bottom="0" percent="0" rank="0" text="" dxfId="76">
      <formula>3</formula>
    </cfRule>
  </conditionalFormatting>
  <conditionalFormatting sqref="L5">
    <cfRule type="cellIs" priority="2680" operator="equal" aboveAverage="0" equalAverage="0" bottom="0" percent="0" rank="0" text="" dxfId="77">
      <formula>5</formula>
    </cfRule>
    <cfRule type="cellIs" priority="2681" operator="equal" aboveAverage="0" equalAverage="0" bottom="0" percent="0" rank="0" text="" dxfId="78">
      <formula>4</formula>
    </cfRule>
    <cfRule type="cellIs" priority="2682" operator="equal" aboveAverage="0" equalAverage="0" bottom="0" percent="0" rank="0" text="" dxfId="79">
      <formula>3</formula>
    </cfRule>
  </conditionalFormatting>
  <conditionalFormatting sqref="L4">
    <cfRule type="expression" priority="2683" aboveAverage="0" equalAverage="0" bottom="0" percent="0" rank="0" text="" dxfId="80">
      <formula>$D$1&lt;L4</formula>
    </cfRule>
    <cfRule type="expression" priority="2684" aboveAverage="0" equalAverage="0" bottom="0" percent="0" rank="0" text="" dxfId="81">
      <formula>$D$1&gt;L4</formula>
    </cfRule>
  </conditionalFormatting>
  <conditionalFormatting sqref="L5">
    <cfRule type="cellIs" priority="2685" operator="equal" aboveAverage="0" equalAverage="0" bottom="0" percent="0" rank="0" text="" dxfId="82">
      <formula>5</formula>
    </cfRule>
    <cfRule type="cellIs" priority="2686" operator="equal" aboveAverage="0" equalAverage="0" bottom="0" percent="0" rank="0" text="" dxfId="83">
      <formula>4</formula>
    </cfRule>
    <cfRule type="cellIs" priority="2687" operator="equal" aboveAverage="0" equalAverage="0" bottom="0" percent="0" rank="0" text="" dxfId="84">
      <formula>3</formula>
    </cfRule>
  </conditionalFormatting>
  <conditionalFormatting sqref="L4">
    <cfRule type="expression" priority="2688" aboveAverage="0" equalAverage="0" bottom="0" percent="0" rank="0" text="" dxfId="85">
      <formula>$D$1&lt;L4</formula>
    </cfRule>
    <cfRule type="expression" priority="2689" aboveAverage="0" equalAverage="0" bottom="0" percent="0" rank="0" text="" dxfId="86">
      <formula>$D$1&gt;L4</formula>
    </cfRule>
  </conditionalFormatting>
  <conditionalFormatting sqref="L4">
    <cfRule type="expression" priority="2690" aboveAverage="0" equalAverage="0" bottom="0" percent="0" rank="0" text="" dxfId="87">
      <formula>$D$1&lt;L4</formula>
    </cfRule>
    <cfRule type="expression" priority="2691" aboveAverage="0" equalAverage="0" bottom="0" percent="0" rank="0" text="" dxfId="88">
      <formula>$D$1&gt;L4</formula>
    </cfRule>
  </conditionalFormatting>
  <conditionalFormatting sqref="M5">
    <cfRule type="cellIs" priority="2692" operator="equal" aboveAverage="0" equalAverage="0" bottom="0" percent="0" rank="0" text="" dxfId="89">
      <formula>5</formula>
    </cfRule>
    <cfRule type="cellIs" priority="2693" operator="equal" aboveAverage="0" equalAverage="0" bottom="0" percent="0" rank="0" text="" dxfId="90">
      <formula>4</formula>
    </cfRule>
    <cfRule type="cellIs" priority="2694" operator="equal" aboveAverage="0" equalAverage="0" bottom="0" percent="0" rank="0" text="" dxfId="91">
      <formula>3</formula>
    </cfRule>
  </conditionalFormatting>
  <conditionalFormatting sqref="M4">
    <cfRule type="expression" priority="2695" aboveAverage="0" equalAverage="0" bottom="0" percent="0" rank="0" text="" dxfId="92">
      <formula>$D$1&lt;M4</formula>
    </cfRule>
    <cfRule type="expression" priority="2696" aboveAverage="0" equalAverage="0" bottom="0" percent="0" rank="0" text="" dxfId="93">
      <formula>$D$1&gt;M4</formula>
    </cfRule>
  </conditionalFormatting>
  <conditionalFormatting sqref="M5">
    <cfRule type="cellIs" priority="2697" operator="equal" aboveAverage="0" equalAverage="0" bottom="0" percent="0" rank="0" text="" dxfId="94">
      <formula>5</formula>
    </cfRule>
    <cfRule type="cellIs" priority="2698" operator="equal" aboveAverage="0" equalAverage="0" bottom="0" percent="0" rank="0" text="" dxfId="95">
      <formula>4</formula>
    </cfRule>
    <cfRule type="cellIs" priority="2699" operator="equal" aboveAverage="0" equalAverage="0" bottom="0" percent="0" rank="0" text="" dxfId="96">
      <formula>3</formula>
    </cfRule>
  </conditionalFormatting>
  <conditionalFormatting sqref="M5">
    <cfRule type="cellIs" priority="2700" operator="equal" aboveAverage="0" equalAverage="0" bottom="0" percent="0" rank="0" text="" dxfId="97">
      <formula>5</formula>
    </cfRule>
    <cfRule type="cellIs" priority="2701" operator="equal" aboveAverage="0" equalAverage="0" bottom="0" percent="0" rank="0" text="" dxfId="98">
      <formula>4</formula>
    </cfRule>
    <cfRule type="cellIs" priority="2702" operator="equal" aboveAverage="0" equalAverage="0" bottom="0" percent="0" rank="0" text="" dxfId="99">
      <formula>3</formula>
    </cfRule>
  </conditionalFormatting>
  <conditionalFormatting sqref="M4">
    <cfRule type="expression" priority="2703" aboveAverage="0" equalAverage="0" bottom="0" percent="0" rank="0" text="" dxfId="100">
      <formula>$D$1&lt;M4</formula>
    </cfRule>
    <cfRule type="expression" priority="2704" aboveAverage="0" equalAverage="0" bottom="0" percent="0" rank="0" text="" dxfId="101">
      <formula>$D$1&gt;M4</formula>
    </cfRule>
  </conditionalFormatting>
  <conditionalFormatting sqref="M5">
    <cfRule type="cellIs" priority="2705" operator="equal" aboveAverage="0" equalAverage="0" bottom="0" percent="0" rank="0" text="" dxfId="102">
      <formula>5</formula>
    </cfRule>
    <cfRule type="cellIs" priority="2706" operator="equal" aboveAverage="0" equalAverage="0" bottom="0" percent="0" rank="0" text="" dxfId="103">
      <formula>4</formula>
    </cfRule>
    <cfRule type="cellIs" priority="2707" operator="equal" aboveAverage="0" equalAverage="0" bottom="0" percent="0" rank="0" text="" dxfId="104">
      <formula>3</formula>
    </cfRule>
  </conditionalFormatting>
  <conditionalFormatting sqref="M4">
    <cfRule type="expression" priority="2708" aboveAverage="0" equalAverage="0" bottom="0" percent="0" rank="0" text="" dxfId="105">
      <formula>$D$1&lt;M4</formula>
    </cfRule>
    <cfRule type="expression" priority="2709" aboveAverage="0" equalAverage="0" bottom="0" percent="0" rank="0" text="" dxfId="106">
      <formula>$D$1&gt;M4</formula>
    </cfRule>
  </conditionalFormatting>
  <conditionalFormatting sqref="M5">
    <cfRule type="cellIs" priority="2710" operator="equal" aboveAverage="0" equalAverage="0" bottom="0" percent="0" rank="0" text="" dxfId="107">
      <formula>5</formula>
    </cfRule>
    <cfRule type="cellIs" priority="2711" operator="equal" aboveAverage="0" equalAverage="0" bottom="0" percent="0" rank="0" text="" dxfId="108">
      <formula>4</formula>
    </cfRule>
    <cfRule type="cellIs" priority="2712" operator="equal" aboveAverage="0" equalAverage="0" bottom="0" percent="0" rank="0" text="" dxfId="109">
      <formula>3</formula>
    </cfRule>
  </conditionalFormatting>
  <conditionalFormatting sqref="M4">
    <cfRule type="expression" priority="2713" aboveAverage="0" equalAverage="0" bottom="0" percent="0" rank="0" text="" dxfId="110">
      <formula>$D$1&lt;M4</formula>
    </cfRule>
    <cfRule type="expression" priority="2714" aboveAverage="0" equalAverage="0" bottom="0" percent="0" rank="0" text="" dxfId="111">
      <formula>$D$1&gt;M4</formula>
    </cfRule>
  </conditionalFormatting>
  <conditionalFormatting sqref="M4">
    <cfRule type="expression" priority="2715" aboveAverage="0" equalAverage="0" bottom="0" percent="0" rank="0" text="" dxfId="112">
      <formula>$D$1&lt;M4</formula>
    </cfRule>
    <cfRule type="expression" priority="2716" aboveAverage="0" equalAverage="0" bottom="0" percent="0" rank="0" text="" dxfId="113">
      <formula>$D$1&gt;M4</formula>
    </cfRule>
  </conditionalFormatting>
  <conditionalFormatting sqref="M4">
    <cfRule type="expression" priority="2717" aboveAverage="0" equalAverage="0" bottom="0" percent="0" rank="0" text="" dxfId="114">
      <formula>$D$1&lt;M4</formula>
    </cfRule>
    <cfRule type="expression" priority="2718" aboveAverage="0" equalAverage="0" bottom="0" percent="0" rank="0" text="" dxfId="115">
      <formula>$D$1&gt;M4</formula>
    </cfRule>
  </conditionalFormatting>
  <conditionalFormatting sqref="M4">
    <cfRule type="expression" priority="2719" aboveAverage="0" equalAverage="0" bottom="0" percent="0" rank="0" text="" dxfId="116">
      <formula>$D$1&lt;M4</formula>
    </cfRule>
    <cfRule type="expression" priority="2720" aboveAverage="0" equalAverage="0" bottom="0" percent="0" rank="0" text="" dxfId="117">
      <formula>$D$1&gt;M4</formula>
    </cfRule>
  </conditionalFormatting>
  <conditionalFormatting sqref="M4">
    <cfRule type="expression" priority="2721" aboveAverage="0" equalAverage="0" bottom="0" percent="0" rank="0" text="" dxfId="118">
      <formula>$D$1&lt;M4</formula>
    </cfRule>
    <cfRule type="expression" priority="2722" aboveAverage="0" equalAverage="0" bottom="0" percent="0" rank="0" text="" dxfId="119">
      <formula>$D$1&gt;M4</formula>
    </cfRule>
  </conditionalFormatting>
  <conditionalFormatting sqref="M4">
    <cfRule type="expression" priority="2723" aboveAverage="0" equalAverage="0" bottom="0" percent="0" rank="0" text="" dxfId="120">
      <formula>$D$1&lt;M4</formula>
    </cfRule>
    <cfRule type="expression" priority="2724" aboveAverage="0" equalAverage="0" bottom="0" percent="0" rank="0" text="" dxfId="121">
      <formula>$D$1&gt;M4</formula>
    </cfRule>
  </conditionalFormatting>
  <conditionalFormatting sqref="M4">
    <cfRule type="expression" priority="2725" aboveAverage="0" equalAverage="0" bottom="0" percent="0" rank="0" text="" dxfId="122">
      <formula>$D$1&lt;M4</formula>
    </cfRule>
    <cfRule type="expression" priority="2726" aboveAverage="0" equalAverage="0" bottom="0" percent="0" rank="0" text="" dxfId="123">
      <formula>$D$1&gt;M4</formula>
    </cfRule>
  </conditionalFormatting>
  <conditionalFormatting sqref="M4">
    <cfRule type="expression" priority="2727" aboveAverage="0" equalAverage="0" bottom="0" percent="0" rank="0" text="" dxfId="124">
      <formula>$D$1&lt;M4</formula>
    </cfRule>
    <cfRule type="expression" priority="2728" aboveAverage="0" equalAverage="0" bottom="0" percent="0" rank="0" text="" dxfId="125">
      <formula>$D$1&gt;M4</formula>
    </cfRule>
  </conditionalFormatting>
  <conditionalFormatting sqref="M4">
    <cfRule type="expression" priority="2729" aboveAverage="0" equalAverage="0" bottom="0" percent="0" rank="0" text="" dxfId="126">
      <formula>$D$1&lt;M4</formula>
    </cfRule>
    <cfRule type="expression" priority="2730" aboveAverage="0" equalAverage="0" bottom="0" percent="0" rank="0" text="" dxfId="127">
      <formula>$D$1&gt;M4</formula>
    </cfRule>
  </conditionalFormatting>
  <conditionalFormatting sqref="M4">
    <cfRule type="expression" priority="2731" aboveAverage="0" equalAverage="0" bottom="0" percent="0" rank="0" text="" dxfId="128">
      <formula>$D$1&lt;M4</formula>
    </cfRule>
    <cfRule type="expression" priority="2732" aboveAverage="0" equalAverage="0" bottom="0" percent="0" rank="0" text="" dxfId="129">
      <formula>$D$1&gt;M4</formula>
    </cfRule>
  </conditionalFormatting>
  <conditionalFormatting sqref="I3">
    <cfRule type="expression" priority="2733" aboveAverage="0" equalAverage="0" bottom="0" percent="0" rank="0" text="" dxfId="130">
      <formula>$D$1&lt;I3</formula>
    </cfRule>
    <cfRule type="expression" priority="2734" aboveAverage="0" equalAverage="0" bottom="0" percent="0" rank="0" text="" dxfId="131">
      <formula>$D$1&gt;I3</formula>
    </cfRule>
  </conditionalFormatting>
  <conditionalFormatting sqref="J5">
    <cfRule type="cellIs" priority="2735" operator="equal" aboveAverage="0" equalAverage="0" bottom="0" percent="0" rank="0" text="" dxfId="132">
      <formula>5</formula>
    </cfRule>
    <cfRule type="cellIs" priority="2736" operator="equal" aboveAverage="0" equalAverage="0" bottom="0" percent="0" rank="0" text="" dxfId="133">
      <formula>4</formula>
    </cfRule>
    <cfRule type="cellIs" priority="2737" operator="equal" aboveAverage="0" equalAverage="0" bottom="0" percent="0" rank="0" text="" dxfId="134">
      <formula>3</formula>
    </cfRule>
  </conditionalFormatting>
  <conditionalFormatting sqref="J3">
    <cfRule type="expression" priority="2738" aboveAverage="0" equalAverage="0" bottom="0" percent="0" rank="0" text="" dxfId="135">
      <formula>$D$1&lt;J3</formula>
    </cfRule>
    <cfRule type="expression" priority="2739" aboveAverage="0" equalAverage="0" bottom="0" percent="0" rank="0" text="" dxfId="136">
      <formula>$D$1&gt;J3</formula>
    </cfRule>
  </conditionalFormatting>
  <conditionalFormatting sqref="J4">
    <cfRule type="expression" priority="2740" aboveAverage="0" equalAverage="0" bottom="0" percent="0" rank="0" text="" dxfId="137">
      <formula>$D$1&lt;J4</formula>
    </cfRule>
    <cfRule type="expression" priority="2741" aboveAverage="0" equalAverage="0" bottom="0" percent="0" rank="0" text="" dxfId="138">
      <formula>$D$1&gt;J4</formula>
    </cfRule>
  </conditionalFormatting>
  <conditionalFormatting sqref="J4">
    <cfRule type="expression" priority="2742" aboveAverage="0" equalAverage="0" bottom="0" percent="0" rank="0" text="" dxfId="139">
      <formula>$D$1&lt;J4</formula>
    </cfRule>
    <cfRule type="expression" priority="2743" aboveAverage="0" equalAverage="0" bottom="0" percent="0" rank="0" text="" dxfId="140">
      <formula>$D$1&gt;J4</formula>
    </cfRule>
  </conditionalFormatting>
  <conditionalFormatting sqref="J4">
    <cfRule type="expression" priority="2744" aboveAverage="0" equalAverage="0" bottom="0" percent="0" rank="0" text="" dxfId="141">
      <formula>$D$1&lt;J4</formula>
    </cfRule>
    <cfRule type="expression" priority="2745" aboveAverage="0" equalAverage="0" bottom="0" percent="0" rank="0" text="" dxfId="142">
      <formula>$D$1&gt;J4</formula>
    </cfRule>
  </conditionalFormatting>
  <conditionalFormatting sqref="J4">
    <cfRule type="expression" priority="2746" aboveAverage="0" equalAverage="0" bottom="0" percent="0" rank="0" text="" dxfId="143">
      <formula>$D$1&lt;J4</formula>
    </cfRule>
    <cfRule type="expression" priority="2747" aboveAverage="0" equalAverage="0" bottom="0" percent="0" rank="0" text="" dxfId="144">
      <formula>$D$1&gt;J4</formula>
    </cfRule>
  </conditionalFormatting>
  <conditionalFormatting sqref="J3">
    <cfRule type="expression" priority="2748" aboveAverage="0" equalAverage="0" bottom="0" percent="0" rank="0" text="" dxfId="145">
      <formula>$D$1&lt;J3</formula>
    </cfRule>
    <cfRule type="expression" priority="2749" aboveAverage="0" equalAverage="0" bottom="0" percent="0" rank="0" text="" dxfId="146">
      <formula>$D$1&gt;J3</formula>
    </cfRule>
  </conditionalFormatting>
  <conditionalFormatting sqref="J4">
    <cfRule type="expression" priority="2750" aboveAverage="0" equalAverage="0" bottom="0" percent="0" rank="0" text="" dxfId="147">
      <formula>$D$1&lt;J4</formula>
    </cfRule>
    <cfRule type="expression" priority="2751" aboveAverage="0" equalAverage="0" bottom="0" percent="0" rank="0" text="" dxfId="148">
      <formula>$D$1&gt;J4</formula>
    </cfRule>
  </conditionalFormatting>
  <conditionalFormatting sqref="J4">
    <cfRule type="expression" priority="2752" aboveAverage="0" equalAverage="0" bottom="0" percent="0" rank="0" text="" dxfId="149">
      <formula>$D$1&lt;J4</formula>
    </cfRule>
    <cfRule type="expression" priority="2753" aboveAverage="0" equalAverage="0" bottom="0" percent="0" rank="0" text="" dxfId="150">
      <formula>$D$1&gt;J4</formula>
    </cfRule>
  </conditionalFormatting>
  <conditionalFormatting sqref="J4">
    <cfRule type="expression" priority="2754" aboveAverage="0" equalAverage="0" bottom="0" percent="0" rank="0" text="" dxfId="151">
      <formula>$D$1&lt;J4</formula>
    </cfRule>
    <cfRule type="expression" priority="2755" aboveAverage="0" equalAverage="0" bottom="0" percent="0" rank="0" text="" dxfId="152">
      <formula>$D$1&gt;J4</formula>
    </cfRule>
  </conditionalFormatting>
  <conditionalFormatting sqref="J5">
    <cfRule type="cellIs" priority="2756" operator="equal" aboveAverage="0" equalAverage="0" bottom="0" percent="0" rank="0" text="" dxfId="153">
      <formula>5</formula>
    </cfRule>
    <cfRule type="cellIs" priority="2757" operator="equal" aboveAverage="0" equalAverage="0" bottom="0" percent="0" rank="0" text="" dxfId="154">
      <formula>4</formula>
    </cfRule>
    <cfRule type="cellIs" priority="2758" operator="equal" aboveAverage="0" equalAverage="0" bottom="0" percent="0" rank="0" text="" dxfId="155">
      <formula>3</formula>
    </cfRule>
  </conditionalFormatting>
  <conditionalFormatting sqref="J4">
    <cfRule type="expression" priority="2759" aboveAverage="0" equalAverage="0" bottom="0" percent="0" rank="0" text="" dxfId="156">
      <formula>$D$1&lt;J4</formula>
    </cfRule>
    <cfRule type="expression" priority="2760" aboveAverage="0" equalAverage="0" bottom="0" percent="0" rank="0" text="" dxfId="157">
      <formula>$D$1&gt;J4</formula>
    </cfRule>
  </conditionalFormatting>
  <conditionalFormatting sqref="J4">
    <cfRule type="expression" priority="2761" aboveAverage="0" equalAverage="0" bottom="0" percent="0" rank="0" text="" dxfId="158">
      <formula>$D$1&lt;J4</formula>
    </cfRule>
    <cfRule type="expression" priority="2762" aboveAverage="0" equalAverage="0" bottom="0" percent="0" rank="0" text="" dxfId="159">
      <formula>$D$1&gt;J4</formula>
    </cfRule>
  </conditionalFormatting>
  <conditionalFormatting sqref="J4">
    <cfRule type="expression" priority="2763" aboveAverage="0" equalAverage="0" bottom="0" percent="0" rank="0" text="" dxfId="160">
      <formula>$D$1&lt;J4</formula>
    </cfRule>
    <cfRule type="expression" priority="2764" aboveAverage="0" equalAverage="0" bottom="0" percent="0" rank="0" text="" dxfId="161">
      <formula>$D$1&gt;J4</formula>
    </cfRule>
  </conditionalFormatting>
  <conditionalFormatting sqref="J4">
    <cfRule type="expression" priority="2765" aboveAverage="0" equalAverage="0" bottom="0" percent="0" rank="0" text="" dxfId="162">
      <formula>$D$1&lt;J4</formula>
    </cfRule>
    <cfRule type="expression" priority="2766" aboveAverage="0" equalAverage="0" bottom="0" percent="0" rank="0" text="" dxfId="163">
      <formula>$D$1&gt;J4</formula>
    </cfRule>
  </conditionalFormatting>
  <conditionalFormatting sqref="J4">
    <cfRule type="expression" priority="2767" aboveAverage="0" equalAverage="0" bottom="0" percent="0" rank="0" text="" dxfId="164">
      <formula>$D$1&lt;J4</formula>
    </cfRule>
    <cfRule type="expression" priority="2768" aboveAverage="0" equalAverage="0" bottom="0" percent="0" rank="0" text="" dxfId="165">
      <formula>$D$1&gt;J4</formula>
    </cfRule>
  </conditionalFormatting>
  <conditionalFormatting sqref="J4">
    <cfRule type="expression" priority="2769" aboveAverage="0" equalAverage="0" bottom="0" percent="0" rank="0" text="" dxfId="166">
      <formula>$D$1&lt;J4</formula>
    </cfRule>
    <cfRule type="expression" priority="2770" aboveAverage="0" equalAverage="0" bottom="0" percent="0" rank="0" text="" dxfId="167">
      <formula>$D$1&gt;J4</formula>
    </cfRule>
  </conditionalFormatting>
  <conditionalFormatting sqref="K5">
    <cfRule type="cellIs" priority="2771" operator="equal" aboveAverage="0" equalAverage="0" bottom="0" percent="0" rank="0" text="" dxfId="168">
      <formula>5</formula>
    </cfRule>
    <cfRule type="cellIs" priority="2772" operator="equal" aboveAverage="0" equalAverage="0" bottom="0" percent="0" rank="0" text="" dxfId="169">
      <formula>4</formula>
    </cfRule>
    <cfRule type="cellIs" priority="2773" operator="equal" aboveAverage="0" equalAverage="0" bottom="0" percent="0" rank="0" text="" dxfId="170">
      <formula>3</formula>
    </cfRule>
  </conditionalFormatting>
  <conditionalFormatting sqref="K3:K4">
    <cfRule type="expression" priority="2774" aboveAverage="0" equalAverage="0" bottom="0" percent="0" rank="0" text="" dxfId="171">
      <formula>$D$1&lt;K3</formula>
    </cfRule>
    <cfRule type="expression" priority="2775" aboveAverage="0" equalAverage="0" bottom="0" percent="0" rank="0" text="" dxfId="172">
      <formula>$D$1&gt;K3</formula>
    </cfRule>
  </conditionalFormatting>
  <conditionalFormatting sqref="K5">
    <cfRule type="cellIs" priority="2776" operator="equal" aboveAverage="0" equalAverage="0" bottom="0" percent="0" rank="0" text="" dxfId="173">
      <formula>5</formula>
    </cfRule>
    <cfRule type="cellIs" priority="2777" operator="equal" aboveAverage="0" equalAverage="0" bottom="0" percent="0" rank="0" text="" dxfId="174">
      <formula>4</formula>
    </cfRule>
    <cfRule type="cellIs" priority="2778" operator="equal" aboveAverage="0" equalAverage="0" bottom="0" percent="0" rank="0" text="" dxfId="175">
      <formula>3</formula>
    </cfRule>
  </conditionalFormatting>
  <conditionalFormatting sqref="K3:K4">
    <cfRule type="expression" priority="2779" aboveAverage="0" equalAverage="0" bottom="0" percent="0" rank="0" text="" dxfId="176">
      <formula>$D$1&lt;K3</formula>
    </cfRule>
    <cfRule type="expression" priority="2780" aboveAverage="0" equalAverage="0" bottom="0" percent="0" rank="0" text="" dxfId="177">
      <formula>$D$1&gt;K3</formula>
    </cfRule>
  </conditionalFormatting>
  <conditionalFormatting sqref="K4">
    <cfRule type="expression" priority="2781" aboveAverage="0" equalAverage="0" bottom="0" percent="0" rank="0" text="" dxfId="178">
      <formula>$D$1&lt;K4</formula>
    </cfRule>
    <cfRule type="expression" priority="2782" aboveAverage="0" equalAverage="0" bottom="0" percent="0" rank="0" text="" dxfId="179">
      <formula>$D$1&gt;K4</formula>
    </cfRule>
  </conditionalFormatting>
  <conditionalFormatting sqref="J5">
    <cfRule type="cellIs" priority="2783" operator="equal" aboveAverage="0" equalAverage="0" bottom="0" percent="0" rank="0" text="" dxfId="180">
      <formula>5</formula>
    </cfRule>
    <cfRule type="cellIs" priority="2784" operator="equal" aboveAverage="0" equalAverage="0" bottom="0" percent="0" rank="0" text="" dxfId="181">
      <formula>4</formula>
    </cfRule>
    <cfRule type="cellIs" priority="2785" operator="equal" aboveAverage="0" equalAverage="0" bottom="0" percent="0" rank="0" text="" dxfId="182">
      <formula>3</formula>
    </cfRule>
  </conditionalFormatting>
  <conditionalFormatting sqref="J3:J4">
    <cfRule type="expression" priority="2786" aboveAverage="0" equalAverage="0" bottom="0" percent="0" rank="0" text="" dxfId="183">
      <formula>$D$1&lt;J3</formula>
    </cfRule>
    <cfRule type="expression" priority="2787" aboveAverage="0" equalAverage="0" bottom="0" percent="0" rank="0" text="" dxfId="184">
      <formula>$D$1&gt;J3</formula>
    </cfRule>
  </conditionalFormatting>
  <conditionalFormatting sqref="J5">
    <cfRule type="cellIs" priority="2788" operator="equal" aboveAverage="0" equalAverage="0" bottom="0" percent="0" rank="0" text="" dxfId="185">
      <formula>5</formula>
    </cfRule>
    <cfRule type="cellIs" priority="2789" operator="equal" aboveAverage="0" equalAverage="0" bottom="0" percent="0" rank="0" text="" dxfId="186">
      <formula>4</formula>
    </cfRule>
    <cfRule type="cellIs" priority="2790" operator="equal" aboveAverage="0" equalAverage="0" bottom="0" percent="0" rank="0" text="" dxfId="187">
      <formula>3</formula>
    </cfRule>
  </conditionalFormatting>
  <conditionalFormatting sqref="J3:J4">
    <cfRule type="expression" priority="2791" aboveAverage="0" equalAverage="0" bottom="0" percent="0" rank="0" text="" dxfId="188">
      <formula>$D$1&lt;J3</formula>
    </cfRule>
    <cfRule type="expression" priority="2792" aboveAverage="0" equalAverage="0" bottom="0" percent="0" rank="0" text="" dxfId="189">
      <formula>$D$1&gt;J3</formula>
    </cfRule>
  </conditionalFormatting>
  <conditionalFormatting sqref="J4">
    <cfRule type="expression" priority="2793" aboveAverage="0" equalAverage="0" bottom="0" percent="0" rank="0" text="" dxfId="190">
      <formula>$D$1&lt;J4</formula>
    </cfRule>
    <cfRule type="expression" priority="2794" aboveAverage="0" equalAverage="0" bottom="0" percent="0" rank="0" text="" dxfId="191">
      <formula>$D$1&gt;J4</formula>
    </cfRule>
  </conditionalFormatting>
  <conditionalFormatting sqref="K5">
    <cfRule type="cellIs" priority="2795" operator="equal" aboveAverage="0" equalAverage="0" bottom="0" percent="0" rank="0" text="" dxfId="192">
      <formula>5</formula>
    </cfRule>
    <cfRule type="cellIs" priority="2796" operator="equal" aboveAverage="0" equalAverage="0" bottom="0" percent="0" rank="0" text="" dxfId="193">
      <formula>4</formula>
    </cfRule>
    <cfRule type="cellIs" priority="2797" operator="equal" aboveAverage="0" equalAverage="0" bottom="0" percent="0" rank="0" text="" dxfId="194">
      <formula>3</formula>
    </cfRule>
  </conditionalFormatting>
  <conditionalFormatting sqref="K3:K4">
    <cfRule type="expression" priority="2798" aboveAverage="0" equalAverage="0" bottom="0" percent="0" rank="0" text="" dxfId="195">
      <formula>$D$1&lt;K3</formula>
    </cfRule>
    <cfRule type="expression" priority="2799" aboveAverage="0" equalAverage="0" bottom="0" percent="0" rank="0" text="" dxfId="196">
      <formula>$D$1&gt;K3</formula>
    </cfRule>
  </conditionalFormatting>
  <conditionalFormatting sqref="K5">
    <cfRule type="cellIs" priority="2800" operator="equal" aboveAverage="0" equalAverage="0" bottom="0" percent="0" rank="0" text="" dxfId="197">
      <formula>5</formula>
    </cfRule>
    <cfRule type="cellIs" priority="2801" operator="equal" aboveAverage="0" equalAverage="0" bottom="0" percent="0" rank="0" text="" dxfId="198">
      <formula>4</formula>
    </cfRule>
    <cfRule type="cellIs" priority="2802" operator="equal" aboveAverage="0" equalAverage="0" bottom="0" percent="0" rank="0" text="" dxfId="199">
      <formula>3</formula>
    </cfRule>
  </conditionalFormatting>
  <conditionalFormatting sqref="K3:K4">
    <cfRule type="expression" priority="2803" aboveAverage="0" equalAverage="0" bottom="0" percent="0" rank="0" text="" dxfId="200">
      <formula>$D$1&lt;K3</formula>
    </cfRule>
    <cfRule type="expression" priority="2804" aboveAverage="0" equalAverage="0" bottom="0" percent="0" rank="0" text="" dxfId="201">
      <formula>$D$1&gt;K3</formula>
    </cfRule>
  </conditionalFormatting>
  <conditionalFormatting sqref="K4">
    <cfRule type="expression" priority="2805" aboveAverage="0" equalAverage="0" bottom="0" percent="0" rank="0" text="" dxfId="202">
      <formula>$D$1&lt;K4</formula>
    </cfRule>
    <cfRule type="expression" priority="2806" aboveAverage="0" equalAverage="0" bottom="0" percent="0" rank="0" text="" dxfId="203">
      <formula>$D$1&gt;K4</formula>
    </cfRule>
  </conditionalFormatting>
  <conditionalFormatting sqref="J4">
    <cfRule type="expression" priority="2807" aboveAverage="0" equalAverage="0" bottom="0" percent="0" rank="0" text="" dxfId="204">
      <formula>$D$1&lt;J4</formula>
    </cfRule>
    <cfRule type="expression" priority="2808" aboveAverage="0" equalAverage="0" bottom="0" percent="0" rank="0" text="" dxfId="205">
      <formula>$D$1&gt;J4</formula>
    </cfRule>
  </conditionalFormatting>
  <conditionalFormatting sqref="J4">
    <cfRule type="expression" priority="2809" aboveAverage="0" equalAverage="0" bottom="0" percent="0" rank="0" text="" dxfId="206">
      <formula>$D$1&lt;J4</formula>
    </cfRule>
    <cfRule type="expression" priority="2810" aboveAverage="0" equalAverage="0" bottom="0" percent="0" rank="0" text="" dxfId="207">
      <formula>$D$1&gt;J4</formula>
    </cfRule>
  </conditionalFormatting>
  <conditionalFormatting sqref="J4">
    <cfRule type="expression" priority="2811" aboveAverage="0" equalAverage="0" bottom="0" percent="0" rank="0" text="" dxfId="208">
      <formula>$D$1&lt;J4</formula>
    </cfRule>
    <cfRule type="expression" priority="2812" aboveAverage="0" equalAverage="0" bottom="0" percent="0" rank="0" text="" dxfId="209">
      <formula>$D$1&gt;J4</formula>
    </cfRule>
  </conditionalFormatting>
  <conditionalFormatting sqref="K3:K4">
    <cfRule type="expression" priority="2813" aboveAverage="0" equalAverage="0" bottom="0" percent="0" rank="0" text="" dxfId="210">
      <formula>$D$1&lt;K3</formula>
    </cfRule>
    <cfRule type="expression" priority="2814" aboveAverage="0" equalAverage="0" bottom="0" percent="0" rank="0" text="" dxfId="211">
      <formula>$D$1&gt;K3</formula>
    </cfRule>
  </conditionalFormatting>
  <conditionalFormatting sqref="J4">
    <cfRule type="expression" priority="2815" aboveAverage="0" equalAverage="0" bottom="0" percent="0" rank="0" text="" dxfId="212">
      <formula>$D$1&lt;J4</formula>
    </cfRule>
    <cfRule type="expression" priority="2816" aboveAverage="0" equalAverage="0" bottom="0" percent="0" rank="0" text="" dxfId="213">
      <formula>$D$1&gt;J4</formula>
    </cfRule>
  </conditionalFormatting>
  <conditionalFormatting sqref="J4">
    <cfRule type="expression" priority="2817" aboveAverage="0" equalAverage="0" bottom="0" percent="0" rank="0" text="" dxfId="214">
      <formula>$D$1&lt;J4</formula>
    </cfRule>
    <cfRule type="expression" priority="2818" aboveAverage="0" equalAverage="0" bottom="0" percent="0" rank="0" text="" dxfId="215">
      <formula>$D$1&gt;J4</formula>
    </cfRule>
  </conditionalFormatting>
  <conditionalFormatting sqref="J4">
    <cfRule type="expression" priority="2819" aboveAverage="0" equalAverage="0" bottom="0" percent="0" rank="0" text="" dxfId="216">
      <formula>$D$1&lt;J4</formula>
    </cfRule>
    <cfRule type="expression" priority="2820" aboveAverage="0" equalAverage="0" bottom="0" percent="0" rank="0" text="" dxfId="217">
      <formula>$D$1&gt;J4</formula>
    </cfRule>
  </conditionalFormatting>
  <conditionalFormatting sqref="K5">
    <cfRule type="cellIs" priority="2821" operator="equal" aboveAverage="0" equalAverage="0" bottom="0" percent="0" rank="0" text="" dxfId="218">
      <formula>5</formula>
    </cfRule>
    <cfRule type="cellIs" priority="2822" operator="equal" aboveAverage="0" equalAverage="0" bottom="0" percent="0" rank="0" text="" dxfId="219">
      <formula>4</formula>
    </cfRule>
    <cfRule type="cellIs" priority="2823" operator="equal" aboveAverage="0" equalAverage="0" bottom="0" percent="0" rank="0" text="" dxfId="220">
      <formula>3</formula>
    </cfRule>
  </conditionalFormatting>
  <conditionalFormatting sqref="K3:K4">
    <cfRule type="expression" priority="2824" aboveAverage="0" equalAverage="0" bottom="0" percent="0" rank="0" text="" dxfId="221">
      <formula>$D$1&lt;K3</formula>
    </cfRule>
    <cfRule type="expression" priority="2825" aboveAverage="0" equalAverage="0" bottom="0" percent="0" rank="0" text="" dxfId="222">
      <formula>$D$1&gt;K3</formula>
    </cfRule>
  </conditionalFormatting>
  <conditionalFormatting sqref="K5">
    <cfRule type="cellIs" priority="2826" operator="equal" aboveAverage="0" equalAverage="0" bottom="0" percent="0" rank="0" text="" dxfId="223">
      <formula>5</formula>
    </cfRule>
    <cfRule type="cellIs" priority="2827" operator="equal" aboveAverage="0" equalAverage="0" bottom="0" percent="0" rank="0" text="" dxfId="224">
      <formula>4</formula>
    </cfRule>
    <cfRule type="cellIs" priority="2828" operator="equal" aboveAverage="0" equalAverage="0" bottom="0" percent="0" rank="0" text="" dxfId="225">
      <formula>3</formula>
    </cfRule>
  </conditionalFormatting>
  <conditionalFormatting sqref="J5">
    <cfRule type="cellIs" priority="2829" operator="equal" aboveAverage="0" equalAverage="0" bottom="0" percent="0" rank="0" text="" dxfId="226">
      <formula>5</formula>
    </cfRule>
    <cfRule type="cellIs" priority="2830" operator="equal" aboveAverage="0" equalAverage="0" bottom="0" percent="0" rank="0" text="" dxfId="227">
      <formula>4</formula>
    </cfRule>
    <cfRule type="cellIs" priority="2831" operator="equal" aboveAverage="0" equalAverage="0" bottom="0" percent="0" rank="0" text="" dxfId="228">
      <formula>3</formula>
    </cfRule>
  </conditionalFormatting>
  <conditionalFormatting sqref="J4">
    <cfRule type="expression" priority="2832" aboveAverage="0" equalAverage="0" bottom="0" percent="0" rank="0" text="" dxfId="229">
      <formula>$D$1&lt;J4</formula>
    </cfRule>
    <cfRule type="expression" priority="2833" aboveAverage="0" equalAverage="0" bottom="0" percent="0" rank="0" text="" dxfId="230">
      <formula>$D$1&gt;J4</formula>
    </cfRule>
  </conditionalFormatting>
  <conditionalFormatting sqref="J5">
    <cfRule type="cellIs" priority="2834" operator="equal" aboveAverage="0" equalAverage="0" bottom="0" percent="0" rank="0" text="" dxfId="231">
      <formula>5</formula>
    </cfRule>
    <cfRule type="cellIs" priority="2835" operator="equal" aboveAverage="0" equalAverage="0" bottom="0" percent="0" rank="0" text="" dxfId="232">
      <formula>4</formula>
    </cfRule>
    <cfRule type="cellIs" priority="2836" operator="equal" aboveAverage="0" equalAverage="0" bottom="0" percent="0" rank="0" text="" dxfId="233">
      <formula>3</formula>
    </cfRule>
  </conditionalFormatting>
  <conditionalFormatting sqref="J4">
    <cfRule type="expression" priority="2837" aboveAverage="0" equalAverage="0" bottom="0" percent="0" rank="0" text="" dxfId="234">
      <formula>$D$1&lt;J4</formula>
    </cfRule>
    <cfRule type="expression" priority="2838" aboveAverage="0" equalAverage="0" bottom="0" percent="0" rank="0" text="" dxfId="235">
      <formula>$D$1&gt;J4</formula>
    </cfRule>
  </conditionalFormatting>
  <conditionalFormatting sqref="J4">
    <cfRule type="expression" priority="2839" aboveAverage="0" equalAverage="0" bottom="0" percent="0" rank="0" text="" dxfId="236">
      <formula>$D$1&lt;J4</formula>
    </cfRule>
    <cfRule type="expression" priority="2840" aboveAverage="0" equalAverage="0" bottom="0" percent="0" rank="0" text="" dxfId="237">
      <formula>$D$1&gt;J4</formula>
    </cfRule>
  </conditionalFormatting>
  <conditionalFormatting sqref="K5">
    <cfRule type="cellIs" priority="2841" operator="equal" aboveAverage="0" equalAverage="0" bottom="0" percent="0" rank="0" text="" dxfId="238">
      <formula>5</formula>
    </cfRule>
    <cfRule type="cellIs" priority="2842" operator="equal" aboveAverage="0" equalAverage="0" bottom="0" percent="0" rank="0" text="" dxfId="239">
      <formula>4</formula>
    </cfRule>
    <cfRule type="cellIs" priority="2843" operator="equal" aboveAverage="0" equalAverage="0" bottom="0" percent="0" rank="0" text="" dxfId="240">
      <formula>3</formula>
    </cfRule>
  </conditionalFormatting>
  <conditionalFormatting sqref="K4">
    <cfRule type="expression" priority="2844" aboveAverage="0" equalAverage="0" bottom="0" percent="0" rank="0" text="" dxfId="241">
      <formula>$D$1&lt;K4</formula>
    </cfRule>
    <cfRule type="expression" priority="2845" aboveAverage="0" equalAverage="0" bottom="0" percent="0" rank="0" text="" dxfId="242">
      <formula>$D$1&gt;K4</formula>
    </cfRule>
  </conditionalFormatting>
  <conditionalFormatting sqref="K5">
    <cfRule type="cellIs" priority="2846" operator="equal" aboveAverage="0" equalAverage="0" bottom="0" percent="0" rank="0" text="" dxfId="243">
      <formula>5</formula>
    </cfRule>
    <cfRule type="cellIs" priority="2847" operator="equal" aboveAverage="0" equalAverage="0" bottom="0" percent="0" rank="0" text="" dxfId="244">
      <formula>4</formula>
    </cfRule>
    <cfRule type="cellIs" priority="2848" operator="equal" aboveAverage="0" equalAverage="0" bottom="0" percent="0" rank="0" text="" dxfId="245">
      <formula>3</formula>
    </cfRule>
  </conditionalFormatting>
  <conditionalFormatting sqref="K4">
    <cfRule type="expression" priority="2849" aboveAverage="0" equalAverage="0" bottom="0" percent="0" rank="0" text="" dxfId="246">
      <formula>$D$1&lt;K4</formula>
    </cfRule>
    <cfRule type="expression" priority="2850" aboveAverage="0" equalAverage="0" bottom="0" percent="0" rank="0" text="" dxfId="247">
      <formula>$D$1&gt;K4</formula>
    </cfRule>
  </conditionalFormatting>
  <conditionalFormatting sqref="K4">
    <cfRule type="expression" priority="2851" aboveAverage="0" equalAverage="0" bottom="0" percent="0" rank="0" text="" dxfId="248">
      <formula>$D$1&lt;K4</formula>
    </cfRule>
    <cfRule type="expression" priority="2852" aboveAverage="0" equalAverage="0" bottom="0" percent="0" rank="0" text="" dxfId="249">
      <formula>$D$1&gt;K4</formula>
    </cfRule>
  </conditionalFormatting>
  <conditionalFormatting sqref="K5">
    <cfRule type="cellIs" priority="2853" operator="equal" aboveAverage="0" equalAverage="0" bottom="0" percent="0" rank="0" text="" dxfId="250">
      <formula>5</formula>
    </cfRule>
    <cfRule type="cellIs" priority="2854" operator="equal" aboveAverage="0" equalAverage="0" bottom="0" percent="0" rank="0" text="" dxfId="251">
      <formula>4</formula>
    </cfRule>
    <cfRule type="cellIs" priority="2855" operator="equal" aboveAverage="0" equalAverage="0" bottom="0" percent="0" rank="0" text="" dxfId="252">
      <formula>3</formula>
    </cfRule>
  </conditionalFormatting>
  <conditionalFormatting sqref="K4">
    <cfRule type="expression" priority="2856" aboveAverage="0" equalAverage="0" bottom="0" percent="0" rank="0" text="" dxfId="253">
      <formula>$D$1&lt;K4</formula>
    </cfRule>
    <cfRule type="expression" priority="2857" aboveAverage="0" equalAverage="0" bottom="0" percent="0" rank="0" text="" dxfId="254">
      <formula>$D$1&gt;K4</formula>
    </cfRule>
  </conditionalFormatting>
  <conditionalFormatting sqref="K5">
    <cfRule type="cellIs" priority="2858" operator="equal" aboveAverage="0" equalAverage="0" bottom="0" percent="0" rank="0" text="" dxfId="255">
      <formula>5</formula>
    </cfRule>
    <cfRule type="cellIs" priority="2859" operator="equal" aboveAverage="0" equalAverage="0" bottom="0" percent="0" rank="0" text="" dxfId="256">
      <formula>4</formula>
    </cfRule>
    <cfRule type="cellIs" priority="2860" operator="equal" aboveAverage="0" equalAverage="0" bottom="0" percent="0" rank="0" text="" dxfId="257">
      <formula>3</formula>
    </cfRule>
  </conditionalFormatting>
  <conditionalFormatting sqref="K5">
    <cfRule type="cellIs" priority="2861" operator="equal" aboveAverage="0" equalAverage="0" bottom="0" percent="0" rank="0" text="" dxfId="258">
      <formula>5</formula>
    </cfRule>
    <cfRule type="cellIs" priority="2862" operator="equal" aboveAverage="0" equalAverage="0" bottom="0" percent="0" rank="0" text="" dxfId="259">
      <formula>4</formula>
    </cfRule>
    <cfRule type="cellIs" priority="2863" operator="equal" aboveAverage="0" equalAverage="0" bottom="0" percent="0" rank="0" text="" dxfId="260">
      <formula>3</formula>
    </cfRule>
  </conditionalFormatting>
  <conditionalFormatting sqref="K4">
    <cfRule type="expression" priority="2864" aboveAverage="0" equalAverage="0" bottom="0" percent="0" rank="0" text="" dxfId="261">
      <formula>$D$1&lt;K4</formula>
    </cfRule>
    <cfRule type="expression" priority="2865" aboveAverage="0" equalAverage="0" bottom="0" percent="0" rank="0" text="" dxfId="262">
      <formula>$D$1&gt;K4</formula>
    </cfRule>
  </conditionalFormatting>
  <conditionalFormatting sqref="K4">
    <cfRule type="expression" priority="2866" aboveAverage="0" equalAverage="0" bottom="0" percent="0" rank="0" text="" dxfId="263">
      <formula>$D$1&lt;K4</formula>
    </cfRule>
    <cfRule type="expression" priority="2867" aboveAverage="0" equalAverage="0" bottom="0" percent="0" rank="0" text="" dxfId="264">
      <formula>$D$1&gt;K4</formula>
    </cfRule>
  </conditionalFormatting>
  <conditionalFormatting sqref="K4">
    <cfRule type="expression" priority="2868" aboveAverage="0" equalAverage="0" bottom="0" percent="0" rank="0" text="" dxfId="265">
      <formula>$D$1&lt;K4</formula>
    </cfRule>
    <cfRule type="expression" priority="2869" aboveAverage="0" equalAverage="0" bottom="0" percent="0" rank="0" text="" dxfId="266">
      <formula>$D$1&gt;K4</formula>
    </cfRule>
  </conditionalFormatting>
  <conditionalFormatting sqref="K4">
    <cfRule type="expression" priority="2870" aboveAverage="0" equalAverage="0" bottom="0" percent="0" rank="0" text="" dxfId="267">
      <formula>$D$1&lt;K4</formula>
    </cfRule>
    <cfRule type="expression" priority="2871" aboveAverage="0" equalAverage="0" bottom="0" percent="0" rank="0" text="" dxfId="268">
      <formula>$D$1&gt;K4</formula>
    </cfRule>
  </conditionalFormatting>
  <conditionalFormatting sqref="K4">
    <cfRule type="expression" priority="2872" aboveAverage="0" equalAverage="0" bottom="0" percent="0" rank="0" text="" dxfId="269">
      <formula>$D$1&lt;K4</formula>
    </cfRule>
    <cfRule type="expression" priority="2873" aboveAverage="0" equalAverage="0" bottom="0" percent="0" rank="0" text="" dxfId="270">
      <formula>$D$1&gt;K4</formula>
    </cfRule>
  </conditionalFormatting>
  <conditionalFormatting sqref="K4">
    <cfRule type="expression" priority="2874" aboveAverage="0" equalAverage="0" bottom="0" percent="0" rank="0" text="" dxfId="271">
      <formula>$D$1&lt;K4</formula>
    </cfRule>
    <cfRule type="expression" priority="2875" aboveAverage="0" equalAverage="0" bottom="0" percent="0" rank="0" text="" dxfId="272">
      <formula>$D$1&gt;K4</formula>
    </cfRule>
  </conditionalFormatting>
  <conditionalFormatting sqref="K4">
    <cfRule type="expression" priority="2876" aboveAverage="0" equalAverage="0" bottom="0" percent="0" rank="0" text="" dxfId="273">
      <formula>$D$1&lt;K4</formula>
    </cfRule>
    <cfRule type="expression" priority="2877" aboveAverage="0" equalAverage="0" bottom="0" percent="0" rank="0" text="" dxfId="274">
      <formula>$D$1&gt;K4</formula>
    </cfRule>
  </conditionalFormatting>
  <conditionalFormatting sqref="K4">
    <cfRule type="expression" priority="2878" aboveAverage="0" equalAverage="0" bottom="0" percent="0" rank="0" text="" dxfId="275">
      <formula>$D$1&lt;K4</formula>
    </cfRule>
    <cfRule type="expression" priority="2879" aboveAverage="0" equalAverage="0" bottom="0" percent="0" rank="0" text="" dxfId="276">
      <formula>$D$1&gt;K4</formula>
    </cfRule>
  </conditionalFormatting>
  <conditionalFormatting sqref="K4">
    <cfRule type="expression" priority="2880" aboveAverage="0" equalAverage="0" bottom="0" percent="0" rank="0" text="" dxfId="277">
      <formula>$D$1&lt;K4</formula>
    </cfRule>
    <cfRule type="expression" priority="2881" aboveAverage="0" equalAverage="0" bottom="0" percent="0" rank="0" text="" dxfId="278">
      <formula>$D$1&gt;K4</formula>
    </cfRule>
  </conditionalFormatting>
  <conditionalFormatting sqref="M5">
    <cfRule type="cellIs" priority="2882" operator="equal" aboveAverage="0" equalAverage="0" bottom="0" percent="0" rank="0" text="" dxfId="279">
      <formula>5</formula>
    </cfRule>
    <cfRule type="cellIs" priority="2883" operator="equal" aboveAverage="0" equalAverage="0" bottom="0" percent="0" rank="0" text="" dxfId="280">
      <formula>4</formula>
    </cfRule>
    <cfRule type="cellIs" priority="2884" operator="equal" aboveAverage="0" equalAverage="0" bottom="0" percent="0" rank="0" text="" dxfId="281">
      <formula>3</formula>
    </cfRule>
  </conditionalFormatting>
  <conditionalFormatting sqref="M4">
    <cfRule type="expression" priority="2885" aboveAverage="0" equalAverage="0" bottom="0" percent="0" rank="0" text="" dxfId="282">
      <formula>$D$1&lt;M4</formula>
    </cfRule>
    <cfRule type="expression" priority="2886" aboveAverage="0" equalAverage="0" bottom="0" percent="0" rank="0" text="" dxfId="283">
      <formula>$D$1&gt;M4</formula>
    </cfRule>
  </conditionalFormatting>
  <conditionalFormatting sqref="M4">
    <cfRule type="expression" priority="2887" aboveAverage="0" equalAverage="0" bottom="0" percent="0" rank="0" text="" dxfId="284">
      <formula>$D$1&lt;M4</formula>
    </cfRule>
    <cfRule type="expression" priority="2888" aboveAverage="0" equalAverage="0" bottom="0" percent="0" rank="0" text="" dxfId="285">
      <formula>$D$1&gt;M4</formula>
    </cfRule>
  </conditionalFormatting>
  <conditionalFormatting sqref="M4">
    <cfRule type="expression" priority="2889" aboveAverage="0" equalAverage="0" bottom="0" percent="0" rank="0" text="" dxfId="286">
      <formula>$D$1&lt;M4</formula>
    </cfRule>
    <cfRule type="expression" priority="2890" aboveAverage="0" equalAverage="0" bottom="0" percent="0" rank="0" text="" dxfId="287">
      <formula>$D$1&gt;M4</formula>
    </cfRule>
  </conditionalFormatting>
  <conditionalFormatting sqref="M5">
    <cfRule type="cellIs" priority="2891" operator="equal" aboveAverage="0" equalAverage="0" bottom="0" percent="0" rank="0" text="" dxfId="288">
      <formula>5</formula>
    </cfRule>
    <cfRule type="cellIs" priority="2892" operator="equal" aboveAverage="0" equalAverage="0" bottom="0" percent="0" rank="0" text="" dxfId="289">
      <formula>4</formula>
    </cfRule>
    <cfRule type="cellIs" priority="2893" operator="equal" aboveAverage="0" equalAverage="0" bottom="0" percent="0" rank="0" text="" dxfId="290">
      <formula>3</formula>
    </cfRule>
  </conditionalFormatting>
  <conditionalFormatting sqref="M4">
    <cfRule type="expression" priority="2894" aboveAverage="0" equalAverage="0" bottom="0" percent="0" rank="0" text="" dxfId="291">
      <formula>$D$1&lt;M4</formula>
    </cfRule>
    <cfRule type="expression" priority="2895" aboveAverage="0" equalAverage="0" bottom="0" percent="0" rank="0" text="" dxfId="292">
      <formula>$D$1&gt;M4</formula>
    </cfRule>
  </conditionalFormatting>
  <conditionalFormatting sqref="I3">
    <cfRule type="expression" priority="2896" aboveAverage="0" equalAverage="0" bottom="0" percent="0" rank="0" text="" dxfId="293">
      <formula>$D$1&lt;I3</formula>
    </cfRule>
    <cfRule type="expression" priority="2897" aboveAverage="0" equalAverage="0" bottom="0" percent="0" rank="0" text="" dxfId="294">
      <formula>$D$1&gt;I3</formula>
    </cfRule>
  </conditionalFormatting>
  <conditionalFormatting sqref="I3">
    <cfRule type="expression" priority="2898" aboveAverage="0" equalAverage="0" bottom="0" percent="0" rank="0" text="" dxfId="295">
      <formula>$D$1&lt;I3</formula>
    </cfRule>
    <cfRule type="expression" priority="2899" aboveAverage="0" equalAverage="0" bottom="0" percent="0" rank="0" text="" dxfId="296">
      <formula>$D$1&gt;I3</formula>
    </cfRule>
  </conditionalFormatting>
  <conditionalFormatting sqref="I3">
    <cfRule type="expression" priority="2900" aboveAverage="0" equalAverage="0" bottom="0" percent="0" rank="0" text="" dxfId="297">
      <formula>$D$1&lt;I3</formula>
    </cfRule>
    <cfRule type="expression" priority="2901" aboveAverage="0" equalAverage="0" bottom="0" percent="0" rank="0" text="" dxfId="298">
      <formula>$D$1&gt;I3</formula>
    </cfRule>
  </conditionalFormatting>
  <conditionalFormatting sqref="K5">
    <cfRule type="cellIs" priority="2902" operator="equal" aboveAverage="0" equalAverage="0" bottom="0" percent="0" rank="0" text="" dxfId="299">
      <formula>5</formula>
    </cfRule>
    <cfRule type="cellIs" priority="2903" operator="equal" aboveAverage="0" equalAverage="0" bottom="0" percent="0" rank="0" text="" dxfId="300">
      <formula>4</formula>
    </cfRule>
    <cfRule type="cellIs" priority="2904" operator="equal" aboveAverage="0" equalAverage="0" bottom="0" percent="0" rank="0" text="" dxfId="301">
      <formula>3</formula>
    </cfRule>
  </conditionalFormatting>
  <conditionalFormatting sqref="K3:K4">
    <cfRule type="expression" priority="2905" aboveAverage="0" equalAverage="0" bottom="0" percent="0" rank="0" text="" dxfId="302">
      <formula>$D$1&lt;K3</formula>
    </cfRule>
    <cfRule type="expression" priority="2906" aboveAverage="0" equalAverage="0" bottom="0" percent="0" rank="0" text="" dxfId="303">
      <formula>$D$1&gt;K3</formula>
    </cfRule>
  </conditionalFormatting>
  <conditionalFormatting sqref="K5">
    <cfRule type="cellIs" priority="2907" operator="equal" aboveAverage="0" equalAverage="0" bottom="0" percent="0" rank="0" text="" dxfId="304">
      <formula>5</formula>
    </cfRule>
    <cfRule type="cellIs" priority="2908" operator="equal" aboveAverage="0" equalAverage="0" bottom="0" percent="0" rank="0" text="" dxfId="305">
      <formula>4</formula>
    </cfRule>
    <cfRule type="cellIs" priority="2909" operator="equal" aboveAverage="0" equalAverage="0" bottom="0" percent="0" rank="0" text="" dxfId="306">
      <formula>3</formula>
    </cfRule>
  </conditionalFormatting>
  <conditionalFormatting sqref="K3:K4">
    <cfRule type="expression" priority="2910" aboveAverage="0" equalAverage="0" bottom="0" percent="0" rank="0" text="" dxfId="307">
      <formula>$D$1&lt;K3</formula>
    </cfRule>
    <cfRule type="expression" priority="2911" aboveAverage="0" equalAverage="0" bottom="0" percent="0" rank="0" text="" dxfId="308">
      <formula>$D$1&gt;K3</formula>
    </cfRule>
  </conditionalFormatting>
  <conditionalFormatting sqref="K4">
    <cfRule type="expression" priority="2912" aboveAverage="0" equalAverage="0" bottom="0" percent="0" rank="0" text="" dxfId="309">
      <formula>$D$1&lt;K4</formula>
    </cfRule>
    <cfRule type="expression" priority="2913" aboveAverage="0" equalAverage="0" bottom="0" percent="0" rank="0" text="" dxfId="310">
      <formula>$D$1&gt;K4</formula>
    </cfRule>
  </conditionalFormatting>
  <conditionalFormatting sqref="L5">
    <cfRule type="cellIs" priority="2914" operator="equal" aboveAverage="0" equalAverage="0" bottom="0" percent="0" rank="0" text="" dxfId="311">
      <formula>5</formula>
    </cfRule>
    <cfRule type="cellIs" priority="2915" operator="equal" aboveAverage="0" equalAverage="0" bottom="0" percent="0" rank="0" text="" dxfId="312">
      <formula>4</formula>
    </cfRule>
    <cfRule type="cellIs" priority="2916" operator="equal" aboveAverage="0" equalAverage="0" bottom="0" percent="0" rank="0" text="" dxfId="313">
      <formula>3</formula>
    </cfRule>
  </conditionalFormatting>
  <conditionalFormatting sqref="L3:L4">
    <cfRule type="expression" priority="2917" aboveAverage="0" equalAverage="0" bottom="0" percent="0" rank="0" text="" dxfId="314">
      <formula>$D$1&lt;L3</formula>
    </cfRule>
    <cfRule type="expression" priority="2918" aboveAverage="0" equalAverage="0" bottom="0" percent="0" rank="0" text="" dxfId="315">
      <formula>$D$1&gt;L3</formula>
    </cfRule>
  </conditionalFormatting>
  <conditionalFormatting sqref="L5">
    <cfRule type="cellIs" priority="2919" operator="equal" aboveAverage="0" equalAverage="0" bottom="0" percent="0" rank="0" text="" dxfId="316">
      <formula>5</formula>
    </cfRule>
    <cfRule type="cellIs" priority="2920" operator="equal" aboveAverage="0" equalAverage="0" bottom="0" percent="0" rank="0" text="" dxfId="317">
      <formula>4</formula>
    </cfRule>
    <cfRule type="cellIs" priority="2921" operator="equal" aboveAverage="0" equalAverage="0" bottom="0" percent="0" rank="0" text="" dxfId="318">
      <formula>3</formula>
    </cfRule>
  </conditionalFormatting>
  <conditionalFormatting sqref="L3:L4">
    <cfRule type="expression" priority="2922" aboveAverage="0" equalAverage="0" bottom="0" percent="0" rank="0" text="" dxfId="319">
      <formula>$D$1&lt;L3</formula>
    </cfRule>
    <cfRule type="expression" priority="2923" aboveAverage="0" equalAverage="0" bottom="0" percent="0" rank="0" text="" dxfId="320">
      <formula>$D$1&gt;L3</formula>
    </cfRule>
  </conditionalFormatting>
  <conditionalFormatting sqref="L4">
    <cfRule type="expression" priority="2924" aboveAverage="0" equalAverage="0" bottom="0" percent="0" rank="0" text="" dxfId="321">
      <formula>$D$1&lt;L4</formula>
    </cfRule>
    <cfRule type="expression" priority="2925" aboveAverage="0" equalAverage="0" bottom="0" percent="0" rank="0" text="" dxfId="322">
      <formula>$D$1&gt;L4</formula>
    </cfRule>
  </conditionalFormatting>
  <conditionalFormatting sqref="K4">
    <cfRule type="expression" priority="2926" aboveAverage="0" equalAverage="0" bottom="0" percent="0" rank="0" text="" dxfId="323">
      <formula>$D$1&lt;K4</formula>
    </cfRule>
    <cfRule type="expression" priority="2927" aboveAverage="0" equalAverage="0" bottom="0" percent="0" rank="0" text="" dxfId="324">
      <formula>$D$1&gt;K4</formula>
    </cfRule>
  </conditionalFormatting>
  <conditionalFormatting sqref="K4">
    <cfRule type="expression" priority="2928" aboveAverage="0" equalAverage="0" bottom="0" percent="0" rank="0" text="" dxfId="325">
      <formula>$D$1&lt;K4</formula>
    </cfRule>
    <cfRule type="expression" priority="2929" aboveAverage="0" equalAverage="0" bottom="0" percent="0" rank="0" text="" dxfId="326">
      <formula>$D$1&gt;K4</formula>
    </cfRule>
  </conditionalFormatting>
  <conditionalFormatting sqref="K4">
    <cfRule type="expression" priority="2930" aboveAverage="0" equalAverage="0" bottom="0" percent="0" rank="0" text="" dxfId="327">
      <formula>$D$1&lt;K4</formula>
    </cfRule>
    <cfRule type="expression" priority="2931" aboveAverage="0" equalAverage="0" bottom="0" percent="0" rank="0" text="" dxfId="328">
      <formula>$D$1&gt;K4</formula>
    </cfRule>
  </conditionalFormatting>
  <conditionalFormatting sqref="L3:L4">
    <cfRule type="expression" priority="2932" aboveAverage="0" equalAverage="0" bottom="0" percent="0" rank="0" text="" dxfId="329">
      <formula>$D$1&lt;L3</formula>
    </cfRule>
    <cfRule type="expression" priority="2933" aboveAverage="0" equalAverage="0" bottom="0" percent="0" rank="0" text="" dxfId="330">
      <formula>$D$1&gt;L3</formula>
    </cfRule>
  </conditionalFormatting>
  <conditionalFormatting sqref="K4">
    <cfRule type="expression" priority="2934" aboveAverage="0" equalAverage="0" bottom="0" percent="0" rank="0" text="" dxfId="331">
      <formula>$D$1&lt;K4</formula>
    </cfRule>
    <cfRule type="expression" priority="2935" aboveAverage="0" equalAverage="0" bottom="0" percent="0" rank="0" text="" dxfId="332">
      <formula>$D$1&gt;K4</formula>
    </cfRule>
  </conditionalFormatting>
  <conditionalFormatting sqref="K4">
    <cfRule type="expression" priority="2936" aboveAverage="0" equalAverage="0" bottom="0" percent="0" rank="0" text="" dxfId="333">
      <formula>$D$1&lt;K4</formula>
    </cfRule>
    <cfRule type="expression" priority="2937" aboveAverage="0" equalAverage="0" bottom="0" percent="0" rank="0" text="" dxfId="334">
      <formula>$D$1&gt;K4</formula>
    </cfRule>
  </conditionalFormatting>
  <conditionalFormatting sqref="K4">
    <cfRule type="expression" priority="2938" aboveAverage="0" equalAverage="0" bottom="0" percent="0" rank="0" text="" dxfId="335">
      <formula>$D$1&lt;K4</formula>
    </cfRule>
    <cfRule type="expression" priority="2939" aboveAverage="0" equalAverage="0" bottom="0" percent="0" rank="0" text="" dxfId="336">
      <formula>$D$1&gt;K4</formula>
    </cfRule>
  </conditionalFormatting>
  <conditionalFormatting sqref="L5">
    <cfRule type="cellIs" priority="2940" operator="equal" aboveAverage="0" equalAverage="0" bottom="0" percent="0" rank="0" text="" dxfId="337">
      <formula>5</formula>
    </cfRule>
    <cfRule type="cellIs" priority="2941" operator="equal" aboveAverage="0" equalAverage="0" bottom="0" percent="0" rank="0" text="" dxfId="338">
      <formula>4</formula>
    </cfRule>
    <cfRule type="cellIs" priority="2942" operator="equal" aboveAverage="0" equalAverage="0" bottom="0" percent="0" rank="0" text="" dxfId="339">
      <formula>3</formula>
    </cfRule>
  </conditionalFormatting>
  <conditionalFormatting sqref="L3:L4">
    <cfRule type="expression" priority="2943" aboveAverage="0" equalAverage="0" bottom="0" percent="0" rank="0" text="" dxfId="340">
      <formula>$D$1&lt;L3</formula>
    </cfRule>
    <cfRule type="expression" priority="2944" aboveAverage="0" equalAverage="0" bottom="0" percent="0" rank="0" text="" dxfId="341">
      <formula>$D$1&gt;L3</formula>
    </cfRule>
  </conditionalFormatting>
  <conditionalFormatting sqref="L5">
    <cfRule type="cellIs" priority="2945" operator="equal" aboveAverage="0" equalAverage="0" bottom="0" percent="0" rank="0" text="" dxfId="342">
      <formula>5</formula>
    </cfRule>
    <cfRule type="cellIs" priority="2946" operator="equal" aboveAverage="0" equalAverage="0" bottom="0" percent="0" rank="0" text="" dxfId="343">
      <formula>4</formula>
    </cfRule>
    <cfRule type="cellIs" priority="2947" operator="equal" aboveAverage="0" equalAverage="0" bottom="0" percent="0" rank="0" text="" dxfId="344">
      <formula>3</formula>
    </cfRule>
  </conditionalFormatting>
  <conditionalFormatting sqref="K5">
    <cfRule type="cellIs" priority="2948" operator="equal" aboveAverage="0" equalAverage="0" bottom="0" percent="0" rank="0" text="" dxfId="345">
      <formula>5</formula>
    </cfRule>
    <cfRule type="cellIs" priority="2949" operator="equal" aboveAverage="0" equalAverage="0" bottom="0" percent="0" rank="0" text="" dxfId="346">
      <formula>4</formula>
    </cfRule>
    <cfRule type="cellIs" priority="2950" operator="equal" aboveAverage="0" equalAverage="0" bottom="0" percent="0" rank="0" text="" dxfId="347">
      <formula>3</formula>
    </cfRule>
  </conditionalFormatting>
  <conditionalFormatting sqref="K4">
    <cfRule type="expression" priority="2951" aboveAverage="0" equalAverage="0" bottom="0" percent="0" rank="0" text="" dxfId="348">
      <formula>$D$1&lt;K4</formula>
    </cfRule>
    <cfRule type="expression" priority="2952" aboveAverage="0" equalAverage="0" bottom="0" percent="0" rank="0" text="" dxfId="349">
      <formula>$D$1&gt;K4</formula>
    </cfRule>
  </conditionalFormatting>
  <conditionalFormatting sqref="K5">
    <cfRule type="cellIs" priority="2953" operator="equal" aboveAverage="0" equalAverage="0" bottom="0" percent="0" rank="0" text="" dxfId="350">
      <formula>5</formula>
    </cfRule>
    <cfRule type="cellIs" priority="2954" operator="equal" aboveAverage="0" equalAverage="0" bottom="0" percent="0" rank="0" text="" dxfId="351">
      <formula>4</formula>
    </cfRule>
    <cfRule type="cellIs" priority="2955" operator="equal" aboveAverage="0" equalAverage="0" bottom="0" percent="0" rank="0" text="" dxfId="352">
      <formula>3</formula>
    </cfRule>
  </conditionalFormatting>
  <conditionalFormatting sqref="K4">
    <cfRule type="expression" priority="2956" aboveAverage="0" equalAverage="0" bottom="0" percent="0" rank="0" text="" dxfId="353">
      <formula>$D$1&lt;K4</formula>
    </cfRule>
    <cfRule type="expression" priority="2957" aboveAverage="0" equalAverage="0" bottom="0" percent="0" rank="0" text="" dxfId="354">
      <formula>$D$1&gt;K4</formula>
    </cfRule>
  </conditionalFormatting>
  <conditionalFormatting sqref="K4">
    <cfRule type="expression" priority="2958" aboveAverage="0" equalAverage="0" bottom="0" percent="0" rank="0" text="" dxfId="355">
      <formula>$D$1&lt;K4</formula>
    </cfRule>
    <cfRule type="expression" priority="2959" aboveAverage="0" equalAverage="0" bottom="0" percent="0" rank="0" text="" dxfId="356">
      <formula>$D$1&gt;K4</formula>
    </cfRule>
  </conditionalFormatting>
  <conditionalFormatting sqref="L5">
    <cfRule type="cellIs" priority="2960" operator="equal" aboveAverage="0" equalAverage="0" bottom="0" percent="0" rank="0" text="" dxfId="357">
      <formula>5</formula>
    </cfRule>
    <cfRule type="cellIs" priority="2961" operator="equal" aboveAverage="0" equalAverage="0" bottom="0" percent="0" rank="0" text="" dxfId="358">
      <formula>4</formula>
    </cfRule>
    <cfRule type="cellIs" priority="2962" operator="equal" aboveAverage="0" equalAverage="0" bottom="0" percent="0" rank="0" text="" dxfId="359">
      <formula>3</formula>
    </cfRule>
  </conditionalFormatting>
  <conditionalFormatting sqref="L4">
    <cfRule type="expression" priority="2963" aboveAverage="0" equalAverage="0" bottom="0" percent="0" rank="0" text="" dxfId="360">
      <formula>$D$1&lt;L4</formula>
    </cfRule>
    <cfRule type="expression" priority="2964" aboveAverage="0" equalAverage="0" bottom="0" percent="0" rank="0" text="" dxfId="361">
      <formula>$D$1&gt;L4</formula>
    </cfRule>
  </conditionalFormatting>
  <conditionalFormatting sqref="L5">
    <cfRule type="cellIs" priority="2965" operator="equal" aboveAverage="0" equalAverage="0" bottom="0" percent="0" rank="0" text="" dxfId="362">
      <formula>5</formula>
    </cfRule>
    <cfRule type="cellIs" priority="2966" operator="equal" aboveAverage="0" equalAverage="0" bottom="0" percent="0" rank="0" text="" dxfId="363">
      <formula>4</formula>
    </cfRule>
    <cfRule type="cellIs" priority="2967" operator="equal" aboveAverage="0" equalAverage="0" bottom="0" percent="0" rank="0" text="" dxfId="364">
      <formula>3</formula>
    </cfRule>
  </conditionalFormatting>
  <conditionalFormatting sqref="L4">
    <cfRule type="expression" priority="2968" aboveAverage="0" equalAverage="0" bottom="0" percent="0" rank="0" text="" dxfId="365">
      <formula>$D$1&lt;L4</formula>
    </cfRule>
    <cfRule type="expression" priority="2969" aboveAverage="0" equalAverage="0" bottom="0" percent="0" rank="0" text="" dxfId="366">
      <formula>$D$1&gt;L4</formula>
    </cfRule>
  </conditionalFormatting>
  <conditionalFormatting sqref="L4">
    <cfRule type="expression" priority="2970" aboveAverage="0" equalAverage="0" bottom="0" percent="0" rank="0" text="" dxfId="367">
      <formula>$D$1&lt;L4</formula>
    </cfRule>
    <cfRule type="expression" priority="2971" aboveAverage="0" equalAverage="0" bottom="0" percent="0" rank="0" text="" dxfId="368">
      <formula>$D$1&gt;L4</formula>
    </cfRule>
  </conditionalFormatting>
  <conditionalFormatting sqref="L5">
    <cfRule type="cellIs" priority="2972" operator="equal" aboveAverage="0" equalAverage="0" bottom="0" percent="0" rank="0" text="" dxfId="369">
      <formula>5</formula>
    </cfRule>
    <cfRule type="cellIs" priority="2973" operator="equal" aboveAverage="0" equalAverage="0" bottom="0" percent="0" rank="0" text="" dxfId="370">
      <formula>4</formula>
    </cfRule>
    <cfRule type="cellIs" priority="2974" operator="equal" aboveAverage="0" equalAverage="0" bottom="0" percent="0" rank="0" text="" dxfId="371">
      <formula>3</formula>
    </cfRule>
  </conditionalFormatting>
  <conditionalFormatting sqref="L4">
    <cfRule type="expression" priority="2975" aboveAverage="0" equalAverage="0" bottom="0" percent="0" rank="0" text="" dxfId="372">
      <formula>$D$1&lt;L4</formula>
    </cfRule>
    <cfRule type="expression" priority="2976" aboveAverage="0" equalAverage="0" bottom="0" percent="0" rank="0" text="" dxfId="373">
      <formula>$D$1&gt;L4</formula>
    </cfRule>
  </conditionalFormatting>
  <conditionalFormatting sqref="L5">
    <cfRule type="cellIs" priority="2977" operator="equal" aboveAverage="0" equalAverage="0" bottom="0" percent="0" rank="0" text="" dxfId="374">
      <formula>5</formula>
    </cfRule>
    <cfRule type="cellIs" priority="2978" operator="equal" aboveAverage="0" equalAverage="0" bottom="0" percent="0" rank="0" text="" dxfId="375">
      <formula>4</formula>
    </cfRule>
    <cfRule type="cellIs" priority="2979" operator="equal" aboveAverage="0" equalAverage="0" bottom="0" percent="0" rank="0" text="" dxfId="376">
      <formula>3</formula>
    </cfRule>
  </conditionalFormatting>
  <conditionalFormatting sqref="L4">
    <cfRule type="expression" priority="2980" aboveAverage="0" equalAverage="0" bottom="0" percent="0" rank="0" text="" dxfId="377">
      <formula>$D$1&lt;L4</formula>
    </cfRule>
    <cfRule type="expression" priority="2981" aboveAverage="0" equalAverage="0" bottom="0" percent="0" rank="0" text="" dxfId="378">
      <formula>$D$1&gt;L4</formula>
    </cfRule>
  </conditionalFormatting>
  <conditionalFormatting sqref="L5">
    <cfRule type="cellIs" priority="2982" operator="equal" aboveAverage="0" equalAverage="0" bottom="0" percent="0" rank="0" text="" dxfId="379">
      <formula>5</formula>
    </cfRule>
    <cfRule type="cellIs" priority="2983" operator="equal" aboveAverage="0" equalAverage="0" bottom="0" percent="0" rank="0" text="" dxfId="380">
      <formula>4</formula>
    </cfRule>
    <cfRule type="cellIs" priority="2984" operator="equal" aboveAverage="0" equalAverage="0" bottom="0" percent="0" rank="0" text="" dxfId="381">
      <formula>3</formula>
    </cfRule>
  </conditionalFormatting>
  <conditionalFormatting sqref="L4">
    <cfRule type="expression" priority="2985" aboveAverage="0" equalAverage="0" bottom="0" percent="0" rank="0" text="" dxfId="382">
      <formula>$D$1&lt;L4</formula>
    </cfRule>
    <cfRule type="expression" priority="2986" aboveAverage="0" equalAverage="0" bottom="0" percent="0" rank="0" text="" dxfId="383">
      <formula>$D$1&gt;L4</formula>
    </cfRule>
  </conditionalFormatting>
  <conditionalFormatting sqref="L4">
    <cfRule type="expression" priority="2987" aboveAverage="0" equalAverage="0" bottom="0" percent="0" rank="0" text="" dxfId="384">
      <formula>$D$1&lt;L4</formula>
    </cfRule>
    <cfRule type="expression" priority="2988" aboveAverage="0" equalAverage="0" bottom="0" percent="0" rank="0" text="" dxfId="385">
      <formula>$D$1&gt;L4</formula>
    </cfRule>
  </conditionalFormatting>
  <conditionalFormatting sqref="L4">
    <cfRule type="expression" priority="2989" aboveAverage="0" equalAverage="0" bottom="0" percent="0" rank="0" text="" dxfId="386">
      <formula>$D$1&lt;L4</formula>
    </cfRule>
    <cfRule type="expression" priority="2990" aboveAverage="0" equalAverage="0" bottom="0" percent="0" rank="0" text="" dxfId="387">
      <formula>$D$1&gt;L4</formula>
    </cfRule>
  </conditionalFormatting>
  <conditionalFormatting sqref="L4">
    <cfRule type="expression" priority="2991" aboveAverage="0" equalAverage="0" bottom="0" percent="0" rank="0" text="" dxfId="388">
      <formula>$D$1&lt;L4</formula>
    </cfRule>
    <cfRule type="expression" priority="2992" aboveAverage="0" equalAverage="0" bottom="0" percent="0" rank="0" text="" dxfId="389">
      <formula>$D$1&gt;L4</formula>
    </cfRule>
  </conditionalFormatting>
  <conditionalFormatting sqref="L4">
    <cfRule type="expression" priority="2993" aboveAverage="0" equalAverage="0" bottom="0" percent="0" rank="0" text="" dxfId="390">
      <formula>$D$1&lt;L4</formula>
    </cfRule>
    <cfRule type="expression" priority="2994" aboveAverage="0" equalAverage="0" bottom="0" percent="0" rank="0" text="" dxfId="391">
      <formula>$D$1&gt;L4</formula>
    </cfRule>
  </conditionalFormatting>
  <conditionalFormatting sqref="L4">
    <cfRule type="expression" priority="2995" aboveAverage="0" equalAverage="0" bottom="0" percent="0" rank="0" text="" dxfId="392">
      <formula>$D$1&lt;L4</formula>
    </cfRule>
    <cfRule type="expression" priority="2996" aboveAverage="0" equalAverage="0" bottom="0" percent="0" rank="0" text="" dxfId="393">
      <formula>$D$1&gt;L4</formula>
    </cfRule>
  </conditionalFormatting>
  <conditionalFormatting sqref="I3">
    <cfRule type="expression" priority="2997" aboveAverage="0" equalAverage="0" bottom="0" percent="0" rank="0" text="" dxfId="394">
      <formula>$D$1&lt;I3</formula>
    </cfRule>
    <cfRule type="expression" priority="2998" aboveAverage="0" equalAverage="0" bottom="0" percent="0" rank="0" text="" dxfId="395">
      <formula>$D$1&gt;I3</formula>
    </cfRule>
  </conditionalFormatting>
  <conditionalFormatting sqref="I4">
    <cfRule type="expression" priority="2999" aboveAverage="0" equalAverage="0" bottom="0" percent="0" rank="0" text="" dxfId="396">
      <formula>$D$1&lt;I4</formula>
    </cfRule>
    <cfRule type="expression" priority="3000" aboveAverage="0" equalAverage="0" bottom="0" percent="0" rank="0" text="" dxfId="397">
      <formula>$D$1&gt;I4</formula>
    </cfRule>
  </conditionalFormatting>
  <conditionalFormatting sqref="I3">
    <cfRule type="expression" priority="3001" aboveAverage="0" equalAverage="0" bottom="0" percent="0" rank="0" text="" dxfId="398">
      <formula>$D$1&lt;I3</formula>
    </cfRule>
    <cfRule type="expression" priority="3002" aboveAverage="0" equalAverage="0" bottom="0" percent="0" rank="0" text="" dxfId="399">
      <formula>$D$1&gt;I3</formula>
    </cfRule>
  </conditionalFormatting>
  <conditionalFormatting sqref="I4">
    <cfRule type="expression" priority="3003" aboveAverage="0" equalAverage="0" bottom="0" percent="0" rank="0" text="" dxfId="400">
      <formula>$D$1&lt;I4</formula>
    </cfRule>
    <cfRule type="expression" priority="3004" aboveAverage="0" equalAverage="0" bottom="0" percent="0" rank="0" text="" dxfId="401">
      <formula>$D$1&gt;I4</formula>
    </cfRule>
  </conditionalFormatting>
  <conditionalFormatting sqref="I4">
    <cfRule type="expression" priority="3005" aboveAverage="0" equalAverage="0" bottom="0" percent="0" rank="0" text="" dxfId="402">
      <formula>$D$1&lt;I4</formula>
    </cfRule>
    <cfRule type="expression" priority="3006" aboveAverage="0" equalAverage="0" bottom="0" percent="0" rank="0" text="" dxfId="403">
      <formula>$D$1&gt;I4</formula>
    </cfRule>
  </conditionalFormatting>
  <conditionalFormatting sqref="I4">
    <cfRule type="expression" priority="3007" aboveAverage="0" equalAverage="0" bottom="0" percent="0" rank="0" text="" dxfId="404">
      <formula>$D$1&lt;I4</formula>
    </cfRule>
    <cfRule type="expression" priority="3008" aboveAverage="0" equalAverage="0" bottom="0" percent="0" rank="0" text="" dxfId="405">
      <formula>$D$1&gt;I4</formula>
    </cfRule>
  </conditionalFormatting>
  <conditionalFormatting sqref="J5">
    <cfRule type="cellIs" priority="3009" operator="equal" aboveAverage="0" equalAverage="0" bottom="0" percent="0" rank="0" text="" dxfId="406">
      <formula>5</formula>
    </cfRule>
    <cfRule type="cellIs" priority="3010" operator="equal" aboveAverage="0" equalAverage="0" bottom="0" percent="0" rank="0" text="" dxfId="407">
      <formula>4</formula>
    </cfRule>
    <cfRule type="cellIs" priority="3011" operator="equal" aboveAverage="0" equalAverage="0" bottom="0" percent="0" rank="0" text="" dxfId="408">
      <formula>3</formula>
    </cfRule>
  </conditionalFormatting>
  <conditionalFormatting sqref="J5">
    <cfRule type="cellIs" priority="3012" operator="equal" aboveAverage="0" equalAverage="0" bottom="0" percent="0" rank="0" text="" dxfId="409">
      <formula>5</formula>
    </cfRule>
    <cfRule type="cellIs" priority="3013" operator="equal" aboveAverage="0" equalAverage="0" bottom="0" percent="0" rank="0" text="" dxfId="410">
      <formula>4</formula>
    </cfRule>
    <cfRule type="cellIs" priority="3014" operator="equal" aboveAverage="0" equalAverage="0" bottom="0" percent="0" rank="0" text="" dxfId="411">
      <formula>3</formula>
    </cfRule>
  </conditionalFormatting>
  <conditionalFormatting sqref="J3:J4">
    <cfRule type="expression" priority="3015" aboveAverage="0" equalAverage="0" bottom="0" percent="0" rank="0" text="" dxfId="412">
      <formula>$D$1&lt;J3</formula>
    </cfRule>
    <cfRule type="expression" priority="3016" aboveAverage="0" equalAverage="0" bottom="0" percent="0" rank="0" text="" dxfId="413">
      <formula>$D$1&gt;J3</formula>
    </cfRule>
  </conditionalFormatting>
  <conditionalFormatting sqref="J4">
    <cfRule type="expression" priority="3017" aboveAverage="0" equalAverage="0" bottom="0" percent="0" rank="0" text="" dxfId="414">
      <formula>$D$1&lt;J4</formula>
    </cfRule>
    <cfRule type="expression" priority="3018" aboveAverage="0" equalAverage="0" bottom="0" percent="0" rank="0" text="" dxfId="415">
      <formula>$D$1&gt;J4</formula>
    </cfRule>
  </conditionalFormatting>
  <conditionalFormatting sqref="K5">
    <cfRule type="cellIs" priority="3019" operator="equal" aboveAverage="0" equalAverage="0" bottom="0" percent="0" rank="0" text="" dxfId="416">
      <formula>5</formula>
    </cfRule>
    <cfRule type="cellIs" priority="3020" operator="equal" aboveAverage="0" equalAverage="0" bottom="0" percent="0" rank="0" text="" dxfId="417">
      <formula>4</formula>
    </cfRule>
    <cfRule type="cellIs" priority="3021" operator="equal" aboveAverage="0" equalAverage="0" bottom="0" percent="0" rank="0" text="" dxfId="418">
      <formula>3</formula>
    </cfRule>
  </conditionalFormatting>
  <conditionalFormatting sqref="K3:K4">
    <cfRule type="expression" priority="3022" aboveAverage="0" equalAverage="0" bottom="0" percent="0" rank="0" text="" dxfId="419">
      <formula>$D$1&lt;K3</formula>
    </cfRule>
    <cfRule type="expression" priority="3023" aboveAverage="0" equalAverage="0" bottom="0" percent="0" rank="0" text="" dxfId="420">
      <formula>$D$1&gt;K3</formula>
    </cfRule>
  </conditionalFormatting>
  <conditionalFormatting sqref="K5">
    <cfRule type="cellIs" priority="3024" operator="equal" aboveAverage="0" equalAverage="0" bottom="0" percent="0" rank="0" text="" dxfId="421">
      <formula>5</formula>
    </cfRule>
    <cfRule type="cellIs" priority="3025" operator="equal" aboveAverage="0" equalAverage="0" bottom="0" percent="0" rank="0" text="" dxfId="422">
      <formula>4</formula>
    </cfRule>
    <cfRule type="cellIs" priority="3026" operator="equal" aboveAverage="0" equalAverage="0" bottom="0" percent="0" rank="0" text="" dxfId="423">
      <formula>3</formula>
    </cfRule>
  </conditionalFormatting>
  <conditionalFormatting sqref="K3:K4">
    <cfRule type="expression" priority="3027" aboveAverage="0" equalAverage="0" bottom="0" percent="0" rank="0" text="" dxfId="424">
      <formula>$D$1&lt;K3</formula>
    </cfRule>
    <cfRule type="expression" priority="3028" aboveAverage="0" equalAverage="0" bottom="0" percent="0" rank="0" text="" dxfId="425">
      <formula>$D$1&gt;K3</formula>
    </cfRule>
  </conditionalFormatting>
  <conditionalFormatting sqref="K4">
    <cfRule type="expression" priority="3029" aboveAverage="0" equalAverage="0" bottom="0" percent="0" rank="0" text="" dxfId="426">
      <formula>$D$1&lt;K4</formula>
    </cfRule>
    <cfRule type="expression" priority="3030" aboveAverage="0" equalAverage="0" bottom="0" percent="0" rank="0" text="" dxfId="427">
      <formula>$D$1&gt;K4</formula>
    </cfRule>
  </conditionalFormatting>
  <conditionalFormatting sqref="L5">
    <cfRule type="cellIs" priority="3031" operator="equal" aboveAverage="0" equalAverage="0" bottom="0" percent="0" rank="0" text="" dxfId="428">
      <formula>5</formula>
    </cfRule>
    <cfRule type="cellIs" priority="3032" operator="equal" aboveAverage="0" equalAverage="0" bottom="0" percent="0" rank="0" text="" dxfId="429">
      <formula>4</formula>
    </cfRule>
    <cfRule type="cellIs" priority="3033" operator="equal" aboveAverage="0" equalAverage="0" bottom="0" percent="0" rank="0" text="" dxfId="430">
      <formula>3</formula>
    </cfRule>
  </conditionalFormatting>
  <conditionalFormatting sqref="L4">
    <cfRule type="expression" priority="3034" aboveAverage="0" equalAverage="0" bottom="0" percent="0" rank="0" text="" dxfId="431">
      <formula>$D$1&lt;L4</formula>
    </cfRule>
    <cfRule type="expression" priority="3035" aboveAverage="0" equalAverage="0" bottom="0" percent="0" rank="0" text="" dxfId="432">
      <formula>$D$1&gt;L4</formula>
    </cfRule>
  </conditionalFormatting>
  <conditionalFormatting sqref="K4">
    <cfRule type="expression" priority="3036" aboveAverage="0" equalAverage="0" bottom="0" percent="0" rank="0" text="" dxfId="433">
      <formula>$D$1&lt;K4</formula>
    </cfRule>
    <cfRule type="expression" priority="3037" aboveAverage="0" equalAverage="0" bottom="0" percent="0" rank="0" text="" dxfId="434">
      <formula>$D$1&gt;K4</formula>
    </cfRule>
  </conditionalFormatting>
  <conditionalFormatting sqref="K4">
    <cfRule type="expression" priority="3038" aboveAverage="0" equalAverage="0" bottom="0" percent="0" rank="0" text="" dxfId="435">
      <formula>$D$1&lt;K4</formula>
    </cfRule>
    <cfRule type="expression" priority="3039" aboveAverage="0" equalAverage="0" bottom="0" percent="0" rank="0" text="" dxfId="436">
      <formula>$D$1&gt;K4</formula>
    </cfRule>
  </conditionalFormatting>
  <conditionalFormatting sqref="K4">
    <cfRule type="expression" priority="3040" aboveAverage="0" equalAverage="0" bottom="0" percent="0" rank="0" text="" dxfId="437">
      <formula>$D$1&lt;K4</formula>
    </cfRule>
    <cfRule type="expression" priority="3041" aboveAverage="0" equalAverage="0" bottom="0" percent="0" rank="0" text="" dxfId="438">
      <formula>$D$1&gt;K4</formula>
    </cfRule>
  </conditionalFormatting>
  <conditionalFormatting sqref="K4">
    <cfRule type="expression" priority="3042" aboveAverage="0" equalAverage="0" bottom="0" percent="0" rank="0" text="" dxfId="439">
      <formula>$D$1&lt;K4</formula>
    </cfRule>
    <cfRule type="expression" priority="3043" aboveAverage="0" equalAverage="0" bottom="0" percent="0" rank="0" text="" dxfId="440">
      <formula>$D$1&gt;K4</formula>
    </cfRule>
  </conditionalFormatting>
  <conditionalFormatting sqref="K4">
    <cfRule type="expression" priority="3044" aboveAverage="0" equalAverage="0" bottom="0" percent="0" rank="0" text="" dxfId="441">
      <formula>$D$1&lt;K4</formula>
    </cfRule>
    <cfRule type="expression" priority="3045" aboveAverage="0" equalAverage="0" bottom="0" percent="0" rank="0" text="" dxfId="442">
      <formula>$D$1&gt;K4</formula>
    </cfRule>
  </conditionalFormatting>
  <conditionalFormatting sqref="K4">
    <cfRule type="expression" priority="3046" aboveAverage="0" equalAverage="0" bottom="0" percent="0" rank="0" text="" dxfId="443">
      <formula>$D$1&lt;K4</formula>
    </cfRule>
    <cfRule type="expression" priority="3047" aboveAverage="0" equalAverage="0" bottom="0" percent="0" rank="0" text="" dxfId="444">
      <formula>$D$1&gt;K4</formula>
    </cfRule>
  </conditionalFormatting>
  <conditionalFormatting sqref="L5">
    <cfRule type="cellIs" priority="3048" operator="equal" aboveAverage="0" equalAverage="0" bottom="0" percent="0" rank="0" text="" dxfId="445">
      <formula>5</formula>
    </cfRule>
    <cfRule type="cellIs" priority="3049" operator="equal" aboveAverage="0" equalAverage="0" bottom="0" percent="0" rank="0" text="" dxfId="446">
      <formula>4</formula>
    </cfRule>
    <cfRule type="cellIs" priority="3050" operator="equal" aboveAverage="0" equalAverage="0" bottom="0" percent="0" rank="0" text="" dxfId="447">
      <formula>3</formula>
    </cfRule>
  </conditionalFormatting>
  <conditionalFormatting sqref="K5">
    <cfRule type="cellIs" priority="3051" operator="equal" aboveAverage="0" equalAverage="0" bottom="0" percent="0" rank="0" text="" dxfId="448">
      <formula>5</formula>
    </cfRule>
    <cfRule type="cellIs" priority="3052" operator="equal" aboveAverage="0" equalAverage="0" bottom="0" percent="0" rank="0" text="" dxfId="449">
      <formula>4</formula>
    </cfRule>
    <cfRule type="cellIs" priority="3053" operator="equal" aboveAverage="0" equalAverage="0" bottom="0" percent="0" rank="0" text="" dxfId="0">
      <formula>3</formula>
    </cfRule>
  </conditionalFormatting>
  <conditionalFormatting sqref="K4">
    <cfRule type="expression" priority="3054" aboveAverage="0" equalAverage="0" bottom="0" percent="0" rank="0" text="" dxfId="1">
      <formula>$D$1&lt;K4</formula>
    </cfRule>
    <cfRule type="expression" priority="3055" aboveAverage="0" equalAverage="0" bottom="0" percent="0" rank="0" text="" dxfId="2">
      <formula>$D$1&gt;K4</formula>
    </cfRule>
  </conditionalFormatting>
  <conditionalFormatting sqref="K5">
    <cfRule type="cellIs" priority="3056" operator="equal" aboveAverage="0" equalAverage="0" bottom="0" percent="0" rank="0" text="" dxfId="3">
      <formula>5</formula>
    </cfRule>
    <cfRule type="cellIs" priority="3057" operator="equal" aboveAverage="0" equalAverage="0" bottom="0" percent="0" rank="0" text="" dxfId="4">
      <formula>4</formula>
    </cfRule>
    <cfRule type="cellIs" priority="3058" operator="equal" aboveAverage="0" equalAverage="0" bottom="0" percent="0" rank="0" text="" dxfId="5">
      <formula>3</formula>
    </cfRule>
  </conditionalFormatting>
  <conditionalFormatting sqref="I5">
    <cfRule type="cellIs" priority="3059" operator="equal" aboveAverage="0" equalAverage="0" bottom="0" percent="0" rank="0" text="" dxfId="6">
      <formula>5</formula>
    </cfRule>
    <cfRule type="cellIs" priority="3060" operator="equal" aboveAverage="0" equalAverage="0" bottom="0" percent="0" rank="0" text="" dxfId="7">
      <formula>4</formula>
    </cfRule>
    <cfRule type="cellIs" priority="3061" operator="equal" aboveAverage="0" equalAverage="0" bottom="0" percent="0" rank="0" text="" dxfId="8">
      <formula>3</formula>
    </cfRule>
  </conditionalFormatting>
  <conditionalFormatting sqref="I4">
    <cfRule type="expression" priority="3062" aboveAverage="0" equalAverage="0" bottom="0" percent="0" rank="0" text="" dxfId="9">
      <formula>$D$1&lt;I4</formula>
    </cfRule>
    <cfRule type="expression" priority="3063" aboveAverage="0" equalAverage="0" bottom="0" percent="0" rank="0" text="" dxfId="10">
      <formula>$D$1&gt;I4</formula>
    </cfRule>
  </conditionalFormatting>
  <conditionalFormatting sqref="I4">
    <cfRule type="expression" priority="3064" aboveAverage="0" equalAverage="0" bottom="0" percent="0" rank="0" text="" dxfId="11">
      <formula>$D$1&lt;I4</formula>
    </cfRule>
    <cfRule type="expression" priority="3065" aboveAverage="0" equalAverage="0" bottom="0" percent="0" rank="0" text="" dxfId="12">
      <formula>$D$1&gt;I4</formula>
    </cfRule>
  </conditionalFormatting>
  <conditionalFormatting sqref="I4">
    <cfRule type="expression" priority="3066" aboveAverage="0" equalAverage="0" bottom="0" percent="0" rank="0" text="" dxfId="13">
      <formula>$D$1&lt;I4</formula>
    </cfRule>
    <cfRule type="expression" priority="3067" aboveAverage="0" equalAverage="0" bottom="0" percent="0" rank="0" text="" dxfId="14">
      <formula>$D$1&gt;I4</formula>
    </cfRule>
  </conditionalFormatting>
  <conditionalFormatting sqref="I5">
    <cfRule type="cellIs" priority="3068" operator="equal" aboveAverage="0" equalAverage="0" bottom="0" percent="0" rank="0" text="" dxfId="15">
      <formula>5</formula>
    </cfRule>
    <cfRule type="cellIs" priority="3069" operator="equal" aboveAverage="0" equalAverage="0" bottom="0" percent="0" rank="0" text="" dxfId="16">
      <formula>4</formula>
    </cfRule>
    <cfRule type="cellIs" priority="3070" operator="equal" aboveAverage="0" equalAverage="0" bottom="0" percent="0" rank="0" text="" dxfId="17">
      <formula>3</formula>
    </cfRule>
  </conditionalFormatting>
  <conditionalFormatting sqref="I4">
    <cfRule type="expression" priority="3071" aboveAverage="0" equalAverage="0" bottom="0" percent="0" rank="0" text="" dxfId="18">
      <formula>$D$1&lt;I4</formula>
    </cfRule>
    <cfRule type="expression" priority="3072" aboveAverage="0" equalAverage="0" bottom="0" percent="0" rank="0" text="" dxfId="19">
      <formula>$D$1&gt;I4</formula>
    </cfRule>
  </conditionalFormatting>
  <conditionalFormatting sqref="I4">
    <cfRule type="expression" priority="3073" aboveAverage="0" equalAverage="0" bottom="0" percent="0" rank="0" text="" dxfId="20">
      <formula>$D$1&lt;I4</formula>
    </cfRule>
    <cfRule type="expression" priority="3074" aboveAverage="0" equalAverage="0" bottom="0" percent="0" rank="0" text="" dxfId="21">
      <formula>$D$1&gt;I4</formula>
    </cfRule>
  </conditionalFormatting>
  <conditionalFormatting sqref="I4">
    <cfRule type="expression" priority="3075" aboveAverage="0" equalAverage="0" bottom="0" percent="0" rank="0" text="" dxfId="22">
      <formula>$D$1&lt;I4</formula>
    </cfRule>
    <cfRule type="expression" priority="3076" aboveAverage="0" equalAverage="0" bottom="0" percent="0" rank="0" text="" dxfId="23">
      <formula>$D$1&gt;I4</formula>
    </cfRule>
  </conditionalFormatting>
  <conditionalFormatting sqref="I4">
    <cfRule type="expression" priority="3077" aboveAverage="0" equalAverage="0" bottom="0" percent="0" rank="0" text="" dxfId="24">
      <formula>$D$1&lt;I4</formula>
    </cfRule>
    <cfRule type="expression" priority="3078" aboveAverage="0" equalAverage="0" bottom="0" percent="0" rank="0" text="" dxfId="25">
      <formula>$D$1&gt;I4</formula>
    </cfRule>
  </conditionalFormatting>
  <conditionalFormatting sqref="I4">
    <cfRule type="expression" priority="3079" aboveAverage="0" equalAverage="0" bottom="0" percent="0" rank="0" text="" dxfId="26">
      <formula>$D$1&lt;I4</formula>
    </cfRule>
    <cfRule type="expression" priority="3080" aboveAverage="0" equalAverage="0" bottom="0" percent="0" rank="0" text="" dxfId="27">
      <formula>$D$1&gt;I4</formula>
    </cfRule>
  </conditionalFormatting>
  <conditionalFormatting sqref="I4">
    <cfRule type="expression" priority="3081" aboveAverage="0" equalAverage="0" bottom="0" percent="0" rank="0" text="" dxfId="28">
      <formula>$D$1&lt;I4</formula>
    </cfRule>
    <cfRule type="expression" priority="3082" aboveAverage="0" equalAverage="0" bottom="0" percent="0" rank="0" text="" dxfId="29">
      <formula>$D$1&gt;I4</formula>
    </cfRule>
  </conditionalFormatting>
  <conditionalFormatting sqref="I4">
    <cfRule type="expression" priority="3083" aboveAverage="0" equalAverage="0" bottom="0" percent="0" rank="0" text="" dxfId="30">
      <formula>$D$1&lt;I4</formula>
    </cfRule>
    <cfRule type="expression" priority="3084" aboveAverage="0" equalAverage="0" bottom="0" percent="0" rank="0" text="" dxfId="31">
      <formula>$D$1&gt;I4</formula>
    </cfRule>
  </conditionalFormatting>
  <conditionalFormatting sqref="I4">
    <cfRule type="expression" priority="3085" aboveAverage="0" equalAverage="0" bottom="0" percent="0" rank="0" text="" dxfId="32">
      <formula>$D$1&lt;I4</formula>
    </cfRule>
    <cfRule type="expression" priority="3086" aboveAverage="0" equalAverage="0" bottom="0" percent="0" rank="0" text="" dxfId="33">
      <formula>$D$1&gt;I4</formula>
    </cfRule>
  </conditionalFormatting>
  <conditionalFormatting sqref="I4">
    <cfRule type="expression" priority="3087" aboveAverage="0" equalAverage="0" bottom="0" percent="0" rank="0" text="" dxfId="34">
      <formula>$D$1&lt;I4</formula>
    </cfRule>
    <cfRule type="expression" priority="3088" aboveAverage="0" equalAverage="0" bottom="0" percent="0" rank="0" text="" dxfId="35">
      <formula>$D$1&gt;I4</formula>
    </cfRule>
  </conditionalFormatting>
  <conditionalFormatting sqref="I4">
    <cfRule type="expression" priority="3089" aboveAverage="0" equalAverage="0" bottom="0" percent="0" rank="0" text="" dxfId="36">
      <formula>$D$1&lt;I4</formula>
    </cfRule>
    <cfRule type="expression" priority="3090" aboveAverage="0" equalAverage="0" bottom="0" percent="0" rank="0" text="" dxfId="37">
      <formula>$D$1&gt;I4</formula>
    </cfRule>
  </conditionalFormatting>
  <conditionalFormatting sqref="I5">
    <cfRule type="cellIs" priority="3091" operator="equal" aboveAverage="0" equalAverage="0" bottom="0" percent="0" rank="0" text="" dxfId="38">
      <formula>5</formula>
    </cfRule>
    <cfRule type="cellIs" priority="3092" operator="equal" aboveAverage="0" equalAverage="0" bottom="0" percent="0" rank="0" text="" dxfId="39">
      <formula>4</formula>
    </cfRule>
    <cfRule type="cellIs" priority="3093" operator="equal" aboveAverage="0" equalAverage="0" bottom="0" percent="0" rank="0" text="" dxfId="40">
      <formula>3</formula>
    </cfRule>
  </conditionalFormatting>
  <conditionalFormatting sqref="I4">
    <cfRule type="expression" priority="3094" aboveAverage="0" equalAverage="0" bottom="0" percent="0" rank="0" text="" dxfId="41">
      <formula>$D$1&lt;I4</formula>
    </cfRule>
    <cfRule type="expression" priority="3095" aboveAverage="0" equalAverage="0" bottom="0" percent="0" rank="0" text="" dxfId="42">
      <formula>$D$1&gt;I4</formula>
    </cfRule>
  </conditionalFormatting>
  <conditionalFormatting sqref="I5">
    <cfRule type="cellIs" priority="3096" operator="equal" aboveAverage="0" equalAverage="0" bottom="0" percent="0" rank="0" text="" dxfId="43">
      <formula>5</formula>
    </cfRule>
    <cfRule type="cellIs" priority="3097" operator="equal" aboveAverage="0" equalAverage="0" bottom="0" percent="0" rank="0" text="" dxfId="44">
      <formula>4</formula>
    </cfRule>
    <cfRule type="cellIs" priority="3098" operator="equal" aboveAverage="0" equalAverage="0" bottom="0" percent="0" rank="0" text="" dxfId="45">
      <formula>3</formula>
    </cfRule>
  </conditionalFormatting>
  <conditionalFormatting sqref="I5">
    <cfRule type="cellIs" priority="3099" operator="equal" aboveAverage="0" equalAverage="0" bottom="0" percent="0" rank="0" text="" dxfId="46">
      <formula>5</formula>
    </cfRule>
    <cfRule type="cellIs" priority="3100" operator="equal" aboveAverage="0" equalAverage="0" bottom="0" percent="0" rank="0" text="" dxfId="47">
      <formula>4</formula>
    </cfRule>
    <cfRule type="cellIs" priority="3101" operator="equal" aboveAverage="0" equalAverage="0" bottom="0" percent="0" rank="0" text="" dxfId="48">
      <formula>3</formula>
    </cfRule>
  </conditionalFormatting>
  <conditionalFormatting sqref="I5">
    <cfRule type="cellIs" priority="3102" operator="equal" aboveAverage="0" equalAverage="0" bottom="0" percent="0" rank="0" text="" dxfId="49">
      <formula>5</formula>
    </cfRule>
    <cfRule type="cellIs" priority="3103" operator="equal" aboveAverage="0" equalAverage="0" bottom="0" percent="0" rank="0" text="" dxfId="50">
      <formula>4</formula>
    </cfRule>
    <cfRule type="cellIs" priority="3104" operator="equal" aboveAverage="0" equalAverage="0" bottom="0" percent="0" rank="0" text="" dxfId="51">
      <formula>3</formula>
    </cfRule>
  </conditionalFormatting>
  <conditionalFormatting sqref="I5">
    <cfRule type="cellIs" priority="3105" operator="equal" aboveAverage="0" equalAverage="0" bottom="0" percent="0" rank="0" text="" dxfId="52">
      <formula>5</formula>
    </cfRule>
    <cfRule type="cellIs" priority="3106" operator="equal" aboveAverage="0" equalAverage="0" bottom="0" percent="0" rank="0" text="" dxfId="53">
      <formula>4</formula>
    </cfRule>
    <cfRule type="cellIs" priority="3107" operator="equal" aboveAverage="0" equalAverage="0" bottom="0" percent="0" rank="0" text="" dxfId="54">
      <formula>3</formula>
    </cfRule>
  </conditionalFormatting>
  <conditionalFormatting sqref="I4">
    <cfRule type="expression" priority="3108" aboveAverage="0" equalAverage="0" bottom="0" percent="0" rank="0" text="" dxfId="55">
      <formula>$D$1&lt;I4</formula>
    </cfRule>
    <cfRule type="expression" priority="3109" aboveAverage="0" equalAverage="0" bottom="0" percent="0" rank="0" text="" dxfId="56">
      <formula>$D$1&gt;I4</formula>
    </cfRule>
  </conditionalFormatting>
  <conditionalFormatting sqref="I4">
    <cfRule type="expression" priority="3110" aboveAverage="0" equalAverage="0" bottom="0" percent="0" rank="0" text="" dxfId="57">
      <formula>$D$1&lt;I4</formula>
    </cfRule>
    <cfRule type="expression" priority="3111" aboveAverage="0" equalAverage="0" bottom="0" percent="0" rank="0" text="" dxfId="58">
      <formula>$D$1&gt;I4</formula>
    </cfRule>
  </conditionalFormatting>
  <conditionalFormatting sqref="I4">
    <cfRule type="expression" priority="3112" aboveAverage="0" equalAverage="0" bottom="0" percent="0" rank="0" text="" dxfId="59">
      <formula>$D$1&lt;I4</formula>
    </cfRule>
    <cfRule type="expression" priority="3113" aboveAverage="0" equalAverage="0" bottom="0" percent="0" rank="0" text="" dxfId="60">
      <formula>$D$1&gt;I4</formula>
    </cfRule>
  </conditionalFormatting>
  <conditionalFormatting sqref="I5">
    <cfRule type="cellIs" priority="3114" operator="equal" aboveAverage="0" equalAverage="0" bottom="0" percent="0" rank="0" text="" dxfId="61">
      <formula>5</formula>
    </cfRule>
    <cfRule type="cellIs" priority="3115" operator="equal" aboveAverage="0" equalAverage="0" bottom="0" percent="0" rank="0" text="" dxfId="62">
      <formula>4</formula>
    </cfRule>
    <cfRule type="cellIs" priority="3116" operator="equal" aboveAverage="0" equalAverage="0" bottom="0" percent="0" rank="0" text="" dxfId="63">
      <formula>3</formula>
    </cfRule>
  </conditionalFormatting>
  <conditionalFormatting sqref="M4">
    <cfRule type="expression" priority="3117" aboveAverage="0" equalAverage="0" bottom="0" percent="0" rank="0" text="" dxfId="64">
      <formula>$D$1&lt;M4</formula>
    </cfRule>
    <cfRule type="expression" priority="3118" aboveAverage="0" equalAverage="0" bottom="0" percent="0" rank="0" text="" dxfId="65">
      <formula>$D$1&gt;M4</formula>
    </cfRule>
  </conditionalFormatting>
  <conditionalFormatting sqref="M4">
    <cfRule type="expression" priority="3119" aboveAverage="0" equalAverage="0" bottom="0" percent="0" rank="0" text="" dxfId="66">
      <formula>$D$1&lt;M4</formula>
    </cfRule>
    <cfRule type="expression" priority="3120" aboveAverage="0" equalAverage="0" bottom="0" percent="0" rank="0" text="" dxfId="67">
      <formula>$D$1&gt;M4</formula>
    </cfRule>
  </conditionalFormatting>
  <conditionalFormatting sqref="M4">
    <cfRule type="expression" priority="3121" aboveAverage="0" equalAverage="0" bottom="0" percent="0" rank="0" text="" dxfId="68">
      <formula>$D$1&lt;M4</formula>
    </cfRule>
    <cfRule type="expression" priority="3122" aboveAverage="0" equalAverage="0" bottom="0" percent="0" rank="0" text="" dxfId="69">
      <formula>$D$1&gt;M4</formula>
    </cfRule>
  </conditionalFormatting>
  <conditionalFormatting sqref="M4">
    <cfRule type="expression" priority="3123" aboveAverage="0" equalAverage="0" bottom="0" percent="0" rank="0" text="" dxfId="70">
      <formula>$D$1&lt;M4</formula>
    </cfRule>
    <cfRule type="expression" priority="3124" aboveAverage="0" equalAverage="0" bottom="0" percent="0" rank="0" text="" dxfId="71">
      <formula>$D$1&gt;M4</formula>
    </cfRule>
  </conditionalFormatting>
  <conditionalFormatting sqref="M5">
    <cfRule type="cellIs" priority="3125" operator="equal" aboveAverage="0" equalAverage="0" bottom="0" percent="0" rank="0" text="" dxfId="72">
      <formula>5</formula>
    </cfRule>
    <cfRule type="cellIs" priority="3126" operator="equal" aboveAverage="0" equalAverage="0" bottom="0" percent="0" rank="0" text="" dxfId="73">
      <formula>4</formula>
    </cfRule>
    <cfRule type="cellIs" priority="3127" operator="equal" aboveAverage="0" equalAverage="0" bottom="0" percent="0" rank="0" text="" dxfId="74">
      <formula>3</formula>
    </cfRule>
  </conditionalFormatting>
  <conditionalFormatting sqref="L4">
    <cfRule type="expression" priority="3128" aboveAverage="0" equalAverage="0" bottom="0" percent="0" rank="0" text="" dxfId="75">
      <formula>$D$1&lt;L4</formula>
    </cfRule>
    <cfRule type="expression" priority="3129" aboveAverage="0" equalAverage="0" bottom="0" percent="0" rank="0" text="" dxfId="76">
      <formula>$D$1&gt;L4</formula>
    </cfRule>
  </conditionalFormatting>
  <conditionalFormatting sqref="L5">
    <cfRule type="cellIs" priority="3130" operator="equal" aboveAverage="0" equalAverage="0" bottom="0" percent="0" rank="0" text="" dxfId="77">
      <formula>5</formula>
    </cfRule>
    <cfRule type="cellIs" priority="3131" operator="equal" aboveAverage="0" equalAverage="0" bottom="0" percent="0" rank="0" text="" dxfId="78">
      <formula>4</formula>
    </cfRule>
    <cfRule type="cellIs" priority="3132" operator="equal" aboveAverage="0" equalAverage="0" bottom="0" percent="0" rank="0" text="" dxfId="79">
      <formula>3</formula>
    </cfRule>
  </conditionalFormatting>
  <conditionalFormatting sqref="L3:L4">
    <cfRule type="expression" priority="3133" aboveAverage="0" equalAverage="0" bottom="0" percent="0" rank="0" text="" dxfId="80">
      <formula>$D$1&lt;L3</formula>
    </cfRule>
    <cfRule type="expression" priority="3134" aboveAverage="0" equalAverage="0" bottom="0" percent="0" rank="0" text="" dxfId="81">
      <formula>$D$1&gt;L3</formula>
    </cfRule>
  </conditionalFormatting>
  <conditionalFormatting sqref="L5">
    <cfRule type="cellIs" priority="3135" operator="equal" aboveAverage="0" equalAverage="0" bottom="0" percent="0" rank="0" text="" dxfId="82">
      <formula>5</formula>
    </cfRule>
    <cfRule type="cellIs" priority="3136" operator="equal" aboveAverage="0" equalAverage="0" bottom="0" percent="0" rank="0" text="" dxfId="83">
      <formula>4</formula>
    </cfRule>
    <cfRule type="cellIs" priority="3137" operator="equal" aboveAverage="0" equalAverage="0" bottom="0" percent="0" rank="0" text="" dxfId="84">
      <formula>3</formula>
    </cfRule>
  </conditionalFormatting>
  <conditionalFormatting sqref="L3:L4">
    <cfRule type="expression" priority="3138" aboveAverage="0" equalAverage="0" bottom="0" percent="0" rank="0" text="" dxfId="85">
      <formula>$D$1&lt;L3</formula>
    </cfRule>
    <cfRule type="expression" priority="3139" aboveAverage="0" equalAverage="0" bottom="0" percent="0" rank="0" text="" dxfId="86">
      <formula>$D$1&gt;L3</formula>
    </cfRule>
  </conditionalFormatting>
  <conditionalFormatting sqref="L5">
    <cfRule type="cellIs" priority="3140" operator="equal" aboveAverage="0" equalAverage="0" bottom="0" percent="0" rank="0" text="" dxfId="87">
      <formula>5</formula>
    </cfRule>
    <cfRule type="cellIs" priority="3141" operator="equal" aboveAverage="0" equalAverage="0" bottom="0" percent="0" rank="0" text="" dxfId="88">
      <formula>4</formula>
    </cfRule>
    <cfRule type="cellIs" priority="3142" operator="equal" aboveAverage="0" equalAverage="0" bottom="0" percent="0" rank="0" text="" dxfId="89">
      <formula>3</formula>
    </cfRule>
  </conditionalFormatting>
  <conditionalFormatting sqref="L5">
    <cfRule type="cellIs" priority="3143" operator="equal" aboveAverage="0" equalAverage="0" bottom="0" percent="0" rank="0" text="" dxfId="90">
      <formula>5</formula>
    </cfRule>
    <cfRule type="cellIs" priority="3144" operator="equal" aboveAverage="0" equalAverage="0" bottom="0" percent="0" rank="0" text="" dxfId="91">
      <formula>4</formula>
    </cfRule>
    <cfRule type="cellIs" priority="3145" operator="equal" aboveAverage="0" equalAverage="0" bottom="0" percent="0" rank="0" text="" dxfId="92">
      <formula>3</formula>
    </cfRule>
  </conditionalFormatting>
  <conditionalFormatting sqref="L4">
    <cfRule type="expression" priority="3146" aboveAverage="0" equalAverage="0" bottom="0" percent="0" rank="0" text="" dxfId="93">
      <formula>$D$1&lt;L4</formula>
    </cfRule>
    <cfRule type="expression" priority="3147" aboveAverage="0" equalAverage="0" bottom="0" percent="0" rank="0" text="" dxfId="94">
      <formula>$D$1&gt;L4</formula>
    </cfRule>
  </conditionalFormatting>
  <conditionalFormatting sqref="L5">
    <cfRule type="cellIs" priority="3148" operator="equal" aboveAverage="0" equalAverage="0" bottom="0" percent="0" rank="0" text="" dxfId="95">
      <formula>5</formula>
    </cfRule>
    <cfRule type="cellIs" priority="3149" operator="equal" aboveAverage="0" equalAverage="0" bottom="0" percent="0" rank="0" text="" dxfId="96">
      <formula>4</formula>
    </cfRule>
    <cfRule type="cellIs" priority="3150" operator="equal" aboveAverage="0" equalAverage="0" bottom="0" percent="0" rank="0" text="" dxfId="97">
      <formula>3</formula>
    </cfRule>
  </conditionalFormatting>
  <conditionalFormatting sqref="L5">
    <cfRule type="cellIs" priority="3151" operator="equal" aboveAverage="0" equalAverage="0" bottom="0" percent="0" rank="0" text="" dxfId="98">
      <formula>5</formula>
    </cfRule>
    <cfRule type="cellIs" priority="3152" operator="equal" aboveAverage="0" equalAverage="0" bottom="0" percent="0" rank="0" text="" dxfId="99">
      <formula>4</formula>
    </cfRule>
    <cfRule type="cellIs" priority="3153" operator="equal" aboveAverage="0" equalAverage="0" bottom="0" percent="0" rank="0" text="" dxfId="100">
      <formula>3</formula>
    </cfRule>
  </conditionalFormatting>
  <conditionalFormatting sqref="L4">
    <cfRule type="expression" priority="3154" aboveAverage="0" equalAverage="0" bottom="0" percent="0" rank="0" text="" dxfId="101">
      <formula>$D$1&lt;L4</formula>
    </cfRule>
    <cfRule type="expression" priority="3155" aboveAverage="0" equalAverage="0" bottom="0" percent="0" rank="0" text="" dxfId="102">
      <formula>$D$1&gt;L4</formula>
    </cfRule>
  </conditionalFormatting>
  <conditionalFormatting sqref="L5">
    <cfRule type="cellIs" priority="3156" operator="equal" aboveAverage="0" equalAverage="0" bottom="0" percent="0" rank="0" text="" dxfId="103">
      <formula>5</formula>
    </cfRule>
    <cfRule type="cellIs" priority="3157" operator="equal" aboveAverage="0" equalAverage="0" bottom="0" percent="0" rank="0" text="" dxfId="104">
      <formula>4</formula>
    </cfRule>
    <cfRule type="cellIs" priority="3158" operator="equal" aboveAverage="0" equalAverage="0" bottom="0" percent="0" rank="0" text="" dxfId="105">
      <formula>3</formula>
    </cfRule>
  </conditionalFormatting>
  <conditionalFormatting sqref="L4">
    <cfRule type="expression" priority="3159" aboveAverage="0" equalAverage="0" bottom="0" percent="0" rank="0" text="" dxfId="106">
      <formula>$D$1&lt;L4</formula>
    </cfRule>
    <cfRule type="expression" priority="3160" aboveAverage="0" equalAverage="0" bottom="0" percent="0" rank="0" text="" dxfId="107">
      <formula>$D$1&gt;L4</formula>
    </cfRule>
  </conditionalFormatting>
  <conditionalFormatting sqref="L5">
    <cfRule type="cellIs" priority="3161" operator="equal" aboveAverage="0" equalAverage="0" bottom="0" percent="0" rank="0" text="" dxfId="108">
      <formula>5</formula>
    </cfRule>
    <cfRule type="cellIs" priority="3162" operator="equal" aboveAverage="0" equalAverage="0" bottom="0" percent="0" rank="0" text="" dxfId="109">
      <formula>4</formula>
    </cfRule>
    <cfRule type="cellIs" priority="3163" operator="equal" aboveAverage="0" equalAverage="0" bottom="0" percent="0" rank="0" text="" dxfId="110">
      <formula>3</formula>
    </cfRule>
  </conditionalFormatting>
  <conditionalFormatting sqref="L4">
    <cfRule type="expression" priority="3164" aboveAverage="0" equalAverage="0" bottom="0" percent="0" rank="0" text="" dxfId="111">
      <formula>$D$1&lt;L4</formula>
    </cfRule>
    <cfRule type="expression" priority="3165" aboveAverage="0" equalAverage="0" bottom="0" percent="0" rank="0" text="" dxfId="112">
      <formula>$D$1&gt;L4</formula>
    </cfRule>
  </conditionalFormatting>
  <conditionalFormatting sqref="L4">
    <cfRule type="expression" priority="3166" aboveAverage="0" equalAverage="0" bottom="0" percent="0" rank="0" text="" dxfId="113">
      <formula>$D$1&lt;L4</formula>
    </cfRule>
    <cfRule type="expression" priority="3167" aboveAverage="0" equalAverage="0" bottom="0" percent="0" rank="0" text="" dxfId="114">
      <formula>$D$1&gt;L4</formula>
    </cfRule>
  </conditionalFormatting>
  <conditionalFormatting sqref="L4">
    <cfRule type="expression" priority="3168" aboveAverage="0" equalAverage="0" bottom="0" percent="0" rank="0" text="" dxfId="115">
      <formula>$D$1&lt;L4</formula>
    </cfRule>
    <cfRule type="expression" priority="3169" aboveAverage="0" equalAverage="0" bottom="0" percent="0" rank="0" text="" dxfId="116">
      <formula>$D$1&gt;L4</formula>
    </cfRule>
  </conditionalFormatting>
  <conditionalFormatting sqref="L4">
    <cfRule type="expression" priority="3170" aboveAverage="0" equalAverage="0" bottom="0" percent="0" rank="0" text="" dxfId="117">
      <formula>$D$1&lt;L4</formula>
    </cfRule>
    <cfRule type="expression" priority="3171" aboveAverage="0" equalAverage="0" bottom="0" percent="0" rank="0" text="" dxfId="118">
      <formula>$D$1&gt;L4</formula>
    </cfRule>
  </conditionalFormatting>
  <conditionalFormatting sqref="L4">
    <cfRule type="expression" priority="3172" aboveAverage="0" equalAverage="0" bottom="0" percent="0" rank="0" text="" dxfId="119">
      <formula>$D$1&lt;L4</formula>
    </cfRule>
    <cfRule type="expression" priority="3173" aboveAverage="0" equalAverage="0" bottom="0" percent="0" rank="0" text="" dxfId="120">
      <formula>$D$1&gt;L4</formula>
    </cfRule>
  </conditionalFormatting>
  <conditionalFormatting sqref="L4">
    <cfRule type="expression" priority="3174" aboveAverage="0" equalAverage="0" bottom="0" percent="0" rank="0" text="" dxfId="121">
      <formula>$D$1&lt;L4</formula>
    </cfRule>
    <cfRule type="expression" priority="3175" aboveAverage="0" equalAverage="0" bottom="0" percent="0" rank="0" text="" dxfId="122">
      <formula>$D$1&gt;L4</formula>
    </cfRule>
  </conditionalFormatting>
  <conditionalFormatting sqref="L4">
    <cfRule type="expression" priority="3176" aboveAverage="0" equalAverage="0" bottom="0" percent="0" rank="0" text="" dxfId="123">
      <formula>$D$1&lt;L4</formula>
    </cfRule>
    <cfRule type="expression" priority="3177" aboveAverage="0" equalAverage="0" bottom="0" percent="0" rank="0" text="" dxfId="124">
      <formula>$D$1&gt;L4</formula>
    </cfRule>
  </conditionalFormatting>
  <conditionalFormatting sqref="L4">
    <cfRule type="expression" priority="3178" aboveAverage="0" equalAverage="0" bottom="0" percent="0" rank="0" text="" dxfId="125">
      <formula>$D$1&lt;L4</formula>
    </cfRule>
    <cfRule type="expression" priority="3179" aboveAverage="0" equalAverage="0" bottom="0" percent="0" rank="0" text="" dxfId="126">
      <formula>$D$1&gt;L4</formula>
    </cfRule>
  </conditionalFormatting>
  <conditionalFormatting sqref="M3">
    <cfRule type="expression" priority="3180" aboveAverage="0" equalAverage="0" bottom="0" percent="0" rank="0" text="" dxfId="127">
      <formula>$D$1&lt;M3</formula>
    </cfRule>
    <cfRule type="expression" priority="3181" aboveAverage="0" equalAverage="0" bottom="0" percent="0" rank="0" text="" dxfId="128">
      <formula>$D$1&gt;M3</formula>
    </cfRule>
  </conditionalFormatting>
  <conditionalFormatting sqref="L5">
    <cfRule type="cellIs" priority="3182" operator="equal" aboveAverage="0" equalAverage="0" bottom="0" percent="0" rank="0" text="" dxfId="129">
      <formula>5</formula>
    </cfRule>
    <cfRule type="cellIs" priority="3183" operator="equal" aboveAverage="0" equalAverage="0" bottom="0" percent="0" rank="0" text="" dxfId="130">
      <formula>4</formula>
    </cfRule>
    <cfRule type="cellIs" priority="3184" operator="equal" aboveAverage="0" equalAverage="0" bottom="0" percent="0" rank="0" text="" dxfId="131">
      <formula>3</formula>
    </cfRule>
  </conditionalFormatting>
  <conditionalFormatting sqref="L4">
    <cfRule type="expression" priority="3185" aboveAverage="0" equalAverage="0" bottom="0" percent="0" rank="0" text="" dxfId="132">
      <formula>$D$1&lt;L4</formula>
    </cfRule>
    <cfRule type="expression" priority="3186" aboveAverage="0" equalAverage="0" bottom="0" percent="0" rank="0" text="" dxfId="133">
      <formula>$D$1&gt;L4</formula>
    </cfRule>
  </conditionalFormatting>
  <conditionalFormatting sqref="L4">
    <cfRule type="expression" priority="3187" aboveAverage="0" equalAverage="0" bottom="0" percent="0" rank="0" text="" dxfId="134">
      <formula>$D$1&lt;L4</formula>
    </cfRule>
    <cfRule type="expression" priority="3188" aboveAverage="0" equalAverage="0" bottom="0" percent="0" rank="0" text="" dxfId="135">
      <formula>$D$1&gt;L4</formula>
    </cfRule>
  </conditionalFormatting>
  <conditionalFormatting sqref="L4">
    <cfRule type="expression" priority="3189" aboveAverage="0" equalAverage="0" bottom="0" percent="0" rank="0" text="" dxfId="136">
      <formula>$D$1&lt;L4</formula>
    </cfRule>
    <cfRule type="expression" priority="3190" aboveAverage="0" equalAverage="0" bottom="0" percent="0" rank="0" text="" dxfId="137">
      <formula>$D$1&gt;L4</formula>
    </cfRule>
  </conditionalFormatting>
  <conditionalFormatting sqref="L5">
    <cfRule type="cellIs" priority="3191" operator="equal" aboveAverage="0" equalAverage="0" bottom="0" percent="0" rank="0" text="" dxfId="138">
      <formula>5</formula>
    </cfRule>
    <cfRule type="cellIs" priority="3192" operator="equal" aboveAverage="0" equalAverage="0" bottom="0" percent="0" rank="0" text="" dxfId="139">
      <formula>4</formula>
    </cfRule>
    <cfRule type="cellIs" priority="3193" operator="equal" aboveAverage="0" equalAverage="0" bottom="0" percent="0" rank="0" text="" dxfId="140">
      <formula>3</formula>
    </cfRule>
  </conditionalFormatting>
  <conditionalFormatting sqref="L4">
    <cfRule type="expression" priority="3194" aboveAverage="0" equalAverage="0" bottom="0" percent="0" rank="0" text="" dxfId="141">
      <formula>$D$1&lt;L4</formula>
    </cfRule>
    <cfRule type="expression" priority="3195" aboveAverage="0" equalAverage="0" bottom="0" percent="0" rank="0" text="" dxfId="142">
      <formula>$D$1&gt;L4</formula>
    </cfRule>
  </conditionalFormatting>
  <conditionalFormatting sqref="M4">
    <cfRule type="expression" priority="3196" aboveAverage="0" equalAverage="0" bottom="0" percent="0" rank="0" text="" dxfId="143">
      <formula>$D$1&lt;M4</formula>
    </cfRule>
    <cfRule type="expression" priority="3197" aboveAverage="0" equalAverage="0" bottom="0" percent="0" rank="0" text="" dxfId="144">
      <formula>$D$1&gt;M4</formula>
    </cfRule>
  </conditionalFormatting>
  <conditionalFormatting sqref="M4">
    <cfRule type="expression" priority="3198" aboveAverage="0" equalAverage="0" bottom="0" percent="0" rank="0" text="" dxfId="145">
      <formula>$D$1&lt;M4</formula>
    </cfRule>
    <cfRule type="expression" priority="3199" aboveAverage="0" equalAverage="0" bottom="0" percent="0" rank="0" text="" dxfId="146">
      <formula>$D$1&gt;M4</formula>
    </cfRule>
  </conditionalFormatting>
  <conditionalFormatting sqref="M5">
    <cfRule type="cellIs" priority="3200" operator="equal" aboveAverage="0" equalAverage="0" bottom="0" percent="0" rank="0" text="" dxfId="147">
      <formula>5</formula>
    </cfRule>
    <cfRule type="cellIs" priority="3201" operator="equal" aboveAverage="0" equalAverage="0" bottom="0" percent="0" rank="0" text="" dxfId="148">
      <formula>4</formula>
    </cfRule>
    <cfRule type="cellIs" priority="3202" operator="equal" aboveAverage="0" equalAverage="0" bottom="0" percent="0" rank="0" text="" dxfId="149">
      <formula>3</formula>
    </cfRule>
  </conditionalFormatting>
  <conditionalFormatting sqref="M5">
    <cfRule type="cellIs" priority="3203" operator="equal" aboveAverage="0" equalAverage="0" bottom="0" percent="0" rank="0" text="" dxfId="150">
      <formula>5</formula>
    </cfRule>
    <cfRule type="cellIs" priority="3204" operator="equal" aboveAverage="0" equalAverage="0" bottom="0" percent="0" rank="0" text="" dxfId="151">
      <formula>4</formula>
    </cfRule>
    <cfRule type="cellIs" priority="3205" operator="equal" aboveAverage="0" equalAverage="0" bottom="0" percent="0" rank="0" text="" dxfId="152">
      <formula>3</formula>
    </cfRule>
  </conditionalFormatting>
  <conditionalFormatting sqref="M4">
    <cfRule type="expression" priority="3206" aboveAverage="0" equalAverage="0" bottom="0" percent="0" rank="0" text="" dxfId="153">
      <formula>$D$1&lt;M4</formula>
    </cfRule>
    <cfRule type="expression" priority="3207" aboveAverage="0" equalAverage="0" bottom="0" percent="0" rank="0" text="" dxfId="154">
      <formula>$D$1&gt;M4</formula>
    </cfRule>
  </conditionalFormatting>
  <conditionalFormatting sqref="M4">
    <cfRule type="expression" priority="3208" aboveAverage="0" equalAverage="0" bottom="0" percent="0" rank="0" text="" dxfId="155">
      <formula>$D$1&lt;M4</formula>
    </cfRule>
    <cfRule type="expression" priority="3209" aboveAverage="0" equalAverage="0" bottom="0" percent="0" rank="0" text="" dxfId="156">
      <formula>$D$1&gt;M4</formula>
    </cfRule>
  </conditionalFormatting>
  <conditionalFormatting sqref="M5">
    <cfRule type="cellIs" priority="3210" operator="equal" aboveAverage="0" equalAverage="0" bottom="0" percent="0" rank="0" text="" dxfId="157">
      <formula>5</formula>
    </cfRule>
    <cfRule type="cellIs" priority="3211" operator="equal" aboveAverage="0" equalAverage="0" bottom="0" percent="0" rank="0" text="" dxfId="158">
      <formula>4</formula>
    </cfRule>
    <cfRule type="cellIs" priority="3212" operator="equal" aboveAverage="0" equalAverage="0" bottom="0" percent="0" rank="0" text="" dxfId="159">
      <formula>3</formula>
    </cfRule>
  </conditionalFormatting>
  <conditionalFormatting sqref="M4">
    <cfRule type="expression" priority="3213" aboveAverage="0" equalAverage="0" bottom="0" percent="0" rank="0" text="" dxfId="160">
      <formula>$D$1&lt;M4</formula>
    </cfRule>
    <cfRule type="expression" priority="3214" aboveAverage="0" equalAverage="0" bottom="0" percent="0" rank="0" text="" dxfId="161">
      <formula>$D$1&gt;M4</formula>
    </cfRule>
  </conditionalFormatting>
  <conditionalFormatting sqref="M5">
    <cfRule type="cellIs" priority="3215" operator="equal" aboveAverage="0" equalAverage="0" bottom="0" percent="0" rank="0" text="" dxfId="162">
      <formula>5</formula>
    </cfRule>
    <cfRule type="cellIs" priority="3216" operator="equal" aboveAverage="0" equalAverage="0" bottom="0" percent="0" rank="0" text="" dxfId="163">
      <formula>4</formula>
    </cfRule>
    <cfRule type="cellIs" priority="3217" operator="equal" aboveAverage="0" equalAverage="0" bottom="0" percent="0" rank="0" text="" dxfId="164">
      <formula>3</formula>
    </cfRule>
  </conditionalFormatting>
  <conditionalFormatting sqref="M4">
    <cfRule type="expression" priority="3218" aboveAverage="0" equalAverage="0" bottom="0" percent="0" rank="0" text="" dxfId="165">
      <formula>$D$1&lt;M4</formula>
    </cfRule>
    <cfRule type="expression" priority="3219" aboveAverage="0" equalAverage="0" bottom="0" percent="0" rank="0" text="" dxfId="166">
      <formula>$D$1&gt;M4</formula>
    </cfRule>
  </conditionalFormatting>
  <conditionalFormatting sqref="M5">
    <cfRule type="cellIs" priority="3220" operator="equal" aboveAverage="0" equalAverage="0" bottom="0" percent="0" rank="0" text="" dxfId="167">
      <formula>5</formula>
    </cfRule>
    <cfRule type="cellIs" priority="3221" operator="equal" aboveAverage="0" equalAverage="0" bottom="0" percent="0" rank="0" text="" dxfId="168">
      <formula>4</formula>
    </cfRule>
    <cfRule type="cellIs" priority="3222" operator="equal" aboveAverage="0" equalAverage="0" bottom="0" percent="0" rank="0" text="" dxfId="169">
      <formula>3</formula>
    </cfRule>
  </conditionalFormatting>
  <conditionalFormatting sqref="M4">
    <cfRule type="expression" priority="3223" aboveAverage="0" equalAverage="0" bottom="0" percent="0" rank="0" text="" dxfId="170">
      <formula>$D$1&lt;M4</formula>
    </cfRule>
    <cfRule type="expression" priority="3224" aboveAverage="0" equalAverage="0" bottom="0" percent="0" rank="0" text="" dxfId="171">
      <formula>$D$1&gt;M4</formula>
    </cfRule>
  </conditionalFormatting>
  <conditionalFormatting sqref="M5">
    <cfRule type="cellIs" priority="3225" operator="equal" aboveAverage="0" equalAverage="0" bottom="0" percent="0" rank="0" text="" dxfId="172">
      <formula>5</formula>
    </cfRule>
    <cfRule type="cellIs" priority="3226" operator="equal" aboveAverage="0" equalAverage="0" bottom="0" percent="0" rank="0" text="" dxfId="173">
      <formula>4</formula>
    </cfRule>
    <cfRule type="cellIs" priority="3227" operator="equal" aboveAverage="0" equalAverage="0" bottom="0" percent="0" rank="0" text="" dxfId="174">
      <formula>3</formula>
    </cfRule>
  </conditionalFormatting>
  <conditionalFormatting sqref="M4">
    <cfRule type="expression" priority="3228" aboveAverage="0" equalAverage="0" bottom="0" percent="0" rank="0" text="" dxfId="175">
      <formula>$D$1&lt;M4</formula>
    </cfRule>
    <cfRule type="expression" priority="3229" aboveAverage="0" equalAverage="0" bottom="0" percent="0" rank="0" text="" dxfId="176">
      <formula>$D$1&gt;M4</formula>
    </cfRule>
  </conditionalFormatting>
  <conditionalFormatting sqref="M4">
    <cfRule type="expression" priority="3230" aboveAverage="0" equalAverage="0" bottom="0" percent="0" rank="0" text="" dxfId="177">
      <formula>$D$1&lt;M4</formula>
    </cfRule>
    <cfRule type="expression" priority="3231" aboveAverage="0" equalAverage="0" bottom="0" percent="0" rank="0" text="" dxfId="178">
      <formula>$D$1&gt;M4</formula>
    </cfRule>
  </conditionalFormatting>
  <conditionalFormatting sqref="M4">
    <cfRule type="expression" priority="3232" aboveAverage="0" equalAverage="0" bottom="0" percent="0" rank="0" text="" dxfId="179">
      <formula>$D$1&lt;M4</formula>
    </cfRule>
    <cfRule type="expression" priority="3233" aboveAverage="0" equalAverage="0" bottom="0" percent="0" rank="0" text="" dxfId="180">
      <formula>$D$1&gt;M4</formula>
    </cfRule>
  </conditionalFormatting>
  <conditionalFormatting sqref="M4">
    <cfRule type="expression" priority="3234" aboveAverage="0" equalAverage="0" bottom="0" percent="0" rank="0" text="" dxfId="181">
      <formula>$D$1&lt;M4</formula>
    </cfRule>
    <cfRule type="expression" priority="3235" aboveAverage="0" equalAverage="0" bottom="0" percent="0" rank="0" text="" dxfId="182">
      <formula>$D$1&gt;M4</formula>
    </cfRule>
  </conditionalFormatting>
  <conditionalFormatting sqref="M4">
    <cfRule type="expression" priority="3236" aboveAverage="0" equalAverage="0" bottom="0" percent="0" rank="0" text="" dxfId="183">
      <formula>$D$1&lt;M4</formula>
    </cfRule>
    <cfRule type="expression" priority="3237" aboveAverage="0" equalAverage="0" bottom="0" percent="0" rank="0" text="" dxfId="184">
      <formula>$D$1&gt;M4</formula>
    </cfRule>
  </conditionalFormatting>
  <conditionalFormatting sqref="M4">
    <cfRule type="expression" priority="3238" aboveAverage="0" equalAverage="0" bottom="0" percent="0" rank="0" text="" dxfId="185">
      <formula>$D$1&lt;M4</formula>
    </cfRule>
    <cfRule type="expression" priority="3239" aboveAverage="0" equalAverage="0" bottom="0" percent="0" rank="0" text="" dxfId="186">
      <formula>$D$1&gt;M4</formula>
    </cfRule>
  </conditionalFormatting>
  <conditionalFormatting sqref="M4">
    <cfRule type="expression" priority="3240" aboveAverage="0" equalAverage="0" bottom="0" percent="0" rank="0" text="" dxfId="187">
      <formula>$D$1&lt;M4</formula>
    </cfRule>
    <cfRule type="expression" priority="3241" aboveAverage="0" equalAverage="0" bottom="0" percent="0" rank="0" text="" dxfId="188">
      <formula>$D$1&gt;M4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4" colorId="64" zoomScale="100" zoomScaleNormal="61" zoomScalePageLayoutView="100" workbookViewId="0">
      <selection pane="topLeft" activeCell="G19" activeCellId="0" sqref="G19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5.42"/>
    <col collapsed="false" customWidth="true" hidden="false" outlineLevel="0" max="5" min="5" style="1" width="5.57"/>
    <col collapsed="false" customWidth="true" hidden="false" outlineLevel="0" max="14" min="6" style="0" width="6.88"/>
    <col collapsed="false" customWidth="true" hidden="true" outlineLevel="0" max="21" min="15" style="0" width="6.88"/>
    <col collapsed="false" customWidth="true" hidden="false" outlineLevel="0" max="22" min="22" style="0" width="5.86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0" min="86" style="2" width="8"/>
    <col collapsed="false" customWidth="true" hidden="false" outlineLevel="0" max="102" min="91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43901.6335669981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14" t="s">
        <v>722</v>
      </c>
      <c r="G2" s="230" t="s">
        <v>400</v>
      </c>
      <c r="H2" s="230"/>
      <c r="I2" s="230"/>
      <c r="J2" s="230"/>
      <c r="K2" s="230"/>
      <c r="L2" s="230" t="s">
        <v>2</v>
      </c>
      <c r="M2" s="230"/>
      <c r="N2" s="230"/>
      <c r="O2" s="314"/>
      <c r="P2" s="197"/>
      <c r="Q2" s="197"/>
      <c r="R2" s="197"/>
      <c r="S2" s="198"/>
      <c r="T2" s="231"/>
      <c r="U2" s="231"/>
      <c r="V2" s="346"/>
      <c r="W2" s="347"/>
      <c r="X2" s="347"/>
      <c r="Y2" s="348"/>
      <c r="Z2" s="348"/>
      <c r="AA2" s="348"/>
      <c r="AB2" s="348"/>
      <c r="AC2" s="348"/>
      <c r="AD2" s="348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2531</v>
      </c>
      <c r="B3" s="29"/>
      <c r="C3" s="29"/>
      <c r="D3" s="30" t="s">
        <v>3</v>
      </c>
      <c r="E3" s="31"/>
      <c r="F3" s="35" t="n">
        <v>43483</v>
      </c>
      <c r="G3" s="35" t="n">
        <v>43438</v>
      </c>
      <c r="H3" s="35" t="n">
        <v>43449</v>
      </c>
      <c r="I3" s="35" t="n">
        <v>43479</v>
      </c>
      <c r="J3" s="35" t="n">
        <v>43461</v>
      </c>
      <c r="K3" s="35" t="n">
        <v>43482</v>
      </c>
      <c r="L3" s="35" t="n">
        <v>43493</v>
      </c>
      <c r="M3" s="35" t="n">
        <v>43488</v>
      </c>
      <c r="N3" s="35" t="n">
        <v>43497</v>
      </c>
      <c r="O3" s="35"/>
      <c r="P3" s="35"/>
      <c r="Q3" s="35"/>
      <c r="R3" s="349"/>
      <c r="S3" s="302"/>
      <c r="T3" s="35"/>
      <c r="U3" s="35"/>
      <c r="V3" s="350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9"/>
      <c r="B4" s="29"/>
      <c r="C4" s="29"/>
      <c r="D4" s="45" t="s">
        <v>5</v>
      </c>
      <c r="E4" s="31"/>
      <c r="F4" s="47" t="s">
        <v>723</v>
      </c>
      <c r="G4" s="46" t="s">
        <v>724</v>
      </c>
      <c r="H4" s="47" t="s">
        <v>725</v>
      </c>
      <c r="I4" s="47" t="s">
        <v>8</v>
      </c>
      <c r="J4" s="46" t="s">
        <v>726</v>
      </c>
      <c r="K4" s="47" t="s">
        <v>727</v>
      </c>
      <c r="L4" s="50" t="s">
        <v>728</v>
      </c>
      <c r="M4" s="47" t="s">
        <v>729</v>
      </c>
      <c r="N4" s="46" t="s">
        <v>493</v>
      </c>
      <c r="O4" s="46"/>
      <c r="P4" s="47"/>
      <c r="Q4" s="47"/>
      <c r="R4" s="47"/>
      <c r="S4" s="47"/>
      <c r="T4" s="47"/>
      <c r="U4" s="48"/>
      <c r="V4" s="351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9.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730</v>
      </c>
      <c r="G5" s="58" t="s">
        <v>731</v>
      </c>
      <c r="H5" s="58" t="s">
        <v>732</v>
      </c>
      <c r="I5" s="58" t="s">
        <v>733</v>
      </c>
      <c r="J5" s="58" t="s">
        <v>734</v>
      </c>
      <c r="K5" s="58" t="s">
        <v>735</v>
      </c>
      <c r="L5" s="60" t="s">
        <v>736</v>
      </c>
      <c r="M5" s="60" t="s">
        <v>737</v>
      </c>
      <c r="N5" s="58" t="s">
        <v>738</v>
      </c>
      <c r="O5" s="58"/>
      <c r="P5" s="58"/>
      <c r="Q5" s="58"/>
      <c r="R5" s="60"/>
      <c r="S5" s="58"/>
      <c r="T5" s="58"/>
      <c r="U5" s="58"/>
      <c r="V5" s="352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8.75" hidden="false" customHeight="false" outlineLevel="0" collapsed="false">
      <c r="A6" s="75" t="n">
        <v>1</v>
      </c>
      <c r="B6" s="76" t="s">
        <v>29</v>
      </c>
      <c r="C6" s="258" t="s">
        <v>30</v>
      </c>
      <c r="D6" s="259" t="s">
        <v>739</v>
      </c>
      <c r="E6" s="79" t="n">
        <v>2531</v>
      </c>
      <c r="F6" s="80" t="s">
        <v>32</v>
      </c>
      <c r="G6" s="80" t="n">
        <v>3</v>
      </c>
      <c r="H6" s="80" t="n">
        <v>3</v>
      </c>
      <c r="I6" s="80" t="n">
        <v>5</v>
      </c>
      <c r="J6" s="80" t="n">
        <v>3</v>
      </c>
      <c r="K6" s="80" t="n">
        <v>4</v>
      </c>
      <c r="L6" s="80" t="n">
        <v>3</v>
      </c>
      <c r="M6" s="80" t="n">
        <v>4</v>
      </c>
      <c r="N6" s="80" t="n">
        <v>3</v>
      </c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3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5</v>
      </c>
      <c r="AA6" s="177" t="n">
        <f aca="false">COUNTIF(AG6:AV6,AA$5)</f>
        <v>2</v>
      </c>
      <c r="AB6" s="177" t="n">
        <f aca="false">COUNTIF(AG6:AV6,AB$5)</f>
        <v>1</v>
      </c>
      <c r="AC6" s="177" t="n">
        <f aca="false">SUM(X6:AB6)</f>
        <v>8</v>
      </c>
      <c r="AD6" s="255" t="n">
        <f aca="false">IF(ISERROR(((X6+Y6)*2+Z6*3+AA6*4+AB6*5)/SUM(X6,Y6:AB6)),"",((X6+Y6)*2+Z6*3+AA6*4+AB6*5)/SUM(X6,Y6:AB6))</f>
        <v>3.5</v>
      </c>
      <c r="AE6" s="93" t="n">
        <f aca="false">IF(AX6=5,0.5,IF(AX6=4,0.25,IF(AX6&lt;=3,0)))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3</v>
      </c>
      <c r="AI6" s="215" t="n">
        <f aca="false">IF(ISERROR(VALUE(LEFT(H6))),LEFT(H6),VALUE(LEFT(H6)))</f>
        <v>3</v>
      </c>
      <c r="AJ6" s="215" t="n">
        <f aca="false">IF(ISERROR(VALUE(LEFT(I6))),LEFT(I6),VALUE(LEFT(I6)))</f>
        <v>5</v>
      </c>
      <c r="AK6" s="215" t="n">
        <f aca="false">IF(ISERROR(VALUE(LEFT(J6))),LEFT(J6),VALUE(LEFT(J6)))</f>
        <v>3</v>
      </c>
      <c r="AL6" s="215" t="n">
        <f aca="false">IF(ISERROR(VALUE(LEFT(K6))),LEFT(K6),VALUE(LEFT(K6)))</f>
        <v>4</v>
      </c>
      <c r="AM6" s="215" t="n">
        <f aca="false">IF(ISERROR(VALUE(LEFT(L6))),LEFT(L6),VALUE(LEFT(L6)))</f>
        <v>3</v>
      </c>
      <c r="AN6" s="215" t="n">
        <f aca="false">IF(ISERROR(VALUE(LEFT(M6))),LEFT(M6),VALUE(LEFT(M6)))</f>
        <v>4</v>
      </c>
      <c r="AO6" s="215" t="n">
        <f aca="false">IF(ISERROR(VALUE(LEFT(N6))),LEFT(N6),VALUE(LEFT(N6)))</f>
        <v>3</v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258" t="s">
        <v>284</v>
      </c>
      <c r="D7" s="259" t="s">
        <v>740</v>
      </c>
      <c r="E7" s="79" t="n">
        <v>2531</v>
      </c>
      <c r="F7" s="80" t="s">
        <v>32</v>
      </c>
      <c r="G7" s="80" t="n">
        <v>5</v>
      </c>
      <c r="H7" s="80" t="n">
        <v>4</v>
      </c>
      <c r="I7" s="80" t="n">
        <v>5</v>
      </c>
      <c r="J7" s="80" t="n">
        <v>4</v>
      </c>
      <c r="K7" s="80" t="n">
        <v>4</v>
      </c>
      <c r="L7" s="80" t="n">
        <v>5</v>
      </c>
      <c r="M7" s="80" t="n">
        <v>5</v>
      </c>
      <c r="N7" s="80" t="n">
        <v>4</v>
      </c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4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0</v>
      </c>
      <c r="AA7" s="177" t="n">
        <f aca="false">COUNTIF(AG7:AV7,AA$5)</f>
        <v>4</v>
      </c>
      <c r="AB7" s="177" t="n">
        <f aca="false">COUNTIF(AG7:AV7,AB$5)</f>
        <v>4</v>
      </c>
      <c r="AC7" s="177" t="n">
        <f aca="false">SUM(X7:AB7)</f>
        <v>8</v>
      </c>
      <c r="AD7" s="255" t="n">
        <f aca="false">IF(ISERROR(((X7+Y7)*2+Z7*3+AA7*4+AB7*5)/SUM(X7,Y7:AB7)),"",((X7+Y7)*2+Z7*3+AA7*4+AB7*5)/SUM(X7,Y7:AB7))</f>
        <v>4.5</v>
      </c>
      <c r="AE7" s="93" t="n">
        <f aca="false">IF(AX7=5,0.5,IF(AX7=4,0.25,IF(AX7&lt;=3,0)))</f>
        <v>0</v>
      </c>
      <c r="AG7" s="215" t="str">
        <f aca="false">IF(ISERROR(VALUE(LEFT(F7))),LEFT(F7),VALUE(LEFT(F7)))</f>
        <v>з</v>
      </c>
      <c r="AH7" s="215" t="n">
        <f aca="false">IF(ISERROR(VALUE(LEFT(G7))),LEFT(G7),VALUE(LEFT(G7)))</f>
        <v>5</v>
      </c>
      <c r="AI7" s="215" t="n">
        <f aca="false">IF(ISERROR(VALUE(LEFT(H7))),LEFT(H7),VALUE(LEFT(H7)))</f>
        <v>4</v>
      </c>
      <c r="AJ7" s="215" t="n">
        <f aca="false">IF(ISERROR(VALUE(LEFT(I7))),LEFT(I7),VALUE(LEFT(I7)))</f>
        <v>5</v>
      </c>
      <c r="AK7" s="215" t="n">
        <f aca="false">IF(ISERROR(VALUE(LEFT(J7))),LEFT(J7),VALUE(LEFT(J7)))</f>
        <v>4</v>
      </c>
      <c r="AL7" s="215" t="n">
        <f aca="false">IF(ISERROR(VALUE(LEFT(K7))),LEFT(K7),VALUE(LEFT(K7)))</f>
        <v>4</v>
      </c>
      <c r="AM7" s="215" t="n">
        <f aca="false">IF(ISERROR(VALUE(LEFT(L7))),LEFT(L7),VALUE(LEFT(L7)))</f>
        <v>5</v>
      </c>
      <c r="AN7" s="215" t="n">
        <f aca="false">IF(ISERROR(VALUE(LEFT(M7))),LEFT(M7),VALUE(LEFT(M7)))</f>
        <v>5</v>
      </c>
      <c r="AO7" s="215" t="n">
        <f aca="false">IF(ISERROR(VALUE(LEFT(N7))),LEFT(N7),VALUE(LEFT(N7)))</f>
        <v>4</v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8.75" hidden="false" customHeight="false" outlineLevel="0" collapsed="false">
      <c r="A8" s="75" t="n">
        <v>3</v>
      </c>
      <c r="B8" s="76" t="s">
        <v>29</v>
      </c>
      <c r="C8" s="258" t="s">
        <v>30</v>
      </c>
      <c r="D8" s="259" t="s">
        <v>741</v>
      </c>
      <c r="E8" s="79" t="n">
        <v>2531</v>
      </c>
      <c r="F8" s="80" t="s">
        <v>32</v>
      </c>
      <c r="G8" s="80" t="n">
        <v>4</v>
      </c>
      <c r="H8" s="80" t="n">
        <v>3</v>
      </c>
      <c r="I8" s="80" t="n">
        <v>5</v>
      </c>
      <c r="J8" s="80" t="n">
        <v>4</v>
      </c>
      <c r="K8" s="80" t="n">
        <v>3</v>
      </c>
      <c r="L8" s="80" t="n">
        <v>4</v>
      </c>
      <c r="M8" s="80" t="n">
        <v>4</v>
      </c>
      <c r="N8" s="80" t="n">
        <v>4</v>
      </c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3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2</v>
      </c>
      <c r="AA8" s="177" t="n">
        <f aca="false">COUNTIF(AG8:AV8,AA$5)</f>
        <v>5</v>
      </c>
      <c r="AB8" s="177" t="n">
        <f aca="false">COUNTIF(AG8:AV8,AB$5)</f>
        <v>1</v>
      </c>
      <c r="AC8" s="177" t="n">
        <f aca="false">SUM(X8:AB8)</f>
        <v>8</v>
      </c>
      <c r="AD8" s="255" t="n">
        <f aca="false">IF(ISERROR(((X8+Y8)*2+Z8*3+AA8*4+AB8*5)/SUM(X8,Y8:AB8)),"",((X8+Y8)*2+Z8*3+AA8*4+AB8*5)/SUM(X8,Y8:AB8))</f>
        <v>3.875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n">
        <f aca="false">IF(ISERROR(VALUE(LEFT(G8))),LEFT(G8),VALUE(LEFT(G8)))</f>
        <v>4</v>
      </c>
      <c r="AI8" s="215" t="n">
        <f aca="false">IF(ISERROR(VALUE(LEFT(H8))),LEFT(H8),VALUE(LEFT(H8)))</f>
        <v>3</v>
      </c>
      <c r="AJ8" s="215" t="n">
        <f aca="false">IF(ISERROR(VALUE(LEFT(I8))),LEFT(I8),VALUE(LEFT(I8)))</f>
        <v>5</v>
      </c>
      <c r="AK8" s="215" t="n">
        <f aca="false">IF(ISERROR(VALUE(LEFT(J8))),LEFT(J8),VALUE(LEFT(J8)))</f>
        <v>4</v>
      </c>
      <c r="AL8" s="215" t="n">
        <f aca="false">IF(ISERROR(VALUE(LEFT(K8))),LEFT(K8),VALUE(LEFT(K8)))</f>
        <v>3</v>
      </c>
      <c r="AM8" s="215" t="n">
        <f aca="false">IF(ISERROR(VALUE(LEFT(L8))),LEFT(L8),VALUE(LEFT(L8)))</f>
        <v>4</v>
      </c>
      <c r="AN8" s="215" t="n">
        <f aca="false">IF(ISERROR(VALUE(LEFT(M8))),LEFT(M8),VALUE(LEFT(M8)))</f>
        <v>4</v>
      </c>
      <c r="AO8" s="215" t="n">
        <f aca="false">IF(ISERROR(VALUE(LEFT(N8))),LEFT(N8),VALUE(LEFT(N8)))</f>
        <v>4</v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8.75" hidden="false" customHeight="false" outlineLevel="0" collapsed="false">
      <c r="A9" s="75" t="n">
        <v>4</v>
      </c>
      <c r="B9" s="76" t="s">
        <v>29</v>
      </c>
      <c r="C9" s="258" t="s">
        <v>30</v>
      </c>
      <c r="D9" s="353" t="s">
        <v>742</v>
      </c>
      <c r="E9" s="79" t="n">
        <v>2531</v>
      </c>
      <c r="F9" s="80" t="s">
        <v>32</v>
      </c>
      <c r="G9" s="80" t="n">
        <v>4</v>
      </c>
      <c r="H9" s="80" t="n">
        <v>3</v>
      </c>
      <c r="I9" s="80" t="n">
        <v>5</v>
      </c>
      <c r="J9" s="80" t="n">
        <v>4</v>
      </c>
      <c r="K9" s="80" t="n">
        <v>3</v>
      </c>
      <c r="L9" s="80" t="n">
        <v>4</v>
      </c>
      <c r="M9" s="80" t="n">
        <v>5</v>
      </c>
      <c r="N9" s="80" t="n">
        <v>4</v>
      </c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3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2</v>
      </c>
      <c r="AA9" s="177" t="n">
        <f aca="false">COUNTIF(AG9:AV9,AA$5)</f>
        <v>4</v>
      </c>
      <c r="AB9" s="177" t="n">
        <f aca="false">COUNTIF(AG9:AV9,AB$5)</f>
        <v>2</v>
      </c>
      <c r="AC9" s="177" t="n">
        <f aca="false">SUM(X9:AB9)</f>
        <v>8</v>
      </c>
      <c r="AD9" s="255" t="n">
        <f aca="false">IF(ISERROR(((X9+Y9)*2+Z9*3+AA9*4+AB9*5)/SUM(X9,Y9:AB9)),"",((X9+Y9)*2+Z9*3+AA9*4+AB9*5)/SUM(X9,Y9:AB9))</f>
        <v>4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4</v>
      </c>
      <c r="AI9" s="215" t="n">
        <f aca="false">IF(ISERROR(VALUE(LEFT(H9))),LEFT(H9),VALUE(LEFT(H9)))</f>
        <v>3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4</v>
      </c>
      <c r="AL9" s="215" t="n">
        <f aca="false">IF(ISERROR(VALUE(LEFT(K9))),LEFT(K9),VALUE(LEFT(K9)))</f>
        <v>3</v>
      </c>
      <c r="AM9" s="215" t="n">
        <f aca="false">IF(ISERROR(VALUE(LEFT(L9))),LEFT(L9),VALUE(LEFT(L9)))</f>
        <v>4</v>
      </c>
      <c r="AN9" s="215" t="n">
        <f aca="false">IF(ISERROR(VALUE(LEFT(M9))),LEFT(M9),VALUE(LEFT(M9)))</f>
        <v>5</v>
      </c>
      <c r="AO9" s="215" t="n">
        <f aca="false">IF(ISERROR(VALUE(LEFT(N9))),LEFT(N9),VALUE(LEFT(N9)))</f>
        <v>4</v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258" t="s">
        <v>30</v>
      </c>
      <c r="D10" s="259" t="s">
        <v>743</v>
      </c>
      <c r="E10" s="79" t="n">
        <v>2531</v>
      </c>
      <c r="F10" s="80" t="s">
        <v>32</v>
      </c>
      <c r="G10" s="80" t="n">
        <v>3</v>
      </c>
      <c r="H10" s="80" t="n">
        <v>3</v>
      </c>
      <c r="I10" s="80" t="n">
        <v>5</v>
      </c>
      <c r="J10" s="80" t="n">
        <v>3</v>
      </c>
      <c r="K10" s="80" t="n">
        <v>3</v>
      </c>
      <c r="L10" s="80" t="n">
        <v>4</v>
      </c>
      <c r="M10" s="80" t="n">
        <v>3</v>
      </c>
      <c r="N10" s="80" t="n">
        <v>3</v>
      </c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3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0</v>
      </c>
      <c r="Z10" s="177" t="n">
        <f aca="false">COUNTIF(AG10:AV10,Z$5)</f>
        <v>6</v>
      </c>
      <c r="AA10" s="177" t="n">
        <f aca="false">COUNTIF(AG10:AV10,AA$5)</f>
        <v>1</v>
      </c>
      <c r="AB10" s="177" t="n">
        <f aca="false">COUNTIF(AG10:AV10,AB$5)</f>
        <v>1</v>
      </c>
      <c r="AC10" s="177" t="n">
        <f aca="false">SUM(X10:AB10)</f>
        <v>8</v>
      </c>
      <c r="AD10" s="255" t="n">
        <f aca="false">IF(ISERROR(((X10+Y10)*2+Z10*3+AA10*4+AB10*5)/SUM(X10,Y10:AB10)),"",((X10+Y10)*2+Z10*3+AA10*4+AB10*5)/SUM(X10,Y10:AB10))</f>
        <v>3.375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з</v>
      </c>
      <c r="AH10" s="215" t="n">
        <f aca="false">IF(ISERROR(VALUE(LEFT(G10))),LEFT(G10),VALUE(LEFT(G10)))</f>
        <v>3</v>
      </c>
      <c r="AI10" s="215" t="n">
        <f aca="false">IF(ISERROR(VALUE(LEFT(H10))),LEFT(H10),VALUE(LEFT(H10)))</f>
        <v>3</v>
      </c>
      <c r="AJ10" s="215" t="n">
        <f aca="false">IF(ISERROR(VALUE(LEFT(I10))),LEFT(I10),VALUE(LEFT(I10)))</f>
        <v>5</v>
      </c>
      <c r="AK10" s="215" t="n">
        <f aca="false">IF(ISERROR(VALUE(LEFT(J10))),LEFT(J10),VALUE(LEFT(J10)))</f>
        <v>3</v>
      </c>
      <c r="AL10" s="215" t="n">
        <f aca="false">IF(ISERROR(VALUE(LEFT(K10))),LEFT(K10),VALUE(LEFT(K10)))</f>
        <v>3</v>
      </c>
      <c r="AM10" s="215" t="n">
        <f aca="false">IF(ISERROR(VALUE(LEFT(L10))),LEFT(L10),VALUE(LEFT(L10)))</f>
        <v>4</v>
      </c>
      <c r="AN10" s="215" t="n">
        <f aca="false">IF(ISERROR(VALUE(LEFT(M10))),LEFT(M10),VALUE(LEFT(M10)))</f>
        <v>3</v>
      </c>
      <c r="AO10" s="215" t="n">
        <f aca="false">IF(ISERROR(VALUE(LEFT(N10))),LEFT(N10),VALUE(LEFT(N10)))</f>
        <v>3</v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1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258" t="s">
        <v>30</v>
      </c>
      <c r="D11" s="259" t="s">
        <v>744</v>
      </c>
      <c r="E11" s="79" t="n">
        <v>2531</v>
      </c>
      <c r="F11" s="80" t="s">
        <v>32</v>
      </c>
      <c r="G11" s="80" t="n">
        <v>5</v>
      </c>
      <c r="H11" s="80" t="n">
        <v>5</v>
      </c>
      <c r="I11" s="80" t="n">
        <v>5</v>
      </c>
      <c r="J11" s="80" t="n">
        <v>5</v>
      </c>
      <c r="K11" s="80" t="n">
        <v>5</v>
      </c>
      <c r="L11" s="80" t="n">
        <v>5</v>
      </c>
      <c r="M11" s="80" t="n">
        <v>5</v>
      </c>
      <c r="N11" s="80" t="n">
        <v>5</v>
      </c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5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0</v>
      </c>
      <c r="AA11" s="177" t="n">
        <f aca="false">COUNTIF(AG11:AV11,AA$5)</f>
        <v>0</v>
      </c>
      <c r="AB11" s="177" t="n">
        <f aca="false">COUNTIF(AG11:AV11,AB$5)</f>
        <v>8</v>
      </c>
      <c r="AC11" s="177" t="n">
        <f aca="false">SUM(X11:AB11)</f>
        <v>8</v>
      </c>
      <c r="AD11" s="255" t="n">
        <f aca="false">IF(ISERROR(((X11+Y11)*2+Z11*3+AA11*4+AB11*5)/SUM(X11,Y11:AB11)),"",((X11+Y11)*2+Z11*3+AA11*4+AB11*5)/SUM(X11,Y11:AB11))</f>
        <v>5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5</v>
      </c>
      <c r="AI11" s="215" t="n">
        <f aca="false">IF(ISERROR(VALUE(LEFT(H11))),LEFT(H11),VALUE(LEFT(H11)))</f>
        <v>5</v>
      </c>
      <c r="AJ11" s="215" t="n">
        <f aca="false">IF(ISERROR(VALUE(LEFT(I11))),LEFT(I11),VALUE(LEFT(I11)))</f>
        <v>5</v>
      </c>
      <c r="AK11" s="215" t="n">
        <f aca="false">IF(ISERROR(VALUE(LEFT(J11))),LEFT(J11),VALUE(LEFT(J11)))</f>
        <v>5</v>
      </c>
      <c r="AL11" s="215" t="n">
        <f aca="false">IF(ISERROR(VALUE(LEFT(K11))),LEFT(K11),VALUE(LEFT(K11)))</f>
        <v>5</v>
      </c>
      <c r="AM11" s="215" t="n">
        <f aca="false">IF(ISERROR(VALUE(LEFT(L11))),LEFT(L11),VALUE(LEFT(L11)))</f>
        <v>5</v>
      </c>
      <c r="AN11" s="215" t="n">
        <f aca="false">IF(ISERROR(VALUE(LEFT(M11))),LEFT(M11),VALUE(LEFT(M11)))</f>
        <v>5</v>
      </c>
      <c r="AO11" s="215" t="n">
        <f aca="false">IF(ISERROR(VALUE(LEFT(N11))),LEFT(N11),VALUE(LEFT(N11)))</f>
        <v>5</v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258" t="s">
        <v>30</v>
      </c>
      <c r="D12" s="259" t="s">
        <v>745</v>
      </c>
      <c r="E12" s="79" t="n">
        <v>2531</v>
      </c>
      <c r="F12" s="80" t="s">
        <v>32</v>
      </c>
      <c r="G12" s="80" t="n">
        <v>4</v>
      </c>
      <c r="H12" s="80" t="n">
        <v>5</v>
      </c>
      <c r="I12" s="80" t="n">
        <v>5</v>
      </c>
      <c r="J12" s="80" t="n">
        <v>4</v>
      </c>
      <c r="K12" s="80" t="n">
        <v>4</v>
      </c>
      <c r="L12" s="80" t="n">
        <v>5</v>
      </c>
      <c r="M12" s="80" t="n">
        <v>4</v>
      </c>
      <c r="N12" s="80" t="n">
        <v>3</v>
      </c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3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1</v>
      </c>
      <c r="AA12" s="177" t="n">
        <f aca="false">COUNTIF(AG12:AV12,AA$5)</f>
        <v>4</v>
      </c>
      <c r="AB12" s="177" t="n">
        <f aca="false">COUNTIF(AG12:AV12,AB$5)</f>
        <v>3</v>
      </c>
      <c r="AC12" s="177" t="n">
        <f aca="false">SUM(X12:AB12)</f>
        <v>8</v>
      </c>
      <c r="AD12" s="255" t="n">
        <f aca="false">IF(ISERROR(((X12+Y12)*2+Z12*3+AA12*4+AB12*5)/SUM(X12,Y12:AB12)),"",((X12+Y12)*2+Z12*3+AA12*4+AB12*5)/SUM(X12,Y12:AB12))</f>
        <v>4.25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з</v>
      </c>
      <c r="AH12" s="215" t="n">
        <f aca="false">IF(ISERROR(VALUE(LEFT(G12))),LEFT(G12),VALUE(LEFT(G12)))</f>
        <v>4</v>
      </c>
      <c r="AI12" s="215" t="n">
        <f aca="false">IF(ISERROR(VALUE(LEFT(H12))),LEFT(H12),VALUE(LEFT(H12)))</f>
        <v>5</v>
      </c>
      <c r="AJ12" s="215" t="n">
        <f aca="false">IF(ISERROR(VALUE(LEFT(I12))),LEFT(I12),VALUE(LEFT(I12)))</f>
        <v>5</v>
      </c>
      <c r="AK12" s="215" t="n">
        <f aca="false">IF(ISERROR(VALUE(LEFT(J12))),LEFT(J12),VALUE(LEFT(J12)))</f>
        <v>4</v>
      </c>
      <c r="AL12" s="215" t="n">
        <f aca="false">IF(ISERROR(VALUE(LEFT(K12))),LEFT(K12),VALUE(LEFT(K12)))</f>
        <v>4</v>
      </c>
      <c r="AM12" s="215" t="n">
        <f aca="false">IF(ISERROR(VALUE(LEFT(L12))),LEFT(L12),VALUE(LEFT(L12)))</f>
        <v>5</v>
      </c>
      <c r="AN12" s="215" t="n">
        <f aca="false">IF(ISERROR(VALUE(LEFT(M12))),LEFT(M12),VALUE(LEFT(M12)))</f>
        <v>4</v>
      </c>
      <c r="AO12" s="215" t="n">
        <f aca="false">IF(ISERROR(VALUE(LEFT(N12))),LEFT(N12),VALUE(LEFT(N12)))</f>
        <v>3</v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258" t="s">
        <v>284</v>
      </c>
      <c r="D13" s="259" t="s">
        <v>746</v>
      </c>
      <c r="E13" s="79" t="n">
        <v>2531</v>
      </c>
      <c r="F13" s="80" t="s">
        <v>32</v>
      </c>
      <c r="G13" s="80" t="n">
        <v>4</v>
      </c>
      <c r="H13" s="80" t="n">
        <v>4</v>
      </c>
      <c r="I13" s="80" t="n">
        <v>5</v>
      </c>
      <c r="J13" s="80" t="n">
        <v>4</v>
      </c>
      <c r="K13" s="80" t="n">
        <v>3</v>
      </c>
      <c r="L13" s="80" t="n">
        <v>5</v>
      </c>
      <c r="M13" s="80" t="n">
        <v>4</v>
      </c>
      <c r="N13" s="80" t="n">
        <v>4</v>
      </c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3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1</v>
      </c>
      <c r="AA13" s="177" t="n">
        <f aca="false">COUNTIF(AG13:AV13,AA$5)</f>
        <v>5</v>
      </c>
      <c r="AB13" s="177" t="n">
        <f aca="false">COUNTIF(AG13:AV13,AB$5)</f>
        <v>2</v>
      </c>
      <c r="AC13" s="177" t="n">
        <f aca="false">SUM(X13:AB13)</f>
        <v>8</v>
      </c>
      <c r="AD13" s="255" t="n">
        <f aca="false">IF(ISERROR(((X13+Y13)*2+Z13*3+AA13*4+AB13*5)/SUM(X13,Y13:AB13)),"",((X13+Y13)*2+Z13*3+AA13*4+AB13*5)/SUM(X13,Y13:AB13))</f>
        <v>4.125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з</v>
      </c>
      <c r="AH13" s="215" t="n">
        <f aca="false">IF(ISERROR(VALUE(LEFT(G13))),LEFT(G13),VALUE(LEFT(G13)))</f>
        <v>4</v>
      </c>
      <c r="AI13" s="215" t="n">
        <f aca="false">IF(ISERROR(VALUE(LEFT(H13))),LEFT(H13),VALUE(LEFT(H13)))</f>
        <v>4</v>
      </c>
      <c r="AJ13" s="215" t="n">
        <f aca="false">IF(ISERROR(VALUE(LEFT(I13))),LEFT(I13),VALUE(LEFT(I13)))</f>
        <v>5</v>
      </c>
      <c r="AK13" s="215" t="n">
        <f aca="false">IF(ISERROR(VALUE(LEFT(J13))),LEFT(J13),VALUE(LEFT(J13)))</f>
        <v>4</v>
      </c>
      <c r="AL13" s="215" t="n">
        <f aca="false">IF(ISERROR(VALUE(LEFT(K13))),LEFT(K13),VALUE(LEFT(K13)))</f>
        <v>3</v>
      </c>
      <c r="AM13" s="215" t="n">
        <f aca="false">IF(ISERROR(VALUE(LEFT(L13))),LEFT(L13),VALUE(LEFT(L13)))</f>
        <v>5</v>
      </c>
      <c r="AN13" s="215" t="n">
        <f aca="false">IF(ISERROR(VALUE(LEFT(M13))),LEFT(M13),VALUE(LEFT(M13)))</f>
        <v>4</v>
      </c>
      <c r="AO13" s="215" t="n">
        <f aca="false">IF(ISERROR(VALUE(LEFT(N13))),LEFT(N13),VALUE(LEFT(N13)))</f>
        <v>4</v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8.75" hidden="false" customHeight="false" outlineLevel="0" collapsed="false">
      <c r="A14" s="75" t="n">
        <v>9</v>
      </c>
      <c r="B14" s="256"/>
      <c r="C14" s="258" t="s">
        <v>565</v>
      </c>
      <c r="D14" s="259" t="s">
        <v>747</v>
      </c>
      <c r="E14" s="79" t="n">
        <v>2531</v>
      </c>
      <c r="F14" s="80" t="s">
        <v>32</v>
      </c>
      <c r="G14" s="80" t="n">
        <v>5</v>
      </c>
      <c r="H14" s="80" t="n">
        <v>5</v>
      </c>
      <c r="I14" s="80" t="n">
        <v>5</v>
      </c>
      <c r="J14" s="80" t="n">
        <v>5</v>
      </c>
      <c r="K14" s="80" t="n">
        <v>4</v>
      </c>
      <c r="L14" s="80" t="n">
        <v>5</v>
      </c>
      <c r="M14" s="80" t="n">
        <v>5</v>
      </c>
      <c r="N14" s="80" t="n">
        <v>4</v>
      </c>
      <c r="O14" s="80"/>
      <c r="P14" s="80"/>
      <c r="Q14" s="80"/>
      <c r="R14" s="96"/>
      <c r="S14" s="80"/>
      <c r="T14" s="80"/>
      <c r="U14" s="80"/>
      <c r="V14" s="120" t="n">
        <f aca="false">IF(AC14&gt;0,IF(SUM(X14:Y14)/AC14&gt;0,2,IF(AND(SUM(X14:Y14)/AC14=0,Z14/AC14&gt;0),3,IF(AND((AB14/AC14+AA14/AC14)=1,AA14/AC14&gt;0),4,5))),0)</f>
        <v>4</v>
      </c>
      <c r="W14" s="212" t="n">
        <f aca="false">COUNTIF(AG14:AV14,"б")</f>
        <v>0</v>
      </c>
      <c r="X14" s="212" t="n">
        <f aca="false">COUNTIF(AG14:AV14,"д")</f>
        <v>0</v>
      </c>
      <c r="Y14" s="212" t="n">
        <f aca="false">COUNTIF(AG14:AV14,2)+COUNTIF(AG14:AV14,"н")+COUNTIF(AG14:AV14,"д")</f>
        <v>0</v>
      </c>
      <c r="Z14" s="212" t="n">
        <f aca="false">COUNTIF(AG14:AV14,Z$5)</f>
        <v>0</v>
      </c>
      <c r="AA14" s="212" t="n">
        <f aca="false">COUNTIF(AG14:AV14,AA$5)</f>
        <v>2</v>
      </c>
      <c r="AB14" s="212" t="n">
        <f aca="false">COUNTIF(AG14:AV14,AB$5)</f>
        <v>6</v>
      </c>
      <c r="AC14" s="212" t="n">
        <f aca="false">SUM(X14:AB14)</f>
        <v>8</v>
      </c>
      <c r="AD14" s="213" t="n">
        <f aca="false">IF(ISERROR(((X14+Y14)*2+Z14*3+AA14*4+AB14*5)/SUM(X14,Y14:AB14)),"",((X14+Y14)*2+Z14*3+AA14*4+AB14*5)/SUM(X14,Y14:AB14))</f>
        <v>4.75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>з</v>
      </c>
      <c r="AH14" s="215" t="n">
        <f aca="false">IF(ISERROR(VALUE(LEFT(G14))),LEFT(G14),VALUE(LEFT(G14)))</f>
        <v>5</v>
      </c>
      <c r="AI14" s="215" t="n">
        <f aca="false">IF(ISERROR(VALUE(LEFT(H14))),LEFT(H14),VALUE(LEFT(H14)))</f>
        <v>5</v>
      </c>
      <c r="AJ14" s="215" t="n">
        <f aca="false">IF(ISERROR(VALUE(LEFT(I14))),LEFT(I14),VALUE(LEFT(I14)))</f>
        <v>5</v>
      </c>
      <c r="AK14" s="215" t="n">
        <f aca="false">IF(ISERROR(VALUE(LEFT(J14))),LEFT(J14),VALUE(LEFT(J14)))</f>
        <v>5</v>
      </c>
      <c r="AL14" s="215" t="n">
        <f aca="false">IF(ISERROR(VALUE(LEFT(K14))),LEFT(K14),VALUE(LEFT(K14)))</f>
        <v>4</v>
      </c>
      <c r="AM14" s="215" t="n">
        <f aca="false">IF(ISERROR(VALUE(LEFT(L14))),LEFT(L14),VALUE(LEFT(L14)))</f>
        <v>5</v>
      </c>
      <c r="AN14" s="215" t="n">
        <f aca="false">IF(ISERROR(VALUE(LEFT(M14))),LEFT(M14),VALUE(LEFT(M14)))</f>
        <v>5</v>
      </c>
      <c r="AO14" s="215" t="n">
        <f aca="false">IF(ISERROR(VALUE(LEFT(N14))),LEFT(N14),VALUE(LEFT(N14)))</f>
        <v>4</v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5" t="n">
        <v>10</v>
      </c>
      <c r="B15" s="256"/>
      <c r="C15" s="258" t="s">
        <v>30</v>
      </c>
      <c r="D15" s="259" t="s">
        <v>748</v>
      </c>
      <c r="E15" s="79" t="n">
        <v>2531</v>
      </c>
      <c r="F15" s="80" t="s">
        <v>32</v>
      </c>
      <c r="G15" s="80" t="n">
        <v>5</v>
      </c>
      <c r="H15" s="80" t="n">
        <v>4</v>
      </c>
      <c r="I15" s="80" t="n">
        <v>5</v>
      </c>
      <c r="J15" s="80" t="n">
        <v>4</v>
      </c>
      <c r="K15" s="80" t="n">
        <v>5</v>
      </c>
      <c r="L15" s="80" t="n">
        <v>5</v>
      </c>
      <c r="M15" s="80" t="n">
        <v>4</v>
      </c>
      <c r="N15" s="80" t="n">
        <v>3</v>
      </c>
      <c r="O15" s="80"/>
      <c r="P15" s="80"/>
      <c r="Q15" s="80"/>
      <c r="R15" s="96"/>
      <c r="S15" s="80"/>
      <c r="T15" s="80"/>
      <c r="U15" s="80"/>
      <c r="V15" s="120" t="n">
        <f aca="false">IF(AC15&gt;0,IF(SUM(X15:Y15)/AC15&gt;0,2,IF(AND(SUM(X15:Y15)/AC15=0,Z15/AC15&gt;0),3,IF(AND((AB15/AC15+AA15/AC15)=1,AA15/AC15&gt;0),4,5))),0)</f>
        <v>3</v>
      </c>
      <c r="W15" s="212" t="n">
        <f aca="false">COUNTIF(AG15:AV15,"б")</f>
        <v>0</v>
      </c>
      <c r="X15" s="212" t="n">
        <f aca="false">COUNTIF(AG15:AV15,"д")</f>
        <v>0</v>
      </c>
      <c r="Y15" s="212" t="n">
        <f aca="false">COUNTIF(AG15:AV15,2)+COUNTIF(AG15:AV15,"н")+COUNTIF(AG15:AV15,"д")</f>
        <v>0</v>
      </c>
      <c r="Z15" s="212" t="n">
        <f aca="false">COUNTIF(AG15:AV15,Z$5)</f>
        <v>1</v>
      </c>
      <c r="AA15" s="212" t="n">
        <f aca="false">COUNTIF(AG15:AV15,AA$5)</f>
        <v>3</v>
      </c>
      <c r="AB15" s="212" t="n">
        <f aca="false">COUNTIF(AG15:AV15,AB$5)</f>
        <v>4</v>
      </c>
      <c r="AC15" s="212" t="n">
        <f aca="false">SUM(X15:AB15)</f>
        <v>8</v>
      </c>
      <c r="AD15" s="213" t="n">
        <f aca="false">IF(ISERROR(((X15+Y15)*2+Z15*3+AA15*4+AB15*5)/SUM(X15,Y15:AB15)),"",((X15+Y15)*2+Z15*3+AA15*4+AB15*5)/SUM(X15,Y15:AB15))</f>
        <v>4.375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5</v>
      </c>
      <c r="AI15" s="215" t="n">
        <f aca="false">IF(ISERROR(VALUE(LEFT(H15))),LEFT(H15),VALUE(LEFT(H15)))</f>
        <v>4</v>
      </c>
      <c r="AJ15" s="215" t="n">
        <f aca="false">IF(ISERROR(VALUE(LEFT(I15))),LEFT(I15),VALUE(LEFT(I15)))</f>
        <v>5</v>
      </c>
      <c r="AK15" s="215" t="n">
        <f aca="false">IF(ISERROR(VALUE(LEFT(J15))),LEFT(J15),VALUE(LEFT(J15)))</f>
        <v>4</v>
      </c>
      <c r="AL15" s="215" t="n">
        <f aca="false">IF(ISERROR(VALUE(LEFT(K15))),LEFT(K15),VALUE(LEFT(K15)))</f>
        <v>5</v>
      </c>
      <c r="AM15" s="215" t="n">
        <f aca="false">IF(ISERROR(VALUE(LEFT(L15))),LEFT(L15),VALUE(LEFT(L15)))</f>
        <v>5</v>
      </c>
      <c r="AN15" s="215" t="n">
        <f aca="false">IF(ISERROR(VALUE(LEFT(M15))),LEFT(M15),VALUE(LEFT(M15)))</f>
        <v>4</v>
      </c>
      <c r="AO15" s="215" t="n">
        <f aca="false">IF(ISERROR(VALUE(LEFT(N15))),LEFT(N15),VALUE(LEFT(N15)))</f>
        <v>3</v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5" t="n">
        <v>11</v>
      </c>
      <c r="B16" s="256"/>
      <c r="C16" s="258" t="s">
        <v>30</v>
      </c>
      <c r="D16" s="259" t="s">
        <v>749</v>
      </c>
      <c r="E16" s="79" t="n">
        <v>2531</v>
      </c>
      <c r="F16" s="80" t="s">
        <v>32</v>
      </c>
      <c r="G16" s="80" t="n">
        <v>5</v>
      </c>
      <c r="H16" s="80" t="n">
        <v>4</v>
      </c>
      <c r="I16" s="80" t="n">
        <v>5</v>
      </c>
      <c r="J16" s="80" t="n">
        <v>5</v>
      </c>
      <c r="K16" s="80" t="n">
        <v>5</v>
      </c>
      <c r="L16" s="80" t="n">
        <v>5</v>
      </c>
      <c r="M16" s="80" t="n">
        <v>4</v>
      </c>
      <c r="N16" s="80" t="n">
        <v>4</v>
      </c>
      <c r="O16" s="80"/>
      <c r="P16" s="80"/>
      <c r="Q16" s="80"/>
      <c r="R16" s="96"/>
      <c r="S16" s="80"/>
      <c r="T16" s="80"/>
      <c r="U16" s="80"/>
      <c r="V16" s="120" t="n">
        <f aca="false">IF(AC16&gt;0,IF(SUM(X16:Y16)/AC16&gt;0,2,IF(AND(SUM(X16:Y16)/AC16=0,Z16/AC16&gt;0),3,IF(AND((AB16/AC16+AA16/AC16)=1,AA16/AC16&gt;0),4,5))),0)</f>
        <v>4</v>
      </c>
      <c r="W16" s="212" t="n">
        <f aca="false">COUNTIF(AG16:AV16,"б")</f>
        <v>0</v>
      </c>
      <c r="X16" s="212" t="n">
        <f aca="false">COUNTIF(AG16:AV16,"д")</f>
        <v>0</v>
      </c>
      <c r="Y16" s="212" t="n">
        <f aca="false">COUNTIF(AG16:AV16,2)+COUNTIF(AG16:AV16,"н")+COUNTIF(AG16:AV16,"д")</f>
        <v>0</v>
      </c>
      <c r="Z16" s="212" t="n">
        <f aca="false">COUNTIF(AG16:AV16,Z$5)</f>
        <v>0</v>
      </c>
      <c r="AA16" s="212" t="n">
        <f aca="false">COUNTIF(AG16:AV16,AA$5)</f>
        <v>3</v>
      </c>
      <c r="AB16" s="212" t="n">
        <f aca="false">COUNTIF(AG16:AV16,AB$5)</f>
        <v>5</v>
      </c>
      <c r="AC16" s="212" t="n">
        <f aca="false">SUM(X16:AB16)</f>
        <v>8</v>
      </c>
      <c r="AD16" s="213" t="n">
        <f aca="false">IF(ISERROR(((X16+Y16)*2+Z16*3+AA16*4+AB16*5)/SUM(X16,Y16:AB16)),"",((X16+Y16)*2+Z16*3+AA16*4+AB16*5)/SUM(X16,Y16:AB16))</f>
        <v>4.625</v>
      </c>
      <c r="AE16" s="214" t="n">
        <f aca="false">IF(AX16=5,0.5,IF(AX16=4,0.25,IF(AX16&lt;=3,0)))</f>
        <v>0</v>
      </c>
      <c r="AF16" s="1"/>
      <c r="AG16" s="215" t="str">
        <f aca="false">IF(ISERROR(VALUE(LEFT(F16))),LEFT(F16),VALUE(LEFT(F16)))</f>
        <v>з</v>
      </c>
      <c r="AH16" s="215" t="n">
        <f aca="false">IF(ISERROR(VALUE(LEFT(G16))),LEFT(G16),VALUE(LEFT(G16)))</f>
        <v>5</v>
      </c>
      <c r="AI16" s="215" t="n">
        <f aca="false">IF(ISERROR(VALUE(LEFT(H16))),LEFT(H16),VALUE(LEFT(H16)))</f>
        <v>4</v>
      </c>
      <c r="AJ16" s="215" t="n">
        <f aca="false">IF(ISERROR(VALUE(LEFT(I16))),LEFT(I16),VALUE(LEFT(I16)))</f>
        <v>5</v>
      </c>
      <c r="AK16" s="215" t="n">
        <f aca="false">IF(ISERROR(VALUE(LEFT(J16))),LEFT(J16),VALUE(LEFT(J16)))</f>
        <v>5</v>
      </c>
      <c r="AL16" s="215" t="n">
        <f aca="false">IF(ISERROR(VALUE(LEFT(K16))),LEFT(K16),VALUE(LEFT(K16)))</f>
        <v>5</v>
      </c>
      <c r="AM16" s="215" t="n">
        <f aca="false">IF(ISERROR(VALUE(LEFT(L16))),LEFT(L16),VALUE(LEFT(L16)))</f>
        <v>5</v>
      </c>
      <c r="AN16" s="215" t="n">
        <f aca="false">IF(ISERROR(VALUE(LEFT(M16))),LEFT(M16),VALUE(LEFT(M16)))</f>
        <v>4</v>
      </c>
      <c r="AO16" s="215" t="n">
        <f aca="false">IF(ISERROR(VALUE(LEFT(N16))),LEFT(N16),VALUE(LEFT(N16)))</f>
        <v>4</v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5" t="n">
        <v>12</v>
      </c>
      <c r="B17" s="257"/>
      <c r="C17" s="258" t="s">
        <v>284</v>
      </c>
      <c r="D17" s="259" t="s">
        <v>750</v>
      </c>
      <c r="E17" s="79" t="n">
        <v>2531</v>
      </c>
      <c r="F17" s="80" t="s">
        <v>32</v>
      </c>
      <c r="G17" s="80" t="n">
        <v>5</v>
      </c>
      <c r="H17" s="80" t="n">
        <v>4</v>
      </c>
      <c r="I17" s="80" t="n">
        <v>5</v>
      </c>
      <c r="J17" s="80" t="n">
        <v>4</v>
      </c>
      <c r="K17" s="80" t="n">
        <v>3</v>
      </c>
      <c r="L17" s="80" t="n">
        <v>5</v>
      </c>
      <c r="M17" s="80" t="n">
        <v>4</v>
      </c>
      <c r="N17" s="80" t="n">
        <v>3</v>
      </c>
      <c r="O17" s="80"/>
      <c r="P17" s="80"/>
      <c r="Q17" s="80"/>
      <c r="R17" s="96"/>
      <c r="S17" s="80"/>
      <c r="T17" s="80"/>
      <c r="U17" s="80"/>
      <c r="V17" s="120" t="n">
        <f aca="false">IF(AC17&gt;0,IF(SUM(X17:Y17)/AC17&gt;0,2,IF(AND(SUM(X17:Y17)/AC17=0,Z17/AC17&gt;0),3,IF(AND((AB17/AC17+AA17/AC17)=1,AA17/AC17&gt;0),4,5))),0)</f>
        <v>3</v>
      </c>
      <c r="W17" s="212" t="n">
        <f aca="false">COUNTIF(AG17:AV17,"б")</f>
        <v>0</v>
      </c>
      <c r="X17" s="212" t="n">
        <f aca="false">COUNTIF(AF17:AU17,"д")</f>
        <v>0</v>
      </c>
      <c r="Y17" s="212" t="n">
        <f aca="false">COUNTIF(AG17:AV17,2)+COUNTIF(AG17:AV17,"н")+COUNTIF(AG17:AV17,"д")</f>
        <v>0</v>
      </c>
      <c r="Z17" s="212" t="n">
        <f aca="false">COUNTIF(AG17:AV17,Z$5)</f>
        <v>2</v>
      </c>
      <c r="AA17" s="212" t="n">
        <f aca="false">COUNTIF(AG17:AV17,AA$5)</f>
        <v>3</v>
      </c>
      <c r="AB17" s="212" t="n">
        <f aca="false">COUNTIF(AG17:AV17,AB$5)</f>
        <v>3</v>
      </c>
      <c r="AC17" s="212" t="n">
        <f aca="false">SUM(X17:AB17)</f>
        <v>8</v>
      </c>
      <c r="AD17" s="213" t="n">
        <f aca="false">IF(ISERROR(((X17+Y17)*2+Z17*3+AA17*4+AB17*5)/SUM(X17,Y17:AB17)),"",((X17+Y17)*2+Z17*3+AA17*4+AB17*5)/SUM(X17,Y17:AB17))</f>
        <v>4.125</v>
      </c>
      <c r="AE17" s="214" t="n">
        <f aca="false">IF(AX17=5,0.5,IF(AX17=4,0.25,IF(AX17&lt;=3,0)))</f>
        <v>0</v>
      </c>
      <c r="AF17" s="1"/>
      <c r="AG17" s="215" t="str">
        <f aca="false">IF(ISERROR(VALUE(LEFT(F17))),LEFT(F17),VALUE(LEFT(F17)))</f>
        <v>з</v>
      </c>
      <c r="AH17" s="215" t="n">
        <f aca="false">IF(ISERROR(VALUE(LEFT(G17))),LEFT(G17),VALUE(LEFT(G17)))</f>
        <v>5</v>
      </c>
      <c r="AI17" s="215" t="n">
        <f aca="false">IF(ISERROR(VALUE(LEFT(H17))),LEFT(H17),VALUE(LEFT(H17)))</f>
        <v>4</v>
      </c>
      <c r="AJ17" s="215" t="n">
        <f aca="false">IF(ISERROR(VALUE(LEFT(I17))),LEFT(I17),VALUE(LEFT(I17)))</f>
        <v>5</v>
      </c>
      <c r="AK17" s="215" t="n">
        <f aca="false">IF(ISERROR(VALUE(LEFT(J17))),LEFT(J17),VALUE(LEFT(J17)))</f>
        <v>4</v>
      </c>
      <c r="AL17" s="215" t="n">
        <f aca="false">IF(ISERROR(VALUE(LEFT(K17))),LEFT(K17),VALUE(LEFT(K17)))</f>
        <v>3</v>
      </c>
      <c r="AM17" s="215" t="n">
        <f aca="false">IF(ISERROR(VALUE(LEFT(L17))),LEFT(L17),VALUE(LEFT(L17)))</f>
        <v>5</v>
      </c>
      <c r="AN17" s="215" t="n">
        <f aca="false">IF(ISERROR(VALUE(LEFT(M17))),LEFT(M17),VALUE(LEFT(M17)))</f>
        <v>4</v>
      </c>
      <c r="AO17" s="215" t="n">
        <f aca="false">IF(ISERROR(VALUE(LEFT(N17))),LEFT(N17),VALUE(LEFT(N17)))</f>
        <v>3</v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5" t="n">
        <v>13</v>
      </c>
      <c r="B18" s="180"/>
      <c r="C18" s="258" t="s">
        <v>30</v>
      </c>
      <c r="D18" s="259" t="s">
        <v>751</v>
      </c>
      <c r="E18" s="79" t="n">
        <v>2531</v>
      </c>
      <c r="F18" s="80" t="s">
        <v>32</v>
      </c>
      <c r="G18" s="80" t="n">
        <v>4</v>
      </c>
      <c r="H18" s="80" t="n">
        <v>4</v>
      </c>
      <c r="I18" s="80" t="n">
        <v>5</v>
      </c>
      <c r="J18" s="80" t="n">
        <v>3</v>
      </c>
      <c r="K18" s="80" t="n">
        <v>3</v>
      </c>
      <c r="L18" s="80" t="n">
        <v>5</v>
      </c>
      <c r="M18" s="80" t="n">
        <v>4</v>
      </c>
      <c r="N18" s="80" t="n">
        <v>3</v>
      </c>
      <c r="O18" s="80"/>
      <c r="P18" s="80"/>
      <c r="Q18" s="80"/>
      <c r="R18" s="96"/>
      <c r="S18" s="80"/>
      <c r="T18" s="80"/>
      <c r="U18" s="80"/>
      <c r="V18" s="120" t="n">
        <f aca="false">IF(AC18&gt;0,IF(SUM(X18:Y18)/AC18&gt;0,2,IF(AND(SUM(X18:Y18)/AC18=0,Z18/AC18&gt;0),3,IF(AND((AB18/AC18+AA18/AC18)=1,AA18/AC18&gt;0),4,5))),0)</f>
        <v>3</v>
      </c>
      <c r="W18" s="212" t="n">
        <f aca="false">COUNTIF(AG18:AV18,"б")</f>
        <v>0</v>
      </c>
      <c r="X18" s="212" t="n">
        <f aca="false">COUNTIF(AF18:AU18,"д")</f>
        <v>0</v>
      </c>
      <c r="Y18" s="212" t="n">
        <f aca="false">COUNTIF(AG18:AV18,2)+COUNTIF(AG18:AV18,"н")+COUNTIF(AG18:AV18,"д")</f>
        <v>0</v>
      </c>
      <c r="Z18" s="212" t="n">
        <f aca="false">COUNTIF(AG18:AV18,Z$5)</f>
        <v>3</v>
      </c>
      <c r="AA18" s="212" t="n">
        <f aca="false">COUNTIF(AG18:AV18,AA$5)</f>
        <v>3</v>
      </c>
      <c r="AB18" s="212" t="n">
        <f aca="false">COUNTIF(AG18:AV18,AB$5)</f>
        <v>2</v>
      </c>
      <c r="AC18" s="212" t="n">
        <f aca="false">SUM(X18:AB18)</f>
        <v>8</v>
      </c>
      <c r="AD18" s="213" t="n">
        <f aca="false">IF(ISERROR(((X18+Y18)*2+Z18*3+AA18*4+AB18*5)/SUM(X18,Y18:AB18)),"",((X18+Y18)*2+Z18*3+AA18*4+AB18*5)/SUM(X18,Y18:AB18))</f>
        <v>3.875</v>
      </c>
      <c r="AE18" s="214" t="n">
        <f aca="false">IF(AX18=5,0.5,IF(AX18=4,0.25,IF(AX18&lt;=3,0)))</f>
        <v>0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4</v>
      </c>
      <c r="AI18" s="215" t="n">
        <f aca="false">IF(ISERROR(VALUE(LEFT(H18))),LEFT(H18),VALUE(LEFT(H18)))</f>
        <v>4</v>
      </c>
      <c r="AJ18" s="215" t="n">
        <f aca="false">IF(ISERROR(VALUE(LEFT(I18))),LEFT(I18),VALUE(LEFT(I18)))</f>
        <v>5</v>
      </c>
      <c r="AK18" s="215" t="n">
        <f aca="false">IF(ISERROR(VALUE(LEFT(J18))),LEFT(J18),VALUE(LEFT(J18)))</f>
        <v>3</v>
      </c>
      <c r="AL18" s="215" t="n">
        <f aca="false">IF(ISERROR(VALUE(LEFT(K18))),LEFT(K18),VALUE(LEFT(K18)))</f>
        <v>3</v>
      </c>
      <c r="AM18" s="215" t="n">
        <f aca="false">IF(ISERROR(VALUE(LEFT(L18))),LEFT(L18),VALUE(LEFT(L18)))</f>
        <v>5</v>
      </c>
      <c r="AN18" s="215" t="n">
        <f aca="false">IF(ISERROR(VALUE(LEFT(M18))),LEFT(M18),VALUE(LEFT(M18)))</f>
        <v>4</v>
      </c>
      <c r="AO18" s="215" t="n">
        <f aca="false">IF(ISERROR(VALUE(LEFT(N18))),LEFT(N18),VALUE(LEFT(N18)))</f>
        <v>3</v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5" t="n">
        <v>14</v>
      </c>
      <c r="B19" s="180"/>
      <c r="C19" s="258" t="s">
        <v>30</v>
      </c>
      <c r="D19" s="353" t="s">
        <v>752</v>
      </c>
      <c r="E19" s="79" t="n">
        <v>2531</v>
      </c>
      <c r="F19" s="80" t="s">
        <v>32</v>
      </c>
      <c r="G19" s="80" t="n">
        <v>3</v>
      </c>
      <c r="H19" s="80" t="n">
        <v>3</v>
      </c>
      <c r="I19" s="80" t="n">
        <v>5</v>
      </c>
      <c r="J19" s="80" t="n">
        <v>3</v>
      </c>
      <c r="K19" s="80" t="n">
        <v>3</v>
      </c>
      <c r="L19" s="80" t="n">
        <v>5</v>
      </c>
      <c r="M19" s="80" t="n">
        <v>3</v>
      </c>
      <c r="N19" s="80" t="n">
        <v>3</v>
      </c>
      <c r="O19" s="80"/>
      <c r="P19" s="80"/>
      <c r="Q19" s="80"/>
      <c r="R19" s="80"/>
      <c r="S19" s="80"/>
      <c r="T19" s="80"/>
      <c r="U19" s="80"/>
      <c r="V19" s="120" t="n">
        <f aca="false">IF(AC19&gt;0,IF(SUM(X19:Y19)/AC19&gt;0,2,IF(AND(SUM(X19:Y19)/AC19=0,Z19/AC19&gt;0),3,IF(AND((AB19/AC19+AA19/AC19)=1,AA19/AC19&gt;0),4,5))),0)</f>
        <v>3</v>
      </c>
      <c r="W19" s="212" t="n">
        <f aca="false">COUNTIF(AG19:AV19,"б")</f>
        <v>0</v>
      </c>
      <c r="X19" s="212" t="n">
        <f aca="false">COUNTIF(AF19:AU19,"д")</f>
        <v>0</v>
      </c>
      <c r="Y19" s="212" t="n">
        <f aca="false">COUNTIF(AG19:AV19,2)+COUNTIF(AG19:AV19,"н")+COUNTIF(AG19:AV19,"д")</f>
        <v>0</v>
      </c>
      <c r="Z19" s="212" t="n">
        <f aca="false">COUNTIF(AG19:AV19,Z$5)</f>
        <v>6</v>
      </c>
      <c r="AA19" s="212" t="n">
        <f aca="false">COUNTIF(AG19:AV19,AA$5)</f>
        <v>0</v>
      </c>
      <c r="AB19" s="212" t="n">
        <f aca="false">COUNTIF(AG19:AV19,AB$5)</f>
        <v>2</v>
      </c>
      <c r="AC19" s="212" t="n">
        <f aca="false">SUM(X19:AB19)</f>
        <v>8</v>
      </c>
      <c r="AD19" s="213" t="n">
        <f aca="false">IF(ISERROR(((X19+Y19)*2+Z19*3+AA19*4+AB19*5)/SUM(X19,Y19:AB19)),"",((X19+Y19)*2+Z19*3+AA19*4+AB19*5)/SUM(X19,Y19:AB19))</f>
        <v>3.5</v>
      </c>
      <c r="AE19" s="214" t="n">
        <f aca="false">IF(AX19=5,0.5,IF(AX19=4,0.25,IF(AX19&lt;=3,0)))</f>
        <v>0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3</v>
      </c>
      <c r="AI19" s="215" t="n">
        <f aca="false">IF(ISERROR(VALUE(LEFT(H19))),LEFT(H19),VALUE(LEFT(H19)))</f>
        <v>3</v>
      </c>
      <c r="AJ19" s="215" t="n">
        <f aca="false">IF(ISERROR(VALUE(LEFT(I19))),LEFT(I19),VALUE(LEFT(I19)))</f>
        <v>5</v>
      </c>
      <c r="AK19" s="215" t="n">
        <f aca="false">IF(ISERROR(VALUE(LEFT(J19))),LEFT(J19),VALUE(LEFT(J19)))</f>
        <v>3</v>
      </c>
      <c r="AL19" s="215" t="n">
        <f aca="false">IF(ISERROR(VALUE(LEFT(K19))),LEFT(K19),VALUE(LEFT(K19)))</f>
        <v>3</v>
      </c>
      <c r="AM19" s="215" t="n">
        <f aca="false">IF(ISERROR(VALUE(LEFT(L19))),LEFT(L19),VALUE(LEFT(L19)))</f>
        <v>5</v>
      </c>
      <c r="AN19" s="215" t="n">
        <f aca="false">IF(ISERROR(VALUE(LEFT(M19))),LEFT(M19),VALUE(LEFT(M19)))</f>
        <v>3</v>
      </c>
      <c r="AO19" s="215" t="n">
        <f aca="false">IF(ISERROR(VALUE(LEFT(N19))),LEFT(N19),VALUE(LEFT(N19)))</f>
        <v>3</v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5" t="n">
        <v>15</v>
      </c>
      <c r="B20" s="180"/>
      <c r="C20" s="258" t="s">
        <v>284</v>
      </c>
      <c r="D20" s="353" t="s">
        <v>753</v>
      </c>
      <c r="E20" s="79" t="n">
        <v>2531</v>
      </c>
      <c r="F20" s="80" t="s">
        <v>32</v>
      </c>
      <c r="G20" s="80" t="n">
        <v>5</v>
      </c>
      <c r="H20" s="80" t="n">
        <v>3</v>
      </c>
      <c r="I20" s="80" t="n">
        <v>5</v>
      </c>
      <c r="J20" s="80" t="n">
        <v>4</v>
      </c>
      <c r="K20" s="80" t="n">
        <v>4</v>
      </c>
      <c r="L20" s="80" t="n">
        <v>5</v>
      </c>
      <c r="M20" s="80" t="n">
        <v>5</v>
      </c>
      <c r="N20" s="80" t="n">
        <v>3</v>
      </c>
      <c r="O20" s="80"/>
      <c r="P20" s="80"/>
      <c r="Q20" s="80"/>
      <c r="R20" s="96"/>
      <c r="S20" s="80"/>
      <c r="T20" s="80"/>
      <c r="U20" s="80"/>
      <c r="V20" s="120" t="n">
        <f aca="false">IF(AC20&gt;0,IF(SUM(X20:Y20)/AC20&gt;0,2,IF(AND(SUM(X20:Y20)/AC20=0,Z20/AC20&gt;0),3,IF(AND((AB20/AC20+AA20/AC20)=1,AA20/AC20&gt;0),4,5))),0)</f>
        <v>3</v>
      </c>
      <c r="W20" s="212" t="n">
        <f aca="false">COUNTIF(AG20:AV20,"б")</f>
        <v>0</v>
      </c>
      <c r="X20" s="212" t="n">
        <f aca="false">COUNTIF(AF20:AU20,"д")</f>
        <v>0</v>
      </c>
      <c r="Y20" s="212" t="n">
        <f aca="false">COUNTIF(AG20:AV20,2)+COUNTIF(AG20:AV20,"н")+COUNTIF(AG20:AV20,"д")</f>
        <v>0</v>
      </c>
      <c r="Z20" s="212" t="n">
        <f aca="false">COUNTIF(AG20:AV20,Z$5)</f>
        <v>2</v>
      </c>
      <c r="AA20" s="212" t="n">
        <f aca="false">COUNTIF(AG20:AV20,AA$5)</f>
        <v>2</v>
      </c>
      <c r="AB20" s="212" t="n">
        <f aca="false">COUNTIF(AG20:AV20,AB$5)</f>
        <v>4</v>
      </c>
      <c r="AC20" s="212" t="n">
        <f aca="false">SUM(X20:AB20)</f>
        <v>8</v>
      </c>
      <c r="AD20" s="213" t="n">
        <f aca="false">IF(ISERROR(((X20+Y20)*2+Z20*3+AA20*4+AB20*5)/SUM(X20,Y20:AB20)),"",((X20+Y20)*2+Z20*3+AA20*4+AB20*5)/SUM(X20,Y20:AB20))</f>
        <v>4.25</v>
      </c>
      <c r="AE20" s="214" t="n">
        <f aca="false">IF(AX20=5,0.5,IF(AX20=4,0.25,IF(AX20&lt;=3,0)))</f>
        <v>0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5</v>
      </c>
      <c r="AI20" s="215" t="n">
        <f aca="false">IF(ISERROR(VALUE(LEFT(H20))),LEFT(H20),VALUE(LEFT(H20)))</f>
        <v>3</v>
      </c>
      <c r="AJ20" s="215" t="n">
        <f aca="false">IF(ISERROR(VALUE(LEFT(I20))),LEFT(I20),VALUE(LEFT(I20)))</f>
        <v>5</v>
      </c>
      <c r="AK20" s="215" t="n">
        <f aca="false">IF(ISERROR(VALUE(LEFT(J20))),LEFT(J20),VALUE(LEFT(J20)))</f>
        <v>4</v>
      </c>
      <c r="AL20" s="215" t="n">
        <f aca="false">IF(ISERROR(VALUE(LEFT(K20))),LEFT(K20),VALUE(LEFT(K20)))</f>
        <v>4</v>
      </c>
      <c r="AM20" s="215" t="n">
        <f aca="false">IF(ISERROR(VALUE(LEFT(L20))),LEFT(L20),VALUE(LEFT(L20)))</f>
        <v>5</v>
      </c>
      <c r="AN20" s="215" t="n">
        <f aca="false">IF(ISERROR(VALUE(LEFT(M20))),LEFT(M20),VALUE(LEFT(M20)))</f>
        <v>5</v>
      </c>
      <c r="AO20" s="215" t="n">
        <f aca="false">IF(ISERROR(VALUE(LEFT(N20))),LEFT(N20),VALUE(LEFT(N20)))</f>
        <v>3</v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5" t="n">
        <v>16</v>
      </c>
      <c r="B21" s="180"/>
      <c r="C21" s="258" t="s">
        <v>30</v>
      </c>
      <c r="D21" s="259" t="s">
        <v>754</v>
      </c>
      <c r="E21" s="79" t="n">
        <v>2531</v>
      </c>
      <c r="F21" s="80" t="s">
        <v>32</v>
      </c>
      <c r="G21" s="80" t="n">
        <v>4</v>
      </c>
      <c r="H21" s="80" t="n">
        <v>4</v>
      </c>
      <c r="I21" s="80" t="n">
        <v>5</v>
      </c>
      <c r="J21" s="80" t="n">
        <v>4</v>
      </c>
      <c r="K21" s="80" t="n">
        <v>5</v>
      </c>
      <c r="L21" s="80" t="n">
        <v>3</v>
      </c>
      <c r="M21" s="80" t="n">
        <v>4</v>
      </c>
      <c r="N21" s="80" t="n">
        <v>3</v>
      </c>
      <c r="O21" s="80"/>
      <c r="P21" s="80"/>
      <c r="Q21" s="80"/>
      <c r="R21" s="96"/>
      <c r="S21" s="80"/>
      <c r="T21" s="80"/>
      <c r="U21" s="80"/>
      <c r="V21" s="120" t="n">
        <f aca="false">IF(AC21&gt;0,IF(SUM(X21:Y21)/AC21&gt;0,2,IF(AND(SUM(X21:Y21)/AC21=0,Z21/AC21&gt;0),3,IF(AND((AB21/AC21+AA21/AC21)=1,AA21/AC21&gt;0),4,5))),0)</f>
        <v>3</v>
      </c>
      <c r="W21" s="212" t="n">
        <f aca="false">COUNTIF(AG21:AV21,"б")</f>
        <v>0</v>
      </c>
      <c r="X21" s="212" t="n">
        <f aca="false">COUNTIF(AF21:AU21,"д")</f>
        <v>0</v>
      </c>
      <c r="Y21" s="212" t="n">
        <f aca="false">COUNTIF(AG21:AV21,2)+COUNTIF(AG21:AV21,"н")+COUNTIF(AG21:AV21,"д")</f>
        <v>0</v>
      </c>
      <c r="Z21" s="212" t="n">
        <f aca="false">COUNTIF(AG21:AV21,Z$5)</f>
        <v>2</v>
      </c>
      <c r="AA21" s="212" t="n">
        <f aca="false">COUNTIF(AG21:AV21,AA$5)</f>
        <v>4</v>
      </c>
      <c r="AB21" s="212" t="n">
        <f aca="false">COUNTIF(AG21:AV21,AB$5)</f>
        <v>2</v>
      </c>
      <c r="AC21" s="212" t="n">
        <f aca="false">SUM(X21:AB21)</f>
        <v>8</v>
      </c>
      <c r="AD21" s="213" t="n">
        <f aca="false">IF(ISERROR(((X21+Y21)*2+Z21*3+AA21*4+AB21*5)/SUM(X21,Y21:AB21)),"",((X21+Y21)*2+Z21*3+AA21*4+AB21*5)/SUM(X21,Y21:AB21))</f>
        <v>4</v>
      </c>
      <c r="AE21" s="214" t="n">
        <f aca="false">IF(AX21=5,0.5,IF(AX21=4,0.25,IF(AX21&lt;=3,0)))</f>
        <v>0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4</v>
      </c>
      <c r="AI21" s="215" t="n">
        <f aca="false">IF(ISERROR(VALUE(LEFT(H21))),LEFT(H21),VALUE(LEFT(H21)))</f>
        <v>4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4</v>
      </c>
      <c r="AL21" s="215" t="n">
        <f aca="false">IF(ISERROR(VALUE(LEFT(K21))),LEFT(K21),VALUE(LEFT(K21)))</f>
        <v>5</v>
      </c>
      <c r="AM21" s="215" t="n">
        <f aca="false">IF(ISERROR(VALUE(LEFT(L21))),LEFT(L21),VALUE(LEFT(L21)))</f>
        <v>3</v>
      </c>
      <c r="AN21" s="215" t="n">
        <f aca="false">IF(ISERROR(VALUE(LEFT(M21))),LEFT(M21),VALUE(LEFT(M21)))</f>
        <v>4</v>
      </c>
      <c r="AO21" s="215" t="n">
        <f aca="false">IF(ISERROR(VALUE(LEFT(N21))),LEFT(N21),VALUE(LEFT(N21)))</f>
        <v>3</v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5" t="n">
        <v>17</v>
      </c>
      <c r="B22" s="180"/>
      <c r="C22" s="258" t="s">
        <v>30</v>
      </c>
      <c r="D22" s="259" t="s">
        <v>755</v>
      </c>
      <c r="E22" s="79" t="n">
        <v>2531</v>
      </c>
      <c r="F22" s="80" t="s">
        <v>32</v>
      </c>
      <c r="G22" s="80" t="n">
        <v>4</v>
      </c>
      <c r="H22" s="80" t="n">
        <v>4</v>
      </c>
      <c r="I22" s="80" t="n">
        <v>5</v>
      </c>
      <c r="J22" s="80" t="n">
        <v>4</v>
      </c>
      <c r="K22" s="80" t="n">
        <v>3</v>
      </c>
      <c r="L22" s="80" t="n">
        <v>4</v>
      </c>
      <c r="M22" s="80" t="n">
        <v>3</v>
      </c>
      <c r="N22" s="80" t="n">
        <v>3</v>
      </c>
      <c r="O22" s="80"/>
      <c r="P22" s="80"/>
      <c r="Q22" s="80"/>
      <c r="R22" s="96"/>
      <c r="S22" s="80"/>
      <c r="T22" s="80"/>
      <c r="U22" s="80"/>
      <c r="V22" s="120" t="n">
        <f aca="false">IF(AC22&gt;0,IF(SUM(X22:Y22)/AC22&gt;0,2,IF(AND(SUM(X22:Y22)/AC22=0,Z22/AC22&gt;0),3,IF(AND((AB22/AC22+AA22/AC22)=1,AA22/AC22&gt;0),4,5))),0)</f>
        <v>3</v>
      </c>
      <c r="W22" s="212" t="n">
        <f aca="false">COUNTIF(AG22:AV22,"б")</f>
        <v>0</v>
      </c>
      <c r="X22" s="212" t="n">
        <f aca="false">COUNTIF(AF22:AU22,"д")</f>
        <v>0</v>
      </c>
      <c r="Y22" s="212" t="n">
        <f aca="false">COUNTIF(AG22:AV22,2)+COUNTIF(AG22:AV22,"н")+COUNTIF(AG22:AV22,"д")</f>
        <v>0</v>
      </c>
      <c r="Z22" s="212" t="n">
        <f aca="false">COUNTIF(AG22:AV22,Z$5)</f>
        <v>3</v>
      </c>
      <c r="AA22" s="212" t="n">
        <f aca="false">COUNTIF(AG22:AV22,AA$5)</f>
        <v>4</v>
      </c>
      <c r="AB22" s="212" t="n">
        <f aca="false">COUNTIF(AG22:AV22,AB$5)</f>
        <v>1</v>
      </c>
      <c r="AC22" s="212" t="n">
        <f aca="false">SUM(X22:AB22)</f>
        <v>8</v>
      </c>
      <c r="AD22" s="213" t="n">
        <f aca="false">IF(ISERROR(((X22+Y22)*2+Z22*3+AA22*4+AB22*5)/SUM(X22,Y22:AB22)),"",((X22+Y22)*2+Z22*3+AA22*4+AB22*5)/SUM(X22,Y22:AB22))</f>
        <v>3.75</v>
      </c>
      <c r="AE22" s="214" t="n">
        <f aca="false">IF(AX22=5,0.5,IF(AX22=4,0.25,IF(AX22&lt;=3,0)))</f>
        <v>0</v>
      </c>
      <c r="AF22" s="1"/>
      <c r="AG22" s="215" t="str">
        <f aca="false">IF(ISERROR(VALUE(LEFT(F22))),LEFT(F22),VALUE(LEFT(F22)))</f>
        <v>з</v>
      </c>
      <c r="AH22" s="215" t="n">
        <f aca="false">IF(ISERROR(VALUE(LEFT(G22))),LEFT(G22),VALUE(LEFT(G22)))</f>
        <v>4</v>
      </c>
      <c r="AI22" s="215" t="n">
        <f aca="false">IF(ISERROR(VALUE(LEFT(H22))),LEFT(H22),VALUE(LEFT(H22)))</f>
        <v>4</v>
      </c>
      <c r="AJ22" s="215" t="n">
        <f aca="false">IF(ISERROR(VALUE(LEFT(I22))),LEFT(I22),VALUE(LEFT(I22)))</f>
        <v>5</v>
      </c>
      <c r="AK22" s="215" t="n">
        <f aca="false">IF(ISERROR(VALUE(LEFT(J22))),LEFT(J22),VALUE(LEFT(J22)))</f>
        <v>4</v>
      </c>
      <c r="AL22" s="215" t="n">
        <f aca="false">IF(ISERROR(VALUE(LEFT(K22))),LEFT(K22),VALUE(LEFT(K22)))</f>
        <v>3</v>
      </c>
      <c r="AM22" s="215" t="n">
        <f aca="false">IF(ISERROR(VALUE(LEFT(L22))),LEFT(L22),VALUE(LEFT(L22)))</f>
        <v>4</v>
      </c>
      <c r="AN22" s="215" t="n">
        <f aca="false">IF(ISERROR(VALUE(LEFT(M22))),LEFT(M22),VALUE(LEFT(M22)))</f>
        <v>3</v>
      </c>
      <c r="AO22" s="215" t="n">
        <f aca="false">IF(ISERROR(VALUE(LEFT(N22))),LEFT(N22),VALUE(LEFT(N22)))</f>
        <v>3</v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5" t="n">
        <v>18</v>
      </c>
      <c r="B23" s="180"/>
      <c r="C23" s="258" t="s">
        <v>30</v>
      </c>
      <c r="D23" s="259" t="s">
        <v>756</v>
      </c>
      <c r="E23" s="79" t="n">
        <v>2531</v>
      </c>
      <c r="F23" s="80" t="s">
        <v>32</v>
      </c>
      <c r="G23" s="80" t="n">
        <v>4</v>
      </c>
      <c r="H23" s="80" t="n">
        <v>4</v>
      </c>
      <c r="I23" s="80" t="n">
        <v>5</v>
      </c>
      <c r="J23" s="80" t="n">
        <v>4</v>
      </c>
      <c r="K23" s="80" t="n">
        <v>3</v>
      </c>
      <c r="L23" s="80" t="n">
        <v>3</v>
      </c>
      <c r="M23" s="80" t="n">
        <v>4</v>
      </c>
      <c r="N23" s="80" t="n">
        <v>4</v>
      </c>
      <c r="O23" s="80"/>
      <c r="P23" s="80"/>
      <c r="Q23" s="80"/>
      <c r="R23" s="96"/>
      <c r="S23" s="80"/>
      <c r="T23" s="80"/>
      <c r="U23" s="80"/>
      <c r="V23" s="120" t="n">
        <f aca="false">IF(AC23&gt;0,IF(SUM(X23:Y23)/AC23&gt;0,2,IF(AND(SUM(X23:Y23)/AC23=0,Z23/AC23&gt;0),3,IF(AND((AB23/AC23+AA23/AC23)=1,AA23/AC23&gt;0),4,5))),0)</f>
        <v>3</v>
      </c>
      <c r="W23" s="212" t="n">
        <f aca="false">COUNTIF(AG23:AV23,"б")</f>
        <v>0</v>
      </c>
      <c r="X23" s="212" t="n">
        <f aca="false">COUNTIF(AF23:AU23,"д")</f>
        <v>0</v>
      </c>
      <c r="Y23" s="212" t="n">
        <f aca="false">COUNTIF(AG23:AV23,2)+COUNTIF(AG23:AV23,"н")+COUNTIF(AG23:AV23,"д")</f>
        <v>0</v>
      </c>
      <c r="Z23" s="212" t="n">
        <f aca="false">COUNTIF(AG23:AV23,Z$5)</f>
        <v>2</v>
      </c>
      <c r="AA23" s="212" t="n">
        <f aca="false">COUNTIF(AG23:AV23,AA$5)</f>
        <v>5</v>
      </c>
      <c r="AB23" s="212" t="n">
        <f aca="false">COUNTIF(AG23:AV23,AB$5)</f>
        <v>1</v>
      </c>
      <c r="AC23" s="212" t="n">
        <f aca="false">SUM(X23:AB23)</f>
        <v>8</v>
      </c>
      <c r="AD23" s="213" t="n">
        <f aca="false">IF(ISERROR(((X23+Y23)*2+Z23*3+AA23*4+AB23*5)/SUM(X23,Y23:AB23)),"",((X23+Y23)*2+Z23*3+AA23*4+AB23*5)/SUM(X23,Y23:AB23))</f>
        <v>3.875</v>
      </c>
      <c r="AE23" s="214" t="n">
        <f aca="false">IF(AX23=5,0.5,IF(AX23=4,0.25,IF(AX23&lt;=3,0)))</f>
        <v>0</v>
      </c>
      <c r="AF23" s="1"/>
      <c r="AG23" s="215" t="str">
        <f aca="false">IF(ISERROR(VALUE(LEFT(F23))),LEFT(F23),VALUE(LEFT(F23)))</f>
        <v>з</v>
      </c>
      <c r="AH23" s="215" t="n">
        <f aca="false">IF(ISERROR(VALUE(LEFT(G23))),LEFT(G23),VALUE(LEFT(G23)))</f>
        <v>4</v>
      </c>
      <c r="AI23" s="215" t="n">
        <f aca="false">IF(ISERROR(VALUE(LEFT(H23))),LEFT(H23),VALUE(LEFT(H23)))</f>
        <v>4</v>
      </c>
      <c r="AJ23" s="215" t="n">
        <f aca="false">IF(ISERROR(VALUE(LEFT(I23))),LEFT(I23),VALUE(LEFT(I23)))</f>
        <v>5</v>
      </c>
      <c r="AK23" s="215" t="n">
        <f aca="false">IF(ISERROR(VALUE(LEFT(J23))),LEFT(J23),VALUE(LEFT(J23)))</f>
        <v>4</v>
      </c>
      <c r="AL23" s="215" t="n">
        <f aca="false">IF(ISERROR(VALUE(LEFT(K23))),LEFT(K23),VALUE(LEFT(K23)))</f>
        <v>3</v>
      </c>
      <c r="AM23" s="215" t="n">
        <f aca="false">IF(ISERROR(VALUE(LEFT(L23))),LEFT(L23),VALUE(LEFT(L23)))</f>
        <v>3</v>
      </c>
      <c r="AN23" s="215" t="n">
        <f aca="false">IF(ISERROR(VALUE(LEFT(M23))),LEFT(M23),VALUE(LEFT(M23)))</f>
        <v>4</v>
      </c>
      <c r="AO23" s="215" t="n">
        <f aca="false">IF(ISERROR(VALUE(LEFT(N23))),LEFT(N23),VALUE(LEFT(N23)))</f>
        <v>4</v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5" t="n">
        <v>19</v>
      </c>
      <c r="B24" s="180"/>
      <c r="C24" s="258" t="s">
        <v>30</v>
      </c>
      <c r="D24" s="259" t="s">
        <v>757</v>
      </c>
      <c r="E24" s="79" t="n">
        <v>2531</v>
      </c>
      <c r="F24" s="80" t="s">
        <v>32</v>
      </c>
      <c r="G24" s="80" t="n">
        <v>4</v>
      </c>
      <c r="H24" s="80" t="n">
        <v>3</v>
      </c>
      <c r="I24" s="80" t="n">
        <v>5</v>
      </c>
      <c r="J24" s="80" t="n">
        <v>4</v>
      </c>
      <c r="K24" s="80" t="n">
        <v>3</v>
      </c>
      <c r="L24" s="80" t="n">
        <v>4</v>
      </c>
      <c r="M24" s="80" t="n">
        <v>3</v>
      </c>
      <c r="N24" s="80" t="n">
        <v>3</v>
      </c>
      <c r="O24" s="80"/>
      <c r="P24" s="80"/>
      <c r="Q24" s="80"/>
      <c r="R24" s="80"/>
      <c r="S24" s="80"/>
      <c r="T24" s="80"/>
      <c r="U24" s="80"/>
      <c r="V24" s="120" t="n">
        <f aca="false">IF(AC24&gt;0,IF(SUM(X24:Y24)/AC24&gt;0,2,IF(AND(SUM(X24:Y24)/AC24=0,Z24/AC24&gt;0),3,IF(AND((AB24/AC24+AA24/AC24)=1,AA24/AC24&gt;0),4,5))),0)</f>
        <v>3</v>
      </c>
      <c r="W24" s="212" t="n">
        <f aca="false">COUNTIF(AG24:AV24,"б")</f>
        <v>0</v>
      </c>
      <c r="X24" s="212" t="n">
        <f aca="false">COUNTIF(AF24:AU24,"д")</f>
        <v>0</v>
      </c>
      <c r="Y24" s="212" t="n">
        <f aca="false">COUNTIF(AG24:AV24,2)+COUNTIF(AG24:AV24,"н")+COUNTIF(AG24:AV24,"д")</f>
        <v>0</v>
      </c>
      <c r="Z24" s="212" t="n">
        <f aca="false">COUNTIF(AG24:AV24,Z$5)</f>
        <v>4</v>
      </c>
      <c r="AA24" s="212" t="n">
        <f aca="false">COUNTIF(AG24:AV24,AA$5)</f>
        <v>3</v>
      </c>
      <c r="AB24" s="212" t="n">
        <f aca="false">COUNTIF(AG24:AV24,AB$5)</f>
        <v>1</v>
      </c>
      <c r="AC24" s="212" t="n">
        <f aca="false">SUM(X24:AB24)</f>
        <v>8</v>
      </c>
      <c r="AD24" s="213" t="n">
        <f aca="false">IF(ISERROR(((X24+Y24)*2+Z24*3+AA24*4+AB24*5)/SUM(X24,Y24:AB24)),"",((X24+Y24)*2+Z24*3+AA24*4+AB24*5)/SUM(X24,Y24:AB24))</f>
        <v>3.625</v>
      </c>
      <c r="AE24" s="214" t="n">
        <f aca="false">IF(AX24=5,0.5,IF(AX24=4,0.25,IF(AX24&lt;=3,0)))</f>
        <v>0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4</v>
      </c>
      <c r="AI24" s="215" t="n">
        <f aca="false">IF(ISERROR(VALUE(LEFT(H24))),LEFT(H24),VALUE(LEFT(H24)))</f>
        <v>3</v>
      </c>
      <c r="AJ24" s="215" t="n">
        <f aca="false">IF(ISERROR(VALUE(LEFT(I24))),LEFT(I24),VALUE(LEFT(I24)))</f>
        <v>5</v>
      </c>
      <c r="AK24" s="215" t="n">
        <f aca="false">IF(ISERROR(VALUE(LEFT(J24))),LEFT(J24),VALUE(LEFT(J24)))</f>
        <v>4</v>
      </c>
      <c r="AL24" s="215" t="n">
        <f aca="false">IF(ISERROR(VALUE(LEFT(K24))),LEFT(K24),VALUE(LEFT(K24)))</f>
        <v>3</v>
      </c>
      <c r="AM24" s="215" t="n">
        <f aca="false">IF(ISERROR(VALUE(LEFT(L24))),LEFT(L24),VALUE(LEFT(L24)))</f>
        <v>4</v>
      </c>
      <c r="AN24" s="215" t="n">
        <f aca="false">IF(ISERROR(VALUE(LEFT(M24))),LEFT(M24),VALUE(LEFT(M24)))</f>
        <v>3</v>
      </c>
      <c r="AO24" s="215" t="n">
        <f aca="false">IF(ISERROR(VALUE(LEFT(N24))),LEFT(N24),VALUE(LEFT(N24)))</f>
        <v>3</v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5" t="n">
        <v>20</v>
      </c>
      <c r="B25" s="180"/>
      <c r="C25" s="258" t="s">
        <v>30</v>
      </c>
      <c r="D25" s="259" t="s">
        <v>758</v>
      </c>
      <c r="E25" s="79" t="n">
        <v>2531</v>
      </c>
      <c r="F25" s="80" t="s">
        <v>32</v>
      </c>
      <c r="G25" s="80" t="n">
        <v>5</v>
      </c>
      <c r="H25" s="80" t="n">
        <v>5</v>
      </c>
      <c r="I25" s="80" t="n">
        <v>5</v>
      </c>
      <c r="J25" s="80" t="n">
        <v>4</v>
      </c>
      <c r="K25" s="80" t="n">
        <v>4</v>
      </c>
      <c r="L25" s="80" t="n">
        <v>4</v>
      </c>
      <c r="M25" s="80" t="n">
        <v>4</v>
      </c>
      <c r="N25" s="80" t="n">
        <v>4</v>
      </c>
      <c r="O25" s="80"/>
      <c r="P25" s="80"/>
      <c r="Q25" s="80"/>
      <c r="R25" s="96"/>
      <c r="S25" s="80"/>
      <c r="T25" s="80"/>
      <c r="U25" s="80"/>
      <c r="V25" s="120" t="n">
        <f aca="false">IF(AC25&gt;0,IF(SUM(X25:Y25)/AC25&gt;0,2,IF(AND(SUM(X25:Y25)/AC25=0,Z25/AC25&gt;0),3,IF(AND((AB25/AC25+AA25/AC25)=1,AA25/AC25&gt;0),4,5))),0)</f>
        <v>4</v>
      </c>
      <c r="W25" s="212" t="n">
        <f aca="false">COUNTIF(AG25:AV25,"б")</f>
        <v>0</v>
      </c>
      <c r="X25" s="212" t="n">
        <f aca="false">COUNTIF(AF25:AU25,"д")</f>
        <v>0</v>
      </c>
      <c r="Y25" s="212" t="n">
        <f aca="false">COUNTIF(AG25:AV25,2)+COUNTIF(AG25:AV25,"н")+COUNTIF(AG25:AV25,"д")</f>
        <v>0</v>
      </c>
      <c r="Z25" s="212" t="n">
        <f aca="false">COUNTIF(AG25:AV25,Z$5)</f>
        <v>0</v>
      </c>
      <c r="AA25" s="212" t="n">
        <f aca="false">COUNTIF(AG25:AV25,AA$5)</f>
        <v>5</v>
      </c>
      <c r="AB25" s="212" t="n">
        <f aca="false">COUNTIF(AG25:AV25,AB$5)</f>
        <v>3</v>
      </c>
      <c r="AC25" s="212" t="n">
        <f aca="false">SUM(X25:AB25)</f>
        <v>8</v>
      </c>
      <c r="AD25" s="213" t="n">
        <f aca="false">IF(ISERROR(((X25+Y25)*2+Z25*3+AA25*4+AB25*5)/SUM(X25,Y25:AB25)),"",((X25+Y25)*2+Z25*3+AA25*4+AB25*5)/SUM(X25,Y25:AB25))</f>
        <v>4.375</v>
      </c>
      <c r="AE25" s="214" t="n">
        <f aca="false">IF(AX25=5,0.5,IF(AX25=4,0.25,IF(AX25&lt;=3,0)))</f>
        <v>0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5</v>
      </c>
      <c r="AI25" s="215" t="n">
        <f aca="false">IF(ISERROR(VALUE(LEFT(H25))),LEFT(H25),VALUE(LEFT(H25)))</f>
        <v>5</v>
      </c>
      <c r="AJ25" s="215" t="n">
        <f aca="false">IF(ISERROR(VALUE(LEFT(I25))),LEFT(I25),VALUE(LEFT(I25)))</f>
        <v>5</v>
      </c>
      <c r="AK25" s="215" t="n">
        <f aca="false">IF(ISERROR(VALUE(LEFT(J25))),LEFT(J25),VALUE(LEFT(J25)))</f>
        <v>4</v>
      </c>
      <c r="AL25" s="215" t="n">
        <f aca="false">IF(ISERROR(VALUE(LEFT(K25))),LEFT(K25),VALUE(LEFT(K25)))</f>
        <v>4</v>
      </c>
      <c r="AM25" s="215" t="n">
        <f aca="false">IF(ISERROR(VALUE(LEFT(L25))),LEFT(L25),VALUE(LEFT(L25)))</f>
        <v>4</v>
      </c>
      <c r="AN25" s="215" t="n">
        <f aca="false">IF(ISERROR(VALUE(LEFT(M25))),LEFT(M25),VALUE(LEFT(M25)))</f>
        <v>4</v>
      </c>
      <c r="AO25" s="215" t="n">
        <f aca="false">IF(ISERROR(VALUE(LEFT(N25))),LEFT(N25),VALUE(LEFT(N25)))</f>
        <v>4</v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5" t="n">
        <v>21</v>
      </c>
      <c r="B26" s="180"/>
      <c r="C26" s="258" t="s">
        <v>30</v>
      </c>
      <c r="D26" s="259" t="s">
        <v>759</v>
      </c>
      <c r="E26" s="79" t="n">
        <v>2531</v>
      </c>
      <c r="F26" s="80" t="s">
        <v>32</v>
      </c>
      <c r="G26" s="80" t="n">
        <v>4</v>
      </c>
      <c r="H26" s="80" t="n">
        <v>4</v>
      </c>
      <c r="I26" s="80" t="n">
        <v>5</v>
      </c>
      <c r="J26" s="80" t="n">
        <v>4</v>
      </c>
      <c r="K26" s="80" t="n">
        <v>4</v>
      </c>
      <c r="L26" s="80" t="n">
        <v>5</v>
      </c>
      <c r="M26" s="80" t="n">
        <v>4</v>
      </c>
      <c r="N26" s="80" t="n">
        <v>3</v>
      </c>
      <c r="O26" s="80"/>
      <c r="P26" s="80"/>
      <c r="Q26" s="80"/>
      <c r="R26" s="96"/>
      <c r="S26" s="80"/>
      <c r="T26" s="80"/>
      <c r="U26" s="80"/>
      <c r="V26" s="120" t="n">
        <f aca="false">IF(AC26&gt;0,IF(SUM(X26:Y26)/AC26&gt;0,2,IF(AND(SUM(X26:Y26)/AC26=0,Z26/AC26&gt;0),3,IF(AND((AB26/AC26+AA26/AC26)=1,AA26/AC26&gt;0),4,5))),0)</f>
        <v>3</v>
      </c>
      <c r="W26" s="212" t="n">
        <f aca="false">COUNTIF(AG26:AV26,"б")</f>
        <v>0</v>
      </c>
      <c r="X26" s="212" t="n">
        <f aca="false">COUNTIF(AF26:AU26,"д")</f>
        <v>0</v>
      </c>
      <c r="Y26" s="212" t="n">
        <f aca="false">COUNTIF(AG26:AV26,2)+COUNTIF(AG26:AV26,"н")+COUNTIF(AG26:AV26,"д")</f>
        <v>0</v>
      </c>
      <c r="Z26" s="212" t="n">
        <f aca="false">COUNTIF(AG26:AV26,Z$5)</f>
        <v>1</v>
      </c>
      <c r="AA26" s="212" t="n">
        <f aca="false">COUNTIF(AG26:AV26,AA$5)</f>
        <v>5</v>
      </c>
      <c r="AB26" s="212" t="n">
        <f aca="false">COUNTIF(AG26:AV26,AB$5)</f>
        <v>2</v>
      </c>
      <c r="AC26" s="212" t="n">
        <f aca="false">SUM(X26:AB26)</f>
        <v>8</v>
      </c>
      <c r="AD26" s="213" t="n">
        <f aca="false">IF(ISERROR(((X26+Y26)*2+Z26*3+AA26*4+AB26*5)/SUM(X26,Y26:AB26)),"",((X26+Y26)*2+Z26*3+AA26*4+AB26*5)/SUM(X26,Y26:AB26))</f>
        <v>4.125</v>
      </c>
      <c r="AE26" s="214" t="n">
        <f aca="false">IF(AX26=5,0.5,IF(AX26=4,0.25,IF(AX26&lt;=3,0)))</f>
        <v>0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4</v>
      </c>
      <c r="AI26" s="215" t="n">
        <f aca="false">IF(ISERROR(VALUE(LEFT(H26))),LEFT(H26),VALUE(LEFT(H26)))</f>
        <v>4</v>
      </c>
      <c r="AJ26" s="215" t="n">
        <f aca="false">IF(ISERROR(VALUE(LEFT(I26))),LEFT(I26),VALUE(LEFT(I26)))</f>
        <v>5</v>
      </c>
      <c r="AK26" s="215" t="n">
        <f aca="false">IF(ISERROR(VALUE(LEFT(J26))),LEFT(J26),VALUE(LEFT(J26)))</f>
        <v>4</v>
      </c>
      <c r="AL26" s="215" t="n">
        <f aca="false">IF(ISERROR(VALUE(LEFT(K26))),LEFT(K26),VALUE(LEFT(K26)))</f>
        <v>4</v>
      </c>
      <c r="AM26" s="215" t="n">
        <f aca="false">IF(ISERROR(VALUE(LEFT(L26))),LEFT(L26),VALUE(LEFT(L26)))</f>
        <v>5</v>
      </c>
      <c r="AN26" s="215" t="n">
        <f aca="false">IF(ISERROR(VALUE(LEFT(M26))),LEFT(M26),VALUE(LEFT(M26)))</f>
        <v>4</v>
      </c>
      <c r="AO26" s="215" t="n">
        <f aca="false">IF(ISERROR(VALUE(LEFT(N26))),LEFT(N26),VALUE(LEFT(N26)))</f>
        <v>3</v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5" t="n">
        <v>22</v>
      </c>
      <c r="B27" s="180"/>
      <c r="C27" s="258" t="s">
        <v>30</v>
      </c>
      <c r="D27" s="354" t="s">
        <v>760</v>
      </c>
      <c r="E27" s="79" t="n">
        <v>2531</v>
      </c>
      <c r="F27" s="80" t="s">
        <v>32</v>
      </c>
      <c r="G27" s="80" t="n">
        <v>4</v>
      </c>
      <c r="H27" s="80" t="n">
        <v>5</v>
      </c>
      <c r="I27" s="80" t="n">
        <v>5</v>
      </c>
      <c r="J27" s="80" t="n">
        <v>4</v>
      </c>
      <c r="K27" s="80" t="n">
        <v>3</v>
      </c>
      <c r="L27" s="80" t="n">
        <v>5</v>
      </c>
      <c r="M27" s="80" t="n">
        <v>5</v>
      </c>
      <c r="N27" s="80" t="n">
        <v>4</v>
      </c>
      <c r="O27" s="80"/>
      <c r="P27" s="80"/>
      <c r="Q27" s="80"/>
      <c r="R27" s="96"/>
      <c r="S27" s="80"/>
      <c r="T27" s="80"/>
      <c r="U27" s="80"/>
      <c r="V27" s="120" t="n">
        <f aca="false">IF(AC27&gt;0,IF(SUM(X27:Y27)/AC27&gt;0,2,IF(AND(SUM(X27:Y27)/AC27=0,Z27/AC27&gt;0),3,IF(AND((AB27/AC27+AA27/AC27)=1,AA27/AC27&gt;0),4,5))),0)</f>
        <v>3</v>
      </c>
      <c r="W27" s="212" t="n">
        <f aca="false">COUNTIF(AG27:AV27,"б")</f>
        <v>0</v>
      </c>
      <c r="X27" s="212" t="n">
        <f aca="false">COUNTIF(AF27:AU27,"д")</f>
        <v>0</v>
      </c>
      <c r="Y27" s="212" t="n">
        <f aca="false">COUNTIF(AG27:AV27,2)+COUNTIF(AG27:AV27,"н")+COUNTIF(AG27:AV27,"д")</f>
        <v>0</v>
      </c>
      <c r="Z27" s="212" t="n">
        <f aca="false">COUNTIF(AG27:AV27,Z$5)</f>
        <v>1</v>
      </c>
      <c r="AA27" s="212" t="n">
        <f aca="false">COUNTIF(AG27:AV27,AA$5)</f>
        <v>3</v>
      </c>
      <c r="AB27" s="212" t="n">
        <f aca="false">COUNTIF(AG27:AV27,AB$5)</f>
        <v>4</v>
      </c>
      <c r="AC27" s="212" t="n">
        <f aca="false">SUM(X27:AB27)</f>
        <v>8</v>
      </c>
      <c r="AD27" s="213" t="n">
        <f aca="false">IF(ISERROR(((X27+Y27)*2+Z27*3+AA27*4+AB27*5)/SUM(X27,Y27:AB27)),"",((X27+Y27)*2+Z27*3+AA27*4+AB27*5)/SUM(X27,Y27:AB27))</f>
        <v>4.375</v>
      </c>
      <c r="AE27" s="214" t="n">
        <f aca="false">IF(AX27=5,0.5,IF(AX27=4,0.25,IF(AX27&lt;=3,0)))</f>
        <v>0</v>
      </c>
      <c r="AF27" s="1"/>
      <c r="AG27" s="215" t="str">
        <f aca="false">IF(ISERROR(VALUE(LEFT(F27))),LEFT(F27),VALUE(LEFT(F27)))</f>
        <v>з</v>
      </c>
      <c r="AH27" s="215" t="n">
        <f aca="false">IF(ISERROR(VALUE(LEFT(G27))),LEFT(G27),VALUE(LEFT(G27)))</f>
        <v>4</v>
      </c>
      <c r="AI27" s="215" t="n">
        <f aca="false">IF(ISERROR(VALUE(LEFT(H27))),LEFT(H27),VALUE(LEFT(H27)))</f>
        <v>5</v>
      </c>
      <c r="AJ27" s="215" t="n">
        <f aca="false">IF(ISERROR(VALUE(LEFT(I27))),LEFT(I27),VALUE(LEFT(I27)))</f>
        <v>5</v>
      </c>
      <c r="AK27" s="215" t="n">
        <f aca="false">IF(ISERROR(VALUE(LEFT(J27))),LEFT(J27),VALUE(LEFT(J27)))</f>
        <v>4</v>
      </c>
      <c r="AL27" s="215" t="n">
        <f aca="false">IF(ISERROR(VALUE(LEFT(K27))),LEFT(K27),VALUE(LEFT(K27)))</f>
        <v>3</v>
      </c>
      <c r="AM27" s="215" t="n">
        <f aca="false">IF(ISERROR(VALUE(LEFT(L27))),LEFT(L27),VALUE(LEFT(L27)))</f>
        <v>5</v>
      </c>
      <c r="AN27" s="215" t="n">
        <f aca="false">IF(ISERROR(VALUE(LEFT(M27))),LEFT(M27),VALUE(LEFT(M27)))</f>
        <v>5</v>
      </c>
      <c r="AO27" s="215" t="n">
        <f aca="false">IF(ISERROR(VALUE(LEFT(N27))),LEFT(N27),VALUE(LEFT(N27)))</f>
        <v>4</v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1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75" t="n">
        <v>23</v>
      </c>
      <c r="B28" s="180"/>
      <c r="C28" s="258" t="s">
        <v>30</v>
      </c>
      <c r="D28" s="259" t="s">
        <v>761</v>
      </c>
      <c r="E28" s="79" t="n">
        <v>2531</v>
      </c>
      <c r="F28" s="80" t="s">
        <v>32</v>
      </c>
      <c r="G28" s="80" t="n">
        <v>3</v>
      </c>
      <c r="H28" s="80" t="n">
        <v>3</v>
      </c>
      <c r="I28" s="80" t="n">
        <v>5</v>
      </c>
      <c r="J28" s="80" t="n">
        <v>3</v>
      </c>
      <c r="K28" s="355" t="n">
        <v>3</v>
      </c>
      <c r="L28" s="80" t="n">
        <v>3</v>
      </c>
      <c r="M28" s="80" t="n">
        <v>4</v>
      </c>
      <c r="N28" s="80" t="n">
        <v>4</v>
      </c>
      <c r="O28" s="80"/>
      <c r="P28" s="80"/>
      <c r="Q28" s="80"/>
      <c r="R28" s="96"/>
      <c r="S28" s="80"/>
      <c r="T28" s="80"/>
      <c r="U28" s="80"/>
      <c r="V28" s="120" t="n">
        <f aca="false">IF(AC28&gt;0,IF(SUM(X28:Y28)/AC28&gt;0,2,IF(AND(SUM(X28:Y28)/AC28=0,Z28/AC28&gt;0),3,IF(AND((AB28/AC28+AA28/AC28)=1,AA28/AC28&gt;0),4,5))),0)</f>
        <v>3</v>
      </c>
      <c r="W28" s="212" t="n">
        <f aca="false">COUNTIF(AG28:AV28,"б")</f>
        <v>0</v>
      </c>
      <c r="X28" s="212" t="n">
        <f aca="false">COUNTIF(AF28:AU28,"д")</f>
        <v>0</v>
      </c>
      <c r="Y28" s="212" t="n">
        <f aca="false">COUNTIF(AG28:AV28,2)+COUNTIF(AG28:AV28,"н")+COUNTIF(AG28:AV28,"д")</f>
        <v>0</v>
      </c>
      <c r="Z28" s="212" t="n">
        <f aca="false">COUNTIF(AG28:AV28,Z$5)</f>
        <v>5</v>
      </c>
      <c r="AA28" s="212" t="n">
        <f aca="false">COUNTIF(AG28:AV28,AA$5)</f>
        <v>2</v>
      </c>
      <c r="AB28" s="212" t="n">
        <f aca="false">COUNTIF(AG28:AV28,AB$5)</f>
        <v>1</v>
      </c>
      <c r="AC28" s="212" t="n">
        <f aca="false">SUM(X28:AB28)</f>
        <v>8</v>
      </c>
      <c r="AD28" s="213" t="n">
        <f aca="false">IF(ISERROR(((X28+Y28)*2+Z28*3+AA28*4+AB28*5)/SUM(X28,Y28:AB28)),"",((X28+Y28)*2+Z28*3+AA28*4+AB28*5)/SUM(X28,Y28:AB28))</f>
        <v>3.5</v>
      </c>
      <c r="AE28" s="214" t="n">
        <f aca="false">IF(AX28=5,0.5,IF(AX28=4,0.25,IF(AX28&lt;=3,0)))</f>
        <v>0</v>
      </c>
      <c r="AF28" s="1"/>
      <c r="AG28" s="215" t="str">
        <f aca="false">IF(ISERROR(VALUE(LEFT(F28))),LEFT(F28),VALUE(LEFT(F28)))</f>
        <v>з</v>
      </c>
      <c r="AH28" s="215" t="n">
        <f aca="false">IF(ISERROR(VALUE(LEFT(G28))),LEFT(G28),VALUE(LEFT(G28)))</f>
        <v>3</v>
      </c>
      <c r="AI28" s="215" t="n">
        <f aca="false">IF(ISERROR(VALUE(LEFT(H28))),LEFT(H28),VALUE(LEFT(H28)))</f>
        <v>3</v>
      </c>
      <c r="AJ28" s="215" t="n">
        <f aca="false">IF(ISERROR(VALUE(LEFT(I28))),LEFT(I28),VALUE(LEFT(I28)))</f>
        <v>5</v>
      </c>
      <c r="AK28" s="215" t="n">
        <f aca="false">IF(ISERROR(VALUE(LEFT(J28))),LEFT(J28),VALUE(LEFT(J28)))</f>
        <v>3</v>
      </c>
      <c r="AL28" s="215" t="n">
        <f aca="false">IF(ISERROR(VALUE(LEFT(K28))),LEFT(K28),VALUE(LEFT(K28)))</f>
        <v>3</v>
      </c>
      <c r="AM28" s="215" t="n">
        <f aca="false">IF(ISERROR(VALUE(LEFT(L28))),LEFT(L28),VALUE(LEFT(L28)))</f>
        <v>3</v>
      </c>
      <c r="AN28" s="215" t="n">
        <f aca="false">IF(ISERROR(VALUE(LEFT(M28))),LEFT(M28),VALUE(LEFT(M28)))</f>
        <v>4</v>
      </c>
      <c r="AO28" s="215" t="n">
        <f aca="false">IF(ISERROR(VALUE(LEFT(N28))),LEFT(N28),VALUE(LEFT(N28)))</f>
        <v>4</v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1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75" t="n">
        <v>24</v>
      </c>
      <c r="B29" s="180"/>
      <c r="C29" s="258" t="s">
        <v>30</v>
      </c>
      <c r="D29" s="259" t="s">
        <v>762</v>
      </c>
      <c r="E29" s="79" t="n">
        <v>2531</v>
      </c>
      <c r="F29" s="80" t="s">
        <v>32</v>
      </c>
      <c r="G29" s="80" t="n">
        <v>4</v>
      </c>
      <c r="H29" s="80" t="n">
        <v>4</v>
      </c>
      <c r="I29" s="80" t="n">
        <v>5</v>
      </c>
      <c r="J29" s="80" t="n">
        <v>4</v>
      </c>
      <c r="K29" s="355" t="n">
        <v>5</v>
      </c>
      <c r="L29" s="80" t="n">
        <v>5</v>
      </c>
      <c r="M29" s="80" t="n">
        <v>5</v>
      </c>
      <c r="N29" s="80" t="n">
        <v>4</v>
      </c>
      <c r="O29" s="80"/>
      <c r="P29" s="80"/>
      <c r="Q29" s="80"/>
      <c r="R29" s="96"/>
      <c r="S29" s="80"/>
      <c r="T29" s="80"/>
      <c r="U29" s="80"/>
      <c r="V29" s="120" t="n">
        <f aca="false">IF(AC29&gt;0,IF(SUM(X29:Y29)/AC29&gt;0,2,IF(AND(SUM(X29:Y29)/AC29=0,Z29/AC29&gt;0),3,IF(AND((AB29/AC29+AA29/AC29)=1,AA29/AC29&gt;0),4,5))),0)</f>
        <v>4</v>
      </c>
      <c r="W29" s="212" t="n">
        <f aca="false">COUNTIF(AG29:AV29,"б")</f>
        <v>0</v>
      </c>
      <c r="X29" s="212" t="n">
        <f aca="false">COUNTIF(AF29:AU29,"д")</f>
        <v>0</v>
      </c>
      <c r="Y29" s="212" t="n">
        <f aca="false">COUNTIF(AG29:AV29,2)+COUNTIF(AG29:AV29,"н")+COUNTIF(AG29:AV29,"д")</f>
        <v>0</v>
      </c>
      <c r="Z29" s="212" t="n">
        <f aca="false">COUNTIF(AG29:AV29,Z$5)</f>
        <v>0</v>
      </c>
      <c r="AA29" s="212" t="n">
        <f aca="false">COUNTIF(AG29:AV29,AA$5)</f>
        <v>4</v>
      </c>
      <c r="AB29" s="212" t="n">
        <f aca="false">COUNTIF(AG29:AV29,AB$5)</f>
        <v>4</v>
      </c>
      <c r="AC29" s="212" t="n">
        <f aca="false">SUM(X29:AB29)</f>
        <v>8</v>
      </c>
      <c r="AD29" s="213" t="n">
        <f aca="false">IF(ISERROR(((X29+Y29)*2+Z29*3+AA29*4+AB29*5)/SUM(X29,Y29:AB29)),"",((X29+Y29)*2+Z29*3+AA29*4+AB29*5)/SUM(X29,Y29:AB29))</f>
        <v>4.5</v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>з</v>
      </c>
      <c r="AH29" s="215" t="n">
        <f aca="false">IF(ISERROR(VALUE(LEFT(G29))),LEFT(G29),VALUE(LEFT(G29)))</f>
        <v>4</v>
      </c>
      <c r="AI29" s="215" t="n">
        <f aca="false">IF(ISERROR(VALUE(LEFT(H29))),LEFT(H29),VALUE(LEFT(H29)))</f>
        <v>4</v>
      </c>
      <c r="AJ29" s="215" t="n">
        <f aca="false">IF(ISERROR(VALUE(LEFT(I29))),LEFT(I29),VALUE(LEFT(I29)))</f>
        <v>5</v>
      </c>
      <c r="AK29" s="215" t="n">
        <f aca="false">IF(ISERROR(VALUE(LEFT(J29))),LEFT(J29),VALUE(LEFT(J29)))</f>
        <v>4</v>
      </c>
      <c r="AL29" s="215" t="n">
        <f aca="false">IF(ISERROR(VALUE(LEFT(K29))),LEFT(K29),VALUE(LEFT(K29)))</f>
        <v>5</v>
      </c>
      <c r="AM29" s="215" t="n">
        <f aca="false">IF(ISERROR(VALUE(LEFT(L29))),LEFT(L29),VALUE(LEFT(L29)))</f>
        <v>5</v>
      </c>
      <c r="AN29" s="215" t="n">
        <f aca="false">IF(ISERROR(VALUE(LEFT(M29))),LEFT(M29),VALUE(LEFT(M29)))</f>
        <v>5</v>
      </c>
      <c r="AO29" s="215" t="n">
        <f aca="false">IF(ISERROR(VALUE(LEFT(N29))),LEFT(N29),VALUE(LEFT(N29)))</f>
        <v>4</v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1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75" t="n">
        <v>25</v>
      </c>
      <c r="B30" s="180"/>
      <c r="C30" s="258" t="s">
        <v>30</v>
      </c>
      <c r="D30" s="259" t="s">
        <v>763</v>
      </c>
      <c r="E30" s="79" t="n">
        <v>2531</v>
      </c>
      <c r="F30" s="80" t="s">
        <v>32</v>
      </c>
      <c r="G30" s="80" t="n">
        <v>5</v>
      </c>
      <c r="H30" s="80" t="n">
        <v>4</v>
      </c>
      <c r="I30" s="80" t="n">
        <v>5</v>
      </c>
      <c r="J30" s="80" t="n">
        <v>4</v>
      </c>
      <c r="K30" s="80" t="n">
        <v>4</v>
      </c>
      <c r="L30" s="80" t="n">
        <v>5</v>
      </c>
      <c r="M30" s="80" t="n">
        <v>4</v>
      </c>
      <c r="N30" s="80" t="n">
        <v>4</v>
      </c>
      <c r="O30" s="80"/>
      <c r="P30" s="80"/>
      <c r="Q30" s="80"/>
      <c r="R30" s="96"/>
      <c r="S30" s="80"/>
      <c r="T30" s="80"/>
      <c r="U30" s="80"/>
      <c r="V30" s="120" t="n">
        <f aca="false">IF(AC30&gt;0,IF(SUM(X30:Y30)/AC30&gt;0,2,IF(AND(SUM(X30:Y30)/AC30=0,Z30/AC30&gt;0),3,IF(AND((AB30/AC30+AA30/AC30)=1,AA30/AC30&gt;0),4,5))),0)</f>
        <v>4</v>
      </c>
      <c r="W30" s="212" t="n">
        <f aca="false">COUNTIF(AG30:AV30,"б")</f>
        <v>0</v>
      </c>
      <c r="X30" s="212" t="n">
        <f aca="false">COUNTIF(AF30:AU30,"д")</f>
        <v>0</v>
      </c>
      <c r="Y30" s="212" t="n">
        <f aca="false">COUNTIF(AG30:AV30,2)+COUNTIF(AG30:AV30,"н")+COUNTIF(AG30:AV30,"д")</f>
        <v>0</v>
      </c>
      <c r="Z30" s="212" t="n">
        <f aca="false">COUNTIF(AG30:AV30,Z$5)</f>
        <v>0</v>
      </c>
      <c r="AA30" s="212" t="n">
        <f aca="false">COUNTIF(AG30:AV30,AA$5)</f>
        <v>5</v>
      </c>
      <c r="AB30" s="212" t="n">
        <f aca="false">COUNTIF(AG30:AV30,AB$5)</f>
        <v>3</v>
      </c>
      <c r="AC30" s="212" t="n">
        <f aca="false">SUM(X30:AB30)</f>
        <v>8</v>
      </c>
      <c r="AD30" s="213" t="n">
        <f aca="false">IF(ISERROR(((X30+Y30)*2+Z30*3+AA30*4+AB30*5)/SUM(X30,Y30:AB30)),"",((X30+Y30)*2+Z30*3+AA30*4+AB30*5)/SUM(X30,Y30:AB30))</f>
        <v>4.375</v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>з</v>
      </c>
      <c r="AH30" s="215" t="n">
        <f aca="false">IF(ISERROR(VALUE(LEFT(G30))),LEFT(G30),VALUE(LEFT(G30)))</f>
        <v>5</v>
      </c>
      <c r="AI30" s="215" t="n">
        <f aca="false">IF(ISERROR(VALUE(LEFT(H30))),LEFT(H30),VALUE(LEFT(H30)))</f>
        <v>4</v>
      </c>
      <c r="AJ30" s="215" t="n">
        <f aca="false">IF(ISERROR(VALUE(LEFT(I30))),LEFT(I30),VALUE(LEFT(I30)))</f>
        <v>5</v>
      </c>
      <c r="AK30" s="215" t="n">
        <f aca="false">IF(ISERROR(VALUE(LEFT(J30))),LEFT(J30),VALUE(LEFT(J30)))</f>
        <v>4</v>
      </c>
      <c r="AL30" s="215" t="n">
        <f aca="false">IF(ISERROR(VALUE(LEFT(K30))),LEFT(K30),VALUE(LEFT(K30)))</f>
        <v>4</v>
      </c>
      <c r="AM30" s="215" t="n">
        <f aca="false">IF(ISERROR(VALUE(LEFT(L30))),LEFT(L30),VALUE(LEFT(L30)))</f>
        <v>5</v>
      </c>
      <c r="AN30" s="215" t="n">
        <f aca="false">IF(ISERROR(VALUE(LEFT(M30))),LEFT(M30),VALUE(LEFT(M30)))</f>
        <v>4</v>
      </c>
      <c r="AO30" s="215" t="n">
        <f aca="false">IF(ISERROR(VALUE(LEFT(N30))),LEFT(N30),VALUE(LEFT(N30)))</f>
        <v>4</v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1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75" t="n">
        <v>26</v>
      </c>
      <c r="B31" s="180"/>
      <c r="C31" s="258" t="s">
        <v>30</v>
      </c>
      <c r="D31" s="259" t="s">
        <v>764</v>
      </c>
      <c r="E31" s="79" t="n">
        <v>2531</v>
      </c>
      <c r="F31" s="80" t="s">
        <v>32</v>
      </c>
      <c r="G31" s="80" t="n">
        <v>3</v>
      </c>
      <c r="H31" s="80" t="n">
        <v>3</v>
      </c>
      <c r="I31" s="80" t="n">
        <v>5</v>
      </c>
      <c r="J31" s="80" t="n">
        <v>3</v>
      </c>
      <c r="K31" s="80" t="n">
        <v>3</v>
      </c>
      <c r="L31" s="80" t="n">
        <v>4</v>
      </c>
      <c r="M31" s="80" t="n">
        <v>4</v>
      </c>
      <c r="N31" s="80" t="n">
        <v>3</v>
      </c>
      <c r="O31" s="80"/>
      <c r="P31" s="80"/>
      <c r="Q31" s="80"/>
      <c r="R31" s="96"/>
      <c r="S31" s="80"/>
      <c r="T31" s="80"/>
      <c r="U31" s="80"/>
      <c r="V31" s="120" t="n">
        <f aca="false">IF(AC31&gt;0,IF(SUM(X31:Y31)/AC31&gt;0,2,IF(AND(SUM(X31:Y31)/AC31=0,Z31/AC31&gt;0),3,IF(AND((AB31/AC31+AA31/AC31)=1,AA31/AC31&gt;0),4,5))),0)</f>
        <v>3</v>
      </c>
      <c r="W31" s="212" t="n">
        <f aca="false">COUNTIF(AG31:AV31,"б")</f>
        <v>0</v>
      </c>
      <c r="X31" s="212" t="n">
        <f aca="false">COUNTIF(AF31:AU31,"д")</f>
        <v>0</v>
      </c>
      <c r="Y31" s="212" t="n">
        <f aca="false">COUNTIF(AG31:AV31,2)+COUNTIF(AG31:AV31,"н")+COUNTIF(AG31:AV31,"д")</f>
        <v>0</v>
      </c>
      <c r="Z31" s="212" t="n">
        <f aca="false">COUNTIF(AG31:AV31,Z$5)</f>
        <v>5</v>
      </c>
      <c r="AA31" s="212" t="n">
        <f aca="false">COUNTIF(AG31:AV31,AA$5)</f>
        <v>2</v>
      </c>
      <c r="AB31" s="212" t="n">
        <f aca="false">COUNTIF(AG31:AV31,AB$5)</f>
        <v>1</v>
      </c>
      <c r="AC31" s="212" t="n">
        <f aca="false">SUM(X31:AB31)</f>
        <v>8</v>
      </c>
      <c r="AD31" s="213" t="n">
        <f aca="false">IF(ISERROR(((X31+Y31)*2+Z31*3+AA31*4+AB31*5)/SUM(X31,Y31:AB31)),"",((X31+Y31)*2+Z31*3+AA31*4+AB31*5)/SUM(X31,Y31:AB31))</f>
        <v>3.5</v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>з</v>
      </c>
      <c r="AH31" s="215" t="n">
        <f aca="false">IF(ISERROR(VALUE(LEFT(G31))),LEFT(G31),VALUE(LEFT(G31)))</f>
        <v>3</v>
      </c>
      <c r="AI31" s="215" t="n">
        <f aca="false">IF(ISERROR(VALUE(LEFT(H31))),LEFT(H31),VALUE(LEFT(H31)))</f>
        <v>3</v>
      </c>
      <c r="AJ31" s="215" t="n">
        <f aca="false">IF(ISERROR(VALUE(LEFT(I31))),LEFT(I31),VALUE(LEFT(I31)))</f>
        <v>5</v>
      </c>
      <c r="AK31" s="215" t="n">
        <f aca="false">IF(ISERROR(VALUE(LEFT(J31))),LEFT(J31),VALUE(LEFT(J31)))</f>
        <v>3</v>
      </c>
      <c r="AL31" s="215" t="n">
        <f aca="false">IF(ISERROR(VALUE(LEFT(K31))),LEFT(K31),VALUE(LEFT(K31)))</f>
        <v>3</v>
      </c>
      <c r="AM31" s="215" t="n">
        <f aca="false">IF(ISERROR(VALUE(LEFT(L31))),LEFT(L31),VALUE(LEFT(L31)))</f>
        <v>4</v>
      </c>
      <c r="AN31" s="215" t="n">
        <f aca="false">IF(ISERROR(VALUE(LEFT(M31))),LEFT(M31),VALUE(LEFT(M31)))</f>
        <v>4</v>
      </c>
      <c r="AO31" s="215" t="n">
        <f aca="false">IF(ISERROR(VALUE(LEFT(N31))),LEFT(N31),VALUE(LEFT(N31)))</f>
        <v>3</v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1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75" t="n">
        <v>27</v>
      </c>
      <c r="B32" s="27"/>
      <c r="C32" s="258" t="s">
        <v>30</v>
      </c>
      <c r="D32" s="259" t="s">
        <v>765</v>
      </c>
      <c r="E32" s="79" t="n">
        <v>2531</v>
      </c>
      <c r="F32" s="80" t="s">
        <v>32</v>
      </c>
      <c r="G32" s="80" t="n">
        <v>4</v>
      </c>
      <c r="H32" s="80" t="n">
        <v>3</v>
      </c>
      <c r="I32" s="80" t="n">
        <v>5</v>
      </c>
      <c r="J32" s="80" t="n">
        <v>3</v>
      </c>
      <c r="K32" s="80" t="n">
        <v>3</v>
      </c>
      <c r="L32" s="80" t="n">
        <v>5</v>
      </c>
      <c r="M32" s="80" t="n">
        <v>3</v>
      </c>
      <c r="N32" s="80" t="n">
        <v>4</v>
      </c>
      <c r="O32" s="80"/>
      <c r="P32" s="80"/>
      <c r="Q32" s="80"/>
      <c r="R32" s="96"/>
      <c r="S32" s="80"/>
      <c r="T32" s="80"/>
      <c r="U32" s="80"/>
      <c r="V32" s="120" t="n">
        <f aca="false">IF(AC32&gt;0,IF(SUM(X32:Y32)/AC32&gt;0,2,IF(AND(SUM(X32:Y32)/AC32=0,Z32/AC32&gt;0),3,IF(AND((AB32/AC32+AA32/AC32)=1,AA32/AC32&gt;0),4,5))),0)</f>
        <v>3</v>
      </c>
      <c r="W32" s="212" t="n">
        <f aca="false">COUNTIF(AG32:AV32,"б")</f>
        <v>0</v>
      </c>
      <c r="X32" s="212" t="n">
        <f aca="false">COUNTIF(AF32:AU32,"д")</f>
        <v>0</v>
      </c>
      <c r="Y32" s="212" t="n">
        <f aca="false">COUNTIF(AG32:AV32,2)+COUNTIF(AG32:AV32,"н")+COUNTIF(AG32:AV32,"д")</f>
        <v>0</v>
      </c>
      <c r="Z32" s="212" t="n">
        <f aca="false">COUNTIF(AG32:AV32,Z$5)</f>
        <v>4</v>
      </c>
      <c r="AA32" s="212" t="n">
        <f aca="false">COUNTIF(AG32:AV32,AA$5)</f>
        <v>2</v>
      </c>
      <c r="AB32" s="212" t="n">
        <f aca="false">COUNTIF(AG32:AV32,AB$5)</f>
        <v>2</v>
      </c>
      <c r="AC32" s="212" t="n">
        <f aca="false">SUM(X32:AB32)</f>
        <v>8</v>
      </c>
      <c r="AD32" s="213" t="n">
        <f aca="false">IF(ISERROR(((X32+Y32)*2+Z32*3+AA32*4+AB32*5)/SUM(X32,Y32:AB32)),"",((X32+Y32)*2+Z32*3+AA32*4+AB32*5)/SUM(X32,Y32:AB32))</f>
        <v>3.75</v>
      </c>
      <c r="AE32" s="214" t="n">
        <f aca="false">IF(AX32=5,0.5,IF(AX32=4,0.25,IF(AX32&lt;=3,0)))</f>
        <v>0</v>
      </c>
      <c r="AF32" s="1"/>
      <c r="AG32" s="215" t="str">
        <f aca="false">IF(ISERROR(VALUE(LEFT(F32))),LEFT(F32),VALUE(LEFT(F32)))</f>
        <v>з</v>
      </c>
      <c r="AH32" s="215" t="n">
        <f aca="false">IF(ISERROR(VALUE(LEFT(G32))),LEFT(G32),VALUE(LEFT(G32)))</f>
        <v>4</v>
      </c>
      <c r="AI32" s="215" t="n">
        <f aca="false">IF(ISERROR(VALUE(LEFT(H32))),LEFT(H32),VALUE(LEFT(H32)))</f>
        <v>3</v>
      </c>
      <c r="AJ32" s="215" t="n">
        <f aca="false">IF(ISERROR(VALUE(LEFT(I32))),LEFT(I32),VALUE(LEFT(I32)))</f>
        <v>5</v>
      </c>
      <c r="AK32" s="215" t="n">
        <f aca="false">IF(ISERROR(VALUE(LEFT(J32))),LEFT(J32),VALUE(LEFT(J32)))</f>
        <v>3</v>
      </c>
      <c r="AL32" s="215" t="n">
        <f aca="false">IF(ISERROR(VALUE(LEFT(K32))),LEFT(K32),VALUE(LEFT(K32)))</f>
        <v>3</v>
      </c>
      <c r="AM32" s="215" t="n">
        <f aca="false">IF(ISERROR(VALUE(LEFT(L32))),LEFT(L32),VALUE(LEFT(L32)))</f>
        <v>5</v>
      </c>
      <c r="AN32" s="215" t="n">
        <f aca="false">IF(ISERROR(VALUE(LEFT(M32))),LEFT(M32),VALUE(LEFT(M32)))</f>
        <v>3</v>
      </c>
      <c r="AO32" s="215" t="n">
        <f aca="false">IF(ISERROR(VALUE(LEFT(N32))),LEFT(N32),VALUE(LEFT(N32)))</f>
        <v>4</v>
      </c>
      <c r="AP32" s="215" t="str">
        <f aca="false">IF(ISERROR(VALUE(LEFT(O32))),LEFT(O32),VALUE(LEFT(O32)))</f>
        <v/>
      </c>
      <c r="AQ32" s="215" t="str">
        <f aca="false">IF(ISERROR(VALUE(LEFT(P32))),LEFT(P32),VALUE(LEFT(P32)))</f>
        <v/>
      </c>
      <c r="AR32" s="215" t="str">
        <f aca="false">IF(ISERROR(VALUE(LEFT(Q32))),LEFT(Q32),VALUE(LEFT(Q32)))</f>
        <v/>
      </c>
      <c r="AS32" s="215" t="str">
        <f aca="false">IF(ISERROR(VALUE(LEFT(R32))),LEFT(R32),VALUE(LEFT(R32)))</f>
        <v/>
      </c>
      <c r="AT32" s="215" t="str">
        <f aca="false">IF(ISERROR(VALUE(LEFT(S32))),LEFT(S32),VALUE(LEFT(S32)))</f>
        <v/>
      </c>
      <c r="AU32" s="215" t="str">
        <f aca="false">IF(ISERROR(VALUE(LEFT(T32))),LEFT(T32),VALUE(LEFT(T32)))</f>
        <v/>
      </c>
      <c r="AV32" s="215" t="str">
        <f aca="false">IF(ISERROR(VALUE(LEFT(U32))),LEFT(U32),VALUE(LEFT(U32)))</f>
        <v/>
      </c>
      <c r="AW32" s="120" t="n">
        <f aca="false">COUNTIF(AG32:AV32,"з")</f>
        <v>1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75" t="n">
        <v>28</v>
      </c>
      <c r="B33" s="27"/>
      <c r="C33" s="258" t="s">
        <v>30</v>
      </c>
      <c r="D33" s="259" t="s">
        <v>766</v>
      </c>
      <c r="E33" s="79" t="n">
        <v>2531</v>
      </c>
      <c r="F33" s="80" t="s">
        <v>32</v>
      </c>
      <c r="G33" s="80" t="n">
        <v>4</v>
      </c>
      <c r="H33" s="80" t="n">
        <v>4</v>
      </c>
      <c r="I33" s="80" t="n">
        <v>5</v>
      </c>
      <c r="J33" s="80" t="n">
        <v>4</v>
      </c>
      <c r="K33" s="80" t="n">
        <v>4</v>
      </c>
      <c r="L33" s="80" t="n">
        <v>3</v>
      </c>
      <c r="M33" s="80" t="n">
        <v>4</v>
      </c>
      <c r="N33" s="80" t="n">
        <v>4</v>
      </c>
      <c r="O33" s="80"/>
      <c r="P33" s="80"/>
      <c r="Q33" s="80"/>
      <c r="R33" s="96"/>
      <c r="S33" s="80"/>
      <c r="T33" s="80"/>
      <c r="U33" s="80"/>
      <c r="V33" s="120" t="n">
        <f aca="false">IF(AC33&gt;0,IF(SUM(X33:Y33)/AC33&gt;0,2,IF(AND(SUM(X33:Y33)/AC33=0,Z33/AC33&gt;0),3,IF(AND((AB33/AC33+AA33/AC33)=1,AA33/AC33&gt;0),4,5))),0)</f>
        <v>3</v>
      </c>
      <c r="W33" s="212" t="n">
        <f aca="false">COUNTIF(AG33:AV33,"б")</f>
        <v>0</v>
      </c>
      <c r="X33" s="212" t="n">
        <f aca="false">COUNTIF(AF33:AU33,"д")</f>
        <v>0</v>
      </c>
      <c r="Y33" s="212" t="n">
        <f aca="false">COUNTIF(AG33:AV33,2)+COUNTIF(AG33:AV33,"н")+COUNTIF(AG33:AV33,"д")</f>
        <v>0</v>
      </c>
      <c r="Z33" s="212" t="n">
        <f aca="false">COUNTIF(AG33:AV33,Z$5)</f>
        <v>1</v>
      </c>
      <c r="AA33" s="212" t="n">
        <f aca="false">COUNTIF(AG33:AV33,AA$5)</f>
        <v>6</v>
      </c>
      <c r="AB33" s="212" t="n">
        <f aca="false">COUNTIF(AG33:AV33,AB$5)</f>
        <v>1</v>
      </c>
      <c r="AC33" s="212" t="n">
        <f aca="false">SUM(X33:AB33)</f>
        <v>8</v>
      </c>
      <c r="AD33" s="213" t="n">
        <f aca="false">IF(ISERROR(((X33+Y33)*2+Z33*3+AA33*4+AB33*5)/SUM(X33,Y33:AB33)),"",((X33+Y33)*2+Z33*3+AA33*4+AB33*5)/SUM(X33,Y33:AB33))</f>
        <v>4</v>
      </c>
      <c r="AE33" s="214" t="n">
        <f aca="false">IF(AX33=5,0.5,IF(AX33=4,0.25,IF(AX33&lt;=3,0)))</f>
        <v>0</v>
      </c>
      <c r="AF33" s="1"/>
      <c r="AG33" s="215" t="str">
        <f aca="false">IF(ISERROR(VALUE(LEFT(F33))),LEFT(F33),VALUE(LEFT(F33)))</f>
        <v>з</v>
      </c>
      <c r="AH33" s="215" t="n">
        <f aca="false">IF(ISERROR(VALUE(LEFT(G33))),LEFT(G33),VALUE(LEFT(G33)))</f>
        <v>4</v>
      </c>
      <c r="AI33" s="215" t="n">
        <f aca="false">IF(ISERROR(VALUE(LEFT(H33))),LEFT(H33),VALUE(LEFT(H33)))</f>
        <v>4</v>
      </c>
      <c r="AJ33" s="215" t="n">
        <f aca="false">IF(ISERROR(VALUE(LEFT(I33))),LEFT(I33),VALUE(LEFT(I33)))</f>
        <v>5</v>
      </c>
      <c r="AK33" s="215" t="n">
        <f aca="false">IF(ISERROR(VALUE(LEFT(J33))),LEFT(J33),VALUE(LEFT(J33)))</f>
        <v>4</v>
      </c>
      <c r="AL33" s="215" t="n">
        <f aca="false">IF(ISERROR(VALUE(LEFT(K33))),LEFT(K33),VALUE(LEFT(K33)))</f>
        <v>4</v>
      </c>
      <c r="AM33" s="215" t="n">
        <f aca="false">IF(ISERROR(VALUE(LEFT(L33))),LEFT(L33),VALUE(LEFT(L33)))</f>
        <v>3</v>
      </c>
      <c r="AN33" s="215" t="n">
        <f aca="false">IF(ISERROR(VALUE(LEFT(M33))),LEFT(M33),VALUE(LEFT(M33)))</f>
        <v>4</v>
      </c>
      <c r="AO33" s="215" t="n">
        <f aca="false">IF(ISERROR(VALUE(LEFT(N33))),LEFT(N33),VALUE(LEFT(N33)))</f>
        <v>4</v>
      </c>
      <c r="AP33" s="215" t="str">
        <f aca="false">IF(ISERROR(VALUE(LEFT(O33))),LEFT(O33),VALUE(LEFT(O33)))</f>
        <v/>
      </c>
      <c r="AQ33" s="215" t="str">
        <f aca="false">IF(ISERROR(VALUE(LEFT(P33))),LEFT(P33),VALUE(LEFT(P33)))</f>
        <v/>
      </c>
      <c r="AR33" s="215" t="str">
        <f aca="false">IF(ISERROR(VALUE(LEFT(Q33))),LEFT(Q33),VALUE(LEFT(Q33)))</f>
        <v/>
      </c>
      <c r="AS33" s="215" t="str">
        <f aca="false">IF(ISERROR(VALUE(LEFT(R33))),LEFT(R33),VALUE(LEFT(R33)))</f>
        <v/>
      </c>
      <c r="AT33" s="215" t="str">
        <f aca="false">IF(ISERROR(VALUE(LEFT(S33))),LEFT(S33),VALUE(LEFT(S33)))</f>
        <v/>
      </c>
      <c r="AU33" s="215" t="str">
        <f aca="false">IF(ISERROR(VALUE(LEFT(T33))),LEFT(T33),VALUE(LEFT(T33)))</f>
        <v/>
      </c>
      <c r="AV33" s="215" t="str">
        <f aca="false">IF(ISERROR(VALUE(LEFT(U33))),LEFT(U33),VALUE(LEFT(U33)))</f>
        <v/>
      </c>
      <c r="AW33" s="120" t="n">
        <f aca="false">COUNTIF(AG33:AV33,"з")</f>
        <v>1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false" customHeight="true" outlineLevel="0" collapsed="false">
      <c r="A34" s="75" t="n">
        <v>29</v>
      </c>
      <c r="B34" s="113"/>
      <c r="C34" s="258" t="s">
        <v>30</v>
      </c>
      <c r="D34" s="259" t="s">
        <v>767</v>
      </c>
      <c r="E34" s="79" t="n">
        <v>2531</v>
      </c>
      <c r="F34" s="80" t="s">
        <v>32</v>
      </c>
      <c r="G34" s="80" t="n">
        <v>5</v>
      </c>
      <c r="H34" s="80" t="n">
        <v>4</v>
      </c>
      <c r="I34" s="80" t="n">
        <v>5</v>
      </c>
      <c r="J34" s="80" t="n">
        <v>4</v>
      </c>
      <c r="K34" s="80" t="n">
        <v>3</v>
      </c>
      <c r="L34" s="96" t="n">
        <v>5</v>
      </c>
      <c r="M34" s="80" t="n">
        <v>5</v>
      </c>
      <c r="N34" s="80" t="n">
        <v>3</v>
      </c>
      <c r="O34" s="96"/>
      <c r="P34" s="80"/>
      <c r="Q34" s="96"/>
      <c r="R34" s="96"/>
      <c r="S34" s="80"/>
      <c r="T34" s="96"/>
      <c r="U34" s="80"/>
      <c r="V34" s="120" t="n">
        <f aca="false">IF(AC34&gt;0,IF(SUM(X34:Y34)/AC34&gt;0,2,IF(AND(SUM(X34:Y34)/AC34=0,Z34/AC34&gt;0),3,IF(AND((AB34/AC34+AA34/AC34)=1,AA34/AC34&gt;0),4,5))),0)</f>
        <v>3</v>
      </c>
      <c r="W34" s="212" t="n">
        <f aca="false">COUNTIF(AG34:AV34,"б")</f>
        <v>0</v>
      </c>
      <c r="X34" s="212" t="n">
        <f aca="false">COUNTIF(AF34:AU34,"д")</f>
        <v>0</v>
      </c>
      <c r="Y34" s="212" t="n">
        <f aca="false">COUNTIF(AG34:AV34,2)+COUNTIF(AG34:AV34,"н")+COUNTIF(AG34:AV34,"д")</f>
        <v>0</v>
      </c>
      <c r="Z34" s="212" t="n">
        <f aca="false">COUNTIF(AG34:AV34,Z$5)</f>
        <v>2</v>
      </c>
      <c r="AA34" s="212" t="n">
        <f aca="false">COUNTIF(AG34:AV34,AA$5)</f>
        <v>2</v>
      </c>
      <c r="AB34" s="212" t="n">
        <f aca="false">COUNTIF(AG34:AV34,AB$5)</f>
        <v>4</v>
      </c>
      <c r="AC34" s="212" t="n">
        <f aca="false">SUM(X34:AB34)</f>
        <v>8</v>
      </c>
      <c r="AD34" s="213" t="n">
        <f aca="false">IF(ISERROR(((X34+Y34)*2+Z34*3+AA34*4+AB34*5)/SUM(X34,Y34:AB34)),"",((X34+Y34)*2+Z34*3+AA34*4+AB34*5)/SUM(X34,Y34:AB34))</f>
        <v>4.25</v>
      </c>
      <c r="AE34" s="214" t="n">
        <f aca="false">IF(AX34=5,0.5,IF(AX34=4,0.25,IF(AX34&lt;=3,0)))</f>
        <v>0</v>
      </c>
      <c r="AF34" s="1"/>
      <c r="AG34" s="215" t="str">
        <f aca="false">IF(ISERROR(VALUE(LEFT(F34))),LEFT(F34),VALUE(LEFT(F34)))</f>
        <v>з</v>
      </c>
      <c r="AH34" s="215" t="n">
        <f aca="false">IF(ISERROR(VALUE(LEFT(G34))),LEFT(G34),VALUE(LEFT(G34)))</f>
        <v>5</v>
      </c>
      <c r="AI34" s="215" t="n">
        <f aca="false">IF(ISERROR(VALUE(LEFT(H34))),LEFT(H34),VALUE(LEFT(H34)))</f>
        <v>4</v>
      </c>
      <c r="AJ34" s="215" t="n">
        <f aca="false">IF(ISERROR(VALUE(LEFT(I34))),LEFT(I34),VALUE(LEFT(I34)))</f>
        <v>5</v>
      </c>
      <c r="AK34" s="215" t="n">
        <f aca="false">IF(ISERROR(VALUE(LEFT(J34))),LEFT(J34),VALUE(LEFT(J34)))</f>
        <v>4</v>
      </c>
      <c r="AL34" s="215" t="n">
        <f aca="false">IF(ISERROR(VALUE(LEFT(K34))),LEFT(K34),VALUE(LEFT(K34)))</f>
        <v>3</v>
      </c>
      <c r="AM34" s="215" t="n">
        <f aca="false">IF(ISERROR(VALUE(LEFT(L34))),LEFT(L34),VALUE(LEFT(L34)))</f>
        <v>5</v>
      </c>
      <c r="AN34" s="215" t="n">
        <f aca="false">IF(ISERROR(VALUE(LEFT(M34))),LEFT(M34),VALUE(LEFT(M34)))</f>
        <v>5</v>
      </c>
      <c r="AO34" s="215" t="n">
        <f aca="false">IF(ISERROR(VALUE(LEFT(N34))),LEFT(N34),VALUE(LEFT(N34)))</f>
        <v>3</v>
      </c>
      <c r="AP34" s="215" t="str">
        <f aca="false">IF(ISERROR(VALUE(LEFT(O34))),LEFT(O34),VALUE(LEFT(O34)))</f>
        <v/>
      </c>
      <c r="AQ34" s="215" t="str">
        <f aca="false">IF(ISERROR(VALUE(LEFT(P34))),LEFT(P34),VALUE(LEFT(P34)))</f>
        <v/>
      </c>
      <c r="AR34" s="215" t="str">
        <f aca="false">IF(ISERROR(VALUE(LEFT(Q34))),LEFT(Q34),VALUE(LEFT(Q34)))</f>
        <v/>
      </c>
      <c r="AS34" s="215" t="str">
        <f aca="false">IF(ISERROR(VALUE(LEFT(R34))),LEFT(R34),VALUE(LEFT(R34)))</f>
        <v/>
      </c>
      <c r="AT34" s="215" t="str">
        <f aca="false">IF(ISERROR(VALUE(LEFT(S34))),LEFT(S34),VALUE(LEFT(S34)))</f>
        <v/>
      </c>
      <c r="AU34" s="215" t="str">
        <f aca="false">IF(ISERROR(VALUE(LEFT(T34))),LEFT(T34),VALUE(LEFT(T34)))</f>
        <v/>
      </c>
      <c r="AV34" s="215" t="str">
        <f aca="false">IF(ISERROR(VALUE(LEFT(U34))),LEFT(U34),VALUE(LEFT(U34)))</f>
        <v/>
      </c>
      <c r="AW34" s="120" t="n">
        <f aca="false">COUNTIF(AG34:AV34,"з")</f>
        <v>1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false" customHeight="true" outlineLevel="0" collapsed="false">
      <c r="A35" s="75" t="n">
        <v>30</v>
      </c>
      <c r="B35" s="113"/>
      <c r="C35" s="258" t="s">
        <v>30</v>
      </c>
      <c r="D35" s="259" t="s">
        <v>768</v>
      </c>
      <c r="E35" s="79" t="n">
        <v>2531</v>
      </c>
      <c r="F35" s="80" t="s">
        <v>32</v>
      </c>
      <c r="G35" s="80" t="n">
        <v>5</v>
      </c>
      <c r="H35" s="80" t="n">
        <v>5</v>
      </c>
      <c r="I35" s="80" t="n">
        <v>5</v>
      </c>
      <c r="J35" s="80" t="n">
        <v>5</v>
      </c>
      <c r="K35" s="80" t="n">
        <v>3</v>
      </c>
      <c r="L35" s="96" t="n">
        <v>5</v>
      </c>
      <c r="M35" s="80" t="n">
        <v>5</v>
      </c>
      <c r="N35" s="80" t="n">
        <v>5</v>
      </c>
      <c r="O35" s="96"/>
      <c r="P35" s="80"/>
      <c r="Q35" s="96"/>
      <c r="R35" s="96"/>
      <c r="S35" s="80"/>
      <c r="T35" s="96"/>
      <c r="U35" s="80"/>
      <c r="V35" s="120" t="n">
        <f aca="false">IF(AC35&gt;0,IF(SUM(X35:Y35)/AC35&gt;0,2,IF(AND(SUM(X35:Y35)/AC35=0,Z35/AC35&gt;0),3,IF(AND((AB35/AC35+AA35/AC35)=1,AA35/AC35&gt;0),4,5))),0)</f>
        <v>3</v>
      </c>
      <c r="W35" s="212" t="n">
        <f aca="false">COUNTIF(AG35:AV35,"б")</f>
        <v>0</v>
      </c>
      <c r="X35" s="212" t="n">
        <f aca="false">COUNTIF(AF35:AU35,"д")</f>
        <v>0</v>
      </c>
      <c r="Y35" s="212" t="n">
        <f aca="false">COUNTIF(AG35:AV35,2)+COUNTIF(AG35:AV35,"н")+COUNTIF(AG35:AV35,"д")</f>
        <v>0</v>
      </c>
      <c r="Z35" s="212" t="n">
        <f aca="false">COUNTIF(AG35:AV35,Z$5)</f>
        <v>1</v>
      </c>
      <c r="AA35" s="212" t="n">
        <f aca="false">COUNTIF(AG35:AV35,AA$5)</f>
        <v>0</v>
      </c>
      <c r="AB35" s="212" t="n">
        <f aca="false">COUNTIF(AG35:AV35,AB$5)</f>
        <v>7</v>
      </c>
      <c r="AC35" s="212" t="n">
        <f aca="false">SUM(X35:AB35)</f>
        <v>8</v>
      </c>
      <c r="AD35" s="213" t="n">
        <f aca="false">IF(ISERROR(((X35+Y35)*2+Z35*3+AA35*4+AB35*5)/SUM(X35,Y35:AB35)),"",((X35+Y35)*2+Z35*3+AA35*4+AB35*5)/SUM(X35,Y35:AB35))</f>
        <v>4.75</v>
      </c>
      <c r="AE35" s="214" t="n">
        <f aca="false">IF(AX35=5,0.5,IF(AX35=4,0.25,IF(AX35&lt;=3,0)))</f>
        <v>0</v>
      </c>
      <c r="AF35" s="1"/>
      <c r="AG35" s="215" t="str">
        <f aca="false">IF(ISERROR(VALUE(LEFT(F35))),LEFT(F35),VALUE(LEFT(F35)))</f>
        <v>з</v>
      </c>
      <c r="AH35" s="215" t="n">
        <f aca="false">IF(ISERROR(VALUE(LEFT(G35))),LEFT(G35),VALUE(LEFT(G35)))</f>
        <v>5</v>
      </c>
      <c r="AI35" s="215" t="n">
        <f aca="false">IF(ISERROR(VALUE(LEFT(H35))),LEFT(H35),VALUE(LEFT(H35)))</f>
        <v>5</v>
      </c>
      <c r="AJ35" s="215" t="n">
        <f aca="false">IF(ISERROR(VALUE(LEFT(I35))),LEFT(I35),VALUE(LEFT(I35)))</f>
        <v>5</v>
      </c>
      <c r="AK35" s="215" t="n">
        <f aca="false">IF(ISERROR(VALUE(LEFT(J35))),LEFT(J35),VALUE(LEFT(J35)))</f>
        <v>5</v>
      </c>
      <c r="AL35" s="215" t="n">
        <f aca="false">IF(ISERROR(VALUE(LEFT(K35))),LEFT(K35),VALUE(LEFT(K35)))</f>
        <v>3</v>
      </c>
      <c r="AM35" s="215" t="n">
        <f aca="false">IF(ISERROR(VALUE(LEFT(L35))),LEFT(L35),VALUE(LEFT(L35)))</f>
        <v>5</v>
      </c>
      <c r="AN35" s="215" t="n">
        <f aca="false">IF(ISERROR(VALUE(LEFT(M35))),LEFT(M35),VALUE(LEFT(M35)))</f>
        <v>5</v>
      </c>
      <c r="AO35" s="215" t="n">
        <f aca="false">IF(ISERROR(VALUE(LEFT(N35))),LEFT(N35),VALUE(LEFT(N35)))</f>
        <v>5</v>
      </c>
      <c r="AP35" s="215" t="str">
        <f aca="false">IF(ISERROR(VALUE(LEFT(O35))),LEFT(O35),VALUE(LEFT(O35)))</f>
        <v/>
      </c>
      <c r="AQ35" s="215" t="str">
        <f aca="false">IF(ISERROR(VALUE(LEFT(P35))),LEFT(P35),VALUE(LEFT(P35)))</f>
        <v/>
      </c>
      <c r="AR35" s="215" t="str">
        <f aca="false">IF(ISERROR(VALUE(LEFT(Q35))),LEFT(Q35),VALUE(LEFT(Q35)))</f>
        <v/>
      </c>
      <c r="AS35" s="215" t="str">
        <f aca="false">IF(ISERROR(VALUE(LEFT(R35))),LEFT(R35),VALUE(LEFT(R35)))</f>
        <v/>
      </c>
      <c r="AT35" s="215" t="str">
        <f aca="false">IF(ISERROR(VALUE(LEFT(S35))),LEFT(S35),VALUE(LEFT(S35)))</f>
        <v/>
      </c>
      <c r="AU35" s="215" t="str">
        <f aca="false">IF(ISERROR(VALUE(LEFT(T35))),LEFT(T35),VALUE(LEFT(T35)))</f>
        <v/>
      </c>
      <c r="AV35" s="215" t="str">
        <f aca="false">IF(ISERROR(VALUE(LEFT(U35))),LEFT(U35),VALUE(LEFT(U35)))</f>
        <v/>
      </c>
      <c r="AW35" s="120" t="n">
        <f aca="false">COUNTIF(AG35:AV35,"з")</f>
        <v>1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false" customHeight="true" outlineLevel="0" collapsed="false">
      <c r="A36" s="75" t="n">
        <v>31</v>
      </c>
      <c r="B36" s="113"/>
      <c r="C36" s="258" t="s">
        <v>30</v>
      </c>
      <c r="D36" s="259" t="s">
        <v>769</v>
      </c>
      <c r="E36" s="79" t="n">
        <v>2531</v>
      </c>
      <c r="F36" s="80" t="s">
        <v>32</v>
      </c>
      <c r="G36" s="80" t="n">
        <v>5</v>
      </c>
      <c r="H36" s="80" t="n">
        <v>5</v>
      </c>
      <c r="I36" s="80" t="n">
        <v>5</v>
      </c>
      <c r="J36" s="80" t="n">
        <v>5</v>
      </c>
      <c r="K36" s="80" t="n">
        <v>4</v>
      </c>
      <c r="L36" s="96" t="n">
        <v>5</v>
      </c>
      <c r="M36" s="80" t="n">
        <v>5</v>
      </c>
      <c r="N36" s="80" t="n">
        <v>5</v>
      </c>
      <c r="O36" s="96"/>
      <c r="P36" s="80"/>
      <c r="Q36" s="96"/>
      <c r="R36" s="96"/>
      <c r="S36" s="80"/>
      <c r="T36" s="96"/>
      <c r="U36" s="80"/>
      <c r="V36" s="120" t="n">
        <f aca="false">IF(AC36&gt;0,IF(SUM(X36:Y36)/AC36&gt;0,2,IF(AND(SUM(X36:Y36)/AC36=0,Z36/AC36&gt;0),3,IF(AND((AB36/AC36+AA36/AC36)=1,AA36/AC36&gt;0),4,5))),0)</f>
        <v>4</v>
      </c>
      <c r="W36" s="212" t="n">
        <f aca="false">COUNTIF(AG36:AV36,"б")</f>
        <v>0</v>
      </c>
      <c r="X36" s="212" t="n">
        <f aca="false">COUNTIF(AF36:AU36,"д")</f>
        <v>0</v>
      </c>
      <c r="Y36" s="212" t="n">
        <f aca="false">COUNTIF(AG36:AV36,2)+COUNTIF(AG36:AV36,"н")+COUNTIF(AG36:AV36,"д")</f>
        <v>0</v>
      </c>
      <c r="Z36" s="212" t="n">
        <f aca="false">COUNTIF(AG36:AV36,Z$5)</f>
        <v>0</v>
      </c>
      <c r="AA36" s="212" t="n">
        <f aca="false">COUNTIF(AG36:AV36,AA$5)</f>
        <v>1</v>
      </c>
      <c r="AB36" s="212" t="n">
        <f aca="false">COUNTIF(AG36:AV36,AB$5)</f>
        <v>7</v>
      </c>
      <c r="AC36" s="212" t="n">
        <f aca="false">SUM(X36:AB36)</f>
        <v>8</v>
      </c>
      <c r="AD36" s="213" t="n">
        <f aca="false">IF(ISERROR(((X36+Y36)*2+Z36*3+AA36*4+AB36*5)/SUM(X36,Y36:AB36)),"",((X36+Y36)*2+Z36*3+AA36*4+AB36*5)/SUM(X36,Y36:AB36))</f>
        <v>4.875</v>
      </c>
      <c r="AE36" s="214" t="n">
        <f aca="false">IF(AX36=5,0.5,IF(AX36=4,0.25,IF(AX36&lt;=3,0)))</f>
        <v>0</v>
      </c>
      <c r="AF36" s="1"/>
      <c r="AG36" s="215" t="str">
        <f aca="false">IF(ISERROR(VALUE(LEFT(F36))),LEFT(F36),VALUE(LEFT(F36)))</f>
        <v>з</v>
      </c>
      <c r="AH36" s="215" t="n">
        <f aca="false">IF(ISERROR(VALUE(LEFT(G36))),LEFT(G36),VALUE(LEFT(G36)))</f>
        <v>5</v>
      </c>
      <c r="AI36" s="215" t="n">
        <f aca="false">IF(ISERROR(VALUE(LEFT(H36))),LEFT(H36),VALUE(LEFT(H36)))</f>
        <v>5</v>
      </c>
      <c r="AJ36" s="215" t="n">
        <f aca="false">IF(ISERROR(VALUE(LEFT(I36))),LEFT(I36),VALUE(LEFT(I36)))</f>
        <v>5</v>
      </c>
      <c r="AK36" s="215" t="n">
        <f aca="false">IF(ISERROR(VALUE(LEFT(J36))),LEFT(J36),VALUE(LEFT(J36)))</f>
        <v>5</v>
      </c>
      <c r="AL36" s="215" t="n">
        <f aca="false">IF(ISERROR(VALUE(LEFT(K36))),LEFT(K36),VALUE(LEFT(K36)))</f>
        <v>4</v>
      </c>
      <c r="AM36" s="215" t="n">
        <f aca="false">IF(ISERROR(VALUE(LEFT(L36))),LEFT(L36),VALUE(LEFT(L36)))</f>
        <v>5</v>
      </c>
      <c r="AN36" s="215" t="n">
        <f aca="false">IF(ISERROR(VALUE(LEFT(M36))),LEFT(M36),VALUE(LEFT(M36)))</f>
        <v>5</v>
      </c>
      <c r="AO36" s="215" t="n">
        <f aca="false">IF(ISERROR(VALUE(LEFT(N36))),LEFT(N36),VALUE(LEFT(N36)))</f>
        <v>5</v>
      </c>
      <c r="AP36" s="215" t="str">
        <f aca="false">IF(ISERROR(VALUE(LEFT(O36))),LEFT(O36),VALUE(LEFT(O36)))</f>
        <v/>
      </c>
      <c r="AQ36" s="215" t="str">
        <f aca="false">IF(ISERROR(VALUE(LEFT(P36))),LEFT(P36),VALUE(LEFT(P36)))</f>
        <v/>
      </c>
      <c r="AR36" s="215" t="str">
        <f aca="false">IF(ISERROR(VALUE(LEFT(Q36))),LEFT(Q36),VALUE(LEFT(Q36)))</f>
        <v/>
      </c>
      <c r="AS36" s="215" t="str">
        <f aca="false">IF(ISERROR(VALUE(LEFT(R36))),LEFT(R36),VALUE(LEFT(R36)))</f>
        <v/>
      </c>
      <c r="AT36" s="215" t="str">
        <f aca="false">IF(ISERROR(VALUE(LEFT(S36))),LEFT(S36),VALUE(LEFT(S36)))</f>
        <v/>
      </c>
      <c r="AU36" s="215" t="str">
        <f aca="false">IF(ISERROR(VALUE(LEFT(T36))),LEFT(T36),VALUE(LEFT(T36)))</f>
        <v/>
      </c>
      <c r="AV36" s="215" t="str">
        <f aca="false">IF(ISERROR(VALUE(LEFT(U36))),LEFT(U36),VALUE(LEFT(U36)))</f>
        <v/>
      </c>
      <c r="AW36" s="120" t="n">
        <f aca="false">COUNTIF(AG36:AV36,"з")</f>
        <v>1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118"/>
      <c r="B37" s="119"/>
      <c r="C37" s="119"/>
      <c r="D37" s="119"/>
      <c r="E37" s="120" t="n">
        <f aca="false">COUNTIF(E6:E36,"2531")</f>
        <v>31</v>
      </c>
      <c r="F37" s="80"/>
      <c r="G37" s="80"/>
      <c r="H37" s="80"/>
      <c r="I37" s="80"/>
      <c r="J37" s="80"/>
      <c r="K37" s="80"/>
      <c r="L37" s="96"/>
      <c r="M37" s="80"/>
      <c r="N37" s="80"/>
      <c r="O37" s="96"/>
      <c r="P37" s="80"/>
      <c r="Q37" s="80"/>
      <c r="R37" s="96"/>
      <c r="S37" s="80"/>
      <c r="T37" s="80"/>
      <c r="U37" s="80"/>
      <c r="V37" s="120" t="n">
        <f aca="false">IF(AC37&gt;0,IF(SUM(X37:Y37)/AC37&gt;0,2,IF(AND(SUM(X37:Y37)/AC37=0,Z37/AC37&gt;0),3,IF(AND((AB37/AC37+AA37/AC37)=1,AA37/AC37&gt;0),4,5))),0)</f>
        <v>0</v>
      </c>
      <c r="W37" s="212" t="n">
        <f aca="false">COUNTIF(AG37:AV37,"б")</f>
        <v>0</v>
      </c>
      <c r="X37" s="212" t="n">
        <f aca="false">COUNTIF(AF37:AU37,"д")</f>
        <v>0</v>
      </c>
      <c r="Y37" s="212" t="n">
        <f aca="false">COUNTIF(AG37:AV37,2)+COUNTIF(AG37:AV37,"н")+COUNTIF(AG37:AV37,"д")</f>
        <v>0</v>
      </c>
      <c r="Z37" s="212" t="n">
        <f aca="false">COUNTIF(AG37:AV37,Z$5)</f>
        <v>0</v>
      </c>
      <c r="AA37" s="212" t="n">
        <f aca="false">COUNTIF(AG37:AV37,AA$5)</f>
        <v>0</v>
      </c>
      <c r="AB37" s="212" t="n">
        <f aca="false">COUNTIF(AG37:AV37,AB$5)</f>
        <v>0</v>
      </c>
      <c r="AC37" s="212" t="n">
        <f aca="false">SUM(X37:AB37)</f>
        <v>0</v>
      </c>
      <c r="AD37" s="213" t="str">
        <f aca="false">IF(ISERROR(((X37+Y37)*2+Z37*3+AA37*4+AB37*5)/SUM(X37,Y37:AB37)),"",((X37+Y37)*2+Z37*3+AA37*4+AB37*5)/SUM(X37,Y37:AB37))</f>
        <v/>
      </c>
      <c r="AE37" s="305" t="n">
        <f aca="false">IF(AX37=5,0.5,IF(AX37=4,0.25,IF(AX37&lt;=3,0)))</f>
        <v>0</v>
      </c>
      <c r="AF37" s="1"/>
      <c r="AG37" s="298" t="str">
        <f aca="false">IF(ISERROR(VALUE(LEFT(F37))),LEFT(F37),VALUE(LEFT(F37)))</f>
        <v/>
      </c>
      <c r="AH37" s="298" t="str">
        <f aca="false">IF(ISERROR(VALUE(LEFT(G37))),LEFT(G37),VALUE(LEFT(G37)))</f>
        <v/>
      </c>
      <c r="AI37" s="298" t="str">
        <f aca="false">IF(ISERROR(VALUE(LEFT(H37))),LEFT(H37),VALUE(LEFT(H37)))</f>
        <v/>
      </c>
      <c r="AJ37" s="298" t="str">
        <f aca="false">IF(ISERROR(VALUE(LEFT(I37))),LEFT(I37),VALUE(LEFT(I37)))</f>
        <v/>
      </c>
      <c r="AK37" s="298" t="str">
        <f aca="false">IF(ISERROR(VALUE(LEFT(J37))),LEFT(J37),VALUE(LEFT(J37)))</f>
        <v/>
      </c>
      <c r="AL37" s="298" t="str">
        <f aca="false">IF(ISERROR(VALUE(LEFT(K37))),LEFT(K37),VALUE(LEFT(K37)))</f>
        <v/>
      </c>
      <c r="AM37" s="298" t="str">
        <f aca="false">IF(ISERROR(VALUE(LEFT(L37))),LEFT(L37),VALUE(LEFT(L37)))</f>
        <v/>
      </c>
      <c r="AN37" s="298" t="str">
        <f aca="false">IF(ISERROR(VALUE(LEFT(M37))),LEFT(M37),VALUE(LEFT(M37)))</f>
        <v/>
      </c>
      <c r="AO37" s="298" t="str">
        <f aca="false">IF(ISERROR(VALUE(LEFT(N37))),LEFT(N37),VALUE(LEFT(N37)))</f>
        <v/>
      </c>
      <c r="AP37" s="298" t="str">
        <f aca="false">IF(ISERROR(VALUE(LEFT(O37))),LEFT(O37),VALUE(LEFT(O37)))</f>
        <v/>
      </c>
      <c r="AQ37" s="298" t="str">
        <f aca="false">IF(ISERROR(VALUE(LEFT(P37))),LEFT(P37),VALUE(LEFT(P37)))</f>
        <v/>
      </c>
      <c r="AR37" s="298" t="str">
        <f aca="false">IF(ISERROR(VALUE(LEFT(Q37))),LEFT(Q37),VALUE(LEFT(Q37)))</f>
        <v/>
      </c>
      <c r="AS37" s="298" t="str">
        <f aca="false">IF(ISERROR(VALUE(LEFT(R37))),LEFT(R37),VALUE(LEFT(R37)))</f>
        <v/>
      </c>
      <c r="AT37" s="298" t="str">
        <f aca="false">IF(ISERROR(VALUE(LEFT(S37))),LEFT(S37),VALUE(LEFT(S37)))</f>
        <v/>
      </c>
      <c r="AU37" s="298" t="str">
        <f aca="false">IF(ISERROR(VALUE(LEFT(T37))),LEFT(T37),VALUE(LEFT(T37)))</f>
        <v/>
      </c>
      <c r="AV37" s="298" t="str">
        <f aca="false">IF(ISERROR(VALUE(LEFT(U37))),LEFT(U37),VALUE(LEFT(U37)))</f>
        <v/>
      </c>
      <c r="AW37" s="120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261" t="str">
        <f aca="false" t="array" ref="F38:U45">AG38:AV45</f>
        <v> </v>
      </c>
      <c r="G38" s="261" t="n">
        <v>4.2258064516129</v>
      </c>
      <c r="H38" s="261" t="n">
        <v>3.90322580645161</v>
      </c>
      <c r="I38" s="261" t="n">
        <v>5</v>
      </c>
      <c r="J38" s="261" t="n">
        <v>3.93548387096774</v>
      </c>
      <c r="K38" s="261" t="n">
        <v>3.64516129032258</v>
      </c>
      <c r="L38" s="261" t="n">
        <v>4.45161290322581</v>
      </c>
      <c r="M38" s="261" t="n">
        <v>4.16129032258065</v>
      </c>
      <c r="N38" s="261" t="n">
        <v>3.64516129032258</v>
      </c>
      <c r="O38" s="125" t="str">
        <v> </v>
      </c>
      <c r="P38" s="125" t="str">
        <v> </v>
      </c>
      <c r="Q38" s="125" t="str">
        <v> </v>
      </c>
      <c r="R38" s="125" t="str">
        <v> </v>
      </c>
      <c r="S38" s="261" t="str">
        <v> </v>
      </c>
      <c r="T38" s="261" t="str">
        <v> </v>
      </c>
      <c r="U38" s="261" t="str">
        <v> </v>
      </c>
      <c r="V38" s="120" t="n">
        <f aca="false">сводн.!t33</f>
        <v>3</v>
      </c>
      <c r="W38" s="212" t="n">
        <f aca="false">SUM(W6:W37)</f>
        <v>0</v>
      </c>
      <c r="X38" s="212" t="n">
        <f aca="false">SUM(X6:X37)</f>
        <v>0</v>
      </c>
      <c r="Y38" s="212" t="n">
        <f aca="false">SUM(Y6:Y37)-X38</f>
        <v>0</v>
      </c>
      <c r="Z38" s="212" t="n">
        <f aca="false">SUM(Z6:Z37)</f>
        <v>62</v>
      </c>
      <c r="AA38" s="212" t="n">
        <f aca="false">SUM(AA6:AA37)</f>
        <v>94</v>
      </c>
      <c r="AB38" s="212" t="n">
        <f aca="false">SUM(AB6:AB37)</f>
        <v>92</v>
      </c>
      <c r="AC38" s="212" t="n">
        <f aca="false">SUM(X38:AB38)</f>
        <v>248</v>
      </c>
      <c r="AD38" s="213" t="n">
        <f aca="false">IF(ISERROR(((X38+Y38)*2+Z38*3+AA38*4+AB38*5)/SUM(X38,Y38:AB38)),"",((X38+Y38)*2+Z38*3+AA38*4+AB38*5)/SUM(X38,Y38:AB38))</f>
        <v>4.12096774193548</v>
      </c>
      <c r="AE38" s="263"/>
      <c r="AF38" s="1"/>
      <c r="AG38" s="264" t="str">
        <f aca="false">IF(COUNT(AG6:AG37)=0," ",SUM(AG6:AG37)/COUNT(AG6:AG37))</f>
        <v> </v>
      </c>
      <c r="AH38" s="264" t="n">
        <f aca="false">IF(COUNT(AH6:AH37)=0," ",SUM(AH6:AH37)/COUNT(AH6:AH37))</f>
        <v>4.2258064516129</v>
      </c>
      <c r="AI38" s="264" t="n">
        <f aca="false">IF(COUNT(AI6:AI37)=0," ",SUM(AI6:AI37)/COUNT(AI6:AI37))</f>
        <v>3.90322580645161</v>
      </c>
      <c r="AJ38" s="264" t="n">
        <f aca="false">IF(COUNT(AJ6:AJ37)=0," ",SUM(AJ6:AJ37)/COUNT(AJ6:AJ37))</f>
        <v>5</v>
      </c>
      <c r="AK38" s="264" t="n">
        <f aca="false">IF(COUNT(AK6:AK37)=0," ",SUM(AK6:AK37)/COUNT(AK6:AK37))</f>
        <v>3.93548387096774</v>
      </c>
      <c r="AL38" s="264" t="n">
        <f aca="false">IF(COUNT(AL6:AL37)=0," ",SUM(AL6:AL37)/COUNT(AL6:AL37))</f>
        <v>3.64516129032258</v>
      </c>
      <c r="AM38" s="264" t="n">
        <f aca="false">IF(COUNT(AM6:AM37)=0," ",SUM(AM6:AM37)/COUNT(AM6:AM37))</f>
        <v>4.45161290322581</v>
      </c>
      <c r="AN38" s="264" t="n">
        <f aca="false">IF(COUNT(AN6:AN37)=0," ",SUM(AN6:AN37)/COUNT(AN6:AN37))</f>
        <v>4.16129032258065</v>
      </c>
      <c r="AO38" s="264" t="n">
        <f aca="false">IF(COUNT(AO6:AO37)=0," ",SUM(AO6:AO37)/COUNT(AO6:AO37))</f>
        <v>3.64516129032258</v>
      </c>
      <c r="AP38" s="264" t="str">
        <f aca="false">IF(COUNT(AP6:AP37)=0," ",SUM(AP6:AP37)/COUNT(AP6:AP37))</f>
        <v> </v>
      </c>
      <c r="AQ38" s="264" t="str">
        <f aca="false">IF(COUNT(AQ6:AQ37)=0," ",SUM(AQ6:AQ37)/COUNT(AQ6:AQ37))</f>
        <v> </v>
      </c>
      <c r="AR38" s="264" t="str">
        <f aca="false">IF(COUNT(AR6:AR37)=0," ",SUM(AR6:AR37)/COUNT(AR6:AR37))</f>
        <v> </v>
      </c>
      <c r="AS38" s="264" t="str">
        <f aca="false">IF(COUNT(AS6:AS37)=0," ",SUM(AS6:AS37)/COUNT(AS6:AS37))</f>
        <v> </v>
      </c>
      <c r="AT38" s="264" t="str">
        <f aca="false">IF(COUNT(AT6:AT37)=0," ",SUM(AT6:AT37)/COUNT(AT6:AT37))</f>
        <v> </v>
      </c>
      <c r="AU38" s="264" t="str">
        <f aca="false">IF(COUNT(AU6:AU37)=0," ",SUM(AU6:AU37)/COUNT(AU6:AU37))</f>
        <v> </v>
      </c>
      <c r="AV38" s="265" t="str">
        <f aca="false">IF(COUNT(AV6:AV37)=0," ",SUM(AV6:AV37)/COUNT(AV6:AV37))</f>
        <v> </v>
      </c>
      <c r="AW38" s="216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266" t="str">
        <v>0</v>
      </c>
      <c r="G39" s="266" t="n">
        <v>12</v>
      </c>
      <c r="H39" s="266" t="n">
        <v>7</v>
      </c>
      <c r="I39" s="266" t="n">
        <v>31</v>
      </c>
      <c r="J39" s="266" t="n">
        <v>5</v>
      </c>
      <c r="K39" s="266" t="n">
        <v>5</v>
      </c>
      <c r="L39" s="266" t="n">
        <v>19</v>
      </c>
      <c r="M39" s="266" t="n">
        <v>10</v>
      </c>
      <c r="N39" s="266" t="n">
        <v>3</v>
      </c>
      <c r="O39" s="267" t="str">
        <v>0</v>
      </c>
      <c r="P39" s="267" t="str">
        <v>0</v>
      </c>
      <c r="Q39" s="267" t="str">
        <v>0</v>
      </c>
      <c r="R39" s="267" t="str">
        <v>0</v>
      </c>
      <c r="S39" s="266" t="str">
        <v>0</v>
      </c>
      <c r="T39" s="266" t="str">
        <v>0</v>
      </c>
      <c r="U39" s="266" t="str">
        <v> </v>
      </c>
      <c r="V39" s="268" t="n">
        <f aca="false">IF(COUNTIF(V6:V37,5)=0,"0",COUNTIF(V6:V37,5))</f>
        <v>1</v>
      </c>
      <c r="W39" s="133"/>
      <c r="X39" s="269" t="n">
        <f aca="false">SUM(X38:AB38)</f>
        <v>248</v>
      </c>
      <c r="Y39" s="269"/>
      <c r="Z39" s="269"/>
      <c r="AA39" s="269"/>
      <c r="AB39" s="269"/>
      <c r="AC39" s="269"/>
      <c r="AD39" s="213"/>
      <c r="AE39" s="270"/>
      <c r="AG39" s="271" t="str">
        <f aca="false">IF(COUNTIF(AG6:AG37,5)=0,"0",COUNTIF(AG6:AG37,5))</f>
        <v>0</v>
      </c>
      <c r="AH39" s="271" t="n">
        <f aca="false">IF(COUNTIF(AH6:AH37,5)=0,"0",COUNTIF(AH6:AH37,5))</f>
        <v>12</v>
      </c>
      <c r="AI39" s="271" t="n">
        <f aca="false">IF(COUNTIF(AI6:AI37,5)=0,"0",COUNTIF(AI6:AI37,5))</f>
        <v>7</v>
      </c>
      <c r="AJ39" s="271" t="n">
        <f aca="false">IF(COUNTIF(AJ6:AJ37,5)=0,"0",COUNTIF(AJ6:AJ37,5))</f>
        <v>31</v>
      </c>
      <c r="AK39" s="271" t="n">
        <f aca="false">IF(COUNTIF(AK6:AK37,5)=0,"0",COUNTIF(AK6:AK37,5))</f>
        <v>5</v>
      </c>
      <c r="AL39" s="271" t="n">
        <f aca="false">IF(COUNTIF(AL6:AL37,5)=0,"0",COUNTIF(AL6:AL37,5))</f>
        <v>5</v>
      </c>
      <c r="AM39" s="271" t="n">
        <f aca="false">IF(COUNTIF(AM6:AM37,5)=0,"0",COUNTIF(AM6:AM37,5))</f>
        <v>19</v>
      </c>
      <c r="AN39" s="271" t="n">
        <f aca="false">IF(COUNTIF(AN6:AN37,5)=0,"0",COUNTIF(AN6:AN37,5))</f>
        <v>10</v>
      </c>
      <c r="AO39" s="271" t="n">
        <f aca="false">IF(COUNTIF(AO6:AO37,5)=0,"0",COUNTIF(AO6:AO37,5))</f>
        <v>3</v>
      </c>
      <c r="AP39" s="271" t="str">
        <f aca="false">IF(COUNTIF(AP6:AP37,5)=0,"0",COUNTIF(AP6:AP37,5))</f>
        <v>0</v>
      </c>
      <c r="AQ39" s="271" t="str">
        <f aca="false">IF(COUNTIF(AQ6:AQ37,5)=0,"0",COUNTIF(AQ6:AQ37,5))</f>
        <v>0</v>
      </c>
      <c r="AR39" s="271" t="str">
        <f aca="false">IF(COUNTIF(AR6:AR37,5)=0,"0",COUNTIF(AR6:AR37,5))</f>
        <v>0</v>
      </c>
      <c r="AS39" s="271" t="str">
        <f aca="false">IF(COUNTIF(AS6:AS37,5)=0,"0",COUNTIF(AS6:AS37,5))</f>
        <v>0</v>
      </c>
      <c r="AT39" s="271" t="str">
        <f aca="false">IF(COUNTIF(AT6:AT37,5)=0,"0",COUNTIF(AT6:AT37,5))</f>
        <v>0</v>
      </c>
      <c r="AU39" s="271" t="str">
        <f aca="false">IF(COUNTIF(AU6:AU37,5)=0,"0",COUNTIF(AU6:AU37,5))</f>
        <v>0</v>
      </c>
      <c r="AV39" s="272" t="str">
        <f aca="false">IF(COUNTIF(AV6:AV37,5)=0," ",COUNTIF(AV6:AV37,5))</f>
        <v> </v>
      </c>
      <c r="AW39" s="271"/>
      <c r="AX39" s="273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  <c r="CE39" s="275"/>
      <c r="CF39" s="275"/>
      <c r="CG39" s="275"/>
      <c r="CH39" s="275"/>
      <c r="CI39" s="275"/>
      <c r="CJ39" s="275"/>
      <c r="CK39" s="275"/>
      <c r="CL39" s="275"/>
      <c r="CM39" s="275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276" t="str">
        <v>0</v>
      </c>
      <c r="G40" s="276" t="n">
        <v>14</v>
      </c>
      <c r="H40" s="276" t="n">
        <v>14</v>
      </c>
      <c r="I40" s="276" t="str">
        <v>0</v>
      </c>
      <c r="J40" s="276" t="n">
        <v>19</v>
      </c>
      <c r="K40" s="276" t="n">
        <v>10</v>
      </c>
      <c r="L40" s="276" t="n">
        <v>7</v>
      </c>
      <c r="M40" s="276" t="n">
        <v>16</v>
      </c>
      <c r="N40" s="276" t="n">
        <v>14</v>
      </c>
      <c r="O40" s="277" t="str">
        <v>0</v>
      </c>
      <c r="P40" s="277" t="str">
        <v>0</v>
      </c>
      <c r="Q40" s="277" t="str">
        <v>0</v>
      </c>
      <c r="R40" s="277" t="str">
        <v>0</v>
      </c>
      <c r="S40" s="276" t="str">
        <v>0</v>
      </c>
      <c r="T40" s="276" t="str">
        <v>0</v>
      </c>
      <c r="U40" s="276" t="str">
        <v> </v>
      </c>
      <c r="V40" s="278" t="n">
        <f aca="false">IF(COUNTIF(V6:V37,4)=0,"0",COUNTIF(V6:V37,4))</f>
        <v>7</v>
      </c>
      <c r="W40" s="279"/>
      <c r="X40" s="279"/>
      <c r="Y40" s="279" t="str">
        <f aca="false">IF(COUNTIF(Y6:Y37,4)=0," ",COUNTIF(Y6:Y37,4))</f>
        <v> </v>
      </c>
      <c r="Z40" s="279" t="n">
        <f aca="false">IF(COUNTIF(Z6:Z37,4)=0," ",COUNTIF(Z6:Z37,4))</f>
        <v>2</v>
      </c>
      <c r="AA40" s="279" t="n">
        <f aca="false">IF(COUNTIF(AA6:AA37,4)=0," ",COUNTIF(AA6:AA37,4))</f>
        <v>6</v>
      </c>
      <c r="AB40" s="279" t="n">
        <f aca="false">IF(COUNTIF(AB6:AB37,4)=0," ",COUNTIF(AB6:AB37,4))</f>
        <v>6</v>
      </c>
      <c r="AC40" s="279"/>
      <c r="AD40" s="279"/>
      <c r="AE40" s="280" t="str">
        <f aca="false">IF(COUNTIF(AE6:AE37,4)=0," ",COUNTIF(AE6:AE37,4))</f>
        <v> </v>
      </c>
      <c r="AF40" s="279" t="str">
        <f aca="false">IF(COUNTIF(AF6:AF37,4)=0," ",COUNTIF(AF6:AF37,4))</f>
        <v> </v>
      </c>
      <c r="AG40" s="279" t="str">
        <f aca="false">IF(COUNTIF(AG6:AG37,4)=0,"0",COUNTIF(AG6:AG37,4))</f>
        <v>0</v>
      </c>
      <c r="AH40" s="279" t="n">
        <f aca="false">IF(COUNTIF(AH6:AH37,4)=0,"0",COUNTIF(AH6:AH37,4))</f>
        <v>14</v>
      </c>
      <c r="AI40" s="279" t="n">
        <f aca="false">IF(COUNTIF(AI6:AI37,4)=0,"0",COUNTIF(AI6:AI37,4))</f>
        <v>14</v>
      </c>
      <c r="AJ40" s="279" t="str">
        <f aca="false">IF(COUNTIF(AJ6:AJ37,4)=0,"0",COUNTIF(AJ6:AJ37,4))</f>
        <v>0</v>
      </c>
      <c r="AK40" s="279" t="n">
        <f aca="false">IF(COUNTIF(AK6:AK37,4)=0,"0",COUNTIF(AK6:AK37,4))</f>
        <v>19</v>
      </c>
      <c r="AL40" s="279" t="n">
        <f aca="false">IF(COUNTIF(AL6:AL37,4)=0,"0",COUNTIF(AL6:AL37,4))</f>
        <v>10</v>
      </c>
      <c r="AM40" s="279" t="n">
        <f aca="false">IF(COUNTIF(AM6:AM37,4)=0,"0",COUNTIF(AM6:AM37,4))</f>
        <v>7</v>
      </c>
      <c r="AN40" s="279" t="n">
        <f aca="false">IF(COUNTIF(AN6:AN37,4)=0,"0",COUNTIF(AN6:AN37,4))</f>
        <v>16</v>
      </c>
      <c r="AO40" s="279" t="n">
        <f aca="false">IF(COUNTIF(AO6:AO37,4)=0,"0",COUNTIF(AO6:AO37,4))</f>
        <v>14</v>
      </c>
      <c r="AP40" s="279" t="str">
        <f aca="false">IF(COUNTIF(AP6:AP37,4)=0,"0",COUNTIF(AP6:AP37,4))</f>
        <v>0</v>
      </c>
      <c r="AQ40" s="279" t="str">
        <f aca="false">IF(COUNTIF(AQ6:AQ37,4)=0,"0",COUNTIF(AQ6:AQ37,4))</f>
        <v>0</v>
      </c>
      <c r="AR40" s="279" t="str">
        <f aca="false">IF(COUNTIF(AR6:AR37,4)=0,"0",COUNTIF(AR6:AR37,4))</f>
        <v>0</v>
      </c>
      <c r="AS40" s="279" t="str">
        <f aca="false">IF(COUNTIF(AS6:AS37,4)=0,"0",COUNTIF(AS6:AS37,4))</f>
        <v>0</v>
      </c>
      <c r="AT40" s="279" t="str">
        <f aca="false">IF(COUNTIF(AT6:AT37,4)=0,"0",COUNTIF(AT6:AT37,4))</f>
        <v>0</v>
      </c>
      <c r="AU40" s="279" t="str">
        <f aca="false">IF(COUNTIF(AU6:AU37,4)=0,"0",COUNTIF(AU6:AU37,4))</f>
        <v>0</v>
      </c>
      <c r="AV40" s="281" t="str">
        <f aca="false">IF(COUNTIF(AV6:AV37,4)=0," ",COUNTIF(AV6:AV37,4))</f>
        <v> </v>
      </c>
      <c r="AW40" s="279"/>
      <c r="AX40" s="282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  <c r="CG40" s="284"/>
      <c r="CH40" s="284"/>
      <c r="CI40" s="284"/>
      <c r="CJ40" s="284"/>
      <c r="CK40" s="284"/>
      <c r="CL40" s="284"/>
      <c r="CM40" s="284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285" t="str">
        <v>0</v>
      </c>
      <c r="G41" s="285" t="n">
        <v>5</v>
      </c>
      <c r="H41" s="285" t="n">
        <v>10</v>
      </c>
      <c r="I41" s="285" t="str">
        <v>0</v>
      </c>
      <c r="J41" s="285" t="n">
        <v>7</v>
      </c>
      <c r="K41" s="285" t="n">
        <v>16</v>
      </c>
      <c r="L41" s="285" t="n">
        <v>5</v>
      </c>
      <c r="M41" s="285" t="n">
        <v>5</v>
      </c>
      <c r="N41" s="285" t="n">
        <v>14</v>
      </c>
      <c r="O41" s="286" t="str">
        <v>0</v>
      </c>
      <c r="P41" s="286" t="str">
        <v>0</v>
      </c>
      <c r="Q41" s="286" t="str">
        <v>0</v>
      </c>
      <c r="R41" s="286" t="str">
        <v>0</v>
      </c>
      <c r="S41" s="285" t="str">
        <v>0</v>
      </c>
      <c r="T41" s="285" t="str">
        <v>0</v>
      </c>
      <c r="U41" s="285" t="str">
        <v> </v>
      </c>
      <c r="V41" s="287" t="n">
        <f aca="false">IF(COUNTIF(V6:V37,3)=0,"0",COUNTIF(V6:V37,3))</f>
        <v>23</v>
      </c>
      <c r="W41" s="288"/>
      <c r="X41" s="288"/>
      <c r="Y41" s="288" t="str">
        <f aca="false">IF(COUNTIF(Y6:Y37,3)=0," ",COUNTIF(Y6:Y37,3))</f>
        <v> </v>
      </c>
      <c r="Z41" s="288" t="n">
        <f aca="false">IF(COUNTIF(Z6:Z37,3)=0," ",COUNTIF(Z6:Z37,3))</f>
        <v>2</v>
      </c>
      <c r="AA41" s="288" t="n">
        <f aca="false">IF(COUNTIF(AA6:AA37,3)=0," ",COUNTIF(AA6:AA37,3))</f>
        <v>6</v>
      </c>
      <c r="AB41" s="288" t="n">
        <f aca="false">IF(COUNTIF(AB6:AB37,3)=0," ",COUNTIF(AB6:AB37,3))</f>
        <v>4</v>
      </c>
      <c r="AC41" s="288"/>
      <c r="AD41" s="288"/>
      <c r="AE41" s="289" t="str">
        <f aca="false">IF(COUNTIF(AE6:AE37,3)=0," ",COUNTIF(AE6:AE37,3))</f>
        <v> </v>
      </c>
      <c r="AF41" s="288" t="str">
        <f aca="false">IF(COUNTIF(AF6:AF37,3)=0," ",COUNTIF(AF6:AF37,3))</f>
        <v> </v>
      </c>
      <c r="AG41" s="288" t="str">
        <f aca="false">IF(COUNTIF(AG6:AG37,3)=0,"0",COUNTIF(AG6:AG37,3))</f>
        <v>0</v>
      </c>
      <c r="AH41" s="288" t="n">
        <f aca="false">IF(COUNTIF(AH6:AH37,3)=0,"0",COUNTIF(AH6:AH37,3))</f>
        <v>5</v>
      </c>
      <c r="AI41" s="288" t="n">
        <f aca="false">IF(COUNTIF(AI6:AI37,3)=0,"0",COUNTIF(AI6:AI37,3))</f>
        <v>10</v>
      </c>
      <c r="AJ41" s="288" t="str">
        <f aca="false">IF(COUNTIF(AJ6:AJ37,3)=0,"0",COUNTIF(AJ6:AJ37,3))</f>
        <v>0</v>
      </c>
      <c r="AK41" s="288" t="n">
        <f aca="false">IF(COUNTIF(AK6:AK37,3)=0,"0",COUNTIF(AK6:AK37,3))</f>
        <v>7</v>
      </c>
      <c r="AL41" s="288" t="n">
        <f aca="false">IF(COUNTIF(AL6:AL37,3)=0,"0",COUNTIF(AL6:AL37,3))</f>
        <v>16</v>
      </c>
      <c r="AM41" s="288" t="n">
        <f aca="false">IF(COUNTIF(AM6:AM37,3)=0,"0",COUNTIF(AM6:AM37,3))</f>
        <v>5</v>
      </c>
      <c r="AN41" s="288" t="n">
        <f aca="false">IF(COUNTIF(AN6:AN37,3)=0,"0",COUNTIF(AN6:AN37,3))</f>
        <v>5</v>
      </c>
      <c r="AO41" s="288" t="n">
        <f aca="false">IF(COUNTIF(AO6:AO37,3)=0,"0",COUNTIF(AO6:AO37,3))</f>
        <v>14</v>
      </c>
      <c r="AP41" s="288" t="str">
        <f aca="false">IF(COUNTIF(AP6:AP37,3)=0,"0",COUNTIF(AP6:AP37,3))</f>
        <v>0</v>
      </c>
      <c r="AQ41" s="288" t="str">
        <f aca="false">IF(COUNTIF(AQ6:AQ37,3)=0,"0",COUNTIF(AQ6:AQ37,3))</f>
        <v>0</v>
      </c>
      <c r="AR41" s="288" t="str">
        <f aca="false">IF(COUNTIF(AR6:AR37,3)=0,"0",COUNTIF(AR6:AR37,3))</f>
        <v>0</v>
      </c>
      <c r="AS41" s="288" t="str">
        <f aca="false">IF(COUNTIF(AS6:AS37,3)=0,"0",COUNTIF(AS6:AS37,3))</f>
        <v>0</v>
      </c>
      <c r="AT41" s="288" t="str">
        <f aca="false">IF(COUNTIF(AT6:AT37,3)=0,"0",COUNTIF(AT6:AT37,3))</f>
        <v>0</v>
      </c>
      <c r="AU41" s="288" t="str">
        <f aca="false">IF(COUNTIF(AU6:AU37,3)=0,"0",COUNTIF(AU6:AU37,3))</f>
        <v>0</v>
      </c>
      <c r="AV41" s="290" t="str">
        <f aca="false">IF(COUNTIF(AV6:AV37,3)=0," ",COUNTIF(AV6:AV37,3))</f>
        <v> </v>
      </c>
      <c r="AW41" s="288"/>
      <c r="AX41" s="291"/>
      <c r="AY41" s="292"/>
      <c r="AZ41" s="292"/>
      <c r="BA41" s="292"/>
      <c r="BB41" s="292"/>
      <c r="BC41" s="292"/>
      <c r="BD41" s="292"/>
      <c r="BE41" s="292"/>
      <c r="BF41" s="292"/>
      <c r="BG41" s="292"/>
      <c r="BH41" s="292"/>
      <c r="BI41" s="292"/>
      <c r="BJ41" s="292"/>
      <c r="BK41" s="292"/>
      <c r="BL41" s="292"/>
      <c r="BM41" s="292"/>
      <c r="BN41" s="292"/>
      <c r="BO41" s="293"/>
      <c r="BP41" s="293"/>
      <c r="BQ41" s="293"/>
      <c r="BR41" s="293"/>
      <c r="BS41" s="293"/>
      <c r="BT41" s="293"/>
      <c r="BU41" s="293"/>
      <c r="BV41" s="293"/>
      <c r="BW41" s="293"/>
      <c r="BX41" s="293"/>
      <c r="BY41" s="293"/>
      <c r="BZ41" s="293"/>
      <c r="CA41" s="293"/>
      <c r="CB41" s="293"/>
      <c r="CC41" s="293"/>
      <c r="CD41" s="293"/>
      <c r="CE41" s="293"/>
      <c r="CF41" s="293"/>
      <c r="CG41" s="293"/>
      <c r="CH41" s="293"/>
      <c r="CI41" s="293"/>
      <c r="CJ41" s="293"/>
      <c r="CK41" s="293"/>
      <c r="CL41" s="293"/>
      <c r="CM41" s="29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96" t="n">
        <v>0</v>
      </c>
      <c r="P42" s="96" t="n">
        <v>0</v>
      </c>
      <c r="Q42" s="96" t="n">
        <v>0</v>
      </c>
      <c r="R42" s="96" t="n">
        <v>0</v>
      </c>
      <c r="S42" s="80" t="n">
        <v>0</v>
      </c>
      <c r="T42" s="80" t="n">
        <v>0</v>
      </c>
      <c r="U42" s="80" t="n">
        <v>0</v>
      </c>
      <c r="V42" s="216" t="str">
        <f aca="false">IF(COUNTIF(V6:V37,2)=0,"0",COUNTIF(V6:V37,2))</f>
        <v>0</v>
      </c>
      <c r="W42" s="216"/>
      <c r="X42" s="216"/>
      <c r="Y42" s="216" t="str">
        <f aca="false">IF(COUNTIF(Y6:Y37,2)=0," ",COUNTIF(Y6:Y37,2))</f>
        <v> </v>
      </c>
      <c r="Z42" s="216" t="n">
        <f aca="false">IF(COUNTIF(Z6:Z37,2)=0," ",COUNTIF(Z6:Z37,2))</f>
        <v>7</v>
      </c>
      <c r="AA42" s="216" t="n">
        <f aca="false">IF(COUNTIF(AA6:AA37,2)=0," ",COUNTIF(AA6:AA37,2))</f>
        <v>7</v>
      </c>
      <c r="AB42" s="216" t="n">
        <f aca="false">IF(COUNTIF(AB6:AB37,2)=0," ",COUNTIF(AB6:AB37,2))</f>
        <v>7</v>
      </c>
      <c r="AC42" s="216"/>
      <c r="AD42" s="216"/>
      <c r="AE42" s="294" t="str">
        <f aca="false">IF(COUNTIF(AE6:AE37,2)=0," ",COUNTIF(AE6:AE37,2))</f>
        <v> </v>
      </c>
      <c r="AF42" s="216" t="str">
        <f aca="false">IF(COUNTIF(AF6:AF37,2)=0," ",COUNTIF(AF6:AF37,2))</f>
        <v> </v>
      </c>
      <c r="AG42" s="216" t="n">
        <f aca="false">COUNTIF(AG6:AG36,2)+COUNTIF(AG6:AG36,"д")</f>
        <v>0</v>
      </c>
      <c r="AH42" s="216" t="n">
        <f aca="false">COUNTIF(AH6:AH36,2)+COUNTIF(AH6:AH36,"д")</f>
        <v>0</v>
      </c>
      <c r="AI42" s="216" t="n">
        <f aca="false">COUNTIF(AI6:AI36,2)+COUNTIF(AI6:AI36,"д")</f>
        <v>0</v>
      </c>
      <c r="AJ42" s="216" t="n">
        <f aca="false">COUNTIF(AJ6:AJ36,2)+COUNTIF(AJ6:AJ36,"д")</f>
        <v>0</v>
      </c>
      <c r="AK42" s="216" t="n">
        <f aca="false">COUNTIF(AK6:AK36,2)+COUNTIF(AK6:AK36,"д")</f>
        <v>0</v>
      </c>
      <c r="AL42" s="216" t="n">
        <f aca="false">COUNTIF(AL6:AL36,2)+COUNTIF(AL6:AL36,"д")</f>
        <v>0</v>
      </c>
      <c r="AM42" s="216" t="n">
        <f aca="false">COUNTIF(AM6:AM36,2)+COUNTIF(AM6:AM36,"д")</f>
        <v>0</v>
      </c>
      <c r="AN42" s="216" t="n">
        <f aca="false">COUNTIF(AN6:AN36,2)+COUNTIF(AN6:AN36,"д")</f>
        <v>0</v>
      </c>
      <c r="AO42" s="216" t="n">
        <f aca="false">COUNTIF(AO6:AO36,2)+COUNTIF(AO6:AO36,"д")</f>
        <v>0</v>
      </c>
      <c r="AP42" s="216" t="n">
        <f aca="false">COUNTIF(AP6:AP36,2)+COUNTIF(AP6:AP36,"д")</f>
        <v>0</v>
      </c>
      <c r="AQ42" s="216" t="n">
        <f aca="false">COUNTIF(AQ6:AQ36,2)+COUNTIF(AQ6:AQ36,"д")</f>
        <v>0</v>
      </c>
      <c r="AR42" s="216" t="n">
        <f aca="false">COUNTIF(AR6:AR36,2)+COUNTIF(AR6:AR36,"д")</f>
        <v>0</v>
      </c>
      <c r="AS42" s="216" t="n">
        <f aca="false">COUNTIF(AS6:AS36,2)+COUNTIF(AS6:AS36,"д")</f>
        <v>0</v>
      </c>
      <c r="AT42" s="216" t="n">
        <f aca="false">COUNTIF(AT6:AT36,2)+COUNTIF(AT6:AT36,"д")</f>
        <v>0</v>
      </c>
      <c r="AU42" s="216" t="n">
        <f aca="false">COUNTIF(AU6:AU36,2)+COUNTIF(AU6:AU36,"д")</f>
        <v>0</v>
      </c>
      <c r="AV42" s="216" t="n">
        <f aca="false">COUNTIF(AV6:AV36,2)+COUNTIF(AV6:AV36,"д")</f>
        <v>0</v>
      </c>
      <c r="AW42" s="216"/>
      <c r="AX42" s="217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/>
      <c r="BK42" s="218"/>
      <c r="BL42" s="218"/>
      <c r="BM42" s="218"/>
      <c r="BN42" s="218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n">
        <v>0</v>
      </c>
      <c r="T43" s="80" t="n">
        <v>0</v>
      </c>
      <c r="U43" s="80" t="n">
        <v>0</v>
      </c>
      <c r="V43" s="216" t="n">
        <f aca="false">COUNTBLANK(V6:V26)</f>
        <v>0</v>
      </c>
      <c r="W43" s="216" t="n">
        <f aca="false">COUNTBLANK(W6:W26)</f>
        <v>0</v>
      </c>
      <c r="X43" s="216" t="n">
        <f aca="false">COUNTBLANK(X6:X26)</f>
        <v>0</v>
      </c>
      <c r="Y43" s="216" t="n">
        <f aca="false">COUNTBLANK(Y6:Y26)</f>
        <v>0</v>
      </c>
      <c r="Z43" s="216" t="n">
        <f aca="false">COUNTBLANK(Z6:Z26)</f>
        <v>0</v>
      </c>
      <c r="AA43" s="216" t="n">
        <f aca="false">COUNTBLANK(AA6:AA26)</f>
        <v>0</v>
      </c>
      <c r="AB43" s="216" t="n">
        <f aca="false">COUNTBLANK(AB6:AB26)</f>
        <v>0</v>
      </c>
      <c r="AC43" s="216"/>
      <c r="AD43" s="216" t="n">
        <f aca="false">COUNTBLANK(AD6:AD36)</f>
        <v>0</v>
      </c>
      <c r="AE43" s="294" t="str">
        <f aca="false">IF(COUNTIF(AE6:AE37,"б")=0," ",COUNTIF(AE6:AE37,"б"))</f>
        <v> </v>
      </c>
      <c r="AF43" s="295" t="n">
        <f aca="false">IF(COUNTIF(AF6:AF37,"б")=0+COUNTIF(AF6:AF37,"а")=0,"0",COUNTIF(AF6:AF37,"б")+COUNTIF(AF6:AF37,"а"))</f>
        <v>0</v>
      </c>
      <c r="AG43" s="295" t="n">
        <f aca="false">IF(COUNTIF(AG6:AG37,"б")=0+COUNTIF(AG6:AG37,"а")=0,"0",COUNTIF(AG6:AG37,"б")+COUNTIF(AG6:AG37,"а"))</f>
        <v>0</v>
      </c>
      <c r="AH43" s="295" t="n">
        <f aca="false">IF(COUNTIF(AH6:AH37,"б")=0+COUNTIF(AH6:AH37,"а")=0,"0",COUNTIF(AH6:AH37,"б")+COUNTIF(AH6:AH37,"а"))</f>
        <v>0</v>
      </c>
      <c r="AI43" s="295" t="n">
        <f aca="false">IF(COUNTIF(AI6:AI37,"б")=0+COUNTIF(AI6:AI37,"а")=0,"0",COUNTIF(AI6:AI37,"б")+COUNTIF(AI6:AI37,"а"))</f>
        <v>0</v>
      </c>
      <c r="AJ43" s="295" t="n">
        <f aca="false">IF(COUNTIF(AJ6:AJ37,"б")=0+COUNTIF(AJ6:AJ37,"а")=0,"0",COUNTIF(AJ6:AJ37,"б")+COUNTIF(AJ6:AJ37,"а"))</f>
        <v>0</v>
      </c>
      <c r="AK43" s="295" t="n">
        <f aca="false">IF(COUNTIF(AK6:AK37,"б")=0+COUNTIF(AK6:AK37,"а")=0,"0",COUNTIF(AK6:AK37,"б")+COUNTIF(AK6:AK37,"а"))</f>
        <v>0</v>
      </c>
      <c r="AL43" s="295" t="n">
        <f aca="false">IF(COUNTIF(AL6:AL37,"б")=0+COUNTIF(AL6:AL37,"а")=0,"0",COUNTIF(AL6:AL37,"б")+COUNTIF(AL6:AL37,"а"))</f>
        <v>0</v>
      </c>
      <c r="AM43" s="295" t="n">
        <f aca="false">IF(COUNTIF(AM6:AM37,"б")=0+COUNTIF(AM6:AM37,"а")=0,"0",COUNTIF(AM6:AM37,"б")+COUNTIF(AM6:AM37,"а"))</f>
        <v>0</v>
      </c>
      <c r="AN43" s="295" t="n">
        <f aca="false">IF(COUNTIF(AN6:AN37,"б")=0+COUNTIF(AN6:AN37,"а")=0,"0",COUNTIF(AN6:AN37,"б")+COUNTIF(AN6:AN37,"а"))</f>
        <v>0</v>
      </c>
      <c r="AO43" s="295" t="n">
        <f aca="false">IF(COUNTIF(AO6:AO37,"б")=0+COUNTIF(AO6:AO37,"а")=0,"0",COUNTIF(AO6:AO37,"б")+COUNTIF(AO6:AO37,"а"))</f>
        <v>0</v>
      </c>
      <c r="AP43" s="295" t="n">
        <f aca="false">IF(COUNTIF(AP6:AP37,"б")=0+COUNTIF(AP6:AP37,"а")=0,"0",COUNTIF(AP6:AP37,"б")+COUNTIF(AP6:AP37,"а"))</f>
        <v>0</v>
      </c>
      <c r="AQ43" s="295" t="n">
        <f aca="false">IF(COUNTIF(AQ6:AQ37,"б")=0+COUNTIF(AQ6:AQ37,"а")=0,"0",COUNTIF(AQ6:AQ37,"б")+COUNTIF(AQ6:AQ37,"а"))</f>
        <v>0</v>
      </c>
      <c r="AR43" s="295" t="n">
        <f aca="false">IF(COUNTIF(AR6:AR37,"б")=0+COUNTIF(AR6:AR37,"а")=0,"0",COUNTIF(AR6:AR37,"б")+COUNTIF(AR6:AR37,"а"))</f>
        <v>0</v>
      </c>
      <c r="AS43" s="295" t="n">
        <f aca="false">IF(COUNTIF(AS6:AS37,"б")=0+COUNTIF(AS6:AS37,"а")=0,"0",COUNTIF(AS6:AS37,"б")+COUNTIF(AS6:AS37,"а"))</f>
        <v>0</v>
      </c>
      <c r="AT43" s="295" t="n">
        <f aca="false">IF(COUNTIF(AT6:AT37,"б")=0+COUNTIF(AT6:AT37,"а")=0,"0",COUNTIF(AT6:AT37,"б")+COUNTIF(AT6:AT37,"а"))</f>
        <v>0</v>
      </c>
      <c r="AU43" s="295" t="n">
        <f aca="false">IF(COUNTIF(AU6:AU37,"б")=0+COUNTIF(AU6:AU37,"а")=0,"0",COUNTIF(AU6:AU37,"б")+COUNTIF(AU6:AU37,"а"))</f>
        <v>0</v>
      </c>
      <c r="AV43" s="295" t="n">
        <f aca="false">IF(COUNTIF(AV6:AV37,"б")=0+COUNTIF(AV6:AV37,"а")=0,"0",COUNTIF(AV6:AV37,"б")+COUNTIF(AV6:AV37,"а"))</f>
        <v>0</v>
      </c>
      <c r="AW43" s="295" t="n">
        <f aca="false">IF(COUNTIF(AW6:AW37,"б")=0+COUNTIF(AW6:AW37,"а")=0,"0",COUNTIF(AW6:AW37,"б")+COUNTIF(AW6:AW37,"а"))</f>
        <v>0</v>
      </c>
      <c r="AX43" s="295" t="n">
        <f aca="false">IF(COUNTIF(AX6:AX37,"б")=0+COUNTIF(AX6:AX37,"а")=0,"0",COUNTIF(AX6:AX37,"б")+COUNTIF(AX6:AX37,"а"))</f>
        <v>0</v>
      </c>
      <c r="AY43" s="295" t="n">
        <f aca="false">IF(COUNTIF(AY6:AY37,"б")=0+COUNTIF(AY6:AY37,"а")=0,"0",COUNTIF(AY6:AY37,"б")+COUNTIF(AY6:AY37,"а"))</f>
        <v>0</v>
      </c>
      <c r="AZ43" s="295" t="n">
        <f aca="false">IF(COUNTIF(AZ6:AZ37,"б")=0+COUNTIF(AZ6:AZ37,"а")=0,"0",COUNTIF(AZ6:AZ37,"б")+COUNTIF(AZ6:AZ37,"а"))</f>
        <v>0</v>
      </c>
      <c r="BA43" s="295" t="n">
        <f aca="false">IF(COUNTIF(BA6:BA37,"б")=0+COUNTIF(BA6:BA37,"а")=0,"0",COUNTIF(BA6:BA37,"б")+COUNTIF(BA6:BA37,"а"))</f>
        <v>0</v>
      </c>
      <c r="BB43" s="295" t="n">
        <f aca="false">IF(COUNTIF(BB6:BB37,"б")=0+COUNTIF(BB6:BB37,"а")=0,"0",COUNTIF(BB6:BB37,"б")+COUNTIF(BB6:BB37,"а"))</f>
        <v>0</v>
      </c>
      <c r="BC43" s="295" t="n">
        <f aca="false">IF(COUNTIF(BC6:BC37,"б")=0+COUNTIF(BC6:BC37,"а")=0,"0",COUNTIF(BC6:BC37,"б")+COUNTIF(BC6:BC37,"а"))</f>
        <v>0</v>
      </c>
      <c r="BD43" s="295" t="n">
        <f aca="false">IF(COUNTIF(BD6:BD37,"б")=0+COUNTIF(BD6:BD37,"а")=0,"0",COUNTIF(BD6:BD37,"б")+COUNTIF(BD6:BD37,"а"))</f>
        <v>0</v>
      </c>
      <c r="BE43" s="295" t="n">
        <f aca="false">IF(COUNTIF(BE6:BE37,"б")=0+COUNTIF(BE6:BE37,"а")=0,"0",COUNTIF(BE6:BE37,"б")+COUNTIF(BE6:BE37,"а"))</f>
        <v>0</v>
      </c>
      <c r="BF43" s="295" t="n">
        <f aca="false">IF(COUNTIF(BF6:BF37,"б")=0+COUNTIF(BF6:BF37,"а")=0,"0",COUNTIF(BF6:BF37,"б")+COUNTIF(BF6:BF37,"а"))</f>
        <v>0</v>
      </c>
      <c r="BG43" s="295" t="n">
        <f aca="false">IF(COUNTIF(BG6:BG37,"б")=0+COUNTIF(BG6:BG37,"а")=0,"0",COUNTIF(BG6:BG37,"б")+COUNTIF(BG6:BG37,"а"))</f>
        <v>0</v>
      </c>
      <c r="BH43" s="295" t="n">
        <f aca="false">IF(COUNTIF(BH6:BH37,"б")=0+COUNTIF(BH6:BH37,"а")=0,"0",COUNTIF(BH6:BH37,"б")+COUNTIF(BH6:BH37,"а"))</f>
        <v>0</v>
      </c>
      <c r="BI43" s="295" t="n">
        <f aca="false">IF(COUNTIF(BI6:BI37,"б")=0+COUNTIF(BI6:BI37,"а")=0,"0",COUNTIF(BI6:BI37,"б")+COUNTIF(BI6:BI37,"а"))</f>
        <v>0</v>
      </c>
      <c r="BJ43" s="295" t="n">
        <f aca="false">IF(COUNTIF(BJ6:BJ37,"б")=0+COUNTIF(BJ6:BJ37,"а")=0,"0",COUNTIF(BJ6:BJ37,"б")+COUNTIF(BJ6:BJ37,"а"))</f>
        <v>0</v>
      </c>
      <c r="BK43" s="295" t="n">
        <f aca="false">IF(COUNTIF(BK6:BK37,"б")=0+COUNTIF(BK6:BK37,"а")=0,"0",COUNTIF(BK6:BK37,"б")+COUNTIF(BK6:BK37,"а"))</f>
        <v>0</v>
      </c>
      <c r="BL43" s="295" t="n">
        <f aca="false">IF(COUNTIF(BL6:BL37,"б")=0+COUNTIF(BL6:BL37,"а")=0,"0",COUNTIF(BL6:BL37,"б")+COUNTIF(BL6:BL37,"а"))</f>
        <v>0</v>
      </c>
      <c r="BM43" s="295" t="n">
        <f aca="false">IF(COUNTIF(BM6:BM37,"б")=0+COUNTIF(BM6:BM37,"а")=0,"0",COUNTIF(BM6:BM37,"б")+COUNTIF(BM6:BM37,"а"))</f>
        <v>0</v>
      </c>
      <c r="BN43" s="295" t="n">
        <f aca="false">IF(COUNTIF(BN6:BN37,"б")=0+COUNTIF(BN6:BN37,"а")=0,"0",COUNTIF(BN6:BN37,"б")+COUNTIF(BN6:BN37,"а"))</f>
        <v>0</v>
      </c>
      <c r="BO43" s="295" t="n">
        <f aca="false">IF(COUNTIF(BO6:BO37,"б")=0+COUNTIF(BO6:BO37,"а")=0,"0",COUNTIF(BO6:BO37,"б")+COUNTIF(BO6:BO37,"а"))</f>
        <v>0</v>
      </c>
      <c r="BP43" s="295" t="n">
        <f aca="false">IF(COUNTIF(BP6:BP37,"б")=0+COUNTIF(BP6:BP37,"а")=0,"0",COUNTIF(BP6:BP37,"б")+COUNTIF(BP6:BP37,"а"))</f>
        <v>0</v>
      </c>
      <c r="BQ43" s="295" t="n">
        <f aca="false">IF(COUNTIF(BQ6:BQ37,"б")=0+COUNTIF(BQ6:BQ37,"а")=0,"0",COUNTIF(BQ6:BQ37,"б")+COUNTIF(BQ6:BQ37,"а"))</f>
        <v>0</v>
      </c>
      <c r="BR43" s="295" t="n">
        <f aca="false">IF(COUNTIF(BR6:BR37,"б")=0+COUNTIF(BR6:BR37,"а")=0,"0",COUNTIF(BR6:BR37,"б")+COUNTIF(BR6:BR37,"а"))</f>
        <v>0</v>
      </c>
      <c r="BS43" s="295" t="n">
        <f aca="false">IF(COUNTIF(BS6:BS37,"б")=0+COUNTIF(BS6:BS37,"а")=0,"0",COUNTIF(BS6:BS37,"б")+COUNTIF(BS6:BS37,"а"))</f>
        <v>0</v>
      </c>
      <c r="BT43" s="295" t="n">
        <f aca="false">IF(COUNTIF(BT6:BT37,"б")=0+COUNTIF(BT6:BT37,"а")=0,"0",COUNTIF(BT6:BT37,"б")+COUNTIF(BT6:BT37,"а"))</f>
        <v>0</v>
      </c>
      <c r="BU43" s="295" t="n">
        <f aca="false">IF(COUNTIF(BU6:BU37,"б")=0+COUNTIF(BU6:BU37,"а")=0,"0",COUNTIF(BU6:BU37,"б")+COUNTIF(BU6:BU37,"а"))</f>
        <v>0</v>
      </c>
      <c r="BV43" s="295" t="n">
        <f aca="false">IF(COUNTIF(BV6:BV37,"б")=0+COUNTIF(BV6:BV37,"а")=0,"0",COUNTIF(BV6:BV37,"б")+COUNTIF(BV6:BV37,"а"))</f>
        <v>0</v>
      </c>
      <c r="BW43" s="295" t="n">
        <f aca="false">IF(COUNTIF(BW6:BW37,"б")=0+COUNTIF(BW6:BW37,"а")=0,"0",COUNTIF(BW6:BW37,"б")+COUNTIF(BW6:BW37,"а"))</f>
        <v>0</v>
      </c>
      <c r="BX43" s="295" t="n">
        <f aca="false">IF(COUNTIF(BX6:BX37,"б")=0+COUNTIF(BX6:BX37,"а")=0,"0",COUNTIF(BX6:BX37,"б")+COUNTIF(BX6:BX37,"а"))</f>
        <v>0</v>
      </c>
      <c r="BY43" s="295" t="n">
        <f aca="false">IF(COUNTIF(BY6:BY37,"б")=0+COUNTIF(BY6:BY37,"а")=0,"0",COUNTIF(BY6:BY37,"б")+COUNTIF(BY6:BY37,"а"))</f>
        <v>0</v>
      </c>
      <c r="BZ43" s="295" t="n">
        <f aca="false">IF(COUNTIF(BZ6:BZ37,"б")=0+COUNTIF(BZ6:BZ37,"а")=0,"0",COUNTIF(BZ6:BZ37,"б")+COUNTIF(BZ6:BZ37,"а"))</f>
        <v>0</v>
      </c>
      <c r="CA43" s="295" t="n">
        <f aca="false">IF(COUNTIF(CA6:CA37,"б")=0+COUNTIF(CA6:CA37,"а")=0,"0",COUNTIF(CA6:CA37,"б")+COUNTIF(CA6:CA37,"а"))</f>
        <v>0</v>
      </c>
      <c r="CB43" s="29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0" t="n">
        <v>31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96" t="str">
        <v>0</v>
      </c>
      <c r="P44" s="96" t="str">
        <v>0</v>
      </c>
      <c r="Q44" s="96" t="str">
        <v>0</v>
      </c>
      <c r="R44" s="96" t="str">
        <v>0</v>
      </c>
      <c r="S44" s="80" t="str">
        <v>0</v>
      </c>
      <c r="T44" s="80" t="str">
        <v>0</v>
      </c>
      <c r="U44" s="80" t="str">
        <v>0</v>
      </c>
      <c r="V44" s="216" t="str">
        <f aca="false">IF(COUNTIF(V6:V37,"з")=0,"0",COUNTIF(V6:V37,"з"))</f>
        <v>0</v>
      </c>
      <c r="W44" s="216"/>
      <c r="X44" s="216"/>
      <c r="Y44" s="216" t="str">
        <f aca="false">IF(COUNTIF(Y6:Y37,"з")=0," ",COUNTIF(Y6:Y37,"з"))</f>
        <v> </v>
      </c>
      <c r="Z44" s="216" t="str">
        <f aca="false">IF(COUNTIF(Z6:Z37,"з")=0," ",COUNTIF(Z6:Z37,"з"))</f>
        <v> </v>
      </c>
      <c r="AA44" s="216" t="str">
        <f aca="false">IF(COUNTIF(AA6:AA37,"з")=0," ",COUNTIF(AA6:AA37,"з"))</f>
        <v> </v>
      </c>
      <c r="AB44" s="216" t="str">
        <f aca="false">IF(COUNTIF(AB6:AB37,"з")=0," ",COUNTIF(AB6:AB37,"з"))</f>
        <v> </v>
      </c>
      <c r="AC44" s="216"/>
      <c r="AD44" s="216" t="str">
        <f aca="false">IF(COUNTIF(AD6:AD37,"з")=0," ",COUNTIF(AD6:AD37,"з"))</f>
        <v> </v>
      </c>
      <c r="AE44" s="294" t="str">
        <f aca="false">IF(COUNTIF(AE6:AE37,"з")=0," ",COUNTIF(AE6:AE37,"з"))</f>
        <v> </v>
      </c>
      <c r="AF44" s="216" t="str">
        <f aca="false">IF(COUNTIF(AF6:AF37,"з")=0," ",COUNTIF(AF6:AF37,"з"))</f>
        <v> </v>
      </c>
      <c r="AG44" s="216" t="n">
        <f aca="false">IF(COUNTIF(AG6:AG37,"з")=0,"0",COUNTIF(AG6:AG37,"з"))</f>
        <v>31</v>
      </c>
      <c r="AH44" s="216" t="str">
        <f aca="false">IF(COUNTIF(AH6:AH37,"з")=0,"0",COUNTIF(AH6:AH37,"з"))</f>
        <v>0</v>
      </c>
      <c r="AI44" s="216" t="str">
        <f aca="false">IF(COUNTIF(AI6:AI37,"з")=0,"0",COUNTIF(AI6:AI37,"з"))</f>
        <v>0</v>
      </c>
      <c r="AJ44" s="216" t="str">
        <f aca="false">IF(COUNTIF(AJ6:AJ37,"з")=0,"0",COUNTIF(AJ6:AJ37,"з"))</f>
        <v>0</v>
      </c>
      <c r="AK44" s="216" t="str">
        <f aca="false">IF(COUNTIF(AK6:AK37,"з")=0,"0",COUNTIF(AK6:AK37,"з"))</f>
        <v>0</v>
      </c>
      <c r="AL44" s="216" t="str">
        <f aca="false">IF(COUNTIF(AL6:AL37,"з")=0,"0",COUNTIF(AL6:AL37,"з"))</f>
        <v>0</v>
      </c>
      <c r="AM44" s="216" t="str">
        <f aca="false">IF(COUNTIF(AM6:AM37,"з")=0,"0",COUNTIF(AM6:AM37,"з"))</f>
        <v>0</v>
      </c>
      <c r="AN44" s="216" t="str">
        <f aca="false">IF(COUNTIF(AN6:AN37,"з")=0,"0",COUNTIF(AN6:AN37,"з"))</f>
        <v>0</v>
      </c>
      <c r="AO44" s="216" t="str">
        <f aca="false">IF(COUNTIF(AO6:AO37,"з")=0,"0",COUNTIF(AO6:AO37,"з"))</f>
        <v>0</v>
      </c>
      <c r="AP44" s="216" t="str">
        <f aca="false">IF(COUNTIF(AP6:AP37,"з")=0,"0",COUNTIF(AP6:AP37,"з"))</f>
        <v>0</v>
      </c>
      <c r="AQ44" s="216" t="str">
        <f aca="false">IF(COUNTIF(AQ6:AQ37,"з")=0,"0",COUNTIF(AQ6:AQ37,"з"))</f>
        <v>0</v>
      </c>
      <c r="AR44" s="216" t="str">
        <f aca="false">IF(COUNTIF(AR6:AR37,"з")=0,"0",COUNTIF(AR6:AR37,"з"))</f>
        <v>0</v>
      </c>
      <c r="AS44" s="216" t="str">
        <f aca="false">IF(COUNTIF(AS6:AS37,"з")=0,"0",COUNTIF(AS6:AS37,"з"))</f>
        <v>0</v>
      </c>
      <c r="AT44" s="216" t="str">
        <f aca="false">IF(COUNTIF(AT6:AT37,"з")=0,"0",COUNTIF(AT6:AT37,"з"))</f>
        <v>0</v>
      </c>
      <c r="AU44" s="216" t="str">
        <f aca="false">IF(COUNTIF(AU6:AU37,"з")=0,"0",COUNTIF(AU6:AU37,"з"))</f>
        <v>0</v>
      </c>
      <c r="AV44" s="216" t="str">
        <f aca="false">IF(COUNTIF(AV6:AV37,"з")=0,"0",COUNTIF(AV6:AV37,"з"))</f>
        <v>0</v>
      </c>
      <c r="AW44" s="216" t="str">
        <f aca="false">IF(COUNTIF(AW6:AW37,"з")=0,"0",COUNTIF(AW6:AW37,"з"))</f>
        <v>0</v>
      </c>
      <c r="AX44" s="2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IF(COUNTIF(V6:V37,"н")=0,"0",COUNTIF(V6:V37,"н"))</f>
        <v>0</v>
      </c>
      <c r="W45" s="216"/>
      <c r="X45" s="216"/>
      <c r="Y45" s="216" t="str">
        <f aca="false">IF(COUNTIF(Y6:Y37,"н")=0," ",COUNTIF(Y6:Y37,"н"))</f>
        <v> </v>
      </c>
      <c r="Z45" s="216" t="str">
        <f aca="false">IF(COUNTIF(Z6:Z37,"н")=0," ",COUNTIF(Z6:Z37,"н"))</f>
        <v> </v>
      </c>
      <c r="AA45" s="216" t="str">
        <f aca="false">IF(COUNTIF(AA6:AA37,"н")=0," ",COUNTIF(AA6:AA37,"н"))</f>
        <v> </v>
      </c>
      <c r="AB45" s="216" t="str">
        <f aca="false">IF(COUNTIF(AB6:AB37,"н")=0," ",COUNTIF(AB6:AB37,"н"))</f>
        <v> </v>
      </c>
      <c r="AC45" s="216"/>
      <c r="AD45" s="216" t="str">
        <f aca="false">IF(COUNTIF(AD6:AD37,"н")=0," ",COUNTIF(AD6:AD37,"н"))</f>
        <v> </v>
      </c>
      <c r="AE45" s="294" t="str">
        <f aca="false">IF(COUNTIF(AE6:AE37,"н")=0," ",COUNTIF(AE6:AE37,"н"))</f>
        <v> </v>
      </c>
      <c r="AF45" s="216" t="str">
        <f aca="false">IF(COUNTIF(AF6:AF37,"н")=0," ",COUNTIF(AF6:AF37,"н"))</f>
        <v> </v>
      </c>
      <c r="AG45" s="216" t="str">
        <f aca="false">IF(COUNTIF(AG6:AG37,"н")=0,"0",COUNTIF(AG6:AG37,"н"))</f>
        <v>0</v>
      </c>
      <c r="AH45" s="216" t="str">
        <f aca="false">IF(COUNTIF(AH6:AH37,"н")=0,"0",COUNTIF(AH6:AH37,"н"))</f>
        <v>0</v>
      </c>
      <c r="AI45" s="216" t="str">
        <f aca="false">IF(COUNTIF(AI6:AI37,"н")=0,"0",COUNTIF(AI6:AI37,"н"))</f>
        <v>0</v>
      </c>
      <c r="AJ45" s="216" t="str">
        <f aca="false">IF(COUNTIF(AJ6:AJ37,"н")=0,"0",COUNTIF(AJ6:AJ37,"н"))</f>
        <v>0</v>
      </c>
      <c r="AK45" s="216" t="str">
        <f aca="false">IF(COUNTIF(AK6:AK37,"н")=0,"0",COUNTIF(AK6:AK37,"н"))</f>
        <v>0</v>
      </c>
      <c r="AL45" s="216" t="str">
        <f aca="false">IF(COUNTIF(AL6:AL37,"н")=0,"0",COUNTIF(AL6:AL37,"н"))</f>
        <v>0</v>
      </c>
      <c r="AM45" s="216" t="str">
        <f aca="false">IF(COUNTIF(AM6:AM37,"н")=0,"0",COUNTIF(AM6:AM37,"н"))</f>
        <v>0</v>
      </c>
      <c r="AN45" s="216" t="str">
        <f aca="false">IF(COUNTIF(AN6:AN37,"н")=0,"0",COUNTIF(AN6:AN37,"н"))</f>
        <v>0</v>
      </c>
      <c r="AO45" s="216" t="str">
        <f aca="false">IF(COUNTIF(AO6:AO37,"н")=0,"0",COUNTIF(AO6:AO37,"н"))</f>
        <v>0</v>
      </c>
      <c r="AP45" s="216" t="str">
        <f aca="false">IF(COUNTIF(AP6:AP37,"н")=0,"0",COUNTIF(AP6:AP37,"н"))</f>
        <v>0</v>
      </c>
      <c r="AQ45" s="216" t="str">
        <f aca="false">IF(COUNTIF(AQ6:AQ37,"н")=0,"0",COUNTIF(AQ6:AQ37,"н"))</f>
        <v>0</v>
      </c>
      <c r="AR45" s="216" t="str">
        <f aca="false">IF(COUNTIF(AR6:AR37,"н")=0,"0",COUNTIF(AR6:AR37,"н"))</f>
        <v>0</v>
      </c>
      <c r="AS45" s="216" t="str">
        <f aca="false">IF(COUNTIF(AS6:AS37,"н")=0,"0",COUNTIF(AS6:AS37,"н"))</f>
        <v>0</v>
      </c>
      <c r="AT45" s="216" t="str">
        <f aca="false">IF(COUNTIF(AT6:AT37,"н")=0,"0",COUNTIF(AT6:AT37,"н"))</f>
        <v>0</v>
      </c>
      <c r="AU45" s="216" t="str">
        <f aca="false">IF(COUNTIF(AU6:AU37,"н")=0,"0",COUNTIF(AU6:AU37,"н"))</f>
        <v>0</v>
      </c>
      <c r="AV45" s="216" t="str">
        <f aca="false">IF(COUNTIF(AV6:AV37,"н")=0,"0",COUNTIF(AV6:AV37,"н"))</f>
        <v>0</v>
      </c>
      <c r="AW45" s="216" t="str">
        <f aca="false">IF(COUNTIF(AW6:AW37,"н")=0,"0",COUNTIF(AW6:AW37,"н"))</f>
        <v>0</v>
      </c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</row>
    <row r="46" s="1" customFormat="true" ht="12.75" hidden="false" customHeight="false" outlineLevel="0" collapsed="false">
      <c r="W46" s="227"/>
      <c r="X46" s="227"/>
      <c r="Y46" s="227"/>
      <c r="Z46" s="227"/>
      <c r="AA46" s="227"/>
      <c r="AB46" s="227"/>
      <c r="AC46" s="227"/>
      <c r="AD46" s="227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8"/>
      <c r="AX46" s="2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 t="str">
        <f aca="false">IF(COUNTIF(AI6:AI40,"н")=0,"0",COUNTIF(AI6:AI40,"н"))</f>
        <v>0</v>
      </c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G2:K2"/>
    <mergeCell ref="L2:N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11 E13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AG43:CB43 W44:AW45 F37:V45 G6:Q6 H13:Q30 K12:Q12 J32:J33 V6:V30 AG6:AW42 H7:Q11 H34:Q36 I31:Q31 R6:S36 U31:V36 G6:G36 H12:I1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 R3:S3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F6:F36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R4">
    <cfRule type="expression" priority="17" aboveAverage="0" equalAverage="0" bottom="0" percent="0" rank="0" text="" dxfId="15">
      <formula>$D$1&lt;R4</formula>
    </cfRule>
    <cfRule type="expression" priority="18" aboveAverage="0" equalAverage="0" bottom="0" percent="0" rank="0" text="" dxfId="16">
      <formula>$D$1&gt;R4</formula>
    </cfRule>
  </conditionalFormatting>
  <conditionalFormatting sqref="S5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S4">
    <cfRule type="expression" priority="22" aboveAverage="0" equalAverage="0" bottom="0" percent="0" rank="0" text="" dxfId="20">
      <formula>$D$1&lt;S4</formula>
    </cfRule>
    <cfRule type="expression" priority="23" aboveAverage="0" equalAverage="0" bottom="0" percent="0" rank="0" text="" dxfId="21">
      <formula>$D$1&gt;S4</formula>
    </cfRule>
  </conditionalFormatting>
  <conditionalFormatting sqref="U4">
    <cfRule type="expression" priority="24" aboveAverage="0" equalAverage="0" bottom="0" percent="0" rank="0" text="" dxfId="22">
      <formula>$D$4&lt;U4</formula>
    </cfRule>
    <cfRule type="expression" priority="25" aboveAverage="0" equalAverage="0" bottom="0" percent="0" rank="0" text="" dxfId="23">
      <formula>$D$4&gt;U4</formula>
    </cfRule>
  </conditionalFormatting>
  <conditionalFormatting sqref="U6:U30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T3">
    <cfRule type="expression" priority="29" aboveAverage="0" equalAverage="0" bottom="0" percent="0" rank="0" text="" dxfId="27">
      <formula>$D$4&lt;T3</formula>
    </cfRule>
    <cfRule type="expression" priority="30" aboveAverage="0" equalAverage="0" bottom="0" percent="0" rank="0" text="" dxfId="28">
      <formula>$D$4&gt;T3</formula>
    </cfRule>
  </conditionalFormatting>
  <conditionalFormatting sqref="T3">
    <cfRule type="expression" priority="31" aboveAverage="0" equalAverage="0" bottom="0" percent="0" rank="0" text="" dxfId="29">
      <formula>$D$1&lt;T3</formula>
    </cfRule>
    <cfRule type="expression" priority="32" aboveAverage="0" equalAverage="0" bottom="0" percent="0" rank="0" text="" dxfId="30">
      <formula>$D$1&gt;T3</formula>
    </cfRule>
  </conditionalFormatting>
  <conditionalFormatting sqref="U3">
    <cfRule type="expression" priority="33" aboveAverage="0" equalAverage="0" bottom="0" percent="0" rank="0" text="" dxfId="31">
      <formula>$D$1&lt;U3</formula>
    </cfRule>
    <cfRule type="expression" priority="34" aboveAverage="0" equalAverage="0" bottom="0" percent="0" rank="0" text="" dxfId="32">
      <formula>$D$1&gt;U3</formula>
    </cfRule>
  </conditionalFormatting>
  <conditionalFormatting sqref="U3">
    <cfRule type="expression" priority="35" aboveAverage="0" equalAverage="0" bottom="0" percent="0" rank="0" text="" dxfId="33">
      <formula>$D$4&lt;U3</formula>
    </cfRule>
    <cfRule type="expression" priority="36" aboveAverage="0" equalAverage="0" bottom="0" percent="0" rank="0" text="" dxfId="34">
      <formula>$D$4&gt;U3</formula>
    </cfRule>
  </conditionalFormatting>
  <conditionalFormatting sqref="R5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S4">
    <cfRule type="expression" priority="40" aboveAverage="0" equalAverage="0" bottom="0" percent="0" rank="0" text="" dxfId="38">
      <formula>$D$1&lt;S4</formula>
    </cfRule>
    <cfRule type="expression" priority="41" aboveAverage="0" equalAverage="0" bottom="0" percent="0" rank="0" text="" dxfId="39">
      <formula>$D$1&gt;S4</formula>
    </cfRule>
  </conditionalFormatting>
  <conditionalFormatting sqref="R4">
    <cfRule type="expression" priority="42" aboveAverage="0" equalAverage="0" bottom="0" percent="0" rank="0" text="" dxfId="40">
      <formula>$D$1&lt;R4</formula>
    </cfRule>
    <cfRule type="expression" priority="43" aboveAverage="0" equalAverage="0" bottom="0" percent="0" rank="0" text="" dxfId="41">
      <formula>$D$1&gt;R4</formula>
    </cfRule>
  </conditionalFormatting>
  <conditionalFormatting sqref="R4">
    <cfRule type="expression" priority="44" aboveAverage="0" equalAverage="0" bottom="0" percent="0" rank="0" text="" dxfId="42">
      <formula>$D$1&lt;R4</formula>
    </cfRule>
    <cfRule type="expression" priority="45" aboveAverage="0" equalAverage="0" bottom="0" percent="0" rank="0" text="" dxfId="43">
      <formula>$D$1&gt;R4</formula>
    </cfRule>
  </conditionalFormatting>
  <conditionalFormatting sqref="S4">
    <cfRule type="expression" priority="46" aboveAverage="0" equalAverage="0" bottom="0" percent="0" rank="0" text="" dxfId="44">
      <formula>$D$1&lt;S4</formula>
    </cfRule>
    <cfRule type="expression" priority="47" aboveAverage="0" equalAverage="0" bottom="0" percent="0" rank="0" text="" dxfId="45">
      <formula>$D$1&gt;S4</formula>
    </cfRule>
  </conditionalFormatting>
  <conditionalFormatting sqref="S4">
    <cfRule type="expression" priority="48" aboveAverage="0" equalAverage="0" bottom="0" percent="0" rank="0" text="" dxfId="46">
      <formula>$D$1&lt;S4</formula>
    </cfRule>
    <cfRule type="expression" priority="49" aboveAverage="0" equalAverage="0" bottom="0" percent="0" rank="0" text="" dxfId="47">
      <formula>$D$1&gt;S4</formula>
    </cfRule>
  </conditionalFormatting>
  <conditionalFormatting sqref="S4">
    <cfRule type="expression" priority="50" aboveAverage="0" equalAverage="0" bottom="0" percent="0" rank="0" text="" dxfId="48">
      <formula>$D$1&lt;S4</formula>
    </cfRule>
    <cfRule type="expression" priority="51" aboveAverage="0" equalAverage="0" bottom="0" percent="0" rank="0" text="" dxfId="49">
      <formula>$D$1&gt;S4</formula>
    </cfRule>
  </conditionalFormatting>
  <conditionalFormatting sqref="S4">
    <cfRule type="expression" priority="52" aboveAverage="0" equalAverage="0" bottom="0" percent="0" rank="0" text="" dxfId="50">
      <formula>$D$1&lt;S4</formula>
    </cfRule>
    <cfRule type="expression" priority="53" aboveAverage="0" equalAverage="0" bottom="0" percent="0" rank="0" text="" dxfId="51">
      <formula>$D$1&gt;S4</formula>
    </cfRule>
  </conditionalFormatting>
  <conditionalFormatting sqref="U4">
    <cfRule type="expression" priority="54" aboveAverage="0" equalAverage="0" bottom="0" percent="0" rank="0" text="" dxfId="52">
      <formula>$D$1&lt;U4</formula>
    </cfRule>
    <cfRule type="expression" priority="55" aboveAverage="0" equalAverage="0" bottom="0" percent="0" rank="0" text="" dxfId="53">
      <formula>$D$1&gt;U4</formula>
    </cfRule>
  </conditionalFormatting>
  <conditionalFormatting sqref="U4">
    <cfRule type="expression" priority="56" aboveAverage="0" equalAverage="0" bottom="0" percent="0" rank="0" text="" dxfId="54">
      <formula>$D$4&lt;U4</formula>
    </cfRule>
    <cfRule type="expression" priority="57" aboveAverage="0" equalAverage="0" bottom="0" percent="0" rank="0" text="" dxfId="55">
      <formula>$D$4&gt;U4</formula>
    </cfRule>
  </conditionalFormatting>
  <conditionalFormatting sqref="U5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Q5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Q3:Q4">
    <cfRule type="expression" priority="64" aboveAverage="0" equalAverage="0" bottom="0" percent="0" rank="0" text="" dxfId="62">
      <formula>$D$1&lt;Q3</formula>
    </cfRule>
    <cfRule type="expression" priority="65" aboveAverage="0" equalAverage="0" bottom="0" percent="0" rank="0" text="" dxfId="63">
      <formula>$D$1&gt;Q3</formula>
    </cfRule>
  </conditionalFormatting>
  <conditionalFormatting sqref="Q5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Q3:Q4">
    <cfRule type="expression" priority="69" aboveAverage="0" equalAverage="0" bottom="0" percent="0" rank="0" text="" dxfId="67">
      <formula>$D$1&lt;Q3</formula>
    </cfRule>
    <cfRule type="expression" priority="70" aboveAverage="0" equalAverage="0" bottom="0" percent="0" rank="0" text="" dxfId="68">
      <formula>$D$1&gt;Q3</formula>
    </cfRule>
  </conditionalFormatting>
  <conditionalFormatting sqref="Q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Q3:Q4">
    <cfRule type="expression" priority="74" aboveAverage="0" equalAverage="0" bottom="0" percent="0" rank="0" text="" dxfId="72">
      <formula>$D$1&lt;Q3</formula>
    </cfRule>
    <cfRule type="expression" priority="75" aboveAverage="0" equalAverage="0" bottom="0" percent="0" rank="0" text="" dxfId="73">
      <formula>$D$1&gt;Q3</formula>
    </cfRule>
  </conditionalFormatting>
  <conditionalFormatting sqref="Q4">
    <cfRule type="expression" priority="76" aboveAverage="0" equalAverage="0" bottom="0" percent="0" rank="0" text="" dxfId="74">
      <formula>$D$1&lt;Q4</formula>
    </cfRule>
    <cfRule type="expression" priority="77" aboveAverage="0" equalAverage="0" bottom="0" percent="0" rank="0" text="" dxfId="75">
      <formula>$D$1&gt;Q4</formula>
    </cfRule>
  </conditionalFormatting>
  <conditionalFormatting sqref="Q4">
    <cfRule type="expression" priority="78" aboveAverage="0" equalAverage="0" bottom="0" percent="0" rank="0" text="" dxfId="76">
      <formula>$D$1&lt;Q4</formula>
    </cfRule>
    <cfRule type="expression" priority="79" aboveAverage="0" equalAverage="0" bottom="0" percent="0" rank="0" text="" dxfId="77">
      <formula>$D$1&gt;Q4</formula>
    </cfRule>
  </conditionalFormatting>
  <conditionalFormatting sqref="Q4">
    <cfRule type="expression" priority="80" aboveAverage="0" equalAverage="0" bottom="0" percent="0" rank="0" text="" dxfId="78">
      <formula>$D$1&lt;Q4</formula>
    </cfRule>
    <cfRule type="expression" priority="81" aboveAverage="0" equalAverage="0" bottom="0" percent="0" rank="0" text="" dxfId="79">
      <formula>$D$1&gt;Q4</formula>
    </cfRule>
  </conditionalFormatting>
  <conditionalFormatting sqref="Q5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Q4">
    <cfRule type="expression" priority="85" aboveAverage="0" equalAverage="0" bottom="0" percent="0" rank="0" text="" dxfId="83">
      <formula>$D$1&lt;Q4</formula>
    </cfRule>
    <cfRule type="expression" priority="86" aboveAverage="0" equalAverage="0" bottom="0" percent="0" rank="0" text="" dxfId="84">
      <formula>$D$1&gt;Q4</formula>
    </cfRule>
  </conditionalFormatting>
  <conditionalFormatting sqref="Q5">
    <cfRule type="cellIs" priority="87" operator="equal" aboveAverage="0" equalAverage="0" bottom="0" percent="0" rank="0" text="" dxfId="85">
      <formula>5</formula>
    </cfRule>
    <cfRule type="cellIs" priority="88" operator="equal" aboveAverage="0" equalAverage="0" bottom="0" percent="0" rank="0" text="" dxfId="86">
      <formula>4</formula>
    </cfRule>
    <cfRule type="cellIs" priority="89" operator="equal" aboveAverage="0" equalAverage="0" bottom="0" percent="0" rank="0" text="" dxfId="87">
      <formula>3</formula>
    </cfRule>
  </conditionalFormatting>
  <conditionalFormatting sqref="Q3:Q4">
    <cfRule type="expression" priority="90" aboveAverage="0" equalAverage="0" bottom="0" percent="0" rank="0" text="" dxfId="88">
      <formula>$D$1&lt;Q3</formula>
    </cfRule>
    <cfRule type="expression" priority="91" aboveAverage="0" equalAverage="0" bottom="0" percent="0" rank="0" text="" dxfId="89">
      <formula>$D$1&gt;Q3</formula>
    </cfRule>
  </conditionalFormatting>
  <conditionalFormatting sqref="Q5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Q3:Q4">
    <cfRule type="expression" priority="95" aboveAverage="0" equalAverage="0" bottom="0" percent="0" rank="0" text="" dxfId="93">
      <formula>$D$1&lt;Q3</formula>
    </cfRule>
    <cfRule type="expression" priority="96" aboveAverage="0" equalAverage="0" bottom="0" percent="0" rank="0" text="" dxfId="94">
      <formula>$D$1&gt;Q3</formula>
    </cfRule>
  </conditionalFormatting>
  <conditionalFormatting sqref="Q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Q4">
    <cfRule type="expression" priority="100" aboveAverage="0" equalAverage="0" bottom="0" percent="0" rank="0" text="" dxfId="98">
      <formula>$D$1&lt;Q4</formula>
    </cfRule>
    <cfRule type="expression" priority="101" aboveAverage="0" equalAverage="0" bottom="0" percent="0" rank="0" text="" dxfId="99">
      <formula>$D$1&gt;Q4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Q4">
    <cfRule type="expression" priority="104" aboveAverage="0" equalAverage="0" bottom="0" percent="0" rank="0" text="" dxfId="102">
      <formula>$D$1&lt;Q4</formula>
    </cfRule>
    <cfRule type="expression" priority="105" aboveAverage="0" equalAverage="0" bottom="0" percent="0" rank="0" text="" dxfId="103">
      <formula>$D$1&gt;Q4</formula>
    </cfRule>
  </conditionalFormatting>
  <conditionalFormatting sqref="Q4">
    <cfRule type="expression" priority="106" aboveAverage="0" equalAverage="0" bottom="0" percent="0" rank="0" text="" dxfId="104">
      <formula>$D$1&lt;Q4</formula>
    </cfRule>
    <cfRule type="expression" priority="107" aboveAverage="0" equalAverage="0" bottom="0" percent="0" rank="0" text="" dxfId="105">
      <formula>$D$1&gt;Q4</formula>
    </cfRule>
  </conditionalFormatting>
  <conditionalFormatting sqref="Q4">
    <cfRule type="expression" priority="108" aboveAverage="0" equalAverage="0" bottom="0" percent="0" rank="0" text="" dxfId="106">
      <formula>$D$1&lt;Q4</formula>
    </cfRule>
    <cfRule type="expression" priority="109" aboveAverage="0" equalAverage="0" bottom="0" percent="0" rank="0" text="" dxfId="107">
      <formula>$D$1&gt;Q4</formula>
    </cfRule>
  </conditionalFormatting>
  <conditionalFormatting sqref="Q4">
    <cfRule type="expression" priority="110" aboveAverage="0" equalAverage="0" bottom="0" percent="0" rank="0" text="" dxfId="108">
      <formula>$D$1&lt;Q4</formula>
    </cfRule>
    <cfRule type="expression" priority="111" aboveAverage="0" equalAverage="0" bottom="0" percent="0" rank="0" text="" dxfId="109">
      <formula>$D$1&gt;Q4</formula>
    </cfRule>
  </conditionalFormatting>
  <conditionalFormatting sqref="Q4">
    <cfRule type="expression" priority="112" aboveAverage="0" equalAverage="0" bottom="0" percent="0" rank="0" text="" dxfId="110">
      <formula>$D$1&lt;Q4</formula>
    </cfRule>
    <cfRule type="expression" priority="113" aboveAverage="0" equalAverage="0" bottom="0" percent="0" rank="0" text="" dxfId="111">
      <formula>$D$1&gt;Q4</formula>
    </cfRule>
  </conditionalFormatting>
  <conditionalFormatting sqref="Q4">
    <cfRule type="expression" priority="114" aboveAverage="0" equalAverage="0" bottom="0" percent="0" rank="0" text="" dxfId="112">
      <formula>$D$1&lt;Q4</formula>
    </cfRule>
    <cfRule type="expression" priority="115" aboveAverage="0" equalAverage="0" bottom="0" percent="0" rank="0" text="" dxfId="113">
      <formula>$D$1&gt;Q4</formula>
    </cfRule>
  </conditionalFormatting>
  <conditionalFormatting sqref="Q4">
    <cfRule type="expression" priority="116" aboveAverage="0" equalAverage="0" bottom="0" percent="0" rank="0" text="" dxfId="114">
      <formula>$D$1&lt;Q4</formula>
    </cfRule>
    <cfRule type="expression" priority="117" aboveAverage="0" equalAverage="0" bottom="0" percent="0" rank="0" text="" dxfId="115">
      <formula>$D$1&gt;Q4</formula>
    </cfRule>
  </conditionalFormatting>
  <conditionalFormatting sqref="Q5">
    <cfRule type="cellIs" priority="118" operator="equal" aboveAverage="0" equalAverage="0" bottom="0" percent="0" rank="0" text="" dxfId="116">
      <formula>5</formula>
    </cfRule>
    <cfRule type="cellIs" priority="119" operator="equal" aboveAverage="0" equalAverage="0" bottom="0" percent="0" rank="0" text="" dxfId="117">
      <formula>4</formula>
    </cfRule>
    <cfRule type="cellIs" priority="120" operator="equal" aboveAverage="0" equalAverage="0" bottom="0" percent="0" rank="0" text="" dxfId="118">
      <formula>3</formula>
    </cfRule>
  </conditionalFormatting>
  <conditionalFormatting sqref="Q3:Q4">
    <cfRule type="expression" priority="121" aboveAverage="0" equalAverage="0" bottom="0" percent="0" rank="0" text="" dxfId="119">
      <formula>$D$1&lt;Q3</formula>
    </cfRule>
    <cfRule type="expression" priority="122" aboveAverage="0" equalAverage="0" bottom="0" percent="0" rank="0" text="" dxfId="120">
      <formula>$D$1&gt;Q3</formula>
    </cfRule>
  </conditionalFormatting>
  <conditionalFormatting sqref="Q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Q4">
    <cfRule type="expression" priority="126" aboveAverage="0" equalAverage="0" bottom="0" percent="0" rank="0" text="" dxfId="124">
      <formula>$D$1&lt;Q4</formula>
    </cfRule>
    <cfRule type="expression" priority="127" aboveAverage="0" equalAverage="0" bottom="0" percent="0" rank="0" text="" dxfId="125">
      <formula>$D$1&gt;Q4</formula>
    </cfRule>
  </conditionalFormatting>
  <conditionalFormatting sqref="Q5">
    <cfRule type="cellIs" priority="128" operator="equal" aboveAverage="0" equalAverage="0" bottom="0" percent="0" rank="0" text="" dxfId="126">
      <formula>5</formula>
    </cfRule>
    <cfRule type="cellIs" priority="129" operator="equal" aboveAverage="0" equalAverage="0" bottom="0" percent="0" rank="0" text="" dxfId="127">
      <formula>4</formula>
    </cfRule>
    <cfRule type="cellIs" priority="130" operator="equal" aboveAverage="0" equalAverage="0" bottom="0" percent="0" rank="0" text="" dxfId="128">
      <formula>3</formula>
    </cfRule>
  </conditionalFormatting>
  <conditionalFormatting sqref="Q4">
    <cfRule type="expression" priority="131" aboveAverage="0" equalAverage="0" bottom="0" percent="0" rank="0" text="" dxfId="129">
      <formula>$D$1&lt;Q4</formula>
    </cfRule>
    <cfRule type="expression" priority="132" aboveAverage="0" equalAverage="0" bottom="0" percent="0" rank="0" text="" dxfId="130">
      <formula>$D$1&gt;Q4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4">
    <cfRule type="expression" priority="135" aboveAverage="0" equalAverage="0" bottom="0" percent="0" rank="0" text="" dxfId="133">
      <formula>$D$1&lt;Q4</formula>
    </cfRule>
    <cfRule type="expression" priority="136" aboveAverage="0" equalAverage="0" bottom="0" percent="0" rank="0" text="" dxfId="134">
      <formula>$D$1&gt;Q4</formula>
    </cfRule>
  </conditionalFormatting>
  <conditionalFormatting sqref="Q4">
    <cfRule type="expression" priority="137" aboveAverage="0" equalAverage="0" bottom="0" percent="0" rank="0" text="" dxfId="135">
      <formula>$D$1&lt;Q4</formula>
    </cfRule>
    <cfRule type="expression" priority="138" aboveAverage="0" equalAverage="0" bottom="0" percent="0" rank="0" text="" dxfId="136">
      <formula>$D$1&gt;Q4</formula>
    </cfRule>
  </conditionalFormatting>
  <conditionalFormatting sqref="Q4">
    <cfRule type="expression" priority="139" aboveAverage="0" equalAverage="0" bottom="0" percent="0" rank="0" text="" dxfId="137">
      <formula>$D$1&lt;Q4</formula>
    </cfRule>
    <cfRule type="expression" priority="140" aboveAverage="0" equalAverage="0" bottom="0" percent="0" rank="0" text="" dxfId="138">
      <formula>$D$1&gt;Q4</formula>
    </cfRule>
  </conditionalFormatting>
  <conditionalFormatting sqref="Q4">
    <cfRule type="expression" priority="141" aboveAverage="0" equalAverage="0" bottom="0" percent="0" rank="0" text="" dxfId="139">
      <formula>$D$1&lt;Q4</formula>
    </cfRule>
    <cfRule type="expression" priority="142" aboveAverage="0" equalAverage="0" bottom="0" percent="0" rank="0" text="" dxfId="140">
      <formula>$D$1&gt;Q4</formula>
    </cfRule>
  </conditionalFormatting>
  <conditionalFormatting sqref="Q4">
    <cfRule type="expression" priority="143" aboveAverage="0" equalAverage="0" bottom="0" percent="0" rank="0" text="" dxfId="141">
      <formula>$D$1&lt;Q4</formula>
    </cfRule>
    <cfRule type="expression" priority="144" aboveAverage="0" equalAverage="0" bottom="0" percent="0" rank="0" text="" dxfId="142">
      <formula>$D$1&gt;Q4</formula>
    </cfRule>
  </conditionalFormatting>
  <conditionalFormatting sqref="Q4">
    <cfRule type="expression" priority="145" aboveAverage="0" equalAverage="0" bottom="0" percent="0" rank="0" text="" dxfId="143">
      <formula>$D$1&lt;Q4</formula>
    </cfRule>
    <cfRule type="expression" priority="146" aboveAverage="0" equalAverage="0" bottom="0" percent="0" rank="0" text="" dxfId="144">
      <formula>$D$1&gt;Q4</formula>
    </cfRule>
  </conditionalFormatting>
  <conditionalFormatting sqref="Q4">
    <cfRule type="expression" priority="147" aboveAverage="0" equalAverage="0" bottom="0" percent="0" rank="0" text="" dxfId="145">
      <formula>$D$1&lt;Q4</formula>
    </cfRule>
    <cfRule type="expression" priority="148" aboveAverage="0" equalAverage="0" bottom="0" percent="0" rank="0" text="" dxfId="146">
      <formula>$D$1&gt;Q4</formula>
    </cfRule>
  </conditionalFormatting>
  <conditionalFormatting sqref="Q4">
    <cfRule type="expression" priority="149" aboveAverage="0" equalAverage="0" bottom="0" percent="0" rank="0" text="" dxfId="147">
      <formula>$D$1&lt;Q4</formula>
    </cfRule>
    <cfRule type="expression" priority="150" aboveAverage="0" equalAverage="0" bottom="0" percent="0" rank="0" text="" dxfId="148">
      <formula>$D$1&gt;Q4</formula>
    </cfRule>
  </conditionalFormatting>
  <conditionalFormatting sqref="P5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P3:P4">
    <cfRule type="expression" priority="154" aboveAverage="0" equalAverage="0" bottom="0" percent="0" rank="0" text="" dxfId="152">
      <formula>$D$1&lt;P3</formula>
    </cfRule>
    <cfRule type="expression" priority="155" aboveAverage="0" equalAverage="0" bottom="0" percent="0" rank="0" text="" dxfId="153">
      <formula>$D$1&gt;P3</formula>
    </cfRule>
  </conditionalFormatting>
  <conditionalFormatting sqref="P3:P4">
    <cfRule type="expression" priority="156" aboveAverage="0" equalAverage="0" bottom="0" percent="0" rank="0" text="" dxfId="154">
      <formula>$D$1&lt;P3</formula>
    </cfRule>
    <cfRule type="expression" priority="157" aboveAverage="0" equalAverage="0" bottom="0" percent="0" rank="0" text="" dxfId="155">
      <formula>$D$1&gt;P3</formula>
    </cfRule>
  </conditionalFormatting>
  <conditionalFormatting sqref="P4">
    <cfRule type="expression" priority="158" aboveAverage="0" equalAverage="0" bottom="0" percent="0" rank="0" text="" dxfId="156">
      <formula>$D$1&lt;P4</formula>
    </cfRule>
    <cfRule type="expression" priority="159" aboveAverage="0" equalAverage="0" bottom="0" percent="0" rank="0" text="" dxfId="157">
      <formula>$D$1&gt;P4</formula>
    </cfRule>
  </conditionalFormatting>
  <conditionalFormatting sqref="P4">
    <cfRule type="expression" priority="160" aboveAverage="0" equalAverage="0" bottom="0" percent="0" rank="0" text="" dxfId="158">
      <formula>$D$1&lt;P4</formula>
    </cfRule>
    <cfRule type="expression" priority="161" aboveAverage="0" equalAverage="0" bottom="0" percent="0" rank="0" text="" dxfId="159">
      <formula>$D$1&gt;P4</formula>
    </cfRule>
  </conditionalFormatting>
  <conditionalFormatting sqref="P4">
    <cfRule type="expression" priority="162" aboveAverage="0" equalAverage="0" bottom="0" percent="0" rank="0" text="" dxfId="160">
      <formula>$D$1&lt;P4</formula>
    </cfRule>
    <cfRule type="expression" priority="163" aboveAverage="0" equalAverage="0" bottom="0" percent="0" rank="0" text="" dxfId="161">
      <formula>$D$1&gt;P4</formula>
    </cfRule>
  </conditionalFormatting>
  <conditionalFormatting sqref="T4">
    <cfRule type="expression" priority="164" aboveAverage="0" equalAverage="0" bottom="0" percent="0" rank="0" text="" dxfId="162">
      <formula>$D$1&lt;T4</formula>
    </cfRule>
    <cfRule type="expression" priority="165" aboveAverage="0" equalAverage="0" bottom="0" percent="0" rank="0" text="" dxfId="163">
      <formula>$D$1&gt;T4</formula>
    </cfRule>
  </conditionalFormatting>
  <conditionalFormatting sqref="T4">
    <cfRule type="expression" priority="166" aboveAverage="0" equalAverage="0" bottom="0" percent="0" rank="0" text="" dxfId="164">
      <formula>$D$1&lt;T4</formula>
    </cfRule>
    <cfRule type="expression" priority="167" aboveAverage="0" equalAverage="0" bottom="0" percent="0" rank="0" text="" dxfId="165">
      <formula>$D$1&gt;T4</formula>
    </cfRule>
  </conditionalFormatting>
  <conditionalFormatting sqref="T4">
    <cfRule type="expression" priority="168" aboveAverage="0" equalAverage="0" bottom="0" percent="0" rank="0" text="" dxfId="166">
      <formula>$D$1&lt;T4</formula>
    </cfRule>
    <cfRule type="expression" priority="169" aboveAverage="0" equalAverage="0" bottom="0" percent="0" rank="0" text="" dxfId="167">
      <formula>$D$1&gt;T4</formula>
    </cfRule>
  </conditionalFormatting>
  <conditionalFormatting sqref="T4">
    <cfRule type="expression" priority="170" aboveAverage="0" equalAverage="0" bottom="0" percent="0" rank="0" text="" dxfId="168">
      <formula>$D$1&lt;T4</formula>
    </cfRule>
    <cfRule type="expression" priority="171" aboveAverage="0" equalAverage="0" bottom="0" percent="0" rank="0" text="" dxfId="169">
      <formula>$D$1&gt;T4</formula>
    </cfRule>
  </conditionalFormatting>
  <conditionalFormatting sqref="T4">
    <cfRule type="expression" priority="172" aboveAverage="0" equalAverage="0" bottom="0" percent="0" rank="0" text="" dxfId="170">
      <formula>$D$1&lt;T4</formula>
    </cfRule>
    <cfRule type="expression" priority="173" aboveAverage="0" equalAverage="0" bottom="0" percent="0" rank="0" text="" dxfId="171">
      <formula>$D$1&gt;T4</formula>
    </cfRule>
  </conditionalFormatting>
  <conditionalFormatting sqref="T4">
    <cfRule type="expression" priority="174" aboveAverage="0" equalAverage="0" bottom="0" percent="0" rank="0" text="" dxfId="172">
      <formula>$D$1&lt;T4</formula>
    </cfRule>
    <cfRule type="expression" priority="175" aboveAverage="0" equalAverage="0" bottom="0" percent="0" rank="0" text="" dxfId="173">
      <formula>$D$1&gt;T4</formula>
    </cfRule>
  </conditionalFormatting>
  <conditionalFormatting sqref="T4">
    <cfRule type="expression" priority="176" aboveAverage="0" equalAverage="0" bottom="0" percent="0" rank="0" text="" dxfId="174">
      <formula>$D$1&lt;T4</formula>
    </cfRule>
    <cfRule type="expression" priority="177" aboveAverage="0" equalAverage="0" bottom="0" percent="0" rank="0" text="" dxfId="175">
      <formula>$D$1&gt;T4</formula>
    </cfRule>
  </conditionalFormatting>
  <conditionalFormatting sqref="T4">
    <cfRule type="expression" priority="178" aboveAverage="0" equalAverage="0" bottom="0" percent="0" rank="0" text="" dxfId="176">
      <formula>$D$1&lt;T4</formula>
    </cfRule>
    <cfRule type="expression" priority="179" aboveAverage="0" equalAverage="0" bottom="0" percent="0" rank="0" text="" dxfId="177">
      <formula>$D$1&gt;T4</formula>
    </cfRule>
  </conditionalFormatting>
  <conditionalFormatting sqref="T4">
    <cfRule type="expression" priority="180" aboveAverage="0" equalAverage="0" bottom="0" percent="0" rank="0" text="" dxfId="178">
      <formula>$D$1&lt;T4</formula>
    </cfRule>
    <cfRule type="expression" priority="181" aboveAverage="0" equalAverage="0" bottom="0" percent="0" rank="0" text="" dxfId="179">
      <formula>$D$1&gt;T4</formula>
    </cfRule>
  </conditionalFormatting>
  <conditionalFormatting sqref="T4">
    <cfRule type="expression" priority="182" aboveAverage="0" equalAverage="0" bottom="0" percent="0" rank="0" text="" dxfId="180">
      <formula>$D$1&lt;T4</formula>
    </cfRule>
    <cfRule type="expression" priority="183" aboveAverage="0" equalAverage="0" bottom="0" percent="0" rank="0" text="" dxfId="181">
      <formula>$D$1&gt;T4</formula>
    </cfRule>
  </conditionalFormatting>
  <conditionalFormatting sqref="T4">
    <cfRule type="expression" priority="184" aboveAverage="0" equalAverage="0" bottom="0" percent="0" rank="0" text="" dxfId="182">
      <formula>$D$1&lt;T4</formula>
    </cfRule>
    <cfRule type="expression" priority="185" aboveAverage="0" equalAverage="0" bottom="0" percent="0" rank="0" text="" dxfId="183">
      <formula>$D$1&gt;T4</formula>
    </cfRule>
  </conditionalFormatting>
  <conditionalFormatting sqref="T4">
    <cfRule type="expression" priority="186" aboveAverage="0" equalAverage="0" bottom="0" percent="0" rank="0" text="" dxfId="184">
      <formula>$D$1&lt;T4</formula>
    </cfRule>
    <cfRule type="expression" priority="187" aboveAverage="0" equalAverage="0" bottom="0" percent="0" rank="0" text="" dxfId="185">
      <formula>$D$1&gt;T4</formula>
    </cfRule>
  </conditionalFormatting>
  <conditionalFormatting sqref="P5">
    <cfRule type="cellIs" priority="188" operator="equal" aboveAverage="0" equalAverage="0" bottom="0" percent="0" rank="0" text="" dxfId="186">
      <formula>5</formula>
    </cfRule>
    <cfRule type="cellIs" priority="189" operator="equal" aboveAverage="0" equalAverage="0" bottom="0" percent="0" rank="0" text="" dxfId="187">
      <formula>4</formula>
    </cfRule>
    <cfRule type="cellIs" priority="190" operator="equal" aboveAverage="0" equalAverage="0" bottom="0" percent="0" rank="0" text="" dxfId="188">
      <formula>3</formula>
    </cfRule>
  </conditionalFormatting>
  <conditionalFormatting sqref="P4">
    <cfRule type="expression" priority="191" aboveAverage="0" equalAverage="0" bottom="0" percent="0" rank="0" text="" dxfId="189">
      <formula>$D$1&lt;P4</formula>
    </cfRule>
    <cfRule type="expression" priority="192" aboveAverage="0" equalAverage="0" bottom="0" percent="0" rank="0" text="" dxfId="190">
      <formula>$D$1&gt;P4</formula>
    </cfRule>
  </conditionalFormatting>
  <conditionalFormatting sqref="P5">
    <cfRule type="cellIs" priority="193" operator="equal" aboveAverage="0" equalAverage="0" bottom="0" percent="0" rank="0" text="" dxfId="191">
      <formula>5</formula>
    </cfRule>
    <cfRule type="cellIs" priority="194" operator="equal" aboveAverage="0" equalAverage="0" bottom="0" percent="0" rank="0" text="" dxfId="192">
      <formula>4</formula>
    </cfRule>
    <cfRule type="cellIs" priority="195" operator="equal" aboveAverage="0" equalAverage="0" bottom="0" percent="0" rank="0" text="" dxfId="193">
      <formula>3</formula>
    </cfRule>
  </conditionalFormatting>
  <conditionalFormatting sqref="P4">
    <cfRule type="expression" priority="196" aboveAverage="0" equalAverage="0" bottom="0" percent="0" rank="0" text="" dxfId="194">
      <formula>$D$1&lt;P4</formula>
    </cfRule>
    <cfRule type="expression" priority="197" aboveAverage="0" equalAverage="0" bottom="0" percent="0" rank="0" text="" dxfId="195">
      <formula>$D$1&gt;P4</formula>
    </cfRule>
  </conditionalFormatting>
  <conditionalFormatting sqref="P4">
    <cfRule type="expression" priority="198" aboveAverage="0" equalAverage="0" bottom="0" percent="0" rank="0" text="" dxfId="196">
      <formula>$D$1&lt;P4</formula>
    </cfRule>
    <cfRule type="expression" priority="199" aboveAverage="0" equalAverage="0" bottom="0" percent="0" rank="0" text="" dxfId="197">
      <formula>$D$1&gt;P4</formula>
    </cfRule>
  </conditionalFormatting>
  <conditionalFormatting sqref="P4">
    <cfRule type="expression" priority="200" aboveAverage="0" equalAverage="0" bottom="0" percent="0" rank="0" text="" dxfId="198">
      <formula>$D$1&lt;P4</formula>
    </cfRule>
    <cfRule type="expression" priority="201" aboveAverage="0" equalAverage="0" bottom="0" percent="0" rank="0" text="" dxfId="199">
      <formula>$D$1&gt;P4</formula>
    </cfRule>
  </conditionalFormatting>
  <conditionalFormatting sqref="K3">
    <cfRule type="expression" priority="202" aboveAverage="0" equalAverage="0" bottom="0" percent="0" rank="0" text="" dxfId="200">
      <formula>$D$1&lt;K3</formula>
    </cfRule>
    <cfRule type="expression" priority="203" aboveAverage="0" equalAverage="0" bottom="0" percent="0" rank="0" text="" dxfId="201">
      <formula>$D$1&gt;K3</formula>
    </cfRule>
  </conditionalFormatting>
  <conditionalFormatting sqref="G5">
    <cfRule type="cellIs" priority="204" operator="equal" aboveAverage="0" equalAverage="0" bottom="0" percent="0" rank="0" text="" dxfId="202">
      <formula>5</formula>
    </cfRule>
    <cfRule type="cellIs" priority="205" operator="equal" aboveAverage="0" equalAverage="0" bottom="0" percent="0" rank="0" text="" dxfId="203">
      <formula>4</formula>
    </cfRule>
    <cfRule type="cellIs" priority="206" operator="equal" aboveAverage="0" equalAverage="0" bottom="0" percent="0" rank="0" text="" dxfId="204">
      <formula>3</formula>
    </cfRule>
  </conditionalFormatting>
  <conditionalFormatting sqref="G5">
    <cfRule type="cellIs" priority="207" operator="equal" aboveAverage="0" equalAverage="0" bottom="0" percent="0" rank="0" text="" dxfId="205">
      <formula>5</formula>
    </cfRule>
    <cfRule type="cellIs" priority="208" operator="equal" aboveAverage="0" equalAverage="0" bottom="0" percent="0" rank="0" text="" dxfId="206">
      <formula>4</formula>
    </cfRule>
    <cfRule type="cellIs" priority="209" operator="equal" aboveAverage="0" equalAverage="0" bottom="0" percent="0" rank="0" text="" dxfId="207">
      <formula>3</formula>
    </cfRule>
  </conditionalFormatting>
  <conditionalFormatting sqref="G4">
    <cfRule type="expression" priority="210" aboveAverage="0" equalAverage="0" bottom="0" percent="0" rank="0" text="" dxfId="208">
      <formula>$D$1&lt;G4</formula>
    </cfRule>
    <cfRule type="expression" priority="211" aboveAverage="0" equalAverage="0" bottom="0" percent="0" rank="0" text="" dxfId="209">
      <formula>$D$1&gt;G4</formula>
    </cfRule>
  </conditionalFormatting>
  <conditionalFormatting sqref="G4">
    <cfRule type="expression" priority="212" aboveAverage="0" equalAverage="0" bottom="0" percent="0" rank="0" text="" dxfId="210">
      <formula>$D$1&lt;G4</formula>
    </cfRule>
    <cfRule type="expression" priority="213" aboveAverage="0" equalAverage="0" bottom="0" percent="0" rank="0" text="" dxfId="211">
      <formula>$D$1&gt;G4</formula>
    </cfRule>
  </conditionalFormatting>
  <conditionalFormatting sqref="G4">
    <cfRule type="expression" priority="214" aboveAverage="0" equalAverage="0" bottom="0" percent="0" rank="0" text="" dxfId="212">
      <formula>$D$1&lt;G4</formula>
    </cfRule>
    <cfRule type="expression" priority="215" aboveAverage="0" equalAverage="0" bottom="0" percent="0" rank="0" text="" dxfId="213">
      <formula>$D$1&gt;G4</formula>
    </cfRule>
  </conditionalFormatting>
  <conditionalFormatting sqref="G4">
    <cfRule type="expression" priority="216" aboveAverage="0" equalAverage="0" bottom="0" percent="0" rank="0" text="" dxfId="214">
      <formula>$D$1&lt;G4</formula>
    </cfRule>
    <cfRule type="expression" priority="217" aboveAverage="0" equalAverage="0" bottom="0" percent="0" rank="0" text="" dxfId="215">
      <formula>$D$1&gt;G4</formula>
    </cfRule>
  </conditionalFormatting>
  <conditionalFormatting sqref="G4">
    <cfRule type="expression" priority="218" aboveAverage="0" equalAverage="0" bottom="0" percent="0" rank="0" text="" dxfId="216">
      <formula>$D$1&lt;G4</formula>
    </cfRule>
    <cfRule type="expression" priority="219" aboveAverage="0" equalAverage="0" bottom="0" percent="0" rank="0" text="" dxfId="217">
      <formula>$D$1&gt;G4</formula>
    </cfRule>
  </conditionalFormatting>
  <conditionalFormatting sqref="G4">
    <cfRule type="expression" priority="220" aboveAverage="0" equalAverage="0" bottom="0" percent="0" rank="0" text="" dxfId="218">
      <formula>$D$1&lt;G4</formula>
    </cfRule>
    <cfRule type="expression" priority="221" aboveAverage="0" equalAverage="0" bottom="0" percent="0" rank="0" text="" dxfId="219">
      <formula>$D$1&gt;G4</formula>
    </cfRule>
  </conditionalFormatting>
  <conditionalFormatting sqref="G4">
    <cfRule type="expression" priority="222" aboveAverage="0" equalAverage="0" bottom="0" percent="0" rank="0" text="" dxfId="220">
      <formula>$D$1&lt;G4</formula>
    </cfRule>
    <cfRule type="expression" priority="223" aboveAverage="0" equalAverage="0" bottom="0" percent="0" rank="0" text="" dxfId="221">
      <formula>$D$1&gt;G4</formula>
    </cfRule>
  </conditionalFormatting>
  <conditionalFormatting sqref="G4">
    <cfRule type="expression" priority="224" aboveAverage="0" equalAverage="0" bottom="0" percent="0" rank="0" text="" dxfId="222">
      <formula>$D$1&lt;G4</formula>
    </cfRule>
    <cfRule type="expression" priority="225" aboveAverage="0" equalAverage="0" bottom="0" percent="0" rank="0" text="" dxfId="223">
      <formula>$D$1&gt;G4</formula>
    </cfRule>
  </conditionalFormatting>
  <conditionalFormatting sqref="G4">
    <cfRule type="expression" priority="226" aboveAverage="0" equalAverage="0" bottom="0" percent="0" rank="0" text="" dxfId="224">
      <formula>$D$1&lt;G4</formula>
    </cfRule>
    <cfRule type="expression" priority="227" aboveAverage="0" equalAverage="0" bottom="0" percent="0" rank="0" text="" dxfId="225">
      <formula>$D$1&gt;G4</formula>
    </cfRule>
  </conditionalFormatting>
  <conditionalFormatting sqref="G4">
    <cfRule type="expression" priority="228" aboveAverage="0" equalAverage="0" bottom="0" percent="0" rank="0" text="" dxfId="226">
      <formula>$D$1&lt;G4</formula>
    </cfRule>
    <cfRule type="expression" priority="229" aboveAverage="0" equalAverage="0" bottom="0" percent="0" rank="0" text="" dxfId="227">
      <formula>$D$1&gt;G4</formula>
    </cfRule>
  </conditionalFormatting>
  <conditionalFormatting sqref="G4">
    <cfRule type="expression" priority="230" aboveAverage="0" equalAverage="0" bottom="0" percent="0" rank="0" text="" dxfId="228">
      <formula>$D$1&lt;G4</formula>
    </cfRule>
    <cfRule type="expression" priority="231" aboveAverage="0" equalAverage="0" bottom="0" percent="0" rank="0" text="" dxfId="229">
      <formula>$D$1&gt;G4</formula>
    </cfRule>
  </conditionalFormatting>
  <conditionalFormatting sqref="G4">
    <cfRule type="expression" priority="232" aboveAverage="0" equalAverage="0" bottom="0" percent="0" rank="0" text="" dxfId="230">
      <formula>$D$1&lt;G4</formula>
    </cfRule>
    <cfRule type="expression" priority="233" aboveAverage="0" equalAverage="0" bottom="0" percent="0" rank="0" text="" dxfId="231">
      <formula>$D$1&gt;G4</formula>
    </cfRule>
  </conditionalFormatting>
  <conditionalFormatting sqref="G4">
    <cfRule type="expression" priority="234" aboveAverage="0" equalAverage="0" bottom="0" percent="0" rank="0" text="" dxfId="232">
      <formula>$D$1&lt;G4</formula>
    </cfRule>
    <cfRule type="expression" priority="235" aboveAverage="0" equalAverage="0" bottom="0" percent="0" rank="0" text="" dxfId="233">
      <formula>$D$1&gt;G4</formula>
    </cfRule>
  </conditionalFormatting>
  <conditionalFormatting sqref="G4">
    <cfRule type="expression" priority="236" aboveAverage="0" equalAverage="0" bottom="0" percent="0" rank="0" text="" dxfId="234">
      <formula>$D$1&lt;G4</formula>
    </cfRule>
    <cfRule type="expression" priority="237" aboveAverage="0" equalAverage="0" bottom="0" percent="0" rank="0" text="" dxfId="235">
      <formula>$D$1&gt;G4</formula>
    </cfRule>
  </conditionalFormatting>
  <conditionalFormatting sqref="H4">
    <cfRule type="expression" priority="238" aboveAverage="0" equalAverage="0" bottom="0" percent="0" rank="0" text="" dxfId="236">
      <formula>$D$1&lt;H4</formula>
    </cfRule>
    <cfRule type="expression" priority="239" aboveAverage="0" equalAverage="0" bottom="0" percent="0" rank="0" text="" dxfId="237">
      <formula>$D$1&gt;H4</formula>
    </cfRule>
  </conditionalFormatting>
  <conditionalFormatting sqref="J4">
    <cfRule type="expression" priority="240" aboveAverage="0" equalAverage="0" bottom="0" percent="0" rank="0" text="" dxfId="238">
      <formula>$D$1&lt;J4</formula>
    </cfRule>
    <cfRule type="expression" priority="241" aboveAverage="0" equalAverage="0" bottom="0" percent="0" rank="0" text="" dxfId="239">
      <formula>$D$1&gt;J4</formula>
    </cfRule>
  </conditionalFormatting>
  <conditionalFormatting sqref="J5">
    <cfRule type="cellIs" priority="242" operator="equal" aboveAverage="0" equalAverage="0" bottom="0" percent="0" rank="0" text="" dxfId="240">
      <formula>5</formula>
    </cfRule>
    <cfRule type="cellIs" priority="243" operator="equal" aboveAverage="0" equalAverage="0" bottom="0" percent="0" rank="0" text="" dxfId="241">
      <formula>4</formula>
    </cfRule>
    <cfRule type="cellIs" priority="244" operator="equal" aboveAverage="0" equalAverage="0" bottom="0" percent="0" rank="0" text="" dxfId="242">
      <formula>3</formula>
    </cfRule>
  </conditionalFormatting>
  <conditionalFormatting sqref="J4">
    <cfRule type="expression" priority="245" aboveAverage="0" equalAverage="0" bottom="0" percent="0" rank="0" text="" dxfId="243">
      <formula>$D$1&lt;J4</formula>
    </cfRule>
    <cfRule type="expression" priority="246" aboveAverage="0" equalAverage="0" bottom="0" percent="0" rank="0" text="" dxfId="244">
      <formula>$D$1&gt;J4</formula>
    </cfRule>
  </conditionalFormatting>
  <conditionalFormatting sqref="P4">
    <cfRule type="expression" priority="247" aboveAverage="0" equalAverage="0" bottom="0" percent="0" rank="0" text="" dxfId="245">
      <formula>$D$1&lt;P4</formula>
    </cfRule>
    <cfRule type="expression" priority="248" aboveAverage="0" equalAverage="0" bottom="0" percent="0" rank="0" text="" dxfId="246">
      <formula>$D$1&gt;P4</formula>
    </cfRule>
  </conditionalFormatting>
  <conditionalFormatting sqref="P3:P4">
    <cfRule type="expression" priority="249" aboveAverage="0" equalAverage="0" bottom="0" percent="0" rank="0" text="" dxfId="247">
      <formula>$D$1&lt;P3</formula>
    </cfRule>
    <cfRule type="expression" priority="250" aboveAverage="0" equalAverage="0" bottom="0" percent="0" rank="0" text="" dxfId="248">
      <formula>$D$1&gt;P3</formula>
    </cfRule>
  </conditionalFormatting>
  <conditionalFormatting sqref="P4">
    <cfRule type="expression" priority="251" aboveAverage="0" equalAverage="0" bottom="0" percent="0" rank="0" text="" dxfId="249">
      <formula>$D$1&lt;P4</formula>
    </cfRule>
    <cfRule type="expression" priority="252" aboveAverage="0" equalAverage="0" bottom="0" percent="0" rank="0" text="" dxfId="250">
      <formula>$D$1&gt;P4</formula>
    </cfRule>
  </conditionalFormatting>
  <conditionalFormatting sqref="K4">
    <cfRule type="expression" priority="253" aboveAverage="0" equalAverage="0" bottom="0" percent="0" rank="0" text="" dxfId="251">
      <formula>$D$1&lt;K4</formula>
    </cfRule>
    <cfRule type="expression" priority="254" aboveAverage="0" equalAverage="0" bottom="0" percent="0" rank="0" text="" dxfId="252">
      <formula>$D$1&gt;K4</formula>
    </cfRule>
  </conditionalFormatting>
  <conditionalFormatting sqref="K4">
    <cfRule type="expression" priority="255" aboveAverage="0" equalAverage="0" bottom="0" percent="0" rank="0" text="" dxfId="253">
      <formula>$D$1&lt;K4</formula>
    </cfRule>
    <cfRule type="expression" priority="256" aboveAverage="0" equalAverage="0" bottom="0" percent="0" rank="0" text="" dxfId="254">
      <formula>$D$1&gt;K4</formula>
    </cfRule>
  </conditionalFormatting>
  <conditionalFormatting sqref="K4">
    <cfRule type="expression" priority="257" aboveAverage="0" equalAverage="0" bottom="0" percent="0" rank="0" text="" dxfId="255">
      <formula>$D$1&lt;K4</formula>
    </cfRule>
    <cfRule type="expression" priority="258" aboveAverage="0" equalAverage="0" bottom="0" percent="0" rank="0" text="" dxfId="256">
      <formula>$D$1&gt;K4</formula>
    </cfRule>
  </conditionalFormatting>
  <conditionalFormatting sqref="K4">
    <cfRule type="expression" priority="259" aboveAverage="0" equalAverage="0" bottom="0" percent="0" rank="0" text="" dxfId="257">
      <formula>$D$1&lt;K4</formula>
    </cfRule>
    <cfRule type="expression" priority="260" aboveAverage="0" equalAverage="0" bottom="0" percent="0" rank="0" text="" dxfId="258">
      <formula>$D$1&gt;K4</formula>
    </cfRule>
  </conditionalFormatting>
  <conditionalFormatting sqref="P5">
    <cfRule type="cellIs" priority="261" operator="equal" aboveAverage="0" equalAverage="0" bottom="0" percent="0" rank="0" text="" dxfId="259">
      <formula>5</formula>
    </cfRule>
    <cfRule type="cellIs" priority="262" operator="equal" aboveAverage="0" equalAverage="0" bottom="0" percent="0" rank="0" text="" dxfId="260">
      <formula>4</formula>
    </cfRule>
    <cfRule type="cellIs" priority="263" operator="equal" aboveAverage="0" equalAverage="0" bottom="0" percent="0" rank="0" text="" dxfId="261">
      <formula>3</formula>
    </cfRule>
  </conditionalFormatting>
  <conditionalFormatting sqref="P5">
    <cfRule type="cellIs" priority="264" operator="equal" aboveAverage="0" equalAverage="0" bottom="0" percent="0" rank="0" text="" dxfId="262">
      <formula>5</formula>
    </cfRule>
    <cfRule type="cellIs" priority="265" operator="equal" aboveAverage="0" equalAverage="0" bottom="0" percent="0" rank="0" text="" dxfId="263">
      <formula>4</formula>
    </cfRule>
    <cfRule type="cellIs" priority="266" operator="equal" aboveAverage="0" equalAverage="0" bottom="0" percent="0" rank="0" text="" dxfId="264">
      <formula>3</formula>
    </cfRule>
  </conditionalFormatting>
  <conditionalFormatting sqref="P3:P4">
    <cfRule type="expression" priority="267" aboveAverage="0" equalAverage="0" bottom="0" percent="0" rank="0" text="" dxfId="265">
      <formula>$D$1&lt;P3</formula>
    </cfRule>
    <cfRule type="expression" priority="268" aboveAverage="0" equalAverage="0" bottom="0" percent="0" rank="0" text="" dxfId="266">
      <formula>$D$1&gt;P3</formula>
    </cfRule>
  </conditionalFormatting>
  <conditionalFormatting sqref="P5">
    <cfRule type="cellIs" priority="269" operator="equal" aboveAverage="0" equalAverage="0" bottom="0" percent="0" rank="0" text="" dxfId="267">
      <formula>5</formula>
    </cfRule>
    <cfRule type="cellIs" priority="270" operator="equal" aboveAverage="0" equalAverage="0" bottom="0" percent="0" rank="0" text="" dxfId="268">
      <formula>4</formula>
    </cfRule>
    <cfRule type="cellIs" priority="271" operator="equal" aboveAverage="0" equalAverage="0" bottom="0" percent="0" rank="0" text="" dxfId="269">
      <formula>3</formula>
    </cfRule>
  </conditionalFormatting>
  <conditionalFormatting sqref="P3:P4">
    <cfRule type="expression" priority="272" aboveAverage="0" equalAverage="0" bottom="0" percent="0" rank="0" text="" dxfId="270">
      <formula>$D$1&lt;P3</formula>
    </cfRule>
    <cfRule type="expression" priority="273" aboveAverage="0" equalAverage="0" bottom="0" percent="0" rank="0" text="" dxfId="271">
      <formula>$D$1&gt;P3</formula>
    </cfRule>
  </conditionalFormatting>
  <conditionalFormatting sqref="P4">
    <cfRule type="expression" priority="274" aboveAverage="0" equalAverage="0" bottom="0" percent="0" rank="0" text="" dxfId="272">
      <formula>$D$1&lt;P4</formula>
    </cfRule>
    <cfRule type="expression" priority="275" aboveAverage="0" equalAverage="0" bottom="0" percent="0" rank="0" text="" dxfId="273">
      <formula>$D$1&gt;P4</formula>
    </cfRule>
  </conditionalFormatting>
  <conditionalFormatting sqref="P4">
    <cfRule type="expression" priority="276" aboveAverage="0" equalAverage="0" bottom="0" percent="0" rank="0" text="" dxfId="274">
      <formula>$D$1&lt;P4</formula>
    </cfRule>
    <cfRule type="expression" priority="277" aboveAverage="0" equalAverage="0" bottom="0" percent="0" rank="0" text="" dxfId="275">
      <formula>$D$1&gt;P4</formula>
    </cfRule>
  </conditionalFormatting>
  <conditionalFormatting sqref="P5">
    <cfRule type="cellIs" priority="278" operator="equal" aboveAverage="0" equalAverage="0" bottom="0" percent="0" rank="0" text="" dxfId="276">
      <formula>5</formula>
    </cfRule>
    <cfRule type="cellIs" priority="279" operator="equal" aboveAverage="0" equalAverage="0" bottom="0" percent="0" rank="0" text="" dxfId="277">
      <formula>4</formula>
    </cfRule>
    <cfRule type="cellIs" priority="280" operator="equal" aboveAverage="0" equalAverage="0" bottom="0" percent="0" rank="0" text="" dxfId="278">
      <formula>3</formula>
    </cfRule>
  </conditionalFormatting>
  <conditionalFormatting sqref="P4">
    <cfRule type="expression" priority="281" aboveAverage="0" equalAverage="0" bottom="0" percent="0" rank="0" text="" dxfId="279">
      <formula>$D$1&lt;P4</formula>
    </cfRule>
    <cfRule type="expression" priority="282" aboveAverage="0" equalAverage="0" bottom="0" percent="0" rank="0" text="" dxfId="280">
      <formula>$D$1&gt;P4</formula>
    </cfRule>
  </conditionalFormatting>
  <conditionalFormatting sqref="P5">
    <cfRule type="cellIs" priority="283" operator="equal" aboveAverage="0" equalAverage="0" bottom="0" percent="0" rank="0" text="" dxfId="281">
      <formula>5</formula>
    </cfRule>
    <cfRule type="cellIs" priority="284" operator="equal" aboveAverage="0" equalAverage="0" bottom="0" percent="0" rank="0" text="" dxfId="282">
      <formula>4</formula>
    </cfRule>
    <cfRule type="cellIs" priority="285" operator="equal" aboveAverage="0" equalAverage="0" bottom="0" percent="0" rank="0" text="" dxfId="283">
      <formula>3</formula>
    </cfRule>
  </conditionalFormatting>
  <conditionalFormatting sqref="P3:P4">
    <cfRule type="expression" priority="286" aboveAverage="0" equalAverage="0" bottom="0" percent="0" rank="0" text="" dxfId="284">
      <formula>$D$1&lt;P3</formula>
    </cfRule>
    <cfRule type="expression" priority="287" aboveAverage="0" equalAverage="0" bottom="0" percent="0" rank="0" text="" dxfId="285">
      <formula>$D$1&gt;P3</formula>
    </cfRule>
  </conditionalFormatting>
  <conditionalFormatting sqref="P5">
    <cfRule type="cellIs" priority="288" operator="equal" aboveAverage="0" equalAverage="0" bottom="0" percent="0" rank="0" text="" dxfId="286">
      <formula>5</formula>
    </cfRule>
    <cfRule type="cellIs" priority="289" operator="equal" aboveAverage="0" equalAverage="0" bottom="0" percent="0" rank="0" text="" dxfId="287">
      <formula>4</formula>
    </cfRule>
    <cfRule type="cellIs" priority="290" operator="equal" aboveAverage="0" equalAverage="0" bottom="0" percent="0" rank="0" text="" dxfId="288">
      <formula>3</formula>
    </cfRule>
  </conditionalFormatting>
  <conditionalFormatting sqref="P3:P4">
    <cfRule type="expression" priority="291" aboveAverage="0" equalAverage="0" bottom="0" percent="0" rank="0" text="" dxfId="289">
      <formula>$D$1&lt;P3</formula>
    </cfRule>
    <cfRule type="expression" priority="292" aboveAverage="0" equalAverage="0" bottom="0" percent="0" rank="0" text="" dxfId="290">
      <formula>$D$1&gt;P3</formula>
    </cfRule>
  </conditionalFormatting>
  <conditionalFormatting sqref="P5">
    <cfRule type="cellIs" priority="293" operator="equal" aboveAverage="0" equalAverage="0" bottom="0" percent="0" rank="0" text="" dxfId="291">
      <formula>5</formula>
    </cfRule>
    <cfRule type="cellIs" priority="294" operator="equal" aboveAverage="0" equalAverage="0" bottom="0" percent="0" rank="0" text="" dxfId="292">
      <formula>4</formula>
    </cfRule>
    <cfRule type="cellIs" priority="295" operator="equal" aboveAverage="0" equalAverage="0" bottom="0" percent="0" rank="0" text="" dxfId="293">
      <formula>3</formula>
    </cfRule>
  </conditionalFormatting>
  <conditionalFormatting sqref="P4">
    <cfRule type="expression" priority="296" aboveAverage="0" equalAverage="0" bottom="0" percent="0" rank="0" text="" dxfId="294">
      <formula>$D$1&lt;P4</formula>
    </cfRule>
    <cfRule type="expression" priority="297" aboveAverage="0" equalAverage="0" bottom="0" percent="0" rank="0" text="" dxfId="295">
      <formula>$D$1&gt;P4</formula>
    </cfRule>
  </conditionalFormatting>
  <conditionalFormatting sqref="P4">
    <cfRule type="expression" priority="298" aboveAverage="0" equalAverage="0" bottom="0" percent="0" rank="0" text="" dxfId="296">
      <formula>$D$1&lt;P4</formula>
    </cfRule>
    <cfRule type="expression" priority="299" aboveAverage="0" equalAverage="0" bottom="0" percent="0" rank="0" text="" dxfId="297">
      <formula>$D$1&gt;P4</formula>
    </cfRule>
  </conditionalFormatting>
  <conditionalFormatting sqref="P4">
    <cfRule type="expression" priority="300" aboveAverage="0" equalAverage="0" bottom="0" percent="0" rank="0" text="" dxfId="298">
      <formula>$D$1&lt;P4</formula>
    </cfRule>
    <cfRule type="expression" priority="301" aboveAverage="0" equalAverage="0" bottom="0" percent="0" rank="0" text="" dxfId="299">
      <formula>$D$1&gt;P4</formula>
    </cfRule>
  </conditionalFormatting>
  <conditionalFormatting sqref="P4">
    <cfRule type="expression" priority="302" aboveAverage="0" equalAverage="0" bottom="0" percent="0" rank="0" text="" dxfId="300">
      <formula>$D$1&lt;P4</formula>
    </cfRule>
    <cfRule type="expression" priority="303" aboveAverage="0" equalAverage="0" bottom="0" percent="0" rank="0" text="" dxfId="301">
      <formula>$D$1&gt;P4</formula>
    </cfRule>
  </conditionalFormatting>
  <conditionalFormatting sqref="P4">
    <cfRule type="expression" priority="304" aboveAverage="0" equalAverage="0" bottom="0" percent="0" rank="0" text="" dxfId="302">
      <formula>$D$1&lt;P4</formula>
    </cfRule>
    <cfRule type="expression" priority="305" aboveAverage="0" equalAverage="0" bottom="0" percent="0" rank="0" text="" dxfId="303">
      <formula>$D$1&gt;P4</formula>
    </cfRule>
  </conditionalFormatting>
  <conditionalFormatting sqref="P4">
    <cfRule type="expression" priority="306" aboveAverage="0" equalAverage="0" bottom="0" percent="0" rank="0" text="" dxfId="304">
      <formula>$D$1&lt;P4</formula>
    </cfRule>
    <cfRule type="expression" priority="307" aboveAverage="0" equalAverage="0" bottom="0" percent="0" rank="0" text="" dxfId="305">
      <formula>$D$1&gt;P4</formula>
    </cfRule>
  </conditionalFormatting>
  <conditionalFormatting sqref="P4">
    <cfRule type="expression" priority="308" aboveAverage="0" equalAverage="0" bottom="0" percent="0" rank="0" text="" dxfId="306">
      <formula>$D$1&lt;P4</formula>
    </cfRule>
    <cfRule type="expression" priority="309" aboveAverage="0" equalAverage="0" bottom="0" percent="0" rank="0" text="" dxfId="307">
      <formula>$D$1&gt;P4</formula>
    </cfRule>
  </conditionalFormatting>
  <conditionalFormatting sqref="P5">
    <cfRule type="cellIs" priority="310" operator="equal" aboveAverage="0" equalAverage="0" bottom="0" percent="0" rank="0" text="" dxfId="308">
      <formula>5</formula>
    </cfRule>
    <cfRule type="cellIs" priority="311" operator="equal" aboveAverage="0" equalAverage="0" bottom="0" percent="0" rank="0" text="" dxfId="309">
      <formula>4</formula>
    </cfRule>
    <cfRule type="cellIs" priority="312" operator="equal" aboveAverage="0" equalAverage="0" bottom="0" percent="0" rank="0" text="" dxfId="310">
      <formula>3</formula>
    </cfRule>
  </conditionalFormatting>
  <conditionalFormatting sqref="P5">
    <cfRule type="cellIs" priority="313" operator="equal" aboveAverage="0" equalAverage="0" bottom="0" percent="0" rank="0" text="" dxfId="311">
      <formula>5</formula>
    </cfRule>
    <cfRule type="cellIs" priority="314" operator="equal" aboveAverage="0" equalAverage="0" bottom="0" percent="0" rank="0" text="" dxfId="312">
      <formula>4</formula>
    </cfRule>
    <cfRule type="cellIs" priority="315" operator="equal" aboveAverage="0" equalAverage="0" bottom="0" percent="0" rank="0" text="" dxfId="313">
      <formula>3</formula>
    </cfRule>
  </conditionalFormatting>
  <conditionalFormatting sqref="P4">
    <cfRule type="expression" priority="316" aboveAverage="0" equalAverage="0" bottom="0" percent="0" rank="0" text="" dxfId="314">
      <formula>$D$1&lt;P4</formula>
    </cfRule>
    <cfRule type="expression" priority="317" aboveAverage="0" equalAverage="0" bottom="0" percent="0" rank="0" text="" dxfId="315">
      <formula>$D$1&gt;P4</formula>
    </cfRule>
  </conditionalFormatting>
  <conditionalFormatting sqref="P5">
    <cfRule type="cellIs" priority="318" operator="equal" aboveAverage="0" equalAverage="0" bottom="0" percent="0" rank="0" text="" dxfId="316">
      <formula>5</formula>
    </cfRule>
    <cfRule type="cellIs" priority="319" operator="equal" aboveAverage="0" equalAverage="0" bottom="0" percent="0" rank="0" text="" dxfId="317">
      <formula>4</formula>
    </cfRule>
    <cfRule type="cellIs" priority="320" operator="equal" aboveAverage="0" equalAverage="0" bottom="0" percent="0" rank="0" text="" dxfId="318">
      <formula>3</formula>
    </cfRule>
  </conditionalFormatting>
  <conditionalFormatting sqref="P4">
    <cfRule type="expression" priority="321" aboveAverage="0" equalAverage="0" bottom="0" percent="0" rank="0" text="" dxfId="319">
      <formula>$D$1&lt;P4</formula>
    </cfRule>
    <cfRule type="expression" priority="322" aboveAverage="0" equalAverage="0" bottom="0" percent="0" rank="0" text="" dxfId="320">
      <formula>$D$1&gt;P4</formula>
    </cfRule>
  </conditionalFormatting>
  <conditionalFormatting sqref="P4">
    <cfRule type="expression" priority="323" aboveAverage="0" equalAverage="0" bottom="0" percent="0" rank="0" text="" dxfId="321">
      <formula>$D$1&lt;P4</formula>
    </cfRule>
    <cfRule type="expression" priority="324" aboveAverage="0" equalAverage="0" bottom="0" percent="0" rank="0" text="" dxfId="322">
      <formula>$D$1&gt;P4</formula>
    </cfRule>
  </conditionalFormatting>
  <conditionalFormatting sqref="P4">
    <cfRule type="expression" priority="325" aboveAverage="0" equalAverage="0" bottom="0" percent="0" rank="0" text="" dxfId="323">
      <formula>$D$1&lt;P4</formula>
    </cfRule>
    <cfRule type="expression" priority="326" aboveAverage="0" equalAverage="0" bottom="0" percent="0" rank="0" text="" dxfId="324">
      <formula>$D$1&gt;P4</formula>
    </cfRule>
  </conditionalFormatting>
  <conditionalFormatting sqref="P4">
    <cfRule type="expression" priority="327" aboveAverage="0" equalAverage="0" bottom="0" percent="0" rank="0" text="" dxfId="325">
      <formula>$D$1&lt;P4</formula>
    </cfRule>
    <cfRule type="expression" priority="328" aboveAverage="0" equalAverage="0" bottom="0" percent="0" rank="0" text="" dxfId="326">
      <formula>$D$1&gt;P4</formula>
    </cfRule>
  </conditionalFormatting>
  <conditionalFormatting sqref="P4">
    <cfRule type="expression" priority="329" aboveAverage="0" equalAverage="0" bottom="0" percent="0" rank="0" text="" dxfId="327">
      <formula>$D$1&lt;P4</formula>
    </cfRule>
    <cfRule type="expression" priority="330" aboveAverage="0" equalAverage="0" bottom="0" percent="0" rank="0" text="" dxfId="328">
      <formula>$D$1&gt;P4</formula>
    </cfRule>
  </conditionalFormatting>
  <conditionalFormatting sqref="P4">
    <cfRule type="expression" priority="331" aboveAverage="0" equalAverage="0" bottom="0" percent="0" rank="0" text="" dxfId="329">
      <formula>$D$1&lt;P4</formula>
    </cfRule>
    <cfRule type="expression" priority="332" aboveAverage="0" equalAverage="0" bottom="0" percent="0" rank="0" text="" dxfId="330">
      <formula>$D$1&gt;P4</formula>
    </cfRule>
  </conditionalFormatting>
  <conditionalFormatting sqref="P4">
    <cfRule type="expression" priority="333" aboveAverage="0" equalAverage="0" bottom="0" percent="0" rank="0" text="" dxfId="331">
      <formula>$D$1&lt;P4</formula>
    </cfRule>
    <cfRule type="expression" priority="334" aboveAverage="0" equalAverage="0" bottom="0" percent="0" rank="0" text="" dxfId="332">
      <formula>$D$1&gt;P4</formula>
    </cfRule>
  </conditionalFormatting>
  <conditionalFormatting sqref="P4">
    <cfRule type="expression" priority="335" aboveAverage="0" equalAverage="0" bottom="0" percent="0" rank="0" text="" dxfId="333">
      <formula>$D$1&lt;P4</formula>
    </cfRule>
    <cfRule type="expression" priority="336" aboveAverage="0" equalAverage="0" bottom="0" percent="0" rank="0" text="" dxfId="334">
      <formula>$D$1&gt;P4</formula>
    </cfRule>
  </conditionalFormatting>
  <conditionalFormatting sqref="P4">
    <cfRule type="expression" priority="337" aboveAverage="0" equalAverage="0" bottom="0" percent="0" rank="0" text="" dxfId="335">
      <formula>$D$1&lt;P4</formula>
    </cfRule>
    <cfRule type="expression" priority="338" aboveAverage="0" equalAverage="0" bottom="0" percent="0" rank="0" text="" dxfId="336">
      <formula>$D$1&gt;P4</formula>
    </cfRule>
  </conditionalFormatting>
  <conditionalFormatting sqref="P4">
    <cfRule type="expression" priority="339" aboveAverage="0" equalAverage="0" bottom="0" percent="0" rank="0" text="" dxfId="337">
      <formula>$D$1&lt;P4</formula>
    </cfRule>
    <cfRule type="expression" priority="340" aboveAverage="0" equalAverage="0" bottom="0" percent="0" rank="0" text="" dxfId="338">
      <formula>$D$1&gt;P4</formula>
    </cfRule>
  </conditionalFormatting>
  <conditionalFormatting sqref="J4">
    <cfRule type="expression" priority="341" aboveAverage="0" equalAverage="0" bottom="0" percent="0" rank="0" text="" dxfId="339">
      <formula>$D$1&lt;J4</formula>
    </cfRule>
    <cfRule type="expression" priority="342" aboveAverage="0" equalAverage="0" bottom="0" percent="0" rank="0" text="" dxfId="340">
      <formula>$D$1&gt;J4</formula>
    </cfRule>
  </conditionalFormatting>
  <conditionalFormatting sqref="M4">
    <cfRule type="expression" priority="343" aboveAverage="0" equalAverage="0" bottom="0" percent="0" rank="0" text="" dxfId="341">
      <formula>$D$1&lt;M4</formula>
    </cfRule>
    <cfRule type="expression" priority="344" aboveAverage="0" equalAverage="0" bottom="0" percent="0" rank="0" text="" dxfId="342">
      <formula>$D$1&gt;M4</formula>
    </cfRule>
  </conditionalFormatting>
  <conditionalFormatting sqref="E12">
    <cfRule type="cellIs" priority="345" operator="equal" aboveAverage="0" equalAverage="0" bottom="0" percent="0" rank="0" text="" dxfId="343">
      <formula>4</formula>
    </cfRule>
    <cfRule type="cellIs" priority="346" operator="equal" aboveAverage="0" equalAverage="0" bottom="0" percent="0" rank="0" text="" dxfId="344">
      <formula>3</formula>
    </cfRule>
  </conditionalFormatting>
  <conditionalFormatting sqref="J12">
    <cfRule type="cellIs" priority="347" operator="equal" aboveAverage="0" equalAverage="0" bottom="0" percent="0" rank="0" text="" dxfId="345">
      <formula>5</formula>
    </cfRule>
    <cfRule type="cellIs" priority="348" operator="equal" aboveAverage="0" equalAverage="0" bottom="0" percent="0" rank="0" text="" dxfId="346">
      <formula>4</formula>
    </cfRule>
    <cfRule type="cellIs" priority="349" operator="equal" aboveAverage="0" equalAverage="0" bottom="0" percent="0" rank="0" text="" dxfId="347">
      <formula>3</formula>
    </cfRule>
  </conditionalFormatting>
  <conditionalFormatting sqref="H31:H33">
    <cfRule type="cellIs" priority="350" operator="equal" aboveAverage="0" equalAverage="0" bottom="0" percent="0" rank="0" text="" dxfId="348">
      <formula>5</formula>
    </cfRule>
    <cfRule type="cellIs" priority="351" operator="equal" aboveAverage="0" equalAverage="0" bottom="0" percent="0" rank="0" text="" dxfId="349">
      <formula>4</formula>
    </cfRule>
    <cfRule type="cellIs" priority="352" operator="equal" aboveAverage="0" equalAverage="0" bottom="0" percent="0" rank="0" text="" dxfId="350">
      <formula>3</formula>
    </cfRule>
  </conditionalFormatting>
  <conditionalFormatting sqref="K32:K33">
    <cfRule type="cellIs" priority="353" operator="equal" aboveAverage="0" equalAverage="0" bottom="0" percent="0" rank="0" text="" dxfId="351">
      <formula>5</formula>
    </cfRule>
    <cfRule type="cellIs" priority="354" operator="equal" aboveAverage="0" equalAverage="0" bottom="0" percent="0" rank="0" text="" dxfId="352">
      <formula>4</formula>
    </cfRule>
    <cfRule type="cellIs" priority="355" operator="equal" aboveAverage="0" equalAverage="0" bottom="0" percent="0" rank="0" text="" dxfId="353">
      <formula>3</formula>
    </cfRule>
  </conditionalFormatting>
  <conditionalFormatting sqref="L32:L33">
    <cfRule type="cellIs" priority="356" operator="equal" aboveAverage="0" equalAverage="0" bottom="0" percent="0" rank="0" text="" dxfId="354">
      <formula>5</formula>
    </cfRule>
    <cfRule type="cellIs" priority="357" operator="equal" aboveAverage="0" equalAverage="0" bottom="0" percent="0" rank="0" text="" dxfId="355">
      <formula>4</formula>
    </cfRule>
    <cfRule type="cellIs" priority="358" operator="equal" aboveAverage="0" equalAverage="0" bottom="0" percent="0" rank="0" text="" dxfId="356">
      <formula>3</formula>
    </cfRule>
  </conditionalFormatting>
  <conditionalFormatting sqref="N32:N33">
    <cfRule type="cellIs" priority="359" operator="equal" aboveAverage="0" equalAverage="0" bottom="0" percent="0" rank="0" text="" dxfId="357">
      <formula>5</formula>
    </cfRule>
    <cfRule type="cellIs" priority="360" operator="equal" aboveAverage="0" equalAverage="0" bottom="0" percent="0" rank="0" text="" dxfId="358">
      <formula>4</formula>
    </cfRule>
    <cfRule type="cellIs" priority="361" operator="equal" aboveAverage="0" equalAverage="0" bottom="0" percent="0" rank="0" text="" dxfId="359">
      <formula>3</formula>
    </cfRule>
  </conditionalFormatting>
  <conditionalFormatting sqref="P32:P33">
    <cfRule type="cellIs" priority="362" operator="equal" aboveAverage="0" equalAverage="0" bottom="0" percent="0" rank="0" text="" dxfId="360">
      <formula>5</formula>
    </cfRule>
    <cfRule type="cellIs" priority="363" operator="equal" aboveAverage="0" equalAverage="0" bottom="0" percent="0" rank="0" text="" dxfId="361">
      <formula>4</formula>
    </cfRule>
    <cfRule type="cellIs" priority="364" operator="equal" aboveAverage="0" equalAverage="0" bottom="0" percent="0" rank="0" text="" dxfId="362">
      <formula>3</formula>
    </cfRule>
  </conditionalFormatting>
  <conditionalFormatting sqref="M32:M33">
    <cfRule type="cellIs" priority="365" operator="equal" aboveAverage="0" equalAverage="0" bottom="0" percent="0" rank="0" text="" dxfId="363">
      <formula>5</formula>
    </cfRule>
    <cfRule type="cellIs" priority="366" operator="equal" aboveAverage="0" equalAverage="0" bottom="0" percent="0" rank="0" text="" dxfId="364">
      <formula>4</formula>
    </cfRule>
    <cfRule type="cellIs" priority="367" operator="equal" aboveAverage="0" equalAverage="0" bottom="0" percent="0" rank="0" text="" dxfId="365">
      <formula>3</formula>
    </cfRule>
  </conditionalFormatting>
  <conditionalFormatting sqref="O4">
    <cfRule type="expression" priority="368" aboveAverage="0" equalAverage="0" bottom="0" percent="0" rank="0" text="" dxfId="366">
      <formula>$D$1&lt;O4</formula>
    </cfRule>
    <cfRule type="expression" priority="369" aboveAverage="0" equalAverage="0" bottom="0" percent="0" rank="0" text="" dxfId="367">
      <formula>$D$1&gt;O4</formula>
    </cfRule>
  </conditionalFormatting>
  <conditionalFormatting sqref="O4">
    <cfRule type="expression" priority="370" aboveAverage="0" equalAverage="0" bottom="0" percent="0" rank="0" text="" dxfId="368">
      <formula>$D$1&lt;O4</formula>
    </cfRule>
    <cfRule type="expression" priority="371" aboveAverage="0" equalAverage="0" bottom="0" percent="0" rank="0" text="" dxfId="369">
      <formula>$D$1&gt;O4</formula>
    </cfRule>
  </conditionalFormatting>
  <conditionalFormatting sqref="M4">
    <cfRule type="expression" priority="372" aboveAverage="0" equalAverage="0" bottom="0" percent="0" rank="0" text="" dxfId="370">
      <formula>$D$1&lt;M4</formula>
    </cfRule>
    <cfRule type="expression" priority="373" aboveAverage="0" equalAverage="0" bottom="0" percent="0" rank="0" text="" dxfId="371">
      <formula>$D$1&gt;M4</formula>
    </cfRule>
  </conditionalFormatting>
  <conditionalFormatting sqref="K3">
    <cfRule type="expression" priority="374" aboveAverage="0" equalAverage="0" bottom="0" percent="0" rank="0" text="" dxfId="372">
      <formula>$D$1&lt;K3</formula>
    </cfRule>
    <cfRule type="expression" priority="375" aboveAverage="0" equalAverage="0" bottom="0" percent="0" rank="0" text="" dxfId="373">
      <formula>$D$1&gt;K3</formula>
    </cfRule>
  </conditionalFormatting>
  <conditionalFormatting sqref="M4">
    <cfRule type="expression" priority="376" aboveAverage="0" equalAverage="0" bottom="0" percent="0" rank="0" text="" dxfId="374">
      <formula>$D$1&lt;M4</formula>
    </cfRule>
    <cfRule type="expression" priority="377" aboveAverage="0" equalAverage="0" bottom="0" percent="0" rank="0" text="" dxfId="375">
      <formula>$D$1&gt;M4</formula>
    </cfRule>
  </conditionalFormatting>
  <conditionalFormatting sqref="M4">
    <cfRule type="expression" priority="378" aboveAverage="0" equalAverage="0" bottom="0" percent="0" rank="0" text="" dxfId="376">
      <formula>$D$1&lt;M4</formula>
    </cfRule>
    <cfRule type="expression" priority="379" aboveAverage="0" equalAverage="0" bottom="0" percent="0" rank="0" text="" dxfId="377">
      <formula>$D$1&gt;M4</formula>
    </cfRule>
  </conditionalFormatting>
  <conditionalFormatting sqref="M4">
    <cfRule type="expression" priority="380" aboveAverage="0" equalAverage="0" bottom="0" percent="0" rank="0" text="" dxfId="378">
      <formula>$D$1&lt;M4</formula>
    </cfRule>
    <cfRule type="expression" priority="381" aboveAverage="0" equalAverage="0" bottom="0" percent="0" rank="0" text="" dxfId="379">
      <formula>$D$1&gt;M4</formula>
    </cfRule>
  </conditionalFormatting>
  <conditionalFormatting sqref="M4">
    <cfRule type="expression" priority="382" aboveAverage="0" equalAverage="0" bottom="0" percent="0" rank="0" text="" dxfId="380">
      <formula>$D$1&lt;M4</formula>
    </cfRule>
    <cfRule type="expression" priority="383" aboveAverage="0" equalAverage="0" bottom="0" percent="0" rank="0" text="" dxfId="381">
      <formula>$D$1&gt;M4</formula>
    </cfRule>
  </conditionalFormatting>
  <conditionalFormatting sqref="J4">
    <cfRule type="expression" priority="384" aboveAverage="0" equalAverage="0" bottom="0" percent="0" rank="0" text="" dxfId="382">
      <formula>$D$1&lt;J4</formula>
    </cfRule>
    <cfRule type="expression" priority="385" aboveAverage="0" equalAverage="0" bottom="0" percent="0" rank="0" text="" dxfId="383">
      <formula>$D$1&gt;J4</formula>
    </cfRule>
  </conditionalFormatting>
  <conditionalFormatting sqref="K4">
    <cfRule type="expression" priority="386" aboveAverage="0" equalAverage="0" bottom="0" percent="0" rank="0" text="" dxfId="384">
      <formula>$D$1&lt;K4</formula>
    </cfRule>
    <cfRule type="expression" priority="387" aboveAverage="0" equalAverage="0" bottom="0" percent="0" rank="0" text="" dxfId="385">
      <formula>$D$1&gt;K4</formula>
    </cfRule>
  </conditionalFormatting>
  <conditionalFormatting sqref="K4">
    <cfRule type="expression" priority="388" aboveAverage="0" equalAverage="0" bottom="0" percent="0" rank="0" text="" dxfId="386">
      <formula>$D$1&lt;K4</formula>
    </cfRule>
    <cfRule type="expression" priority="389" aboveAverage="0" equalAverage="0" bottom="0" percent="0" rank="0" text="" dxfId="387">
      <formula>$D$1&gt;K4</formula>
    </cfRule>
  </conditionalFormatting>
  <conditionalFormatting sqref="K4">
    <cfRule type="expression" priority="390" aboveAverage="0" equalAverage="0" bottom="0" percent="0" rank="0" text="" dxfId="388">
      <formula>$D$1&lt;K4</formula>
    </cfRule>
    <cfRule type="expression" priority="391" aboveAverage="0" equalAverage="0" bottom="0" percent="0" rank="0" text="" dxfId="389">
      <formula>$D$1&gt;K4</formula>
    </cfRule>
  </conditionalFormatting>
  <conditionalFormatting sqref="K4">
    <cfRule type="expression" priority="392" aboveAverage="0" equalAverage="0" bottom="0" percent="0" rank="0" text="" dxfId="390">
      <formula>$D$1&lt;K4</formula>
    </cfRule>
    <cfRule type="expression" priority="393" aboveAverage="0" equalAverage="0" bottom="0" percent="0" rank="0" text="" dxfId="391">
      <formula>$D$1&gt;K4</formula>
    </cfRule>
  </conditionalFormatting>
  <conditionalFormatting sqref="K5">
    <cfRule type="expression" priority="394" aboveAverage="0" equalAverage="0" bottom="0" percent="0" rank="0" text="" dxfId="392">
      <formula>$D$1&lt;K5</formula>
    </cfRule>
    <cfRule type="expression" priority="395" aboveAverage="0" equalAverage="0" bottom="0" percent="0" rank="0" text="" dxfId="393">
      <formula>$D$1&gt;K5</formula>
    </cfRule>
  </conditionalFormatting>
  <conditionalFormatting sqref="K5">
    <cfRule type="cellIs" priority="396" operator="equal" aboveAverage="0" equalAverage="0" bottom="0" percent="0" rank="0" text="" dxfId="394">
      <formula>5</formula>
    </cfRule>
    <cfRule type="cellIs" priority="397" operator="equal" aboveAverage="0" equalAverage="0" bottom="0" percent="0" rank="0" text="" dxfId="395">
      <formula>4</formula>
    </cfRule>
    <cfRule type="cellIs" priority="398" operator="equal" aboveAverage="0" equalAverage="0" bottom="0" percent="0" rank="0" text="" dxfId="396">
      <formula>3</formula>
    </cfRule>
  </conditionalFormatting>
  <conditionalFormatting sqref="K4">
    <cfRule type="expression" priority="399" aboveAverage="0" equalAverage="0" bottom="0" percent="0" rank="0" text="" dxfId="397">
      <formula>$D$1&lt;K4</formula>
    </cfRule>
    <cfRule type="expression" priority="400" aboveAverage="0" equalAverage="0" bottom="0" percent="0" rank="0" text="" dxfId="398">
      <formula>$D$1&gt;K4</formula>
    </cfRule>
  </conditionalFormatting>
  <conditionalFormatting sqref="K5">
    <cfRule type="cellIs" priority="401" operator="equal" aboveAverage="0" equalAverage="0" bottom="0" percent="0" rank="0" text="" dxfId="399">
      <formula>5</formula>
    </cfRule>
    <cfRule type="cellIs" priority="402" operator="equal" aboveAverage="0" equalAverage="0" bottom="0" percent="0" rank="0" text="" dxfId="400">
      <formula>4</formula>
    </cfRule>
    <cfRule type="cellIs" priority="403" operator="equal" aboveAverage="0" equalAverage="0" bottom="0" percent="0" rank="0" text="" dxfId="401">
      <formula>3</formula>
    </cfRule>
  </conditionalFormatting>
  <conditionalFormatting sqref="K4">
    <cfRule type="expression" priority="404" aboveAverage="0" equalAverage="0" bottom="0" percent="0" rank="0" text="" dxfId="402">
      <formula>$D$1&lt;K4</formula>
    </cfRule>
    <cfRule type="expression" priority="405" aboveAverage="0" equalAverage="0" bottom="0" percent="0" rank="0" text="" dxfId="403">
      <formula>$D$1&gt;K4</formula>
    </cfRule>
  </conditionalFormatting>
  <conditionalFormatting sqref="K5">
    <cfRule type="cellIs" priority="406" operator="equal" aboveAverage="0" equalAverage="0" bottom="0" percent="0" rank="0" text="" dxfId="404">
      <formula>5</formula>
    </cfRule>
    <cfRule type="cellIs" priority="407" operator="equal" aboveAverage="0" equalAverage="0" bottom="0" percent="0" rank="0" text="" dxfId="405">
      <formula>4</formula>
    </cfRule>
    <cfRule type="cellIs" priority="408" operator="equal" aboveAverage="0" equalAverage="0" bottom="0" percent="0" rank="0" text="" dxfId="406">
      <formula>3</formula>
    </cfRule>
  </conditionalFormatting>
  <conditionalFormatting sqref="K4">
    <cfRule type="expression" priority="409" aboveAverage="0" equalAverage="0" bottom="0" percent="0" rank="0" text="" dxfId="407">
      <formula>$D$1&lt;K4</formula>
    </cfRule>
    <cfRule type="expression" priority="410" aboveAverage="0" equalAverage="0" bottom="0" percent="0" rank="0" text="" dxfId="408">
      <formula>$D$1&gt;K4</formula>
    </cfRule>
  </conditionalFormatting>
  <conditionalFormatting sqref="L4">
    <cfRule type="expression" priority="411" aboveAverage="0" equalAverage="0" bottom="0" percent="0" rank="0" text="" dxfId="409">
      <formula>$D$1&lt;L4</formula>
    </cfRule>
    <cfRule type="expression" priority="412" aboveAverage="0" equalAverage="0" bottom="0" percent="0" rank="0" text="" dxfId="410">
      <formula>$D$1&gt;L4</formula>
    </cfRule>
  </conditionalFormatting>
  <conditionalFormatting sqref="L5">
    <cfRule type="expression" priority="413" aboveAverage="0" equalAverage="0" bottom="0" percent="0" rank="0" text="" dxfId="411">
      <formula>$D$1&lt;L5</formula>
    </cfRule>
    <cfRule type="expression" priority="414" aboveAverage="0" equalAverage="0" bottom="0" percent="0" rank="0" text="" dxfId="412">
      <formula>$D$1&gt;L5</formula>
    </cfRule>
  </conditionalFormatting>
  <conditionalFormatting sqref="L5">
    <cfRule type="expression" priority="415" aboveAverage="0" equalAverage="0" bottom="0" percent="0" rank="0" text="" dxfId="413">
      <formula>$D$1&lt;L5</formula>
    </cfRule>
    <cfRule type="expression" priority="416" aboveAverage="0" equalAverage="0" bottom="0" percent="0" rank="0" text="" dxfId="414">
      <formula>$D$1&gt;L5</formula>
    </cfRule>
  </conditionalFormatting>
  <conditionalFormatting sqref="L5">
    <cfRule type="expression" priority="417" aboveAverage="0" equalAverage="0" bottom="0" percent="0" rank="0" text="" dxfId="415">
      <formula>$D$1&lt;L5</formula>
    </cfRule>
    <cfRule type="expression" priority="418" aboveAverage="0" equalAverage="0" bottom="0" percent="0" rank="0" text="" dxfId="416">
      <formula>$D$1&gt;L5</formula>
    </cfRule>
  </conditionalFormatting>
  <conditionalFormatting sqref="L5">
    <cfRule type="expression" priority="419" aboveAverage="0" equalAverage="0" bottom="0" percent="0" rank="0" text="" dxfId="417">
      <formula>$D$1&lt;L5</formula>
    </cfRule>
    <cfRule type="expression" priority="420" aboveAverage="0" equalAverage="0" bottom="0" percent="0" rank="0" text="" dxfId="418">
      <formula>$D$1&gt;L5</formula>
    </cfRule>
  </conditionalFormatting>
  <conditionalFormatting sqref="L5">
    <cfRule type="expression" priority="421" aboveAverage="0" equalAverage="0" bottom="0" percent="0" rank="0" text="" dxfId="419">
      <formula>$D$1&lt;L5</formula>
    </cfRule>
    <cfRule type="expression" priority="422" aboveAverage="0" equalAverage="0" bottom="0" percent="0" rank="0" text="" dxfId="420">
      <formula>$D$1&gt;L5</formula>
    </cfRule>
  </conditionalFormatting>
  <conditionalFormatting sqref="L5">
    <cfRule type="expression" priority="423" aboveAverage="0" equalAverage="0" bottom="0" percent="0" rank="0" text="" dxfId="421">
      <formula>$D$1&lt;L5</formula>
    </cfRule>
    <cfRule type="expression" priority="424" aboveAverage="0" equalAverage="0" bottom="0" percent="0" rank="0" text="" dxfId="422">
      <formula>$D$1&gt;L5</formula>
    </cfRule>
  </conditionalFormatting>
  <conditionalFormatting sqref="L5">
    <cfRule type="expression" priority="425" aboveAverage="0" equalAverage="0" bottom="0" percent="0" rank="0" text="" dxfId="423">
      <formula>$D$1&lt;L5</formula>
    </cfRule>
    <cfRule type="expression" priority="426" aboveAverage="0" equalAverage="0" bottom="0" percent="0" rank="0" text="" dxfId="424">
      <formula>$D$1&gt;L5</formula>
    </cfRule>
  </conditionalFormatting>
  <conditionalFormatting sqref="L5">
    <cfRule type="expression" priority="427" aboveAverage="0" equalAverage="0" bottom="0" percent="0" rank="0" text="" dxfId="425">
      <formula>$D$1&lt;L5</formula>
    </cfRule>
    <cfRule type="expression" priority="428" aboveAverage="0" equalAverage="0" bottom="0" percent="0" rank="0" text="" dxfId="426">
      <formula>$D$1&gt;L5</formula>
    </cfRule>
  </conditionalFormatting>
  <conditionalFormatting sqref="L5">
    <cfRule type="expression" priority="429" aboveAverage="0" equalAverage="0" bottom="0" percent="0" rank="0" text="" dxfId="427">
      <formula>$D$1&lt;L5</formula>
    </cfRule>
    <cfRule type="expression" priority="430" aboveAverage="0" equalAverage="0" bottom="0" percent="0" rank="0" text="" dxfId="428">
      <formula>$D$1&gt;L5</formula>
    </cfRule>
  </conditionalFormatting>
  <conditionalFormatting sqref="L5">
    <cfRule type="expression" priority="431" aboveAverage="0" equalAverage="0" bottom="0" percent="0" rank="0" text="" dxfId="429">
      <formula>$D$1&lt;L5</formula>
    </cfRule>
    <cfRule type="expression" priority="432" aboveAverage="0" equalAverage="0" bottom="0" percent="0" rank="0" text="" dxfId="430">
      <formula>$D$1&gt;L5</formula>
    </cfRule>
  </conditionalFormatting>
  <conditionalFormatting sqref="L5">
    <cfRule type="expression" priority="433" aboveAverage="0" equalAverage="0" bottom="0" percent="0" rank="0" text="" dxfId="431">
      <formula>$D$1&lt;L5</formula>
    </cfRule>
    <cfRule type="expression" priority="434" aboveAverage="0" equalAverage="0" bottom="0" percent="0" rank="0" text="" dxfId="432">
      <formula>$D$1&gt;L5</formula>
    </cfRule>
  </conditionalFormatting>
  <conditionalFormatting sqref="L4">
    <cfRule type="expression" priority="435" aboveAverage="0" equalAverage="0" bottom="0" percent="0" rank="0" text="" dxfId="433">
      <formula>$D$1&lt;L4</formula>
    </cfRule>
    <cfRule type="expression" priority="436" aboveAverage="0" equalAverage="0" bottom="0" percent="0" rank="0" text="" dxfId="434">
      <formula>$D$1&gt;L4</formula>
    </cfRule>
  </conditionalFormatting>
  <conditionalFormatting sqref="L4">
    <cfRule type="expression" priority="437" aboveAverage="0" equalAverage="0" bottom="0" percent="0" rank="0" text="" dxfId="435">
      <formula>$D$1&lt;L4</formula>
    </cfRule>
    <cfRule type="expression" priority="438" aboveAverage="0" equalAverage="0" bottom="0" percent="0" rank="0" text="" dxfId="436">
      <formula>$D$1&gt;L4</formula>
    </cfRule>
  </conditionalFormatting>
  <conditionalFormatting sqref="L4">
    <cfRule type="expression" priority="439" aboveAverage="0" equalAverage="0" bottom="0" percent="0" rank="0" text="" dxfId="437">
      <formula>$D$1&lt;L4</formula>
    </cfRule>
    <cfRule type="expression" priority="440" aboveAverage="0" equalAverage="0" bottom="0" percent="0" rank="0" text="" dxfId="438">
      <formula>$D$1&gt;L4</formula>
    </cfRule>
  </conditionalFormatting>
  <conditionalFormatting sqref="L4">
    <cfRule type="expression" priority="441" aboveAverage="0" equalAverage="0" bottom="0" percent="0" rank="0" text="" dxfId="439">
      <formula>$D$1&lt;L4</formula>
    </cfRule>
    <cfRule type="expression" priority="442" aboveAverage="0" equalAverage="0" bottom="0" percent="0" rank="0" text="" dxfId="440">
      <formula>$D$1&gt;L4</formula>
    </cfRule>
  </conditionalFormatting>
  <conditionalFormatting sqref="L4">
    <cfRule type="expression" priority="443" aboveAverage="0" equalAverage="0" bottom="0" percent="0" rank="0" text="" dxfId="441">
      <formula>$D$1&lt;L4</formula>
    </cfRule>
    <cfRule type="expression" priority="444" aboveAverage="0" equalAverage="0" bottom="0" percent="0" rank="0" text="" dxfId="442">
      <formula>$D$1&gt;L4</formula>
    </cfRule>
  </conditionalFormatting>
  <conditionalFormatting sqref="L4">
    <cfRule type="expression" priority="445" aboveAverage="0" equalAverage="0" bottom="0" percent="0" rank="0" text="" dxfId="443">
      <formula>$D$1&lt;L4</formula>
    </cfRule>
    <cfRule type="expression" priority="446" aboveAverage="0" equalAverage="0" bottom="0" percent="0" rank="0" text="" dxfId="444">
      <formula>$D$1&gt;L4</formula>
    </cfRule>
  </conditionalFormatting>
  <conditionalFormatting sqref="L4">
    <cfRule type="expression" priority="447" aboveAverage="0" equalAverage="0" bottom="0" percent="0" rank="0" text="" dxfId="445">
      <formula>$D$1&lt;L4</formula>
    </cfRule>
    <cfRule type="expression" priority="448" aboveAverage="0" equalAverage="0" bottom="0" percent="0" rank="0" text="" dxfId="446">
      <formula>$D$1&gt;L4</formula>
    </cfRule>
  </conditionalFormatting>
  <conditionalFormatting sqref="T34:T36 T6:T31">
    <cfRule type="cellIs" priority="449" operator="equal" aboveAverage="0" equalAverage="0" bottom="0" percent="0" rank="0" text="" dxfId="447">
      <formula>5</formula>
    </cfRule>
    <cfRule type="cellIs" priority="450" operator="equal" aboveAverage="0" equalAverage="0" bottom="0" percent="0" rank="0" text="" dxfId="448">
      <formula>4</formula>
    </cfRule>
    <cfRule type="cellIs" priority="451" operator="equal" aboveAverage="0" equalAverage="0" bottom="0" percent="0" rank="0" text="" dxfId="449">
      <formula>3</formula>
    </cfRule>
  </conditionalFormatting>
  <conditionalFormatting sqref="T4">
    <cfRule type="expression" priority="452" aboveAverage="0" equalAverage="0" bottom="0" percent="0" rank="0" text="" dxfId="0">
      <formula>$D$1&lt;T4</formula>
    </cfRule>
    <cfRule type="expression" priority="453" aboveAverage="0" equalAverage="0" bottom="0" percent="0" rank="0" text="" dxfId="1">
      <formula>$D$1&gt;T4</formula>
    </cfRule>
  </conditionalFormatting>
  <conditionalFormatting sqref="T5">
    <cfRule type="cellIs" priority="454" operator="equal" aboveAverage="0" equalAverage="0" bottom="0" percent="0" rank="0" text="" dxfId="2">
      <formula>5</formula>
    </cfRule>
    <cfRule type="cellIs" priority="455" operator="equal" aboveAverage="0" equalAverage="0" bottom="0" percent="0" rank="0" text="" dxfId="3">
      <formula>4</formula>
    </cfRule>
    <cfRule type="cellIs" priority="456" operator="equal" aboveAverage="0" equalAverage="0" bottom="0" percent="0" rank="0" text="" dxfId="4">
      <formula>3</formula>
    </cfRule>
  </conditionalFormatting>
  <conditionalFormatting sqref="T5">
    <cfRule type="cellIs" priority="457" operator="equal" aboveAverage="0" equalAverage="0" bottom="0" percent="0" rank="0" text="" dxfId="5">
      <formula>5</formula>
    </cfRule>
    <cfRule type="cellIs" priority="458" operator="equal" aboveAverage="0" equalAverage="0" bottom="0" percent="0" rank="0" text="" dxfId="6">
      <formula>4</formula>
    </cfRule>
    <cfRule type="cellIs" priority="459" operator="equal" aboveAverage="0" equalAverage="0" bottom="0" percent="0" rank="0" text="" dxfId="7">
      <formula>3</formula>
    </cfRule>
  </conditionalFormatting>
  <conditionalFormatting sqref="T4">
    <cfRule type="expression" priority="460" aboveAverage="0" equalAverage="0" bottom="0" percent="0" rank="0" text="" dxfId="8">
      <formula>$D$1&lt;T4</formula>
    </cfRule>
    <cfRule type="expression" priority="461" aboveAverage="0" equalAverage="0" bottom="0" percent="0" rank="0" text="" dxfId="9">
      <formula>$D$1&gt;T4</formula>
    </cfRule>
  </conditionalFormatting>
  <conditionalFormatting sqref="T5">
    <cfRule type="cellIs" priority="462" operator="equal" aboveAverage="0" equalAverage="0" bottom="0" percent="0" rank="0" text="" dxfId="10">
      <formula>5</formula>
    </cfRule>
    <cfRule type="cellIs" priority="463" operator="equal" aboveAverage="0" equalAverage="0" bottom="0" percent="0" rank="0" text="" dxfId="11">
      <formula>4</formula>
    </cfRule>
    <cfRule type="cellIs" priority="464" operator="equal" aboveAverage="0" equalAverage="0" bottom="0" percent="0" rank="0" text="" dxfId="12">
      <formula>3</formula>
    </cfRule>
  </conditionalFormatting>
  <conditionalFormatting sqref="T4">
    <cfRule type="expression" priority="465" aboveAverage="0" equalAverage="0" bottom="0" percent="0" rank="0" text="" dxfId="13">
      <formula>$D$1&lt;T4</formula>
    </cfRule>
    <cfRule type="expression" priority="466" aboveAverage="0" equalAverage="0" bottom="0" percent="0" rank="0" text="" dxfId="14">
      <formula>$D$1&gt;T4</formula>
    </cfRule>
  </conditionalFormatting>
  <conditionalFormatting sqref="T5">
    <cfRule type="cellIs" priority="467" operator="equal" aboveAverage="0" equalAverage="0" bottom="0" percent="0" rank="0" text="" dxfId="15">
      <formula>5</formula>
    </cfRule>
    <cfRule type="cellIs" priority="468" operator="equal" aboveAverage="0" equalAverage="0" bottom="0" percent="0" rank="0" text="" dxfId="16">
      <formula>4</formula>
    </cfRule>
    <cfRule type="cellIs" priority="469" operator="equal" aboveAverage="0" equalAverage="0" bottom="0" percent="0" rank="0" text="" dxfId="17">
      <formula>3</formula>
    </cfRule>
  </conditionalFormatting>
  <conditionalFormatting sqref="T4">
    <cfRule type="expression" priority="470" aboveAverage="0" equalAverage="0" bottom="0" percent="0" rank="0" text="" dxfId="18">
      <formula>$D$1&lt;T4</formula>
    </cfRule>
    <cfRule type="expression" priority="471" aboveAverage="0" equalAverage="0" bottom="0" percent="0" rank="0" text="" dxfId="19">
      <formula>$D$1&gt;T4</formula>
    </cfRule>
  </conditionalFormatting>
  <conditionalFormatting sqref="T4">
    <cfRule type="expression" priority="472" aboveAverage="0" equalAverage="0" bottom="0" percent="0" rank="0" text="" dxfId="20">
      <formula>$D$1&lt;T4</formula>
    </cfRule>
    <cfRule type="expression" priority="473" aboveAverage="0" equalAverage="0" bottom="0" percent="0" rank="0" text="" dxfId="21">
      <formula>$D$1&gt;T4</formula>
    </cfRule>
  </conditionalFormatting>
  <conditionalFormatting sqref="T4">
    <cfRule type="expression" priority="474" aboveAverage="0" equalAverage="0" bottom="0" percent="0" rank="0" text="" dxfId="22">
      <formula>$D$1&lt;T4</formula>
    </cfRule>
    <cfRule type="expression" priority="475" aboveAverage="0" equalAverage="0" bottom="0" percent="0" rank="0" text="" dxfId="23">
      <formula>$D$1&gt;T4</formula>
    </cfRule>
  </conditionalFormatting>
  <conditionalFormatting sqref="T4">
    <cfRule type="expression" priority="476" aboveAverage="0" equalAverage="0" bottom="0" percent="0" rank="0" text="" dxfId="24">
      <formula>$D$1&lt;T4</formula>
    </cfRule>
    <cfRule type="expression" priority="477" aboveAverage="0" equalAverage="0" bottom="0" percent="0" rank="0" text="" dxfId="25">
      <formula>$D$1&gt;T4</formula>
    </cfRule>
  </conditionalFormatting>
  <conditionalFormatting sqref="T4">
    <cfRule type="expression" priority="478" aboveAverage="0" equalAverage="0" bottom="0" percent="0" rank="0" text="" dxfId="26">
      <formula>$D$1&lt;T4</formula>
    </cfRule>
    <cfRule type="expression" priority="479" aboveAverage="0" equalAverage="0" bottom="0" percent="0" rank="0" text="" dxfId="27">
      <formula>$D$1&gt;T4</formula>
    </cfRule>
  </conditionalFormatting>
  <conditionalFormatting sqref="T4">
    <cfRule type="expression" priority="480" aboveAverage="0" equalAverage="0" bottom="0" percent="0" rank="0" text="" dxfId="28">
      <formula>$D$1&lt;T4</formula>
    </cfRule>
    <cfRule type="expression" priority="481" aboveAverage="0" equalAverage="0" bottom="0" percent="0" rank="0" text="" dxfId="29">
      <formula>$D$1&gt;T4</formula>
    </cfRule>
  </conditionalFormatting>
  <conditionalFormatting sqref="T4">
    <cfRule type="expression" priority="482" aboveAverage="0" equalAverage="0" bottom="0" percent="0" rank="0" text="" dxfId="30">
      <formula>$D$1&lt;T4</formula>
    </cfRule>
    <cfRule type="expression" priority="483" aboveAverage="0" equalAverage="0" bottom="0" percent="0" rank="0" text="" dxfId="31">
      <formula>$D$1&gt;T4</formula>
    </cfRule>
  </conditionalFormatting>
  <conditionalFormatting sqref="T4">
    <cfRule type="expression" priority="484" aboveAverage="0" equalAverage="0" bottom="0" percent="0" rank="0" text="" dxfId="32">
      <formula>$D$1&lt;T4</formula>
    </cfRule>
    <cfRule type="expression" priority="485" aboveAverage="0" equalAverage="0" bottom="0" percent="0" rank="0" text="" dxfId="33">
      <formula>$D$1&gt;T4</formula>
    </cfRule>
  </conditionalFormatting>
  <conditionalFormatting sqref="T4">
    <cfRule type="expression" priority="486" aboveAverage="0" equalAverage="0" bottom="0" percent="0" rank="0" text="" dxfId="34">
      <formula>$D$1&lt;T4</formula>
    </cfRule>
    <cfRule type="expression" priority="487" aboveAverage="0" equalAverage="0" bottom="0" percent="0" rank="0" text="" dxfId="35">
      <formula>$D$1&gt;T4</formula>
    </cfRule>
  </conditionalFormatting>
  <conditionalFormatting sqref="T4">
    <cfRule type="expression" priority="488" aboveAverage="0" equalAverage="0" bottom="0" percent="0" rank="0" text="" dxfId="36">
      <formula>$D$1&lt;T4</formula>
    </cfRule>
    <cfRule type="expression" priority="489" aboveAverage="0" equalAverage="0" bottom="0" percent="0" rank="0" text="" dxfId="37">
      <formula>$D$1&gt;T4</formula>
    </cfRule>
  </conditionalFormatting>
  <conditionalFormatting sqref="T4">
    <cfRule type="expression" priority="490" aboveAverage="0" equalAverage="0" bottom="0" percent="0" rank="0" text="" dxfId="38">
      <formula>$D$1&lt;T4</formula>
    </cfRule>
    <cfRule type="expression" priority="491" aboveAverage="0" equalAverage="0" bottom="0" percent="0" rank="0" text="" dxfId="39">
      <formula>$D$1&gt;T4</formula>
    </cfRule>
  </conditionalFormatting>
  <conditionalFormatting sqref="T32:T33">
    <cfRule type="cellIs" priority="492" operator="equal" aboveAverage="0" equalAverage="0" bottom="0" percent="0" rank="0" text="" dxfId="40">
      <formula>5</formula>
    </cfRule>
    <cfRule type="cellIs" priority="493" operator="equal" aboveAverage="0" equalAverage="0" bottom="0" percent="0" rank="0" text="" dxfId="0">
      <formula>4</formula>
    </cfRule>
    <cfRule type="cellIs" priority="494" operator="equal" aboveAverage="0" equalAverage="0" bottom="0" percent="0" rank="0" text="" dxfId="1">
      <formula>3</formula>
    </cfRule>
  </conditionalFormatting>
  <conditionalFormatting sqref="I32:I33">
    <cfRule type="cellIs" priority="495" operator="equal" aboveAverage="0" equalAverage="0" bottom="0" percent="0" rank="0" text="" dxfId="2">
      <formula>5</formula>
    </cfRule>
    <cfRule type="cellIs" priority="496" operator="equal" aboveAverage="0" equalAverage="0" bottom="0" percent="0" rank="0" text="" dxfId="3">
      <formula>4</formula>
    </cfRule>
    <cfRule type="cellIs" priority="497" operator="equal" aboveAverage="0" equalAverage="0" bottom="0" percent="0" rank="0" text="" dxfId="4">
      <formula>3</formula>
    </cfRule>
  </conditionalFormatting>
  <conditionalFormatting sqref="Q32:Q33">
    <cfRule type="cellIs" priority="498" operator="equal" aboveAverage="0" equalAverage="0" bottom="0" percent="0" rank="0" text="" dxfId="5">
      <formula>5</formula>
    </cfRule>
    <cfRule type="cellIs" priority="499" operator="equal" aboveAverage="0" equalAverage="0" bottom="0" percent="0" rank="0" text="" dxfId="6">
      <formula>4</formula>
    </cfRule>
    <cfRule type="cellIs" priority="500" operator="equal" aboveAverage="0" equalAverage="0" bottom="0" percent="0" rank="0" text="" dxfId="7">
      <formula>3</formula>
    </cfRule>
  </conditionalFormatting>
  <conditionalFormatting sqref="O32">
    <cfRule type="cellIs" priority="501" operator="equal" aboveAverage="0" equalAverage="0" bottom="0" percent="0" rank="0" text="" dxfId="8">
      <formula>5</formula>
    </cfRule>
    <cfRule type="cellIs" priority="502" operator="equal" aboveAverage="0" equalAverage="0" bottom="0" percent="0" rank="0" text="" dxfId="9">
      <formula>4</formula>
    </cfRule>
    <cfRule type="cellIs" priority="503" operator="equal" aboveAverage="0" equalAverage="0" bottom="0" percent="0" rank="0" text="" dxfId="10">
      <formula>3</formula>
    </cfRule>
  </conditionalFormatting>
  <conditionalFormatting sqref="O33">
    <cfRule type="cellIs" priority="504" operator="equal" aboveAverage="0" equalAverage="0" bottom="0" percent="0" rank="0" text="" dxfId="11">
      <formula>5</formula>
    </cfRule>
    <cfRule type="cellIs" priority="505" operator="equal" aboveAverage="0" equalAverage="0" bottom="0" percent="0" rank="0" text="" dxfId="12">
      <formula>4</formula>
    </cfRule>
    <cfRule type="cellIs" priority="506" operator="equal" aboveAverage="0" equalAverage="0" bottom="0" percent="0" rank="0" text="" dxfId="13">
      <formula>3</formula>
    </cfRule>
  </conditionalFormatting>
  <conditionalFormatting sqref="M5">
    <cfRule type="expression" priority="507" aboveAverage="0" equalAverage="0" bottom="0" percent="0" rank="0" text="" dxfId="14">
      <formula>$D$1&lt;M5</formula>
    </cfRule>
    <cfRule type="expression" priority="508" aboveAverage="0" equalAverage="0" bottom="0" percent="0" rank="0" text="" dxfId="15">
      <formula>$D$1&gt;M5</formula>
    </cfRule>
  </conditionalFormatting>
  <conditionalFormatting sqref="G5">
    <cfRule type="cellIs" priority="509" operator="equal" aboveAverage="0" equalAverage="0" bottom="0" percent="0" rank="0" text="" dxfId="16">
      <formula>5</formula>
    </cfRule>
    <cfRule type="cellIs" priority="510" operator="equal" aboveAverage="0" equalAverage="0" bottom="0" percent="0" rank="0" text="" dxfId="17">
      <formula>4</formula>
    </cfRule>
    <cfRule type="cellIs" priority="511" operator="equal" aboveAverage="0" equalAverage="0" bottom="0" percent="0" rank="0" text="" dxfId="18">
      <formula>3</formula>
    </cfRule>
  </conditionalFormatting>
  <conditionalFormatting sqref="L3">
    <cfRule type="expression" priority="512" aboveAverage="0" equalAverage="0" bottom="0" percent="0" rank="0" text="" dxfId="19">
      <formula>$D$1&lt;L3</formula>
    </cfRule>
    <cfRule type="expression" priority="513" aboveAverage="0" equalAverage="0" bottom="0" percent="0" rank="0" text="" dxfId="20">
      <formula>$D$1&gt;L3</formula>
    </cfRule>
  </conditionalFormatting>
  <conditionalFormatting sqref="H3:I3">
    <cfRule type="expression" priority="514" aboveAverage="0" equalAverage="0" bottom="0" percent="0" rank="0" text="" dxfId="21">
      <formula>$D$1&lt;H3</formula>
    </cfRule>
    <cfRule type="expression" priority="515" aboveAverage="0" equalAverage="0" bottom="0" percent="0" rank="0" text="" dxfId="22">
      <formula>$D$1&gt;H3</formula>
    </cfRule>
  </conditionalFormatting>
  <conditionalFormatting sqref="J3">
    <cfRule type="expression" priority="516" aboveAverage="0" equalAverage="0" bottom="0" percent="0" rank="0" text="" dxfId="23">
      <formula>$D$1&lt;J3</formula>
    </cfRule>
    <cfRule type="expression" priority="517" aboveAverage="0" equalAverage="0" bottom="0" percent="0" rank="0" text="" dxfId="24">
      <formula>$D$1&gt;J3</formula>
    </cfRule>
  </conditionalFormatting>
  <conditionalFormatting sqref="G3">
    <cfRule type="expression" priority="518" aboveAverage="0" equalAverage="0" bottom="0" percent="0" rank="0" text="" dxfId="25">
      <formula>$D$1&lt;G3</formula>
    </cfRule>
    <cfRule type="expression" priority="519" aboveAverage="0" equalAverage="0" bottom="0" percent="0" rank="0" text="" dxfId="26">
      <formula>$D$1&gt;G3</formula>
    </cfRule>
  </conditionalFormatting>
  <conditionalFormatting sqref="H3:O3">
    <cfRule type="expression" priority="520" aboveAverage="0" equalAverage="0" bottom="0" percent="0" rank="0" text="" dxfId="27">
      <formula>$D$1&lt;H3</formula>
    </cfRule>
    <cfRule type="expression" priority="521" aboveAverage="0" equalAverage="0" bottom="0" percent="0" rank="0" text="" dxfId="28">
      <formula>$D$1&gt;H3</formula>
    </cfRule>
  </conditionalFormatting>
  <conditionalFormatting sqref="H3:L3">
    <cfRule type="expression" priority="522" aboveAverage="0" equalAverage="0" bottom="0" percent="0" rank="0" text="" dxfId="29">
      <formula>$D$1&lt;H3</formula>
    </cfRule>
    <cfRule type="expression" priority="523" aboveAverage="0" equalAverage="0" bottom="0" percent="0" rank="0" text="" dxfId="30">
      <formula>$D$1&gt;H3</formula>
    </cfRule>
  </conditionalFormatting>
  <conditionalFormatting sqref="J3">
    <cfRule type="expression" priority="524" aboveAverage="0" equalAverage="0" bottom="0" percent="0" rank="0" text="" dxfId="31">
      <formula>$D$1&lt;J3</formula>
    </cfRule>
    <cfRule type="expression" priority="525" aboveAverage="0" equalAverage="0" bottom="0" percent="0" rank="0" text="" dxfId="32">
      <formula>$D$1&gt;J3</formula>
    </cfRule>
  </conditionalFormatting>
  <conditionalFormatting sqref="G3">
    <cfRule type="expression" priority="526" aboveAverage="0" equalAverage="0" bottom="0" percent="0" rank="0" text="" dxfId="33">
      <formula>$D$1&lt;G3</formula>
    </cfRule>
    <cfRule type="expression" priority="527" aboveAverage="0" equalAverage="0" bottom="0" percent="0" rank="0" text="" dxfId="34">
      <formula>$D$1&gt;G3</formula>
    </cfRule>
  </conditionalFormatting>
  <conditionalFormatting sqref="G3">
    <cfRule type="expression" priority="528" aboveAverage="0" equalAverage="0" bottom="0" percent="0" rank="0" text="" dxfId="35">
      <formula>$D$1&lt;G3</formula>
    </cfRule>
    <cfRule type="expression" priority="529" aboveAverage="0" equalAverage="0" bottom="0" percent="0" rank="0" text="" dxfId="36">
      <formula>$D$1&gt;G3</formula>
    </cfRule>
  </conditionalFormatting>
  <conditionalFormatting sqref="H3">
    <cfRule type="expression" priority="530" aboveAverage="0" equalAverage="0" bottom="0" percent="0" rank="0" text="" dxfId="37">
      <formula>$D$1&lt;H3</formula>
    </cfRule>
    <cfRule type="expression" priority="531" aboveAverage="0" equalAverage="0" bottom="0" percent="0" rank="0" text="" dxfId="38">
      <formula>$D$1&gt;H3</formula>
    </cfRule>
  </conditionalFormatting>
  <conditionalFormatting sqref="N4">
    <cfRule type="expression" priority="532" aboveAverage="0" equalAverage="0" bottom="0" percent="0" rank="0" text="" dxfId="39">
      <formula>$D$1&lt;N4</formula>
    </cfRule>
    <cfRule type="expression" priority="533" aboveAverage="0" equalAverage="0" bottom="0" percent="0" rank="0" text="" dxfId="40">
      <formula>$D$1&gt;N4</formula>
    </cfRule>
  </conditionalFormatting>
  <conditionalFormatting sqref="N4">
    <cfRule type="expression" priority="534" aboveAverage="0" equalAverage="0" bottom="0" percent="0" rank="0" text="" dxfId="41">
      <formula>$D$1&lt;N4</formula>
    </cfRule>
    <cfRule type="expression" priority="535" aboveAverage="0" equalAverage="0" bottom="0" percent="0" rank="0" text="" dxfId="42">
      <formula>$D$1&gt;N4</formula>
    </cfRule>
  </conditionalFormatting>
  <conditionalFormatting sqref="G4">
    <cfRule type="expression" priority="536" aboveAverage="0" equalAverage="0" bottom="0" percent="0" rank="0" text="" dxfId="43">
      <formula>$D$1&lt;G4</formula>
    </cfRule>
    <cfRule type="expression" priority="537" aboveAverage="0" equalAverage="0" bottom="0" percent="0" rank="0" text="" dxfId="44">
      <formula>$D$1&gt;G4</formula>
    </cfRule>
  </conditionalFormatting>
  <conditionalFormatting sqref="G4">
    <cfRule type="expression" priority="538" aboveAverage="0" equalAverage="0" bottom="0" percent="0" rank="0" text="" dxfId="45">
      <formula>$D$1&lt;G4</formula>
    </cfRule>
    <cfRule type="expression" priority="539" aboveAverage="0" equalAverage="0" bottom="0" percent="0" rank="0" text="" dxfId="46">
      <formula>$D$1&gt;G4</formula>
    </cfRule>
  </conditionalFormatting>
  <conditionalFormatting sqref="G4">
    <cfRule type="expression" priority="540" aboveAverage="0" equalAverage="0" bottom="0" percent="0" rank="0" text="" dxfId="47">
      <formula>$D$1&lt;G4</formula>
    </cfRule>
    <cfRule type="expression" priority="541" aboveAverage="0" equalAverage="0" bottom="0" percent="0" rank="0" text="" dxfId="48">
      <formula>$D$1&gt;G4</formula>
    </cfRule>
  </conditionalFormatting>
  <conditionalFormatting sqref="I5">
    <cfRule type="cellIs" priority="542" operator="equal" aboveAverage="0" equalAverage="0" bottom="0" percent="0" rank="0" text="" dxfId="49">
      <formula>5</formula>
    </cfRule>
    <cfRule type="cellIs" priority="543" operator="equal" aboveAverage="0" equalAverage="0" bottom="0" percent="0" rank="0" text="" dxfId="50">
      <formula>4</formula>
    </cfRule>
    <cfRule type="cellIs" priority="544" operator="equal" aboveAverage="0" equalAverage="0" bottom="0" percent="0" rank="0" text="" dxfId="51">
      <formula>3</formula>
    </cfRule>
  </conditionalFormatting>
  <conditionalFormatting sqref="I4">
    <cfRule type="expression" priority="545" aboveAverage="0" equalAverage="0" bottom="0" percent="0" rank="0" text="" dxfId="52">
      <formula>$D$1&lt;I4</formula>
    </cfRule>
    <cfRule type="expression" priority="546" aboveAverage="0" equalAverage="0" bottom="0" percent="0" rank="0" text="" dxfId="53">
      <formula>$D$1&gt;I4</formula>
    </cfRule>
  </conditionalFormatting>
  <conditionalFormatting sqref="I4">
    <cfRule type="expression" priority="547" aboveAverage="0" equalAverage="0" bottom="0" percent="0" rank="0" text="" dxfId="54">
      <formula>$D$1&lt;I4</formula>
    </cfRule>
    <cfRule type="expression" priority="548" aboveAverage="0" equalAverage="0" bottom="0" percent="0" rank="0" text="" dxfId="55">
      <formula>$D$1&gt;I4</formula>
    </cfRule>
  </conditionalFormatting>
  <conditionalFormatting sqref="J4">
    <cfRule type="expression" priority="549" aboveAverage="0" equalAverage="0" bottom="0" percent="0" rank="0" text="" dxfId="56">
      <formula>$D$1&lt;J4</formula>
    </cfRule>
    <cfRule type="expression" priority="550" aboveAverage="0" equalAverage="0" bottom="0" percent="0" rank="0" text="" dxfId="57">
      <formula>$D$1&gt;J4</formula>
    </cfRule>
  </conditionalFormatting>
  <conditionalFormatting sqref="J4">
    <cfRule type="expression" priority="551" aboveAverage="0" equalAverage="0" bottom="0" percent="0" rank="0" text="" dxfId="58">
      <formula>$D$1&lt;J4</formula>
    </cfRule>
    <cfRule type="expression" priority="552" aboveAverage="0" equalAverage="0" bottom="0" percent="0" rank="0" text="" dxfId="59">
      <formula>$D$1&gt;J4</formula>
    </cfRule>
  </conditionalFormatting>
  <conditionalFormatting sqref="H4">
    <cfRule type="expression" priority="553" aboveAverage="0" equalAverage="0" bottom="0" percent="0" rank="0" text="" dxfId="0">
      <formula>$D$1&lt;H4</formula>
    </cfRule>
    <cfRule type="expression" priority="554" aboveAverage="0" equalAverage="0" bottom="0" percent="0" rank="0" text="" dxfId="1">
      <formula>$D$1&gt;H4</formula>
    </cfRule>
  </conditionalFormatting>
  <conditionalFormatting sqref="J4">
    <cfRule type="expression" priority="555" aboveAverage="0" equalAverage="0" bottom="0" percent="0" rank="0" text="" dxfId="2">
      <formula>$D$1&lt;J4</formula>
    </cfRule>
    <cfRule type="expression" priority="556" aboveAverage="0" equalAverage="0" bottom="0" percent="0" rank="0" text="" dxfId="3">
      <formula>$D$1&gt;J4</formula>
    </cfRule>
  </conditionalFormatting>
  <conditionalFormatting sqref="J4">
    <cfRule type="expression" priority="557" aboveAverage="0" equalAverage="0" bottom="0" percent="0" rank="0" text="" dxfId="4">
      <formula>$D$1&lt;J4</formula>
    </cfRule>
    <cfRule type="expression" priority="558" aboveAverage="0" equalAverage="0" bottom="0" percent="0" rank="0" text="" dxfId="5">
      <formula>$D$1&gt;J4</formula>
    </cfRule>
  </conditionalFormatting>
  <conditionalFormatting sqref="J4">
    <cfRule type="expression" priority="559" aboveAverage="0" equalAverage="0" bottom="0" percent="0" rank="0" text="" dxfId="6">
      <formula>$D$1&lt;J4</formula>
    </cfRule>
    <cfRule type="expression" priority="560" aboveAverage="0" equalAverage="0" bottom="0" percent="0" rank="0" text="" dxfId="7">
      <formula>$D$1&gt;J4</formula>
    </cfRule>
  </conditionalFormatting>
  <conditionalFormatting sqref="J4">
    <cfRule type="expression" priority="561" aboveAverage="0" equalAverage="0" bottom="0" percent="0" rank="0" text="" dxfId="8">
      <formula>$D$1&lt;J4</formula>
    </cfRule>
    <cfRule type="expression" priority="562" aboveAverage="0" equalAverage="0" bottom="0" percent="0" rank="0" text="" dxfId="9">
      <formula>$D$1&gt;J4</formula>
    </cfRule>
  </conditionalFormatting>
  <conditionalFormatting sqref="J5">
    <cfRule type="cellIs" priority="563" operator="equal" aboveAverage="0" equalAverage="0" bottom="0" percent="0" rank="0" text="" dxfId="10">
      <formula>5</formula>
    </cfRule>
    <cfRule type="cellIs" priority="564" operator="equal" aboveAverage="0" equalAverage="0" bottom="0" percent="0" rank="0" text="" dxfId="11">
      <formula>4</formula>
    </cfRule>
    <cfRule type="cellIs" priority="565" operator="equal" aboveAverage="0" equalAverage="0" bottom="0" percent="0" rank="0" text="" dxfId="12">
      <formula>3</formula>
    </cfRule>
  </conditionalFormatting>
  <conditionalFormatting sqref="K4">
    <cfRule type="expression" priority="566" aboveAverage="0" equalAverage="0" bottom="0" percent="0" rank="0" text="" dxfId="13">
      <formula>$D$1&lt;K4</formula>
    </cfRule>
    <cfRule type="expression" priority="567" aboveAverage="0" equalAverage="0" bottom="0" percent="0" rank="0" text="" dxfId="14">
      <formula>$D$1&gt;K4</formula>
    </cfRule>
  </conditionalFormatting>
  <conditionalFormatting sqref="K5">
    <cfRule type="cellIs" priority="568" operator="equal" aboveAverage="0" equalAverage="0" bottom="0" percent="0" rank="0" text="" dxfId="15">
      <formula>5</formula>
    </cfRule>
    <cfRule type="cellIs" priority="569" operator="equal" aboveAverage="0" equalAverage="0" bottom="0" percent="0" rank="0" text="" dxfId="16">
      <formula>4</formula>
    </cfRule>
    <cfRule type="cellIs" priority="570" operator="equal" aboveAverage="0" equalAverage="0" bottom="0" percent="0" rank="0" text="" dxfId="17">
      <formula>3</formula>
    </cfRule>
  </conditionalFormatting>
  <conditionalFormatting sqref="L4">
    <cfRule type="expression" priority="571" aboveAverage="0" equalAverage="0" bottom="0" percent="0" rank="0" text="" dxfId="18">
      <formula>$D$1&lt;L4</formula>
    </cfRule>
    <cfRule type="expression" priority="572" aboveAverage="0" equalAverage="0" bottom="0" percent="0" rank="0" text="" dxfId="19">
      <formula>$D$1&gt;L4</formula>
    </cfRule>
  </conditionalFormatting>
  <conditionalFormatting sqref="L4">
    <cfRule type="expression" priority="573" aboveAverage="0" equalAverage="0" bottom="0" percent="0" rank="0" text="" dxfId="20">
      <formula>$D$1&lt;L4</formula>
    </cfRule>
    <cfRule type="expression" priority="574" aboveAverage="0" equalAverage="0" bottom="0" percent="0" rank="0" text="" dxfId="21">
      <formula>$D$1&gt;L4</formula>
    </cfRule>
  </conditionalFormatting>
  <conditionalFormatting sqref="L5">
    <cfRule type="expression" priority="575" aboveAverage="0" equalAverage="0" bottom="0" percent="0" rank="0" text="" dxfId="22">
      <formula>$D$1&lt;L5</formula>
    </cfRule>
    <cfRule type="expression" priority="576" aboveAverage="0" equalAverage="0" bottom="0" percent="0" rank="0" text="" dxfId="23">
      <formula>$D$1&gt;L5</formula>
    </cfRule>
  </conditionalFormatting>
  <conditionalFormatting sqref="L5">
    <cfRule type="expression" priority="577" aboveAverage="0" equalAverage="0" bottom="0" percent="0" rank="0" text="" dxfId="24">
      <formula>$D$1&lt;L5</formula>
    </cfRule>
    <cfRule type="expression" priority="578" aboveAverage="0" equalAverage="0" bottom="0" percent="0" rank="0" text="" dxfId="25">
      <formula>$D$1&gt;L5</formula>
    </cfRule>
  </conditionalFormatting>
  <conditionalFormatting sqref="L5">
    <cfRule type="expression" priority="579" aboveAverage="0" equalAverage="0" bottom="0" percent="0" rank="0" text="" dxfId="26">
      <formula>$D$1&lt;L5</formula>
    </cfRule>
    <cfRule type="expression" priority="580" aboveAverage="0" equalAverage="0" bottom="0" percent="0" rank="0" text="" dxfId="27">
      <formula>$D$1&gt;L5</formula>
    </cfRule>
  </conditionalFormatting>
  <conditionalFormatting sqref="L4">
    <cfRule type="expression" priority="581" aboveAverage="0" equalAverage="0" bottom="0" percent="0" rank="0" text="" dxfId="28">
      <formula>$D$1&lt;L4</formula>
    </cfRule>
    <cfRule type="expression" priority="582" aboveAverage="0" equalAverage="0" bottom="0" percent="0" rank="0" text="" dxfId="29">
      <formula>$D$1&gt;L4</formula>
    </cfRule>
  </conditionalFormatting>
  <conditionalFormatting sqref="M3">
    <cfRule type="expression" priority="583" aboveAverage="0" equalAverage="0" bottom="0" percent="0" rank="0" text="" dxfId="30">
      <formula>$D$1&lt;M3</formula>
    </cfRule>
    <cfRule type="expression" priority="584" aboveAverage="0" equalAverage="0" bottom="0" percent="0" rank="0" text="" dxfId="31">
      <formula>$D$1&gt;M3</formula>
    </cfRule>
  </conditionalFormatting>
  <conditionalFormatting sqref="M5">
    <cfRule type="expression" priority="585" aboveAverage="0" equalAverage="0" bottom="0" percent="0" rank="0" text="" dxfId="32">
      <formula>$D$1&lt;M5</formula>
    </cfRule>
    <cfRule type="expression" priority="586" aboveAverage="0" equalAverage="0" bottom="0" percent="0" rank="0" text="" dxfId="33">
      <formula>$D$1&gt;M5</formula>
    </cfRule>
  </conditionalFormatting>
  <conditionalFormatting sqref="M5">
    <cfRule type="expression" priority="587" aboveAverage="0" equalAverage="0" bottom="0" percent="0" rank="0" text="" dxfId="34">
      <formula>$D$1&lt;M5</formula>
    </cfRule>
    <cfRule type="expression" priority="588" aboveAverage="0" equalAverage="0" bottom="0" percent="0" rank="0" text="" dxfId="35">
      <formula>$D$1&gt;M5</formula>
    </cfRule>
  </conditionalFormatting>
  <conditionalFormatting sqref="M5">
    <cfRule type="expression" priority="589" aboveAverage="0" equalAverage="0" bottom="0" percent="0" rank="0" text="" dxfId="36">
      <formula>$D$1&lt;M5</formula>
    </cfRule>
    <cfRule type="expression" priority="590" aboveAverage="0" equalAverage="0" bottom="0" percent="0" rank="0" text="" dxfId="37">
      <formula>$D$1&gt;M5</formula>
    </cfRule>
  </conditionalFormatting>
  <conditionalFormatting sqref="M5">
    <cfRule type="expression" priority="591" aboveAverage="0" equalAverage="0" bottom="0" percent="0" rank="0" text="" dxfId="38">
      <formula>$D$1&lt;M5</formula>
    </cfRule>
    <cfRule type="expression" priority="592" aboveAverage="0" equalAverage="0" bottom="0" percent="0" rank="0" text="" dxfId="39">
      <formula>$D$1&gt;M5</formula>
    </cfRule>
  </conditionalFormatting>
  <conditionalFormatting sqref="M4">
    <cfRule type="expression" priority="593" aboveAverage="0" equalAverage="0" bottom="0" percent="0" rank="0" text="" dxfId="40">
      <formula>$D$1&lt;M4</formula>
    </cfRule>
    <cfRule type="expression" priority="594" aboveAverage="0" equalAverage="0" bottom="0" percent="0" rank="0" text="" dxfId="41">
      <formula>$D$1&gt;M4</formula>
    </cfRule>
  </conditionalFormatting>
  <conditionalFormatting sqref="M4">
    <cfRule type="expression" priority="595" aboveAverage="0" equalAverage="0" bottom="0" percent="0" rank="0" text="" dxfId="42">
      <formula>$D$1&lt;M4</formula>
    </cfRule>
    <cfRule type="expression" priority="596" aboveAverage="0" equalAverage="0" bottom="0" percent="0" rank="0" text="" dxfId="43">
      <formula>$D$1&gt;M4</formula>
    </cfRule>
  </conditionalFormatting>
  <conditionalFormatting sqref="M4">
    <cfRule type="expression" priority="597" aboveAverage="0" equalAverage="0" bottom="0" percent="0" rank="0" text="" dxfId="44">
      <formula>$D$1&lt;M4</formula>
    </cfRule>
    <cfRule type="expression" priority="598" aboveAverage="0" equalAverage="0" bottom="0" percent="0" rank="0" text="" dxfId="45">
      <formula>$D$1&gt;M4</formula>
    </cfRule>
  </conditionalFormatting>
  <conditionalFormatting sqref="M5">
    <cfRule type="expression" priority="599" aboveAverage="0" equalAverage="0" bottom="0" percent="0" rank="0" text="" dxfId="46">
      <formula>$D$1&lt;M5</formula>
    </cfRule>
    <cfRule type="expression" priority="600" aboveAverage="0" equalAverage="0" bottom="0" percent="0" rank="0" text="" dxfId="47">
      <formula>$D$1&gt;M5</formula>
    </cfRule>
  </conditionalFormatting>
  <conditionalFormatting sqref="M5">
    <cfRule type="expression" priority="601" aboveAverage="0" equalAverage="0" bottom="0" percent="0" rank="0" text="" dxfId="48">
      <formula>$D$1&lt;M5</formula>
    </cfRule>
    <cfRule type="expression" priority="602" aboveAverage="0" equalAverage="0" bottom="0" percent="0" rank="0" text="" dxfId="49">
      <formula>$D$1&gt;M5</formula>
    </cfRule>
  </conditionalFormatting>
  <conditionalFormatting sqref="M5">
    <cfRule type="expression" priority="603" aboveAverage="0" equalAverage="0" bottom="0" percent="0" rank="0" text="" dxfId="50">
      <formula>$D$1&lt;M5</formula>
    </cfRule>
    <cfRule type="expression" priority="604" aboveAverage="0" equalAverage="0" bottom="0" percent="0" rank="0" text="" dxfId="51">
      <formula>$D$1&gt;M5</formula>
    </cfRule>
  </conditionalFormatting>
  <conditionalFormatting sqref="M4">
    <cfRule type="expression" priority="605" aboveAverage="0" equalAverage="0" bottom="0" percent="0" rank="0" text="" dxfId="52">
      <formula>$D$1&lt;M4</formula>
    </cfRule>
    <cfRule type="expression" priority="606" aboveAverage="0" equalAverage="0" bottom="0" percent="0" rank="0" text="" dxfId="53">
      <formula>$D$1&gt;M4</formula>
    </cfRule>
  </conditionalFormatting>
  <conditionalFormatting sqref="M4">
    <cfRule type="expression" priority="607" aboveAverage="0" equalAverage="0" bottom="0" percent="0" rank="0" text="" dxfId="54">
      <formula>$D$1&lt;M4</formula>
    </cfRule>
    <cfRule type="expression" priority="608" aboveAverage="0" equalAverage="0" bottom="0" percent="0" rank="0" text="" dxfId="55">
      <formula>$D$1&gt;M4</formula>
    </cfRule>
  </conditionalFormatting>
  <conditionalFormatting sqref="M4">
    <cfRule type="expression" priority="609" aboveAverage="0" equalAverage="0" bottom="0" percent="0" rank="0" text="" dxfId="56">
      <formula>$D$1&lt;M4</formula>
    </cfRule>
    <cfRule type="expression" priority="610" aboveAverage="0" equalAverage="0" bottom="0" percent="0" rank="0" text="" dxfId="57">
      <formula>$D$1&gt;M4</formula>
    </cfRule>
  </conditionalFormatting>
  <conditionalFormatting sqref="O4">
    <cfRule type="expression" priority="611" aboveAverage="0" equalAverage="0" bottom="0" percent="0" rank="0" text="" dxfId="58">
      <formula>$D$1&lt;O4</formula>
    </cfRule>
    <cfRule type="expression" priority="612" aboveAverage="0" equalAverage="0" bottom="0" percent="0" rank="0" text="" dxfId="59">
      <formula>$D$1&gt;O4</formula>
    </cfRule>
  </conditionalFormatting>
  <conditionalFormatting sqref="F4">
    <cfRule type="expression" priority="613" aboveAverage="0" equalAverage="0" bottom="0" percent="0" rank="0" text="" dxfId="60">
      <formula>$D$1&lt;F4</formula>
    </cfRule>
    <cfRule type="expression" priority="614" aboveAverage="0" equalAverage="0" bottom="0" percent="0" rank="0" text="" dxfId="61">
      <formula>$D$1&gt;F4</formula>
    </cfRule>
  </conditionalFormatting>
  <conditionalFormatting sqref="F4">
    <cfRule type="expression" priority="615" aboveAverage="0" equalAverage="0" bottom="0" percent="0" rank="0" text="" dxfId="62">
      <formula>$D$1&lt;F4</formula>
    </cfRule>
    <cfRule type="expression" priority="616" aboveAverage="0" equalAverage="0" bottom="0" percent="0" rank="0" text="" dxfId="63">
      <formula>$D$1&gt;F4</formula>
    </cfRule>
  </conditionalFormatting>
  <conditionalFormatting sqref="O4">
    <cfRule type="expression" priority="617" aboveAverage="0" equalAverage="0" bottom="0" percent="0" rank="0" text="" dxfId="64">
      <formula>$D$1&lt;O4</formula>
    </cfRule>
    <cfRule type="expression" priority="618" aboveAverage="0" equalAverage="0" bottom="0" percent="0" rank="0" text="" dxfId="65">
      <formula>$D$1&gt;O4</formula>
    </cfRule>
  </conditionalFormatting>
  <conditionalFormatting sqref="O4">
    <cfRule type="expression" priority="619" aboveAverage="0" equalAverage="0" bottom="0" percent="0" rank="0" text="" dxfId="66">
      <formula>$D$1&lt;O4</formula>
    </cfRule>
    <cfRule type="expression" priority="620" aboveAverage="0" equalAverage="0" bottom="0" percent="0" rank="0" text="" dxfId="67">
      <formula>$D$1&gt;O4</formula>
    </cfRule>
  </conditionalFormatting>
  <conditionalFormatting sqref="O4">
    <cfRule type="expression" priority="621" aboveAverage="0" equalAverage="0" bottom="0" percent="0" rank="0" text="" dxfId="68">
      <formula>$D$1&lt;O4</formula>
    </cfRule>
    <cfRule type="expression" priority="622" aboveAverage="0" equalAverage="0" bottom="0" percent="0" rank="0" text="" dxfId="69">
      <formula>$D$1&gt;O4</formula>
    </cfRule>
  </conditionalFormatting>
  <conditionalFormatting sqref="F3">
    <cfRule type="expression" priority="623" aboveAverage="0" equalAverage="0" bottom="0" percent="0" rank="0" text="" dxfId="70">
      <formula>$D$1&lt;F3</formula>
    </cfRule>
    <cfRule type="expression" priority="624" aboveAverage="0" equalAverage="0" bottom="0" percent="0" rank="0" text="" dxfId="71">
      <formula>$D$1&gt;F3</formula>
    </cfRule>
  </conditionalFormatting>
  <conditionalFormatting sqref="F4">
    <cfRule type="expression" priority="625" aboveAverage="0" equalAverage="0" bottom="0" percent="0" rank="0" text="" dxfId="72">
      <formula>$D$1&lt;F4</formula>
    </cfRule>
    <cfRule type="expression" priority="626" aboveAverage="0" equalAverage="0" bottom="0" percent="0" rank="0" text="" dxfId="73">
      <formula>$D$1&gt;F4</formula>
    </cfRule>
  </conditionalFormatting>
  <conditionalFormatting sqref="G4">
    <cfRule type="expression" priority="627" aboveAverage="0" equalAverage="0" bottom="0" percent="0" rank="0" text="" dxfId="74">
      <formula>$D$1&lt;G4</formula>
    </cfRule>
    <cfRule type="expression" priority="628" aboveAverage="0" equalAverage="0" bottom="0" percent="0" rank="0" text="" dxfId="75">
      <formula>$D$1&gt;G4</formula>
    </cfRule>
  </conditionalFormatting>
  <conditionalFormatting sqref="G4">
    <cfRule type="expression" priority="629" aboveAverage="0" equalAverage="0" bottom="0" percent="0" rank="0" text="" dxfId="76">
      <formula>$D$1&lt;G4</formula>
    </cfRule>
    <cfRule type="expression" priority="630" aboveAverage="0" equalAverage="0" bottom="0" percent="0" rank="0" text="" dxfId="77">
      <formula>$D$1&gt;G4</formula>
    </cfRule>
  </conditionalFormatting>
  <conditionalFormatting sqref="G4">
    <cfRule type="expression" priority="631" aboveAverage="0" equalAverage="0" bottom="0" percent="0" rank="0" text="" dxfId="78">
      <formula>$D$1&lt;G4</formula>
    </cfRule>
    <cfRule type="expression" priority="632" aboveAverage="0" equalAverage="0" bottom="0" percent="0" rank="0" text="" dxfId="79">
      <formula>$D$1&gt;G4</formula>
    </cfRule>
  </conditionalFormatting>
  <conditionalFormatting sqref="G4">
    <cfRule type="expression" priority="633" aboveAverage="0" equalAverage="0" bottom="0" percent="0" rank="0" text="" dxfId="80">
      <formula>$D$1&lt;G4</formula>
    </cfRule>
    <cfRule type="expression" priority="634" aboveAverage="0" equalAverage="0" bottom="0" percent="0" rank="0" text="" dxfId="81">
      <formula>$D$1&gt;G4</formula>
    </cfRule>
  </conditionalFormatting>
  <conditionalFormatting sqref="G4">
    <cfRule type="expression" priority="635" aboveAverage="0" equalAverage="0" bottom="0" percent="0" rank="0" text="" dxfId="82">
      <formula>$D$1&lt;G4</formula>
    </cfRule>
    <cfRule type="expression" priority="636" aboveAverage="0" equalAverage="0" bottom="0" percent="0" rank="0" text="" dxfId="83">
      <formula>$D$1&gt;G4</formula>
    </cfRule>
  </conditionalFormatting>
  <conditionalFormatting sqref="H4">
    <cfRule type="expression" priority="637" aboveAverage="0" equalAverage="0" bottom="0" percent="0" rank="0" text="" dxfId="84">
      <formula>$D$1&lt;H4</formula>
    </cfRule>
    <cfRule type="expression" priority="638" aboveAverage="0" equalAverage="0" bottom="0" percent="0" rank="0" text="" dxfId="85">
      <formula>$D$1&gt;H4</formula>
    </cfRule>
  </conditionalFormatting>
  <conditionalFormatting sqref="H4">
    <cfRule type="expression" priority="639" aboveAverage="0" equalAverage="0" bottom="0" percent="0" rank="0" text="" dxfId="86">
      <formula>$D$1&lt;H4</formula>
    </cfRule>
    <cfRule type="expression" priority="640" aboveAverage="0" equalAverage="0" bottom="0" percent="0" rank="0" text="" dxfId="87">
      <formula>$D$1&gt;H4</formula>
    </cfRule>
  </conditionalFormatting>
  <conditionalFormatting sqref="J5">
    <cfRule type="cellIs" priority="641" operator="equal" aboveAverage="0" equalAverage="0" bottom="0" percent="0" rank="0" text="" dxfId="88">
      <formula>5</formula>
    </cfRule>
    <cfRule type="cellIs" priority="642" operator="equal" aboveAverage="0" equalAverage="0" bottom="0" percent="0" rank="0" text="" dxfId="89">
      <formula>4</formula>
    </cfRule>
    <cfRule type="cellIs" priority="643" operator="equal" aboveAverage="0" equalAverage="0" bottom="0" percent="0" rank="0" text="" dxfId="90">
      <formula>3</formula>
    </cfRule>
  </conditionalFormatting>
  <conditionalFormatting sqref="K4">
    <cfRule type="expression" priority="644" aboveAverage="0" equalAverage="0" bottom="0" percent="0" rank="0" text="" dxfId="91">
      <formula>$D$1&lt;K4</formula>
    </cfRule>
    <cfRule type="expression" priority="645" aboveAverage="0" equalAverage="0" bottom="0" percent="0" rank="0" text="" dxfId="92">
      <formula>$D$1&gt;K4</formula>
    </cfRule>
  </conditionalFormatting>
  <conditionalFormatting sqref="K4">
    <cfRule type="expression" priority="646" aboveAverage="0" equalAverage="0" bottom="0" percent="0" rank="0" text="" dxfId="93">
      <formula>$D$1&lt;K4</formula>
    </cfRule>
    <cfRule type="expression" priority="647" aboveAverage="0" equalAverage="0" bottom="0" percent="0" rank="0" text="" dxfId="94">
      <formula>$D$1&gt;K4</formula>
    </cfRule>
  </conditionalFormatting>
  <conditionalFormatting sqref="L4">
    <cfRule type="expression" priority="648" aboveAverage="0" equalAverage="0" bottom="0" percent="0" rank="0" text="" dxfId="95">
      <formula>$D$1&lt;L4</formula>
    </cfRule>
    <cfRule type="expression" priority="649" aboveAverage="0" equalAverage="0" bottom="0" percent="0" rank="0" text="" dxfId="96">
      <formula>$D$1&gt;L4</formula>
    </cfRule>
  </conditionalFormatting>
  <conditionalFormatting sqref="L4">
    <cfRule type="expression" priority="650" aboveAverage="0" equalAverage="0" bottom="0" percent="0" rank="0" text="" dxfId="97">
      <formula>$D$1&lt;L4</formula>
    </cfRule>
    <cfRule type="expression" priority="651" aboveAverage="0" equalAverage="0" bottom="0" percent="0" rank="0" text="" dxfId="98">
      <formula>$D$1&gt;L4</formula>
    </cfRule>
  </conditionalFormatting>
  <conditionalFormatting sqref="L4">
    <cfRule type="expression" priority="652" aboveAverage="0" equalAverage="0" bottom="0" percent="0" rank="0" text="" dxfId="99">
      <formula>$D$1&lt;L4</formula>
    </cfRule>
    <cfRule type="expression" priority="653" aboveAverage="0" equalAverage="0" bottom="0" percent="0" rank="0" text="" dxfId="100">
      <formula>$D$1&gt;L4</formula>
    </cfRule>
  </conditionalFormatting>
  <conditionalFormatting sqref="L4">
    <cfRule type="expression" priority="654" aboveAverage="0" equalAverage="0" bottom="0" percent="0" rank="0" text="" dxfId="101">
      <formula>$D$1&lt;L4</formula>
    </cfRule>
    <cfRule type="expression" priority="655" aboveAverage="0" equalAverage="0" bottom="0" percent="0" rank="0" text="" dxfId="102">
      <formula>$D$1&gt;L4</formula>
    </cfRule>
  </conditionalFormatting>
  <conditionalFormatting sqref="L4">
    <cfRule type="expression" priority="656" aboveAverage="0" equalAverage="0" bottom="0" percent="0" rank="0" text="" dxfId="103">
      <formula>$D$1&lt;L4</formula>
    </cfRule>
    <cfRule type="expression" priority="657" aboveAverage="0" equalAverage="0" bottom="0" percent="0" rank="0" text="" dxfId="104">
      <formula>$D$1&gt;L4</formula>
    </cfRule>
  </conditionalFormatting>
  <conditionalFormatting sqref="M3">
    <cfRule type="expression" priority="658" aboveAverage="0" equalAverage="0" bottom="0" percent="0" rank="0" text="" dxfId="105">
      <formula>$D$1&lt;M3</formula>
    </cfRule>
    <cfRule type="expression" priority="659" aboveAverage="0" equalAverage="0" bottom="0" percent="0" rank="0" text="" dxfId="106">
      <formula>$D$1&gt;M3</formula>
    </cfRule>
  </conditionalFormatting>
  <conditionalFormatting sqref="M4">
    <cfRule type="expression" priority="660" aboveAverage="0" equalAverage="0" bottom="0" percent="0" rank="0" text="" dxfId="107">
      <formula>$D$1&lt;M4</formula>
    </cfRule>
    <cfRule type="expression" priority="661" aboveAverage="0" equalAverage="0" bottom="0" percent="0" rank="0" text="" dxfId="108">
      <formula>$D$1&gt;M4</formula>
    </cfRule>
  </conditionalFormatting>
  <conditionalFormatting sqref="M4">
    <cfRule type="expression" priority="662" aboveAverage="0" equalAverage="0" bottom="0" percent="0" rank="0" text="" dxfId="109">
      <formula>$D$1&lt;M4</formula>
    </cfRule>
    <cfRule type="expression" priority="663" aboveAverage="0" equalAverage="0" bottom="0" percent="0" rank="0" text="" dxfId="110">
      <formula>$D$1&gt;M4</formula>
    </cfRule>
  </conditionalFormatting>
  <conditionalFormatting sqref="M5">
    <cfRule type="expression" priority="664" aboveAverage="0" equalAverage="0" bottom="0" percent="0" rank="0" text="" dxfId="111">
      <formula>$D$1&lt;M5</formula>
    </cfRule>
    <cfRule type="expression" priority="665" aboveAverage="0" equalAverage="0" bottom="0" percent="0" rank="0" text="" dxfId="112">
      <formula>$D$1&gt;M5</formula>
    </cfRule>
  </conditionalFormatting>
  <conditionalFormatting sqref="M5">
    <cfRule type="expression" priority="666" aboveAverage="0" equalAverage="0" bottom="0" percent="0" rank="0" text="" dxfId="113">
      <formula>$D$1&lt;M5</formula>
    </cfRule>
    <cfRule type="expression" priority="667" aboveAverage="0" equalAverage="0" bottom="0" percent="0" rank="0" text="" dxfId="114">
      <formula>$D$1&gt;M5</formula>
    </cfRule>
  </conditionalFormatting>
  <conditionalFormatting sqref="M4">
    <cfRule type="expression" priority="668" aboveAverage="0" equalAverage="0" bottom="0" percent="0" rank="0" text="" dxfId="115">
      <formula>$D$1&lt;M4</formula>
    </cfRule>
    <cfRule type="expression" priority="669" aboveAverage="0" equalAverage="0" bottom="0" percent="0" rank="0" text="" dxfId="116">
      <formula>$D$1&gt;M4</formula>
    </cfRule>
  </conditionalFormatting>
  <conditionalFormatting sqref="M4">
    <cfRule type="expression" priority="670" aboveAverage="0" equalAverage="0" bottom="0" percent="0" rank="0" text="" dxfId="117">
      <formula>$D$1&lt;M4</formula>
    </cfRule>
    <cfRule type="expression" priority="671" aboveAverage="0" equalAverage="0" bottom="0" percent="0" rank="0" text="" dxfId="118">
      <formula>$D$1&gt;M4</formula>
    </cfRule>
  </conditionalFormatting>
  <conditionalFormatting sqref="M4">
    <cfRule type="expression" priority="672" aboveAverage="0" equalAverage="0" bottom="0" percent="0" rank="0" text="" dxfId="119">
      <formula>$D$1&lt;M4</formula>
    </cfRule>
    <cfRule type="expression" priority="673" aboveAverage="0" equalAverage="0" bottom="0" percent="0" rank="0" text="" dxfId="120">
      <formula>$D$1&gt;M4</formula>
    </cfRule>
  </conditionalFormatting>
  <conditionalFormatting sqref="M4">
    <cfRule type="expression" priority="674" aboveAverage="0" equalAverage="0" bottom="0" percent="0" rank="0" text="" dxfId="121">
      <formula>$D$1&lt;M4</formula>
    </cfRule>
    <cfRule type="expression" priority="675" aboveAverage="0" equalAverage="0" bottom="0" percent="0" rank="0" text="" dxfId="122">
      <formula>$D$1&gt;M4</formula>
    </cfRule>
  </conditionalFormatting>
  <conditionalFormatting sqref="M4">
    <cfRule type="expression" priority="676" aboveAverage="0" equalAverage="0" bottom="0" percent="0" rank="0" text="" dxfId="123">
      <formula>$D$1&lt;M4</formula>
    </cfRule>
    <cfRule type="expression" priority="677" aboveAverage="0" equalAverage="0" bottom="0" percent="0" rank="0" text="" dxfId="124">
      <formula>$D$1&gt;M4</formula>
    </cfRule>
  </conditionalFormatting>
  <conditionalFormatting sqref="M4">
    <cfRule type="expression" priority="678" aboveAverage="0" equalAverage="0" bottom="0" percent="0" rank="0" text="" dxfId="125">
      <formula>$D$1&lt;M4</formula>
    </cfRule>
    <cfRule type="expression" priority="679" aboveAverage="0" equalAverage="0" bottom="0" percent="0" rank="0" text="" dxfId="126">
      <formula>$D$1&gt;M4</formula>
    </cfRule>
  </conditionalFormatting>
  <conditionalFormatting sqref="M4">
    <cfRule type="expression" priority="680" aboveAverage="0" equalAverage="0" bottom="0" percent="0" rank="0" text="" dxfId="127">
      <formula>$D$1&lt;M4</formula>
    </cfRule>
    <cfRule type="expression" priority="681" aboveAverage="0" equalAverage="0" bottom="0" percent="0" rank="0" text="" dxfId="128">
      <formula>$D$1&gt;M4</formula>
    </cfRule>
  </conditionalFormatting>
  <conditionalFormatting sqref="O4">
    <cfRule type="expression" priority="682" aboveAverage="0" equalAverage="0" bottom="0" percent="0" rank="0" text="" dxfId="129">
      <formula>$D$1&lt;O4</formula>
    </cfRule>
    <cfRule type="expression" priority="683" aboveAverage="0" equalAverage="0" bottom="0" percent="0" rank="0" text="" dxfId="130">
      <formula>$D$1&gt;O4</formula>
    </cfRule>
  </conditionalFormatting>
  <conditionalFormatting sqref="O4">
    <cfRule type="expression" priority="684" aboveAverage="0" equalAverage="0" bottom="0" percent="0" rank="0" text="" dxfId="131">
      <formula>$D$1&lt;O4</formula>
    </cfRule>
    <cfRule type="expression" priority="685" aboveAverage="0" equalAverage="0" bottom="0" percent="0" rank="0" text="" dxfId="132">
      <formula>$D$1&gt;O4</formula>
    </cfRule>
  </conditionalFormatting>
  <conditionalFormatting sqref="O4">
    <cfRule type="expression" priority="686" aboveAverage="0" equalAverage="0" bottom="0" percent="0" rank="0" text="" dxfId="133">
      <formula>$D$1&lt;O4</formula>
    </cfRule>
    <cfRule type="expression" priority="687" aboveAverage="0" equalAverage="0" bottom="0" percent="0" rank="0" text="" dxfId="134">
      <formula>$D$1&gt;O4</formula>
    </cfRule>
  </conditionalFormatting>
  <conditionalFormatting sqref="O4">
    <cfRule type="expression" priority="688" aboveAverage="0" equalAverage="0" bottom="0" percent="0" rank="0" text="" dxfId="135">
      <formula>$D$1&lt;O4</formula>
    </cfRule>
    <cfRule type="expression" priority="689" aboveAverage="0" equalAverage="0" bottom="0" percent="0" rank="0" text="" dxfId="136">
      <formula>$D$1&gt;O4</formula>
    </cfRule>
  </conditionalFormatting>
  <conditionalFormatting sqref="O4">
    <cfRule type="expression" priority="690" aboveAverage="0" equalAverage="0" bottom="0" percent="0" rank="0" text="" dxfId="137">
      <formula>$D$1&lt;O4</formula>
    </cfRule>
    <cfRule type="expression" priority="691" aboveAverage="0" equalAverage="0" bottom="0" percent="0" rank="0" text="" dxfId="138">
      <formula>$D$1&gt;O4</formula>
    </cfRule>
  </conditionalFormatting>
  <conditionalFormatting sqref="O4">
    <cfRule type="expression" priority="692" aboveAverage="0" equalAverage="0" bottom="0" percent="0" rank="0" text="" dxfId="139">
      <formula>$D$1&lt;O4</formula>
    </cfRule>
    <cfRule type="expression" priority="693" aboveAverage="0" equalAverage="0" bottom="0" percent="0" rank="0" text="" dxfId="140">
      <formula>$D$1&gt;O4</formula>
    </cfRule>
  </conditionalFormatting>
  <conditionalFormatting sqref="O4">
    <cfRule type="expression" priority="694" aboveAverage="0" equalAverage="0" bottom="0" percent="0" rank="0" text="" dxfId="141">
      <formula>$D$1&lt;O4</formula>
    </cfRule>
    <cfRule type="expression" priority="695" aboveAverage="0" equalAverage="0" bottom="0" percent="0" rank="0" text="" dxfId="142">
      <formula>$D$1&gt;O4</formula>
    </cfRule>
  </conditionalFormatting>
  <conditionalFormatting sqref="O4">
    <cfRule type="expression" priority="696" aboveAverage="0" equalAverage="0" bottom="0" percent="0" rank="0" text="" dxfId="143">
      <formula>$D$1&lt;O4</formula>
    </cfRule>
    <cfRule type="expression" priority="697" aboveAverage="0" equalAverage="0" bottom="0" percent="0" rank="0" text="" dxfId="144">
      <formula>$D$1&gt;O4</formula>
    </cfRule>
  </conditionalFormatting>
  <conditionalFormatting sqref="O4">
    <cfRule type="expression" priority="698" aboveAverage="0" equalAverage="0" bottom="0" percent="0" rank="0" text="" dxfId="145">
      <formula>$D$1&lt;O4</formula>
    </cfRule>
    <cfRule type="expression" priority="699" aboveAverage="0" equalAverage="0" bottom="0" percent="0" rank="0" text="" dxfId="146">
      <formula>$D$1&gt;O4</formula>
    </cfRule>
  </conditionalFormatting>
  <conditionalFormatting sqref="H3">
    <cfRule type="expression" priority="700" aboveAverage="0" equalAverage="0" bottom="0" percent="0" rank="0" text="" dxfId="147">
      <formula>$D$1&lt;H3</formula>
    </cfRule>
    <cfRule type="expression" priority="701" aboveAverage="0" equalAverage="0" bottom="0" percent="0" rank="0" text="" dxfId="148">
      <formula>$D$1&gt;H3</formula>
    </cfRule>
  </conditionalFormatting>
  <conditionalFormatting sqref="K3">
    <cfRule type="expression" priority="702" aboveAverage="0" equalAverage="0" bottom="0" percent="0" rank="0" text="" dxfId="149">
      <formula>$D$1&lt;K3</formula>
    </cfRule>
    <cfRule type="expression" priority="703" aboveAverage="0" equalAverage="0" bottom="0" percent="0" rank="0" text="" dxfId="150">
      <formula>$D$1&gt;K3</formula>
    </cfRule>
  </conditionalFormatting>
  <conditionalFormatting sqref="K3">
    <cfRule type="expression" priority="704" aboveAverage="0" equalAverage="0" bottom="0" percent="0" rank="0" text="" dxfId="151">
      <formula>$D$1&lt;K3</formula>
    </cfRule>
    <cfRule type="expression" priority="705" aboveAverage="0" equalAverage="0" bottom="0" percent="0" rank="0" text="" dxfId="152">
      <formula>$D$1&gt;K3</formula>
    </cfRule>
  </conditionalFormatting>
  <conditionalFormatting sqref="H3">
    <cfRule type="expression" priority="706" aboveAverage="0" equalAverage="0" bottom="0" percent="0" rank="0" text="" dxfId="153">
      <formula>$D$1&lt;H3</formula>
    </cfRule>
    <cfRule type="expression" priority="707" aboveAverage="0" equalAverage="0" bottom="0" percent="0" rank="0" text="" dxfId="154">
      <formula>$D$1&gt;H3</formula>
    </cfRule>
  </conditionalFormatting>
  <conditionalFormatting sqref="N4">
    <cfRule type="expression" priority="708" aboveAverage="0" equalAverage="0" bottom="0" percent="0" rank="0" text="" dxfId="155">
      <formula>$D$1&lt;N4</formula>
    </cfRule>
    <cfRule type="expression" priority="709" aboveAverage="0" equalAverage="0" bottom="0" percent="0" rank="0" text="" dxfId="156">
      <formula>$D$1&gt;N4</formula>
    </cfRule>
  </conditionalFormatting>
  <conditionalFormatting sqref="I3">
    <cfRule type="expression" priority="710" aboveAverage="0" equalAverage="0" bottom="0" percent="0" rank="0" text="" dxfId="157">
      <formula>$D$1&lt;I3</formula>
    </cfRule>
    <cfRule type="expression" priority="711" aboveAverage="0" equalAverage="0" bottom="0" percent="0" rank="0" text="" dxfId="158">
      <formula>$D$1&gt;I3</formula>
    </cfRule>
  </conditionalFormatting>
  <conditionalFormatting sqref="G4">
    <cfRule type="expression" priority="712" aboveAverage="0" equalAverage="0" bottom="0" percent="0" rank="0" text="" dxfId="159">
      <formula>$D$1&lt;G4</formula>
    </cfRule>
    <cfRule type="expression" priority="713" aboveAverage="0" equalAverage="0" bottom="0" percent="0" rank="0" text="" dxfId="160">
      <formula>$D$1&gt;G4</formula>
    </cfRule>
  </conditionalFormatting>
  <conditionalFormatting sqref="I3">
    <cfRule type="expression" priority="714" aboveAverage="0" equalAverage="0" bottom="0" percent="0" rank="0" text="" dxfId="161">
      <formula>$D$1&lt;I3</formula>
    </cfRule>
    <cfRule type="expression" priority="715" aboveAverage="0" equalAverage="0" bottom="0" percent="0" rank="0" text="" dxfId="162">
      <formula>$D$1&gt;I3</formula>
    </cfRule>
  </conditionalFormatting>
  <conditionalFormatting sqref="J3">
    <cfRule type="expression" priority="716" aboveAverage="0" equalAverage="0" bottom="0" percent="0" rank="0" text="" dxfId="163">
      <formula>$D$1&lt;J3</formula>
    </cfRule>
    <cfRule type="expression" priority="717" aboveAverage="0" equalAverage="0" bottom="0" percent="0" rank="0" text="" dxfId="164">
      <formula>$D$1&gt;J3</formula>
    </cfRule>
  </conditionalFormatting>
  <conditionalFormatting sqref="J3">
    <cfRule type="expression" priority="718" aboveAverage="0" equalAverage="0" bottom="0" percent="0" rank="0" text="" dxfId="165">
      <formula>$D$1&lt;J3</formula>
    </cfRule>
    <cfRule type="expression" priority="719" aboveAverage="0" equalAverage="0" bottom="0" percent="0" rank="0" text="" dxfId="166">
      <formula>$D$1&gt;J3</formula>
    </cfRule>
  </conditionalFormatting>
  <conditionalFormatting sqref="N4">
    <cfRule type="expression" priority="720" aboveAverage="0" equalAverage="0" bottom="0" percent="0" rank="0" text="" dxfId="167">
      <formula>$D$1&lt;N4</formula>
    </cfRule>
    <cfRule type="expression" priority="721" aboveAverage="0" equalAverage="0" bottom="0" percent="0" rank="0" text="" dxfId="168">
      <formula>$D$1&gt;N4</formula>
    </cfRule>
  </conditionalFormatting>
  <conditionalFormatting sqref="N4">
    <cfRule type="expression" priority="722" aboveAverage="0" equalAverage="0" bottom="0" percent="0" rank="0" text="" dxfId="169">
      <formula>$D$1&lt;N4</formula>
    </cfRule>
    <cfRule type="expression" priority="723" aboveAverage="0" equalAverage="0" bottom="0" percent="0" rank="0" text="" dxfId="170">
      <formula>$D$1&gt;N4</formula>
    </cfRule>
  </conditionalFormatting>
  <conditionalFormatting sqref="N4">
    <cfRule type="expression" priority="724" aboveAverage="0" equalAverage="0" bottom="0" percent="0" rank="0" text="" dxfId="171">
      <formula>$D$1&lt;N4</formula>
    </cfRule>
    <cfRule type="expression" priority="725" aboveAverage="0" equalAverage="0" bottom="0" percent="0" rank="0" text="" dxfId="172">
      <formula>$D$1&gt;N4</formula>
    </cfRule>
  </conditionalFormatting>
  <conditionalFormatting sqref="N4">
    <cfRule type="expression" priority="726" aboveAverage="0" equalAverage="0" bottom="0" percent="0" rank="0" text="" dxfId="173">
      <formula>$D$1&lt;N4</formula>
    </cfRule>
    <cfRule type="expression" priority="727" aboveAverage="0" equalAverage="0" bottom="0" percent="0" rank="0" text="" dxfId="174">
      <formula>$D$1&gt;N4</formula>
    </cfRule>
  </conditionalFormatting>
  <conditionalFormatting sqref="G5">
    <cfRule type="cellIs" priority="728" operator="equal" aboveAverage="0" equalAverage="0" bottom="0" percent="0" rank="0" text="" dxfId="175">
      <formula>5</formula>
    </cfRule>
    <cfRule type="cellIs" priority="729" operator="equal" aboveAverage="0" equalAverage="0" bottom="0" percent="0" rank="0" text="" dxfId="176">
      <formula>4</formula>
    </cfRule>
    <cfRule type="cellIs" priority="730" operator="equal" aboveAverage="0" equalAverage="0" bottom="0" percent="0" rank="0" text="" dxfId="177">
      <formula>3</formula>
    </cfRule>
  </conditionalFormatting>
  <conditionalFormatting sqref="G5">
    <cfRule type="cellIs" priority="731" operator="equal" aboveAverage="0" equalAverage="0" bottom="0" percent="0" rank="0" text="" dxfId="178">
      <formula>5</formula>
    </cfRule>
    <cfRule type="cellIs" priority="732" operator="equal" aboveAverage="0" equalAverage="0" bottom="0" percent="0" rank="0" text="" dxfId="179">
      <formula>4</formula>
    </cfRule>
    <cfRule type="cellIs" priority="733" operator="equal" aboveAverage="0" equalAverage="0" bottom="0" percent="0" rank="0" text="" dxfId="180">
      <formula>3</formula>
    </cfRule>
  </conditionalFormatting>
  <conditionalFormatting sqref="G5">
    <cfRule type="cellIs" priority="734" operator="equal" aboveAverage="0" equalAverage="0" bottom="0" percent="0" rank="0" text="" dxfId="181">
      <formula>5</formula>
    </cfRule>
    <cfRule type="cellIs" priority="735" operator="equal" aboveAverage="0" equalAverage="0" bottom="0" percent="0" rank="0" text="" dxfId="182">
      <formula>4</formula>
    </cfRule>
    <cfRule type="cellIs" priority="736" operator="equal" aboveAverage="0" equalAverage="0" bottom="0" percent="0" rank="0" text="" dxfId="183">
      <formula>3</formula>
    </cfRule>
  </conditionalFormatting>
  <conditionalFormatting sqref="G5">
    <cfRule type="cellIs" priority="737" operator="equal" aboveAverage="0" equalAverage="0" bottom="0" percent="0" rank="0" text="" dxfId="184">
      <formula>5</formula>
    </cfRule>
    <cfRule type="cellIs" priority="738" operator="equal" aboveAverage="0" equalAverage="0" bottom="0" percent="0" rank="0" text="" dxfId="185">
      <formula>4</formula>
    </cfRule>
    <cfRule type="cellIs" priority="739" operator="equal" aboveAverage="0" equalAverage="0" bottom="0" percent="0" rank="0" text="" dxfId="186">
      <formula>3</formula>
    </cfRule>
  </conditionalFormatting>
  <conditionalFormatting sqref="G4">
    <cfRule type="expression" priority="740" aboveAverage="0" equalAverage="0" bottom="0" percent="0" rank="0" text="" dxfId="187">
      <formula>$D$1&lt;G4</formula>
    </cfRule>
    <cfRule type="expression" priority="741" aboveAverage="0" equalAverage="0" bottom="0" percent="0" rank="0" text="" dxfId="188">
      <formula>$D$1&gt;G4</formula>
    </cfRule>
  </conditionalFormatting>
  <conditionalFormatting sqref="G4">
    <cfRule type="expression" priority="742" aboveAverage="0" equalAverage="0" bottom="0" percent="0" rank="0" text="" dxfId="189">
      <formula>$D$1&lt;G4</formula>
    </cfRule>
    <cfRule type="expression" priority="743" aboveAverage="0" equalAverage="0" bottom="0" percent="0" rank="0" text="" dxfId="190">
      <formula>$D$1&gt;G4</formula>
    </cfRule>
  </conditionalFormatting>
  <conditionalFormatting sqref="G4">
    <cfRule type="expression" priority="744" aboveAverage="0" equalAverage="0" bottom="0" percent="0" rank="0" text="" dxfId="191">
      <formula>$D$1&lt;G4</formula>
    </cfRule>
    <cfRule type="expression" priority="745" aboveAverage="0" equalAverage="0" bottom="0" percent="0" rank="0" text="" dxfId="192">
      <formula>$D$1&gt;G4</formula>
    </cfRule>
  </conditionalFormatting>
  <conditionalFormatting sqref="G4">
    <cfRule type="expression" priority="746" aboveAverage="0" equalAverage="0" bottom="0" percent="0" rank="0" text="" dxfId="193">
      <formula>$D$1&lt;G4</formula>
    </cfRule>
    <cfRule type="expression" priority="747" aboveAverage="0" equalAverage="0" bottom="0" percent="0" rank="0" text="" dxfId="194">
      <formula>$D$1&gt;G4</formula>
    </cfRule>
  </conditionalFormatting>
  <conditionalFormatting sqref="I5">
    <cfRule type="cellIs" priority="748" operator="equal" aboveAverage="0" equalAverage="0" bottom="0" percent="0" rank="0" text="" dxfId="195">
      <formula>5</formula>
    </cfRule>
    <cfRule type="cellIs" priority="749" operator="equal" aboveAverage="0" equalAverage="0" bottom="0" percent="0" rank="0" text="" dxfId="196">
      <formula>4</formula>
    </cfRule>
    <cfRule type="cellIs" priority="750" operator="equal" aboveAverage="0" equalAverage="0" bottom="0" percent="0" rank="0" text="" dxfId="197">
      <formula>3</formula>
    </cfRule>
  </conditionalFormatting>
  <conditionalFormatting sqref="I4">
    <cfRule type="expression" priority="751" aboveAverage="0" equalAverage="0" bottom="0" percent="0" rank="0" text="" dxfId="198">
      <formula>$D$1&lt;I4</formula>
    </cfRule>
    <cfRule type="expression" priority="752" aboveAverage="0" equalAverage="0" bottom="0" percent="0" rank="0" text="" dxfId="199">
      <formula>$D$1&gt;I4</formula>
    </cfRule>
  </conditionalFormatting>
  <conditionalFormatting sqref="I5">
    <cfRule type="cellIs" priority="753" operator="equal" aboveAverage="0" equalAverage="0" bottom="0" percent="0" rank="0" text="" dxfId="200">
      <formula>5</formula>
    </cfRule>
    <cfRule type="cellIs" priority="754" operator="equal" aboveAverage="0" equalAverage="0" bottom="0" percent="0" rank="0" text="" dxfId="201">
      <formula>4</formula>
    </cfRule>
    <cfRule type="cellIs" priority="755" operator="equal" aboveAverage="0" equalAverage="0" bottom="0" percent="0" rank="0" text="" dxfId="202">
      <formula>3</formula>
    </cfRule>
  </conditionalFormatting>
  <conditionalFormatting sqref="N5">
    <cfRule type="cellIs" priority="756" operator="equal" aboveAverage="0" equalAverage="0" bottom="0" percent="0" rank="0" text="" dxfId="203">
      <formula>5</formula>
    </cfRule>
    <cfRule type="cellIs" priority="757" operator="equal" aboveAverage="0" equalAverage="0" bottom="0" percent="0" rank="0" text="" dxfId="204">
      <formula>4</formula>
    </cfRule>
    <cfRule type="cellIs" priority="758" operator="equal" aboveAverage="0" equalAverage="0" bottom="0" percent="0" rank="0" text="" dxfId="205">
      <formula>3</formula>
    </cfRule>
  </conditionalFormatting>
  <conditionalFormatting sqref="N5">
    <cfRule type="cellIs" priority="759" operator="equal" aboveAverage="0" equalAverage="0" bottom="0" percent="0" rank="0" text="" dxfId="206">
      <formula>5</formula>
    </cfRule>
    <cfRule type="cellIs" priority="760" operator="equal" aboveAverage="0" equalAverage="0" bottom="0" percent="0" rank="0" text="" dxfId="207">
      <formula>4</formula>
    </cfRule>
    <cfRule type="cellIs" priority="761" operator="equal" aboveAverage="0" equalAverage="0" bottom="0" percent="0" rank="0" text="" dxfId="208">
      <formula>3</formula>
    </cfRule>
  </conditionalFormatting>
  <conditionalFormatting sqref="N5">
    <cfRule type="cellIs" priority="762" operator="equal" aboveAverage="0" equalAverage="0" bottom="0" percent="0" rank="0" text="" dxfId="209">
      <formula>5</formula>
    </cfRule>
    <cfRule type="cellIs" priority="763" operator="equal" aboveAverage="0" equalAverage="0" bottom="0" percent="0" rank="0" text="" dxfId="210">
      <formula>4</formula>
    </cfRule>
    <cfRule type="cellIs" priority="764" operator="equal" aboveAverage="0" equalAverage="0" bottom="0" percent="0" rank="0" text="" dxfId="211">
      <formula>3</formula>
    </cfRule>
  </conditionalFormatting>
  <conditionalFormatting sqref="H5">
    <cfRule type="cellIs" priority="765" operator="equal" aboveAverage="0" equalAverage="0" bottom="0" percent="0" rank="0" text="" dxfId="212">
      <formula>5</formula>
    </cfRule>
    <cfRule type="cellIs" priority="766" operator="equal" aboveAverage="0" equalAverage="0" bottom="0" percent="0" rank="0" text="" dxfId="213">
      <formula>4</formula>
    </cfRule>
    <cfRule type="cellIs" priority="767" operator="equal" aboveAverage="0" equalAverage="0" bottom="0" percent="0" rank="0" text="" dxfId="214">
      <formula>3</formula>
    </cfRule>
  </conditionalFormatting>
  <conditionalFormatting sqref="H4">
    <cfRule type="expression" priority="768" aboveAverage="0" equalAverage="0" bottom="0" percent="0" rank="0" text="" dxfId="215">
      <formula>$D$1&lt;H4</formula>
    </cfRule>
    <cfRule type="expression" priority="769" aboveAverage="0" equalAverage="0" bottom="0" percent="0" rank="0" text="" dxfId="216">
      <formula>$D$1&gt;H4</formula>
    </cfRule>
  </conditionalFormatting>
  <conditionalFormatting sqref="H4">
    <cfRule type="expression" priority="770" aboveAverage="0" equalAverage="0" bottom="0" percent="0" rank="0" text="" dxfId="217">
      <formula>$D$1&lt;H4</formula>
    </cfRule>
    <cfRule type="expression" priority="771" aboveAverage="0" equalAverage="0" bottom="0" percent="0" rank="0" text="" dxfId="218">
      <formula>$D$1&gt;H4</formula>
    </cfRule>
  </conditionalFormatting>
  <conditionalFormatting sqref="H4">
    <cfRule type="expression" priority="772" aboveAverage="0" equalAverage="0" bottom="0" percent="0" rank="0" text="" dxfId="219">
      <formula>$D$1&lt;H4</formula>
    </cfRule>
    <cfRule type="expression" priority="773" aboveAverage="0" equalAverage="0" bottom="0" percent="0" rank="0" text="" dxfId="220">
      <formula>$D$1&gt;H4</formula>
    </cfRule>
  </conditionalFormatting>
  <conditionalFormatting sqref="H4">
    <cfRule type="expression" priority="774" aboveAverage="0" equalAverage="0" bottom="0" percent="0" rank="0" text="" dxfId="221">
      <formula>$D$1&lt;H4</formula>
    </cfRule>
    <cfRule type="expression" priority="775" aboveAverage="0" equalAverage="0" bottom="0" percent="0" rank="0" text="" dxfId="222">
      <formula>$D$1&gt;H4</formula>
    </cfRule>
  </conditionalFormatting>
  <conditionalFormatting sqref="H5">
    <cfRule type="expression" priority="776" aboveAverage="0" equalAverage="0" bottom="0" percent="0" rank="0" text="" dxfId="223">
      <formula>$D$1&lt;H5</formula>
    </cfRule>
    <cfRule type="expression" priority="777" aboveAverage="0" equalAverage="0" bottom="0" percent="0" rank="0" text="" dxfId="224">
      <formula>$D$1&gt;H5</formula>
    </cfRule>
  </conditionalFormatting>
  <conditionalFormatting sqref="H5">
    <cfRule type="expression" priority="778" aboveAverage="0" equalAverage="0" bottom="0" percent="0" rank="0" text="" dxfId="225">
      <formula>$D$1&lt;H5</formula>
    </cfRule>
    <cfRule type="expression" priority="779" aboveAverage="0" equalAverage="0" bottom="0" percent="0" rank="0" text="" dxfId="226">
      <formula>$D$1&gt;H5</formula>
    </cfRule>
  </conditionalFormatting>
  <conditionalFormatting sqref="H5">
    <cfRule type="expression" priority="780" aboveAverage="0" equalAverage="0" bottom="0" percent="0" rank="0" text="" dxfId="227">
      <formula>$D$1&lt;H5</formula>
    </cfRule>
    <cfRule type="expression" priority="781" aboveAverage="0" equalAverage="0" bottom="0" percent="0" rank="0" text="" dxfId="228">
      <formula>$D$1&gt;H5</formula>
    </cfRule>
  </conditionalFormatting>
  <conditionalFormatting sqref="H4">
    <cfRule type="expression" priority="782" aboveAverage="0" equalAverage="0" bottom="0" percent="0" rank="0" text="" dxfId="229">
      <formula>$D$1&lt;H4</formula>
    </cfRule>
    <cfRule type="expression" priority="783" aboveAverage="0" equalAverage="0" bottom="0" percent="0" rank="0" text="" dxfId="230">
      <formula>$D$1&gt;H4</formula>
    </cfRule>
  </conditionalFormatting>
  <conditionalFormatting sqref="H5">
    <cfRule type="cellIs" priority="784" operator="equal" aboveAverage="0" equalAverage="0" bottom="0" percent="0" rank="0" text="" dxfId="231">
      <formula>5</formula>
    </cfRule>
    <cfRule type="cellIs" priority="785" operator="equal" aboveAverage="0" equalAverage="0" bottom="0" percent="0" rank="0" text="" dxfId="232">
      <formula>4</formula>
    </cfRule>
    <cfRule type="cellIs" priority="786" operator="equal" aboveAverage="0" equalAverage="0" bottom="0" percent="0" rank="0" text="" dxfId="233">
      <formula>3</formula>
    </cfRule>
  </conditionalFormatting>
  <conditionalFormatting sqref="H5">
    <cfRule type="cellIs" priority="787" operator="equal" aboveAverage="0" equalAverage="0" bottom="0" percent="0" rank="0" text="" dxfId="234">
      <formula>5</formula>
    </cfRule>
    <cfRule type="cellIs" priority="788" operator="equal" aboveAverage="0" equalAverage="0" bottom="0" percent="0" rank="0" text="" dxfId="235">
      <formula>4</formula>
    </cfRule>
    <cfRule type="cellIs" priority="789" operator="equal" aboveAverage="0" equalAverage="0" bottom="0" percent="0" rank="0" text="" dxfId="236">
      <formula>3</formula>
    </cfRule>
  </conditionalFormatting>
  <conditionalFormatting sqref="J4">
    <cfRule type="expression" priority="790" aboveAverage="0" equalAverage="0" bottom="0" percent="0" rank="0" text="" dxfId="237">
      <formula>$D$1&lt;J4</formula>
    </cfRule>
    <cfRule type="expression" priority="791" aboveAverage="0" equalAverage="0" bottom="0" percent="0" rank="0" text="" dxfId="238">
      <formula>$D$1&gt;J4</formula>
    </cfRule>
  </conditionalFormatting>
  <conditionalFormatting sqref="J4">
    <cfRule type="expression" priority="792" aboveAverage="0" equalAverage="0" bottom="0" percent="0" rank="0" text="" dxfId="239">
      <formula>$D$1&lt;J4</formula>
    </cfRule>
    <cfRule type="expression" priority="793" aboveAverage="0" equalAverage="0" bottom="0" percent="0" rank="0" text="" dxfId="240">
      <formula>$D$1&gt;J4</formula>
    </cfRule>
  </conditionalFormatting>
  <conditionalFormatting sqref="J4">
    <cfRule type="expression" priority="794" aboveAverage="0" equalAverage="0" bottom="0" percent="0" rank="0" text="" dxfId="241">
      <formula>$D$1&lt;J4</formula>
    </cfRule>
    <cfRule type="expression" priority="795" aboveAverage="0" equalAverage="0" bottom="0" percent="0" rank="0" text="" dxfId="242">
      <formula>$D$1&gt;J4</formula>
    </cfRule>
  </conditionalFormatting>
  <conditionalFormatting sqref="J4">
    <cfRule type="expression" priority="796" aboveAverage="0" equalAverage="0" bottom="0" percent="0" rank="0" text="" dxfId="243">
      <formula>$D$1&lt;J4</formula>
    </cfRule>
    <cfRule type="expression" priority="797" aboveAverage="0" equalAverage="0" bottom="0" percent="0" rank="0" text="" dxfId="244">
      <formula>$D$1&gt;J4</formula>
    </cfRule>
  </conditionalFormatting>
  <conditionalFormatting sqref="J4">
    <cfRule type="expression" priority="798" aboveAverage="0" equalAverage="0" bottom="0" percent="0" rank="0" text="" dxfId="245">
      <formula>$D$1&lt;J4</formula>
    </cfRule>
    <cfRule type="expression" priority="799" aboveAverage="0" equalAverage="0" bottom="0" percent="0" rank="0" text="" dxfId="246">
      <formula>$D$1&gt;J4</formula>
    </cfRule>
  </conditionalFormatting>
  <conditionalFormatting sqref="J4">
    <cfRule type="expression" priority="800" aboveAverage="0" equalAverage="0" bottom="0" percent="0" rank="0" text="" dxfId="247">
      <formula>$D$1&lt;J4</formula>
    </cfRule>
    <cfRule type="expression" priority="801" aboveAverage="0" equalAverage="0" bottom="0" percent="0" rank="0" text="" dxfId="248">
      <formula>$D$1&gt;J4</formula>
    </cfRule>
  </conditionalFormatting>
  <conditionalFormatting sqref="J4">
    <cfRule type="expression" priority="802" aboveAverage="0" equalAverage="0" bottom="0" percent="0" rank="0" text="" dxfId="249">
      <formula>$D$1&lt;J4</formula>
    </cfRule>
    <cfRule type="expression" priority="803" aboveAverage="0" equalAverage="0" bottom="0" percent="0" rank="0" text="" dxfId="250">
      <formula>$D$1&gt;J4</formula>
    </cfRule>
  </conditionalFormatting>
  <conditionalFormatting sqref="J5">
    <cfRule type="cellIs" priority="804" operator="equal" aboveAverage="0" equalAverage="0" bottom="0" percent="0" rank="0" text="" dxfId="251">
      <formula>5</formula>
    </cfRule>
    <cfRule type="cellIs" priority="805" operator="equal" aboveAverage="0" equalAverage="0" bottom="0" percent="0" rank="0" text="" dxfId="252">
      <formula>4</formula>
    </cfRule>
    <cfRule type="cellIs" priority="806" operator="equal" aboveAverage="0" equalAverage="0" bottom="0" percent="0" rank="0" text="" dxfId="253">
      <formula>3</formula>
    </cfRule>
  </conditionalFormatting>
  <conditionalFormatting sqref="J5">
    <cfRule type="cellIs" priority="807" operator="equal" aboveAverage="0" equalAverage="0" bottom="0" percent="0" rank="0" text="" dxfId="254">
      <formula>5</formula>
    </cfRule>
    <cfRule type="cellIs" priority="808" operator="equal" aboveAverage="0" equalAverage="0" bottom="0" percent="0" rank="0" text="" dxfId="255">
      <formula>4</formula>
    </cfRule>
    <cfRule type="cellIs" priority="809" operator="equal" aboveAverage="0" equalAverage="0" bottom="0" percent="0" rank="0" text="" dxfId="256">
      <formula>3</formula>
    </cfRule>
  </conditionalFormatting>
  <conditionalFormatting sqref="J5">
    <cfRule type="cellIs" priority="810" operator="equal" aboveAverage="0" equalAverage="0" bottom="0" percent="0" rank="0" text="" dxfId="257">
      <formula>5</formula>
    </cfRule>
    <cfRule type="cellIs" priority="811" operator="equal" aboveAverage="0" equalAverage="0" bottom="0" percent="0" rank="0" text="" dxfId="258">
      <formula>4</formula>
    </cfRule>
    <cfRule type="cellIs" priority="812" operator="equal" aboveAverage="0" equalAverage="0" bottom="0" percent="0" rank="0" text="" dxfId="259">
      <formula>3</formula>
    </cfRule>
  </conditionalFormatting>
  <conditionalFormatting sqref="J5">
    <cfRule type="cellIs" priority="813" operator="equal" aboveAverage="0" equalAverage="0" bottom="0" percent="0" rank="0" text="" dxfId="260">
      <formula>5</formula>
    </cfRule>
    <cfRule type="cellIs" priority="814" operator="equal" aboveAverage="0" equalAverage="0" bottom="0" percent="0" rank="0" text="" dxfId="261">
      <formula>4</formula>
    </cfRule>
    <cfRule type="cellIs" priority="815" operator="equal" aboveAverage="0" equalAverage="0" bottom="0" percent="0" rank="0" text="" dxfId="262">
      <formula>3</formula>
    </cfRule>
  </conditionalFormatting>
  <conditionalFormatting sqref="J5">
    <cfRule type="cellIs" priority="816" operator="equal" aboveAverage="0" equalAverage="0" bottom="0" percent="0" rank="0" text="" dxfId="263">
      <formula>5</formula>
    </cfRule>
    <cfRule type="cellIs" priority="817" operator="equal" aboveAverage="0" equalAverage="0" bottom="0" percent="0" rank="0" text="" dxfId="264">
      <formula>4</formula>
    </cfRule>
    <cfRule type="cellIs" priority="818" operator="equal" aboveAverage="0" equalAverage="0" bottom="0" percent="0" rank="0" text="" dxfId="265">
      <formula>3</formula>
    </cfRule>
  </conditionalFormatting>
  <conditionalFormatting sqref="J5">
    <cfRule type="cellIs" priority="819" operator="equal" aboveAverage="0" equalAverage="0" bottom="0" percent="0" rank="0" text="" dxfId="266">
      <formula>5</formula>
    </cfRule>
    <cfRule type="cellIs" priority="820" operator="equal" aboveAverage="0" equalAverage="0" bottom="0" percent="0" rank="0" text="" dxfId="267">
      <formula>4</formula>
    </cfRule>
    <cfRule type="cellIs" priority="821" operator="equal" aboveAverage="0" equalAverage="0" bottom="0" percent="0" rank="0" text="" dxfId="268">
      <formula>3</formula>
    </cfRule>
  </conditionalFormatting>
  <conditionalFormatting sqref="J5">
    <cfRule type="cellIs" priority="822" operator="equal" aboveAverage="0" equalAverage="0" bottom="0" percent="0" rank="0" text="" dxfId="269">
      <formula>5</formula>
    </cfRule>
    <cfRule type="cellIs" priority="823" operator="equal" aboveAverage="0" equalAverage="0" bottom="0" percent="0" rank="0" text="" dxfId="270">
      <formula>4</formula>
    </cfRule>
    <cfRule type="cellIs" priority="824" operator="equal" aboveAverage="0" equalAverage="0" bottom="0" percent="0" rank="0" text="" dxfId="271">
      <formula>3</formula>
    </cfRule>
  </conditionalFormatting>
  <conditionalFormatting sqref="J4">
    <cfRule type="expression" priority="825" aboveAverage="0" equalAverage="0" bottom="0" percent="0" rank="0" text="" dxfId="272">
      <formula>$D$1&lt;J4</formula>
    </cfRule>
    <cfRule type="expression" priority="826" aboveAverage="0" equalAverage="0" bottom="0" percent="0" rank="0" text="" dxfId="273">
      <formula>$D$1&gt;J4</formula>
    </cfRule>
  </conditionalFormatting>
  <conditionalFormatting sqref="J5">
    <cfRule type="cellIs" priority="827" operator="equal" aboveAverage="0" equalAverage="0" bottom="0" percent="0" rank="0" text="" dxfId="274">
      <formula>5</formula>
    </cfRule>
    <cfRule type="cellIs" priority="828" operator="equal" aboveAverage="0" equalAverage="0" bottom="0" percent="0" rank="0" text="" dxfId="275">
      <formula>4</formula>
    </cfRule>
    <cfRule type="cellIs" priority="829" operator="equal" aboveAverage="0" equalAverage="0" bottom="0" percent="0" rank="0" text="" dxfId="276">
      <formula>3</formula>
    </cfRule>
  </conditionalFormatting>
  <conditionalFormatting sqref="J4">
    <cfRule type="expression" priority="830" aboveAverage="0" equalAverage="0" bottom="0" percent="0" rank="0" text="" dxfId="277">
      <formula>$D$1&lt;J4</formula>
    </cfRule>
    <cfRule type="expression" priority="831" aboveAverage="0" equalAverage="0" bottom="0" percent="0" rank="0" text="" dxfId="278">
      <formula>$D$1&gt;J4</formula>
    </cfRule>
  </conditionalFormatting>
  <conditionalFormatting sqref="J5">
    <cfRule type="cellIs" priority="832" operator="equal" aboveAverage="0" equalAverage="0" bottom="0" percent="0" rank="0" text="" dxfId="279">
      <formula>5</formula>
    </cfRule>
    <cfRule type="cellIs" priority="833" operator="equal" aboveAverage="0" equalAverage="0" bottom="0" percent="0" rank="0" text="" dxfId="280">
      <formula>4</formula>
    </cfRule>
    <cfRule type="cellIs" priority="834" operator="equal" aboveAverage="0" equalAverage="0" bottom="0" percent="0" rank="0" text="" dxfId="281">
      <formula>3</formula>
    </cfRule>
  </conditionalFormatting>
  <conditionalFormatting sqref="J4">
    <cfRule type="expression" priority="835" aboveAverage="0" equalAverage="0" bottom="0" percent="0" rank="0" text="" dxfId="282">
      <formula>$D$1&lt;J4</formula>
    </cfRule>
    <cfRule type="expression" priority="836" aboveAverage="0" equalAverage="0" bottom="0" percent="0" rank="0" text="" dxfId="283">
      <formula>$D$1&gt;J4</formula>
    </cfRule>
  </conditionalFormatting>
  <conditionalFormatting sqref="J5">
    <cfRule type="cellIs" priority="837" operator="equal" aboveAverage="0" equalAverage="0" bottom="0" percent="0" rank="0" text="" dxfId="284">
      <formula>5</formula>
    </cfRule>
    <cfRule type="cellIs" priority="838" operator="equal" aboveAverage="0" equalAverage="0" bottom="0" percent="0" rank="0" text="" dxfId="285">
      <formula>4</formula>
    </cfRule>
    <cfRule type="cellIs" priority="839" operator="equal" aboveAverage="0" equalAverage="0" bottom="0" percent="0" rank="0" text="" dxfId="286">
      <formula>3</formula>
    </cfRule>
  </conditionalFormatting>
  <conditionalFormatting sqref="J4">
    <cfRule type="expression" priority="840" aboveAverage="0" equalAverage="0" bottom="0" percent="0" rank="0" text="" dxfId="287">
      <formula>$D$1&lt;J4</formula>
    </cfRule>
    <cfRule type="expression" priority="841" aboveAverage="0" equalAverage="0" bottom="0" percent="0" rank="0" text="" dxfId="288">
      <formula>$D$1&gt;J4</formula>
    </cfRule>
  </conditionalFormatting>
  <conditionalFormatting sqref="J4">
    <cfRule type="expression" priority="842" aboveAverage="0" equalAverage="0" bottom="0" percent="0" rank="0" text="" dxfId="289">
      <formula>$D$1&lt;J4</formula>
    </cfRule>
    <cfRule type="expression" priority="843" aboveAverage="0" equalAverage="0" bottom="0" percent="0" rank="0" text="" dxfId="290">
      <formula>$D$1&gt;J4</formula>
    </cfRule>
  </conditionalFormatting>
  <conditionalFormatting sqref="J5">
    <cfRule type="cellIs" priority="844" operator="equal" aboveAverage="0" equalAverage="0" bottom="0" percent="0" rank="0" text="" dxfId="291">
      <formula>5</formula>
    </cfRule>
    <cfRule type="cellIs" priority="845" operator="equal" aboveAverage="0" equalAverage="0" bottom="0" percent="0" rank="0" text="" dxfId="292">
      <formula>4</formula>
    </cfRule>
    <cfRule type="cellIs" priority="846" operator="equal" aboveAverage="0" equalAverage="0" bottom="0" percent="0" rank="0" text="" dxfId="293">
      <formula>3</formula>
    </cfRule>
  </conditionalFormatting>
  <conditionalFormatting sqref="J4">
    <cfRule type="expression" priority="847" aboveAverage="0" equalAverage="0" bottom="0" percent="0" rank="0" text="" dxfId="294">
      <formula>$D$1&lt;J4</formula>
    </cfRule>
    <cfRule type="expression" priority="848" aboveAverage="0" equalAverage="0" bottom="0" percent="0" rank="0" text="" dxfId="295">
      <formula>$D$1&gt;J4</formula>
    </cfRule>
  </conditionalFormatting>
  <conditionalFormatting sqref="J5">
    <cfRule type="cellIs" priority="849" operator="equal" aboveAverage="0" equalAverage="0" bottom="0" percent="0" rank="0" text="" dxfId="296">
      <formula>5</formula>
    </cfRule>
    <cfRule type="cellIs" priority="850" operator="equal" aboveAverage="0" equalAverage="0" bottom="0" percent="0" rank="0" text="" dxfId="297">
      <formula>4</formula>
    </cfRule>
    <cfRule type="cellIs" priority="851" operator="equal" aboveAverage="0" equalAverage="0" bottom="0" percent="0" rank="0" text="" dxfId="298">
      <formula>3</formula>
    </cfRule>
  </conditionalFormatting>
  <conditionalFormatting sqref="J4">
    <cfRule type="expression" priority="852" aboveAverage="0" equalAverage="0" bottom="0" percent="0" rank="0" text="" dxfId="299">
      <formula>$D$1&lt;J4</formula>
    </cfRule>
    <cfRule type="expression" priority="853" aboveAverage="0" equalAverage="0" bottom="0" percent="0" rank="0" text="" dxfId="300">
      <formula>$D$1&gt;J4</formula>
    </cfRule>
  </conditionalFormatting>
  <conditionalFormatting sqref="K4">
    <cfRule type="expression" priority="854" aboveAverage="0" equalAverage="0" bottom="0" percent="0" rank="0" text="" dxfId="301">
      <formula>$D$1&lt;K4</formula>
    </cfRule>
    <cfRule type="expression" priority="855" aboveAverage="0" equalAverage="0" bottom="0" percent="0" rank="0" text="" dxfId="302">
      <formula>$D$1&gt;K4</formula>
    </cfRule>
  </conditionalFormatting>
  <conditionalFormatting sqref="K4">
    <cfRule type="expression" priority="856" aboveAverage="0" equalAverage="0" bottom="0" percent="0" rank="0" text="" dxfId="303">
      <formula>$D$1&lt;K4</formula>
    </cfRule>
    <cfRule type="expression" priority="857" aboveAverage="0" equalAverage="0" bottom="0" percent="0" rank="0" text="" dxfId="304">
      <formula>$D$1&gt;K4</formula>
    </cfRule>
  </conditionalFormatting>
  <conditionalFormatting sqref="K4">
    <cfRule type="expression" priority="858" aboveAverage="0" equalAverage="0" bottom="0" percent="0" rank="0" text="" dxfId="305">
      <formula>$D$1&lt;K4</formula>
    </cfRule>
    <cfRule type="expression" priority="859" aboveAverage="0" equalAverage="0" bottom="0" percent="0" rank="0" text="" dxfId="306">
      <formula>$D$1&gt;K4</formula>
    </cfRule>
  </conditionalFormatting>
  <conditionalFormatting sqref="K4">
    <cfRule type="expression" priority="860" aboveAverage="0" equalAverage="0" bottom="0" percent="0" rank="0" text="" dxfId="307">
      <formula>$D$1&lt;K4</formula>
    </cfRule>
    <cfRule type="expression" priority="861" aboveAverage="0" equalAverage="0" bottom="0" percent="0" rank="0" text="" dxfId="308">
      <formula>$D$1&gt;K4</formula>
    </cfRule>
  </conditionalFormatting>
  <conditionalFormatting sqref="K4">
    <cfRule type="expression" priority="862" aboveAverage="0" equalAverage="0" bottom="0" percent="0" rank="0" text="" dxfId="309">
      <formula>$D$1&lt;K4</formula>
    </cfRule>
    <cfRule type="expression" priority="863" aboveAverage="0" equalAverage="0" bottom="0" percent="0" rank="0" text="" dxfId="310">
      <formula>$D$1&gt;K4</formula>
    </cfRule>
  </conditionalFormatting>
  <conditionalFormatting sqref="K4">
    <cfRule type="expression" priority="864" aboveAverage="0" equalAverage="0" bottom="0" percent="0" rank="0" text="" dxfId="311">
      <formula>$D$1&lt;K4</formula>
    </cfRule>
    <cfRule type="expression" priority="865" aboveAverage="0" equalAverage="0" bottom="0" percent="0" rank="0" text="" dxfId="312">
      <formula>$D$1&gt;K4</formula>
    </cfRule>
  </conditionalFormatting>
  <conditionalFormatting sqref="K4">
    <cfRule type="expression" priority="866" aboveAverage="0" equalAverage="0" bottom="0" percent="0" rank="0" text="" dxfId="313">
      <formula>$D$1&lt;K4</formula>
    </cfRule>
    <cfRule type="expression" priority="867" aboveAverage="0" equalAverage="0" bottom="0" percent="0" rank="0" text="" dxfId="314">
      <formula>$D$1&gt;K4</formula>
    </cfRule>
  </conditionalFormatting>
  <conditionalFormatting sqref="K4">
    <cfRule type="expression" priority="868" aboveAverage="0" equalAverage="0" bottom="0" percent="0" rank="0" text="" dxfId="315">
      <formula>$D$1&lt;K4</formula>
    </cfRule>
    <cfRule type="expression" priority="869" aboveAverage="0" equalAverage="0" bottom="0" percent="0" rank="0" text="" dxfId="316">
      <formula>$D$1&gt;K4</formula>
    </cfRule>
  </conditionalFormatting>
  <conditionalFormatting sqref="L4">
    <cfRule type="expression" priority="870" aboveAverage="0" equalAverage="0" bottom="0" percent="0" rank="0" text="" dxfId="317">
      <formula>$D$1&lt;L4</formula>
    </cfRule>
    <cfRule type="expression" priority="871" aboveAverage="0" equalAverage="0" bottom="0" percent="0" rank="0" text="" dxfId="318">
      <formula>$D$1&gt;L4</formula>
    </cfRule>
  </conditionalFormatting>
  <conditionalFormatting sqref="L5">
    <cfRule type="cellIs" priority="872" operator="equal" aboveAverage="0" equalAverage="0" bottom="0" percent="0" rank="0" text="" dxfId="319">
      <formula>5</formula>
    </cfRule>
    <cfRule type="cellIs" priority="873" operator="equal" aboveAverage="0" equalAverage="0" bottom="0" percent="0" rank="0" text="" dxfId="320">
      <formula>4</formula>
    </cfRule>
    <cfRule type="cellIs" priority="874" operator="equal" aboveAverage="0" equalAverage="0" bottom="0" percent="0" rank="0" text="" dxfId="321">
      <formula>3</formula>
    </cfRule>
  </conditionalFormatting>
  <conditionalFormatting sqref="L5">
    <cfRule type="cellIs" priority="875" operator="equal" aboveAverage="0" equalAverage="0" bottom="0" percent="0" rank="0" text="" dxfId="322">
      <formula>5</formula>
    </cfRule>
    <cfRule type="cellIs" priority="876" operator="equal" aboveAverage="0" equalAverage="0" bottom="0" percent="0" rank="0" text="" dxfId="323">
      <formula>4</formula>
    </cfRule>
    <cfRule type="cellIs" priority="877" operator="equal" aboveAverage="0" equalAverage="0" bottom="0" percent="0" rank="0" text="" dxfId="324">
      <formula>3</formula>
    </cfRule>
  </conditionalFormatting>
  <conditionalFormatting sqref="L5">
    <cfRule type="cellIs" priority="878" operator="equal" aboveAverage="0" equalAverage="0" bottom="0" percent="0" rank="0" text="" dxfId="325">
      <formula>5</formula>
    </cfRule>
    <cfRule type="cellIs" priority="879" operator="equal" aboveAverage="0" equalAverage="0" bottom="0" percent="0" rank="0" text="" dxfId="326">
      <formula>4</formula>
    </cfRule>
    <cfRule type="cellIs" priority="880" operator="equal" aboveAverage="0" equalAverage="0" bottom="0" percent="0" rank="0" text="" dxfId="327">
      <formula>3</formula>
    </cfRule>
  </conditionalFormatting>
  <conditionalFormatting sqref="M5">
    <cfRule type="expression" priority="881" aboveAverage="0" equalAverage="0" bottom="0" percent="0" rank="0" text="" dxfId="328">
      <formula>$D$1&lt;M5</formula>
    </cfRule>
    <cfRule type="expression" priority="882" aboveAverage="0" equalAverage="0" bottom="0" percent="0" rank="0" text="" dxfId="329">
      <formula>$D$1&gt;M5</formula>
    </cfRule>
  </conditionalFormatting>
  <conditionalFormatting sqref="M5">
    <cfRule type="expression" priority="883" aboveAverage="0" equalAverage="0" bottom="0" percent="0" rank="0" text="" dxfId="330">
      <formula>$D$1&lt;M5</formula>
    </cfRule>
    <cfRule type="expression" priority="884" aboveAverage="0" equalAverage="0" bottom="0" percent="0" rank="0" text="" dxfId="331">
      <formula>$D$1&gt;M5</formula>
    </cfRule>
  </conditionalFormatting>
  <conditionalFormatting sqref="M5">
    <cfRule type="expression" priority="885" aboveAverage="0" equalAverage="0" bottom="0" percent="0" rank="0" text="" dxfId="332">
      <formula>$D$1&lt;M5</formula>
    </cfRule>
    <cfRule type="expression" priority="886" aboveAverage="0" equalAverage="0" bottom="0" percent="0" rank="0" text="" dxfId="333">
      <formula>$D$1&gt;M5</formula>
    </cfRule>
  </conditionalFormatting>
  <conditionalFormatting sqref="M5">
    <cfRule type="expression" priority="887" aboveAverage="0" equalAverage="0" bottom="0" percent="0" rank="0" text="" dxfId="334">
      <formula>$D$1&lt;M5</formula>
    </cfRule>
    <cfRule type="expression" priority="888" aboveAverage="0" equalAverage="0" bottom="0" percent="0" rank="0" text="" dxfId="335">
      <formula>$D$1&gt;M5</formula>
    </cfRule>
  </conditionalFormatting>
  <conditionalFormatting sqref="M5">
    <cfRule type="expression" priority="889" aboveAverage="0" equalAverage="0" bottom="0" percent="0" rank="0" text="" dxfId="336">
      <formula>$D$1&lt;M5</formula>
    </cfRule>
    <cfRule type="expression" priority="890" aboveAverage="0" equalAverage="0" bottom="0" percent="0" rank="0" text="" dxfId="337">
      <formula>$D$1&gt;M5</formula>
    </cfRule>
  </conditionalFormatting>
  <conditionalFormatting sqref="M5">
    <cfRule type="expression" priority="891" aboveAverage="0" equalAverage="0" bottom="0" percent="0" rank="0" text="" dxfId="338">
      <formula>$D$1&lt;M5</formula>
    </cfRule>
    <cfRule type="expression" priority="892" aboveAverage="0" equalAverage="0" bottom="0" percent="0" rank="0" text="" dxfId="339">
      <formula>$D$1&gt;M5</formula>
    </cfRule>
  </conditionalFormatting>
  <conditionalFormatting sqref="M5">
    <cfRule type="expression" priority="893" aboveAverage="0" equalAverage="0" bottom="0" percent="0" rank="0" text="" dxfId="340">
      <formula>$D$1&lt;M5</formula>
    </cfRule>
    <cfRule type="expression" priority="894" aboveAverage="0" equalAverage="0" bottom="0" percent="0" rank="0" text="" dxfId="341">
      <formula>$D$1&gt;M5</formula>
    </cfRule>
  </conditionalFormatting>
  <conditionalFormatting sqref="M5">
    <cfRule type="expression" priority="895" aboveAverage="0" equalAverage="0" bottom="0" percent="0" rank="0" text="" dxfId="342">
      <formula>$D$1&lt;M5</formula>
    </cfRule>
    <cfRule type="expression" priority="896" aboveAverage="0" equalAverage="0" bottom="0" percent="0" rank="0" text="" dxfId="343">
      <formula>$D$1&gt;M5</formula>
    </cfRule>
  </conditionalFormatting>
  <conditionalFormatting sqref="M5">
    <cfRule type="expression" priority="897" aboveAverage="0" equalAverage="0" bottom="0" percent="0" rank="0" text="" dxfId="344">
      <formula>$D$1&lt;M5</formula>
    </cfRule>
    <cfRule type="expression" priority="898" aboveAverage="0" equalAverage="0" bottom="0" percent="0" rank="0" text="" dxfId="345">
      <formula>$D$1&gt;M5</formula>
    </cfRule>
  </conditionalFormatting>
  <conditionalFormatting sqref="M5">
    <cfRule type="expression" priority="899" aboveAverage="0" equalAverage="0" bottom="0" percent="0" rank="0" text="" dxfId="346">
      <formula>$D$1&lt;M5</formula>
    </cfRule>
    <cfRule type="expression" priority="900" aboveAverage="0" equalAverage="0" bottom="0" percent="0" rank="0" text="" dxfId="347">
      <formula>$D$1&gt;M5</formula>
    </cfRule>
  </conditionalFormatting>
  <conditionalFormatting sqref="M5">
    <cfRule type="expression" priority="901" aboveAverage="0" equalAverage="0" bottom="0" percent="0" rank="0" text="" dxfId="348">
      <formula>$D$1&lt;M5</formula>
    </cfRule>
    <cfRule type="expression" priority="902" aboveAverage="0" equalAverage="0" bottom="0" percent="0" rank="0" text="" dxfId="349">
      <formula>$D$1&gt;M5</formula>
    </cfRule>
  </conditionalFormatting>
  <conditionalFormatting sqref="M5">
    <cfRule type="cellIs" priority="903" operator="equal" aboveAverage="0" equalAverage="0" bottom="0" percent="0" rank="0" text="" dxfId="350">
      <formula>5</formula>
    </cfRule>
    <cfRule type="cellIs" priority="904" operator="equal" aboveAverage="0" equalAverage="0" bottom="0" percent="0" rank="0" text="" dxfId="351">
      <formula>4</formula>
    </cfRule>
    <cfRule type="cellIs" priority="905" operator="equal" aboveAverage="0" equalAverage="0" bottom="0" percent="0" rank="0" text="" dxfId="352">
      <formula>3</formula>
    </cfRule>
  </conditionalFormatting>
  <conditionalFormatting sqref="M5">
    <cfRule type="cellIs" priority="906" operator="equal" aboveAverage="0" equalAverage="0" bottom="0" percent="0" rank="0" text="" dxfId="353">
      <formula>5</formula>
    </cfRule>
    <cfRule type="cellIs" priority="907" operator="equal" aboveAverage="0" equalAverage="0" bottom="0" percent="0" rank="0" text="" dxfId="354">
      <formula>4</formula>
    </cfRule>
    <cfRule type="cellIs" priority="908" operator="equal" aboveAverage="0" equalAverage="0" bottom="0" percent="0" rank="0" text="" dxfId="355">
      <formula>3</formula>
    </cfRule>
  </conditionalFormatting>
  <conditionalFormatting sqref="M5">
    <cfRule type="cellIs" priority="909" operator="equal" aboveAverage="0" equalAverage="0" bottom="0" percent="0" rank="0" text="" dxfId="356">
      <formula>5</formula>
    </cfRule>
    <cfRule type="cellIs" priority="910" operator="equal" aboveAverage="0" equalAverage="0" bottom="0" percent="0" rank="0" text="" dxfId="357">
      <formula>4</formula>
    </cfRule>
    <cfRule type="cellIs" priority="911" operator="equal" aboveAverage="0" equalAverage="0" bottom="0" percent="0" rank="0" text="" dxfId="358">
      <formula>3</formula>
    </cfRule>
  </conditionalFormatting>
  <conditionalFormatting sqref="M4">
    <cfRule type="expression" priority="912" aboveAverage="0" equalAverage="0" bottom="0" percent="0" rank="0" text="" dxfId="359">
      <formula>$D$1&lt;M4</formula>
    </cfRule>
    <cfRule type="expression" priority="913" aboveAverage="0" equalAverage="0" bottom="0" percent="0" rank="0" text="" dxfId="360">
      <formula>$D$1&gt;M4</formula>
    </cfRule>
  </conditionalFormatting>
  <conditionalFormatting sqref="M4">
    <cfRule type="expression" priority="914" aboveAverage="0" equalAverage="0" bottom="0" percent="0" rank="0" text="" dxfId="361">
      <formula>$D$1&lt;M4</formula>
    </cfRule>
    <cfRule type="expression" priority="915" aboveAverage="0" equalAverage="0" bottom="0" percent="0" rank="0" text="" dxfId="362">
      <formula>$D$1&gt;M4</formula>
    </cfRule>
  </conditionalFormatting>
  <conditionalFormatting sqref="M4">
    <cfRule type="expression" priority="916" aboveAverage="0" equalAverage="0" bottom="0" percent="0" rank="0" text="" dxfId="363">
      <formula>$D$1&lt;M4</formula>
    </cfRule>
    <cfRule type="expression" priority="917" aboveAverage="0" equalAverage="0" bottom="0" percent="0" rank="0" text="" dxfId="364">
      <formula>$D$1&gt;M4</formula>
    </cfRule>
  </conditionalFormatting>
  <conditionalFormatting sqref="M4">
    <cfRule type="expression" priority="918" aboveAverage="0" equalAverage="0" bottom="0" percent="0" rank="0" text="" dxfId="365">
      <formula>$D$1&lt;M4</formula>
    </cfRule>
    <cfRule type="expression" priority="919" aboveAverage="0" equalAverage="0" bottom="0" percent="0" rank="0" text="" dxfId="366">
      <formula>$D$1&gt;M4</formula>
    </cfRule>
  </conditionalFormatting>
  <conditionalFormatting sqref="M4">
    <cfRule type="expression" priority="920" aboveAverage="0" equalAverage="0" bottom="0" percent="0" rank="0" text="" dxfId="367">
      <formula>$D$1&lt;M4</formula>
    </cfRule>
    <cfRule type="expression" priority="921" aboveAverage="0" equalAverage="0" bottom="0" percent="0" rank="0" text="" dxfId="368">
      <formula>$D$1&gt;M4</formula>
    </cfRule>
  </conditionalFormatting>
  <conditionalFormatting sqref="M4">
    <cfRule type="expression" priority="922" aboveAverage="0" equalAverage="0" bottom="0" percent="0" rank="0" text="" dxfId="369">
      <formula>$D$1&lt;M4</formula>
    </cfRule>
    <cfRule type="expression" priority="923" aboveAverage="0" equalAverage="0" bottom="0" percent="0" rank="0" text="" dxfId="370">
      <formula>$D$1&gt;M4</formula>
    </cfRule>
  </conditionalFormatting>
  <conditionalFormatting sqref="M4">
    <cfRule type="expression" priority="924" aboveAverage="0" equalAverage="0" bottom="0" percent="0" rank="0" text="" dxfId="371">
      <formula>$D$1&lt;M4</formula>
    </cfRule>
    <cfRule type="expression" priority="925" aboveAverage="0" equalAverage="0" bottom="0" percent="0" rank="0" text="" dxfId="372">
      <formula>$D$1&gt;M4</formula>
    </cfRule>
  </conditionalFormatting>
  <conditionalFormatting sqref="M4">
    <cfRule type="expression" priority="926" aboveAverage="0" equalAverage="0" bottom="0" percent="0" rank="0" text="" dxfId="373">
      <formula>$D$1&lt;M4</formula>
    </cfRule>
    <cfRule type="expression" priority="927" aboveAverage="0" equalAverage="0" bottom="0" percent="0" rank="0" text="" dxfId="374">
      <formula>$D$1&gt;M4</formula>
    </cfRule>
  </conditionalFormatting>
  <conditionalFormatting sqref="M5">
    <cfRule type="cellIs" priority="928" operator="equal" aboveAverage="0" equalAverage="0" bottom="0" percent="0" rank="0" text="" dxfId="375">
      <formula>5</formula>
    </cfRule>
    <cfRule type="cellIs" priority="929" operator="equal" aboveAverage="0" equalAverage="0" bottom="0" percent="0" rank="0" text="" dxfId="376">
      <formula>4</formula>
    </cfRule>
    <cfRule type="cellIs" priority="930" operator="equal" aboveAverage="0" equalAverage="0" bottom="0" percent="0" rank="0" text="" dxfId="377">
      <formula>3</formula>
    </cfRule>
  </conditionalFormatting>
  <conditionalFormatting sqref="M5">
    <cfRule type="cellIs" priority="931" operator="equal" aboveAverage="0" equalAverage="0" bottom="0" percent="0" rank="0" text="" dxfId="378">
      <formula>5</formula>
    </cfRule>
    <cfRule type="cellIs" priority="932" operator="equal" aboveAverage="0" equalAverage="0" bottom="0" percent="0" rank="0" text="" dxfId="379">
      <formula>4</formula>
    </cfRule>
    <cfRule type="cellIs" priority="933" operator="equal" aboveAverage="0" equalAverage="0" bottom="0" percent="0" rank="0" text="" dxfId="380">
      <formula>3</formula>
    </cfRule>
  </conditionalFormatting>
  <conditionalFormatting sqref="O4">
    <cfRule type="expression" priority="934" aboveAverage="0" equalAverage="0" bottom="0" percent="0" rank="0" text="" dxfId="381">
      <formula>$D$1&lt;O4</formula>
    </cfRule>
    <cfRule type="expression" priority="935" aboveAverage="0" equalAverage="0" bottom="0" percent="0" rank="0" text="" dxfId="382">
      <formula>$D$1&gt;O4</formula>
    </cfRule>
  </conditionalFormatting>
  <conditionalFormatting sqref="O4">
    <cfRule type="expression" priority="936" aboveAverage="0" equalAverage="0" bottom="0" percent="0" rank="0" text="" dxfId="383">
      <formula>$D$1&lt;O4</formula>
    </cfRule>
    <cfRule type="expression" priority="937" aboveAverage="0" equalAverage="0" bottom="0" percent="0" rank="0" text="" dxfId="384">
      <formula>$D$1&gt;O4</formula>
    </cfRule>
  </conditionalFormatting>
  <conditionalFormatting sqref="O5">
    <cfRule type="cellIs" priority="938" operator="equal" aboveAverage="0" equalAverage="0" bottom="0" percent="0" rank="0" text="" dxfId="385">
      <formula>5</formula>
    </cfRule>
    <cfRule type="cellIs" priority="939" operator="equal" aboveAverage="0" equalAverage="0" bottom="0" percent="0" rank="0" text="" dxfId="386">
      <formula>4</formula>
    </cfRule>
    <cfRule type="cellIs" priority="940" operator="equal" aboveAverage="0" equalAverage="0" bottom="0" percent="0" rank="0" text="" dxfId="387">
      <formula>3</formula>
    </cfRule>
  </conditionalFormatting>
  <conditionalFormatting sqref="O5">
    <cfRule type="cellIs" priority="941" operator="equal" aboveAverage="0" equalAverage="0" bottom="0" percent="0" rank="0" text="" dxfId="388">
      <formula>5</formula>
    </cfRule>
    <cfRule type="cellIs" priority="942" operator="equal" aboveAverage="0" equalAverage="0" bottom="0" percent="0" rank="0" text="" dxfId="389">
      <formula>4</formula>
    </cfRule>
    <cfRule type="cellIs" priority="943" operator="equal" aboveAverage="0" equalAverage="0" bottom="0" percent="0" rank="0" text="" dxfId="390">
      <formula>3</formula>
    </cfRule>
  </conditionalFormatting>
  <conditionalFormatting sqref="O4">
    <cfRule type="expression" priority="944" aboveAverage="0" equalAverage="0" bottom="0" percent="0" rank="0" text="" dxfId="391">
      <formula>$D$1&lt;O4</formula>
    </cfRule>
    <cfRule type="expression" priority="945" aboveAverage="0" equalAverage="0" bottom="0" percent="0" rank="0" text="" dxfId="392">
      <formula>$D$1&gt;O4</formula>
    </cfRule>
  </conditionalFormatting>
  <conditionalFormatting sqref="O5">
    <cfRule type="cellIs" priority="946" operator="equal" aboveAverage="0" equalAverage="0" bottom="0" percent="0" rank="0" text="" dxfId="393">
      <formula>5</formula>
    </cfRule>
    <cfRule type="cellIs" priority="947" operator="equal" aboveAverage="0" equalAverage="0" bottom="0" percent="0" rank="0" text="" dxfId="394">
      <formula>4</formula>
    </cfRule>
    <cfRule type="cellIs" priority="948" operator="equal" aboveAverage="0" equalAverage="0" bottom="0" percent="0" rank="0" text="" dxfId="395">
      <formula>3</formula>
    </cfRule>
  </conditionalFormatting>
  <conditionalFormatting sqref="O5">
    <cfRule type="cellIs" priority="949" operator="equal" aboveAverage="0" equalAverage="0" bottom="0" percent="0" rank="0" text="" dxfId="396">
      <formula>5</formula>
    </cfRule>
    <cfRule type="cellIs" priority="950" operator="equal" aboveAverage="0" equalAverage="0" bottom="0" percent="0" rank="0" text="" dxfId="397">
      <formula>4</formula>
    </cfRule>
    <cfRule type="cellIs" priority="951" operator="equal" aboveAverage="0" equalAverage="0" bottom="0" percent="0" rank="0" text="" dxfId="398">
      <formula>3</formula>
    </cfRule>
  </conditionalFormatting>
  <conditionalFormatting sqref="O4">
    <cfRule type="expression" priority="952" aboveAverage="0" equalAverage="0" bottom="0" percent="0" rank="0" text="" dxfId="399">
      <formula>$D$1&lt;O4</formula>
    </cfRule>
    <cfRule type="expression" priority="953" aboveAverage="0" equalAverage="0" bottom="0" percent="0" rank="0" text="" dxfId="400">
      <formula>$D$1&gt;O4</formula>
    </cfRule>
  </conditionalFormatting>
  <conditionalFormatting sqref="O4">
    <cfRule type="expression" priority="954" aboveAverage="0" equalAverage="0" bottom="0" percent="0" rank="0" text="" dxfId="401">
      <formula>$D$1&lt;O4</formula>
    </cfRule>
    <cfRule type="expression" priority="955" aboveAverage="0" equalAverage="0" bottom="0" percent="0" rank="0" text="" dxfId="402">
      <formula>$D$1&gt;O4</formula>
    </cfRule>
  </conditionalFormatting>
  <conditionalFormatting sqref="O4">
    <cfRule type="expression" priority="956" aboveAverage="0" equalAverage="0" bottom="0" percent="0" rank="0" text="" dxfId="403">
      <formula>$D$1&lt;O4</formula>
    </cfRule>
    <cfRule type="expression" priority="957" aboveAverage="0" equalAverage="0" bottom="0" percent="0" rank="0" text="" dxfId="404">
      <formula>$D$1&gt;O4</formula>
    </cfRule>
  </conditionalFormatting>
  <conditionalFormatting sqref="O4">
    <cfRule type="expression" priority="958" aboveAverage="0" equalAverage="0" bottom="0" percent="0" rank="0" text="" dxfId="405">
      <formula>$D$1&lt;O4</formula>
    </cfRule>
    <cfRule type="expression" priority="959" aboveAverage="0" equalAverage="0" bottom="0" percent="0" rank="0" text="" dxfId="406">
      <formula>$D$1&gt;O4</formula>
    </cfRule>
  </conditionalFormatting>
  <conditionalFormatting sqref="O4">
    <cfRule type="expression" priority="960" aboveAverage="0" equalAverage="0" bottom="0" percent="0" rank="0" text="" dxfId="407">
      <formula>$D$1&lt;O4</formula>
    </cfRule>
    <cfRule type="expression" priority="961" aboveAverage="0" equalAverage="0" bottom="0" percent="0" rank="0" text="" dxfId="408">
      <formula>$D$1&gt;O4</formula>
    </cfRule>
  </conditionalFormatting>
  <conditionalFormatting sqref="O4">
    <cfRule type="expression" priority="962" aboveAverage="0" equalAverage="0" bottom="0" percent="0" rank="0" text="" dxfId="409">
      <formula>$D$1&lt;O4</formula>
    </cfRule>
    <cfRule type="expression" priority="963" aboveAverage="0" equalAverage="0" bottom="0" percent="0" rank="0" text="" dxfId="410">
      <formula>$D$1&gt;O4</formula>
    </cfRule>
  </conditionalFormatting>
  <conditionalFormatting sqref="O4">
    <cfRule type="expression" priority="964" aboveAverage="0" equalAverage="0" bottom="0" percent="0" rank="0" text="" dxfId="411">
      <formula>$D$1&lt;O4</formula>
    </cfRule>
    <cfRule type="expression" priority="965" aboveAverage="0" equalAverage="0" bottom="0" percent="0" rank="0" text="" dxfId="412">
      <formula>$D$1&gt;O4</formula>
    </cfRule>
  </conditionalFormatting>
  <conditionalFormatting sqref="O4">
    <cfRule type="expression" priority="966" aboveAverage="0" equalAverage="0" bottom="0" percent="0" rank="0" text="" dxfId="413">
      <formula>$D$1&lt;O4</formula>
    </cfRule>
    <cfRule type="expression" priority="967" aboveAverage="0" equalAverage="0" bottom="0" percent="0" rank="0" text="" dxfId="414">
      <formula>$D$1&gt;O4</formula>
    </cfRule>
  </conditionalFormatting>
  <conditionalFormatting sqref="F5">
    <cfRule type="cellIs" priority="968" operator="equal" aboveAverage="0" equalAverage="0" bottom="0" percent="0" rank="0" text="" dxfId="415">
      <formula>5</formula>
    </cfRule>
    <cfRule type="cellIs" priority="969" operator="equal" aboveAverage="0" equalAverage="0" bottom="0" percent="0" rank="0" text="" dxfId="416">
      <formula>4</formula>
    </cfRule>
    <cfRule type="cellIs" priority="970" operator="equal" aboveAverage="0" equalAverage="0" bottom="0" percent="0" rank="0" text="" dxfId="417">
      <formula>3</formula>
    </cfRule>
  </conditionalFormatting>
  <conditionalFormatting sqref="F5">
    <cfRule type="expression" priority="971" aboveAverage="0" equalAverage="0" bottom="0" percent="0" rank="0" text="" dxfId="418">
      <formula>$D$1&lt;F5</formula>
    </cfRule>
    <cfRule type="expression" priority="972" aboveAverage="0" equalAverage="0" bottom="0" percent="0" rank="0" text="" dxfId="419">
      <formula>$D$1&gt;F5</formula>
    </cfRule>
  </conditionalFormatting>
  <conditionalFormatting sqref="F5">
    <cfRule type="expression" priority="973" aboveAverage="0" equalAverage="0" bottom="0" percent="0" rank="0" text="" dxfId="420">
      <formula>$D$1&lt;F5</formula>
    </cfRule>
    <cfRule type="expression" priority="974" aboveAverage="0" equalAverage="0" bottom="0" percent="0" rank="0" text="" dxfId="421">
      <formula>$D$1&gt;F5</formula>
    </cfRule>
  </conditionalFormatting>
  <conditionalFormatting sqref="F5">
    <cfRule type="expression" priority="975" aboveAverage="0" equalAverage="0" bottom="0" percent="0" rank="0" text="" dxfId="422">
      <formula>$D$1&lt;F5</formula>
    </cfRule>
    <cfRule type="expression" priority="976" aboveAverage="0" equalAverage="0" bottom="0" percent="0" rank="0" text="" dxfId="423">
      <formula>$D$1&gt;F5</formula>
    </cfRule>
  </conditionalFormatting>
  <conditionalFormatting sqref="F4">
    <cfRule type="expression" priority="977" aboveAverage="0" equalAverage="0" bottom="0" percent="0" rank="0" text="" dxfId="424">
      <formula>$D$1&lt;F4</formula>
    </cfRule>
    <cfRule type="expression" priority="978" aboveAverage="0" equalAverage="0" bottom="0" percent="0" rank="0" text="" dxfId="425">
      <formula>$D$1&gt;F4</formula>
    </cfRule>
  </conditionalFormatting>
  <conditionalFormatting sqref="F5">
    <cfRule type="cellIs" priority="979" operator="equal" aboveAverage="0" equalAverage="0" bottom="0" percent="0" rank="0" text="" dxfId="426">
      <formula>5</formula>
    </cfRule>
    <cfRule type="cellIs" priority="980" operator="equal" aboveAverage="0" equalAverage="0" bottom="0" percent="0" rank="0" text="" dxfId="427">
      <formula>4</formula>
    </cfRule>
    <cfRule type="cellIs" priority="981" operator="equal" aboveAverage="0" equalAverage="0" bottom="0" percent="0" rank="0" text="" dxfId="428">
      <formula>3</formula>
    </cfRule>
  </conditionalFormatting>
  <conditionalFormatting sqref="F5">
    <cfRule type="cellIs" priority="982" operator="equal" aboveAverage="0" equalAverage="0" bottom="0" percent="0" rank="0" text="" dxfId="429">
      <formula>5</formula>
    </cfRule>
    <cfRule type="cellIs" priority="983" operator="equal" aboveAverage="0" equalAverage="0" bottom="0" percent="0" rank="0" text="" dxfId="430">
      <formula>4</formula>
    </cfRule>
    <cfRule type="cellIs" priority="984" operator="equal" aboveAverage="0" equalAverage="0" bottom="0" percent="0" rank="0" text="" dxfId="431">
      <formula>3</formula>
    </cfRule>
  </conditionalFormatting>
  <conditionalFormatting sqref="J4">
    <cfRule type="expression" priority="985" aboveAverage="0" equalAverage="0" bottom="0" percent="0" rank="0" text="" dxfId="432">
      <formula>$D$1&lt;J4</formula>
    </cfRule>
    <cfRule type="expression" priority="986" aboveAverage="0" equalAverage="0" bottom="0" percent="0" rank="0" text="" dxfId="433">
      <formula>$D$1&gt;J4</formula>
    </cfRule>
  </conditionalFormatting>
  <conditionalFormatting sqref="J5">
    <cfRule type="cellIs" priority="987" operator="equal" aboveAverage="0" equalAverage="0" bottom="0" percent="0" rank="0" text="" dxfId="434">
      <formula>5</formula>
    </cfRule>
    <cfRule type="cellIs" priority="988" operator="equal" aboveAverage="0" equalAverage="0" bottom="0" percent="0" rank="0" text="" dxfId="435">
      <formula>4</formula>
    </cfRule>
    <cfRule type="cellIs" priority="989" operator="equal" aboveAverage="0" equalAverage="0" bottom="0" percent="0" rank="0" text="" dxfId="436">
      <formula>3</formula>
    </cfRule>
  </conditionalFormatting>
  <conditionalFormatting sqref="K4">
    <cfRule type="expression" priority="990" aboveAverage="0" equalAverage="0" bottom="0" percent="0" rank="0" text="" dxfId="437">
      <formula>$D$1&lt;K4</formula>
    </cfRule>
    <cfRule type="expression" priority="991" aboveAverage="0" equalAverage="0" bottom="0" percent="0" rank="0" text="" dxfId="438">
      <formula>$D$1&gt;K4</formula>
    </cfRule>
  </conditionalFormatting>
  <conditionalFormatting sqref="K5">
    <cfRule type="expression" priority="992" aboveAverage="0" equalAverage="0" bottom="0" percent="0" rank="0" text="" dxfId="439">
      <formula>$D$1&lt;K5</formula>
    </cfRule>
    <cfRule type="expression" priority="993" aboveAverage="0" equalAverage="0" bottom="0" percent="0" rank="0" text="" dxfId="440">
      <formula>$D$1&gt;K5</formula>
    </cfRule>
  </conditionalFormatting>
  <conditionalFormatting sqref="K5">
    <cfRule type="expression" priority="994" aboveAverage="0" equalAverage="0" bottom="0" percent="0" rank="0" text="" dxfId="441">
      <formula>$D$1&lt;K5</formula>
    </cfRule>
    <cfRule type="expression" priority="995" aboveAverage="0" equalAverage="0" bottom="0" percent="0" rank="0" text="" dxfId="442">
      <formula>$D$1&gt;K5</formula>
    </cfRule>
  </conditionalFormatting>
  <conditionalFormatting sqref="L3">
    <cfRule type="expression" priority="996" aboveAverage="0" equalAverage="0" bottom="0" percent="0" rank="0" text="" dxfId="443">
      <formula>$D$1&lt;L3</formula>
    </cfRule>
    <cfRule type="expression" priority="997" aboveAverage="0" equalAverage="0" bottom="0" percent="0" rank="0" text="" dxfId="444">
      <formula>$D$1&gt;L3</formula>
    </cfRule>
  </conditionalFormatting>
  <conditionalFormatting sqref="L5">
    <cfRule type="expression" priority="998" aboveAverage="0" equalAverage="0" bottom="0" percent="0" rank="0" text="" dxfId="445">
      <formula>$D$1&lt;L5</formula>
    </cfRule>
    <cfRule type="expression" priority="999" aboveAverage="0" equalAverage="0" bottom="0" percent="0" rank="0" text="" dxfId="446">
      <formula>$D$1&gt;L5</formula>
    </cfRule>
  </conditionalFormatting>
  <conditionalFormatting sqref="L5">
    <cfRule type="expression" priority="1000" aboveAverage="0" equalAverage="0" bottom="0" percent="0" rank="0" text="" dxfId="447">
      <formula>$D$1&lt;L5</formula>
    </cfRule>
    <cfRule type="expression" priority="1001" aboveAverage="0" equalAverage="0" bottom="0" percent="0" rank="0" text="" dxfId="448">
      <formula>$D$1&gt;L5</formula>
    </cfRule>
  </conditionalFormatting>
  <conditionalFormatting sqref="L5">
    <cfRule type="expression" priority="1002" aboveAverage="0" equalAverage="0" bottom="0" percent="0" rank="0" text="" dxfId="449">
      <formula>$D$1&lt;L5</formula>
    </cfRule>
    <cfRule type="expression" priority="1003" aboveAverage="0" equalAverage="0" bottom="0" percent="0" rank="0" text="" dxfId="0">
      <formula>$D$1&gt;L5</formula>
    </cfRule>
  </conditionalFormatting>
  <conditionalFormatting sqref="L5">
    <cfRule type="expression" priority="1004" aboveAverage="0" equalAverage="0" bottom="0" percent="0" rank="0" text="" dxfId="1">
      <formula>$D$1&lt;L5</formula>
    </cfRule>
    <cfRule type="expression" priority="1005" aboveAverage="0" equalAverage="0" bottom="0" percent="0" rank="0" text="" dxfId="2">
      <formula>$D$1&gt;L5</formula>
    </cfRule>
  </conditionalFormatting>
  <conditionalFormatting sqref="L4">
    <cfRule type="expression" priority="1006" aboveAverage="0" equalAverage="0" bottom="0" percent="0" rank="0" text="" dxfId="3">
      <formula>$D$1&lt;L4</formula>
    </cfRule>
    <cfRule type="expression" priority="1007" aboveAverage="0" equalAverage="0" bottom="0" percent="0" rank="0" text="" dxfId="4">
      <formula>$D$1&gt;L4</formula>
    </cfRule>
  </conditionalFormatting>
  <conditionalFormatting sqref="L4">
    <cfRule type="expression" priority="1008" aboveAverage="0" equalAverage="0" bottom="0" percent="0" rank="0" text="" dxfId="5">
      <formula>$D$1&lt;L4</formula>
    </cfRule>
    <cfRule type="expression" priority="1009" aboveAverage="0" equalAverage="0" bottom="0" percent="0" rank="0" text="" dxfId="6">
      <formula>$D$1&gt;L4</formula>
    </cfRule>
  </conditionalFormatting>
  <conditionalFormatting sqref="L5">
    <cfRule type="expression" priority="1010" aboveAverage="0" equalAverage="0" bottom="0" percent="0" rank="0" text="" dxfId="7">
      <formula>$D$1&lt;L5</formula>
    </cfRule>
    <cfRule type="expression" priority="1011" aboveAverage="0" equalAverage="0" bottom="0" percent="0" rank="0" text="" dxfId="8">
      <formula>$D$1&gt;L5</formula>
    </cfRule>
  </conditionalFormatting>
  <conditionalFormatting sqref="L4">
    <cfRule type="expression" priority="1012" aboveAverage="0" equalAverage="0" bottom="0" percent="0" rank="0" text="" dxfId="9">
      <formula>$D$1&lt;L4</formula>
    </cfRule>
    <cfRule type="expression" priority="1013" aboveAverage="0" equalAverage="0" bottom="0" percent="0" rank="0" text="" dxfId="10">
      <formula>$D$1&gt;L4</formula>
    </cfRule>
  </conditionalFormatting>
  <conditionalFormatting sqref="L4">
    <cfRule type="expression" priority="1014" aboveAverage="0" equalAverage="0" bottom="0" percent="0" rank="0" text="" dxfId="11">
      <formula>$D$1&lt;L4</formula>
    </cfRule>
    <cfRule type="expression" priority="1015" aboveAverage="0" equalAverage="0" bottom="0" percent="0" rank="0" text="" dxfId="12">
      <formula>$D$1&gt;L4</formula>
    </cfRule>
  </conditionalFormatting>
  <conditionalFormatting sqref="L4">
    <cfRule type="expression" priority="1016" aboveAverage="0" equalAverage="0" bottom="0" percent="0" rank="0" text="" dxfId="13">
      <formula>$D$1&lt;L4</formula>
    </cfRule>
    <cfRule type="expression" priority="1017" aboveAverage="0" equalAverage="0" bottom="0" percent="0" rank="0" text="" dxfId="14">
      <formula>$D$1&gt;L4</formula>
    </cfRule>
  </conditionalFormatting>
  <conditionalFormatting sqref="N4">
    <cfRule type="expression" priority="1018" aboveAverage="0" equalAverage="0" bottom="0" percent="0" rank="0" text="" dxfId="15">
      <formula>$D$1&lt;N4</formula>
    </cfRule>
    <cfRule type="expression" priority="1019" aboveAverage="0" equalAverage="0" bottom="0" percent="0" rank="0" text="" dxfId="16">
      <formula>$D$1&gt;N4</formula>
    </cfRule>
  </conditionalFormatting>
  <conditionalFormatting sqref="N4">
    <cfRule type="expression" priority="1020" aboveAverage="0" equalAverage="0" bottom="0" percent="0" rank="0" text="" dxfId="17">
      <formula>$D$1&lt;N4</formula>
    </cfRule>
    <cfRule type="expression" priority="1021" aboveAverage="0" equalAverage="0" bottom="0" percent="0" rank="0" text="" dxfId="18">
      <formula>$D$1&gt;N4</formula>
    </cfRule>
  </conditionalFormatting>
  <conditionalFormatting sqref="N4">
    <cfRule type="expression" priority="1022" aboveAverage="0" equalAverage="0" bottom="0" percent="0" rank="0" text="" dxfId="19">
      <formula>$D$1&lt;N4</formula>
    </cfRule>
    <cfRule type="expression" priority="1023" aboveAverage="0" equalAverage="0" bottom="0" percent="0" rank="0" text="" dxfId="20">
      <formula>$D$1&gt;N4</formula>
    </cfRule>
  </conditionalFormatting>
  <conditionalFormatting sqref="N4">
    <cfRule type="expression" priority="1024" aboveAverage="0" equalAverage="0" bottom="0" percent="0" rank="0" text="" dxfId="21">
      <formula>$D$1&lt;N4</formula>
    </cfRule>
    <cfRule type="expression" priority="1025" aboveAverage="0" equalAverage="0" bottom="0" percent="0" rank="0" text="" dxfId="22">
      <formula>$D$1&gt;N4</formula>
    </cfRule>
  </conditionalFormatting>
  <conditionalFormatting sqref="N4">
    <cfRule type="expression" priority="1026" aboveAverage="0" equalAverage="0" bottom="0" percent="0" rank="0" text="" dxfId="23">
      <formula>$D$1&lt;N4</formula>
    </cfRule>
    <cfRule type="expression" priority="1027" aboveAverage="0" equalAverage="0" bottom="0" percent="0" rank="0" text="" dxfId="24">
      <formula>$D$1&gt;N4</formula>
    </cfRule>
  </conditionalFormatting>
  <conditionalFormatting sqref="N4">
    <cfRule type="expression" priority="1028" aboveAverage="0" equalAverage="0" bottom="0" percent="0" rank="0" text="" dxfId="25">
      <formula>$D$1&lt;N4</formula>
    </cfRule>
    <cfRule type="expression" priority="1029" aboveAverage="0" equalAverage="0" bottom="0" percent="0" rank="0" text="" dxfId="26">
      <formula>$D$1&gt;N4</formula>
    </cfRule>
  </conditionalFormatting>
  <conditionalFormatting sqref="J4">
    <cfRule type="expression" priority="1030" aboveAverage="0" equalAverage="0" bottom="0" percent="0" rank="0" text="" dxfId="27">
      <formula>$D$1&lt;J4</formula>
    </cfRule>
    <cfRule type="expression" priority="1031" aboveAverage="0" equalAverage="0" bottom="0" percent="0" rank="0" text="" dxfId="28">
      <formula>$D$1&gt;J4</formula>
    </cfRule>
  </conditionalFormatting>
  <conditionalFormatting sqref="J4">
    <cfRule type="expression" priority="1032" aboveAverage="0" equalAverage="0" bottom="0" percent="0" rank="0" text="" dxfId="29">
      <formula>$D$1&lt;J4</formula>
    </cfRule>
    <cfRule type="expression" priority="1033" aboveAverage="0" equalAverage="0" bottom="0" percent="0" rank="0" text="" dxfId="30">
      <formula>$D$1&gt;J4</formula>
    </cfRule>
  </conditionalFormatting>
  <conditionalFormatting sqref="K4">
    <cfRule type="expression" priority="1034" aboveAverage="0" equalAverage="0" bottom="0" percent="0" rank="0" text="" dxfId="31">
      <formula>$D$1&lt;K4</formula>
    </cfRule>
    <cfRule type="expression" priority="1035" aboveAverage="0" equalAverage="0" bottom="0" percent="0" rank="0" text="" dxfId="32">
      <formula>$D$1&gt;K4</formula>
    </cfRule>
  </conditionalFormatting>
  <conditionalFormatting sqref="L3">
    <cfRule type="expression" priority="1036" aboveAverage="0" equalAverage="0" bottom="0" percent="0" rank="0" text="" dxfId="33">
      <formula>$D$1&lt;L3</formula>
    </cfRule>
    <cfRule type="expression" priority="1037" aboveAverage="0" equalAverage="0" bottom="0" percent="0" rank="0" text="" dxfId="34">
      <formula>$D$1&gt;L3</formula>
    </cfRule>
  </conditionalFormatting>
  <conditionalFormatting sqref="L4">
    <cfRule type="expression" priority="1038" aboveAverage="0" equalAverage="0" bottom="0" percent="0" rank="0" text="" dxfId="35">
      <formula>$D$1&lt;L4</formula>
    </cfRule>
    <cfRule type="expression" priority="1039" aboveAverage="0" equalAverage="0" bottom="0" percent="0" rank="0" text="" dxfId="36">
      <formula>$D$1&gt;L4</formula>
    </cfRule>
  </conditionalFormatting>
  <conditionalFormatting sqref="L5">
    <cfRule type="expression" priority="1040" aboveAverage="0" equalAverage="0" bottom="0" percent="0" rank="0" text="" dxfId="37">
      <formula>$D$1&lt;L5</formula>
    </cfRule>
    <cfRule type="expression" priority="1041" aboveAverage="0" equalAverage="0" bottom="0" percent="0" rank="0" text="" dxfId="38">
      <formula>$D$1&gt;L5</formula>
    </cfRule>
  </conditionalFormatting>
  <conditionalFormatting sqref="L4">
    <cfRule type="expression" priority="1042" aboveAverage="0" equalAverage="0" bottom="0" percent="0" rank="0" text="" dxfId="39">
      <formula>$D$1&lt;L4</formula>
    </cfRule>
    <cfRule type="expression" priority="1043" aboveAverage="0" equalAverage="0" bottom="0" percent="0" rank="0" text="" dxfId="40">
      <formula>$D$1&gt;L4</formula>
    </cfRule>
  </conditionalFormatting>
  <conditionalFormatting sqref="L4">
    <cfRule type="expression" priority="1044" aboveAverage="0" equalAverage="0" bottom="0" percent="0" rank="0" text="" dxfId="41">
      <formula>$D$1&lt;L4</formula>
    </cfRule>
    <cfRule type="expression" priority="1045" aboveAverage="0" equalAverage="0" bottom="0" percent="0" rank="0" text="" dxfId="42">
      <formula>$D$1&gt;L4</formula>
    </cfRule>
  </conditionalFormatting>
  <conditionalFormatting sqref="L4">
    <cfRule type="expression" priority="1046" aboveAverage="0" equalAverage="0" bottom="0" percent="0" rank="0" text="" dxfId="43">
      <formula>$D$1&lt;L4</formula>
    </cfRule>
    <cfRule type="expression" priority="1047" aboveAverage="0" equalAverage="0" bottom="0" percent="0" rank="0" text="" dxfId="44">
      <formula>$D$1&gt;L4</formula>
    </cfRule>
  </conditionalFormatting>
  <conditionalFormatting sqref="L4">
    <cfRule type="expression" priority="1048" aboveAverage="0" equalAverage="0" bottom="0" percent="0" rank="0" text="" dxfId="45">
      <formula>$D$1&lt;L4</formula>
    </cfRule>
    <cfRule type="expression" priority="1049" aboveAverage="0" equalAverage="0" bottom="0" percent="0" rank="0" text="" dxfId="46">
      <formula>$D$1&gt;L4</formula>
    </cfRule>
  </conditionalFormatting>
  <conditionalFormatting sqref="N4">
    <cfRule type="expression" priority="1050" aboveAverage="0" equalAverage="0" bottom="0" percent="0" rank="0" text="" dxfId="47">
      <formula>$D$1&lt;N4</formula>
    </cfRule>
    <cfRule type="expression" priority="1051" aboveAverage="0" equalAverage="0" bottom="0" percent="0" rank="0" text="" dxfId="48">
      <formula>$D$1&gt;N4</formula>
    </cfRule>
  </conditionalFormatting>
  <conditionalFormatting sqref="N4">
    <cfRule type="expression" priority="1052" aboveAverage="0" equalAverage="0" bottom="0" percent="0" rank="0" text="" dxfId="49">
      <formula>$D$1&lt;N4</formula>
    </cfRule>
    <cfRule type="expression" priority="1053" aboveAverage="0" equalAverage="0" bottom="0" percent="0" rank="0" text="" dxfId="50">
      <formula>$D$1&gt;N4</formula>
    </cfRule>
  </conditionalFormatting>
  <conditionalFormatting sqref="N4">
    <cfRule type="expression" priority="1054" aboveAverage="0" equalAverage="0" bottom="0" percent="0" rank="0" text="" dxfId="51">
      <formula>$D$1&lt;N4</formula>
    </cfRule>
    <cfRule type="expression" priority="1055" aboveAverage="0" equalAverage="0" bottom="0" percent="0" rank="0" text="" dxfId="52">
      <formula>$D$1&gt;N4</formula>
    </cfRule>
  </conditionalFormatting>
  <conditionalFormatting sqref="N4">
    <cfRule type="expression" priority="1056" aboveAverage="0" equalAverage="0" bottom="0" percent="0" rank="0" text="" dxfId="53">
      <formula>$D$1&lt;N4</formula>
    </cfRule>
    <cfRule type="expression" priority="1057" aboveAverage="0" equalAverage="0" bottom="0" percent="0" rank="0" text="" dxfId="54">
      <formula>$D$1&gt;N4</formula>
    </cfRule>
  </conditionalFormatting>
  <conditionalFormatting sqref="N4">
    <cfRule type="expression" priority="1058" aboveAverage="0" equalAverage="0" bottom="0" percent="0" rank="0" text="" dxfId="55">
      <formula>$D$1&lt;N4</formula>
    </cfRule>
    <cfRule type="expression" priority="1059" aboveAverage="0" equalAverage="0" bottom="0" percent="0" rank="0" text="" dxfId="56">
      <formula>$D$1&gt;N4</formula>
    </cfRule>
  </conditionalFormatting>
  <conditionalFormatting sqref="N4">
    <cfRule type="expression" priority="1060" aboveAverage="0" equalAverage="0" bottom="0" percent="0" rank="0" text="" dxfId="57">
      <formula>$D$1&lt;N4</formula>
    </cfRule>
    <cfRule type="expression" priority="1061" aboveAverage="0" equalAverage="0" bottom="0" percent="0" rank="0" text="" dxfId="58">
      <formula>$D$1&gt;N4</formula>
    </cfRule>
  </conditionalFormatting>
  <conditionalFormatting sqref="N4">
    <cfRule type="expression" priority="1062" aboveAverage="0" equalAverage="0" bottom="0" percent="0" rank="0" text="" dxfId="59">
      <formula>$D$1&lt;N4</formula>
    </cfRule>
    <cfRule type="expression" priority="1063" aboveAverage="0" equalAverage="0" bottom="0" percent="0" rank="0" text="" dxfId="60">
      <formula>$D$1&gt;N4</formula>
    </cfRule>
  </conditionalFormatting>
  <conditionalFormatting sqref="N4">
    <cfRule type="expression" priority="1064" aboveAverage="0" equalAverage="0" bottom="0" percent="0" rank="0" text="" dxfId="61">
      <formula>$D$1&lt;N4</formula>
    </cfRule>
    <cfRule type="expression" priority="1065" aboveAverage="0" equalAverage="0" bottom="0" percent="0" rank="0" text="" dxfId="62">
      <formula>$D$1&gt;N4</formula>
    </cfRule>
  </conditionalFormatting>
  <conditionalFormatting sqref="N4">
    <cfRule type="expression" priority="1066" aboveAverage="0" equalAverage="0" bottom="0" percent="0" rank="0" text="" dxfId="63">
      <formula>$D$1&lt;N4</formula>
    </cfRule>
    <cfRule type="expression" priority="1067" aboveAverage="0" equalAverage="0" bottom="0" percent="0" rank="0" text="" dxfId="64">
      <formula>$D$1&gt;N4</formula>
    </cfRule>
  </conditionalFormatting>
  <conditionalFormatting sqref="J3">
    <cfRule type="expression" priority="1068" aboveAverage="0" equalAverage="0" bottom="0" percent="0" rank="0" text="" dxfId="65">
      <formula>$D$1&lt;J3</formula>
    </cfRule>
    <cfRule type="expression" priority="1069" aboveAverage="0" equalAverage="0" bottom="0" percent="0" rank="0" text="" dxfId="66">
      <formula>$D$1&gt;J3</formula>
    </cfRule>
  </conditionalFormatting>
  <conditionalFormatting sqref="J3">
    <cfRule type="expression" priority="1070" aboveAverage="0" equalAverage="0" bottom="0" percent="0" rank="0" text="" dxfId="67">
      <formula>$D$1&lt;J3</formula>
    </cfRule>
    <cfRule type="expression" priority="1071" aboveAverage="0" equalAverage="0" bottom="0" percent="0" rank="0" text="" dxfId="68">
      <formula>$D$1&gt;J3</formula>
    </cfRule>
  </conditionalFormatting>
  <conditionalFormatting sqref="J3">
    <cfRule type="expression" priority="1072" aboveAverage="0" equalAverage="0" bottom="0" percent="0" rank="0" text="" dxfId="69">
      <formula>$D$1&lt;J3</formula>
    </cfRule>
    <cfRule type="expression" priority="1073" aboveAverage="0" equalAverage="0" bottom="0" percent="0" rank="0" text="" dxfId="70">
      <formula>$D$1&gt;J3</formula>
    </cfRule>
  </conditionalFormatting>
  <conditionalFormatting sqref="M4">
    <cfRule type="expression" priority="1074" aboveAverage="0" equalAverage="0" bottom="0" percent="0" rank="0" text="" dxfId="71">
      <formula>$D$1&lt;M4</formula>
    </cfRule>
    <cfRule type="expression" priority="1075" aboveAverage="0" equalAverage="0" bottom="0" percent="0" rank="0" text="" dxfId="72">
      <formula>$D$1&gt;M4</formula>
    </cfRule>
  </conditionalFormatting>
  <conditionalFormatting sqref="M5">
    <cfRule type="cellIs" priority="1076" operator="equal" aboveAverage="0" equalAverage="0" bottom="0" percent="0" rank="0" text="" dxfId="73">
      <formula>5</formula>
    </cfRule>
    <cfRule type="cellIs" priority="1077" operator="equal" aboveAverage="0" equalAverage="0" bottom="0" percent="0" rank="0" text="" dxfId="74">
      <formula>4</formula>
    </cfRule>
    <cfRule type="cellIs" priority="1078" operator="equal" aboveAverage="0" equalAverage="0" bottom="0" percent="0" rank="0" text="" dxfId="75">
      <formula>3</formula>
    </cfRule>
  </conditionalFormatting>
  <conditionalFormatting sqref="M5">
    <cfRule type="cellIs" priority="1079" operator="equal" aboveAverage="0" equalAverage="0" bottom="0" percent="0" rank="0" text="" dxfId="76">
      <formula>5</formula>
    </cfRule>
    <cfRule type="cellIs" priority="1080" operator="equal" aboveAverage="0" equalAverage="0" bottom="0" percent="0" rank="0" text="" dxfId="77">
      <formula>4</formula>
    </cfRule>
    <cfRule type="cellIs" priority="1081" operator="equal" aboveAverage="0" equalAverage="0" bottom="0" percent="0" rank="0" text="" dxfId="78">
      <formula>3</formula>
    </cfRule>
  </conditionalFormatting>
  <conditionalFormatting sqref="M5">
    <cfRule type="cellIs" priority="1082" operator="equal" aboveAverage="0" equalAverage="0" bottom="0" percent="0" rank="0" text="" dxfId="79">
      <formula>5</formula>
    </cfRule>
    <cfRule type="cellIs" priority="1083" operator="equal" aboveAverage="0" equalAverage="0" bottom="0" percent="0" rank="0" text="" dxfId="80">
      <formula>4</formula>
    </cfRule>
    <cfRule type="cellIs" priority="1084" operator="equal" aboveAverage="0" equalAverage="0" bottom="0" percent="0" rank="0" text="" dxfId="81">
      <formula>3</formula>
    </cfRule>
  </conditionalFormatting>
  <conditionalFormatting sqref="J4">
    <cfRule type="expression" priority="1085" aboveAverage="0" equalAverage="0" bottom="0" percent="0" rank="0" text="" dxfId="82">
      <formula>$D$1&lt;J4</formula>
    </cfRule>
    <cfRule type="expression" priority="1086" aboveAverage="0" equalAverage="0" bottom="0" percent="0" rank="0" text="" dxfId="83">
      <formula>$D$1&gt;J4</formula>
    </cfRule>
  </conditionalFormatting>
  <conditionalFormatting sqref="J4">
    <cfRule type="expression" priority="1087" aboveAverage="0" equalAverage="0" bottom="0" percent="0" rank="0" text="" dxfId="84">
      <formula>$D$1&lt;J4</formula>
    </cfRule>
    <cfRule type="expression" priority="1088" aboveAverage="0" equalAverage="0" bottom="0" percent="0" rank="0" text="" dxfId="85">
      <formula>$D$1&gt;J4</formula>
    </cfRule>
  </conditionalFormatting>
  <conditionalFormatting sqref="J4">
    <cfRule type="expression" priority="1089" aboveAverage="0" equalAverage="0" bottom="0" percent="0" rank="0" text="" dxfId="86">
      <formula>$D$1&lt;J4</formula>
    </cfRule>
    <cfRule type="expression" priority="1090" aboveAverage="0" equalAverage="0" bottom="0" percent="0" rank="0" text="" dxfId="87">
      <formula>$D$1&gt;J4</formula>
    </cfRule>
  </conditionalFormatting>
  <conditionalFormatting sqref="J4">
    <cfRule type="expression" priority="1091" aboveAverage="0" equalAverage="0" bottom="0" percent="0" rank="0" text="" dxfId="88">
      <formula>$D$1&lt;J4</formula>
    </cfRule>
    <cfRule type="expression" priority="1092" aboveAverage="0" equalAverage="0" bottom="0" percent="0" rank="0" text="" dxfId="89">
      <formula>$D$1&gt;J4</formula>
    </cfRule>
  </conditionalFormatting>
  <conditionalFormatting sqref="J4">
    <cfRule type="expression" priority="1093" aboveAverage="0" equalAverage="0" bottom="0" percent="0" rank="0" text="" dxfId="90">
      <formula>$D$1&lt;J4</formula>
    </cfRule>
    <cfRule type="expression" priority="1094" aboveAverage="0" equalAverage="0" bottom="0" percent="0" rank="0" text="" dxfId="91">
      <formula>$D$1&gt;J4</formula>
    </cfRule>
  </conditionalFormatting>
  <conditionalFormatting sqref="J4">
    <cfRule type="expression" priority="1095" aboveAverage="0" equalAverage="0" bottom="0" percent="0" rank="0" text="" dxfId="92">
      <formula>$D$1&lt;J4</formula>
    </cfRule>
    <cfRule type="expression" priority="1096" aboveAverage="0" equalAverage="0" bottom="0" percent="0" rank="0" text="" dxfId="93">
      <formula>$D$1&gt;J4</formula>
    </cfRule>
  </conditionalFormatting>
  <conditionalFormatting sqref="J4">
    <cfRule type="expression" priority="1097" aboveAverage="0" equalAverage="0" bottom="0" percent="0" rank="0" text="" dxfId="94">
      <formula>$D$1&lt;J4</formula>
    </cfRule>
    <cfRule type="expression" priority="1098" aboveAverage="0" equalAverage="0" bottom="0" percent="0" rank="0" text="" dxfId="95">
      <formula>$D$1&gt;J4</formula>
    </cfRule>
  </conditionalFormatting>
  <conditionalFormatting sqref="J4">
    <cfRule type="expression" priority="1099" aboveAverage="0" equalAverage="0" bottom="0" percent="0" rank="0" text="" dxfId="96">
      <formula>$D$1&lt;J4</formula>
    </cfRule>
    <cfRule type="expression" priority="1100" aboveAverage="0" equalAverage="0" bottom="0" percent="0" rank="0" text="" dxfId="97">
      <formula>$D$1&gt;J4</formula>
    </cfRule>
  </conditionalFormatting>
  <conditionalFormatting sqref="J4">
    <cfRule type="expression" priority="1101" aboveAverage="0" equalAverage="0" bottom="0" percent="0" rank="0" text="" dxfId="98">
      <formula>$D$1&lt;J4</formula>
    </cfRule>
    <cfRule type="expression" priority="1102" aboveAverage="0" equalAverage="0" bottom="0" percent="0" rank="0" text="" dxfId="99">
      <formula>$D$1&gt;J4</formula>
    </cfRule>
  </conditionalFormatting>
  <conditionalFormatting sqref="J4">
    <cfRule type="expression" priority="1103" aboveAverage="0" equalAverage="0" bottom="0" percent="0" rank="0" text="" dxfId="100">
      <formula>$D$1&lt;J4</formula>
    </cfRule>
    <cfRule type="expression" priority="1104" aboveAverage="0" equalAverage="0" bottom="0" percent="0" rank="0" text="" dxfId="101">
      <formula>$D$1&gt;J4</formula>
    </cfRule>
  </conditionalFormatting>
  <conditionalFormatting sqref="L5">
    <cfRule type="expression" priority="1105" aboveAverage="0" equalAverage="0" bottom="0" percent="0" rank="0" text="" dxfId="102">
      <formula>$D$1&lt;L5</formula>
    </cfRule>
    <cfRule type="expression" priority="1106" aboveAverage="0" equalAverage="0" bottom="0" percent="0" rank="0" text="" dxfId="103">
      <formula>$D$1&gt;L5</formula>
    </cfRule>
  </conditionalFormatting>
  <conditionalFormatting sqref="L5">
    <cfRule type="expression" priority="1107" aboveAverage="0" equalAverage="0" bottom="0" percent="0" rank="0" text="" dxfId="104">
      <formula>$D$1&lt;L5</formula>
    </cfRule>
    <cfRule type="expression" priority="1108" aboveAverage="0" equalAverage="0" bottom="0" percent="0" rank="0" text="" dxfId="105">
      <formula>$D$1&gt;L5</formula>
    </cfRule>
  </conditionalFormatting>
  <conditionalFormatting sqref="L5">
    <cfRule type="expression" priority="1109" aboveAverage="0" equalAverage="0" bottom="0" percent="0" rank="0" text="" dxfId="106">
      <formula>$D$1&lt;L5</formula>
    </cfRule>
    <cfRule type="expression" priority="1110" aboveAverage="0" equalAverage="0" bottom="0" percent="0" rank="0" text="" dxfId="107">
      <formula>$D$1&gt;L5</formula>
    </cfRule>
  </conditionalFormatting>
  <conditionalFormatting sqref="L5">
    <cfRule type="expression" priority="1111" aboveAverage="0" equalAverage="0" bottom="0" percent="0" rank="0" text="" dxfId="108">
      <formula>$D$1&lt;L5</formula>
    </cfRule>
    <cfRule type="expression" priority="1112" aboveAverage="0" equalAverage="0" bottom="0" percent="0" rank="0" text="" dxfId="109">
      <formula>$D$1&gt;L5</formula>
    </cfRule>
  </conditionalFormatting>
  <conditionalFormatting sqref="L5">
    <cfRule type="cellIs" priority="1113" operator="equal" aboveAverage="0" equalAverage="0" bottom="0" percent="0" rank="0" text="" dxfId="110">
      <formula>5</formula>
    </cfRule>
    <cfRule type="cellIs" priority="1114" operator="equal" aboveAverage="0" equalAverage="0" bottom="0" percent="0" rank="0" text="" dxfId="111">
      <formula>4</formula>
    </cfRule>
    <cfRule type="cellIs" priority="1115" operator="equal" aboveAverage="0" equalAverage="0" bottom="0" percent="0" rank="0" text="" dxfId="112">
      <formula>3</formula>
    </cfRule>
  </conditionalFormatting>
  <conditionalFormatting sqref="L5">
    <cfRule type="cellIs" priority="1116" operator="equal" aboveAverage="0" equalAverage="0" bottom="0" percent="0" rank="0" text="" dxfId="113">
      <formula>5</formula>
    </cfRule>
    <cfRule type="cellIs" priority="1117" operator="equal" aboveAverage="0" equalAverage="0" bottom="0" percent="0" rank="0" text="" dxfId="114">
      <formula>4</formula>
    </cfRule>
    <cfRule type="cellIs" priority="1118" operator="equal" aboveAverage="0" equalAverage="0" bottom="0" percent="0" rank="0" text="" dxfId="115">
      <formula>3</formula>
    </cfRule>
  </conditionalFormatting>
  <conditionalFormatting sqref="L5">
    <cfRule type="cellIs" priority="1119" operator="equal" aboveAverage="0" equalAverage="0" bottom="0" percent="0" rank="0" text="" dxfId="116">
      <formula>5</formula>
    </cfRule>
    <cfRule type="cellIs" priority="1120" operator="equal" aboveAverage="0" equalAverage="0" bottom="0" percent="0" rank="0" text="" dxfId="117">
      <formula>4</formula>
    </cfRule>
    <cfRule type="cellIs" priority="1121" operator="equal" aboveAverage="0" equalAverage="0" bottom="0" percent="0" rank="0" text="" dxfId="118">
      <formula>3</formula>
    </cfRule>
  </conditionalFormatting>
  <conditionalFormatting sqref="L4">
    <cfRule type="expression" priority="1122" aboveAverage="0" equalAverage="0" bottom="0" percent="0" rank="0" text="" dxfId="119">
      <formula>$D$1&lt;L4</formula>
    </cfRule>
    <cfRule type="expression" priority="1123" aboveAverage="0" equalAverage="0" bottom="0" percent="0" rank="0" text="" dxfId="120">
      <formula>$D$1&gt;L4</formula>
    </cfRule>
  </conditionalFormatting>
  <conditionalFormatting sqref="L4">
    <cfRule type="expression" priority="1124" aboveAverage="0" equalAverage="0" bottom="0" percent="0" rank="0" text="" dxfId="121">
      <formula>$D$1&lt;L4</formula>
    </cfRule>
    <cfRule type="expression" priority="1125" aboveAverage="0" equalAverage="0" bottom="0" percent="0" rank="0" text="" dxfId="122">
      <formula>$D$1&gt;L4</formula>
    </cfRule>
  </conditionalFormatting>
  <conditionalFormatting sqref="L4">
    <cfRule type="expression" priority="1126" aboveAverage="0" equalAverage="0" bottom="0" percent="0" rank="0" text="" dxfId="123">
      <formula>$D$1&lt;L4</formula>
    </cfRule>
    <cfRule type="expression" priority="1127" aboveAverage="0" equalAverage="0" bottom="0" percent="0" rank="0" text="" dxfId="124">
      <formula>$D$1&gt;L4</formula>
    </cfRule>
  </conditionalFormatting>
  <conditionalFormatting sqref="L4">
    <cfRule type="expression" priority="1128" aboveAverage="0" equalAverage="0" bottom="0" percent="0" rank="0" text="" dxfId="125">
      <formula>$D$1&lt;L4</formula>
    </cfRule>
    <cfRule type="expression" priority="1129" aboveAverage="0" equalAverage="0" bottom="0" percent="0" rank="0" text="" dxfId="126">
      <formula>$D$1&gt;L4</formula>
    </cfRule>
  </conditionalFormatting>
  <conditionalFormatting sqref="L4">
    <cfRule type="expression" priority="1130" aboveAverage="0" equalAverage="0" bottom="0" percent="0" rank="0" text="" dxfId="127">
      <formula>$D$1&lt;L4</formula>
    </cfRule>
    <cfRule type="expression" priority="1131" aboveAverage="0" equalAverage="0" bottom="0" percent="0" rank="0" text="" dxfId="128">
      <formula>$D$1&gt;L4</formula>
    </cfRule>
  </conditionalFormatting>
  <conditionalFormatting sqref="L5">
    <cfRule type="cellIs" priority="1132" operator="equal" aboveAverage="0" equalAverage="0" bottom="0" percent="0" rank="0" text="" dxfId="129">
      <formula>5</formula>
    </cfRule>
    <cfRule type="cellIs" priority="1133" operator="equal" aboveAverage="0" equalAverage="0" bottom="0" percent="0" rank="0" text="" dxfId="130">
      <formula>4</formula>
    </cfRule>
    <cfRule type="cellIs" priority="1134" operator="equal" aboveAverage="0" equalAverage="0" bottom="0" percent="0" rank="0" text="" dxfId="131">
      <formula>3</formula>
    </cfRule>
  </conditionalFormatting>
  <conditionalFormatting sqref="L5">
    <cfRule type="cellIs" priority="1135" operator="equal" aboveAverage="0" equalAverage="0" bottom="0" percent="0" rank="0" text="" dxfId="132">
      <formula>5</formula>
    </cfRule>
    <cfRule type="cellIs" priority="1136" operator="equal" aboveAverage="0" equalAverage="0" bottom="0" percent="0" rank="0" text="" dxfId="133">
      <formula>4</formula>
    </cfRule>
    <cfRule type="cellIs" priority="1137" operator="equal" aboveAverage="0" equalAverage="0" bottom="0" percent="0" rank="0" text="" dxfId="134">
      <formula>3</formula>
    </cfRule>
  </conditionalFormatting>
  <conditionalFormatting sqref="N4">
    <cfRule type="expression" priority="1138" aboveAverage="0" equalAverage="0" bottom="0" percent="0" rank="0" text="" dxfId="135">
      <formula>$D$1&lt;N4</formula>
    </cfRule>
    <cfRule type="expression" priority="1139" aboveAverage="0" equalAverage="0" bottom="0" percent="0" rank="0" text="" dxfId="136">
      <formula>$D$1&gt;N4</formula>
    </cfRule>
  </conditionalFormatting>
  <conditionalFormatting sqref="N4">
    <cfRule type="expression" priority="1140" aboveAverage="0" equalAverage="0" bottom="0" percent="0" rank="0" text="" dxfId="137">
      <formula>$D$1&lt;N4</formula>
    </cfRule>
    <cfRule type="expression" priority="1141" aboveAverage="0" equalAverage="0" bottom="0" percent="0" rank="0" text="" dxfId="138">
      <formula>$D$1&gt;N4</formula>
    </cfRule>
  </conditionalFormatting>
  <conditionalFormatting sqref="N5">
    <cfRule type="cellIs" priority="1142" operator="equal" aboveAverage="0" equalAverage="0" bottom="0" percent="0" rank="0" text="" dxfId="139">
      <formula>5</formula>
    </cfRule>
    <cfRule type="cellIs" priority="1143" operator="equal" aboveAverage="0" equalAverage="0" bottom="0" percent="0" rank="0" text="" dxfId="140">
      <formula>4</formula>
    </cfRule>
    <cfRule type="cellIs" priority="1144" operator="equal" aboveAverage="0" equalAverage="0" bottom="0" percent="0" rank="0" text="" dxfId="141">
      <formula>3</formula>
    </cfRule>
  </conditionalFormatting>
  <conditionalFormatting sqref="N5">
    <cfRule type="cellIs" priority="1145" operator="equal" aboveAverage="0" equalAverage="0" bottom="0" percent="0" rank="0" text="" dxfId="142">
      <formula>5</formula>
    </cfRule>
    <cfRule type="cellIs" priority="1146" operator="equal" aboveAverage="0" equalAverage="0" bottom="0" percent="0" rank="0" text="" dxfId="143">
      <formula>4</formula>
    </cfRule>
    <cfRule type="cellIs" priority="1147" operator="equal" aboveAverage="0" equalAverage="0" bottom="0" percent="0" rank="0" text="" dxfId="144">
      <formula>3</formula>
    </cfRule>
  </conditionalFormatting>
  <conditionalFormatting sqref="N4">
    <cfRule type="expression" priority="1148" aboveAverage="0" equalAverage="0" bottom="0" percent="0" rank="0" text="" dxfId="145">
      <formula>$D$1&lt;N4</formula>
    </cfRule>
    <cfRule type="expression" priority="1149" aboveAverage="0" equalAverage="0" bottom="0" percent="0" rank="0" text="" dxfId="146">
      <formula>$D$1&gt;N4</formula>
    </cfRule>
  </conditionalFormatting>
  <conditionalFormatting sqref="N5">
    <cfRule type="cellIs" priority="1150" operator="equal" aboveAverage="0" equalAverage="0" bottom="0" percent="0" rank="0" text="" dxfId="147">
      <formula>5</formula>
    </cfRule>
    <cfRule type="cellIs" priority="1151" operator="equal" aboveAverage="0" equalAverage="0" bottom="0" percent="0" rank="0" text="" dxfId="148">
      <formula>4</formula>
    </cfRule>
    <cfRule type="cellIs" priority="1152" operator="equal" aboveAverage="0" equalAverage="0" bottom="0" percent="0" rank="0" text="" dxfId="149">
      <formula>3</formula>
    </cfRule>
  </conditionalFormatting>
  <conditionalFormatting sqref="N5">
    <cfRule type="cellIs" priority="1153" operator="equal" aboveAverage="0" equalAverage="0" bottom="0" percent="0" rank="0" text="" dxfId="150">
      <formula>5</formula>
    </cfRule>
    <cfRule type="cellIs" priority="1154" operator="equal" aboveAverage="0" equalAverage="0" bottom="0" percent="0" rank="0" text="" dxfId="151">
      <formula>4</formula>
    </cfRule>
    <cfRule type="cellIs" priority="1155" operator="equal" aboveAverage="0" equalAverage="0" bottom="0" percent="0" rank="0" text="" dxfId="152">
      <formula>3</formula>
    </cfRule>
  </conditionalFormatting>
  <conditionalFormatting sqref="N4">
    <cfRule type="expression" priority="1156" aboveAverage="0" equalAverage="0" bottom="0" percent="0" rank="0" text="" dxfId="153">
      <formula>$D$1&lt;N4</formula>
    </cfRule>
    <cfRule type="expression" priority="1157" aboveAverage="0" equalAverage="0" bottom="0" percent="0" rank="0" text="" dxfId="154">
      <formula>$D$1&gt;N4</formula>
    </cfRule>
  </conditionalFormatting>
  <conditionalFormatting sqref="N4">
    <cfRule type="expression" priority="1158" aboveAverage="0" equalAverage="0" bottom="0" percent="0" rank="0" text="" dxfId="155">
      <formula>$D$1&lt;N4</formula>
    </cfRule>
    <cfRule type="expression" priority="1159" aboveAverage="0" equalAverage="0" bottom="0" percent="0" rank="0" text="" dxfId="156">
      <formula>$D$1&gt;N4</formula>
    </cfRule>
  </conditionalFormatting>
  <conditionalFormatting sqref="N4">
    <cfRule type="expression" priority="1160" aboveAverage="0" equalAverage="0" bottom="0" percent="0" rank="0" text="" dxfId="157">
      <formula>$D$1&lt;N4</formula>
    </cfRule>
    <cfRule type="expression" priority="1161" aboveAverage="0" equalAverage="0" bottom="0" percent="0" rank="0" text="" dxfId="158">
      <formula>$D$1&gt;N4</formula>
    </cfRule>
  </conditionalFormatting>
  <conditionalFormatting sqref="N4">
    <cfRule type="expression" priority="1162" aboveAverage="0" equalAverage="0" bottom="0" percent="0" rank="0" text="" dxfId="159">
      <formula>$D$1&lt;N4</formula>
    </cfRule>
    <cfRule type="expression" priority="1163" aboveAverage="0" equalAverage="0" bottom="0" percent="0" rank="0" text="" dxfId="160">
      <formula>$D$1&gt;N4</formula>
    </cfRule>
  </conditionalFormatting>
  <conditionalFormatting sqref="N4">
    <cfRule type="expression" priority="1164" aboveAverage="0" equalAverage="0" bottom="0" percent="0" rank="0" text="" dxfId="161">
      <formula>$D$1&lt;N4</formula>
    </cfRule>
    <cfRule type="expression" priority="1165" aboveAverage="0" equalAverage="0" bottom="0" percent="0" rank="0" text="" dxfId="162">
      <formula>$D$1&gt;N4</formula>
    </cfRule>
  </conditionalFormatting>
  <conditionalFormatting sqref="N4">
    <cfRule type="expression" priority="1166" aboveAverage="0" equalAverage="0" bottom="0" percent="0" rank="0" text="" dxfId="163">
      <formula>$D$1&lt;N4</formula>
    </cfRule>
    <cfRule type="expression" priority="1167" aboveAverage="0" equalAverage="0" bottom="0" percent="0" rank="0" text="" dxfId="164">
      <formula>$D$1&gt;N4</formula>
    </cfRule>
  </conditionalFormatting>
  <conditionalFormatting sqref="N4">
    <cfRule type="expression" priority="1168" aboveAverage="0" equalAverage="0" bottom="0" percent="0" rank="0" text="" dxfId="165">
      <formula>$D$1&lt;N4</formula>
    </cfRule>
    <cfRule type="expression" priority="1169" aboveAverage="0" equalAverage="0" bottom="0" percent="0" rank="0" text="" dxfId="166">
      <formula>$D$1&gt;N4</formula>
    </cfRule>
  </conditionalFormatting>
  <conditionalFormatting sqref="N4">
    <cfRule type="expression" priority="1170" aboveAverage="0" equalAverage="0" bottom="0" percent="0" rank="0" text="" dxfId="167">
      <formula>$D$1&lt;N4</formula>
    </cfRule>
    <cfRule type="expression" priority="1171" aboveAverage="0" equalAverage="0" bottom="0" percent="0" rank="0" text="" dxfId="168">
      <formula>$D$1&gt;N4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6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H6" activeCellId="0" sqref="H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8.57"/>
    <col collapsed="false" customWidth="true" hidden="false" outlineLevel="0" max="5" min="5" style="1" width="5.86"/>
    <col collapsed="false" customWidth="true" hidden="false" outlineLevel="0" max="6" min="6" style="0" width="7.87"/>
    <col collapsed="false" customWidth="true" hidden="false" outlineLevel="0" max="10" min="7" style="0" width="7"/>
    <col collapsed="false" customWidth="true" hidden="false" outlineLevel="0" max="14" min="11" style="0" width="7.15"/>
    <col collapsed="false" customWidth="true" hidden="true" outlineLevel="0" max="15" min="15" style="0" width="7.15"/>
    <col collapsed="false" customWidth="true" hidden="true" outlineLevel="0" max="16" min="16" style="0" width="8.71"/>
    <col collapsed="false" customWidth="true" hidden="true" outlineLevel="0" max="17" min="17" style="0" width="7.15"/>
    <col collapsed="false" customWidth="true" hidden="true" outlineLevel="0" max="19" min="18" style="0" width="6.42"/>
    <col collapsed="false" customWidth="true" hidden="true" outlineLevel="0" max="21" min="20" style="0" width="5.86"/>
    <col collapsed="false" customWidth="true" hidden="false" outlineLevel="0" max="22" min="22" style="0" width="5.86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3" min="69" style="2" width="3.42"/>
    <col collapsed="false" customWidth="true" hidden="false" outlineLevel="0" max="84" min="84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43901.6335671775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14" t="s">
        <v>722</v>
      </c>
      <c r="G2" s="230" t="s">
        <v>400</v>
      </c>
      <c r="H2" s="230"/>
      <c r="I2" s="230"/>
      <c r="J2" s="230"/>
      <c r="K2" s="230"/>
      <c r="L2" s="230" t="s">
        <v>2</v>
      </c>
      <c r="M2" s="230"/>
      <c r="N2" s="230"/>
      <c r="O2" s="197"/>
      <c r="P2" s="197"/>
      <c r="Q2" s="197"/>
      <c r="R2" s="197"/>
      <c r="S2" s="198"/>
      <c r="T2" s="356" t="s">
        <v>262</v>
      </c>
      <c r="U2" s="357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2532</v>
      </c>
      <c r="B3" s="29"/>
      <c r="C3" s="29"/>
      <c r="D3" s="30" t="s">
        <v>3</v>
      </c>
      <c r="E3" s="31"/>
      <c r="F3" s="35" t="n">
        <v>43484</v>
      </c>
      <c r="G3" s="35" t="n">
        <v>43435</v>
      </c>
      <c r="H3" s="35" t="n">
        <v>43458</v>
      </c>
      <c r="I3" s="35" t="n">
        <v>43479</v>
      </c>
      <c r="J3" s="35" t="n">
        <v>43462</v>
      </c>
      <c r="K3" s="35" t="n">
        <v>43483</v>
      </c>
      <c r="L3" s="35" t="n">
        <v>43495</v>
      </c>
      <c r="M3" s="35" t="n">
        <v>43490</v>
      </c>
      <c r="N3" s="35" t="n">
        <v>43500</v>
      </c>
      <c r="O3" s="35"/>
      <c r="P3" s="35"/>
      <c r="Q3" s="35"/>
      <c r="R3" s="349"/>
      <c r="S3" s="302"/>
      <c r="T3" s="35"/>
      <c r="U3" s="35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9"/>
      <c r="B4" s="29"/>
      <c r="C4" s="29"/>
      <c r="D4" s="45" t="s">
        <v>5</v>
      </c>
      <c r="E4" s="31"/>
      <c r="F4" s="47" t="s">
        <v>723</v>
      </c>
      <c r="G4" s="46" t="s">
        <v>724</v>
      </c>
      <c r="H4" s="47" t="s">
        <v>725</v>
      </c>
      <c r="I4" s="47" t="s">
        <v>8</v>
      </c>
      <c r="J4" s="46" t="s">
        <v>726</v>
      </c>
      <c r="K4" s="47" t="s">
        <v>727</v>
      </c>
      <c r="L4" s="50" t="s">
        <v>728</v>
      </c>
      <c r="M4" s="47" t="s">
        <v>729</v>
      </c>
      <c r="N4" s="46" t="s">
        <v>493</v>
      </c>
      <c r="O4" s="47"/>
      <c r="P4" s="47"/>
      <c r="Q4" s="47"/>
      <c r="R4" s="47"/>
      <c r="S4" s="47"/>
      <c r="T4" s="47"/>
      <c r="U4" s="48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9.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730</v>
      </c>
      <c r="G5" s="58" t="s">
        <v>731</v>
      </c>
      <c r="H5" s="58" t="s">
        <v>732</v>
      </c>
      <c r="I5" s="58" t="s">
        <v>733</v>
      </c>
      <c r="J5" s="58" t="s">
        <v>734</v>
      </c>
      <c r="K5" s="58" t="s">
        <v>735</v>
      </c>
      <c r="L5" s="60" t="s">
        <v>736</v>
      </c>
      <c r="M5" s="60" t="s">
        <v>737</v>
      </c>
      <c r="N5" s="58" t="s">
        <v>738</v>
      </c>
      <c r="O5" s="58"/>
      <c r="P5" s="58"/>
      <c r="Q5" s="58"/>
      <c r="R5" s="60"/>
      <c r="S5" s="58"/>
      <c r="T5" s="58"/>
      <c r="U5" s="58"/>
      <c r="V5" s="352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8.75" hidden="false" customHeight="false" outlineLevel="0" collapsed="false">
      <c r="A6" s="75" t="n">
        <v>1</v>
      </c>
      <c r="B6" s="76" t="s">
        <v>29</v>
      </c>
      <c r="C6" s="258" t="s">
        <v>30</v>
      </c>
      <c r="D6" s="104" t="s">
        <v>770</v>
      </c>
      <c r="E6" s="79" t="n">
        <v>2532</v>
      </c>
      <c r="F6" s="80" t="s">
        <v>32</v>
      </c>
      <c r="G6" s="80" t="n">
        <v>5</v>
      </c>
      <c r="H6" s="80" t="n">
        <v>4</v>
      </c>
      <c r="I6" s="80" t="n">
        <v>5</v>
      </c>
      <c r="J6" s="80" t="n">
        <v>4</v>
      </c>
      <c r="K6" s="80" t="n">
        <v>5</v>
      </c>
      <c r="L6" s="80" t="n">
        <v>5</v>
      </c>
      <c r="M6" s="80" t="n">
        <v>4</v>
      </c>
      <c r="N6" s="80" t="n">
        <v>4</v>
      </c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4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0</v>
      </c>
      <c r="AA6" s="177" t="n">
        <f aca="false">COUNTIF(AG6:AV6,AA$5)</f>
        <v>4</v>
      </c>
      <c r="AB6" s="177" t="n">
        <f aca="false">COUNTIF(AG6:AV6,AB$5)</f>
        <v>4</v>
      </c>
      <c r="AC6" s="177" t="n">
        <f aca="false">SUM(X6:AB6)</f>
        <v>8</v>
      </c>
      <c r="AD6" s="255" t="n">
        <f aca="false">IF(ISERROR(((X6+Y6)*2+Z6*3+AA6*4+AB6*5)/SUM(X6,Y6:AB6)),"",((X6+Y6)*2+Z6*3+AA6*4+AB6*5)/SUM(X6,Y6:AB6))</f>
        <v>4.5</v>
      </c>
      <c r="AE6" s="93" t="n">
        <f aca="false">IF(AX6=5,0.5,IF(AX6=4,0.25,IF(AX6&lt;=3,0)))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5</v>
      </c>
      <c r="AI6" s="215" t="n">
        <f aca="false">IF(ISERROR(VALUE(LEFT(H6))),LEFT(H6),VALUE(LEFT(H6)))</f>
        <v>4</v>
      </c>
      <c r="AJ6" s="215" t="n">
        <f aca="false">IF(ISERROR(VALUE(LEFT(I6))),LEFT(I6),VALUE(LEFT(I6)))</f>
        <v>5</v>
      </c>
      <c r="AK6" s="215" t="n">
        <f aca="false">IF(ISERROR(VALUE(LEFT(J6))),LEFT(J6),VALUE(LEFT(J6)))</f>
        <v>4</v>
      </c>
      <c r="AL6" s="215" t="n">
        <f aca="false">IF(ISERROR(VALUE(LEFT(K6))),LEFT(K6),VALUE(LEFT(K6)))</f>
        <v>5</v>
      </c>
      <c r="AM6" s="215" t="n">
        <f aca="false">IF(ISERROR(VALUE(LEFT(L6))),LEFT(L6),VALUE(LEFT(L6)))</f>
        <v>5</v>
      </c>
      <c r="AN6" s="215" t="n">
        <f aca="false">IF(ISERROR(VALUE(LEFT(M6))),LEFT(M6),VALUE(LEFT(M6)))</f>
        <v>4</v>
      </c>
      <c r="AO6" s="215" t="n">
        <f aca="false">IF(ISERROR(VALUE(LEFT(N6))),LEFT(N6),VALUE(LEFT(N6)))</f>
        <v>4</v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258" t="s">
        <v>30</v>
      </c>
      <c r="D7" s="104" t="s">
        <v>771</v>
      </c>
      <c r="E7" s="79" t="n">
        <v>2532</v>
      </c>
      <c r="F7" s="80" t="s">
        <v>32</v>
      </c>
      <c r="G7" s="80" t="n">
        <v>4</v>
      </c>
      <c r="H7" s="80" t="n">
        <v>5</v>
      </c>
      <c r="I7" s="80" t="n">
        <v>5</v>
      </c>
      <c r="J7" s="80" t="n">
        <v>4</v>
      </c>
      <c r="K7" s="80" t="n">
        <v>5</v>
      </c>
      <c r="L7" s="80" t="n">
        <v>5</v>
      </c>
      <c r="M7" s="80" t="n">
        <v>4</v>
      </c>
      <c r="N7" s="80" t="n">
        <v>3</v>
      </c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3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1</v>
      </c>
      <c r="AA7" s="177" t="n">
        <f aca="false">COUNTIF(AG7:AV7,AA$5)</f>
        <v>3</v>
      </c>
      <c r="AB7" s="177" t="n">
        <f aca="false">COUNTIF(AG7:AV7,AB$5)</f>
        <v>4</v>
      </c>
      <c r="AC7" s="177" t="n">
        <f aca="false">SUM(X7:AB7)</f>
        <v>8</v>
      </c>
      <c r="AD7" s="255" t="n">
        <f aca="false">IF(ISERROR(((X7+Y7)*2+Z7*3+AA7*4+AB7*5)/SUM(X7,Y7:AB7)),"",((X7+Y7)*2+Z7*3+AA7*4+AB7*5)/SUM(X7,Y7:AB7))</f>
        <v>4.375</v>
      </c>
      <c r="AE7" s="93" t="n">
        <f aca="false">IF(AX7=5,0.5,IF(AX7=4,0.25,IF(AX7&lt;=3,0)))</f>
        <v>0</v>
      </c>
      <c r="AG7" s="215" t="str">
        <f aca="false">IF(ISERROR(VALUE(LEFT(F7))),LEFT(F7),VALUE(LEFT(F7)))</f>
        <v>з</v>
      </c>
      <c r="AH7" s="215" t="n">
        <f aca="false">IF(ISERROR(VALUE(LEFT(G7))),LEFT(G7),VALUE(LEFT(G7)))</f>
        <v>4</v>
      </c>
      <c r="AI7" s="215" t="n">
        <f aca="false">IF(ISERROR(VALUE(LEFT(H7))),LEFT(H7),VALUE(LEFT(H7)))</f>
        <v>5</v>
      </c>
      <c r="AJ7" s="215" t="n">
        <f aca="false">IF(ISERROR(VALUE(LEFT(I7))),LEFT(I7),VALUE(LEFT(I7)))</f>
        <v>5</v>
      </c>
      <c r="AK7" s="215" t="n">
        <f aca="false">IF(ISERROR(VALUE(LEFT(J7))),LEFT(J7),VALUE(LEFT(J7)))</f>
        <v>4</v>
      </c>
      <c r="AL7" s="215" t="n">
        <f aca="false">IF(ISERROR(VALUE(LEFT(K7))),LEFT(K7),VALUE(LEFT(K7)))</f>
        <v>5</v>
      </c>
      <c r="AM7" s="215" t="n">
        <f aca="false">IF(ISERROR(VALUE(LEFT(L7))),LEFT(L7),VALUE(LEFT(L7)))</f>
        <v>5</v>
      </c>
      <c r="AN7" s="215" t="n">
        <f aca="false">IF(ISERROR(VALUE(LEFT(M7))),LEFT(M7),VALUE(LEFT(M7)))</f>
        <v>4</v>
      </c>
      <c r="AO7" s="215" t="n">
        <f aca="false">IF(ISERROR(VALUE(LEFT(N7))),LEFT(N7),VALUE(LEFT(N7)))</f>
        <v>3</v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8.75" hidden="false" customHeight="false" outlineLevel="0" collapsed="false">
      <c r="A8" s="75" t="n">
        <v>3</v>
      </c>
      <c r="B8" s="76" t="s">
        <v>29</v>
      </c>
      <c r="C8" s="258" t="s">
        <v>30</v>
      </c>
      <c r="D8" s="104" t="s">
        <v>772</v>
      </c>
      <c r="E8" s="79" t="n">
        <v>2532</v>
      </c>
      <c r="F8" s="80" t="s">
        <v>32</v>
      </c>
      <c r="G8" s="80" t="n">
        <v>5</v>
      </c>
      <c r="H8" s="80" t="n">
        <v>3</v>
      </c>
      <c r="I8" s="80" t="n">
        <v>5</v>
      </c>
      <c r="J8" s="80" t="n">
        <v>4</v>
      </c>
      <c r="K8" s="80" t="s">
        <v>45</v>
      </c>
      <c r="L8" s="80" t="n">
        <v>5</v>
      </c>
      <c r="M8" s="80" t="n">
        <v>4</v>
      </c>
      <c r="N8" s="80" t="n">
        <v>4</v>
      </c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2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1</v>
      </c>
      <c r="Z8" s="177" t="n">
        <f aca="false">COUNTIF(AG8:AV8,Z$5)</f>
        <v>1</v>
      </c>
      <c r="AA8" s="177" t="n">
        <f aca="false">COUNTIF(AG8:AV8,AA$5)</f>
        <v>3</v>
      </c>
      <c r="AB8" s="177" t="n">
        <f aca="false">COUNTIF(AG8:AV8,AB$5)</f>
        <v>3</v>
      </c>
      <c r="AC8" s="177" t="n">
        <f aca="false">SUM(X8:AB8)</f>
        <v>8</v>
      </c>
      <c r="AD8" s="255" t="n">
        <f aca="false">IF(ISERROR(((X8+Y8)*2+Z8*3+AA8*4+AB8*5)/SUM(X8,Y8:AB8)),"",((X8+Y8)*2+Z8*3+AA8*4+AB8*5)/SUM(X8,Y8:AB8))</f>
        <v>4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n">
        <f aca="false">IF(ISERROR(VALUE(LEFT(G8))),LEFT(G8),VALUE(LEFT(G8)))</f>
        <v>5</v>
      </c>
      <c r="AI8" s="215" t="n">
        <f aca="false">IF(ISERROR(VALUE(LEFT(H8))),LEFT(H8),VALUE(LEFT(H8)))</f>
        <v>3</v>
      </c>
      <c r="AJ8" s="215" t="n">
        <f aca="false">IF(ISERROR(VALUE(LEFT(I8))),LEFT(I8),VALUE(LEFT(I8)))</f>
        <v>5</v>
      </c>
      <c r="AK8" s="215" t="n">
        <f aca="false">IF(ISERROR(VALUE(LEFT(J8))),LEFT(J8),VALUE(LEFT(J8)))</f>
        <v>4</v>
      </c>
      <c r="AL8" s="215" t="n">
        <f aca="false">IF(ISERROR(VALUE(LEFT(K8))),LEFT(K8),VALUE(LEFT(K8)))</f>
        <v>2</v>
      </c>
      <c r="AM8" s="215" t="n">
        <f aca="false">IF(ISERROR(VALUE(LEFT(L8))),LEFT(L8),VALUE(LEFT(L8)))</f>
        <v>5</v>
      </c>
      <c r="AN8" s="215" t="n">
        <f aca="false">IF(ISERROR(VALUE(LEFT(M8))),LEFT(M8),VALUE(LEFT(M8)))</f>
        <v>4</v>
      </c>
      <c r="AO8" s="215" t="n">
        <f aca="false">IF(ISERROR(VALUE(LEFT(N8))),LEFT(N8),VALUE(LEFT(N8)))</f>
        <v>4</v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8.75" hidden="false" customHeight="false" outlineLevel="0" collapsed="false">
      <c r="A9" s="75" t="n">
        <v>4</v>
      </c>
      <c r="B9" s="76" t="s">
        <v>29</v>
      </c>
      <c r="C9" s="258" t="s">
        <v>30</v>
      </c>
      <c r="D9" s="104" t="s">
        <v>773</v>
      </c>
      <c r="E9" s="79" t="n">
        <v>2532</v>
      </c>
      <c r="F9" s="80" t="s">
        <v>32</v>
      </c>
      <c r="G9" s="80" t="n">
        <v>4</v>
      </c>
      <c r="H9" s="80" t="n">
        <v>5</v>
      </c>
      <c r="I9" s="80" t="n">
        <v>5</v>
      </c>
      <c r="J9" s="80" t="n">
        <v>3</v>
      </c>
      <c r="K9" s="80" t="n">
        <v>3</v>
      </c>
      <c r="L9" s="80" t="n">
        <v>4</v>
      </c>
      <c r="M9" s="80" t="n">
        <v>4</v>
      </c>
      <c r="N9" s="80" t="n">
        <v>4</v>
      </c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3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2</v>
      </c>
      <c r="AA9" s="177" t="n">
        <f aca="false">COUNTIF(AG9:AV9,AA$5)</f>
        <v>4</v>
      </c>
      <c r="AB9" s="177" t="n">
        <f aca="false">COUNTIF(AG9:AV9,AB$5)</f>
        <v>2</v>
      </c>
      <c r="AC9" s="177" t="n">
        <f aca="false">SUM(X9:AB9)</f>
        <v>8</v>
      </c>
      <c r="AD9" s="255" t="n">
        <f aca="false">IF(ISERROR(((X9+Y9)*2+Z9*3+AA9*4+AB9*5)/SUM(X9,Y9:AB9)),"",((X9+Y9)*2+Z9*3+AA9*4+AB9*5)/SUM(X9,Y9:AB9))</f>
        <v>4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4</v>
      </c>
      <c r="AI9" s="215" t="n">
        <f aca="false">IF(ISERROR(VALUE(LEFT(H9))),LEFT(H9),VALUE(LEFT(H9)))</f>
        <v>5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3</v>
      </c>
      <c r="AL9" s="215" t="n">
        <f aca="false">IF(ISERROR(VALUE(LEFT(K9))),LEFT(K9),VALUE(LEFT(K9)))</f>
        <v>3</v>
      </c>
      <c r="AM9" s="215" t="n">
        <f aca="false">IF(ISERROR(VALUE(LEFT(L9))),LEFT(L9),VALUE(LEFT(L9)))</f>
        <v>4</v>
      </c>
      <c r="AN9" s="215" t="n">
        <f aca="false">IF(ISERROR(VALUE(LEFT(M9))),LEFT(M9),VALUE(LEFT(M9)))</f>
        <v>4</v>
      </c>
      <c r="AO9" s="215" t="n">
        <f aca="false">IF(ISERROR(VALUE(LEFT(N9))),LEFT(N9),VALUE(LEFT(N9)))</f>
        <v>4</v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258" t="s">
        <v>30</v>
      </c>
      <c r="D10" s="104" t="s">
        <v>774</v>
      </c>
      <c r="E10" s="79" t="n">
        <v>2532</v>
      </c>
      <c r="F10" s="80" t="s">
        <v>32</v>
      </c>
      <c r="G10" s="80" t="n">
        <v>3</v>
      </c>
      <c r="H10" s="80" t="n">
        <v>3</v>
      </c>
      <c r="I10" s="80" t="n">
        <v>5</v>
      </c>
      <c r="J10" s="80" t="n">
        <v>3</v>
      </c>
      <c r="K10" s="80" t="s">
        <v>45</v>
      </c>
      <c r="L10" s="80" t="n">
        <v>4</v>
      </c>
      <c r="M10" s="80" t="n">
        <v>4</v>
      </c>
      <c r="N10" s="80" t="n">
        <v>3</v>
      </c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2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1</v>
      </c>
      <c r="Z10" s="177" t="n">
        <f aca="false">COUNTIF(AG10:AV10,Z$5)</f>
        <v>4</v>
      </c>
      <c r="AA10" s="177" t="n">
        <f aca="false">COUNTIF(AG10:AV10,AA$5)</f>
        <v>2</v>
      </c>
      <c r="AB10" s="177" t="n">
        <f aca="false">COUNTIF(AG10:AV10,AB$5)</f>
        <v>1</v>
      </c>
      <c r="AC10" s="177" t="n">
        <f aca="false">SUM(X10:AB10)</f>
        <v>8</v>
      </c>
      <c r="AD10" s="255" t="n">
        <f aca="false">IF(ISERROR(((X10+Y10)*2+Z10*3+AA10*4+AB10*5)/SUM(X10,Y10:AB10)),"",((X10+Y10)*2+Z10*3+AA10*4+AB10*5)/SUM(X10,Y10:AB10))</f>
        <v>3.375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з</v>
      </c>
      <c r="AH10" s="215" t="n">
        <f aca="false">IF(ISERROR(VALUE(LEFT(G10))),LEFT(G10),VALUE(LEFT(G10)))</f>
        <v>3</v>
      </c>
      <c r="AI10" s="215" t="n">
        <f aca="false">IF(ISERROR(VALUE(LEFT(H10))),LEFT(H10),VALUE(LEFT(H10)))</f>
        <v>3</v>
      </c>
      <c r="AJ10" s="215" t="n">
        <f aca="false">IF(ISERROR(VALUE(LEFT(I10))),LEFT(I10),VALUE(LEFT(I10)))</f>
        <v>5</v>
      </c>
      <c r="AK10" s="215" t="n">
        <f aca="false">IF(ISERROR(VALUE(LEFT(J10))),LEFT(J10),VALUE(LEFT(J10)))</f>
        <v>3</v>
      </c>
      <c r="AL10" s="215" t="n">
        <f aca="false">IF(ISERROR(VALUE(LEFT(K10))),LEFT(K10),VALUE(LEFT(K10)))</f>
        <v>2</v>
      </c>
      <c r="AM10" s="215" t="n">
        <f aca="false">IF(ISERROR(VALUE(LEFT(L10))),LEFT(L10),VALUE(LEFT(L10)))</f>
        <v>4</v>
      </c>
      <c r="AN10" s="215" t="n">
        <f aca="false">IF(ISERROR(VALUE(LEFT(M10))),LEFT(M10),VALUE(LEFT(M10)))</f>
        <v>4</v>
      </c>
      <c r="AO10" s="215" t="n">
        <f aca="false">IF(ISERROR(VALUE(LEFT(N10))),LEFT(N10),VALUE(LEFT(N10)))</f>
        <v>3</v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1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258" t="s">
        <v>30</v>
      </c>
      <c r="D11" s="104" t="s">
        <v>775</v>
      </c>
      <c r="E11" s="79" t="n">
        <v>2532</v>
      </c>
      <c r="F11" s="80" t="s">
        <v>32</v>
      </c>
      <c r="G11" s="80" t="n">
        <v>3</v>
      </c>
      <c r="H11" s="80" t="n">
        <v>4</v>
      </c>
      <c r="I11" s="80" t="n">
        <v>4</v>
      </c>
      <c r="J11" s="80" t="n">
        <v>4</v>
      </c>
      <c r="K11" s="80" t="n">
        <v>4</v>
      </c>
      <c r="L11" s="80" t="n">
        <v>5</v>
      </c>
      <c r="M11" s="80" t="n">
        <v>4</v>
      </c>
      <c r="N11" s="80" t="n">
        <v>4</v>
      </c>
      <c r="O11" s="80"/>
      <c r="P11" s="358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1</v>
      </c>
      <c r="AA11" s="177" t="n">
        <f aca="false">COUNTIF(AG11:AV11,AA$5)</f>
        <v>6</v>
      </c>
      <c r="AB11" s="177" t="n">
        <f aca="false">COUNTIF(AG11:AV11,AB$5)</f>
        <v>1</v>
      </c>
      <c r="AC11" s="177" t="n">
        <f aca="false">SUM(X11:AB11)</f>
        <v>8</v>
      </c>
      <c r="AD11" s="255" t="n">
        <f aca="false">IF(ISERROR(((X11+Y11)*2+Z11*3+AA11*4+AB11*5)/SUM(X11,Y11:AB11)),"",((X11+Y11)*2+Z11*3+AA11*4+AB11*5)/SUM(X11,Y11:AB11))</f>
        <v>4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3</v>
      </c>
      <c r="AI11" s="215" t="n">
        <f aca="false">IF(ISERROR(VALUE(LEFT(H11))),LEFT(H11),VALUE(LEFT(H11)))</f>
        <v>4</v>
      </c>
      <c r="AJ11" s="215" t="n">
        <f aca="false">IF(ISERROR(VALUE(LEFT(I11))),LEFT(I11),VALUE(LEFT(I11)))</f>
        <v>4</v>
      </c>
      <c r="AK11" s="215" t="n">
        <f aca="false">IF(ISERROR(VALUE(LEFT(J11))),LEFT(J11),VALUE(LEFT(J11)))</f>
        <v>4</v>
      </c>
      <c r="AL11" s="215" t="n">
        <f aca="false">IF(ISERROR(VALUE(LEFT(K11))),LEFT(K11),VALUE(LEFT(K11)))</f>
        <v>4</v>
      </c>
      <c r="AM11" s="215" t="n">
        <f aca="false">IF(ISERROR(VALUE(LEFT(L11))),LEFT(L11),VALUE(LEFT(L11)))</f>
        <v>5</v>
      </c>
      <c r="AN11" s="215" t="n">
        <f aca="false">IF(ISERROR(VALUE(LEFT(M11))),LEFT(M11),VALUE(LEFT(M11)))</f>
        <v>4</v>
      </c>
      <c r="AO11" s="215" t="n">
        <f aca="false">IF(ISERROR(VALUE(LEFT(N11))),LEFT(N11),VALUE(LEFT(N11)))</f>
        <v>4</v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258" t="s">
        <v>30</v>
      </c>
      <c r="D12" s="104" t="s">
        <v>776</v>
      </c>
      <c r="E12" s="79" t="n">
        <v>2532</v>
      </c>
      <c r="F12" s="80" t="s">
        <v>32</v>
      </c>
      <c r="G12" s="80" t="n">
        <v>4</v>
      </c>
      <c r="H12" s="80" t="n">
        <v>4</v>
      </c>
      <c r="I12" s="80" t="n">
        <v>4</v>
      </c>
      <c r="J12" s="80" t="n">
        <v>3</v>
      </c>
      <c r="K12" s="80" t="n">
        <v>4</v>
      </c>
      <c r="L12" s="80" t="n">
        <v>5</v>
      </c>
      <c r="M12" s="80" t="n">
        <v>3</v>
      </c>
      <c r="N12" s="80" t="n">
        <v>3</v>
      </c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3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3</v>
      </c>
      <c r="AA12" s="177" t="n">
        <f aca="false">COUNTIF(AG12:AV12,AA$5)</f>
        <v>4</v>
      </c>
      <c r="AB12" s="177" t="n">
        <f aca="false">COUNTIF(AG12:AV12,AB$5)</f>
        <v>1</v>
      </c>
      <c r="AC12" s="177" t="n">
        <f aca="false">SUM(X12:AB12)</f>
        <v>8</v>
      </c>
      <c r="AD12" s="255" t="n">
        <f aca="false">IF(ISERROR(((X12+Y12)*2+Z12*3+AA12*4+AB12*5)/SUM(X12,Y12:AB12)),"",((X12+Y12)*2+Z12*3+AA12*4+AB12*5)/SUM(X12,Y12:AB12))</f>
        <v>3.75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з</v>
      </c>
      <c r="AH12" s="215" t="n">
        <f aca="false">IF(ISERROR(VALUE(LEFT(G12))),LEFT(G12),VALUE(LEFT(G12)))</f>
        <v>4</v>
      </c>
      <c r="AI12" s="215" t="n">
        <f aca="false">IF(ISERROR(VALUE(LEFT(H12))),LEFT(H12),VALUE(LEFT(H12)))</f>
        <v>4</v>
      </c>
      <c r="AJ12" s="215" t="n">
        <f aca="false">IF(ISERROR(VALUE(LEFT(I12))),LEFT(I12),VALUE(LEFT(I12)))</f>
        <v>4</v>
      </c>
      <c r="AK12" s="215" t="n">
        <f aca="false">IF(ISERROR(VALUE(LEFT(J12))),LEFT(J12),VALUE(LEFT(J12)))</f>
        <v>3</v>
      </c>
      <c r="AL12" s="215" t="n">
        <f aca="false">IF(ISERROR(VALUE(LEFT(K12))),LEFT(K12),VALUE(LEFT(K12)))</f>
        <v>4</v>
      </c>
      <c r="AM12" s="215" t="n">
        <f aca="false">IF(ISERROR(VALUE(LEFT(L12))),LEFT(L12),VALUE(LEFT(L12)))</f>
        <v>5</v>
      </c>
      <c r="AN12" s="215" t="n">
        <f aca="false">IF(ISERROR(VALUE(LEFT(M12))),LEFT(M12),VALUE(LEFT(M12)))</f>
        <v>3</v>
      </c>
      <c r="AO12" s="215" t="n">
        <f aca="false">IF(ISERROR(VALUE(LEFT(N12))),LEFT(N12),VALUE(LEFT(N12)))</f>
        <v>3</v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258" t="s">
        <v>30</v>
      </c>
      <c r="D13" s="104" t="s">
        <v>777</v>
      </c>
      <c r="E13" s="79" t="n">
        <v>2532</v>
      </c>
      <c r="F13" s="80" t="s">
        <v>32</v>
      </c>
      <c r="G13" s="80" t="n">
        <v>5</v>
      </c>
      <c r="H13" s="80" t="n">
        <v>5</v>
      </c>
      <c r="I13" s="80" t="n">
        <v>5</v>
      </c>
      <c r="J13" s="80" t="n">
        <v>5</v>
      </c>
      <c r="K13" s="80" t="n">
        <v>5</v>
      </c>
      <c r="L13" s="80" t="n">
        <v>5</v>
      </c>
      <c r="M13" s="80" t="n">
        <v>5</v>
      </c>
      <c r="N13" s="80" t="n">
        <v>5</v>
      </c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5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0</v>
      </c>
      <c r="AA13" s="177" t="n">
        <f aca="false">COUNTIF(AG13:AV13,AA$5)</f>
        <v>0</v>
      </c>
      <c r="AB13" s="177" t="n">
        <f aca="false">COUNTIF(AG13:AV13,AB$5)</f>
        <v>8</v>
      </c>
      <c r="AC13" s="177" t="n">
        <f aca="false">SUM(X13:AB13)</f>
        <v>8</v>
      </c>
      <c r="AD13" s="255" t="n">
        <f aca="false">IF(ISERROR(((X13+Y13)*2+Z13*3+AA13*4+AB13*5)/SUM(X13,Y13:AB13)),"",((X13+Y13)*2+Z13*3+AA13*4+AB13*5)/SUM(X13,Y13:AB13))</f>
        <v>5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з</v>
      </c>
      <c r="AH13" s="215" t="n">
        <f aca="false">IF(ISERROR(VALUE(LEFT(G13))),LEFT(G13),VALUE(LEFT(G13)))</f>
        <v>5</v>
      </c>
      <c r="AI13" s="215" t="n">
        <f aca="false">IF(ISERROR(VALUE(LEFT(H13))),LEFT(H13),VALUE(LEFT(H13)))</f>
        <v>5</v>
      </c>
      <c r="AJ13" s="215" t="n">
        <f aca="false">IF(ISERROR(VALUE(LEFT(I13))),LEFT(I13),VALUE(LEFT(I13)))</f>
        <v>5</v>
      </c>
      <c r="AK13" s="215" t="n">
        <f aca="false">IF(ISERROR(VALUE(LEFT(J13))),LEFT(J13),VALUE(LEFT(J13)))</f>
        <v>5</v>
      </c>
      <c r="AL13" s="215" t="n">
        <f aca="false">IF(ISERROR(VALUE(LEFT(K13))),LEFT(K13),VALUE(LEFT(K13)))</f>
        <v>5</v>
      </c>
      <c r="AM13" s="215" t="n">
        <f aca="false">IF(ISERROR(VALUE(LEFT(L13))),LEFT(L13),VALUE(LEFT(L13)))</f>
        <v>5</v>
      </c>
      <c r="AN13" s="215" t="n">
        <f aca="false">IF(ISERROR(VALUE(LEFT(M13))),LEFT(M13),VALUE(LEFT(M13)))</f>
        <v>5</v>
      </c>
      <c r="AO13" s="215" t="n">
        <f aca="false">IF(ISERROR(VALUE(LEFT(N13))),LEFT(N13),VALUE(LEFT(N13)))</f>
        <v>5</v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8.75" hidden="false" customHeight="false" outlineLevel="0" collapsed="false">
      <c r="A14" s="75" t="n">
        <v>9</v>
      </c>
      <c r="B14" s="256"/>
      <c r="C14" s="258" t="s">
        <v>284</v>
      </c>
      <c r="D14" s="359" t="s">
        <v>778</v>
      </c>
      <c r="E14" s="79" t="n">
        <v>2532</v>
      </c>
      <c r="F14" s="80" t="s">
        <v>32</v>
      </c>
      <c r="G14" s="80" t="n">
        <v>5</v>
      </c>
      <c r="H14" s="80" t="n">
        <v>5</v>
      </c>
      <c r="I14" s="80" t="n">
        <v>5</v>
      </c>
      <c r="J14" s="80" t="n">
        <v>5</v>
      </c>
      <c r="K14" s="80" t="n">
        <v>5</v>
      </c>
      <c r="L14" s="80" t="n">
        <v>5</v>
      </c>
      <c r="M14" s="80" t="n">
        <v>5</v>
      </c>
      <c r="N14" s="80" t="n">
        <v>5</v>
      </c>
      <c r="O14" s="80"/>
      <c r="P14" s="80"/>
      <c r="Q14" s="80"/>
      <c r="R14" s="96"/>
      <c r="S14" s="80"/>
      <c r="T14" s="80"/>
      <c r="U14" s="80"/>
      <c r="V14" s="216" t="n">
        <f aca="false">IF(AC14&gt;0,IF(SUM(X14:Y14)/AC14&gt;0,2,IF(AND(SUM(X14:Y14)/AC14=0,Z14/AC14&gt;0),3,IF(AND((AB14/AC14+AA14/AC14)=1,AA14/AC14&gt;0),4,5))),0)</f>
        <v>5</v>
      </c>
      <c r="W14" s="212" t="n">
        <f aca="false">COUNTIF(AG14:AV14,"б")</f>
        <v>0</v>
      </c>
      <c r="X14" s="212" t="n">
        <f aca="false">COUNTIF(AG14:AV14,"д")</f>
        <v>0</v>
      </c>
      <c r="Y14" s="212" t="n">
        <f aca="false">COUNTIF(AG14:AV14,2)+COUNTIF(AG14:AV14,"н")+COUNTIF(AG14:AV14,"д")</f>
        <v>0</v>
      </c>
      <c r="Z14" s="212" t="n">
        <f aca="false">COUNTIF(AG14:AV14,Z$5)</f>
        <v>0</v>
      </c>
      <c r="AA14" s="212" t="n">
        <f aca="false">COUNTIF(AG14:AV14,AA$5)</f>
        <v>0</v>
      </c>
      <c r="AB14" s="212" t="n">
        <f aca="false">COUNTIF(AG14:AV14,AB$5)</f>
        <v>8</v>
      </c>
      <c r="AC14" s="212" t="n">
        <f aca="false">SUM(X14:AB14)</f>
        <v>8</v>
      </c>
      <c r="AD14" s="213" t="n">
        <f aca="false">IF(ISERROR(((X14+Y14)*2+Z14*3+AA14*4+AB14*5)/SUM(X14,Y14:AB14)),"",((X14+Y14)*2+Z14*3+AA14*4+AB14*5)/SUM(X14,Y14:AB14))</f>
        <v>5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>з</v>
      </c>
      <c r="AH14" s="215" t="n">
        <f aca="false">IF(ISERROR(VALUE(LEFT(G14))),LEFT(G14),VALUE(LEFT(G14)))</f>
        <v>5</v>
      </c>
      <c r="AI14" s="215" t="n">
        <f aca="false">IF(ISERROR(VALUE(LEFT(H14))),LEFT(H14),VALUE(LEFT(H14)))</f>
        <v>5</v>
      </c>
      <c r="AJ14" s="215" t="n">
        <f aca="false">IF(ISERROR(VALUE(LEFT(I14))),LEFT(I14),VALUE(LEFT(I14)))</f>
        <v>5</v>
      </c>
      <c r="AK14" s="215" t="n">
        <f aca="false">IF(ISERROR(VALUE(LEFT(J14))),LEFT(J14),VALUE(LEFT(J14)))</f>
        <v>5</v>
      </c>
      <c r="AL14" s="215" t="n">
        <f aca="false">IF(ISERROR(VALUE(LEFT(K14))),LEFT(K14),VALUE(LEFT(K14)))</f>
        <v>5</v>
      </c>
      <c r="AM14" s="215" t="n">
        <f aca="false">IF(ISERROR(VALUE(LEFT(L14))),LEFT(L14),VALUE(LEFT(L14)))</f>
        <v>5</v>
      </c>
      <c r="AN14" s="215" t="n">
        <f aca="false">IF(ISERROR(VALUE(LEFT(M14))),LEFT(M14),VALUE(LEFT(M14)))</f>
        <v>5</v>
      </c>
      <c r="AO14" s="215" t="n">
        <f aca="false">IF(ISERROR(VALUE(LEFT(N14))),LEFT(N14),VALUE(LEFT(N14)))</f>
        <v>5</v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5" t="n">
        <v>10</v>
      </c>
      <c r="B15" s="256"/>
      <c r="C15" s="258" t="s">
        <v>30</v>
      </c>
      <c r="D15" s="104" t="s">
        <v>779</v>
      </c>
      <c r="E15" s="79" t="n">
        <v>2532</v>
      </c>
      <c r="F15" s="80" t="s">
        <v>32</v>
      </c>
      <c r="G15" s="80" t="n">
        <v>3</v>
      </c>
      <c r="H15" s="80" t="n">
        <v>4</v>
      </c>
      <c r="I15" s="80" t="n">
        <v>5</v>
      </c>
      <c r="J15" s="80" t="n">
        <v>3</v>
      </c>
      <c r="K15" s="80" t="n">
        <v>3</v>
      </c>
      <c r="L15" s="80" t="n">
        <v>5</v>
      </c>
      <c r="M15" s="80" t="n">
        <v>3</v>
      </c>
      <c r="N15" s="80" t="n">
        <v>3</v>
      </c>
      <c r="O15" s="80"/>
      <c r="P15" s="80"/>
      <c r="Q15" s="80"/>
      <c r="R15" s="96"/>
      <c r="S15" s="80"/>
      <c r="T15" s="80"/>
      <c r="U15" s="80"/>
      <c r="V15" s="216" t="n">
        <f aca="false">IF(AC15&gt;0,IF(SUM(X15:Y15)/AC15&gt;0,2,IF(AND(SUM(X15:Y15)/AC15=0,Z15/AC15&gt;0),3,IF(AND((AB15/AC15+AA15/AC15)=1,AA15/AC15&gt;0),4,5))),0)</f>
        <v>3</v>
      </c>
      <c r="W15" s="212" t="n">
        <f aca="false">COUNTIF(AG15:AV15,"б")</f>
        <v>0</v>
      </c>
      <c r="X15" s="212" t="n">
        <f aca="false">COUNTIF(AG15:AV15,"д")</f>
        <v>0</v>
      </c>
      <c r="Y15" s="212" t="n">
        <f aca="false">COUNTIF(AG15:AV15,2)+COUNTIF(AG15:AV15,"н")+COUNTIF(AG15:AV15,"д")</f>
        <v>0</v>
      </c>
      <c r="Z15" s="212" t="n">
        <f aca="false">COUNTIF(AG15:AV15,Z$5)</f>
        <v>5</v>
      </c>
      <c r="AA15" s="212" t="n">
        <f aca="false">COUNTIF(AG15:AV15,AA$5)</f>
        <v>1</v>
      </c>
      <c r="AB15" s="212" t="n">
        <f aca="false">COUNTIF(AG15:AV15,AB$5)</f>
        <v>2</v>
      </c>
      <c r="AC15" s="212" t="n">
        <f aca="false">SUM(X15:AB15)</f>
        <v>8</v>
      </c>
      <c r="AD15" s="213" t="n">
        <f aca="false">IF(ISERROR(((X15+Y15)*2+Z15*3+AA15*4+AB15*5)/SUM(X15,Y15:AB15)),"",((X15+Y15)*2+Z15*3+AA15*4+AB15*5)/SUM(X15,Y15:AB15))</f>
        <v>3.625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3</v>
      </c>
      <c r="AI15" s="215" t="n">
        <f aca="false">IF(ISERROR(VALUE(LEFT(H15))),LEFT(H15),VALUE(LEFT(H15)))</f>
        <v>4</v>
      </c>
      <c r="AJ15" s="215" t="n">
        <f aca="false">IF(ISERROR(VALUE(LEFT(I15))),LEFT(I15),VALUE(LEFT(I15)))</f>
        <v>5</v>
      </c>
      <c r="AK15" s="215" t="n">
        <f aca="false">IF(ISERROR(VALUE(LEFT(J15))),LEFT(J15),VALUE(LEFT(J15)))</f>
        <v>3</v>
      </c>
      <c r="AL15" s="215" t="n">
        <f aca="false">IF(ISERROR(VALUE(LEFT(K15))),LEFT(K15),VALUE(LEFT(K15)))</f>
        <v>3</v>
      </c>
      <c r="AM15" s="215" t="n">
        <f aca="false">IF(ISERROR(VALUE(LEFT(L15))),LEFT(L15),VALUE(LEFT(L15)))</f>
        <v>5</v>
      </c>
      <c r="AN15" s="215" t="n">
        <f aca="false">IF(ISERROR(VALUE(LEFT(M15))),LEFT(M15),VALUE(LEFT(M15)))</f>
        <v>3</v>
      </c>
      <c r="AO15" s="215" t="n">
        <f aca="false">IF(ISERROR(VALUE(LEFT(N15))),LEFT(N15),VALUE(LEFT(N15)))</f>
        <v>3</v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5" t="n">
        <v>11</v>
      </c>
      <c r="B16" s="256"/>
      <c r="C16" s="258" t="s">
        <v>30</v>
      </c>
      <c r="D16" s="104" t="s">
        <v>780</v>
      </c>
      <c r="E16" s="79" t="n">
        <v>2532</v>
      </c>
      <c r="F16" s="80" t="s">
        <v>32</v>
      </c>
      <c r="G16" s="80" t="n">
        <v>5</v>
      </c>
      <c r="H16" s="80" t="n">
        <v>4</v>
      </c>
      <c r="I16" s="80" t="n">
        <v>5</v>
      </c>
      <c r="J16" s="80" t="n">
        <v>4</v>
      </c>
      <c r="K16" s="80" t="n">
        <v>4</v>
      </c>
      <c r="L16" s="80" t="n">
        <v>5</v>
      </c>
      <c r="M16" s="80" t="n">
        <v>3</v>
      </c>
      <c r="N16" s="80" t="n">
        <v>5</v>
      </c>
      <c r="O16" s="80"/>
      <c r="P16" s="80"/>
      <c r="Q16" s="80"/>
      <c r="R16" s="96"/>
      <c r="S16" s="80"/>
      <c r="T16" s="80"/>
      <c r="U16" s="80"/>
      <c r="V16" s="216" t="n">
        <f aca="false">IF(AC16&gt;0,IF(SUM(X16:Y16)/AC16&gt;0,2,IF(AND(SUM(X16:Y16)/AC16=0,Z16/AC16&gt;0),3,IF(AND((AB16/AC16+AA16/AC16)=1,AA16/AC16&gt;0),4,5))),0)</f>
        <v>3</v>
      </c>
      <c r="W16" s="212" t="n">
        <f aca="false">COUNTIF(AG16:AV16,"б")</f>
        <v>0</v>
      </c>
      <c r="X16" s="212" t="n">
        <f aca="false">COUNTIF(AG16:AV16,"д")</f>
        <v>0</v>
      </c>
      <c r="Y16" s="212" t="n">
        <f aca="false">COUNTIF(AG16:AV16,2)+COUNTIF(AG16:AV16,"н")+COUNTIF(AG16:AV16,"д")</f>
        <v>0</v>
      </c>
      <c r="Z16" s="212" t="n">
        <f aca="false">COUNTIF(AG16:AV16,Z$5)</f>
        <v>1</v>
      </c>
      <c r="AA16" s="212" t="n">
        <f aca="false">COUNTIF(AG16:AV16,AA$5)</f>
        <v>3</v>
      </c>
      <c r="AB16" s="212" t="n">
        <f aca="false">COUNTIF(AG16:AV16,AB$5)</f>
        <v>4</v>
      </c>
      <c r="AC16" s="212" t="n">
        <f aca="false">SUM(X16:AB16)</f>
        <v>8</v>
      </c>
      <c r="AD16" s="213" t="n">
        <f aca="false">IF(ISERROR(((X16+Y16)*2+Z16*3+AA16*4+AB16*5)/SUM(X16,Y16:AB16)),"",((X16+Y16)*2+Z16*3+AA16*4+AB16*5)/SUM(X16,Y16:AB16))</f>
        <v>4.375</v>
      </c>
      <c r="AE16" s="214" t="n">
        <f aca="false">IF(AX16=5,0.5,IF(AX16=4,0.25,IF(AX16&lt;=3,0)))</f>
        <v>0</v>
      </c>
      <c r="AF16" s="1"/>
      <c r="AG16" s="215" t="str">
        <f aca="false">IF(ISERROR(VALUE(LEFT(F16))),LEFT(F16),VALUE(LEFT(F16)))</f>
        <v>з</v>
      </c>
      <c r="AH16" s="215" t="n">
        <f aca="false">IF(ISERROR(VALUE(LEFT(G16))),LEFT(G16),VALUE(LEFT(G16)))</f>
        <v>5</v>
      </c>
      <c r="AI16" s="215" t="n">
        <f aca="false">IF(ISERROR(VALUE(LEFT(H16))),LEFT(H16),VALUE(LEFT(H16)))</f>
        <v>4</v>
      </c>
      <c r="AJ16" s="215" t="n">
        <f aca="false">IF(ISERROR(VALUE(LEFT(I16))),LEFT(I16),VALUE(LEFT(I16)))</f>
        <v>5</v>
      </c>
      <c r="AK16" s="215" t="n">
        <f aca="false">IF(ISERROR(VALUE(LEFT(J16))),LEFT(J16),VALUE(LEFT(J16)))</f>
        <v>4</v>
      </c>
      <c r="AL16" s="215" t="n">
        <f aca="false">IF(ISERROR(VALUE(LEFT(K16))),LEFT(K16),VALUE(LEFT(K16)))</f>
        <v>4</v>
      </c>
      <c r="AM16" s="215" t="n">
        <f aca="false">IF(ISERROR(VALUE(LEFT(L16))),LEFT(L16),VALUE(LEFT(L16)))</f>
        <v>5</v>
      </c>
      <c r="AN16" s="215" t="n">
        <f aca="false">IF(ISERROR(VALUE(LEFT(M16))),LEFT(M16),VALUE(LEFT(M16)))</f>
        <v>3</v>
      </c>
      <c r="AO16" s="215" t="n">
        <f aca="false">IF(ISERROR(VALUE(LEFT(N16))),LEFT(N16),VALUE(LEFT(N16)))</f>
        <v>5</v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5" t="n">
        <v>12</v>
      </c>
      <c r="B17" s="257"/>
      <c r="C17" s="258" t="s">
        <v>30</v>
      </c>
      <c r="D17" s="104" t="s">
        <v>781</v>
      </c>
      <c r="E17" s="79" t="n">
        <v>2532</v>
      </c>
      <c r="F17" s="80" t="s">
        <v>32</v>
      </c>
      <c r="G17" s="80" t="n">
        <v>5</v>
      </c>
      <c r="H17" s="80" t="n">
        <v>4</v>
      </c>
      <c r="I17" s="80" t="n">
        <v>4</v>
      </c>
      <c r="J17" s="80" t="n">
        <v>4</v>
      </c>
      <c r="K17" s="80" t="n">
        <v>3</v>
      </c>
      <c r="L17" s="80" t="n">
        <v>4</v>
      </c>
      <c r="M17" s="80" t="n">
        <v>3</v>
      </c>
      <c r="N17" s="80" t="n">
        <v>3</v>
      </c>
      <c r="O17" s="80"/>
      <c r="P17" s="80"/>
      <c r="Q17" s="80"/>
      <c r="R17" s="96"/>
      <c r="S17" s="80"/>
      <c r="T17" s="80"/>
      <c r="U17" s="80"/>
      <c r="V17" s="216" t="n">
        <f aca="false">IF(AC17&gt;0,IF(SUM(X17:Y17)/AC17&gt;0,2,IF(AND(SUM(X17:Y17)/AC17=0,Z17/AC17&gt;0),3,IF(AND((AB17/AC17+AA17/AC17)=1,AA17/AC17&gt;0),4,5))),0)</f>
        <v>3</v>
      </c>
      <c r="W17" s="212" t="n">
        <f aca="false">COUNTIF(AG17:AV17,"б")</f>
        <v>0</v>
      </c>
      <c r="X17" s="212" t="n">
        <f aca="false">COUNTIF(AF17:AU17,"д")</f>
        <v>0</v>
      </c>
      <c r="Y17" s="212" t="n">
        <f aca="false">COUNTIF(AG17:AV17,2)+COUNTIF(AG17:AV17,"н")+COUNTIF(AG17:AV17,"д")</f>
        <v>0</v>
      </c>
      <c r="Z17" s="212" t="n">
        <f aca="false">COUNTIF(AG17:AV17,Z$5)</f>
        <v>3</v>
      </c>
      <c r="AA17" s="212" t="n">
        <f aca="false">COUNTIF(AG17:AV17,AA$5)</f>
        <v>4</v>
      </c>
      <c r="AB17" s="212" t="n">
        <f aca="false">COUNTIF(AG17:AV17,AB$5)</f>
        <v>1</v>
      </c>
      <c r="AC17" s="212" t="n">
        <f aca="false">SUM(X17:AB17)</f>
        <v>8</v>
      </c>
      <c r="AD17" s="213" t="n">
        <f aca="false">IF(ISERROR(((X17+Y17)*2+Z17*3+AA17*4+AB17*5)/SUM(X17,Y17:AB17)),"",((X17+Y17)*2+Z17*3+AA17*4+AB17*5)/SUM(X17,Y17:AB17))</f>
        <v>3.75</v>
      </c>
      <c r="AE17" s="214" t="n">
        <f aca="false">IF(AX17=5,0.5,IF(AX17=4,0.25,IF(AX17&lt;=3,0)))</f>
        <v>0</v>
      </c>
      <c r="AF17" s="1"/>
      <c r="AG17" s="215" t="str">
        <f aca="false">IF(ISERROR(VALUE(LEFT(F17))),LEFT(F17),VALUE(LEFT(F17)))</f>
        <v>з</v>
      </c>
      <c r="AH17" s="215" t="n">
        <f aca="false">IF(ISERROR(VALUE(LEFT(G17))),LEFT(G17),VALUE(LEFT(G17)))</f>
        <v>5</v>
      </c>
      <c r="AI17" s="215" t="n">
        <f aca="false">IF(ISERROR(VALUE(LEFT(H17))),LEFT(H17),VALUE(LEFT(H17)))</f>
        <v>4</v>
      </c>
      <c r="AJ17" s="215" t="n">
        <f aca="false">IF(ISERROR(VALUE(LEFT(I17))),LEFT(I17),VALUE(LEFT(I17)))</f>
        <v>4</v>
      </c>
      <c r="AK17" s="215" t="n">
        <f aca="false">IF(ISERROR(VALUE(LEFT(J17))),LEFT(J17),VALUE(LEFT(J17)))</f>
        <v>4</v>
      </c>
      <c r="AL17" s="215" t="n">
        <f aca="false">IF(ISERROR(VALUE(LEFT(K17))),LEFT(K17),VALUE(LEFT(K17)))</f>
        <v>3</v>
      </c>
      <c r="AM17" s="215" t="n">
        <f aca="false">IF(ISERROR(VALUE(LEFT(L17))),LEFT(L17),VALUE(LEFT(L17)))</f>
        <v>4</v>
      </c>
      <c r="AN17" s="215" t="n">
        <f aca="false">IF(ISERROR(VALUE(LEFT(M17))),LEFT(M17),VALUE(LEFT(M17)))</f>
        <v>3</v>
      </c>
      <c r="AO17" s="215" t="n">
        <f aca="false">IF(ISERROR(VALUE(LEFT(N17))),LEFT(N17),VALUE(LEFT(N17)))</f>
        <v>3</v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5" t="n">
        <v>13</v>
      </c>
      <c r="B18" s="180"/>
      <c r="C18" s="258" t="s">
        <v>30</v>
      </c>
      <c r="D18" s="104" t="s">
        <v>782</v>
      </c>
      <c r="E18" s="79" t="n">
        <v>2532</v>
      </c>
      <c r="F18" s="80" t="s">
        <v>32</v>
      </c>
      <c r="G18" s="80" t="n">
        <v>4</v>
      </c>
      <c r="H18" s="80" t="n">
        <v>5</v>
      </c>
      <c r="I18" s="80" t="n">
        <v>3</v>
      </c>
      <c r="J18" s="80" t="n">
        <v>4</v>
      </c>
      <c r="K18" s="80" t="n">
        <v>5</v>
      </c>
      <c r="L18" s="80" t="n">
        <v>4</v>
      </c>
      <c r="M18" s="80" t="n">
        <v>4</v>
      </c>
      <c r="N18" s="80" t="n">
        <v>3</v>
      </c>
      <c r="O18" s="80"/>
      <c r="P18" s="80"/>
      <c r="Q18" s="80"/>
      <c r="R18" s="96"/>
      <c r="S18" s="80"/>
      <c r="T18" s="80"/>
      <c r="U18" s="80"/>
      <c r="V18" s="216" t="n">
        <f aca="false">IF(AC18&gt;0,IF(SUM(X18:Y18)/AC18&gt;0,2,IF(AND(SUM(X18:Y18)/AC18=0,Z18/AC18&gt;0),3,IF(AND((AB18/AC18+AA18/AC18)=1,AA18/AC18&gt;0),4,5))),0)</f>
        <v>3</v>
      </c>
      <c r="W18" s="212" t="n">
        <f aca="false">COUNTIF(AG18:AV18,"б")</f>
        <v>0</v>
      </c>
      <c r="X18" s="212" t="n">
        <f aca="false">COUNTIF(AF18:AU18,"д")</f>
        <v>0</v>
      </c>
      <c r="Y18" s="212" t="n">
        <f aca="false">COUNTIF(AG18:AV18,2)+COUNTIF(AG18:AV18,"н")+COUNTIF(AG18:AV18,"д")</f>
        <v>0</v>
      </c>
      <c r="Z18" s="212" t="n">
        <f aca="false">COUNTIF(AG18:AV18,Z$5)</f>
        <v>2</v>
      </c>
      <c r="AA18" s="212" t="n">
        <f aca="false">COUNTIF(AG18:AV18,AA$5)</f>
        <v>4</v>
      </c>
      <c r="AB18" s="212" t="n">
        <f aca="false">COUNTIF(AG18:AV18,AB$5)</f>
        <v>2</v>
      </c>
      <c r="AC18" s="212" t="n">
        <f aca="false">SUM(X18:AB18)</f>
        <v>8</v>
      </c>
      <c r="AD18" s="213" t="n">
        <f aca="false">IF(ISERROR(((X18+Y18)*2+Z18*3+AA18*4+AB18*5)/SUM(X18,Y18:AB18)),"",((X18+Y18)*2+Z18*3+AA18*4+AB18*5)/SUM(X18,Y18:AB18))</f>
        <v>4</v>
      </c>
      <c r="AE18" s="214" t="n">
        <f aca="false">IF(AX18=5,0.5,IF(AX18=4,0.25,IF(AX18&lt;=3,0)))</f>
        <v>0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4</v>
      </c>
      <c r="AI18" s="215" t="n">
        <f aca="false">IF(ISERROR(VALUE(LEFT(H18))),LEFT(H18),VALUE(LEFT(H18)))</f>
        <v>5</v>
      </c>
      <c r="AJ18" s="215" t="n">
        <f aca="false">IF(ISERROR(VALUE(LEFT(I18))),LEFT(I18),VALUE(LEFT(I18)))</f>
        <v>3</v>
      </c>
      <c r="AK18" s="215" t="n">
        <f aca="false">IF(ISERROR(VALUE(LEFT(J18))),LEFT(J18),VALUE(LEFT(J18)))</f>
        <v>4</v>
      </c>
      <c r="AL18" s="215" t="n">
        <f aca="false">IF(ISERROR(VALUE(LEFT(K18))),LEFT(K18),VALUE(LEFT(K18)))</f>
        <v>5</v>
      </c>
      <c r="AM18" s="215" t="n">
        <f aca="false">IF(ISERROR(VALUE(LEFT(L18))),LEFT(L18),VALUE(LEFT(L18)))</f>
        <v>4</v>
      </c>
      <c r="AN18" s="215" t="n">
        <f aca="false">IF(ISERROR(VALUE(LEFT(M18))),LEFT(M18),VALUE(LEFT(M18)))</f>
        <v>4</v>
      </c>
      <c r="AO18" s="215" t="n">
        <f aca="false">IF(ISERROR(VALUE(LEFT(N18))),LEFT(N18),VALUE(LEFT(N18)))</f>
        <v>3</v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5" t="n">
        <v>14</v>
      </c>
      <c r="B19" s="180"/>
      <c r="C19" s="258" t="s">
        <v>30</v>
      </c>
      <c r="D19" s="104" t="s">
        <v>783</v>
      </c>
      <c r="E19" s="79" t="n">
        <v>2532</v>
      </c>
      <c r="F19" s="80" t="s">
        <v>32</v>
      </c>
      <c r="G19" s="80" t="n">
        <v>3</v>
      </c>
      <c r="H19" s="80" t="n">
        <v>4</v>
      </c>
      <c r="I19" s="80" t="n">
        <v>5</v>
      </c>
      <c r="J19" s="80" t="n">
        <v>3</v>
      </c>
      <c r="K19" s="80" t="n">
        <v>4</v>
      </c>
      <c r="L19" s="80" t="n">
        <v>4</v>
      </c>
      <c r="M19" s="80" t="n">
        <v>4</v>
      </c>
      <c r="N19" s="80" t="n">
        <v>3</v>
      </c>
      <c r="O19" s="80"/>
      <c r="P19" s="80"/>
      <c r="Q19" s="80"/>
      <c r="R19" s="80"/>
      <c r="S19" s="80"/>
      <c r="T19" s="80"/>
      <c r="U19" s="80"/>
      <c r="V19" s="216" t="n">
        <f aca="false">IF(AC19&gt;0,IF(SUM(X19:Y19)/AC19&gt;0,2,IF(AND(SUM(X19:Y19)/AC19=0,Z19/AC19&gt;0),3,IF(AND((AB19/AC19+AA19/AC19)=1,AA19/AC19&gt;0),4,5))),0)</f>
        <v>3</v>
      </c>
      <c r="W19" s="212" t="n">
        <f aca="false">COUNTIF(AG19:AV19,"б")</f>
        <v>0</v>
      </c>
      <c r="X19" s="212" t="n">
        <f aca="false">COUNTIF(AF19:AU19,"д")</f>
        <v>0</v>
      </c>
      <c r="Y19" s="212" t="n">
        <f aca="false">COUNTIF(AG19:AV19,2)+COUNTIF(AG19:AV19,"н")+COUNTIF(AG19:AV19,"д")</f>
        <v>0</v>
      </c>
      <c r="Z19" s="212" t="n">
        <f aca="false">COUNTIF(AG19:AV19,Z$5)</f>
        <v>3</v>
      </c>
      <c r="AA19" s="212" t="n">
        <f aca="false">COUNTIF(AG19:AV19,AA$5)</f>
        <v>4</v>
      </c>
      <c r="AB19" s="212" t="n">
        <f aca="false">COUNTIF(AG19:AV19,AB$5)</f>
        <v>1</v>
      </c>
      <c r="AC19" s="212" t="n">
        <f aca="false">SUM(X19:AB19)</f>
        <v>8</v>
      </c>
      <c r="AD19" s="213" t="n">
        <f aca="false">IF(ISERROR(((X19+Y19)*2+Z19*3+AA19*4+AB19*5)/SUM(X19,Y19:AB19)),"",((X19+Y19)*2+Z19*3+AA19*4+AB19*5)/SUM(X19,Y19:AB19))</f>
        <v>3.75</v>
      </c>
      <c r="AE19" s="214" t="n">
        <f aca="false">IF(AX19=5,0.5,IF(AX19=4,0.25,IF(AX19&lt;=3,0)))</f>
        <v>0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3</v>
      </c>
      <c r="AI19" s="215" t="n">
        <f aca="false">IF(ISERROR(VALUE(LEFT(H19))),LEFT(H19),VALUE(LEFT(H19)))</f>
        <v>4</v>
      </c>
      <c r="AJ19" s="215" t="n">
        <f aca="false">IF(ISERROR(VALUE(LEFT(I19))),LEFT(I19),VALUE(LEFT(I19)))</f>
        <v>5</v>
      </c>
      <c r="AK19" s="215" t="n">
        <f aca="false">IF(ISERROR(VALUE(LEFT(J19))),LEFT(J19),VALUE(LEFT(J19)))</f>
        <v>3</v>
      </c>
      <c r="AL19" s="215" t="n">
        <f aca="false">IF(ISERROR(VALUE(LEFT(K19))),LEFT(K19),VALUE(LEFT(K19)))</f>
        <v>4</v>
      </c>
      <c r="AM19" s="215" t="n">
        <f aca="false">IF(ISERROR(VALUE(LEFT(L19))),LEFT(L19),VALUE(LEFT(L19)))</f>
        <v>4</v>
      </c>
      <c r="AN19" s="215" t="n">
        <f aca="false">IF(ISERROR(VALUE(LEFT(M19))),LEFT(M19),VALUE(LEFT(M19)))</f>
        <v>4</v>
      </c>
      <c r="AO19" s="215" t="n">
        <f aca="false">IF(ISERROR(VALUE(LEFT(N19))),LEFT(N19),VALUE(LEFT(N19)))</f>
        <v>3</v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5" t="n">
        <v>15</v>
      </c>
      <c r="B20" s="180"/>
      <c r="C20" s="258" t="s">
        <v>30</v>
      </c>
      <c r="D20" s="104" t="s">
        <v>784</v>
      </c>
      <c r="E20" s="79" t="n">
        <v>2532</v>
      </c>
      <c r="F20" s="80" t="s">
        <v>32</v>
      </c>
      <c r="G20" s="80" t="n">
        <v>5</v>
      </c>
      <c r="H20" s="80" t="n">
        <v>4</v>
      </c>
      <c r="I20" s="80" t="n">
        <v>5</v>
      </c>
      <c r="J20" s="80" t="n">
        <v>5</v>
      </c>
      <c r="K20" s="80" t="n">
        <v>4</v>
      </c>
      <c r="L20" s="80" t="n">
        <v>5</v>
      </c>
      <c r="M20" s="80" t="n">
        <v>5</v>
      </c>
      <c r="N20" s="80" t="n">
        <v>5</v>
      </c>
      <c r="O20" s="80"/>
      <c r="P20" s="80"/>
      <c r="Q20" s="80"/>
      <c r="R20" s="96"/>
      <c r="S20" s="80"/>
      <c r="T20" s="80"/>
      <c r="U20" s="80"/>
      <c r="V20" s="216" t="n">
        <f aca="false">IF(AC20&gt;0,IF(SUM(X20:Y20)/AC20&gt;0,2,IF(AND(SUM(X20:Y20)/AC20=0,Z20/AC20&gt;0),3,IF(AND((AB20/AC20+AA20/AC20)=1,AA20/AC20&gt;0),4,5))),0)</f>
        <v>4</v>
      </c>
      <c r="W20" s="212" t="n">
        <f aca="false">COUNTIF(AG20:AV20,"б")</f>
        <v>0</v>
      </c>
      <c r="X20" s="212" t="n">
        <f aca="false">COUNTIF(AF20:AU20,"д")</f>
        <v>0</v>
      </c>
      <c r="Y20" s="212" t="n">
        <f aca="false">COUNTIF(AG20:AV20,2)+COUNTIF(AG20:AV20,"н")+COUNTIF(AG20:AV20,"д")</f>
        <v>0</v>
      </c>
      <c r="Z20" s="212" t="n">
        <f aca="false">COUNTIF(AG20:AV20,Z$5)</f>
        <v>0</v>
      </c>
      <c r="AA20" s="212" t="n">
        <f aca="false">COUNTIF(AG20:AV20,AA$5)</f>
        <v>2</v>
      </c>
      <c r="AB20" s="212" t="n">
        <f aca="false">COUNTIF(AG20:AV20,AB$5)</f>
        <v>6</v>
      </c>
      <c r="AC20" s="212" t="n">
        <f aca="false">SUM(X20:AB20)</f>
        <v>8</v>
      </c>
      <c r="AD20" s="213" t="n">
        <f aca="false">IF(ISERROR(((X20+Y20)*2+Z20*3+AA20*4+AB20*5)/SUM(X20,Y20:AB20)),"",((X20+Y20)*2+Z20*3+AA20*4+AB20*5)/SUM(X20,Y20:AB20))</f>
        <v>4.75</v>
      </c>
      <c r="AE20" s="214" t="n">
        <f aca="false">IF(AX20=5,0.5,IF(AX20=4,0.25,IF(AX20&lt;=3,0)))</f>
        <v>0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5</v>
      </c>
      <c r="AI20" s="215" t="n">
        <f aca="false">IF(ISERROR(VALUE(LEFT(H20))),LEFT(H20),VALUE(LEFT(H20)))</f>
        <v>4</v>
      </c>
      <c r="AJ20" s="215" t="n">
        <f aca="false">IF(ISERROR(VALUE(LEFT(I20))),LEFT(I20),VALUE(LEFT(I20)))</f>
        <v>5</v>
      </c>
      <c r="AK20" s="215" t="n">
        <f aca="false">IF(ISERROR(VALUE(LEFT(J20))),LEFT(J20),VALUE(LEFT(J20)))</f>
        <v>5</v>
      </c>
      <c r="AL20" s="215" t="n">
        <f aca="false">IF(ISERROR(VALUE(LEFT(K20))),LEFT(K20),VALUE(LEFT(K20)))</f>
        <v>4</v>
      </c>
      <c r="AM20" s="215" t="n">
        <f aca="false">IF(ISERROR(VALUE(LEFT(L20))),LEFT(L20),VALUE(LEFT(L20)))</f>
        <v>5</v>
      </c>
      <c r="AN20" s="215" t="n">
        <f aca="false">IF(ISERROR(VALUE(LEFT(M20))),LEFT(M20),VALUE(LEFT(M20)))</f>
        <v>5</v>
      </c>
      <c r="AO20" s="215" t="n">
        <f aca="false">IF(ISERROR(VALUE(LEFT(N20))),LEFT(N20),VALUE(LEFT(N20)))</f>
        <v>5</v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5" t="n">
        <v>16</v>
      </c>
      <c r="B21" s="180"/>
      <c r="C21" s="258" t="s">
        <v>30</v>
      </c>
      <c r="D21" s="104" t="s">
        <v>785</v>
      </c>
      <c r="E21" s="79" t="n">
        <v>2532</v>
      </c>
      <c r="F21" s="80" t="s">
        <v>32</v>
      </c>
      <c r="G21" s="80" t="n">
        <v>4</v>
      </c>
      <c r="H21" s="80" t="n">
        <v>3</v>
      </c>
      <c r="I21" s="80" t="n">
        <v>5</v>
      </c>
      <c r="J21" s="80" t="n">
        <v>4</v>
      </c>
      <c r="K21" s="80" t="n">
        <v>3</v>
      </c>
      <c r="L21" s="80" t="n">
        <v>5</v>
      </c>
      <c r="M21" s="80" t="n">
        <v>3</v>
      </c>
      <c r="N21" s="80" t="n">
        <v>3</v>
      </c>
      <c r="O21" s="80"/>
      <c r="P21" s="80"/>
      <c r="Q21" s="80"/>
      <c r="R21" s="96"/>
      <c r="S21" s="80"/>
      <c r="T21" s="80"/>
      <c r="U21" s="80"/>
      <c r="V21" s="216" t="n">
        <f aca="false">IF(AC21&gt;0,IF(SUM(X21:Y21)/AC21&gt;0,2,IF(AND(SUM(X21:Y21)/AC21=0,Z21/AC21&gt;0),3,IF(AND((AB21/AC21+AA21/AC21)=1,AA21/AC21&gt;0),4,5))),0)</f>
        <v>3</v>
      </c>
      <c r="W21" s="212" t="n">
        <f aca="false">COUNTIF(AG21:AV21,"б")</f>
        <v>0</v>
      </c>
      <c r="X21" s="212" t="n">
        <f aca="false">COUNTIF(AF21:AU21,"д")</f>
        <v>0</v>
      </c>
      <c r="Y21" s="212" t="n">
        <f aca="false">COUNTIF(AG21:AV21,2)+COUNTIF(AG21:AV21,"н")+COUNTIF(AG21:AV21,"д")</f>
        <v>0</v>
      </c>
      <c r="Z21" s="212" t="n">
        <f aca="false">COUNTIF(AG21:AV21,Z$5)</f>
        <v>4</v>
      </c>
      <c r="AA21" s="212" t="n">
        <f aca="false">COUNTIF(AG21:AV21,AA$5)</f>
        <v>2</v>
      </c>
      <c r="AB21" s="212" t="n">
        <f aca="false">COUNTIF(AG21:AV21,AB$5)</f>
        <v>2</v>
      </c>
      <c r="AC21" s="212" t="n">
        <f aca="false">SUM(X21:AB21)</f>
        <v>8</v>
      </c>
      <c r="AD21" s="213" t="n">
        <f aca="false">IF(ISERROR(((X21+Y21)*2+Z21*3+AA21*4+AB21*5)/SUM(X21,Y21:AB21)),"",((X21+Y21)*2+Z21*3+AA21*4+AB21*5)/SUM(X21,Y21:AB21))</f>
        <v>3.75</v>
      </c>
      <c r="AE21" s="214" t="n">
        <f aca="false">IF(AX21=5,0.5,IF(AX21=4,0.25,IF(AX21&lt;=3,0)))</f>
        <v>0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4</v>
      </c>
      <c r="AI21" s="215" t="n">
        <f aca="false">IF(ISERROR(VALUE(LEFT(H21))),LEFT(H21),VALUE(LEFT(H21)))</f>
        <v>3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4</v>
      </c>
      <c r="AL21" s="215" t="n">
        <f aca="false">IF(ISERROR(VALUE(LEFT(K21))),LEFT(K21),VALUE(LEFT(K21)))</f>
        <v>3</v>
      </c>
      <c r="AM21" s="215" t="n">
        <f aca="false">IF(ISERROR(VALUE(LEFT(L21))),LEFT(L21),VALUE(LEFT(L21)))</f>
        <v>5</v>
      </c>
      <c r="AN21" s="215" t="n">
        <f aca="false">IF(ISERROR(VALUE(LEFT(M21))),LEFT(M21),VALUE(LEFT(M21)))</f>
        <v>3</v>
      </c>
      <c r="AO21" s="215" t="n">
        <f aca="false">IF(ISERROR(VALUE(LEFT(N21))),LEFT(N21),VALUE(LEFT(N21)))</f>
        <v>3</v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5" t="n">
        <v>17</v>
      </c>
      <c r="B22" s="180"/>
      <c r="C22" s="258" t="s">
        <v>30</v>
      </c>
      <c r="D22" s="104" t="s">
        <v>786</v>
      </c>
      <c r="E22" s="79" t="n">
        <v>2532</v>
      </c>
      <c r="F22" s="80" t="s">
        <v>32</v>
      </c>
      <c r="G22" s="80" t="n">
        <v>5</v>
      </c>
      <c r="H22" s="80" t="n">
        <v>5</v>
      </c>
      <c r="I22" s="80" t="n">
        <v>5</v>
      </c>
      <c r="J22" s="80" t="n">
        <v>5</v>
      </c>
      <c r="K22" s="80" t="n">
        <v>5</v>
      </c>
      <c r="L22" s="80" t="n">
        <v>5</v>
      </c>
      <c r="M22" s="80" t="n">
        <v>5</v>
      </c>
      <c r="N22" s="80" t="n">
        <v>5</v>
      </c>
      <c r="O22" s="80"/>
      <c r="P22" s="80"/>
      <c r="Q22" s="80"/>
      <c r="R22" s="96"/>
      <c r="S22" s="80"/>
      <c r="T22" s="80"/>
      <c r="U22" s="80"/>
      <c r="V22" s="216" t="n">
        <f aca="false">IF(AC22&gt;0,IF(SUM(X22:Y22)/AC22&gt;0,2,IF(AND(SUM(X22:Y22)/AC22=0,Z22/AC22&gt;0),3,IF(AND((AB22/AC22+AA22/AC22)=1,AA22/AC22&gt;0),4,5))),0)</f>
        <v>5</v>
      </c>
      <c r="W22" s="212" t="n">
        <f aca="false">COUNTIF(AG22:AV22,"б")</f>
        <v>0</v>
      </c>
      <c r="X22" s="212" t="n">
        <f aca="false">COUNTIF(AF22:AU22,"д")</f>
        <v>0</v>
      </c>
      <c r="Y22" s="212" t="n">
        <f aca="false">COUNTIF(AG22:AV22,2)+COUNTIF(AG22:AV22,"н")+COUNTIF(AG22:AV22,"д")</f>
        <v>0</v>
      </c>
      <c r="Z22" s="212" t="n">
        <f aca="false">COUNTIF(AG22:AV22,Z$5)</f>
        <v>0</v>
      </c>
      <c r="AA22" s="212" t="n">
        <f aca="false">COUNTIF(AG22:AV22,AA$5)</f>
        <v>0</v>
      </c>
      <c r="AB22" s="212" t="n">
        <f aca="false">COUNTIF(AG22:AV22,AB$5)</f>
        <v>8</v>
      </c>
      <c r="AC22" s="212" t="n">
        <f aca="false">SUM(X22:AB22)</f>
        <v>8</v>
      </c>
      <c r="AD22" s="213" t="n">
        <f aca="false">IF(ISERROR(((X22+Y22)*2+Z22*3+AA22*4+AB22*5)/SUM(X22,Y22:AB22)),"",((X22+Y22)*2+Z22*3+AA22*4+AB22*5)/SUM(X22,Y22:AB22))</f>
        <v>5</v>
      </c>
      <c r="AE22" s="214" t="n">
        <f aca="false">IF(AX22=5,0.5,IF(AX22=4,0.25,IF(AX22&lt;=3,0)))</f>
        <v>0</v>
      </c>
      <c r="AF22" s="1"/>
      <c r="AG22" s="215" t="str">
        <f aca="false">IF(ISERROR(VALUE(LEFT(F22))),LEFT(F22),VALUE(LEFT(F22)))</f>
        <v>з</v>
      </c>
      <c r="AH22" s="215" t="n">
        <f aca="false">IF(ISERROR(VALUE(LEFT(G22))),LEFT(G22),VALUE(LEFT(G22)))</f>
        <v>5</v>
      </c>
      <c r="AI22" s="215" t="n">
        <f aca="false">IF(ISERROR(VALUE(LEFT(H22))),LEFT(H22),VALUE(LEFT(H22)))</f>
        <v>5</v>
      </c>
      <c r="AJ22" s="215" t="n">
        <f aca="false">IF(ISERROR(VALUE(LEFT(I22))),LEFT(I22),VALUE(LEFT(I22)))</f>
        <v>5</v>
      </c>
      <c r="AK22" s="215" t="n">
        <f aca="false">IF(ISERROR(VALUE(LEFT(J22))),LEFT(J22),VALUE(LEFT(J22)))</f>
        <v>5</v>
      </c>
      <c r="AL22" s="215" t="n">
        <f aca="false">IF(ISERROR(VALUE(LEFT(K22))),LEFT(K22),VALUE(LEFT(K22)))</f>
        <v>5</v>
      </c>
      <c r="AM22" s="215" t="n">
        <f aca="false">IF(ISERROR(VALUE(LEFT(L22))),LEFT(L22),VALUE(LEFT(L22)))</f>
        <v>5</v>
      </c>
      <c r="AN22" s="215" t="n">
        <f aca="false">IF(ISERROR(VALUE(LEFT(M22))),LEFT(M22),VALUE(LEFT(M22)))</f>
        <v>5</v>
      </c>
      <c r="AO22" s="215" t="n">
        <f aca="false">IF(ISERROR(VALUE(LEFT(N22))),LEFT(N22),VALUE(LEFT(N22)))</f>
        <v>5</v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5" t="n">
        <v>18</v>
      </c>
      <c r="B23" s="180"/>
      <c r="C23" s="258" t="s">
        <v>30</v>
      </c>
      <c r="D23" s="104" t="s">
        <v>787</v>
      </c>
      <c r="E23" s="79" t="n">
        <v>2532</v>
      </c>
      <c r="F23" s="80" t="s">
        <v>32</v>
      </c>
      <c r="G23" s="80" t="n">
        <v>4</v>
      </c>
      <c r="H23" s="80" t="n">
        <v>5</v>
      </c>
      <c r="I23" s="80" t="n">
        <v>5</v>
      </c>
      <c r="J23" s="80" t="n">
        <v>4</v>
      </c>
      <c r="K23" s="80" t="n">
        <v>4</v>
      </c>
      <c r="L23" s="80" t="n">
        <v>5</v>
      </c>
      <c r="M23" s="80" t="n">
        <v>4</v>
      </c>
      <c r="N23" s="80" t="n">
        <v>3</v>
      </c>
      <c r="O23" s="80"/>
      <c r="P23" s="80"/>
      <c r="Q23" s="80"/>
      <c r="R23" s="96"/>
      <c r="S23" s="80"/>
      <c r="T23" s="80"/>
      <c r="U23" s="80"/>
      <c r="V23" s="216" t="n">
        <f aca="false">IF(AC23&gt;0,IF(SUM(X23:Y23)/AC23&gt;0,2,IF(AND(SUM(X23:Y23)/AC23=0,Z23/AC23&gt;0),3,IF(AND((AB23/AC23+AA23/AC23)=1,AA23/AC23&gt;0),4,5))),0)</f>
        <v>3</v>
      </c>
      <c r="W23" s="212" t="n">
        <f aca="false">COUNTIF(AG23:AV23,"б")</f>
        <v>0</v>
      </c>
      <c r="X23" s="212" t="n">
        <f aca="false">COUNTIF(AF23:AU23,"д")</f>
        <v>0</v>
      </c>
      <c r="Y23" s="212" t="n">
        <f aca="false">COUNTIF(AG23:AV23,2)+COUNTIF(AG23:AV23,"н")+COUNTIF(AG23:AV23,"д")</f>
        <v>0</v>
      </c>
      <c r="Z23" s="212" t="n">
        <f aca="false">COUNTIF(AG23:AV23,Z$5)</f>
        <v>1</v>
      </c>
      <c r="AA23" s="212" t="n">
        <f aca="false">COUNTIF(AG23:AV23,AA$5)</f>
        <v>4</v>
      </c>
      <c r="AB23" s="212" t="n">
        <f aca="false">COUNTIF(AG23:AV23,AB$5)</f>
        <v>3</v>
      </c>
      <c r="AC23" s="212" t="n">
        <f aca="false">SUM(X23:AB23)</f>
        <v>8</v>
      </c>
      <c r="AD23" s="213" t="n">
        <f aca="false">IF(ISERROR(((X23+Y23)*2+Z23*3+AA23*4+AB23*5)/SUM(X23,Y23:AB23)),"",((X23+Y23)*2+Z23*3+AA23*4+AB23*5)/SUM(X23,Y23:AB23))</f>
        <v>4.25</v>
      </c>
      <c r="AE23" s="214" t="n">
        <f aca="false">IF(AX23=5,0.5,IF(AX23=4,0.25,IF(AX23&lt;=3,0)))</f>
        <v>0</v>
      </c>
      <c r="AF23" s="1"/>
      <c r="AG23" s="215" t="str">
        <f aca="false">IF(ISERROR(VALUE(LEFT(F23))),LEFT(F23),VALUE(LEFT(F23)))</f>
        <v>з</v>
      </c>
      <c r="AH23" s="215" t="n">
        <f aca="false">IF(ISERROR(VALUE(LEFT(G23))),LEFT(G23),VALUE(LEFT(G23)))</f>
        <v>4</v>
      </c>
      <c r="AI23" s="215" t="n">
        <f aca="false">IF(ISERROR(VALUE(LEFT(H23))),LEFT(H23),VALUE(LEFT(H23)))</f>
        <v>5</v>
      </c>
      <c r="AJ23" s="215" t="n">
        <f aca="false">IF(ISERROR(VALUE(LEFT(I23))),LEFT(I23),VALUE(LEFT(I23)))</f>
        <v>5</v>
      </c>
      <c r="AK23" s="215" t="n">
        <f aca="false">IF(ISERROR(VALUE(LEFT(J23))),LEFT(J23),VALUE(LEFT(J23)))</f>
        <v>4</v>
      </c>
      <c r="AL23" s="215" t="n">
        <f aca="false">IF(ISERROR(VALUE(LEFT(K23))),LEFT(K23),VALUE(LEFT(K23)))</f>
        <v>4</v>
      </c>
      <c r="AM23" s="215" t="n">
        <f aca="false">IF(ISERROR(VALUE(LEFT(L23))),LEFT(L23),VALUE(LEFT(L23)))</f>
        <v>5</v>
      </c>
      <c r="AN23" s="215" t="n">
        <f aca="false">IF(ISERROR(VALUE(LEFT(M23))),LEFT(M23),VALUE(LEFT(M23)))</f>
        <v>4</v>
      </c>
      <c r="AO23" s="215" t="n">
        <f aca="false">IF(ISERROR(VALUE(LEFT(N23))),LEFT(N23),VALUE(LEFT(N23)))</f>
        <v>3</v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5" t="n">
        <v>19</v>
      </c>
      <c r="B24" s="180"/>
      <c r="C24" s="258" t="s">
        <v>30</v>
      </c>
      <c r="D24" s="104" t="s">
        <v>788</v>
      </c>
      <c r="E24" s="79" t="n">
        <v>2532</v>
      </c>
      <c r="F24" s="80" t="s">
        <v>32</v>
      </c>
      <c r="G24" s="80" t="n">
        <v>3</v>
      </c>
      <c r="H24" s="80" t="n">
        <v>4</v>
      </c>
      <c r="I24" s="80" t="n">
        <v>5</v>
      </c>
      <c r="J24" s="80" t="n">
        <v>4</v>
      </c>
      <c r="K24" s="80" t="n">
        <v>3</v>
      </c>
      <c r="L24" s="80" t="n">
        <v>3</v>
      </c>
      <c r="M24" s="80" t="n">
        <v>3</v>
      </c>
      <c r="N24" s="80" t="n">
        <v>3</v>
      </c>
      <c r="O24" s="80"/>
      <c r="P24" s="80"/>
      <c r="Q24" s="80"/>
      <c r="R24" s="96"/>
      <c r="S24" s="80"/>
      <c r="T24" s="80"/>
      <c r="U24" s="80"/>
      <c r="V24" s="216" t="n">
        <f aca="false">IF(AC24&gt;0,IF(SUM(X24:Y24)/AC24&gt;0,2,IF(AND(SUM(X24:Y24)/AC24=0,Z24/AC24&gt;0),3,IF(AND((AB24/AC24+AA24/AC24)=1,AA24/AC24&gt;0),4,5))),0)</f>
        <v>3</v>
      </c>
      <c r="W24" s="212" t="n">
        <f aca="false">COUNTIF(AG24:AV24,"б")</f>
        <v>0</v>
      </c>
      <c r="X24" s="212" t="n">
        <f aca="false">COUNTIF(AF24:AU24,"д")</f>
        <v>0</v>
      </c>
      <c r="Y24" s="212" t="n">
        <f aca="false">COUNTIF(AG24:AV24,2)+COUNTIF(AG24:AV24,"н")+COUNTIF(AG24:AV24,"д")</f>
        <v>0</v>
      </c>
      <c r="Z24" s="212" t="n">
        <f aca="false">COUNTIF(AG24:AV24,Z$5)</f>
        <v>5</v>
      </c>
      <c r="AA24" s="212" t="n">
        <f aca="false">COUNTIF(AG24:AV24,AA$5)</f>
        <v>2</v>
      </c>
      <c r="AB24" s="212" t="n">
        <f aca="false">COUNTIF(AG24:AV24,AB$5)</f>
        <v>1</v>
      </c>
      <c r="AC24" s="212" t="n">
        <f aca="false">SUM(X24:AB24)</f>
        <v>8</v>
      </c>
      <c r="AD24" s="213" t="n">
        <f aca="false">IF(ISERROR(((X24+Y24)*2+Z24*3+AA24*4+AB24*5)/SUM(X24,Y24:AB24)),"",((X24+Y24)*2+Z24*3+AA24*4+AB24*5)/SUM(X24,Y24:AB24))</f>
        <v>3.5</v>
      </c>
      <c r="AE24" s="214" t="n">
        <f aca="false">IF(AX24=5,0.5,IF(AX24=4,0.25,IF(AX24&lt;=3,0)))</f>
        <v>0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3</v>
      </c>
      <c r="AI24" s="215" t="n">
        <f aca="false">IF(ISERROR(VALUE(LEFT(H24))),LEFT(H24),VALUE(LEFT(H24)))</f>
        <v>4</v>
      </c>
      <c r="AJ24" s="215" t="n">
        <f aca="false">IF(ISERROR(VALUE(LEFT(I24))),LEFT(I24),VALUE(LEFT(I24)))</f>
        <v>5</v>
      </c>
      <c r="AK24" s="215" t="n">
        <f aca="false">IF(ISERROR(VALUE(LEFT(J24))),LEFT(J24),VALUE(LEFT(J24)))</f>
        <v>4</v>
      </c>
      <c r="AL24" s="215" t="n">
        <f aca="false">IF(ISERROR(VALUE(LEFT(K24))),LEFT(K24),VALUE(LEFT(K24)))</f>
        <v>3</v>
      </c>
      <c r="AM24" s="215" t="n">
        <f aca="false">IF(ISERROR(VALUE(LEFT(L24))),LEFT(L24),VALUE(LEFT(L24)))</f>
        <v>3</v>
      </c>
      <c r="AN24" s="215" t="n">
        <f aca="false">IF(ISERROR(VALUE(LEFT(M24))),LEFT(M24),VALUE(LEFT(M24)))</f>
        <v>3</v>
      </c>
      <c r="AO24" s="215" t="n">
        <f aca="false">IF(ISERROR(VALUE(LEFT(N24))),LEFT(N24),VALUE(LEFT(N24)))</f>
        <v>3</v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5" t="n">
        <v>20</v>
      </c>
      <c r="B25" s="180"/>
      <c r="C25" s="258" t="s">
        <v>30</v>
      </c>
      <c r="D25" s="104" t="s">
        <v>789</v>
      </c>
      <c r="E25" s="79" t="n">
        <v>2532</v>
      </c>
      <c r="F25" s="80" t="s">
        <v>32</v>
      </c>
      <c r="G25" s="80" t="n">
        <v>4</v>
      </c>
      <c r="H25" s="80" t="n">
        <v>4</v>
      </c>
      <c r="I25" s="80" t="n">
        <v>5</v>
      </c>
      <c r="J25" s="80" t="n">
        <v>4</v>
      </c>
      <c r="K25" s="80" t="n">
        <v>3</v>
      </c>
      <c r="L25" s="80" t="n">
        <v>4</v>
      </c>
      <c r="M25" s="80" t="n">
        <v>3</v>
      </c>
      <c r="N25" s="80" t="n">
        <v>3</v>
      </c>
      <c r="O25" s="80"/>
      <c r="P25" s="80"/>
      <c r="Q25" s="80"/>
      <c r="R25" s="96"/>
      <c r="S25" s="80"/>
      <c r="T25" s="80"/>
      <c r="U25" s="80"/>
      <c r="V25" s="216" t="n">
        <f aca="false">IF(AC25&gt;0,IF(SUM(X25:Y25)/AC25&gt;0,2,IF(AND(SUM(X25:Y25)/AC25=0,Z25/AC25&gt;0),3,IF(AND((AB25/AC25+AA25/AC25)=1,AA25/AC25&gt;0),4,5))),0)</f>
        <v>3</v>
      </c>
      <c r="W25" s="212" t="n">
        <f aca="false">COUNTIF(AG25:AV25,"б")</f>
        <v>0</v>
      </c>
      <c r="X25" s="212" t="n">
        <f aca="false">COUNTIF(AF25:AU25,"д")</f>
        <v>0</v>
      </c>
      <c r="Y25" s="212" t="n">
        <f aca="false">COUNTIF(AG25:AV25,2)+COUNTIF(AG25:AV25,"н")+COUNTIF(AG25:AV25,"д")</f>
        <v>0</v>
      </c>
      <c r="Z25" s="212" t="n">
        <f aca="false">COUNTIF(AG25:AV25,Z$5)</f>
        <v>3</v>
      </c>
      <c r="AA25" s="212" t="n">
        <f aca="false">COUNTIF(AG25:AV25,AA$5)</f>
        <v>4</v>
      </c>
      <c r="AB25" s="212" t="n">
        <f aca="false">COUNTIF(AG25:AV25,AB$5)</f>
        <v>1</v>
      </c>
      <c r="AC25" s="212" t="n">
        <f aca="false">SUM(X25:AB25)</f>
        <v>8</v>
      </c>
      <c r="AD25" s="213" t="n">
        <f aca="false">IF(ISERROR(((X25+Y25)*2+Z25*3+AA25*4+AB25*5)/SUM(X25,Y25:AB25)),"",((X25+Y25)*2+Z25*3+AA25*4+AB25*5)/SUM(X25,Y25:AB25))</f>
        <v>3.75</v>
      </c>
      <c r="AE25" s="214" t="n">
        <f aca="false">IF(AX25=5,0.5,IF(AX25=4,0.25,IF(AX25&lt;=3,0)))</f>
        <v>0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4</v>
      </c>
      <c r="AI25" s="215" t="n">
        <f aca="false">IF(ISERROR(VALUE(LEFT(H25))),LEFT(H25),VALUE(LEFT(H25)))</f>
        <v>4</v>
      </c>
      <c r="AJ25" s="215" t="n">
        <f aca="false">IF(ISERROR(VALUE(LEFT(I25))),LEFT(I25),VALUE(LEFT(I25)))</f>
        <v>5</v>
      </c>
      <c r="AK25" s="215" t="n">
        <f aca="false">IF(ISERROR(VALUE(LEFT(J25))),LEFT(J25),VALUE(LEFT(J25)))</f>
        <v>4</v>
      </c>
      <c r="AL25" s="215" t="n">
        <f aca="false">IF(ISERROR(VALUE(LEFT(K25))),LEFT(K25),VALUE(LEFT(K25)))</f>
        <v>3</v>
      </c>
      <c r="AM25" s="215" t="n">
        <f aca="false">IF(ISERROR(VALUE(LEFT(L25))),LEFT(L25),VALUE(LEFT(L25)))</f>
        <v>4</v>
      </c>
      <c r="AN25" s="215" t="n">
        <f aca="false">IF(ISERROR(VALUE(LEFT(M25))),LEFT(M25),VALUE(LEFT(M25)))</f>
        <v>3</v>
      </c>
      <c r="AO25" s="215" t="n">
        <f aca="false">IF(ISERROR(VALUE(LEFT(N25))),LEFT(N25),VALUE(LEFT(N25)))</f>
        <v>3</v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5" t="n">
        <v>21</v>
      </c>
      <c r="B26" s="180"/>
      <c r="C26" s="258" t="s">
        <v>284</v>
      </c>
      <c r="D26" s="104" t="s">
        <v>790</v>
      </c>
      <c r="E26" s="79" t="n">
        <v>2532</v>
      </c>
      <c r="F26" s="80" t="s">
        <v>32</v>
      </c>
      <c r="G26" s="80" t="n">
        <v>3</v>
      </c>
      <c r="H26" s="80" t="n">
        <v>3</v>
      </c>
      <c r="I26" s="80" t="n">
        <v>5</v>
      </c>
      <c r="J26" s="80" t="n">
        <v>4</v>
      </c>
      <c r="K26" s="80" t="n">
        <v>5</v>
      </c>
      <c r="L26" s="80" t="n">
        <v>4</v>
      </c>
      <c r="M26" s="80" t="n">
        <v>4</v>
      </c>
      <c r="N26" s="80" t="n">
        <v>3</v>
      </c>
      <c r="O26" s="80"/>
      <c r="P26" s="80"/>
      <c r="Q26" s="80"/>
      <c r="R26" s="96"/>
      <c r="S26" s="80"/>
      <c r="T26" s="80"/>
      <c r="U26" s="80"/>
      <c r="V26" s="216" t="n">
        <f aca="false">IF(AC26&gt;0,IF(SUM(X26:Y26)/AC26&gt;0,2,IF(AND(SUM(X26:Y26)/AC26=0,Z26/AC26&gt;0),3,IF(AND((AB26/AC26+AA26/AC26)=1,AA26/AC26&gt;0),4,5))),0)</f>
        <v>3</v>
      </c>
      <c r="W26" s="212" t="n">
        <f aca="false">COUNTIF(AG26:AV26,"б")</f>
        <v>0</v>
      </c>
      <c r="X26" s="212" t="n">
        <f aca="false">COUNTIF(AF26:AU26,"д")</f>
        <v>0</v>
      </c>
      <c r="Y26" s="212" t="n">
        <f aca="false">COUNTIF(AG26:AV26,2)+COUNTIF(AG26:AV26,"н")+COUNTIF(AG26:AV26,"д")</f>
        <v>0</v>
      </c>
      <c r="Z26" s="212" t="n">
        <f aca="false">COUNTIF(AG26:AV26,Z$5)</f>
        <v>3</v>
      </c>
      <c r="AA26" s="212" t="n">
        <f aca="false">COUNTIF(AG26:AV26,AA$5)</f>
        <v>3</v>
      </c>
      <c r="AB26" s="212" t="n">
        <f aca="false">COUNTIF(AG26:AV26,AB$5)</f>
        <v>2</v>
      </c>
      <c r="AC26" s="212" t="n">
        <f aca="false">SUM(X26:AB26)</f>
        <v>8</v>
      </c>
      <c r="AD26" s="213" t="n">
        <f aca="false">IF(ISERROR(((X26+Y26)*2+Z26*3+AA26*4+AB26*5)/SUM(X26,Y26:AB26)),"",((X26+Y26)*2+Z26*3+AA26*4+AB26*5)/SUM(X26,Y26:AB26))</f>
        <v>3.875</v>
      </c>
      <c r="AE26" s="214" t="n">
        <f aca="false">IF(AX26=5,0.5,IF(AX26=4,0.25,IF(AX26&lt;=3,0)))</f>
        <v>0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3</v>
      </c>
      <c r="AI26" s="215" t="n">
        <f aca="false">IF(ISERROR(VALUE(LEFT(H26))),LEFT(H26),VALUE(LEFT(H26)))</f>
        <v>3</v>
      </c>
      <c r="AJ26" s="215" t="n">
        <f aca="false">IF(ISERROR(VALUE(LEFT(I26))),LEFT(I26),VALUE(LEFT(I26)))</f>
        <v>5</v>
      </c>
      <c r="AK26" s="215" t="n">
        <f aca="false">IF(ISERROR(VALUE(LEFT(J26))),LEFT(J26),VALUE(LEFT(J26)))</f>
        <v>4</v>
      </c>
      <c r="AL26" s="215" t="n">
        <f aca="false">IF(ISERROR(VALUE(LEFT(K26))),LEFT(K26),VALUE(LEFT(K26)))</f>
        <v>5</v>
      </c>
      <c r="AM26" s="215" t="n">
        <f aca="false">IF(ISERROR(VALUE(LEFT(L26))),LEFT(L26),VALUE(LEFT(L26)))</f>
        <v>4</v>
      </c>
      <c r="AN26" s="215" t="n">
        <f aca="false">IF(ISERROR(VALUE(LEFT(M26))),LEFT(M26),VALUE(LEFT(M26)))</f>
        <v>4</v>
      </c>
      <c r="AO26" s="215" t="n">
        <f aca="false">IF(ISERROR(VALUE(LEFT(N26))),LEFT(N26),VALUE(LEFT(N26)))</f>
        <v>3</v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5" t="n">
        <v>22</v>
      </c>
      <c r="B27" s="180"/>
      <c r="C27" s="258" t="s">
        <v>30</v>
      </c>
      <c r="D27" s="104" t="s">
        <v>791</v>
      </c>
      <c r="E27" s="79" t="n">
        <v>2532</v>
      </c>
      <c r="F27" s="80" t="s">
        <v>32</v>
      </c>
      <c r="G27" s="80" t="n">
        <v>3</v>
      </c>
      <c r="H27" s="80" t="n">
        <v>3</v>
      </c>
      <c r="I27" s="80" t="n">
        <v>5</v>
      </c>
      <c r="J27" s="80" t="n">
        <v>3</v>
      </c>
      <c r="K27" s="80" t="n">
        <v>3</v>
      </c>
      <c r="L27" s="80" t="n">
        <v>4</v>
      </c>
      <c r="M27" s="80" t="n">
        <v>4</v>
      </c>
      <c r="N27" s="80" t="n">
        <v>3</v>
      </c>
      <c r="O27" s="80"/>
      <c r="P27" s="80"/>
      <c r="Q27" s="80"/>
      <c r="R27" s="96"/>
      <c r="S27" s="80"/>
      <c r="T27" s="80"/>
      <c r="U27" s="80"/>
      <c r="V27" s="216" t="n">
        <f aca="false">IF(AC27&gt;0,IF(SUM(X27:Y27)/AC27&gt;0,2,IF(AND(SUM(X27:Y27)/AC27=0,Z27/AC27&gt;0),3,IF(AND((AB27/AC27+AA27/AC27)=1,AA27/AC27&gt;0),4,5))),0)</f>
        <v>3</v>
      </c>
      <c r="W27" s="212" t="n">
        <f aca="false">COUNTIF(AG27:AV27,"б")</f>
        <v>0</v>
      </c>
      <c r="X27" s="212" t="n">
        <f aca="false">COUNTIF(AF27:AU27,"д")</f>
        <v>0</v>
      </c>
      <c r="Y27" s="212" t="n">
        <f aca="false">COUNTIF(AG27:AV27,2)+COUNTIF(AG27:AV27,"н")+COUNTIF(AG27:AV27,"д")</f>
        <v>0</v>
      </c>
      <c r="Z27" s="212" t="n">
        <f aca="false">COUNTIF(AG27:AV27,Z$5)</f>
        <v>5</v>
      </c>
      <c r="AA27" s="212" t="n">
        <f aca="false">COUNTIF(AG27:AV27,AA$5)</f>
        <v>2</v>
      </c>
      <c r="AB27" s="212" t="n">
        <f aca="false">COUNTIF(AG27:AV27,AB$5)</f>
        <v>1</v>
      </c>
      <c r="AC27" s="212" t="n">
        <f aca="false">SUM(X27:AB27)</f>
        <v>8</v>
      </c>
      <c r="AD27" s="213" t="n">
        <f aca="false">IF(ISERROR(((X27+Y27)*2+Z27*3+AA27*4+AB27*5)/SUM(X27,Y27:AB27)),"",((X27+Y27)*2+Z27*3+AA27*4+AB27*5)/SUM(X27,Y27:AB27))</f>
        <v>3.5</v>
      </c>
      <c r="AE27" s="214" t="n">
        <f aca="false">IF(AX27=5,0.5,IF(AX27=4,0.25,IF(AX27&lt;=3,0)))</f>
        <v>0</v>
      </c>
      <c r="AF27" s="1"/>
      <c r="AG27" s="215" t="str">
        <f aca="false">IF(ISERROR(VALUE(LEFT(F27))),LEFT(F27),VALUE(LEFT(F27)))</f>
        <v>з</v>
      </c>
      <c r="AH27" s="215" t="n">
        <f aca="false">IF(ISERROR(VALUE(LEFT(G27))),LEFT(G27),VALUE(LEFT(G27)))</f>
        <v>3</v>
      </c>
      <c r="AI27" s="215" t="n">
        <f aca="false">IF(ISERROR(VALUE(LEFT(H27))),LEFT(H27),VALUE(LEFT(H27)))</f>
        <v>3</v>
      </c>
      <c r="AJ27" s="215" t="n">
        <f aca="false">IF(ISERROR(VALUE(LEFT(I27))),LEFT(I27),VALUE(LEFT(I27)))</f>
        <v>5</v>
      </c>
      <c r="AK27" s="215" t="n">
        <f aca="false">IF(ISERROR(VALUE(LEFT(J27))),LEFT(J27),VALUE(LEFT(J27)))</f>
        <v>3</v>
      </c>
      <c r="AL27" s="215" t="n">
        <f aca="false">IF(ISERROR(VALUE(LEFT(K27))),LEFT(K27),VALUE(LEFT(K27)))</f>
        <v>3</v>
      </c>
      <c r="AM27" s="215" t="n">
        <f aca="false">IF(ISERROR(VALUE(LEFT(L27))),LEFT(L27),VALUE(LEFT(L27)))</f>
        <v>4</v>
      </c>
      <c r="AN27" s="215" t="n">
        <f aca="false">IF(ISERROR(VALUE(LEFT(M27))),LEFT(M27),VALUE(LEFT(M27)))</f>
        <v>4</v>
      </c>
      <c r="AO27" s="215" t="n">
        <f aca="false">IF(ISERROR(VALUE(LEFT(N27))),LEFT(N27),VALUE(LEFT(N27)))</f>
        <v>3</v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1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75" t="n">
        <v>23</v>
      </c>
      <c r="B28" s="180"/>
      <c r="C28" s="258" t="s">
        <v>30</v>
      </c>
      <c r="D28" s="104" t="s">
        <v>792</v>
      </c>
      <c r="E28" s="79" t="n">
        <v>2532</v>
      </c>
      <c r="F28" s="80" t="s">
        <v>32</v>
      </c>
      <c r="G28" s="80" t="n">
        <v>3</v>
      </c>
      <c r="H28" s="80" t="n">
        <v>3</v>
      </c>
      <c r="I28" s="80" t="n">
        <v>5</v>
      </c>
      <c r="J28" s="80" t="n">
        <v>3</v>
      </c>
      <c r="K28" s="80" t="n">
        <v>3</v>
      </c>
      <c r="L28" s="80" t="n">
        <v>4</v>
      </c>
      <c r="M28" s="80" t="n">
        <v>4</v>
      </c>
      <c r="N28" s="80" t="n">
        <v>3</v>
      </c>
      <c r="O28" s="80"/>
      <c r="P28" s="80"/>
      <c r="Q28" s="80"/>
      <c r="R28" s="96"/>
      <c r="S28" s="80"/>
      <c r="T28" s="80"/>
      <c r="U28" s="80"/>
      <c r="V28" s="216" t="n">
        <f aca="false">IF(AC28&gt;0,IF(SUM(X28:Y28)/AC28&gt;0,2,IF(AND(SUM(X28:Y28)/AC28=0,Z28/AC28&gt;0),3,IF(AND((AB28/AC28+AA28/AC28)=1,AA28/AC28&gt;0),4,5))),0)</f>
        <v>3</v>
      </c>
      <c r="W28" s="212" t="n">
        <f aca="false">COUNTIF(AG28:AV28,"б")</f>
        <v>0</v>
      </c>
      <c r="X28" s="212" t="n">
        <f aca="false">COUNTIF(AF28:AU28,"д")</f>
        <v>0</v>
      </c>
      <c r="Y28" s="212" t="n">
        <f aca="false">COUNTIF(AG28:AV28,2)+COUNTIF(AG28:AV28,"н")+COUNTIF(AG28:AV28,"д")</f>
        <v>0</v>
      </c>
      <c r="Z28" s="212" t="n">
        <f aca="false">COUNTIF(AG28:AV28,Z$5)</f>
        <v>5</v>
      </c>
      <c r="AA28" s="212" t="n">
        <f aca="false">COUNTIF(AG28:AV28,AA$5)</f>
        <v>2</v>
      </c>
      <c r="AB28" s="212" t="n">
        <f aca="false">COUNTIF(AG28:AV28,AB$5)</f>
        <v>1</v>
      </c>
      <c r="AC28" s="212" t="n">
        <f aca="false">SUM(X28:AB28)</f>
        <v>8</v>
      </c>
      <c r="AD28" s="213" t="n">
        <f aca="false">IF(ISERROR(((X28+Y28)*2+Z28*3+AA28*4+AB28*5)/SUM(X28,Y28:AB28)),"",((X28+Y28)*2+Z28*3+AA28*4+AB28*5)/SUM(X28,Y28:AB28))</f>
        <v>3.5</v>
      </c>
      <c r="AE28" s="214" t="n">
        <f aca="false">IF(AX28=5,0.5,IF(AX28=4,0.25,IF(AX28&lt;=3,0)))</f>
        <v>0</v>
      </c>
      <c r="AF28" s="1"/>
      <c r="AG28" s="215" t="str">
        <f aca="false">IF(ISERROR(VALUE(LEFT(F28))),LEFT(F28),VALUE(LEFT(F28)))</f>
        <v>з</v>
      </c>
      <c r="AH28" s="215" t="n">
        <f aca="false">IF(ISERROR(VALUE(LEFT(G28))),LEFT(G28),VALUE(LEFT(G28)))</f>
        <v>3</v>
      </c>
      <c r="AI28" s="215" t="n">
        <f aca="false">IF(ISERROR(VALUE(LEFT(H28))),LEFT(H28),VALUE(LEFT(H28)))</f>
        <v>3</v>
      </c>
      <c r="AJ28" s="215" t="n">
        <f aca="false">IF(ISERROR(VALUE(LEFT(I28))),LEFT(I28),VALUE(LEFT(I28)))</f>
        <v>5</v>
      </c>
      <c r="AK28" s="215" t="n">
        <f aca="false">IF(ISERROR(VALUE(LEFT(J28))),LEFT(J28),VALUE(LEFT(J28)))</f>
        <v>3</v>
      </c>
      <c r="AL28" s="215" t="n">
        <f aca="false">IF(ISERROR(VALUE(LEFT(K28))),LEFT(K28),VALUE(LEFT(K28)))</f>
        <v>3</v>
      </c>
      <c r="AM28" s="215" t="n">
        <f aca="false">IF(ISERROR(VALUE(LEFT(L28))),LEFT(L28),VALUE(LEFT(L28)))</f>
        <v>4</v>
      </c>
      <c r="AN28" s="215" t="n">
        <f aca="false">IF(ISERROR(VALUE(LEFT(M28))),LEFT(M28),VALUE(LEFT(M28)))</f>
        <v>4</v>
      </c>
      <c r="AO28" s="215" t="n">
        <f aca="false">IF(ISERROR(VALUE(LEFT(N28))),LEFT(N28),VALUE(LEFT(N28)))</f>
        <v>3</v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1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75" t="n">
        <v>24</v>
      </c>
      <c r="B29" s="180"/>
      <c r="C29" s="258" t="s">
        <v>30</v>
      </c>
      <c r="D29" s="104" t="s">
        <v>793</v>
      </c>
      <c r="E29" s="79" t="n">
        <v>2532</v>
      </c>
      <c r="F29" s="80" t="s">
        <v>32</v>
      </c>
      <c r="G29" s="80" t="n">
        <v>5</v>
      </c>
      <c r="H29" s="80" t="n">
        <v>3</v>
      </c>
      <c r="I29" s="80" t="n">
        <v>5</v>
      </c>
      <c r="J29" s="80" t="n">
        <v>4</v>
      </c>
      <c r="K29" s="80" t="n">
        <v>3</v>
      </c>
      <c r="L29" s="80" t="n">
        <v>5</v>
      </c>
      <c r="M29" s="80" t="n">
        <v>4</v>
      </c>
      <c r="N29" s="80" t="n">
        <v>4</v>
      </c>
      <c r="O29" s="80"/>
      <c r="P29" s="80"/>
      <c r="Q29" s="80"/>
      <c r="R29" s="96"/>
      <c r="S29" s="80"/>
      <c r="T29" s="80"/>
      <c r="U29" s="80"/>
      <c r="V29" s="216" t="n">
        <f aca="false">IF(AC29&gt;0,IF(SUM(X29:Y29)/AC29&gt;0,2,IF(AND(SUM(X29:Y29)/AC29=0,Z29/AC29&gt;0),3,IF(AND((AB29/AC29+AA29/AC29)=1,AA29/AC29&gt;0),4,5))),0)</f>
        <v>3</v>
      </c>
      <c r="W29" s="212" t="n">
        <f aca="false">COUNTIF(AG29:AV29,"б")</f>
        <v>0</v>
      </c>
      <c r="X29" s="212" t="n">
        <f aca="false">COUNTIF(AF29:AU29,"д")</f>
        <v>0</v>
      </c>
      <c r="Y29" s="212" t="n">
        <f aca="false">COUNTIF(AG29:AV29,2)+COUNTIF(AG29:AV29,"н")+COUNTIF(AG29:AV29,"д")</f>
        <v>0</v>
      </c>
      <c r="Z29" s="212" t="n">
        <f aca="false">COUNTIF(AG29:AV29,Z$5)</f>
        <v>2</v>
      </c>
      <c r="AA29" s="212" t="n">
        <f aca="false">COUNTIF(AG29:AV29,AA$5)</f>
        <v>3</v>
      </c>
      <c r="AB29" s="212" t="n">
        <f aca="false">COUNTIF(AG29:AV29,AB$5)</f>
        <v>3</v>
      </c>
      <c r="AC29" s="212" t="n">
        <f aca="false">SUM(X29:AB29)</f>
        <v>8</v>
      </c>
      <c r="AD29" s="213" t="n">
        <f aca="false">IF(ISERROR(((X29+Y29)*2+Z29*3+AA29*4+AB29*5)/SUM(X29,Y29:AB29)),"",((X29+Y29)*2+Z29*3+AA29*4+AB29*5)/SUM(X29,Y29:AB29))</f>
        <v>4.125</v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>з</v>
      </c>
      <c r="AH29" s="215" t="n">
        <f aca="false">IF(ISERROR(VALUE(LEFT(G29))),LEFT(G29),VALUE(LEFT(G29)))</f>
        <v>5</v>
      </c>
      <c r="AI29" s="215" t="n">
        <f aca="false">IF(ISERROR(VALUE(LEFT(H29))),LEFT(H29),VALUE(LEFT(H29)))</f>
        <v>3</v>
      </c>
      <c r="AJ29" s="215" t="n">
        <f aca="false">IF(ISERROR(VALUE(LEFT(I29))),LEFT(I29),VALUE(LEFT(I29)))</f>
        <v>5</v>
      </c>
      <c r="AK29" s="215" t="n">
        <f aca="false">IF(ISERROR(VALUE(LEFT(J29))),LEFT(J29),VALUE(LEFT(J29)))</f>
        <v>4</v>
      </c>
      <c r="AL29" s="215" t="n">
        <f aca="false">IF(ISERROR(VALUE(LEFT(K29))),LEFT(K29),VALUE(LEFT(K29)))</f>
        <v>3</v>
      </c>
      <c r="AM29" s="215" t="n">
        <f aca="false">IF(ISERROR(VALUE(LEFT(L29))),LEFT(L29),VALUE(LEFT(L29)))</f>
        <v>5</v>
      </c>
      <c r="AN29" s="215" t="n">
        <f aca="false">IF(ISERROR(VALUE(LEFT(M29))),LEFT(M29),VALUE(LEFT(M29)))</f>
        <v>4</v>
      </c>
      <c r="AO29" s="215" t="n">
        <f aca="false">IF(ISERROR(VALUE(LEFT(N29))),LEFT(N29),VALUE(LEFT(N29)))</f>
        <v>4</v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1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75" t="n">
        <v>25</v>
      </c>
      <c r="B30" s="180"/>
      <c r="C30" s="258" t="s">
        <v>565</v>
      </c>
      <c r="D30" s="104" t="s">
        <v>794</v>
      </c>
      <c r="E30" s="79" t="n">
        <v>2532</v>
      </c>
      <c r="F30" s="80" t="s">
        <v>32</v>
      </c>
      <c r="G30" s="80" t="n">
        <v>5</v>
      </c>
      <c r="H30" s="80" t="n">
        <v>5</v>
      </c>
      <c r="I30" s="80" t="n">
        <v>5</v>
      </c>
      <c r="J30" s="80" t="n">
        <v>5</v>
      </c>
      <c r="K30" s="80" t="n">
        <v>4</v>
      </c>
      <c r="L30" s="80" t="n">
        <v>5</v>
      </c>
      <c r="M30" s="80" t="n">
        <v>5</v>
      </c>
      <c r="N30" s="80" t="n">
        <v>4</v>
      </c>
      <c r="O30" s="80"/>
      <c r="P30" s="80"/>
      <c r="Q30" s="80"/>
      <c r="R30" s="96"/>
      <c r="S30" s="80"/>
      <c r="T30" s="80"/>
      <c r="U30" s="80"/>
      <c r="V30" s="216" t="n">
        <f aca="false">IF(AC30&gt;0,IF(SUM(X30:Y30)/AC30&gt;0,2,IF(AND(SUM(X30:Y30)/AC30=0,Z30/AC30&gt;0),3,IF(AND((AB30/AC30+AA30/AC30)=1,AA30/AC30&gt;0),4,5))),0)</f>
        <v>4</v>
      </c>
      <c r="W30" s="212" t="n">
        <f aca="false">COUNTIF(AG30:AV30,"б")</f>
        <v>0</v>
      </c>
      <c r="X30" s="212" t="n">
        <f aca="false">COUNTIF(AF30:AU30,"д")</f>
        <v>0</v>
      </c>
      <c r="Y30" s="212" t="n">
        <f aca="false">COUNTIF(AG30:AV30,2)+COUNTIF(AG30:AV30,"н")+COUNTIF(AG30:AV30,"д")</f>
        <v>0</v>
      </c>
      <c r="Z30" s="212" t="n">
        <f aca="false">COUNTIF(AG30:AV30,Z$5)</f>
        <v>0</v>
      </c>
      <c r="AA30" s="212" t="n">
        <f aca="false">COUNTIF(AG30:AV30,AA$5)</f>
        <v>2</v>
      </c>
      <c r="AB30" s="212" t="n">
        <f aca="false">COUNTIF(AG30:AV30,AB$5)</f>
        <v>6</v>
      </c>
      <c r="AC30" s="212" t="n">
        <f aca="false">SUM(X30:AB30)</f>
        <v>8</v>
      </c>
      <c r="AD30" s="213" t="n">
        <f aca="false">IF(ISERROR(((X30+Y30)*2+Z30*3+AA30*4+AB30*5)/SUM(X30,Y30:AB30)),"",((X30+Y30)*2+Z30*3+AA30*4+AB30*5)/SUM(X30,Y30:AB30))</f>
        <v>4.75</v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>з</v>
      </c>
      <c r="AH30" s="215" t="n">
        <f aca="false">IF(ISERROR(VALUE(LEFT(G30))),LEFT(G30),VALUE(LEFT(G30)))</f>
        <v>5</v>
      </c>
      <c r="AI30" s="215" t="n">
        <f aca="false">IF(ISERROR(VALUE(LEFT(H30))),LEFT(H30),VALUE(LEFT(H30)))</f>
        <v>5</v>
      </c>
      <c r="AJ30" s="215" t="n">
        <f aca="false">IF(ISERROR(VALUE(LEFT(I30))),LEFT(I30),VALUE(LEFT(I30)))</f>
        <v>5</v>
      </c>
      <c r="AK30" s="215" t="n">
        <f aca="false">IF(ISERROR(VALUE(LEFT(J30))),LEFT(J30),VALUE(LEFT(J30)))</f>
        <v>5</v>
      </c>
      <c r="AL30" s="215" t="n">
        <f aca="false">IF(ISERROR(VALUE(LEFT(K30))),LEFT(K30),VALUE(LEFT(K30)))</f>
        <v>4</v>
      </c>
      <c r="AM30" s="215" t="n">
        <f aca="false">IF(ISERROR(VALUE(LEFT(L30))),LEFT(L30),VALUE(LEFT(L30)))</f>
        <v>5</v>
      </c>
      <c r="AN30" s="215" t="n">
        <f aca="false">IF(ISERROR(VALUE(LEFT(M30))),LEFT(M30),VALUE(LEFT(M30)))</f>
        <v>5</v>
      </c>
      <c r="AO30" s="215" t="n">
        <f aca="false">IF(ISERROR(VALUE(LEFT(N30))),LEFT(N30),VALUE(LEFT(N30)))</f>
        <v>4</v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1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75" t="n">
        <v>26</v>
      </c>
      <c r="B31" s="180"/>
      <c r="C31" s="258" t="s">
        <v>30</v>
      </c>
      <c r="D31" s="104" t="s">
        <v>795</v>
      </c>
      <c r="E31" s="79" t="n">
        <v>2532</v>
      </c>
      <c r="F31" s="80" t="s">
        <v>32</v>
      </c>
      <c r="G31" s="80" t="n">
        <v>4</v>
      </c>
      <c r="H31" s="80" t="n">
        <v>3</v>
      </c>
      <c r="I31" s="80" t="n">
        <v>5</v>
      </c>
      <c r="J31" s="80" t="n">
        <v>4</v>
      </c>
      <c r="K31" s="80" t="n">
        <v>5</v>
      </c>
      <c r="L31" s="80" t="n">
        <v>5</v>
      </c>
      <c r="M31" s="80" t="n">
        <v>4</v>
      </c>
      <c r="N31" s="80" t="n">
        <v>3</v>
      </c>
      <c r="O31" s="80"/>
      <c r="P31" s="80"/>
      <c r="Q31" s="80"/>
      <c r="R31" s="96"/>
      <c r="S31" s="80"/>
      <c r="T31" s="80"/>
      <c r="U31" s="80"/>
      <c r="V31" s="216" t="n">
        <f aca="false">IF(AC31&gt;0,IF(SUM(X31:Y31)/AC31&gt;0,2,IF(AND(SUM(X31:Y31)/AC31=0,Z31/AC31&gt;0),3,IF(AND((AB31/AC31+AA31/AC31)=1,AA31/AC31&gt;0),4,5))),0)</f>
        <v>3</v>
      </c>
      <c r="W31" s="212" t="n">
        <f aca="false">COUNTIF(AG31:AV31,"б")</f>
        <v>0</v>
      </c>
      <c r="X31" s="212" t="n">
        <f aca="false">COUNTIF(AF31:AU31,"д")</f>
        <v>0</v>
      </c>
      <c r="Y31" s="212" t="n">
        <f aca="false">COUNTIF(AG31:AV31,2)+COUNTIF(AG31:AV31,"н")+COUNTIF(AG31:AV31,"д")</f>
        <v>0</v>
      </c>
      <c r="Z31" s="212" t="n">
        <f aca="false">COUNTIF(AG31:AV31,Z$5)</f>
        <v>2</v>
      </c>
      <c r="AA31" s="212" t="n">
        <f aca="false">COUNTIF(AG31:AV31,AA$5)</f>
        <v>3</v>
      </c>
      <c r="AB31" s="212" t="n">
        <f aca="false">COUNTIF(AG31:AV31,AB$5)</f>
        <v>3</v>
      </c>
      <c r="AC31" s="212" t="n">
        <f aca="false">SUM(X31:AB31)</f>
        <v>8</v>
      </c>
      <c r="AD31" s="213" t="n">
        <f aca="false">IF(ISERROR(((X31+Y31)*2+Z31*3+AA31*4+AB31*5)/SUM(X31,Y31:AB31)),"",((X31+Y31)*2+Z31*3+AA31*4+AB31*5)/SUM(X31,Y31:AB31))</f>
        <v>4.125</v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>з</v>
      </c>
      <c r="AH31" s="215" t="n">
        <f aca="false">IF(ISERROR(VALUE(LEFT(G31))),LEFT(G31),VALUE(LEFT(G31)))</f>
        <v>4</v>
      </c>
      <c r="AI31" s="215" t="n">
        <f aca="false">IF(ISERROR(VALUE(LEFT(H31))),LEFT(H31),VALUE(LEFT(H31)))</f>
        <v>3</v>
      </c>
      <c r="AJ31" s="215" t="n">
        <f aca="false">IF(ISERROR(VALUE(LEFT(I31))),LEFT(I31),VALUE(LEFT(I31)))</f>
        <v>5</v>
      </c>
      <c r="AK31" s="215" t="n">
        <f aca="false">IF(ISERROR(VALUE(LEFT(J31))),LEFT(J31),VALUE(LEFT(J31)))</f>
        <v>4</v>
      </c>
      <c r="AL31" s="215" t="n">
        <f aca="false">IF(ISERROR(VALUE(LEFT(K31))),LEFT(K31),VALUE(LEFT(K31)))</f>
        <v>5</v>
      </c>
      <c r="AM31" s="215" t="n">
        <f aca="false">IF(ISERROR(VALUE(LEFT(L31))),LEFT(L31),VALUE(LEFT(L31)))</f>
        <v>5</v>
      </c>
      <c r="AN31" s="215" t="n">
        <f aca="false">IF(ISERROR(VALUE(LEFT(M31))),LEFT(M31),VALUE(LEFT(M31)))</f>
        <v>4</v>
      </c>
      <c r="AO31" s="215" t="n">
        <f aca="false">IF(ISERROR(VALUE(LEFT(N31))),LEFT(N31),VALUE(LEFT(N31)))</f>
        <v>3</v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1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75" t="n">
        <v>27</v>
      </c>
      <c r="B32" s="27"/>
      <c r="C32" s="258" t="s">
        <v>284</v>
      </c>
      <c r="D32" s="104" t="s">
        <v>796</v>
      </c>
      <c r="E32" s="79" t="n">
        <v>2532</v>
      </c>
      <c r="F32" s="80" t="s">
        <v>32</v>
      </c>
      <c r="G32" s="80" t="n">
        <v>5</v>
      </c>
      <c r="H32" s="80" t="n">
        <v>5</v>
      </c>
      <c r="I32" s="80" t="n">
        <v>5</v>
      </c>
      <c r="J32" s="80" t="n">
        <v>5</v>
      </c>
      <c r="K32" s="80" t="n">
        <v>5</v>
      </c>
      <c r="L32" s="80" t="n">
        <v>5</v>
      </c>
      <c r="M32" s="80" t="n">
        <v>4</v>
      </c>
      <c r="N32" s="80" t="n">
        <v>4</v>
      </c>
      <c r="O32" s="80"/>
      <c r="P32" s="80"/>
      <c r="Q32" s="80"/>
      <c r="R32" s="96"/>
      <c r="S32" s="80"/>
      <c r="T32" s="80"/>
      <c r="U32" s="80"/>
      <c r="V32" s="216" t="n">
        <f aca="false">IF(AC32&gt;0,IF(SUM(X32:Y32)/AC32&gt;0,2,IF(AND(SUM(X32:Y32)/AC32=0,Z32/AC32&gt;0),3,IF(AND((AB32/AC32+AA32/AC32)=1,AA32/AC32&gt;0),4,5))),0)</f>
        <v>4</v>
      </c>
      <c r="W32" s="212" t="n">
        <f aca="false">COUNTIF(AG32:AV32,"б")</f>
        <v>0</v>
      </c>
      <c r="X32" s="212" t="n">
        <f aca="false">COUNTIF(AF32:AU32,"д")</f>
        <v>0</v>
      </c>
      <c r="Y32" s="212" t="n">
        <f aca="false">COUNTIF(AG32:AV32,2)+COUNTIF(AG32:AV32,"н")+COUNTIF(AG32:AV32,"д")</f>
        <v>0</v>
      </c>
      <c r="Z32" s="212" t="n">
        <f aca="false">COUNTIF(AG32:AV32,Z$5)</f>
        <v>0</v>
      </c>
      <c r="AA32" s="212" t="n">
        <f aca="false">COUNTIF(AG32:AV32,AA$5)</f>
        <v>2</v>
      </c>
      <c r="AB32" s="212" t="n">
        <f aca="false">COUNTIF(AG32:AV32,AB$5)</f>
        <v>6</v>
      </c>
      <c r="AC32" s="212" t="n">
        <f aca="false">SUM(X32:AB32)</f>
        <v>8</v>
      </c>
      <c r="AD32" s="213" t="n">
        <f aca="false">IF(ISERROR(((X32+Y32)*2+Z32*3+AA32*4+AB32*5)/SUM(X32,Y32:AB32)),"",((X32+Y32)*2+Z32*3+AA32*4+AB32*5)/SUM(X32,Y32:AB32))</f>
        <v>4.75</v>
      </c>
      <c r="AE32" s="214" t="n">
        <f aca="false">IF(AX32=5,0.5,IF(AX32=4,0.25,IF(AX32&lt;=3,0)))</f>
        <v>0</v>
      </c>
      <c r="AF32" s="1"/>
      <c r="AG32" s="298" t="str">
        <f aca="false">IF(ISERROR(VALUE(LEFT(F32))),LEFT(F32),VALUE(LEFT(F32)))</f>
        <v>з</v>
      </c>
      <c r="AH32" s="298" t="n">
        <f aca="false">IF(ISERROR(VALUE(LEFT(G32))),LEFT(G32),VALUE(LEFT(G32)))</f>
        <v>5</v>
      </c>
      <c r="AI32" s="298" t="n">
        <f aca="false">IF(ISERROR(VALUE(LEFT(H32))),LEFT(H32),VALUE(LEFT(H32)))</f>
        <v>5</v>
      </c>
      <c r="AJ32" s="298" t="n">
        <f aca="false">IF(ISERROR(VALUE(LEFT(I32))),LEFT(I32),VALUE(LEFT(I32)))</f>
        <v>5</v>
      </c>
      <c r="AK32" s="298" t="n">
        <f aca="false">IF(ISERROR(VALUE(LEFT(J32))),LEFT(J32),VALUE(LEFT(J32)))</f>
        <v>5</v>
      </c>
      <c r="AL32" s="298" t="n">
        <f aca="false">IF(ISERROR(VALUE(LEFT(K32))),LEFT(K32),VALUE(LEFT(K32)))</f>
        <v>5</v>
      </c>
      <c r="AM32" s="298" t="n">
        <f aca="false">IF(ISERROR(VALUE(LEFT(L32))),LEFT(L32),VALUE(LEFT(L32)))</f>
        <v>5</v>
      </c>
      <c r="AN32" s="298" t="n">
        <f aca="false">IF(ISERROR(VALUE(LEFT(M32))),LEFT(M32),VALUE(LEFT(M32)))</f>
        <v>4</v>
      </c>
      <c r="AO32" s="298" t="n">
        <f aca="false">IF(ISERROR(VALUE(LEFT(N32))),LEFT(N32),VALUE(LEFT(N32)))</f>
        <v>4</v>
      </c>
      <c r="AP32" s="298" t="str">
        <f aca="false">IF(ISERROR(VALUE(LEFT(O32))),LEFT(O32),VALUE(LEFT(O32)))</f>
        <v/>
      </c>
      <c r="AQ32" s="298" t="str">
        <f aca="false">IF(ISERROR(VALUE(LEFT(P32))),LEFT(P32),VALUE(LEFT(P32)))</f>
        <v/>
      </c>
      <c r="AR32" s="298" t="str">
        <f aca="false">IF(ISERROR(VALUE(LEFT(Q32))),LEFT(Q32),VALUE(LEFT(Q32)))</f>
        <v/>
      </c>
      <c r="AS32" s="298" t="str">
        <f aca="false">IF(ISERROR(VALUE(LEFT(R32))),LEFT(R32),VALUE(LEFT(R32)))</f>
        <v/>
      </c>
      <c r="AT32" s="298" t="str">
        <f aca="false">IF(ISERROR(VALUE(LEFT(S32))),LEFT(S32),VALUE(LEFT(S32)))</f>
        <v/>
      </c>
      <c r="AU32" s="298" t="str">
        <f aca="false">IF(ISERROR(VALUE(LEFT(T32))),LEFT(T32),VALUE(LEFT(T32)))</f>
        <v/>
      </c>
      <c r="AV32" s="298" t="str">
        <f aca="false">IF(ISERROR(VALUE(LEFT(U32))),LEFT(U32),VALUE(LEFT(U32)))</f>
        <v/>
      </c>
      <c r="AW32" s="120" t="n">
        <f aca="false">COUNTIF(AG32:AV32,"з")</f>
        <v>1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75" t="n">
        <v>28</v>
      </c>
      <c r="B33" s="27"/>
      <c r="C33" s="258" t="s">
        <v>30</v>
      </c>
      <c r="D33" s="104" t="s">
        <v>797</v>
      </c>
      <c r="E33" s="79" t="n">
        <v>2532</v>
      </c>
      <c r="F33" s="80" t="s">
        <v>32</v>
      </c>
      <c r="G33" s="80" t="n">
        <v>5</v>
      </c>
      <c r="H33" s="80" t="n">
        <v>5</v>
      </c>
      <c r="I33" s="80" t="n">
        <v>5</v>
      </c>
      <c r="J33" s="80" t="n">
        <v>5</v>
      </c>
      <c r="K33" s="80" t="n">
        <v>5</v>
      </c>
      <c r="L33" s="80" t="n">
        <v>5</v>
      </c>
      <c r="M33" s="80" t="n">
        <v>5</v>
      </c>
      <c r="N33" s="80" t="n">
        <v>5</v>
      </c>
      <c r="O33" s="80"/>
      <c r="P33" s="80"/>
      <c r="Q33" s="80"/>
      <c r="R33" s="96"/>
      <c r="S33" s="80"/>
      <c r="T33" s="80"/>
      <c r="U33" s="80"/>
      <c r="V33" s="216" t="n">
        <f aca="false">IF(AC33&gt;0,IF(SUM(X33:Y33)/AC33&gt;0,2,IF(AND(SUM(X33:Y33)/AC33=0,Z33/AC33&gt;0),3,IF(AND((AB33/AC33+AA33/AC33)=1,AA33/AC33&gt;0),4,5))),0)</f>
        <v>5</v>
      </c>
      <c r="W33" s="212" t="n">
        <f aca="false">COUNTIF(AG33:AV33,"б")</f>
        <v>0</v>
      </c>
      <c r="X33" s="212" t="n">
        <f aca="false">COUNTIF(AF33:AU33,"д")</f>
        <v>0</v>
      </c>
      <c r="Y33" s="212" t="n">
        <f aca="false">COUNTIF(AG33:AV33,2)+COUNTIF(AG33:AV33,"н")+COUNTIF(AG33:AV33,"д")</f>
        <v>0</v>
      </c>
      <c r="Z33" s="212" t="n">
        <f aca="false">COUNTIF(AG33:AV33,Z$5)</f>
        <v>0</v>
      </c>
      <c r="AA33" s="212" t="n">
        <f aca="false">COUNTIF(AG33:AV33,AA$5)</f>
        <v>0</v>
      </c>
      <c r="AB33" s="212" t="n">
        <f aca="false">COUNTIF(AG33:AV33,AB$5)</f>
        <v>8</v>
      </c>
      <c r="AC33" s="212" t="n">
        <f aca="false">SUM(X33:AB33)</f>
        <v>8</v>
      </c>
      <c r="AD33" s="213" t="n">
        <f aca="false">IF(ISERROR(((X33+Y33)*2+Z33*3+AA33*4+AB33*5)/SUM(X33,Y33:AB33)),"",((X33+Y33)*2+Z33*3+AA33*4+AB33*5)/SUM(X33,Y33:AB33))</f>
        <v>5</v>
      </c>
      <c r="AE33" s="214" t="n">
        <f aca="false">IF(AX33=5,0.5,IF(AX33=4,0.25,IF(AX33&lt;=3,0)))</f>
        <v>0</v>
      </c>
      <c r="AF33" s="1"/>
      <c r="AG33" s="298" t="str">
        <f aca="false">IF(ISERROR(VALUE(LEFT(F33))),LEFT(F33),VALUE(LEFT(F33)))</f>
        <v>з</v>
      </c>
      <c r="AH33" s="298" t="n">
        <f aca="false">IF(ISERROR(VALUE(LEFT(G33))),LEFT(G33),VALUE(LEFT(G33)))</f>
        <v>5</v>
      </c>
      <c r="AI33" s="298" t="n">
        <f aca="false">IF(ISERROR(VALUE(LEFT(H33))),LEFT(H33),VALUE(LEFT(H33)))</f>
        <v>5</v>
      </c>
      <c r="AJ33" s="298" t="n">
        <f aca="false">IF(ISERROR(VALUE(LEFT(I33))),LEFT(I33),VALUE(LEFT(I33)))</f>
        <v>5</v>
      </c>
      <c r="AK33" s="298" t="n">
        <f aca="false">IF(ISERROR(VALUE(LEFT(J33))),LEFT(J33),VALUE(LEFT(J33)))</f>
        <v>5</v>
      </c>
      <c r="AL33" s="298" t="n">
        <f aca="false">IF(ISERROR(VALUE(LEFT(K33))),LEFT(K33),VALUE(LEFT(K33)))</f>
        <v>5</v>
      </c>
      <c r="AM33" s="298" t="n">
        <f aca="false">IF(ISERROR(VALUE(LEFT(L33))),LEFT(L33),VALUE(LEFT(L33)))</f>
        <v>5</v>
      </c>
      <c r="AN33" s="298" t="n">
        <f aca="false">IF(ISERROR(VALUE(LEFT(M33))),LEFT(M33),VALUE(LEFT(M33)))</f>
        <v>5</v>
      </c>
      <c r="AO33" s="298" t="n">
        <f aca="false">IF(ISERROR(VALUE(LEFT(N33))),LEFT(N33),VALUE(LEFT(N33)))</f>
        <v>5</v>
      </c>
      <c r="AP33" s="298" t="str">
        <f aca="false">IF(ISERROR(VALUE(LEFT(O33))),LEFT(O33),VALUE(LEFT(O33)))</f>
        <v/>
      </c>
      <c r="AQ33" s="298" t="str">
        <f aca="false">IF(ISERROR(VALUE(LEFT(P33))),LEFT(P33),VALUE(LEFT(P33)))</f>
        <v/>
      </c>
      <c r="AR33" s="298" t="str">
        <f aca="false">IF(ISERROR(VALUE(LEFT(Q33))),LEFT(Q33),VALUE(LEFT(Q33)))</f>
        <v/>
      </c>
      <c r="AS33" s="298" t="str">
        <f aca="false">IF(ISERROR(VALUE(LEFT(R33))),LEFT(R33),VALUE(LEFT(R33)))</f>
        <v/>
      </c>
      <c r="AT33" s="298" t="str">
        <f aca="false">IF(ISERROR(VALUE(LEFT(S33))),LEFT(S33),VALUE(LEFT(S33)))</f>
        <v/>
      </c>
      <c r="AU33" s="298" t="str">
        <f aca="false">IF(ISERROR(VALUE(LEFT(T33))),LEFT(T33),VALUE(LEFT(T33)))</f>
        <v/>
      </c>
      <c r="AV33" s="298" t="str">
        <f aca="false">IF(ISERROR(VALUE(LEFT(U33))),LEFT(U33),VALUE(LEFT(U33)))</f>
        <v/>
      </c>
      <c r="AW33" s="120" t="n">
        <f aca="false">COUNTIF(AG33:AV33,"з")</f>
        <v>1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false" customHeight="true" outlineLevel="0" collapsed="false">
      <c r="A34" s="75" t="n">
        <v>29</v>
      </c>
      <c r="B34" s="113"/>
      <c r="C34" s="258" t="s">
        <v>30</v>
      </c>
      <c r="D34" s="104" t="s">
        <v>798</v>
      </c>
      <c r="E34" s="79" t="n">
        <v>2532</v>
      </c>
      <c r="F34" s="80" t="s">
        <v>32</v>
      </c>
      <c r="G34" s="80" t="n">
        <v>4</v>
      </c>
      <c r="H34" s="80" t="n">
        <v>4</v>
      </c>
      <c r="I34" s="80" t="n">
        <v>5</v>
      </c>
      <c r="J34" s="80" t="n">
        <v>4</v>
      </c>
      <c r="K34" s="80" t="n">
        <v>3</v>
      </c>
      <c r="L34" s="80" t="n">
        <v>4</v>
      </c>
      <c r="M34" s="80" t="n">
        <v>4</v>
      </c>
      <c r="N34" s="80" t="n">
        <v>3</v>
      </c>
      <c r="O34" s="96"/>
      <c r="P34" s="80"/>
      <c r="Q34" s="96"/>
      <c r="R34" s="96"/>
      <c r="S34" s="80"/>
      <c r="T34" s="80"/>
      <c r="U34" s="80"/>
      <c r="V34" s="216" t="n">
        <f aca="false">IF(AC34&gt;0,IF(SUM(X34:Y34)/AC34&gt;0,2,IF(AND(SUM(X34:Y34)/AC34=0,Z34/AC34&gt;0),3,IF(AND((AB34/AC34+AA34/AC34)=1,AA34/AC34&gt;0),4,5))),0)</f>
        <v>3</v>
      </c>
      <c r="W34" s="212" t="n">
        <f aca="false">COUNTIF(AG34:AV34,"б")</f>
        <v>0</v>
      </c>
      <c r="X34" s="212" t="n">
        <f aca="false">COUNTIF(AF34:AU34,"д")</f>
        <v>0</v>
      </c>
      <c r="Y34" s="212" t="n">
        <f aca="false">COUNTIF(AG34:AV34,2)+COUNTIF(AG34:AV34,"н")+COUNTIF(AG34:AV34,"д")</f>
        <v>0</v>
      </c>
      <c r="Z34" s="212" t="n">
        <f aca="false">COUNTIF(AG34:AV34,Z$5)</f>
        <v>2</v>
      </c>
      <c r="AA34" s="212" t="n">
        <f aca="false">COUNTIF(AG34:AV34,AA$5)</f>
        <v>5</v>
      </c>
      <c r="AB34" s="212" t="n">
        <f aca="false">COUNTIF(AG34:AV34,AB$5)</f>
        <v>1</v>
      </c>
      <c r="AC34" s="212" t="n">
        <f aca="false">SUM(X34:AB34)</f>
        <v>8</v>
      </c>
      <c r="AD34" s="213" t="n">
        <f aca="false">IF(ISERROR(((X34+Y34)*2+Z34*3+AA34*4+AB34*5)/SUM(X34,Y34:AB34)),"",((X34+Y34)*2+Z34*3+AA34*4+AB34*5)/SUM(X34,Y34:AB34))</f>
        <v>3.875</v>
      </c>
      <c r="AE34" s="214" t="n">
        <f aca="false">IF(AX34=5,0.5,IF(AX34=4,0.25,IF(AX34&lt;=3,0)))</f>
        <v>0</v>
      </c>
      <c r="AF34" s="1"/>
      <c r="AG34" s="298" t="str">
        <f aca="false">IF(ISERROR(VALUE(LEFT(F34))),LEFT(F34),VALUE(LEFT(F34)))</f>
        <v>з</v>
      </c>
      <c r="AH34" s="298" t="n">
        <f aca="false">IF(ISERROR(VALUE(LEFT(G34))),LEFT(G34),VALUE(LEFT(G34)))</f>
        <v>4</v>
      </c>
      <c r="AI34" s="298" t="n">
        <f aca="false">IF(ISERROR(VALUE(LEFT(H34))),LEFT(H34),VALUE(LEFT(H34)))</f>
        <v>4</v>
      </c>
      <c r="AJ34" s="298" t="n">
        <f aca="false">IF(ISERROR(VALUE(LEFT(I34))),LEFT(I34),VALUE(LEFT(I34)))</f>
        <v>5</v>
      </c>
      <c r="AK34" s="298" t="n">
        <f aca="false">IF(ISERROR(VALUE(LEFT(J34))),LEFT(J34),VALUE(LEFT(J34)))</f>
        <v>4</v>
      </c>
      <c r="AL34" s="298" t="n">
        <f aca="false">IF(ISERROR(VALUE(LEFT(K34))),LEFT(K34),VALUE(LEFT(K34)))</f>
        <v>3</v>
      </c>
      <c r="AM34" s="298" t="n">
        <f aca="false">IF(ISERROR(VALUE(LEFT(L34))),LEFT(L34),VALUE(LEFT(L34)))</f>
        <v>4</v>
      </c>
      <c r="AN34" s="298" t="n">
        <f aca="false">IF(ISERROR(VALUE(LEFT(M34))),LEFT(M34),VALUE(LEFT(M34)))</f>
        <v>4</v>
      </c>
      <c r="AO34" s="298" t="n">
        <f aca="false">IF(ISERROR(VALUE(LEFT(N34))),LEFT(N34),VALUE(LEFT(N34)))</f>
        <v>3</v>
      </c>
      <c r="AP34" s="298" t="str">
        <f aca="false">IF(ISERROR(VALUE(LEFT(O34))),LEFT(O34),VALUE(LEFT(O34)))</f>
        <v/>
      </c>
      <c r="AQ34" s="298" t="str">
        <f aca="false">IF(ISERROR(VALUE(LEFT(P34))),LEFT(P34),VALUE(LEFT(P34)))</f>
        <v/>
      </c>
      <c r="AR34" s="298" t="str">
        <f aca="false">IF(ISERROR(VALUE(LEFT(Q34))),LEFT(Q34),VALUE(LEFT(Q34)))</f>
        <v/>
      </c>
      <c r="AS34" s="298" t="str">
        <f aca="false">IF(ISERROR(VALUE(LEFT(R34))),LEFT(R34),VALUE(LEFT(R34)))</f>
        <v/>
      </c>
      <c r="AT34" s="298" t="str">
        <f aca="false">IF(ISERROR(VALUE(LEFT(S34))),LEFT(S34),VALUE(LEFT(S34)))</f>
        <v/>
      </c>
      <c r="AU34" s="298" t="str">
        <f aca="false">IF(ISERROR(VALUE(LEFT(T34))),LEFT(T34),VALUE(LEFT(T34)))</f>
        <v/>
      </c>
      <c r="AV34" s="298" t="str">
        <f aca="false">IF(ISERROR(VALUE(LEFT(U34))),LEFT(U34),VALUE(LEFT(U34)))</f>
        <v/>
      </c>
      <c r="AW34" s="120" t="n">
        <f aca="false">COUNTIF(AG34:AV34,"з")</f>
        <v>1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false" customHeight="true" outlineLevel="0" collapsed="false">
      <c r="A35" s="75" t="n">
        <v>30</v>
      </c>
      <c r="B35" s="113"/>
      <c r="C35" s="258" t="s">
        <v>30</v>
      </c>
      <c r="D35" s="104" t="s">
        <v>799</v>
      </c>
      <c r="E35" s="79" t="n">
        <v>2532</v>
      </c>
      <c r="F35" s="80" t="s">
        <v>32</v>
      </c>
      <c r="G35" s="80" t="n">
        <v>4</v>
      </c>
      <c r="H35" s="80" t="n">
        <v>3</v>
      </c>
      <c r="I35" s="80" t="n">
        <v>3</v>
      </c>
      <c r="J35" s="80" t="n">
        <v>3</v>
      </c>
      <c r="K35" s="80" t="n">
        <v>3</v>
      </c>
      <c r="L35" s="96" t="n">
        <v>3</v>
      </c>
      <c r="M35" s="80" t="n">
        <v>4</v>
      </c>
      <c r="N35" s="80" t="n">
        <v>3</v>
      </c>
      <c r="O35" s="96"/>
      <c r="P35" s="80"/>
      <c r="Q35" s="96"/>
      <c r="R35" s="96"/>
      <c r="S35" s="80"/>
      <c r="T35" s="96"/>
      <c r="U35" s="80"/>
      <c r="V35" s="216" t="n">
        <f aca="false">IF(AC35&gt;0,IF(SUM(X35:Y35)/AC35&gt;0,2,IF(AND(SUM(X35:Y35)/AC35=0,Z35/AC35&gt;0),3,IF(AND((AB35/AC35+AA35/AC35)=1,AA35/AC35&gt;0),4,5))),0)</f>
        <v>3</v>
      </c>
      <c r="W35" s="212" t="n">
        <f aca="false">COUNTIF(AG35:AV35,"б")</f>
        <v>0</v>
      </c>
      <c r="X35" s="212" t="n">
        <f aca="false">COUNTIF(AF35:AU35,"д")</f>
        <v>0</v>
      </c>
      <c r="Y35" s="212" t="n">
        <f aca="false">COUNTIF(AG35:AV35,2)+COUNTIF(AG35:AV35,"н")+COUNTIF(AG35:AV35,"д")</f>
        <v>0</v>
      </c>
      <c r="Z35" s="212" t="n">
        <f aca="false">COUNTIF(AG35:AV35,Z$5)</f>
        <v>6</v>
      </c>
      <c r="AA35" s="212" t="n">
        <f aca="false">COUNTIF(AG35:AV35,AA$5)</f>
        <v>2</v>
      </c>
      <c r="AB35" s="212" t="n">
        <f aca="false">COUNTIF(AG35:AV35,AB$5)</f>
        <v>0</v>
      </c>
      <c r="AC35" s="212" t="n">
        <f aca="false">SUM(X35:AB35)</f>
        <v>8</v>
      </c>
      <c r="AD35" s="213" t="n">
        <f aca="false">IF(ISERROR(((X35+Y35)*2+Z35*3+AA35*4+AB35*5)/SUM(X35,Y35:AB35)),"",((X35+Y35)*2+Z35*3+AA35*4+AB35*5)/SUM(X35,Y35:AB35))</f>
        <v>3.25</v>
      </c>
      <c r="AE35" s="214" t="n">
        <f aca="false">IF(AX35=5,0.5,IF(AX35=4,0.25,IF(AX35&lt;=3,0)))</f>
        <v>0</v>
      </c>
      <c r="AF35" s="1"/>
      <c r="AG35" s="298" t="str">
        <f aca="false">IF(ISERROR(VALUE(LEFT(F35))),LEFT(F35),VALUE(LEFT(F35)))</f>
        <v>з</v>
      </c>
      <c r="AH35" s="298" t="n">
        <f aca="false">IF(ISERROR(VALUE(LEFT(G35))),LEFT(G35),VALUE(LEFT(G35)))</f>
        <v>4</v>
      </c>
      <c r="AI35" s="298" t="n">
        <f aca="false">IF(ISERROR(VALUE(LEFT(H35))),LEFT(H35),VALUE(LEFT(H35)))</f>
        <v>3</v>
      </c>
      <c r="AJ35" s="298" t="n">
        <f aca="false">IF(ISERROR(VALUE(LEFT(I35))),LEFT(I35),VALUE(LEFT(I35)))</f>
        <v>3</v>
      </c>
      <c r="AK35" s="298" t="n">
        <f aca="false">IF(ISERROR(VALUE(LEFT(J35))),LEFT(J35),VALUE(LEFT(J35)))</f>
        <v>3</v>
      </c>
      <c r="AL35" s="298" t="n">
        <f aca="false">IF(ISERROR(VALUE(LEFT(K35))),LEFT(K35),VALUE(LEFT(K35)))</f>
        <v>3</v>
      </c>
      <c r="AM35" s="298" t="n">
        <f aca="false">IF(ISERROR(VALUE(LEFT(L35))),LEFT(L35),VALUE(LEFT(L35)))</f>
        <v>3</v>
      </c>
      <c r="AN35" s="298" t="n">
        <f aca="false">IF(ISERROR(VALUE(LEFT(M35))),LEFT(M35),VALUE(LEFT(M35)))</f>
        <v>4</v>
      </c>
      <c r="AO35" s="298" t="n">
        <f aca="false">IF(ISERROR(VALUE(LEFT(N35))),LEFT(N35),VALUE(LEFT(N35)))</f>
        <v>3</v>
      </c>
      <c r="AP35" s="298" t="str">
        <f aca="false">IF(ISERROR(VALUE(LEFT(O35))),LEFT(O35),VALUE(LEFT(O35)))</f>
        <v/>
      </c>
      <c r="AQ35" s="298" t="str">
        <f aca="false">IF(ISERROR(VALUE(LEFT(P35))),LEFT(P35),VALUE(LEFT(P35)))</f>
        <v/>
      </c>
      <c r="AR35" s="298" t="str">
        <f aca="false">IF(ISERROR(VALUE(LEFT(Q35))),LEFT(Q35),VALUE(LEFT(Q35)))</f>
        <v/>
      </c>
      <c r="AS35" s="298" t="str">
        <f aca="false">IF(ISERROR(VALUE(LEFT(R35))),LEFT(R35),VALUE(LEFT(R35)))</f>
        <v/>
      </c>
      <c r="AT35" s="298" t="str">
        <f aca="false">IF(ISERROR(VALUE(LEFT(S35))),LEFT(S35),VALUE(LEFT(S35)))</f>
        <v/>
      </c>
      <c r="AU35" s="298" t="str">
        <f aca="false">IF(ISERROR(VALUE(LEFT(T35))),LEFT(T35),VALUE(LEFT(T35)))</f>
        <v/>
      </c>
      <c r="AV35" s="298" t="str">
        <f aca="false">IF(ISERROR(VALUE(LEFT(U35))),LEFT(U35),VALUE(LEFT(U35)))</f>
        <v/>
      </c>
      <c r="AW35" s="120" t="n">
        <f aca="false">COUNTIF(AG35:AV35,"з")</f>
        <v>1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false" customHeight="true" outlineLevel="0" collapsed="false">
      <c r="A36" s="75" t="n">
        <v>31</v>
      </c>
      <c r="B36" s="113"/>
      <c r="C36" s="258" t="s">
        <v>30</v>
      </c>
      <c r="D36" s="104" t="s">
        <v>800</v>
      </c>
      <c r="E36" s="79" t="n">
        <v>2532</v>
      </c>
      <c r="F36" s="80" t="s">
        <v>32</v>
      </c>
      <c r="G36" s="80" t="n">
        <v>4</v>
      </c>
      <c r="H36" s="80" t="n">
        <v>3</v>
      </c>
      <c r="I36" s="80" t="n">
        <v>5</v>
      </c>
      <c r="J36" s="80" t="n">
        <v>3</v>
      </c>
      <c r="K36" s="80" t="n">
        <v>3</v>
      </c>
      <c r="L36" s="96" t="n">
        <v>5</v>
      </c>
      <c r="M36" s="80" t="n">
        <v>4</v>
      </c>
      <c r="N36" s="80" t="n">
        <v>3</v>
      </c>
      <c r="O36" s="96"/>
      <c r="P36" s="80"/>
      <c r="Q36" s="96"/>
      <c r="R36" s="96"/>
      <c r="S36" s="80"/>
      <c r="T36" s="96"/>
      <c r="U36" s="80"/>
      <c r="V36" s="216" t="n">
        <f aca="false">IF(AC36&gt;0,IF(SUM(X36:Y36)/AC36&gt;0,2,IF(AND(SUM(X36:Y36)/AC36=0,Z36/AC36&gt;0),3,IF(AND((AB36/AC36+AA36/AC36)=1,AA36/AC36&gt;0),4,5))),0)</f>
        <v>3</v>
      </c>
      <c r="W36" s="212" t="n">
        <f aca="false">COUNTIF(AG36:AV36,"б")</f>
        <v>0</v>
      </c>
      <c r="X36" s="212" t="n">
        <f aca="false">COUNTIF(AF36:AU36,"д")</f>
        <v>0</v>
      </c>
      <c r="Y36" s="212" t="n">
        <f aca="false">COUNTIF(AG36:AV36,2)+COUNTIF(AG36:AV36,"н")+COUNTIF(AG36:AV36,"д")</f>
        <v>0</v>
      </c>
      <c r="Z36" s="212" t="n">
        <f aca="false">COUNTIF(AG36:AV36,Z$5)</f>
        <v>4</v>
      </c>
      <c r="AA36" s="212" t="n">
        <f aca="false">COUNTIF(AG36:AV36,AA$5)</f>
        <v>2</v>
      </c>
      <c r="AB36" s="212" t="n">
        <f aca="false">COUNTIF(AG36:AV36,AB$5)</f>
        <v>2</v>
      </c>
      <c r="AC36" s="212" t="n">
        <f aca="false">SUM(X36:AB36)</f>
        <v>8</v>
      </c>
      <c r="AD36" s="213" t="n">
        <f aca="false">IF(ISERROR(((X36+Y36)*2+Z36*3+AA36*4+AB36*5)/SUM(X36,Y36:AB36)),"",((X36+Y36)*2+Z36*3+AA36*4+AB36*5)/SUM(X36,Y36:AB36))</f>
        <v>3.75</v>
      </c>
      <c r="AE36" s="214" t="n">
        <f aca="false">IF(AX36=5,0.5,IF(AX36=4,0.25,IF(AX36&lt;=3,0)))</f>
        <v>0</v>
      </c>
      <c r="AF36" s="1"/>
      <c r="AG36" s="298" t="str">
        <f aca="false">IF(ISERROR(VALUE(LEFT(F36))),LEFT(F36),VALUE(LEFT(F36)))</f>
        <v>з</v>
      </c>
      <c r="AH36" s="298" t="n">
        <f aca="false">IF(ISERROR(VALUE(LEFT(G36))),LEFT(G36),VALUE(LEFT(G36)))</f>
        <v>4</v>
      </c>
      <c r="AI36" s="298" t="n">
        <f aca="false">IF(ISERROR(VALUE(LEFT(H36))),LEFT(H36),VALUE(LEFT(H36)))</f>
        <v>3</v>
      </c>
      <c r="AJ36" s="298" t="n">
        <f aca="false">IF(ISERROR(VALUE(LEFT(I36))),LEFT(I36),VALUE(LEFT(I36)))</f>
        <v>5</v>
      </c>
      <c r="AK36" s="298" t="n">
        <f aca="false">IF(ISERROR(VALUE(LEFT(J36))),LEFT(J36),VALUE(LEFT(J36)))</f>
        <v>3</v>
      </c>
      <c r="AL36" s="298" t="n">
        <f aca="false">IF(ISERROR(VALUE(LEFT(K36))),LEFT(K36),VALUE(LEFT(K36)))</f>
        <v>3</v>
      </c>
      <c r="AM36" s="298" t="n">
        <f aca="false">IF(ISERROR(VALUE(LEFT(L36))),LEFT(L36),VALUE(LEFT(L36)))</f>
        <v>5</v>
      </c>
      <c r="AN36" s="298" t="n">
        <f aca="false">IF(ISERROR(VALUE(LEFT(M36))),LEFT(M36),VALUE(LEFT(M36)))</f>
        <v>4</v>
      </c>
      <c r="AO36" s="298" t="n">
        <f aca="false">IF(ISERROR(VALUE(LEFT(N36))),LEFT(N36),VALUE(LEFT(N36)))</f>
        <v>3</v>
      </c>
      <c r="AP36" s="298" t="str">
        <f aca="false">IF(ISERROR(VALUE(LEFT(O36))),LEFT(O36),VALUE(LEFT(O36)))</f>
        <v/>
      </c>
      <c r="AQ36" s="298" t="str">
        <f aca="false">IF(ISERROR(VALUE(LEFT(P36))),LEFT(P36),VALUE(LEFT(P36)))</f>
        <v/>
      </c>
      <c r="AR36" s="298" t="str">
        <f aca="false">IF(ISERROR(VALUE(LEFT(Q36))),LEFT(Q36),VALUE(LEFT(Q36)))</f>
        <v/>
      </c>
      <c r="AS36" s="298" t="str">
        <f aca="false">IF(ISERROR(VALUE(LEFT(R36))),LEFT(R36),VALUE(LEFT(R36)))</f>
        <v/>
      </c>
      <c r="AT36" s="298" t="str">
        <f aca="false">IF(ISERROR(VALUE(LEFT(S36))),LEFT(S36),VALUE(LEFT(S36)))</f>
        <v/>
      </c>
      <c r="AU36" s="298" t="str">
        <f aca="false">IF(ISERROR(VALUE(LEFT(T36))),LEFT(T36),VALUE(LEFT(T36)))</f>
        <v/>
      </c>
      <c r="AV36" s="298" t="str">
        <f aca="false">IF(ISERROR(VALUE(LEFT(U36))),LEFT(U36),VALUE(LEFT(U36)))</f>
        <v/>
      </c>
      <c r="AW36" s="120" t="n">
        <f aca="false">COUNTIF(AG36:AV36,"з")</f>
        <v>1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118"/>
      <c r="B37" s="119"/>
      <c r="C37" s="360" t="s">
        <v>30</v>
      </c>
      <c r="D37" s="119"/>
      <c r="E37" s="120" t="n">
        <f aca="false">COUNTIF(E6:E36,"2532")</f>
        <v>31</v>
      </c>
      <c r="F37" s="80"/>
      <c r="G37" s="80"/>
      <c r="H37" s="80"/>
      <c r="I37" s="80"/>
      <c r="J37" s="80"/>
      <c r="K37" s="80"/>
      <c r="L37" s="96"/>
      <c r="M37" s="80"/>
      <c r="N37" s="80"/>
      <c r="O37" s="96"/>
      <c r="P37" s="80"/>
      <c r="Q37" s="80"/>
      <c r="R37" s="96"/>
      <c r="S37" s="80"/>
      <c r="T37" s="96"/>
      <c r="U37" s="80"/>
      <c r="V37" s="120" t="n">
        <f aca="false">IF(AC37&gt;0,IF(SUM(X37:Y37)/AC37&gt;0,2,IF(AND(SUM(X37:Y37)/AC37=0,Z37/AC37&gt;0),3,IF(AND((AB37/AC37+AA37/AC37)=1,AA37/AC37&gt;0),4,5))),0)</f>
        <v>0</v>
      </c>
      <c r="W37" s="212" t="n">
        <f aca="false">COUNTIF(AG37:AV37,"б")</f>
        <v>0</v>
      </c>
      <c r="X37" s="212" t="n">
        <f aca="false">COUNTIF(AF37:AU37,"д")</f>
        <v>0</v>
      </c>
      <c r="Y37" s="212" t="n">
        <f aca="false">COUNTIF(AG37:AV37,2)+COUNTIF(AG37:AV37,"н")+COUNTIF(AG37:AV37,"д")</f>
        <v>0</v>
      </c>
      <c r="Z37" s="212" t="n">
        <f aca="false">COUNTIF(AG37:AV37,Z$5)</f>
        <v>0</v>
      </c>
      <c r="AA37" s="212" t="n">
        <f aca="false">COUNTIF(AG37:AV37,AA$5)</f>
        <v>0</v>
      </c>
      <c r="AB37" s="212" t="n">
        <f aca="false">COUNTIF(AG37:AV37,AB$5)</f>
        <v>0</v>
      </c>
      <c r="AC37" s="212" t="n">
        <f aca="false">SUM(X37:AB37)</f>
        <v>0</v>
      </c>
      <c r="AD37" s="213" t="str">
        <f aca="false">IF(ISERROR(((X37+Y37)*2+Z37*3+AA37*4+AB37*5)/SUM(X37,Y37:AB37)),"",((X37+Y37)*2+Z37*3+AA37*4+AB37*5)/SUM(X37,Y37:AB37))</f>
        <v/>
      </c>
      <c r="AE37" s="305" t="n">
        <f aca="false">IF(AX37=5,0.5,IF(AX37=4,0.25,IF(AX37&lt;=3,0)))</f>
        <v>0</v>
      </c>
      <c r="AF37" s="1"/>
      <c r="AG37" s="298" t="str">
        <f aca="false">IF(ISERROR(VALUE(LEFT(F37))),LEFT(F37),VALUE(LEFT(F37)))</f>
        <v/>
      </c>
      <c r="AH37" s="298" t="str">
        <f aca="false">IF(ISERROR(VALUE(LEFT(G37))),LEFT(G37),VALUE(LEFT(G37)))</f>
        <v/>
      </c>
      <c r="AI37" s="298" t="str">
        <f aca="false">IF(ISERROR(VALUE(LEFT(H37))),LEFT(H37),VALUE(LEFT(H37)))</f>
        <v/>
      </c>
      <c r="AJ37" s="298" t="str">
        <f aca="false">IF(ISERROR(VALUE(LEFT(I37))),LEFT(I37),VALUE(LEFT(I37)))</f>
        <v/>
      </c>
      <c r="AK37" s="298" t="str">
        <f aca="false">IF(ISERROR(VALUE(LEFT(J37))),LEFT(J37),VALUE(LEFT(J37)))</f>
        <v/>
      </c>
      <c r="AL37" s="298" t="str">
        <f aca="false">IF(ISERROR(VALUE(LEFT(K37))),LEFT(K37),VALUE(LEFT(K37)))</f>
        <v/>
      </c>
      <c r="AM37" s="298" t="str">
        <f aca="false">IF(ISERROR(VALUE(LEFT(L37))),LEFT(L37),VALUE(LEFT(L37)))</f>
        <v/>
      </c>
      <c r="AN37" s="298" t="str">
        <f aca="false">IF(ISERROR(VALUE(LEFT(M37))),LEFT(M37),VALUE(LEFT(M37)))</f>
        <v/>
      </c>
      <c r="AO37" s="298" t="str">
        <f aca="false">IF(ISERROR(VALUE(LEFT(N37))),LEFT(N37),VALUE(LEFT(N37)))</f>
        <v/>
      </c>
      <c r="AP37" s="298" t="str">
        <f aca="false">IF(ISERROR(VALUE(LEFT(O37))),LEFT(O37),VALUE(LEFT(O37)))</f>
        <v/>
      </c>
      <c r="AQ37" s="298" t="str">
        <f aca="false">IF(ISERROR(VALUE(LEFT(P37))),LEFT(P37),VALUE(LEFT(P37)))</f>
        <v/>
      </c>
      <c r="AR37" s="298" t="str">
        <f aca="false">IF(ISERROR(VALUE(LEFT(Q37))),LEFT(Q37),VALUE(LEFT(Q37)))</f>
        <v/>
      </c>
      <c r="AS37" s="298" t="str">
        <f aca="false">IF(ISERROR(VALUE(LEFT(R37))),LEFT(R37),VALUE(LEFT(R37)))</f>
        <v/>
      </c>
      <c r="AT37" s="298" t="str">
        <f aca="false">IF(ISERROR(VALUE(LEFT(S37))),LEFT(S37),VALUE(LEFT(S37)))</f>
        <v/>
      </c>
      <c r="AU37" s="298" t="str">
        <f aca="false">IF(ISERROR(VALUE(LEFT(T37))),LEFT(T37),VALUE(LEFT(T37)))</f>
        <v/>
      </c>
      <c r="AV37" s="298" t="str">
        <f aca="false">IF(ISERROR(VALUE(LEFT(U37))),LEFT(U37),VALUE(LEFT(U37)))</f>
        <v/>
      </c>
      <c r="AW37" s="120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261" t="str">
        <f aca="false" t="array" ref="F38:U45">AG38:AV45</f>
        <v> </v>
      </c>
      <c r="G38" s="261" t="n">
        <v>4.12903225806452</v>
      </c>
      <c r="H38" s="261" t="n">
        <v>4</v>
      </c>
      <c r="I38" s="261" t="n">
        <v>4.7741935483871</v>
      </c>
      <c r="J38" s="261" t="n">
        <v>3.93548387096774</v>
      </c>
      <c r="K38" s="261" t="n">
        <v>3.80645161290323</v>
      </c>
      <c r="L38" s="261" t="n">
        <v>4.54838709677419</v>
      </c>
      <c r="M38" s="261" t="n">
        <v>3.96774193548387</v>
      </c>
      <c r="N38" s="261" t="n">
        <v>3.61290322580645</v>
      </c>
      <c r="O38" s="125" t="str">
        <v> </v>
      </c>
      <c r="P38" s="125" t="str">
        <v> </v>
      </c>
      <c r="Q38" s="125" t="str">
        <v> </v>
      </c>
      <c r="R38" s="125" t="str">
        <v> </v>
      </c>
      <c r="S38" s="261" t="str">
        <v> </v>
      </c>
      <c r="T38" s="261" t="str">
        <v> </v>
      </c>
      <c r="U38" s="261" t="str">
        <v> </v>
      </c>
      <c r="V38" s="120" t="n">
        <f aca="false">сводн.!t34</f>
        <v>3</v>
      </c>
      <c r="W38" s="212" t="n">
        <f aca="false">SUM(W6:W37)</f>
        <v>0</v>
      </c>
      <c r="X38" s="212" t="n">
        <f aca="false">SUM(X6:X37)</f>
        <v>0</v>
      </c>
      <c r="Y38" s="212" t="n">
        <f aca="false">SUM(Y6:Y37)-X38</f>
        <v>2</v>
      </c>
      <c r="Z38" s="212" t="n">
        <f aca="false">SUM(Z6:Z37)</f>
        <v>68</v>
      </c>
      <c r="AA38" s="212" t="n">
        <f aca="false">SUM(AA6:AA37)</f>
        <v>82</v>
      </c>
      <c r="AB38" s="212" t="n">
        <f aca="false">SUM(AB6:AB37)</f>
        <v>96</v>
      </c>
      <c r="AC38" s="212" t="n">
        <f aca="false">SUM(X38:AB38)</f>
        <v>248</v>
      </c>
      <c r="AD38" s="213" t="n">
        <f aca="false">IF(ISERROR(((X38+Y38)*2+Z38*3+AA38*4+AB38*5)/SUM(X38,Y38:AB38)),"",((X38+Y38)*2+Z38*3+AA38*4+AB38*5)/SUM(X38,Y38:AB38))</f>
        <v>4.09677419354839</v>
      </c>
      <c r="AE38" s="263"/>
      <c r="AF38" s="1"/>
      <c r="AG38" s="264" t="str">
        <f aca="false">IF(COUNT(AG6:AG37)=0," ",SUM(AG6:AG37)/COUNT(AG6:AG37))</f>
        <v> </v>
      </c>
      <c r="AH38" s="264" t="n">
        <f aca="false">IF(COUNT(AH6:AH37)=0," ",SUM(AH6:AH37)/COUNT(AH6:AH37))</f>
        <v>4.12903225806452</v>
      </c>
      <c r="AI38" s="264" t="n">
        <f aca="false">IF(COUNT(AI6:AI37)=0," ",SUM(AI6:AI37)/COUNT(AI6:AI37))</f>
        <v>4</v>
      </c>
      <c r="AJ38" s="264" t="n">
        <f aca="false">IF(COUNT(AJ6:AJ37)=0," ",SUM(AJ6:AJ37)/COUNT(AJ6:AJ37))</f>
        <v>4.7741935483871</v>
      </c>
      <c r="AK38" s="264" t="n">
        <f aca="false">IF(COUNT(AK6:AK37)=0," ",SUM(AK6:AK37)/COUNT(AK6:AK37))</f>
        <v>3.93548387096774</v>
      </c>
      <c r="AL38" s="264" t="n">
        <f aca="false">IF(COUNT(AL6:AL37)=0," ",SUM(AL6:AL37)/COUNT(AL6:AL37))</f>
        <v>3.80645161290323</v>
      </c>
      <c r="AM38" s="264" t="n">
        <f aca="false">IF(COUNT(AM6:AM37)=0," ",SUM(AM6:AM37)/COUNT(AM6:AM37))</f>
        <v>4.54838709677419</v>
      </c>
      <c r="AN38" s="264" t="n">
        <f aca="false">IF(COUNT(AN6:AN37)=0," ",SUM(AN6:AN37)/COUNT(AN6:AN37))</f>
        <v>3.96774193548387</v>
      </c>
      <c r="AO38" s="264" t="n">
        <f aca="false">IF(COUNT(AO6:AO37)=0," ",SUM(AO6:AO37)/COUNT(AO6:AO37))</f>
        <v>3.61290322580645</v>
      </c>
      <c r="AP38" s="264" t="str">
        <f aca="false">IF(COUNT(AP6:AP37)=0," ",SUM(AP6:AP37)/COUNT(AP6:AP37))</f>
        <v> </v>
      </c>
      <c r="AQ38" s="264" t="str">
        <f aca="false">IF(COUNT(AQ6:AQ37)=0," ",SUM(AQ6:AQ37)/COUNT(AQ6:AQ37))</f>
        <v> </v>
      </c>
      <c r="AR38" s="264" t="str">
        <f aca="false">IF(COUNT(AR6:AR37)=0," ",SUM(AR6:AR37)/COUNT(AR6:AR37))</f>
        <v> </v>
      </c>
      <c r="AS38" s="264" t="str">
        <f aca="false">IF(COUNT(AS6:AS37)=0," ",SUM(AS6:AS37)/COUNT(AS6:AS37))</f>
        <v> </v>
      </c>
      <c r="AT38" s="264" t="str">
        <f aca="false">IF(COUNT(AT6:AT37)=0," ",SUM(AT6:AT37)/COUNT(AT6:AT37))</f>
        <v> </v>
      </c>
      <c r="AU38" s="264" t="str">
        <f aca="false">IF(COUNT(AU6:AU37)=0," ",SUM(AU6:AU37)/COUNT(AU6:AU37))</f>
        <v> </v>
      </c>
      <c r="AV38" s="265" t="str">
        <f aca="false">IF(COUNT(AV6:AV37)=0," ",SUM(AV6:AV37)/COUNT(AV6:AV37))</f>
        <v> </v>
      </c>
      <c r="AW38" s="216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266" t="str">
        <v>0</v>
      </c>
      <c r="G39" s="266" t="n">
        <v>12</v>
      </c>
      <c r="H39" s="266" t="n">
        <v>10</v>
      </c>
      <c r="I39" s="266" t="n">
        <v>26</v>
      </c>
      <c r="J39" s="266" t="n">
        <v>7</v>
      </c>
      <c r="K39" s="266" t="n">
        <v>10</v>
      </c>
      <c r="L39" s="266" t="n">
        <v>19</v>
      </c>
      <c r="M39" s="266" t="n">
        <v>6</v>
      </c>
      <c r="N39" s="266" t="n">
        <v>6</v>
      </c>
      <c r="O39" s="267" t="str">
        <v>0</v>
      </c>
      <c r="P39" s="267" t="str">
        <v>0</v>
      </c>
      <c r="Q39" s="267" t="str">
        <v>0</v>
      </c>
      <c r="R39" s="267" t="str">
        <v>0</v>
      </c>
      <c r="S39" s="266" t="str">
        <v>0</v>
      </c>
      <c r="T39" s="266" t="str">
        <v>0</v>
      </c>
      <c r="U39" s="266" t="str">
        <v> </v>
      </c>
      <c r="V39" s="268" t="n">
        <f aca="false">IF(COUNTIF(V6:V37,5)=0,"0",COUNTIF(V6:V37,5))</f>
        <v>4</v>
      </c>
      <c r="W39" s="133"/>
      <c r="X39" s="269" t="n">
        <f aca="false">SUM(X38:AB38)</f>
        <v>248</v>
      </c>
      <c r="Y39" s="269"/>
      <c r="Z39" s="269"/>
      <c r="AA39" s="269"/>
      <c r="AB39" s="269"/>
      <c r="AC39" s="269"/>
      <c r="AD39" s="213"/>
      <c r="AE39" s="270"/>
      <c r="AG39" s="271" t="str">
        <f aca="false">IF(COUNTIF(AG6:AG37,5)=0,"0",COUNTIF(AG6:AG37,5))</f>
        <v>0</v>
      </c>
      <c r="AH39" s="271" t="n">
        <f aca="false">IF(COUNTIF(AH6:AH37,5)=0,"0",COUNTIF(AH6:AH37,5))</f>
        <v>12</v>
      </c>
      <c r="AI39" s="271" t="n">
        <f aca="false">IF(COUNTIF(AI6:AI37,5)=0,"0",COUNTIF(AI6:AI37,5))</f>
        <v>10</v>
      </c>
      <c r="AJ39" s="271" t="n">
        <f aca="false">IF(COUNTIF(AJ6:AJ37,5)=0,"0",COUNTIF(AJ6:AJ37,5))</f>
        <v>26</v>
      </c>
      <c r="AK39" s="271" t="n">
        <f aca="false">IF(COUNTIF(AK6:AK37,5)=0,"0",COUNTIF(AK6:AK37,5))</f>
        <v>7</v>
      </c>
      <c r="AL39" s="271" t="n">
        <f aca="false">IF(COUNTIF(AL6:AL37,5)=0,"0",COUNTIF(AL6:AL37,5))</f>
        <v>10</v>
      </c>
      <c r="AM39" s="271" t="n">
        <f aca="false">IF(COUNTIF(AM6:AM37,5)=0,"0",COUNTIF(AM6:AM37,5))</f>
        <v>19</v>
      </c>
      <c r="AN39" s="271" t="n">
        <f aca="false">IF(COUNTIF(AN6:AN37,5)=0,"0",COUNTIF(AN6:AN37,5))</f>
        <v>6</v>
      </c>
      <c r="AO39" s="271" t="n">
        <f aca="false">IF(COUNTIF(AO6:AO37,5)=0,"0",COUNTIF(AO6:AO37,5))</f>
        <v>6</v>
      </c>
      <c r="AP39" s="271" t="str">
        <f aca="false">IF(COUNTIF(AP6:AP37,5)=0,"0",COUNTIF(AP6:AP37,5))</f>
        <v>0</v>
      </c>
      <c r="AQ39" s="271" t="str">
        <f aca="false">IF(COUNTIF(AQ6:AQ37,5)=0,"0",COUNTIF(AQ6:AQ37,5))</f>
        <v>0</v>
      </c>
      <c r="AR39" s="271" t="str">
        <f aca="false">IF(COUNTIF(AR6:AR37,5)=0,"0",COUNTIF(AR6:AR37,5))</f>
        <v>0</v>
      </c>
      <c r="AS39" s="271" t="str">
        <f aca="false">IF(COUNTIF(AS6:AS37,5)=0,"0",COUNTIF(AS6:AS37,5))</f>
        <v>0</v>
      </c>
      <c r="AT39" s="271" t="str">
        <f aca="false">IF(COUNTIF(AT6:AT37,5)=0,"0",COUNTIF(AT6:AT37,5))</f>
        <v>0</v>
      </c>
      <c r="AU39" s="271" t="str">
        <f aca="false">IF(COUNTIF(AU6:AU37,5)=0,"0",COUNTIF(AU6:AU37,5))</f>
        <v>0</v>
      </c>
      <c r="AV39" s="272" t="str">
        <f aca="false">IF(COUNTIF(AV6:AV37,5)=0," ",COUNTIF(AV6:AV37,5))</f>
        <v> </v>
      </c>
      <c r="AW39" s="271"/>
      <c r="AX39" s="273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  <c r="CE39" s="275"/>
      <c r="CF39" s="275"/>
      <c r="CG39" s="275"/>
      <c r="CH39" s="275"/>
      <c r="CI39" s="275"/>
      <c r="CJ39" s="275"/>
      <c r="CK39" s="275"/>
      <c r="CL39" s="275"/>
      <c r="CM39" s="275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276" t="str">
        <v>0</v>
      </c>
      <c r="G40" s="276" t="n">
        <v>11</v>
      </c>
      <c r="H40" s="276" t="n">
        <v>11</v>
      </c>
      <c r="I40" s="276" t="n">
        <v>3</v>
      </c>
      <c r="J40" s="276" t="n">
        <v>15</v>
      </c>
      <c r="K40" s="276" t="n">
        <v>7</v>
      </c>
      <c r="L40" s="276" t="n">
        <v>10</v>
      </c>
      <c r="M40" s="276" t="n">
        <v>18</v>
      </c>
      <c r="N40" s="276" t="n">
        <v>7</v>
      </c>
      <c r="O40" s="277" t="str">
        <v>0</v>
      </c>
      <c r="P40" s="277" t="str">
        <v>0</v>
      </c>
      <c r="Q40" s="277" t="str">
        <v>0</v>
      </c>
      <c r="R40" s="277" t="str">
        <v>0</v>
      </c>
      <c r="S40" s="276" t="str">
        <v>0</v>
      </c>
      <c r="T40" s="276" t="str">
        <v>0</v>
      </c>
      <c r="U40" s="276" t="str">
        <v> </v>
      </c>
      <c r="V40" s="278" t="n">
        <f aca="false">IF(COUNTIF(V6:V37,4)=0,"0",COUNTIF(V6:V37,4))</f>
        <v>4</v>
      </c>
      <c r="W40" s="279"/>
      <c r="X40" s="279"/>
      <c r="Y40" s="279" t="str">
        <f aca="false">IF(COUNTIF(Y6:Y37,4)=0," ",COUNTIF(Y6:Y37,4))</f>
        <v> </v>
      </c>
      <c r="Z40" s="279" t="n">
        <f aca="false">IF(COUNTIF(Z6:Z37,4)=0," ",COUNTIF(Z6:Z37,4))</f>
        <v>3</v>
      </c>
      <c r="AA40" s="279" t="n">
        <f aca="false">IF(COUNTIF(AA6:AA37,4)=0," ",COUNTIF(AA6:AA37,4))</f>
        <v>8</v>
      </c>
      <c r="AB40" s="279" t="n">
        <f aca="false">IF(COUNTIF(AB6:AB37,4)=0," ",COUNTIF(AB6:AB37,4))</f>
        <v>3</v>
      </c>
      <c r="AC40" s="279"/>
      <c r="AD40" s="279"/>
      <c r="AE40" s="280" t="str">
        <f aca="false">IF(COUNTIF(AE6:AE37,4)=0," ",COUNTIF(AE6:AE37,4))</f>
        <v> </v>
      </c>
      <c r="AF40" s="279" t="str">
        <f aca="false">IF(COUNTIF(AF6:AF37,4)=0," ",COUNTIF(AF6:AF37,4))</f>
        <v> </v>
      </c>
      <c r="AG40" s="279" t="str">
        <f aca="false">IF(COUNTIF(AG6:AG37,4)=0,"0",COUNTIF(AG6:AG37,4))</f>
        <v>0</v>
      </c>
      <c r="AH40" s="279" t="n">
        <f aca="false">IF(COUNTIF(AH6:AH37,4)=0,"0",COUNTIF(AH6:AH37,4))</f>
        <v>11</v>
      </c>
      <c r="AI40" s="279" t="n">
        <f aca="false">IF(COUNTIF(AI6:AI37,4)=0,"0",COUNTIF(AI6:AI37,4))</f>
        <v>11</v>
      </c>
      <c r="AJ40" s="279" t="n">
        <f aca="false">IF(COUNTIF(AJ6:AJ37,4)=0,"0",COUNTIF(AJ6:AJ37,4))</f>
        <v>3</v>
      </c>
      <c r="AK40" s="279" t="n">
        <f aca="false">IF(COUNTIF(AK6:AK37,4)=0,"0",COUNTIF(AK6:AK37,4))</f>
        <v>15</v>
      </c>
      <c r="AL40" s="279" t="n">
        <f aca="false">IF(COUNTIF(AL6:AL37,4)=0,"0",COUNTIF(AL6:AL37,4))</f>
        <v>7</v>
      </c>
      <c r="AM40" s="279" t="n">
        <f aca="false">IF(COUNTIF(AM6:AM37,4)=0,"0",COUNTIF(AM6:AM37,4))</f>
        <v>10</v>
      </c>
      <c r="AN40" s="279" t="n">
        <f aca="false">IF(COUNTIF(AN6:AN37,4)=0,"0",COUNTIF(AN6:AN37,4))</f>
        <v>18</v>
      </c>
      <c r="AO40" s="279" t="n">
        <f aca="false">IF(COUNTIF(AO6:AO37,4)=0,"0",COUNTIF(AO6:AO37,4))</f>
        <v>7</v>
      </c>
      <c r="AP40" s="279" t="str">
        <f aca="false">IF(COUNTIF(AP6:AP37,4)=0,"0",COUNTIF(AP6:AP37,4))</f>
        <v>0</v>
      </c>
      <c r="AQ40" s="279" t="str">
        <f aca="false">IF(COUNTIF(AQ6:AQ37,4)=0,"0",COUNTIF(AQ6:AQ37,4))</f>
        <v>0</v>
      </c>
      <c r="AR40" s="279" t="str">
        <f aca="false">IF(COUNTIF(AR6:AR37,4)=0,"0",COUNTIF(AR6:AR37,4))</f>
        <v>0</v>
      </c>
      <c r="AS40" s="279" t="str">
        <f aca="false">IF(COUNTIF(AS6:AS37,4)=0,"0",COUNTIF(AS6:AS37,4))</f>
        <v>0</v>
      </c>
      <c r="AT40" s="279" t="str">
        <f aca="false">IF(COUNTIF(AT6:AT37,4)=0,"0",COUNTIF(AT6:AT37,4))</f>
        <v>0</v>
      </c>
      <c r="AU40" s="279" t="str">
        <f aca="false">IF(COUNTIF(AU6:AU37,4)=0,"0",COUNTIF(AU6:AU37,4))</f>
        <v>0</v>
      </c>
      <c r="AV40" s="281" t="str">
        <f aca="false">IF(COUNTIF(AV6:AV37,4)=0," ",COUNTIF(AV6:AV37,4))</f>
        <v> </v>
      </c>
      <c r="AW40" s="279"/>
      <c r="AX40" s="282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  <c r="CG40" s="284"/>
      <c r="CH40" s="284"/>
      <c r="CI40" s="284"/>
      <c r="CJ40" s="284"/>
      <c r="CK40" s="284"/>
      <c r="CL40" s="284"/>
      <c r="CM40" s="284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285" t="str">
        <v>0</v>
      </c>
      <c r="G41" s="285" t="n">
        <v>8</v>
      </c>
      <c r="H41" s="285" t="n">
        <v>10</v>
      </c>
      <c r="I41" s="285" t="n">
        <v>2</v>
      </c>
      <c r="J41" s="285" t="n">
        <v>9</v>
      </c>
      <c r="K41" s="285" t="n">
        <v>12</v>
      </c>
      <c r="L41" s="285" t="n">
        <v>2</v>
      </c>
      <c r="M41" s="285" t="n">
        <v>7</v>
      </c>
      <c r="N41" s="285" t="n">
        <v>18</v>
      </c>
      <c r="O41" s="286" t="str">
        <v>0</v>
      </c>
      <c r="P41" s="286" t="str">
        <v>0</v>
      </c>
      <c r="Q41" s="286" t="str">
        <v>0</v>
      </c>
      <c r="R41" s="286" t="str">
        <v>0</v>
      </c>
      <c r="S41" s="285" t="str">
        <v>0</v>
      </c>
      <c r="T41" s="285" t="str">
        <v>0</v>
      </c>
      <c r="U41" s="285" t="str">
        <v> </v>
      </c>
      <c r="V41" s="287" t="n">
        <f aca="false">IF(COUNTIF(V6:V37,3)=0,"0",COUNTIF(V6:V37,3))</f>
        <v>21</v>
      </c>
      <c r="W41" s="288"/>
      <c r="X41" s="288"/>
      <c r="Y41" s="288" t="str">
        <f aca="false">IF(COUNTIF(Y6:Y37,3)=0," ",COUNTIF(Y6:Y37,3))</f>
        <v> </v>
      </c>
      <c r="Z41" s="288" t="n">
        <f aca="false">IF(COUNTIF(Z6:Z37,3)=0," ",COUNTIF(Z6:Z37,3))</f>
        <v>5</v>
      </c>
      <c r="AA41" s="288" t="n">
        <f aca="false">IF(COUNTIF(AA6:AA37,3)=0," ",COUNTIF(AA6:AA37,3))</f>
        <v>6</v>
      </c>
      <c r="AB41" s="288" t="n">
        <f aca="false">IF(COUNTIF(AB6:AB37,3)=0," ",COUNTIF(AB6:AB37,3))</f>
        <v>4</v>
      </c>
      <c r="AC41" s="288"/>
      <c r="AD41" s="288"/>
      <c r="AE41" s="289" t="str">
        <f aca="false">IF(COUNTIF(AE6:AE37,3)=0," ",COUNTIF(AE6:AE37,3))</f>
        <v> </v>
      </c>
      <c r="AF41" s="288" t="str">
        <f aca="false">IF(COUNTIF(AF6:AF37,3)=0," ",COUNTIF(AF6:AF37,3))</f>
        <v> </v>
      </c>
      <c r="AG41" s="288" t="str">
        <f aca="false">IF(COUNTIF(AG6:AG37,3)=0,"0",COUNTIF(AG6:AG37,3))</f>
        <v>0</v>
      </c>
      <c r="AH41" s="288" t="n">
        <f aca="false">IF(COUNTIF(AH6:AH37,3)=0,"0",COUNTIF(AH6:AH37,3))</f>
        <v>8</v>
      </c>
      <c r="AI41" s="288" t="n">
        <f aca="false">IF(COUNTIF(AI6:AI37,3)=0,"0",COUNTIF(AI6:AI37,3))</f>
        <v>10</v>
      </c>
      <c r="AJ41" s="288" t="n">
        <f aca="false">IF(COUNTIF(AJ6:AJ37,3)=0,"0",COUNTIF(AJ6:AJ37,3))</f>
        <v>2</v>
      </c>
      <c r="AK41" s="288" t="n">
        <f aca="false">IF(COUNTIF(AK6:AK37,3)=0,"0",COUNTIF(AK6:AK37,3))</f>
        <v>9</v>
      </c>
      <c r="AL41" s="288" t="n">
        <f aca="false">IF(COUNTIF(AL6:AL37,3)=0,"0",COUNTIF(AL6:AL37,3))</f>
        <v>12</v>
      </c>
      <c r="AM41" s="288" t="n">
        <f aca="false">IF(COUNTIF(AM6:AM37,3)=0,"0",COUNTIF(AM6:AM37,3))</f>
        <v>2</v>
      </c>
      <c r="AN41" s="288" t="n">
        <f aca="false">IF(COUNTIF(AN6:AN37,3)=0,"0",COUNTIF(AN6:AN37,3))</f>
        <v>7</v>
      </c>
      <c r="AO41" s="288" t="n">
        <f aca="false">IF(COUNTIF(AO6:AO37,3)=0,"0",COUNTIF(AO6:AO37,3))</f>
        <v>18</v>
      </c>
      <c r="AP41" s="288" t="str">
        <f aca="false">IF(COUNTIF(AP6:AP37,3)=0,"0",COUNTIF(AP6:AP37,3))</f>
        <v>0</v>
      </c>
      <c r="AQ41" s="288" t="str">
        <f aca="false">IF(COUNTIF(AQ6:AQ37,3)=0,"0",COUNTIF(AQ6:AQ37,3))</f>
        <v>0</v>
      </c>
      <c r="AR41" s="288" t="str">
        <f aca="false">IF(COUNTIF(AR6:AR37,3)=0,"0",COUNTIF(AR6:AR37,3))</f>
        <v>0</v>
      </c>
      <c r="AS41" s="288" t="str">
        <f aca="false">IF(COUNTIF(AS6:AS37,3)=0,"0",COUNTIF(AS6:AS37,3))</f>
        <v>0</v>
      </c>
      <c r="AT41" s="288" t="str">
        <f aca="false">IF(COUNTIF(AT6:AT37,3)=0,"0",COUNTIF(AT6:AT37,3))</f>
        <v>0</v>
      </c>
      <c r="AU41" s="288" t="str">
        <f aca="false">IF(COUNTIF(AU6:AU37,3)=0,"0",COUNTIF(AU6:AU37,3))</f>
        <v>0</v>
      </c>
      <c r="AV41" s="290" t="str">
        <f aca="false">IF(COUNTIF(AV6:AV37,3)=0," ",COUNTIF(AV6:AV37,3))</f>
        <v> </v>
      </c>
      <c r="AW41" s="288"/>
      <c r="AX41" s="291"/>
      <c r="AY41" s="292"/>
      <c r="AZ41" s="292"/>
      <c r="BA41" s="292"/>
      <c r="BB41" s="292"/>
      <c r="BC41" s="292"/>
      <c r="BD41" s="292"/>
      <c r="BE41" s="292"/>
      <c r="BF41" s="292"/>
      <c r="BG41" s="292"/>
      <c r="BH41" s="292"/>
      <c r="BI41" s="292"/>
      <c r="BJ41" s="292"/>
      <c r="BK41" s="292"/>
      <c r="BL41" s="292"/>
      <c r="BM41" s="292"/>
      <c r="BN41" s="292"/>
      <c r="BO41" s="293"/>
      <c r="BP41" s="293"/>
      <c r="BQ41" s="293"/>
      <c r="BR41" s="293"/>
      <c r="BS41" s="293"/>
      <c r="BT41" s="293"/>
      <c r="BU41" s="293"/>
      <c r="BV41" s="293"/>
      <c r="BW41" s="293"/>
      <c r="BX41" s="293"/>
      <c r="BY41" s="293"/>
      <c r="BZ41" s="293"/>
      <c r="CA41" s="293"/>
      <c r="CB41" s="293"/>
      <c r="CC41" s="293"/>
      <c r="CD41" s="293"/>
      <c r="CE41" s="293"/>
      <c r="CF41" s="293"/>
      <c r="CG41" s="293"/>
      <c r="CH41" s="293"/>
      <c r="CI41" s="293"/>
      <c r="CJ41" s="293"/>
      <c r="CK41" s="293"/>
      <c r="CL41" s="293"/>
      <c r="CM41" s="29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2</v>
      </c>
      <c r="L42" s="80" t="n">
        <v>0</v>
      </c>
      <c r="M42" s="80" t="n">
        <v>0</v>
      </c>
      <c r="N42" s="80" t="n">
        <v>0</v>
      </c>
      <c r="O42" s="96" t="n">
        <v>0</v>
      </c>
      <c r="P42" s="96" t="n">
        <v>0</v>
      </c>
      <c r="Q42" s="96" t="n">
        <v>0</v>
      </c>
      <c r="R42" s="96" t="n">
        <v>0</v>
      </c>
      <c r="S42" s="80" t="n">
        <v>0</v>
      </c>
      <c r="T42" s="80" t="n">
        <v>0</v>
      </c>
      <c r="U42" s="80" t="n">
        <v>0</v>
      </c>
      <c r="V42" s="216" t="n">
        <f aca="false">IF(COUNTIF(V6:V37,2)=0,"0",COUNTIF(V6:V37,2))</f>
        <v>2</v>
      </c>
      <c r="W42" s="216"/>
      <c r="X42" s="216"/>
      <c r="Y42" s="216" t="str">
        <f aca="false">IF(COUNTIF(Y6:Y37,2)=0," ",COUNTIF(Y6:Y37,2))</f>
        <v> </v>
      </c>
      <c r="Z42" s="216" t="n">
        <f aca="false">IF(COUNTIF(Z6:Z37,2)=0," ",COUNTIF(Z6:Z37,2))</f>
        <v>5</v>
      </c>
      <c r="AA42" s="216" t="n">
        <f aca="false">IF(COUNTIF(AA6:AA37,2)=0," ",COUNTIF(AA6:AA37,2))</f>
        <v>10</v>
      </c>
      <c r="AB42" s="216" t="n">
        <f aca="false">IF(COUNTIF(AB6:AB37,2)=0," ",COUNTIF(AB6:AB37,2))</f>
        <v>6</v>
      </c>
      <c r="AC42" s="216"/>
      <c r="AD42" s="216"/>
      <c r="AE42" s="294" t="str">
        <f aca="false">IF(COUNTIF(AE6:AE37,2)=0," ",COUNTIF(AE6:AE37,2))</f>
        <v> </v>
      </c>
      <c r="AF42" s="216" t="str">
        <f aca="false">IF(COUNTIF(AF6:AF37,2)=0," ",COUNTIF(AF6:AF37,2))</f>
        <v> </v>
      </c>
      <c r="AG42" s="216" t="n">
        <f aca="false">COUNTIF(AG6:AG36,2)+COUNTIF(AG6:AG36,"д")</f>
        <v>0</v>
      </c>
      <c r="AH42" s="216" t="n">
        <f aca="false">COUNTIF(AH6:AH36,2)+COUNTIF(AH6:AH36,"д")</f>
        <v>0</v>
      </c>
      <c r="AI42" s="216" t="n">
        <f aca="false">COUNTIF(AI6:AI36,2)+COUNTIF(AI6:AI36,"д")</f>
        <v>0</v>
      </c>
      <c r="AJ42" s="216" t="n">
        <f aca="false">COUNTIF(AJ6:AJ36,2)+COUNTIF(AJ6:AJ36,"д")</f>
        <v>0</v>
      </c>
      <c r="AK42" s="216" t="n">
        <f aca="false">COUNTIF(AK6:AK36,2)+COUNTIF(AK6:AK36,"д")</f>
        <v>0</v>
      </c>
      <c r="AL42" s="216" t="n">
        <f aca="false">COUNTIF(AL6:AL36,2)+COUNTIF(AL6:AL36,"д")</f>
        <v>2</v>
      </c>
      <c r="AM42" s="216" t="n">
        <f aca="false">COUNTIF(AM6:AM36,2)+COUNTIF(AM6:AM36,"д")</f>
        <v>0</v>
      </c>
      <c r="AN42" s="216" t="n">
        <f aca="false">COUNTIF(AN6:AN36,2)+COUNTIF(AN6:AN36,"д")</f>
        <v>0</v>
      </c>
      <c r="AO42" s="216" t="n">
        <f aca="false">COUNTIF(AO6:AO36,2)+COUNTIF(AO6:AO36,"д")</f>
        <v>0</v>
      </c>
      <c r="AP42" s="216" t="n">
        <f aca="false">COUNTIF(AP6:AP36,2)+COUNTIF(AP6:AP36,"д")</f>
        <v>0</v>
      </c>
      <c r="AQ42" s="216" t="n">
        <f aca="false">COUNTIF(AQ6:AQ36,2)+COUNTIF(AQ6:AQ36,"д")</f>
        <v>0</v>
      </c>
      <c r="AR42" s="216" t="n">
        <f aca="false">COUNTIF(AR6:AR36,2)+COUNTIF(AR6:AR36,"д")</f>
        <v>0</v>
      </c>
      <c r="AS42" s="216" t="n">
        <f aca="false">COUNTIF(AS6:AS36,2)+COUNTIF(AS6:AS36,"д")</f>
        <v>0</v>
      </c>
      <c r="AT42" s="216" t="n">
        <f aca="false">COUNTIF(AT6:AT36,2)+COUNTIF(AT6:AT36,"д")</f>
        <v>0</v>
      </c>
      <c r="AU42" s="216" t="n">
        <f aca="false">COUNTIF(AU6:AU36,2)+COUNTIF(AU6:AU36,"д")</f>
        <v>0</v>
      </c>
      <c r="AV42" s="216" t="n">
        <f aca="false">COUNTIF(AV6:AV36,2)+COUNTIF(AV6:AV36,"д")</f>
        <v>0</v>
      </c>
      <c r="AW42" s="216"/>
      <c r="AX42" s="217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/>
      <c r="BK42" s="218"/>
      <c r="BL42" s="218"/>
      <c r="BM42" s="218"/>
      <c r="BN42" s="218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n">
        <v>0</v>
      </c>
      <c r="T43" s="80" t="n">
        <v>0</v>
      </c>
      <c r="U43" s="80" t="n">
        <v>0</v>
      </c>
      <c r="V43" s="216" t="n">
        <f aca="false">COUNTBLANK(V6:V26)</f>
        <v>0</v>
      </c>
      <c r="W43" s="216" t="n">
        <f aca="false">COUNTBLANK(W6:W26)</f>
        <v>0</v>
      </c>
      <c r="X43" s="216" t="n">
        <f aca="false">COUNTBLANK(X6:X26)</f>
        <v>0</v>
      </c>
      <c r="Y43" s="216" t="n">
        <f aca="false">COUNTBLANK(Y6:Y26)</f>
        <v>0</v>
      </c>
      <c r="Z43" s="216" t="n">
        <f aca="false">COUNTBLANK(Z6:Z26)</f>
        <v>0</v>
      </c>
      <c r="AA43" s="216" t="n">
        <f aca="false">COUNTBLANK(AA6:AA26)</f>
        <v>0</v>
      </c>
      <c r="AB43" s="216" t="n">
        <f aca="false">COUNTBLANK(AB6:AB26)</f>
        <v>0</v>
      </c>
      <c r="AC43" s="216"/>
      <c r="AD43" s="216" t="n">
        <f aca="false">COUNTBLANK(AD6:AD36)</f>
        <v>0</v>
      </c>
      <c r="AE43" s="294" t="str">
        <f aca="false">IF(COUNTIF(AE6:AE37,"б")=0," ",COUNTIF(AE6:AE37,"б"))</f>
        <v> </v>
      </c>
      <c r="AF43" s="295" t="n">
        <f aca="false">IF(COUNTIF(AF6:AF37,"б")=0+COUNTIF(AF6:AF37,"а")=0,"0",COUNTIF(AF6:AF37,"б")+COUNTIF(AF6:AF37,"а"))</f>
        <v>0</v>
      </c>
      <c r="AG43" s="295" t="n">
        <f aca="false">IF(COUNTIF(AG6:AG37,"б")=0+COUNTIF(AG6:AG37,"а")=0,"0",COUNTIF(AG6:AG37,"б")+COUNTIF(AG6:AG37,"а"))</f>
        <v>0</v>
      </c>
      <c r="AH43" s="295" t="n">
        <f aca="false">IF(COUNTIF(AH6:AH37,"б")=0+COUNTIF(AH6:AH37,"а")=0,"0",COUNTIF(AH6:AH37,"б")+COUNTIF(AH6:AH37,"а"))</f>
        <v>0</v>
      </c>
      <c r="AI43" s="295" t="n">
        <f aca="false">IF(COUNTIF(AI6:AI37,"б")=0+COUNTIF(AI6:AI37,"а")=0,"0",COUNTIF(AI6:AI37,"б")+COUNTIF(AI6:AI37,"а"))</f>
        <v>0</v>
      </c>
      <c r="AJ43" s="295" t="n">
        <f aca="false">IF(COUNTIF(AJ6:AJ37,"б")=0+COUNTIF(AJ6:AJ37,"а")=0,"0",COUNTIF(AJ6:AJ37,"б")+COUNTIF(AJ6:AJ37,"а"))</f>
        <v>0</v>
      </c>
      <c r="AK43" s="295" t="n">
        <f aca="false">IF(COUNTIF(AK6:AK37,"б")=0+COUNTIF(AK6:AK37,"а")=0,"0",COUNTIF(AK6:AK37,"б")+COUNTIF(AK6:AK37,"а"))</f>
        <v>0</v>
      </c>
      <c r="AL43" s="295" t="n">
        <f aca="false">IF(COUNTIF(AL6:AL37,"б")=0+COUNTIF(AL6:AL37,"а")=0,"0",COUNTIF(AL6:AL37,"б")+COUNTIF(AL6:AL37,"а"))</f>
        <v>0</v>
      </c>
      <c r="AM43" s="295" t="n">
        <f aca="false">IF(COUNTIF(AM6:AM37,"б")=0+COUNTIF(AM6:AM37,"а")=0,"0",COUNTIF(AM6:AM37,"б")+COUNTIF(AM6:AM37,"а"))</f>
        <v>0</v>
      </c>
      <c r="AN43" s="295" t="n">
        <f aca="false">IF(COUNTIF(AN6:AN37,"б")=0+COUNTIF(AN6:AN37,"а")=0,"0",COUNTIF(AN6:AN37,"б")+COUNTIF(AN6:AN37,"а"))</f>
        <v>0</v>
      </c>
      <c r="AO43" s="295" t="n">
        <f aca="false">IF(COUNTIF(AO6:AO37,"б")=0+COUNTIF(AO6:AO37,"а")=0,"0",COUNTIF(AO6:AO37,"б")+COUNTIF(AO6:AO37,"а"))</f>
        <v>0</v>
      </c>
      <c r="AP43" s="295" t="n">
        <f aca="false">IF(COUNTIF(AP6:AP37,"б")=0+COUNTIF(AP6:AP37,"а")=0,"0",COUNTIF(AP6:AP37,"б")+COUNTIF(AP6:AP37,"а"))</f>
        <v>0</v>
      </c>
      <c r="AQ43" s="295" t="n">
        <f aca="false">IF(COUNTIF(AQ6:AQ37,"б")=0+COUNTIF(AQ6:AQ37,"а")=0,"0",COUNTIF(AQ6:AQ37,"б")+COUNTIF(AQ6:AQ37,"а"))</f>
        <v>0</v>
      </c>
      <c r="AR43" s="295" t="n">
        <f aca="false">IF(COUNTIF(AR6:AR37,"б")=0+COUNTIF(AR6:AR37,"а")=0,"0",COUNTIF(AR6:AR37,"б")+COUNTIF(AR6:AR37,"а"))</f>
        <v>0</v>
      </c>
      <c r="AS43" s="295" t="n">
        <f aca="false">IF(COUNTIF(AS6:AS37,"б")=0+COUNTIF(AS6:AS37,"а")=0,"0",COUNTIF(AS6:AS37,"б")+COUNTIF(AS6:AS37,"а"))</f>
        <v>0</v>
      </c>
      <c r="AT43" s="295" t="n">
        <f aca="false">IF(COUNTIF(AT6:AT37,"б")=0+COUNTIF(AT6:AT37,"а")=0,"0",COUNTIF(AT6:AT37,"б")+COUNTIF(AT6:AT37,"а"))</f>
        <v>0</v>
      </c>
      <c r="AU43" s="295" t="n">
        <f aca="false">IF(COUNTIF(AU6:AU37,"б")=0+COUNTIF(AU6:AU37,"а")=0,"0",COUNTIF(AU6:AU37,"б")+COUNTIF(AU6:AU37,"а"))</f>
        <v>0</v>
      </c>
      <c r="AV43" s="295" t="n">
        <f aca="false">IF(COUNTIF(AV6:AV37,"б")=0+COUNTIF(AV6:AV37,"а")=0,"0",COUNTIF(AV6:AV37,"б")+COUNTIF(AV6:AV37,"а"))</f>
        <v>0</v>
      </c>
      <c r="AW43" s="295" t="n">
        <f aca="false">IF(COUNTIF(AW6:AW37,"б")=0+COUNTIF(AW6:AW37,"а")=0,"0",COUNTIF(AW6:AW37,"б")+COUNTIF(AW6:AW37,"а"))</f>
        <v>0</v>
      </c>
      <c r="AX43" s="295" t="n">
        <f aca="false">IF(COUNTIF(AX6:AX37,"б")=0+COUNTIF(AX6:AX37,"а")=0,"0",COUNTIF(AX6:AX37,"б")+COUNTIF(AX6:AX37,"а"))</f>
        <v>0</v>
      </c>
      <c r="AY43" s="295" t="n">
        <f aca="false">IF(COUNTIF(AY6:AY37,"б")=0+COUNTIF(AY6:AY37,"а")=0,"0",COUNTIF(AY6:AY37,"б")+COUNTIF(AY6:AY37,"а"))</f>
        <v>0</v>
      </c>
      <c r="AZ43" s="295" t="n">
        <f aca="false">IF(COUNTIF(AZ6:AZ37,"б")=0+COUNTIF(AZ6:AZ37,"а")=0,"0",COUNTIF(AZ6:AZ37,"б")+COUNTIF(AZ6:AZ37,"а"))</f>
        <v>0</v>
      </c>
      <c r="BA43" s="295" t="n">
        <f aca="false">IF(COUNTIF(BA6:BA37,"б")=0+COUNTIF(BA6:BA37,"а")=0,"0",COUNTIF(BA6:BA37,"б")+COUNTIF(BA6:BA37,"а"))</f>
        <v>0</v>
      </c>
      <c r="BB43" s="295" t="n">
        <f aca="false">IF(COUNTIF(BB6:BB37,"б")=0+COUNTIF(BB6:BB37,"а")=0,"0",COUNTIF(BB6:BB37,"б")+COUNTIF(BB6:BB37,"а"))</f>
        <v>0</v>
      </c>
      <c r="BC43" s="295" t="n">
        <f aca="false">IF(COUNTIF(BC6:BC37,"б")=0+COUNTIF(BC6:BC37,"а")=0,"0",COUNTIF(BC6:BC37,"б")+COUNTIF(BC6:BC37,"а"))</f>
        <v>0</v>
      </c>
      <c r="BD43" s="295" t="n">
        <f aca="false">IF(COUNTIF(BD6:BD37,"б")=0+COUNTIF(BD6:BD37,"а")=0,"0",COUNTIF(BD6:BD37,"б")+COUNTIF(BD6:BD37,"а"))</f>
        <v>0</v>
      </c>
      <c r="BE43" s="295" t="n">
        <f aca="false">IF(COUNTIF(BE6:BE37,"б")=0+COUNTIF(BE6:BE37,"а")=0,"0",COUNTIF(BE6:BE37,"б")+COUNTIF(BE6:BE37,"а"))</f>
        <v>0</v>
      </c>
      <c r="BF43" s="295" t="n">
        <f aca="false">IF(COUNTIF(BF6:BF37,"б")=0+COUNTIF(BF6:BF37,"а")=0,"0",COUNTIF(BF6:BF37,"б")+COUNTIF(BF6:BF37,"а"))</f>
        <v>0</v>
      </c>
      <c r="BG43" s="295" t="n">
        <f aca="false">IF(COUNTIF(BG6:BG37,"б")=0+COUNTIF(BG6:BG37,"а")=0,"0",COUNTIF(BG6:BG37,"б")+COUNTIF(BG6:BG37,"а"))</f>
        <v>0</v>
      </c>
      <c r="BH43" s="295" t="n">
        <f aca="false">IF(COUNTIF(BH6:BH37,"б")=0+COUNTIF(BH6:BH37,"а")=0,"0",COUNTIF(BH6:BH37,"б")+COUNTIF(BH6:BH37,"а"))</f>
        <v>0</v>
      </c>
      <c r="BI43" s="295" t="n">
        <f aca="false">IF(COUNTIF(BI6:BI37,"б")=0+COUNTIF(BI6:BI37,"а")=0,"0",COUNTIF(BI6:BI37,"б")+COUNTIF(BI6:BI37,"а"))</f>
        <v>0</v>
      </c>
      <c r="BJ43" s="295" t="n">
        <f aca="false">IF(COUNTIF(BJ6:BJ37,"б")=0+COUNTIF(BJ6:BJ37,"а")=0,"0",COUNTIF(BJ6:BJ37,"б")+COUNTIF(BJ6:BJ37,"а"))</f>
        <v>0</v>
      </c>
      <c r="BK43" s="295" t="n">
        <f aca="false">IF(COUNTIF(BK6:BK37,"б")=0+COUNTIF(BK6:BK37,"а")=0,"0",COUNTIF(BK6:BK37,"б")+COUNTIF(BK6:BK37,"а"))</f>
        <v>0</v>
      </c>
      <c r="BL43" s="295" t="n">
        <f aca="false">IF(COUNTIF(BL6:BL37,"б")=0+COUNTIF(BL6:BL37,"а")=0,"0",COUNTIF(BL6:BL37,"б")+COUNTIF(BL6:BL37,"а"))</f>
        <v>0</v>
      </c>
      <c r="BM43" s="295" t="n">
        <f aca="false">IF(COUNTIF(BM6:BM37,"б")=0+COUNTIF(BM6:BM37,"а")=0,"0",COUNTIF(BM6:BM37,"б")+COUNTIF(BM6:BM37,"а"))</f>
        <v>0</v>
      </c>
      <c r="BN43" s="295" t="n">
        <f aca="false">IF(COUNTIF(BN6:BN37,"б")=0+COUNTIF(BN6:BN37,"а")=0,"0",COUNTIF(BN6:BN37,"б")+COUNTIF(BN6:BN37,"а"))</f>
        <v>0</v>
      </c>
      <c r="BO43" s="295" t="n">
        <f aca="false">IF(COUNTIF(BO6:BO37,"б")=0+COUNTIF(BO6:BO37,"а")=0,"0",COUNTIF(BO6:BO37,"б")+COUNTIF(BO6:BO37,"а"))</f>
        <v>0</v>
      </c>
      <c r="BP43" s="295" t="n">
        <f aca="false">IF(COUNTIF(BP6:BP37,"б")=0+COUNTIF(BP6:BP37,"а")=0,"0",COUNTIF(BP6:BP37,"б")+COUNTIF(BP6:BP37,"а"))</f>
        <v>0</v>
      </c>
      <c r="BQ43" s="295" t="n">
        <f aca="false">IF(COUNTIF(BQ6:BQ37,"б")=0+COUNTIF(BQ6:BQ37,"а")=0,"0",COUNTIF(BQ6:BQ37,"б")+COUNTIF(BQ6:BQ37,"а"))</f>
        <v>0</v>
      </c>
      <c r="BR43" s="295" t="n">
        <f aca="false">IF(COUNTIF(BR6:BR37,"б")=0+COUNTIF(BR6:BR37,"а")=0,"0",COUNTIF(BR6:BR37,"б")+COUNTIF(BR6:BR37,"а"))</f>
        <v>0</v>
      </c>
      <c r="BS43" s="295" t="n">
        <f aca="false">IF(COUNTIF(BS6:BS37,"б")=0+COUNTIF(BS6:BS37,"а")=0,"0",COUNTIF(BS6:BS37,"б")+COUNTIF(BS6:BS37,"а"))</f>
        <v>0</v>
      </c>
      <c r="BT43" s="295" t="n">
        <f aca="false">IF(COUNTIF(BT6:BT37,"б")=0+COUNTIF(BT6:BT37,"а")=0,"0",COUNTIF(BT6:BT37,"б")+COUNTIF(BT6:BT37,"а"))</f>
        <v>0</v>
      </c>
      <c r="BU43" s="295" t="n">
        <f aca="false">IF(COUNTIF(BU6:BU37,"б")=0+COUNTIF(BU6:BU37,"а")=0,"0",COUNTIF(BU6:BU37,"б")+COUNTIF(BU6:BU37,"а"))</f>
        <v>0</v>
      </c>
      <c r="BV43" s="295" t="n">
        <f aca="false">IF(COUNTIF(BV6:BV37,"б")=0+COUNTIF(BV6:BV37,"а")=0,"0",COUNTIF(BV6:BV37,"б")+COUNTIF(BV6:BV37,"а"))</f>
        <v>0</v>
      </c>
      <c r="BW43" s="295" t="n">
        <f aca="false">IF(COUNTIF(BW6:BW37,"б")=0+COUNTIF(BW6:BW37,"а")=0,"0",COUNTIF(BW6:BW37,"б")+COUNTIF(BW6:BW37,"а"))</f>
        <v>0</v>
      </c>
      <c r="BX43" s="295" t="n">
        <f aca="false">IF(COUNTIF(BX6:BX37,"б")=0+COUNTIF(BX6:BX37,"а")=0,"0",COUNTIF(BX6:BX37,"б")+COUNTIF(BX6:BX37,"а"))</f>
        <v>0</v>
      </c>
      <c r="BY43" s="295" t="n">
        <f aca="false">IF(COUNTIF(BY6:BY37,"б")=0+COUNTIF(BY6:BY37,"а")=0,"0",COUNTIF(BY6:BY37,"б")+COUNTIF(BY6:BY37,"а"))</f>
        <v>0</v>
      </c>
      <c r="BZ43" s="295" t="n">
        <f aca="false">IF(COUNTIF(BZ6:BZ37,"б")=0+COUNTIF(BZ6:BZ37,"а")=0,"0",COUNTIF(BZ6:BZ37,"б")+COUNTIF(BZ6:BZ37,"а"))</f>
        <v>0</v>
      </c>
      <c r="CA43" s="295" t="n">
        <f aca="false">IF(COUNTIF(CA6:CA37,"б")=0+COUNTIF(CA6:CA37,"а")=0,"0",COUNTIF(CA6:CA37,"б")+COUNTIF(CA6:CA37,"а"))</f>
        <v>0</v>
      </c>
      <c r="CB43" s="29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0" t="n">
        <v>31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96" t="str">
        <v>0</v>
      </c>
      <c r="P44" s="96" t="str">
        <v>0</v>
      </c>
      <c r="Q44" s="96" t="str">
        <v>0</v>
      </c>
      <c r="R44" s="96" t="str">
        <v>0</v>
      </c>
      <c r="S44" s="80" t="str">
        <v>0</v>
      </c>
      <c r="T44" s="80" t="str">
        <v>0</v>
      </c>
      <c r="U44" s="80" t="str">
        <v>0</v>
      </c>
      <c r="V44" s="216" t="str">
        <f aca="false">IF(COUNTIF(V6:V37,"з")=0,"0",COUNTIF(V6:V37,"з"))</f>
        <v>0</v>
      </c>
      <c r="W44" s="216"/>
      <c r="X44" s="216"/>
      <c r="Y44" s="216" t="str">
        <f aca="false">IF(COUNTIF(Y6:Y37,"з")=0," ",COUNTIF(Y6:Y37,"з"))</f>
        <v> </v>
      </c>
      <c r="Z44" s="216" t="str">
        <f aca="false">IF(COUNTIF(Z6:Z37,"з")=0," ",COUNTIF(Z6:Z37,"з"))</f>
        <v> </v>
      </c>
      <c r="AA44" s="216" t="str">
        <f aca="false">IF(COUNTIF(AA6:AA37,"з")=0," ",COUNTIF(AA6:AA37,"з"))</f>
        <v> </v>
      </c>
      <c r="AB44" s="216" t="str">
        <f aca="false">IF(COUNTIF(AB6:AB37,"з")=0," ",COUNTIF(AB6:AB37,"з"))</f>
        <v> </v>
      </c>
      <c r="AC44" s="216"/>
      <c r="AD44" s="216" t="str">
        <f aca="false">IF(COUNTIF(AD6:AD37,"з")=0," ",COUNTIF(AD6:AD37,"з"))</f>
        <v> </v>
      </c>
      <c r="AE44" s="294" t="str">
        <f aca="false">IF(COUNTIF(AE6:AE37,"з")=0," ",COUNTIF(AE6:AE37,"з"))</f>
        <v> </v>
      </c>
      <c r="AF44" s="216" t="str">
        <f aca="false">IF(COUNTIF(AF6:AF37,"з")=0," ",COUNTIF(AF6:AF37,"з"))</f>
        <v> </v>
      </c>
      <c r="AG44" s="216" t="n">
        <f aca="false">IF(COUNTIF(AG6:AG37,"з")=0,"0",COUNTIF(AG6:AG37,"з"))</f>
        <v>31</v>
      </c>
      <c r="AH44" s="216" t="str">
        <f aca="false">IF(COUNTIF(AH6:AH37,"з")=0,"0",COUNTIF(AH6:AH37,"з"))</f>
        <v>0</v>
      </c>
      <c r="AI44" s="216" t="str">
        <f aca="false">IF(COUNTIF(AI6:AI37,"з")=0,"0",COUNTIF(AI6:AI37,"з"))</f>
        <v>0</v>
      </c>
      <c r="AJ44" s="216" t="str">
        <f aca="false">IF(COUNTIF(AJ6:AJ37,"з")=0,"0",COUNTIF(AJ6:AJ37,"з"))</f>
        <v>0</v>
      </c>
      <c r="AK44" s="216" t="str">
        <f aca="false">IF(COUNTIF(AK6:AK37,"з")=0,"0",COUNTIF(AK6:AK37,"з"))</f>
        <v>0</v>
      </c>
      <c r="AL44" s="216" t="str">
        <f aca="false">IF(COUNTIF(AL6:AL37,"з")=0,"0",COUNTIF(AL6:AL37,"з"))</f>
        <v>0</v>
      </c>
      <c r="AM44" s="216" t="str">
        <f aca="false">IF(COUNTIF(AM6:AM37,"з")=0,"0",COUNTIF(AM6:AM37,"з"))</f>
        <v>0</v>
      </c>
      <c r="AN44" s="216" t="str">
        <f aca="false">IF(COUNTIF(AN6:AN37,"з")=0,"0",COUNTIF(AN6:AN37,"з"))</f>
        <v>0</v>
      </c>
      <c r="AO44" s="216" t="str">
        <f aca="false">IF(COUNTIF(AO6:AO37,"з")=0,"0",COUNTIF(AO6:AO37,"з"))</f>
        <v>0</v>
      </c>
      <c r="AP44" s="216" t="str">
        <f aca="false">IF(COUNTIF(AP6:AP37,"з")=0,"0",COUNTIF(AP6:AP37,"з"))</f>
        <v>0</v>
      </c>
      <c r="AQ44" s="216" t="str">
        <f aca="false">IF(COUNTIF(AQ6:AQ37,"з")=0,"0",COUNTIF(AQ6:AQ37,"з"))</f>
        <v>0</v>
      </c>
      <c r="AR44" s="216" t="str">
        <f aca="false">IF(COUNTIF(AR6:AR37,"з")=0,"0",COUNTIF(AR6:AR37,"з"))</f>
        <v>0</v>
      </c>
      <c r="AS44" s="216" t="str">
        <f aca="false">IF(COUNTIF(AS6:AS37,"з")=0,"0",COUNTIF(AS6:AS37,"з"))</f>
        <v>0</v>
      </c>
      <c r="AT44" s="216" t="str">
        <f aca="false">IF(COUNTIF(AT6:AT37,"з")=0,"0",COUNTIF(AT6:AT37,"з"))</f>
        <v>0</v>
      </c>
      <c r="AU44" s="216" t="str">
        <f aca="false">IF(COUNTIF(AU6:AU37,"з")=0,"0",COUNTIF(AU6:AU37,"з"))</f>
        <v>0</v>
      </c>
      <c r="AV44" s="216" t="str">
        <f aca="false">IF(COUNTIF(AV6:AV37,"з")=0,"0",COUNTIF(AV6:AV37,"з"))</f>
        <v>0</v>
      </c>
      <c r="AW44" s="216" t="str">
        <f aca="false">IF(COUNTIF(AW6:AW37,"з")=0,"0",COUNTIF(AW6:AW37,"з"))</f>
        <v>0</v>
      </c>
      <c r="AX44" s="2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IF(COUNTIF(V6:V37,"н")=0,"0",COUNTIF(V6:V37,"н"))</f>
        <v>0</v>
      </c>
      <c r="W45" s="216"/>
      <c r="X45" s="216"/>
      <c r="Y45" s="216" t="str">
        <f aca="false">IF(COUNTIF(Y6:Y37,"н")=0," ",COUNTIF(Y6:Y37,"н"))</f>
        <v> </v>
      </c>
      <c r="Z45" s="216" t="str">
        <f aca="false">IF(COUNTIF(Z6:Z37,"н")=0," ",COUNTIF(Z6:Z37,"н"))</f>
        <v> </v>
      </c>
      <c r="AA45" s="216" t="str">
        <f aca="false">IF(COUNTIF(AA6:AA37,"н")=0," ",COUNTIF(AA6:AA37,"н"))</f>
        <v> </v>
      </c>
      <c r="AB45" s="216" t="str">
        <f aca="false">IF(COUNTIF(AB6:AB37,"н")=0," ",COUNTIF(AB6:AB37,"н"))</f>
        <v> </v>
      </c>
      <c r="AC45" s="216"/>
      <c r="AD45" s="216" t="str">
        <f aca="false">IF(COUNTIF(AD6:AD37,"н")=0," ",COUNTIF(AD6:AD37,"н"))</f>
        <v> </v>
      </c>
      <c r="AE45" s="294" t="str">
        <f aca="false">IF(COUNTIF(AE6:AE37,"н")=0," ",COUNTIF(AE6:AE37,"н"))</f>
        <v> </v>
      </c>
      <c r="AF45" s="216" t="str">
        <f aca="false">IF(COUNTIF(AF6:AF37,"н")=0," ",COUNTIF(AF6:AF37,"н"))</f>
        <v> </v>
      </c>
      <c r="AG45" s="216" t="str">
        <f aca="false">IF(COUNTIF(AG6:AG37,"н")=0,"0",COUNTIF(AG6:AG37,"н"))</f>
        <v>0</v>
      </c>
      <c r="AH45" s="216" t="str">
        <f aca="false">IF(COUNTIF(AH6:AH37,"н")=0,"0",COUNTIF(AH6:AH37,"н"))</f>
        <v>0</v>
      </c>
      <c r="AI45" s="216" t="str">
        <f aca="false">IF(COUNTIF(AI6:AI37,"н")=0,"0",COUNTIF(AI6:AI37,"н"))</f>
        <v>0</v>
      </c>
      <c r="AJ45" s="216" t="str">
        <f aca="false">IF(COUNTIF(AJ6:AJ37,"н")=0,"0",COUNTIF(AJ6:AJ37,"н"))</f>
        <v>0</v>
      </c>
      <c r="AK45" s="216" t="str">
        <f aca="false">IF(COUNTIF(AK6:AK37,"н")=0,"0",COUNTIF(AK6:AK37,"н"))</f>
        <v>0</v>
      </c>
      <c r="AL45" s="216" t="str">
        <f aca="false">IF(COUNTIF(AL6:AL37,"н")=0,"0",COUNTIF(AL6:AL37,"н"))</f>
        <v>0</v>
      </c>
      <c r="AM45" s="216" t="str">
        <f aca="false">IF(COUNTIF(AM6:AM37,"н")=0,"0",COUNTIF(AM6:AM37,"н"))</f>
        <v>0</v>
      </c>
      <c r="AN45" s="216" t="str">
        <f aca="false">IF(COUNTIF(AN6:AN37,"н")=0,"0",COUNTIF(AN6:AN37,"н"))</f>
        <v>0</v>
      </c>
      <c r="AO45" s="216" t="str">
        <f aca="false">IF(COUNTIF(AO6:AO37,"н")=0,"0",COUNTIF(AO6:AO37,"н"))</f>
        <v>0</v>
      </c>
      <c r="AP45" s="216" t="str">
        <f aca="false">IF(COUNTIF(AP6:AP37,"н")=0,"0",COUNTIF(AP6:AP37,"н"))</f>
        <v>0</v>
      </c>
      <c r="AQ45" s="216" t="str">
        <f aca="false">IF(COUNTIF(AQ6:AQ37,"н")=0,"0",COUNTIF(AQ6:AQ37,"н"))</f>
        <v>0</v>
      </c>
      <c r="AR45" s="216" t="str">
        <f aca="false">IF(COUNTIF(AR6:AR37,"н")=0,"0",COUNTIF(AR6:AR37,"н"))</f>
        <v>0</v>
      </c>
      <c r="AS45" s="216" t="str">
        <f aca="false">IF(COUNTIF(AS6:AS37,"н")=0,"0",COUNTIF(AS6:AS37,"н"))</f>
        <v>0</v>
      </c>
      <c r="AT45" s="216" t="str">
        <f aca="false">IF(COUNTIF(AT6:AT37,"н")=0,"0",COUNTIF(AT6:AT37,"н"))</f>
        <v>0</v>
      </c>
      <c r="AU45" s="216" t="str">
        <f aca="false">IF(COUNTIF(AU6:AU37,"н")=0,"0",COUNTIF(AU6:AU37,"н"))</f>
        <v>0</v>
      </c>
      <c r="AV45" s="216" t="str">
        <f aca="false">IF(COUNTIF(AV6:AV37,"н")=0,"0",COUNTIF(AV6:AV37,"н"))</f>
        <v>0</v>
      </c>
      <c r="AW45" s="216" t="str">
        <f aca="false">IF(COUNTIF(AW6:AW37,"н")=0,"0",COUNTIF(AW6:AW37,"н"))</f>
        <v>0</v>
      </c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</row>
    <row r="46" s="1" customFormat="true" ht="12.75" hidden="false" customHeight="false" outlineLevel="0" collapsed="false">
      <c r="W46" s="227"/>
      <c r="X46" s="227"/>
      <c r="Y46" s="227"/>
      <c r="Z46" s="227"/>
      <c r="AA46" s="227"/>
      <c r="AB46" s="227"/>
      <c r="AC46" s="227"/>
      <c r="AD46" s="227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8"/>
      <c r="AX46" s="2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 t="str">
        <f aca="false">IF(COUNTIF(AI6:AI40,"н")=0,"0",COUNTIF(AI6:AI40,"н"))</f>
        <v>0</v>
      </c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G2:K2"/>
    <mergeCell ref="L2:N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8:V45 AG43:CB43 W44:AW45 AG6:AW42 J32:J33 F37:Q45 M34 M31:Q31 O34:Q34 R31:S37 U37:V37 U31:U36 F6:S6 H22:S30 H31:K31 H34:K34 H35:Q36 G7:S21 F7:F36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U4">
    <cfRule type="expression" priority="14" aboveAverage="0" equalAverage="0" bottom="0" percent="0" rank="0" text="" dxfId="12">
      <formula>$D$1&lt;U4</formula>
    </cfRule>
    <cfRule type="expression" priority="15" aboveAverage="0" equalAverage="0" bottom="0" percent="0" rank="0" text="" dxfId="13">
      <formula>$D$1&gt;U4</formula>
    </cfRule>
  </conditionalFormatting>
  <conditionalFormatting sqref="U6:U30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T3">
    <cfRule type="expression" priority="19" aboveAverage="0" equalAverage="0" bottom="0" percent="0" rank="0" text="" dxfId="17">
      <formula>$D$1&lt;T3</formula>
    </cfRule>
    <cfRule type="expression" priority="20" aboveAverage="0" equalAverage="0" bottom="0" percent="0" rank="0" text="" dxfId="18">
      <formula>$D$1&gt;T3</formula>
    </cfRule>
  </conditionalFormatting>
  <conditionalFormatting sqref="T3">
    <cfRule type="expression" priority="21" aboveAverage="0" equalAverage="0" bottom="0" percent="0" rank="0" text="" dxfId="19">
      <formula>$D$4&lt;T3</formula>
    </cfRule>
    <cfRule type="expression" priority="22" aboveAverage="0" equalAverage="0" bottom="0" percent="0" rank="0" text="" dxfId="20">
      <formula>$D$4&gt;T3</formula>
    </cfRule>
  </conditionalFormatting>
  <conditionalFormatting sqref="U3">
    <cfRule type="expression" priority="23" aboveAverage="0" equalAverage="0" bottom="0" percent="0" rank="0" text="" dxfId="21">
      <formula>$D$4&lt;U3</formula>
    </cfRule>
    <cfRule type="expression" priority="24" aboveAverage="0" equalAverage="0" bottom="0" percent="0" rank="0" text="" dxfId="22">
      <formula>$D$4&gt;U3</formula>
    </cfRule>
  </conditionalFormatting>
  <conditionalFormatting sqref="U3">
    <cfRule type="expression" priority="25" aboveAverage="0" equalAverage="0" bottom="0" percent="0" rank="0" text="" dxfId="23">
      <formula>$D$1&lt;U3</formula>
    </cfRule>
    <cfRule type="expression" priority="26" aboveAverage="0" equalAverage="0" bottom="0" percent="0" rank="0" text="" dxfId="24">
      <formula>$D$1&gt;U3</formula>
    </cfRule>
  </conditionalFormatting>
  <conditionalFormatting sqref="U4">
    <cfRule type="expression" priority="27" aboveAverage="0" equalAverage="0" bottom="0" percent="0" rank="0" text="" dxfId="25">
      <formula>$D$4&lt;U4</formula>
    </cfRule>
    <cfRule type="expression" priority="28" aboveAverage="0" equalAverage="0" bottom="0" percent="0" rank="0" text="" dxfId="26">
      <formula>$D$4&gt;U4</formula>
    </cfRule>
  </conditionalFormatting>
  <conditionalFormatting sqref="U4">
    <cfRule type="expression" priority="29" aboveAverage="0" equalAverage="0" bottom="0" percent="0" rank="0" text="" dxfId="27">
      <formula>$D$4&lt;U4</formula>
    </cfRule>
    <cfRule type="expression" priority="30" aboveAverage="0" equalAverage="0" bottom="0" percent="0" rank="0" text="" dxfId="28">
      <formula>$D$4&gt;U4</formula>
    </cfRule>
  </conditionalFormatting>
  <conditionalFormatting sqref="U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H32:H33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G32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L31:L34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K32:K33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M32:M33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N32:N34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P32:P33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R3:S3">
    <cfRule type="expression" priority="55" aboveAverage="0" equalAverage="0" bottom="0" percent="0" rank="0" text="" dxfId="53">
      <formula>$D$1&lt;R3</formula>
    </cfRule>
    <cfRule type="expression" priority="56" aboveAverage="0" equalAverage="0" bottom="0" percent="0" rank="0" text="" dxfId="54">
      <formula>$D$1&gt;R3</formula>
    </cfRule>
  </conditionalFormatting>
  <conditionalFormatting sqref="R4">
    <cfRule type="expression" priority="57" aboveAverage="0" equalAverage="0" bottom="0" percent="0" rank="0" text="" dxfId="55">
      <formula>$D$1&lt;R4</formula>
    </cfRule>
    <cfRule type="expression" priority="58" aboveAverage="0" equalAverage="0" bottom="0" percent="0" rank="0" text="" dxfId="56">
      <formula>$D$1&gt;R4</formula>
    </cfRule>
  </conditionalFormatting>
  <conditionalFormatting sqref="S5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S4">
    <cfRule type="expression" priority="62" aboveAverage="0" equalAverage="0" bottom="0" percent="0" rank="0" text="" dxfId="60">
      <formula>$D$1&lt;S4</formula>
    </cfRule>
    <cfRule type="expression" priority="63" aboveAverage="0" equalAverage="0" bottom="0" percent="0" rank="0" text="" dxfId="61">
      <formula>$D$1&gt;S4</formula>
    </cfRule>
  </conditionalFormatting>
  <conditionalFormatting sqref="R5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S4">
    <cfRule type="expression" priority="67" aboveAverage="0" equalAverage="0" bottom="0" percent="0" rank="0" text="" dxfId="65">
      <formula>$D$1&lt;S4</formula>
    </cfRule>
    <cfRule type="expression" priority="68" aboveAverage="0" equalAverage="0" bottom="0" percent="0" rank="0" text="" dxfId="66">
      <formula>$D$1&gt;S4</formula>
    </cfRule>
  </conditionalFormatting>
  <conditionalFormatting sqref="R4">
    <cfRule type="expression" priority="69" aboveAverage="0" equalAverage="0" bottom="0" percent="0" rank="0" text="" dxfId="67">
      <formula>$D$1&lt;R4</formula>
    </cfRule>
    <cfRule type="expression" priority="70" aboveAverage="0" equalAverage="0" bottom="0" percent="0" rank="0" text="" dxfId="68">
      <formula>$D$1&gt;R4</formula>
    </cfRule>
  </conditionalFormatting>
  <conditionalFormatting sqref="R4">
    <cfRule type="expression" priority="71" aboveAverage="0" equalAverage="0" bottom="0" percent="0" rank="0" text="" dxfId="69">
      <formula>$D$1&lt;R4</formula>
    </cfRule>
    <cfRule type="expression" priority="72" aboveAverage="0" equalAverage="0" bottom="0" percent="0" rank="0" text="" dxfId="70">
      <formula>$D$1&gt;R4</formula>
    </cfRule>
  </conditionalFormatting>
  <conditionalFormatting sqref="S4">
    <cfRule type="expression" priority="73" aboveAverage="0" equalAverage="0" bottom="0" percent="0" rank="0" text="" dxfId="71">
      <formula>$D$1&lt;S4</formula>
    </cfRule>
    <cfRule type="expression" priority="74" aboveAverage="0" equalAverage="0" bottom="0" percent="0" rank="0" text="" dxfId="72">
      <formula>$D$1&gt;S4</formula>
    </cfRule>
  </conditionalFormatting>
  <conditionalFormatting sqref="S4">
    <cfRule type="expression" priority="75" aboveAverage="0" equalAverage="0" bottom="0" percent="0" rank="0" text="" dxfId="73">
      <formula>$D$1&lt;S4</formula>
    </cfRule>
    <cfRule type="expression" priority="76" aboveAverage="0" equalAverage="0" bottom="0" percent="0" rank="0" text="" dxfId="74">
      <formula>$D$1&gt;S4</formula>
    </cfRule>
  </conditionalFormatting>
  <conditionalFormatting sqref="S4">
    <cfRule type="expression" priority="77" aboveAverage="0" equalAverage="0" bottom="0" percent="0" rank="0" text="" dxfId="75">
      <formula>$D$1&lt;S4</formula>
    </cfRule>
    <cfRule type="expression" priority="78" aboveAverage="0" equalAverage="0" bottom="0" percent="0" rank="0" text="" dxfId="76">
      <formula>$D$1&gt;S4</formula>
    </cfRule>
  </conditionalFormatting>
  <conditionalFormatting sqref="S4">
    <cfRule type="expression" priority="79" aboveAverage="0" equalAverage="0" bottom="0" percent="0" rank="0" text="" dxfId="77">
      <formula>$D$1&lt;S4</formula>
    </cfRule>
    <cfRule type="expression" priority="80" aboveAverage="0" equalAverage="0" bottom="0" percent="0" rank="0" text="" dxfId="78">
      <formula>$D$1&gt;S4</formula>
    </cfRule>
  </conditionalFormatting>
  <conditionalFormatting sqref="Q5">
    <cfRule type="cellIs" priority="81" operator="equal" aboveAverage="0" equalAverage="0" bottom="0" percent="0" rank="0" text="" dxfId="79">
      <formula>5</formula>
    </cfRule>
    <cfRule type="cellIs" priority="82" operator="equal" aboveAverage="0" equalAverage="0" bottom="0" percent="0" rank="0" text="" dxfId="80">
      <formula>4</formula>
    </cfRule>
    <cfRule type="cellIs" priority="83" operator="equal" aboveAverage="0" equalAverage="0" bottom="0" percent="0" rank="0" text="" dxfId="81">
      <formula>3</formula>
    </cfRule>
  </conditionalFormatting>
  <conditionalFormatting sqref="Q3:Q4">
    <cfRule type="expression" priority="84" aboveAverage="0" equalAverage="0" bottom="0" percent="0" rank="0" text="" dxfId="82">
      <formula>$D$1&lt;Q3</formula>
    </cfRule>
    <cfRule type="expression" priority="85" aboveAverage="0" equalAverage="0" bottom="0" percent="0" rank="0" text="" dxfId="83">
      <formula>$D$1&gt;Q3</formula>
    </cfRule>
  </conditionalFormatting>
  <conditionalFormatting sqref="Q5">
    <cfRule type="cellIs" priority="86" operator="equal" aboveAverage="0" equalAverage="0" bottom="0" percent="0" rank="0" text="" dxfId="84">
      <formula>5</formula>
    </cfRule>
    <cfRule type="cellIs" priority="87" operator="equal" aboveAverage="0" equalAverage="0" bottom="0" percent="0" rank="0" text="" dxfId="85">
      <formula>4</formula>
    </cfRule>
    <cfRule type="cellIs" priority="88" operator="equal" aboveAverage="0" equalAverage="0" bottom="0" percent="0" rank="0" text="" dxfId="86">
      <formula>3</formula>
    </cfRule>
  </conditionalFormatting>
  <conditionalFormatting sqref="Q3:Q4">
    <cfRule type="expression" priority="89" aboveAverage="0" equalAverage="0" bottom="0" percent="0" rank="0" text="" dxfId="87">
      <formula>$D$1&lt;Q3</formula>
    </cfRule>
    <cfRule type="expression" priority="90" aboveAverage="0" equalAverage="0" bottom="0" percent="0" rank="0" text="" dxfId="88">
      <formula>$D$1&gt;Q3</formula>
    </cfRule>
  </conditionalFormatting>
  <conditionalFormatting sqref="Q5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Q3:Q4">
    <cfRule type="expression" priority="94" aboveAverage="0" equalAverage="0" bottom="0" percent="0" rank="0" text="" dxfId="92">
      <formula>$D$1&lt;Q3</formula>
    </cfRule>
    <cfRule type="expression" priority="95" aboveAverage="0" equalAverage="0" bottom="0" percent="0" rank="0" text="" dxfId="93">
      <formula>$D$1&gt;Q3</formula>
    </cfRule>
  </conditionalFormatting>
  <conditionalFormatting sqref="Q4">
    <cfRule type="expression" priority="96" aboveAverage="0" equalAverage="0" bottom="0" percent="0" rank="0" text="" dxfId="94">
      <formula>$D$1&lt;Q4</formula>
    </cfRule>
    <cfRule type="expression" priority="97" aboveAverage="0" equalAverage="0" bottom="0" percent="0" rank="0" text="" dxfId="95">
      <formula>$D$1&gt;Q4</formula>
    </cfRule>
  </conditionalFormatting>
  <conditionalFormatting sqref="Q4">
    <cfRule type="expression" priority="98" aboveAverage="0" equalAverage="0" bottom="0" percent="0" rank="0" text="" dxfId="96">
      <formula>$D$1&lt;Q4</formula>
    </cfRule>
    <cfRule type="expression" priority="99" aboveAverage="0" equalAverage="0" bottom="0" percent="0" rank="0" text="" dxfId="97">
      <formula>$D$1&gt;Q4</formula>
    </cfRule>
  </conditionalFormatting>
  <conditionalFormatting sqref="Q4">
    <cfRule type="expression" priority="100" aboveAverage="0" equalAverage="0" bottom="0" percent="0" rank="0" text="" dxfId="98">
      <formula>$D$1&lt;Q4</formula>
    </cfRule>
    <cfRule type="expression" priority="101" aboveAverage="0" equalAverage="0" bottom="0" percent="0" rank="0" text="" dxfId="99">
      <formula>$D$1&gt;Q4</formula>
    </cfRule>
  </conditionalFormatting>
  <conditionalFormatting sqref="Q5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Q4">
    <cfRule type="expression" priority="105" aboveAverage="0" equalAverage="0" bottom="0" percent="0" rank="0" text="" dxfId="103">
      <formula>$D$1&lt;Q4</formula>
    </cfRule>
    <cfRule type="expression" priority="106" aboveAverage="0" equalAverage="0" bottom="0" percent="0" rank="0" text="" dxfId="104">
      <formula>$D$1&gt;Q4</formula>
    </cfRule>
  </conditionalFormatting>
  <conditionalFormatting sqref="Q5">
    <cfRule type="cellIs" priority="107" operator="equal" aboveAverage="0" equalAverage="0" bottom="0" percent="0" rank="0" text="" dxfId="105">
      <formula>5</formula>
    </cfRule>
    <cfRule type="cellIs" priority="108" operator="equal" aboveAverage="0" equalAverage="0" bottom="0" percent="0" rank="0" text="" dxfId="106">
      <formula>4</formula>
    </cfRule>
    <cfRule type="cellIs" priority="109" operator="equal" aboveAverage="0" equalAverage="0" bottom="0" percent="0" rank="0" text="" dxfId="107">
      <formula>3</formula>
    </cfRule>
  </conditionalFormatting>
  <conditionalFormatting sqref="Q3:Q4">
    <cfRule type="expression" priority="110" aboveAverage="0" equalAverage="0" bottom="0" percent="0" rank="0" text="" dxfId="108">
      <formula>$D$1&lt;Q3</formula>
    </cfRule>
    <cfRule type="expression" priority="111" aboveAverage="0" equalAverage="0" bottom="0" percent="0" rank="0" text="" dxfId="109">
      <formula>$D$1&gt;Q3</formula>
    </cfRule>
  </conditionalFormatting>
  <conditionalFormatting sqref="Q5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Q3:Q4">
    <cfRule type="expression" priority="115" aboveAverage="0" equalAverage="0" bottom="0" percent="0" rank="0" text="" dxfId="113">
      <formula>$D$1&lt;Q3</formula>
    </cfRule>
    <cfRule type="expression" priority="116" aboveAverage="0" equalAverage="0" bottom="0" percent="0" rank="0" text="" dxfId="114">
      <formula>$D$1&gt;Q3</formula>
    </cfRule>
  </conditionalFormatting>
  <conditionalFormatting sqref="Q5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Q4">
    <cfRule type="expression" priority="120" aboveAverage="0" equalAverage="0" bottom="0" percent="0" rank="0" text="" dxfId="118">
      <formula>$D$1&lt;Q4</formula>
    </cfRule>
    <cfRule type="expression" priority="121" aboveAverage="0" equalAverage="0" bottom="0" percent="0" rank="0" text="" dxfId="119">
      <formula>$D$1&gt;Q4</formula>
    </cfRule>
  </conditionalFormatting>
  <conditionalFormatting sqref="Q4">
    <cfRule type="expression" priority="122" aboveAverage="0" equalAverage="0" bottom="0" percent="0" rank="0" text="" dxfId="120">
      <formula>$D$1&lt;Q4</formula>
    </cfRule>
    <cfRule type="expression" priority="123" aboveAverage="0" equalAverage="0" bottom="0" percent="0" rank="0" text="" dxfId="121">
      <formula>$D$1&gt;Q4</formula>
    </cfRule>
  </conditionalFormatting>
  <conditionalFormatting sqref="Q4">
    <cfRule type="expression" priority="124" aboveAverage="0" equalAverage="0" bottom="0" percent="0" rank="0" text="" dxfId="122">
      <formula>$D$1&lt;Q4</formula>
    </cfRule>
    <cfRule type="expression" priority="125" aboveAverage="0" equalAverage="0" bottom="0" percent="0" rank="0" text="" dxfId="123">
      <formula>$D$1&gt;Q4</formula>
    </cfRule>
  </conditionalFormatting>
  <conditionalFormatting sqref="Q4">
    <cfRule type="expression" priority="126" aboveAverage="0" equalAverage="0" bottom="0" percent="0" rank="0" text="" dxfId="124">
      <formula>$D$1&lt;Q4</formula>
    </cfRule>
    <cfRule type="expression" priority="127" aboveAverage="0" equalAverage="0" bottom="0" percent="0" rank="0" text="" dxfId="125">
      <formula>$D$1&gt;Q4</formula>
    </cfRule>
  </conditionalFormatting>
  <conditionalFormatting sqref="Q4">
    <cfRule type="expression" priority="128" aboveAverage="0" equalAverage="0" bottom="0" percent="0" rank="0" text="" dxfId="126">
      <formula>$D$1&lt;Q4</formula>
    </cfRule>
    <cfRule type="expression" priority="129" aboveAverage="0" equalAverage="0" bottom="0" percent="0" rank="0" text="" dxfId="127">
      <formula>$D$1&gt;Q4</formula>
    </cfRule>
  </conditionalFormatting>
  <conditionalFormatting sqref="Q4">
    <cfRule type="expression" priority="130" aboveAverage="0" equalAverage="0" bottom="0" percent="0" rank="0" text="" dxfId="128">
      <formula>$D$1&lt;Q4</formula>
    </cfRule>
    <cfRule type="expression" priority="131" aboveAverage="0" equalAverage="0" bottom="0" percent="0" rank="0" text="" dxfId="129">
      <formula>$D$1&gt;Q4</formula>
    </cfRule>
  </conditionalFormatting>
  <conditionalFormatting sqref="Q4">
    <cfRule type="expression" priority="132" aboveAverage="0" equalAverage="0" bottom="0" percent="0" rank="0" text="" dxfId="130">
      <formula>$D$1&lt;Q4</formula>
    </cfRule>
    <cfRule type="expression" priority="133" aboveAverage="0" equalAverage="0" bottom="0" percent="0" rank="0" text="" dxfId="131">
      <formula>$D$1&gt;Q4</formula>
    </cfRule>
  </conditionalFormatting>
  <conditionalFormatting sqref="Q4">
    <cfRule type="expression" priority="134" aboveAverage="0" equalAverage="0" bottom="0" percent="0" rank="0" text="" dxfId="132">
      <formula>$D$1&lt;Q4</formula>
    </cfRule>
    <cfRule type="expression" priority="135" aboveAverage="0" equalAverage="0" bottom="0" percent="0" rank="0" text="" dxfId="133">
      <formula>$D$1&gt;Q4</formula>
    </cfRule>
  </conditionalFormatting>
  <conditionalFormatting sqref="Q4">
    <cfRule type="expression" priority="136" aboveAverage="0" equalAverage="0" bottom="0" percent="0" rank="0" text="" dxfId="134">
      <formula>$D$1&lt;Q4</formula>
    </cfRule>
    <cfRule type="expression" priority="137" aboveAverage="0" equalAverage="0" bottom="0" percent="0" rank="0" text="" dxfId="135">
      <formula>$D$1&gt;Q4</formula>
    </cfRule>
  </conditionalFormatting>
  <conditionalFormatting sqref="Q5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Q3:Q4">
    <cfRule type="expression" priority="141" aboveAverage="0" equalAverage="0" bottom="0" percent="0" rank="0" text="" dxfId="139">
      <formula>$D$1&lt;Q3</formula>
    </cfRule>
    <cfRule type="expression" priority="142" aboveAverage="0" equalAverage="0" bottom="0" percent="0" rank="0" text="" dxfId="140">
      <formula>$D$1&gt;Q3</formula>
    </cfRule>
  </conditionalFormatting>
  <conditionalFormatting sqref="Q5">
    <cfRule type="cellIs" priority="143" operator="equal" aboveAverage="0" equalAverage="0" bottom="0" percent="0" rank="0" text="" dxfId="141">
      <formula>5</formula>
    </cfRule>
    <cfRule type="cellIs" priority="144" operator="equal" aboveAverage="0" equalAverage="0" bottom="0" percent="0" rank="0" text="" dxfId="142">
      <formula>4</formula>
    </cfRule>
    <cfRule type="cellIs" priority="145" operator="equal" aboveAverage="0" equalAverage="0" bottom="0" percent="0" rank="0" text="" dxfId="143">
      <formula>3</formula>
    </cfRule>
  </conditionalFormatting>
  <conditionalFormatting sqref="Q4">
    <cfRule type="expression" priority="146" aboveAverage="0" equalAverage="0" bottom="0" percent="0" rank="0" text="" dxfId="144">
      <formula>$D$1&lt;Q4</formula>
    </cfRule>
    <cfRule type="expression" priority="147" aboveAverage="0" equalAverage="0" bottom="0" percent="0" rank="0" text="" dxfId="145">
      <formula>$D$1&gt;Q4</formula>
    </cfRule>
  </conditionalFormatting>
  <conditionalFormatting sqref="Q5">
    <cfRule type="cellIs" priority="148" operator="equal" aboveAverage="0" equalAverage="0" bottom="0" percent="0" rank="0" text="" dxfId="146">
      <formula>5</formula>
    </cfRule>
    <cfRule type="cellIs" priority="149" operator="equal" aboveAverage="0" equalAverage="0" bottom="0" percent="0" rank="0" text="" dxfId="147">
      <formula>4</formula>
    </cfRule>
    <cfRule type="cellIs" priority="150" operator="equal" aboveAverage="0" equalAverage="0" bottom="0" percent="0" rank="0" text="" dxfId="148">
      <formula>3</formula>
    </cfRule>
  </conditionalFormatting>
  <conditionalFormatting sqref="Q4">
    <cfRule type="expression" priority="151" aboveAverage="0" equalAverage="0" bottom="0" percent="0" rank="0" text="" dxfId="149">
      <formula>$D$1&lt;Q4</formula>
    </cfRule>
    <cfRule type="expression" priority="152" aboveAverage="0" equalAverage="0" bottom="0" percent="0" rank="0" text="" dxfId="150">
      <formula>$D$1&gt;Q4</formula>
    </cfRule>
  </conditionalFormatting>
  <conditionalFormatting sqref="Q4">
    <cfRule type="expression" priority="153" aboveAverage="0" equalAverage="0" bottom="0" percent="0" rank="0" text="" dxfId="151">
      <formula>$D$1&lt;Q4</formula>
    </cfRule>
    <cfRule type="expression" priority="154" aboveAverage="0" equalAverage="0" bottom="0" percent="0" rank="0" text="" dxfId="152">
      <formula>$D$1&gt;Q4</formula>
    </cfRule>
  </conditionalFormatting>
  <conditionalFormatting sqref="Q4">
    <cfRule type="expression" priority="155" aboveAverage="0" equalAverage="0" bottom="0" percent="0" rank="0" text="" dxfId="153">
      <formula>$D$1&lt;Q4</formula>
    </cfRule>
    <cfRule type="expression" priority="156" aboveAverage="0" equalAverage="0" bottom="0" percent="0" rank="0" text="" dxfId="154">
      <formula>$D$1&gt;Q4</formula>
    </cfRule>
  </conditionalFormatting>
  <conditionalFormatting sqref="Q4">
    <cfRule type="expression" priority="157" aboveAverage="0" equalAverage="0" bottom="0" percent="0" rank="0" text="" dxfId="155">
      <formula>$D$1&lt;Q4</formula>
    </cfRule>
    <cfRule type="expression" priority="158" aboveAverage="0" equalAverage="0" bottom="0" percent="0" rank="0" text="" dxfId="156">
      <formula>$D$1&gt;Q4</formula>
    </cfRule>
  </conditionalFormatting>
  <conditionalFormatting sqref="Q4">
    <cfRule type="expression" priority="159" aboveAverage="0" equalAverage="0" bottom="0" percent="0" rank="0" text="" dxfId="157">
      <formula>$D$1&lt;Q4</formula>
    </cfRule>
    <cfRule type="expression" priority="160" aboveAverage="0" equalAverage="0" bottom="0" percent="0" rank="0" text="" dxfId="158">
      <formula>$D$1&gt;Q4</formula>
    </cfRule>
  </conditionalFormatting>
  <conditionalFormatting sqref="Q4">
    <cfRule type="expression" priority="161" aboveAverage="0" equalAverage="0" bottom="0" percent="0" rank="0" text="" dxfId="159">
      <formula>$D$1&lt;Q4</formula>
    </cfRule>
    <cfRule type="expression" priority="162" aboveAverage="0" equalAverage="0" bottom="0" percent="0" rank="0" text="" dxfId="160">
      <formula>$D$1&gt;Q4</formula>
    </cfRule>
  </conditionalFormatting>
  <conditionalFormatting sqref="Q4">
    <cfRule type="expression" priority="163" aboveAverage="0" equalAverage="0" bottom="0" percent="0" rank="0" text="" dxfId="161">
      <formula>$D$1&lt;Q4</formula>
    </cfRule>
    <cfRule type="expression" priority="164" aboveAverage="0" equalAverage="0" bottom="0" percent="0" rank="0" text="" dxfId="162">
      <formula>$D$1&gt;Q4</formula>
    </cfRule>
  </conditionalFormatting>
  <conditionalFormatting sqref="Q4">
    <cfRule type="expression" priority="165" aboveAverage="0" equalAverage="0" bottom="0" percent="0" rank="0" text="" dxfId="163">
      <formula>$D$1&lt;Q4</formula>
    </cfRule>
    <cfRule type="expression" priority="166" aboveAverage="0" equalAverage="0" bottom="0" percent="0" rank="0" text="" dxfId="164">
      <formula>$D$1&gt;Q4</formula>
    </cfRule>
  </conditionalFormatting>
  <conditionalFormatting sqref="Q4">
    <cfRule type="expression" priority="167" aboveAverage="0" equalAverage="0" bottom="0" percent="0" rank="0" text="" dxfId="165">
      <formula>$D$1&lt;Q4</formula>
    </cfRule>
    <cfRule type="expression" priority="168" aboveAverage="0" equalAverage="0" bottom="0" percent="0" rank="0" text="" dxfId="166">
      <formula>$D$1&gt;Q4</formula>
    </cfRule>
  </conditionalFormatting>
  <conditionalFormatting sqref="Q4">
    <cfRule type="expression" priority="169" aboveAverage="0" equalAverage="0" bottom="0" percent="0" rank="0" text="" dxfId="167">
      <formula>$D$1&lt;Q4</formula>
    </cfRule>
    <cfRule type="expression" priority="170" aboveAverage="0" equalAverage="0" bottom="0" percent="0" rank="0" text="" dxfId="168">
      <formula>$D$1&gt;Q4</formula>
    </cfRule>
  </conditionalFormatting>
  <conditionalFormatting sqref="O5:P5">
    <cfRule type="cellIs" priority="171" operator="equal" aboveAverage="0" equalAverage="0" bottom="0" percent="0" rank="0" text="" dxfId="169">
      <formula>5</formula>
    </cfRule>
    <cfRule type="cellIs" priority="172" operator="equal" aboveAverage="0" equalAverage="0" bottom="0" percent="0" rank="0" text="" dxfId="170">
      <formula>4</formula>
    </cfRule>
    <cfRule type="cellIs" priority="173" operator="equal" aboveAverage="0" equalAverage="0" bottom="0" percent="0" rank="0" text="" dxfId="171">
      <formula>3</formula>
    </cfRule>
  </conditionalFormatting>
  <conditionalFormatting sqref="O3:P4">
    <cfRule type="expression" priority="174" aboveAverage="0" equalAverage="0" bottom="0" percent="0" rank="0" text="" dxfId="172">
      <formula>$D$1&lt;O3</formula>
    </cfRule>
    <cfRule type="expression" priority="175" aboveAverage="0" equalAverage="0" bottom="0" percent="0" rank="0" text="" dxfId="173">
      <formula>$D$1&gt;O3</formula>
    </cfRule>
  </conditionalFormatting>
  <conditionalFormatting sqref="P3:P4">
    <cfRule type="expression" priority="176" aboveAverage="0" equalAverage="0" bottom="0" percent="0" rank="0" text="" dxfId="174">
      <formula>$D$1&lt;P3</formula>
    </cfRule>
    <cfRule type="expression" priority="177" aboveAverage="0" equalAverage="0" bottom="0" percent="0" rank="0" text="" dxfId="175">
      <formula>$D$1&gt;P3</formula>
    </cfRule>
  </conditionalFormatting>
  <conditionalFormatting sqref="P4">
    <cfRule type="expression" priority="178" aboveAverage="0" equalAverage="0" bottom="0" percent="0" rank="0" text="" dxfId="176">
      <formula>$D$1&lt;P4</formula>
    </cfRule>
    <cfRule type="expression" priority="179" aboveAverage="0" equalAverage="0" bottom="0" percent="0" rank="0" text="" dxfId="177">
      <formula>$D$1&gt;P4</formula>
    </cfRule>
  </conditionalFormatting>
  <conditionalFormatting sqref="G4">
    <cfRule type="expression" priority="180" aboveAverage="0" equalAverage="0" bottom="0" percent="0" rank="0" text="" dxfId="178">
      <formula>$D$1&lt;G4</formula>
    </cfRule>
    <cfRule type="expression" priority="181" aboveAverage="0" equalAverage="0" bottom="0" percent="0" rank="0" text="" dxfId="179">
      <formula>$D$1&gt;G4</formula>
    </cfRule>
  </conditionalFormatting>
  <conditionalFormatting sqref="O4:P4">
    <cfRule type="expression" priority="182" aboveAverage="0" equalAverage="0" bottom="0" percent="0" rank="0" text="" dxfId="180">
      <formula>$D$1&lt;O4</formula>
    </cfRule>
    <cfRule type="expression" priority="183" aboveAverage="0" equalAverage="0" bottom="0" percent="0" rank="0" text="" dxfId="181">
      <formula>$D$1&gt;O4</formula>
    </cfRule>
  </conditionalFormatting>
  <conditionalFormatting sqref="O4:P4">
    <cfRule type="expression" priority="184" aboveAverage="0" equalAverage="0" bottom="0" percent="0" rank="0" text="" dxfId="182">
      <formula>$D$1&lt;O4</formula>
    </cfRule>
    <cfRule type="expression" priority="185" aboveAverage="0" equalAverage="0" bottom="0" percent="0" rank="0" text="" dxfId="183">
      <formula>$D$1&gt;O4</formula>
    </cfRule>
  </conditionalFormatting>
  <conditionalFormatting sqref="O5">
    <cfRule type="cellIs" priority="186" operator="equal" aboveAverage="0" equalAverage="0" bottom="0" percent="0" rank="0" text="" dxfId="184">
      <formula>5</formula>
    </cfRule>
    <cfRule type="cellIs" priority="187" operator="equal" aboveAverage="0" equalAverage="0" bottom="0" percent="0" rank="0" text="" dxfId="185">
      <formula>4</formula>
    </cfRule>
    <cfRule type="cellIs" priority="188" operator="equal" aboveAverage="0" equalAverage="0" bottom="0" percent="0" rank="0" text="" dxfId="186">
      <formula>3</formula>
    </cfRule>
  </conditionalFormatting>
  <conditionalFormatting sqref="O4">
    <cfRule type="expression" priority="189" aboveAverage="0" equalAverage="0" bottom="0" percent="0" rank="0" text="" dxfId="187">
      <formula>$D$1&lt;O4</formula>
    </cfRule>
    <cfRule type="expression" priority="190" aboveAverage="0" equalAverage="0" bottom="0" percent="0" rank="0" text="" dxfId="188">
      <formula>$D$1&gt;O4</formula>
    </cfRule>
  </conditionalFormatting>
  <conditionalFormatting sqref="O5">
    <cfRule type="cellIs" priority="191" operator="equal" aboveAverage="0" equalAverage="0" bottom="0" percent="0" rank="0" text="" dxfId="189">
      <formula>5</formula>
    </cfRule>
    <cfRule type="cellIs" priority="192" operator="equal" aboveAverage="0" equalAverage="0" bottom="0" percent="0" rank="0" text="" dxfId="190">
      <formula>4</formula>
    </cfRule>
    <cfRule type="cellIs" priority="193" operator="equal" aboveAverage="0" equalAverage="0" bottom="0" percent="0" rank="0" text="" dxfId="191">
      <formula>3</formula>
    </cfRule>
  </conditionalFormatting>
  <conditionalFormatting sqref="O4">
    <cfRule type="expression" priority="194" aboveAverage="0" equalAverage="0" bottom="0" percent="0" rank="0" text="" dxfId="192">
      <formula>$D$1&lt;O4</formula>
    </cfRule>
    <cfRule type="expression" priority="195" aboveAverage="0" equalAverage="0" bottom="0" percent="0" rank="0" text="" dxfId="193">
      <formula>$D$1&gt;O4</formula>
    </cfRule>
  </conditionalFormatting>
  <conditionalFormatting sqref="O4">
    <cfRule type="expression" priority="196" aboveAverage="0" equalAverage="0" bottom="0" percent="0" rank="0" text="" dxfId="194">
      <formula>$D$1&lt;O4</formula>
    </cfRule>
    <cfRule type="expression" priority="197" aboveAverage="0" equalAverage="0" bottom="0" percent="0" rank="0" text="" dxfId="195">
      <formula>$D$1&gt;O4</formula>
    </cfRule>
  </conditionalFormatting>
  <conditionalFormatting sqref="O4">
    <cfRule type="expression" priority="198" aboveAverage="0" equalAverage="0" bottom="0" percent="0" rank="0" text="" dxfId="196">
      <formula>$D$1&lt;O4</formula>
    </cfRule>
    <cfRule type="expression" priority="199" aboveAverage="0" equalAverage="0" bottom="0" percent="0" rank="0" text="" dxfId="197">
      <formula>$D$1&gt;O4</formula>
    </cfRule>
  </conditionalFormatting>
  <conditionalFormatting sqref="T5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T4">
    <cfRule type="expression" priority="203" aboveAverage="0" equalAverage="0" bottom="0" percent="0" rank="0" text="" dxfId="201">
      <formula>$D$1&lt;T4</formula>
    </cfRule>
    <cfRule type="expression" priority="204" aboveAverage="0" equalAverage="0" bottom="0" percent="0" rank="0" text="" dxfId="202">
      <formula>$D$1&gt;T4</formula>
    </cfRule>
  </conditionalFormatting>
  <conditionalFormatting sqref="T5">
    <cfRule type="cellIs" priority="205" operator="equal" aboveAverage="0" equalAverage="0" bottom="0" percent="0" rank="0" text="" dxfId="203">
      <formula>5</formula>
    </cfRule>
    <cfRule type="cellIs" priority="206" operator="equal" aboveAverage="0" equalAverage="0" bottom="0" percent="0" rank="0" text="" dxfId="204">
      <formula>4</formula>
    </cfRule>
    <cfRule type="cellIs" priority="207" operator="equal" aboveAverage="0" equalAverage="0" bottom="0" percent="0" rank="0" text="" dxfId="205">
      <formula>3</formula>
    </cfRule>
  </conditionalFormatting>
  <conditionalFormatting sqref="T4">
    <cfRule type="expression" priority="208" aboveAverage="0" equalAverage="0" bottom="0" percent="0" rank="0" text="" dxfId="206">
      <formula>$D$1&lt;T4</formula>
    </cfRule>
    <cfRule type="expression" priority="209" aboveAverage="0" equalAverage="0" bottom="0" percent="0" rank="0" text="" dxfId="207">
      <formula>$D$1&gt;T4</formula>
    </cfRule>
  </conditionalFormatting>
  <conditionalFormatting sqref="T4">
    <cfRule type="expression" priority="210" aboveAverage="0" equalAverage="0" bottom="0" percent="0" rank="0" text="" dxfId="208">
      <formula>$D$1&lt;T4</formula>
    </cfRule>
    <cfRule type="expression" priority="211" aboveAverage="0" equalAverage="0" bottom="0" percent="0" rank="0" text="" dxfId="209">
      <formula>$D$1&gt;T4</formula>
    </cfRule>
  </conditionalFormatting>
  <conditionalFormatting sqref="T4">
    <cfRule type="expression" priority="212" aboveAverage="0" equalAverage="0" bottom="0" percent="0" rank="0" text="" dxfId="210">
      <formula>$D$1&lt;T4</formula>
    </cfRule>
    <cfRule type="expression" priority="213" aboveAverage="0" equalAverage="0" bottom="0" percent="0" rank="0" text="" dxfId="211">
      <formula>$D$1&gt;T4</formula>
    </cfRule>
  </conditionalFormatting>
  <conditionalFormatting sqref="H3:N3">
    <cfRule type="expression" priority="214" aboveAverage="0" equalAverage="0" bottom="0" percent="0" rank="0" text="" dxfId="212">
      <formula>$D$1&lt;H3</formula>
    </cfRule>
    <cfRule type="expression" priority="215" aboveAverage="0" equalAverage="0" bottom="0" percent="0" rank="0" text="" dxfId="213">
      <formula>$D$1&gt;H3</formula>
    </cfRule>
  </conditionalFormatting>
  <conditionalFormatting sqref="H3:L3">
    <cfRule type="expression" priority="216" aboveAverage="0" equalAverage="0" bottom="0" percent="0" rank="0" text="" dxfId="214">
      <formula>$D$1&lt;H3</formula>
    </cfRule>
    <cfRule type="expression" priority="217" aboveAverage="0" equalAverage="0" bottom="0" percent="0" rank="0" text="" dxfId="215">
      <formula>$D$1&gt;H3</formula>
    </cfRule>
  </conditionalFormatting>
  <conditionalFormatting sqref="J3">
    <cfRule type="expression" priority="218" aboveAverage="0" equalAverage="0" bottom="0" percent="0" rank="0" text="" dxfId="216">
      <formula>$D$1&lt;J3</formula>
    </cfRule>
    <cfRule type="expression" priority="219" aboveAverage="0" equalAverage="0" bottom="0" percent="0" rank="0" text="" dxfId="217">
      <formula>$D$1&gt;J3</formula>
    </cfRule>
  </conditionalFormatting>
  <conditionalFormatting sqref="L3">
    <cfRule type="expression" priority="220" aboveAverage="0" equalAverage="0" bottom="0" percent="0" rank="0" text="" dxfId="218">
      <formula>$D$1&lt;L3</formula>
    </cfRule>
    <cfRule type="expression" priority="221" aboveAverage="0" equalAverage="0" bottom="0" percent="0" rank="0" text="" dxfId="219">
      <formula>$D$1&gt;L3</formula>
    </cfRule>
  </conditionalFormatting>
  <conditionalFormatting sqref="H3:I3">
    <cfRule type="expression" priority="222" aboveAverage="0" equalAverage="0" bottom="0" percent="0" rank="0" text="" dxfId="220">
      <formula>$D$1&lt;H3</formula>
    </cfRule>
    <cfRule type="expression" priority="223" aboveAverage="0" equalAverage="0" bottom="0" percent="0" rank="0" text="" dxfId="221">
      <formula>$D$1&gt;H3</formula>
    </cfRule>
  </conditionalFormatting>
  <conditionalFormatting sqref="J3">
    <cfRule type="expression" priority="224" aboveAverage="0" equalAverage="0" bottom="0" percent="0" rank="0" text="" dxfId="222">
      <formula>$D$1&lt;J3</formula>
    </cfRule>
    <cfRule type="expression" priority="225" aboveAverage="0" equalAverage="0" bottom="0" percent="0" rank="0" text="" dxfId="223">
      <formula>$D$1&gt;J3</formula>
    </cfRule>
  </conditionalFormatting>
  <conditionalFormatting sqref="G3">
    <cfRule type="expression" priority="226" aboveAverage="0" equalAverage="0" bottom="0" percent="0" rank="0" text="" dxfId="224">
      <formula>$D$1&lt;G3</formula>
    </cfRule>
    <cfRule type="expression" priority="227" aboveAverage="0" equalAverage="0" bottom="0" percent="0" rank="0" text="" dxfId="225">
      <formula>$D$1&gt;G3</formula>
    </cfRule>
  </conditionalFormatting>
  <conditionalFormatting sqref="G3">
    <cfRule type="expression" priority="228" aboveAverage="0" equalAverage="0" bottom="0" percent="0" rank="0" text="" dxfId="226">
      <formula>$D$1&lt;G3</formula>
    </cfRule>
    <cfRule type="expression" priority="229" aboveAverage="0" equalAverage="0" bottom="0" percent="0" rank="0" text="" dxfId="227">
      <formula>$D$1&gt;G3</formula>
    </cfRule>
  </conditionalFormatting>
  <conditionalFormatting sqref="G3">
    <cfRule type="expression" priority="230" aboveAverage="0" equalAverage="0" bottom="0" percent="0" rank="0" text="" dxfId="228">
      <formula>$D$1&lt;G3</formula>
    </cfRule>
    <cfRule type="expression" priority="231" aboveAverage="0" equalAverage="0" bottom="0" percent="0" rank="0" text="" dxfId="229">
      <formula>$D$1&gt;G3</formula>
    </cfRule>
  </conditionalFormatting>
  <conditionalFormatting sqref="K3">
    <cfRule type="expression" priority="232" aboveAverage="0" equalAverage="0" bottom="0" percent="0" rank="0" text="" dxfId="230">
      <formula>$D$1&lt;K3</formula>
    </cfRule>
    <cfRule type="expression" priority="233" aboveAverage="0" equalAverage="0" bottom="0" percent="0" rank="0" text="" dxfId="231">
      <formula>$D$1&gt;K3</formula>
    </cfRule>
  </conditionalFormatting>
  <conditionalFormatting sqref="K3">
    <cfRule type="expression" priority="234" aboveAverage="0" equalAverage="0" bottom="0" percent="0" rank="0" text="" dxfId="232">
      <formula>$D$1&lt;K3</formula>
    </cfRule>
    <cfRule type="expression" priority="235" aboveAverage="0" equalAverage="0" bottom="0" percent="0" rank="0" text="" dxfId="233">
      <formula>$D$1&gt;K3</formula>
    </cfRule>
  </conditionalFormatting>
  <conditionalFormatting sqref="H3">
    <cfRule type="expression" priority="236" aboveAverage="0" equalAverage="0" bottom="0" percent="0" rank="0" text="" dxfId="234">
      <formula>$D$1&lt;H3</formula>
    </cfRule>
    <cfRule type="expression" priority="237" aboveAverage="0" equalAverage="0" bottom="0" percent="0" rank="0" text="" dxfId="235">
      <formula>$D$1&gt;H3</formula>
    </cfRule>
  </conditionalFormatting>
  <conditionalFormatting sqref="H3">
    <cfRule type="expression" priority="238" aboveAverage="0" equalAverage="0" bottom="0" percent="0" rank="0" text="" dxfId="236">
      <formula>$D$1&lt;H3</formula>
    </cfRule>
    <cfRule type="expression" priority="239" aboveAverage="0" equalAverage="0" bottom="0" percent="0" rank="0" text="" dxfId="237">
      <formula>$D$1&gt;H3</formula>
    </cfRule>
  </conditionalFormatting>
  <conditionalFormatting sqref="H3">
    <cfRule type="expression" priority="240" aboveAverage="0" equalAverage="0" bottom="0" percent="0" rank="0" text="" dxfId="238">
      <formula>$D$1&lt;H3</formula>
    </cfRule>
    <cfRule type="expression" priority="241" aboveAverage="0" equalAverage="0" bottom="0" percent="0" rank="0" text="" dxfId="239">
      <formula>$D$1&gt;H3</formula>
    </cfRule>
  </conditionalFormatting>
  <conditionalFormatting sqref="I3">
    <cfRule type="expression" priority="242" aboveAverage="0" equalAverage="0" bottom="0" percent="0" rank="0" text="" dxfId="240">
      <formula>$D$1&lt;I3</formula>
    </cfRule>
    <cfRule type="expression" priority="243" aboveAverage="0" equalAverage="0" bottom="0" percent="0" rank="0" text="" dxfId="241">
      <formula>$D$1&gt;I3</formula>
    </cfRule>
  </conditionalFormatting>
  <conditionalFormatting sqref="K3">
    <cfRule type="expression" priority="244" aboveAverage="0" equalAverage="0" bottom="0" percent="0" rank="0" text="" dxfId="242">
      <formula>$D$1&lt;K3</formula>
    </cfRule>
    <cfRule type="expression" priority="245" aboveAverage="0" equalAverage="0" bottom="0" percent="0" rank="0" text="" dxfId="243">
      <formula>$D$1&gt;K3</formula>
    </cfRule>
  </conditionalFormatting>
  <conditionalFormatting sqref="I3">
    <cfRule type="expression" priority="246" aboveAverage="0" equalAverage="0" bottom="0" percent="0" rank="0" text="" dxfId="244">
      <formula>$D$1&lt;I3</formula>
    </cfRule>
    <cfRule type="expression" priority="247" aboveAverage="0" equalAverage="0" bottom="0" percent="0" rank="0" text="" dxfId="245">
      <formula>$D$1&gt;I3</formula>
    </cfRule>
  </conditionalFormatting>
  <conditionalFormatting sqref="J3">
    <cfRule type="expression" priority="248" aboveAverage="0" equalAverage="0" bottom="0" percent="0" rank="0" text="" dxfId="246">
      <formula>$D$1&lt;J3</formula>
    </cfRule>
    <cfRule type="expression" priority="249" aboveAverage="0" equalAverage="0" bottom="0" percent="0" rank="0" text="" dxfId="247">
      <formula>$D$1&gt;J3</formula>
    </cfRule>
  </conditionalFormatting>
  <conditionalFormatting sqref="J3">
    <cfRule type="expression" priority="250" aboveAverage="0" equalAverage="0" bottom="0" percent="0" rank="0" text="" dxfId="248">
      <formula>$D$1&lt;J3</formula>
    </cfRule>
    <cfRule type="expression" priority="251" aboveAverage="0" equalAverage="0" bottom="0" percent="0" rank="0" text="" dxfId="249">
      <formula>$D$1&gt;J3</formula>
    </cfRule>
  </conditionalFormatting>
  <conditionalFormatting sqref="N4">
    <cfRule type="expression" priority="252" aboveAverage="0" equalAverage="0" bottom="0" percent="0" rank="0" text="" dxfId="250">
      <formula>$D$1&lt;N4</formula>
    </cfRule>
    <cfRule type="expression" priority="253" aboveAverage="0" equalAverage="0" bottom="0" percent="0" rank="0" text="" dxfId="251">
      <formula>$D$1&gt;N4</formula>
    </cfRule>
  </conditionalFormatting>
  <conditionalFormatting sqref="N4">
    <cfRule type="expression" priority="254" aboveAverage="0" equalAverage="0" bottom="0" percent="0" rank="0" text="" dxfId="252">
      <formula>$D$1&lt;N4</formula>
    </cfRule>
    <cfRule type="expression" priority="255" aboveAverage="0" equalAverage="0" bottom="0" percent="0" rank="0" text="" dxfId="253">
      <formula>$D$1&gt;N4</formula>
    </cfRule>
  </conditionalFormatting>
  <conditionalFormatting sqref="N4">
    <cfRule type="expression" priority="256" aboveAverage="0" equalAverage="0" bottom="0" percent="0" rank="0" text="" dxfId="254">
      <formula>$D$1&lt;N4</formula>
    </cfRule>
    <cfRule type="expression" priority="257" aboveAverage="0" equalAverage="0" bottom="0" percent="0" rank="0" text="" dxfId="255">
      <formula>$D$1&gt;N4</formula>
    </cfRule>
  </conditionalFormatting>
  <conditionalFormatting sqref="N4">
    <cfRule type="expression" priority="258" aboveAverage="0" equalAverage="0" bottom="0" percent="0" rank="0" text="" dxfId="256">
      <formula>$D$1&lt;N4</formula>
    </cfRule>
    <cfRule type="expression" priority="259" aboveAverage="0" equalAverage="0" bottom="0" percent="0" rank="0" text="" dxfId="257">
      <formula>$D$1&gt;N4</formula>
    </cfRule>
  </conditionalFormatting>
  <conditionalFormatting sqref="N4">
    <cfRule type="expression" priority="260" aboveAverage="0" equalAverage="0" bottom="0" percent="0" rank="0" text="" dxfId="258">
      <formula>$D$1&lt;N4</formula>
    </cfRule>
    <cfRule type="expression" priority="261" aboveAverage="0" equalAverage="0" bottom="0" percent="0" rank="0" text="" dxfId="259">
      <formula>$D$1&gt;N4</formula>
    </cfRule>
  </conditionalFormatting>
  <conditionalFormatting sqref="N4">
    <cfRule type="expression" priority="262" aboveAverage="0" equalAverage="0" bottom="0" percent="0" rank="0" text="" dxfId="260">
      <formula>$D$1&lt;N4</formula>
    </cfRule>
    <cfRule type="expression" priority="263" aboveAverage="0" equalAverage="0" bottom="0" percent="0" rank="0" text="" dxfId="261">
      <formula>$D$1&gt;N4</formula>
    </cfRule>
  </conditionalFormatting>
  <conditionalFormatting sqref="N4">
    <cfRule type="expression" priority="264" aboveAverage="0" equalAverage="0" bottom="0" percent="0" rank="0" text="" dxfId="262">
      <formula>$D$1&lt;N4</formula>
    </cfRule>
    <cfRule type="expression" priority="265" aboveAverage="0" equalAverage="0" bottom="0" percent="0" rank="0" text="" dxfId="263">
      <formula>$D$1&gt;N4</formula>
    </cfRule>
  </conditionalFormatting>
  <conditionalFormatting sqref="I4">
    <cfRule type="expression" priority="266" aboveAverage="0" equalAverage="0" bottom="0" percent="0" rank="0" text="" dxfId="264">
      <formula>$D$1&lt;I4</formula>
    </cfRule>
    <cfRule type="expression" priority="267" aboveAverage="0" equalAverage="0" bottom="0" percent="0" rank="0" text="" dxfId="265">
      <formula>$D$1&gt;I4</formula>
    </cfRule>
  </conditionalFormatting>
  <conditionalFormatting sqref="G4">
    <cfRule type="expression" priority="268" aboveAverage="0" equalAverage="0" bottom="0" percent="0" rank="0" text="" dxfId="266">
      <formula>$D$1&lt;G4</formula>
    </cfRule>
    <cfRule type="expression" priority="269" aboveAverage="0" equalAverage="0" bottom="0" percent="0" rank="0" text="" dxfId="267">
      <formula>$D$1&gt;G4</formula>
    </cfRule>
  </conditionalFormatting>
  <conditionalFormatting sqref="G4">
    <cfRule type="expression" priority="270" aboveAverage="0" equalAverage="0" bottom="0" percent="0" rank="0" text="" dxfId="268">
      <formula>$D$1&lt;G4</formula>
    </cfRule>
    <cfRule type="expression" priority="271" aboveAverage="0" equalAverage="0" bottom="0" percent="0" rank="0" text="" dxfId="269">
      <formula>$D$1&gt;G4</formula>
    </cfRule>
  </conditionalFormatting>
  <conditionalFormatting sqref="G4">
    <cfRule type="expression" priority="272" aboveAverage="0" equalAverage="0" bottom="0" percent="0" rank="0" text="" dxfId="270">
      <formula>$D$1&lt;G4</formula>
    </cfRule>
    <cfRule type="expression" priority="273" aboveAverage="0" equalAverage="0" bottom="0" percent="0" rank="0" text="" dxfId="271">
      <formula>$D$1&gt;G4</formula>
    </cfRule>
  </conditionalFormatting>
  <conditionalFormatting sqref="G4">
    <cfRule type="expression" priority="274" aboveAverage="0" equalAverage="0" bottom="0" percent="0" rank="0" text="" dxfId="272">
      <formula>$D$1&lt;G4</formula>
    </cfRule>
    <cfRule type="expression" priority="275" aboveAverage="0" equalAverage="0" bottom="0" percent="0" rank="0" text="" dxfId="273">
      <formula>$D$1&gt;G4</formula>
    </cfRule>
  </conditionalFormatting>
  <conditionalFormatting sqref="G4">
    <cfRule type="expression" priority="276" aboveAverage="0" equalAverage="0" bottom="0" percent="0" rank="0" text="" dxfId="274">
      <formula>$D$1&lt;G4</formula>
    </cfRule>
    <cfRule type="expression" priority="277" aboveAverage="0" equalAverage="0" bottom="0" percent="0" rank="0" text="" dxfId="275">
      <formula>$D$1&gt;G4</formula>
    </cfRule>
  </conditionalFormatting>
  <conditionalFormatting sqref="G4">
    <cfRule type="expression" priority="278" aboveAverage="0" equalAverage="0" bottom="0" percent="0" rank="0" text="" dxfId="276">
      <formula>$D$1&lt;G4</formula>
    </cfRule>
    <cfRule type="expression" priority="279" aboveAverage="0" equalAverage="0" bottom="0" percent="0" rank="0" text="" dxfId="277">
      <formula>$D$1&gt;G4</formula>
    </cfRule>
  </conditionalFormatting>
  <conditionalFormatting sqref="G4">
    <cfRule type="expression" priority="280" aboveAverage="0" equalAverage="0" bottom="0" percent="0" rank="0" text="" dxfId="278">
      <formula>$D$1&lt;G4</formula>
    </cfRule>
    <cfRule type="expression" priority="281" aboveAverage="0" equalAverage="0" bottom="0" percent="0" rank="0" text="" dxfId="279">
      <formula>$D$1&gt;G4</formula>
    </cfRule>
  </conditionalFormatting>
  <conditionalFormatting sqref="G4">
    <cfRule type="expression" priority="282" aboveAverage="0" equalAverage="0" bottom="0" percent="0" rank="0" text="" dxfId="280">
      <formula>$D$1&lt;G4</formula>
    </cfRule>
    <cfRule type="expression" priority="283" aboveAverage="0" equalAverage="0" bottom="0" percent="0" rank="0" text="" dxfId="281">
      <formula>$D$1&gt;G4</formula>
    </cfRule>
  </conditionalFormatting>
  <conditionalFormatting sqref="G4">
    <cfRule type="expression" priority="284" aboveAverage="0" equalAverage="0" bottom="0" percent="0" rank="0" text="" dxfId="282">
      <formula>$D$1&lt;G4</formula>
    </cfRule>
    <cfRule type="expression" priority="285" aboveAverage="0" equalAverage="0" bottom="0" percent="0" rank="0" text="" dxfId="283">
      <formula>$D$1&gt;G4</formula>
    </cfRule>
  </conditionalFormatting>
  <conditionalFormatting sqref="I4">
    <cfRule type="expression" priority="286" aboveAverage="0" equalAverage="0" bottom="0" percent="0" rank="0" text="" dxfId="284">
      <formula>$D$1&lt;I4</formula>
    </cfRule>
    <cfRule type="expression" priority="287" aboveAverage="0" equalAverage="0" bottom="0" percent="0" rank="0" text="" dxfId="285">
      <formula>$D$1&gt;I4</formula>
    </cfRule>
  </conditionalFormatting>
  <conditionalFormatting sqref="O5">
    <cfRule type="cellIs" priority="288" operator="equal" aboveAverage="0" equalAverage="0" bottom="0" percent="0" rank="0" text="" dxfId="286">
      <formula>5</formula>
    </cfRule>
    <cfRule type="cellIs" priority="289" operator="equal" aboveAverage="0" equalAverage="0" bottom="0" percent="0" rank="0" text="" dxfId="287">
      <formula>4</formula>
    </cfRule>
    <cfRule type="cellIs" priority="290" operator="equal" aboveAverage="0" equalAverage="0" bottom="0" percent="0" rank="0" text="" dxfId="288">
      <formula>3</formula>
    </cfRule>
  </conditionalFormatting>
  <conditionalFormatting sqref="O4">
    <cfRule type="expression" priority="291" aboveAverage="0" equalAverage="0" bottom="0" percent="0" rank="0" text="" dxfId="289">
      <formula>$D$1&lt;O4</formula>
    </cfRule>
    <cfRule type="expression" priority="292" aboveAverage="0" equalAverage="0" bottom="0" percent="0" rank="0" text="" dxfId="290">
      <formula>$D$1&gt;O4</formula>
    </cfRule>
  </conditionalFormatting>
  <conditionalFormatting sqref="P5">
    <cfRule type="cellIs" priority="293" operator="equal" aboveAverage="0" equalAverage="0" bottom="0" percent="0" rank="0" text="" dxfId="291">
      <formula>5</formula>
    </cfRule>
    <cfRule type="cellIs" priority="294" operator="equal" aboveAverage="0" equalAverage="0" bottom="0" percent="0" rank="0" text="" dxfId="292">
      <formula>4</formula>
    </cfRule>
    <cfRule type="cellIs" priority="295" operator="equal" aboveAverage="0" equalAverage="0" bottom="0" percent="0" rank="0" text="" dxfId="293">
      <formula>3</formula>
    </cfRule>
  </conditionalFormatting>
  <conditionalFormatting sqref="P4">
    <cfRule type="expression" priority="296" aboveAverage="0" equalAverage="0" bottom="0" percent="0" rank="0" text="" dxfId="294">
      <formula>$D$1&lt;P4</formula>
    </cfRule>
    <cfRule type="expression" priority="297" aboveAverage="0" equalAverage="0" bottom="0" percent="0" rank="0" text="" dxfId="295">
      <formula>$D$1&gt;P4</formula>
    </cfRule>
  </conditionalFormatting>
  <conditionalFormatting sqref="P5">
    <cfRule type="cellIs" priority="298" operator="equal" aboveAverage="0" equalAverage="0" bottom="0" percent="0" rank="0" text="" dxfId="296">
      <formula>5</formula>
    </cfRule>
    <cfRule type="cellIs" priority="299" operator="equal" aboveAverage="0" equalAverage="0" bottom="0" percent="0" rank="0" text="" dxfId="297">
      <formula>4</formula>
    </cfRule>
    <cfRule type="cellIs" priority="300" operator="equal" aboveAverage="0" equalAverage="0" bottom="0" percent="0" rank="0" text="" dxfId="298">
      <formula>3</formula>
    </cfRule>
  </conditionalFormatting>
  <conditionalFormatting sqref="P4">
    <cfRule type="expression" priority="301" aboveAverage="0" equalAverage="0" bottom="0" percent="0" rank="0" text="" dxfId="299">
      <formula>$D$1&lt;P4</formula>
    </cfRule>
    <cfRule type="expression" priority="302" aboveAverage="0" equalAverage="0" bottom="0" percent="0" rank="0" text="" dxfId="300">
      <formula>$D$1&gt;P4</formula>
    </cfRule>
  </conditionalFormatting>
  <conditionalFormatting sqref="P4">
    <cfRule type="expression" priority="303" aboveAverage="0" equalAverage="0" bottom="0" percent="0" rank="0" text="" dxfId="301">
      <formula>$D$1&lt;P4</formula>
    </cfRule>
    <cfRule type="expression" priority="304" aboveAverage="0" equalAverage="0" bottom="0" percent="0" rank="0" text="" dxfId="302">
      <formula>$D$1&gt;P4</formula>
    </cfRule>
  </conditionalFormatting>
  <conditionalFormatting sqref="P4">
    <cfRule type="expression" priority="305" aboveAverage="0" equalAverage="0" bottom="0" percent="0" rank="0" text="" dxfId="303">
      <formula>$D$1&lt;P4</formula>
    </cfRule>
    <cfRule type="expression" priority="306" aboveAverage="0" equalAverage="0" bottom="0" percent="0" rank="0" text="" dxfId="304">
      <formula>$D$1&gt;P4</formula>
    </cfRule>
  </conditionalFormatting>
  <conditionalFormatting sqref="H5">
    <cfRule type="expression" priority="307" aboveAverage="0" equalAverage="0" bottom="0" percent="0" rank="0" text="" dxfId="305">
      <formula>$D$1&lt;H5</formula>
    </cfRule>
    <cfRule type="expression" priority="308" aboveAverage="0" equalAverage="0" bottom="0" percent="0" rank="0" text="" dxfId="306">
      <formula>$D$1&gt;H5</formula>
    </cfRule>
  </conditionalFormatting>
  <conditionalFormatting sqref="H5">
    <cfRule type="expression" priority="309" aboveAverage="0" equalAverage="0" bottom="0" percent="0" rank="0" text="" dxfId="307">
      <formula>$D$1&lt;H5</formula>
    </cfRule>
    <cfRule type="expression" priority="310" aboveAverage="0" equalAverage="0" bottom="0" percent="0" rank="0" text="" dxfId="308">
      <formula>$D$1&gt;H5</formula>
    </cfRule>
  </conditionalFormatting>
  <conditionalFormatting sqref="H5">
    <cfRule type="expression" priority="311" aboveAverage="0" equalAverage="0" bottom="0" percent="0" rank="0" text="" dxfId="309">
      <formula>$D$1&lt;H5</formula>
    </cfRule>
    <cfRule type="expression" priority="312" aboveAverage="0" equalAverage="0" bottom="0" percent="0" rank="0" text="" dxfId="310">
      <formula>$D$1&gt;H5</formula>
    </cfRule>
  </conditionalFormatting>
  <conditionalFormatting sqref="H5">
    <cfRule type="cellIs" priority="313" operator="equal" aboveAverage="0" equalAverage="0" bottom="0" percent="0" rank="0" text="" dxfId="311">
      <formula>5</formula>
    </cfRule>
    <cfRule type="cellIs" priority="314" operator="equal" aboveAverage="0" equalAverage="0" bottom="0" percent="0" rank="0" text="" dxfId="312">
      <formula>4</formula>
    </cfRule>
    <cfRule type="cellIs" priority="315" operator="equal" aboveAverage="0" equalAverage="0" bottom="0" percent="0" rank="0" text="" dxfId="313">
      <formula>3</formula>
    </cfRule>
  </conditionalFormatting>
  <conditionalFormatting sqref="H5">
    <cfRule type="cellIs" priority="316" operator="equal" aboveAverage="0" equalAverage="0" bottom="0" percent="0" rank="0" text="" dxfId="314">
      <formula>5</formula>
    </cfRule>
    <cfRule type="cellIs" priority="317" operator="equal" aboveAverage="0" equalAverage="0" bottom="0" percent="0" rank="0" text="" dxfId="315">
      <formula>4</formula>
    </cfRule>
    <cfRule type="cellIs" priority="318" operator="equal" aboveAverage="0" equalAverage="0" bottom="0" percent="0" rank="0" text="" dxfId="316">
      <formula>3</formula>
    </cfRule>
  </conditionalFormatting>
  <conditionalFormatting sqref="H4">
    <cfRule type="expression" priority="319" aboveAverage="0" equalAverage="0" bottom="0" percent="0" rank="0" text="" dxfId="317">
      <formula>$D$1&lt;H4</formula>
    </cfRule>
    <cfRule type="expression" priority="320" aboveAverage="0" equalAverage="0" bottom="0" percent="0" rank="0" text="" dxfId="318">
      <formula>$D$1&gt;H4</formula>
    </cfRule>
  </conditionalFormatting>
  <conditionalFormatting sqref="H4">
    <cfRule type="expression" priority="321" aboveAverage="0" equalAverage="0" bottom="0" percent="0" rank="0" text="" dxfId="319">
      <formula>$D$1&lt;H4</formula>
    </cfRule>
    <cfRule type="expression" priority="322" aboveAverage="0" equalAverage="0" bottom="0" percent="0" rank="0" text="" dxfId="320">
      <formula>$D$1&gt;H4</formula>
    </cfRule>
  </conditionalFormatting>
  <conditionalFormatting sqref="H5">
    <cfRule type="cellIs" priority="323" operator="equal" aboveAverage="0" equalAverage="0" bottom="0" percent="0" rank="0" text="" dxfId="321">
      <formula>5</formula>
    </cfRule>
    <cfRule type="cellIs" priority="324" operator="equal" aboveAverage="0" equalAverage="0" bottom="0" percent="0" rank="0" text="" dxfId="322">
      <formula>4</formula>
    </cfRule>
    <cfRule type="cellIs" priority="325" operator="equal" aboveAverage="0" equalAverage="0" bottom="0" percent="0" rank="0" text="" dxfId="323">
      <formula>3</formula>
    </cfRule>
  </conditionalFormatting>
  <conditionalFormatting sqref="H4">
    <cfRule type="expression" priority="326" aboveAverage="0" equalAverage="0" bottom="0" percent="0" rank="0" text="" dxfId="324">
      <formula>$D$1&lt;H4</formula>
    </cfRule>
    <cfRule type="expression" priority="327" aboveAverage="0" equalAverage="0" bottom="0" percent="0" rank="0" text="" dxfId="325">
      <formula>$D$1&gt;H4</formula>
    </cfRule>
  </conditionalFormatting>
  <conditionalFormatting sqref="J5">
    <cfRule type="cellIs" priority="328" operator="equal" aboveAverage="0" equalAverage="0" bottom="0" percent="0" rank="0" text="" dxfId="326">
      <formula>5</formula>
    </cfRule>
    <cfRule type="cellIs" priority="329" operator="equal" aboveAverage="0" equalAverage="0" bottom="0" percent="0" rank="0" text="" dxfId="327">
      <formula>4</formula>
    </cfRule>
    <cfRule type="cellIs" priority="330" operator="equal" aboveAverage="0" equalAverage="0" bottom="0" percent="0" rank="0" text="" dxfId="328">
      <formula>3</formula>
    </cfRule>
  </conditionalFormatting>
  <conditionalFormatting sqref="J4">
    <cfRule type="expression" priority="331" aboveAverage="0" equalAverage="0" bottom="0" percent="0" rank="0" text="" dxfId="329">
      <formula>$D$1&lt;J4</formula>
    </cfRule>
    <cfRule type="expression" priority="332" aboveAverage="0" equalAverage="0" bottom="0" percent="0" rank="0" text="" dxfId="330">
      <formula>$D$1&gt;J4</formula>
    </cfRule>
  </conditionalFormatting>
  <conditionalFormatting sqref="J4">
    <cfRule type="expression" priority="333" aboveAverage="0" equalAverage="0" bottom="0" percent="0" rank="0" text="" dxfId="331">
      <formula>$D$1&lt;J4</formula>
    </cfRule>
    <cfRule type="expression" priority="334" aboveAverage="0" equalAverage="0" bottom="0" percent="0" rank="0" text="" dxfId="332">
      <formula>$D$1&gt;J4</formula>
    </cfRule>
  </conditionalFormatting>
  <conditionalFormatting sqref="J4">
    <cfRule type="expression" priority="335" aboveAverage="0" equalAverage="0" bottom="0" percent="0" rank="0" text="" dxfId="333">
      <formula>$D$1&lt;J4</formula>
    </cfRule>
    <cfRule type="expression" priority="336" aboveAverage="0" equalAverage="0" bottom="0" percent="0" rank="0" text="" dxfId="334">
      <formula>$D$1&gt;J4</formula>
    </cfRule>
  </conditionalFormatting>
  <conditionalFormatting sqref="K4">
    <cfRule type="expression" priority="337" aboveAverage="0" equalAverage="0" bottom="0" percent="0" rank="0" text="" dxfId="335">
      <formula>$D$1&lt;K4</formula>
    </cfRule>
    <cfRule type="expression" priority="338" aboveAverage="0" equalAverage="0" bottom="0" percent="0" rank="0" text="" dxfId="336">
      <formula>$D$1&gt;K4</formula>
    </cfRule>
  </conditionalFormatting>
  <conditionalFormatting sqref="K4">
    <cfRule type="expression" priority="339" aboveAverage="0" equalAverage="0" bottom="0" percent="0" rank="0" text="" dxfId="337">
      <formula>$D$1&lt;K4</formula>
    </cfRule>
    <cfRule type="expression" priority="340" aboveAverage="0" equalAverage="0" bottom="0" percent="0" rank="0" text="" dxfId="338">
      <formula>$D$1&gt;K4</formula>
    </cfRule>
  </conditionalFormatting>
  <conditionalFormatting sqref="L4">
    <cfRule type="expression" priority="341" aboveAverage="0" equalAverage="0" bottom="0" percent="0" rank="0" text="" dxfId="339">
      <formula>$D$1&lt;L4</formula>
    </cfRule>
    <cfRule type="expression" priority="342" aboveAverage="0" equalAverage="0" bottom="0" percent="0" rank="0" text="" dxfId="340">
      <formula>$D$1&gt;L4</formula>
    </cfRule>
  </conditionalFormatting>
  <conditionalFormatting sqref="P4">
    <cfRule type="expression" priority="343" aboveAverage="0" equalAverage="0" bottom="0" percent="0" rank="0" text="" dxfId="341">
      <formula>$D$1&lt;P4</formula>
    </cfRule>
    <cfRule type="expression" priority="344" aboveAverage="0" equalAverage="0" bottom="0" percent="0" rank="0" text="" dxfId="342">
      <formula>$D$1&gt;P4</formula>
    </cfRule>
  </conditionalFormatting>
  <conditionalFormatting sqref="P3:P4">
    <cfRule type="expression" priority="345" aboveAverage="0" equalAverage="0" bottom="0" percent="0" rank="0" text="" dxfId="343">
      <formula>$D$1&lt;P3</formula>
    </cfRule>
    <cfRule type="expression" priority="346" aboveAverage="0" equalAverage="0" bottom="0" percent="0" rank="0" text="" dxfId="344">
      <formula>$D$1&gt;P3</formula>
    </cfRule>
  </conditionalFormatting>
  <conditionalFormatting sqref="P4">
    <cfRule type="expression" priority="347" aboveAverage="0" equalAverage="0" bottom="0" percent="0" rank="0" text="" dxfId="345">
      <formula>$D$1&lt;P4</formula>
    </cfRule>
    <cfRule type="expression" priority="348" aboveAverage="0" equalAverage="0" bottom="0" percent="0" rank="0" text="" dxfId="346">
      <formula>$D$1&gt;P4</formula>
    </cfRule>
  </conditionalFormatting>
  <conditionalFormatting sqref="O5">
    <cfRule type="cellIs" priority="349" operator="equal" aboveAverage="0" equalAverage="0" bottom="0" percent="0" rank="0" text="" dxfId="347">
      <formula>5</formula>
    </cfRule>
    <cfRule type="cellIs" priority="350" operator="equal" aboveAverage="0" equalAverage="0" bottom="0" percent="0" rank="0" text="" dxfId="348">
      <formula>4</formula>
    </cfRule>
    <cfRule type="cellIs" priority="351" operator="equal" aboveAverage="0" equalAverage="0" bottom="0" percent="0" rank="0" text="" dxfId="349">
      <formula>3</formula>
    </cfRule>
  </conditionalFormatting>
  <conditionalFormatting sqref="O4">
    <cfRule type="expression" priority="352" aboveAverage="0" equalAverage="0" bottom="0" percent="0" rank="0" text="" dxfId="350">
      <formula>$D$1&lt;O4</formula>
    </cfRule>
    <cfRule type="expression" priority="353" aboveAverage="0" equalAverage="0" bottom="0" percent="0" rank="0" text="" dxfId="351">
      <formula>$D$1&gt;O4</formula>
    </cfRule>
  </conditionalFormatting>
  <conditionalFormatting sqref="O5">
    <cfRule type="cellIs" priority="354" operator="equal" aboveAverage="0" equalAverage="0" bottom="0" percent="0" rank="0" text="" dxfId="352">
      <formula>5</formula>
    </cfRule>
    <cfRule type="cellIs" priority="355" operator="equal" aboveAverage="0" equalAverage="0" bottom="0" percent="0" rank="0" text="" dxfId="353">
      <formula>4</formula>
    </cfRule>
    <cfRule type="cellIs" priority="356" operator="equal" aboveAverage="0" equalAverage="0" bottom="0" percent="0" rank="0" text="" dxfId="354">
      <formula>3</formula>
    </cfRule>
  </conditionalFormatting>
  <conditionalFormatting sqref="O4">
    <cfRule type="expression" priority="357" aboveAverage="0" equalAverage="0" bottom="0" percent="0" rank="0" text="" dxfId="355">
      <formula>$D$1&lt;O4</formula>
    </cfRule>
    <cfRule type="expression" priority="358" aboveAverage="0" equalAverage="0" bottom="0" percent="0" rank="0" text="" dxfId="356">
      <formula>$D$1&gt;O4</formula>
    </cfRule>
  </conditionalFormatting>
  <conditionalFormatting sqref="O4">
    <cfRule type="expression" priority="359" aboveAverage="0" equalAverage="0" bottom="0" percent="0" rank="0" text="" dxfId="357">
      <formula>$D$1&lt;O4</formula>
    </cfRule>
    <cfRule type="expression" priority="360" aboveAverage="0" equalAverage="0" bottom="0" percent="0" rank="0" text="" dxfId="358">
      <formula>$D$1&gt;O4</formula>
    </cfRule>
  </conditionalFormatting>
  <conditionalFormatting sqref="O4">
    <cfRule type="expression" priority="361" aboveAverage="0" equalAverage="0" bottom="0" percent="0" rank="0" text="" dxfId="359">
      <formula>$D$1&lt;O4</formula>
    </cfRule>
    <cfRule type="expression" priority="362" aboveAverage="0" equalAverage="0" bottom="0" percent="0" rank="0" text="" dxfId="360">
      <formula>$D$1&gt;O4</formula>
    </cfRule>
  </conditionalFormatting>
  <conditionalFormatting sqref="P5">
    <cfRule type="cellIs" priority="363" operator="equal" aboveAverage="0" equalAverage="0" bottom="0" percent="0" rank="0" text="" dxfId="361">
      <formula>5</formula>
    </cfRule>
    <cfRule type="cellIs" priority="364" operator="equal" aboveAverage="0" equalAverage="0" bottom="0" percent="0" rank="0" text="" dxfId="362">
      <formula>4</formula>
    </cfRule>
    <cfRule type="cellIs" priority="365" operator="equal" aboveAverage="0" equalAverage="0" bottom="0" percent="0" rank="0" text="" dxfId="363">
      <formula>3</formula>
    </cfRule>
  </conditionalFormatting>
  <conditionalFormatting sqref="P5">
    <cfRule type="cellIs" priority="366" operator="equal" aboveAverage="0" equalAverage="0" bottom="0" percent="0" rank="0" text="" dxfId="364">
      <formula>5</formula>
    </cfRule>
    <cfRule type="cellIs" priority="367" operator="equal" aboveAverage="0" equalAverage="0" bottom="0" percent="0" rank="0" text="" dxfId="365">
      <formula>4</formula>
    </cfRule>
    <cfRule type="cellIs" priority="368" operator="equal" aboveAverage="0" equalAverage="0" bottom="0" percent="0" rank="0" text="" dxfId="366">
      <formula>3</formula>
    </cfRule>
  </conditionalFormatting>
  <conditionalFormatting sqref="P3:P4">
    <cfRule type="expression" priority="369" aboveAverage="0" equalAverage="0" bottom="0" percent="0" rank="0" text="" dxfId="367">
      <formula>$D$1&lt;P3</formula>
    </cfRule>
    <cfRule type="expression" priority="370" aboveAverage="0" equalAverage="0" bottom="0" percent="0" rank="0" text="" dxfId="368">
      <formula>$D$1&gt;P3</formula>
    </cfRule>
  </conditionalFormatting>
  <conditionalFormatting sqref="P5">
    <cfRule type="cellIs" priority="371" operator="equal" aboveAverage="0" equalAverage="0" bottom="0" percent="0" rank="0" text="" dxfId="369">
      <formula>5</formula>
    </cfRule>
    <cfRule type="cellIs" priority="372" operator="equal" aboveAverage="0" equalAverage="0" bottom="0" percent="0" rank="0" text="" dxfId="370">
      <formula>4</formula>
    </cfRule>
    <cfRule type="cellIs" priority="373" operator="equal" aboveAverage="0" equalAverage="0" bottom="0" percent="0" rank="0" text="" dxfId="371">
      <formula>3</formula>
    </cfRule>
  </conditionalFormatting>
  <conditionalFormatting sqref="P3:P4">
    <cfRule type="expression" priority="374" aboveAverage="0" equalAverage="0" bottom="0" percent="0" rank="0" text="" dxfId="372">
      <formula>$D$1&lt;P3</formula>
    </cfRule>
    <cfRule type="expression" priority="375" aboveAverage="0" equalAverage="0" bottom="0" percent="0" rank="0" text="" dxfId="373">
      <formula>$D$1&gt;P3</formula>
    </cfRule>
  </conditionalFormatting>
  <conditionalFormatting sqref="P4">
    <cfRule type="expression" priority="376" aboveAverage="0" equalAverage="0" bottom="0" percent="0" rank="0" text="" dxfId="374">
      <formula>$D$1&lt;P4</formula>
    </cfRule>
    <cfRule type="expression" priority="377" aboveAverage="0" equalAverage="0" bottom="0" percent="0" rank="0" text="" dxfId="375">
      <formula>$D$1&gt;P4</formula>
    </cfRule>
  </conditionalFormatting>
  <conditionalFormatting sqref="P4">
    <cfRule type="expression" priority="378" aboveAverage="0" equalAverage="0" bottom="0" percent="0" rank="0" text="" dxfId="376">
      <formula>$D$1&lt;P4</formula>
    </cfRule>
    <cfRule type="expression" priority="379" aboveAverage="0" equalAverage="0" bottom="0" percent="0" rank="0" text="" dxfId="377">
      <formula>$D$1&gt;P4</formula>
    </cfRule>
  </conditionalFormatting>
  <conditionalFormatting sqref="P5">
    <cfRule type="cellIs" priority="380" operator="equal" aboveAverage="0" equalAverage="0" bottom="0" percent="0" rank="0" text="" dxfId="378">
      <formula>5</formula>
    </cfRule>
    <cfRule type="cellIs" priority="381" operator="equal" aboveAverage="0" equalAverage="0" bottom="0" percent="0" rank="0" text="" dxfId="379">
      <formula>4</formula>
    </cfRule>
    <cfRule type="cellIs" priority="382" operator="equal" aboveAverage="0" equalAverage="0" bottom="0" percent="0" rank="0" text="" dxfId="380">
      <formula>3</formula>
    </cfRule>
  </conditionalFormatting>
  <conditionalFormatting sqref="P4">
    <cfRule type="expression" priority="383" aboveAverage="0" equalAverage="0" bottom="0" percent="0" rank="0" text="" dxfId="381">
      <formula>$D$1&lt;P4</formula>
    </cfRule>
    <cfRule type="expression" priority="384" aboveAverage="0" equalAverage="0" bottom="0" percent="0" rank="0" text="" dxfId="382">
      <formula>$D$1&gt;P4</formula>
    </cfRule>
  </conditionalFormatting>
  <conditionalFormatting sqref="P5">
    <cfRule type="cellIs" priority="385" operator="equal" aboveAverage="0" equalAverage="0" bottom="0" percent="0" rank="0" text="" dxfId="383">
      <formula>5</formula>
    </cfRule>
    <cfRule type="cellIs" priority="386" operator="equal" aboveAverage="0" equalAverage="0" bottom="0" percent="0" rank="0" text="" dxfId="384">
      <formula>4</formula>
    </cfRule>
    <cfRule type="cellIs" priority="387" operator="equal" aboveAverage="0" equalAverage="0" bottom="0" percent="0" rank="0" text="" dxfId="385">
      <formula>3</formula>
    </cfRule>
  </conditionalFormatting>
  <conditionalFormatting sqref="P3:P4">
    <cfRule type="expression" priority="388" aboveAverage="0" equalAverage="0" bottom="0" percent="0" rank="0" text="" dxfId="386">
      <formula>$D$1&lt;P3</formula>
    </cfRule>
    <cfRule type="expression" priority="389" aboveAverage="0" equalAverage="0" bottom="0" percent="0" rank="0" text="" dxfId="387">
      <formula>$D$1&gt;P3</formula>
    </cfRule>
  </conditionalFormatting>
  <conditionalFormatting sqref="P5">
    <cfRule type="cellIs" priority="390" operator="equal" aboveAverage="0" equalAverage="0" bottom="0" percent="0" rank="0" text="" dxfId="388">
      <formula>5</formula>
    </cfRule>
    <cfRule type="cellIs" priority="391" operator="equal" aboveAverage="0" equalAverage="0" bottom="0" percent="0" rank="0" text="" dxfId="389">
      <formula>4</formula>
    </cfRule>
    <cfRule type="cellIs" priority="392" operator="equal" aboveAverage="0" equalAverage="0" bottom="0" percent="0" rank="0" text="" dxfId="390">
      <formula>3</formula>
    </cfRule>
  </conditionalFormatting>
  <conditionalFormatting sqref="P3:P4">
    <cfRule type="expression" priority="393" aboveAverage="0" equalAverage="0" bottom="0" percent="0" rank="0" text="" dxfId="391">
      <formula>$D$1&lt;P3</formula>
    </cfRule>
    <cfRule type="expression" priority="394" aboveAverage="0" equalAverage="0" bottom="0" percent="0" rank="0" text="" dxfId="392">
      <formula>$D$1&gt;P3</formula>
    </cfRule>
  </conditionalFormatting>
  <conditionalFormatting sqref="P5">
    <cfRule type="cellIs" priority="395" operator="equal" aboveAverage="0" equalAverage="0" bottom="0" percent="0" rank="0" text="" dxfId="393">
      <formula>5</formula>
    </cfRule>
    <cfRule type="cellIs" priority="396" operator="equal" aboveAverage="0" equalAverage="0" bottom="0" percent="0" rank="0" text="" dxfId="394">
      <formula>4</formula>
    </cfRule>
    <cfRule type="cellIs" priority="397" operator="equal" aboveAverage="0" equalAverage="0" bottom="0" percent="0" rank="0" text="" dxfId="395">
      <formula>3</formula>
    </cfRule>
  </conditionalFormatting>
  <conditionalFormatting sqref="P4">
    <cfRule type="expression" priority="398" aboveAverage="0" equalAverage="0" bottom="0" percent="0" rank="0" text="" dxfId="396">
      <formula>$D$1&lt;P4</formula>
    </cfRule>
    <cfRule type="expression" priority="399" aboveAverage="0" equalAverage="0" bottom="0" percent="0" rank="0" text="" dxfId="397">
      <formula>$D$1&gt;P4</formula>
    </cfRule>
  </conditionalFormatting>
  <conditionalFormatting sqref="P4">
    <cfRule type="expression" priority="400" aboveAverage="0" equalAverage="0" bottom="0" percent="0" rank="0" text="" dxfId="398">
      <formula>$D$1&lt;P4</formula>
    </cfRule>
    <cfRule type="expression" priority="401" aboveAverage="0" equalAverage="0" bottom="0" percent="0" rank="0" text="" dxfId="399">
      <formula>$D$1&gt;P4</formula>
    </cfRule>
  </conditionalFormatting>
  <conditionalFormatting sqref="P4">
    <cfRule type="expression" priority="402" aboveAverage="0" equalAverage="0" bottom="0" percent="0" rank="0" text="" dxfId="400">
      <formula>$D$1&lt;P4</formula>
    </cfRule>
    <cfRule type="expression" priority="403" aboveAverage="0" equalAverage="0" bottom="0" percent="0" rank="0" text="" dxfId="401">
      <formula>$D$1&gt;P4</formula>
    </cfRule>
  </conditionalFormatting>
  <conditionalFormatting sqref="P4">
    <cfRule type="expression" priority="404" aboveAverage="0" equalAverage="0" bottom="0" percent="0" rank="0" text="" dxfId="402">
      <formula>$D$1&lt;P4</formula>
    </cfRule>
    <cfRule type="expression" priority="405" aboveAverage="0" equalAverage="0" bottom="0" percent="0" rank="0" text="" dxfId="403">
      <formula>$D$1&gt;P4</formula>
    </cfRule>
  </conditionalFormatting>
  <conditionalFormatting sqref="P4">
    <cfRule type="expression" priority="406" aboveAverage="0" equalAverage="0" bottom="0" percent="0" rank="0" text="" dxfId="404">
      <formula>$D$1&lt;P4</formula>
    </cfRule>
    <cfRule type="expression" priority="407" aboveAverage="0" equalAverage="0" bottom="0" percent="0" rank="0" text="" dxfId="405">
      <formula>$D$1&gt;P4</formula>
    </cfRule>
  </conditionalFormatting>
  <conditionalFormatting sqref="P4">
    <cfRule type="expression" priority="408" aboveAverage="0" equalAverage="0" bottom="0" percent="0" rank="0" text="" dxfId="406">
      <formula>$D$1&lt;P4</formula>
    </cfRule>
    <cfRule type="expression" priority="409" aboveAverage="0" equalAverage="0" bottom="0" percent="0" rank="0" text="" dxfId="407">
      <formula>$D$1&gt;P4</formula>
    </cfRule>
  </conditionalFormatting>
  <conditionalFormatting sqref="P4">
    <cfRule type="expression" priority="410" aboveAverage="0" equalAverage="0" bottom="0" percent="0" rank="0" text="" dxfId="408">
      <formula>$D$1&lt;P4</formula>
    </cfRule>
    <cfRule type="expression" priority="411" aboveAverage="0" equalAverage="0" bottom="0" percent="0" rank="0" text="" dxfId="409">
      <formula>$D$1&gt;P4</formula>
    </cfRule>
  </conditionalFormatting>
  <conditionalFormatting sqref="P5">
    <cfRule type="cellIs" priority="412" operator="equal" aboveAverage="0" equalAverage="0" bottom="0" percent="0" rank="0" text="" dxfId="410">
      <formula>5</formula>
    </cfRule>
    <cfRule type="cellIs" priority="413" operator="equal" aboveAverage="0" equalAverage="0" bottom="0" percent="0" rank="0" text="" dxfId="411">
      <formula>4</formula>
    </cfRule>
    <cfRule type="cellIs" priority="414" operator="equal" aboveAverage="0" equalAverage="0" bottom="0" percent="0" rank="0" text="" dxfId="412">
      <formula>3</formula>
    </cfRule>
  </conditionalFormatting>
  <conditionalFormatting sqref="P5">
    <cfRule type="cellIs" priority="415" operator="equal" aboveAverage="0" equalAverage="0" bottom="0" percent="0" rank="0" text="" dxfId="413">
      <formula>5</formula>
    </cfRule>
    <cfRule type="cellIs" priority="416" operator="equal" aboveAverage="0" equalAverage="0" bottom="0" percent="0" rank="0" text="" dxfId="414">
      <formula>4</formula>
    </cfRule>
    <cfRule type="cellIs" priority="417" operator="equal" aboveAverage="0" equalAverage="0" bottom="0" percent="0" rank="0" text="" dxfId="415">
      <formula>3</formula>
    </cfRule>
  </conditionalFormatting>
  <conditionalFormatting sqref="P4">
    <cfRule type="expression" priority="418" aboveAverage="0" equalAverage="0" bottom="0" percent="0" rank="0" text="" dxfId="416">
      <formula>$D$1&lt;P4</formula>
    </cfRule>
    <cfRule type="expression" priority="419" aboveAverage="0" equalAverage="0" bottom="0" percent="0" rank="0" text="" dxfId="417">
      <formula>$D$1&gt;P4</formula>
    </cfRule>
  </conditionalFormatting>
  <conditionalFormatting sqref="P5">
    <cfRule type="cellIs" priority="420" operator="equal" aboveAverage="0" equalAverage="0" bottom="0" percent="0" rank="0" text="" dxfId="418">
      <formula>5</formula>
    </cfRule>
    <cfRule type="cellIs" priority="421" operator="equal" aboveAverage="0" equalAverage="0" bottom="0" percent="0" rank="0" text="" dxfId="419">
      <formula>4</formula>
    </cfRule>
    <cfRule type="cellIs" priority="422" operator="equal" aboveAverage="0" equalAverage="0" bottom="0" percent="0" rank="0" text="" dxfId="420">
      <formula>3</formula>
    </cfRule>
  </conditionalFormatting>
  <conditionalFormatting sqref="P4">
    <cfRule type="expression" priority="423" aboveAverage="0" equalAverage="0" bottom="0" percent="0" rank="0" text="" dxfId="421">
      <formula>$D$1&lt;P4</formula>
    </cfRule>
    <cfRule type="expression" priority="424" aboveAverage="0" equalAverage="0" bottom="0" percent="0" rank="0" text="" dxfId="422">
      <formula>$D$1&gt;P4</formula>
    </cfRule>
  </conditionalFormatting>
  <conditionalFormatting sqref="P4">
    <cfRule type="expression" priority="425" aboveAverage="0" equalAverage="0" bottom="0" percent="0" rank="0" text="" dxfId="423">
      <formula>$D$1&lt;P4</formula>
    </cfRule>
    <cfRule type="expression" priority="426" aboveAverage="0" equalAverage="0" bottom="0" percent="0" rank="0" text="" dxfId="424">
      <formula>$D$1&gt;P4</formula>
    </cfRule>
  </conditionalFormatting>
  <conditionalFormatting sqref="P4">
    <cfRule type="expression" priority="427" aboveAverage="0" equalAverage="0" bottom="0" percent="0" rank="0" text="" dxfId="425">
      <formula>$D$1&lt;P4</formula>
    </cfRule>
    <cfRule type="expression" priority="428" aboveAverage="0" equalAverage="0" bottom="0" percent="0" rank="0" text="" dxfId="426">
      <formula>$D$1&gt;P4</formula>
    </cfRule>
  </conditionalFormatting>
  <conditionalFormatting sqref="P4">
    <cfRule type="expression" priority="429" aboveAverage="0" equalAverage="0" bottom="0" percent="0" rank="0" text="" dxfId="427">
      <formula>$D$1&lt;P4</formula>
    </cfRule>
    <cfRule type="expression" priority="430" aboveAverage="0" equalAverage="0" bottom="0" percent="0" rank="0" text="" dxfId="428">
      <formula>$D$1&gt;P4</formula>
    </cfRule>
  </conditionalFormatting>
  <conditionalFormatting sqref="P4">
    <cfRule type="expression" priority="431" aboveAverage="0" equalAverage="0" bottom="0" percent="0" rank="0" text="" dxfId="429">
      <formula>$D$1&lt;P4</formula>
    </cfRule>
    <cfRule type="expression" priority="432" aboveAverage="0" equalAverage="0" bottom="0" percent="0" rank="0" text="" dxfId="430">
      <formula>$D$1&gt;P4</formula>
    </cfRule>
  </conditionalFormatting>
  <conditionalFormatting sqref="P4">
    <cfRule type="expression" priority="433" aboveAverage="0" equalAverage="0" bottom="0" percent="0" rank="0" text="" dxfId="431">
      <formula>$D$1&lt;P4</formula>
    </cfRule>
    <cfRule type="expression" priority="434" aboveAverage="0" equalAverage="0" bottom="0" percent="0" rank="0" text="" dxfId="432">
      <formula>$D$1&gt;P4</formula>
    </cfRule>
  </conditionalFormatting>
  <conditionalFormatting sqref="P4">
    <cfRule type="expression" priority="435" aboveAverage="0" equalAverage="0" bottom="0" percent="0" rank="0" text="" dxfId="433">
      <formula>$D$1&lt;P4</formula>
    </cfRule>
    <cfRule type="expression" priority="436" aboveAverage="0" equalAverage="0" bottom="0" percent="0" rank="0" text="" dxfId="434">
      <formula>$D$1&gt;P4</formula>
    </cfRule>
  </conditionalFormatting>
  <conditionalFormatting sqref="P4">
    <cfRule type="expression" priority="437" aboveAverage="0" equalAverage="0" bottom="0" percent="0" rank="0" text="" dxfId="435">
      <formula>$D$1&lt;P4</formula>
    </cfRule>
    <cfRule type="expression" priority="438" aboveAverage="0" equalAverage="0" bottom="0" percent="0" rank="0" text="" dxfId="436">
      <formula>$D$1&gt;P4</formula>
    </cfRule>
  </conditionalFormatting>
  <conditionalFormatting sqref="P4">
    <cfRule type="expression" priority="439" aboveAverage="0" equalAverage="0" bottom="0" percent="0" rank="0" text="" dxfId="437">
      <formula>$D$1&lt;P4</formula>
    </cfRule>
    <cfRule type="expression" priority="440" aboveAverage="0" equalAverage="0" bottom="0" percent="0" rank="0" text="" dxfId="438">
      <formula>$D$1&gt;P4</formula>
    </cfRule>
  </conditionalFormatting>
  <conditionalFormatting sqref="P4">
    <cfRule type="expression" priority="441" aboveAverage="0" equalAverage="0" bottom="0" percent="0" rank="0" text="" dxfId="439">
      <formula>$D$1&lt;P4</formula>
    </cfRule>
    <cfRule type="expression" priority="442" aboveAverage="0" equalAverage="0" bottom="0" percent="0" rank="0" text="" dxfId="440">
      <formula>$D$1&gt;P4</formula>
    </cfRule>
  </conditionalFormatting>
  <conditionalFormatting sqref="J4">
    <cfRule type="expression" priority="443" aboveAverage="0" equalAverage="0" bottom="0" percent="0" rank="0" text="" dxfId="441">
      <formula>$D$1&lt;J4</formula>
    </cfRule>
    <cfRule type="expression" priority="444" aboveAverage="0" equalAverage="0" bottom="0" percent="0" rank="0" text="" dxfId="442">
      <formula>$D$1&gt;J4</formula>
    </cfRule>
  </conditionalFormatting>
  <conditionalFormatting sqref="M4">
    <cfRule type="expression" priority="445" aboveAverage="0" equalAverage="0" bottom="0" percent="0" rank="0" text="" dxfId="443">
      <formula>$D$1&lt;M4</formula>
    </cfRule>
    <cfRule type="expression" priority="446" aboveAverage="0" equalAverage="0" bottom="0" percent="0" rank="0" text="" dxfId="444">
      <formula>$D$1&gt;M4</formula>
    </cfRule>
  </conditionalFormatting>
  <conditionalFormatting sqref="M4">
    <cfRule type="expression" priority="447" aboveAverage="0" equalAverage="0" bottom="0" percent="0" rank="0" text="" dxfId="445">
      <formula>$D$1&lt;M4</formula>
    </cfRule>
    <cfRule type="expression" priority="448" aboveAverage="0" equalAverage="0" bottom="0" percent="0" rank="0" text="" dxfId="446">
      <formula>$D$1&gt;M4</formula>
    </cfRule>
  </conditionalFormatting>
  <conditionalFormatting sqref="M4">
    <cfRule type="expression" priority="449" aboveAverage="0" equalAverage="0" bottom="0" percent="0" rank="0" text="" dxfId="447">
      <formula>$D$1&lt;M4</formula>
    </cfRule>
    <cfRule type="expression" priority="450" aboveAverage="0" equalAverage="0" bottom="0" percent="0" rank="0" text="" dxfId="448">
      <formula>$D$1&gt;M4</formula>
    </cfRule>
  </conditionalFormatting>
  <conditionalFormatting sqref="M4">
    <cfRule type="expression" priority="451" aboveAverage="0" equalAverage="0" bottom="0" percent="0" rank="0" text="" dxfId="449">
      <formula>$D$1&lt;M4</formula>
    </cfRule>
    <cfRule type="expression" priority="452" aboveAverage="0" equalAverage="0" bottom="0" percent="0" rank="0" text="" dxfId="0">
      <formula>$D$1&gt;M4</formula>
    </cfRule>
  </conditionalFormatting>
  <conditionalFormatting sqref="M5">
    <cfRule type="cellIs" priority="453" operator="equal" aboveAverage="0" equalAverage="0" bottom="0" percent="0" rank="0" text="" dxfId="1">
      <formula>5</formula>
    </cfRule>
    <cfRule type="cellIs" priority="454" operator="equal" aboveAverage="0" equalAverage="0" bottom="0" percent="0" rank="0" text="" dxfId="2">
      <formula>4</formula>
    </cfRule>
    <cfRule type="cellIs" priority="455" operator="equal" aboveAverage="0" equalAverage="0" bottom="0" percent="0" rank="0" text="" dxfId="3">
      <formula>3</formula>
    </cfRule>
  </conditionalFormatting>
  <conditionalFormatting sqref="M5">
    <cfRule type="cellIs" priority="456" operator="equal" aboveAverage="0" equalAverage="0" bottom="0" percent="0" rank="0" text="" dxfId="4">
      <formula>5</formula>
    </cfRule>
    <cfRule type="cellIs" priority="457" operator="equal" aboveAverage="0" equalAverage="0" bottom="0" percent="0" rank="0" text="" dxfId="5">
      <formula>4</formula>
    </cfRule>
    <cfRule type="cellIs" priority="458" operator="equal" aboveAverage="0" equalAverage="0" bottom="0" percent="0" rank="0" text="" dxfId="6">
      <formula>3</formula>
    </cfRule>
  </conditionalFormatting>
  <conditionalFormatting sqref="M4">
    <cfRule type="expression" priority="459" aboveAverage="0" equalAverage="0" bottom="0" percent="0" rank="0" text="" dxfId="7">
      <formula>$D$1&lt;M4</formula>
    </cfRule>
    <cfRule type="expression" priority="460" aboveAverage="0" equalAverage="0" bottom="0" percent="0" rank="0" text="" dxfId="8">
      <formula>$D$1&gt;M4</formula>
    </cfRule>
  </conditionalFormatting>
  <conditionalFormatting sqref="J3">
    <cfRule type="expression" priority="461" aboveAverage="0" equalAverage="0" bottom="0" percent="0" rank="0" text="" dxfId="9">
      <formula>$D$1&lt;J3</formula>
    </cfRule>
    <cfRule type="expression" priority="462" aboveAverage="0" equalAverage="0" bottom="0" percent="0" rank="0" text="" dxfId="10">
      <formula>$D$1&gt;J3</formula>
    </cfRule>
  </conditionalFormatting>
  <conditionalFormatting sqref="J3">
    <cfRule type="expression" priority="463" aboveAverage="0" equalAverage="0" bottom="0" percent="0" rank="0" text="" dxfId="11">
      <formula>$D$1&lt;J3</formula>
    </cfRule>
    <cfRule type="expression" priority="464" aboveAverage="0" equalAverage="0" bottom="0" percent="0" rank="0" text="" dxfId="12">
      <formula>$D$1&gt;J3</formula>
    </cfRule>
  </conditionalFormatting>
  <conditionalFormatting sqref="M4">
    <cfRule type="expression" priority="465" aboveAverage="0" equalAverage="0" bottom="0" percent="0" rank="0" text="" dxfId="13">
      <formula>$D$1&lt;M4</formula>
    </cfRule>
    <cfRule type="expression" priority="466" aboveAverage="0" equalAverage="0" bottom="0" percent="0" rank="0" text="" dxfId="14">
      <formula>$D$1&gt;M4</formula>
    </cfRule>
  </conditionalFormatting>
  <conditionalFormatting sqref="M4">
    <cfRule type="expression" priority="467" aboveAverage="0" equalAverage="0" bottom="0" percent="0" rank="0" text="" dxfId="15">
      <formula>$D$1&lt;M4</formula>
    </cfRule>
    <cfRule type="expression" priority="468" aboveAverage="0" equalAverage="0" bottom="0" percent="0" rank="0" text="" dxfId="16">
      <formula>$D$1&gt;M4</formula>
    </cfRule>
  </conditionalFormatting>
  <conditionalFormatting sqref="M4">
    <cfRule type="expression" priority="469" aboveAverage="0" equalAverage="0" bottom="0" percent="0" rank="0" text="" dxfId="17">
      <formula>$D$1&lt;M4</formula>
    </cfRule>
    <cfRule type="expression" priority="470" aboveAverage="0" equalAverage="0" bottom="0" percent="0" rank="0" text="" dxfId="18">
      <formula>$D$1&gt;M4</formula>
    </cfRule>
  </conditionalFormatting>
  <conditionalFormatting sqref="M4">
    <cfRule type="expression" priority="471" aboveAverage="0" equalAverage="0" bottom="0" percent="0" rank="0" text="" dxfId="19">
      <formula>$D$1&lt;M4</formula>
    </cfRule>
    <cfRule type="expression" priority="472" aboveAverage="0" equalAverage="0" bottom="0" percent="0" rank="0" text="" dxfId="20">
      <formula>$D$1&gt;M4</formula>
    </cfRule>
  </conditionalFormatting>
  <conditionalFormatting sqref="M4">
    <cfRule type="expression" priority="473" aboveAverage="0" equalAverage="0" bottom="0" percent="0" rank="0" text="" dxfId="21">
      <formula>$D$1&lt;M4</formula>
    </cfRule>
    <cfRule type="expression" priority="474" aboveAverage="0" equalAverage="0" bottom="0" percent="0" rank="0" text="" dxfId="22">
      <formula>$D$1&gt;M4</formula>
    </cfRule>
  </conditionalFormatting>
  <conditionalFormatting sqref="K4">
    <cfRule type="expression" priority="475" aboveAverage="0" equalAverage="0" bottom="0" percent="0" rank="0" text="" dxfId="23">
      <formula>$D$1&lt;K4</formula>
    </cfRule>
    <cfRule type="expression" priority="476" aboveAverage="0" equalAverage="0" bottom="0" percent="0" rank="0" text="" dxfId="24">
      <formula>$D$1&gt;K4</formula>
    </cfRule>
  </conditionalFormatting>
  <conditionalFormatting sqref="K4">
    <cfRule type="expression" priority="477" aboveAverage="0" equalAverage="0" bottom="0" percent="0" rank="0" text="" dxfId="25">
      <formula>$D$1&lt;K4</formula>
    </cfRule>
    <cfRule type="expression" priority="478" aboveAverage="0" equalAverage="0" bottom="0" percent="0" rank="0" text="" dxfId="26">
      <formula>$D$1&gt;K4</formula>
    </cfRule>
  </conditionalFormatting>
  <conditionalFormatting sqref="L3">
    <cfRule type="expression" priority="479" aboveAverage="0" equalAverage="0" bottom="0" percent="0" rank="0" text="" dxfId="27">
      <formula>$D$1&lt;L3</formula>
    </cfRule>
    <cfRule type="expression" priority="480" aboveAverage="0" equalAverage="0" bottom="0" percent="0" rank="0" text="" dxfId="28">
      <formula>$D$1&gt;L3</formula>
    </cfRule>
  </conditionalFormatting>
  <conditionalFormatting sqref="L5">
    <cfRule type="expression" priority="481" aboveAverage="0" equalAverage="0" bottom="0" percent="0" rank="0" text="" dxfId="29">
      <formula>$D$1&lt;L5</formula>
    </cfRule>
    <cfRule type="expression" priority="482" aboveAverage="0" equalAverage="0" bottom="0" percent="0" rank="0" text="" dxfId="30">
      <formula>$D$1&gt;L5</formula>
    </cfRule>
  </conditionalFormatting>
  <conditionalFormatting sqref="L5">
    <cfRule type="expression" priority="483" aboveAverage="0" equalAverage="0" bottom="0" percent="0" rank="0" text="" dxfId="31">
      <formula>$D$1&lt;L5</formula>
    </cfRule>
    <cfRule type="expression" priority="484" aboveAverage="0" equalAverage="0" bottom="0" percent="0" rank="0" text="" dxfId="32">
      <formula>$D$1&gt;L5</formula>
    </cfRule>
  </conditionalFormatting>
  <conditionalFormatting sqref="L5">
    <cfRule type="expression" priority="485" aboveAverage="0" equalAverage="0" bottom="0" percent="0" rank="0" text="" dxfId="33">
      <formula>$D$1&lt;L5</formula>
    </cfRule>
    <cfRule type="expression" priority="486" aboveAverage="0" equalAverage="0" bottom="0" percent="0" rank="0" text="" dxfId="34">
      <formula>$D$1&gt;L5</formula>
    </cfRule>
  </conditionalFormatting>
  <conditionalFormatting sqref="L5">
    <cfRule type="expression" priority="487" aboveAverage="0" equalAverage="0" bottom="0" percent="0" rank="0" text="" dxfId="35">
      <formula>$D$1&lt;L5</formula>
    </cfRule>
    <cfRule type="expression" priority="488" aboveAverage="0" equalAverage="0" bottom="0" percent="0" rank="0" text="" dxfId="36">
      <formula>$D$1&gt;L5</formula>
    </cfRule>
  </conditionalFormatting>
  <conditionalFormatting sqref="L5">
    <cfRule type="expression" priority="489" aboveAverage="0" equalAverage="0" bottom="0" percent="0" rank="0" text="" dxfId="37">
      <formula>$D$1&lt;L5</formula>
    </cfRule>
    <cfRule type="expression" priority="490" aboveAverage="0" equalAverage="0" bottom="0" percent="0" rank="0" text="" dxfId="38">
      <formula>$D$1&gt;L5</formula>
    </cfRule>
  </conditionalFormatting>
  <conditionalFormatting sqref="L5">
    <cfRule type="expression" priority="491" aboveAverage="0" equalAverage="0" bottom="0" percent="0" rank="0" text="" dxfId="39">
      <formula>$D$1&lt;L5</formula>
    </cfRule>
    <cfRule type="expression" priority="492" aboveAverage="0" equalAverage="0" bottom="0" percent="0" rank="0" text="" dxfId="40">
      <formula>$D$1&gt;L5</formula>
    </cfRule>
  </conditionalFormatting>
  <conditionalFormatting sqref="L5">
    <cfRule type="expression" priority="493" aboveAverage="0" equalAverage="0" bottom="0" percent="0" rank="0" text="" dxfId="0">
      <formula>$D$1&lt;L5</formula>
    </cfRule>
    <cfRule type="expression" priority="494" aboveAverage="0" equalAverage="0" bottom="0" percent="0" rank="0" text="" dxfId="1">
      <formula>$D$1&gt;L5</formula>
    </cfRule>
  </conditionalFormatting>
  <conditionalFormatting sqref="L5">
    <cfRule type="expression" priority="495" aboveAverage="0" equalAverage="0" bottom="0" percent="0" rank="0" text="" dxfId="2">
      <formula>$D$1&lt;L5</formula>
    </cfRule>
    <cfRule type="expression" priority="496" aboveAverage="0" equalAverage="0" bottom="0" percent="0" rank="0" text="" dxfId="3">
      <formula>$D$1&gt;L5</formula>
    </cfRule>
  </conditionalFormatting>
  <conditionalFormatting sqref="L5">
    <cfRule type="expression" priority="497" aboveAverage="0" equalAverage="0" bottom="0" percent="0" rank="0" text="" dxfId="4">
      <formula>$D$1&lt;L5</formula>
    </cfRule>
    <cfRule type="expression" priority="498" aboveAverage="0" equalAverage="0" bottom="0" percent="0" rank="0" text="" dxfId="5">
      <formula>$D$1&gt;L5</formula>
    </cfRule>
  </conditionalFormatting>
  <conditionalFormatting sqref="L5">
    <cfRule type="expression" priority="499" aboveAverage="0" equalAverage="0" bottom="0" percent="0" rank="0" text="" dxfId="6">
      <formula>$D$1&lt;L5</formula>
    </cfRule>
    <cfRule type="expression" priority="500" aboveAverage="0" equalAverage="0" bottom="0" percent="0" rank="0" text="" dxfId="7">
      <formula>$D$1&gt;L5</formula>
    </cfRule>
  </conditionalFormatting>
  <conditionalFormatting sqref="L5">
    <cfRule type="expression" priority="501" aboveAverage="0" equalAverage="0" bottom="0" percent="0" rank="0" text="" dxfId="8">
      <formula>$D$1&lt;L5</formula>
    </cfRule>
    <cfRule type="expression" priority="502" aboveAverage="0" equalAverage="0" bottom="0" percent="0" rank="0" text="" dxfId="9">
      <formula>$D$1&gt;L5</formula>
    </cfRule>
  </conditionalFormatting>
  <conditionalFormatting sqref="L4">
    <cfRule type="expression" priority="503" aboveAverage="0" equalAverage="0" bottom="0" percent="0" rank="0" text="" dxfId="10">
      <formula>$D$1&lt;L4</formula>
    </cfRule>
    <cfRule type="expression" priority="504" aboveAverage="0" equalAverage="0" bottom="0" percent="0" rank="0" text="" dxfId="11">
      <formula>$D$1&gt;L4</formula>
    </cfRule>
  </conditionalFormatting>
  <conditionalFormatting sqref="L4">
    <cfRule type="expression" priority="505" aboveAverage="0" equalAverage="0" bottom="0" percent="0" rank="0" text="" dxfId="12">
      <formula>$D$1&lt;L4</formula>
    </cfRule>
    <cfRule type="expression" priority="506" aboveAverage="0" equalAverage="0" bottom="0" percent="0" rank="0" text="" dxfId="13">
      <formula>$D$1&gt;L4</formula>
    </cfRule>
  </conditionalFormatting>
  <conditionalFormatting sqref="L4">
    <cfRule type="expression" priority="507" aboveAverage="0" equalAverage="0" bottom="0" percent="0" rank="0" text="" dxfId="14">
      <formula>$D$1&lt;L4</formula>
    </cfRule>
    <cfRule type="expression" priority="508" aboveAverage="0" equalAverage="0" bottom="0" percent="0" rank="0" text="" dxfId="15">
      <formula>$D$1&gt;L4</formula>
    </cfRule>
  </conditionalFormatting>
  <conditionalFormatting sqref="L4">
    <cfRule type="expression" priority="509" aboveAverage="0" equalAverage="0" bottom="0" percent="0" rank="0" text="" dxfId="16">
      <formula>$D$1&lt;L4</formula>
    </cfRule>
    <cfRule type="expression" priority="510" aboveAverage="0" equalAverage="0" bottom="0" percent="0" rank="0" text="" dxfId="17">
      <formula>$D$1&gt;L4</formula>
    </cfRule>
  </conditionalFormatting>
  <conditionalFormatting sqref="L4">
    <cfRule type="expression" priority="511" aboveAverage="0" equalAverage="0" bottom="0" percent="0" rank="0" text="" dxfId="18">
      <formula>$D$1&lt;L4</formula>
    </cfRule>
    <cfRule type="expression" priority="512" aboveAverage="0" equalAverage="0" bottom="0" percent="0" rank="0" text="" dxfId="19">
      <formula>$D$1&gt;L4</formula>
    </cfRule>
  </conditionalFormatting>
  <conditionalFormatting sqref="L4">
    <cfRule type="expression" priority="513" aboveAverage="0" equalAverage="0" bottom="0" percent="0" rank="0" text="" dxfId="20">
      <formula>$D$1&lt;L4</formula>
    </cfRule>
    <cfRule type="expression" priority="514" aboveAverage="0" equalAverage="0" bottom="0" percent="0" rank="0" text="" dxfId="21">
      <formula>$D$1&gt;L4</formula>
    </cfRule>
  </conditionalFormatting>
  <conditionalFormatting sqref="L4">
    <cfRule type="expression" priority="515" aboveAverage="0" equalAverage="0" bottom="0" percent="0" rank="0" text="" dxfId="22">
      <formula>$D$1&lt;L4</formula>
    </cfRule>
    <cfRule type="expression" priority="516" aboveAverage="0" equalAverage="0" bottom="0" percent="0" rank="0" text="" dxfId="23">
      <formula>$D$1&gt;L4</formula>
    </cfRule>
  </conditionalFormatting>
  <conditionalFormatting sqref="T6:T30 T35:T37">
    <cfRule type="cellIs" priority="517" operator="equal" aboveAverage="0" equalAverage="0" bottom="0" percent="0" rank="0" text="" dxfId="24">
      <formula>5</formula>
    </cfRule>
    <cfRule type="cellIs" priority="518" operator="equal" aboveAverage="0" equalAverage="0" bottom="0" percent="0" rank="0" text="" dxfId="25">
      <formula>4</formula>
    </cfRule>
    <cfRule type="cellIs" priority="519" operator="equal" aboveAverage="0" equalAverage="0" bottom="0" percent="0" rank="0" text="" dxfId="26">
      <formula>3</formula>
    </cfRule>
  </conditionalFormatting>
  <conditionalFormatting sqref="T31:T34">
    <cfRule type="cellIs" priority="520" operator="equal" aboveAverage="0" equalAverage="0" bottom="0" percent="0" rank="0" text="" dxfId="27">
      <formula>5</formula>
    </cfRule>
    <cfRule type="cellIs" priority="521" operator="equal" aboveAverage="0" equalAverage="0" bottom="0" percent="0" rank="0" text="" dxfId="28">
      <formula>4</formula>
    </cfRule>
    <cfRule type="cellIs" priority="522" operator="equal" aboveAverage="0" equalAverage="0" bottom="0" percent="0" rank="0" text="" dxfId="29">
      <formula>3</formula>
    </cfRule>
  </conditionalFormatting>
  <conditionalFormatting sqref="T4">
    <cfRule type="expression" priority="523" aboveAverage="0" equalAverage="0" bottom="0" percent="0" rank="0" text="" dxfId="30">
      <formula>$D$1&lt;T4</formula>
    </cfRule>
    <cfRule type="expression" priority="524" aboveAverage="0" equalAverage="0" bottom="0" percent="0" rank="0" text="" dxfId="31">
      <formula>$D$1&gt;T4</formula>
    </cfRule>
  </conditionalFormatting>
  <conditionalFormatting sqref="T5">
    <cfRule type="cellIs" priority="525" operator="equal" aboveAverage="0" equalAverage="0" bottom="0" percent="0" rank="0" text="" dxfId="32">
      <formula>5</formula>
    </cfRule>
    <cfRule type="cellIs" priority="526" operator="equal" aboveAverage="0" equalAverage="0" bottom="0" percent="0" rank="0" text="" dxfId="33">
      <formula>4</formula>
    </cfRule>
    <cfRule type="cellIs" priority="527" operator="equal" aboveAverage="0" equalAverage="0" bottom="0" percent="0" rank="0" text="" dxfId="34">
      <formula>3</formula>
    </cfRule>
  </conditionalFormatting>
  <conditionalFormatting sqref="T4">
    <cfRule type="expression" priority="528" aboveAverage="0" equalAverage="0" bottom="0" percent="0" rank="0" text="" dxfId="35">
      <formula>$D$1&lt;T4</formula>
    </cfRule>
    <cfRule type="expression" priority="529" aboveAverage="0" equalAverage="0" bottom="0" percent="0" rank="0" text="" dxfId="36">
      <formula>$D$1&gt;T4</formula>
    </cfRule>
  </conditionalFormatting>
  <conditionalFormatting sqref="T4">
    <cfRule type="expression" priority="530" aboveAverage="0" equalAverage="0" bottom="0" percent="0" rank="0" text="" dxfId="37">
      <formula>$D$1&lt;T4</formula>
    </cfRule>
    <cfRule type="expression" priority="531" aboveAverage="0" equalAverage="0" bottom="0" percent="0" rank="0" text="" dxfId="38">
      <formula>$D$1&gt;T4</formula>
    </cfRule>
  </conditionalFormatting>
  <conditionalFormatting sqref="T4">
    <cfRule type="expression" priority="532" aboveAverage="0" equalAverage="0" bottom="0" percent="0" rank="0" text="" dxfId="39">
      <formula>$D$1&lt;T4</formula>
    </cfRule>
    <cfRule type="expression" priority="533" aboveAverage="0" equalAverage="0" bottom="0" percent="0" rank="0" text="" dxfId="40">
      <formula>$D$1&gt;T4</formula>
    </cfRule>
  </conditionalFormatting>
  <conditionalFormatting sqref="T4">
    <cfRule type="expression" priority="534" aboveAverage="0" equalAverage="0" bottom="0" percent="0" rank="0" text="" dxfId="41">
      <formula>$D$1&lt;T4</formula>
    </cfRule>
    <cfRule type="expression" priority="535" aboveAverage="0" equalAverage="0" bottom="0" percent="0" rank="0" text="" dxfId="42">
      <formula>$D$1&gt;T4</formula>
    </cfRule>
  </conditionalFormatting>
  <conditionalFormatting sqref="T4">
    <cfRule type="expression" priority="536" aboveAverage="0" equalAverage="0" bottom="0" percent="0" rank="0" text="" dxfId="43">
      <formula>$D$1&lt;T4</formula>
    </cfRule>
    <cfRule type="expression" priority="537" aboveAverage="0" equalAverage="0" bottom="0" percent="0" rank="0" text="" dxfId="44">
      <formula>$D$1&gt;T4</formula>
    </cfRule>
  </conditionalFormatting>
  <conditionalFormatting sqref="T5">
    <cfRule type="cellIs" priority="538" operator="equal" aboveAverage="0" equalAverage="0" bottom="0" percent="0" rank="0" text="" dxfId="45">
      <formula>5</formula>
    </cfRule>
    <cfRule type="cellIs" priority="539" operator="equal" aboveAverage="0" equalAverage="0" bottom="0" percent="0" rank="0" text="" dxfId="46">
      <formula>4</formula>
    </cfRule>
    <cfRule type="cellIs" priority="540" operator="equal" aboveAverage="0" equalAverage="0" bottom="0" percent="0" rank="0" text="" dxfId="47">
      <formula>3</formula>
    </cfRule>
  </conditionalFormatting>
  <conditionalFormatting sqref="T4">
    <cfRule type="expression" priority="541" aboveAverage="0" equalAverage="0" bottom="0" percent="0" rank="0" text="" dxfId="48">
      <formula>$D$1&lt;T4</formula>
    </cfRule>
    <cfRule type="expression" priority="542" aboveAverage="0" equalAverage="0" bottom="0" percent="0" rank="0" text="" dxfId="49">
      <formula>$D$1&gt;T4</formula>
    </cfRule>
  </conditionalFormatting>
  <conditionalFormatting sqref="T4">
    <cfRule type="expression" priority="543" aboveAverage="0" equalAverage="0" bottom="0" percent="0" rank="0" text="" dxfId="50">
      <formula>$D$1&lt;T4</formula>
    </cfRule>
    <cfRule type="expression" priority="544" aboveAverage="0" equalAverage="0" bottom="0" percent="0" rank="0" text="" dxfId="51">
      <formula>$D$1&gt;T4</formula>
    </cfRule>
  </conditionalFormatting>
  <conditionalFormatting sqref="T4">
    <cfRule type="expression" priority="545" aboveAverage="0" equalAverage="0" bottom="0" percent="0" rank="0" text="" dxfId="52">
      <formula>$D$1&lt;T4</formula>
    </cfRule>
    <cfRule type="expression" priority="546" aboveAverage="0" equalAverage="0" bottom="0" percent="0" rank="0" text="" dxfId="53">
      <formula>$D$1&gt;T4</formula>
    </cfRule>
  </conditionalFormatting>
  <conditionalFormatting sqref="T4">
    <cfRule type="expression" priority="547" aboveAverage="0" equalAverage="0" bottom="0" percent="0" rank="0" text="" dxfId="54">
      <formula>$D$1&lt;T4</formula>
    </cfRule>
    <cfRule type="expression" priority="548" aboveAverage="0" equalAverage="0" bottom="0" percent="0" rank="0" text="" dxfId="55">
      <formula>$D$1&gt;T4</formula>
    </cfRule>
  </conditionalFormatting>
  <conditionalFormatting sqref="T4">
    <cfRule type="expression" priority="549" aboveAverage="0" equalAverage="0" bottom="0" percent="0" rank="0" text="" dxfId="56">
      <formula>$D$1&lt;T4</formula>
    </cfRule>
    <cfRule type="expression" priority="550" aboveAverage="0" equalAverage="0" bottom="0" percent="0" rank="0" text="" dxfId="57">
      <formula>$D$1&gt;T4</formula>
    </cfRule>
  </conditionalFormatting>
  <conditionalFormatting sqref="T4">
    <cfRule type="expression" priority="551" aboveAverage="0" equalAverage="0" bottom="0" percent="0" rank="0" text="" dxfId="58">
      <formula>$D$1&lt;T4</formula>
    </cfRule>
    <cfRule type="expression" priority="552" aboveAverage="0" equalAverage="0" bottom="0" percent="0" rank="0" text="" dxfId="59">
      <formula>$D$1&gt;T4</formula>
    </cfRule>
  </conditionalFormatting>
  <conditionalFormatting sqref="T4">
    <cfRule type="expression" priority="553" aboveAverage="0" equalAverage="0" bottom="0" percent="0" rank="0" text="" dxfId="0">
      <formula>$D$1&lt;T4</formula>
    </cfRule>
    <cfRule type="expression" priority="554" aboveAverage="0" equalAverage="0" bottom="0" percent="0" rank="0" text="" dxfId="1">
      <formula>$D$1&gt;T4</formula>
    </cfRule>
  </conditionalFormatting>
  <conditionalFormatting sqref="T4">
    <cfRule type="expression" priority="555" aboveAverage="0" equalAverage="0" bottom="0" percent="0" rank="0" text="" dxfId="2">
      <formula>$D$1&lt;T4</formula>
    </cfRule>
    <cfRule type="expression" priority="556" aboveAverage="0" equalAverage="0" bottom="0" percent="0" rank="0" text="" dxfId="3">
      <formula>$D$1&gt;T4</formula>
    </cfRule>
  </conditionalFormatting>
  <conditionalFormatting sqref="T4">
    <cfRule type="expression" priority="557" aboveAverage="0" equalAverage="0" bottom="0" percent="0" rank="0" text="" dxfId="4">
      <formula>$D$1&lt;T4</formula>
    </cfRule>
    <cfRule type="expression" priority="558" aboveAverage="0" equalAverage="0" bottom="0" percent="0" rank="0" text="" dxfId="5">
      <formula>$D$1&gt;T4</formula>
    </cfRule>
  </conditionalFormatting>
  <conditionalFormatting sqref="T4">
    <cfRule type="expression" priority="559" aboveAverage="0" equalAverage="0" bottom="0" percent="0" rank="0" text="" dxfId="6">
      <formula>$D$1&lt;T4</formula>
    </cfRule>
    <cfRule type="expression" priority="560" aboveAverage="0" equalAverage="0" bottom="0" percent="0" rank="0" text="" dxfId="7">
      <formula>$D$1&gt;T4</formula>
    </cfRule>
  </conditionalFormatting>
  <conditionalFormatting sqref="T4">
    <cfRule type="expression" priority="561" aboveAverage="0" equalAverage="0" bottom="0" percent="0" rank="0" text="" dxfId="8">
      <formula>$D$1&lt;T4</formula>
    </cfRule>
    <cfRule type="expression" priority="562" aboveAverage="0" equalAverage="0" bottom="0" percent="0" rank="0" text="" dxfId="9">
      <formula>$D$1&gt;T4</formula>
    </cfRule>
  </conditionalFormatting>
  <conditionalFormatting sqref="T4">
    <cfRule type="expression" priority="563" aboveAverage="0" equalAverage="0" bottom="0" percent="0" rank="0" text="" dxfId="10">
      <formula>$D$1&lt;T4</formula>
    </cfRule>
    <cfRule type="expression" priority="564" aboveAverage="0" equalAverage="0" bottom="0" percent="0" rank="0" text="" dxfId="11">
      <formula>$D$1&gt;T4</formula>
    </cfRule>
  </conditionalFormatting>
  <conditionalFormatting sqref="T4">
    <cfRule type="expression" priority="565" aboveAverage="0" equalAverage="0" bottom="0" percent="0" rank="0" text="" dxfId="12">
      <formula>$D$1&lt;T4</formula>
    </cfRule>
    <cfRule type="expression" priority="566" aboveAverage="0" equalAverage="0" bottom="0" percent="0" rank="0" text="" dxfId="13">
      <formula>$D$1&gt;T4</formula>
    </cfRule>
  </conditionalFormatting>
  <conditionalFormatting sqref="T4">
    <cfRule type="expression" priority="567" aboveAverage="0" equalAverage="0" bottom="0" percent="0" rank="0" text="" dxfId="14">
      <formula>$D$1&lt;T4</formula>
    </cfRule>
    <cfRule type="expression" priority="568" aboveAverage="0" equalAverage="0" bottom="0" percent="0" rank="0" text="" dxfId="15">
      <formula>$D$1&gt;T4</formula>
    </cfRule>
  </conditionalFormatting>
  <conditionalFormatting sqref="T4">
    <cfRule type="expression" priority="569" aboveAverage="0" equalAverage="0" bottom="0" percent="0" rank="0" text="" dxfId="16">
      <formula>$D$1&lt;T4</formula>
    </cfRule>
    <cfRule type="expression" priority="570" aboveAverage="0" equalAverage="0" bottom="0" percent="0" rank="0" text="" dxfId="17">
      <formula>$D$1&gt;T4</formula>
    </cfRule>
  </conditionalFormatting>
  <conditionalFormatting sqref="T4">
    <cfRule type="expression" priority="571" aboveAverage="0" equalAverage="0" bottom="0" percent="0" rank="0" text="" dxfId="18">
      <formula>$D$1&lt;T4</formula>
    </cfRule>
    <cfRule type="expression" priority="572" aboveAverage="0" equalAverage="0" bottom="0" percent="0" rank="0" text="" dxfId="19">
      <formula>$D$1&gt;T4</formula>
    </cfRule>
  </conditionalFormatting>
  <conditionalFormatting sqref="V6:V36">
    <cfRule type="cellIs" priority="573" operator="equal" aboveAverage="0" equalAverage="0" bottom="0" percent="0" rank="0" text="" dxfId="20">
      <formula>5</formula>
    </cfRule>
    <cfRule type="cellIs" priority="574" operator="equal" aboveAverage="0" equalAverage="0" bottom="0" percent="0" rank="0" text="" dxfId="21">
      <formula>4</formula>
    </cfRule>
    <cfRule type="cellIs" priority="575" operator="equal" aboveAverage="0" equalAverage="0" bottom="0" percent="0" rank="0" text="" dxfId="22">
      <formula>3</formula>
    </cfRule>
  </conditionalFormatting>
  <conditionalFormatting sqref="I32:I33">
    <cfRule type="cellIs" priority="576" operator="equal" aboveAverage="0" equalAverage="0" bottom="0" percent="0" rank="0" text="" dxfId="23">
      <formula>5</formula>
    </cfRule>
    <cfRule type="cellIs" priority="577" operator="equal" aboveAverage="0" equalAverage="0" bottom="0" percent="0" rank="0" text="" dxfId="24">
      <formula>4</formula>
    </cfRule>
    <cfRule type="cellIs" priority="578" operator="equal" aboveAverage="0" equalAverage="0" bottom="0" percent="0" rank="0" text="" dxfId="25">
      <formula>3</formula>
    </cfRule>
  </conditionalFormatting>
  <conditionalFormatting sqref="G22:G31">
    <cfRule type="cellIs" priority="579" operator="equal" aboveAverage="0" equalAverage="0" bottom="0" percent="0" rank="0" text="" dxfId="26">
      <formula>5</formula>
    </cfRule>
    <cfRule type="cellIs" priority="580" operator="equal" aboveAverage="0" equalAverage="0" bottom="0" percent="0" rank="0" text="" dxfId="27">
      <formula>4</formula>
    </cfRule>
    <cfRule type="cellIs" priority="581" operator="equal" aboveAverage="0" equalAverage="0" bottom="0" percent="0" rank="0" text="" dxfId="28">
      <formula>3</formula>
    </cfRule>
  </conditionalFormatting>
  <conditionalFormatting sqref="G33:G36">
    <cfRule type="cellIs" priority="582" operator="equal" aboveAverage="0" equalAverage="0" bottom="0" percent="0" rank="0" text="" dxfId="29">
      <formula>5</formula>
    </cfRule>
    <cfRule type="cellIs" priority="583" operator="equal" aboveAverage="0" equalAverage="0" bottom="0" percent="0" rank="0" text="" dxfId="30">
      <formula>4</formula>
    </cfRule>
    <cfRule type="cellIs" priority="584" operator="equal" aboveAverage="0" equalAverage="0" bottom="0" percent="0" rank="0" text="" dxfId="31">
      <formula>3</formula>
    </cfRule>
  </conditionalFormatting>
  <conditionalFormatting sqref="O32:O33">
    <cfRule type="cellIs" priority="585" operator="equal" aboveAverage="0" equalAverage="0" bottom="0" percent="0" rank="0" text="" dxfId="32">
      <formula>5</formula>
    </cfRule>
    <cfRule type="cellIs" priority="586" operator="equal" aboveAverage="0" equalAverage="0" bottom="0" percent="0" rank="0" text="" dxfId="33">
      <formula>4</formula>
    </cfRule>
    <cfRule type="cellIs" priority="587" operator="equal" aboveAverage="0" equalAverage="0" bottom="0" percent="0" rank="0" text="" dxfId="34">
      <formula>3</formula>
    </cfRule>
  </conditionalFormatting>
  <conditionalFormatting sqref="Q32:Q33">
    <cfRule type="cellIs" priority="588" operator="equal" aboveAverage="0" equalAverage="0" bottom="0" percent="0" rank="0" text="" dxfId="35">
      <formula>5</formula>
    </cfRule>
    <cfRule type="cellIs" priority="589" operator="equal" aboveAverage="0" equalAverage="0" bottom="0" percent="0" rank="0" text="" dxfId="36">
      <formula>4</formula>
    </cfRule>
    <cfRule type="cellIs" priority="590" operator="equal" aboveAverage="0" equalAverage="0" bottom="0" percent="0" rank="0" text="" dxfId="37">
      <formula>3</formula>
    </cfRule>
  </conditionalFormatting>
  <conditionalFormatting sqref="G5">
    <cfRule type="cellIs" priority="591" operator="equal" aboveAverage="0" equalAverage="0" bottom="0" percent="0" rank="0" text="" dxfId="38">
      <formula>5</formula>
    </cfRule>
    <cfRule type="cellIs" priority="592" operator="equal" aboveAverage="0" equalAverage="0" bottom="0" percent="0" rank="0" text="" dxfId="39">
      <formula>4</formula>
    </cfRule>
    <cfRule type="cellIs" priority="593" operator="equal" aboveAverage="0" equalAverage="0" bottom="0" percent="0" rank="0" text="" dxfId="40">
      <formula>3</formula>
    </cfRule>
  </conditionalFormatting>
  <conditionalFormatting sqref="G5">
    <cfRule type="cellIs" priority="594" operator="equal" aboveAverage="0" equalAverage="0" bottom="0" percent="0" rank="0" text="" dxfId="41">
      <formula>5</formula>
    </cfRule>
    <cfRule type="cellIs" priority="595" operator="equal" aboveAverage="0" equalAverage="0" bottom="0" percent="0" rank="0" text="" dxfId="42">
      <formula>4</formula>
    </cfRule>
    <cfRule type="cellIs" priority="596" operator="equal" aboveAverage="0" equalAverage="0" bottom="0" percent="0" rank="0" text="" dxfId="43">
      <formula>3</formula>
    </cfRule>
  </conditionalFormatting>
  <conditionalFormatting sqref="G4">
    <cfRule type="expression" priority="597" aboveAverage="0" equalAverage="0" bottom="0" percent="0" rank="0" text="" dxfId="44">
      <formula>$D$1&lt;G4</formula>
    </cfRule>
    <cfRule type="expression" priority="598" aboveAverage="0" equalAverage="0" bottom="0" percent="0" rank="0" text="" dxfId="45">
      <formula>$D$1&gt;G4</formula>
    </cfRule>
  </conditionalFormatting>
  <conditionalFormatting sqref="G4">
    <cfRule type="expression" priority="599" aboveAverage="0" equalAverage="0" bottom="0" percent="0" rank="0" text="" dxfId="46">
      <formula>$D$1&lt;G4</formula>
    </cfRule>
    <cfRule type="expression" priority="600" aboveAverage="0" equalAverage="0" bottom="0" percent="0" rank="0" text="" dxfId="47">
      <formula>$D$1&gt;G4</formula>
    </cfRule>
  </conditionalFormatting>
  <conditionalFormatting sqref="G4">
    <cfRule type="expression" priority="601" aboveAverage="0" equalAverage="0" bottom="0" percent="0" rank="0" text="" dxfId="48">
      <formula>$D$1&lt;G4</formula>
    </cfRule>
    <cfRule type="expression" priority="602" aboveAverage="0" equalAverage="0" bottom="0" percent="0" rank="0" text="" dxfId="49">
      <formula>$D$1&gt;G4</formula>
    </cfRule>
  </conditionalFormatting>
  <conditionalFormatting sqref="G4">
    <cfRule type="expression" priority="603" aboveAverage="0" equalAverage="0" bottom="0" percent="0" rank="0" text="" dxfId="50">
      <formula>$D$1&lt;G4</formula>
    </cfRule>
    <cfRule type="expression" priority="604" aboveAverage="0" equalAverage="0" bottom="0" percent="0" rank="0" text="" dxfId="51">
      <formula>$D$1&gt;G4</formula>
    </cfRule>
  </conditionalFormatting>
  <conditionalFormatting sqref="G4">
    <cfRule type="expression" priority="605" aboveAverage="0" equalAverage="0" bottom="0" percent="0" rank="0" text="" dxfId="52">
      <formula>$D$1&lt;G4</formula>
    </cfRule>
    <cfRule type="expression" priority="606" aboveAverage="0" equalAverage="0" bottom="0" percent="0" rank="0" text="" dxfId="53">
      <formula>$D$1&gt;G4</formula>
    </cfRule>
  </conditionalFormatting>
  <conditionalFormatting sqref="G4">
    <cfRule type="expression" priority="607" aboveAverage="0" equalAverage="0" bottom="0" percent="0" rank="0" text="" dxfId="54">
      <formula>$D$1&lt;G4</formula>
    </cfRule>
    <cfRule type="expression" priority="608" aboveAverage="0" equalAverage="0" bottom="0" percent="0" rank="0" text="" dxfId="55">
      <formula>$D$1&gt;G4</formula>
    </cfRule>
  </conditionalFormatting>
  <conditionalFormatting sqref="G4">
    <cfRule type="expression" priority="609" aboveAverage="0" equalAverage="0" bottom="0" percent="0" rank="0" text="" dxfId="56">
      <formula>$D$1&lt;G4</formula>
    </cfRule>
    <cfRule type="expression" priority="610" aboveAverage="0" equalAverage="0" bottom="0" percent="0" rank="0" text="" dxfId="57">
      <formula>$D$1&gt;G4</formula>
    </cfRule>
  </conditionalFormatting>
  <conditionalFormatting sqref="G4">
    <cfRule type="expression" priority="611" aboveAverage="0" equalAverage="0" bottom="0" percent="0" rank="0" text="" dxfId="58">
      <formula>$D$1&lt;G4</formula>
    </cfRule>
    <cfRule type="expression" priority="612" aboveAverage="0" equalAverage="0" bottom="0" percent="0" rank="0" text="" dxfId="59">
      <formula>$D$1&gt;G4</formula>
    </cfRule>
  </conditionalFormatting>
  <conditionalFormatting sqref="G4">
    <cfRule type="expression" priority="613" aboveAverage="0" equalAverage="0" bottom="0" percent="0" rank="0" text="" dxfId="60">
      <formula>$D$1&lt;G4</formula>
    </cfRule>
    <cfRule type="expression" priority="614" aboveAverage="0" equalAverage="0" bottom="0" percent="0" rank="0" text="" dxfId="61">
      <formula>$D$1&gt;G4</formula>
    </cfRule>
  </conditionalFormatting>
  <conditionalFormatting sqref="G4">
    <cfRule type="expression" priority="615" aboveAverage="0" equalAverage="0" bottom="0" percent="0" rank="0" text="" dxfId="62">
      <formula>$D$1&lt;G4</formula>
    </cfRule>
    <cfRule type="expression" priority="616" aboveAverage="0" equalAverage="0" bottom="0" percent="0" rank="0" text="" dxfId="63">
      <formula>$D$1&gt;G4</formula>
    </cfRule>
  </conditionalFormatting>
  <conditionalFormatting sqref="J4">
    <cfRule type="expression" priority="617" aboveAverage="0" equalAverage="0" bottom="0" percent="0" rank="0" text="" dxfId="64">
      <formula>$D$1&lt;J4</formula>
    </cfRule>
    <cfRule type="expression" priority="618" aboveAverage="0" equalAverage="0" bottom="0" percent="0" rank="0" text="" dxfId="65">
      <formula>$D$1&gt;J4</formula>
    </cfRule>
  </conditionalFormatting>
  <conditionalFormatting sqref="J5">
    <cfRule type="cellIs" priority="619" operator="equal" aboveAverage="0" equalAverage="0" bottom="0" percent="0" rank="0" text="" dxfId="66">
      <formula>5</formula>
    </cfRule>
    <cfRule type="cellIs" priority="620" operator="equal" aboveAverage="0" equalAverage="0" bottom="0" percent="0" rank="0" text="" dxfId="67">
      <formula>4</formula>
    </cfRule>
    <cfRule type="cellIs" priority="621" operator="equal" aboveAverage="0" equalAverage="0" bottom="0" percent="0" rank="0" text="" dxfId="68">
      <formula>3</formula>
    </cfRule>
  </conditionalFormatting>
  <conditionalFormatting sqref="J4">
    <cfRule type="expression" priority="622" aboveAverage="0" equalAverage="0" bottom="0" percent="0" rank="0" text="" dxfId="69">
      <formula>$D$1&lt;J4</formula>
    </cfRule>
    <cfRule type="expression" priority="623" aboveAverage="0" equalAverage="0" bottom="0" percent="0" rank="0" text="" dxfId="70">
      <formula>$D$1&gt;J4</formula>
    </cfRule>
  </conditionalFormatting>
  <conditionalFormatting sqref="K4">
    <cfRule type="expression" priority="624" aboveAverage="0" equalAverage="0" bottom="0" percent="0" rank="0" text="" dxfId="71">
      <formula>$D$1&lt;K4</formula>
    </cfRule>
    <cfRule type="expression" priority="625" aboveAverage="0" equalAverage="0" bottom="0" percent="0" rank="0" text="" dxfId="72">
      <formula>$D$1&gt;K4</formula>
    </cfRule>
  </conditionalFormatting>
  <conditionalFormatting sqref="K4">
    <cfRule type="expression" priority="626" aboveAverage="0" equalAverage="0" bottom="0" percent="0" rank="0" text="" dxfId="73">
      <formula>$D$1&lt;K4</formula>
    </cfRule>
    <cfRule type="expression" priority="627" aboveAverage="0" equalAverage="0" bottom="0" percent="0" rank="0" text="" dxfId="74">
      <formula>$D$1&gt;K4</formula>
    </cfRule>
  </conditionalFormatting>
  <conditionalFormatting sqref="K4">
    <cfRule type="expression" priority="628" aboveAverage="0" equalAverage="0" bottom="0" percent="0" rank="0" text="" dxfId="75">
      <formula>$D$1&lt;K4</formula>
    </cfRule>
    <cfRule type="expression" priority="629" aboveAverage="0" equalAverage="0" bottom="0" percent="0" rank="0" text="" dxfId="76">
      <formula>$D$1&gt;K4</formula>
    </cfRule>
  </conditionalFormatting>
  <conditionalFormatting sqref="J4">
    <cfRule type="expression" priority="630" aboveAverage="0" equalAverage="0" bottom="0" percent="0" rank="0" text="" dxfId="77">
      <formula>$D$1&lt;J4</formula>
    </cfRule>
    <cfRule type="expression" priority="631" aboveAverage="0" equalAverage="0" bottom="0" percent="0" rank="0" text="" dxfId="78">
      <formula>$D$1&gt;J4</formula>
    </cfRule>
  </conditionalFormatting>
  <conditionalFormatting sqref="K3">
    <cfRule type="expression" priority="632" aboveAverage="0" equalAverage="0" bottom="0" percent="0" rank="0" text="" dxfId="79">
      <formula>$D$1&lt;K3</formula>
    </cfRule>
    <cfRule type="expression" priority="633" aboveAverage="0" equalAverage="0" bottom="0" percent="0" rank="0" text="" dxfId="80">
      <formula>$D$1&gt;K3</formula>
    </cfRule>
  </conditionalFormatting>
  <conditionalFormatting sqref="J4">
    <cfRule type="expression" priority="634" aboveAverage="0" equalAverage="0" bottom="0" percent="0" rank="0" text="" dxfId="81">
      <formula>$D$1&lt;J4</formula>
    </cfRule>
    <cfRule type="expression" priority="635" aboveAverage="0" equalAverage="0" bottom="0" percent="0" rank="0" text="" dxfId="82">
      <formula>$D$1&gt;J4</formula>
    </cfRule>
  </conditionalFormatting>
  <conditionalFormatting sqref="K4">
    <cfRule type="expression" priority="636" aboveAverage="0" equalAverage="0" bottom="0" percent="0" rank="0" text="" dxfId="83">
      <formula>$D$1&lt;K4</formula>
    </cfRule>
    <cfRule type="expression" priority="637" aboveAverage="0" equalAverage="0" bottom="0" percent="0" rank="0" text="" dxfId="84">
      <formula>$D$1&gt;K4</formula>
    </cfRule>
  </conditionalFormatting>
  <conditionalFormatting sqref="K4">
    <cfRule type="expression" priority="638" aboveAverage="0" equalAverage="0" bottom="0" percent="0" rank="0" text="" dxfId="85">
      <formula>$D$1&lt;K4</formula>
    </cfRule>
    <cfRule type="expression" priority="639" aboveAverage="0" equalAverage="0" bottom="0" percent="0" rank="0" text="" dxfId="86">
      <formula>$D$1&gt;K4</formula>
    </cfRule>
  </conditionalFormatting>
  <conditionalFormatting sqref="K4">
    <cfRule type="expression" priority="640" aboveAverage="0" equalAverage="0" bottom="0" percent="0" rank="0" text="" dxfId="87">
      <formula>$D$1&lt;K4</formula>
    </cfRule>
    <cfRule type="expression" priority="641" aboveAverage="0" equalAverage="0" bottom="0" percent="0" rank="0" text="" dxfId="88">
      <formula>$D$1&gt;K4</formula>
    </cfRule>
  </conditionalFormatting>
  <conditionalFormatting sqref="K5">
    <cfRule type="expression" priority="642" aboveAverage="0" equalAverage="0" bottom="0" percent="0" rank="0" text="" dxfId="89">
      <formula>$D$1&lt;K5</formula>
    </cfRule>
    <cfRule type="expression" priority="643" aboveAverage="0" equalAverage="0" bottom="0" percent="0" rank="0" text="" dxfId="90">
      <formula>$D$1&gt;K5</formula>
    </cfRule>
  </conditionalFormatting>
  <conditionalFormatting sqref="K5">
    <cfRule type="cellIs" priority="644" operator="equal" aboveAverage="0" equalAverage="0" bottom="0" percent="0" rank="0" text="" dxfId="91">
      <formula>5</formula>
    </cfRule>
    <cfRule type="cellIs" priority="645" operator="equal" aboveAverage="0" equalAverage="0" bottom="0" percent="0" rank="0" text="" dxfId="92">
      <formula>4</formula>
    </cfRule>
    <cfRule type="cellIs" priority="646" operator="equal" aboveAverage="0" equalAverage="0" bottom="0" percent="0" rank="0" text="" dxfId="93">
      <formula>3</formula>
    </cfRule>
  </conditionalFormatting>
  <conditionalFormatting sqref="K4">
    <cfRule type="expression" priority="647" aboveAverage="0" equalAverage="0" bottom="0" percent="0" rank="0" text="" dxfId="94">
      <formula>$D$1&lt;K4</formula>
    </cfRule>
    <cfRule type="expression" priority="648" aboveAverage="0" equalAverage="0" bottom="0" percent="0" rank="0" text="" dxfId="95">
      <formula>$D$1&gt;K4</formula>
    </cfRule>
  </conditionalFormatting>
  <conditionalFormatting sqref="K5">
    <cfRule type="cellIs" priority="649" operator="equal" aboveAverage="0" equalAverage="0" bottom="0" percent="0" rank="0" text="" dxfId="96">
      <formula>5</formula>
    </cfRule>
    <cfRule type="cellIs" priority="650" operator="equal" aboveAverage="0" equalAverage="0" bottom="0" percent="0" rank="0" text="" dxfId="97">
      <formula>4</formula>
    </cfRule>
    <cfRule type="cellIs" priority="651" operator="equal" aboveAverage="0" equalAverage="0" bottom="0" percent="0" rank="0" text="" dxfId="98">
      <formula>3</formula>
    </cfRule>
  </conditionalFormatting>
  <conditionalFormatting sqref="K4">
    <cfRule type="expression" priority="652" aboveAverage="0" equalAverage="0" bottom="0" percent="0" rank="0" text="" dxfId="99">
      <formula>$D$1&lt;K4</formula>
    </cfRule>
    <cfRule type="expression" priority="653" aboveAverage="0" equalAverage="0" bottom="0" percent="0" rank="0" text="" dxfId="100">
      <formula>$D$1&gt;K4</formula>
    </cfRule>
  </conditionalFormatting>
  <conditionalFormatting sqref="K5">
    <cfRule type="cellIs" priority="654" operator="equal" aboveAverage="0" equalAverage="0" bottom="0" percent="0" rank="0" text="" dxfId="101">
      <formula>5</formula>
    </cfRule>
    <cfRule type="cellIs" priority="655" operator="equal" aboveAverage="0" equalAverage="0" bottom="0" percent="0" rank="0" text="" dxfId="102">
      <formula>4</formula>
    </cfRule>
    <cfRule type="cellIs" priority="656" operator="equal" aboveAverage="0" equalAverage="0" bottom="0" percent="0" rank="0" text="" dxfId="103">
      <formula>3</formula>
    </cfRule>
  </conditionalFormatting>
  <conditionalFormatting sqref="K4">
    <cfRule type="expression" priority="657" aboveAverage="0" equalAverage="0" bottom="0" percent="0" rank="0" text="" dxfId="104">
      <formula>$D$1&lt;K4</formula>
    </cfRule>
    <cfRule type="expression" priority="658" aboveAverage="0" equalAverage="0" bottom="0" percent="0" rank="0" text="" dxfId="105">
      <formula>$D$1&gt;K4</formula>
    </cfRule>
  </conditionalFormatting>
  <conditionalFormatting sqref="L4">
    <cfRule type="expression" priority="659" aboveAverage="0" equalAverage="0" bottom="0" percent="0" rank="0" text="" dxfId="106">
      <formula>$D$1&lt;L4</formula>
    </cfRule>
    <cfRule type="expression" priority="660" aboveAverage="0" equalAverage="0" bottom="0" percent="0" rank="0" text="" dxfId="107">
      <formula>$D$1&gt;L4</formula>
    </cfRule>
  </conditionalFormatting>
  <conditionalFormatting sqref="L5">
    <cfRule type="expression" priority="661" aboveAverage="0" equalAverage="0" bottom="0" percent="0" rank="0" text="" dxfId="108">
      <formula>$D$1&lt;L5</formula>
    </cfRule>
    <cfRule type="expression" priority="662" aboveAverage="0" equalAverage="0" bottom="0" percent="0" rank="0" text="" dxfId="109">
      <formula>$D$1&gt;L5</formula>
    </cfRule>
  </conditionalFormatting>
  <conditionalFormatting sqref="L5">
    <cfRule type="expression" priority="663" aboveAverage="0" equalAverage="0" bottom="0" percent="0" rank="0" text="" dxfId="110">
      <formula>$D$1&lt;L5</formula>
    </cfRule>
    <cfRule type="expression" priority="664" aboveAverage="0" equalAverage="0" bottom="0" percent="0" rank="0" text="" dxfId="111">
      <formula>$D$1&gt;L5</formula>
    </cfRule>
  </conditionalFormatting>
  <conditionalFormatting sqref="L5">
    <cfRule type="expression" priority="665" aboveAverage="0" equalAverage="0" bottom="0" percent="0" rank="0" text="" dxfId="112">
      <formula>$D$1&lt;L5</formula>
    </cfRule>
    <cfRule type="expression" priority="666" aboveAverage="0" equalAverage="0" bottom="0" percent="0" rank="0" text="" dxfId="113">
      <formula>$D$1&gt;L5</formula>
    </cfRule>
  </conditionalFormatting>
  <conditionalFormatting sqref="L5">
    <cfRule type="expression" priority="667" aboveAverage="0" equalAverage="0" bottom="0" percent="0" rank="0" text="" dxfId="114">
      <formula>$D$1&lt;L5</formula>
    </cfRule>
    <cfRule type="expression" priority="668" aboveAverage="0" equalAverage="0" bottom="0" percent="0" rank="0" text="" dxfId="115">
      <formula>$D$1&gt;L5</formula>
    </cfRule>
  </conditionalFormatting>
  <conditionalFormatting sqref="L4">
    <cfRule type="expression" priority="669" aboveAverage="0" equalAverage="0" bottom="0" percent="0" rank="0" text="" dxfId="116">
      <formula>$D$1&lt;L4</formula>
    </cfRule>
    <cfRule type="expression" priority="670" aboveAverage="0" equalAverage="0" bottom="0" percent="0" rank="0" text="" dxfId="117">
      <formula>$D$1&gt;L4</formula>
    </cfRule>
  </conditionalFormatting>
  <conditionalFormatting sqref="L4">
    <cfRule type="expression" priority="671" aboveAverage="0" equalAverage="0" bottom="0" percent="0" rank="0" text="" dxfId="118">
      <formula>$D$1&lt;L4</formula>
    </cfRule>
    <cfRule type="expression" priority="672" aboveAverage="0" equalAverage="0" bottom="0" percent="0" rank="0" text="" dxfId="119">
      <formula>$D$1&gt;L4</formula>
    </cfRule>
  </conditionalFormatting>
  <conditionalFormatting sqref="L4">
    <cfRule type="expression" priority="673" aboveAverage="0" equalAverage="0" bottom="0" percent="0" rank="0" text="" dxfId="120">
      <formula>$D$1&lt;L4</formula>
    </cfRule>
    <cfRule type="expression" priority="674" aboveAverage="0" equalAverage="0" bottom="0" percent="0" rank="0" text="" dxfId="121">
      <formula>$D$1&gt;L4</formula>
    </cfRule>
  </conditionalFormatting>
  <conditionalFormatting sqref="M5">
    <cfRule type="expression" priority="675" aboveAverage="0" equalAverage="0" bottom="0" percent="0" rank="0" text="" dxfId="122">
      <formula>$D$1&lt;M5</formula>
    </cfRule>
    <cfRule type="expression" priority="676" aboveAverage="0" equalAverage="0" bottom="0" percent="0" rank="0" text="" dxfId="123">
      <formula>$D$1&gt;M5</formula>
    </cfRule>
  </conditionalFormatting>
  <conditionalFormatting sqref="G5">
    <cfRule type="cellIs" priority="677" operator="equal" aboveAverage="0" equalAverage="0" bottom="0" percent="0" rank="0" text="" dxfId="124">
      <formula>5</formula>
    </cfRule>
    <cfRule type="cellIs" priority="678" operator="equal" aboveAverage="0" equalAverage="0" bottom="0" percent="0" rank="0" text="" dxfId="125">
      <formula>4</formula>
    </cfRule>
    <cfRule type="cellIs" priority="679" operator="equal" aboveAverage="0" equalAverage="0" bottom="0" percent="0" rank="0" text="" dxfId="126">
      <formula>3</formula>
    </cfRule>
  </conditionalFormatting>
  <conditionalFormatting sqref="G4">
    <cfRule type="expression" priority="680" aboveAverage="0" equalAverage="0" bottom="0" percent="0" rank="0" text="" dxfId="127">
      <formula>$D$1&lt;G4</formula>
    </cfRule>
    <cfRule type="expression" priority="681" aboveAverage="0" equalAverage="0" bottom="0" percent="0" rank="0" text="" dxfId="128">
      <formula>$D$1&gt;G4</formula>
    </cfRule>
  </conditionalFormatting>
  <conditionalFormatting sqref="G4">
    <cfRule type="expression" priority="682" aboveAverage="0" equalAverage="0" bottom="0" percent="0" rank="0" text="" dxfId="129">
      <formula>$D$1&lt;G4</formula>
    </cfRule>
    <cfRule type="expression" priority="683" aboveAverage="0" equalAverage="0" bottom="0" percent="0" rank="0" text="" dxfId="130">
      <formula>$D$1&gt;G4</formula>
    </cfRule>
  </conditionalFormatting>
  <conditionalFormatting sqref="I5">
    <cfRule type="cellIs" priority="684" operator="equal" aboveAverage="0" equalAverage="0" bottom="0" percent="0" rank="0" text="" dxfId="131">
      <formula>5</formula>
    </cfRule>
    <cfRule type="cellIs" priority="685" operator="equal" aboveAverage="0" equalAverage="0" bottom="0" percent="0" rank="0" text="" dxfId="132">
      <formula>4</formula>
    </cfRule>
    <cfRule type="cellIs" priority="686" operator="equal" aboveAverage="0" equalAverage="0" bottom="0" percent="0" rank="0" text="" dxfId="133">
      <formula>3</formula>
    </cfRule>
  </conditionalFormatting>
  <conditionalFormatting sqref="J4">
    <cfRule type="expression" priority="687" aboveAverage="0" equalAverage="0" bottom="0" percent="0" rank="0" text="" dxfId="134">
      <formula>$D$1&lt;J4</formula>
    </cfRule>
    <cfRule type="expression" priority="688" aboveAverage="0" equalAverage="0" bottom="0" percent="0" rank="0" text="" dxfId="135">
      <formula>$D$1&gt;J4</formula>
    </cfRule>
  </conditionalFormatting>
  <conditionalFormatting sqref="J4">
    <cfRule type="expression" priority="689" aboveAverage="0" equalAverage="0" bottom="0" percent="0" rank="0" text="" dxfId="136">
      <formula>$D$1&lt;J4</formula>
    </cfRule>
    <cfRule type="expression" priority="690" aboveAverage="0" equalAverage="0" bottom="0" percent="0" rank="0" text="" dxfId="137">
      <formula>$D$1&gt;J4</formula>
    </cfRule>
  </conditionalFormatting>
  <conditionalFormatting sqref="H4">
    <cfRule type="expression" priority="691" aboveAverage="0" equalAverage="0" bottom="0" percent="0" rank="0" text="" dxfId="138">
      <formula>$D$1&lt;H4</formula>
    </cfRule>
    <cfRule type="expression" priority="692" aboveAverage="0" equalAverage="0" bottom="0" percent="0" rank="0" text="" dxfId="139">
      <formula>$D$1&gt;H4</formula>
    </cfRule>
  </conditionalFormatting>
  <conditionalFormatting sqref="J4">
    <cfRule type="expression" priority="693" aboveAverage="0" equalAverage="0" bottom="0" percent="0" rank="0" text="" dxfId="140">
      <formula>$D$1&lt;J4</formula>
    </cfRule>
    <cfRule type="expression" priority="694" aboveAverage="0" equalAverage="0" bottom="0" percent="0" rank="0" text="" dxfId="141">
      <formula>$D$1&gt;J4</formula>
    </cfRule>
  </conditionalFormatting>
  <conditionalFormatting sqref="J4">
    <cfRule type="expression" priority="695" aboveAverage="0" equalAverage="0" bottom="0" percent="0" rank="0" text="" dxfId="142">
      <formula>$D$1&lt;J4</formula>
    </cfRule>
    <cfRule type="expression" priority="696" aboveAverage="0" equalAverage="0" bottom="0" percent="0" rank="0" text="" dxfId="143">
      <formula>$D$1&gt;J4</formula>
    </cfRule>
  </conditionalFormatting>
  <conditionalFormatting sqref="J4">
    <cfRule type="expression" priority="697" aboveAverage="0" equalAverage="0" bottom="0" percent="0" rank="0" text="" dxfId="144">
      <formula>$D$1&lt;J4</formula>
    </cfRule>
    <cfRule type="expression" priority="698" aboveAverage="0" equalAverage="0" bottom="0" percent="0" rank="0" text="" dxfId="145">
      <formula>$D$1&gt;J4</formula>
    </cfRule>
  </conditionalFormatting>
  <conditionalFormatting sqref="J4">
    <cfRule type="expression" priority="699" aboveAverage="0" equalAverage="0" bottom="0" percent="0" rank="0" text="" dxfId="146">
      <formula>$D$1&lt;J4</formula>
    </cfRule>
    <cfRule type="expression" priority="700" aboveAverage="0" equalAverage="0" bottom="0" percent="0" rank="0" text="" dxfId="147">
      <formula>$D$1&gt;J4</formula>
    </cfRule>
  </conditionalFormatting>
  <conditionalFormatting sqref="J5">
    <cfRule type="cellIs" priority="701" operator="equal" aboveAverage="0" equalAverage="0" bottom="0" percent="0" rank="0" text="" dxfId="148">
      <formula>5</formula>
    </cfRule>
    <cfRule type="cellIs" priority="702" operator="equal" aboveAverage="0" equalAverage="0" bottom="0" percent="0" rank="0" text="" dxfId="149">
      <formula>4</formula>
    </cfRule>
    <cfRule type="cellIs" priority="703" operator="equal" aboveAverage="0" equalAverage="0" bottom="0" percent="0" rank="0" text="" dxfId="150">
      <formula>3</formula>
    </cfRule>
  </conditionalFormatting>
  <conditionalFormatting sqref="K4">
    <cfRule type="expression" priority="704" aboveAverage="0" equalAverage="0" bottom="0" percent="0" rank="0" text="" dxfId="151">
      <formula>$D$1&lt;K4</formula>
    </cfRule>
    <cfRule type="expression" priority="705" aboveAverage="0" equalAverage="0" bottom="0" percent="0" rank="0" text="" dxfId="152">
      <formula>$D$1&gt;K4</formula>
    </cfRule>
  </conditionalFormatting>
  <conditionalFormatting sqref="K5">
    <cfRule type="cellIs" priority="706" operator="equal" aboveAverage="0" equalAverage="0" bottom="0" percent="0" rank="0" text="" dxfId="153">
      <formula>5</formula>
    </cfRule>
    <cfRule type="cellIs" priority="707" operator="equal" aboveAverage="0" equalAverage="0" bottom="0" percent="0" rank="0" text="" dxfId="154">
      <formula>4</formula>
    </cfRule>
    <cfRule type="cellIs" priority="708" operator="equal" aboveAverage="0" equalAverage="0" bottom="0" percent="0" rank="0" text="" dxfId="155">
      <formula>3</formula>
    </cfRule>
  </conditionalFormatting>
  <conditionalFormatting sqref="L4">
    <cfRule type="expression" priority="709" aboveAverage="0" equalAverage="0" bottom="0" percent="0" rank="0" text="" dxfId="156">
      <formula>$D$1&lt;L4</formula>
    </cfRule>
    <cfRule type="expression" priority="710" aboveAverage="0" equalAverage="0" bottom="0" percent="0" rank="0" text="" dxfId="157">
      <formula>$D$1&gt;L4</formula>
    </cfRule>
  </conditionalFormatting>
  <conditionalFormatting sqref="L4">
    <cfRule type="expression" priority="711" aboveAverage="0" equalAverage="0" bottom="0" percent="0" rank="0" text="" dxfId="158">
      <formula>$D$1&lt;L4</formula>
    </cfRule>
    <cfRule type="expression" priority="712" aboveAverage="0" equalAverage="0" bottom="0" percent="0" rank="0" text="" dxfId="159">
      <formula>$D$1&gt;L4</formula>
    </cfRule>
  </conditionalFormatting>
  <conditionalFormatting sqref="L5">
    <cfRule type="expression" priority="713" aboveAverage="0" equalAverage="0" bottom="0" percent="0" rank="0" text="" dxfId="160">
      <formula>$D$1&lt;L5</formula>
    </cfRule>
    <cfRule type="expression" priority="714" aboveAverage="0" equalAverage="0" bottom="0" percent="0" rank="0" text="" dxfId="161">
      <formula>$D$1&gt;L5</formula>
    </cfRule>
  </conditionalFormatting>
  <conditionalFormatting sqref="L5">
    <cfRule type="expression" priority="715" aboveAverage="0" equalAverage="0" bottom="0" percent="0" rank="0" text="" dxfId="162">
      <formula>$D$1&lt;L5</formula>
    </cfRule>
    <cfRule type="expression" priority="716" aboveAverage="0" equalAverage="0" bottom="0" percent="0" rank="0" text="" dxfId="163">
      <formula>$D$1&gt;L5</formula>
    </cfRule>
  </conditionalFormatting>
  <conditionalFormatting sqref="L5">
    <cfRule type="expression" priority="717" aboveAverage="0" equalAverage="0" bottom="0" percent="0" rank="0" text="" dxfId="164">
      <formula>$D$1&lt;L5</formula>
    </cfRule>
    <cfRule type="expression" priority="718" aboveAverage="0" equalAverage="0" bottom="0" percent="0" rank="0" text="" dxfId="165">
      <formula>$D$1&gt;L5</formula>
    </cfRule>
  </conditionalFormatting>
  <conditionalFormatting sqref="L4">
    <cfRule type="expression" priority="719" aboveAverage="0" equalAverage="0" bottom="0" percent="0" rank="0" text="" dxfId="166">
      <formula>$D$1&lt;L4</formula>
    </cfRule>
    <cfRule type="expression" priority="720" aboveAverage="0" equalAverage="0" bottom="0" percent="0" rank="0" text="" dxfId="167">
      <formula>$D$1&gt;L4</formula>
    </cfRule>
  </conditionalFormatting>
  <conditionalFormatting sqref="M3">
    <cfRule type="expression" priority="721" aboveAverage="0" equalAverage="0" bottom="0" percent="0" rank="0" text="" dxfId="168">
      <formula>$D$1&lt;M3</formula>
    </cfRule>
    <cfRule type="expression" priority="722" aboveAverage="0" equalAverage="0" bottom="0" percent="0" rank="0" text="" dxfId="169">
      <formula>$D$1&gt;M3</formula>
    </cfRule>
  </conditionalFormatting>
  <conditionalFormatting sqref="M5">
    <cfRule type="expression" priority="723" aboveAverage="0" equalAverage="0" bottom="0" percent="0" rank="0" text="" dxfId="170">
      <formula>$D$1&lt;M5</formula>
    </cfRule>
    <cfRule type="expression" priority="724" aboveAverage="0" equalAverage="0" bottom="0" percent="0" rank="0" text="" dxfId="171">
      <formula>$D$1&gt;M5</formula>
    </cfRule>
  </conditionalFormatting>
  <conditionalFormatting sqref="M5">
    <cfRule type="expression" priority="725" aboveAverage="0" equalAverage="0" bottom="0" percent="0" rank="0" text="" dxfId="172">
      <formula>$D$1&lt;M5</formula>
    </cfRule>
    <cfRule type="expression" priority="726" aboveAverage="0" equalAverage="0" bottom="0" percent="0" rank="0" text="" dxfId="173">
      <formula>$D$1&gt;M5</formula>
    </cfRule>
  </conditionalFormatting>
  <conditionalFormatting sqref="M5">
    <cfRule type="expression" priority="727" aboveAverage="0" equalAverage="0" bottom="0" percent="0" rank="0" text="" dxfId="174">
      <formula>$D$1&lt;M5</formula>
    </cfRule>
    <cfRule type="expression" priority="728" aboveAverage="0" equalAverage="0" bottom="0" percent="0" rank="0" text="" dxfId="175">
      <formula>$D$1&gt;M5</formula>
    </cfRule>
  </conditionalFormatting>
  <conditionalFormatting sqref="M5">
    <cfRule type="expression" priority="729" aboveAverage="0" equalAverage="0" bottom="0" percent="0" rank="0" text="" dxfId="176">
      <formula>$D$1&lt;M5</formula>
    </cfRule>
    <cfRule type="expression" priority="730" aboveAverage="0" equalAverage="0" bottom="0" percent="0" rank="0" text="" dxfId="177">
      <formula>$D$1&gt;M5</formula>
    </cfRule>
  </conditionalFormatting>
  <conditionalFormatting sqref="M4">
    <cfRule type="expression" priority="731" aboveAverage="0" equalAverage="0" bottom="0" percent="0" rank="0" text="" dxfId="178">
      <formula>$D$1&lt;M4</formula>
    </cfRule>
    <cfRule type="expression" priority="732" aboveAverage="0" equalAverage="0" bottom="0" percent="0" rank="0" text="" dxfId="179">
      <formula>$D$1&gt;M4</formula>
    </cfRule>
  </conditionalFormatting>
  <conditionalFormatting sqref="M4">
    <cfRule type="expression" priority="733" aboveAverage="0" equalAverage="0" bottom="0" percent="0" rank="0" text="" dxfId="180">
      <formula>$D$1&lt;M4</formula>
    </cfRule>
    <cfRule type="expression" priority="734" aboveAverage="0" equalAverage="0" bottom="0" percent="0" rank="0" text="" dxfId="181">
      <formula>$D$1&gt;M4</formula>
    </cfRule>
  </conditionalFormatting>
  <conditionalFormatting sqref="M4">
    <cfRule type="expression" priority="735" aboveAverage="0" equalAverage="0" bottom="0" percent="0" rank="0" text="" dxfId="182">
      <formula>$D$1&lt;M4</formula>
    </cfRule>
    <cfRule type="expression" priority="736" aboveAverage="0" equalAverage="0" bottom="0" percent="0" rank="0" text="" dxfId="183">
      <formula>$D$1&gt;M4</formula>
    </cfRule>
  </conditionalFormatting>
  <conditionalFormatting sqref="M5">
    <cfRule type="expression" priority="737" aboveAverage="0" equalAverage="0" bottom="0" percent="0" rank="0" text="" dxfId="184">
      <formula>$D$1&lt;M5</formula>
    </cfRule>
    <cfRule type="expression" priority="738" aboveAverage="0" equalAverage="0" bottom="0" percent="0" rank="0" text="" dxfId="185">
      <formula>$D$1&gt;M5</formula>
    </cfRule>
  </conditionalFormatting>
  <conditionalFormatting sqref="M5">
    <cfRule type="expression" priority="739" aboveAverage="0" equalAverage="0" bottom="0" percent="0" rank="0" text="" dxfId="186">
      <formula>$D$1&lt;M5</formula>
    </cfRule>
    <cfRule type="expression" priority="740" aboveAverage="0" equalAverage="0" bottom="0" percent="0" rank="0" text="" dxfId="187">
      <formula>$D$1&gt;M5</formula>
    </cfRule>
  </conditionalFormatting>
  <conditionalFormatting sqref="M5">
    <cfRule type="expression" priority="741" aboveAverage="0" equalAverage="0" bottom="0" percent="0" rank="0" text="" dxfId="188">
      <formula>$D$1&lt;M5</formula>
    </cfRule>
    <cfRule type="expression" priority="742" aboveAverage="0" equalAverage="0" bottom="0" percent="0" rank="0" text="" dxfId="189">
      <formula>$D$1&gt;M5</formula>
    </cfRule>
  </conditionalFormatting>
  <conditionalFormatting sqref="M4">
    <cfRule type="expression" priority="743" aboveAverage="0" equalAverage="0" bottom="0" percent="0" rank="0" text="" dxfId="190">
      <formula>$D$1&lt;M4</formula>
    </cfRule>
    <cfRule type="expression" priority="744" aboveAverage="0" equalAverage="0" bottom="0" percent="0" rank="0" text="" dxfId="191">
      <formula>$D$1&gt;M4</formula>
    </cfRule>
  </conditionalFormatting>
  <conditionalFormatting sqref="M4">
    <cfRule type="expression" priority="745" aboveAverage="0" equalAverage="0" bottom="0" percent="0" rank="0" text="" dxfId="192">
      <formula>$D$1&lt;M4</formula>
    </cfRule>
    <cfRule type="expression" priority="746" aboveAverage="0" equalAverage="0" bottom="0" percent="0" rank="0" text="" dxfId="193">
      <formula>$D$1&gt;M4</formula>
    </cfRule>
  </conditionalFormatting>
  <conditionalFormatting sqref="F4">
    <cfRule type="expression" priority="747" aboveAverage="0" equalAverage="0" bottom="0" percent="0" rank="0" text="" dxfId="194">
      <formula>$D$1&lt;F4</formula>
    </cfRule>
    <cfRule type="expression" priority="748" aboveAverage="0" equalAverage="0" bottom="0" percent="0" rank="0" text="" dxfId="195">
      <formula>$D$1&gt;F4</formula>
    </cfRule>
  </conditionalFormatting>
  <conditionalFormatting sqref="F4">
    <cfRule type="expression" priority="749" aboveAverage="0" equalAverage="0" bottom="0" percent="0" rank="0" text="" dxfId="196">
      <formula>$D$1&lt;F4</formula>
    </cfRule>
    <cfRule type="expression" priority="750" aboveAverage="0" equalAverage="0" bottom="0" percent="0" rank="0" text="" dxfId="197">
      <formula>$D$1&gt;F4</formula>
    </cfRule>
  </conditionalFormatting>
  <conditionalFormatting sqref="F3">
    <cfRule type="expression" priority="751" aboveAverage="0" equalAverage="0" bottom="0" percent="0" rank="0" text="" dxfId="198">
      <formula>$D$1&lt;F3</formula>
    </cfRule>
    <cfRule type="expression" priority="752" aboveAverage="0" equalAverage="0" bottom="0" percent="0" rank="0" text="" dxfId="199">
      <formula>$D$1&gt;F3</formula>
    </cfRule>
  </conditionalFormatting>
  <conditionalFormatting sqref="F4">
    <cfRule type="expression" priority="753" aboveAverage="0" equalAverage="0" bottom="0" percent="0" rank="0" text="" dxfId="200">
      <formula>$D$1&lt;F4</formula>
    </cfRule>
    <cfRule type="expression" priority="754" aboveAverage="0" equalAverage="0" bottom="0" percent="0" rank="0" text="" dxfId="201">
      <formula>$D$1&gt;F4</formula>
    </cfRule>
  </conditionalFormatting>
  <conditionalFormatting sqref="G4">
    <cfRule type="expression" priority="755" aboveAverage="0" equalAverage="0" bottom="0" percent="0" rank="0" text="" dxfId="202">
      <formula>$D$1&lt;G4</formula>
    </cfRule>
    <cfRule type="expression" priority="756" aboveAverage="0" equalAverage="0" bottom="0" percent="0" rank="0" text="" dxfId="203">
      <formula>$D$1&gt;G4</formula>
    </cfRule>
  </conditionalFormatting>
  <conditionalFormatting sqref="G4">
    <cfRule type="expression" priority="757" aboveAverage="0" equalAverage="0" bottom="0" percent="0" rank="0" text="" dxfId="204">
      <formula>$D$1&lt;G4</formula>
    </cfRule>
    <cfRule type="expression" priority="758" aboveAverage="0" equalAverage="0" bottom="0" percent="0" rank="0" text="" dxfId="205">
      <formula>$D$1&gt;G4</formula>
    </cfRule>
  </conditionalFormatting>
  <conditionalFormatting sqref="G4">
    <cfRule type="expression" priority="759" aboveAverage="0" equalAverage="0" bottom="0" percent="0" rank="0" text="" dxfId="206">
      <formula>$D$1&lt;G4</formula>
    </cfRule>
    <cfRule type="expression" priority="760" aboveAverage="0" equalAverage="0" bottom="0" percent="0" rank="0" text="" dxfId="207">
      <formula>$D$1&gt;G4</formula>
    </cfRule>
  </conditionalFormatting>
  <conditionalFormatting sqref="G4">
    <cfRule type="expression" priority="761" aboveAverage="0" equalAverage="0" bottom="0" percent="0" rank="0" text="" dxfId="208">
      <formula>$D$1&lt;G4</formula>
    </cfRule>
    <cfRule type="expression" priority="762" aboveAverage="0" equalAverage="0" bottom="0" percent="0" rank="0" text="" dxfId="209">
      <formula>$D$1&gt;G4</formula>
    </cfRule>
  </conditionalFormatting>
  <conditionalFormatting sqref="G4">
    <cfRule type="expression" priority="763" aboveAverage="0" equalAverage="0" bottom="0" percent="0" rank="0" text="" dxfId="210">
      <formula>$D$1&lt;G4</formula>
    </cfRule>
    <cfRule type="expression" priority="764" aboveAverage="0" equalAverage="0" bottom="0" percent="0" rank="0" text="" dxfId="211">
      <formula>$D$1&gt;G4</formula>
    </cfRule>
  </conditionalFormatting>
  <conditionalFormatting sqref="H4">
    <cfRule type="expression" priority="765" aboveAverage="0" equalAverage="0" bottom="0" percent="0" rank="0" text="" dxfId="212">
      <formula>$D$1&lt;H4</formula>
    </cfRule>
    <cfRule type="expression" priority="766" aboveAverage="0" equalAverage="0" bottom="0" percent="0" rank="0" text="" dxfId="213">
      <formula>$D$1&gt;H4</formula>
    </cfRule>
  </conditionalFormatting>
  <conditionalFormatting sqref="J5">
    <cfRule type="cellIs" priority="767" operator="equal" aboveAverage="0" equalAverage="0" bottom="0" percent="0" rank="0" text="" dxfId="214">
      <formula>5</formula>
    </cfRule>
    <cfRule type="cellIs" priority="768" operator="equal" aboveAverage="0" equalAverage="0" bottom="0" percent="0" rank="0" text="" dxfId="215">
      <formula>4</formula>
    </cfRule>
    <cfRule type="cellIs" priority="769" operator="equal" aboveAverage="0" equalAverage="0" bottom="0" percent="0" rank="0" text="" dxfId="216">
      <formula>3</formula>
    </cfRule>
  </conditionalFormatting>
  <conditionalFormatting sqref="K4">
    <cfRule type="expression" priority="770" aboveAverage="0" equalAverage="0" bottom="0" percent="0" rank="0" text="" dxfId="217">
      <formula>$D$1&lt;K4</formula>
    </cfRule>
    <cfRule type="expression" priority="771" aboveAverage="0" equalAverage="0" bottom="0" percent="0" rank="0" text="" dxfId="218">
      <formula>$D$1&gt;K4</formula>
    </cfRule>
  </conditionalFormatting>
  <conditionalFormatting sqref="K4">
    <cfRule type="expression" priority="772" aboveAverage="0" equalAverage="0" bottom="0" percent="0" rank="0" text="" dxfId="219">
      <formula>$D$1&lt;K4</formula>
    </cfRule>
    <cfRule type="expression" priority="773" aboveAverage="0" equalAverage="0" bottom="0" percent="0" rank="0" text="" dxfId="220">
      <formula>$D$1&gt;K4</formula>
    </cfRule>
  </conditionalFormatting>
  <conditionalFormatting sqref="L4">
    <cfRule type="expression" priority="774" aboveAverage="0" equalAverage="0" bottom="0" percent="0" rank="0" text="" dxfId="221">
      <formula>$D$1&lt;L4</formula>
    </cfRule>
    <cfRule type="expression" priority="775" aboveAverage="0" equalAverage="0" bottom="0" percent="0" rank="0" text="" dxfId="222">
      <formula>$D$1&gt;L4</formula>
    </cfRule>
  </conditionalFormatting>
  <conditionalFormatting sqref="L4">
    <cfRule type="expression" priority="776" aboveAverage="0" equalAverage="0" bottom="0" percent="0" rank="0" text="" dxfId="223">
      <formula>$D$1&lt;L4</formula>
    </cfRule>
    <cfRule type="expression" priority="777" aboveAverage="0" equalAverage="0" bottom="0" percent="0" rank="0" text="" dxfId="224">
      <formula>$D$1&gt;L4</formula>
    </cfRule>
  </conditionalFormatting>
  <conditionalFormatting sqref="L4">
    <cfRule type="expression" priority="778" aboveAverage="0" equalAverage="0" bottom="0" percent="0" rank="0" text="" dxfId="225">
      <formula>$D$1&lt;L4</formula>
    </cfRule>
    <cfRule type="expression" priority="779" aboveAverage="0" equalAverage="0" bottom="0" percent="0" rank="0" text="" dxfId="226">
      <formula>$D$1&gt;L4</formula>
    </cfRule>
  </conditionalFormatting>
  <conditionalFormatting sqref="L4">
    <cfRule type="expression" priority="780" aboveAverage="0" equalAverage="0" bottom="0" percent="0" rank="0" text="" dxfId="227">
      <formula>$D$1&lt;L4</formula>
    </cfRule>
    <cfRule type="expression" priority="781" aboveAverage="0" equalAverage="0" bottom="0" percent="0" rank="0" text="" dxfId="228">
      <formula>$D$1&gt;L4</formula>
    </cfRule>
  </conditionalFormatting>
  <conditionalFormatting sqref="M3">
    <cfRule type="expression" priority="782" aboveAverage="0" equalAverage="0" bottom="0" percent="0" rank="0" text="" dxfId="229">
      <formula>$D$1&lt;M3</formula>
    </cfRule>
    <cfRule type="expression" priority="783" aboveAverage="0" equalAverage="0" bottom="0" percent="0" rank="0" text="" dxfId="230">
      <formula>$D$1&gt;M3</formula>
    </cfRule>
  </conditionalFormatting>
  <conditionalFormatting sqref="M4">
    <cfRule type="expression" priority="784" aboveAverage="0" equalAverage="0" bottom="0" percent="0" rank="0" text="" dxfId="231">
      <formula>$D$1&lt;M4</formula>
    </cfRule>
    <cfRule type="expression" priority="785" aboveAverage="0" equalAverage="0" bottom="0" percent="0" rank="0" text="" dxfId="232">
      <formula>$D$1&gt;M4</formula>
    </cfRule>
  </conditionalFormatting>
  <conditionalFormatting sqref="M4">
    <cfRule type="expression" priority="786" aboveAverage="0" equalAverage="0" bottom="0" percent="0" rank="0" text="" dxfId="233">
      <formula>$D$1&lt;M4</formula>
    </cfRule>
    <cfRule type="expression" priority="787" aboveAverage="0" equalAverage="0" bottom="0" percent="0" rank="0" text="" dxfId="234">
      <formula>$D$1&gt;M4</formula>
    </cfRule>
  </conditionalFormatting>
  <conditionalFormatting sqref="M5">
    <cfRule type="expression" priority="788" aboveAverage="0" equalAverage="0" bottom="0" percent="0" rank="0" text="" dxfId="235">
      <formula>$D$1&lt;M5</formula>
    </cfRule>
    <cfRule type="expression" priority="789" aboveAverage="0" equalAverage="0" bottom="0" percent="0" rank="0" text="" dxfId="236">
      <formula>$D$1&gt;M5</formula>
    </cfRule>
  </conditionalFormatting>
  <conditionalFormatting sqref="M5">
    <cfRule type="expression" priority="790" aboveAverage="0" equalAverage="0" bottom="0" percent="0" rank="0" text="" dxfId="237">
      <formula>$D$1&lt;M5</formula>
    </cfRule>
    <cfRule type="expression" priority="791" aboveAverage="0" equalAverage="0" bottom="0" percent="0" rank="0" text="" dxfId="238">
      <formula>$D$1&gt;M5</formula>
    </cfRule>
  </conditionalFormatting>
  <conditionalFormatting sqref="M4">
    <cfRule type="expression" priority="792" aboveAverage="0" equalAverage="0" bottom="0" percent="0" rank="0" text="" dxfId="239">
      <formula>$D$1&lt;M4</formula>
    </cfRule>
    <cfRule type="expression" priority="793" aboveAverage="0" equalAverage="0" bottom="0" percent="0" rank="0" text="" dxfId="240">
      <formula>$D$1&gt;M4</formula>
    </cfRule>
  </conditionalFormatting>
  <conditionalFormatting sqref="M4">
    <cfRule type="expression" priority="794" aboveAverage="0" equalAverage="0" bottom="0" percent="0" rank="0" text="" dxfId="241">
      <formula>$D$1&lt;M4</formula>
    </cfRule>
    <cfRule type="expression" priority="795" aboveAverage="0" equalAverage="0" bottom="0" percent="0" rank="0" text="" dxfId="242">
      <formula>$D$1&gt;M4</formula>
    </cfRule>
  </conditionalFormatting>
  <conditionalFormatting sqref="M4">
    <cfRule type="expression" priority="796" aboveAverage="0" equalAverage="0" bottom="0" percent="0" rank="0" text="" dxfId="243">
      <formula>$D$1&lt;M4</formula>
    </cfRule>
    <cfRule type="expression" priority="797" aboveAverage="0" equalAverage="0" bottom="0" percent="0" rank="0" text="" dxfId="244">
      <formula>$D$1&gt;M4</formula>
    </cfRule>
  </conditionalFormatting>
  <conditionalFormatting sqref="M4">
    <cfRule type="expression" priority="798" aboveAverage="0" equalAverage="0" bottom="0" percent="0" rank="0" text="" dxfId="245">
      <formula>$D$1&lt;M4</formula>
    </cfRule>
    <cfRule type="expression" priority="799" aboveAverage="0" equalAverage="0" bottom="0" percent="0" rank="0" text="" dxfId="246">
      <formula>$D$1&gt;M4</formula>
    </cfRule>
  </conditionalFormatting>
  <conditionalFormatting sqref="M4">
    <cfRule type="expression" priority="800" aboveAverage="0" equalAverage="0" bottom="0" percent="0" rank="0" text="" dxfId="247">
      <formula>$D$1&lt;M4</formula>
    </cfRule>
    <cfRule type="expression" priority="801" aboveAverage="0" equalAverage="0" bottom="0" percent="0" rank="0" text="" dxfId="248">
      <formula>$D$1&gt;M4</formula>
    </cfRule>
  </conditionalFormatting>
  <conditionalFormatting sqref="M4">
    <cfRule type="expression" priority="802" aboveAverage="0" equalAverage="0" bottom="0" percent="0" rank="0" text="" dxfId="249">
      <formula>$D$1&lt;M4</formula>
    </cfRule>
    <cfRule type="expression" priority="803" aboveAverage="0" equalAverage="0" bottom="0" percent="0" rank="0" text="" dxfId="250">
      <formula>$D$1&gt;M4</formula>
    </cfRule>
  </conditionalFormatting>
  <conditionalFormatting sqref="M4">
    <cfRule type="expression" priority="804" aboveAverage="0" equalAverage="0" bottom="0" percent="0" rank="0" text="" dxfId="251">
      <formula>$D$1&lt;M4</formula>
    </cfRule>
    <cfRule type="expression" priority="805" aboveAverage="0" equalAverage="0" bottom="0" percent="0" rank="0" text="" dxfId="252">
      <formula>$D$1&gt;M4</formula>
    </cfRule>
  </conditionalFormatting>
  <conditionalFormatting sqref="G5">
    <cfRule type="cellIs" priority="806" operator="equal" aboveAverage="0" equalAverage="0" bottom="0" percent="0" rank="0" text="" dxfId="253">
      <formula>5</formula>
    </cfRule>
    <cfRule type="cellIs" priority="807" operator="equal" aboveAverage="0" equalAverage="0" bottom="0" percent="0" rank="0" text="" dxfId="254">
      <formula>4</formula>
    </cfRule>
    <cfRule type="cellIs" priority="808" operator="equal" aboveAverage="0" equalAverage="0" bottom="0" percent="0" rank="0" text="" dxfId="255">
      <formula>3</formula>
    </cfRule>
  </conditionalFormatting>
  <conditionalFormatting sqref="G5">
    <cfRule type="cellIs" priority="809" operator="equal" aboveAverage="0" equalAverage="0" bottom="0" percent="0" rank="0" text="" dxfId="256">
      <formula>5</formula>
    </cfRule>
    <cfRule type="cellIs" priority="810" operator="equal" aboveAverage="0" equalAverage="0" bottom="0" percent="0" rank="0" text="" dxfId="257">
      <formula>4</formula>
    </cfRule>
    <cfRule type="cellIs" priority="811" operator="equal" aboveAverage="0" equalAverage="0" bottom="0" percent="0" rank="0" text="" dxfId="258">
      <formula>3</formula>
    </cfRule>
  </conditionalFormatting>
  <conditionalFormatting sqref="G5">
    <cfRule type="cellIs" priority="812" operator="equal" aboveAverage="0" equalAverage="0" bottom="0" percent="0" rank="0" text="" dxfId="259">
      <formula>5</formula>
    </cfRule>
    <cfRule type="cellIs" priority="813" operator="equal" aboveAverage="0" equalAverage="0" bottom="0" percent="0" rank="0" text="" dxfId="260">
      <formula>4</formula>
    </cfRule>
    <cfRule type="cellIs" priority="814" operator="equal" aboveAverage="0" equalAverage="0" bottom="0" percent="0" rank="0" text="" dxfId="261">
      <formula>3</formula>
    </cfRule>
  </conditionalFormatting>
  <conditionalFormatting sqref="G5">
    <cfRule type="cellIs" priority="815" operator="equal" aboveAverage="0" equalAverage="0" bottom="0" percent="0" rank="0" text="" dxfId="262">
      <formula>5</formula>
    </cfRule>
    <cfRule type="cellIs" priority="816" operator="equal" aboveAverage="0" equalAverage="0" bottom="0" percent="0" rank="0" text="" dxfId="263">
      <formula>4</formula>
    </cfRule>
    <cfRule type="cellIs" priority="817" operator="equal" aboveAverage="0" equalAverage="0" bottom="0" percent="0" rank="0" text="" dxfId="264">
      <formula>3</formula>
    </cfRule>
  </conditionalFormatting>
  <conditionalFormatting sqref="I5">
    <cfRule type="cellIs" priority="818" operator="equal" aboveAverage="0" equalAverage="0" bottom="0" percent="0" rank="0" text="" dxfId="265">
      <formula>5</formula>
    </cfRule>
    <cfRule type="cellIs" priority="819" operator="equal" aboveAverage="0" equalAverage="0" bottom="0" percent="0" rank="0" text="" dxfId="266">
      <formula>4</formula>
    </cfRule>
    <cfRule type="cellIs" priority="820" operator="equal" aboveAverage="0" equalAverage="0" bottom="0" percent="0" rank="0" text="" dxfId="267">
      <formula>3</formula>
    </cfRule>
  </conditionalFormatting>
  <conditionalFormatting sqref="I4">
    <cfRule type="expression" priority="821" aboveAverage="0" equalAverage="0" bottom="0" percent="0" rank="0" text="" dxfId="268">
      <formula>$D$1&lt;I4</formula>
    </cfRule>
    <cfRule type="expression" priority="822" aboveAverage="0" equalAverage="0" bottom="0" percent="0" rank="0" text="" dxfId="269">
      <formula>$D$1&gt;I4</formula>
    </cfRule>
  </conditionalFormatting>
  <conditionalFormatting sqref="I5">
    <cfRule type="cellIs" priority="823" operator="equal" aboveAverage="0" equalAverage="0" bottom="0" percent="0" rank="0" text="" dxfId="270">
      <formula>5</formula>
    </cfRule>
    <cfRule type="cellIs" priority="824" operator="equal" aboveAverage="0" equalAverage="0" bottom="0" percent="0" rank="0" text="" dxfId="271">
      <formula>4</formula>
    </cfRule>
    <cfRule type="cellIs" priority="825" operator="equal" aboveAverage="0" equalAverage="0" bottom="0" percent="0" rank="0" text="" dxfId="272">
      <formula>3</formula>
    </cfRule>
  </conditionalFormatting>
  <conditionalFormatting sqref="N5">
    <cfRule type="cellIs" priority="826" operator="equal" aboveAverage="0" equalAverage="0" bottom="0" percent="0" rank="0" text="" dxfId="273">
      <formula>5</formula>
    </cfRule>
    <cfRule type="cellIs" priority="827" operator="equal" aboveAverage="0" equalAverage="0" bottom="0" percent="0" rank="0" text="" dxfId="274">
      <formula>4</formula>
    </cfRule>
    <cfRule type="cellIs" priority="828" operator="equal" aboveAverage="0" equalAverage="0" bottom="0" percent="0" rank="0" text="" dxfId="275">
      <formula>3</formula>
    </cfRule>
  </conditionalFormatting>
  <conditionalFormatting sqref="N5">
    <cfRule type="cellIs" priority="829" operator="equal" aboveAverage="0" equalAverage="0" bottom="0" percent="0" rank="0" text="" dxfId="276">
      <formula>5</formula>
    </cfRule>
    <cfRule type="cellIs" priority="830" operator="equal" aboveAverage="0" equalAverage="0" bottom="0" percent="0" rank="0" text="" dxfId="277">
      <formula>4</formula>
    </cfRule>
    <cfRule type="cellIs" priority="831" operator="equal" aboveAverage="0" equalAverage="0" bottom="0" percent="0" rank="0" text="" dxfId="278">
      <formula>3</formula>
    </cfRule>
  </conditionalFormatting>
  <conditionalFormatting sqref="N5">
    <cfRule type="cellIs" priority="832" operator="equal" aboveAverage="0" equalAverage="0" bottom="0" percent="0" rank="0" text="" dxfId="279">
      <formula>5</formula>
    </cfRule>
    <cfRule type="cellIs" priority="833" operator="equal" aboveAverage="0" equalAverage="0" bottom="0" percent="0" rank="0" text="" dxfId="280">
      <formula>4</formula>
    </cfRule>
    <cfRule type="cellIs" priority="834" operator="equal" aboveAverage="0" equalAverage="0" bottom="0" percent="0" rank="0" text="" dxfId="281">
      <formula>3</formula>
    </cfRule>
  </conditionalFormatting>
  <conditionalFormatting sqref="H4">
    <cfRule type="expression" priority="835" aboveAverage="0" equalAverage="0" bottom="0" percent="0" rank="0" text="" dxfId="282">
      <formula>$D$1&lt;H4</formula>
    </cfRule>
    <cfRule type="expression" priority="836" aboveAverage="0" equalAverage="0" bottom="0" percent="0" rank="0" text="" dxfId="283">
      <formula>$D$1&gt;H4</formula>
    </cfRule>
  </conditionalFormatting>
  <conditionalFormatting sqref="H4">
    <cfRule type="expression" priority="837" aboveAverage="0" equalAverage="0" bottom="0" percent="0" rank="0" text="" dxfId="284">
      <formula>$D$1&lt;H4</formula>
    </cfRule>
    <cfRule type="expression" priority="838" aboveAverage="0" equalAverage="0" bottom="0" percent="0" rank="0" text="" dxfId="285">
      <formula>$D$1&gt;H4</formula>
    </cfRule>
  </conditionalFormatting>
  <conditionalFormatting sqref="H4">
    <cfRule type="expression" priority="839" aboveAverage="0" equalAverage="0" bottom="0" percent="0" rank="0" text="" dxfId="286">
      <formula>$D$1&lt;H4</formula>
    </cfRule>
    <cfRule type="expression" priority="840" aboveAverage="0" equalAverage="0" bottom="0" percent="0" rank="0" text="" dxfId="287">
      <formula>$D$1&gt;H4</formula>
    </cfRule>
  </conditionalFormatting>
  <conditionalFormatting sqref="H4">
    <cfRule type="expression" priority="841" aboveAverage="0" equalAverage="0" bottom="0" percent="0" rank="0" text="" dxfId="288">
      <formula>$D$1&lt;H4</formula>
    </cfRule>
    <cfRule type="expression" priority="842" aboveAverage="0" equalAverage="0" bottom="0" percent="0" rank="0" text="" dxfId="289">
      <formula>$D$1&gt;H4</formula>
    </cfRule>
  </conditionalFormatting>
  <conditionalFormatting sqref="J4">
    <cfRule type="expression" priority="843" aboveAverage="0" equalAverage="0" bottom="0" percent="0" rank="0" text="" dxfId="290">
      <formula>$D$1&lt;J4</formula>
    </cfRule>
    <cfRule type="expression" priority="844" aboveAverage="0" equalAverage="0" bottom="0" percent="0" rank="0" text="" dxfId="291">
      <formula>$D$1&gt;J4</formula>
    </cfRule>
  </conditionalFormatting>
  <conditionalFormatting sqref="J4">
    <cfRule type="expression" priority="845" aboveAverage="0" equalAverage="0" bottom="0" percent="0" rank="0" text="" dxfId="292">
      <formula>$D$1&lt;J4</formula>
    </cfRule>
    <cfRule type="expression" priority="846" aboveAverage="0" equalAverage="0" bottom="0" percent="0" rank="0" text="" dxfId="293">
      <formula>$D$1&gt;J4</formula>
    </cfRule>
  </conditionalFormatting>
  <conditionalFormatting sqref="J4">
    <cfRule type="expression" priority="847" aboveAverage="0" equalAverage="0" bottom="0" percent="0" rank="0" text="" dxfId="294">
      <formula>$D$1&lt;J4</formula>
    </cfRule>
    <cfRule type="expression" priority="848" aboveAverage="0" equalAverage="0" bottom="0" percent="0" rank="0" text="" dxfId="295">
      <formula>$D$1&gt;J4</formula>
    </cfRule>
  </conditionalFormatting>
  <conditionalFormatting sqref="J4">
    <cfRule type="expression" priority="849" aboveAverage="0" equalAverage="0" bottom="0" percent="0" rank="0" text="" dxfId="296">
      <formula>$D$1&lt;J4</formula>
    </cfRule>
    <cfRule type="expression" priority="850" aboveAverage="0" equalAverage="0" bottom="0" percent="0" rank="0" text="" dxfId="297">
      <formula>$D$1&gt;J4</formula>
    </cfRule>
  </conditionalFormatting>
  <conditionalFormatting sqref="J4">
    <cfRule type="expression" priority="851" aboveAverage="0" equalAverage="0" bottom="0" percent="0" rank="0" text="" dxfId="298">
      <formula>$D$1&lt;J4</formula>
    </cfRule>
    <cfRule type="expression" priority="852" aboveAverage="0" equalAverage="0" bottom="0" percent="0" rank="0" text="" dxfId="299">
      <formula>$D$1&gt;J4</formula>
    </cfRule>
  </conditionalFormatting>
  <conditionalFormatting sqref="J4">
    <cfRule type="expression" priority="853" aboveAverage="0" equalAverage="0" bottom="0" percent="0" rank="0" text="" dxfId="300">
      <formula>$D$1&lt;J4</formula>
    </cfRule>
    <cfRule type="expression" priority="854" aboveAverage="0" equalAverage="0" bottom="0" percent="0" rank="0" text="" dxfId="301">
      <formula>$D$1&gt;J4</formula>
    </cfRule>
  </conditionalFormatting>
  <conditionalFormatting sqref="J4">
    <cfRule type="expression" priority="855" aboveAverage="0" equalAverage="0" bottom="0" percent="0" rank="0" text="" dxfId="302">
      <formula>$D$1&lt;J4</formula>
    </cfRule>
    <cfRule type="expression" priority="856" aboveAverage="0" equalAverage="0" bottom="0" percent="0" rank="0" text="" dxfId="303">
      <formula>$D$1&gt;J4</formula>
    </cfRule>
  </conditionalFormatting>
  <conditionalFormatting sqref="J5">
    <cfRule type="cellIs" priority="857" operator="equal" aboveAverage="0" equalAverage="0" bottom="0" percent="0" rank="0" text="" dxfId="304">
      <formula>5</formula>
    </cfRule>
    <cfRule type="cellIs" priority="858" operator="equal" aboveAverage="0" equalAverage="0" bottom="0" percent="0" rank="0" text="" dxfId="305">
      <formula>4</formula>
    </cfRule>
    <cfRule type="cellIs" priority="859" operator="equal" aboveAverage="0" equalAverage="0" bottom="0" percent="0" rank="0" text="" dxfId="306">
      <formula>3</formula>
    </cfRule>
  </conditionalFormatting>
  <conditionalFormatting sqref="J5">
    <cfRule type="cellIs" priority="860" operator="equal" aboveAverage="0" equalAverage="0" bottom="0" percent="0" rank="0" text="" dxfId="307">
      <formula>5</formula>
    </cfRule>
    <cfRule type="cellIs" priority="861" operator="equal" aboveAverage="0" equalAverage="0" bottom="0" percent="0" rank="0" text="" dxfId="308">
      <formula>4</formula>
    </cfRule>
    <cfRule type="cellIs" priority="862" operator="equal" aboveAverage="0" equalAverage="0" bottom="0" percent="0" rank="0" text="" dxfId="309">
      <formula>3</formula>
    </cfRule>
  </conditionalFormatting>
  <conditionalFormatting sqref="J5">
    <cfRule type="cellIs" priority="863" operator="equal" aboveAverage="0" equalAverage="0" bottom="0" percent="0" rank="0" text="" dxfId="310">
      <formula>5</formula>
    </cfRule>
    <cfRule type="cellIs" priority="864" operator="equal" aboveAverage="0" equalAverage="0" bottom="0" percent="0" rank="0" text="" dxfId="311">
      <formula>4</formula>
    </cfRule>
    <cfRule type="cellIs" priority="865" operator="equal" aboveAverage="0" equalAverage="0" bottom="0" percent="0" rank="0" text="" dxfId="312">
      <formula>3</formula>
    </cfRule>
  </conditionalFormatting>
  <conditionalFormatting sqref="J5">
    <cfRule type="cellIs" priority="866" operator="equal" aboveAverage="0" equalAverage="0" bottom="0" percent="0" rank="0" text="" dxfId="313">
      <formula>5</formula>
    </cfRule>
    <cfRule type="cellIs" priority="867" operator="equal" aboveAverage="0" equalAverage="0" bottom="0" percent="0" rank="0" text="" dxfId="314">
      <formula>4</formula>
    </cfRule>
    <cfRule type="cellIs" priority="868" operator="equal" aboveAverage="0" equalAverage="0" bottom="0" percent="0" rank="0" text="" dxfId="315">
      <formula>3</formula>
    </cfRule>
  </conditionalFormatting>
  <conditionalFormatting sqref="J5">
    <cfRule type="cellIs" priority="869" operator="equal" aboveAverage="0" equalAverage="0" bottom="0" percent="0" rank="0" text="" dxfId="316">
      <formula>5</formula>
    </cfRule>
    <cfRule type="cellIs" priority="870" operator="equal" aboveAverage="0" equalAverage="0" bottom="0" percent="0" rank="0" text="" dxfId="317">
      <formula>4</formula>
    </cfRule>
    <cfRule type="cellIs" priority="871" operator="equal" aboveAverage="0" equalAverage="0" bottom="0" percent="0" rank="0" text="" dxfId="318">
      <formula>3</formula>
    </cfRule>
  </conditionalFormatting>
  <conditionalFormatting sqref="J5">
    <cfRule type="cellIs" priority="872" operator="equal" aboveAverage="0" equalAverage="0" bottom="0" percent="0" rank="0" text="" dxfId="319">
      <formula>5</formula>
    </cfRule>
    <cfRule type="cellIs" priority="873" operator="equal" aboveAverage="0" equalAverage="0" bottom="0" percent="0" rank="0" text="" dxfId="320">
      <formula>4</formula>
    </cfRule>
    <cfRule type="cellIs" priority="874" operator="equal" aboveAverage="0" equalAverage="0" bottom="0" percent="0" rank="0" text="" dxfId="321">
      <formula>3</formula>
    </cfRule>
  </conditionalFormatting>
  <conditionalFormatting sqref="J5">
    <cfRule type="cellIs" priority="875" operator="equal" aboveAverage="0" equalAverage="0" bottom="0" percent="0" rank="0" text="" dxfId="322">
      <formula>5</formula>
    </cfRule>
    <cfRule type="cellIs" priority="876" operator="equal" aboveAverage="0" equalAverage="0" bottom="0" percent="0" rank="0" text="" dxfId="323">
      <formula>4</formula>
    </cfRule>
    <cfRule type="cellIs" priority="877" operator="equal" aboveAverage="0" equalAverage="0" bottom="0" percent="0" rank="0" text="" dxfId="324">
      <formula>3</formula>
    </cfRule>
  </conditionalFormatting>
  <conditionalFormatting sqref="J5">
    <cfRule type="cellIs" priority="878" operator="equal" aboveAverage="0" equalAverage="0" bottom="0" percent="0" rank="0" text="" dxfId="325">
      <formula>5</formula>
    </cfRule>
    <cfRule type="cellIs" priority="879" operator="equal" aboveAverage="0" equalAverage="0" bottom="0" percent="0" rank="0" text="" dxfId="326">
      <formula>4</formula>
    </cfRule>
    <cfRule type="cellIs" priority="880" operator="equal" aboveAverage="0" equalAverage="0" bottom="0" percent="0" rank="0" text="" dxfId="327">
      <formula>3</formula>
    </cfRule>
  </conditionalFormatting>
  <conditionalFormatting sqref="J4">
    <cfRule type="expression" priority="881" aboveAverage="0" equalAverage="0" bottom="0" percent="0" rank="0" text="" dxfId="328">
      <formula>$D$1&lt;J4</formula>
    </cfRule>
    <cfRule type="expression" priority="882" aboveAverage="0" equalAverage="0" bottom="0" percent="0" rank="0" text="" dxfId="329">
      <formula>$D$1&gt;J4</formula>
    </cfRule>
  </conditionalFormatting>
  <conditionalFormatting sqref="J5">
    <cfRule type="cellIs" priority="883" operator="equal" aboveAverage="0" equalAverage="0" bottom="0" percent="0" rank="0" text="" dxfId="330">
      <formula>5</formula>
    </cfRule>
    <cfRule type="cellIs" priority="884" operator="equal" aboveAverage="0" equalAverage="0" bottom="0" percent="0" rank="0" text="" dxfId="331">
      <formula>4</formula>
    </cfRule>
    <cfRule type="cellIs" priority="885" operator="equal" aboveAverage="0" equalAverage="0" bottom="0" percent="0" rank="0" text="" dxfId="332">
      <formula>3</formula>
    </cfRule>
  </conditionalFormatting>
  <conditionalFormatting sqref="J4">
    <cfRule type="expression" priority="886" aboveAverage="0" equalAverage="0" bottom="0" percent="0" rank="0" text="" dxfId="333">
      <formula>$D$1&lt;J4</formula>
    </cfRule>
    <cfRule type="expression" priority="887" aboveAverage="0" equalAverage="0" bottom="0" percent="0" rank="0" text="" dxfId="334">
      <formula>$D$1&gt;J4</formula>
    </cfRule>
  </conditionalFormatting>
  <conditionalFormatting sqref="J4">
    <cfRule type="expression" priority="888" aboveAverage="0" equalAverage="0" bottom="0" percent="0" rank="0" text="" dxfId="335">
      <formula>$D$1&lt;J4</formula>
    </cfRule>
    <cfRule type="expression" priority="889" aboveAverage="0" equalAverage="0" bottom="0" percent="0" rank="0" text="" dxfId="336">
      <formula>$D$1&gt;J4</formula>
    </cfRule>
  </conditionalFormatting>
  <conditionalFormatting sqref="J5">
    <cfRule type="cellIs" priority="890" operator="equal" aboveAverage="0" equalAverage="0" bottom="0" percent="0" rank="0" text="" dxfId="337">
      <formula>5</formula>
    </cfRule>
    <cfRule type="cellIs" priority="891" operator="equal" aboveAverage="0" equalAverage="0" bottom="0" percent="0" rank="0" text="" dxfId="338">
      <formula>4</formula>
    </cfRule>
    <cfRule type="cellIs" priority="892" operator="equal" aboveAverage="0" equalAverage="0" bottom="0" percent="0" rank="0" text="" dxfId="339">
      <formula>3</formula>
    </cfRule>
  </conditionalFormatting>
  <conditionalFormatting sqref="J5">
    <cfRule type="cellIs" priority="893" operator="equal" aboveAverage="0" equalAverage="0" bottom="0" percent="0" rank="0" text="" dxfId="340">
      <formula>5</formula>
    </cfRule>
    <cfRule type="cellIs" priority="894" operator="equal" aboveAverage="0" equalAverage="0" bottom="0" percent="0" rank="0" text="" dxfId="341">
      <formula>4</formula>
    </cfRule>
    <cfRule type="cellIs" priority="895" operator="equal" aboveAverage="0" equalAverage="0" bottom="0" percent="0" rank="0" text="" dxfId="342">
      <formula>3</formula>
    </cfRule>
  </conditionalFormatting>
  <conditionalFormatting sqref="J4">
    <cfRule type="expression" priority="896" aboveAverage="0" equalAverage="0" bottom="0" percent="0" rank="0" text="" dxfId="343">
      <formula>$D$1&lt;J4</formula>
    </cfRule>
    <cfRule type="expression" priority="897" aboveAverage="0" equalAverage="0" bottom="0" percent="0" rank="0" text="" dxfId="344">
      <formula>$D$1&gt;J4</formula>
    </cfRule>
  </conditionalFormatting>
  <conditionalFormatting sqref="K4">
    <cfRule type="expression" priority="898" aboveAverage="0" equalAverage="0" bottom="0" percent="0" rank="0" text="" dxfId="345">
      <formula>$D$1&lt;K4</formula>
    </cfRule>
    <cfRule type="expression" priority="899" aboveAverage="0" equalAverage="0" bottom="0" percent="0" rank="0" text="" dxfId="346">
      <formula>$D$1&gt;K4</formula>
    </cfRule>
  </conditionalFormatting>
  <conditionalFormatting sqref="K4">
    <cfRule type="expression" priority="900" aboveAverage="0" equalAverage="0" bottom="0" percent="0" rank="0" text="" dxfId="347">
      <formula>$D$1&lt;K4</formula>
    </cfRule>
    <cfRule type="expression" priority="901" aboveAverage="0" equalAverage="0" bottom="0" percent="0" rank="0" text="" dxfId="348">
      <formula>$D$1&gt;K4</formula>
    </cfRule>
  </conditionalFormatting>
  <conditionalFormatting sqref="K4">
    <cfRule type="expression" priority="902" aboveAverage="0" equalAverage="0" bottom="0" percent="0" rank="0" text="" dxfId="349">
      <formula>$D$1&lt;K4</formula>
    </cfRule>
    <cfRule type="expression" priority="903" aboveAverage="0" equalAverage="0" bottom="0" percent="0" rank="0" text="" dxfId="350">
      <formula>$D$1&gt;K4</formula>
    </cfRule>
  </conditionalFormatting>
  <conditionalFormatting sqref="K4">
    <cfRule type="expression" priority="904" aboveAverage="0" equalAverage="0" bottom="0" percent="0" rank="0" text="" dxfId="351">
      <formula>$D$1&lt;K4</formula>
    </cfRule>
    <cfRule type="expression" priority="905" aboveAverage="0" equalAverage="0" bottom="0" percent="0" rank="0" text="" dxfId="352">
      <formula>$D$1&gt;K4</formula>
    </cfRule>
  </conditionalFormatting>
  <conditionalFormatting sqref="K4">
    <cfRule type="expression" priority="906" aboveAverage="0" equalAverage="0" bottom="0" percent="0" rank="0" text="" dxfId="353">
      <formula>$D$1&lt;K4</formula>
    </cfRule>
    <cfRule type="expression" priority="907" aboveAverage="0" equalAverage="0" bottom="0" percent="0" rank="0" text="" dxfId="354">
      <formula>$D$1&gt;K4</formula>
    </cfRule>
  </conditionalFormatting>
  <conditionalFormatting sqref="K4">
    <cfRule type="expression" priority="908" aboveAverage="0" equalAverage="0" bottom="0" percent="0" rank="0" text="" dxfId="355">
      <formula>$D$1&lt;K4</formula>
    </cfRule>
    <cfRule type="expression" priority="909" aboveAverage="0" equalAverage="0" bottom="0" percent="0" rank="0" text="" dxfId="356">
      <formula>$D$1&gt;K4</formula>
    </cfRule>
  </conditionalFormatting>
  <conditionalFormatting sqref="K4">
    <cfRule type="expression" priority="910" aboveAverage="0" equalAverage="0" bottom="0" percent="0" rank="0" text="" dxfId="357">
      <formula>$D$1&lt;K4</formula>
    </cfRule>
    <cfRule type="expression" priority="911" aboveAverage="0" equalAverage="0" bottom="0" percent="0" rank="0" text="" dxfId="358">
      <formula>$D$1&gt;K4</formula>
    </cfRule>
  </conditionalFormatting>
  <conditionalFormatting sqref="L4">
    <cfRule type="expression" priority="912" aboveAverage="0" equalAverage="0" bottom="0" percent="0" rank="0" text="" dxfId="359">
      <formula>$D$1&lt;L4</formula>
    </cfRule>
    <cfRule type="expression" priority="913" aboveAverage="0" equalAverage="0" bottom="0" percent="0" rank="0" text="" dxfId="360">
      <formula>$D$1&gt;L4</formula>
    </cfRule>
  </conditionalFormatting>
  <conditionalFormatting sqref="L5">
    <cfRule type="cellIs" priority="914" operator="equal" aboveAverage="0" equalAverage="0" bottom="0" percent="0" rank="0" text="" dxfId="361">
      <formula>5</formula>
    </cfRule>
    <cfRule type="cellIs" priority="915" operator="equal" aboveAverage="0" equalAverage="0" bottom="0" percent="0" rank="0" text="" dxfId="362">
      <formula>4</formula>
    </cfRule>
    <cfRule type="cellIs" priority="916" operator="equal" aboveAverage="0" equalAverage="0" bottom="0" percent="0" rank="0" text="" dxfId="363">
      <formula>3</formula>
    </cfRule>
  </conditionalFormatting>
  <conditionalFormatting sqref="L5">
    <cfRule type="cellIs" priority="917" operator="equal" aboveAverage="0" equalAverage="0" bottom="0" percent="0" rank="0" text="" dxfId="364">
      <formula>5</formula>
    </cfRule>
    <cfRule type="cellIs" priority="918" operator="equal" aboveAverage="0" equalAverage="0" bottom="0" percent="0" rank="0" text="" dxfId="365">
      <formula>4</formula>
    </cfRule>
    <cfRule type="cellIs" priority="919" operator="equal" aboveAverage="0" equalAverage="0" bottom="0" percent="0" rank="0" text="" dxfId="366">
      <formula>3</formula>
    </cfRule>
  </conditionalFormatting>
  <conditionalFormatting sqref="L5">
    <cfRule type="cellIs" priority="920" operator="equal" aboveAverage="0" equalAverage="0" bottom="0" percent="0" rank="0" text="" dxfId="367">
      <formula>5</formula>
    </cfRule>
    <cfRule type="cellIs" priority="921" operator="equal" aboveAverage="0" equalAverage="0" bottom="0" percent="0" rank="0" text="" dxfId="368">
      <formula>4</formula>
    </cfRule>
    <cfRule type="cellIs" priority="922" operator="equal" aboveAverage="0" equalAverage="0" bottom="0" percent="0" rank="0" text="" dxfId="369">
      <formula>3</formula>
    </cfRule>
  </conditionalFormatting>
  <conditionalFormatting sqref="M5">
    <cfRule type="expression" priority="923" aboveAverage="0" equalAverage="0" bottom="0" percent="0" rank="0" text="" dxfId="370">
      <formula>$D$1&lt;M5</formula>
    </cfRule>
    <cfRule type="expression" priority="924" aboveAverage="0" equalAverage="0" bottom="0" percent="0" rank="0" text="" dxfId="371">
      <formula>$D$1&gt;M5</formula>
    </cfRule>
  </conditionalFormatting>
  <conditionalFormatting sqref="M5">
    <cfRule type="expression" priority="925" aboveAverage="0" equalAverage="0" bottom="0" percent="0" rank="0" text="" dxfId="372">
      <formula>$D$1&lt;M5</formula>
    </cfRule>
    <cfRule type="expression" priority="926" aboveAverage="0" equalAverage="0" bottom="0" percent="0" rank="0" text="" dxfId="373">
      <formula>$D$1&gt;M5</formula>
    </cfRule>
  </conditionalFormatting>
  <conditionalFormatting sqref="M5">
    <cfRule type="expression" priority="927" aboveAverage="0" equalAverage="0" bottom="0" percent="0" rank="0" text="" dxfId="374">
      <formula>$D$1&lt;M5</formula>
    </cfRule>
    <cfRule type="expression" priority="928" aboveAverage="0" equalAverage="0" bottom="0" percent="0" rank="0" text="" dxfId="375">
      <formula>$D$1&gt;M5</formula>
    </cfRule>
  </conditionalFormatting>
  <conditionalFormatting sqref="M5">
    <cfRule type="expression" priority="929" aboveAverage="0" equalAverage="0" bottom="0" percent="0" rank="0" text="" dxfId="376">
      <formula>$D$1&lt;M5</formula>
    </cfRule>
    <cfRule type="expression" priority="930" aboveAverage="0" equalAverage="0" bottom="0" percent="0" rank="0" text="" dxfId="377">
      <formula>$D$1&gt;M5</formula>
    </cfRule>
  </conditionalFormatting>
  <conditionalFormatting sqref="M5">
    <cfRule type="expression" priority="931" aboveAverage="0" equalAverage="0" bottom="0" percent="0" rank="0" text="" dxfId="378">
      <formula>$D$1&lt;M5</formula>
    </cfRule>
    <cfRule type="expression" priority="932" aboveAverage="0" equalAverage="0" bottom="0" percent="0" rank="0" text="" dxfId="379">
      <formula>$D$1&gt;M5</formula>
    </cfRule>
  </conditionalFormatting>
  <conditionalFormatting sqref="M5">
    <cfRule type="expression" priority="933" aboveAverage="0" equalAverage="0" bottom="0" percent="0" rank="0" text="" dxfId="380">
      <formula>$D$1&lt;M5</formula>
    </cfRule>
    <cfRule type="expression" priority="934" aboveAverage="0" equalAverage="0" bottom="0" percent="0" rank="0" text="" dxfId="381">
      <formula>$D$1&gt;M5</formula>
    </cfRule>
  </conditionalFormatting>
  <conditionalFormatting sqref="M5">
    <cfRule type="expression" priority="935" aboveAverage="0" equalAverage="0" bottom="0" percent="0" rank="0" text="" dxfId="382">
      <formula>$D$1&lt;M5</formula>
    </cfRule>
    <cfRule type="expression" priority="936" aboveAverage="0" equalAverage="0" bottom="0" percent="0" rank="0" text="" dxfId="383">
      <formula>$D$1&gt;M5</formula>
    </cfRule>
  </conditionalFormatting>
  <conditionalFormatting sqref="M5">
    <cfRule type="expression" priority="937" aboveAverage="0" equalAverage="0" bottom="0" percent="0" rank="0" text="" dxfId="384">
      <formula>$D$1&lt;M5</formula>
    </cfRule>
    <cfRule type="expression" priority="938" aboveAverage="0" equalAverage="0" bottom="0" percent="0" rank="0" text="" dxfId="385">
      <formula>$D$1&gt;M5</formula>
    </cfRule>
  </conditionalFormatting>
  <conditionalFormatting sqref="M5">
    <cfRule type="expression" priority="939" aboveAverage="0" equalAverage="0" bottom="0" percent="0" rank="0" text="" dxfId="386">
      <formula>$D$1&lt;M5</formula>
    </cfRule>
    <cfRule type="expression" priority="940" aboveAverage="0" equalAverage="0" bottom="0" percent="0" rank="0" text="" dxfId="387">
      <formula>$D$1&gt;M5</formula>
    </cfRule>
  </conditionalFormatting>
  <conditionalFormatting sqref="M5">
    <cfRule type="expression" priority="941" aboveAverage="0" equalAverage="0" bottom="0" percent="0" rank="0" text="" dxfId="388">
      <formula>$D$1&lt;M5</formula>
    </cfRule>
    <cfRule type="expression" priority="942" aboveAverage="0" equalAverage="0" bottom="0" percent="0" rank="0" text="" dxfId="389">
      <formula>$D$1&gt;M5</formula>
    </cfRule>
  </conditionalFormatting>
  <conditionalFormatting sqref="M5">
    <cfRule type="expression" priority="943" aboveAverage="0" equalAverage="0" bottom="0" percent="0" rank="0" text="" dxfId="390">
      <formula>$D$1&lt;M5</formula>
    </cfRule>
    <cfRule type="expression" priority="944" aboveAverage="0" equalAverage="0" bottom="0" percent="0" rank="0" text="" dxfId="391">
      <formula>$D$1&gt;M5</formula>
    </cfRule>
  </conditionalFormatting>
  <conditionalFormatting sqref="M5">
    <cfRule type="cellIs" priority="945" operator="equal" aboveAverage="0" equalAverage="0" bottom="0" percent="0" rank="0" text="" dxfId="392">
      <formula>5</formula>
    </cfRule>
    <cfRule type="cellIs" priority="946" operator="equal" aboveAverage="0" equalAverage="0" bottom="0" percent="0" rank="0" text="" dxfId="393">
      <formula>4</formula>
    </cfRule>
    <cfRule type="cellIs" priority="947" operator="equal" aboveAverage="0" equalAverage="0" bottom="0" percent="0" rank="0" text="" dxfId="394">
      <formula>3</formula>
    </cfRule>
  </conditionalFormatting>
  <conditionalFormatting sqref="M5">
    <cfRule type="cellIs" priority="948" operator="equal" aboveAverage="0" equalAverage="0" bottom="0" percent="0" rank="0" text="" dxfId="395">
      <formula>5</formula>
    </cfRule>
    <cfRule type="cellIs" priority="949" operator="equal" aboveAverage="0" equalAverage="0" bottom="0" percent="0" rank="0" text="" dxfId="396">
      <formula>4</formula>
    </cfRule>
    <cfRule type="cellIs" priority="950" operator="equal" aboveAverage="0" equalAverage="0" bottom="0" percent="0" rank="0" text="" dxfId="397">
      <formula>3</formula>
    </cfRule>
  </conditionalFormatting>
  <conditionalFormatting sqref="M5">
    <cfRule type="cellIs" priority="951" operator="equal" aboveAverage="0" equalAverage="0" bottom="0" percent="0" rank="0" text="" dxfId="398">
      <formula>5</formula>
    </cfRule>
    <cfRule type="cellIs" priority="952" operator="equal" aboveAverage="0" equalAverage="0" bottom="0" percent="0" rank="0" text="" dxfId="399">
      <formula>4</formula>
    </cfRule>
    <cfRule type="cellIs" priority="953" operator="equal" aboveAverage="0" equalAverage="0" bottom="0" percent="0" rank="0" text="" dxfId="400">
      <formula>3</formula>
    </cfRule>
  </conditionalFormatting>
  <conditionalFormatting sqref="M4">
    <cfRule type="expression" priority="954" aboveAverage="0" equalAverage="0" bottom="0" percent="0" rank="0" text="" dxfId="401">
      <formula>$D$1&lt;M4</formula>
    </cfRule>
    <cfRule type="expression" priority="955" aboveAverage="0" equalAverage="0" bottom="0" percent="0" rank="0" text="" dxfId="402">
      <formula>$D$1&gt;M4</formula>
    </cfRule>
  </conditionalFormatting>
  <conditionalFormatting sqref="M4">
    <cfRule type="expression" priority="956" aboveAverage="0" equalAverage="0" bottom="0" percent="0" rank="0" text="" dxfId="403">
      <formula>$D$1&lt;M4</formula>
    </cfRule>
    <cfRule type="expression" priority="957" aboveAverage="0" equalAverage="0" bottom="0" percent="0" rank="0" text="" dxfId="404">
      <formula>$D$1&gt;M4</formula>
    </cfRule>
  </conditionalFormatting>
  <conditionalFormatting sqref="M4">
    <cfRule type="expression" priority="958" aboveAverage="0" equalAverage="0" bottom="0" percent="0" rank="0" text="" dxfId="405">
      <formula>$D$1&lt;M4</formula>
    </cfRule>
    <cfRule type="expression" priority="959" aboveAverage="0" equalAverage="0" bottom="0" percent="0" rank="0" text="" dxfId="406">
      <formula>$D$1&gt;M4</formula>
    </cfRule>
  </conditionalFormatting>
  <conditionalFormatting sqref="M4">
    <cfRule type="expression" priority="960" aboveAverage="0" equalAverage="0" bottom="0" percent="0" rank="0" text="" dxfId="407">
      <formula>$D$1&lt;M4</formula>
    </cfRule>
    <cfRule type="expression" priority="961" aboveAverage="0" equalAverage="0" bottom="0" percent="0" rank="0" text="" dxfId="408">
      <formula>$D$1&gt;M4</formula>
    </cfRule>
  </conditionalFormatting>
  <conditionalFormatting sqref="M4">
    <cfRule type="expression" priority="962" aboveAverage="0" equalAverage="0" bottom="0" percent="0" rank="0" text="" dxfId="409">
      <formula>$D$1&lt;M4</formula>
    </cfRule>
    <cfRule type="expression" priority="963" aboveAverage="0" equalAverage="0" bottom="0" percent="0" rank="0" text="" dxfId="410">
      <formula>$D$1&gt;M4</formula>
    </cfRule>
  </conditionalFormatting>
  <conditionalFormatting sqref="M4">
    <cfRule type="expression" priority="964" aboveAverage="0" equalAverage="0" bottom="0" percent="0" rank="0" text="" dxfId="411">
      <formula>$D$1&lt;M4</formula>
    </cfRule>
    <cfRule type="expression" priority="965" aboveAverage="0" equalAverage="0" bottom="0" percent="0" rank="0" text="" dxfId="412">
      <formula>$D$1&gt;M4</formula>
    </cfRule>
  </conditionalFormatting>
  <conditionalFormatting sqref="F5">
    <cfRule type="cellIs" priority="966" operator="equal" aboveAverage="0" equalAverage="0" bottom="0" percent="0" rank="0" text="" dxfId="413">
      <formula>5</formula>
    </cfRule>
    <cfRule type="cellIs" priority="967" operator="equal" aboveAverage="0" equalAverage="0" bottom="0" percent="0" rank="0" text="" dxfId="414">
      <formula>4</formula>
    </cfRule>
    <cfRule type="cellIs" priority="968" operator="equal" aboveAverage="0" equalAverage="0" bottom="0" percent="0" rank="0" text="" dxfId="415">
      <formula>3</formula>
    </cfRule>
  </conditionalFormatting>
  <conditionalFormatting sqref="F5">
    <cfRule type="expression" priority="969" aboveAverage="0" equalAverage="0" bottom="0" percent="0" rank="0" text="" dxfId="416">
      <formula>$D$1&lt;F5</formula>
    </cfRule>
    <cfRule type="expression" priority="970" aboveAverage="0" equalAverage="0" bottom="0" percent="0" rank="0" text="" dxfId="417">
      <formula>$D$1&gt;F5</formula>
    </cfRule>
  </conditionalFormatting>
  <conditionalFormatting sqref="F5">
    <cfRule type="expression" priority="971" aboveAverage="0" equalAverage="0" bottom="0" percent="0" rank="0" text="" dxfId="418">
      <formula>$D$1&lt;F5</formula>
    </cfRule>
    <cfRule type="expression" priority="972" aboveAverage="0" equalAverage="0" bottom="0" percent="0" rank="0" text="" dxfId="419">
      <formula>$D$1&gt;F5</formula>
    </cfRule>
  </conditionalFormatting>
  <conditionalFormatting sqref="F5">
    <cfRule type="expression" priority="973" aboveAverage="0" equalAverage="0" bottom="0" percent="0" rank="0" text="" dxfId="420">
      <formula>$D$1&lt;F5</formula>
    </cfRule>
    <cfRule type="expression" priority="974" aboveAverage="0" equalAverage="0" bottom="0" percent="0" rank="0" text="" dxfId="421">
      <formula>$D$1&gt;F5</formula>
    </cfRule>
  </conditionalFormatting>
  <conditionalFormatting sqref="F4">
    <cfRule type="expression" priority="975" aboveAverage="0" equalAverage="0" bottom="0" percent="0" rank="0" text="" dxfId="422">
      <formula>$D$1&lt;F4</formula>
    </cfRule>
    <cfRule type="expression" priority="976" aboveAverage="0" equalAverage="0" bottom="0" percent="0" rank="0" text="" dxfId="423">
      <formula>$D$1&gt;F4</formula>
    </cfRule>
  </conditionalFormatting>
  <conditionalFormatting sqref="F5">
    <cfRule type="cellIs" priority="977" operator="equal" aboveAverage="0" equalAverage="0" bottom="0" percent="0" rank="0" text="" dxfId="424">
      <formula>5</formula>
    </cfRule>
    <cfRule type="cellIs" priority="978" operator="equal" aboveAverage="0" equalAverage="0" bottom="0" percent="0" rank="0" text="" dxfId="425">
      <formula>4</formula>
    </cfRule>
    <cfRule type="cellIs" priority="979" operator="equal" aboveAverage="0" equalAverage="0" bottom="0" percent="0" rank="0" text="" dxfId="426">
      <formula>3</formula>
    </cfRule>
  </conditionalFormatting>
  <conditionalFormatting sqref="F5">
    <cfRule type="cellIs" priority="980" operator="equal" aboveAverage="0" equalAverage="0" bottom="0" percent="0" rank="0" text="" dxfId="427">
      <formula>5</formula>
    </cfRule>
    <cfRule type="cellIs" priority="981" operator="equal" aboveAverage="0" equalAverage="0" bottom="0" percent="0" rank="0" text="" dxfId="428">
      <formula>4</formula>
    </cfRule>
    <cfRule type="cellIs" priority="982" operator="equal" aboveAverage="0" equalAverage="0" bottom="0" percent="0" rank="0" text="" dxfId="429">
      <formula>3</formula>
    </cfRule>
  </conditionalFormatting>
  <conditionalFormatting sqref="J4">
    <cfRule type="expression" priority="983" aboveAverage="0" equalAverage="0" bottom="0" percent="0" rank="0" text="" dxfId="430">
      <formula>$D$1&lt;J4</formula>
    </cfRule>
    <cfRule type="expression" priority="984" aboveAverage="0" equalAverage="0" bottom="0" percent="0" rank="0" text="" dxfId="431">
      <formula>$D$1&gt;J4</formula>
    </cfRule>
  </conditionalFormatting>
  <conditionalFormatting sqref="J5">
    <cfRule type="cellIs" priority="985" operator="equal" aboveAverage="0" equalAverage="0" bottom="0" percent="0" rank="0" text="" dxfId="432">
      <formula>5</formula>
    </cfRule>
    <cfRule type="cellIs" priority="986" operator="equal" aboveAverage="0" equalAverage="0" bottom="0" percent="0" rank="0" text="" dxfId="433">
      <formula>4</formula>
    </cfRule>
    <cfRule type="cellIs" priority="987" operator="equal" aboveAverage="0" equalAverage="0" bottom="0" percent="0" rank="0" text="" dxfId="434">
      <formula>3</formula>
    </cfRule>
  </conditionalFormatting>
  <conditionalFormatting sqref="K5">
    <cfRule type="expression" priority="988" aboveAverage="0" equalAverage="0" bottom="0" percent="0" rank="0" text="" dxfId="435">
      <formula>$D$1&lt;K5</formula>
    </cfRule>
    <cfRule type="expression" priority="989" aboveAverage="0" equalAverage="0" bottom="0" percent="0" rank="0" text="" dxfId="436">
      <formula>$D$1&gt;K5</formula>
    </cfRule>
  </conditionalFormatting>
  <conditionalFormatting sqref="K5">
    <cfRule type="expression" priority="990" aboveAverage="0" equalAverage="0" bottom="0" percent="0" rank="0" text="" dxfId="437">
      <formula>$D$1&lt;K5</formula>
    </cfRule>
    <cfRule type="expression" priority="991" aboveAverage="0" equalAverage="0" bottom="0" percent="0" rank="0" text="" dxfId="438">
      <formula>$D$1&gt;K5</formula>
    </cfRule>
  </conditionalFormatting>
  <conditionalFormatting sqref="L5">
    <cfRule type="expression" priority="992" aboveAverage="0" equalAverage="0" bottom="0" percent="0" rank="0" text="" dxfId="439">
      <formula>$D$1&lt;L5</formula>
    </cfRule>
    <cfRule type="expression" priority="993" aboveAverage="0" equalAverage="0" bottom="0" percent="0" rank="0" text="" dxfId="440">
      <formula>$D$1&gt;L5</formula>
    </cfRule>
  </conditionalFormatting>
  <conditionalFormatting sqref="L5">
    <cfRule type="expression" priority="994" aboveAverage="0" equalAverage="0" bottom="0" percent="0" rank="0" text="" dxfId="441">
      <formula>$D$1&lt;L5</formula>
    </cfRule>
    <cfRule type="expression" priority="995" aboveAverage="0" equalAverage="0" bottom="0" percent="0" rank="0" text="" dxfId="442">
      <formula>$D$1&gt;L5</formula>
    </cfRule>
  </conditionalFormatting>
  <conditionalFormatting sqref="L4">
    <cfRule type="expression" priority="996" aboveAverage="0" equalAverage="0" bottom="0" percent="0" rank="0" text="" dxfId="443">
      <formula>$D$1&lt;L4</formula>
    </cfRule>
    <cfRule type="expression" priority="997" aboveAverage="0" equalAverage="0" bottom="0" percent="0" rank="0" text="" dxfId="444">
      <formula>$D$1&gt;L4</formula>
    </cfRule>
  </conditionalFormatting>
  <conditionalFormatting sqref="L4">
    <cfRule type="expression" priority="998" aboveAverage="0" equalAverage="0" bottom="0" percent="0" rank="0" text="" dxfId="445">
      <formula>$D$1&lt;L4</formula>
    </cfRule>
    <cfRule type="expression" priority="999" aboveAverage="0" equalAverage="0" bottom="0" percent="0" rank="0" text="" dxfId="446">
      <formula>$D$1&gt;L4</formula>
    </cfRule>
  </conditionalFormatting>
  <conditionalFormatting sqref="L5">
    <cfRule type="expression" priority="1000" aboveAverage="0" equalAverage="0" bottom="0" percent="0" rank="0" text="" dxfId="447">
      <formula>$D$1&lt;L5</formula>
    </cfRule>
    <cfRule type="expression" priority="1001" aboveAverage="0" equalAverage="0" bottom="0" percent="0" rank="0" text="" dxfId="448">
      <formula>$D$1&gt;L5</formula>
    </cfRule>
  </conditionalFormatting>
  <conditionalFormatting sqref="L4">
    <cfRule type="expression" priority="1002" aboveAverage="0" equalAverage="0" bottom="0" percent="0" rank="0" text="" dxfId="449">
      <formula>$D$1&lt;L4</formula>
    </cfRule>
    <cfRule type="expression" priority="1003" aboveAverage="0" equalAverage="0" bottom="0" percent="0" rank="0" text="" dxfId="0">
      <formula>$D$1&gt;L4</formula>
    </cfRule>
  </conditionalFormatting>
  <conditionalFormatting sqref="L4">
    <cfRule type="expression" priority="1004" aboveAverage="0" equalAverage="0" bottom="0" percent="0" rank="0" text="" dxfId="1">
      <formula>$D$1&lt;L4</formula>
    </cfRule>
    <cfRule type="expression" priority="1005" aboveAverage="0" equalAverage="0" bottom="0" percent="0" rank="0" text="" dxfId="2">
      <formula>$D$1&gt;L4</formula>
    </cfRule>
  </conditionalFormatting>
  <conditionalFormatting sqref="L4">
    <cfRule type="expression" priority="1006" aboveAverage="0" equalAverage="0" bottom="0" percent="0" rank="0" text="" dxfId="3">
      <formula>$D$1&lt;L4</formula>
    </cfRule>
    <cfRule type="expression" priority="1007" aboveAverage="0" equalAverage="0" bottom="0" percent="0" rank="0" text="" dxfId="4">
      <formula>$D$1&gt;L4</formula>
    </cfRule>
  </conditionalFormatting>
  <conditionalFormatting sqref="N4">
    <cfRule type="expression" priority="1008" aboveAverage="0" equalAverage="0" bottom="0" percent="0" rank="0" text="" dxfId="5">
      <formula>$D$1&lt;N4</formula>
    </cfRule>
    <cfRule type="expression" priority="1009" aboveAverage="0" equalAverage="0" bottom="0" percent="0" rank="0" text="" dxfId="6">
      <formula>$D$1&gt;N4</formula>
    </cfRule>
  </conditionalFormatting>
  <conditionalFormatting sqref="N4">
    <cfRule type="expression" priority="1010" aboveAverage="0" equalAverage="0" bottom="0" percent="0" rank="0" text="" dxfId="7">
      <formula>$D$1&lt;N4</formula>
    </cfRule>
    <cfRule type="expression" priority="1011" aboveAverage="0" equalAverage="0" bottom="0" percent="0" rank="0" text="" dxfId="8">
      <formula>$D$1&gt;N4</formula>
    </cfRule>
  </conditionalFormatting>
  <conditionalFormatting sqref="N4">
    <cfRule type="expression" priority="1012" aboveAverage="0" equalAverage="0" bottom="0" percent="0" rank="0" text="" dxfId="9">
      <formula>$D$1&lt;N4</formula>
    </cfRule>
    <cfRule type="expression" priority="1013" aboveAverage="0" equalAverage="0" bottom="0" percent="0" rank="0" text="" dxfId="10">
      <formula>$D$1&gt;N4</formula>
    </cfRule>
  </conditionalFormatting>
  <conditionalFormatting sqref="N4">
    <cfRule type="expression" priority="1014" aboveAverage="0" equalAverage="0" bottom="0" percent="0" rank="0" text="" dxfId="11">
      <formula>$D$1&lt;N4</formula>
    </cfRule>
    <cfRule type="expression" priority="1015" aboveAverage="0" equalAverage="0" bottom="0" percent="0" rank="0" text="" dxfId="12">
      <formula>$D$1&gt;N4</formula>
    </cfRule>
  </conditionalFormatting>
  <conditionalFormatting sqref="N4">
    <cfRule type="expression" priority="1016" aboveAverage="0" equalAverage="0" bottom="0" percent="0" rank="0" text="" dxfId="13">
      <formula>$D$1&lt;N4</formula>
    </cfRule>
    <cfRule type="expression" priority="1017" aboveAverage="0" equalAverage="0" bottom="0" percent="0" rank="0" text="" dxfId="14">
      <formula>$D$1&gt;N4</formula>
    </cfRule>
  </conditionalFormatting>
  <conditionalFormatting sqref="N4">
    <cfRule type="expression" priority="1018" aboveAverage="0" equalAverage="0" bottom="0" percent="0" rank="0" text="" dxfId="15">
      <formula>$D$1&lt;N4</formula>
    </cfRule>
    <cfRule type="expression" priority="1019" aboveAverage="0" equalAverage="0" bottom="0" percent="0" rank="0" text="" dxfId="16">
      <formula>$D$1&gt;N4</formula>
    </cfRule>
  </conditionalFormatting>
  <conditionalFormatting sqref="J4">
    <cfRule type="expression" priority="1020" aboveAverage="0" equalAverage="0" bottom="0" percent="0" rank="0" text="" dxfId="17">
      <formula>$D$1&lt;J4</formula>
    </cfRule>
    <cfRule type="expression" priority="1021" aboveAverage="0" equalAverage="0" bottom="0" percent="0" rank="0" text="" dxfId="18">
      <formula>$D$1&gt;J4</formula>
    </cfRule>
  </conditionalFormatting>
  <conditionalFormatting sqref="J4">
    <cfRule type="expression" priority="1022" aboveAverage="0" equalAverage="0" bottom="0" percent="0" rank="0" text="" dxfId="19">
      <formula>$D$1&lt;J4</formula>
    </cfRule>
    <cfRule type="expression" priority="1023" aboveAverage="0" equalAverage="0" bottom="0" percent="0" rank="0" text="" dxfId="20">
      <formula>$D$1&gt;J4</formula>
    </cfRule>
  </conditionalFormatting>
  <conditionalFormatting sqref="K4">
    <cfRule type="expression" priority="1024" aboveAverage="0" equalAverage="0" bottom="0" percent="0" rank="0" text="" dxfId="21">
      <formula>$D$1&lt;K4</formula>
    </cfRule>
    <cfRule type="expression" priority="1025" aboveAverage="0" equalAverage="0" bottom="0" percent="0" rank="0" text="" dxfId="22">
      <formula>$D$1&gt;K4</formula>
    </cfRule>
  </conditionalFormatting>
  <conditionalFormatting sqref="L3">
    <cfRule type="expression" priority="1026" aboveAverage="0" equalAverage="0" bottom="0" percent="0" rank="0" text="" dxfId="23">
      <formula>$D$1&lt;L3</formula>
    </cfRule>
    <cfRule type="expression" priority="1027" aboveAverage="0" equalAverage="0" bottom="0" percent="0" rank="0" text="" dxfId="24">
      <formula>$D$1&gt;L3</formula>
    </cfRule>
  </conditionalFormatting>
  <conditionalFormatting sqref="L4">
    <cfRule type="expression" priority="1028" aboveAverage="0" equalAverage="0" bottom="0" percent="0" rank="0" text="" dxfId="25">
      <formula>$D$1&lt;L4</formula>
    </cfRule>
    <cfRule type="expression" priority="1029" aboveAverage="0" equalAverage="0" bottom="0" percent="0" rank="0" text="" dxfId="26">
      <formula>$D$1&gt;L4</formula>
    </cfRule>
  </conditionalFormatting>
  <conditionalFormatting sqref="L5">
    <cfRule type="expression" priority="1030" aboveAverage="0" equalAverage="0" bottom="0" percent="0" rank="0" text="" dxfId="27">
      <formula>$D$1&lt;L5</formula>
    </cfRule>
    <cfRule type="expression" priority="1031" aboveAverage="0" equalAverage="0" bottom="0" percent="0" rank="0" text="" dxfId="28">
      <formula>$D$1&gt;L5</formula>
    </cfRule>
  </conditionalFormatting>
  <conditionalFormatting sqref="L4">
    <cfRule type="expression" priority="1032" aboveAverage="0" equalAverage="0" bottom="0" percent="0" rank="0" text="" dxfId="29">
      <formula>$D$1&lt;L4</formula>
    </cfRule>
    <cfRule type="expression" priority="1033" aboveAverage="0" equalAverage="0" bottom="0" percent="0" rank="0" text="" dxfId="30">
      <formula>$D$1&gt;L4</formula>
    </cfRule>
  </conditionalFormatting>
  <conditionalFormatting sqref="N4">
    <cfRule type="expression" priority="1034" aboveAverage="0" equalAverage="0" bottom="0" percent="0" rank="0" text="" dxfId="31">
      <formula>$D$1&lt;N4</formula>
    </cfRule>
    <cfRule type="expression" priority="1035" aboveAverage="0" equalAverage="0" bottom="0" percent="0" rank="0" text="" dxfId="32">
      <formula>$D$1&gt;N4</formula>
    </cfRule>
  </conditionalFormatting>
  <conditionalFormatting sqref="N4">
    <cfRule type="expression" priority="1036" aboveAverage="0" equalAverage="0" bottom="0" percent="0" rank="0" text="" dxfId="33">
      <formula>$D$1&lt;N4</formula>
    </cfRule>
    <cfRule type="expression" priority="1037" aboveAverage="0" equalAverage="0" bottom="0" percent="0" rank="0" text="" dxfId="34">
      <formula>$D$1&gt;N4</formula>
    </cfRule>
  </conditionalFormatting>
  <conditionalFormatting sqref="N4">
    <cfRule type="expression" priority="1038" aboveAverage="0" equalAverage="0" bottom="0" percent="0" rank="0" text="" dxfId="35">
      <formula>$D$1&lt;N4</formula>
    </cfRule>
    <cfRule type="expression" priority="1039" aboveAverage="0" equalAverage="0" bottom="0" percent="0" rank="0" text="" dxfId="36">
      <formula>$D$1&gt;N4</formula>
    </cfRule>
  </conditionalFormatting>
  <conditionalFormatting sqref="N4">
    <cfRule type="expression" priority="1040" aboveAverage="0" equalAverage="0" bottom="0" percent="0" rank="0" text="" dxfId="37">
      <formula>$D$1&lt;N4</formula>
    </cfRule>
    <cfRule type="expression" priority="1041" aboveAverage="0" equalAverage="0" bottom="0" percent="0" rank="0" text="" dxfId="38">
      <formula>$D$1&gt;N4</formula>
    </cfRule>
  </conditionalFormatting>
  <conditionalFormatting sqref="N4">
    <cfRule type="expression" priority="1042" aboveAverage="0" equalAverage="0" bottom="0" percent="0" rank="0" text="" dxfId="39">
      <formula>$D$1&lt;N4</formula>
    </cfRule>
    <cfRule type="expression" priority="1043" aboveAverage="0" equalAverage="0" bottom="0" percent="0" rank="0" text="" dxfId="40">
      <formula>$D$1&gt;N4</formula>
    </cfRule>
  </conditionalFormatting>
  <conditionalFormatting sqref="N4">
    <cfRule type="expression" priority="1044" aboveAverage="0" equalAverage="0" bottom="0" percent="0" rank="0" text="" dxfId="41">
      <formula>$D$1&lt;N4</formula>
    </cfRule>
    <cfRule type="expression" priority="1045" aboveAverage="0" equalAverage="0" bottom="0" percent="0" rank="0" text="" dxfId="42">
      <formula>$D$1&gt;N4</formula>
    </cfRule>
  </conditionalFormatting>
  <conditionalFormatting sqref="N4">
    <cfRule type="expression" priority="1046" aboveAverage="0" equalAverage="0" bottom="0" percent="0" rank="0" text="" dxfId="43">
      <formula>$D$1&lt;N4</formula>
    </cfRule>
    <cfRule type="expression" priority="1047" aboveAverage="0" equalAverage="0" bottom="0" percent="0" rank="0" text="" dxfId="44">
      <formula>$D$1&gt;N4</formula>
    </cfRule>
  </conditionalFormatting>
  <conditionalFormatting sqref="N4">
    <cfRule type="expression" priority="1048" aboveAverage="0" equalAverage="0" bottom="0" percent="0" rank="0" text="" dxfId="45">
      <formula>$D$1&lt;N4</formula>
    </cfRule>
    <cfRule type="expression" priority="1049" aboveAverage="0" equalAverage="0" bottom="0" percent="0" rank="0" text="" dxfId="46">
      <formula>$D$1&gt;N4</formula>
    </cfRule>
  </conditionalFormatting>
  <conditionalFormatting sqref="N4">
    <cfRule type="expression" priority="1050" aboveAverage="0" equalAverage="0" bottom="0" percent="0" rank="0" text="" dxfId="47">
      <formula>$D$1&lt;N4</formula>
    </cfRule>
    <cfRule type="expression" priority="1051" aboveAverage="0" equalAverage="0" bottom="0" percent="0" rank="0" text="" dxfId="48">
      <formula>$D$1&gt;N4</formula>
    </cfRule>
  </conditionalFormatting>
  <conditionalFormatting sqref="J3">
    <cfRule type="expression" priority="1052" aboveAverage="0" equalAverage="0" bottom="0" percent="0" rank="0" text="" dxfId="49">
      <formula>$D$1&lt;J3</formula>
    </cfRule>
    <cfRule type="expression" priority="1053" aboveAverage="0" equalAverage="0" bottom="0" percent="0" rank="0" text="" dxfId="50">
      <formula>$D$1&gt;J3</formula>
    </cfRule>
  </conditionalFormatting>
  <conditionalFormatting sqref="M5">
    <cfRule type="cellIs" priority="1054" operator="equal" aboveAverage="0" equalAverage="0" bottom="0" percent="0" rank="0" text="" dxfId="51">
      <formula>5</formula>
    </cfRule>
    <cfRule type="cellIs" priority="1055" operator="equal" aboveAverage="0" equalAverage="0" bottom="0" percent="0" rank="0" text="" dxfId="52">
      <formula>4</formula>
    </cfRule>
    <cfRule type="cellIs" priority="1056" operator="equal" aboveAverage="0" equalAverage="0" bottom="0" percent="0" rank="0" text="" dxfId="53">
      <formula>3</formula>
    </cfRule>
  </conditionalFormatting>
  <conditionalFormatting sqref="M5">
    <cfRule type="cellIs" priority="1057" operator="equal" aboveAverage="0" equalAverage="0" bottom="0" percent="0" rank="0" text="" dxfId="54">
      <formula>5</formula>
    </cfRule>
    <cfRule type="cellIs" priority="1058" operator="equal" aboveAverage="0" equalAverage="0" bottom="0" percent="0" rank="0" text="" dxfId="55">
      <formula>4</formula>
    </cfRule>
    <cfRule type="cellIs" priority="1059" operator="equal" aboveAverage="0" equalAverage="0" bottom="0" percent="0" rank="0" text="" dxfId="56">
      <formula>3</formula>
    </cfRule>
  </conditionalFormatting>
  <conditionalFormatting sqref="M5">
    <cfRule type="cellIs" priority="1060" operator="equal" aboveAverage="0" equalAverage="0" bottom="0" percent="0" rank="0" text="" dxfId="57">
      <formula>5</formula>
    </cfRule>
    <cfRule type="cellIs" priority="1061" operator="equal" aboveAverage="0" equalAverage="0" bottom="0" percent="0" rank="0" text="" dxfId="58">
      <formula>4</formula>
    </cfRule>
    <cfRule type="cellIs" priority="1062" operator="equal" aboveAverage="0" equalAverage="0" bottom="0" percent="0" rank="0" text="" dxfId="59">
      <formula>3</formula>
    </cfRule>
  </conditionalFormatting>
  <conditionalFormatting sqref="J4">
    <cfRule type="expression" priority="1063" aboveAverage="0" equalAverage="0" bottom="0" percent="0" rank="0" text="" dxfId="60">
      <formula>$D$1&lt;J4</formula>
    </cfRule>
    <cfRule type="expression" priority="1064" aboveAverage="0" equalAverage="0" bottom="0" percent="0" rank="0" text="" dxfId="61">
      <formula>$D$1&gt;J4</formula>
    </cfRule>
  </conditionalFormatting>
  <conditionalFormatting sqref="J4">
    <cfRule type="expression" priority="1065" aboveAverage="0" equalAverage="0" bottom="0" percent="0" rank="0" text="" dxfId="62">
      <formula>$D$1&lt;J4</formula>
    </cfRule>
    <cfRule type="expression" priority="1066" aboveAverage="0" equalAverage="0" bottom="0" percent="0" rank="0" text="" dxfId="63">
      <formula>$D$1&gt;J4</formula>
    </cfRule>
  </conditionalFormatting>
  <conditionalFormatting sqref="J4">
    <cfRule type="expression" priority="1067" aboveAverage="0" equalAverage="0" bottom="0" percent="0" rank="0" text="" dxfId="64">
      <formula>$D$1&lt;J4</formula>
    </cfRule>
    <cfRule type="expression" priority="1068" aboveAverage="0" equalAverage="0" bottom="0" percent="0" rank="0" text="" dxfId="65">
      <formula>$D$1&gt;J4</formula>
    </cfRule>
  </conditionalFormatting>
  <conditionalFormatting sqref="J4">
    <cfRule type="expression" priority="1069" aboveAverage="0" equalAverage="0" bottom="0" percent="0" rank="0" text="" dxfId="66">
      <formula>$D$1&lt;J4</formula>
    </cfRule>
    <cfRule type="expression" priority="1070" aboveAverage="0" equalAverage="0" bottom="0" percent="0" rank="0" text="" dxfId="67">
      <formula>$D$1&gt;J4</formula>
    </cfRule>
  </conditionalFormatting>
  <conditionalFormatting sqref="J4">
    <cfRule type="expression" priority="1071" aboveAverage="0" equalAverage="0" bottom="0" percent="0" rank="0" text="" dxfId="68">
      <formula>$D$1&lt;J4</formula>
    </cfRule>
    <cfRule type="expression" priority="1072" aboveAverage="0" equalAverage="0" bottom="0" percent="0" rank="0" text="" dxfId="69">
      <formula>$D$1&gt;J4</formula>
    </cfRule>
  </conditionalFormatting>
  <conditionalFormatting sqref="J4">
    <cfRule type="expression" priority="1073" aboveAverage="0" equalAverage="0" bottom="0" percent="0" rank="0" text="" dxfId="70">
      <formula>$D$1&lt;J4</formula>
    </cfRule>
    <cfRule type="expression" priority="1074" aboveAverage="0" equalAverage="0" bottom="0" percent="0" rank="0" text="" dxfId="71">
      <formula>$D$1&gt;J4</formula>
    </cfRule>
  </conditionalFormatting>
  <conditionalFormatting sqref="J4">
    <cfRule type="expression" priority="1075" aboveAverage="0" equalAverage="0" bottom="0" percent="0" rank="0" text="" dxfId="72">
      <formula>$D$1&lt;J4</formula>
    </cfRule>
    <cfRule type="expression" priority="1076" aboveAverage="0" equalAverage="0" bottom="0" percent="0" rank="0" text="" dxfId="73">
      <formula>$D$1&gt;J4</formula>
    </cfRule>
  </conditionalFormatting>
  <conditionalFormatting sqref="J4">
    <cfRule type="expression" priority="1077" aboveAverage="0" equalAverage="0" bottom="0" percent="0" rank="0" text="" dxfId="74">
      <formula>$D$1&lt;J4</formula>
    </cfRule>
    <cfRule type="expression" priority="1078" aboveAverage="0" equalAverage="0" bottom="0" percent="0" rank="0" text="" dxfId="75">
      <formula>$D$1&gt;J4</formula>
    </cfRule>
  </conditionalFormatting>
  <conditionalFormatting sqref="J4">
    <cfRule type="expression" priority="1079" aboveAverage="0" equalAverage="0" bottom="0" percent="0" rank="0" text="" dxfId="76">
      <formula>$D$1&lt;J4</formula>
    </cfRule>
    <cfRule type="expression" priority="1080" aboveAverage="0" equalAverage="0" bottom="0" percent="0" rank="0" text="" dxfId="77">
      <formula>$D$1&gt;J4</formula>
    </cfRule>
  </conditionalFormatting>
  <conditionalFormatting sqref="L5">
    <cfRule type="expression" priority="1081" aboveAverage="0" equalAverage="0" bottom="0" percent="0" rank="0" text="" dxfId="78">
      <formula>$D$1&lt;L5</formula>
    </cfRule>
    <cfRule type="expression" priority="1082" aboveAverage="0" equalAverage="0" bottom="0" percent="0" rank="0" text="" dxfId="79">
      <formula>$D$1&gt;L5</formula>
    </cfRule>
  </conditionalFormatting>
  <conditionalFormatting sqref="L5">
    <cfRule type="expression" priority="1083" aboveAverage="0" equalAverage="0" bottom="0" percent="0" rank="0" text="" dxfId="80">
      <formula>$D$1&lt;L5</formula>
    </cfRule>
    <cfRule type="expression" priority="1084" aboveAverage="0" equalAverage="0" bottom="0" percent="0" rank="0" text="" dxfId="81">
      <formula>$D$1&gt;L5</formula>
    </cfRule>
  </conditionalFormatting>
  <conditionalFormatting sqref="L5">
    <cfRule type="cellIs" priority="1085" operator="equal" aboveAverage="0" equalAverage="0" bottom="0" percent="0" rank="0" text="" dxfId="82">
      <formula>5</formula>
    </cfRule>
    <cfRule type="cellIs" priority="1086" operator="equal" aboveAverage="0" equalAverage="0" bottom="0" percent="0" rank="0" text="" dxfId="83">
      <formula>4</formula>
    </cfRule>
    <cfRule type="cellIs" priority="1087" operator="equal" aboveAverage="0" equalAverage="0" bottom="0" percent="0" rank="0" text="" dxfId="84">
      <formula>3</formula>
    </cfRule>
  </conditionalFormatting>
  <conditionalFormatting sqref="L5">
    <cfRule type="cellIs" priority="1088" operator="equal" aboveAverage="0" equalAverage="0" bottom="0" percent="0" rank="0" text="" dxfId="85">
      <formula>5</formula>
    </cfRule>
    <cfRule type="cellIs" priority="1089" operator="equal" aboveAverage="0" equalAverage="0" bottom="0" percent="0" rank="0" text="" dxfId="86">
      <formula>4</formula>
    </cfRule>
    <cfRule type="cellIs" priority="1090" operator="equal" aboveAverage="0" equalAverage="0" bottom="0" percent="0" rank="0" text="" dxfId="87">
      <formula>3</formula>
    </cfRule>
  </conditionalFormatting>
  <conditionalFormatting sqref="L5">
    <cfRule type="cellIs" priority="1091" operator="equal" aboveAverage="0" equalAverage="0" bottom="0" percent="0" rank="0" text="" dxfId="88">
      <formula>5</formula>
    </cfRule>
    <cfRule type="cellIs" priority="1092" operator="equal" aboveAverage="0" equalAverage="0" bottom="0" percent="0" rank="0" text="" dxfId="89">
      <formula>4</formula>
    </cfRule>
    <cfRule type="cellIs" priority="1093" operator="equal" aboveAverage="0" equalAverage="0" bottom="0" percent="0" rank="0" text="" dxfId="90">
      <formula>3</formula>
    </cfRule>
  </conditionalFormatting>
  <conditionalFormatting sqref="L4">
    <cfRule type="expression" priority="1094" aboveAverage="0" equalAverage="0" bottom="0" percent="0" rank="0" text="" dxfId="91">
      <formula>$D$1&lt;L4</formula>
    </cfRule>
    <cfRule type="expression" priority="1095" aboveAverage="0" equalAverage="0" bottom="0" percent="0" rank="0" text="" dxfId="92">
      <formula>$D$1&gt;L4</formula>
    </cfRule>
  </conditionalFormatting>
  <conditionalFormatting sqref="L4">
    <cfRule type="expression" priority="1096" aboveAverage="0" equalAverage="0" bottom="0" percent="0" rank="0" text="" dxfId="93">
      <formula>$D$1&lt;L4</formula>
    </cfRule>
    <cfRule type="expression" priority="1097" aboveAverage="0" equalAverage="0" bottom="0" percent="0" rank="0" text="" dxfId="94">
      <formula>$D$1&gt;L4</formula>
    </cfRule>
  </conditionalFormatting>
  <conditionalFormatting sqref="L4">
    <cfRule type="expression" priority="1098" aboveAverage="0" equalAverage="0" bottom="0" percent="0" rank="0" text="" dxfId="95">
      <formula>$D$1&lt;L4</formula>
    </cfRule>
    <cfRule type="expression" priority="1099" aboveAverage="0" equalAverage="0" bottom="0" percent="0" rank="0" text="" dxfId="96">
      <formula>$D$1&gt;L4</formula>
    </cfRule>
  </conditionalFormatting>
  <conditionalFormatting sqref="L4">
    <cfRule type="expression" priority="1100" aboveAverage="0" equalAverage="0" bottom="0" percent="0" rank="0" text="" dxfId="97">
      <formula>$D$1&lt;L4</formula>
    </cfRule>
    <cfRule type="expression" priority="1101" aboveAverage="0" equalAverage="0" bottom="0" percent="0" rank="0" text="" dxfId="98">
      <formula>$D$1&gt;L4</formula>
    </cfRule>
  </conditionalFormatting>
  <conditionalFormatting sqref="L4">
    <cfRule type="expression" priority="1102" aboveAverage="0" equalAverage="0" bottom="0" percent="0" rank="0" text="" dxfId="99">
      <formula>$D$1&lt;L4</formula>
    </cfRule>
    <cfRule type="expression" priority="1103" aboveAverage="0" equalAverage="0" bottom="0" percent="0" rank="0" text="" dxfId="100">
      <formula>$D$1&gt;L4</formula>
    </cfRule>
  </conditionalFormatting>
  <conditionalFormatting sqref="L5">
    <cfRule type="cellIs" priority="1104" operator="equal" aboveAverage="0" equalAverage="0" bottom="0" percent="0" rank="0" text="" dxfId="101">
      <formula>5</formula>
    </cfRule>
    <cfRule type="cellIs" priority="1105" operator="equal" aboveAverage="0" equalAverage="0" bottom="0" percent="0" rank="0" text="" dxfId="102">
      <formula>4</formula>
    </cfRule>
    <cfRule type="cellIs" priority="1106" operator="equal" aboveAverage="0" equalAverage="0" bottom="0" percent="0" rank="0" text="" dxfId="103">
      <formula>3</formula>
    </cfRule>
  </conditionalFormatting>
  <conditionalFormatting sqref="L5">
    <cfRule type="cellIs" priority="1107" operator="equal" aboveAverage="0" equalAverage="0" bottom="0" percent="0" rank="0" text="" dxfId="104">
      <formula>5</formula>
    </cfRule>
    <cfRule type="cellIs" priority="1108" operator="equal" aboveAverage="0" equalAverage="0" bottom="0" percent="0" rank="0" text="" dxfId="105">
      <formula>4</formula>
    </cfRule>
    <cfRule type="cellIs" priority="1109" operator="equal" aboveAverage="0" equalAverage="0" bottom="0" percent="0" rank="0" text="" dxfId="106">
      <formula>3</formula>
    </cfRule>
  </conditionalFormatting>
  <conditionalFormatting sqref="N4">
    <cfRule type="expression" priority="1110" aboveAverage="0" equalAverage="0" bottom="0" percent="0" rank="0" text="" dxfId="107">
      <formula>$D$1&lt;N4</formula>
    </cfRule>
    <cfRule type="expression" priority="1111" aboveAverage="0" equalAverage="0" bottom="0" percent="0" rank="0" text="" dxfId="108">
      <formula>$D$1&gt;N4</formula>
    </cfRule>
  </conditionalFormatting>
  <conditionalFormatting sqref="N4">
    <cfRule type="expression" priority="1112" aboveAverage="0" equalAverage="0" bottom="0" percent="0" rank="0" text="" dxfId="109">
      <formula>$D$1&lt;N4</formula>
    </cfRule>
    <cfRule type="expression" priority="1113" aboveAverage="0" equalAverage="0" bottom="0" percent="0" rank="0" text="" dxfId="110">
      <formula>$D$1&gt;N4</formula>
    </cfRule>
  </conditionalFormatting>
  <conditionalFormatting sqref="N5">
    <cfRule type="cellIs" priority="1114" operator="equal" aboveAverage="0" equalAverage="0" bottom="0" percent="0" rank="0" text="" dxfId="111">
      <formula>5</formula>
    </cfRule>
    <cfRule type="cellIs" priority="1115" operator="equal" aboveAverage="0" equalAverage="0" bottom="0" percent="0" rank="0" text="" dxfId="112">
      <formula>4</formula>
    </cfRule>
    <cfRule type="cellIs" priority="1116" operator="equal" aboveAverage="0" equalAverage="0" bottom="0" percent="0" rank="0" text="" dxfId="113">
      <formula>3</formula>
    </cfRule>
  </conditionalFormatting>
  <conditionalFormatting sqref="N5">
    <cfRule type="cellIs" priority="1117" operator="equal" aboveAverage="0" equalAverage="0" bottom="0" percent="0" rank="0" text="" dxfId="114">
      <formula>5</formula>
    </cfRule>
    <cfRule type="cellIs" priority="1118" operator="equal" aboveAverage="0" equalAverage="0" bottom="0" percent="0" rank="0" text="" dxfId="115">
      <formula>4</formula>
    </cfRule>
    <cfRule type="cellIs" priority="1119" operator="equal" aboveAverage="0" equalAverage="0" bottom="0" percent="0" rank="0" text="" dxfId="116">
      <formula>3</formula>
    </cfRule>
  </conditionalFormatting>
  <conditionalFormatting sqref="N4">
    <cfRule type="expression" priority="1120" aboveAverage="0" equalAverage="0" bottom="0" percent="0" rank="0" text="" dxfId="117">
      <formula>$D$1&lt;N4</formula>
    </cfRule>
    <cfRule type="expression" priority="1121" aboveAverage="0" equalAverage="0" bottom="0" percent="0" rank="0" text="" dxfId="118">
      <formula>$D$1&gt;N4</formula>
    </cfRule>
  </conditionalFormatting>
  <conditionalFormatting sqref="N5">
    <cfRule type="cellIs" priority="1122" operator="equal" aboveAverage="0" equalAverage="0" bottom="0" percent="0" rank="0" text="" dxfId="119">
      <formula>5</formula>
    </cfRule>
    <cfRule type="cellIs" priority="1123" operator="equal" aboveAverage="0" equalAverage="0" bottom="0" percent="0" rank="0" text="" dxfId="120">
      <formula>4</formula>
    </cfRule>
    <cfRule type="cellIs" priority="1124" operator="equal" aboveAverage="0" equalAverage="0" bottom="0" percent="0" rank="0" text="" dxfId="121">
      <formula>3</formula>
    </cfRule>
  </conditionalFormatting>
  <conditionalFormatting sqref="N5">
    <cfRule type="cellIs" priority="1125" operator="equal" aboveAverage="0" equalAverage="0" bottom="0" percent="0" rank="0" text="" dxfId="122">
      <formula>5</formula>
    </cfRule>
    <cfRule type="cellIs" priority="1126" operator="equal" aboveAverage="0" equalAverage="0" bottom="0" percent="0" rank="0" text="" dxfId="123">
      <formula>4</formula>
    </cfRule>
    <cfRule type="cellIs" priority="1127" operator="equal" aboveAverage="0" equalAverage="0" bottom="0" percent="0" rank="0" text="" dxfId="124">
      <formula>3</formula>
    </cfRule>
  </conditionalFormatting>
  <conditionalFormatting sqref="N4">
    <cfRule type="expression" priority="1128" aboveAverage="0" equalAverage="0" bottom="0" percent="0" rank="0" text="" dxfId="125">
      <formula>$D$1&lt;N4</formula>
    </cfRule>
    <cfRule type="expression" priority="1129" aboveAverage="0" equalAverage="0" bottom="0" percent="0" rank="0" text="" dxfId="126">
      <formula>$D$1&gt;N4</formula>
    </cfRule>
  </conditionalFormatting>
  <conditionalFormatting sqref="N4">
    <cfRule type="expression" priority="1130" aboveAverage="0" equalAverage="0" bottom="0" percent="0" rank="0" text="" dxfId="127">
      <formula>$D$1&lt;N4</formula>
    </cfRule>
    <cfRule type="expression" priority="1131" aboveAverage="0" equalAverage="0" bottom="0" percent="0" rank="0" text="" dxfId="128">
      <formula>$D$1&gt;N4</formula>
    </cfRule>
  </conditionalFormatting>
  <conditionalFormatting sqref="N4">
    <cfRule type="expression" priority="1132" aboveAverage="0" equalAverage="0" bottom="0" percent="0" rank="0" text="" dxfId="129">
      <formula>$D$1&lt;N4</formula>
    </cfRule>
    <cfRule type="expression" priority="1133" aboveAverage="0" equalAverage="0" bottom="0" percent="0" rank="0" text="" dxfId="130">
      <formula>$D$1&gt;N4</formula>
    </cfRule>
  </conditionalFormatting>
  <conditionalFormatting sqref="N4">
    <cfRule type="expression" priority="1134" aboveAverage="0" equalAverage="0" bottom="0" percent="0" rank="0" text="" dxfId="131">
      <formula>$D$1&lt;N4</formula>
    </cfRule>
    <cfRule type="expression" priority="1135" aboveAverage="0" equalAverage="0" bottom="0" percent="0" rank="0" text="" dxfId="132">
      <formula>$D$1&gt;N4</formula>
    </cfRule>
  </conditionalFormatting>
  <conditionalFormatting sqref="N4">
    <cfRule type="expression" priority="1136" aboveAverage="0" equalAverage="0" bottom="0" percent="0" rank="0" text="" dxfId="133">
      <formula>$D$1&lt;N4</formula>
    </cfRule>
    <cfRule type="expression" priority="1137" aboveAverage="0" equalAverage="0" bottom="0" percent="0" rank="0" text="" dxfId="134">
      <formula>$D$1&gt;N4</formula>
    </cfRule>
  </conditionalFormatting>
  <conditionalFormatting sqref="N4">
    <cfRule type="expression" priority="1138" aboveAverage="0" equalAverage="0" bottom="0" percent="0" rank="0" text="" dxfId="135">
      <formula>$D$1&lt;N4</formula>
    </cfRule>
    <cfRule type="expression" priority="1139" aboveAverage="0" equalAverage="0" bottom="0" percent="0" rank="0" text="" dxfId="136">
      <formula>$D$1&gt;N4</formula>
    </cfRule>
  </conditionalFormatting>
  <conditionalFormatting sqref="N4">
    <cfRule type="expression" priority="1140" aboveAverage="0" equalAverage="0" bottom="0" percent="0" rank="0" text="" dxfId="137">
      <formula>$D$1&lt;N4</formula>
    </cfRule>
    <cfRule type="expression" priority="1141" aboveAverage="0" equalAverage="0" bottom="0" percent="0" rank="0" text="" dxfId="138">
      <formula>$D$1&gt;N4</formula>
    </cfRule>
  </conditionalFormatting>
  <conditionalFormatting sqref="N4">
    <cfRule type="expression" priority="1142" aboveAverage="0" equalAverage="0" bottom="0" percent="0" rank="0" text="" dxfId="139">
      <formula>$D$1&lt;N4</formula>
    </cfRule>
    <cfRule type="expression" priority="1143" aboveAverage="0" equalAverage="0" bottom="0" percent="0" rank="0" text="" dxfId="140">
      <formula>$D$1&gt;N4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3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9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CU17" activeCellId="0" sqref="CU17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8.14"/>
    <col collapsed="false" customWidth="true" hidden="false" outlineLevel="0" max="5" min="5" style="1" width="7.57"/>
    <col collapsed="false" customWidth="true" hidden="false" outlineLevel="0" max="6" min="6" style="0" width="7"/>
    <col collapsed="false" customWidth="true" hidden="false" outlineLevel="0" max="7" min="7" style="0" width="7.87"/>
    <col collapsed="false" customWidth="true" hidden="false" outlineLevel="0" max="8" min="8" style="0" width="7.41"/>
    <col collapsed="false" customWidth="true" hidden="false" outlineLevel="0" max="10" min="9" style="0" width="7"/>
    <col collapsed="false" customWidth="true" hidden="false" outlineLevel="0" max="11" min="11" style="0" width="7.29"/>
    <col collapsed="false" customWidth="true" hidden="false" outlineLevel="0" max="13" min="12" style="0" width="7"/>
    <col collapsed="false" customWidth="true" hidden="false" outlineLevel="0" max="14" min="14" style="0" width="7.29"/>
    <col collapsed="false" customWidth="true" hidden="true" outlineLevel="0" max="15" min="15" style="0" width="7"/>
    <col collapsed="false" customWidth="true" hidden="true" outlineLevel="0" max="16" min="16" style="0" width="7.41"/>
    <col collapsed="false" customWidth="true" hidden="true" outlineLevel="0" max="17" min="17" style="0" width="6.88"/>
    <col collapsed="false" customWidth="true" hidden="true" outlineLevel="0" max="18" min="18" style="0" width="7.57"/>
    <col collapsed="false" customWidth="true" hidden="true" outlineLevel="0" max="19" min="19" style="0" width="6.57"/>
    <col collapsed="false" customWidth="true" hidden="true" outlineLevel="0" max="20" min="20" style="0" width="7.71"/>
    <col collapsed="false" customWidth="true" hidden="true" outlineLevel="0" max="21" min="21" style="0" width="5.86"/>
    <col collapsed="false" customWidth="true" hidden="false" outlineLevel="0" max="22" min="22" style="0" width="7.15"/>
    <col collapsed="false" customWidth="true" hidden="true" outlineLevel="0" max="23" min="23" style="0" width="2"/>
    <col collapsed="false" customWidth="true" hidden="true" outlineLevel="0" max="25" min="24" style="0" width="3.3"/>
    <col collapsed="false" customWidth="true" hidden="true" outlineLevel="0" max="28" min="26" style="0" width="2.99"/>
    <col collapsed="false" customWidth="true" hidden="true" outlineLevel="0" max="29" min="29" style="0" width="3.98"/>
    <col collapsed="false" customWidth="true" hidden="false" outlineLevel="0" max="30" min="30" style="0" width="6.28"/>
    <col collapsed="false" customWidth="true" hidden="true" outlineLevel="0" max="31" min="31" style="0" width="3.71"/>
    <col collapsed="false" customWidth="true" hidden="true" outlineLevel="0" max="36" min="32" style="0" width="2"/>
    <col collapsed="false" customWidth="true" hidden="true" outlineLevel="0" max="37" min="37" style="0" width="4.43"/>
    <col collapsed="false" customWidth="true" hidden="true" outlineLevel="0" max="48" min="38" style="0" width="2"/>
    <col collapsed="false" customWidth="true" hidden="true" outlineLevel="0" max="49" min="49" style="0" width="6.28"/>
    <col collapsed="false" customWidth="true" hidden="true" outlineLevel="0" max="57" min="50" style="0" width="2"/>
    <col collapsed="false" customWidth="true" hidden="true" outlineLevel="0" max="66" min="58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2" min="86" style="2" width="8"/>
    <col collapsed="false" customWidth="true" hidden="false" outlineLevel="0" max="102" min="93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43901.6335673475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14" t="s">
        <v>722</v>
      </c>
      <c r="G2" s="230" t="s">
        <v>400</v>
      </c>
      <c r="H2" s="230"/>
      <c r="I2" s="230"/>
      <c r="J2" s="230"/>
      <c r="K2" s="230"/>
      <c r="L2" s="230" t="s">
        <v>2</v>
      </c>
      <c r="M2" s="230"/>
      <c r="N2" s="230"/>
      <c r="O2" s="197"/>
      <c r="P2" s="197"/>
      <c r="Q2" s="197"/>
      <c r="R2" s="197"/>
      <c r="S2" s="198"/>
      <c r="T2" s="231"/>
      <c r="U2" s="231"/>
      <c r="V2" s="346"/>
      <c r="W2" s="347"/>
      <c r="X2" s="347"/>
      <c r="Y2" s="348"/>
      <c r="Z2" s="348"/>
      <c r="AA2" s="348"/>
      <c r="AB2" s="348"/>
      <c r="AC2" s="348"/>
      <c r="AD2" s="348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2533</v>
      </c>
      <c r="B3" s="29"/>
      <c r="C3" s="29"/>
      <c r="D3" s="30" t="s">
        <v>3</v>
      </c>
      <c r="E3" s="31"/>
      <c r="F3" s="35" t="n">
        <v>43481</v>
      </c>
      <c r="G3" s="35" t="n">
        <v>43435</v>
      </c>
      <c r="H3" s="35" t="n">
        <v>43462</v>
      </c>
      <c r="I3" s="35" t="n">
        <v>43480</v>
      </c>
      <c r="J3" s="35" t="n">
        <v>43456</v>
      </c>
      <c r="K3" s="35" t="n">
        <v>43452</v>
      </c>
      <c r="L3" s="35" t="n">
        <v>43494</v>
      </c>
      <c r="M3" s="35" t="n">
        <v>43489</v>
      </c>
      <c r="N3" s="35" t="n">
        <v>43498</v>
      </c>
      <c r="O3" s="35"/>
      <c r="P3" s="35"/>
      <c r="Q3" s="35"/>
      <c r="R3" s="35"/>
      <c r="S3" s="302"/>
      <c r="T3" s="35"/>
      <c r="U3" s="34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9"/>
      <c r="B4" s="29"/>
      <c r="C4" s="29"/>
      <c r="D4" s="45" t="s">
        <v>5</v>
      </c>
      <c r="E4" s="31"/>
      <c r="F4" s="47" t="s">
        <v>723</v>
      </c>
      <c r="G4" s="46" t="s">
        <v>724</v>
      </c>
      <c r="H4" s="47" t="s">
        <v>725</v>
      </c>
      <c r="I4" s="47" t="s">
        <v>8</v>
      </c>
      <c r="J4" s="46" t="s">
        <v>726</v>
      </c>
      <c r="K4" s="47" t="s">
        <v>727</v>
      </c>
      <c r="L4" s="50" t="s">
        <v>728</v>
      </c>
      <c r="M4" s="47" t="s">
        <v>729</v>
      </c>
      <c r="N4" s="46" t="s">
        <v>493</v>
      </c>
      <c r="O4" s="47"/>
      <c r="P4" s="47"/>
      <c r="Q4" s="47"/>
      <c r="R4" s="47"/>
      <c r="S4" s="47"/>
      <c r="T4" s="47"/>
      <c r="U4" s="48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63.7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730</v>
      </c>
      <c r="G5" s="58" t="s">
        <v>731</v>
      </c>
      <c r="H5" s="58" t="s">
        <v>732</v>
      </c>
      <c r="I5" s="58" t="s">
        <v>733</v>
      </c>
      <c r="J5" s="58" t="s">
        <v>734</v>
      </c>
      <c r="K5" s="58" t="s">
        <v>735</v>
      </c>
      <c r="L5" s="60" t="s">
        <v>736</v>
      </c>
      <c r="M5" s="60" t="s">
        <v>737</v>
      </c>
      <c r="N5" s="58" t="s">
        <v>738</v>
      </c>
      <c r="O5" s="58"/>
      <c r="P5" s="58"/>
      <c r="Q5" s="58"/>
      <c r="R5" s="60"/>
      <c r="S5" s="58"/>
      <c r="T5" s="58"/>
      <c r="U5" s="58"/>
      <c r="V5" s="361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8.75" hidden="false" customHeight="false" outlineLevel="0" collapsed="false">
      <c r="A6" s="75" t="n">
        <v>1</v>
      </c>
      <c r="B6" s="76" t="s">
        <v>29</v>
      </c>
      <c r="C6" s="258" t="s">
        <v>518</v>
      </c>
      <c r="D6" s="304" t="s">
        <v>801</v>
      </c>
      <c r="E6" s="79" t="n">
        <v>2533</v>
      </c>
      <c r="F6" s="80" t="s">
        <v>32</v>
      </c>
      <c r="G6" s="80" t="n">
        <v>5</v>
      </c>
      <c r="H6" s="80" t="n">
        <v>5</v>
      </c>
      <c r="I6" s="80" t="n">
        <v>5</v>
      </c>
      <c r="J6" s="80" t="n">
        <v>4</v>
      </c>
      <c r="K6" s="80" t="n">
        <v>3</v>
      </c>
      <c r="L6" s="80" t="n">
        <v>4</v>
      </c>
      <c r="M6" s="80" t="n">
        <v>4</v>
      </c>
      <c r="N6" s="80" t="n">
        <v>4</v>
      </c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3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1</v>
      </c>
      <c r="AA6" s="177" t="n">
        <f aca="false">COUNTIF(AG6:AV6,AA$5)</f>
        <v>4</v>
      </c>
      <c r="AB6" s="177" t="n">
        <f aca="false">COUNTIF(AG6:AV6,AB$5)</f>
        <v>3</v>
      </c>
      <c r="AC6" s="177" t="n">
        <f aca="false">SUM(X6:AB6)</f>
        <v>8</v>
      </c>
      <c r="AD6" s="255" t="n">
        <f aca="false">IF(ISERROR(((X6+Y6)*2+Z6*3+AA6*4+AB6*5)/SUM(X6,Y6:AB6)),"",((X6+Y6)*2+Z6*3+AA6*4+AB6*5)/SUM(X6,Y6:AB6))</f>
        <v>4.25</v>
      </c>
      <c r="AE6" s="93" t="n">
        <f aca="false">IF(AX6=5,0.5,IF(AX6=4,0.25,IF(AX6&lt;=3,0)))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5</v>
      </c>
      <c r="AI6" s="215" t="n">
        <f aca="false">IF(ISERROR(VALUE(LEFT(H6))),LEFT(H6),VALUE(LEFT(H6)))</f>
        <v>5</v>
      </c>
      <c r="AJ6" s="215" t="n">
        <f aca="false">IF(ISERROR(VALUE(LEFT(I6))),LEFT(I6),VALUE(LEFT(I6)))</f>
        <v>5</v>
      </c>
      <c r="AK6" s="215" t="n">
        <f aca="false">IF(ISERROR(VALUE(LEFT(J6))),LEFT(J6),VALUE(LEFT(J6)))</f>
        <v>4</v>
      </c>
      <c r="AL6" s="215" t="n">
        <f aca="false">IF(ISERROR(VALUE(LEFT(K6))),LEFT(K6),VALUE(LEFT(K6)))</f>
        <v>3</v>
      </c>
      <c r="AM6" s="215" t="n">
        <f aca="false">IF(ISERROR(VALUE(LEFT(L6))),LEFT(L6),VALUE(LEFT(L6)))</f>
        <v>4</v>
      </c>
      <c r="AN6" s="215" t="n">
        <f aca="false">IF(ISERROR(VALUE(LEFT(M6))),LEFT(M6),VALUE(LEFT(M6)))</f>
        <v>4</v>
      </c>
      <c r="AO6" s="215" t="n">
        <f aca="false">IF(ISERROR(VALUE(LEFT(N6))),LEFT(N6),VALUE(LEFT(N6)))</f>
        <v>4</v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258" t="s">
        <v>30</v>
      </c>
      <c r="D7" s="304" t="s">
        <v>802</v>
      </c>
      <c r="E7" s="79" t="n">
        <v>2533</v>
      </c>
      <c r="F7" s="80" t="s">
        <v>32</v>
      </c>
      <c r="G7" s="80" t="n">
        <v>3</v>
      </c>
      <c r="H7" s="80" t="n">
        <v>4</v>
      </c>
      <c r="I7" s="80" t="n">
        <v>5</v>
      </c>
      <c r="J7" s="80" t="n">
        <v>3</v>
      </c>
      <c r="K7" s="80" t="n">
        <v>3</v>
      </c>
      <c r="L7" s="80" t="n">
        <v>3</v>
      </c>
      <c r="M7" s="80" t="n">
        <v>3</v>
      </c>
      <c r="N7" s="80" t="n">
        <v>3</v>
      </c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3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6</v>
      </c>
      <c r="AA7" s="177" t="n">
        <f aca="false">COUNTIF(AG7:AV7,AA$5)</f>
        <v>1</v>
      </c>
      <c r="AB7" s="177" t="n">
        <f aca="false">COUNTIF(AG7:AV7,AB$5)</f>
        <v>1</v>
      </c>
      <c r="AC7" s="177" t="n">
        <f aca="false">SUM(X7:AB7)</f>
        <v>8</v>
      </c>
      <c r="AD7" s="255" t="n">
        <f aca="false">IF(ISERROR(((X7+Y7)*2+Z7*3+AA7*4+AB7*5)/SUM(X7,Y7:AB7)),"",((X7+Y7)*2+Z7*3+AA7*4+AB7*5)/SUM(X7,Y7:AB7))</f>
        <v>3.375</v>
      </c>
      <c r="AE7" s="93" t="n">
        <f aca="false">IF(AX7=5,0.5,IF(AX7=4,0.25,IF(AX7&lt;=3,0)))</f>
        <v>0</v>
      </c>
      <c r="AG7" s="215" t="str">
        <f aca="false">IF(ISERROR(VALUE(LEFT(F7))),LEFT(F7),VALUE(LEFT(F7)))</f>
        <v>з</v>
      </c>
      <c r="AH7" s="215" t="n">
        <f aca="false">IF(ISERROR(VALUE(LEFT(G7))),LEFT(G7),VALUE(LEFT(G7)))</f>
        <v>3</v>
      </c>
      <c r="AI7" s="215" t="n">
        <f aca="false">IF(ISERROR(VALUE(LEFT(H7))),LEFT(H7),VALUE(LEFT(H7)))</f>
        <v>4</v>
      </c>
      <c r="AJ7" s="215" t="n">
        <f aca="false">IF(ISERROR(VALUE(LEFT(I7))),LEFT(I7),VALUE(LEFT(I7)))</f>
        <v>5</v>
      </c>
      <c r="AK7" s="215" t="n">
        <f aca="false">IF(ISERROR(VALUE(LEFT(J7))),LEFT(J7),VALUE(LEFT(J7)))</f>
        <v>3</v>
      </c>
      <c r="AL7" s="215" t="n">
        <f aca="false">IF(ISERROR(VALUE(LEFT(K7))),LEFT(K7),VALUE(LEFT(K7)))</f>
        <v>3</v>
      </c>
      <c r="AM7" s="215" t="n">
        <f aca="false">IF(ISERROR(VALUE(LEFT(L7))),LEFT(L7),VALUE(LEFT(L7)))</f>
        <v>3</v>
      </c>
      <c r="AN7" s="215" t="n">
        <f aca="false">IF(ISERROR(VALUE(LEFT(M7))),LEFT(M7),VALUE(LEFT(M7)))</f>
        <v>3</v>
      </c>
      <c r="AO7" s="215" t="n">
        <f aca="false">IF(ISERROR(VALUE(LEFT(N7))),LEFT(N7),VALUE(LEFT(N7)))</f>
        <v>3</v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8.75" hidden="false" customHeight="false" outlineLevel="0" collapsed="false">
      <c r="A8" s="75" t="n">
        <v>3</v>
      </c>
      <c r="B8" s="76" t="s">
        <v>29</v>
      </c>
      <c r="C8" s="258" t="s">
        <v>30</v>
      </c>
      <c r="D8" s="304" t="s">
        <v>803</v>
      </c>
      <c r="E8" s="79" t="n">
        <v>2533</v>
      </c>
      <c r="F8" s="80" t="s">
        <v>32</v>
      </c>
      <c r="G8" s="80" t="n">
        <v>4</v>
      </c>
      <c r="H8" s="80" t="n">
        <v>5</v>
      </c>
      <c r="I8" s="80" t="n">
        <v>5</v>
      </c>
      <c r="J8" s="80" t="n">
        <v>4</v>
      </c>
      <c r="K8" s="80" t="n">
        <v>4</v>
      </c>
      <c r="L8" s="80" t="n">
        <v>5</v>
      </c>
      <c r="M8" s="80" t="n">
        <v>4</v>
      </c>
      <c r="N8" s="80" t="n">
        <v>4</v>
      </c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4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0</v>
      </c>
      <c r="AA8" s="177" t="n">
        <f aca="false">COUNTIF(AG8:AV8,AA$5)</f>
        <v>5</v>
      </c>
      <c r="AB8" s="177" t="n">
        <f aca="false">COUNTIF(AG8:AV8,AB$5)</f>
        <v>3</v>
      </c>
      <c r="AC8" s="177" t="n">
        <f aca="false">SUM(X8:AB8)</f>
        <v>8</v>
      </c>
      <c r="AD8" s="255" t="n">
        <f aca="false">IF(ISERROR(((X8+Y8)*2+Z8*3+AA8*4+AB8*5)/SUM(X8,Y8:AB8)),"",((X8+Y8)*2+Z8*3+AA8*4+AB8*5)/SUM(X8,Y8:AB8))</f>
        <v>4.375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n">
        <f aca="false">IF(ISERROR(VALUE(LEFT(G8))),LEFT(G8),VALUE(LEFT(G8)))</f>
        <v>4</v>
      </c>
      <c r="AI8" s="215" t="n">
        <f aca="false">IF(ISERROR(VALUE(LEFT(H8))),LEFT(H8),VALUE(LEFT(H8)))</f>
        <v>5</v>
      </c>
      <c r="AJ8" s="215" t="n">
        <f aca="false">IF(ISERROR(VALUE(LEFT(I8))),LEFT(I8),VALUE(LEFT(I8)))</f>
        <v>5</v>
      </c>
      <c r="AK8" s="215" t="n">
        <f aca="false">IF(ISERROR(VALUE(LEFT(J8))),LEFT(J8),VALUE(LEFT(J8)))</f>
        <v>4</v>
      </c>
      <c r="AL8" s="215" t="n">
        <f aca="false">IF(ISERROR(VALUE(LEFT(K8))),LEFT(K8),VALUE(LEFT(K8)))</f>
        <v>4</v>
      </c>
      <c r="AM8" s="215" t="n">
        <f aca="false">IF(ISERROR(VALUE(LEFT(L8))),LEFT(L8),VALUE(LEFT(L8)))</f>
        <v>5</v>
      </c>
      <c r="AN8" s="215" t="n">
        <f aca="false">IF(ISERROR(VALUE(LEFT(M8))),LEFT(M8),VALUE(LEFT(M8)))</f>
        <v>4</v>
      </c>
      <c r="AO8" s="215" t="n">
        <f aca="false">IF(ISERROR(VALUE(LEFT(N8))),LEFT(N8),VALUE(LEFT(N8)))</f>
        <v>4</v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8.75" hidden="false" customHeight="false" outlineLevel="0" collapsed="false">
      <c r="A9" s="75" t="n">
        <v>4</v>
      </c>
      <c r="B9" s="76" t="s">
        <v>29</v>
      </c>
      <c r="C9" s="258" t="s">
        <v>30</v>
      </c>
      <c r="D9" s="259" t="s">
        <v>804</v>
      </c>
      <c r="E9" s="79" t="n">
        <v>2533</v>
      </c>
      <c r="F9" s="80" t="s">
        <v>32</v>
      </c>
      <c r="G9" s="80" t="n">
        <v>5</v>
      </c>
      <c r="H9" s="80" t="n">
        <v>5</v>
      </c>
      <c r="I9" s="80" t="n">
        <v>4</v>
      </c>
      <c r="J9" s="80" t="n">
        <v>4</v>
      </c>
      <c r="K9" s="80" t="n">
        <v>3</v>
      </c>
      <c r="L9" s="80" t="n">
        <v>4</v>
      </c>
      <c r="M9" s="80" t="n">
        <v>4</v>
      </c>
      <c r="N9" s="80" t="n">
        <v>4</v>
      </c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3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1</v>
      </c>
      <c r="AA9" s="177" t="n">
        <f aca="false">COUNTIF(AG9:AV9,AA$5)</f>
        <v>5</v>
      </c>
      <c r="AB9" s="177" t="n">
        <f aca="false">COUNTIF(AG9:AV9,AB$5)</f>
        <v>2</v>
      </c>
      <c r="AC9" s="177" t="n">
        <f aca="false">SUM(X9:AB9)</f>
        <v>8</v>
      </c>
      <c r="AD9" s="255" t="n">
        <f aca="false">IF(ISERROR(((X9+Y9)*2+Z9*3+AA9*4+AB9*5)/SUM(X9,Y9:AB9)),"",((X9+Y9)*2+Z9*3+AA9*4+AB9*5)/SUM(X9,Y9:AB9))</f>
        <v>4.125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5</v>
      </c>
      <c r="AI9" s="215" t="n">
        <f aca="false">IF(ISERROR(VALUE(LEFT(H9))),LEFT(H9),VALUE(LEFT(H9)))</f>
        <v>5</v>
      </c>
      <c r="AJ9" s="215" t="n">
        <f aca="false">IF(ISERROR(VALUE(LEFT(I9))),LEFT(I9),VALUE(LEFT(I9)))</f>
        <v>4</v>
      </c>
      <c r="AK9" s="215" t="n">
        <f aca="false">IF(ISERROR(VALUE(LEFT(J9))),LEFT(J9),VALUE(LEFT(J9)))</f>
        <v>4</v>
      </c>
      <c r="AL9" s="215" t="n">
        <f aca="false">IF(ISERROR(VALUE(LEFT(K9))),LEFT(K9),VALUE(LEFT(K9)))</f>
        <v>3</v>
      </c>
      <c r="AM9" s="215" t="n">
        <f aca="false">IF(ISERROR(VALUE(LEFT(L9))),LEFT(L9),VALUE(LEFT(L9)))</f>
        <v>4</v>
      </c>
      <c r="AN9" s="215" t="n">
        <f aca="false">IF(ISERROR(VALUE(LEFT(M9))),LEFT(M9),VALUE(LEFT(M9)))</f>
        <v>4</v>
      </c>
      <c r="AO9" s="215" t="n">
        <f aca="false">IF(ISERROR(VALUE(LEFT(N9))),LEFT(N9),VALUE(LEFT(N9)))</f>
        <v>4</v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258" t="s">
        <v>30</v>
      </c>
      <c r="D10" s="304" t="s">
        <v>805</v>
      </c>
      <c r="E10" s="79" t="n">
        <v>2533</v>
      </c>
      <c r="F10" s="80" t="s">
        <v>32</v>
      </c>
      <c r="G10" s="80" t="n">
        <v>4</v>
      </c>
      <c r="H10" s="80" t="n">
        <v>4</v>
      </c>
      <c r="I10" s="80" t="n">
        <v>5</v>
      </c>
      <c r="J10" s="80" t="n">
        <v>3</v>
      </c>
      <c r="K10" s="80" t="n">
        <v>4</v>
      </c>
      <c r="L10" s="80" t="n">
        <v>4</v>
      </c>
      <c r="M10" s="80" t="n">
        <v>3</v>
      </c>
      <c r="N10" s="80" t="n">
        <v>3</v>
      </c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3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0</v>
      </c>
      <c r="Z10" s="177" t="n">
        <f aca="false">COUNTIF(AG10:AV10,Z$5)</f>
        <v>3</v>
      </c>
      <c r="AA10" s="177" t="n">
        <f aca="false">COUNTIF(AG10:AV10,AA$5)</f>
        <v>4</v>
      </c>
      <c r="AB10" s="177" t="n">
        <f aca="false">COUNTIF(AG10:AV10,AB$5)</f>
        <v>1</v>
      </c>
      <c r="AC10" s="177" t="n">
        <f aca="false">SUM(X10:AB10)</f>
        <v>8</v>
      </c>
      <c r="AD10" s="255" t="n">
        <f aca="false">IF(ISERROR(((X10+Y10)*2+Z10*3+AA10*4+AB10*5)/SUM(X10,Y10:AB10)),"",((X10+Y10)*2+Z10*3+AA10*4+AB10*5)/SUM(X10,Y10:AB10))</f>
        <v>3.75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з</v>
      </c>
      <c r="AH10" s="215" t="n">
        <f aca="false">IF(ISERROR(VALUE(LEFT(G10))),LEFT(G10),VALUE(LEFT(G10)))</f>
        <v>4</v>
      </c>
      <c r="AI10" s="215" t="n">
        <f aca="false">IF(ISERROR(VALUE(LEFT(H10))),LEFT(H10),VALUE(LEFT(H10)))</f>
        <v>4</v>
      </c>
      <c r="AJ10" s="215" t="n">
        <f aca="false">IF(ISERROR(VALUE(LEFT(I10))),LEFT(I10),VALUE(LEFT(I10)))</f>
        <v>5</v>
      </c>
      <c r="AK10" s="215" t="n">
        <f aca="false">IF(ISERROR(VALUE(LEFT(J10))),LEFT(J10),VALUE(LEFT(J10)))</f>
        <v>3</v>
      </c>
      <c r="AL10" s="215" t="n">
        <f aca="false">IF(ISERROR(VALUE(LEFT(K10))),LEFT(K10),VALUE(LEFT(K10)))</f>
        <v>4</v>
      </c>
      <c r="AM10" s="215" t="n">
        <f aca="false">IF(ISERROR(VALUE(LEFT(L10))),LEFT(L10),VALUE(LEFT(L10)))</f>
        <v>4</v>
      </c>
      <c r="AN10" s="215" t="n">
        <f aca="false">IF(ISERROR(VALUE(LEFT(M10))),LEFT(M10),VALUE(LEFT(M10)))</f>
        <v>3</v>
      </c>
      <c r="AO10" s="215" t="n">
        <f aca="false">IF(ISERROR(VALUE(LEFT(N10))),LEFT(N10),VALUE(LEFT(N10)))</f>
        <v>3</v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1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258" t="s">
        <v>30</v>
      </c>
      <c r="D11" s="304" t="s">
        <v>806</v>
      </c>
      <c r="E11" s="79" t="n">
        <v>2533</v>
      </c>
      <c r="F11" s="80" t="s">
        <v>32</v>
      </c>
      <c r="G11" s="80" t="n">
        <v>4</v>
      </c>
      <c r="H11" s="80" t="n">
        <v>3</v>
      </c>
      <c r="I11" s="80" t="n">
        <v>5</v>
      </c>
      <c r="J11" s="80" t="n">
        <v>3</v>
      </c>
      <c r="K11" s="80" t="s">
        <v>45</v>
      </c>
      <c r="L11" s="80" t="n">
        <v>4</v>
      </c>
      <c r="M11" s="80" t="n">
        <v>4</v>
      </c>
      <c r="N11" s="80" t="n">
        <v>4</v>
      </c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2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1</v>
      </c>
      <c r="Z11" s="177" t="n">
        <f aca="false">COUNTIF(AG11:AV11,Z$5)</f>
        <v>2</v>
      </c>
      <c r="AA11" s="177" t="n">
        <f aca="false">COUNTIF(AG11:AV11,AA$5)</f>
        <v>4</v>
      </c>
      <c r="AB11" s="177" t="n">
        <f aca="false">COUNTIF(AG11:AV11,AB$5)</f>
        <v>1</v>
      </c>
      <c r="AC11" s="177" t="n">
        <f aca="false">SUM(X11:AB11)</f>
        <v>8</v>
      </c>
      <c r="AD11" s="255" t="n">
        <f aca="false">IF(ISERROR(((X11+Y11)*2+Z11*3+AA11*4+AB11*5)/SUM(X11,Y11:AB11)),"",((X11+Y11)*2+Z11*3+AA11*4+AB11*5)/SUM(X11,Y11:AB11))</f>
        <v>3.625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4</v>
      </c>
      <c r="AI11" s="215" t="n">
        <f aca="false">IF(ISERROR(VALUE(LEFT(H11))),LEFT(H11),VALUE(LEFT(H11)))</f>
        <v>3</v>
      </c>
      <c r="AJ11" s="215" t="n">
        <f aca="false">IF(ISERROR(VALUE(LEFT(I11))),LEFT(I11),VALUE(LEFT(I11)))</f>
        <v>5</v>
      </c>
      <c r="AK11" s="215" t="n">
        <f aca="false">IF(ISERROR(VALUE(LEFT(J11))),LEFT(J11),VALUE(LEFT(J11)))</f>
        <v>3</v>
      </c>
      <c r="AL11" s="215" t="n">
        <f aca="false">IF(ISERROR(VALUE(LEFT(K11))),LEFT(K11),VALUE(LEFT(K11)))</f>
        <v>2</v>
      </c>
      <c r="AM11" s="215" t="n">
        <f aca="false">IF(ISERROR(VALUE(LEFT(L11))),LEFT(L11),VALUE(LEFT(L11)))</f>
        <v>4</v>
      </c>
      <c r="AN11" s="215" t="n">
        <f aca="false">IF(ISERROR(VALUE(LEFT(M11))),LEFT(M11),VALUE(LEFT(M11)))</f>
        <v>4</v>
      </c>
      <c r="AO11" s="215" t="n">
        <f aca="false">IF(ISERROR(VALUE(LEFT(N11))),LEFT(N11),VALUE(LEFT(N11)))</f>
        <v>4</v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258" t="s">
        <v>30</v>
      </c>
      <c r="D12" s="259" t="s">
        <v>807</v>
      </c>
      <c r="E12" s="79" t="n">
        <v>2533</v>
      </c>
      <c r="F12" s="80" t="s">
        <v>32</v>
      </c>
      <c r="G12" s="80" t="n">
        <v>5</v>
      </c>
      <c r="H12" s="80" t="n">
        <v>5</v>
      </c>
      <c r="I12" s="80" t="n">
        <v>4</v>
      </c>
      <c r="J12" s="80" t="n">
        <v>5</v>
      </c>
      <c r="K12" s="80" t="n">
        <v>3</v>
      </c>
      <c r="L12" s="80" t="n">
        <v>5</v>
      </c>
      <c r="M12" s="80" t="n">
        <v>3</v>
      </c>
      <c r="N12" s="80" t="n">
        <v>5</v>
      </c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3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2</v>
      </c>
      <c r="AA12" s="177" t="n">
        <f aca="false">COUNTIF(AG12:AV12,AA$5)</f>
        <v>1</v>
      </c>
      <c r="AB12" s="177" t="n">
        <f aca="false">COUNTIF(AG12:AV12,AB$5)</f>
        <v>5</v>
      </c>
      <c r="AC12" s="177" t="n">
        <f aca="false">SUM(X12:AB12)</f>
        <v>8</v>
      </c>
      <c r="AD12" s="255" t="n">
        <f aca="false">IF(ISERROR(((X12+Y12)*2+Z12*3+AA12*4+AB12*5)/SUM(X12,Y12:AB12)),"",((X12+Y12)*2+Z12*3+AA12*4+AB12*5)/SUM(X12,Y12:AB12))</f>
        <v>4.375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з</v>
      </c>
      <c r="AH12" s="215" t="n">
        <f aca="false">IF(ISERROR(VALUE(LEFT(G12))),LEFT(G12),VALUE(LEFT(G12)))</f>
        <v>5</v>
      </c>
      <c r="AI12" s="215" t="n">
        <f aca="false">IF(ISERROR(VALUE(LEFT(H12))),LEFT(H12),VALUE(LEFT(H12)))</f>
        <v>5</v>
      </c>
      <c r="AJ12" s="215" t="n">
        <f aca="false">IF(ISERROR(VALUE(LEFT(I12))),LEFT(I12),VALUE(LEFT(I12)))</f>
        <v>4</v>
      </c>
      <c r="AK12" s="215" t="n">
        <f aca="false">IF(ISERROR(VALUE(LEFT(J12))),LEFT(J12),VALUE(LEFT(J12)))</f>
        <v>5</v>
      </c>
      <c r="AL12" s="215" t="n">
        <f aca="false">IF(ISERROR(VALUE(LEFT(K12))),LEFT(K12),VALUE(LEFT(K12)))</f>
        <v>3</v>
      </c>
      <c r="AM12" s="215" t="n">
        <f aca="false">IF(ISERROR(VALUE(LEFT(L12))),LEFT(L12),VALUE(LEFT(L12)))</f>
        <v>5</v>
      </c>
      <c r="AN12" s="215" t="n">
        <f aca="false">IF(ISERROR(VALUE(LEFT(M12))),LEFT(M12),VALUE(LEFT(M12)))</f>
        <v>3</v>
      </c>
      <c r="AO12" s="215" t="n">
        <f aca="false">IF(ISERROR(VALUE(LEFT(N12))),LEFT(N12),VALUE(LEFT(N12)))</f>
        <v>5</v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258" t="s">
        <v>30</v>
      </c>
      <c r="D13" s="304" t="s">
        <v>808</v>
      </c>
      <c r="E13" s="79" t="n">
        <v>2533</v>
      </c>
      <c r="F13" s="80" t="s">
        <v>32</v>
      </c>
      <c r="G13" s="80" t="n">
        <v>3</v>
      </c>
      <c r="H13" s="80" t="n">
        <v>3</v>
      </c>
      <c r="I13" s="80" t="n">
        <v>5</v>
      </c>
      <c r="J13" s="80" t="n">
        <v>3</v>
      </c>
      <c r="K13" s="80" t="s">
        <v>45</v>
      </c>
      <c r="L13" s="80" t="n">
        <v>4</v>
      </c>
      <c r="M13" s="80" t="n">
        <v>4</v>
      </c>
      <c r="N13" s="80" t="n">
        <v>3</v>
      </c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2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1</v>
      </c>
      <c r="Z13" s="177" t="n">
        <f aca="false">COUNTIF(AG13:AV13,Z$5)</f>
        <v>4</v>
      </c>
      <c r="AA13" s="177" t="n">
        <f aca="false">COUNTIF(AG13:AV13,AA$5)</f>
        <v>2</v>
      </c>
      <c r="AB13" s="177" t="n">
        <f aca="false">COUNTIF(AG13:AV13,AB$5)</f>
        <v>1</v>
      </c>
      <c r="AC13" s="177" t="n">
        <f aca="false">SUM(X13:AB13)</f>
        <v>8</v>
      </c>
      <c r="AD13" s="255" t="n">
        <f aca="false">IF(ISERROR(((X13+Y13)*2+Z13*3+AA13*4+AB13*5)/SUM(X13,Y13:AB13)),"",((X13+Y13)*2+Z13*3+AA13*4+AB13*5)/SUM(X13,Y13:AB13))</f>
        <v>3.375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з</v>
      </c>
      <c r="AH13" s="215" t="n">
        <f aca="false">IF(ISERROR(VALUE(LEFT(G13))),LEFT(G13),VALUE(LEFT(G13)))</f>
        <v>3</v>
      </c>
      <c r="AI13" s="215" t="n">
        <f aca="false">IF(ISERROR(VALUE(LEFT(H13))),LEFT(H13),VALUE(LEFT(H13)))</f>
        <v>3</v>
      </c>
      <c r="AJ13" s="215" t="n">
        <f aca="false">IF(ISERROR(VALUE(LEFT(I13))),LEFT(I13),VALUE(LEFT(I13)))</f>
        <v>5</v>
      </c>
      <c r="AK13" s="215" t="n">
        <f aca="false">IF(ISERROR(VALUE(LEFT(J13))),LEFT(J13),VALUE(LEFT(J13)))</f>
        <v>3</v>
      </c>
      <c r="AL13" s="215" t="n">
        <f aca="false">IF(ISERROR(VALUE(LEFT(K13))),LEFT(K13),VALUE(LEFT(K13)))</f>
        <v>2</v>
      </c>
      <c r="AM13" s="215" t="n">
        <f aca="false">IF(ISERROR(VALUE(LEFT(L13))),LEFT(L13),VALUE(LEFT(L13)))</f>
        <v>4</v>
      </c>
      <c r="AN13" s="215" t="n">
        <f aca="false">IF(ISERROR(VALUE(LEFT(M13))),LEFT(M13),VALUE(LEFT(M13)))</f>
        <v>4</v>
      </c>
      <c r="AO13" s="215" t="n">
        <f aca="false">IF(ISERROR(VALUE(LEFT(N13))),LEFT(N13),VALUE(LEFT(N13)))</f>
        <v>3</v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8.75" hidden="false" customHeight="false" outlineLevel="0" collapsed="false">
      <c r="A14" s="75" t="n">
        <v>9</v>
      </c>
      <c r="B14" s="256"/>
      <c r="C14" s="258" t="s">
        <v>30</v>
      </c>
      <c r="D14" s="304" t="s">
        <v>809</v>
      </c>
      <c r="E14" s="79" t="n">
        <v>2533</v>
      </c>
      <c r="F14" s="80" t="s">
        <v>32</v>
      </c>
      <c r="G14" s="80" t="n">
        <v>5</v>
      </c>
      <c r="H14" s="80" t="n">
        <v>5</v>
      </c>
      <c r="I14" s="80" t="n">
        <v>5</v>
      </c>
      <c r="J14" s="80" t="n">
        <v>3</v>
      </c>
      <c r="K14" s="80" t="n">
        <v>3</v>
      </c>
      <c r="L14" s="80" t="n">
        <v>4</v>
      </c>
      <c r="M14" s="80" t="n">
        <v>4</v>
      </c>
      <c r="N14" s="80" t="n">
        <v>3</v>
      </c>
      <c r="O14" s="80"/>
      <c r="P14" s="80"/>
      <c r="Q14" s="80"/>
      <c r="R14" s="96"/>
      <c r="S14" s="80"/>
      <c r="T14" s="80"/>
      <c r="U14" s="80"/>
      <c r="V14" s="216" t="n">
        <f aca="false">IF(AC14&gt;0,IF(SUM(X14:Y14)/AC14&gt;0,2,IF(AND(SUM(X14:Y14)/AC14=0,Z14/AC14&gt;0),3,IF(AND((AB14/AC14+AA14/AC14)=1,AA14/AC14&gt;0),4,5))),0)</f>
        <v>3</v>
      </c>
      <c r="W14" s="212" t="n">
        <f aca="false">COUNTIF(AG14:AV14,"б")</f>
        <v>0</v>
      </c>
      <c r="X14" s="212" t="n">
        <f aca="false">COUNTIF(AG14:AV14,"д")</f>
        <v>0</v>
      </c>
      <c r="Y14" s="212" t="n">
        <f aca="false">COUNTIF(AG14:AV14,2)+COUNTIF(AG14:AV14,"н")+COUNTIF(AG14:AV14,"д")</f>
        <v>0</v>
      </c>
      <c r="Z14" s="212" t="n">
        <f aca="false">COUNTIF(AG14:AV14,Z$5)</f>
        <v>3</v>
      </c>
      <c r="AA14" s="212" t="n">
        <f aca="false">COUNTIF(AG14:AV14,AA$5)</f>
        <v>2</v>
      </c>
      <c r="AB14" s="212" t="n">
        <f aca="false">COUNTIF(AG14:AV14,AB$5)</f>
        <v>3</v>
      </c>
      <c r="AC14" s="212" t="n">
        <f aca="false">SUM(X14:AB14)</f>
        <v>8</v>
      </c>
      <c r="AD14" s="213" t="n">
        <f aca="false">IF(ISERROR(((X14+Y14)*2+Z14*3+AA14*4+AB14*5)/SUM(X14,Y14:AB14)),"",((X14+Y14)*2+Z14*3+AA14*4+AB14*5)/SUM(X14,Y14:AB14))</f>
        <v>4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>з</v>
      </c>
      <c r="AH14" s="215" t="n">
        <f aca="false">IF(ISERROR(VALUE(LEFT(G14))),LEFT(G14),VALUE(LEFT(G14)))</f>
        <v>5</v>
      </c>
      <c r="AI14" s="215" t="n">
        <f aca="false">IF(ISERROR(VALUE(LEFT(H14))),LEFT(H14),VALUE(LEFT(H14)))</f>
        <v>5</v>
      </c>
      <c r="AJ14" s="215" t="n">
        <f aca="false">IF(ISERROR(VALUE(LEFT(I14))),LEFT(I14),VALUE(LEFT(I14)))</f>
        <v>5</v>
      </c>
      <c r="AK14" s="215" t="n">
        <f aca="false">IF(ISERROR(VALUE(LEFT(J14))),LEFT(J14),VALUE(LEFT(J14)))</f>
        <v>3</v>
      </c>
      <c r="AL14" s="215" t="n">
        <f aca="false">IF(ISERROR(VALUE(LEFT(K14))),LEFT(K14),VALUE(LEFT(K14)))</f>
        <v>3</v>
      </c>
      <c r="AM14" s="215" t="n">
        <f aca="false">IF(ISERROR(VALUE(LEFT(L14))),LEFT(L14),VALUE(LEFT(L14)))</f>
        <v>4</v>
      </c>
      <c r="AN14" s="215" t="n">
        <f aca="false">IF(ISERROR(VALUE(LEFT(M14))),LEFT(M14),VALUE(LEFT(M14)))</f>
        <v>4</v>
      </c>
      <c r="AO14" s="215" t="n">
        <f aca="false">IF(ISERROR(VALUE(LEFT(N14))),LEFT(N14),VALUE(LEFT(N14)))</f>
        <v>3</v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5" t="n">
        <v>10</v>
      </c>
      <c r="B15" s="256"/>
      <c r="C15" s="258" t="s">
        <v>30</v>
      </c>
      <c r="D15" s="304" t="s">
        <v>810</v>
      </c>
      <c r="E15" s="79" t="n">
        <v>2533</v>
      </c>
      <c r="F15" s="80" t="s">
        <v>32</v>
      </c>
      <c r="G15" s="80" t="n">
        <v>4</v>
      </c>
      <c r="H15" s="80" t="n">
        <v>4</v>
      </c>
      <c r="I15" s="80" t="n">
        <v>4</v>
      </c>
      <c r="J15" s="80" t="n">
        <v>4</v>
      </c>
      <c r="K15" s="80" t="n">
        <v>3</v>
      </c>
      <c r="L15" s="80" t="n">
        <v>4</v>
      </c>
      <c r="M15" s="80" t="n">
        <v>4</v>
      </c>
      <c r="N15" s="80" t="n">
        <v>4</v>
      </c>
      <c r="O15" s="80"/>
      <c r="P15" s="80"/>
      <c r="Q15" s="80"/>
      <c r="R15" s="96"/>
      <c r="S15" s="80"/>
      <c r="T15" s="80"/>
      <c r="U15" s="80"/>
      <c r="V15" s="216" t="n">
        <f aca="false">IF(AC15&gt;0,IF(SUM(X15:Y15)/AC15&gt;0,2,IF(AND(SUM(X15:Y15)/AC15=0,Z15/AC15&gt;0),3,IF(AND((AB15/AC15+AA15/AC15)=1,AA15/AC15&gt;0),4,5))),0)</f>
        <v>3</v>
      </c>
      <c r="W15" s="212" t="n">
        <f aca="false">COUNTIF(AG15:AV15,"б")</f>
        <v>0</v>
      </c>
      <c r="X15" s="212" t="n">
        <f aca="false">COUNTIF(AG15:AV15,"д")</f>
        <v>0</v>
      </c>
      <c r="Y15" s="212" t="n">
        <f aca="false">COUNTIF(AG15:AV15,2)+COUNTIF(AG15:AV15,"н")+COUNTIF(AG15:AV15,"д")</f>
        <v>0</v>
      </c>
      <c r="Z15" s="212" t="n">
        <f aca="false">COUNTIF(AG15:AV15,Z$5)</f>
        <v>1</v>
      </c>
      <c r="AA15" s="212" t="n">
        <f aca="false">COUNTIF(AG15:AV15,AA$5)</f>
        <v>7</v>
      </c>
      <c r="AB15" s="212" t="n">
        <f aca="false">COUNTIF(AG15:AV15,AB$5)</f>
        <v>0</v>
      </c>
      <c r="AC15" s="212" t="n">
        <f aca="false">SUM(X15:AB15)</f>
        <v>8</v>
      </c>
      <c r="AD15" s="213" t="n">
        <f aca="false">IF(ISERROR(((X15+Y15)*2+Z15*3+AA15*4+AB15*5)/SUM(X15,Y15:AB15)),"",((X15+Y15)*2+Z15*3+AA15*4+AB15*5)/SUM(X15,Y15:AB15))</f>
        <v>3.875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4</v>
      </c>
      <c r="AI15" s="215" t="n">
        <f aca="false">IF(ISERROR(VALUE(LEFT(H15))),LEFT(H15),VALUE(LEFT(H15)))</f>
        <v>4</v>
      </c>
      <c r="AJ15" s="215" t="n">
        <f aca="false">IF(ISERROR(VALUE(LEFT(I15))),LEFT(I15),VALUE(LEFT(I15)))</f>
        <v>4</v>
      </c>
      <c r="AK15" s="215" t="n">
        <f aca="false">IF(ISERROR(VALUE(LEFT(J15))),LEFT(J15),VALUE(LEFT(J15)))</f>
        <v>4</v>
      </c>
      <c r="AL15" s="215" t="n">
        <f aca="false">IF(ISERROR(VALUE(LEFT(K15))),LEFT(K15),VALUE(LEFT(K15)))</f>
        <v>3</v>
      </c>
      <c r="AM15" s="215" t="n">
        <f aca="false">IF(ISERROR(VALUE(LEFT(L15))),LEFT(L15),VALUE(LEFT(L15)))</f>
        <v>4</v>
      </c>
      <c r="AN15" s="215" t="n">
        <f aca="false">IF(ISERROR(VALUE(LEFT(M15))),LEFT(M15),VALUE(LEFT(M15)))</f>
        <v>4</v>
      </c>
      <c r="AO15" s="215" t="n">
        <f aca="false">IF(ISERROR(VALUE(LEFT(N15))),LEFT(N15),VALUE(LEFT(N15)))</f>
        <v>4</v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5" t="n">
        <v>11</v>
      </c>
      <c r="B16" s="256"/>
      <c r="C16" s="258" t="s">
        <v>30</v>
      </c>
      <c r="D16" s="304" t="s">
        <v>811</v>
      </c>
      <c r="E16" s="79" t="n">
        <v>2533</v>
      </c>
      <c r="F16" s="80" t="s">
        <v>32</v>
      </c>
      <c r="G16" s="80" t="n">
        <v>4</v>
      </c>
      <c r="H16" s="80" t="n">
        <v>3</v>
      </c>
      <c r="I16" s="80" t="n">
        <v>4</v>
      </c>
      <c r="J16" s="80" t="n">
        <v>3</v>
      </c>
      <c r="K16" s="80" t="n">
        <v>3</v>
      </c>
      <c r="L16" s="80" t="n">
        <v>5</v>
      </c>
      <c r="M16" s="80" t="n">
        <v>5</v>
      </c>
      <c r="N16" s="80" t="n">
        <v>4</v>
      </c>
      <c r="O16" s="80"/>
      <c r="P16" s="80"/>
      <c r="Q16" s="80"/>
      <c r="R16" s="96"/>
      <c r="S16" s="80"/>
      <c r="T16" s="80"/>
      <c r="U16" s="80"/>
      <c r="V16" s="216" t="n">
        <f aca="false">IF(AC16&gt;0,IF(SUM(X16:Y16)/AC16&gt;0,2,IF(AND(SUM(X16:Y16)/AC16=0,Z16/AC16&gt;0),3,IF(AND((AB16/AC16+AA16/AC16)=1,AA16/AC16&gt;0),4,5))),0)</f>
        <v>3</v>
      </c>
      <c r="W16" s="212" t="n">
        <f aca="false">COUNTIF(AG16:AV16,"б")</f>
        <v>0</v>
      </c>
      <c r="X16" s="212" t="n">
        <f aca="false">COUNTIF(AG16:AV16,"д")</f>
        <v>0</v>
      </c>
      <c r="Y16" s="212" t="n">
        <f aca="false">COUNTIF(AG16:AV16,2)+COUNTIF(AG16:AV16,"н")+COUNTIF(AG16:AV16,"д")</f>
        <v>0</v>
      </c>
      <c r="Z16" s="212" t="n">
        <f aca="false">COUNTIF(AG16:AV16,Z$5)</f>
        <v>3</v>
      </c>
      <c r="AA16" s="212" t="n">
        <f aca="false">COUNTIF(AG16:AV16,AA$5)</f>
        <v>3</v>
      </c>
      <c r="AB16" s="212" t="n">
        <f aca="false">COUNTIF(AG16:AV16,AB$5)</f>
        <v>2</v>
      </c>
      <c r="AC16" s="212" t="n">
        <f aca="false">SUM(X16:AB16)</f>
        <v>8</v>
      </c>
      <c r="AD16" s="213" t="n">
        <f aca="false">IF(ISERROR(((X16+Y16)*2+Z16*3+AA16*4+AB16*5)/SUM(X16,Y16:AB16)),"",((X16+Y16)*2+Z16*3+AA16*4+AB16*5)/SUM(X16,Y16:AB16))</f>
        <v>3.875</v>
      </c>
      <c r="AE16" s="214" t="n">
        <f aca="false">IF(AX16=5,0.5,IF(AX16=4,0.25,IF(AX16&lt;=3,0)))</f>
        <v>0</v>
      </c>
      <c r="AF16" s="1"/>
      <c r="AG16" s="215" t="str">
        <f aca="false">IF(ISERROR(VALUE(LEFT(F16))),LEFT(F16),VALUE(LEFT(F16)))</f>
        <v>з</v>
      </c>
      <c r="AH16" s="215" t="n">
        <f aca="false">IF(ISERROR(VALUE(LEFT(G16))),LEFT(G16),VALUE(LEFT(G16)))</f>
        <v>4</v>
      </c>
      <c r="AI16" s="215" t="n">
        <f aca="false">IF(ISERROR(VALUE(LEFT(H16))),LEFT(H16),VALUE(LEFT(H16)))</f>
        <v>3</v>
      </c>
      <c r="AJ16" s="215" t="n">
        <f aca="false">IF(ISERROR(VALUE(LEFT(I16))),LEFT(I16),VALUE(LEFT(I16)))</f>
        <v>4</v>
      </c>
      <c r="AK16" s="215" t="n">
        <f aca="false">IF(ISERROR(VALUE(LEFT(J16))),LEFT(J16),VALUE(LEFT(J16)))</f>
        <v>3</v>
      </c>
      <c r="AL16" s="215" t="n">
        <f aca="false">IF(ISERROR(VALUE(LEFT(K16))),LEFT(K16),VALUE(LEFT(K16)))</f>
        <v>3</v>
      </c>
      <c r="AM16" s="215" t="n">
        <f aca="false">IF(ISERROR(VALUE(LEFT(L16))),LEFT(L16),VALUE(LEFT(L16)))</f>
        <v>5</v>
      </c>
      <c r="AN16" s="215" t="n">
        <f aca="false">IF(ISERROR(VALUE(LEFT(M16))),LEFT(M16),VALUE(LEFT(M16)))</f>
        <v>5</v>
      </c>
      <c r="AO16" s="215" t="n">
        <f aca="false">IF(ISERROR(VALUE(LEFT(N16))),LEFT(N16),VALUE(LEFT(N16)))</f>
        <v>4</v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5" t="n">
        <v>12</v>
      </c>
      <c r="B17" s="257"/>
      <c r="C17" s="258" t="s">
        <v>284</v>
      </c>
      <c r="D17" s="259" t="s">
        <v>812</v>
      </c>
      <c r="E17" s="79" t="n">
        <v>2533</v>
      </c>
      <c r="F17" s="80" t="s">
        <v>32</v>
      </c>
      <c r="G17" s="80" t="n">
        <v>5</v>
      </c>
      <c r="H17" s="80" t="n">
        <v>4</v>
      </c>
      <c r="I17" s="80" t="n">
        <v>5</v>
      </c>
      <c r="J17" s="80" t="n">
        <v>4</v>
      </c>
      <c r="K17" s="80" t="s">
        <v>446</v>
      </c>
      <c r="L17" s="80" t="n">
        <v>5</v>
      </c>
      <c r="M17" s="80" t="n">
        <v>4</v>
      </c>
      <c r="N17" s="80" t="n">
        <v>5</v>
      </c>
      <c r="O17" s="80"/>
      <c r="P17" s="80"/>
      <c r="Q17" s="80"/>
      <c r="R17" s="96"/>
      <c r="S17" s="80"/>
      <c r="T17" s="80"/>
      <c r="U17" s="80"/>
      <c r="V17" s="216" t="n">
        <f aca="false">IF(AC17&gt;0,IF(SUM(X17:Y17)/AC17&gt;0,2,IF(AND(SUM(X17:Y17)/AC17=0,Z17/AC17&gt;0),3,IF(AND((AB17/AC17+AA17/AC17)=1,AA17/AC17&gt;0),4,5))),0)</f>
        <v>2</v>
      </c>
      <c r="W17" s="212" t="n">
        <f aca="false">COUNTIF(AG17:AV17,"б")</f>
        <v>0</v>
      </c>
      <c r="X17" s="212" t="n">
        <f aca="false">COUNTIF(AF17:AU17,"д")</f>
        <v>0</v>
      </c>
      <c r="Y17" s="212" t="n">
        <f aca="false">COUNTIF(AG17:AV17,2)+COUNTIF(AG17:AV17,"н")+COUNTIF(AG17:AV17,"д")</f>
        <v>1</v>
      </c>
      <c r="Z17" s="212" t="n">
        <f aca="false">COUNTIF(AG17:AV17,Z$5)</f>
        <v>0</v>
      </c>
      <c r="AA17" s="212" t="n">
        <f aca="false">COUNTIF(AG17:AV17,AA$5)</f>
        <v>3</v>
      </c>
      <c r="AB17" s="212" t="n">
        <f aca="false">COUNTIF(AG17:AV17,AB$5)</f>
        <v>4</v>
      </c>
      <c r="AC17" s="212" t="n">
        <f aca="false">SUM(X17:AB17)</f>
        <v>8</v>
      </c>
      <c r="AD17" s="213" t="n">
        <f aca="false">IF(ISERROR(((X17+Y17)*2+Z17*3+AA17*4+AB17*5)/SUM(X17,Y17:AB17)),"",((X17+Y17)*2+Z17*3+AA17*4+AB17*5)/SUM(X17,Y17:AB17))</f>
        <v>4.25</v>
      </c>
      <c r="AE17" s="214" t="n">
        <f aca="false">IF(AX17=5,0.5,IF(AX17=4,0.25,IF(AX17&lt;=3,0)))</f>
        <v>0</v>
      </c>
      <c r="AF17" s="1"/>
      <c r="AG17" s="215" t="str">
        <f aca="false">IF(ISERROR(VALUE(LEFT(F17))),LEFT(F17),VALUE(LEFT(F17)))</f>
        <v>з</v>
      </c>
      <c r="AH17" s="215" t="n">
        <f aca="false">IF(ISERROR(VALUE(LEFT(G17))),LEFT(G17),VALUE(LEFT(G17)))</f>
        <v>5</v>
      </c>
      <c r="AI17" s="215" t="n">
        <f aca="false">IF(ISERROR(VALUE(LEFT(H17))),LEFT(H17),VALUE(LEFT(H17)))</f>
        <v>4</v>
      </c>
      <c r="AJ17" s="215" t="n">
        <f aca="false">IF(ISERROR(VALUE(LEFT(I17))),LEFT(I17),VALUE(LEFT(I17)))</f>
        <v>5</v>
      </c>
      <c r="AK17" s="215" t="n">
        <f aca="false">IF(ISERROR(VALUE(LEFT(J17))),LEFT(J17),VALUE(LEFT(J17)))</f>
        <v>4</v>
      </c>
      <c r="AL17" s="215" t="n">
        <f aca="false">IF(ISERROR(VALUE(LEFT(K17))),LEFT(K17),VALUE(LEFT(K17)))</f>
        <v>2</v>
      </c>
      <c r="AM17" s="215" t="n">
        <f aca="false">IF(ISERROR(VALUE(LEFT(L17))),LEFT(L17),VALUE(LEFT(L17)))</f>
        <v>5</v>
      </c>
      <c r="AN17" s="215" t="n">
        <f aca="false">IF(ISERROR(VALUE(LEFT(M17))),LEFT(M17),VALUE(LEFT(M17)))</f>
        <v>4</v>
      </c>
      <c r="AO17" s="215" t="n">
        <f aca="false">IF(ISERROR(VALUE(LEFT(N17))),LEFT(N17),VALUE(LEFT(N17)))</f>
        <v>5</v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5" t="n">
        <v>13</v>
      </c>
      <c r="B18" s="180"/>
      <c r="C18" s="258" t="s">
        <v>30</v>
      </c>
      <c r="D18" s="304" t="s">
        <v>813</v>
      </c>
      <c r="E18" s="79" t="n">
        <v>2533</v>
      </c>
      <c r="F18" s="80" t="s">
        <v>32</v>
      </c>
      <c r="G18" s="80" t="n">
        <v>4</v>
      </c>
      <c r="H18" s="80" t="n">
        <v>3</v>
      </c>
      <c r="I18" s="80" t="n">
        <v>5</v>
      </c>
      <c r="J18" s="80" t="n">
        <v>3</v>
      </c>
      <c r="K18" s="80" t="n">
        <v>4</v>
      </c>
      <c r="L18" s="80" t="n">
        <v>4</v>
      </c>
      <c r="M18" s="80" t="n">
        <v>5</v>
      </c>
      <c r="N18" s="80" t="n">
        <v>4</v>
      </c>
      <c r="O18" s="80"/>
      <c r="P18" s="80"/>
      <c r="Q18" s="80"/>
      <c r="R18" s="96"/>
      <c r="S18" s="80"/>
      <c r="T18" s="80"/>
      <c r="U18" s="80"/>
      <c r="V18" s="216" t="n">
        <f aca="false">IF(AC18&gt;0,IF(SUM(X18:Y18)/AC18&gt;0,2,IF(AND(SUM(X18:Y18)/AC18=0,Z18/AC18&gt;0),3,IF(AND((AB18/AC18+AA18/AC18)=1,AA18/AC18&gt;0),4,5))),0)</f>
        <v>3</v>
      </c>
      <c r="W18" s="212" t="n">
        <f aca="false">COUNTIF(AG18:AV18,"б")</f>
        <v>0</v>
      </c>
      <c r="X18" s="212" t="n">
        <f aca="false">COUNTIF(AF18:AU18,"д")</f>
        <v>0</v>
      </c>
      <c r="Y18" s="212" t="n">
        <f aca="false">COUNTIF(AG18:AV18,2)+COUNTIF(AG18:AV18,"н")+COUNTIF(AG18:AV18,"д")</f>
        <v>0</v>
      </c>
      <c r="Z18" s="212" t="n">
        <f aca="false">COUNTIF(AG18:AV18,Z$5)</f>
        <v>2</v>
      </c>
      <c r="AA18" s="212" t="n">
        <f aca="false">COUNTIF(AG18:AV18,AA$5)</f>
        <v>4</v>
      </c>
      <c r="AB18" s="212" t="n">
        <f aca="false">COUNTIF(AG18:AV18,AB$5)</f>
        <v>2</v>
      </c>
      <c r="AC18" s="212" t="n">
        <f aca="false">SUM(X18:AB18)</f>
        <v>8</v>
      </c>
      <c r="AD18" s="213" t="n">
        <f aca="false">IF(ISERROR(((X18+Y18)*2+Z18*3+AA18*4+AB18*5)/SUM(X18,Y18:AB18)),"",((X18+Y18)*2+Z18*3+AA18*4+AB18*5)/SUM(X18,Y18:AB18))</f>
        <v>4</v>
      </c>
      <c r="AE18" s="214" t="n">
        <f aca="false">IF(AX18=5,0.5,IF(AX18=4,0.25,IF(AX18&lt;=3,0)))</f>
        <v>0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4</v>
      </c>
      <c r="AI18" s="215" t="n">
        <f aca="false">IF(ISERROR(VALUE(LEFT(H18))),LEFT(H18),VALUE(LEFT(H18)))</f>
        <v>3</v>
      </c>
      <c r="AJ18" s="215" t="n">
        <f aca="false">IF(ISERROR(VALUE(LEFT(I18))),LEFT(I18),VALUE(LEFT(I18)))</f>
        <v>5</v>
      </c>
      <c r="AK18" s="215" t="n">
        <f aca="false">IF(ISERROR(VALUE(LEFT(J18))),LEFT(J18),VALUE(LEFT(J18)))</f>
        <v>3</v>
      </c>
      <c r="AL18" s="215" t="n">
        <f aca="false">IF(ISERROR(VALUE(LEFT(K18))),LEFT(K18),VALUE(LEFT(K18)))</f>
        <v>4</v>
      </c>
      <c r="AM18" s="215" t="n">
        <f aca="false">IF(ISERROR(VALUE(LEFT(L18))),LEFT(L18),VALUE(LEFT(L18)))</f>
        <v>4</v>
      </c>
      <c r="AN18" s="215" t="n">
        <f aca="false">IF(ISERROR(VALUE(LEFT(M18))),LEFT(M18),VALUE(LEFT(M18)))</f>
        <v>5</v>
      </c>
      <c r="AO18" s="215" t="n">
        <f aca="false">IF(ISERROR(VALUE(LEFT(N18))),LEFT(N18),VALUE(LEFT(N18)))</f>
        <v>4</v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5" t="n">
        <v>14</v>
      </c>
      <c r="B19" s="180"/>
      <c r="C19" s="258" t="s">
        <v>30</v>
      </c>
      <c r="D19" s="304" t="s">
        <v>814</v>
      </c>
      <c r="E19" s="79" t="n">
        <v>2533</v>
      </c>
      <c r="F19" s="80" t="s">
        <v>32</v>
      </c>
      <c r="G19" s="80" t="n">
        <v>5</v>
      </c>
      <c r="H19" s="80" t="n">
        <v>5</v>
      </c>
      <c r="I19" s="80" t="n">
        <v>3</v>
      </c>
      <c r="J19" s="80" t="n">
        <v>5</v>
      </c>
      <c r="K19" s="80" t="n">
        <v>5</v>
      </c>
      <c r="L19" s="80" t="n">
        <v>5</v>
      </c>
      <c r="M19" s="80" t="n">
        <v>5</v>
      </c>
      <c r="N19" s="80" t="n">
        <v>5</v>
      </c>
      <c r="O19" s="80"/>
      <c r="P19" s="80"/>
      <c r="Q19" s="80"/>
      <c r="R19" s="80"/>
      <c r="S19" s="80"/>
      <c r="T19" s="80"/>
      <c r="U19" s="80"/>
      <c r="V19" s="216" t="n">
        <f aca="false">IF(AC19&gt;0,IF(SUM(X19:Y19)/AC19&gt;0,2,IF(AND(SUM(X19:Y19)/AC19=0,Z19/AC19&gt;0),3,IF(AND((AB19/AC19+AA19/AC19)=1,AA19/AC19&gt;0),4,5))),0)</f>
        <v>3</v>
      </c>
      <c r="W19" s="212" t="n">
        <f aca="false">COUNTIF(AG19:AV19,"б")</f>
        <v>0</v>
      </c>
      <c r="X19" s="212" t="n">
        <f aca="false">COUNTIF(AF19:AU19,"д")</f>
        <v>0</v>
      </c>
      <c r="Y19" s="212" t="n">
        <f aca="false">COUNTIF(AG19:AV19,2)+COUNTIF(AG19:AV19,"н")+COUNTIF(AG19:AV19,"д")</f>
        <v>0</v>
      </c>
      <c r="Z19" s="212" t="n">
        <f aca="false">COUNTIF(AG19:AV19,Z$5)</f>
        <v>1</v>
      </c>
      <c r="AA19" s="212" t="n">
        <f aca="false">COUNTIF(AG19:AV19,AA$5)</f>
        <v>0</v>
      </c>
      <c r="AB19" s="212" t="n">
        <f aca="false">COUNTIF(AG19:AV19,AB$5)</f>
        <v>7</v>
      </c>
      <c r="AC19" s="212" t="n">
        <f aca="false">SUM(X19:AB19)</f>
        <v>8</v>
      </c>
      <c r="AD19" s="213" t="n">
        <f aca="false">IF(ISERROR(((X19+Y19)*2+Z19*3+AA19*4+AB19*5)/SUM(X19,Y19:AB19)),"",((X19+Y19)*2+Z19*3+AA19*4+AB19*5)/SUM(X19,Y19:AB19))</f>
        <v>4.75</v>
      </c>
      <c r="AE19" s="214" t="n">
        <f aca="false">IF(AX19=5,0.5,IF(AX19=4,0.25,IF(AX19&lt;=3,0)))</f>
        <v>0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5</v>
      </c>
      <c r="AI19" s="215" t="n">
        <f aca="false">IF(ISERROR(VALUE(LEFT(H19))),LEFT(H19),VALUE(LEFT(H19)))</f>
        <v>5</v>
      </c>
      <c r="AJ19" s="215" t="n">
        <f aca="false">IF(ISERROR(VALUE(LEFT(I19))),LEFT(I19),VALUE(LEFT(I19)))</f>
        <v>3</v>
      </c>
      <c r="AK19" s="215" t="n">
        <f aca="false">IF(ISERROR(VALUE(LEFT(J19))),LEFT(J19),VALUE(LEFT(J19)))</f>
        <v>5</v>
      </c>
      <c r="AL19" s="215" t="n">
        <f aca="false">IF(ISERROR(VALUE(LEFT(K19))),LEFT(K19),VALUE(LEFT(K19)))</f>
        <v>5</v>
      </c>
      <c r="AM19" s="215" t="n">
        <f aca="false">IF(ISERROR(VALUE(LEFT(L19))),LEFT(L19),VALUE(LEFT(L19)))</f>
        <v>5</v>
      </c>
      <c r="AN19" s="215" t="n">
        <f aca="false">IF(ISERROR(VALUE(LEFT(M19))),LEFT(M19),VALUE(LEFT(M19)))</f>
        <v>5</v>
      </c>
      <c r="AO19" s="215" t="n">
        <f aca="false">IF(ISERROR(VALUE(LEFT(N19))),LEFT(N19),VALUE(LEFT(N19)))</f>
        <v>5</v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5" t="n">
        <v>15</v>
      </c>
      <c r="B20" s="180"/>
      <c r="C20" s="258" t="s">
        <v>30</v>
      </c>
      <c r="D20" s="304" t="s">
        <v>815</v>
      </c>
      <c r="E20" s="79" t="n">
        <v>2533</v>
      </c>
      <c r="F20" s="80" t="s">
        <v>32</v>
      </c>
      <c r="G20" s="80" t="n">
        <v>4</v>
      </c>
      <c r="H20" s="80" t="n">
        <v>4</v>
      </c>
      <c r="I20" s="80" t="n">
        <v>5</v>
      </c>
      <c r="J20" s="80" t="n">
        <v>4</v>
      </c>
      <c r="K20" s="80" t="n">
        <v>3</v>
      </c>
      <c r="L20" s="80" t="n">
        <v>5</v>
      </c>
      <c r="M20" s="80" t="n">
        <v>4</v>
      </c>
      <c r="N20" s="80" t="n">
        <v>4</v>
      </c>
      <c r="O20" s="80"/>
      <c r="P20" s="80"/>
      <c r="Q20" s="80"/>
      <c r="R20" s="96"/>
      <c r="S20" s="80"/>
      <c r="T20" s="80"/>
      <c r="U20" s="80"/>
      <c r="V20" s="216" t="n">
        <f aca="false">IF(AC20&gt;0,IF(SUM(X20:Y20)/AC20&gt;0,2,IF(AND(SUM(X20:Y20)/AC20=0,Z20/AC20&gt;0),3,IF(AND((AB20/AC20+AA20/AC20)=1,AA20/AC20&gt;0),4,5))),0)</f>
        <v>3</v>
      </c>
      <c r="W20" s="212" t="n">
        <f aca="false">COUNTIF(AG20:AV20,"б")</f>
        <v>0</v>
      </c>
      <c r="X20" s="212" t="n">
        <f aca="false">COUNTIF(AF20:AU20,"д")</f>
        <v>0</v>
      </c>
      <c r="Y20" s="212" t="n">
        <f aca="false">COUNTIF(AG20:AV20,2)+COUNTIF(AG20:AV20,"н")+COUNTIF(AG20:AV20,"д")</f>
        <v>0</v>
      </c>
      <c r="Z20" s="212" t="n">
        <f aca="false">COUNTIF(AG20:AV20,Z$5)</f>
        <v>1</v>
      </c>
      <c r="AA20" s="212" t="n">
        <f aca="false">COUNTIF(AG20:AV20,AA$5)</f>
        <v>5</v>
      </c>
      <c r="AB20" s="212" t="n">
        <f aca="false">COUNTIF(AG20:AV20,AB$5)</f>
        <v>2</v>
      </c>
      <c r="AC20" s="212" t="n">
        <f aca="false">SUM(X20:AB20)</f>
        <v>8</v>
      </c>
      <c r="AD20" s="213" t="n">
        <f aca="false">IF(ISERROR(((X20+Y20)*2+Z20*3+AA20*4+AB20*5)/SUM(X20,Y20:AB20)),"",((X20+Y20)*2+Z20*3+AA20*4+AB20*5)/SUM(X20,Y20:AB20))</f>
        <v>4.125</v>
      </c>
      <c r="AE20" s="214" t="n">
        <f aca="false">IF(AX20=5,0.5,IF(AX20=4,0.25,IF(AX20&lt;=3,0)))</f>
        <v>0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4</v>
      </c>
      <c r="AI20" s="215" t="n">
        <f aca="false">IF(ISERROR(VALUE(LEFT(H20))),LEFT(H20),VALUE(LEFT(H20)))</f>
        <v>4</v>
      </c>
      <c r="AJ20" s="215" t="n">
        <f aca="false">IF(ISERROR(VALUE(LEFT(I20))),LEFT(I20),VALUE(LEFT(I20)))</f>
        <v>5</v>
      </c>
      <c r="AK20" s="215" t="n">
        <f aca="false">IF(ISERROR(VALUE(LEFT(J20))),LEFT(J20),VALUE(LEFT(J20)))</f>
        <v>4</v>
      </c>
      <c r="AL20" s="215" t="n">
        <f aca="false">IF(ISERROR(VALUE(LEFT(K20))),LEFT(K20),VALUE(LEFT(K20)))</f>
        <v>3</v>
      </c>
      <c r="AM20" s="215" t="n">
        <f aca="false">IF(ISERROR(VALUE(LEFT(L20))),LEFT(L20),VALUE(LEFT(L20)))</f>
        <v>5</v>
      </c>
      <c r="AN20" s="215" t="n">
        <f aca="false">IF(ISERROR(VALUE(LEFT(M20))),LEFT(M20),VALUE(LEFT(M20)))</f>
        <v>4</v>
      </c>
      <c r="AO20" s="215" t="n">
        <f aca="false">IF(ISERROR(VALUE(LEFT(N20))),LEFT(N20),VALUE(LEFT(N20)))</f>
        <v>4</v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5" t="n">
        <v>16</v>
      </c>
      <c r="B21" s="180"/>
      <c r="C21" s="258" t="s">
        <v>30</v>
      </c>
      <c r="D21" s="304" t="s">
        <v>816</v>
      </c>
      <c r="E21" s="79" t="n">
        <v>2533</v>
      </c>
      <c r="F21" s="80" t="s">
        <v>32</v>
      </c>
      <c r="G21" s="80" t="n">
        <v>5</v>
      </c>
      <c r="H21" s="80" t="n">
        <v>5</v>
      </c>
      <c r="I21" s="80" t="n">
        <v>5</v>
      </c>
      <c r="J21" s="80" t="n">
        <v>5</v>
      </c>
      <c r="K21" s="80" t="n">
        <v>4</v>
      </c>
      <c r="L21" s="80" t="n">
        <v>5</v>
      </c>
      <c r="M21" s="80" t="n">
        <v>5</v>
      </c>
      <c r="N21" s="80" t="n">
        <v>5</v>
      </c>
      <c r="O21" s="80"/>
      <c r="P21" s="80"/>
      <c r="Q21" s="80"/>
      <c r="R21" s="96"/>
      <c r="S21" s="80"/>
      <c r="T21" s="80"/>
      <c r="U21" s="80"/>
      <c r="V21" s="216" t="n">
        <f aca="false">IF(AC21&gt;0,IF(SUM(X21:Y21)/AC21&gt;0,2,IF(AND(SUM(X21:Y21)/AC21=0,Z21/AC21&gt;0),3,IF(AND((AB21/AC21+AA21/AC21)=1,AA21/AC21&gt;0),4,5))),0)</f>
        <v>4</v>
      </c>
      <c r="W21" s="212" t="n">
        <f aca="false">COUNTIF(AG21:AV21,"б")</f>
        <v>0</v>
      </c>
      <c r="X21" s="212" t="n">
        <f aca="false">COUNTIF(AF21:AU21,"д")</f>
        <v>0</v>
      </c>
      <c r="Y21" s="212" t="n">
        <f aca="false">COUNTIF(AG21:AV21,2)+COUNTIF(AG21:AV21,"н")+COUNTIF(AG21:AV21,"д")</f>
        <v>0</v>
      </c>
      <c r="Z21" s="212" t="n">
        <f aca="false">COUNTIF(AG21:AV21,Z$5)</f>
        <v>0</v>
      </c>
      <c r="AA21" s="212" t="n">
        <f aca="false">COUNTIF(AG21:AV21,AA$5)</f>
        <v>1</v>
      </c>
      <c r="AB21" s="212" t="n">
        <f aca="false">COUNTIF(AG21:AV21,AB$5)</f>
        <v>7</v>
      </c>
      <c r="AC21" s="212" t="n">
        <f aca="false">SUM(X21:AB21)</f>
        <v>8</v>
      </c>
      <c r="AD21" s="213" t="n">
        <f aca="false">IF(ISERROR(((X21+Y21)*2+Z21*3+AA21*4+AB21*5)/SUM(X21,Y21:AB21)),"",((X21+Y21)*2+Z21*3+AA21*4+AB21*5)/SUM(X21,Y21:AB21))</f>
        <v>4.875</v>
      </c>
      <c r="AE21" s="214" t="n">
        <f aca="false">IF(AX21=5,0.5,IF(AX21=4,0.25,IF(AX21&lt;=3,0)))</f>
        <v>0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5</v>
      </c>
      <c r="AI21" s="215" t="n">
        <f aca="false">IF(ISERROR(VALUE(LEFT(H21))),LEFT(H21),VALUE(LEFT(H21)))</f>
        <v>5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5</v>
      </c>
      <c r="AL21" s="215" t="n">
        <f aca="false">IF(ISERROR(VALUE(LEFT(K21))),LEFT(K21),VALUE(LEFT(K21)))</f>
        <v>4</v>
      </c>
      <c r="AM21" s="215" t="n">
        <f aca="false">IF(ISERROR(VALUE(LEFT(L21))),LEFT(L21),VALUE(LEFT(L21)))</f>
        <v>5</v>
      </c>
      <c r="AN21" s="215" t="n">
        <f aca="false">IF(ISERROR(VALUE(LEFT(M21))),LEFT(M21),VALUE(LEFT(M21)))</f>
        <v>5</v>
      </c>
      <c r="AO21" s="215" t="n">
        <f aca="false">IF(ISERROR(VALUE(LEFT(N21))),LEFT(N21),VALUE(LEFT(N21)))</f>
        <v>5</v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5" t="n">
        <v>17</v>
      </c>
      <c r="B22" s="180"/>
      <c r="C22" s="258" t="s">
        <v>30</v>
      </c>
      <c r="D22" s="304" t="s">
        <v>817</v>
      </c>
      <c r="E22" s="79" t="n">
        <v>2533</v>
      </c>
      <c r="F22" s="80" t="s">
        <v>32</v>
      </c>
      <c r="G22" s="80" t="n">
        <v>5</v>
      </c>
      <c r="H22" s="80" t="n">
        <v>4</v>
      </c>
      <c r="I22" s="80" t="n">
        <v>5</v>
      </c>
      <c r="J22" s="80" t="n">
        <v>4</v>
      </c>
      <c r="K22" s="80" t="n">
        <v>4</v>
      </c>
      <c r="L22" s="80" t="n">
        <v>5</v>
      </c>
      <c r="M22" s="80" t="n">
        <v>4</v>
      </c>
      <c r="N22" s="80" t="n">
        <v>5</v>
      </c>
      <c r="O22" s="80"/>
      <c r="P22" s="80"/>
      <c r="Q22" s="80"/>
      <c r="R22" s="96"/>
      <c r="S22" s="80"/>
      <c r="T22" s="80"/>
      <c r="U22" s="80"/>
      <c r="V22" s="216" t="n">
        <f aca="false">IF(AC22&gt;0,IF(SUM(X22:Y22)/AC22&gt;0,2,IF(AND(SUM(X22:Y22)/AC22=0,Z22/AC22&gt;0),3,IF(AND((AB22/AC22+AA22/AC22)=1,AA22/AC22&gt;0),4,5))),0)</f>
        <v>4</v>
      </c>
      <c r="W22" s="212" t="n">
        <f aca="false">COUNTIF(AG22:AV22,"б")</f>
        <v>0</v>
      </c>
      <c r="X22" s="212" t="n">
        <f aca="false">COUNTIF(AF22:AU22,"д")</f>
        <v>0</v>
      </c>
      <c r="Y22" s="212" t="n">
        <f aca="false">COUNTIF(AG22:AV22,2)+COUNTIF(AG22:AV22,"н")+COUNTIF(AG22:AV22,"д")</f>
        <v>0</v>
      </c>
      <c r="Z22" s="212" t="n">
        <f aca="false">COUNTIF(AG22:AV22,Z$5)</f>
        <v>0</v>
      </c>
      <c r="AA22" s="212" t="n">
        <f aca="false">COUNTIF(AG22:AV22,AA$5)</f>
        <v>4</v>
      </c>
      <c r="AB22" s="212" t="n">
        <f aca="false">COUNTIF(AG22:AV22,AB$5)</f>
        <v>4</v>
      </c>
      <c r="AC22" s="212" t="n">
        <f aca="false">SUM(X22:AB22)</f>
        <v>8</v>
      </c>
      <c r="AD22" s="213" t="n">
        <f aca="false">IF(ISERROR(((X22+Y22)*2+Z22*3+AA22*4+AB22*5)/SUM(X22,Y22:AB22)),"",((X22+Y22)*2+Z22*3+AA22*4+AB22*5)/SUM(X22,Y22:AB22))</f>
        <v>4.5</v>
      </c>
      <c r="AE22" s="214" t="n">
        <f aca="false">IF(AX22=5,0.5,IF(AX22=4,0.25,IF(AX22&lt;=3,0)))</f>
        <v>0</v>
      </c>
      <c r="AF22" s="1"/>
      <c r="AG22" s="215" t="str">
        <f aca="false">IF(ISERROR(VALUE(LEFT(F22))),LEFT(F22),VALUE(LEFT(F22)))</f>
        <v>з</v>
      </c>
      <c r="AH22" s="215" t="n">
        <f aca="false">IF(ISERROR(VALUE(LEFT(G22))),LEFT(G22),VALUE(LEFT(G22)))</f>
        <v>5</v>
      </c>
      <c r="AI22" s="215" t="n">
        <f aca="false">IF(ISERROR(VALUE(LEFT(H22))),LEFT(H22),VALUE(LEFT(H22)))</f>
        <v>4</v>
      </c>
      <c r="AJ22" s="215" t="n">
        <f aca="false">IF(ISERROR(VALUE(LEFT(I22))),LEFT(I22),VALUE(LEFT(I22)))</f>
        <v>5</v>
      </c>
      <c r="AK22" s="215" t="n">
        <f aca="false">IF(ISERROR(VALUE(LEFT(J22))),LEFT(J22),VALUE(LEFT(J22)))</f>
        <v>4</v>
      </c>
      <c r="AL22" s="215" t="n">
        <f aca="false">IF(ISERROR(VALUE(LEFT(K22))),LEFT(K22),VALUE(LEFT(K22)))</f>
        <v>4</v>
      </c>
      <c r="AM22" s="215" t="n">
        <f aca="false">IF(ISERROR(VALUE(LEFT(L22))),LEFT(L22),VALUE(LEFT(L22)))</f>
        <v>5</v>
      </c>
      <c r="AN22" s="215" t="n">
        <f aca="false">IF(ISERROR(VALUE(LEFT(M22))),LEFT(M22),VALUE(LEFT(M22)))</f>
        <v>4</v>
      </c>
      <c r="AO22" s="215" t="n">
        <f aca="false">IF(ISERROR(VALUE(LEFT(N22))),LEFT(N22),VALUE(LEFT(N22)))</f>
        <v>5</v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5" t="n">
        <v>18</v>
      </c>
      <c r="B23" s="180"/>
      <c r="C23" s="258" t="s">
        <v>30</v>
      </c>
      <c r="D23" s="304" t="s">
        <v>818</v>
      </c>
      <c r="E23" s="79" t="n">
        <v>2533</v>
      </c>
      <c r="F23" s="80" t="s">
        <v>32</v>
      </c>
      <c r="G23" s="80" t="n">
        <v>4</v>
      </c>
      <c r="H23" s="80" t="n">
        <v>3</v>
      </c>
      <c r="I23" s="80" t="n">
        <v>5</v>
      </c>
      <c r="J23" s="80" t="n">
        <v>4</v>
      </c>
      <c r="K23" s="80" t="n">
        <v>4</v>
      </c>
      <c r="L23" s="80" t="n">
        <v>4</v>
      </c>
      <c r="M23" s="80" t="n">
        <v>4</v>
      </c>
      <c r="N23" s="80" t="n">
        <v>4</v>
      </c>
      <c r="O23" s="80"/>
      <c r="P23" s="80"/>
      <c r="Q23" s="80"/>
      <c r="R23" s="96"/>
      <c r="S23" s="80"/>
      <c r="T23" s="80"/>
      <c r="U23" s="80"/>
      <c r="V23" s="216" t="n">
        <f aca="false">IF(AC23&gt;0,IF(SUM(X23:Y23)/AC23&gt;0,2,IF(AND(SUM(X23:Y23)/AC23=0,Z23/AC23&gt;0),3,IF(AND((AB23/AC23+AA23/AC23)=1,AA23/AC23&gt;0),4,5))),0)</f>
        <v>3</v>
      </c>
      <c r="W23" s="212" t="n">
        <f aca="false">COUNTIF(AG23:AV23,"б")</f>
        <v>0</v>
      </c>
      <c r="X23" s="212" t="n">
        <f aca="false">COUNTIF(AF23:AU23,"д")</f>
        <v>0</v>
      </c>
      <c r="Y23" s="212" t="n">
        <f aca="false">COUNTIF(AG23:AV23,2)+COUNTIF(AG23:AV23,"н")+COUNTIF(AG23:AV23,"д")</f>
        <v>0</v>
      </c>
      <c r="Z23" s="212" t="n">
        <f aca="false">COUNTIF(AG23:AV23,Z$5)</f>
        <v>1</v>
      </c>
      <c r="AA23" s="212" t="n">
        <f aca="false">COUNTIF(AG23:AV23,AA$5)</f>
        <v>6</v>
      </c>
      <c r="AB23" s="212" t="n">
        <f aca="false">COUNTIF(AG23:AV23,AB$5)</f>
        <v>1</v>
      </c>
      <c r="AC23" s="212" t="n">
        <f aca="false">SUM(X23:AB23)</f>
        <v>8</v>
      </c>
      <c r="AD23" s="213" t="n">
        <f aca="false">IF(ISERROR(((X23+Y23)*2+Z23*3+AA23*4+AB23*5)/SUM(X23,Y23:AB23)),"",((X23+Y23)*2+Z23*3+AA23*4+AB23*5)/SUM(X23,Y23:AB23))</f>
        <v>4</v>
      </c>
      <c r="AE23" s="214" t="n">
        <f aca="false">IF(AX23=5,0.5,IF(AX23=4,0.25,IF(AX23&lt;=3,0)))</f>
        <v>0</v>
      </c>
      <c r="AF23" s="1"/>
      <c r="AG23" s="215" t="str">
        <f aca="false">IF(ISERROR(VALUE(LEFT(F23))),LEFT(F23),VALUE(LEFT(F23)))</f>
        <v>з</v>
      </c>
      <c r="AH23" s="215" t="n">
        <f aca="false">IF(ISERROR(VALUE(LEFT(G23))),LEFT(G23),VALUE(LEFT(G23)))</f>
        <v>4</v>
      </c>
      <c r="AI23" s="215" t="n">
        <f aca="false">IF(ISERROR(VALUE(LEFT(H23))),LEFT(H23),VALUE(LEFT(H23)))</f>
        <v>3</v>
      </c>
      <c r="AJ23" s="215" t="n">
        <f aca="false">IF(ISERROR(VALUE(LEFT(I23))),LEFT(I23),VALUE(LEFT(I23)))</f>
        <v>5</v>
      </c>
      <c r="AK23" s="215" t="n">
        <f aca="false">IF(ISERROR(VALUE(LEFT(J23))),LEFT(J23),VALUE(LEFT(J23)))</f>
        <v>4</v>
      </c>
      <c r="AL23" s="215" t="n">
        <f aca="false">IF(ISERROR(VALUE(LEFT(K23))),LEFT(K23),VALUE(LEFT(K23)))</f>
        <v>4</v>
      </c>
      <c r="AM23" s="215" t="n">
        <f aca="false">IF(ISERROR(VALUE(LEFT(L23))),LEFT(L23),VALUE(LEFT(L23)))</f>
        <v>4</v>
      </c>
      <c r="AN23" s="215" t="n">
        <f aca="false">IF(ISERROR(VALUE(LEFT(M23))),LEFT(M23),VALUE(LEFT(M23)))</f>
        <v>4</v>
      </c>
      <c r="AO23" s="215" t="n">
        <f aca="false">IF(ISERROR(VALUE(LEFT(N23))),LEFT(N23),VALUE(LEFT(N23)))</f>
        <v>4</v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5" t="n">
        <v>19</v>
      </c>
      <c r="B24" s="180"/>
      <c r="C24" s="258" t="s">
        <v>30</v>
      </c>
      <c r="D24" s="304" t="s">
        <v>819</v>
      </c>
      <c r="E24" s="79" t="n">
        <v>2533</v>
      </c>
      <c r="F24" s="80" t="s">
        <v>32</v>
      </c>
      <c r="G24" s="80" t="n">
        <v>4</v>
      </c>
      <c r="H24" s="80" t="n">
        <v>4</v>
      </c>
      <c r="I24" s="80" t="n">
        <v>4</v>
      </c>
      <c r="J24" s="80" t="n">
        <v>4</v>
      </c>
      <c r="K24" s="80" t="n">
        <v>4</v>
      </c>
      <c r="L24" s="80" t="n">
        <v>5</v>
      </c>
      <c r="M24" s="80" t="n">
        <v>4</v>
      </c>
      <c r="N24" s="80" t="n">
        <v>4</v>
      </c>
      <c r="O24" s="80"/>
      <c r="P24" s="80"/>
      <c r="Q24" s="80"/>
      <c r="R24" s="96"/>
      <c r="S24" s="80"/>
      <c r="T24" s="80"/>
      <c r="U24" s="80"/>
      <c r="V24" s="216" t="n">
        <f aca="false">IF(AC24&gt;0,IF(SUM(X24:Y24)/AC24&gt;0,2,IF(AND(SUM(X24:Y24)/AC24=0,Z24/AC24&gt;0),3,IF(AND((AB24/AC24+AA24/AC24)=1,AA24/AC24&gt;0),4,5))),0)</f>
        <v>4</v>
      </c>
      <c r="W24" s="212" t="n">
        <f aca="false">COUNTIF(AG24:AV24,"б")</f>
        <v>0</v>
      </c>
      <c r="X24" s="212" t="n">
        <f aca="false">COUNTIF(AF24:AU24,"д")</f>
        <v>0</v>
      </c>
      <c r="Y24" s="212" t="n">
        <f aca="false">COUNTIF(AG24:AV24,2)+COUNTIF(AG24:AV24,"н")+COUNTIF(AG24:AV24,"д")</f>
        <v>0</v>
      </c>
      <c r="Z24" s="212" t="n">
        <f aca="false">COUNTIF(AG24:AV24,Z$5)</f>
        <v>0</v>
      </c>
      <c r="AA24" s="212" t="n">
        <f aca="false">COUNTIF(AG24:AV24,AA$5)</f>
        <v>7</v>
      </c>
      <c r="AB24" s="212" t="n">
        <f aca="false">COUNTIF(AG24:AV24,AB$5)</f>
        <v>1</v>
      </c>
      <c r="AC24" s="212" t="n">
        <f aca="false">SUM(X24:AB24)</f>
        <v>8</v>
      </c>
      <c r="AD24" s="213" t="n">
        <f aca="false">IF(ISERROR(((X24+Y24)*2+Z24*3+AA24*4+AB24*5)/SUM(X24,Y24:AB24)),"",((X24+Y24)*2+Z24*3+AA24*4+AB24*5)/SUM(X24,Y24:AB24))</f>
        <v>4.125</v>
      </c>
      <c r="AE24" s="214" t="n">
        <f aca="false">IF(AX24=5,0.5,IF(AX24=4,0.25,IF(AX24&lt;=3,0)))</f>
        <v>0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4</v>
      </c>
      <c r="AI24" s="215" t="n">
        <f aca="false">IF(ISERROR(VALUE(LEFT(H24))),LEFT(H24),VALUE(LEFT(H24)))</f>
        <v>4</v>
      </c>
      <c r="AJ24" s="215" t="n">
        <f aca="false">IF(ISERROR(VALUE(LEFT(I24))),LEFT(I24),VALUE(LEFT(I24)))</f>
        <v>4</v>
      </c>
      <c r="AK24" s="215" t="n">
        <f aca="false">IF(ISERROR(VALUE(LEFT(J24))),LEFT(J24),VALUE(LEFT(J24)))</f>
        <v>4</v>
      </c>
      <c r="AL24" s="215" t="n">
        <f aca="false">IF(ISERROR(VALUE(LEFT(K24))),LEFT(K24),VALUE(LEFT(K24)))</f>
        <v>4</v>
      </c>
      <c r="AM24" s="215" t="n">
        <f aca="false">IF(ISERROR(VALUE(LEFT(L24))),LEFT(L24),VALUE(LEFT(L24)))</f>
        <v>5</v>
      </c>
      <c r="AN24" s="215" t="n">
        <f aca="false">IF(ISERROR(VALUE(LEFT(M24))),LEFT(M24),VALUE(LEFT(M24)))</f>
        <v>4</v>
      </c>
      <c r="AO24" s="215" t="n">
        <f aca="false">IF(ISERROR(VALUE(LEFT(N24))),LEFT(N24),VALUE(LEFT(N24)))</f>
        <v>4</v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5" t="n">
        <v>20</v>
      </c>
      <c r="B25" s="180"/>
      <c r="C25" s="258" t="s">
        <v>284</v>
      </c>
      <c r="D25" s="304" t="s">
        <v>820</v>
      </c>
      <c r="E25" s="79" t="n">
        <v>2533</v>
      </c>
      <c r="F25" s="80" t="s">
        <v>32</v>
      </c>
      <c r="G25" s="80" t="n">
        <v>5</v>
      </c>
      <c r="H25" s="80" t="n">
        <v>5</v>
      </c>
      <c r="I25" s="80" t="n">
        <v>5</v>
      </c>
      <c r="J25" s="80" t="n">
        <v>4</v>
      </c>
      <c r="K25" s="80" t="n">
        <v>3</v>
      </c>
      <c r="L25" s="80" t="n">
        <v>5</v>
      </c>
      <c r="M25" s="80" t="n">
        <v>5</v>
      </c>
      <c r="N25" s="80" t="n">
        <v>5</v>
      </c>
      <c r="O25" s="80"/>
      <c r="P25" s="80"/>
      <c r="Q25" s="80"/>
      <c r="R25" s="80"/>
      <c r="S25" s="80"/>
      <c r="T25" s="80"/>
      <c r="U25" s="80"/>
      <c r="V25" s="216" t="n">
        <f aca="false">IF(AC25&gt;0,IF(SUM(X25:Y25)/AC25&gt;0,2,IF(AND(SUM(X25:Y25)/AC25=0,Z25/AC25&gt;0),3,IF(AND((AB25/AC25+AA25/AC25)=1,AA25/AC25&gt;0),4,5))),0)</f>
        <v>3</v>
      </c>
      <c r="W25" s="212" t="n">
        <f aca="false">COUNTIF(AG25:AV25,"б")</f>
        <v>0</v>
      </c>
      <c r="X25" s="212" t="n">
        <f aca="false">COUNTIF(AF25:AU25,"д")</f>
        <v>0</v>
      </c>
      <c r="Y25" s="212" t="n">
        <f aca="false">COUNTIF(AG25:AV25,2)+COUNTIF(AG25:AV25,"н")+COUNTIF(AG25:AV25,"д")</f>
        <v>0</v>
      </c>
      <c r="Z25" s="212" t="n">
        <f aca="false">COUNTIF(AG25:AV25,Z$5)</f>
        <v>1</v>
      </c>
      <c r="AA25" s="212" t="n">
        <f aca="false">COUNTIF(AG25:AV25,AA$5)</f>
        <v>1</v>
      </c>
      <c r="AB25" s="212" t="n">
        <f aca="false">COUNTIF(AG25:AV25,AB$5)</f>
        <v>6</v>
      </c>
      <c r="AC25" s="212" t="n">
        <f aca="false">SUM(X25:AB25)</f>
        <v>8</v>
      </c>
      <c r="AD25" s="213" t="n">
        <f aca="false">IF(ISERROR(((X25+Y25)*2+Z25*3+AA25*4+AB25*5)/SUM(X25,Y25:AB25)),"",((X25+Y25)*2+Z25*3+AA25*4+AB25*5)/SUM(X25,Y25:AB25))</f>
        <v>4.625</v>
      </c>
      <c r="AE25" s="214" t="n">
        <f aca="false">IF(AX25=5,0.5,IF(AX25=4,0.25,IF(AX25&lt;=3,0)))</f>
        <v>0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5</v>
      </c>
      <c r="AI25" s="215" t="n">
        <f aca="false">IF(ISERROR(VALUE(LEFT(H25))),LEFT(H25),VALUE(LEFT(H25)))</f>
        <v>5</v>
      </c>
      <c r="AJ25" s="215" t="n">
        <f aca="false">IF(ISERROR(VALUE(LEFT(I25))),LEFT(I25),VALUE(LEFT(I25)))</f>
        <v>5</v>
      </c>
      <c r="AK25" s="215" t="n">
        <f aca="false">IF(ISERROR(VALUE(LEFT(J25))),LEFT(J25),VALUE(LEFT(J25)))</f>
        <v>4</v>
      </c>
      <c r="AL25" s="215" t="n">
        <f aca="false">IF(ISERROR(VALUE(LEFT(K25))),LEFT(K25),VALUE(LEFT(K25)))</f>
        <v>3</v>
      </c>
      <c r="AM25" s="215" t="n">
        <f aca="false">IF(ISERROR(VALUE(LEFT(L25))),LEFT(L25),VALUE(LEFT(L25)))</f>
        <v>5</v>
      </c>
      <c r="AN25" s="215" t="n">
        <f aca="false">IF(ISERROR(VALUE(LEFT(M25))),LEFT(M25),VALUE(LEFT(M25)))</f>
        <v>5</v>
      </c>
      <c r="AO25" s="215" t="n">
        <f aca="false">IF(ISERROR(VALUE(LEFT(N25))),LEFT(N25),VALUE(LEFT(N25)))</f>
        <v>5</v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5" t="n">
        <v>21</v>
      </c>
      <c r="B26" s="180"/>
      <c r="C26" s="258" t="s">
        <v>30</v>
      </c>
      <c r="D26" s="304" t="s">
        <v>821</v>
      </c>
      <c r="E26" s="79" t="n">
        <v>2533</v>
      </c>
      <c r="F26" s="80" t="s">
        <v>32</v>
      </c>
      <c r="G26" s="80" t="n">
        <v>4</v>
      </c>
      <c r="H26" s="80" t="n">
        <v>5</v>
      </c>
      <c r="I26" s="80" t="n">
        <v>5</v>
      </c>
      <c r="J26" s="80" t="n">
        <v>5</v>
      </c>
      <c r="K26" s="80" t="n">
        <v>5</v>
      </c>
      <c r="L26" s="80" t="n">
        <v>5</v>
      </c>
      <c r="M26" s="80" t="n">
        <v>4</v>
      </c>
      <c r="N26" s="80" t="n">
        <v>4</v>
      </c>
      <c r="O26" s="80"/>
      <c r="P26" s="80"/>
      <c r="Q26" s="80"/>
      <c r="R26" s="96"/>
      <c r="S26" s="80"/>
      <c r="T26" s="80"/>
      <c r="U26" s="80"/>
      <c r="V26" s="216" t="n">
        <f aca="false">IF(AC26&gt;0,IF(SUM(X26:Y26)/AC26&gt;0,2,IF(AND(SUM(X26:Y26)/AC26=0,Z26/AC26&gt;0),3,IF(AND((AB26/AC26+AA26/AC26)=1,AA26/AC26&gt;0),4,5))),0)</f>
        <v>4</v>
      </c>
      <c r="W26" s="212" t="n">
        <f aca="false">COUNTIF(AG26:AV26,"б")</f>
        <v>0</v>
      </c>
      <c r="X26" s="212" t="n">
        <f aca="false">COUNTIF(AF26:AU26,"д")</f>
        <v>0</v>
      </c>
      <c r="Y26" s="212" t="n">
        <f aca="false">COUNTIF(AG26:AV26,2)+COUNTIF(AG26:AV26,"н")+COUNTIF(AG26:AV26,"д")</f>
        <v>0</v>
      </c>
      <c r="Z26" s="212" t="n">
        <f aca="false">COUNTIF(AG26:AV26,Z$5)</f>
        <v>0</v>
      </c>
      <c r="AA26" s="212" t="n">
        <f aca="false">COUNTIF(AG26:AV26,AA$5)</f>
        <v>3</v>
      </c>
      <c r="AB26" s="212" t="n">
        <f aca="false">COUNTIF(AG26:AV26,AB$5)</f>
        <v>5</v>
      </c>
      <c r="AC26" s="212" t="n">
        <f aca="false">SUM(X26:AB26)</f>
        <v>8</v>
      </c>
      <c r="AD26" s="213" t="n">
        <f aca="false">IF(ISERROR(((X26+Y26)*2+Z26*3+AA26*4+AB26*5)/SUM(X26,Y26:AB26)),"",((X26+Y26)*2+Z26*3+AA26*4+AB26*5)/SUM(X26,Y26:AB26))</f>
        <v>4.625</v>
      </c>
      <c r="AE26" s="214" t="n">
        <f aca="false">IF(AX26=5,0.5,IF(AX26=4,0.25,IF(AX26&lt;=3,0)))</f>
        <v>0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4</v>
      </c>
      <c r="AI26" s="215" t="n">
        <f aca="false">IF(ISERROR(VALUE(LEFT(H26))),LEFT(H26),VALUE(LEFT(H26)))</f>
        <v>5</v>
      </c>
      <c r="AJ26" s="215" t="n">
        <f aca="false">IF(ISERROR(VALUE(LEFT(I26))),LEFT(I26),VALUE(LEFT(I26)))</f>
        <v>5</v>
      </c>
      <c r="AK26" s="215" t="n">
        <f aca="false">IF(ISERROR(VALUE(LEFT(J26))),LEFT(J26),VALUE(LEFT(J26)))</f>
        <v>5</v>
      </c>
      <c r="AL26" s="215" t="n">
        <f aca="false">IF(ISERROR(VALUE(LEFT(K26))),LEFT(K26),VALUE(LEFT(K26)))</f>
        <v>5</v>
      </c>
      <c r="AM26" s="215" t="n">
        <f aca="false">IF(ISERROR(VALUE(LEFT(L26))),LEFT(L26),VALUE(LEFT(L26)))</f>
        <v>5</v>
      </c>
      <c r="AN26" s="215" t="n">
        <f aca="false">IF(ISERROR(VALUE(LEFT(M26))),LEFT(M26),VALUE(LEFT(M26)))</f>
        <v>4</v>
      </c>
      <c r="AO26" s="215" t="n">
        <f aca="false">IF(ISERROR(VALUE(LEFT(N26))),LEFT(N26),VALUE(LEFT(N26)))</f>
        <v>4</v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5" t="n">
        <v>22</v>
      </c>
      <c r="B27" s="180"/>
      <c r="C27" s="258" t="s">
        <v>30</v>
      </c>
      <c r="D27" s="304" t="s">
        <v>822</v>
      </c>
      <c r="E27" s="79" t="n">
        <v>2533</v>
      </c>
      <c r="F27" s="80" t="s">
        <v>32</v>
      </c>
      <c r="G27" s="80" t="n">
        <v>4</v>
      </c>
      <c r="H27" s="80" t="s">
        <v>338</v>
      </c>
      <c r="I27" s="80" t="n">
        <v>5</v>
      </c>
      <c r="J27" s="80" t="n">
        <v>4</v>
      </c>
      <c r="K27" s="80" t="n">
        <v>3</v>
      </c>
      <c r="L27" s="80" t="n">
        <v>3</v>
      </c>
      <c r="M27" s="80" t="n">
        <v>4</v>
      </c>
      <c r="N27" s="80" t="n">
        <v>3</v>
      </c>
      <c r="O27" s="80"/>
      <c r="P27" s="80"/>
      <c r="Q27" s="80"/>
      <c r="R27" s="96"/>
      <c r="S27" s="80"/>
      <c r="T27" s="80"/>
      <c r="U27" s="80"/>
      <c r="V27" s="216" t="n">
        <f aca="false">IF(AC27&gt;0,IF(SUM(X27:Y27)/AC27&gt;0,2,IF(AND(SUM(X27:Y27)/AC27=0,Z27/AC27&gt;0),3,IF(AND((AB27/AC27+AA27/AC27)=1,AA27/AC27&gt;0),4,5))),0)</f>
        <v>2</v>
      </c>
      <c r="W27" s="212" t="n">
        <f aca="false">COUNTIF(AG27:AV27,"б")</f>
        <v>0</v>
      </c>
      <c r="X27" s="212" t="n">
        <f aca="false">COUNTIF(AF27:AU27,"д")</f>
        <v>0</v>
      </c>
      <c r="Y27" s="212" t="n">
        <f aca="false">COUNTIF(AG27:AV27,2)+COUNTIF(AG27:AV27,"н")+COUNTIF(AG27:AV27,"д")</f>
        <v>1</v>
      </c>
      <c r="Z27" s="212" t="n">
        <f aca="false">COUNTIF(AG27:AV27,Z$5)</f>
        <v>3</v>
      </c>
      <c r="AA27" s="212" t="n">
        <f aca="false">COUNTIF(AG27:AV27,AA$5)</f>
        <v>3</v>
      </c>
      <c r="AB27" s="212" t="n">
        <f aca="false">COUNTIF(AG27:AV27,AB$5)</f>
        <v>1</v>
      </c>
      <c r="AC27" s="212" t="n">
        <f aca="false">SUM(X27:AB27)</f>
        <v>8</v>
      </c>
      <c r="AD27" s="213" t="n">
        <f aca="false">IF(ISERROR(((X27+Y27)*2+Z27*3+AA27*4+AB27*5)/SUM(X27,Y27:AB27)),"",((X27+Y27)*2+Z27*3+AA27*4+AB27*5)/SUM(X27,Y27:AB27))</f>
        <v>3.5</v>
      </c>
      <c r="AE27" s="214" t="n">
        <f aca="false">IF(AX27=5,0.5,IF(AX27=4,0.25,IF(AX27&lt;=3,0)))</f>
        <v>0</v>
      </c>
      <c r="AF27" s="1"/>
      <c r="AG27" s="215" t="str">
        <f aca="false">IF(ISERROR(VALUE(LEFT(F27))),LEFT(F27),VALUE(LEFT(F27)))</f>
        <v>з</v>
      </c>
      <c r="AH27" s="215" t="n">
        <f aca="false">IF(ISERROR(VALUE(LEFT(G27))),LEFT(G27),VALUE(LEFT(G27)))</f>
        <v>4</v>
      </c>
      <c r="AI27" s="215" t="n">
        <f aca="false">IF(ISERROR(VALUE(LEFT(H27))),LEFT(H27),VALUE(LEFT(H27)))</f>
        <v>2</v>
      </c>
      <c r="AJ27" s="215" t="n">
        <f aca="false">IF(ISERROR(VALUE(LEFT(I27))),LEFT(I27),VALUE(LEFT(I27)))</f>
        <v>5</v>
      </c>
      <c r="AK27" s="215" t="n">
        <f aca="false">IF(ISERROR(VALUE(LEFT(J27))),LEFT(J27),VALUE(LEFT(J27)))</f>
        <v>4</v>
      </c>
      <c r="AL27" s="215" t="n">
        <f aca="false">IF(ISERROR(VALUE(LEFT(K27))),LEFT(K27),VALUE(LEFT(K27)))</f>
        <v>3</v>
      </c>
      <c r="AM27" s="215" t="n">
        <f aca="false">IF(ISERROR(VALUE(LEFT(L27))),LEFT(L27),VALUE(LEFT(L27)))</f>
        <v>3</v>
      </c>
      <c r="AN27" s="215" t="n">
        <f aca="false">IF(ISERROR(VALUE(LEFT(M27))),LEFT(M27),VALUE(LEFT(M27)))</f>
        <v>4</v>
      </c>
      <c r="AO27" s="215" t="n">
        <f aca="false">IF(ISERROR(VALUE(LEFT(N27))),LEFT(N27),VALUE(LEFT(N27)))</f>
        <v>3</v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1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75" t="n">
        <v>23</v>
      </c>
      <c r="B28" s="180"/>
      <c r="C28" s="258" t="s">
        <v>30</v>
      </c>
      <c r="D28" s="304" t="s">
        <v>823</v>
      </c>
      <c r="E28" s="79" t="n">
        <v>2533</v>
      </c>
      <c r="F28" s="80" t="s">
        <v>32</v>
      </c>
      <c r="G28" s="80" t="n">
        <v>4</v>
      </c>
      <c r="H28" s="80" t="n">
        <v>4</v>
      </c>
      <c r="I28" s="80" t="n">
        <v>5</v>
      </c>
      <c r="J28" s="80" t="n">
        <v>3</v>
      </c>
      <c r="K28" s="80" t="n">
        <v>3</v>
      </c>
      <c r="L28" s="80" t="n">
        <v>4</v>
      </c>
      <c r="M28" s="80" t="n">
        <v>4</v>
      </c>
      <c r="N28" s="80" t="n">
        <v>3</v>
      </c>
      <c r="O28" s="80"/>
      <c r="P28" s="80"/>
      <c r="Q28" s="80"/>
      <c r="R28" s="96"/>
      <c r="S28" s="80"/>
      <c r="T28" s="80"/>
      <c r="U28" s="80"/>
      <c r="V28" s="216" t="n">
        <f aca="false">IF(AC28&gt;0,IF(SUM(X28:Y28)/AC28&gt;0,2,IF(AND(SUM(X28:Y28)/AC28=0,Z28/AC28&gt;0),3,IF(AND((AB28/AC28+AA28/AC28)=1,AA28/AC28&gt;0),4,5))),0)</f>
        <v>3</v>
      </c>
      <c r="W28" s="212" t="n">
        <f aca="false">COUNTIF(AG28:AV28,"б")</f>
        <v>0</v>
      </c>
      <c r="X28" s="212" t="n">
        <f aca="false">COUNTIF(AF28:AU28,"д")</f>
        <v>0</v>
      </c>
      <c r="Y28" s="212" t="n">
        <f aca="false">COUNTIF(AG28:AV28,2)+COUNTIF(AG28:AV28,"н")+COUNTIF(AG28:AV28,"д")</f>
        <v>0</v>
      </c>
      <c r="Z28" s="212" t="n">
        <f aca="false">COUNTIF(AG28:AV28,Z$5)</f>
        <v>3</v>
      </c>
      <c r="AA28" s="212" t="n">
        <f aca="false">COUNTIF(AG28:AV28,AA$5)</f>
        <v>4</v>
      </c>
      <c r="AB28" s="212" t="n">
        <f aca="false">COUNTIF(AG28:AV28,AB$5)</f>
        <v>1</v>
      </c>
      <c r="AC28" s="212" t="n">
        <f aca="false">SUM(X28:AB28)</f>
        <v>8</v>
      </c>
      <c r="AD28" s="213" t="n">
        <f aca="false">IF(ISERROR(((X28+Y28)*2+Z28*3+AA28*4+AB28*5)/SUM(X28,Y28:AB28)),"",((X28+Y28)*2+Z28*3+AA28*4+AB28*5)/SUM(X28,Y28:AB28))</f>
        <v>3.75</v>
      </c>
      <c r="AE28" s="214" t="n">
        <f aca="false">IF(AX28=5,0.5,IF(AX28=4,0.25,IF(AX28&lt;=3,0)))</f>
        <v>0</v>
      </c>
      <c r="AF28" s="1"/>
      <c r="AG28" s="215" t="str">
        <f aca="false">IF(ISERROR(VALUE(LEFT(F28))),LEFT(F28),VALUE(LEFT(F28)))</f>
        <v>з</v>
      </c>
      <c r="AH28" s="215" t="n">
        <f aca="false">IF(ISERROR(VALUE(LEFT(G28))),LEFT(G28),VALUE(LEFT(G28)))</f>
        <v>4</v>
      </c>
      <c r="AI28" s="215" t="n">
        <f aca="false">IF(ISERROR(VALUE(LEFT(H28))),LEFT(H28),VALUE(LEFT(H28)))</f>
        <v>4</v>
      </c>
      <c r="AJ28" s="215" t="n">
        <f aca="false">IF(ISERROR(VALUE(LEFT(I28))),LEFT(I28),VALUE(LEFT(I28)))</f>
        <v>5</v>
      </c>
      <c r="AK28" s="215" t="n">
        <f aca="false">IF(ISERROR(VALUE(LEFT(J28))),LEFT(J28),VALUE(LEFT(J28)))</f>
        <v>3</v>
      </c>
      <c r="AL28" s="215" t="n">
        <f aca="false">IF(ISERROR(VALUE(LEFT(K28))),LEFT(K28),VALUE(LEFT(K28)))</f>
        <v>3</v>
      </c>
      <c r="AM28" s="215" t="n">
        <f aca="false">IF(ISERROR(VALUE(LEFT(L28))),LEFT(L28),VALUE(LEFT(L28)))</f>
        <v>4</v>
      </c>
      <c r="AN28" s="215" t="n">
        <f aca="false">IF(ISERROR(VALUE(LEFT(M28))),LEFT(M28),VALUE(LEFT(M28)))</f>
        <v>4</v>
      </c>
      <c r="AO28" s="215" t="n">
        <f aca="false">IF(ISERROR(VALUE(LEFT(N28))),LEFT(N28),VALUE(LEFT(N28)))</f>
        <v>3</v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1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75" t="n">
        <v>24</v>
      </c>
      <c r="B29" s="180"/>
      <c r="C29" s="258" t="s">
        <v>30</v>
      </c>
      <c r="D29" s="304" t="s">
        <v>824</v>
      </c>
      <c r="E29" s="79" t="n">
        <v>2533</v>
      </c>
      <c r="F29" s="80" t="s">
        <v>32</v>
      </c>
      <c r="G29" s="80" t="n">
        <v>5</v>
      </c>
      <c r="H29" s="80" t="n">
        <v>5</v>
      </c>
      <c r="I29" s="80" t="n">
        <v>5</v>
      </c>
      <c r="J29" s="80" t="n">
        <v>4</v>
      </c>
      <c r="K29" s="80" t="n">
        <v>3</v>
      </c>
      <c r="L29" s="80" t="n">
        <v>5</v>
      </c>
      <c r="M29" s="80" t="n">
        <v>4</v>
      </c>
      <c r="N29" s="80" t="n">
        <v>4</v>
      </c>
      <c r="O29" s="80"/>
      <c r="P29" s="80"/>
      <c r="Q29" s="80"/>
      <c r="R29" s="96"/>
      <c r="S29" s="80"/>
      <c r="T29" s="80"/>
      <c r="U29" s="80"/>
      <c r="V29" s="216" t="n">
        <f aca="false">IF(AC29&gt;0,IF(SUM(X29:Y29)/AC29&gt;0,2,IF(AND(SUM(X29:Y29)/AC29=0,Z29/AC29&gt;0),3,IF(AND((AB29/AC29+AA29/AC29)=1,AA29/AC29&gt;0),4,5))),0)</f>
        <v>3</v>
      </c>
      <c r="W29" s="212" t="n">
        <f aca="false">COUNTIF(AG29:AV29,"б")</f>
        <v>0</v>
      </c>
      <c r="X29" s="212" t="n">
        <f aca="false">COUNTIF(AF29:AU29,"д")</f>
        <v>0</v>
      </c>
      <c r="Y29" s="212" t="n">
        <f aca="false">COUNTIF(AG29:AV29,2)+COUNTIF(AG29:AV29,"н")+COUNTIF(AG29:AV29,"д")</f>
        <v>0</v>
      </c>
      <c r="Z29" s="212" t="n">
        <f aca="false">COUNTIF(AG29:AV29,Z$5)</f>
        <v>1</v>
      </c>
      <c r="AA29" s="212" t="n">
        <f aca="false">COUNTIF(AG29:AV29,AA$5)</f>
        <v>3</v>
      </c>
      <c r="AB29" s="212" t="n">
        <f aca="false">COUNTIF(AG29:AV29,AB$5)</f>
        <v>4</v>
      </c>
      <c r="AC29" s="212" t="n">
        <f aca="false">SUM(X29:AB29)</f>
        <v>8</v>
      </c>
      <c r="AD29" s="213" t="n">
        <f aca="false">IF(ISERROR(((X29+Y29)*2+Z29*3+AA29*4+AB29*5)/SUM(X29,Y29:AB29)),"",((X29+Y29)*2+Z29*3+AA29*4+AB29*5)/SUM(X29,Y29:AB29))</f>
        <v>4.375</v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>з</v>
      </c>
      <c r="AH29" s="215" t="n">
        <f aca="false">IF(ISERROR(VALUE(LEFT(G29))),LEFT(G29),VALUE(LEFT(G29)))</f>
        <v>5</v>
      </c>
      <c r="AI29" s="215" t="n">
        <f aca="false">IF(ISERROR(VALUE(LEFT(H29))),LEFT(H29),VALUE(LEFT(H29)))</f>
        <v>5</v>
      </c>
      <c r="AJ29" s="215" t="n">
        <f aca="false">IF(ISERROR(VALUE(LEFT(I29))),LEFT(I29),VALUE(LEFT(I29)))</f>
        <v>5</v>
      </c>
      <c r="AK29" s="215" t="n">
        <f aca="false">IF(ISERROR(VALUE(LEFT(J29))),LEFT(J29),VALUE(LEFT(J29)))</f>
        <v>4</v>
      </c>
      <c r="AL29" s="215" t="n">
        <f aca="false">IF(ISERROR(VALUE(LEFT(K29))),LEFT(K29),VALUE(LEFT(K29)))</f>
        <v>3</v>
      </c>
      <c r="AM29" s="215" t="n">
        <f aca="false">IF(ISERROR(VALUE(LEFT(L29))),LEFT(L29),VALUE(LEFT(L29)))</f>
        <v>5</v>
      </c>
      <c r="AN29" s="215" t="n">
        <f aca="false">IF(ISERROR(VALUE(LEFT(M29))),LEFT(M29),VALUE(LEFT(M29)))</f>
        <v>4</v>
      </c>
      <c r="AO29" s="215" t="n">
        <f aca="false">IF(ISERROR(VALUE(LEFT(N29))),LEFT(N29),VALUE(LEFT(N29)))</f>
        <v>4</v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1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75" t="n">
        <v>25</v>
      </c>
      <c r="B30" s="180"/>
      <c r="C30" s="258" t="s">
        <v>284</v>
      </c>
      <c r="D30" s="259" t="s">
        <v>825</v>
      </c>
      <c r="E30" s="79" t="n">
        <v>2533</v>
      </c>
      <c r="F30" s="80" t="s">
        <v>234</v>
      </c>
      <c r="G30" s="80" t="n">
        <v>5</v>
      </c>
      <c r="H30" s="80" t="n">
        <v>4</v>
      </c>
      <c r="I30" s="80" t="n">
        <v>5</v>
      </c>
      <c r="J30" s="80" t="n">
        <v>4</v>
      </c>
      <c r="K30" s="80" t="n">
        <v>4</v>
      </c>
      <c r="L30" s="80" t="n">
        <v>4</v>
      </c>
      <c r="M30" s="80" t="n">
        <v>4</v>
      </c>
      <c r="N30" s="80" t="n">
        <v>4</v>
      </c>
      <c r="O30" s="80"/>
      <c r="P30" s="80"/>
      <c r="Q30" s="80"/>
      <c r="R30" s="96"/>
      <c r="S30" s="80"/>
      <c r="T30" s="80"/>
      <c r="U30" s="80"/>
      <c r="V30" s="216" t="n">
        <f aca="false">IF(AC30&gt;0,IF(SUM(X30:Y30)/AC30&gt;0,2,IF(AND(SUM(X30:Y30)/AC30=0,Z30/AC30&gt;0),3,IF(AND((AB30/AC30+AA30/AC30)=1,AA30/AC30&gt;0),4,5))),0)</f>
        <v>4</v>
      </c>
      <c r="W30" s="212" t="n">
        <f aca="false">COUNTIF(AG30:AV30,"б")</f>
        <v>0</v>
      </c>
      <c r="X30" s="212" t="n">
        <f aca="false">COUNTIF(AF30:AU30,"д")</f>
        <v>0</v>
      </c>
      <c r="Y30" s="212" t="n">
        <f aca="false">COUNTIF(AG30:AV30,2)+COUNTIF(AG30:AV30,"н")+COUNTIF(AG30:AV30,"д")</f>
        <v>0</v>
      </c>
      <c r="Z30" s="212" t="n">
        <f aca="false">COUNTIF(AG30:AV30,Z$5)</f>
        <v>0</v>
      </c>
      <c r="AA30" s="212" t="n">
        <f aca="false">COUNTIF(AG30:AV30,AA$5)</f>
        <v>6</v>
      </c>
      <c r="AB30" s="212" t="n">
        <f aca="false">COUNTIF(AG30:AV30,AB$5)</f>
        <v>2</v>
      </c>
      <c r="AC30" s="212" t="n">
        <f aca="false">SUM(X30:AB30)</f>
        <v>8</v>
      </c>
      <c r="AD30" s="213" t="n">
        <f aca="false">IF(ISERROR(((X30+Y30)*2+Z30*3+AA30*4+AB30*5)/SUM(X30,Y30:AB30)),"",((X30+Y30)*2+Z30*3+AA30*4+AB30*5)/SUM(X30,Y30:AB30))</f>
        <v>4.25</v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>а</v>
      </c>
      <c r="AH30" s="215" t="n">
        <f aca="false">IF(ISERROR(VALUE(LEFT(G30))),LEFT(G30),VALUE(LEFT(G30)))</f>
        <v>5</v>
      </c>
      <c r="AI30" s="215" t="n">
        <f aca="false">IF(ISERROR(VALUE(LEFT(H30))),LEFT(H30),VALUE(LEFT(H30)))</f>
        <v>4</v>
      </c>
      <c r="AJ30" s="215" t="n">
        <f aca="false">IF(ISERROR(VALUE(LEFT(I30))),LEFT(I30),VALUE(LEFT(I30)))</f>
        <v>5</v>
      </c>
      <c r="AK30" s="215" t="n">
        <f aca="false">IF(ISERROR(VALUE(LEFT(J30))),LEFT(J30),VALUE(LEFT(J30)))</f>
        <v>4</v>
      </c>
      <c r="AL30" s="215" t="n">
        <f aca="false">IF(ISERROR(VALUE(LEFT(K30))),LEFT(K30),VALUE(LEFT(K30)))</f>
        <v>4</v>
      </c>
      <c r="AM30" s="215" t="n">
        <f aca="false">IF(ISERROR(VALUE(LEFT(L30))),LEFT(L30),VALUE(LEFT(L30)))</f>
        <v>4</v>
      </c>
      <c r="AN30" s="215" t="n">
        <f aca="false">IF(ISERROR(VALUE(LEFT(M30))),LEFT(M30),VALUE(LEFT(M30)))</f>
        <v>4</v>
      </c>
      <c r="AO30" s="215" t="n">
        <f aca="false">IF(ISERROR(VALUE(LEFT(N30))),LEFT(N30),VALUE(LEFT(N30)))</f>
        <v>4</v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0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75" t="n">
        <v>26</v>
      </c>
      <c r="B31" s="180"/>
      <c r="C31" s="258" t="s">
        <v>30</v>
      </c>
      <c r="D31" s="304" t="s">
        <v>826</v>
      </c>
      <c r="E31" s="79" t="n">
        <v>2533</v>
      </c>
      <c r="F31" s="80" t="s">
        <v>32</v>
      </c>
      <c r="G31" s="80" t="n">
        <v>4</v>
      </c>
      <c r="H31" s="80" t="n">
        <v>3</v>
      </c>
      <c r="I31" s="80" t="n">
        <v>5</v>
      </c>
      <c r="J31" s="80" t="n">
        <v>4</v>
      </c>
      <c r="K31" s="80" t="n">
        <v>4</v>
      </c>
      <c r="L31" s="80" t="n">
        <v>3</v>
      </c>
      <c r="M31" s="80" t="n">
        <v>4</v>
      </c>
      <c r="N31" s="80" t="n">
        <v>3</v>
      </c>
      <c r="O31" s="80"/>
      <c r="P31" s="80"/>
      <c r="Q31" s="80"/>
      <c r="R31" s="96"/>
      <c r="S31" s="80"/>
      <c r="T31" s="80"/>
      <c r="U31" s="80"/>
      <c r="V31" s="216" t="n">
        <f aca="false">IF(AC31&gt;0,IF(SUM(X31:Y31)/AC31&gt;0,2,IF(AND(SUM(X31:Y31)/AC31=0,Z31/AC31&gt;0),3,IF(AND((AB31/AC31+AA31/AC31)=1,AA31/AC31&gt;0),4,5))),0)</f>
        <v>3</v>
      </c>
      <c r="W31" s="212" t="n">
        <f aca="false">COUNTIF(AG31:AV31,"б")</f>
        <v>0</v>
      </c>
      <c r="X31" s="212" t="n">
        <f aca="false">COUNTIF(AF31:AU31,"д")</f>
        <v>0</v>
      </c>
      <c r="Y31" s="212" t="n">
        <f aca="false">COUNTIF(AG31:AV31,2)+COUNTIF(AG31:AV31,"н")+COUNTIF(AG31:AV31,"д")</f>
        <v>0</v>
      </c>
      <c r="Z31" s="212" t="n">
        <f aca="false">COUNTIF(AG31:AV31,Z$5)</f>
        <v>3</v>
      </c>
      <c r="AA31" s="212" t="n">
        <f aca="false">COUNTIF(AG31:AV31,AA$5)</f>
        <v>4</v>
      </c>
      <c r="AB31" s="212" t="n">
        <f aca="false">COUNTIF(AG31:AV31,AB$5)</f>
        <v>1</v>
      </c>
      <c r="AC31" s="212" t="n">
        <f aca="false">SUM(X31:AB31)</f>
        <v>8</v>
      </c>
      <c r="AD31" s="213" t="n">
        <f aca="false">IF(ISERROR(((X31+Y31)*2+Z31*3+AA31*4+AB31*5)/SUM(X31,Y31:AB31)),"",((X31+Y31)*2+Z31*3+AA31*4+AB31*5)/SUM(X31,Y31:AB31))</f>
        <v>3.75</v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>з</v>
      </c>
      <c r="AH31" s="215" t="n">
        <f aca="false">IF(ISERROR(VALUE(LEFT(G31))),LEFT(G31),VALUE(LEFT(G31)))</f>
        <v>4</v>
      </c>
      <c r="AI31" s="215" t="n">
        <f aca="false">IF(ISERROR(VALUE(LEFT(H31))),LEFT(H31),VALUE(LEFT(H31)))</f>
        <v>3</v>
      </c>
      <c r="AJ31" s="215" t="n">
        <f aca="false">IF(ISERROR(VALUE(LEFT(I31))),LEFT(I31),VALUE(LEFT(I31)))</f>
        <v>5</v>
      </c>
      <c r="AK31" s="215" t="n">
        <f aca="false">IF(ISERROR(VALUE(LEFT(J31))),LEFT(J31),VALUE(LEFT(J31)))</f>
        <v>4</v>
      </c>
      <c r="AL31" s="215" t="n">
        <f aca="false">IF(ISERROR(VALUE(LEFT(K31))),LEFT(K31),VALUE(LEFT(K31)))</f>
        <v>4</v>
      </c>
      <c r="AM31" s="215" t="n">
        <f aca="false">IF(ISERROR(VALUE(LEFT(L31))),LEFT(L31),VALUE(LEFT(L31)))</f>
        <v>3</v>
      </c>
      <c r="AN31" s="215" t="n">
        <f aca="false">IF(ISERROR(VALUE(LEFT(M31))),LEFT(M31),VALUE(LEFT(M31)))</f>
        <v>4</v>
      </c>
      <c r="AO31" s="215" t="n">
        <f aca="false">IF(ISERROR(VALUE(LEFT(N31))),LEFT(N31),VALUE(LEFT(N31)))</f>
        <v>3</v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1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75" t="n">
        <v>27</v>
      </c>
      <c r="B32" s="27"/>
      <c r="C32" s="258" t="s">
        <v>30</v>
      </c>
      <c r="D32" s="304" t="s">
        <v>827</v>
      </c>
      <c r="E32" s="79" t="n">
        <v>2533</v>
      </c>
      <c r="F32" s="80" t="s">
        <v>32</v>
      </c>
      <c r="G32" s="80" t="n">
        <v>3</v>
      </c>
      <c r="H32" s="80" t="n">
        <v>3</v>
      </c>
      <c r="I32" s="80" t="n">
        <v>5</v>
      </c>
      <c r="J32" s="80" t="n">
        <v>3</v>
      </c>
      <c r="K32" s="80" t="n">
        <v>3</v>
      </c>
      <c r="L32" s="80" t="n">
        <v>4</v>
      </c>
      <c r="M32" s="80" t="n">
        <v>3</v>
      </c>
      <c r="N32" s="80" t="n">
        <v>4</v>
      </c>
      <c r="O32" s="109"/>
      <c r="P32" s="80"/>
      <c r="Q32" s="80"/>
      <c r="R32" s="96"/>
      <c r="S32" s="80"/>
      <c r="T32" s="80"/>
      <c r="U32" s="80"/>
      <c r="V32" s="216" t="n">
        <f aca="false">IF(AC32&gt;0,IF(SUM(X32:Y32)/AC32&gt;0,2,IF(AND(SUM(X32:Y32)/AC32=0,Z32/AC32&gt;0),3,IF(AND((AB32/AC32+AA32/AC32)=1,AA32/AC32&gt;0),4,5))),0)</f>
        <v>3</v>
      </c>
      <c r="W32" s="212" t="n">
        <f aca="false">COUNTIF(AG32:AV32,"б")</f>
        <v>0</v>
      </c>
      <c r="X32" s="212" t="n">
        <f aca="false">COUNTIF(AF32:AU32,"д")</f>
        <v>0</v>
      </c>
      <c r="Y32" s="212" t="n">
        <f aca="false">COUNTIF(AG32:AV32,2)+COUNTIF(AG32:AV32,"н")+COUNTIF(AG32:AV32,"д")</f>
        <v>0</v>
      </c>
      <c r="Z32" s="212" t="n">
        <f aca="false">COUNTIF(AG32:AV32,Z$5)</f>
        <v>5</v>
      </c>
      <c r="AA32" s="212" t="n">
        <f aca="false">COUNTIF(AG32:AV32,AA$5)</f>
        <v>2</v>
      </c>
      <c r="AB32" s="212" t="n">
        <f aca="false">COUNTIF(AG32:AV32,AB$5)</f>
        <v>1</v>
      </c>
      <c r="AC32" s="212" t="n">
        <f aca="false">SUM(X32:AB32)</f>
        <v>8</v>
      </c>
      <c r="AD32" s="213" t="n">
        <f aca="false">IF(ISERROR(((X32+Y32)*2+Z32*3+AA32*4+AB32*5)/SUM(X32,Y32:AB32)),"",((X32+Y32)*2+Z32*3+AA32*4+AB32*5)/SUM(X32,Y32:AB32))</f>
        <v>3.5</v>
      </c>
      <c r="AE32" s="214" t="n">
        <f aca="false">IF(AX32=5,0.5,IF(AX32=4,0.25,IF(AX32&lt;=3,0)))</f>
        <v>0</v>
      </c>
      <c r="AF32" s="1"/>
      <c r="AG32" s="215" t="str">
        <f aca="false">IF(ISERROR(VALUE(LEFT(F32))),LEFT(F32),VALUE(LEFT(F32)))</f>
        <v>з</v>
      </c>
      <c r="AH32" s="215" t="n">
        <f aca="false">IF(ISERROR(VALUE(LEFT(G32))),LEFT(G32),VALUE(LEFT(G32)))</f>
        <v>3</v>
      </c>
      <c r="AI32" s="215" t="n">
        <f aca="false">IF(ISERROR(VALUE(LEFT(H32))),LEFT(H32),VALUE(LEFT(H32)))</f>
        <v>3</v>
      </c>
      <c r="AJ32" s="215" t="n">
        <f aca="false">IF(ISERROR(VALUE(LEFT(I32))),LEFT(I32),VALUE(LEFT(I32)))</f>
        <v>5</v>
      </c>
      <c r="AK32" s="215" t="n">
        <f aca="false">IF(ISERROR(VALUE(LEFT(J32))),LEFT(J32),VALUE(LEFT(J32)))</f>
        <v>3</v>
      </c>
      <c r="AL32" s="215" t="n">
        <f aca="false">IF(ISERROR(VALUE(LEFT(K32))),LEFT(K32),VALUE(LEFT(K32)))</f>
        <v>3</v>
      </c>
      <c r="AM32" s="215" t="n">
        <f aca="false">IF(ISERROR(VALUE(LEFT(L32))),LEFT(L32),VALUE(LEFT(L32)))</f>
        <v>4</v>
      </c>
      <c r="AN32" s="215" t="n">
        <f aca="false">IF(ISERROR(VALUE(LEFT(M32))),LEFT(M32),VALUE(LEFT(M32)))</f>
        <v>3</v>
      </c>
      <c r="AO32" s="215" t="n">
        <f aca="false">IF(ISERROR(VALUE(LEFT(N32))),LEFT(N32),VALUE(LEFT(N32)))</f>
        <v>4</v>
      </c>
      <c r="AP32" s="215" t="str">
        <f aca="false">IF(ISERROR(VALUE(LEFT(O32))),LEFT(O32),VALUE(LEFT(O32)))</f>
        <v/>
      </c>
      <c r="AQ32" s="215" t="str">
        <f aca="false">IF(ISERROR(VALUE(LEFT(P32))),LEFT(P32),VALUE(LEFT(P32)))</f>
        <v/>
      </c>
      <c r="AR32" s="215" t="str">
        <f aca="false">IF(ISERROR(VALUE(LEFT(Q32))),LEFT(Q32),VALUE(LEFT(Q32)))</f>
        <v/>
      </c>
      <c r="AS32" s="215" t="str">
        <f aca="false">IF(ISERROR(VALUE(LEFT(R32))),LEFT(R32),VALUE(LEFT(R32)))</f>
        <v/>
      </c>
      <c r="AT32" s="215" t="str">
        <f aca="false">IF(ISERROR(VALUE(LEFT(S32))),LEFT(S32),VALUE(LEFT(S32)))</f>
        <v/>
      </c>
      <c r="AU32" s="215" t="str">
        <f aca="false">IF(ISERROR(VALUE(LEFT(T32))),LEFT(T32),VALUE(LEFT(T32)))</f>
        <v/>
      </c>
      <c r="AV32" s="215" t="str">
        <f aca="false">IF(ISERROR(VALUE(LEFT(U32))),LEFT(U32),VALUE(LEFT(U32)))</f>
        <v/>
      </c>
      <c r="AW32" s="216" t="n">
        <f aca="false">COUNTIF(AG32:AV32,"з")</f>
        <v>1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false" customHeight="false" outlineLevel="0" collapsed="false">
      <c r="A33" s="75" t="n">
        <v>28</v>
      </c>
      <c r="B33" s="27"/>
      <c r="C33" s="258" t="s">
        <v>30</v>
      </c>
      <c r="D33" s="304" t="s">
        <v>828</v>
      </c>
      <c r="E33" s="79" t="n">
        <v>2533</v>
      </c>
      <c r="F33" s="80" t="s">
        <v>32</v>
      </c>
      <c r="G33" s="80" t="n">
        <v>4</v>
      </c>
      <c r="H33" s="80" t="s">
        <v>134</v>
      </c>
      <c r="I33" s="80" t="s">
        <v>504</v>
      </c>
      <c r="J33" s="80" t="s">
        <v>134</v>
      </c>
      <c r="K33" s="80" t="s">
        <v>134</v>
      </c>
      <c r="L33" s="80" t="n">
        <v>5</v>
      </c>
      <c r="M33" s="80" t="n">
        <v>4</v>
      </c>
      <c r="N33" s="80" t="n">
        <v>4</v>
      </c>
      <c r="O33" s="109"/>
      <c r="P33" s="80"/>
      <c r="Q33" s="80"/>
      <c r="R33" s="96"/>
      <c r="S33" s="80"/>
      <c r="T33" s="80"/>
      <c r="U33" s="80"/>
      <c r="V33" s="216" t="n">
        <f aca="false">IF(AC33&gt;0,IF(SUM(X33:Y33)/AC33&gt;0,2,IF(AND(SUM(X33:Y33)/AC33=0,Z33/AC33&gt;0),3,IF(AND((AB33/AC33+AA33/AC33)=1,AA33/AC33&gt;0),4,5))),0)</f>
        <v>4</v>
      </c>
      <c r="W33" s="212" t="n">
        <f aca="false">COUNTIF(AG33:AV33,"б")</f>
        <v>0</v>
      </c>
      <c r="X33" s="212" t="n">
        <f aca="false">COUNTIF(AF33:AU33,"д")</f>
        <v>0</v>
      </c>
      <c r="Y33" s="212" t="n">
        <f aca="false">COUNTIF(AG33:AV33,2)+COUNTIF(AG33:AV33,"н")+COUNTIF(AG33:AV33,"д")</f>
        <v>0</v>
      </c>
      <c r="Z33" s="212" t="n">
        <f aca="false">COUNTIF(AG33:AV33,Z$5)</f>
        <v>0</v>
      </c>
      <c r="AA33" s="212" t="n">
        <f aca="false">COUNTIF(AG33:AV33,AA$5)</f>
        <v>3</v>
      </c>
      <c r="AB33" s="212" t="n">
        <f aca="false">COUNTIF(AG33:AV33,AB$5)</f>
        <v>1</v>
      </c>
      <c r="AC33" s="212" t="n">
        <f aca="false">SUM(X33:AB33)</f>
        <v>4</v>
      </c>
      <c r="AD33" s="213" t="n">
        <f aca="false">IF(ISERROR(((X33+Y33)*2+Z33*3+AA33*4+AB33*5)/SUM(X33,Y33:AB33)),"",((X33+Y33)*2+Z33*3+AA33*4+AB33*5)/SUM(X33,Y33:AB33))</f>
        <v>4.25</v>
      </c>
      <c r="AE33" s="214" t="n">
        <f aca="false">IF(AX33=5,0.5,IF(AX33=4,0.25,IF(AX33&lt;=3,0)))</f>
        <v>0</v>
      </c>
      <c r="AF33" s="1"/>
      <c r="AG33" s="215" t="str">
        <f aca="false">IF(ISERROR(VALUE(LEFT(F33))),LEFT(F33),VALUE(LEFT(F33)))</f>
        <v>з</v>
      </c>
      <c r="AH33" s="215" t="n">
        <f aca="false">IF(ISERROR(VALUE(LEFT(G33))),LEFT(G33),VALUE(LEFT(G33)))</f>
        <v>4</v>
      </c>
      <c r="AI33" s="215" t="str">
        <f aca="false">IF(ISERROR(VALUE(LEFT(H33))),LEFT(H33),VALUE(LEFT(H33)))</f>
        <v>а</v>
      </c>
      <c r="AJ33" s="215" t="str">
        <f aca="false">IF(ISERROR(VALUE(LEFT(I33))),LEFT(I33),VALUE(LEFT(I33)))</f>
        <v>а</v>
      </c>
      <c r="AK33" s="215" t="str">
        <f aca="false">IF(ISERROR(VALUE(LEFT(J33))),LEFT(J33),VALUE(LEFT(J33)))</f>
        <v>а</v>
      </c>
      <c r="AL33" s="215" t="str">
        <f aca="false">IF(ISERROR(VALUE(LEFT(K33))),LEFT(K33),VALUE(LEFT(K33)))</f>
        <v>а</v>
      </c>
      <c r="AM33" s="215" t="n">
        <f aca="false">IF(ISERROR(VALUE(LEFT(L33))),LEFT(L33),VALUE(LEFT(L33)))</f>
        <v>5</v>
      </c>
      <c r="AN33" s="215" t="n">
        <f aca="false">IF(ISERROR(VALUE(LEFT(M33))),LEFT(M33),VALUE(LEFT(M33)))</f>
        <v>4</v>
      </c>
      <c r="AO33" s="215" t="n">
        <f aca="false">IF(ISERROR(VALUE(LEFT(N33))),LEFT(N33),VALUE(LEFT(N33)))</f>
        <v>4</v>
      </c>
      <c r="AP33" s="215" t="str">
        <f aca="false">IF(ISERROR(VALUE(LEFT(O33))),LEFT(O33),VALUE(LEFT(O33)))</f>
        <v/>
      </c>
      <c r="AQ33" s="215" t="str">
        <f aca="false">IF(ISERROR(VALUE(LEFT(P33))),LEFT(P33),VALUE(LEFT(P33)))</f>
        <v/>
      </c>
      <c r="AR33" s="215" t="str">
        <f aca="false">IF(ISERROR(VALUE(LEFT(Q33))),LEFT(Q33),VALUE(LEFT(Q33)))</f>
        <v/>
      </c>
      <c r="AS33" s="215" t="str">
        <f aca="false">IF(ISERROR(VALUE(LEFT(R33))),LEFT(R33),VALUE(LEFT(R33)))</f>
        <v/>
      </c>
      <c r="AT33" s="215" t="str">
        <f aca="false">IF(ISERROR(VALUE(LEFT(S33))),LEFT(S33),VALUE(LEFT(S33)))</f>
        <v/>
      </c>
      <c r="AU33" s="215" t="str">
        <f aca="false">IF(ISERROR(VALUE(LEFT(T33))),LEFT(T33),VALUE(LEFT(T33)))</f>
        <v/>
      </c>
      <c r="AV33" s="215" t="str">
        <f aca="false">IF(ISERROR(VALUE(LEFT(U33))),LEFT(U33),VALUE(LEFT(U33)))</f>
        <v/>
      </c>
      <c r="AW33" s="216" t="n">
        <f aca="false">COUNTIF(AG33:AV33,"з")</f>
        <v>1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false" customHeight="false" outlineLevel="0" collapsed="false">
      <c r="A34" s="75" t="n">
        <v>29</v>
      </c>
      <c r="B34" s="113"/>
      <c r="C34" s="258" t="s">
        <v>30</v>
      </c>
      <c r="D34" s="304" t="s">
        <v>829</v>
      </c>
      <c r="E34" s="79" t="n">
        <v>2533</v>
      </c>
      <c r="F34" s="80" t="s">
        <v>32</v>
      </c>
      <c r="G34" s="80" t="n">
        <v>5</v>
      </c>
      <c r="H34" s="80" t="n">
        <v>5</v>
      </c>
      <c r="I34" s="80" t="n">
        <v>5</v>
      </c>
      <c r="J34" s="80" t="n">
        <v>5</v>
      </c>
      <c r="K34" s="80" t="n">
        <v>5</v>
      </c>
      <c r="L34" s="96" t="n">
        <v>5</v>
      </c>
      <c r="M34" s="80" t="n">
        <v>4</v>
      </c>
      <c r="N34" s="80" t="n">
        <v>4</v>
      </c>
      <c r="O34" s="96"/>
      <c r="P34" s="80"/>
      <c r="Q34" s="96"/>
      <c r="R34" s="96"/>
      <c r="S34" s="80"/>
      <c r="T34" s="96"/>
      <c r="U34" s="80"/>
      <c r="V34" s="216" t="n">
        <f aca="false">IF(AC34&gt;0,IF(SUM(X34:Y34)/AC34&gt;0,2,IF(AND(SUM(X34:Y34)/AC34=0,Z34/AC34&gt;0),3,IF(AND((AB34/AC34+AA34/AC34)=1,AA34/AC34&gt;0),4,5))),0)</f>
        <v>4</v>
      </c>
      <c r="W34" s="212" t="n">
        <f aca="false">COUNTIF(AG34:AV34,"б")</f>
        <v>0</v>
      </c>
      <c r="X34" s="212" t="n">
        <f aca="false">COUNTIF(AF34:AU34,"д")</f>
        <v>0</v>
      </c>
      <c r="Y34" s="212" t="n">
        <f aca="false">COUNTIF(AG34:AV34,2)+COUNTIF(AG34:AV34,"н")+COUNTIF(AG34:AV34,"д")</f>
        <v>0</v>
      </c>
      <c r="Z34" s="212" t="n">
        <f aca="false">COUNTIF(AG34:AV34,Z$5)</f>
        <v>0</v>
      </c>
      <c r="AA34" s="212" t="n">
        <f aca="false">COUNTIF(AG34:AV34,AA$5)</f>
        <v>2</v>
      </c>
      <c r="AB34" s="212" t="n">
        <f aca="false">COUNTIF(AG34:AV34,AB$5)</f>
        <v>6</v>
      </c>
      <c r="AC34" s="212" t="n">
        <f aca="false">SUM(X34:AB34)</f>
        <v>8</v>
      </c>
      <c r="AD34" s="213" t="n">
        <f aca="false">IF(ISERROR(((X34+Y34)*2+Z34*3+AA34*4+AB34*5)/SUM(X34,Y34:AB34)),"",((X34+Y34)*2+Z34*3+AA34*4+AB34*5)/SUM(X34,Y34:AB34))</f>
        <v>4.75</v>
      </c>
      <c r="AE34" s="214" t="n">
        <f aca="false">IF(AX34=5,0.5,IF(AX34=4,0.25,IF(AX34&lt;=3,0)))</f>
        <v>0</v>
      </c>
      <c r="AF34" s="1"/>
      <c r="AG34" s="215" t="str">
        <f aca="false">IF(ISERROR(VALUE(LEFT(F34))),LEFT(F34),VALUE(LEFT(F34)))</f>
        <v>з</v>
      </c>
      <c r="AH34" s="215" t="n">
        <f aca="false">IF(ISERROR(VALUE(LEFT(G34))),LEFT(G34),VALUE(LEFT(G34)))</f>
        <v>5</v>
      </c>
      <c r="AI34" s="215" t="n">
        <f aca="false">IF(ISERROR(VALUE(LEFT(H34))),LEFT(H34),VALUE(LEFT(H34)))</f>
        <v>5</v>
      </c>
      <c r="AJ34" s="215" t="n">
        <f aca="false">IF(ISERROR(VALUE(LEFT(I34))),LEFT(I34),VALUE(LEFT(I34)))</f>
        <v>5</v>
      </c>
      <c r="AK34" s="215" t="n">
        <f aca="false">IF(ISERROR(VALUE(LEFT(J34))),LEFT(J34),VALUE(LEFT(J34)))</f>
        <v>5</v>
      </c>
      <c r="AL34" s="215" t="n">
        <f aca="false">IF(ISERROR(VALUE(LEFT(K34))),LEFT(K34),VALUE(LEFT(K34)))</f>
        <v>5</v>
      </c>
      <c r="AM34" s="215" t="n">
        <f aca="false">IF(ISERROR(VALUE(LEFT(L34))),LEFT(L34),VALUE(LEFT(L34)))</f>
        <v>5</v>
      </c>
      <c r="AN34" s="215" t="n">
        <f aca="false">IF(ISERROR(VALUE(LEFT(M34))),LEFT(M34),VALUE(LEFT(M34)))</f>
        <v>4</v>
      </c>
      <c r="AO34" s="215" t="n">
        <f aca="false">IF(ISERROR(VALUE(LEFT(N34))),LEFT(N34),VALUE(LEFT(N34)))</f>
        <v>4</v>
      </c>
      <c r="AP34" s="215" t="str">
        <f aca="false">IF(ISERROR(VALUE(LEFT(O34))),LEFT(O34),VALUE(LEFT(O34)))</f>
        <v/>
      </c>
      <c r="AQ34" s="215" t="str">
        <f aca="false">IF(ISERROR(VALUE(LEFT(P34))),LEFT(P34),VALUE(LEFT(P34)))</f>
        <v/>
      </c>
      <c r="AR34" s="215" t="str">
        <f aca="false">IF(ISERROR(VALUE(LEFT(Q34))),LEFT(Q34),VALUE(LEFT(Q34)))</f>
        <v/>
      </c>
      <c r="AS34" s="215" t="str">
        <f aca="false">IF(ISERROR(VALUE(LEFT(R34))),LEFT(R34),VALUE(LEFT(R34)))</f>
        <v/>
      </c>
      <c r="AT34" s="215" t="str">
        <f aca="false">IF(ISERROR(VALUE(LEFT(S34))),LEFT(S34),VALUE(LEFT(S34)))</f>
        <v/>
      </c>
      <c r="AU34" s="215" t="str">
        <f aca="false">IF(ISERROR(VALUE(LEFT(T34))),LEFT(T34),VALUE(LEFT(T34)))</f>
        <v/>
      </c>
      <c r="AV34" s="215" t="str">
        <f aca="false">IF(ISERROR(VALUE(LEFT(U34))),LEFT(U34),VALUE(LEFT(U34)))</f>
        <v/>
      </c>
      <c r="AW34" s="216" t="n">
        <f aca="false">COUNTIF(AG34:AV34,"з")</f>
        <v>1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false" customHeight="false" outlineLevel="0" collapsed="false">
      <c r="A35" s="75" t="n">
        <v>30</v>
      </c>
      <c r="B35" s="113"/>
      <c r="C35" s="258" t="s">
        <v>565</v>
      </c>
      <c r="D35" s="304" t="s">
        <v>830</v>
      </c>
      <c r="E35" s="79" t="n">
        <v>2533</v>
      </c>
      <c r="F35" s="80" t="s">
        <v>831</v>
      </c>
      <c r="G35" s="80" t="n">
        <v>5</v>
      </c>
      <c r="H35" s="80" t="s">
        <v>145</v>
      </c>
      <c r="I35" s="80" t="s">
        <v>145</v>
      </c>
      <c r="J35" s="80" t="s">
        <v>145</v>
      </c>
      <c r="K35" s="80" t="n">
        <v>2</v>
      </c>
      <c r="L35" s="80" t="s">
        <v>831</v>
      </c>
      <c r="M35" s="96" t="s">
        <v>831</v>
      </c>
      <c r="N35" s="80" t="s">
        <v>831</v>
      </c>
      <c r="O35" s="96"/>
      <c r="P35" s="80"/>
      <c r="Q35" s="96"/>
      <c r="R35" s="96"/>
      <c r="S35" s="80"/>
      <c r="T35" s="96"/>
      <c r="U35" s="80"/>
      <c r="V35" s="216" t="n">
        <f aca="false">IF(AC35&gt;0,IF(SUM(X35:Y35)/AC35&gt;0,2,IF(AND(SUM(X35:Y35)/AC35=0,Z35/AC35&gt;0),3,IF(AND((AB35/AC35+AA35/AC35)=1,AA35/AC35&gt;0),4,5))),0)</f>
        <v>2</v>
      </c>
      <c r="W35" s="212" t="n">
        <f aca="false">COUNTIF(AG35:AV35,"б")</f>
        <v>0</v>
      </c>
      <c r="X35" s="212" t="n">
        <f aca="false">COUNTIF(AF35:AU35,"д")</f>
        <v>0</v>
      </c>
      <c r="Y35" s="212" t="n">
        <f aca="false">COUNTIF(AG35:AV35,2)+COUNTIF(AG35:AV35,"н")+COUNTIF(AG35:AV35,"д")</f>
        <v>1</v>
      </c>
      <c r="Z35" s="212" t="n">
        <f aca="false">COUNTIF(AG35:AV35,Z$5)</f>
        <v>0</v>
      </c>
      <c r="AA35" s="212" t="n">
        <f aca="false">COUNTIF(AG35:AV35,AA$5)</f>
        <v>0</v>
      </c>
      <c r="AB35" s="212" t="n">
        <f aca="false">COUNTIF(AG35:AV35,AB$5)</f>
        <v>1</v>
      </c>
      <c r="AC35" s="212" t="n">
        <f aca="false">SUM(X35:AB35)</f>
        <v>2</v>
      </c>
      <c r="AD35" s="213" t="n">
        <f aca="false">IF(ISERROR(((X35+Y35)*2+Z35*3+AA35*4+AB35*5)/SUM(X35,Y35:AB35)),"",((X35+Y35)*2+Z35*3+AA35*4+AB35*5)/SUM(X35,Y35:AB35))</f>
        <v>3.5</v>
      </c>
      <c r="AE35" s="214" t="n">
        <f aca="false">IF(AX35=5,0.5,IF(AX35=4,0.25,IF(AX35&lt;=3,0)))</f>
        <v>0</v>
      </c>
      <c r="AF35" s="1"/>
      <c r="AG35" s="215" t="str">
        <f aca="false">IF(ISERROR(VALUE(LEFT(F35))),LEFT(F35),VALUE(LEFT(F35)))</f>
        <v>о</v>
      </c>
      <c r="AH35" s="215" t="n">
        <f aca="false">IF(ISERROR(VALUE(LEFT(G35))),LEFT(G35),VALUE(LEFT(G35)))</f>
        <v>5</v>
      </c>
      <c r="AI35" s="215" t="str">
        <f aca="false">IF(ISERROR(VALUE(LEFT(H35))),LEFT(H35),VALUE(LEFT(H35)))</f>
        <v>а</v>
      </c>
      <c r="AJ35" s="215" t="str">
        <f aca="false">IF(ISERROR(VALUE(LEFT(I35))),LEFT(I35),VALUE(LEFT(I35)))</f>
        <v>а</v>
      </c>
      <c r="AK35" s="215" t="str">
        <f aca="false">IF(ISERROR(VALUE(LEFT(J35))),LEFT(J35),VALUE(LEFT(J35)))</f>
        <v>а</v>
      </c>
      <c r="AL35" s="215" t="n">
        <f aca="false">IF(ISERROR(VALUE(LEFT(K35))),LEFT(K35),VALUE(LEFT(K35)))</f>
        <v>2</v>
      </c>
      <c r="AM35" s="215" t="str">
        <f aca="false">IF(ISERROR(VALUE(LEFT(L35))),LEFT(L35),VALUE(LEFT(L35)))</f>
        <v>о</v>
      </c>
      <c r="AN35" s="215" t="str">
        <f aca="false">IF(ISERROR(VALUE(LEFT(M35))),LEFT(M35),VALUE(LEFT(M35)))</f>
        <v>о</v>
      </c>
      <c r="AO35" s="215" t="str">
        <f aca="false">IF(ISERROR(VALUE(LEFT(N35))),LEFT(N35),VALUE(LEFT(N35)))</f>
        <v>о</v>
      </c>
      <c r="AP35" s="215" t="str">
        <f aca="false">IF(ISERROR(VALUE(LEFT(O35))),LEFT(O35),VALUE(LEFT(O35)))</f>
        <v/>
      </c>
      <c r="AQ35" s="215" t="str">
        <f aca="false">IF(ISERROR(VALUE(LEFT(P35))),LEFT(P35),VALUE(LEFT(P35)))</f>
        <v/>
      </c>
      <c r="AR35" s="215" t="str">
        <f aca="false">IF(ISERROR(VALUE(LEFT(Q35))),LEFT(Q35),VALUE(LEFT(Q35)))</f>
        <v/>
      </c>
      <c r="AS35" s="215" t="str">
        <f aca="false">IF(ISERROR(VALUE(LEFT(R35))),LEFT(R35),VALUE(LEFT(R35)))</f>
        <v/>
      </c>
      <c r="AT35" s="215" t="str">
        <f aca="false">IF(ISERROR(VALUE(LEFT(S35))),LEFT(S35),VALUE(LEFT(S35)))</f>
        <v/>
      </c>
      <c r="AU35" s="215" t="str">
        <f aca="false">IF(ISERROR(VALUE(LEFT(T35))),LEFT(T35),VALUE(LEFT(T35)))</f>
        <v/>
      </c>
      <c r="AV35" s="215" t="str">
        <f aca="false">IF(ISERROR(VALUE(LEFT(U35))),LEFT(U35),VALUE(LEFT(U35)))</f>
        <v/>
      </c>
      <c r="AW35" s="216" t="n">
        <f aca="false">COUNTIF(AG35:AV35,"з")</f>
        <v>0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false" customHeight="false" outlineLevel="0" collapsed="false">
      <c r="A36" s="75" t="n">
        <v>31</v>
      </c>
      <c r="B36" s="113"/>
      <c r="C36" s="258" t="s">
        <v>30</v>
      </c>
      <c r="D36" s="304" t="s">
        <v>832</v>
      </c>
      <c r="E36" s="79" t="n">
        <v>2533</v>
      </c>
      <c r="F36" s="80" t="s">
        <v>32</v>
      </c>
      <c r="G36" s="80" t="n">
        <v>3</v>
      </c>
      <c r="H36" s="80" t="n">
        <v>4</v>
      </c>
      <c r="I36" s="80" t="n">
        <v>5</v>
      </c>
      <c r="J36" s="80" t="n">
        <v>4</v>
      </c>
      <c r="K36" s="80" t="n">
        <v>3</v>
      </c>
      <c r="L36" s="96" t="n">
        <v>5</v>
      </c>
      <c r="M36" s="80" t="n">
        <v>4</v>
      </c>
      <c r="N36" s="80" t="n">
        <v>4</v>
      </c>
      <c r="O36" s="96"/>
      <c r="P36" s="80"/>
      <c r="Q36" s="96"/>
      <c r="R36" s="96"/>
      <c r="S36" s="80"/>
      <c r="T36" s="96"/>
      <c r="U36" s="80"/>
      <c r="V36" s="216" t="n">
        <f aca="false">IF(AC36&gt;0,IF(SUM(X36:Y36)/AC36&gt;0,2,IF(AND(SUM(X36:Y36)/AC36=0,Z36/AC36&gt;0),3,IF(AND((AB36/AC36+AA36/AC36)=1,AA36/AC36&gt;0),4,5))),0)</f>
        <v>3</v>
      </c>
      <c r="W36" s="212" t="n">
        <f aca="false">COUNTIF(AG36:AV36,"б")</f>
        <v>0</v>
      </c>
      <c r="X36" s="212" t="n">
        <f aca="false">COUNTIF(AF36:AU36,"д")</f>
        <v>0</v>
      </c>
      <c r="Y36" s="212" t="n">
        <f aca="false">COUNTIF(AG36:AV36,2)+COUNTIF(AG36:AV36,"н")+COUNTIF(AG36:AV36,"д")</f>
        <v>0</v>
      </c>
      <c r="Z36" s="212" t="n">
        <f aca="false">COUNTIF(AG36:AV36,Z$5)</f>
        <v>2</v>
      </c>
      <c r="AA36" s="212" t="n">
        <f aca="false">COUNTIF(AG36:AV36,AA$5)</f>
        <v>4</v>
      </c>
      <c r="AB36" s="212" t="n">
        <f aca="false">COUNTIF(AG36:AV36,AB$5)</f>
        <v>2</v>
      </c>
      <c r="AC36" s="212" t="n">
        <f aca="false">SUM(X36:AB36)</f>
        <v>8</v>
      </c>
      <c r="AD36" s="213" t="n">
        <f aca="false">IF(ISERROR(((X36+Y36)*2+Z36*3+AA36*4+AB36*5)/SUM(X36,Y36:AB36)),"",((X36+Y36)*2+Z36*3+AA36*4+AB36*5)/SUM(X36,Y36:AB36))</f>
        <v>4</v>
      </c>
      <c r="AE36" s="214" t="n">
        <f aca="false">IF(AX36=5,0.5,IF(AX36=4,0.25,IF(AX36&lt;=3,0)))</f>
        <v>0</v>
      </c>
      <c r="AF36" s="1"/>
      <c r="AG36" s="215" t="str">
        <f aca="false">IF(ISERROR(VALUE(LEFT(F36))),LEFT(F36),VALUE(LEFT(F36)))</f>
        <v>з</v>
      </c>
      <c r="AH36" s="215" t="n">
        <f aca="false">IF(ISERROR(VALUE(LEFT(G36))),LEFT(G36),VALUE(LEFT(G36)))</f>
        <v>3</v>
      </c>
      <c r="AI36" s="215" t="n">
        <f aca="false">IF(ISERROR(VALUE(LEFT(H36))),LEFT(H36),VALUE(LEFT(H36)))</f>
        <v>4</v>
      </c>
      <c r="AJ36" s="215" t="n">
        <f aca="false">IF(ISERROR(VALUE(LEFT(I36))),LEFT(I36),VALUE(LEFT(I36)))</f>
        <v>5</v>
      </c>
      <c r="AK36" s="215" t="n">
        <f aca="false">IF(ISERROR(VALUE(LEFT(J36))),LEFT(J36),VALUE(LEFT(J36)))</f>
        <v>4</v>
      </c>
      <c r="AL36" s="215" t="n">
        <f aca="false">IF(ISERROR(VALUE(LEFT(K36))),LEFT(K36),VALUE(LEFT(K36)))</f>
        <v>3</v>
      </c>
      <c r="AM36" s="215" t="n">
        <f aca="false">IF(ISERROR(VALUE(LEFT(L36))),LEFT(L36),VALUE(LEFT(L36)))</f>
        <v>5</v>
      </c>
      <c r="AN36" s="215" t="n">
        <f aca="false">IF(ISERROR(VALUE(LEFT(M36))),LEFT(M36),VALUE(LEFT(M36)))</f>
        <v>4</v>
      </c>
      <c r="AO36" s="215" t="n">
        <f aca="false">IF(ISERROR(VALUE(LEFT(N36))),LEFT(N36),VALUE(LEFT(N36)))</f>
        <v>4</v>
      </c>
      <c r="AP36" s="215" t="str">
        <f aca="false">IF(ISERROR(VALUE(LEFT(O36))),LEFT(O36),VALUE(LEFT(O36)))</f>
        <v/>
      </c>
      <c r="AQ36" s="215" t="str">
        <f aca="false">IF(ISERROR(VALUE(LEFT(P36))),LEFT(P36),VALUE(LEFT(P36)))</f>
        <v/>
      </c>
      <c r="AR36" s="215" t="str">
        <f aca="false">IF(ISERROR(VALUE(LEFT(Q36))),LEFT(Q36),VALUE(LEFT(Q36)))</f>
        <v/>
      </c>
      <c r="AS36" s="215" t="str">
        <f aca="false">IF(ISERROR(VALUE(LEFT(R36))),LEFT(R36),VALUE(LEFT(R36)))</f>
        <v/>
      </c>
      <c r="AT36" s="215" t="str">
        <f aca="false">IF(ISERROR(VALUE(LEFT(S36))),LEFT(S36),VALUE(LEFT(S36)))</f>
        <v/>
      </c>
      <c r="AU36" s="215" t="str">
        <f aca="false">IF(ISERROR(VALUE(LEFT(T36))),LEFT(T36),VALUE(LEFT(T36)))</f>
        <v/>
      </c>
      <c r="AV36" s="215" t="str">
        <f aca="false">IF(ISERROR(VALUE(LEFT(U36))),LEFT(U36),VALUE(LEFT(U36)))</f>
        <v/>
      </c>
      <c r="AW36" s="216" t="n">
        <f aca="false">COUNTIF(AG36:AV36,"з")</f>
        <v>1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8.75" hidden="false" customHeight="false" outlineLevel="0" collapsed="false">
      <c r="A37" s="75" t="n">
        <v>32</v>
      </c>
      <c r="B37" s="113"/>
      <c r="C37" s="258" t="s">
        <v>30</v>
      </c>
      <c r="D37" s="304" t="s">
        <v>833</v>
      </c>
      <c r="E37" s="79" t="n">
        <v>2533</v>
      </c>
      <c r="F37" s="80" t="s">
        <v>32</v>
      </c>
      <c r="G37" s="80" t="n">
        <v>4</v>
      </c>
      <c r="H37" s="80" t="n">
        <v>3</v>
      </c>
      <c r="I37" s="80" t="n">
        <v>5</v>
      </c>
      <c r="J37" s="80" t="n">
        <v>4</v>
      </c>
      <c r="K37" s="80" t="n">
        <v>3</v>
      </c>
      <c r="L37" s="96" t="n">
        <v>5</v>
      </c>
      <c r="M37" s="80" t="n">
        <v>4</v>
      </c>
      <c r="N37" s="80" t="n">
        <v>4</v>
      </c>
      <c r="O37" s="96"/>
      <c r="P37" s="80"/>
      <c r="Q37" s="96"/>
      <c r="R37" s="96"/>
      <c r="S37" s="80"/>
      <c r="T37" s="96"/>
      <c r="U37" s="80"/>
      <c r="V37" s="216" t="n">
        <f aca="false">IF(AC37&gt;0,IF(SUM(X37:Y37)/AC37&gt;0,2,IF(AND(SUM(X37:Y37)/AC37=0,Z37/AC37&gt;0),3,IF(AND((AB37/AC37+AA37/AC37)=1,AA37/AC37&gt;0),4,5))),0)</f>
        <v>3</v>
      </c>
      <c r="W37" s="212" t="n">
        <f aca="false">COUNTIF(AG37:AV37,"б")</f>
        <v>0</v>
      </c>
      <c r="X37" s="212" t="n">
        <f aca="false">COUNTIF(AF37:AU37,"д")</f>
        <v>0</v>
      </c>
      <c r="Y37" s="212" t="n">
        <f aca="false">COUNTIF(AG37:AV37,2)+COUNTIF(AG37:AV37,"н")+COUNTIF(AG37:AV37,"д")</f>
        <v>0</v>
      </c>
      <c r="Z37" s="212" t="n">
        <f aca="false">COUNTIF(AG37:AV37,Z$5)</f>
        <v>2</v>
      </c>
      <c r="AA37" s="212" t="n">
        <f aca="false">COUNTIF(AG37:AV37,AA$5)</f>
        <v>4</v>
      </c>
      <c r="AB37" s="212" t="n">
        <f aca="false">COUNTIF(AG37:AV37,AB$5)</f>
        <v>2</v>
      </c>
      <c r="AC37" s="212" t="n">
        <f aca="false">SUM(X37:AB37)</f>
        <v>8</v>
      </c>
      <c r="AD37" s="213" t="n">
        <f aca="false">IF(ISERROR(((X37+Y37)*2+Z37*3+AA37*4+AB37*5)/SUM(X37,Y37:AB37)),"",((X37+Y37)*2+Z37*3+AA37*4+AB37*5)/SUM(X37,Y37:AB37))</f>
        <v>4</v>
      </c>
      <c r="AE37" s="214" t="n">
        <f aca="false">IF(AX37=5,0.5,IF(AX37=4,0.25,IF(AX37&lt;=3,0)))</f>
        <v>0</v>
      </c>
      <c r="AF37" s="1"/>
      <c r="AG37" s="215" t="str">
        <f aca="false">IF(ISERROR(VALUE(LEFT(F37))),LEFT(F37),VALUE(LEFT(F37)))</f>
        <v>з</v>
      </c>
      <c r="AH37" s="215" t="n">
        <f aca="false">IF(ISERROR(VALUE(LEFT(G37))),LEFT(G37),VALUE(LEFT(G37)))</f>
        <v>4</v>
      </c>
      <c r="AI37" s="215" t="n">
        <f aca="false">IF(ISERROR(VALUE(LEFT(H37))),LEFT(H37),VALUE(LEFT(H37)))</f>
        <v>3</v>
      </c>
      <c r="AJ37" s="215" t="n">
        <f aca="false">IF(ISERROR(VALUE(LEFT(I37))),LEFT(I37),VALUE(LEFT(I37)))</f>
        <v>5</v>
      </c>
      <c r="AK37" s="215" t="n">
        <f aca="false">IF(ISERROR(VALUE(LEFT(J37))),LEFT(J37),VALUE(LEFT(J37)))</f>
        <v>4</v>
      </c>
      <c r="AL37" s="215" t="n">
        <f aca="false">IF(ISERROR(VALUE(LEFT(K37))),LEFT(K37),VALUE(LEFT(K37)))</f>
        <v>3</v>
      </c>
      <c r="AM37" s="215" t="n">
        <f aca="false">IF(ISERROR(VALUE(LEFT(L37))),LEFT(L37),VALUE(LEFT(L37)))</f>
        <v>5</v>
      </c>
      <c r="AN37" s="215" t="n">
        <f aca="false">IF(ISERROR(VALUE(LEFT(M37))),LEFT(M37),VALUE(LEFT(M37)))</f>
        <v>4</v>
      </c>
      <c r="AO37" s="215" t="n">
        <f aca="false">IF(ISERROR(VALUE(LEFT(N37))),LEFT(N37),VALUE(LEFT(N37)))</f>
        <v>4</v>
      </c>
      <c r="AP37" s="215" t="str">
        <f aca="false">IF(ISERROR(VALUE(LEFT(O37))),LEFT(O37),VALUE(LEFT(O37)))</f>
        <v/>
      </c>
      <c r="AQ37" s="215" t="str">
        <f aca="false">IF(ISERROR(VALUE(LEFT(P37))),LEFT(P37),VALUE(LEFT(P37)))</f>
        <v/>
      </c>
      <c r="AR37" s="215" t="str">
        <f aca="false">IF(ISERROR(VALUE(LEFT(Q37))),LEFT(Q37),VALUE(LEFT(Q37)))</f>
        <v/>
      </c>
      <c r="AS37" s="215" t="str">
        <f aca="false">IF(ISERROR(VALUE(LEFT(R37))),LEFT(R37),VALUE(LEFT(R37)))</f>
        <v/>
      </c>
      <c r="AT37" s="215" t="str">
        <f aca="false">IF(ISERROR(VALUE(LEFT(S37))),LEFT(S37),VALUE(LEFT(S37)))</f>
        <v/>
      </c>
      <c r="AU37" s="215" t="str">
        <f aca="false">IF(ISERROR(VALUE(LEFT(T37))),LEFT(T37),VALUE(LEFT(T37)))</f>
        <v/>
      </c>
      <c r="AV37" s="215" t="str">
        <f aca="false">IF(ISERROR(VALUE(LEFT(U37))),LEFT(U37),VALUE(LEFT(U37)))</f>
        <v/>
      </c>
      <c r="AW37" s="216" t="n">
        <f aca="false">COUNTIF(AG37:AV37,"з")</f>
        <v>1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5" hidden="false" customHeight="true" outlineLevel="0" collapsed="false">
      <c r="A38" s="118"/>
      <c r="B38" s="119"/>
      <c r="C38" s="119"/>
      <c r="D38" s="119"/>
      <c r="E38" s="120" t="n">
        <f aca="false">COUNTIF(E6:E37,"2533")</f>
        <v>32</v>
      </c>
      <c r="F38" s="80"/>
      <c r="G38" s="80"/>
      <c r="H38" s="80"/>
      <c r="I38" s="80"/>
      <c r="J38" s="80"/>
      <c r="K38" s="80"/>
      <c r="L38" s="96"/>
      <c r="M38" s="80"/>
      <c r="N38" s="80"/>
      <c r="O38" s="96"/>
      <c r="P38" s="80"/>
      <c r="Q38" s="80"/>
      <c r="R38" s="96"/>
      <c r="S38" s="80"/>
      <c r="T38" s="80"/>
      <c r="U38" s="80"/>
      <c r="V38" s="120" t="n">
        <f aca="false">IF(AC38&gt;0,IF(SUM(X38:Y38)/AC38&gt;0,2,IF(AND(SUM(X38:Y38)/AC38=0,Z38/AC38&gt;0),3,IF(AND((AB38/AC38+AA38/AC38)=1,AA38/AC38&gt;0),4,5))),0)</f>
        <v>0</v>
      </c>
      <c r="W38" s="212" t="n">
        <f aca="false">COUNTIF(AG38:AV38,"б")</f>
        <v>0</v>
      </c>
      <c r="X38" s="212" t="n">
        <f aca="false">COUNTIF(AF38:AU38,"д")</f>
        <v>0</v>
      </c>
      <c r="Y38" s="212" t="n">
        <f aca="false">COUNTIF(AG38:AV38,2)+COUNTIF(AG38:AV38,"н")+COUNTIF(AG38:AV38,"д")</f>
        <v>0</v>
      </c>
      <c r="Z38" s="212" t="n">
        <f aca="false">COUNTIF(AG38:AV38,Z$5)</f>
        <v>0</v>
      </c>
      <c r="AA38" s="212" t="n">
        <f aca="false">COUNTIF(AG38:AV38,AA$5)</f>
        <v>0</v>
      </c>
      <c r="AB38" s="212" t="n">
        <f aca="false">COUNTIF(AG38:AV38,AB$5)</f>
        <v>0</v>
      </c>
      <c r="AC38" s="212" t="n">
        <f aca="false">SUM(X38:AB38)</f>
        <v>0</v>
      </c>
      <c r="AD38" s="213" t="str">
        <f aca="false">IF(ISERROR(((X38+Y38)*2+Z38*3+AA38*4+AB38*5)/SUM(X38,Y38:AB38)),"",((X38+Y38)*2+Z38*3+AA38*4+AB38*5)/SUM(X38,Y38:AB38))</f>
        <v/>
      </c>
      <c r="AE38" s="305" t="n">
        <f aca="false">IF(AX38=5,0.5,IF(AX38=4,0.25,IF(AX38&lt;=3,0)))</f>
        <v>0</v>
      </c>
      <c r="AF38" s="1"/>
      <c r="AG38" s="298" t="str">
        <f aca="false">IF(ISERROR(VALUE(LEFT(F38))),LEFT(F38),VALUE(LEFT(F38)))</f>
        <v/>
      </c>
      <c r="AH38" s="298" t="str">
        <f aca="false">IF(ISERROR(VALUE(LEFT(G38))),LEFT(G38),VALUE(LEFT(G38)))</f>
        <v/>
      </c>
      <c r="AI38" s="298" t="str">
        <f aca="false">IF(ISERROR(VALUE(LEFT(H38))),LEFT(H38),VALUE(LEFT(H38)))</f>
        <v/>
      </c>
      <c r="AJ38" s="298" t="str">
        <f aca="false">IF(ISERROR(VALUE(LEFT(I38))),LEFT(I38),VALUE(LEFT(I38)))</f>
        <v/>
      </c>
      <c r="AK38" s="298" t="str">
        <f aca="false">IF(ISERROR(VALUE(LEFT(J38))),LEFT(J38),VALUE(LEFT(J38)))</f>
        <v/>
      </c>
      <c r="AL38" s="298" t="str">
        <f aca="false">IF(ISERROR(VALUE(LEFT(K38))),LEFT(K38),VALUE(LEFT(K38)))</f>
        <v/>
      </c>
      <c r="AM38" s="298" t="str">
        <f aca="false">IF(ISERROR(VALUE(LEFT(L38))),LEFT(L38),VALUE(LEFT(L38)))</f>
        <v/>
      </c>
      <c r="AN38" s="298" t="str">
        <f aca="false">IF(ISERROR(VALUE(LEFT(M38))),LEFT(M38),VALUE(LEFT(M38)))</f>
        <v/>
      </c>
      <c r="AO38" s="298" t="str">
        <f aca="false">IF(ISERROR(VALUE(LEFT(N38))),LEFT(N38),VALUE(LEFT(N38)))</f>
        <v/>
      </c>
      <c r="AP38" s="298" t="str">
        <f aca="false">IF(ISERROR(VALUE(LEFT(O38))),LEFT(O38),VALUE(LEFT(O38)))</f>
        <v/>
      </c>
      <c r="AQ38" s="298" t="str">
        <f aca="false">IF(ISERROR(VALUE(LEFT(P38))),LEFT(P38),VALUE(LEFT(P38)))</f>
        <v/>
      </c>
      <c r="AR38" s="298" t="str">
        <f aca="false">IF(ISERROR(VALUE(LEFT(Q38))),LEFT(Q38),VALUE(LEFT(Q38)))</f>
        <v/>
      </c>
      <c r="AS38" s="298" t="str">
        <f aca="false">IF(ISERROR(VALUE(LEFT(R38))),LEFT(R38),VALUE(LEFT(R38)))</f>
        <v/>
      </c>
      <c r="AT38" s="298" t="str">
        <f aca="false">IF(ISERROR(VALUE(LEFT(S38))),LEFT(S38),VALUE(LEFT(S38)))</f>
        <v/>
      </c>
      <c r="AU38" s="298" t="str">
        <f aca="false">IF(ISERROR(VALUE(LEFT(T38))),LEFT(T38),VALUE(LEFT(T38)))</f>
        <v/>
      </c>
      <c r="AV38" s="298" t="str">
        <f aca="false">IF(ISERROR(VALUE(LEFT(U38))),LEFT(U38),VALUE(LEFT(U38)))</f>
        <v/>
      </c>
      <c r="AW38" s="120" t="n">
        <f aca="false">COUNTIF(AG38:AV38,"з")</f>
        <v>0</v>
      </c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17"/>
      <c r="CG38" s="217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customFormat="false" ht="12.75" hidden="false" customHeight="true" outlineLevel="0" collapsed="false">
      <c r="A39" s="122"/>
      <c r="B39" s="122"/>
      <c r="C39" s="123" t="s">
        <v>62</v>
      </c>
      <c r="D39" s="123"/>
      <c r="E39" s="120"/>
      <c r="F39" s="261" t="str">
        <f aca="false" t="array" ref="F39:U46">AG39:AV46</f>
        <v> </v>
      </c>
      <c r="G39" s="261" t="n">
        <v>4.28125</v>
      </c>
      <c r="H39" s="261" t="n">
        <v>4.03333333333333</v>
      </c>
      <c r="I39" s="261" t="n">
        <v>4.76666666666667</v>
      </c>
      <c r="J39" s="261" t="n">
        <v>3.86666666666667</v>
      </c>
      <c r="K39" s="261" t="n">
        <v>3.35483870967742</v>
      </c>
      <c r="L39" s="261" t="n">
        <v>4.41935483870968</v>
      </c>
      <c r="M39" s="261" t="n">
        <v>4.03225806451613</v>
      </c>
      <c r="N39" s="261" t="n">
        <v>3.96774193548387</v>
      </c>
      <c r="O39" s="125" t="str">
        <v> </v>
      </c>
      <c r="P39" s="125" t="str">
        <v> </v>
      </c>
      <c r="Q39" s="125" t="str">
        <v> </v>
      </c>
      <c r="R39" s="125" t="str">
        <v> </v>
      </c>
      <c r="S39" s="261" t="str">
        <v> </v>
      </c>
      <c r="T39" s="261" t="str">
        <v> </v>
      </c>
      <c r="U39" s="261" t="str">
        <v> </v>
      </c>
      <c r="V39" s="120" t="n">
        <f aca="false">сводн.!t35</f>
        <v>3</v>
      </c>
      <c r="W39" s="212" t="n">
        <f aca="false">SUM(W6:W38)</f>
        <v>0</v>
      </c>
      <c r="X39" s="212" t="n">
        <f aca="false">SUM(X6:X38)</f>
        <v>0</v>
      </c>
      <c r="Y39" s="212" t="n">
        <f aca="false">SUM(Y6:Y38)-X39</f>
        <v>5</v>
      </c>
      <c r="Z39" s="212" t="n">
        <f aca="false">SUM(Z6:Z38)</f>
        <v>51</v>
      </c>
      <c r="AA39" s="212" t="n">
        <f aca="false">SUM(AA6:AA38)</f>
        <v>107</v>
      </c>
      <c r="AB39" s="212" t="n">
        <f aca="false">SUM(AB6:AB38)</f>
        <v>83</v>
      </c>
      <c r="AC39" s="212" t="n">
        <f aca="false">SUM(X39:AB39)</f>
        <v>246</v>
      </c>
      <c r="AD39" s="213" t="n">
        <f aca="false">IF(ISERROR(((X39+Y39)*2+Z39*3+AA39*4+AB39*5)/SUM(X39,Y39:AB39)),"",((X39+Y39)*2+Z39*3+AA39*4+AB39*5)/SUM(X39,Y39:AB39))</f>
        <v>4.08943089430894</v>
      </c>
      <c r="AE39" s="263"/>
      <c r="AF39" s="1"/>
      <c r="AG39" s="264" t="str">
        <f aca="false">IF(COUNT(AG6:AG38)=0," ",SUM(AG6:AG38)/COUNT(AG6:AG38))</f>
        <v> </v>
      </c>
      <c r="AH39" s="264" t="n">
        <f aca="false">IF(COUNT(AH6:AH38)=0," ",SUM(AH6:AH38)/COUNT(AH6:AH38))</f>
        <v>4.28125</v>
      </c>
      <c r="AI39" s="264" t="n">
        <f aca="false">IF(COUNT(AI6:AI38)=0," ",SUM(AI6:AI38)/COUNT(AI6:AI38))</f>
        <v>4.03333333333333</v>
      </c>
      <c r="AJ39" s="264" t="n">
        <f aca="false">IF(COUNT(AJ6:AJ38)=0," ",SUM(AJ6:AJ38)/COUNT(AJ6:AJ38))</f>
        <v>4.76666666666667</v>
      </c>
      <c r="AK39" s="264" t="n">
        <f aca="false">IF(COUNT(AK6:AK38)=0," ",SUM(AK6:AK38)/COUNT(AK6:AK38))</f>
        <v>3.86666666666667</v>
      </c>
      <c r="AL39" s="264" t="n">
        <f aca="false">IF(COUNT(AL6:AL38)=0," ",SUM(AL6:AL38)/COUNT(AL6:AL38))</f>
        <v>3.35483870967742</v>
      </c>
      <c r="AM39" s="264" t="n">
        <f aca="false">IF(COUNT(AM6:AM38)=0," ",SUM(AM6:AM38)/COUNT(AM6:AM38))</f>
        <v>4.41935483870968</v>
      </c>
      <c r="AN39" s="264" t="n">
        <f aca="false">IF(COUNT(AN6:AN38)=0," ",SUM(AN6:AN38)/COUNT(AN6:AN38))</f>
        <v>4.03225806451613</v>
      </c>
      <c r="AO39" s="264" t="n">
        <f aca="false">IF(COUNT(AO6:AO38)=0," ",SUM(AO6:AO38)/COUNT(AO6:AO38))</f>
        <v>3.96774193548387</v>
      </c>
      <c r="AP39" s="264" t="str">
        <f aca="false">IF(COUNT(AP6:AP38)=0," ",SUM(AP6:AP38)/COUNT(AP6:AP38))</f>
        <v> </v>
      </c>
      <c r="AQ39" s="264" t="str">
        <f aca="false">IF(COUNT(AQ6:AQ38)=0," ",SUM(AQ6:AQ38)/COUNT(AQ6:AQ38))</f>
        <v> </v>
      </c>
      <c r="AR39" s="264" t="str">
        <f aca="false">IF(COUNT(AR6:AR38)=0," ",SUM(AR6:AR38)/COUNT(AR6:AR38))</f>
        <v> </v>
      </c>
      <c r="AS39" s="264" t="str">
        <f aca="false">IF(COUNT(AS6:AS38)=0," ",SUM(AS6:AS38)/COUNT(AS6:AS38))</f>
        <v> </v>
      </c>
      <c r="AT39" s="264" t="str">
        <f aca="false">IF(COUNT(AT6:AT38)=0," ",SUM(AT6:AT38)/COUNT(AT6:AT38))</f>
        <v> </v>
      </c>
      <c r="AU39" s="264" t="str">
        <f aca="false">IF(COUNT(AU6:AU38)=0," ",SUM(AU6:AU38)/COUNT(AU6:AU38))</f>
        <v> </v>
      </c>
      <c r="AV39" s="265" t="str">
        <f aca="false">IF(COUNT(AV6:AV38)=0," ",SUM(AV6:AV38)/COUNT(AV6:AV38))</f>
        <v> </v>
      </c>
      <c r="AW39" s="216"/>
      <c r="AX39" s="217"/>
      <c r="AY39" s="218"/>
      <c r="AZ39" s="218"/>
      <c r="BA39" s="218"/>
      <c r="BB39" s="218"/>
      <c r="BC39" s="218"/>
      <c r="BD39" s="218"/>
      <c r="BE39" s="218"/>
      <c r="BF39" s="218"/>
      <c r="BG39" s="218"/>
      <c r="BH39" s="218"/>
      <c r="BI39" s="218"/>
      <c r="BJ39" s="218"/>
      <c r="BK39" s="218"/>
      <c r="BL39" s="218"/>
      <c r="BM39" s="218"/>
      <c r="BN39" s="218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="146" customFormat="true" ht="12.75" hidden="false" customHeight="false" outlineLevel="0" collapsed="false">
      <c r="A40" s="131"/>
      <c r="B40" s="131"/>
      <c r="C40" s="132" t="s">
        <v>63</v>
      </c>
      <c r="D40" s="132"/>
      <c r="E40" s="133"/>
      <c r="F40" s="266" t="str">
        <v>0</v>
      </c>
      <c r="G40" s="266" t="n">
        <v>13</v>
      </c>
      <c r="H40" s="266" t="n">
        <v>11</v>
      </c>
      <c r="I40" s="266" t="n">
        <v>24</v>
      </c>
      <c r="J40" s="266" t="n">
        <v>5</v>
      </c>
      <c r="K40" s="266" t="n">
        <v>3</v>
      </c>
      <c r="L40" s="266" t="n">
        <v>16</v>
      </c>
      <c r="M40" s="266" t="n">
        <v>5</v>
      </c>
      <c r="N40" s="266" t="n">
        <v>6</v>
      </c>
      <c r="O40" s="267" t="str">
        <v>0</v>
      </c>
      <c r="P40" s="267" t="str">
        <v>0</v>
      </c>
      <c r="Q40" s="267" t="str">
        <v>0</v>
      </c>
      <c r="R40" s="267" t="str">
        <v>0</v>
      </c>
      <c r="S40" s="266" t="str">
        <v>0</v>
      </c>
      <c r="T40" s="266" t="str">
        <v>0</v>
      </c>
      <c r="U40" s="266" t="str">
        <v> </v>
      </c>
      <c r="V40" s="268" t="str">
        <f aca="false">IF(COUNTIF(V6:V38,5)=0,"0",COUNTIF(V6:V38,5))</f>
        <v>0</v>
      </c>
      <c r="W40" s="133"/>
      <c r="X40" s="269" t="n">
        <f aca="false">SUM(X39:AB39)</f>
        <v>246</v>
      </c>
      <c r="Y40" s="269"/>
      <c r="Z40" s="269"/>
      <c r="AA40" s="269"/>
      <c r="AB40" s="269"/>
      <c r="AC40" s="269"/>
      <c r="AD40" s="213"/>
      <c r="AE40" s="270"/>
      <c r="AG40" s="271" t="str">
        <f aca="false">IF(COUNTIF(AG6:AG38,5)=0,"0",COUNTIF(AG6:AG38,5))</f>
        <v>0</v>
      </c>
      <c r="AH40" s="271" t="n">
        <f aca="false">IF(COUNTIF(AH6:AH38,5)=0,"0",COUNTIF(AH6:AH38,5))</f>
        <v>13</v>
      </c>
      <c r="AI40" s="271" t="n">
        <f aca="false">IF(COUNTIF(AI6:AI38,5)=0,"0",COUNTIF(AI6:AI38,5))</f>
        <v>11</v>
      </c>
      <c r="AJ40" s="271" t="n">
        <f aca="false">IF(COUNTIF(AJ6:AJ38,5)=0,"0",COUNTIF(AJ6:AJ38,5))</f>
        <v>24</v>
      </c>
      <c r="AK40" s="271" t="n">
        <f aca="false">IF(COUNTIF(AK6:AK38,5)=0,"0",COUNTIF(AK6:AK38,5))</f>
        <v>5</v>
      </c>
      <c r="AL40" s="271" t="n">
        <f aca="false">IF(COUNTIF(AL6:AL38,5)=0,"0",COUNTIF(AL6:AL38,5))</f>
        <v>3</v>
      </c>
      <c r="AM40" s="271" t="n">
        <f aca="false">IF(COUNTIF(AM6:AM38,5)=0,"0",COUNTIF(AM6:AM38,5))</f>
        <v>16</v>
      </c>
      <c r="AN40" s="271" t="n">
        <f aca="false">IF(COUNTIF(AN6:AN38,5)=0,"0",COUNTIF(AN6:AN38,5))</f>
        <v>5</v>
      </c>
      <c r="AO40" s="271" t="n">
        <f aca="false">IF(COUNTIF(AO6:AO38,5)=0,"0",COUNTIF(AO6:AO38,5))</f>
        <v>6</v>
      </c>
      <c r="AP40" s="271" t="str">
        <f aca="false">IF(COUNTIF(AP6:AP38,5)=0,"0",COUNTIF(AP6:AP38,5))</f>
        <v>0</v>
      </c>
      <c r="AQ40" s="271" t="str">
        <f aca="false">IF(COUNTIF(AQ6:AQ38,5)=0,"0",COUNTIF(AQ6:AQ38,5))</f>
        <v>0</v>
      </c>
      <c r="AR40" s="271" t="str">
        <f aca="false">IF(COUNTIF(AR6:AR38,5)=0,"0",COUNTIF(AR6:AR38,5))</f>
        <v>0</v>
      </c>
      <c r="AS40" s="271" t="str">
        <f aca="false">IF(COUNTIF(AS6:AS38,5)=0,"0",COUNTIF(AS6:AS38,5))</f>
        <v>0</v>
      </c>
      <c r="AT40" s="271" t="str">
        <f aca="false">IF(COUNTIF(AT6:AT38,5)=0,"0",COUNTIF(AT6:AT38,5))</f>
        <v>0</v>
      </c>
      <c r="AU40" s="271" t="str">
        <f aca="false">IF(COUNTIF(AU6:AU38,5)=0,"0",COUNTIF(AU6:AU38,5))</f>
        <v>0</v>
      </c>
      <c r="AV40" s="272" t="str">
        <f aca="false">IF(COUNTIF(AV6:AV38,5)=0," ",COUNTIF(AV6:AV38,5))</f>
        <v> </v>
      </c>
      <c r="AW40" s="271"/>
      <c r="AX40" s="273"/>
      <c r="AY40" s="274"/>
      <c r="AZ40" s="274"/>
      <c r="BA40" s="274"/>
      <c r="BB40" s="274"/>
      <c r="BC40" s="274"/>
      <c r="BD40" s="274"/>
      <c r="BE40" s="274"/>
      <c r="BF40" s="274"/>
      <c r="BG40" s="274"/>
      <c r="BH40" s="274"/>
      <c r="BI40" s="274"/>
      <c r="BJ40" s="274"/>
      <c r="BK40" s="274"/>
      <c r="BL40" s="274"/>
      <c r="BM40" s="274"/>
      <c r="BN40" s="274"/>
      <c r="BO40" s="275"/>
      <c r="BP40" s="275"/>
      <c r="BQ40" s="275"/>
      <c r="BR40" s="275"/>
      <c r="BS40" s="275"/>
      <c r="BT40" s="275"/>
      <c r="BU40" s="275"/>
      <c r="BV40" s="275"/>
      <c r="BW40" s="275"/>
      <c r="BX40" s="275"/>
      <c r="BY40" s="275"/>
      <c r="BZ40" s="275"/>
      <c r="CA40" s="275"/>
      <c r="CB40" s="275"/>
      <c r="CC40" s="275"/>
      <c r="CD40" s="275"/>
      <c r="CE40" s="275"/>
      <c r="CF40" s="275"/>
      <c r="CG40" s="275"/>
      <c r="CH40" s="275"/>
      <c r="CI40" s="275"/>
      <c r="CJ40" s="275"/>
      <c r="CK40" s="275"/>
      <c r="CL40" s="275"/>
      <c r="CM40" s="275"/>
    </row>
    <row r="41" s="160" customFormat="true" ht="12.75" hidden="false" customHeight="false" outlineLevel="0" collapsed="false">
      <c r="A41" s="147"/>
      <c r="B41" s="147"/>
      <c r="C41" s="148" t="s">
        <v>64</v>
      </c>
      <c r="D41" s="148"/>
      <c r="E41" s="149"/>
      <c r="F41" s="276" t="str">
        <v>0</v>
      </c>
      <c r="G41" s="276" t="n">
        <v>15</v>
      </c>
      <c r="H41" s="276" t="n">
        <v>10</v>
      </c>
      <c r="I41" s="276" t="n">
        <v>5</v>
      </c>
      <c r="J41" s="276" t="n">
        <v>16</v>
      </c>
      <c r="K41" s="276" t="n">
        <v>9</v>
      </c>
      <c r="L41" s="276" t="n">
        <v>12</v>
      </c>
      <c r="M41" s="276" t="n">
        <v>22</v>
      </c>
      <c r="N41" s="276" t="n">
        <v>18</v>
      </c>
      <c r="O41" s="277" t="str">
        <v>0</v>
      </c>
      <c r="P41" s="277" t="str">
        <v>0</v>
      </c>
      <c r="Q41" s="277" t="str">
        <v>0</v>
      </c>
      <c r="R41" s="277" t="str">
        <v>0</v>
      </c>
      <c r="S41" s="276" t="str">
        <v>0</v>
      </c>
      <c r="T41" s="276" t="str">
        <v>0</v>
      </c>
      <c r="U41" s="276" t="str">
        <v> </v>
      </c>
      <c r="V41" s="278" t="n">
        <f aca="false">IF(COUNTIF(V6:V38,4)=0,"0",COUNTIF(V6:V38,4))</f>
        <v>8</v>
      </c>
      <c r="W41" s="279"/>
      <c r="X41" s="279"/>
      <c r="Y41" s="279" t="str">
        <f aca="false">IF(COUNTIF(Y6:Y38,4)=0," ",COUNTIF(Y6:Y38,4))</f>
        <v> </v>
      </c>
      <c r="Z41" s="279" t="n">
        <f aca="false">IF(COUNTIF(Z6:Z38,4)=0," ",COUNTIF(Z6:Z38,4))</f>
        <v>1</v>
      </c>
      <c r="AA41" s="279" t="n">
        <f aca="false">IF(COUNTIF(AA6:AA38,4)=0," ",COUNTIF(AA6:AA38,4))</f>
        <v>9</v>
      </c>
      <c r="AB41" s="279" t="n">
        <f aca="false">IF(COUNTIF(AB6:AB38,4)=0," ",COUNTIF(AB6:AB38,4))</f>
        <v>3</v>
      </c>
      <c r="AC41" s="279"/>
      <c r="AD41" s="279"/>
      <c r="AE41" s="280" t="str">
        <f aca="false">IF(COUNTIF(AE6:AE38,4)=0," ",COUNTIF(AE6:AE38,4))</f>
        <v> </v>
      </c>
      <c r="AF41" s="279" t="str">
        <f aca="false">IF(COUNTIF(AF6:AF38,4)=0," ",COUNTIF(AF6:AF38,4))</f>
        <v> </v>
      </c>
      <c r="AG41" s="279" t="str">
        <f aca="false">IF(COUNTIF(AG6:AG38,4)=0,"0",COUNTIF(AG6:AG38,4))</f>
        <v>0</v>
      </c>
      <c r="AH41" s="279" t="n">
        <f aca="false">IF(COUNTIF(AH6:AH38,4)=0,"0",COUNTIF(AH6:AH38,4))</f>
        <v>15</v>
      </c>
      <c r="AI41" s="279" t="n">
        <f aca="false">IF(COUNTIF(AI6:AI38,4)=0,"0",COUNTIF(AI6:AI38,4))</f>
        <v>10</v>
      </c>
      <c r="AJ41" s="279" t="n">
        <f aca="false">IF(COUNTIF(AJ6:AJ38,4)=0,"0",COUNTIF(AJ6:AJ38,4))</f>
        <v>5</v>
      </c>
      <c r="AK41" s="279" t="n">
        <f aca="false">IF(COUNTIF(AK6:AK38,4)=0,"0",COUNTIF(AK6:AK38,4))</f>
        <v>16</v>
      </c>
      <c r="AL41" s="279" t="n">
        <f aca="false">IF(COUNTIF(AL6:AL38,4)=0,"0",COUNTIF(AL6:AL38,4))</f>
        <v>9</v>
      </c>
      <c r="AM41" s="279" t="n">
        <f aca="false">IF(COUNTIF(AM6:AM38,4)=0,"0",COUNTIF(AM6:AM38,4))</f>
        <v>12</v>
      </c>
      <c r="AN41" s="279" t="n">
        <f aca="false">IF(COUNTIF(AN6:AN38,4)=0,"0",COUNTIF(AN6:AN38,4))</f>
        <v>22</v>
      </c>
      <c r="AO41" s="279" t="n">
        <f aca="false">IF(COUNTIF(AO6:AO38,4)=0,"0",COUNTIF(AO6:AO38,4))</f>
        <v>18</v>
      </c>
      <c r="AP41" s="279" t="str">
        <f aca="false">IF(COUNTIF(AP6:AP38,4)=0,"0",COUNTIF(AP6:AP38,4))</f>
        <v>0</v>
      </c>
      <c r="AQ41" s="279" t="str">
        <f aca="false">IF(COUNTIF(AQ6:AQ38,4)=0,"0",COUNTIF(AQ6:AQ38,4))</f>
        <v>0</v>
      </c>
      <c r="AR41" s="279" t="str">
        <f aca="false">IF(COUNTIF(AR6:AR38,4)=0,"0",COUNTIF(AR6:AR38,4))</f>
        <v>0</v>
      </c>
      <c r="AS41" s="279" t="str">
        <f aca="false">IF(COUNTIF(AS6:AS38,4)=0,"0",COUNTIF(AS6:AS38,4))</f>
        <v>0</v>
      </c>
      <c r="AT41" s="279" t="str">
        <f aca="false">IF(COUNTIF(AT6:AT38,4)=0,"0",COUNTIF(AT6:AT38,4))</f>
        <v>0</v>
      </c>
      <c r="AU41" s="279" t="str">
        <f aca="false">IF(COUNTIF(AU6:AU38,4)=0,"0",COUNTIF(AU6:AU38,4))</f>
        <v>0</v>
      </c>
      <c r="AV41" s="281" t="str">
        <f aca="false">IF(COUNTIF(AV6:AV38,4)=0," ",COUNTIF(AV6:AV38,4))</f>
        <v> </v>
      </c>
      <c r="AW41" s="279"/>
      <c r="AX41" s="282"/>
      <c r="AY41" s="283"/>
      <c r="AZ41" s="283"/>
      <c r="BA41" s="283"/>
      <c r="BB41" s="283"/>
      <c r="BC41" s="283"/>
      <c r="BD41" s="283"/>
      <c r="BE41" s="283"/>
      <c r="BF41" s="283"/>
      <c r="BG41" s="283"/>
      <c r="BH41" s="283"/>
      <c r="BI41" s="283"/>
      <c r="BJ41" s="283"/>
      <c r="BK41" s="283"/>
      <c r="BL41" s="283"/>
      <c r="BM41" s="283"/>
      <c r="BN41" s="283"/>
      <c r="BO41" s="284"/>
      <c r="BP41" s="284"/>
      <c r="BQ41" s="284"/>
      <c r="BR41" s="284"/>
      <c r="BS41" s="284"/>
      <c r="BT41" s="284"/>
      <c r="BU41" s="284"/>
      <c r="BV41" s="284"/>
      <c r="BW41" s="284"/>
      <c r="BX41" s="284"/>
      <c r="BY41" s="284"/>
      <c r="BZ41" s="284"/>
      <c r="CA41" s="284"/>
      <c r="CB41" s="284"/>
      <c r="CC41" s="284"/>
      <c r="CD41" s="284"/>
      <c r="CE41" s="284"/>
      <c r="CF41" s="284"/>
      <c r="CG41" s="284"/>
      <c r="CH41" s="284"/>
      <c r="CI41" s="284"/>
      <c r="CJ41" s="284"/>
      <c r="CK41" s="284"/>
      <c r="CL41" s="284"/>
      <c r="CM41" s="284"/>
    </row>
    <row r="42" s="174" customFormat="true" ht="12.75" hidden="false" customHeight="false" outlineLevel="0" collapsed="false">
      <c r="A42" s="161"/>
      <c r="B42" s="161"/>
      <c r="C42" s="162" t="s">
        <v>65</v>
      </c>
      <c r="D42" s="162"/>
      <c r="E42" s="163"/>
      <c r="F42" s="285" t="str">
        <v>0</v>
      </c>
      <c r="G42" s="285" t="n">
        <v>4</v>
      </c>
      <c r="H42" s="285" t="n">
        <v>8</v>
      </c>
      <c r="I42" s="285" t="n">
        <v>1</v>
      </c>
      <c r="J42" s="285" t="n">
        <v>9</v>
      </c>
      <c r="K42" s="285" t="n">
        <v>15</v>
      </c>
      <c r="L42" s="285" t="n">
        <v>3</v>
      </c>
      <c r="M42" s="285" t="n">
        <v>4</v>
      </c>
      <c r="N42" s="285" t="n">
        <v>7</v>
      </c>
      <c r="O42" s="286" t="str">
        <v>0</v>
      </c>
      <c r="P42" s="286" t="str">
        <v>0</v>
      </c>
      <c r="Q42" s="286" t="str">
        <v>0</v>
      </c>
      <c r="R42" s="286" t="str">
        <v>0</v>
      </c>
      <c r="S42" s="285" t="str">
        <v>0</v>
      </c>
      <c r="T42" s="285" t="str">
        <v>0</v>
      </c>
      <c r="U42" s="285" t="str">
        <v> </v>
      </c>
      <c r="V42" s="287" t="n">
        <f aca="false">IF(COUNTIF(V6:V38,3)=0,"0",COUNTIF(V6:V38,3))</f>
        <v>19</v>
      </c>
      <c r="W42" s="288"/>
      <c r="X42" s="288"/>
      <c r="Y42" s="288" t="str">
        <f aca="false">IF(COUNTIF(Y6:Y38,3)=0," ",COUNTIF(Y6:Y38,3))</f>
        <v> </v>
      </c>
      <c r="Z42" s="288" t="n">
        <f aca="false">IF(COUNTIF(Z6:Z38,3)=0," ",COUNTIF(Z6:Z38,3))</f>
        <v>6</v>
      </c>
      <c r="AA42" s="288" t="n">
        <f aca="false">IF(COUNTIF(AA6:AA38,3)=0," ",COUNTIF(AA6:AA38,3))</f>
        <v>6</v>
      </c>
      <c r="AB42" s="288" t="n">
        <f aca="false">IF(COUNTIF(AB6:AB38,3)=0," ",COUNTIF(AB6:AB38,3))</f>
        <v>3</v>
      </c>
      <c r="AC42" s="288"/>
      <c r="AD42" s="288"/>
      <c r="AE42" s="289" t="str">
        <f aca="false">IF(COUNTIF(AE6:AE38,3)=0," ",COUNTIF(AE6:AE38,3))</f>
        <v> </v>
      </c>
      <c r="AF42" s="288" t="str">
        <f aca="false">IF(COUNTIF(AF6:AF38,3)=0," ",COUNTIF(AF6:AF38,3))</f>
        <v> </v>
      </c>
      <c r="AG42" s="288" t="str">
        <f aca="false">IF(COUNTIF(AG6:AG38,3)=0,"0",COUNTIF(AG6:AG38,3))</f>
        <v>0</v>
      </c>
      <c r="AH42" s="288" t="n">
        <f aca="false">IF(COUNTIF(AH6:AH38,3)=0,"0",COUNTIF(AH6:AH38,3))</f>
        <v>4</v>
      </c>
      <c r="AI42" s="288" t="n">
        <f aca="false">IF(COUNTIF(AI6:AI38,3)=0,"0",COUNTIF(AI6:AI38,3))</f>
        <v>8</v>
      </c>
      <c r="AJ42" s="288" t="n">
        <f aca="false">IF(COUNTIF(AJ6:AJ38,3)=0,"0",COUNTIF(AJ6:AJ38,3))</f>
        <v>1</v>
      </c>
      <c r="AK42" s="288" t="n">
        <f aca="false">IF(COUNTIF(AK6:AK38,3)=0,"0",COUNTIF(AK6:AK38,3))</f>
        <v>9</v>
      </c>
      <c r="AL42" s="288" t="n">
        <f aca="false">IF(COUNTIF(AL6:AL38,3)=0,"0",COUNTIF(AL6:AL38,3))</f>
        <v>15</v>
      </c>
      <c r="AM42" s="288" t="n">
        <f aca="false">IF(COUNTIF(AM6:AM38,3)=0,"0",COUNTIF(AM6:AM38,3))</f>
        <v>3</v>
      </c>
      <c r="AN42" s="288" t="n">
        <f aca="false">IF(COUNTIF(AN6:AN38,3)=0,"0",COUNTIF(AN6:AN38,3))</f>
        <v>4</v>
      </c>
      <c r="AO42" s="288" t="n">
        <f aca="false">IF(COUNTIF(AO6:AO38,3)=0,"0",COUNTIF(AO6:AO38,3))</f>
        <v>7</v>
      </c>
      <c r="AP42" s="288" t="str">
        <f aca="false">IF(COUNTIF(AP6:AP38,3)=0,"0",COUNTIF(AP6:AP38,3))</f>
        <v>0</v>
      </c>
      <c r="AQ42" s="288" t="str">
        <f aca="false">IF(COUNTIF(AQ6:AQ38,3)=0,"0",COUNTIF(AQ6:AQ38,3))</f>
        <v>0</v>
      </c>
      <c r="AR42" s="288" t="str">
        <f aca="false">IF(COUNTIF(AR6:AR38,3)=0,"0",COUNTIF(AR6:AR38,3))</f>
        <v>0</v>
      </c>
      <c r="AS42" s="288" t="str">
        <f aca="false">IF(COUNTIF(AS6:AS38,3)=0,"0",COUNTIF(AS6:AS38,3))</f>
        <v>0</v>
      </c>
      <c r="AT42" s="288" t="str">
        <f aca="false">IF(COUNTIF(AT6:AT38,3)=0,"0",COUNTIF(AT6:AT38,3))</f>
        <v>0</v>
      </c>
      <c r="AU42" s="288" t="str">
        <f aca="false">IF(COUNTIF(AU6:AU38,3)=0,"0",COUNTIF(AU6:AU38,3))</f>
        <v>0</v>
      </c>
      <c r="AV42" s="290" t="str">
        <f aca="false">IF(COUNTIF(AV6:AV38,3)=0," ",COUNTIF(AV6:AV38,3))</f>
        <v> </v>
      </c>
      <c r="AW42" s="288"/>
      <c r="AX42" s="291"/>
      <c r="AY42" s="292"/>
      <c r="AZ42" s="292"/>
      <c r="BA42" s="292"/>
      <c r="BB42" s="292"/>
      <c r="BC42" s="292"/>
      <c r="BD42" s="292"/>
      <c r="BE42" s="292"/>
      <c r="BF42" s="292"/>
      <c r="BG42" s="292"/>
      <c r="BH42" s="292"/>
      <c r="BI42" s="292"/>
      <c r="BJ42" s="292"/>
      <c r="BK42" s="292"/>
      <c r="BL42" s="292"/>
      <c r="BM42" s="292"/>
      <c r="BN42" s="292"/>
      <c r="BO42" s="293"/>
      <c r="BP42" s="293"/>
      <c r="BQ42" s="293"/>
      <c r="BR42" s="293"/>
      <c r="BS42" s="293"/>
      <c r="BT42" s="293"/>
      <c r="BU42" s="293"/>
      <c r="BV42" s="293"/>
      <c r="BW42" s="293"/>
      <c r="BX42" s="293"/>
      <c r="BY42" s="293"/>
      <c r="BZ42" s="293"/>
      <c r="CA42" s="293"/>
      <c r="CB42" s="293"/>
      <c r="CC42" s="293"/>
      <c r="CD42" s="293"/>
      <c r="CE42" s="293"/>
      <c r="CF42" s="293"/>
      <c r="CG42" s="293"/>
      <c r="CH42" s="293"/>
      <c r="CI42" s="293"/>
      <c r="CJ42" s="293"/>
      <c r="CK42" s="293"/>
      <c r="CL42" s="293"/>
      <c r="CM42" s="293"/>
    </row>
    <row r="43" customFormat="false" ht="12.75" hidden="false" customHeight="false" outlineLevel="0" collapsed="false">
      <c r="A43" s="122"/>
      <c r="B43" s="122"/>
      <c r="C43" s="123" t="s">
        <v>66</v>
      </c>
      <c r="D43" s="123"/>
      <c r="E43" s="120"/>
      <c r="F43" s="80" t="n">
        <v>0</v>
      </c>
      <c r="G43" s="80" t="n">
        <v>0</v>
      </c>
      <c r="H43" s="80" t="n">
        <v>1</v>
      </c>
      <c r="I43" s="80" t="n">
        <v>0</v>
      </c>
      <c r="J43" s="80" t="n">
        <v>0</v>
      </c>
      <c r="K43" s="80" t="n">
        <v>4</v>
      </c>
      <c r="L43" s="80" t="n">
        <v>0</v>
      </c>
      <c r="M43" s="80" t="n">
        <v>0</v>
      </c>
      <c r="N43" s="80" t="n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n">
        <v>0</v>
      </c>
      <c r="T43" s="80" t="n">
        <v>0</v>
      </c>
      <c r="U43" s="80" t="n">
        <v>0</v>
      </c>
      <c r="V43" s="216" t="n">
        <f aca="false">IF(COUNTIF(V6:V38,2)=0,"0",COUNTIF(V6:V38,2))</f>
        <v>5</v>
      </c>
      <c r="W43" s="216"/>
      <c r="X43" s="216"/>
      <c r="Y43" s="216" t="str">
        <f aca="false">IF(COUNTIF(Y6:Y38,2)=0," ",COUNTIF(Y6:Y38,2))</f>
        <v> </v>
      </c>
      <c r="Z43" s="216" t="n">
        <f aca="false">IF(COUNTIF(Z6:Z38,2)=0," ",COUNTIF(Z6:Z38,2))</f>
        <v>5</v>
      </c>
      <c r="AA43" s="216" t="n">
        <f aca="false">IF(COUNTIF(AA6:AA38,2)=0," ",COUNTIF(AA6:AA38,2))</f>
        <v>4</v>
      </c>
      <c r="AB43" s="216" t="n">
        <f aca="false">IF(COUNTIF(AB6:AB38,2)=0," ",COUNTIF(AB6:AB38,2))</f>
        <v>7</v>
      </c>
      <c r="AC43" s="216"/>
      <c r="AD43" s="216"/>
      <c r="AE43" s="294" t="str">
        <f aca="false">IF(COUNTIF(AE6:AE38,2)=0," ",COUNTIF(AE6:AE38,2))</f>
        <v> </v>
      </c>
      <c r="AF43" s="216" t="str">
        <f aca="false">IF(COUNTIF(AF6:AF38,2)=0," ",COUNTIF(AF6:AF38,2))</f>
        <v> </v>
      </c>
      <c r="AG43" s="216" t="n">
        <f aca="false">COUNTIF(AG6:AG36,2)+COUNTIF(AG6:AG36,"д")</f>
        <v>0</v>
      </c>
      <c r="AH43" s="216" t="n">
        <f aca="false">COUNTIF(AH6:AH36,2)+COUNTIF(AH6:AH36,"д")</f>
        <v>0</v>
      </c>
      <c r="AI43" s="216" t="n">
        <f aca="false">COUNTIF(AI6:AI36,2)+COUNTIF(AI6:AI36,"д")</f>
        <v>1</v>
      </c>
      <c r="AJ43" s="216" t="n">
        <f aca="false">COUNTIF(AJ6:AJ36,2)+COUNTIF(AJ6:AJ36,"д")</f>
        <v>0</v>
      </c>
      <c r="AK43" s="216" t="n">
        <f aca="false">COUNTIF(AK6:AK36,2)+COUNTIF(AK6:AK36,"д")</f>
        <v>0</v>
      </c>
      <c r="AL43" s="216" t="n">
        <f aca="false">COUNTIF(AL6:AL36,2)+COUNTIF(AL6:AL36,"д")</f>
        <v>4</v>
      </c>
      <c r="AM43" s="216" t="n">
        <f aca="false">COUNTIF(AM6:AM36,2)+COUNTIF(AM6:AM36,"д")</f>
        <v>0</v>
      </c>
      <c r="AN43" s="216" t="n">
        <f aca="false">COUNTIF(AN6:AN36,2)+COUNTIF(AN6:AN36,"д")</f>
        <v>0</v>
      </c>
      <c r="AO43" s="216" t="n">
        <f aca="false">COUNTIF(AO6:AO36,2)+COUNTIF(AO6:AO36,"д")</f>
        <v>0</v>
      </c>
      <c r="AP43" s="216" t="n">
        <f aca="false">COUNTIF(AP6:AP36,2)+COUNTIF(AP6:AP36,"д")</f>
        <v>0</v>
      </c>
      <c r="AQ43" s="216" t="n">
        <f aca="false">COUNTIF(AQ6:AQ36,2)+COUNTIF(AQ6:AQ36,"д")</f>
        <v>0</v>
      </c>
      <c r="AR43" s="216" t="n">
        <f aca="false">COUNTIF(AR6:AR36,2)+COUNTIF(AR6:AR36,"д")</f>
        <v>0</v>
      </c>
      <c r="AS43" s="216" t="n">
        <f aca="false">COUNTIF(AS6:AS36,2)+COUNTIF(AS6:AS36,"д")</f>
        <v>0</v>
      </c>
      <c r="AT43" s="216" t="n">
        <f aca="false">COUNTIF(AT6:AT36,2)+COUNTIF(AT6:AT36,"д")</f>
        <v>0</v>
      </c>
      <c r="AU43" s="216" t="n">
        <f aca="false">COUNTIF(AU6:AU36,2)+COUNTIF(AU6:AU36,"д")</f>
        <v>0</v>
      </c>
      <c r="AV43" s="216" t="n">
        <f aca="false">COUNTIF(AV6:AV36,2)+COUNTIF(AV6:AV36,"д")</f>
        <v>0</v>
      </c>
      <c r="AW43" s="216"/>
      <c r="AX43" s="217"/>
      <c r="AY43" s="218"/>
      <c r="AZ43" s="218"/>
      <c r="BA43" s="218"/>
      <c r="BB43" s="218"/>
      <c r="BC43" s="218"/>
      <c r="BD43" s="218"/>
      <c r="BE43" s="218"/>
      <c r="BF43" s="218"/>
      <c r="BG43" s="218"/>
      <c r="BH43" s="218"/>
      <c r="BI43" s="218"/>
      <c r="BJ43" s="218"/>
      <c r="BK43" s="218"/>
      <c r="BL43" s="218"/>
      <c r="BM43" s="218"/>
      <c r="BN43" s="218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DG43" s="0"/>
    </row>
    <row r="44" customFormat="false" ht="12.75" hidden="false" customHeight="false" outlineLevel="0" collapsed="false">
      <c r="A44" s="122"/>
      <c r="B44" s="122"/>
      <c r="C44" s="123" t="s">
        <v>67</v>
      </c>
      <c r="D44" s="123"/>
      <c r="E44" s="120"/>
      <c r="F44" s="80" t="str">
        <v>0</v>
      </c>
      <c r="G44" s="80" t="n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n">
        <v>0</v>
      </c>
      <c r="M44" s="80" t="n">
        <v>0</v>
      </c>
      <c r="N44" s="80" t="n">
        <v>0</v>
      </c>
      <c r="O44" s="96" t="n">
        <v>0</v>
      </c>
      <c r="P44" s="96" t="n">
        <v>0</v>
      </c>
      <c r="Q44" s="96" t="n">
        <v>0</v>
      </c>
      <c r="R44" s="96" t="n">
        <v>0</v>
      </c>
      <c r="S44" s="80" t="n">
        <v>0</v>
      </c>
      <c r="T44" s="80" t="n">
        <v>0</v>
      </c>
      <c r="U44" s="80" t="n">
        <v>0</v>
      </c>
      <c r="V44" s="216" t="n">
        <f aca="false">COUNTBLANK(V6:V26)</f>
        <v>0</v>
      </c>
      <c r="W44" s="216" t="n">
        <f aca="false">COUNTBLANK(W6:W26)</f>
        <v>0</v>
      </c>
      <c r="X44" s="216" t="n">
        <f aca="false">COUNTBLANK(X6:X26)</f>
        <v>0</v>
      </c>
      <c r="Y44" s="216" t="n">
        <f aca="false">COUNTBLANK(Y6:Y26)</f>
        <v>0</v>
      </c>
      <c r="Z44" s="216" t="n">
        <f aca="false">COUNTBLANK(Z6:Z26)</f>
        <v>0</v>
      </c>
      <c r="AA44" s="216" t="n">
        <f aca="false">COUNTBLANK(AA6:AA26)</f>
        <v>0</v>
      </c>
      <c r="AB44" s="216" t="n">
        <f aca="false">COUNTBLANK(AB6:AB26)</f>
        <v>0</v>
      </c>
      <c r="AC44" s="216"/>
      <c r="AD44" s="216" t="n">
        <f aca="false">COUNTBLANK(AD6:AD37)</f>
        <v>0</v>
      </c>
      <c r="AE44" s="294" t="str">
        <f aca="false">IF(COUNTIF(AE6:AE38,"б")=0," ",COUNTIF(AE6:AE38,"б"))</f>
        <v> </v>
      </c>
      <c r="AF44" s="295" t="n">
        <f aca="false">IF(COUNTIF(AF6:AF38,"б")=0+COUNTIF(AF6:AF38,"а")=0,"0",COUNTIF(AF6:AF38,"б")+COUNTIF(AF6:AF38,"а"))</f>
        <v>0</v>
      </c>
      <c r="AG44" s="295" t="str">
        <f aca="false">IF(COUNTIF(AG6:AG38,"б")=0+COUNTIF(AG6:AG38,"а")=0,"0",COUNTIF(AG6:AG38,"б")+COUNTIF(AG6:AG38,"а"))</f>
        <v>0</v>
      </c>
      <c r="AH44" s="295" t="n">
        <f aca="false">IF(COUNTIF(AH6:AH38,"б")=0+COUNTIF(AH6:AH38,"а")=0,"0",COUNTIF(AH6:AH38,"б")+COUNTIF(AH6:AH38,"а"))</f>
        <v>0</v>
      </c>
      <c r="AI44" s="295" t="str">
        <f aca="false">IF(COUNTIF(AI6:AI38,"б")=0+COUNTIF(AI6:AI38,"а")=0,"0",COUNTIF(AI6:AI38,"б")+COUNTIF(AI6:AI38,"а"))</f>
        <v>0</v>
      </c>
      <c r="AJ44" s="295" t="str">
        <f aca="false">IF(COUNTIF(AJ6:AJ38,"б")=0+COUNTIF(AJ6:AJ38,"а")=0,"0",COUNTIF(AJ6:AJ38,"б")+COUNTIF(AJ6:AJ38,"а"))</f>
        <v>0</v>
      </c>
      <c r="AK44" s="295" t="str">
        <f aca="false">IF(COUNTIF(AK6:AK38,"б")=0+COUNTIF(AK6:AK38,"а")=0,"0",COUNTIF(AK6:AK38,"б")+COUNTIF(AK6:AK38,"а"))</f>
        <v>0</v>
      </c>
      <c r="AL44" s="295" t="str">
        <f aca="false">IF(COUNTIF(AL6:AL38,"б")=0+COUNTIF(AL6:AL38,"а")=0,"0",COUNTIF(AL6:AL38,"б")+COUNTIF(AL6:AL38,"а"))</f>
        <v>0</v>
      </c>
      <c r="AM44" s="295" t="n">
        <f aca="false">IF(COUNTIF(AM6:AM38,"б")=0+COUNTIF(AM6:AM38,"а")=0,"0",COUNTIF(AM6:AM38,"б")+COUNTIF(AM6:AM38,"а"))</f>
        <v>0</v>
      </c>
      <c r="AN44" s="295" t="n">
        <f aca="false">IF(COUNTIF(AN6:AN38,"б")=0+COUNTIF(AN6:AN38,"а")=0,"0",COUNTIF(AN6:AN38,"б")+COUNTIF(AN6:AN38,"а"))</f>
        <v>0</v>
      </c>
      <c r="AO44" s="295" t="n">
        <f aca="false">IF(COUNTIF(AO6:AO38,"б")=0+COUNTIF(AO6:AO38,"а")=0,"0",COUNTIF(AO6:AO38,"б")+COUNTIF(AO6:AO38,"а"))</f>
        <v>0</v>
      </c>
      <c r="AP44" s="295" t="n">
        <f aca="false">IF(COUNTIF(AP6:AP38,"б")=0+COUNTIF(AP6:AP38,"а")=0,"0",COUNTIF(AP6:AP38,"б")+COUNTIF(AP6:AP38,"а"))</f>
        <v>0</v>
      </c>
      <c r="AQ44" s="295" t="n">
        <f aca="false">IF(COUNTIF(AQ6:AQ38,"б")=0+COUNTIF(AQ6:AQ38,"а")=0,"0",COUNTIF(AQ6:AQ38,"б")+COUNTIF(AQ6:AQ38,"а"))</f>
        <v>0</v>
      </c>
      <c r="AR44" s="295" t="n">
        <f aca="false">IF(COUNTIF(AR6:AR38,"б")=0+COUNTIF(AR6:AR38,"а")=0,"0",COUNTIF(AR6:AR38,"б")+COUNTIF(AR6:AR38,"а"))</f>
        <v>0</v>
      </c>
      <c r="AS44" s="295" t="n">
        <f aca="false">IF(COUNTIF(AS6:AS38,"б")=0+COUNTIF(AS6:AS38,"а")=0,"0",COUNTIF(AS6:AS38,"б")+COUNTIF(AS6:AS38,"а"))</f>
        <v>0</v>
      </c>
      <c r="AT44" s="295" t="n">
        <f aca="false">IF(COUNTIF(AT6:AT38,"б")=0+COUNTIF(AT6:AT38,"а")=0,"0",COUNTIF(AT6:AT38,"б")+COUNTIF(AT6:AT38,"а"))</f>
        <v>0</v>
      </c>
      <c r="AU44" s="295" t="n">
        <f aca="false">IF(COUNTIF(AU6:AU38,"б")=0+COUNTIF(AU6:AU38,"а")=0,"0",COUNTIF(AU6:AU38,"б")+COUNTIF(AU6:AU38,"а"))</f>
        <v>0</v>
      </c>
      <c r="AV44" s="295" t="n">
        <f aca="false">IF(COUNTIF(AV6:AV38,"б")=0+COUNTIF(AV6:AV38,"а")=0,"0",COUNTIF(AV6:AV38,"б")+COUNTIF(AV6:AV38,"а"))</f>
        <v>0</v>
      </c>
      <c r="AW44" s="295" t="n">
        <f aca="false">IF(COUNTIF(AW6:AW38,"б")=0+COUNTIF(AW6:AW38,"а")=0,"0",COUNTIF(AW6:AW38,"б")+COUNTIF(AW6:AW38,"а"))</f>
        <v>0</v>
      </c>
      <c r="AX44" s="295" t="n">
        <f aca="false">IF(COUNTIF(AX6:AX38,"б")=0+COUNTIF(AX6:AX38,"а")=0,"0",COUNTIF(AX6:AX38,"б")+COUNTIF(AX6:AX38,"а"))</f>
        <v>0</v>
      </c>
      <c r="AY44" s="295" t="n">
        <f aca="false">IF(COUNTIF(AY6:AY38,"б")=0+COUNTIF(AY6:AY38,"а")=0,"0",COUNTIF(AY6:AY38,"б")+COUNTIF(AY6:AY38,"а"))</f>
        <v>0</v>
      </c>
      <c r="AZ44" s="295" t="n">
        <f aca="false">IF(COUNTIF(AZ6:AZ38,"б")=0+COUNTIF(AZ6:AZ38,"а")=0,"0",COUNTIF(AZ6:AZ38,"б")+COUNTIF(AZ6:AZ38,"а"))</f>
        <v>0</v>
      </c>
      <c r="BA44" s="295" t="n">
        <f aca="false">IF(COUNTIF(BA6:BA38,"б")=0+COUNTIF(BA6:BA38,"а")=0,"0",COUNTIF(BA6:BA38,"б")+COUNTIF(BA6:BA38,"а"))</f>
        <v>0</v>
      </c>
      <c r="BB44" s="295" t="n">
        <f aca="false">IF(COUNTIF(BB6:BB38,"б")=0+COUNTIF(BB6:BB38,"а")=0,"0",COUNTIF(BB6:BB38,"б")+COUNTIF(BB6:BB38,"а"))</f>
        <v>0</v>
      </c>
      <c r="BC44" s="295" t="n">
        <f aca="false">IF(COUNTIF(BC6:BC38,"б")=0+COUNTIF(BC6:BC38,"а")=0,"0",COUNTIF(BC6:BC38,"б")+COUNTIF(BC6:BC38,"а"))</f>
        <v>0</v>
      </c>
      <c r="BD44" s="295" t="n">
        <f aca="false">IF(COUNTIF(BD6:BD38,"б")=0+COUNTIF(BD6:BD38,"а")=0,"0",COUNTIF(BD6:BD38,"б")+COUNTIF(BD6:BD38,"а"))</f>
        <v>0</v>
      </c>
      <c r="BE44" s="295" t="n">
        <f aca="false">IF(COUNTIF(BE6:BE38,"б")=0+COUNTIF(BE6:BE38,"а")=0,"0",COUNTIF(BE6:BE38,"б")+COUNTIF(BE6:BE38,"а"))</f>
        <v>0</v>
      </c>
      <c r="BF44" s="295" t="n">
        <f aca="false">IF(COUNTIF(BF6:BF38,"б")=0+COUNTIF(BF6:BF38,"а")=0,"0",COUNTIF(BF6:BF38,"б")+COUNTIF(BF6:BF38,"а"))</f>
        <v>0</v>
      </c>
      <c r="BG44" s="295" t="n">
        <f aca="false">IF(COUNTIF(BG6:BG38,"б")=0+COUNTIF(BG6:BG38,"а")=0,"0",COUNTIF(BG6:BG38,"б")+COUNTIF(BG6:BG38,"а"))</f>
        <v>0</v>
      </c>
      <c r="BH44" s="295" t="n">
        <f aca="false">IF(COUNTIF(BH6:BH38,"б")=0+COUNTIF(BH6:BH38,"а")=0,"0",COUNTIF(BH6:BH38,"б")+COUNTIF(BH6:BH38,"а"))</f>
        <v>0</v>
      </c>
      <c r="BI44" s="295" t="n">
        <f aca="false">IF(COUNTIF(BI6:BI38,"б")=0+COUNTIF(BI6:BI38,"а")=0,"0",COUNTIF(BI6:BI38,"б")+COUNTIF(BI6:BI38,"а"))</f>
        <v>0</v>
      </c>
      <c r="BJ44" s="295" t="n">
        <f aca="false">IF(COUNTIF(BJ6:BJ38,"б")=0+COUNTIF(BJ6:BJ38,"а")=0,"0",COUNTIF(BJ6:BJ38,"б")+COUNTIF(BJ6:BJ38,"а"))</f>
        <v>0</v>
      </c>
      <c r="BK44" s="295" t="n">
        <f aca="false">IF(COUNTIF(BK6:BK38,"б")=0+COUNTIF(BK6:BK38,"а")=0,"0",COUNTIF(BK6:BK38,"б")+COUNTIF(BK6:BK38,"а"))</f>
        <v>0</v>
      </c>
      <c r="BL44" s="295" t="n">
        <f aca="false">IF(COUNTIF(BL6:BL38,"б")=0+COUNTIF(BL6:BL38,"а")=0,"0",COUNTIF(BL6:BL38,"б")+COUNTIF(BL6:BL38,"а"))</f>
        <v>0</v>
      </c>
      <c r="BM44" s="295" t="n">
        <f aca="false">IF(COUNTIF(BM6:BM38,"б")=0+COUNTIF(BM6:BM38,"а")=0,"0",COUNTIF(BM6:BM38,"б")+COUNTIF(BM6:BM38,"а"))</f>
        <v>0</v>
      </c>
      <c r="BN44" s="295" t="n">
        <f aca="false">IF(COUNTIF(BN6:BN38,"б")=0+COUNTIF(BN6:BN38,"а")=0,"0",COUNTIF(BN6:BN38,"б")+COUNTIF(BN6:BN38,"а"))</f>
        <v>0</v>
      </c>
      <c r="BO44" s="295" t="n">
        <f aca="false">IF(COUNTIF(BO6:BO38,"б")=0+COUNTIF(BO6:BO38,"а")=0,"0",COUNTIF(BO6:BO38,"б")+COUNTIF(BO6:BO38,"а"))</f>
        <v>0</v>
      </c>
      <c r="BP44" s="295" t="n">
        <f aca="false">IF(COUNTIF(BP6:BP38,"б")=0+COUNTIF(BP6:BP38,"а")=0,"0",COUNTIF(BP6:BP38,"б")+COUNTIF(BP6:BP38,"а"))</f>
        <v>0</v>
      </c>
      <c r="BQ44" s="295" t="n">
        <f aca="false">IF(COUNTIF(BQ6:BQ38,"б")=0+COUNTIF(BQ6:BQ38,"а")=0,"0",COUNTIF(BQ6:BQ38,"б")+COUNTIF(BQ6:BQ38,"а"))</f>
        <v>0</v>
      </c>
      <c r="BR44" s="295" t="n">
        <f aca="false">IF(COUNTIF(BR6:BR38,"б")=0+COUNTIF(BR6:BR38,"а")=0,"0",COUNTIF(BR6:BR38,"б")+COUNTIF(BR6:BR38,"а"))</f>
        <v>0</v>
      </c>
      <c r="BS44" s="295" t="n">
        <f aca="false">IF(COUNTIF(BS6:BS38,"б")=0+COUNTIF(BS6:BS38,"а")=0,"0",COUNTIF(BS6:BS38,"б")+COUNTIF(BS6:BS38,"а"))</f>
        <v>0</v>
      </c>
      <c r="BT44" s="295" t="n">
        <f aca="false">IF(COUNTIF(BT6:BT38,"б")=0+COUNTIF(BT6:BT38,"а")=0,"0",COUNTIF(BT6:BT38,"б")+COUNTIF(BT6:BT38,"а"))</f>
        <v>0</v>
      </c>
      <c r="BU44" s="295" t="n">
        <f aca="false">IF(COUNTIF(BU6:BU38,"б")=0+COUNTIF(BU6:BU38,"а")=0,"0",COUNTIF(BU6:BU38,"б")+COUNTIF(BU6:BU38,"а"))</f>
        <v>0</v>
      </c>
      <c r="BV44" s="295" t="n">
        <f aca="false">IF(COUNTIF(BV6:BV38,"б")=0+COUNTIF(BV6:BV38,"а")=0,"0",COUNTIF(BV6:BV38,"б")+COUNTIF(BV6:BV38,"а"))</f>
        <v>0</v>
      </c>
      <c r="BW44" s="295" t="n">
        <f aca="false">IF(COUNTIF(BW6:BW38,"б")=0+COUNTIF(BW6:BW38,"а")=0,"0",COUNTIF(BW6:BW38,"б")+COUNTIF(BW6:BW38,"а"))</f>
        <v>0</v>
      </c>
      <c r="BX44" s="295" t="n">
        <f aca="false">IF(COUNTIF(BX6:BX38,"б")=0+COUNTIF(BX6:BX38,"а")=0,"0",COUNTIF(BX6:BX38,"б")+COUNTIF(BX6:BX38,"а"))</f>
        <v>0</v>
      </c>
      <c r="BY44" s="295" t="n">
        <f aca="false">IF(COUNTIF(BY6:BY38,"б")=0+COUNTIF(BY6:BY38,"а")=0,"0",COUNTIF(BY6:BY38,"б")+COUNTIF(BY6:BY38,"а"))</f>
        <v>0</v>
      </c>
      <c r="BZ44" s="295" t="n">
        <f aca="false">IF(COUNTIF(BZ6:BZ38,"б")=0+COUNTIF(BZ6:BZ38,"а")=0,"0",COUNTIF(BZ6:BZ38,"б")+COUNTIF(BZ6:BZ38,"а"))</f>
        <v>0</v>
      </c>
      <c r="CA44" s="295" t="n">
        <f aca="false">IF(COUNTIF(CA6:CA38,"б")=0+COUNTIF(CA6:CA38,"а")=0,"0",COUNTIF(CA6:CA38,"б")+COUNTIF(CA6:CA38,"а"))</f>
        <v>0</v>
      </c>
      <c r="CB44" s="295" t="n">
        <f aca="false">IF(COUNTIF(CB6:CB38,"б")=0+COUNTIF(CB6:CB38,"а")=0,"0",COUNTIF(CB6:CB38,"б")+COUNTIF(CB6:CB38,"а"))</f>
        <v>0</v>
      </c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</row>
    <row r="45" customFormat="false" ht="12.75" hidden="false" customHeight="false" outlineLevel="0" collapsed="false">
      <c r="A45" s="122"/>
      <c r="B45" s="122"/>
      <c r="C45" s="123" t="s">
        <v>68</v>
      </c>
      <c r="D45" s="123"/>
      <c r="E45" s="120"/>
      <c r="F45" s="80" t="n">
        <v>30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IF(COUNTIF(V6:V38,"з")=0,"0",COUNTIF(V6:V38,"з"))</f>
        <v>0</v>
      </c>
      <c r="W45" s="216"/>
      <c r="X45" s="216"/>
      <c r="Y45" s="216" t="str">
        <f aca="false">IF(COUNTIF(Y6:Y38,"з")=0," ",COUNTIF(Y6:Y38,"з"))</f>
        <v> </v>
      </c>
      <c r="Z45" s="216" t="str">
        <f aca="false">IF(COUNTIF(Z6:Z38,"з")=0," ",COUNTIF(Z6:Z38,"з"))</f>
        <v> </v>
      </c>
      <c r="AA45" s="216" t="str">
        <f aca="false">IF(COUNTIF(AA6:AA38,"з")=0," ",COUNTIF(AA6:AA38,"з"))</f>
        <v> </v>
      </c>
      <c r="AB45" s="216" t="str">
        <f aca="false">IF(COUNTIF(AB6:AB38,"з")=0," ",COUNTIF(AB6:AB38,"з"))</f>
        <v> </v>
      </c>
      <c r="AC45" s="216"/>
      <c r="AD45" s="216" t="str">
        <f aca="false">IF(COUNTIF(AD6:AD38,"з")=0," ",COUNTIF(AD6:AD38,"з"))</f>
        <v> </v>
      </c>
      <c r="AE45" s="294" t="str">
        <f aca="false">IF(COUNTIF(AE6:AE38,"з")=0," ",COUNTIF(AE6:AE38,"з"))</f>
        <v> </v>
      </c>
      <c r="AF45" s="216" t="str">
        <f aca="false">IF(COUNTIF(AF6:AF38,"з")=0," ",COUNTIF(AF6:AF38,"з"))</f>
        <v> </v>
      </c>
      <c r="AG45" s="216" t="n">
        <f aca="false">IF(COUNTIF(AG6:AG38,"з")=0,"0",COUNTIF(AG6:AG38,"з"))</f>
        <v>30</v>
      </c>
      <c r="AH45" s="216" t="str">
        <f aca="false">IF(COUNTIF(AH6:AH38,"з")=0,"0",COUNTIF(AH6:AH38,"з"))</f>
        <v>0</v>
      </c>
      <c r="AI45" s="216" t="str">
        <f aca="false">IF(COUNTIF(AI6:AI38,"з")=0,"0",COUNTIF(AI6:AI38,"з"))</f>
        <v>0</v>
      </c>
      <c r="AJ45" s="216" t="str">
        <f aca="false">IF(COUNTIF(AJ6:AJ38,"з")=0,"0",COUNTIF(AJ6:AJ38,"з"))</f>
        <v>0</v>
      </c>
      <c r="AK45" s="216" t="str">
        <f aca="false">IF(COUNTIF(AK6:AK38,"з")=0,"0",COUNTIF(AK6:AK38,"з"))</f>
        <v>0</v>
      </c>
      <c r="AL45" s="216" t="str">
        <f aca="false">IF(COUNTIF(AL6:AL38,"з")=0,"0",COUNTIF(AL6:AL38,"з"))</f>
        <v>0</v>
      </c>
      <c r="AM45" s="216" t="str">
        <f aca="false">IF(COUNTIF(AM6:AM38,"з")=0,"0",COUNTIF(AM6:AM38,"з"))</f>
        <v>0</v>
      </c>
      <c r="AN45" s="216" t="str">
        <f aca="false">IF(COUNTIF(AN6:AN38,"з")=0,"0",COUNTIF(AN6:AN38,"з"))</f>
        <v>0</v>
      </c>
      <c r="AO45" s="216" t="str">
        <f aca="false">IF(COUNTIF(AO6:AO38,"з")=0,"0",COUNTIF(AO6:AO38,"з"))</f>
        <v>0</v>
      </c>
      <c r="AP45" s="216" t="str">
        <f aca="false">IF(COUNTIF(AP6:AP38,"з")=0,"0",COUNTIF(AP6:AP38,"з"))</f>
        <v>0</v>
      </c>
      <c r="AQ45" s="216" t="str">
        <f aca="false">IF(COUNTIF(AQ6:AQ38,"з")=0,"0",COUNTIF(AQ6:AQ38,"з"))</f>
        <v>0</v>
      </c>
      <c r="AR45" s="216" t="str">
        <f aca="false">IF(COUNTIF(AR6:AR38,"з")=0,"0",COUNTIF(AR6:AR38,"з"))</f>
        <v>0</v>
      </c>
      <c r="AS45" s="216" t="str">
        <f aca="false">IF(COUNTIF(AS6:AS38,"з")=0,"0",COUNTIF(AS6:AS38,"з"))</f>
        <v>0</v>
      </c>
      <c r="AT45" s="216" t="str">
        <f aca="false">IF(COUNTIF(AT6:AT38,"з")=0,"0",COUNTIF(AT6:AT38,"з"))</f>
        <v>0</v>
      </c>
      <c r="AU45" s="216" t="str">
        <f aca="false">IF(COUNTIF(AU6:AU38,"з")=0,"0",COUNTIF(AU6:AU38,"з"))</f>
        <v>0</v>
      </c>
      <c r="AV45" s="216" t="str">
        <f aca="false">IF(COUNTIF(AV6:AV38,"з")=0,"0",COUNTIF(AV6:AV38,"з"))</f>
        <v>0</v>
      </c>
      <c r="AW45" s="216" t="str">
        <f aca="false">IF(COUNTIF(AW6:AW38,"з")=0,"0",COUNTIF(AW6:AW38,"з"))</f>
        <v>0</v>
      </c>
      <c r="AX45" s="2"/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DG45" s="0"/>
    </row>
    <row r="46" s="2" customFormat="true" ht="12.75" hidden="false" customHeight="false" outlineLevel="0" collapsed="false">
      <c r="A46" s="122"/>
      <c r="B46" s="122"/>
      <c r="C46" s="123" t="s">
        <v>69</v>
      </c>
      <c r="D46" s="123"/>
      <c r="E46" s="120"/>
      <c r="F46" s="80" t="str">
        <v>0</v>
      </c>
      <c r="G46" s="80" t="str">
        <v>0</v>
      </c>
      <c r="H46" s="80" t="str">
        <v>0</v>
      </c>
      <c r="I46" s="80" t="str">
        <v>0</v>
      </c>
      <c r="J46" s="80" t="str">
        <v>0</v>
      </c>
      <c r="K46" s="80" t="str">
        <v>0</v>
      </c>
      <c r="L46" s="80" t="str">
        <v>0</v>
      </c>
      <c r="M46" s="80" t="str">
        <v>0</v>
      </c>
      <c r="N46" s="80" t="str">
        <v>0</v>
      </c>
      <c r="O46" s="96" t="str">
        <v>0</v>
      </c>
      <c r="P46" s="96" t="str">
        <v>0</v>
      </c>
      <c r="Q46" s="96" t="str">
        <v>0</v>
      </c>
      <c r="R46" s="96" t="str">
        <v>0</v>
      </c>
      <c r="S46" s="80" t="str">
        <v>0</v>
      </c>
      <c r="T46" s="80" t="str">
        <v>0</v>
      </c>
      <c r="U46" s="80" t="str">
        <v>0</v>
      </c>
      <c r="V46" s="216" t="str">
        <f aca="false">IF(COUNTIF(V6:V38,"н")=0,"0",COUNTIF(V6:V38,"н"))</f>
        <v>0</v>
      </c>
      <c r="W46" s="216"/>
      <c r="X46" s="216"/>
      <c r="Y46" s="216" t="str">
        <f aca="false">IF(COUNTIF(Y6:Y38,"н")=0," ",COUNTIF(Y6:Y38,"н"))</f>
        <v> </v>
      </c>
      <c r="Z46" s="216" t="str">
        <f aca="false">IF(COUNTIF(Z6:Z38,"н")=0," ",COUNTIF(Z6:Z38,"н"))</f>
        <v> </v>
      </c>
      <c r="AA46" s="216" t="str">
        <f aca="false">IF(COUNTIF(AA6:AA38,"н")=0," ",COUNTIF(AA6:AA38,"н"))</f>
        <v> </v>
      </c>
      <c r="AB46" s="216" t="str">
        <f aca="false">IF(COUNTIF(AB6:AB38,"н")=0," ",COUNTIF(AB6:AB38,"н"))</f>
        <v> </v>
      </c>
      <c r="AC46" s="216"/>
      <c r="AD46" s="216" t="str">
        <f aca="false">IF(COUNTIF(AD6:AD38,"н")=0," ",COUNTIF(AD6:AD38,"н"))</f>
        <v> </v>
      </c>
      <c r="AE46" s="294" t="str">
        <f aca="false">IF(COUNTIF(AE6:AE38,"н")=0," ",COUNTIF(AE6:AE38,"н"))</f>
        <v> </v>
      </c>
      <c r="AF46" s="216" t="str">
        <f aca="false">IF(COUNTIF(AF6:AF38,"н")=0," ",COUNTIF(AF6:AF38,"н"))</f>
        <v> </v>
      </c>
      <c r="AG46" s="216" t="str">
        <f aca="false">IF(COUNTIF(AG6:AG38,"н")=0,"0",COUNTIF(AG6:AG38,"н"))</f>
        <v>0</v>
      </c>
      <c r="AH46" s="216" t="str">
        <f aca="false">IF(COUNTIF(AH6:AH38,"н")=0,"0",COUNTIF(AH6:AH38,"н"))</f>
        <v>0</v>
      </c>
      <c r="AI46" s="216" t="str">
        <f aca="false">IF(COUNTIF(AI6:AI38,"н")=0,"0",COUNTIF(AI6:AI38,"н"))</f>
        <v>0</v>
      </c>
      <c r="AJ46" s="216" t="str">
        <f aca="false">IF(COUNTIF(AJ6:AJ38,"н")=0,"0",COUNTIF(AJ6:AJ38,"н"))</f>
        <v>0</v>
      </c>
      <c r="AK46" s="216" t="str">
        <f aca="false">IF(COUNTIF(AK6:AK38,"н")=0,"0",COUNTIF(AK6:AK38,"н"))</f>
        <v>0</v>
      </c>
      <c r="AL46" s="216" t="str">
        <f aca="false">IF(COUNTIF(AL6:AL38,"н")=0,"0",COUNTIF(AL6:AL38,"н"))</f>
        <v>0</v>
      </c>
      <c r="AM46" s="216" t="str">
        <f aca="false">IF(COUNTIF(AM6:AM38,"н")=0,"0",COUNTIF(AM6:AM38,"н"))</f>
        <v>0</v>
      </c>
      <c r="AN46" s="216" t="str">
        <f aca="false">IF(COUNTIF(AN6:AN38,"н")=0,"0",COUNTIF(AN6:AN38,"н"))</f>
        <v>0</v>
      </c>
      <c r="AO46" s="216" t="str">
        <f aca="false">IF(COUNTIF(AO6:AO38,"н")=0,"0",COUNTIF(AO6:AO38,"н"))</f>
        <v>0</v>
      </c>
      <c r="AP46" s="216" t="str">
        <f aca="false">IF(COUNTIF(AP6:AP38,"н")=0,"0",COUNTIF(AP6:AP38,"н"))</f>
        <v>0</v>
      </c>
      <c r="AQ46" s="216" t="str">
        <f aca="false">IF(COUNTIF(AQ6:AQ38,"н")=0,"0",COUNTIF(AQ6:AQ38,"н"))</f>
        <v>0</v>
      </c>
      <c r="AR46" s="216" t="str">
        <f aca="false">IF(COUNTIF(AR6:AR38,"н")=0,"0",COUNTIF(AR6:AR38,"н"))</f>
        <v>0</v>
      </c>
      <c r="AS46" s="216" t="str">
        <f aca="false">IF(COUNTIF(AS6:AS38,"н")=0,"0",COUNTIF(AS6:AS38,"н"))</f>
        <v>0</v>
      </c>
      <c r="AT46" s="216" t="str">
        <f aca="false">IF(COUNTIF(AT6:AT38,"н")=0,"0",COUNTIF(AT6:AT38,"н"))</f>
        <v>0</v>
      </c>
      <c r="AU46" s="216" t="str">
        <f aca="false">IF(COUNTIF(AU6:AU38,"н")=0,"0",COUNTIF(AU6:AU38,"н"))</f>
        <v>0</v>
      </c>
      <c r="AV46" s="216" t="str">
        <f aca="false">IF(COUNTIF(AV6:AV38,"н")=0,"0",COUNTIF(AV6:AV38,"н"))</f>
        <v>0</v>
      </c>
      <c r="AW46" s="216" t="str">
        <f aca="false">IF(COUNTIF(AW6:AW38,"н")=0,"0",COUNTIF(AW6:AW38,"н"))</f>
        <v>0</v>
      </c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</row>
    <row r="47" s="1" customFormat="true" ht="12.75" hidden="false" customHeight="false" outlineLevel="0" collapsed="false"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="1" customFormat="true" ht="12.75" hidden="false" customHeight="false" outlineLevel="0" collapsed="false">
      <c r="W49" s="227"/>
      <c r="X49" s="227"/>
      <c r="Y49" s="227"/>
      <c r="Z49" s="227"/>
      <c r="AA49" s="227"/>
      <c r="AB49" s="227"/>
      <c r="AC49" s="227"/>
      <c r="AD49" s="227"/>
      <c r="AG49" s="228"/>
      <c r="AH49" s="228"/>
      <c r="AI49" s="228" t="str">
        <f aca="false">IF(COUNTIF(AI6:AI41,"н")=0,"0",COUNTIF(AI6:AI41,"н"))</f>
        <v>0</v>
      </c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"/>
      <c r="AY49" s="229"/>
      <c r="AZ49" s="229"/>
      <c r="BA49" s="229"/>
      <c r="BB49" s="229"/>
      <c r="BC49" s="229"/>
      <c r="BD49" s="229"/>
      <c r="BE49" s="229"/>
      <c r="BF49" s="229"/>
      <c r="BG49" s="229"/>
      <c r="BH49" s="229"/>
      <c r="BI49" s="229"/>
      <c r="BJ49" s="229"/>
      <c r="BK49" s="229"/>
      <c r="BL49" s="229"/>
      <c r="BM49" s="229"/>
      <c r="BN49" s="229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mergeCells count="8">
    <mergeCell ref="G2:K2"/>
    <mergeCell ref="L2:N2"/>
    <mergeCell ref="A3:C4"/>
    <mergeCell ref="AD3:AD5"/>
    <mergeCell ref="AG3:AW3"/>
    <mergeCell ref="AX3:BM3"/>
    <mergeCell ref="BP3:CE3"/>
    <mergeCell ref="X40:AB40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6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1:AF44 W40 AG44:CB44 W45:AW46 J6:Q15 J17:R29 R6:R16 S6:S29 V6:V29 AE6:AE40 AG6:AW43 I30:Q31 H6:H37 F38:V46 G10:G11 R30:S37 U30:V37 G15 G19 I34:Q34 I36:Q37 I35 O35:Q35 K35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8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37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J16:Q16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I6:I15 I17:I29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I16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U4">
    <cfRule type="expression" priority="26" aboveAverage="0" equalAverage="0" bottom="0" percent="0" rank="0" text="" dxfId="24">
      <formula>$D$1&lt;U4</formula>
    </cfRule>
    <cfRule type="expression" priority="27" aboveAverage="0" equalAverage="0" bottom="0" percent="0" rank="0" text="" dxfId="25">
      <formula>$D$1&gt;U4</formula>
    </cfRule>
  </conditionalFormatting>
  <conditionalFormatting sqref="U4">
    <cfRule type="expression" priority="28" aboveAverage="0" equalAverage="0" bottom="0" percent="0" rank="0" text="" dxfId="26">
      <formula>$D$4&lt;U4</formula>
    </cfRule>
    <cfRule type="expression" priority="29" aboveAverage="0" equalAverage="0" bottom="0" percent="0" rank="0" text="" dxfId="26">
      <formula>$D$4&gt;U4</formula>
    </cfRule>
  </conditionalFormatting>
  <conditionalFormatting sqref="U4">
    <cfRule type="expression" priority="30" aboveAverage="0" equalAverage="0" bottom="0" percent="0" rank="0" text="" dxfId="26">
      <formula>$D$4&lt;U4</formula>
    </cfRule>
    <cfRule type="expression" priority="31" aboveAverage="0" equalAverage="0" bottom="0" percent="0" rank="0" text="" dxfId="26">
      <formula>$D$4&gt;U4</formula>
    </cfRule>
  </conditionalFormatting>
  <conditionalFormatting sqref="U5">
    <cfRule type="cellIs" priority="32" operator="equal" aboveAverage="0" equalAverage="0" bottom="0" percent="0" rank="0" text="" dxfId="26">
      <formula>5</formula>
    </cfRule>
    <cfRule type="cellIs" priority="33" operator="equal" aboveAverage="0" equalAverage="0" bottom="0" percent="0" rank="0" text="" dxfId="26">
      <formula>4</formula>
    </cfRule>
    <cfRule type="cellIs" priority="34" operator="equal" aboveAverage="0" equalAverage="0" bottom="0" percent="0" rank="0" text="" dxfId="26">
      <formula>3</formula>
    </cfRule>
  </conditionalFormatting>
  <conditionalFormatting sqref="U6:U15 U17:U29">
    <cfRule type="cellIs" priority="35" operator="equal" aboveAverage="0" equalAverage="0" bottom="0" percent="0" rank="0" text="" dxfId="26">
      <formula>5</formula>
    </cfRule>
    <cfRule type="cellIs" priority="36" operator="equal" aboveAverage="0" equalAverage="0" bottom="0" percent="0" rank="0" text="" dxfId="26">
      <formula>4</formula>
    </cfRule>
    <cfRule type="cellIs" priority="37" operator="equal" aboveAverage="0" equalAverage="0" bottom="0" percent="0" rank="0" text="" dxfId="26">
      <formula>3</formula>
    </cfRule>
  </conditionalFormatting>
  <conditionalFormatting sqref="U16">
    <cfRule type="cellIs" priority="38" operator="equal" aboveAverage="0" equalAverage="0" bottom="0" percent="0" rank="0" text="" dxfId="26">
      <formula>5</formula>
    </cfRule>
    <cfRule type="cellIs" priority="39" operator="equal" aboveAverage="0" equalAverage="0" bottom="0" percent="0" rank="0" text="" dxfId="26">
      <formula>4</formula>
    </cfRule>
    <cfRule type="cellIs" priority="40" operator="equal" aboveAverage="0" equalAverage="0" bottom="0" percent="0" rank="0" text="" dxfId="26">
      <formula>3</formula>
    </cfRule>
  </conditionalFormatting>
  <conditionalFormatting sqref="U3">
    <cfRule type="expression" priority="41" aboveAverage="0" equalAverage="0" bottom="0" percent="0" rank="0" text="" dxfId="26">
      <formula>$D$1&lt;U3</formula>
    </cfRule>
    <cfRule type="expression" priority="42" aboveAverage="0" equalAverage="0" bottom="0" percent="0" rank="0" text="" dxfId="26">
      <formula>$D$1&gt;U3</formula>
    </cfRule>
  </conditionalFormatting>
  <conditionalFormatting sqref="J32:J33">
    <cfRule type="cellIs" priority="43" operator="equal" aboveAverage="0" equalAverage="0" bottom="0" percent="0" rank="0" text="" dxfId="26">
      <formula>5</formula>
    </cfRule>
    <cfRule type="cellIs" priority="44" operator="equal" aboveAverage="0" equalAverage="0" bottom="0" percent="0" rank="0" text="" dxfId="26">
      <formula>4</formula>
    </cfRule>
    <cfRule type="cellIs" priority="45" operator="equal" aboveAverage="0" equalAverage="0" bottom="0" percent="0" rank="0" text="" dxfId="26">
      <formula>3</formula>
    </cfRule>
  </conditionalFormatting>
  <conditionalFormatting sqref="K32:K33 L33:M33">
    <cfRule type="cellIs" priority="46" operator="equal" aboveAverage="0" equalAverage="0" bottom="0" percent="0" rank="0" text="" dxfId="26">
      <formula>5</formula>
    </cfRule>
    <cfRule type="cellIs" priority="47" operator="equal" aboveAverage="0" equalAverage="0" bottom="0" percent="0" rank="0" text="" dxfId="26">
      <formula>4</formula>
    </cfRule>
    <cfRule type="cellIs" priority="48" operator="equal" aboveAverage="0" equalAverage="0" bottom="0" percent="0" rank="0" text="" dxfId="26">
      <formula>3</formula>
    </cfRule>
  </conditionalFormatting>
  <conditionalFormatting sqref="L32">
    <cfRule type="cellIs" priority="49" operator="equal" aboveAverage="0" equalAverage="0" bottom="0" percent="0" rank="0" text="" dxfId="27">
      <formula>5</formula>
    </cfRule>
    <cfRule type="cellIs" priority="50" operator="equal" aboveAverage="0" equalAverage="0" bottom="0" percent="0" rank="0" text="" dxfId="27">
      <formula>4</formula>
    </cfRule>
    <cfRule type="cellIs" priority="51" operator="equal" aboveAverage="0" equalAverage="0" bottom="0" percent="0" rank="0" text="" dxfId="27">
      <formula>3</formula>
    </cfRule>
  </conditionalFormatting>
  <conditionalFormatting sqref="P32:P33">
    <cfRule type="cellIs" priority="52" operator="equal" aboveAverage="0" equalAverage="0" bottom="0" percent="0" rank="0" text="" dxfId="27">
      <formula>5</formula>
    </cfRule>
    <cfRule type="cellIs" priority="53" operator="equal" aboveAverage="0" equalAverage="0" bottom="0" percent="0" rank="0" text="" dxfId="27">
      <formula>4</formula>
    </cfRule>
    <cfRule type="cellIs" priority="54" operator="equal" aboveAverage="0" equalAverage="0" bottom="0" percent="0" rank="0" text="" dxfId="27">
      <formula>3</formula>
    </cfRule>
  </conditionalFormatting>
  <conditionalFormatting sqref="N32">
    <cfRule type="cellIs" priority="55" operator="equal" aboveAverage="0" equalAverage="0" bottom="0" percent="0" rank="0" text="" dxfId="27">
      <formula>5</formula>
    </cfRule>
    <cfRule type="cellIs" priority="56" operator="equal" aboveAverage="0" equalAverage="0" bottom="0" percent="0" rank="0" text="" dxfId="27">
      <formula>4</formula>
    </cfRule>
    <cfRule type="cellIs" priority="57" operator="equal" aboveAverage="0" equalAverage="0" bottom="0" percent="0" rank="0" text="" dxfId="27">
      <formula>3</formula>
    </cfRule>
  </conditionalFormatting>
  <conditionalFormatting sqref="M32">
    <cfRule type="cellIs" priority="58" operator="equal" aboveAverage="0" equalAverage="0" bottom="0" percent="0" rank="0" text="" dxfId="27">
      <formula>5</formula>
    </cfRule>
    <cfRule type="cellIs" priority="59" operator="equal" aboveAverage="0" equalAverage="0" bottom="0" percent="0" rank="0" text="" dxfId="28">
      <formula>4</formula>
    </cfRule>
    <cfRule type="cellIs" priority="60" operator="equal" aboveAverage="0" equalAverage="0" bottom="0" percent="0" rank="0" text="" dxfId="28">
      <formula>3</formula>
    </cfRule>
  </conditionalFormatting>
  <conditionalFormatting sqref="S3">
    <cfRule type="expression" priority="61" aboveAverage="0" equalAverage="0" bottom="0" percent="0" rank="0" text="" dxfId="28">
      <formula>$D$1&lt;S3</formula>
    </cfRule>
    <cfRule type="expression" priority="62" aboveAverage="0" equalAverage="0" bottom="0" percent="0" rank="0" text="" dxfId="28">
      <formula>$D$1&gt;S3</formula>
    </cfRule>
  </conditionalFormatting>
  <conditionalFormatting sqref="R4">
    <cfRule type="expression" priority="63" aboveAverage="0" equalAverage="0" bottom="0" percent="0" rank="0" text="" dxfId="28">
      <formula>$D$1&lt;R4</formula>
    </cfRule>
    <cfRule type="expression" priority="64" aboveAverage="0" equalAverage="0" bottom="0" percent="0" rank="0" text="" dxfId="28">
      <formula>$D$1&gt;R4</formula>
    </cfRule>
  </conditionalFormatting>
  <conditionalFormatting sqref="S5">
    <cfRule type="cellIs" priority="65" operator="equal" aboveAverage="0" equalAverage="0" bottom="0" percent="0" rank="0" text="" dxfId="28">
      <formula>5</formula>
    </cfRule>
    <cfRule type="cellIs" priority="66" operator="equal" aboveAverage="0" equalAverage="0" bottom="0" percent="0" rank="0" text="" dxfId="28">
      <formula>4</formula>
    </cfRule>
    <cfRule type="cellIs" priority="67" operator="equal" aboveAverage="0" equalAverage="0" bottom="0" percent="0" rank="0" text="" dxfId="28">
      <formula>3</formula>
    </cfRule>
  </conditionalFormatting>
  <conditionalFormatting sqref="S4">
    <cfRule type="expression" priority="68" aboveAverage="0" equalAverage="0" bottom="0" percent="0" rank="0" text="" dxfId="28">
      <formula>$D$1&lt;S4</formula>
    </cfRule>
    <cfRule type="expression" priority="69" aboveAverage="0" equalAverage="0" bottom="0" percent="0" rank="0" text="" dxfId="29">
      <formula>$D$1&gt;S4</formula>
    </cfRule>
  </conditionalFormatting>
  <conditionalFormatting sqref="R5">
    <cfRule type="cellIs" priority="70" operator="equal" aboveAverage="0" equalAverage="0" bottom="0" percent="0" rank="0" text="" dxfId="29">
      <formula>5</formula>
    </cfRule>
    <cfRule type="cellIs" priority="71" operator="equal" aboveAverage="0" equalAverage="0" bottom="0" percent="0" rank="0" text="" dxfId="29">
      <formula>4</formula>
    </cfRule>
    <cfRule type="cellIs" priority="72" operator="equal" aboveAverage="0" equalAverage="0" bottom="0" percent="0" rank="0" text="" dxfId="29">
      <formula>3</formula>
    </cfRule>
  </conditionalFormatting>
  <conditionalFormatting sqref="S4">
    <cfRule type="expression" priority="73" aboveAverage="0" equalAverage="0" bottom="0" percent="0" rank="0" text="" dxfId="29">
      <formula>$D$1&lt;S4</formula>
    </cfRule>
    <cfRule type="expression" priority="74" aboveAverage="0" equalAverage="0" bottom="0" percent="0" rank="0" text="" dxfId="29">
      <formula>$D$1&gt;S4</formula>
    </cfRule>
  </conditionalFormatting>
  <conditionalFormatting sqref="R4">
    <cfRule type="expression" priority="75" aboveAverage="0" equalAverage="0" bottom="0" percent="0" rank="0" text="" dxfId="29">
      <formula>$D$1&lt;R4</formula>
    </cfRule>
    <cfRule type="expression" priority="76" aboveAverage="0" equalAverage="0" bottom="0" percent="0" rank="0" text="" dxfId="29">
      <formula>$D$1&gt;R4</formula>
    </cfRule>
  </conditionalFormatting>
  <conditionalFormatting sqref="R4">
    <cfRule type="expression" priority="77" aboveAverage="0" equalAverage="0" bottom="0" percent="0" rank="0" text="" dxfId="29">
      <formula>$D$1&lt;R4</formula>
    </cfRule>
    <cfRule type="expression" priority="78" aboveAverage="0" equalAverage="0" bottom="0" percent="0" rank="0" text="" dxfId="29">
      <formula>$D$1&gt;R4</formula>
    </cfRule>
  </conditionalFormatting>
  <conditionalFormatting sqref="S4">
    <cfRule type="expression" priority="79" aboveAverage="0" equalAverage="0" bottom="0" percent="0" rank="0" text="" dxfId="30">
      <formula>$D$1&lt;S4</formula>
    </cfRule>
    <cfRule type="expression" priority="80" aboveAverage="0" equalAverage="0" bottom="0" percent="0" rank="0" text="" dxfId="31">
      <formula>$D$1&gt;S4</formula>
    </cfRule>
  </conditionalFormatting>
  <conditionalFormatting sqref="S4">
    <cfRule type="expression" priority="81" aboveAverage="0" equalAverage="0" bottom="0" percent="0" rank="0" text="" dxfId="32">
      <formula>$D$1&lt;S4</formula>
    </cfRule>
    <cfRule type="expression" priority="82" aboveAverage="0" equalAverage="0" bottom="0" percent="0" rank="0" text="" dxfId="33">
      <formula>$D$1&gt;S4</formula>
    </cfRule>
  </conditionalFormatting>
  <conditionalFormatting sqref="S4">
    <cfRule type="expression" priority="83" aboveAverage="0" equalAverage="0" bottom="0" percent="0" rank="0" text="" dxfId="34">
      <formula>$D$1&lt;S4</formula>
    </cfRule>
    <cfRule type="expression" priority="84" aboveAverage="0" equalAverage="0" bottom="0" percent="0" rank="0" text="" dxfId="35">
      <formula>$D$1&gt;S4</formula>
    </cfRule>
  </conditionalFormatting>
  <conditionalFormatting sqref="S4">
    <cfRule type="expression" priority="85" aboveAverage="0" equalAverage="0" bottom="0" percent="0" rank="0" text="" dxfId="36">
      <formula>$D$1&lt;S4</formula>
    </cfRule>
    <cfRule type="expression" priority="86" aboveAverage="0" equalAverage="0" bottom="0" percent="0" rank="0" text="" dxfId="37">
      <formula>$D$1&gt;S4</formula>
    </cfRule>
  </conditionalFormatting>
  <conditionalFormatting sqref="Q5">
    <cfRule type="cellIs" priority="87" operator="equal" aboveAverage="0" equalAverage="0" bottom="0" percent="0" rank="0" text="" dxfId="38">
      <formula>5</formula>
    </cfRule>
    <cfRule type="cellIs" priority="88" operator="equal" aboveAverage="0" equalAverage="0" bottom="0" percent="0" rank="0" text="" dxfId="39">
      <formula>4</formula>
    </cfRule>
    <cfRule type="cellIs" priority="89" operator="equal" aboveAverage="0" equalAverage="0" bottom="0" percent="0" rank="0" text="" dxfId="40">
      <formula>3</formula>
    </cfRule>
  </conditionalFormatting>
  <conditionalFormatting sqref="Q3:Q4">
    <cfRule type="expression" priority="90" aboveAverage="0" equalAverage="0" bottom="0" percent="0" rank="0" text="" dxfId="41">
      <formula>$D$1&lt;Q3</formula>
    </cfRule>
    <cfRule type="expression" priority="91" aboveAverage="0" equalAverage="0" bottom="0" percent="0" rank="0" text="" dxfId="42">
      <formula>$D$1&gt;Q3</formula>
    </cfRule>
  </conditionalFormatting>
  <conditionalFormatting sqref="Q5">
    <cfRule type="cellIs" priority="92" operator="equal" aboveAverage="0" equalAverage="0" bottom="0" percent="0" rank="0" text="" dxfId="43">
      <formula>5</formula>
    </cfRule>
    <cfRule type="cellIs" priority="93" operator="equal" aboveAverage="0" equalAverage="0" bottom="0" percent="0" rank="0" text="" dxfId="44">
      <formula>4</formula>
    </cfRule>
    <cfRule type="cellIs" priority="94" operator="equal" aboveAverage="0" equalAverage="0" bottom="0" percent="0" rank="0" text="" dxfId="45">
      <formula>3</formula>
    </cfRule>
  </conditionalFormatting>
  <conditionalFormatting sqref="Q3:Q4">
    <cfRule type="expression" priority="95" aboveAverage="0" equalAverage="0" bottom="0" percent="0" rank="0" text="" dxfId="46">
      <formula>$D$1&lt;Q3</formula>
    </cfRule>
    <cfRule type="expression" priority="96" aboveAverage="0" equalAverage="0" bottom="0" percent="0" rank="0" text="" dxfId="47">
      <formula>$D$1&gt;Q3</formula>
    </cfRule>
  </conditionalFormatting>
  <conditionalFormatting sqref="Q5">
    <cfRule type="cellIs" priority="97" operator="equal" aboveAverage="0" equalAverage="0" bottom="0" percent="0" rank="0" text="" dxfId="48">
      <formula>5</formula>
    </cfRule>
    <cfRule type="cellIs" priority="98" operator="equal" aboveAverage="0" equalAverage="0" bottom="0" percent="0" rank="0" text="" dxfId="49">
      <formula>4</formula>
    </cfRule>
    <cfRule type="cellIs" priority="99" operator="equal" aboveAverage="0" equalAverage="0" bottom="0" percent="0" rank="0" text="" dxfId="50">
      <formula>3</formula>
    </cfRule>
  </conditionalFormatting>
  <conditionalFormatting sqref="Q3:Q4">
    <cfRule type="expression" priority="100" aboveAverage="0" equalAverage="0" bottom="0" percent="0" rank="0" text="" dxfId="51">
      <formula>$D$1&lt;Q3</formula>
    </cfRule>
    <cfRule type="expression" priority="101" aboveAverage="0" equalAverage="0" bottom="0" percent="0" rank="0" text="" dxfId="52">
      <formula>$D$1&gt;Q3</formula>
    </cfRule>
  </conditionalFormatting>
  <conditionalFormatting sqref="Q4">
    <cfRule type="expression" priority="102" aboveAverage="0" equalAverage="0" bottom="0" percent="0" rank="0" text="" dxfId="53">
      <formula>$D$1&lt;Q4</formula>
    </cfRule>
    <cfRule type="expression" priority="103" aboveAverage="0" equalAverage="0" bottom="0" percent="0" rank="0" text="" dxfId="54">
      <formula>$D$1&gt;Q4</formula>
    </cfRule>
  </conditionalFormatting>
  <conditionalFormatting sqref="Q4">
    <cfRule type="expression" priority="104" aboveAverage="0" equalAverage="0" bottom="0" percent="0" rank="0" text="" dxfId="55">
      <formula>$D$1&lt;Q4</formula>
    </cfRule>
    <cfRule type="expression" priority="105" aboveAverage="0" equalAverage="0" bottom="0" percent="0" rank="0" text="" dxfId="56">
      <formula>$D$1&gt;Q4</formula>
    </cfRule>
  </conditionalFormatting>
  <conditionalFormatting sqref="Q4">
    <cfRule type="expression" priority="106" aboveAverage="0" equalAverage="0" bottom="0" percent="0" rank="0" text="" dxfId="57">
      <formula>$D$1&lt;Q4</formula>
    </cfRule>
    <cfRule type="expression" priority="107" aboveAverage="0" equalAverage="0" bottom="0" percent="0" rank="0" text="" dxfId="58">
      <formula>$D$1&gt;Q4</formula>
    </cfRule>
  </conditionalFormatting>
  <conditionalFormatting sqref="Q5">
    <cfRule type="cellIs" priority="108" operator="equal" aboveAverage="0" equalAverage="0" bottom="0" percent="0" rank="0" text="" dxfId="59">
      <formula>5</formula>
    </cfRule>
    <cfRule type="cellIs" priority="109" operator="equal" aboveAverage="0" equalAverage="0" bottom="0" percent="0" rank="0" text="" dxfId="60">
      <formula>4</formula>
    </cfRule>
    <cfRule type="cellIs" priority="110" operator="equal" aboveAverage="0" equalAverage="0" bottom="0" percent="0" rank="0" text="" dxfId="61">
      <formula>3</formula>
    </cfRule>
  </conditionalFormatting>
  <conditionalFormatting sqref="Q4">
    <cfRule type="expression" priority="111" aboveAverage="0" equalAverage="0" bottom="0" percent="0" rank="0" text="" dxfId="62">
      <formula>$D$1&lt;Q4</formula>
    </cfRule>
    <cfRule type="expression" priority="112" aboveAverage="0" equalAverage="0" bottom="0" percent="0" rank="0" text="" dxfId="63">
      <formula>$D$1&gt;Q4</formula>
    </cfRule>
  </conditionalFormatting>
  <conditionalFormatting sqref="Q5">
    <cfRule type="cellIs" priority="113" operator="equal" aboveAverage="0" equalAverage="0" bottom="0" percent="0" rank="0" text="" dxfId="64">
      <formula>5</formula>
    </cfRule>
    <cfRule type="cellIs" priority="114" operator="equal" aboveAverage="0" equalAverage="0" bottom="0" percent="0" rank="0" text="" dxfId="65">
      <formula>4</formula>
    </cfRule>
    <cfRule type="cellIs" priority="115" operator="equal" aboveAverage="0" equalAverage="0" bottom="0" percent="0" rank="0" text="" dxfId="66">
      <formula>3</formula>
    </cfRule>
  </conditionalFormatting>
  <conditionalFormatting sqref="Q3:Q4">
    <cfRule type="expression" priority="116" aboveAverage="0" equalAverage="0" bottom="0" percent="0" rank="0" text="" dxfId="67">
      <formula>$D$1&lt;Q3</formula>
    </cfRule>
    <cfRule type="expression" priority="117" aboveAverage="0" equalAverage="0" bottom="0" percent="0" rank="0" text="" dxfId="68">
      <formula>$D$1&gt;Q3</formula>
    </cfRule>
  </conditionalFormatting>
  <conditionalFormatting sqref="Q5">
    <cfRule type="cellIs" priority="118" operator="equal" aboveAverage="0" equalAverage="0" bottom="0" percent="0" rank="0" text="" dxfId="69">
      <formula>5</formula>
    </cfRule>
    <cfRule type="cellIs" priority="119" operator="equal" aboveAverage="0" equalAverage="0" bottom="0" percent="0" rank="0" text="" dxfId="70">
      <formula>4</formula>
    </cfRule>
    <cfRule type="cellIs" priority="120" operator="equal" aboveAverage="0" equalAverage="0" bottom="0" percent="0" rank="0" text="" dxfId="71">
      <formula>3</formula>
    </cfRule>
  </conditionalFormatting>
  <conditionalFormatting sqref="Q3:Q4">
    <cfRule type="expression" priority="121" aboveAverage="0" equalAverage="0" bottom="0" percent="0" rank="0" text="" dxfId="72">
      <formula>$D$1&lt;Q3</formula>
    </cfRule>
    <cfRule type="expression" priority="122" aboveAverage="0" equalAverage="0" bottom="0" percent="0" rank="0" text="" dxfId="73">
      <formula>$D$1&gt;Q3</formula>
    </cfRule>
  </conditionalFormatting>
  <conditionalFormatting sqref="Q5">
    <cfRule type="cellIs" priority="123" operator="equal" aboveAverage="0" equalAverage="0" bottom="0" percent="0" rank="0" text="" dxfId="74">
      <formula>5</formula>
    </cfRule>
    <cfRule type="cellIs" priority="124" operator="equal" aboveAverage="0" equalAverage="0" bottom="0" percent="0" rank="0" text="" dxfId="75">
      <formula>4</formula>
    </cfRule>
    <cfRule type="cellIs" priority="125" operator="equal" aboveAverage="0" equalAverage="0" bottom="0" percent="0" rank="0" text="" dxfId="76">
      <formula>3</formula>
    </cfRule>
  </conditionalFormatting>
  <conditionalFormatting sqref="Q4">
    <cfRule type="expression" priority="126" aboveAverage="0" equalAverage="0" bottom="0" percent="0" rank="0" text="" dxfId="77">
      <formula>$D$1&lt;Q4</formula>
    </cfRule>
    <cfRule type="expression" priority="127" aboveAverage="0" equalAverage="0" bottom="0" percent="0" rank="0" text="" dxfId="78">
      <formula>$D$1&gt;Q4</formula>
    </cfRule>
  </conditionalFormatting>
  <conditionalFormatting sqref="Q4">
    <cfRule type="expression" priority="128" aboveAverage="0" equalAverage="0" bottom="0" percent="0" rank="0" text="" dxfId="79">
      <formula>$D$1&lt;Q4</formula>
    </cfRule>
    <cfRule type="expression" priority="129" aboveAverage="0" equalAverage="0" bottom="0" percent="0" rank="0" text="" dxfId="79">
      <formula>$D$1&gt;Q4</formula>
    </cfRule>
  </conditionalFormatting>
  <conditionalFormatting sqref="Q4">
    <cfRule type="expression" priority="130" aboveAverage="0" equalAverage="0" bottom="0" percent="0" rank="0" text="" dxfId="79">
      <formula>$D$1&lt;Q4</formula>
    </cfRule>
    <cfRule type="expression" priority="131" aboveAverage="0" equalAverage="0" bottom="0" percent="0" rank="0" text="" dxfId="79">
      <formula>$D$1&gt;Q4</formula>
    </cfRule>
  </conditionalFormatting>
  <conditionalFormatting sqref="Q4">
    <cfRule type="expression" priority="132" aboveAverage="0" equalAverage="0" bottom="0" percent="0" rank="0" text="" dxfId="79">
      <formula>$D$1&lt;Q4</formula>
    </cfRule>
    <cfRule type="expression" priority="133" aboveAverage="0" equalAverage="0" bottom="0" percent="0" rank="0" text="" dxfId="79">
      <formula>$D$1&gt;Q4</formula>
    </cfRule>
  </conditionalFormatting>
  <conditionalFormatting sqref="Q4">
    <cfRule type="expression" priority="134" aboveAverage="0" equalAverage="0" bottom="0" percent="0" rank="0" text="" dxfId="79">
      <formula>$D$1&lt;Q4</formula>
    </cfRule>
    <cfRule type="expression" priority="135" aboveAverage="0" equalAverage="0" bottom="0" percent="0" rank="0" text="" dxfId="79">
      <formula>$D$1&gt;Q4</formula>
    </cfRule>
  </conditionalFormatting>
  <conditionalFormatting sqref="Q4">
    <cfRule type="expression" priority="136" aboveAverage="0" equalAverage="0" bottom="0" percent="0" rank="0" text="" dxfId="79">
      <formula>$D$1&lt;Q4</formula>
    </cfRule>
    <cfRule type="expression" priority="137" aboveAverage="0" equalAverage="0" bottom="0" percent="0" rank="0" text="" dxfId="79">
      <formula>$D$1&gt;Q4</formula>
    </cfRule>
  </conditionalFormatting>
  <conditionalFormatting sqref="Q4">
    <cfRule type="expression" priority="138" aboveAverage="0" equalAverage="0" bottom="0" percent="0" rank="0" text="" dxfId="79">
      <formula>$D$1&lt;Q4</formula>
    </cfRule>
    <cfRule type="expression" priority="139" aboveAverage="0" equalAverage="0" bottom="0" percent="0" rank="0" text="" dxfId="79">
      <formula>$D$1&gt;Q4</formula>
    </cfRule>
  </conditionalFormatting>
  <conditionalFormatting sqref="Q4">
    <cfRule type="expression" priority="140" aboveAverage="0" equalAverage="0" bottom="0" percent="0" rank="0" text="" dxfId="79">
      <formula>$D$1&lt;Q4</formula>
    </cfRule>
    <cfRule type="expression" priority="141" aboveAverage="0" equalAverage="0" bottom="0" percent="0" rank="0" text="" dxfId="79">
      <formula>$D$1&gt;Q4</formula>
    </cfRule>
  </conditionalFormatting>
  <conditionalFormatting sqref="Q4">
    <cfRule type="expression" priority="142" aboveAverage="0" equalAverage="0" bottom="0" percent="0" rank="0" text="" dxfId="79">
      <formula>$D$1&lt;Q4</formula>
    </cfRule>
    <cfRule type="expression" priority="143" aboveAverage="0" equalAverage="0" bottom="0" percent="0" rank="0" text="" dxfId="79">
      <formula>$D$1&gt;Q4</formula>
    </cfRule>
  </conditionalFormatting>
  <conditionalFormatting sqref="Q5">
    <cfRule type="cellIs" priority="144" operator="equal" aboveAverage="0" equalAverage="0" bottom="0" percent="0" rank="0" text="" dxfId="79">
      <formula>5</formula>
    </cfRule>
    <cfRule type="cellIs" priority="145" operator="equal" aboveAverage="0" equalAverage="0" bottom="0" percent="0" rank="0" text="" dxfId="79">
      <formula>4</formula>
    </cfRule>
    <cfRule type="cellIs" priority="146" operator="equal" aboveAverage="0" equalAverage="0" bottom="0" percent="0" rank="0" text="" dxfId="79">
      <formula>3</formula>
    </cfRule>
  </conditionalFormatting>
  <conditionalFormatting sqref="Q3:Q4">
    <cfRule type="expression" priority="147" aboveAverage="0" equalAverage="0" bottom="0" percent="0" rank="0" text="" dxfId="79">
      <formula>$D$1&lt;Q3</formula>
    </cfRule>
    <cfRule type="expression" priority="148" aboveAverage="0" equalAverage="0" bottom="0" percent="0" rank="0" text="" dxfId="79">
      <formula>$D$1&gt;Q3</formula>
    </cfRule>
  </conditionalFormatting>
  <conditionalFormatting sqref="Q5">
    <cfRule type="cellIs" priority="149" operator="equal" aboveAverage="0" equalAverage="0" bottom="0" percent="0" rank="0" text="" dxfId="80">
      <formula>5</formula>
    </cfRule>
    <cfRule type="cellIs" priority="150" operator="equal" aboveAverage="0" equalAverage="0" bottom="0" percent="0" rank="0" text="" dxfId="80">
      <formula>4</formula>
    </cfRule>
    <cfRule type="cellIs" priority="151" operator="equal" aboveAverage="0" equalAverage="0" bottom="0" percent="0" rank="0" text="" dxfId="80">
      <formula>3</formula>
    </cfRule>
  </conditionalFormatting>
  <conditionalFormatting sqref="Q4">
    <cfRule type="expression" priority="152" aboveAverage="0" equalAverage="0" bottom="0" percent="0" rank="0" text="" dxfId="80">
      <formula>$D$1&lt;Q4</formula>
    </cfRule>
    <cfRule type="expression" priority="153" aboveAverage="0" equalAverage="0" bottom="0" percent="0" rank="0" text="" dxfId="80">
      <formula>$D$1&gt;Q4</formula>
    </cfRule>
  </conditionalFormatting>
  <conditionalFormatting sqref="Q5">
    <cfRule type="cellIs" priority="154" operator="equal" aboveAverage="0" equalAverage="0" bottom="0" percent="0" rank="0" text="" dxfId="80">
      <formula>5</formula>
    </cfRule>
    <cfRule type="cellIs" priority="155" operator="equal" aboveAverage="0" equalAverage="0" bottom="0" percent="0" rank="0" text="" dxfId="80">
      <formula>4</formula>
    </cfRule>
    <cfRule type="cellIs" priority="156" operator="equal" aboveAverage="0" equalAverage="0" bottom="0" percent="0" rank="0" text="" dxfId="80">
      <formula>3</formula>
    </cfRule>
  </conditionalFormatting>
  <conditionalFormatting sqref="Q4">
    <cfRule type="expression" priority="157" aboveAverage="0" equalAverage="0" bottom="0" percent="0" rank="0" text="" dxfId="80">
      <formula>$D$1&lt;Q4</formula>
    </cfRule>
    <cfRule type="expression" priority="158" aboveAverage="0" equalAverage="0" bottom="0" percent="0" rank="0" text="" dxfId="80">
      <formula>$D$1&gt;Q4</formula>
    </cfRule>
  </conditionalFormatting>
  <conditionalFormatting sqref="Q4">
    <cfRule type="expression" priority="159" aboveAverage="0" equalAverage="0" bottom="0" percent="0" rank="0" text="" dxfId="81">
      <formula>$D$1&lt;Q4</formula>
    </cfRule>
    <cfRule type="expression" priority="160" aboveAverage="0" equalAverage="0" bottom="0" percent="0" rank="0" text="" dxfId="81">
      <formula>$D$1&gt;Q4</formula>
    </cfRule>
  </conditionalFormatting>
  <conditionalFormatting sqref="Q4">
    <cfRule type="expression" priority="161" aboveAverage="0" equalAverage="0" bottom="0" percent="0" rank="0" text="" dxfId="81">
      <formula>$D$1&lt;Q4</formula>
    </cfRule>
    <cfRule type="expression" priority="162" aboveAverage="0" equalAverage="0" bottom="0" percent="0" rank="0" text="" dxfId="81">
      <formula>$D$1&gt;Q4</formula>
    </cfRule>
  </conditionalFormatting>
  <conditionalFormatting sqref="Q4">
    <cfRule type="expression" priority="163" aboveAverage="0" equalAverage="0" bottom="0" percent="0" rank="0" text="" dxfId="81">
      <formula>$D$1&lt;Q4</formula>
    </cfRule>
    <cfRule type="expression" priority="164" aboveAverage="0" equalAverage="0" bottom="0" percent="0" rank="0" text="" dxfId="81">
      <formula>$D$1&gt;Q4</formula>
    </cfRule>
  </conditionalFormatting>
  <conditionalFormatting sqref="Q4">
    <cfRule type="expression" priority="165" aboveAverage="0" equalAverage="0" bottom="0" percent="0" rank="0" text="" dxfId="81">
      <formula>$D$1&lt;Q4</formula>
    </cfRule>
    <cfRule type="expression" priority="166" aboveAverage="0" equalAverage="0" bottom="0" percent="0" rank="0" text="" dxfId="81">
      <formula>$D$1&gt;Q4</formula>
    </cfRule>
  </conditionalFormatting>
  <conditionalFormatting sqref="Q4">
    <cfRule type="expression" priority="167" aboveAverage="0" equalAverage="0" bottom="0" percent="0" rank="0" text="" dxfId="81">
      <formula>$D$1&lt;Q4</formula>
    </cfRule>
    <cfRule type="expression" priority="168" aboveAverage="0" equalAverage="0" bottom="0" percent="0" rank="0" text="" dxfId="81">
      <formula>$D$1&gt;Q4</formula>
    </cfRule>
  </conditionalFormatting>
  <conditionalFormatting sqref="Q4">
    <cfRule type="expression" priority="169" aboveAverage="0" equalAverage="0" bottom="0" percent="0" rank="0" text="" dxfId="82">
      <formula>$D$1&lt;Q4</formula>
    </cfRule>
    <cfRule type="expression" priority="170" aboveAverage="0" equalAverage="0" bottom="0" percent="0" rank="0" text="" dxfId="82">
      <formula>$D$1&gt;Q4</formula>
    </cfRule>
  </conditionalFormatting>
  <conditionalFormatting sqref="Q4">
    <cfRule type="expression" priority="171" aboveAverage="0" equalAverage="0" bottom="0" percent="0" rank="0" text="" dxfId="82">
      <formula>$D$1&lt;Q4</formula>
    </cfRule>
    <cfRule type="expression" priority="172" aboveAverage="0" equalAverage="0" bottom="0" percent="0" rank="0" text="" dxfId="82">
      <formula>$D$1&gt;Q4</formula>
    </cfRule>
  </conditionalFormatting>
  <conditionalFormatting sqref="Q4">
    <cfRule type="expression" priority="173" aboveAverage="0" equalAverage="0" bottom="0" percent="0" rank="0" text="" dxfId="82">
      <formula>$D$1&lt;Q4</formula>
    </cfRule>
    <cfRule type="expression" priority="174" aboveAverage="0" equalAverage="0" bottom="0" percent="0" rank="0" text="" dxfId="82">
      <formula>$D$1&gt;Q4</formula>
    </cfRule>
  </conditionalFormatting>
  <conditionalFormatting sqref="Q4">
    <cfRule type="expression" priority="175" aboveAverage="0" equalAverage="0" bottom="0" percent="0" rank="0" text="" dxfId="82">
      <formula>$D$1&lt;Q4</formula>
    </cfRule>
    <cfRule type="expression" priority="176" aboveAverage="0" equalAverage="0" bottom="0" percent="0" rank="0" text="" dxfId="82">
      <formula>$D$1&gt;Q4</formula>
    </cfRule>
  </conditionalFormatting>
  <conditionalFormatting sqref="O5:P5">
    <cfRule type="cellIs" priority="177" operator="equal" aboveAverage="0" equalAverage="0" bottom="0" percent="0" rank="0" text="" dxfId="82">
      <formula>5</formula>
    </cfRule>
    <cfRule type="cellIs" priority="178" operator="equal" aboveAverage="0" equalAverage="0" bottom="0" percent="0" rank="0" text="" dxfId="82">
      <formula>4</formula>
    </cfRule>
    <cfRule type="cellIs" priority="179" operator="equal" aboveAverage="0" equalAverage="0" bottom="0" percent="0" rank="0" text="" dxfId="83">
      <formula>3</formula>
    </cfRule>
  </conditionalFormatting>
  <conditionalFormatting sqref="O3:P4">
    <cfRule type="expression" priority="180" aboveAverage="0" equalAverage="0" bottom="0" percent="0" rank="0" text="" dxfId="84">
      <formula>$D$1&lt;O3</formula>
    </cfRule>
    <cfRule type="expression" priority="181" aboveAverage="0" equalAverage="0" bottom="0" percent="0" rank="0" text="" dxfId="85">
      <formula>$D$1&gt;O3</formula>
    </cfRule>
  </conditionalFormatting>
  <conditionalFormatting sqref="P3:P4">
    <cfRule type="expression" priority="182" aboveAverage="0" equalAverage="0" bottom="0" percent="0" rank="0" text="" dxfId="86">
      <formula>$D$1&lt;P3</formula>
    </cfRule>
    <cfRule type="expression" priority="183" aboveAverage="0" equalAverage="0" bottom="0" percent="0" rank="0" text="" dxfId="87">
      <formula>$D$1&gt;P3</formula>
    </cfRule>
  </conditionalFormatting>
  <conditionalFormatting sqref="P4">
    <cfRule type="expression" priority="184" aboveAverage="0" equalAverage="0" bottom="0" percent="0" rank="0" text="" dxfId="88">
      <formula>$D$1&lt;P4</formula>
    </cfRule>
    <cfRule type="expression" priority="185" aboveAverage="0" equalAverage="0" bottom="0" percent="0" rank="0" text="" dxfId="89">
      <formula>$D$1&gt;P4</formula>
    </cfRule>
  </conditionalFormatting>
  <conditionalFormatting sqref="O4:P4">
    <cfRule type="expression" priority="186" aboveAverage="0" equalAverage="0" bottom="0" percent="0" rank="0" text="" dxfId="90">
      <formula>$D$1&lt;O4</formula>
    </cfRule>
    <cfRule type="expression" priority="187" aboveAverage="0" equalAverage="0" bottom="0" percent="0" rank="0" text="" dxfId="91">
      <formula>$D$1&gt;O4</formula>
    </cfRule>
  </conditionalFormatting>
  <conditionalFormatting sqref="O4:P4">
    <cfRule type="expression" priority="188" aboveAverage="0" equalAverage="0" bottom="0" percent="0" rank="0" text="" dxfId="92">
      <formula>$D$1&lt;O4</formula>
    </cfRule>
    <cfRule type="expression" priority="189" aboveAverage="0" equalAverage="0" bottom="0" percent="0" rank="0" text="" dxfId="93">
      <formula>$D$1&gt;O4</formula>
    </cfRule>
  </conditionalFormatting>
  <conditionalFormatting sqref="T4">
    <cfRule type="expression" priority="190" aboveAverage="0" equalAverage="0" bottom="0" percent="0" rank="0" text="" dxfId="94">
      <formula>$D$1&lt;T4</formula>
    </cfRule>
    <cfRule type="expression" priority="191" aboveAverage="0" equalAverage="0" bottom="0" percent="0" rank="0" text="" dxfId="95">
      <formula>$D$1&gt;T4</formula>
    </cfRule>
  </conditionalFormatting>
  <conditionalFormatting sqref="T4">
    <cfRule type="expression" priority="192" aboveAverage="0" equalAverage="0" bottom="0" percent="0" rank="0" text="" dxfId="96">
      <formula>$D$1&lt;T4</formula>
    </cfRule>
    <cfRule type="expression" priority="193" aboveAverage="0" equalAverage="0" bottom="0" percent="0" rank="0" text="" dxfId="97">
      <formula>$D$1&gt;T4</formula>
    </cfRule>
  </conditionalFormatting>
  <conditionalFormatting sqref="T4">
    <cfRule type="expression" priority="194" aboveAverage="0" equalAverage="0" bottom="0" percent="0" rank="0" text="" dxfId="98">
      <formula>$D$1&lt;T4</formula>
    </cfRule>
    <cfRule type="expression" priority="195" aboveAverage="0" equalAverage="0" bottom="0" percent="0" rank="0" text="" dxfId="99">
      <formula>$D$1&gt;T4</formula>
    </cfRule>
  </conditionalFormatting>
  <conditionalFormatting sqref="T4">
    <cfRule type="expression" priority="196" aboveAverage="0" equalAverage="0" bottom="0" percent="0" rank="0" text="" dxfId="100">
      <formula>$D$1&lt;T4</formula>
    </cfRule>
    <cfRule type="expression" priority="197" aboveAverage="0" equalAverage="0" bottom="0" percent="0" rank="0" text="" dxfId="101">
      <formula>$D$1&gt;T4</formula>
    </cfRule>
  </conditionalFormatting>
  <conditionalFormatting sqref="T4">
    <cfRule type="expression" priority="198" aboveAverage="0" equalAverage="0" bottom="0" percent="0" rank="0" text="" dxfId="102">
      <formula>$D$1&lt;T4</formula>
    </cfRule>
    <cfRule type="expression" priority="199" aboveAverage="0" equalAverage="0" bottom="0" percent="0" rank="0" text="" dxfId="103">
      <formula>$D$1&gt;T4</formula>
    </cfRule>
  </conditionalFormatting>
  <conditionalFormatting sqref="O5">
    <cfRule type="cellIs" priority="200" operator="equal" aboveAverage="0" equalAverage="0" bottom="0" percent="0" rank="0" text="" dxfId="104">
      <formula>5</formula>
    </cfRule>
    <cfRule type="cellIs" priority="201" operator="equal" aboveAverage="0" equalAverage="0" bottom="0" percent="0" rank="0" text="" dxfId="105">
      <formula>4</formula>
    </cfRule>
    <cfRule type="cellIs" priority="202" operator="equal" aboveAverage="0" equalAverage="0" bottom="0" percent="0" rank="0" text="" dxfId="106">
      <formula>3</formula>
    </cfRule>
  </conditionalFormatting>
  <conditionalFormatting sqref="O4">
    <cfRule type="expression" priority="203" aboveAverage="0" equalAverage="0" bottom="0" percent="0" rank="0" text="" dxfId="107">
      <formula>$D$1&lt;O4</formula>
    </cfRule>
    <cfRule type="expression" priority="204" aboveAverage="0" equalAverage="0" bottom="0" percent="0" rank="0" text="" dxfId="108">
      <formula>$D$1&gt;O4</formula>
    </cfRule>
  </conditionalFormatting>
  <conditionalFormatting sqref="O5">
    <cfRule type="cellIs" priority="205" operator="equal" aboveAverage="0" equalAverage="0" bottom="0" percent="0" rank="0" text="" dxfId="109">
      <formula>5</formula>
    </cfRule>
    <cfRule type="cellIs" priority="206" operator="equal" aboveAverage="0" equalAverage="0" bottom="0" percent="0" rank="0" text="" dxfId="110">
      <formula>4</formula>
    </cfRule>
    <cfRule type="cellIs" priority="207" operator="equal" aboveAverage="0" equalAverage="0" bottom="0" percent="0" rank="0" text="" dxfId="111">
      <formula>3</formula>
    </cfRule>
  </conditionalFormatting>
  <conditionalFormatting sqref="O4">
    <cfRule type="expression" priority="208" aboveAverage="0" equalAverage="0" bottom="0" percent="0" rank="0" text="" dxfId="112">
      <formula>$D$1&lt;O4</formula>
    </cfRule>
    <cfRule type="expression" priority="209" aboveAverage="0" equalAverage="0" bottom="0" percent="0" rank="0" text="" dxfId="113">
      <formula>$D$1&gt;O4</formula>
    </cfRule>
  </conditionalFormatting>
  <conditionalFormatting sqref="O4">
    <cfRule type="expression" priority="210" aboveAverage="0" equalAverage="0" bottom="0" percent="0" rank="0" text="" dxfId="114">
      <formula>$D$1&lt;O4</formula>
    </cfRule>
    <cfRule type="expression" priority="211" aboveAverage="0" equalAverage="0" bottom="0" percent="0" rank="0" text="" dxfId="115">
      <formula>$D$1&gt;O4</formula>
    </cfRule>
  </conditionalFormatting>
  <conditionalFormatting sqref="O4">
    <cfRule type="expression" priority="212" aboveAverage="0" equalAverage="0" bottom="0" percent="0" rank="0" text="" dxfId="116">
      <formula>$D$1&lt;O4</formula>
    </cfRule>
    <cfRule type="expression" priority="213" aboveAverage="0" equalAverage="0" bottom="0" percent="0" rank="0" text="" dxfId="117">
      <formula>$D$1&gt;O4</formula>
    </cfRule>
  </conditionalFormatting>
  <conditionalFormatting sqref="T5">
    <cfRule type="cellIs" priority="214" operator="equal" aboveAverage="0" equalAverage="0" bottom="0" percent="0" rank="0" text="" dxfId="118">
      <formula>5</formula>
    </cfRule>
    <cfRule type="cellIs" priority="215" operator="equal" aboveAverage="0" equalAverage="0" bottom="0" percent="0" rank="0" text="" dxfId="119">
      <formula>4</formula>
    </cfRule>
    <cfRule type="cellIs" priority="216" operator="equal" aboveAverage="0" equalAverage="0" bottom="0" percent="0" rank="0" text="" dxfId="120">
      <formula>3</formula>
    </cfRule>
  </conditionalFormatting>
  <conditionalFormatting sqref="T4">
    <cfRule type="expression" priority="217" aboveAverage="0" equalAverage="0" bottom="0" percent="0" rank="0" text="" dxfId="121">
      <formula>$D$1&lt;T4</formula>
    </cfRule>
    <cfRule type="expression" priority="218" aboveAverage="0" equalAverage="0" bottom="0" percent="0" rank="0" text="" dxfId="122">
      <formula>$D$1&gt;T4</formula>
    </cfRule>
  </conditionalFormatting>
  <conditionalFormatting sqref="G4">
    <cfRule type="expression" priority="219" aboveAverage="0" equalAverage="0" bottom="0" percent="0" rank="0" text="" dxfId="123">
      <formula>$D$1&lt;G4</formula>
    </cfRule>
    <cfRule type="expression" priority="220" aboveAverage="0" equalAverage="0" bottom="0" percent="0" rank="0" text="" dxfId="124">
      <formula>$D$1&gt;G4</formula>
    </cfRule>
  </conditionalFormatting>
  <conditionalFormatting sqref="G4">
    <cfRule type="expression" priority="221" aboveAverage="0" equalAverage="0" bottom="0" percent="0" rank="0" text="" dxfId="125">
      <formula>$D$1&lt;G4</formula>
    </cfRule>
    <cfRule type="expression" priority="222" aboveAverage="0" equalAverage="0" bottom="0" percent="0" rank="0" text="" dxfId="126">
      <formula>$D$1&gt;G4</formula>
    </cfRule>
  </conditionalFormatting>
  <conditionalFormatting sqref="G4">
    <cfRule type="expression" priority="223" aboveAverage="0" equalAverage="0" bottom="0" percent="0" rank="0" text="" dxfId="127">
      <formula>$D$1&lt;G4</formula>
    </cfRule>
    <cfRule type="expression" priority="224" aboveAverage="0" equalAverage="0" bottom="0" percent="0" rank="0" text="" dxfId="128">
      <formula>$D$1&gt;G4</formula>
    </cfRule>
  </conditionalFormatting>
  <conditionalFormatting sqref="G4">
    <cfRule type="expression" priority="225" aboveAverage="0" equalAverage="0" bottom="0" percent="0" rank="0" text="" dxfId="129">
      <formula>$D$1&lt;G4</formula>
    </cfRule>
    <cfRule type="expression" priority="226" aboveAverage="0" equalAverage="0" bottom="0" percent="0" rank="0" text="" dxfId="130">
      <formula>$D$1&gt;G4</formula>
    </cfRule>
  </conditionalFormatting>
  <conditionalFormatting sqref="G4">
    <cfRule type="expression" priority="227" aboveAverage="0" equalAverage="0" bottom="0" percent="0" rank="0" text="" dxfId="131">
      <formula>$D$1&lt;G4</formula>
    </cfRule>
    <cfRule type="expression" priority="228" aboveAverage="0" equalAverage="0" bottom="0" percent="0" rank="0" text="" dxfId="132">
      <formula>$D$1&gt;G4</formula>
    </cfRule>
  </conditionalFormatting>
  <conditionalFormatting sqref="O5">
    <cfRule type="cellIs" priority="229" operator="equal" aboveAverage="0" equalAverage="0" bottom="0" percent="0" rank="0" text="" dxfId="132">
      <formula>5</formula>
    </cfRule>
    <cfRule type="cellIs" priority="230" operator="equal" aboveAverage="0" equalAverage="0" bottom="0" percent="0" rank="0" text="" dxfId="132">
      <formula>4</formula>
    </cfRule>
    <cfRule type="cellIs" priority="231" operator="equal" aboveAverage="0" equalAverage="0" bottom="0" percent="0" rank="0" text="" dxfId="132">
      <formula>3</formula>
    </cfRule>
  </conditionalFormatting>
  <conditionalFormatting sqref="O4">
    <cfRule type="expression" priority="232" aboveAverage="0" equalAverage="0" bottom="0" percent="0" rank="0" text="" dxfId="132">
      <formula>$D$1&lt;O4</formula>
    </cfRule>
    <cfRule type="expression" priority="233" aboveAverage="0" equalAverage="0" bottom="0" percent="0" rank="0" text="" dxfId="132">
      <formula>$D$1&gt;O4</formula>
    </cfRule>
  </conditionalFormatting>
  <conditionalFormatting sqref="P5">
    <cfRule type="cellIs" priority="234" operator="equal" aboveAverage="0" equalAverage="0" bottom="0" percent="0" rank="0" text="" dxfId="132">
      <formula>5</formula>
    </cfRule>
    <cfRule type="cellIs" priority="235" operator="equal" aboveAverage="0" equalAverage="0" bottom="0" percent="0" rank="0" text="" dxfId="132">
      <formula>4</formula>
    </cfRule>
    <cfRule type="cellIs" priority="236" operator="equal" aboveAverage="0" equalAverage="0" bottom="0" percent="0" rank="0" text="" dxfId="132">
      <formula>3</formula>
    </cfRule>
  </conditionalFormatting>
  <conditionalFormatting sqref="P4">
    <cfRule type="expression" priority="237" aboveAverage="0" equalAverage="0" bottom="0" percent="0" rank="0" text="" dxfId="132">
      <formula>$D$1&lt;P4</formula>
    </cfRule>
    <cfRule type="expression" priority="238" aboveAverage="0" equalAverage="0" bottom="0" percent="0" rank="0" text="" dxfId="132">
      <formula>$D$1&gt;P4</formula>
    </cfRule>
  </conditionalFormatting>
  <conditionalFormatting sqref="P5">
    <cfRule type="cellIs" priority="239" operator="equal" aboveAverage="0" equalAverage="0" bottom="0" percent="0" rank="0" text="" dxfId="132">
      <formula>5</formula>
    </cfRule>
    <cfRule type="cellIs" priority="240" operator="equal" aboveAverage="0" equalAverage="0" bottom="0" percent="0" rank="0" text="" dxfId="132">
      <formula>4</formula>
    </cfRule>
    <cfRule type="cellIs" priority="241" operator="equal" aboveAverage="0" equalAverage="0" bottom="0" percent="0" rank="0" text="" dxfId="132">
      <formula>3</formula>
    </cfRule>
  </conditionalFormatting>
  <conditionalFormatting sqref="P4">
    <cfRule type="expression" priority="242" aboveAverage="0" equalAverage="0" bottom="0" percent="0" rank="0" text="" dxfId="132">
      <formula>$D$1&lt;P4</formula>
    </cfRule>
    <cfRule type="expression" priority="243" aboveAverage="0" equalAverage="0" bottom="0" percent="0" rank="0" text="" dxfId="132">
      <formula>$D$1&gt;P4</formula>
    </cfRule>
  </conditionalFormatting>
  <conditionalFormatting sqref="P4">
    <cfRule type="expression" priority="244" aboveAverage="0" equalAverage="0" bottom="0" percent="0" rank="0" text="" dxfId="132">
      <formula>$D$1&lt;P4</formula>
    </cfRule>
    <cfRule type="expression" priority="245" aboveAverage="0" equalAverage="0" bottom="0" percent="0" rank="0" text="" dxfId="132">
      <formula>$D$1&gt;P4</formula>
    </cfRule>
  </conditionalFormatting>
  <conditionalFormatting sqref="P4">
    <cfRule type="expression" priority="246" aboveAverage="0" equalAverage="0" bottom="0" percent="0" rank="0" text="" dxfId="132">
      <formula>$D$1&lt;P4</formula>
    </cfRule>
    <cfRule type="expression" priority="247" aboveAverage="0" equalAverage="0" bottom="0" percent="0" rank="0" text="" dxfId="132">
      <formula>$D$1&gt;P4</formula>
    </cfRule>
  </conditionalFormatting>
  <conditionalFormatting sqref="N5">
    <cfRule type="cellIs" priority="248" operator="equal" aboveAverage="0" equalAverage="0" bottom="0" percent="0" rank="0" text="" dxfId="132">
      <formula>5</formula>
    </cfRule>
    <cfRule type="cellIs" priority="249" operator="equal" aboveAverage="0" equalAverage="0" bottom="0" percent="0" rank="0" text="" dxfId="132">
      <formula>4</formula>
    </cfRule>
    <cfRule type="cellIs" priority="250" operator="equal" aboveAverage="0" equalAverage="0" bottom="0" percent="0" rank="0" text="" dxfId="132">
      <formula>3</formula>
    </cfRule>
  </conditionalFormatting>
  <conditionalFormatting sqref="H4">
    <cfRule type="expression" priority="251" aboveAverage="0" equalAverage="0" bottom="0" percent="0" rank="0" text="" dxfId="132">
      <formula>$D$1&lt;H4</formula>
    </cfRule>
    <cfRule type="expression" priority="252" aboveAverage="0" equalAverage="0" bottom="0" percent="0" rank="0" text="" dxfId="132">
      <formula>$D$1&gt;H4</formula>
    </cfRule>
  </conditionalFormatting>
  <conditionalFormatting sqref="H4">
    <cfRule type="expression" priority="253" aboveAverage="0" equalAverage="0" bottom="0" percent="0" rank="0" text="" dxfId="132">
      <formula>$D$1&lt;H4</formula>
    </cfRule>
    <cfRule type="expression" priority="254" aboveAverage="0" equalAverage="0" bottom="0" percent="0" rank="0" text="" dxfId="132">
      <formula>$D$1&gt;H4</formula>
    </cfRule>
  </conditionalFormatting>
  <conditionalFormatting sqref="J4">
    <cfRule type="expression" priority="255" aboveAverage="0" equalAverage="0" bottom="0" percent="0" rank="0" text="" dxfId="132">
      <formula>$D$1&lt;J4</formula>
    </cfRule>
    <cfRule type="expression" priority="256" aboveAverage="0" equalAverage="0" bottom="0" percent="0" rank="0" text="" dxfId="132">
      <formula>$D$1&gt;J4</formula>
    </cfRule>
  </conditionalFormatting>
  <conditionalFormatting sqref="J4">
    <cfRule type="expression" priority="257" aboveAverage="0" equalAverage="0" bottom="0" percent="0" rank="0" text="" dxfId="132">
      <formula>$D$1&lt;J4</formula>
    </cfRule>
    <cfRule type="expression" priority="258" aboveAverage="0" equalAverage="0" bottom="0" percent="0" rank="0" text="" dxfId="132">
      <formula>$D$1&gt;J4</formula>
    </cfRule>
  </conditionalFormatting>
  <conditionalFormatting sqref="J4">
    <cfRule type="expression" priority="259" aboveAverage="0" equalAverage="0" bottom="0" percent="0" rank="0" text="" dxfId="132">
      <formula>$D$1&lt;J4</formula>
    </cfRule>
    <cfRule type="expression" priority="260" aboveAverage="0" equalAverage="0" bottom="0" percent="0" rank="0" text="" dxfId="132">
      <formula>$D$1&gt;J4</formula>
    </cfRule>
  </conditionalFormatting>
  <conditionalFormatting sqref="J4">
    <cfRule type="expression" priority="261" aboveAverage="0" equalAverage="0" bottom="0" percent="0" rank="0" text="" dxfId="132">
      <formula>$D$1&lt;J4</formula>
    </cfRule>
    <cfRule type="expression" priority="262" aboveAverage="0" equalAverage="0" bottom="0" percent="0" rank="0" text="" dxfId="132">
      <formula>$D$1&gt;J4</formula>
    </cfRule>
  </conditionalFormatting>
  <conditionalFormatting sqref="J4">
    <cfRule type="expression" priority="263" aboveAverage="0" equalAverage="0" bottom="0" percent="0" rank="0" text="" dxfId="132">
      <formula>$D$1&lt;J4</formula>
    </cfRule>
    <cfRule type="expression" priority="264" aboveAverage="0" equalAverage="0" bottom="0" percent="0" rank="0" text="" dxfId="132">
      <formula>$D$1&gt;J4</formula>
    </cfRule>
  </conditionalFormatting>
  <conditionalFormatting sqref="J4">
    <cfRule type="expression" priority="265" aboveAverage="0" equalAverage="0" bottom="0" percent="0" rank="0" text="" dxfId="132">
      <formula>$D$1&lt;J4</formula>
    </cfRule>
    <cfRule type="expression" priority="266" aboveAverage="0" equalAverage="0" bottom="0" percent="0" rank="0" text="" dxfId="132">
      <formula>$D$1&gt;J4</formula>
    </cfRule>
  </conditionalFormatting>
  <conditionalFormatting sqref="J4">
    <cfRule type="expression" priority="267" aboveAverage="0" equalAverage="0" bottom="0" percent="0" rank="0" text="" dxfId="132">
      <formula>$D$1&lt;J4</formula>
    </cfRule>
    <cfRule type="expression" priority="268" aboveAverage="0" equalAverage="0" bottom="0" percent="0" rank="0" text="" dxfId="132">
      <formula>$D$1&gt;J4</formula>
    </cfRule>
  </conditionalFormatting>
  <conditionalFormatting sqref="J4">
    <cfRule type="expression" priority="269" aboveAverage="0" equalAverage="0" bottom="0" percent="0" rank="0" text="" dxfId="132">
      <formula>$D$1&lt;J4</formula>
    </cfRule>
    <cfRule type="expression" priority="270" aboveAverage="0" equalAverage="0" bottom="0" percent="0" rank="0" text="" dxfId="132">
      <formula>$D$1&gt;J4</formula>
    </cfRule>
  </conditionalFormatting>
  <conditionalFormatting sqref="J4">
    <cfRule type="expression" priority="271" aboveAverage="0" equalAverage="0" bottom="0" percent="0" rank="0" text="" dxfId="132">
      <formula>$D$1&lt;J4</formula>
    </cfRule>
    <cfRule type="expression" priority="272" aboveAverage="0" equalAverage="0" bottom="0" percent="0" rank="0" text="" dxfId="132">
      <formula>$D$1&gt;J4</formula>
    </cfRule>
  </conditionalFormatting>
  <conditionalFormatting sqref="J4">
    <cfRule type="expression" priority="273" aboveAverage="0" equalAverage="0" bottom="0" percent="0" rank="0" text="" dxfId="132">
      <formula>$D$1&lt;J4</formula>
    </cfRule>
    <cfRule type="expression" priority="274" aboveAverage="0" equalAverage="0" bottom="0" percent="0" rank="0" text="" dxfId="132">
      <formula>$D$1&gt;J4</formula>
    </cfRule>
  </conditionalFormatting>
  <conditionalFormatting sqref="J5">
    <cfRule type="cellIs" priority="275" operator="equal" aboveAverage="0" equalAverage="0" bottom="0" percent="0" rank="0" text="" dxfId="132">
      <formula>5</formula>
    </cfRule>
    <cfRule type="cellIs" priority="276" operator="equal" aboveAverage="0" equalAverage="0" bottom="0" percent="0" rank="0" text="" dxfId="132">
      <formula>4</formula>
    </cfRule>
    <cfRule type="cellIs" priority="277" operator="equal" aboveAverage="0" equalAverage="0" bottom="0" percent="0" rank="0" text="" dxfId="132">
      <formula>3</formula>
    </cfRule>
  </conditionalFormatting>
  <conditionalFormatting sqref="J4">
    <cfRule type="expression" priority="278" aboveAverage="0" equalAverage="0" bottom="0" percent="0" rank="0" text="" dxfId="132">
      <formula>$D$1&lt;J4</formula>
    </cfRule>
    <cfRule type="expression" priority="279" aboveAverage="0" equalAverage="0" bottom="0" percent="0" rank="0" text="" dxfId="132">
      <formula>$D$1&gt;J4</formula>
    </cfRule>
  </conditionalFormatting>
  <conditionalFormatting sqref="J5">
    <cfRule type="cellIs" priority="280" operator="equal" aboveAverage="0" equalAverage="0" bottom="0" percent="0" rank="0" text="" dxfId="133">
      <formula>5</formula>
    </cfRule>
    <cfRule type="cellIs" priority="281" operator="equal" aboveAverage="0" equalAverage="0" bottom="0" percent="0" rank="0" text="" dxfId="134">
      <formula>4</formula>
    </cfRule>
    <cfRule type="cellIs" priority="282" operator="equal" aboveAverage="0" equalAverage="0" bottom="0" percent="0" rank="0" text="" dxfId="135">
      <formula>3</formula>
    </cfRule>
  </conditionalFormatting>
  <conditionalFormatting sqref="J4">
    <cfRule type="expression" priority="283" aboveAverage="0" equalAverage="0" bottom="0" percent="0" rank="0" text="" dxfId="136">
      <formula>$D$1&lt;J4</formula>
    </cfRule>
    <cfRule type="expression" priority="284" aboveAverage="0" equalAverage="0" bottom="0" percent="0" rank="0" text="" dxfId="137">
      <formula>$D$1&gt;J4</formula>
    </cfRule>
  </conditionalFormatting>
  <conditionalFormatting sqref="K4">
    <cfRule type="expression" priority="285" aboveAverage="0" equalAverage="0" bottom="0" percent="0" rank="0" text="" dxfId="138">
      <formula>$D$1&lt;K4</formula>
    </cfRule>
    <cfRule type="expression" priority="286" aboveAverage="0" equalAverage="0" bottom="0" percent="0" rank="0" text="" dxfId="139">
      <formula>$D$1&gt;K4</formula>
    </cfRule>
  </conditionalFormatting>
  <conditionalFormatting sqref="P4">
    <cfRule type="expression" priority="287" aboveAverage="0" equalAverage="0" bottom="0" percent="0" rank="0" text="" dxfId="140">
      <formula>$D$1&lt;P4</formula>
    </cfRule>
    <cfRule type="expression" priority="288" aboveAverage="0" equalAverage="0" bottom="0" percent="0" rank="0" text="" dxfId="141">
      <formula>$D$1&gt;P4</formula>
    </cfRule>
  </conditionalFormatting>
  <conditionalFormatting sqref="P3:P4">
    <cfRule type="expression" priority="289" aboveAverage="0" equalAverage="0" bottom="0" percent="0" rank="0" text="" dxfId="141">
      <formula>$D$1&lt;P3</formula>
    </cfRule>
    <cfRule type="expression" priority="290" aboveAverage="0" equalAverage="0" bottom="0" percent="0" rank="0" text="" dxfId="142">
      <formula>$D$1&gt;P3</formula>
    </cfRule>
  </conditionalFormatting>
  <conditionalFormatting sqref="P4">
    <cfRule type="expression" priority="291" aboveAverage="0" equalAverage="0" bottom="0" percent="0" rank="0" text="" dxfId="143">
      <formula>$D$1&lt;P4</formula>
    </cfRule>
    <cfRule type="expression" priority="292" aboveAverage="0" equalAverage="0" bottom="0" percent="0" rank="0" text="" dxfId="144">
      <formula>$D$1&gt;P4</formula>
    </cfRule>
  </conditionalFormatting>
  <conditionalFormatting sqref="K4">
    <cfRule type="expression" priority="293" aboveAverage="0" equalAverage="0" bottom="0" percent="0" rank="0" text="" dxfId="145">
      <formula>$D$1&lt;K4</formula>
    </cfRule>
    <cfRule type="expression" priority="294" aboveAverage="0" equalAverage="0" bottom="0" percent="0" rank="0" text="" dxfId="146">
      <formula>$D$1&gt;K4</formula>
    </cfRule>
  </conditionalFormatting>
  <conditionalFormatting sqref="O5">
    <cfRule type="cellIs" priority="295" operator="equal" aboveAverage="0" equalAverage="0" bottom="0" percent="0" rank="0" text="" dxfId="147">
      <formula>5</formula>
    </cfRule>
    <cfRule type="cellIs" priority="296" operator="equal" aboveAverage="0" equalAverage="0" bottom="0" percent="0" rank="0" text="" dxfId="148">
      <formula>4</formula>
    </cfRule>
    <cfRule type="cellIs" priority="297" operator="equal" aboveAverage="0" equalAverage="0" bottom="0" percent="0" rank="0" text="" dxfId="149">
      <formula>3</formula>
    </cfRule>
  </conditionalFormatting>
  <conditionalFormatting sqref="O4">
    <cfRule type="expression" priority="298" aboveAverage="0" equalAverage="0" bottom="0" percent="0" rank="0" text="" dxfId="150">
      <formula>$D$1&lt;O4</formula>
    </cfRule>
    <cfRule type="expression" priority="299" aboveAverage="0" equalAverage="0" bottom="0" percent="0" rank="0" text="" dxfId="150">
      <formula>$D$1&gt;O4</formula>
    </cfRule>
  </conditionalFormatting>
  <conditionalFormatting sqref="O5">
    <cfRule type="cellIs" priority="300" operator="equal" aboveAverage="0" equalAverage="0" bottom="0" percent="0" rank="0" text="" dxfId="151">
      <formula>5</formula>
    </cfRule>
    <cfRule type="cellIs" priority="301" operator="equal" aboveAverage="0" equalAverage="0" bottom="0" percent="0" rank="0" text="" dxfId="152">
      <formula>4</formula>
    </cfRule>
    <cfRule type="cellIs" priority="302" operator="equal" aboveAverage="0" equalAverage="0" bottom="0" percent="0" rank="0" text="" dxfId="153">
      <formula>3</formula>
    </cfRule>
  </conditionalFormatting>
  <conditionalFormatting sqref="O4">
    <cfRule type="expression" priority="303" aboveAverage="0" equalAverage="0" bottom="0" percent="0" rank="0" text="" dxfId="154">
      <formula>$D$1&lt;O4</formula>
    </cfRule>
    <cfRule type="expression" priority="304" aboveAverage="0" equalAverage="0" bottom="0" percent="0" rank="0" text="" dxfId="155">
      <formula>$D$1&gt;O4</formula>
    </cfRule>
  </conditionalFormatting>
  <conditionalFormatting sqref="O4">
    <cfRule type="expression" priority="305" aboveAverage="0" equalAverage="0" bottom="0" percent="0" rank="0" text="" dxfId="156">
      <formula>$D$1&lt;O4</formula>
    </cfRule>
    <cfRule type="expression" priority="306" aboveAverage="0" equalAverage="0" bottom="0" percent="0" rank="0" text="" dxfId="157">
      <formula>$D$1&gt;O4</formula>
    </cfRule>
  </conditionalFormatting>
  <conditionalFormatting sqref="O4">
    <cfRule type="expression" priority="307" aboveAverage="0" equalAverage="0" bottom="0" percent="0" rank="0" text="" dxfId="158">
      <formula>$D$1&lt;O4</formula>
    </cfRule>
    <cfRule type="expression" priority="308" aboveAverage="0" equalAverage="0" bottom="0" percent="0" rank="0" text="" dxfId="159">
      <formula>$D$1&gt;O4</formula>
    </cfRule>
  </conditionalFormatting>
  <conditionalFormatting sqref="P5">
    <cfRule type="cellIs" priority="309" operator="equal" aboveAverage="0" equalAverage="0" bottom="0" percent="0" rank="0" text="" dxfId="159">
      <formula>5</formula>
    </cfRule>
    <cfRule type="cellIs" priority="310" operator="equal" aboveAverage="0" equalAverage="0" bottom="0" percent="0" rank="0" text="" dxfId="160">
      <formula>4</formula>
    </cfRule>
    <cfRule type="cellIs" priority="311" operator="equal" aboveAverage="0" equalAverage="0" bottom="0" percent="0" rank="0" text="" dxfId="161">
      <formula>3</formula>
    </cfRule>
  </conditionalFormatting>
  <conditionalFormatting sqref="P5">
    <cfRule type="cellIs" priority="312" operator="equal" aboveAverage="0" equalAverage="0" bottom="0" percent="0" rank="0" text="" dxfId="162">
      <formula>5</formula>
    </cfRule>
    <cfRule type="cellIs" priority="313" operator="equal" aboveAverage="0" equalAverage="0" bottom="0" percent="0" rank="0" text="" dxfId="163">
      <formula>4</formula>
    </cfRule>
    <cfRule type="cellIs" priority="314" operator="equal" aboveAverage="0" equalAverage="0" bottom="0" percent="0" rank="0" text="" dxfId="164">
      <formula>3</formula>
    </cfRule>
  </conditionalFormatting>
  <conditionalFormatting sqref="P3:P4">
    <cfRule type="expression" priority="315" aboveAverage="0" equalAverage="0" bottom="0" percent="0" rank="0" text="" dxfId="165">
      <formula>$D$1&lt;P3</formula>
    </cfRule>
    <cfRule type="expression" priority="316" aboveAverage="0" equalAverage="0" bottom="0" percent="0" rank="0" text="" dxfId="166">
      <formula>$D$1&gt;P3</formula>
    </cfRule>
  </conditionalFormatting>
  <conditionalFormatting sqref="P5">
    <cfRule type="cellIs" priority="317" operator="equal" aboveAverage="0" equalAverage="0" bottom="0" percent="0" rank="0" text="" dxfId="167">
      <formula>5</formula>
    </cfRule>
    <cfRule type="cellIs" priority="318" operator="equal" aboveAverage="0" equalAverage="0" bottom="0" percent="0" rank="0" text="" dxfId="168">
      <formula>4</formula>
    </cfRule>
    <cfRule type="cellIs" priority="319" operator="equal" aboveAverage="0" equalAverage="0" bottom="0" percent="0" rank="0" text="" dxfId="168">
      <formula>3</formula>
    </cfRule>
  </conditionalFormatting>
  <conditionalFormatting sqref="P3:P4">
    <cfRule type="expression" priority="320" aboveAverage="0" equalAverage="0" bottom="0" percent="0" rank="0" text="" dxfId="169">
      <formula>$D$1&lt;P3</formula>
    </cfRule>
    <cfRule type="expression" priority="321" aboveAverage="0" equalAverage="0" bottom="0" percent="0" rank="0" text="" dxfId="170">
      <formula>$D$1&gt;P3</formula>
    </cfRule>
  </conditionalFormatting>
  <conditionalFormatting sqref="P4">
    <cfRule type="expression" priority="322" aboveAverage="0" equalAverage="0" bottom="0" percent="0" rank="0" text="" dxfId="171">
      <formula>$D$1&lt;P4</formula>
    </cfRule>
    <cfRule type="expression" priority="323" aboveAverage="0" equalAverage="0" bottom="0" percent="0" rank="0" text="" dxfId="172">
      <formula>$D$1&gt;P4</formula>
    </cfRule>
  </conditionalFormatting>
  <conditionalFormatting sqref="P4">
    <cfRule type="expression" priority="324" aboveAverage="0" equalAverage="0" bottom="0" percent="0" rank="0" text="" dxfId="173">
      <formula>$D$1&lt;P4</formula>
    </cfRule>
    <cfRule type="expression" priority="325" aboveAverage="0" equalAverage="0" bottom="0" percent="0" rank="0" text="" dxfId="174">
      <formula>$D$1&gt;P4</formula>
    </cfRule>
  </conditionalFormatting>
  <conditionalFormatting sqref="P5">
    <cfRule type="cellIs" priority="326" operator="equal" aboveAverage="0" equalAverage="0" bottom="0" percent="0" rank="0" text="" dxfId="175">
      <formula>5</formula>
    </cfRule>
    <cfRule type="cellIs" priority="327" operator="equal" aboveAverage="0" equalAverage="0" bottom="0" percent="0" rank="0" text="" dxfId="176">
      <formula>4</formula>
    </cfRule>
    <cfRule type="cellIs" priority="328" operator="equal" aboveAverage="0" equalAverage="0" bottom="0" percent="0" rank="0" text="" dxfId="177">
      <formula>3</formula>
    </cfRule>
  </conditionalFormatting>
  <conditionalFormatting sqref="P4">
    <cfRule type="expression" priority="329" aboveAverage="0" equalAverage="0" bottom="0" percent="0" rank="0" text="" dxfId="177">
      <formula>$D$1&lt;P4</formula>
    </cfRule>
    <cfRule type="expression" priority="330" aboveAverage="0" equalAverage="0" bottom="0" percent="0" rank="0" text="" dxfId="177">
      <formula>$D$1&gt;P4</formula>
    </cfRule>
  </conditionalFormatting>
  <conditionalFormatting sqref="P5">
    <cfRule type="cellIs" priority="331" operator="equal" aboveAverage="0" equalAverage="0" bottom="0" percent="0" rank="0" text="" dxfId="177">
      <formula>5</formula>
    </cfRule>
    <cfRule type="cellIs" priority="332" operator="equal" aboveAverage="0" equalAverage="0" bottom="0" percent="0" rank="0" text="" dxfId="177">
      <formula>4</formula>
    </cfRule>
    <cfRule type="cellIs" priority="333" operator="equal" aboveAverage="0" equalAverage="0" bottom="0" percent="0" rank="0" text="" dxfId="177">
      <formula>3</formula>
    </cfRule>
  </conditionalFormatting>
  <conditionalFormatting sqref="P3:P4">
    <cfRule type="expression" priority="334" aboveAverage="0" equalAverage="0" bottom="0" percent="0" rank="0" text="" dxfId="177">
      <formula>$D$1&lt;P3</formula>
    </cfRule>
    <cfRule type="expression" priority="335" aboveAverage="0" equalAverage="0" bottom="0" percent="0" rank="0" text="" dxfId="177">
      <formula>$D$1&gt;P3</formula>
    </cfRule>
  </conditionalFormatting>
  <conditionalFormatting sqref="P5">
    <cfRule type="cellIs" priority="336" operator="equal" aboveAverage="0" equalAverage="0" bottom="0" percent="0" rank="0" text="" dxfId="177">
      <formula>5</formula>
    </cfRule>
    <cfRule type="cellIs" priority="337" operator="equal" aboveAverage="0" equalAverage="0" bottom="0" percent="0" rank="0" text="" dxfId="177">
      <formula>4</formula>
    </cfRule>
    <cfRule type="cellIs" priority="338" operator="equal" aboveAverage="0" equalAverage="0" bottom="0" percent="0" rank="0" text="" dxfId="177">
      <formula>3</formula>
    </cfRule>
  </conditionalFormatting>
  <conditionalFormatting sqref="P3:P4">
    <cfRule type="expression" priority="339" aboveAverage="0" equalAverage="0" bottom="0" percent="0" rank="0" text="" dxfId="178">
      <formula>$D$1&lt;P3</formula>
    </cfRule>
    <cfRule type="expression" priority="340" aboveAverage="0" equalAverage="0" bottom="0" percent="0" rank="0" text="" dxfId="179">
      <formula>$D$1&gt;P3</formula>
    </cfRule>
  </conditionalFormatting>
  <conditionalFormatting sqref="P5">
    <cfRule type="cellIs" priority="341" operator="equal" aboveAverage="0" equalAverage="0" bottom="0" percent="0" rank="0" text="" dxfId="180">
      <formula>5</formula>
    </cfRule>
    <cfRule type="cellIs" priority="342" operator="equal" aboveAverage="0" equalAverage="0" bottom="0" percent="0" rank="0" text="" dxfId="180">
      <formula>4</formula>
    </cfRule>
    <cfRule type="cellIs" priority="343" operator="equal" aboveAverage="0" equalAverage="0" bottom="0" percent="0" rank="0" text="" dxfId="180">
      <formula>3</formula>
    </cfRule>
  </conditionalFormatting>
  <conditionalFormatting sqref="P4">
    <cfRule type="expression" priority="344" aboveAverage="0" equalAverage="0" bottom="0" percent="0" rank="0" text="" dxfId="180">
      <formula>$D$1&lt;P4</formula>
    </cfRule>
    <cfRule type="expression" priority="345" aboveAverage="0" equalAverage="0" bottom="0" percent="0" rank="0" text="" dxfId="180">
      <formula>$D$1&gt;P4</formula>
    </cfRule>
  </conditionalFormatting>
  <conditionalFormatting sqref="P4">
    <cfRule type="expression" priority="346" aboveAverage="0" equalAverage="0" bottom="0" percent="0" rank="0" text="" dxfId="180">
      <formula>$D$1&lt;P4</formula>
    </cfRule>
    <cfRule type="expression" priority="347" aboveAverage="0" equalAverage="0" bottom="0" percent="0" rank="0" text="" dxfId="180">
      <formula>$D$1&gt;P4</formula>
    </cfRule>
  </conditionalFormatting>
  <conditionalFormatting sqref="P4">
    <cfRule type="expression" priority="348" aboveAverage="0" equalAverage="0" bottom="0" percent="0" rank="0" text="" dxfId="180">
      <formula>$D$1&lt;P4</formula>
    </cfRule>
    <cfRule type="expression" priority="349" aboveAverage="0" equalAverage="0" bottom="0" percent="0" rank="0" text="" dxfId="181">
      <formula>$D$1&gt;P4</formula>
    </cfRule>
  </conditionalFormatting>
  <conditionalFormatting sqref="P4">
    <cfRule type="expression" priority="350" aboveAverage="0" equalAverage="0" bottom="0" percent="0" rank="0" text="" dxfId="182">
      <formula>$D$1&lt;P4</formula>
    </cfRule>
    <cfRule type="expression" priority="351" aboveAverage="0" equalAverage="0" bottom="0" percent="0" rank="0" text="" dxfId="183">
      <formula>$D$1&gt;P4</formula>
    </cfRule>
  </conditionalFormatting>
  <conditionalFormatting sqref="P4">
    <cfRule type="expression" priority="352" aboveAverage="0" equalAverage="0" bottom="0" percent="0" rank="0" text="" dxfId="183">
      <formula>$D$1&lt;P4</formula>
    </cfRule>
    <cfRule type="expression" priority="353" aboveAverage="0" equalAverage="0" bottom="0" percent="0" rank="0" text="" dxfId="183">
      <formula>$D$1&gt;P4</formula>
    </cfRule>
  </conditionalFormatting>
  <conditionalFormatting sqref="P4">
    <cfRule type="expression" priority="354" aboveAverage="0" equalAverage="0" bottom="0" percent="0" rank="0" text="" dxfId="183">
      <formula>$D$1&lt;P4</formula>
    </cfRule>
    <cfRule type="expression" priority="355" aboveAverage="0" equalAverage="0" bottom="0" percent="0" rank="0" text="" dxfId="183">
      <formula>$D$1&gt;P4</formula>
    </cfRule>
  </conditionalFormatting>
  <conditionalFormatting sqref="P4">
    <cfRule type="expression" priority="356" aboveAverage="0" equalAverage="0" bottom="0" percent="0" rank="0" text="" dxfId="183">
      <formula>$D$1&lt;P4</formula>
    </cfRule>
    <cfRule type="expression" priority="357" aboveAverage="0" equalAverage="0" bottom="0" percent="0" rank="0" text="" dxfId="183">
      <formula>$D$1&gt;P4</formula>
    </cfRule>
  </conditionalFormatting>
  <conditionalFormatting sqref="P5">
    <cfRule type="cellIs" priority="358" operator="equal" aboveAverage="0" equalAverage="0" bottom="0" percent="0" rank="0" text="" dxfId="183">
      <formula>5</formula>
    </cfRule>
    <cfRule type="cellIs" priority="359" operator="equal" aboveAverage="0" equalAverage="0" bottom="0" percent="0" rank="0" text="" dxfId="184">
      <formula>4</formula>
    </cfRule>
    <cfRule type="cellIs" priority="360" operator="equal" aboveAverage="0" equalAverage="0" bottom="0" percent="0" rank="0" text="" dxfId="185">
      <formula>3</formula>
    </cfRule>
  </conditionalFormatting>
  <conditionalFormatting sqref="P5">
    <cfRule type="cellIs" priority="361" operator="equal" aboveAverage="0" equalAverage="0" bottom="0" percent="0" rank="0" text="" dxfId="186">
      <formula>5</formula>
    </cfRule>
    <cfRule type="cellIs" priority="362" operator="equal" aboveAverage="0" equalAverage="0" bottom="0" percent="0" rank="0" text="" dxfId="186">
      <formula>4</formula>
    </cfRule>
    <cfRule type="cellIs" priority="363" operator="equal" aboveAverage="0" equalAverage="0" bottom="0" percent="0" rank="0" text="" dxfId="186">
      <formula>3</formula>
    </cfRule>
  </conditionalFormatting>
  <conditionalFormatting sqref="P4">
    <cfRule type="expression" priority="364" aboveAverage="0" equalAverage="0" bottom="0" percent="0" rank="0" text="" dxfId="186">
      <formula>$D$1&lt;P4</formula>
    </cfRule>
    <cfRule type="expression" priority="365" aboveAverage="0" equalAverage="0" bottom="0" percent="0" rank="0" text="" dxfId="186">
      <formula>$D$1&gt;P4</formula>
    </cfRule>
  </conditionalFormatting>
  <conditionalFormatting sqref="P5">
    <cfRule type="cellIs" priority="366" operator="equal" aboveAverage="0" equalAverage="0" bottom="0" percent="0" rank="0" text="" dxfId="186">
      <formula>5</formula>
    </cfRule>
    <cfRule type="cellIs" priority="367" operator="equal" aboveAverage="0" equalAverage="0" bottom="0" percent="0" rank="0" text="" dxfId="186">
      <formula>4</formula>
    </cfRule>
    <cfRule type="cellIs" priority="368" operator="equal" aboveAverage="0" equalAverage="0" bottom="0" percent="0" rank="0" text="" dxfId="186">
      <formula>3</formula>
    </cfRule>
  </conditionalFormatting>
  <conditionalFormatting sqref="P4">
    <cfRule type="expression" priority="369" aboveAverage="0" equalAverage="0" bottom="0" percent="0" rank="0" text="" dxfId="187">
      <formula>$D$1&lt;P4</formula>
    </cfRule>
    <cfRule type="expression" priority="370" aboveAverage="0" equalAverage="0" bottom="0" percent="0" rank="0" text="" dxfId="188">
      <formula>$D$1&gt;P4</formula>
    </cfRule>
  </conditionalFormatting>
  <conditionalFormatting sqref="P4">
    <cfRule type="expression" priority="371" aboveAverage="0" equalAverage="0" bottom="0" percent="0" rank="0" text="" dxfId="189">
      <formula>$D$1&lt;P4</formula>
    </cfRule>
    <cfRule type="expression" priority="372" aboveAverage="0" equalAverage="0" bottom="0" percent="0" rank="0" text="" dxfId="189">
      <formula>$D$1&gt;P4</formula>
    </cfRule>
  </conditionalFormatting>
  <conditionalFormatting sqref="P4">
    <cfRule type="expression" priority="373" aboveAverage="0" equalAverage="0" bottom="0" percent="0" rank="0" text="" dxfId="189">
      <formula>$D$1&lt;P4</formula>
    </cfRule>
    <cfRule type="expression" priority="374" aboveAverage="0" equalAverage="0" bottom="0" percent="0" rank="0" text="" dxfId="189">
      <formula>$D$1&gt;P4</formula>
    </cfRule>
  </conditionalFormatting>
  <conditionalFormatting sqref="P4">
    <cfRule type="expression" priority="375" aboveAverage="0" equalAverage="0" bottom="0" percent="0" rank="0" text="" dxfId="189">
      <formula>$D$1&lt;P4</formula>
    </cfRule>
    <cfRule type="expression" priority="376" aboveAverage="0" equalAverage="0" bottom="0" percent="0" rank="0" text="" dxfId="189">
      <formula>$D$1&gt;P4</formula>
    </cfRule>
  </conditionalFormatting>
  <conditionalFormatting sqref="P4">
    <cfRule type="expression" priority="377" aboveAverage="0" equalAverage="0" bottom="0" percent="0" rank="0" text="" dxfId="189">
      <formula>$D$1&lt;P4</formula>
    </cfRule>
    <cfRule type="expression" priority="378" aboveAverage="0" equalAverage="0" bottom="0" percent="0" rank="0" text="" dxfId="189">
      <formula>$D$1&gt;P4</formula>
    </cfRule>
  </conditionalFormatting>
  <conditionalFormatting sqref="P4">
    <cfRule type="expression" priority="379" aboveAverage="0" equalAverage="0" bottom="0" percent="0" rank="0" text="" dxfId="190">
      <formula>$D$1&lt;P4</formula>
    </cfRule>
    <cfRule type="expression" priority="380" aboveAverage="0" equalAverage="0" bottom="0" percent="0" rank="0" text="" dxfId="191">
      <formula>$D$1&gt;P4</formula>
    </cfRule>
  </conditionalFormatting>
  <conditionalFormatting sqref="P4">
    <cfRule type="expression" priority="381" aboveAverage="0" equalAverage="0" bottom="0" percent="0" rank="0" text="" dxfId="192">
      <formula>$D$1&lt;P4</formula>
    </cfRule>
    <cfRule type="expression" priority="382" aboveAverage="0" equalAverage="0" bottom="0" percent="0" rank="0" text="" dxfId="193">
      <formula>$D$1&gt;P4</formula>
    </cfRule>
  </conditionalFormatting>
  <conditionalFormatting sqref="P4">
    <cfRule type="expression" priority="383" aboveAverage="0" equalAverage="0" bottom="0" percent="0" rank="0" text="" dxfId="194">
      <formula>$D$1&lt;P4</formula>
    </cfRule>
    <cfRule type="expression" priority="384" aboveAverage="0" equalAverage="0" bottom="0" percent="0" rank="0" text="" dxfId="195">
      <formula>$D$1&gt;P4</formula>
    </cfRule>
  </conditionalFormatting>
  <conditionalFormatting sqref="P4">
    <cfRule type="expression" priority="385" aboveAverage="0" equalAverage="0" bottom="0" percent="0" rank="0" text="" dxfId="196">
      <formula>$D$1&lt;P4</formula>
    </cfRule>
    <cfRule type="expression" priority="386" aboveAverage="0" equalAverage="0" bottom="0" percent="0" rank="0" text="" dxfId="197">
      <formula>$D$1&gt;P4</formula>
    </cfRule>
  </conditionalFormatting>
  <conditionalFormatting sqref="P4">
    <cfRule type="expression" priority="387" aboveAverage="0" equalAverage="0" bottom="0" percent="0" rank="0" text="" dxfId="198">
      <formula>$D$1&lt;P4</formula>
    </cfRule>
    <cfRule type="expression" priority="388" aboveAverage="0" equalAverage="0" bottom="0" percent="0" rank="0" text="" dxfId="199">
      <formula>$D$1&gt;P4</formula>
    </cfRule>
  </conditionalFormatting>
  <conditionalFormatting sqref="M4">
    <cfRule type="expression" priority="389" aboveAverage="0" equalAverage="0" bottom="0" percent="0" rank="0" text="" dxfId="200">
      <formula>$D$1&lt;M4</formula>
    </cfRule>
    <cfRule type="expression" priority="390" aboveAverage="0" equalAverage="0" bottom="0" percent="0" rank="0" text="" dxfId="201">
      <formula>$D$1&gt;M4</formula>
    </cfRule>
  </conditionalFormatting>
  <conditionalFormatting sqref="F5">
    <cfRule type="expression" priority="391" aboveAverage="0" equalAverage="0" bottom="0" percent="0" rank="0" text="" dxfId="202">
      <formula>$D$1&lt;F5</formula>
    </cfRule>
    <cfRule type="expression" priority="392" aboveAverage="0" equalAverage="0" bottom="0" percent="0" rank="0" text="" dxfId="203">
      <formula>$D$1&gt;F5</formula>
    </cfRule>
  </conditionalFormatting>
  <conditionalFormatting sqref="F4">
    <cfRule type="expression" priority="393" aboveAverage="0" equalAverage="0" bottom="0" percent="0" rank="0" text="" dxfId="204">
      <formula>$D$1&lt;F4</formula>
    </cfRule>
    <cfRule type="expression" priority="394" aboveAverage="0" equalAverage="0" bottom="0" percent="0" rank="0" text="" dxfId="205">
      <formula>$D$1&gt;F4</formula>
    </cfRule>
  </conditionalFormatting>
  <conditionalFormatting sqref="M4">
    <cfRule type="expression" priority="395" aboveAverage="0" equalAverage="0" bottom="0" percent="0" rank="0" text="" dxfId="206">
      <formula>$D$1&lt;M4</formula>
    </cfRule>
    <cfRule type="expression" priority="396" aboveAverage="0" equalAverage="0" bottom="0" percent="0" rank="0" text="" dxfId="207">
      <formula>$D$1&gt;M4</formula>
    </cfRule>
  </conditionalFormatting>
  <conditionalFormatting sqref="F5">
    <cfRule type="expression" priority="397" aboveAverage="0" equalAverage="0" bottom="0" percent="0" rank="0" text="" dxfId="208">
      <formula>$D$1&lt;F5</formula>
    </cfRule>
    <cfRule type="expression" priority="398" aboveAverage="0" equalAverage="0" bottom="0" percent="0" rank="0" text="" dxfId="209">
      <formula>$D$1&gt;F5</formula>
    </cfRule>
  </conditionalFormatting>
  <conditionalFormatting sqref="M4">
    <cfRule type="expression" priority="399" aboveAverage="0" equalAverage="0" bottom="0" percent="0" rank="0" text="" dxfId="210">
      <formula>$D$1&lt;M4</formula>
    </cfRule>
    <cfRule type="expression" priority="400" aboveAverage="0" equalAverage="0" bottom="0" percent="0" rank="0" text="" dxfId="211">
      <formula>$D$1&gt;M4</formula>
    </cfRule>
  </conditionalFormatting>
  <conditionalFormatting sqref="F3">
    <cfRule type="expression" priority="401" aboveAverage="0" equalAverage="0" bottom="0" percent="0" rank="0" text="" dxfId="212">
      <formula>$D$1&lt;F3</formula>
    </cfRule>
    <cfRule type="expression" priority="402" aboveAverage="0" equalAverage="0" bottom="0" percent="0" rank="0" text="" dxfId="213">
      <formula>$D$1&gt;F3</formula>
    </cfRule>
  </conditionalFormatting>
  <conditionalFormatting sqref="F4">
    <cfRule type="expression" priority="403" aboveAverage="0" equalAverage="0" bottom="0" percent="0" rank="0" text="" dxfId="214">
      <formula>$D$1&lt;F4</formula>
    </cfRule>
    <cfRule type="expression" priority="404" aboveAverage="0" equalAverage="0" bottom="0" percent="0" rank="0" text="" dxfId="215">
      <formula>$D$1&gt;F4</formula>
    </cfRule>
  </conditionalFormatting>
  <conditionalFormatting sqref="F5">
    <cfRule type="expression" priority="405" aboveAverage="0" equalAverage="0" bottom="0" percent="0" rank="0" text="" dxfId="216">
      <formula>$D$1&lt;F5</formula>
    </cfRule>
    <cfRule type="expression" priority="406" aboveAverage="0" equalAverage="0" bottom="0" percent="0" rank="0" text="" dxfId="217">
      <formula>$D$1&gt;F5</formula>
    </cfRule>
  </conditionalFormatting>
  <conditionalFormatting sqref="F5">
    <cfRule type="cellIs" priority="407" operator="equal" aboveAverage="0" equalAverage="0" bottom="0" percent="0" rank="0" text="" dxfId="218">
      <formula>5</formula>
    </cfRule>
    <cfRule type="cellIs" priority="408" operator="equal" aboveAverage="0" equalAverage="0" bottom="0" percent="0" rank="0" text="" dxfId="219">
      <formula>4</formula>
    </cfRule>
    <cfRule type="cellIs" priority="409" operator="equal" aboveAverage="0" equalAverage="0" bottom="0" percent="0" rank="0" text="" dxfId="220">
      <formula>3</formula>
    </cfRule>
  </conditionalFormatting>
  <conditionalFormatting sqref="F4">
    <cfRule type="expression" priority="410" aboveAverage="0" equalAverage="0" bottom="0" percent="0" rank="0" text="" dxfId="221">
      <formula>$D$1&lt;F4</formula>
    </cfRule>
    <cfRule type="expression" priority="411" aboveAverage="0" equalAverage="0" bottom="0" percent="0" rank="0" text="" dxfId="222">
      <formula>$D$1&gt;F4</formula>
    </cfRule>
  </conditionalFormatting>
  <conditionalFormatting sqref="J4">
    <cfRule type="expression" priority="412" aboveAverage="0" equalAverage="0" bottom="0" percent="0" rank="0" text="" dxfId="223">
      <formula>$D$1&lt;J4</formula>
    </cfRule>
    <cfRule type="expression" priority="413" aboveAverage="0" equalAverage="0" bottom="0" percent="0" rank="0" text="" dxfId="224">
      <formula>$D$1&gt;J4</formula>
    </cfRule>
  </conditionalFormatting>
  <conditionalFormatting sqref="J4">
    <cfRule type="expression" priority="414" aboveAverage="0" equalAverage="0" bottom="0" percent="0" rank="0" text="" dxfId="225">
      <formula>$D$1&lt;J4</formula>
    </cfRule>
    <cfRule type="expression" priority="415" aboveAverage="0" equalAverage="0" bottom="0" percent="0" rank="0" text="" dxfId="226">
      <formula>$D$1&gt;J4</formula>
    </cfRule>
  </conditionalFormatting>
  <conditionalFormatting sqref="J4">
    <cfRule type="expression" priority="416" aboveAverage="0" equalAverage="0" bottom="0" percent="0" rank="0" text="" dxfId="227">
      <formula>$D$1&lt;J4</formula>
    </cfRule>
    <cfRule type="expression" priority="417" aboveAverage="0" equalAverage="0" bottom="0" percent="0" rank="0" text="" dxfId="228">
      <formula>$D$1&gt;J4</formula>
    </cfRule>
  </conditionalFormatting>
  <conditionalFormatting sqref="J4">
    <cfRule type="expression" priority="418" aboveAverage="0" equalAverage="0" bottom="0" percent="0" rank="0" text="" dxfId="229">
      <formula>$D$1&lt;J4</formula>
    </cfRule>
    <cfRule type="expression" priority="419" aboveAverage="0" equalAverage="0" bottom="0" percent="0" rank="0" text="" dxfId="230">
      <formula>$D$1&gt;J4</formula>
    </cfRule>
  </conditionalFormatting>
  <conditionalFormatting sqref="K4">
    <cfRule type="expression" priority="420" aboveAverage="0" equalAverage="0" bottom="0" percent="0" rank="0" text="" dxfId="231">
      <formula>$D$1&lt;K4</formula>
    </cfRule>
    <cfRule type="expression" priority="421" aboveAverage="0" equalAverage="0" bottom="0" percent="0" rank="0" text="" dxfId="232">
      <formula>$D$1&gt;K4</formula>
    </cfRule>
  </conditionalFormatting>
  <conditionalFormatting sqref="K5">
    <cfRule type="expression" priority="422" aboveAverage="0" equalAverage="0" bottom="0" percent="0" rank="0" text="" dxfId="233">
      <formula>$D$1&lt;K5</formula>
    </cfRule>
    <cfRule type="expression" priority="423" aboveAverage="0" equalAverage="0" bottom="0" percent="0" rank="0" text="" dxfId="234">
      <formula>$D$1&gt;K5</formula>
    </cfRule>
  </conditionalFormatting>
  <conditionalFormatting sqref="K4">
    <cfRule type="expression" priority="424" aboveAverage="0" equalAverage="0" bottom="0" percent="0" rank="0" text="" dxfId="235">
      <formula>$D$1&lt;K4</formula>
    </cfRule>
    <cfRule type="expression" priority="425" aboveAverage="0" equalAverage="0" bottom="0" percent="0" rank="0" text="" dxfId="236">
      <formula>$D$1&gt;K4</formula>
    </cfRule>
  </conditionalFormatting>
  <conditionalFormatting sqref="L5">
    <cfRule type="expression" priority="426" aboveAverage="0" equalAverage="0" bottom="0" percent="0" rank="0" text="" dxfId="237">
      <formula>$D$1&lt;L5</formula>
    </cfRule>
    <cfRule type="expression" priority="427" aboveAverage="0" equalAverage="0" bottom="0" percent="0" rank="0" text="" dxfId="238">
      <formula>$D$1&gt;L5</formula>
    </cfRule>
  </conditionalFormatting>
  <conditionalFormatting sqref="L4">
    <cfRule type="expression" priority="428" aboveAverage="0" equalAverage="0" bottom="0" percent="0" rank="0" text="" dxfId="239">
      <formula>$D$1&lt;L4</formula>
    </cfRule>
    <cfRule type="expression" priority="429" aboveAverage="0" equalAverage="0" bottom="0" percent="0" rank="0" text="" dxfId="239">
      <formula>$D$1&gt;L4</formula>
    </cfRule>
  </conditionalFormatting>
  <conditionalFormatting sqref="L5">
    <cfRule type="expression" priority="430" aboveAverage="0" equalAverage="0" bottom="0" percent="0" rank="0" text="" dxfId="239">
      <formula>$D$1&lt;L5</formula>
    </cfRule>
    <cfRule type="expression" priority="431" aboveAverage="0" equalAverage="0" bottom="0" percent="0" rank="0" text="" dxfId="239">
      <formula>$D$1&gt;L5</formula>
    </cfRule>
  </conditionalFormatting>
  <conditionalFormatting sqref="L5">
    <cfRule type="expression" priority="432" aboveAverage="0" equalAverage="0" bottom="0" percent="0" rank="0" text="" dxfId="239">
      <formula>$D$1&lt;L5</formula>
    </cfRule>
    <cfRule type="expression" priority="433" aboveAverage="0" equalAverage="0" bottom="0" percent="0" rank="0" text="" dxfId="239">
      <formula>$D$1&gt;L5</formula>
    </cfRule>
  </conditionalFormatting>
  <conditionalFormatting sqref="L5">
    <cfRule type="expression" priority="434" aboveAverage="0" equalAverage="0" bottom="0" percent="0" rank="0" text="" dxfId="239">
      <formula>$D$1&lt;L5</formula>
    </cfRule>
    <cfRule type="expression" priority="435" aboveAverage="0" equalAverage="0" bottom="0" percent="0" rank="0" text="" dxfId="239">
      <formula>$D$1&gt;L5</formula>
    </cfRule>
  </conditionalFormatting>
  <conditionalFormatting sqref="L5">
    <cfRule type="expression" priority="436" aboveAverage="0" equalAverage="0" bottom="0" percent="0" rank="0" text="" dxfId="239">
      <formula>$D$1&lt;L5</formula>
    </cfRule>
    <cfRule type="expression" priority="437" aboveAverage="0" equalAverage="0" bottom="0" percent="0" rank="0" text="" dxfId="239">
      <formula>$D$1&gt;L5</formula>
    </cfRule>
  </conditionalFormatting>
  <conditionalFormatting sqref="L5">
    <cfRule type="expression" priority="438" aboveAverage="0" equalAverage="0" bottom="0" percent="0" rank="0" text="" dxfId="239">
      <formula>$D$1&lt;L5</formula>
    </cfRule>
    <cfRule type="expression" priority="439" aboveAverage="0" equalAverage="0" bottom="0" percent="0" rank="0" text="" dxfId="239">
      <formula>$D$1&gt;L5</formula>
    </cfRule>
  </conditionalFormatting>
  <conditionalFormatting sqref="L5">
    <cfRule type="expression" priority="440" aboveAverage="0" equalAverage="0" bottom="0" percent="0" rank="0" text="" dxfId="239">
      <formula>$D$1&lt;L5</formula>
    </cfRule>
    <cfRule type="expression" priority="441" aboveAverage="0" equalAverage="0" bottom="0" percent="0" rank="0" text="" dxfId="239">
      <formula>$D$1&gt;L5</formula>
    </cfRule>
  </conditionalFormatting>
  <conditionalFormatting sqref="L5">
    <cfRule type="expression" priority="442" aboveAverage="0" equalAverage="0" bottom="0" percent="0" rank="0" text="" dxfId="239">
      <formula>$D$1&lt;L5</formula>
    </cfRule>
    <cfRule type="expression" priority="443" aboveAverage="0" equalAverage="0" bottom="0" percent="0" rank="0" text="" dxfId="239">
      <formula>$D$1&gt;L5</formula>
    </cfRule>
  </conditionalFormatting>
  <conditionalFormatting sqref="L5">
    <cfRule type="expression" priority="444" aboveAverage="0" equalAverage="0" bottom="0" percent="0" rank="0" text="" dxfId="239">
      <formula>$D$1&lt;L5</formula>
    </cfRule>
    <cfRule type="expression" priority="445" aboveAverage="0" equalAverage="0" bottom="0" percent="0" rank="0" text="" dxfId="239">
      <formula>$D$1&gt;L5</formula>
    </cfRule>
  </conditionalFormatting>
  <conditionalFormatting sqref="L5">
    <cfRule type="expression" priority="446" aboveAverage="0" equalAverage="0" bottom="0" percent="0" rank="0" text="" dxfId="239">
      <formula>$D$1&lt;L5</formula>
    </cfRule>
    <cfRule type="expression" priority="447" aboveAverage="0" equalAverage="0" bottom="0" percent="0" rank="0" text="" dxfId="239">
      <formula>$D$1&gt;L5</formula>
    </cfRule>
  </conditionalFormatting>
  <conditionalFormatting sqref="L5">
    <cfRule type="expression" priority="448" aboveAverage="0" equalAverage="0" bottom="0" percent="0" rank="0" text="" dxfId="239">
      <formula>$D$1&lt;L5</formula>
    </cfRule>
    <cfRule type="expression" priority="449" aboveAverage="0" equalAverage="0" bottom="0" percent="0" rank="0" text="" dxfId="240">
      <formula>$D$1&gt;L5</formula>
    </cfRule>
  </conditionalFormatting>
  <conditionalFormatting sqref="T6:T15 T17:T31 T34:T37">
    <cfRule type="cellIs" priority="450" operator="equal" aboveAverage="0" equalAverage="0" bottom="0" percent="0" rank="0" text="" dxfId="240">
      <formula>5</formula>
    </cfRule>
    <cfRule type="cellIs" priority="451" operator="equal" aboveAverage="0" equalAverage="0" bottom="0" percent="0" rank="0" text="" dxfId="240">
      <formula>4</formula>
    </cfRule>
    <cfRule type="cellIs" priority="452" operator="equal" aboveAverage="0" equalAverage="0" bottom="0" percent="0" rank="0" text="" dxfId="240">
      <formula>3</formula>
    </cfRule>
  </conditionalFormatting>
  <conditionalFormatting sqref="T16">
    <cfRule type="cellIs" priority="453" operator="equal" aboveAverage="0" equalAverage="0" bottom="0" percent="0" rank="0" text="" dxfId="240">
      <formula>5</formula>
    </cfRule>
    <cfRule type="cellIs" priority="454" operator="equal" aboveAverage="0" equalAverage="0" bottom="0" percent="0" rank="0" text="" dxfId="240">
      <formula>4</formula>
    </cfRule>
    <cfRule type="cellIs" priority="455" operator="equal" aboveAverage="0" equalAverage="0" bottom="0" percent="0" rank="0" text="" dxfId="240">
      <formula>3</formula>
    </cfRule>
  </conditionalFormatting>
  <conditionalFormatting sqref="T32:T33">
    <cfRule type="cellIs" priority="456" operator="equal" aboveAverage="0" equalAverage="0" bottom="0" percent="0" rank="0" text="" dxfId="240">
      <formula>5</formula>
    </cfRule>
    <cfRule type="cellIs" priority="457" operator="equal" aboveAverage="0" equalAverage="0" bottom="0" percent="0" rank="0" text="" dxfId="240">
      <formula>4</formula>
    </cfRule>
    <cfRule type="cellIs" priority="458" operator="equal" aboveAverage="0" equalAverage="0" bottom="0" percent="0" rank="0" text="" dxfId="240">
      <formula>3</formula>
    </cfRule>
  </conditionalFormatting>
  <conditionalFormatting sqref="T4">
    <cfRule type="expression" priority="459" aboveAverage="0" equalAverage="0" bottom="0" percent="0" rank="0" text="" dxfId="241">
      <formula>$D$1&lt;T4</formula>
    </cfRule>
    <cfRule type="expression" priority="460" aboveAverage="0" equalAverage="0" bottom="0" percent="0" rank="0" text="" dxfId="241">
      <formula>$D$1&gt;T4</formula>
    </cfRule>
  </conditionalFormatting>
  <conditionalFormatting sqref="T5">
    <cfRule type="cellIs" priority="461" operator="equal" aboveAverage="0" equalAverage="0" bottom="0" percent="0" rank="0" text="" dxfId="241">
      <formula>5</formula>
    </cfRule>
    <cfRule type="cellIs" priority="462" operator="equal" aboveAverage="0" equalAverage="0" bottom="0" percent="0" rank="0" text="" dxfId="241">
      <formula>4</formula>
    </cfRule>
    <cfRule type="cellIs" priority="463" operator="equal" aboveAverage="0" equalAverage="0" bottom="0" percent="0" rank="0" text="" dxfId="241">
      <formula>3</formula>
    </cfRule>
  </conditionalFormatting>
  <conditionalFormatting sqref="T4">
    <cfRule type="expression" priority="464" aboveAverage="0" equalAverage="0" bottom="0" percent="0" rank="0" text="" dxfId="241">
      <formula>$D$1&lt;T4</formula>
    </cfRule>
    <cfRule type="expression" priority="465" aboveAverage="0" equalAverage="0" bottom="0" percent="0" rank="0" text="" dxfId="241">
      <formula>$D$1&gt;T4</formula>
    </cfRule>
  </conditionalFormatting>
  <conditionalFormatting sqref="T4">
    <cfRule type="expression" priority="466" aboveAverage="0" equalAverage="0" bottom="0" percent="0" rank="0" text="" dxfId="241">
      <formula>$D$1&lt;T4</formula>
    </cfRule>
    <cfRule type="expression" priority="467" aboveAverage="0" equalAverage="0" bottom="0" percent="0" rank="0" text="" dxfId="241">
      <formula>$D$1&gt;T4</formula>
    </cfRule>
  </conditionalFormatting>
  <conditionalFormatting sqref="T4">
    <cfRule type="expression" priority="468" aboveAverage="0" equalAverage="0" bottom="0" percent="0" rank="0" text="" dxfId="241">
      <formula>$D$1&lt;T4</formula>
    </cfRule>
    <cfRule type="expression" priority="469" aboveAverage="0" equalAverage="0" bottom="0" percent="0" rank="0" text="" dxfId="242">
      <formula>$D$1&gt;T4</formula>
    </cfRule>
  </conditionalFormatting>
  <conditionalFormatting sqref="T4">
    <cfRule type="expression" priority="470" aboveAverage="0" equalAverage="0" bottom="0" percent="0" rank="0" text="" dxfId="242">
      <formula>$D$1&lt;T4</formula>
    </cfRule>
    <cfRule type="expression" priority="471" aboveAverage="0" equalAverage="0" bottom="0" percent="0" rank="0" text="" dxfId="242">
      <formula>$D$1&gt;T4</formula>
    </cfRule>
  </conditionalFormatting>
  <conditionalFormatting sqref="T4">
    <cfRule type="expression" priority="472" aboveAverage="0" equalAverage="0" bottom="0" percent="0" rank="0" text="" dxfId="242">
      <formula>$D$1&lt;T4</formula>
    </cfRule>
    <cfRule type="expression" priority="473" aboveAverage="0" equalAverage="0" bottom="0" percent="0" rank="0" text="" dxfId="242">
      <formula>$D$1&gt;T4</formula>
    </cfRule>
  </conditionalFormatting>
  <conditionalFormatting sqref="T5">
    <cfRule type="cellIs" priority="474" operator="equal" aboveAverage="0" equalAverage="0" bottom="0" percent="0" rank="0" text="" dxfId="242">
      <formula>5</formula>
    </cfRule>
    <cfRule type="cellIs" priority="475" operator="equal" aboveAverage="0" equalAverage="0" bottom="0" percent="0" rank="0" text="" dxfId="242">
      <formula>4</formula>
    </cfRule>
    <cfRule type="cellIs" priority="476" operator="equal" aboveAverage="0" equalAverage="0" bottom="0" percent="0" rank="0" text="" dxfId="242">
      <formula>3</formula>
    </cfRule>
  </conditionalFormatting>
  <conditionalFormatting sqref="T4">
    <cfRule type="expression" priority="477" aboveAverage="0" equalAverage="0" bottom="0" percent="0" rank="0" text="" dxfId="242">
      <formula>$D$1&lt;T4</formula>
    </cfRule>
    <cfRule type="expression" priority="478" aboveAverage="0" equalAverage="0" bottom="0" percent="0" rank="0" text="" dxfId="242">
      <formula>$D$1&gt;T4</formula>
    </cfRule>
  </conditionalFormatting>
  <conditionalFormatting sqref="T5">
    <cfRule type="cellIs" priority="479" operator="equal" aboveAverage="0" equalAverage="0" bottom="0" percent="0" rank="0" text="" dxfId="243">
      <formula>5</formula>
    </cfRule>
    <cfRule type="cellIs" priority="480" operator="equal" aboveAverage="0" equalAverage="0" bottom="0" percent="0" rank="0" text="" dxfId="244">
      <formula>4</formula>
    </cfRule>
    <cfRule type="cellIs" priority="481" operator="equal" aboveAverage="0" equalAverage="0" bottom="0" percent="0" rank="0" text="" dxfId="245">
      <formula>3</formula>
    </cfRule>
  </conditionalFormatting>
  <conditionalFormatting sqref="T4">
    <cfRule type="expression" priority="482" aboveAverage="0" equalAverage="0" bottom="0" percent="0" rank="0" text="" dxfId="246">
      <formula>$D$1&lt;T4</formula>
    </cfRule>
    <cfRule type="expression" priority="483" aboveAverage="0" equalAverage="0" bottom="0" percent="0" rank="0" text="" dxfId="247">
      <formula>$D$1&gt;T4</formula>
    </cfRule>
  </conditionalFormatting>
  <conditionalFormatting sqref="T4">
    <cfRule type="expression" priority="484" aboveAverage="0" equalAverage="0" bottom="0" percent="0" rank="0" text="" dxfId="248">
      <formula>$D$1&lt;T4</formula>
    </cfRule>
    <cfRule type="expression" priority="485" aboveAverage="0" equalAverage="0" bottom="0" percent="0" rank="0" text="" dxfId="249">
      <formula>$D$1&gt;T4</formula>
    </cfRule>
  </conditionalFormatting>
  <conditionalFormatting sqref="T4">
    <cfRule type="expression" priority="486" aboveAverage="0" equalAverage="0" bottom="0" percent="0" rank="0" text="" dxfId="250">
      <formula>$D$1&lt;T4</formula>
    </cfRule>
    <cfRule type="expression" priority="487" aboveAverage="0" equalAverage="0" bottom="0" percent="0" rank="0" text="" dxfId="251">
      <formula>$D$1&gt;T4</formula>
    </cfRule>
  </conditionalFormatting>
  <conditionalFormatting sqref="T4">
    <cfRule type="expression" priority="488" aboveAverage="0" equalAverage="0" bottom="0" percent="0" rank="0" text="" dxfId="252">
      <formula>$D$1&lt;T4</formula>
    </cfRule>
    <cfRule type="expression" priority="489" aboveAverage="0" equalAverage="0" bottom="0" percent="0" rank="0" text="" dxfId="253">
      <formula>$D$1&gt;T4</formula>
    </cfRule>
  </conditionalFormatting>
  <conditionalFormatting sqref="T4">
    <cfRule type="expression" priority="490" aboveAverage="0" equalAverage="0" bottom="0" percent="0" rank="0" text="" dxfId="254">
      <formula>$D$1&lt;T4</formula>
    </cfRule>
    <cfRule type="expression" priority="491" aboveAverage="0" equalAverage="0" bottom="0" percent="0" rank="0" text="" dxfId="255">
      <formula>$D$1&gt;T4</formula>
    </cfRule>
  </conditionalFormatting>
  <conditionalFormatting sqref="T4">
    <cfRule type="expression" priority="492" aboveAverage="0" equalAverage="0" bottom="0" percent="0" rank="0" text="" dxfId="256">
      <formula>$D$1&lt;T4</formula>
    </cfRule>
    <cfRule type="expression" priority="493" aboveAverage="0" equalAverage="0" bottom="0" percent="0" rank="0" text="" dxfId="257">
      <formula>$D$1&gt;T4</formula>
    </cfRule>
  </conditionalFormatting>
  <conditionalFormatting sqref="T4">
    <cfRule type="expression" priority="494" aboveAverage="0" equalAverage="0" bottom="0" percent="0" rank="0" text="" dxfId="258">
      <formula>$D$1&lt;T4</formula>
    </cfRule>
    <cfRule type="expression" priority="495" aboveAverage="0" equalAverage="0" bottom="0" percent="0" rank="0" text="" dxfId="259">
      <formula>$D$1&gt;T4</formula>
    </cfRule>
  </conditionalFormatting>
  <conditionalFormatting sqref="T4">
    <cfRule type="expression" priority="496" aboveAverage="0" equalAverage="0" bottom="0" percent="0" rank="0" text="" dxfId="260">
      <formula>$D$1&lt;T4</formula>
    </cfRule>
    <cfRule type="expression" priority="497" aboveAverage="0" equalAverage="0" bottom="0" percent="0" rank="0" text="" dxfId="261">
      <formula>$D$1&gt;T4</formula>
    </cfRule>
  </conditionalFormatting>
  <conditionalFormatting sqref="T4">
    <cfRule type="expression" priority="498" aboveAverage="0" equalAverage="0" bottom="0" percent="0" rank="0" text="" dxfId="262">
      <formula>$D$1&lt;T4</formula>
    </cfRule>
    <cfRule type="expression" priority="499" aboveAverage="0" equalAverage="0" bottom="0" percent="0" rank="0" text="" dxfId="263">
      <formula>$D$1&gt;T4</formula>
    </cfRule>
  </conditionalFormatting>
  <conditionalFormatting sqref="T4">
    <cfRule type="expression" priority="500" aboveAverage="0" equalAverage="0" bottom="0" percent="0" rank="0" text="" dxfId="264">
      <formula>$D$1&lt;T4</formula>
    </cfRule>
    <cfRule type="expression" priority="501" aboveAverage="0" equalAverage="0" bottom="0" percent="0" rank="0" text="" dxfId="265">
      <formula>$D$1&gt;T4</formula>
    </cfRule>
  </conditionalFormatting>
  <conditionalFormatting sqref="T4">
    <cfRule type="expression" priority="502" aboveAverage="0" equalAverage="0" bottom="0" percent="0" rank="0" text="" dxfId="266">
      <formula>$D$1&lt;T4</formula>
    </cfRule>
    <cfRule type="expression" priority="503" aboveAverage="0" equalAverage="0" bottom="0" percent="0" rank="0" text="" dxfId="267">
      <formula>$D$1&gt;T4</formula>
    </cfRule>
  </conditionalFormatting>
  <conditionalFormatting sqref="T4">
    <cfRule type="expression" priority="504" aboveAverage="0" equalAverage="0" bottom="0" percent="0" rank="0" text="" dxfId="268">
      <formula>$D$1&lt;T4</formula>
    </cfRule>
    <cfRule type="expression" priority="505" aboveAverage="0" equalAverage="0" bottom="0" percent="0" rank="0" text="" dxfId="269">
      <formula>$D$1&gt;T4</formula>
    </cfRule>
  </conditionalFormatting>
  <conditionalFormatting sqref="T4">
    <cfRule type="expression" priority="506" aboveAverage="0" equalAverage="0" bottom="0" percent="0" rank="0" text="" dxfId="270">
      <formula>$D$1&lt;T4</formula>
    </cfRule>
    <cfRule type="expression" priority="507" aboveAverage="0" equalAverage="0" bottom="0" percent="0" rank="0" text="" dxfId="271">
      <formula>$D$1&gt;T4</formula>
    </cfRule>
  </conditionalFormatting>
  <conditionalFormatting sqref="G6:G9">
    <cfRule type="cellIs" priority="508" operator="equal" aboveAverage="0" equalAverage="0" bottom="0" percent="0" rank="0" text="" dxfId="272">
      <formula>5</formula>
    </cfRule>
    <cfRule type="cellIs" priority="509" operator="equal" aboveAverage="0" equalAverage="0" bottom="0" percent="0" rank="0" text="" dxfId="273">
      <formula>4</formula>
    </cfRule>
    <cfRule type="cellIs" priority="510" operator="equal" aboveAverage="0" equalAverage="0" bottom="0" percent="0" rank="0" text="" dxfId="274">
      <formula>3</formula>
    </cfRule>
  </conditionalFormatting>
  <conditionalFormatting sqref="G12:G14">
    <cfRule type="cellIs" priority="511" operator="equal" aboveAverage="0" equalAverage="0" bottom="0" percent="0" rank="0" text="" dxfId="275">
      <formula>5</formula>
    </cfRule>
    <cfRule type="cellIs" priority="512" operator="equal" aboveAverage="0" equalAverage="0" bottom="0" percent="0" rank="0" text="" dxfId="276">
      <formula>4</formula>
    </cfRule>
    <cfRule type="cellIs" priority="513" operator="equal" aboveAverage="0" equalAverage="0" bottom="0" percent="0" rank="0" text="" dxfId="277">
      <formula>3</formula>
    </cfRule>
  </conditionalFormatting>
  <conditionalFormatting sqref="G16:G18">
    <cfRule type="cellIs" priority="514" operator="equal" aboveAverage="0" equalAverage="0" bottom="0" percent="0" rank="0" text="" dxfId="278">
      <formula>5</formula>
    </cfRule>
    <cfRule type="cellIs" priority="515" operator="equal" aboveAverage="0" equalAverage="0" bottom="0" percent="0" rank="0" text="" dxfId="279">
      <formula>4</formula>
    </cfRule>
    <cfRule type="cellIs" priority="516" operator="equal" aboveAverage="0" equalAverage="0" bottom="0" percent="0" rank="0" text="" dxfId="280">
      <formula>3</formula>
    </cfRule>
  </conditionalFormatting>
  <conditionalFormatting sqref="G20:G37">
    <cfRule type="cellIs" priority="517" operator="equal" aboveAverage="0" equalAverage="0" bottom="0" percent="0" rank="0" text="" dxfId="281">
      <formula>5</formula>
    </cfRule>
    <cfRule type="cellIs" priority="518" operator="equal" aboveAverage="0" equalAverage="0" bottom="0" percent="0" rank="0" text="" dxfId="282">
      <formula>4</formula>
    </cfRule>
    <cfRule type="cellIs" priority="519" operator="equal" aboveAverage="0" equalAverage="0" bottom="0" percent="0" rank="0" text="" dxfId="283">
      <formula>3</formula>
    </cfRule>
  </conditionalFormatting>
  <conditionalFormatting sqref="R3">
    <cfRule type="expression" priority="520" aboveAverage="0" equalAverage="0" bottom="0" percent="0" rank="0" text="" dxfId="284">
      <formula>$D$1&lt;R3</formula>
    </cfRule>
    <cfRule type="expression" priority="521" aboveAverage="0" equalAverage="0" bottom="0" percent="0" rank="0" text="" dxfId="285">
      <formula>$D$1&gt;R3</formula>
    </cfRule>
  </conditionalFormatting>
  <conditionalFormatting sqref="R3">
    <cfRule type="expression" priority="522" aboveAverage="0" equalAverage="0" bottom="0" percent="0" rank="0" text="" dxfId="286">
      <formula>$D$1&lt;R3</formula>
    </cfRule>
    <cfRule type="expression" priority="523" aboveAverage="0" equalAverage="0" bottom="0" percent="0" rank="0" text="" dxfId="287">
      <formula>$D$1&gt;R3</formula>
    </cfRule>
  </conditionalFormatting>
  <conditionalFormatting sqref="R3">
    <cfRule type="expression" priority="524" aboveAverage="0" equalAverage="0" bottom="0" percent="0" rank="0" text="" dxfId="288">
      <formula>$D$1&lt;R3</formula>
    </cfRule>
    <cfRule type="expression" priority="525" aboveAverage="0" equalAverage="0" bottom="0" percent="0" rank="0" text="" dxfId="289">
      <formula>$D$1&gt;R3</formula>
    </cfRule>
  </conditionalFormatting>
  <conditionalFormatting sqref="R3">
    <cfRule type="expression" priority="526" aboveAverage="0" equalAverage="0" bottom="0" percent="0" rank="0" text="" dxfId="290">
      <formula>$D$1&lt;R3</formula>
    </cfRule>
    <cfRule type="expression" priority="527" aboveAverage="0" equalAverage="0" bottom="0" percent="0" rank="0" text="" dxfId="291">
      <formula>$D$1&gt;R3</formula>
    </cfRule>
  </conditionalFormatting>
  <conditionalFormatting sqref="R3">
    <cfRule type="expression" priority="528" aboveAverage="0" equalAverage="0" bottom="0" percent="0" rank="0" text="" dxfId="292">
      <formula>$D$1&lt;R3</formula>
    </cfRule>
    <cfRule type="expression" priority="529" aboveAverage="0" equalAverage="0" bottom="0" percent="0" rank="0" text="" dxfId="292">
      <formula>$D$1&gt;R3</formula>
    </cfRule>
  </conditionalFormatting>
  <conditionalFormatting sqref="R3">
    <cfRule type="expression" priority="530" aboveAverage="0" equalAverage="0" bottom="0" percent="0" rank="0" text="" dxfId="292">
      <formula>$D$1&lt;R3</formula>
    </cfRule>
    <cfRule type="expression" priority="531" aboveAverage="0" equalAverage="0" bottom="0" percent="0" rank="0" text="" dxfId="292">
      <formula>$D$1&gt;R3</formula>
    </cfRule>
  </conditionalFormatting>
  <conditionalFormatting sqref="R3">
    <cfRule type="expression" priority="532" aboveAverage="0" equalAverage="0" bottom="0" percent="0" rank="0" text="" dxfId="292">
      <formula>$D$1&lt;R3</formula>
    </cfRule>
    <cfRule type="expression" priority="533" aboveAverage="0" equalAverage="0" bottom="0" percent="0" rank="0" text="" dxfId="292">
      <formula>$D$1&gt;R3</formula>
    </cfRule>
  </conditionalFormatting>
  <conditionalFormatting sqref="T3">
    <cfRule type="expression" priority="534" aboveAverage="0" equalAverage="0" bottom="0" percent="0" rank="0" text="" dxfId="292">
      <formula>$D$1&lt;T3</formula>
    </cfRule>
    <cfRule type="expression" priority="535" aboveAverage="0" equalAverage="0" bottom="0" percent="0" rank="0" text="" dxfId="292">
      <formula>$D$1&gt;T3</formula>
    </cfRule>
  </conditionalFormatting>
  <conditionalFormatting sqref="T3">
    <cfRule type="expression" priority="536" aboveAverage="0" equalAverage="0" bottom="0" percent="0" rank="0" text="" dxfId="292">
      <formula>$D$1&lt;T3</formula>
    </cfRule>
    <cfRule type="expression" priority="537" aboveAverage="0" equalAverage="0" bottom="0" percent="0" rank="0" text="" dxfId="292">
      <formula>$D$1&gt;T3</formula>
    </cfRule>
  </conditionalFormatting>
  <conditionalFormatting sqref="T3">
    <cfRule type="expression" priority="538" aboveAverage="0" equalAverage="0" bottom="0" percent="0" rank="0" text="" dxfId="292">
      <formula>$D$1&lt;T3</formula>
    </cfRule>
    <cfRule type="expression" priority="539" aboveAverage="0" equalAverage="0" bottom="0" percent="0" rank="0" text="" dxfId="292">
      <formula>$D$1&gt;T3</formula>
    </cfRule>
  </conditionalFormatting>
  <conditionalFormatting sqref="T3">
    <cfRule type="expression" priority="540" aboveAverage="0" equalAverage="0" bottom="0" percent="0" rank="0" text="" dxfId="292">
      <formula>$D$1&lt;T3</formula>
    </cfRule>
    <cfRule type="expression" priority="541" aboveAverage="0" equalAverage="0" bottom="0" percent="0" rank="0" text="" dxfId="292">
      <formula>$D$1&gt;T3</formula>
    </cfRule>
  </conditionalFormatting>
  <conditionalFormatting sqref="T3">
    <cfRule type="expression" priority="542" aboveAverage="0" equalAverage="0" bottom="0" percent="0" rank="0" text="" dxfId="292">
      <formula>$D$1&lt;T3</formula>
    </cfRule>
    <cfRule type="expression" priority="543" aboveAverage="0" equalAverage="0" bottom="0" percent="0" rank="0" text="" dxfId="292">
      <formula>$D$1&gt;T3</formula>
    </cfRule>
  </conditionalFormatting>
  <conditionalFormatting sqref="T3">
    <cfRule type="expression" priority="544" aboveAverage="0" equalAverage="0" bottom="0" percent="0" rank="0" text="" dxfId="292">
      <formula>$D$1&lt;T3</formula>
    </cfRule>
    <cfRule type="expression" priority="545" aboveAverage="0" equalAverage="0" bottom="0" percent="0" rank="0" text="" dxfId="292">
      <formula>$D$1&gt;T3</formula>
    </cfRule>
  </conditionalFormatting>
  <conditionalFormatting sqref="T3">
    <cfRule type="expression" priority="546" aboveAverage="0" equalAverage="0" bottom="0" percent="0" rank="0" text="" dxfId="292">
      <formula>$D$1&lt;T3</formula>
    </cfRule>
    <cfRule type="expression" priority="547" aboveAverage="0" equalAverage="0" bottom="0" percent="0" rank="0" text="" dxfId="292">
      <formula>$D$1&gt;T3</formula>
    </cfRule>
  </conditionalFormatting>
  <conditionalFormatting sqref="Q32:Q33">
    <cfRule type="cellIs" priority="548" operator="equal" aboveAverage="0" equalAverage="0" bottom="0" percent="0" rank="0" text="" dxfId="292">
      <formula>5</formula>
    </cfRule>
    <cfRule type="cellIs" priority="549" operator="equal" aboveAverage="0" equalAverage="0" bottom="0" percent="0" rank="0" text="" dxfId="293">
      <formula>4</formula>
    </cfRule>
    <cfRule type="cellIs" priority="550" operator="equal" aboveAverage="0" equalAverage="0" bottom="0" percent="0" rank="0" text="" dxfId="293">
      <formula>3</formula>
    </cfRule>
  </conditionalFormatting>
  <conditionalFormatting sqref="I32:I33">
    <cfRule type="cellIs" priority="551" operator="equal" aboveAverage="0" equalAverage="0" bottom="0" percent="0" rank="0" text="" dxfId="293">
      <formula>5</formula>
    </cfRule>
    <cfRule type="cellIs" priority="552" operator="equal" aboveAverage="0" equalAverage="0" bottom="0" percent="0" rank="0" text="" dxfId="293">
      <formula>4</formula>
    </cfRule>
    <cfRule type="cellIs" priority="553" operator="equal" aboveAverage="0" equalAverage="0" bottom="0" percent="0" rank="0" text="" dxfId="293">
      <formula>3</formula>
    </cfRule>
  </conditionalFormatting>
  <conditionalFormatting sqref="K3">
    <cfRule type="expression" priority="554" aboveAverage="0" equalAverage="0" bottom="0" percent="0" rank="0" text="" dxfId="293">
      <formula>$D$1&lt;K3</formula>
    </cfRule>
    <cfRule type="expression" priority="555" aboveAverage="0" equalAverage="0" bottom="0" percent="0" rank="0" text="" dxfId="293">
      <formula>$D$1&gt;K3</formula>
    </cfRule>
  </conditionalFormatting>
  <conditionalFormatting sqref="G5">
    <cfRule type="cellIs" priority="556" operator="equal" aboveAverage="0" equalAverage="0" bottom="0" percent="0" rank="0" text="" dxfId="293">
      <formula>5</formula>
    </cfRule>
    <cfRule type="cellIs" priority="557" operator="equal" aboveAverage="0" equalAverage="0" bottom="0" percent="0" rank="0" text="" dxfId="293">
      <formula>4</formula>
    </cfRule>
    <cfRule type="cellIs" priority="558" operator="equal" aboveAverage="0" equalAverage="0" bottom="0" percent="0" rank="0" text="" dxfId="293">
      <formula>3</formula>
    </cfRule>
  </conditionalFormatting>
  <conditionalFormatting sqref="G5">
    <cfRule type="cellIs" priority="559" operator="equal" aboveAverage="0" equalAverage="0" bottom="0" percent="0" rank="0" text="" dxfId="294">
      <formula>5</formula>
    </cfRule>
    <cfRule type="cellIs" priority="560" operator="equal" aboveAverage="0" equalAverage="0" bottom="0" percent="0" rank="0" text="" dxfId="294">
      <formula>4</formula>
    </cfRule>
    <cfRule type="cellIs" priority="561" operator="equal" aboveAverage="0" equalAverage="0" bottom="0" percent="0" rank="0" text="" dxfId="294">
      <formula>3</formula>
    </cfRule>
  </conditionalFormatting>
  <conditionalFormatting sqref="G4">
    <cfRule type="expression" priority="562" aboveAverage="0" equalAverage="0" bottom="0" percent="0" rank="0" text="" dxfId="294">
      <formula>$D$1&lt;G4</formula>
    </cfRule>
    <cfRule type="expression" priority="563" aboveAverage="0" equalAverage="0" bottom="0" percent="0" rank="0" text="" dxfId="294">
      <formula>$D$1&gt;G4</formula>
    </cfRule>
  </conditionalFormatting>
  <conditionalFormatting sqref="G4">
    <cfRule type="expression" priority="564" aboveAverage="0" equalAverage="0" bottom="0" percent="0" rank="0" text="" dxfId="294">
      <formula>$D$1&lt;G4</formula>
    </cfRule>
    <cfRule type="expression" priority="565" aboveAverage="0" equalAverage="0" bottom="0" percent="0" rank="0" text="" dxfId="294">
      <formula>$D$1&gt;G4</formula>
    </cfRule>
  </conditionalFormatting>
  <conditionalFormatting sqref="G4">
    <cfRule type="expression" priority="566" aboveAverage="0" equalAverage="0" bottom="0" percent="0" rank="0" text="" dxfId="294">
      <formula>$D$1&lt;G4</formula>
    </cfRule>
    <cfRule type="expression" priority="567" aboveAverage="0" equalAverage="0" bottom="0" percent="0" rank="0" text="" dxfId="294">
      <formula>$D$1&gt;G4</formula>
    </cfRule>
  </conditionalFormatting>
  <conditionalFormatting sqref="G4">
    <cfRule type="expression" priority="568" aboveAverage="0" equalAverage="0" bottom="0" percent="0" rank="0" text="" dxfId="294">
      <formula>$D$1&lt;G4</formula>
    </cfRule>
    <cfRule type="expression" priority="569" aboveAverage="0" equalAverage="0" bottom="0" percent="0" rank="0" text="" dxfId="295">
      <formula>$D$1&gt;G4</formula>
    </cfRule>
  </conditionalFormatting>
  <conditionalFormatting sqref="G4">
    <cfRule type="expression" priority="570" aboveAverage="0" equalAverage="0" bottom="0" percent="0" rank="0" text="" dxfId="295">
      <formula>$D$1&lt;G4</formula>
    </cfRule>
    <cfRule type="expression" priority="571" aboveAverage="0" equalAverage="0" bottom="0" percent="0" rank="0" text="" dxfId="295">
      <formula>$D$1&gt;G4</formula>
    </cfRule>
  </conditionalFormatting>
  <conditionalFormatting sqref="G4">
    <cfRule type="expression" priority="572" aboveAverage="0" equalAverage="0" bottom="0" percent="0" rank="0" text="" dxfId="295">
      <formula>$D$1&lt;G4</formula>
    </cfRule>
    <cfRule type="expression" priority="573" aboveAverage="0" equalAverage="0" bottom="0" percent="0" rank="0" text="" dxfId="295">
      <formula>$D$1&gt;G4</formula>
    </cfRule>
  </conditionalFormatting>
  <conditionalFormatting sqref="G4">
    <cfRule type="expression" priority="574" aboveAverage="0" equalAverage="0" bottom="0" percent="0" rank="0" text="" dxfId="295">
      <formula>$D$1&lt;G4</formula>
    </cfRule>
    <cfRule type="expression" priority="575" aboveAverage="0" equalAverage="0" bottom="0" percent="0" rank="0" text="" dxfId="295">
      <formula>$D$1&gt;G4</formula>
    </cfRule>
  </conditionalFormatting>
  <conditionalFormatting sqref="G4">
    <cfRule type="expression" priority="576" aboveAverage="0" equalAverage="0" bottom="0" percent="0" rank="0" text="" dxfId="295">
      <formula>$D$1&lt;G4</formula>
    </cfRule>
    <cfRule type="expression" priority="577" aboveAverage="0" equalAverage="0" bottom="0" percent="0" rank="0" text="" dxfId="295">
      <formula>$D$1&gt;G4</formula>
    </cfRule>
  </conditionalFormatting>
  <conditionalFormatting sqref="G4">
    <cfRule type="expression" priority="578" aboveAverage="0" equalAverage="0" bottom="0" percent="0" rank="0" text="" dxfId="295">
      <formula>$D$1&lt;G4</formula>
    </cfRule>
    <cfRule type="expression" priority="579" aboveAverage="0" equalAverage="0" bottom="0" percent="0" rank="0" text="" dxfId="296">
      <formula>$D$1&gt;G4</formula>
    </cfRule>
  </conditionalFormatting>
  <conditionalFormatting sqref="G4">
    <cfRule type="expression" priority="580" aboveAverage="0" equalAverage="0" bottom="0" percent="0" rank="0" text="" dxfId="297">
      <formula>$D$1&lt;G4</formula>
    </cfRule>
    <cfRule type="expression" priority="581" aboveAverage="0" equalAverage="0" bottom="0" percent="0" rank="0" text="" dxfId="298">
      <formula>$D$1&gt;G4</formula>
    </cfRule>
  </conditionalFormatting>
  <conditionalFormatting sqref="G4">
    <cfRule type="expression" priority="582" aboveAverage="0" equalAverage="0" bottom="0" percent="0" rank="0" text="" dxfId="299">
      <formula>$D$1&lt;G4</formula>
    </cfRule>
    <cfRule type="expression" priority="583" aboveAverage="0" equalAverage="0" bottom="0" percent="0" rank="0" text="" dxfId="300">
      <formula>$D$1&gt;G4</formula>
    </cfRule>
  </conditionalFormatting>
  <conditionalFormatting sqref="G4">
    <cfRule type="expression" priority="584" aboveAverage="0" equalAverage="0" bottom="0" percent="0" rank="0" text="" dxfId="301">
      <formula>$D$1&lt;G4</formula>
    </cfRule>
    <cfRule type="expression" priority="585" aboveAverage="0" equalAverage="0" bottom="0" percent="0" rank="0" text="" dxfId="302">
      <formula>$D$1&gt;G4</formula>
    </cfRule>
  </conditionalFormatting>
  <conditionalFormatting sqref="H4">
    <cfRule type="expression" priority="586" aboveAverage="0" equalAverage="0" bottom="0" percent="0" rank="0" text="" dxfId="303">
      <formula>$D$1&lt;H4</formula>
    </cfRule>
    <cfRule type="expression" priority="587" aboveAverage="0" equalAverage="0" bottom="0" percent="0" rank="0" text="" dxfId="304">
      <formula>$D$1&gt;H4</formula>
    </cfRule>
  </conditionalFormatting>
  <conditionalFormatting sqref="J5">
    <cfRule type="cellIs" priority="588" operator="equal" aboveAverage="0" equalAverage="0" bottom="0" percent="0" rank="0" text="" dxfId="305">
      <formula>5</formula>
    </cfRule>
    <cfRule type="cellIs" priority="589" operator="equal" aboveAverage="0" equalAverage="0" bottom="0" percent="0" rank="0" text="" dxfId="306">
      <formula>4</formula>
    </cfRule>
    <cfRule type="cellIs" priority="590" operator="equal" aboveAverage="0" equalAverage="0" bottom="0" percent="0" rank="0" text="" dxfId="307">
      <formula>3</formula>
    </cfRule>
  </conditionalFormatting>
  <conditionalFormatting sqref="J4">
    <cfRule type="expression" priority="591" aboveAverage="0" equalAverage="0" bottom="0" percent="0" rank="0" text="" dxfId="308">
      <formula>$D$1&lt;J4</formula>
    </cfRule>
    <cfRule type="expression" priority="592" aboveAverage="0" equalAverage="0" bottom="0" percent="0" rank="0" text="" dxfId="309">
      <formula>$D$1&gt;J4</formula>
    </cfRule>
  </conditionalFormatting>
  <conditionalFormatting sqref="K4">
    <cfRule type="expression" priority="593" aboveAverage="0" equalAverage="0" bottom="0" percent="0" rank="0" text="" dxfId="310">
      <formula>$D$1&lt;K4</formula>
    </cfRule>
    <cfRule type="expression" priority="594" aboveAverage="0" equalAverage="0" bottom="0" percent="0" rank="0" text="" dxfId="311">
      <formula>$D$1&gt;K4</formula>
    </cfRule>
  </conditionalFormatting>
  <conditionalFormatting sqref="K4">
    <cfRule type="expression" priority="595" aboveAverage="0" equalAverage="0" bottom="0" percent="0" rank="0" text="" dxfId="312">
      <formula>$D$1&lt;K4</formula>
    </cfRule>
    <cfRule type="expression" priority="596" aboveAverage="0" equalAverage="0" bottom="0" percent="0" rank="0" text="" dxfId="313">
      <formula>$D$1&gt;K4</formula>
    </cfRule>
  </conditionalFormatting>
  <conditionalFormatting sqref="K4">
    <cfRule type="expression" priority="597" aboveAverage="0" equalAverage="0" bottom="0" percent="0" rank="0" text="" dxfId="314">
      <formula>$D$1&lt;K4</formula>
    </cfRule>
    <cfRule type="expression" priority="598" aboveAverage="0" equalAverage="0" bottom="0" percent="0" rank="0" text="" dxfId="315">
      <formula>$D$1&gt;K4</formula>
    </cfRule>
  </conditionalFormatting>
  <conditionalFormatting sqref="J4">
    <cfRule type="expression" priority="599" aboveAverage="0" equalAverage="0" bottom="0" percent="0" rank="0" text="" dxfId="316">
      <formula>$D$1&lt;J4</formula>
    </cfRule>
    <cfRule type="expression" priority="600" aboveAverage="0" equalAverage="0" bottom="0" percent="0" rank="0" text="" dxfId="317">
      <formula>$D$1&gt;J4</formula>
    </cfRule>
  </conditionalFormatting>
  <conditionalFormatting sqref="M4">
    <cfRule type="expression" priority="601" aboveAverage="0" equalAverage="0" bottom="0" percent="0" rank="0" text="" dxfId="318">
      <formula>$D$1&lt;M4</formula>
    </cfRule>
    <cfRule type="expression" priority="602" aboveAverage="0" equalAverage="0" bottom="0" percent="0" rank="0" text="" dxfId="319">
      <formula>$D$1&gt;M4</formula>
    </cfRule>
  </conditionalFormatting>
  <conditionalFormatting sqref="M4">
    <cfRule type="expression" priority="603" aboveAverage="0" equalAverage="0" bottom="0" percent="0" rank="0" text="" dxfId="320">
      <formula>$D$1&lt;M4</formula>
    </cfRule>
    <cfRule type="expression" priority="604" aboveAverage="0" equalAverage="0" bottom="0" percent="0" rank="0" text="" dxfId="321">
      <formula>$D$1&gt;M4</formula>
    </cfRule>
  </conditionalFormatting>
  <conditionalFormatting sqref="K3">
    <cfRule type="expression" priority="605" aboveAverage="0" equalAverage="0" bottom="0" percent="0" rank="0" text="" dxfId="322">
      <formula>$D$1&lt;K3</formula>
    </cfRule>
    <cfRule type="expression" priority="606" aboveAverage="0" equalAverage="0" bottom="0" percent="0" rank="0" text="" dxfId="323">
      <formula>$D$1&gt;K3</formula>
    </cfRule>
  </conditionalFormatting>
  <conditionalFormatting sqref="M4">
    <cfRule type="expression" priority="607" aboveAverage="0" equalAverage="0" bottom="0" percent="0" rank="0" text="" dxfId="324">
      <formula>$D$1&lt;M4</formula>
    </cfRule>
    <cfRule type="expression" priority="608" aboveAverage="0" equalAverage="0" bottom="0" percent="0" rank="0" text="" dxfId="325">
      <formula>$D$1&gt;M4</formula>
    </cfRule>
  </conditionalFormatting>
  <conditionalFormatting sqref="M4">
    <cfRule type="expression" priority="609" aboveAverage="0" equalAverage="0" bottom="0" percent="0" rank="0" text="" dxfId="326">
      <formula>$D$1&lt;M4</formula>
    </cfRule>
    <cfRule type="expression" priority="610" aboveAverage="0" equalAverage="0" bottom="0" percent="0" rank="0" text="" dxfId="327">
      <formula>$D$1&gt;M4</formula>
    </cfRule>
  </conditionalFormatting>
  <conditionalFormatting sqref="M4">
    <cfRule type="expression" priority="611" aboveAverage="0" equalAverage="0" bottom="0" percent="0" rank="0" text="" dxfId="328">
      <formula>$D$1&lt;M4</formula>
    </cfRule>
    <cfRule type="expression" priority="612" aboveAverage="0" equalAverage="0" bottom="0" percent="0" rank="0" text="" dxfId="329">
      <formula>$D$1&gt;M4</formula>
    </cfRule>
  </conditionalFormatting>
  <conditionalFormatting sqref="M4">
    <cfRule type="expression" priority="613" aboveAverage="0" equalAverage="0" bottom="0" percent="0" rank="0" text="" dxfId="330">
      <formula>$D$1&lt;M4</formula>
    </cfRule>
    <cfRule type="expression" priority="614" aboveAverage="0" equalAverage="0" bottom="0" percent="0" rank="0" text="" dxfId="331">
      <formula>$D$1&gt;M4</formula>
    </cfRule>
  </conditionalFormatting>
  <conditionalFormatting sqref="J4">
    <cfRule type="expression" priority="615" aboveAverage="0" equalAverage="0" bottom="0" percent="0" rank="0" text="" dxfId="332">
      <formula>$D$1&lt;J4</formula>
    </cfRule>
    <cfRule type="expression" priority="616" aboveAverage="0" equalAverage="0" bottom="0" percent="0" rank="0" text="" dxfId="333">
      <formula>$D$1&gt;J4</formula>
    </cfRule>
  </conditionalFormatting>
  <conditionalFormatting sqref="K4">
    <cfRule type="expression" priority="617" aboveAverage="0" equalAverage="0" bottom="0" percent="0" rank="0" text="" dxfId="334">
      <formula>$D$1&lt;K4</formula>
    </cfRule>
    <cfRule type="expression" priority="618" aboveAverage="0" equalAverage="0" bottom="0" percent="0" rank="0" text="" dxfId="335">
      <formula>$D$1&gt;K4</formula>
    </cfRule>
  </conditionalFormatting>
  <conditionalFormatting sqref="K4">
    <cfRule type="expression" priority="619" aboveAverage="0" equalAverage="0" bottom="0" percent="0" rank="0" text="" dxfId="336">
      <formula>$D$1&lt;K4</formula>
    </cfRule>
    <cfRule type="expression" priority="620" aboveAverage="0" equalAverage="0" bottom="0" percent="0" rank="0" text="" dxfId="337">
      <formula>$D$1&gt;K4</formula>
    </cfRule>
  </conditionalFormatting>
  <conditionalFormatting sqref="K4">
    <cfRule type="expression" priority="621" aboveAverage="0" equalAverage="0" bottom="0" percent="0" rank="0" text="" dxfId="338">
      <formula>$D$1&lt;K4</formula>
    </cfRule>
    <cfRule type="expression" priority="622" aboveAverage="0" equalAverage="0" bottom="0" percent="0" rank="0" text="" dxfId="339">
      <formula>$D$1&gt;K4</formula>
    </cfRule>
  </conditionalFormatting>
  <conditionalFormatting sqref="K5">
    <cfRule type="expression" priority="623" aboveAverage="0" equalAverage="0" bottom="0" percent="0" rank="0" text="" dxfId="340">
      <formula>$D$1&lt;K5</formula>
    </cfRule>
    <cfRule type="expression" priority="624" aboveAverage="0" equalAverage="0" bottom="0" percent="0" rank="0" text="" dxfId="341">
      <formula>$D$1&gt;K5</formula>
    </cfRule>
  </conditionalFormatting>
  <conditionalFormatting sqref="K5">
    <cfRule type="cellIs" priority="625" operator="equal" aboveAverage="0" equalAverage="0" bottom="0" percent="0" rank="0" text="" dxfId="342">
      <formula>5</formula>
    </cfRule>
    <cfRule type="cellIs" priority="626" operator="equal" aboveAverage="0" equalAverage="0" bottom="0" percent="0" rank="0" text="" dxfId="343">
      <formula>4</formula>
    </cfRule>
    <cfRule type="cellIs" priority="627" operator="equal" aboveAverage="0" equalAverage="0" bottom="0" percent="0" rank="0" text="" dxfId="344">
      <formula>3</formula>
    </cfRule>
  </conditionalFormatting>
  <conditionalFormatting sqref="K4">
    <cfRule type="expression" priority="628" aboveAverage="0" equalAverage="0" bottom="0" percent="0" rank="0" text="" dxfId="345">
      <formula>$D$1&lt;K4</formula>
    </cfRule>
    <cfRule type="expression" priority="629" aboveAverage="0" equalAverage="0" bottom="0" percent="0" rank="0" text="" dxfId="345">
      <formula>$D$1&gt;K4</formula>
    </cfRule>
  </conditionalFormatting>
  <conditionalFormatting sqref="K5">
    <cfRule type="cellIs" priority="630" operator="equal" aboveAverage="0" equalAverage="0" bottom="0" percent="0" rank="0" text="" dxfId="345">
      <formula>5</formula>
    </cfRule>
    <cfRule type="cellIs" priority="631" operator="equal" aboveAverage="0" equalAverage="0" bottom="0" percent="0" rank="0" text="" dxfId="345">
      <formula>4</formula>
    </cfRule>
    <cfRule type="cellIs" priority="632" operator="equal" aboveAverage="0" equalAverage="0" bottom="0" percent="0" rank="0" text="" dxfId="345">
      <formula>3</formula>
    </cfRule>
  </conditionalFormatting>
  <conditionalFormatting sqref="K5">
    <cfRule type="cellIs" priority="633" operator="equal" aboveAverage="0" equalAverage="0" bottom="0" percent="0" rank="0" text="" dxfId="345">
      <formula>5</formula>
    </cfRule>
    <cfRule type="cellIs" priority="634" operator="equal" aboveAverage="0" equalAverage="0" bottom="0" percent="0" rank="0" text="" dxfId="345">
      <formula>4</formula>
    </cfRule>
    <cfRule type="cellIs" priority="635" operator="equal" aboveAverage="0" equalAverage="0" bottom="0" percent="0" rank="0" text="" dxfId="345">
      <formula>3</formula>
    </cfRule>
  </conditionalFormatting>
  <conditionalFormatting sqref="K4">
    <cfRule type="expression" priority="636" aboveAverage="0" equalAverage="0" bottom="0" percent="0" rank="0" text="" dxfId="345">
      <formula>$D$1&lt;K4</formula>
    </cfRule>
    <cfRule type="expression" priority="637" aboveAverage="0" equalAverage="0" bottom="0" percent="0" rank="0" text="" dxfId="345">
      <formula>$D$1&gt;K4</formula>
    </cfRule>
  </conditionalFormatting>
  <conditionalFormatting sqref="L4">
    <cfRule type="expression" priority="638" aboveAverage="0" equalAverage="0" bottom="0" percent="0" rank="0" text="" dxfId="345">
      <formula>$D$1&lt;L4</formula>
    </cfRule>
    <cfRule type="expression" priority="639" aboveAverage="0" equalAverage="0" bottom="0" percent="0" rank="0" text="" dxfId="345">
      <formula>$D$1&gt;L4</formula>
    </cfRule>
  </conditionalFormatting>
  <conditionalFormatting sqref="L5">
    <cfRule type="expression" priority="640" aboveAverage="0" equalAverage="0" bottom="0" percent="0" rank="0" text="" dxfId="345">
      <formula>$D$1&lt;L5</formula>
    </cfRule>
    <cfRule type="expression" priority="641" aboveAverage="0" equalAverage="0" bottom="0" percent="0" rank="0" text="" dxfId="345">
      <formula>$D$1&gt;L5</formula>
    </cfRule>
  </conditionalFormatting>
  <conditionalFormatting sqref="L5">
    <cfRule type="expression" priority="642" aboveAverage="0" equalAverage="0" bottom="0" percent="0" rank="0" text="" dxfId="345">
      <formula>$D$1&lt;L5</formula>
    </cfRule>
    <cfRule type="expression" priority="643" aboveAverage="0" equalAverage="0" bottom="0" percent="0" rank="0" text="" dxfId="345">
      <formula>$D$1&gt;L5</formula>
    </cfRule>
  </conditionalFormatting>
  <conditionalFormatting sqref="L5">
    <cfRule type="expression" priority="644" aboveAverage="0" equalAverage="0" bottom="0" percent="0" rank="0" text="" dxfId="345">
      <formula>$D$1&lt;L5</formula>
    </cfRule>
    <cfRule type="expression" priority="645" aboveAverage="0" equalAverage="0" bottom="0" percent="0" rank="0" text="" dxfId="345">
      <formula>$D$1&gt;L5</formula>
    </cfRule>
  </conditionalFormatting>
  <conditionalFormatting sqref="L4">
    <cfRule type="expression" priority="646" aboveAverage="0" equalAverage="0" bottom="0" percent="0" rank="0" text="" dxfId="345">
      <formula>$D$1&lt;L4</formula>
    </cfRule>
    <cfRule type="expression" priority="647" aboveAverage="0" equalAverage="0" bottom="0" percent="0" rank="0" text="" dxfId="345">
      <formula>$D$1&gt;L4</formula>
    </cfRule>
  </conditionalFormatting>
  <conditionalFormatting sqref="L4">
    <cfRule type="expression" priority="648" aboveAverage="0" equalAverage="0" bottom="0" percent="0" rank="0" text="" dxfId="345">
      <formula>$D$1&lt;L4</formula>
    </cfRule>
    <cfRule type="expression" priority="649" aboveAverage="0" equalAverage="0" bottom="0" percent="0" rank="0" text="" dxfId="346">
      <formula>$D$1&gt;L4</formula>
    </cfRule>
  </conditionalFormatting>
  <conditionalFormatting sqref="L4">
    <cfRule type="expression" priority="650" aboveAverage="0" equalAverage="0" bottom="0" percent="0" rank="0" text="" dxfId="346">
      <formula>$D$1&lt;L4</formula>
    </cfRule>
    <cfRule type="expression" priority="651" aboveAverage="0" equalAverage="0" bottom="0" percent="0" rank="0" text="" dxfId="346">
      <formula>$D$1&gt;L4</formula>
    </cfRule>
  </conditionalFormatting>
  <conditionalFormatting sqref="L4">
    <cfRule type="expression" priority="652" aboveAverage="0" equalAverage="0" bottom="0" percent="0" rank="0" text="" dxfId="346">
      <formula>$D$1&lt;L4</formula>
    </cfRule>
    <cfRule type="expression" priority="653" aboveAverage="0" equalAverage="0" bottom="0" percent="0" rank="0" text="" dxfId="346">
      <formula>$D$1&gt;L4</formula>
    </cfRule>
  </conditionalFormatting>
  <conditionalFormatting sqref="L4">
    <cfRule type="expression" priority="654" aboveAverage="0" equalAverage="0" bottom="0" percent="0" rank="0" text="" dxfId="346">
      <formula>$D$1&lt;L4</formula>
    </cfRule>
    <cfRule type="expression" priority="655" aboveAverage="0" equalAverage="0" bottom="0" percent="0" rank="0" text="" dxfId="346">
      <formula>$D$1&gt;L4</formula>
    </cfRule>
  </conditionalFormatting>
  <conditionalFormatting sqref="L4">
    <cfRule type="expression" priority="656" aboveAverage="0" equalAverage="0" bottom="0" percent="0" rank="0" text="" dxfId="346">
      <formula>$D$1&lt;L4</formula>
    </cfRule>
    <cfRule type="expression" priority="657" aboveAverage="0" equalAverage="0" bottom="0" percent="0" rank="0" text="" dxfId="346">
      <formula>$D$1&gt;L4</formula>
    </cfRule>
  </conditionalFormatting>
  <conditionalFormatting sqref="L4">
    <cfRule type="expression" priority="658" aboveAverage="0" equalAverage="0" bottom="0" percent="0" rank="0" text="" dxfId="346">
      <formula>$D$1&lt;L4</formula>
    </cfRule>
    <cfRule type="expression" priority="659" aboveAverage="0" equalAverage="0" bottom="0" percent="0" rank="0" text="" dxfId="347">
      <formula>$D$1&gt;L4</formula>
    </cfRule>
  </conditionalFormatting>
  <conditionalFormatting sqref="M5">
    <cfRule type="expression" priority="660" aboveAverage="0" equalAverage="0" bottom="0" percent="0" rank="0" text="" dxfId="347">
      <formula>$D$1&lt;M5</formula>
    </cfRule>
    <cfRule type="expression" priority="661" aboveAverage="0" equalAverage="0" bottom="0" percent="0" rank="0" text="" dxfId="347">
      <formula>$D$1&gt;M5</formula>
    </cfRule>
  </conditionalFormatting>
  <conditionalFormatting sqref="G5">
    <cfRule type="cellIs" priority="662" operator="equal" aboveAverage="0" equalAverage="0" bottom="0" percent="0" rank="0" text="" dxfId="347">
      <formula>5</formula>
    </cfRule>
    <cfRule type="cellIs" priority="663" operator="equal" aboveAverage="0" equalAverage="0" bottom="0" percent="0" rank="0" text="" dxfId="347">
      <formula>4</formula>
    </cfRule>
    <cfRule type="cellIs" priority="664" operator="equal" aboveAverage="0" equalAverage="0" bottom="0" percent="0" rank="0" text="" dxfId="347">
      <formula>3</formula>
    </cfRule>
  </conditionalFormatting>
  <conditionalFormatting sqref="L3">
    <cfRule type="expression" priority="665" aboveAverage="0" equalAverage="0" bottom="0" percent="0" rank="0" text="" dxfId="347">
      <formula>$D$1&lt;L3</formula>
    </cfRule>
    <cfRule type="expression" priority="666" aboveAverage="0" equalAverage="0" bottom="0" percent="0" rank="0" text="" dxfId="348">
      <formula>$D$1&gt;L3</formula>
    </cfRule>
  </conditionalFormatting>
  <conditionalFormatting sqref="H3:I3">
    <cfRule type="expression" priority="667" aboveAverage="0" equalAverage="0" bottom="0" percent="0" rank="0" text="" dxfId="349">
      <formula>$D$1&lt;H3</formula>
    </cfRule>
    <cfRule type="expression" priority="668" aboveAverage="0" equalAverage="0" bottom="0" percent="0" rank="0" text="" dxfId="350">
      <formula>$D$1&gt;H3</formula>
    </cfRule>
  </conditionalFormatting>
  <conditionalFormatting sqref="J3">
    <cfRule type="expression" priority="669" aboveAverage="0" equalAverage="0" bottom="0" percent="0" rank="0" text="" dxfId="351">
      <formula>$D$1&lt;J3</formula>
    </cfRule>
    <cfRule type="expression" priority="670" aboveAverage="0" equalAverage="0" bottom="0" percent="0" rank="0" text="" dxfId="352">
      <formula>$D$1&gt;J3</formula>
    </cfRule>
  </conditionalFormatting>
  <conditionalFormatting sqref="G3">
    <cfRule type="expression" priority="671" aboveAverage="0" equalAverage="0" bottom="0" percent="0" rank="0" text="" dxfId="353">
      <formula>$D$1&lt;G3</formula>
    </cfRule>
    <cfRule type="expression" priority="672" aboveAverage="0" equalAverage="0" bottom="0" percent="0" rank="0" text="" dxfId="354">
      <formula>$D$1&gt;G3</formula>
    </cfRule>
  </conditionalFormatting>
  <conditionalFormatting sqref="H3:N3">
    <cfRule type="expression" priority="673" aboveAverage="0" equalAverage="0" bottom="0" percent="0" rank="0" text="" dxfId="355">
      <formula>$D$1&lt;H3</formula>
    </cfRule>
    <cfRule type="expression" priority="674" aboveAverage="0" equalAverage="0" bottom="0" percent="0" rank="0" text="" dxfId="356">
      <formula>$D$1&gt;H3</formula>
    </cfRule>
  </conditionalFormatting>
  <conditionalFormatting sqref="H3:L3">
    <cfRule type="expression" priority="675" aboveAverage="0" equalAverage="0" bottom="0" percent="0" rank="0" text="" dxfId="357">
      <formula>$D$1&lt;H3</formula>
    </cfRule>
    <cfRule type="expression" priority="676" aboveAverage="0" equalAverage="0" bottom="0" percent="0" rank="0" text="" dxfId="358">
      <formula>$D$1&gt;H3</formula>
    </cfRule>
  </conditionalFormatting>
  <conditionalFormatting sqref="J3">
    <cfRule type="expression" priority="677" aboveAverage="0" equalAverage="0" bottom="0" percent="0" rank="0" text="" dxfId="359">
      <formula>$D$1&lt;J3</formula>
    </cfRule>
    <cfRule type="expression" priority="678" aboveAverage="0" equalAverage="0" bottom="0" percent="0" rank="0" text="" dxfId="360">
      <formula>$D$1&gt;J3</formula>
    </cfRule>
  </conditionalFormatting>
  <conditionalFormatting sqref="G3">
    <cfRule type="expression" priority="679" aboveAverage="0" equalAverage="0" bottom="0" percent="0" rank="0" text="" dxfId="361">
      <formula>$D$1&lt;G3</formula>
    </cfRule>
    <cfRule type="expression" priority="680" aboveAverage="0" equalAverage="0" bottom="0" percent="0" rank="0" text="" dxfId="362">
      <formula>$D$1&gt;G3</formula>
    </cfRule>
  </conditionalFormatting>
  <conditionalFormatting sqref="G3">
    <cfRule type="expression" priority="681" aboveAverage="0" equalAverage="0" bottom="0" percent="0" rank="0" text="" dxfId="363">
      <formula>$D$1&lt;G3</formula>
    </cfRule>
    <cfRule type="expression" priority="682" aboveAverage="0" equalAverage="0" bottom="0" percent="0" rank="0" text="" dxfId="364">
      <formula>$D$1&gt;G3</formula>
    </cfRule>
  </conditionalFormatting>
  <conditionalFormatting sqref="H3">
    <cfRule type="expression" priority="683" aboveAverage="0" equalAverage="0" bottom="0" percent="0" rank="0" text="" dxfId="365">
      <formula>$D$1&lt;H3</formula>
    </cfRule>
    <cfRule type="expression" priority="684" aboveAverage="0" equalAverage="0" bottom="0" percent="0" rank="0" text="" dxfId="366">
      <formula>$D$1&gt;H3</formula>
    </cfRule>
  </conditionalFormatting>
  <conditionalFormatting sqref="N4">
    <cfRule type="expression" priority="685" aboveAverage="0" equalAverage="0" bottom="0" percent="0" rank="0" text="" dxfId="367">
      <formula>$D$1&lt;N4</formula>
    </cfRule>
    <cfRule type="expression" priority="686" aboveAverage="0" equalAverage="0" bottom="0" percent="0" rank="0" text="" dxfId="368">
      <formula>$D$1&gt;N4</formula>
    </cfRule>
  </conditionalFormatting>
  <conditionalFormatting sqref="N4">
    <cfRule type="expression" priority="687" aboveAverage="0" equalAverage="0" bottom="0" percent="0" rank="0" text="" dxfId="369">
      <formula>$D$1&lt;N4</formula>
    </cfRule>
    <cfRule type="expression" priority="688" aboveAverage="0" equalAverage="0" bottom="0" percent="0" rank="0" text="" dxfId="370">
      <formula>$D$1&gt;N4</formula>
    </cfRule>
  </conditionalFormatting>
  <conditionalFormatting sqref="G4">
    <cfRule type="expression" priority="689" aboveAverage="0" equalAverage="0" bottom="0" percent="0" rank="0" text="" dxfId="371">
      <formula>$D$1&lt;G4</formula>
    </cfRule>
    <cfRule type="expression" priority="690" aboveAverage="0" equalAverage="0" bottom="0" percent="0" rank="0" text="" dxfId="372">
      <formula>$D$1&gt;G4</formula>
    </cfRule>
  </conditionalFormatting>
  <conditionalFormatting sqref="G4">
    <cfRule type="expression" priority="691" aboveAverage="0" equalAverage="0" bottom="0" percent="0" rank="0" text="" dxfId="373">
      <formula>$D$1&lt;G4</formula>
    </cfRule>
    <cfRule type="expression" priority="692" aboveAverage="0" equalAverage="0" bottom="0" percent="0" rank="0" text="" dxfId="374">
      <formula>$D$1&gt;G4</formula>
    </cfRule>
  </conditionalFormatting>
  <conditionalFormatting sqref="G4">
    <cfRule type="expression" priority="693" aboveAverage="0" equalAverage="0" bottom="0" percent="0" rank="0" text="" dxfId="375">
      <formula>$D$1&lt;G4</formula>
    </cfRule>
    <cfRule type="expression" priority="694" aboveAverage="0" equalAverage="0" bottom="0" percent="0" rank="0" text="" dxfId="376">
      <formula>$D$1&gt;G4</formula>
    </cfRule>
  </conditionalFormatting>
  <conditionalFormatting sqref="I5">
    <cfRule type="cellIs" priority="695" operator="equal" aboveAverage="0" equalAverage="0" bottom="0" percent="0" rank="0" text="" dxfId="377">
      <formula>5</formula>
    </cfRule>
    <cfRule type="cellIs" priority="696" operator="equal" aboveAverage="0" equalAverage="0" bottom="0" percent="0" rank="0" text="" dxfId="378">
      <formula>4</formula>
    </cfRule>
    <cfRule type="cellIs" priority="697" operator="equal" aboveAverage="0" equalAverage="0" bottom="0" percent="0" rank="0" text="" dxfId="379">
      <formula>3</formula>
    </cfRule>
  </conditionalFormatting>
  <conditionalFormatting sqref="I4">
    <cfRule type="expression" priority="698" aboveAverage="0" equalAverage="0" bottom="0" percent="0" rank="0" text="" dxfId="380">
      <formula>$D$1&lt;I4</formula>
    </cfRule>
    <cfRule type="expression" priority="699" aboveAverage="0" equalAverage="0" bottom="0" percent="0" rank="0" text="" dxfId="381">
      <formula>$D$1&gt;I4</formula>
    </cfRule>
  </conditionalFormatting>
  <conditionalFormatting sqref="I4">
    <cfRule type="expression" priority="700" aboveAverage="0" equalAverage="0" bottom="0" percent="0" rank="0" text="" dxfId="382">
      <formula>$D$1&lt;I4</formula>
    </cfRule>
    <cfRule type="expression" priority="701" aboveAverage="0" equalAverage="0" bottom="0" percent="0" rank="0" text="" dxfId="383">
      <formula>$D$1&gt;I4</formula>
    </cfRule>
  </conditionalFormatting>
  <conditionalFormatting sqref="H4">
    <cfRule type="expression" priority="702" aboveAverage="0" equalAverage="0" bottom="0" percent="0" rank="0" text="" dxfId="384">
      <formula>$D$1&lt;H4</formula>
    </cfRule>
    <cfRule type="expression" priority="703" aboveAverage="0" equalAverage="0" bottom="0" percent="0" rank="0" text="" dxfId="385">
      <formula>$D$1&gt;H4</formula>
    </cfRule>
  </conditionalFormatting>
  <conditionalFormatting sqref="J4">
    <cfRule type="expression" priority="704" aboveAverage="0" equalAverage="0" bottom="0" percent="0" rank="0" text="" dxfId="386">
      <formula>$D$1&lt;J4</formula>
    </cfRule>
    <cfRule type="expression" priority="705" aboveAverage="0" equalAverage="0" bottom="0" percent="0" rank="0" text="" dxfId="387">
      <formula>$D$1&gt;J4</formula>
    </cfRule>
  </conditionalFormatting>
  <conditionalFormatting sqref="J5">
    <cfRule type="cellIs" priority="706" operator="equal" aboveAverage="0" equalAverage="0" bottom="0" percent="0" rank="0" text="" dxfId="388">
      <formula>5</formula>
    </cfRule>
    <cfRule type="cellIs" priority="707" operator="equal" aboveAverage="0" equalAverage="0" bottom="0" percent="0" rank="0" text="" dxfId="389">
      <formula>4</formula>
    </cfRule>
    <cfRule type="cellIs" priority="708" operator="equal" aboveAverage="0" equalAverage="0" bottom="0" percent="0" rank="0" text="" dxfId="390">
      <formula>3</formula>
    </cfRule>
  </conditionalFormatting>
  <conditionalFormatting sqref="K4">
    <cfRule type="expression" priority="709" aboveAverage="0" equalAverage="0" bottom="0" percent="0" rank="0" text="" dxfId="391">
      <formula>$D$1&lt;K4</formula>
    </cfRule>
    <cfRule type="expression" priority="710" aboveAverage="0" equalAverage="0" bottom="0" percent="0" rank="0" text="" dxfId="392">
      <formula>$D$1&gt;K4</formula>
    </cfRule>
  </conditionalFormatting>
  <conditionalFormatting sqref="K5">
    <cfRule type="cellIs" priority="711" operator="equal" aboveAverage="0" equalAverage="0" bottom="0" percent="0" rank="0" text="" dxfId="393">
      <formula>5</formula>
    </cfRule>
    <cfRule type="cellIs" priority="712" operator="equal" aboveAverage="0" equalAverage="0" bottom="0" percent="0" rank="0" text="" dxfId="394">
      <formula>4</formula>
    </cfRule>
    <cfRule type="cellIs" priority="713" operator="equal" aboveAverage="0" equalAverage="0" bottom="0" percent="0" rank="0" text="" dxfId="395">
      <formula>3</formula>
    </cfRule>
  </conditionalFormatting>
  <conditionalFormatting sqref="L4">
    <cfRule type="expression" priority="714" aboveAverage="0" equalAverage="0" bottom="0" percent="0" rank="0" text="" dxfId="396">
      <formula>$D$1&lt;L4</formula>
    </cfRule>
    <cfRule type="expression" priority="715" aboveAverage="0" equalAverage="0" bottom="0" percent="0" rank="0" text="" dxfId="397">
      <formula>$D$1&gt;L4</formula>
    </cfRule>
  </conditionalFormatting>
  <conditionalFormatting sqref="L4">
    <cfRule type="expression" priority="716" aboveAverage="0" equalAverage="0" bottom="0" percent="0" rank="0" text="" dxfId="398">
      <formula>$D$1&lt;L4</formula>
    </cfRule>
    <cfRule type="expression" priority="717" aboveAverage="0" equalAverage="0" bottom="0" percent="0" rank="0" text="" dxfId="399">
      <formula>$D$1&gt;L4</formula>
    </cfRule>
  </conditionalFormatting>
  <conditionalFormatting sqref="L5">
    <cfRule type="expression" priority="718" aboveAverage="0" equalAverage="0" bottom="0" percent="0" rank="0" text="" dxfId="400">
      <formula>$D$1&lt;L5</formula>
    </cfRule>
    <cfRule type="expression" priority="719" aboveAverage="0" equalAverage="0" bottom="0" percent="0" rank="0" text="" dxfId="401">
      <formula>$D$1&gt;L5</formula>
    </cfRule>
  </conditionalFormatting>
  <conditionalFormatting sqref="L5">
    <cfRule type="expression" priority="720" aboveAverage="0" equalAverage="0" bottom="0" percent="0" rank="0" text="" dxfId="402">
      <formula>$D$1&lt;L5</formula>
    </cfRule>
    <cfRule type="expression" priority="721" aboveAverage="0" equalAverage="0" bottom="0" percent="0" rank="0" text="" dxfId="403">
      <formula>$D$1&gt;L5</formula>
    </cfRule>
  </conditionalFormatting>
  <conditionalFormatting sqref="L5">
    <cfRule type="expression" priority="722" aboveAverage="0" equalAverage="0" bottom="0" percent="0" rank="0" text="" dxfId="404">
      <formula>$D$1&lt;L5</formula>
    </cfRule>
    <cfRule type="expression" priority="723" aboveAverage="0" equalAverage="0" bottom="0" percent="0" rank="0" text="" dxfId="405">
      <formula>$D$1&gt;L5</formula>
    </cfRule>
  </conditionalFormatting>
  <conditionalFormatting sqref="L4">
    <cfRule type="expression" priority="724" aboveAverage="0" equalAverage="0" bottom="0" percent="0" rank="0" text="" dxfId="406">
      <formula>$D$1&lt;L4</formula>
    </cfRule>
    <cfRule type="expression" priority="725" aboveAverage="0" equalAverage="0" bottom="0" percent="0" rank="0" text="" dxfId="407">
      <formula>$D$1&gt;L4</formula>
    </cfRule>
  </conditionalFormatting>
  <conditionalFormatting sqref="M3">
    <cfRule type="expression" priority="726" aboveAverage="0" equalAverage="0" bottom="0" percent="0" rank="0" text="" dxfId="408">
      <formula>$D$1&lt;M3</formula>
    </cfRule>
    <cfRule type="expression" priority="727" aboveAverage="0" equalAverage="0" bottom="0" percent="0" rank="0" text="" dxfId="409">
      <formula>$D$1&gt;M3</formula>
    </cfRule>
  </conditionalFormatting>
  <conditionalFormatting sqref="M5">
    <cfRule type="expression" priority="728" aboveAverage="0" equalAverage="0" bottom="0" percent="0" rank="0" text="" dxfId="410">
      <formula>$D$1&lt;M5</formula>
    </cfRule>
    <cfRule type="expression" priority="729" aboveAverage="0" equalAverage="0" bottom="0" percent="0" rank="0" text="" dxfId="411">
      <formula>$D$1&gt;M5</formula>
    </cfRule>
  </conditionalFormatting>
  <conditionalFormatting sqref="M5">
    <cfRule type="expression" priority="730" aboveAverage="0" equalAverage="0" bottom="0" percent="0" rank="0" text="" dxfId="412">
      <formula>$D$1&lt;M5</formula>
    </cfRule>
    <cfRule type="expression" priority="731" aboveAverage="0" equalAverage="0" bottom="0" percent="0" rank="0" text="" dxfId="413">
      <formula>$D$1&gt;M5</formula>
    </cfRule>
  </conditionalFormatting>
  <conditionalFormatting sqref="M5">
    <cfRule type="expression" priority="732" aboveAverage="0" equalAverage="0" bottom="0" percent="0" rank="0" text="" dxfId="414">
      <formula>$D$1&lt;M5</formula>
    </cfRule>
    <cfRule type="expression" priority="733" aboveAverage="0" equalAverage="0" bottom="0" percent="0" rank="0" text="" dxfId="415">
      <formula>$D$1&gt;M5</formula>
    </cfRule>
  </conditionalFormatting>
  <conditionalFormatting sqref="M5">
    <cfRule type="expression" priority="734" aboveAverage="0" equalAverage="0" bottom="0" percent="0" rank="0" text="" dxfId="416">
      <formula>$D$1&lt;M5</formula>
    </cfRule>
    <cfRule type="expression" priority="735" aboveAverage="0" equalAverage="0" bottom="0" percent="0" rank="0" text="" dxfId="417">
      <formula>$D$1&gt;M5</formula>
    </cfRule>
  </conditionalFormatting>
  <conditionalFormatting sqref="M4">
    <cfRule type="expression" priority="736" aboveAverage="0" equalAverage="0" bottom="0" percent="0" rank="0" text="" dxfId="418">
      <formula>$D$1&lt;M4</formula>
    </cfRule>
    <cfRule type="expression" priority="737" aboveAverage="0" equalAverage="0" bottom="0" percent="0" rank="0" text="" dxfId="419">
      <formula>$D$1&gt;M4</formula>
    </cfRule>
  </conditionalFormatting>
  <conditionalFormatting sqref="M4">
    <cfRule type="expression" priority="738" aboveAverage="0" equalAverage="0" bottom="0" percent="0" rank="0" text="" dxfId="420">
      <formula>$D$1&lt;M4</formula>
    </cfRule>
    <cfRule type="expression" priority="739" aboveAverage="0" equalAverage="0" bottom="0" percent="0" rank="0" text="" dxfId="421">
      <formula>$D$1&gt;M4</formula>
    </cfRule>
  </conditionalFormatting>
  <conditionalFormatting sqref="M4">
    <cfRule type="expression" priority="740" aboveAverage="0" equalAverage="0" bottom="0" percent="0" rank="0" text="" dxfId="422">
      <formula>$D$1&lt;M4</formula>
    </cfRule>
    <cfRule type="expression" priority="741" aboveAverage="0" equalAverage="0" bottom="0" percent="0" rank="0" text="" dxfId="423">
      <formula>$D$1&gt;M4</formula>
    </cfRule>
  </conditionalFormatting>
  <conditionalFormatting sqref="M5">
    <cfRule type="expression" priority="742" aboveAverage="0" equalAverage="0" bottom="0" percent="0" rank="0" text="" dxfId="424">
      <formula>$D$1&lt;M5</formula>
    </cfRule>
    <cfRule type="expression" priority="743" aboveAverage="0" equalAverage="0" bottom="0" percent="0" rank="0" text="" dxfId="425">
      <formula>$D$1&gt;M5</formula>
    </cfRule>
  </conditionalFormatting>
  <conditionalFormatting sqref="M5">
    <cfRule type="expression" priority="744" aboveAverage="0" equalAverage="0" bottom="0" percent="0" rank="0" text="" dxfId="426">
      <formula>$D$1&lt;M5</formula>
    </cfRule>
    <cfRule type="expression" priority="745" aboveAverage="0" equalAverage="0" bottom="0" percent="0" rank="0" text="" dxfId="427">
      <formula>$D$1&gt;M5</formula>
    </cfRule>
  </conditionalFormatting>
  <conditionalFormatting sqref="M5">
    <cfRule type="expression" priority="746" aboveAverage="0" equalAverage="0" bottom="0" percent="0" rank="0" text="" dxfId="428">
      <formula>$D$1&lt;M5</formula>
    </cfRule>
    <cfRule type="expression" priority="747" aboveAverage="0" equalAverage="0" bottom="0" percent="0" rank="0" text="" dxfId="429">
      <formula>$D$1&gt;M5</formula>
    </cfRule>
  </conditionalFormatting>
  <conditionalFormatting sqref="M4">
    <cfRule type="expression" priority="748" aboveAverage="0" equalAverage="0" bottom="0" percent="0" rank="0" text="" dxfId="430">
      <formula>$D$1&lt;M4</formula>
    </cfRule>
    <cfRule type="expression" priority="749" aboveAverage="0" equalAverage="0" bottom="0" percent="0" rank="0" text="" dxfId="431">
      <formula>$D$1&gt;M4</formula>
    </cfRule>
  </conditionalFormatting>
  <conditionalFormatting sqref="M4">
    <cfRule type="expression" priority="750" aboveAverage="0" equalAverage="0" bottom="0" percent="0" rank="0" text="" dxfId="432">
      <formula>$D$1&lt;M4</formula>
    </cfRule>
    <cfRule type="expression" priority="751" aboveAverage="0" equalAverage="0" bottom="0" percent="0" rank="0" text="" dxfId="433">
      <formula>$D$1&gt;M4</formula>
    </cfRule>
  </conditionalFormatting>
  <conditionalFormatting sqref="M4">
    <cfRule type="expression" priority="752" aboveAverage="0" equalAverage="0" bottom="0" percent="0" rank="0" text="" dxfId="434">
      <formula>$D$1&lt;M4</formula>
    </cfRule>
    <cfRule type="expression" priority="753" aboveAverage="0" equalAverage="0" bottom="0" percent="0" rank="0" text="" dxfId="435">
      <formula>$D$1&gt;M4</formula>
    </cfRule>
  </conditionalFormatting>
  <conditionalFormatting sqref="F4">
    <cfRule type="expression" priority="754" aboveAverage="0" equalAverage="0" bottom="0" percent="0" rank="0" text="" dxfId="436">
      <formula>$D$1&lt;F4</formula>
    </cfRule>
    <cfRule type="expression" priority="755" aboveAverage="0" equalAverage="0" bottom="0" percent="0" rank="0" text="" dxfId="437">
      <formula>$D$1&gt;F4</formula>
    </cfRule>
  </conditionalFormatting>
  <conditionalFormatting sqref="G4">
    <cfRule type="expression" priority="756" aboveAverage="0" equalAverage="0" bottom="0" percent="0" rank="0" text="" dxfId="438">
      <formula>$D$1&lt;G4</formula>
    </cfRule>
    <cfRule type="expression" priority="757" aboveAverage="0" equalAverage="0" bottom="0" percent="0" rank="0" text="" dxfId="439">
      <formula>$D$1&gt;G4</formula>
    </cfRule>
  </conditionalFormatting>
  <conditionalFormatting sqref="G4">
    <cfRule type="expression" priority="758" aboveAverage="0" equalAverage="0" bottom="0" percent="0" rank="0" text="" dxfId="440">
      <formula>$D$1&lt;G4</formula>
    </cfRule>
    <cfRule type="expression" priority="759" aboveAverage="0" equalAverage="0" bottom="0" percent="0" rank="0" text="" dxfId="441">
      <formula>$D$1&gt;G4</formula>
    </cfRule>
  </conditionalFormatting>
  <conditionalFormatting sqref="G4">
    <cfRule type="expression" priority="760" aboveAverage="0" equalAverage="0" bottom="0" percent="0" rank="0" text="" dxfId="442">
      <formula>$D$1&lt;G4</formula>
    </cfRule>
    <cfRule type="expression" priority="761" aboveAverage="0" equalAverage="0" bottom="0" percent="0" rank="0" text="" dxfId="443">
      <formula>$D$1&gt;G4</formula>
    </cfRule>
  </conditionalFormatting>
  <conditionalFormatting sqref="G4">
    <cfRule type="expression" priority="762" aboveAverage="0" equalAverage="0" bottom="0" percent="0" rank="0" text="" dxfId="444">
      <formula>$D$1&lt;G4</formula>
    </cfRule>
    <cfRule type="expression" priority="763" aboveAverage="0" equalAverage="0" bottom="0" percent="0" rank="0" text="" dxfId="445">
      <formula>$D$1&gt;G4</formula>
    </cfRule>
  </conditionalFormatting>
  <conditionalFormatting sqref="G4">
    <cfRule type="expression" priority="764" aboveAverage="0" equalAverage="0" bottom="0" percent="0" rank="0" text="" dxfId="446">
      <formula>$D$1&lt;G4</formula>
    </cfRule>
    <cfRule type="expression" priority="765" aboveAverage="0" equalAverage="0" bottom="0" percent="0" rank="0" text="" dxfId="447">
      <formula>$D$1&gt;G4</formula>
    </cfRule>
  </conditionalFormatting>
  <conditionalFormatting sqref="H4">
    <cfRule type="expression" priority="766" aboveAverage="0" equalAverage="0" bottom="0" percent="0" rank="0" text="" dxfId="448">
      <formula>$D$1&lt;H4</formula>
    </cfRule>
    <cfRule type="expression" priority="767" aboveAverage="0" equalAverage="0" bottom="0" percent="0" rank="0" text="" dxfId="449">
      <formula>$D$1&gt;H4</formula>
    </cfRule>
  </conditionalFormatting>
  <conditionalFormatting sqref="H4">
    <cfRule type="expression" priority="768" aboveAverage="0" equalAverage="0" bottom="0" percent="0" rank="0" text="" dxfId="0">
      <formula>$D$1&lt;H4</formula>
    </cfRule>
    <cfRule type="expression" priority="769" aboveAverage="0" equalAverage="0" bottom="0" percent="0" rank="0" text="" dxfId="1">
      <formula>$D$1&gt;H4</formula>
    </cfRule>
  </conditionalFormatting>
  <conditionalFormatting sqref="J5">
    <cfRule type="cellIs" priority="770" operator="equal" aboveAverage="0" equalAverage="0" bottom="0" percent="0" rank="0" text="" dxfId="2">
      <formula>5</formula>
    </cfRule>
    <cfRule type="cellIs" priority="771" operator="equal" aboveAverage="0" equalAverage="0" bottom="0" percent="0" rank="0" text="" dxfId="3">
      <formula>4</formula>
    </cfRule>
    <cfRule type="cellIs" priority="772" operator="equal" aboveAverage="0" equalAverage="0" bottom="0" percent="0" rank="0" text="" dxfId="4">
      <formula>3</formula>
    </cfRule>
  </conditionalFormatting>
  <conditionalFormatting sqref="K4">
    <cfRule type="expression" priority="773" aboveAverage="0" equalAverage="0" bottom="0" percent="0" rank="0" text="" dxfId="5">
      <formula>$D$1&lt;K4</formula>
    </cfRule>
    <cfRule type="expression" priority="774" aboveAverage="0" equalAverage="0" bottom="0" percent="0" rank="0" text="" dxfId="6">
      <formula>$D$1&gt;K4</formula>
    </cfRule>
  </conditionalFormatting>
  <conditionalFormatting sqref="K4">
    <cfRule type="expression" priority="775" aboveAverage="0" equalAverage="0" bottom="0" percent="0" rank="0" text="" dxfId="7">
      <formula>$D$1&lt;K4</formula>
    </cfRule>
    <cfRule type="expression" priority="776" aboveAverage="0" equalAverage="0" bottom="0" percent="0" rank="0" text="" dxfId="8">
      <formula>$D$1&gt;K4</formula>
    </cfRule>
  </conditionalFormatting>
  <conditionalFormatting sqref="L4">
    <cfRule type="expression" priority="777" aboveAverage="0" equalAverage="0" bottom="0" percent="0" rank="0" text="" dxfId="9">
      <formula>$D$1&lt;L4</formula>
    </cfRule>
    <cfRule type="expression" priority="778" aboveAverage="0" equalAverage="0" bottom="0" percent="0" rank="0" text="" dxfId="10">
      <formula>$D$1&gt;L4</formula>
    </cfRule>
  </conditionalFormatting>
  <conditionalFormatting sqref="L4">
    <cfRule type="expression" priority="779" aboveAverage="0" equalAverage="0" bottom="0" percent="0" rank="0" text="" dxfId="11">
      <formula>$D$1&lt;L4</formula>
    </cfRule>
    <cfRule type="expression" priority="780" aboveAverage="0" equalAverage="0" bottom="0" percent="0" rank="0" text="" dxfId="12">
      <formula>$D$1&gt;L4</formula>
    </cfRule>
  </conditionalFormatting>
  <conditionalFormatting sqref="L4">
    <cfRule type="expression" priority="781" aboveAverage="0" equalAverage="0" bottom="0" percent="0" rank="0" text="" dxfId="13">
      <formula>$D$1&lt;L4</formula>
    </cfRule>
    <cfRule type="expression" priority="782" aboveAverage="0" equalAverage="0" bottom="0" percent="0" rank="0" text="" dxfId="14">
      <formula>$D$1&gt;L4</formula>
    </cfRule>
  </conditionalFormatting>
  <conditionalFormatting sqref="L4">
    <cfRule type="expression" priority="783" aboveAverage="0" equalAverage="0" bottom="0" percent="0" rank="0" text="" dxfId="15">
      <formula>$D$1&lt;L4</formula>
    </cfRule>
    <cfRule type="expression" priority="784" aboveAverage="0" equalAverage="0" bottom="0" percent="0" rank="0" text="" dxfId="16">
      <formula>$D$1&gt;L4</formula>
    </cfRule>
  </conditionalFormatting>
  <conditionalFormatting sqref="L4">
    <cfRule type="expression" priority="785" aboveAverage="0" equalAverage="0" bottom="0" percent="0" rank="0" text="" dxfId="17">
      <formula>$D$1&lt;L4</formula>
    </cfRule>
    <cfRule type="expression" priority="786" aboveAverage="0" equalAverage="0" bottom="0" percent="0" rank="0" text="" dxfId="18">
      <formula>$D$1&gt;L4</formula>
    </cfRule>
  </conditionalFormatting>
  <conditionalFormatting sqref="M3">
    <cfRule type="expression" priority="787" aboveAverage="0" equalAverage="0" bottom="0" percent="0" rank="0" text="" dxfId="19">
      <formula>$D$1&lt;M3</formula>
    </cfRule>
    <cfRule type="expression" priority="788" aboveAverage="0" equalAverage="0" bottom="0" percent="0" rank="0" text="" dxfId="20">
      <formula>$D$1&gt;M3</formula>
    </cfRule>
  </conditionalFormatting>
  <conditionalFormatting sqref="M4">
    <cfRule type="expression" priority="789" aboveAverage="0" equalAverage="0" bottom="0" percent="0" rank="0" text="" dxfId="21">
      <formula>$D$1&lt;M4</formula>
    </cfRule>
    <cfRule type="expression" priority="790" aboveAverage="0" equalAverage="0" bottom="0" percent="0" rank="0" text="" dxfId="22">
      <formula>$D$1&gt;M4</formula>
    </cfRule>
  </conditionalFormatting>
  <conditionalFormatting sqref="M4">
    <cfRule type="expression" priority="791" aboveAverage="0" equalAverage="0" bottom="0" percent="0" rank="0" text="" dxfId="23">
      <formula>$D$1&lt;M4</formula>
    </cfRule>
    <cfRule type="expression" priority="792" aboveAverage="0" equalAverage="0" bottom="0" percent="0" rank="0" text="" dxfId="24">
      <formula>$D$1&gt;M4</formula>
    </cfRule>
  </conditionalFormatting>
  <conditionalFormatting sqref="M5">
    <cfRule type="expression" priority="793" aboveAverage="0" equalAverage="0" bottom="0" percent="0" rank="0" text="" dxfId="25">
      <formula>$D$1&lt;M5</formula>
    </cfRule>
    <cfRule type="expression" priority="794" aboveAverage="0" equalAverage="0" bottom="0" percent="0" rank="0" text="" dxfId="26">
      <formula>$D$1&gt;M5</formula>
    </cfRule>
  </conditionalFormatting>
  <conditionalFormatting sqref="M5">
    <cfRule type="expression" priority="795" aboveAverage="0" equalAverage="0" bottom="0" percent="0" rank="0" text="" dxfId="27">
      <formula>$D$1&lt;M5</formula>
    </cfRule>
    <cfRule type="expression" priority="796" aboveAverage="0" equalAverage="0" bottom="0" percent="0" rank="0" text="" dxfId="28">
      <formula>$D$1&gt;M5</formula>
    </cfRule>
  </conditionalFormatting>
  <conditionalFormatting sqref="M4">
    <cfRule type="expression" priority="797" aboveAverage="0" equalAverage="0" bottom="0" percent="0" rank="0" text="" dxfId="29">
      <formula>$D$1&lt;M4</formula>
    </cfRule>
    <cfRule type="expression" priority="798" aboveAverage="0" equalAverage="0" bottom="0" percent="0" rank="0" text="" dxfId="30">
      <formula>$D$1&gt;M4</formula>
    </cfRule>
  </conditionalFormatting>
  <conditionalFormatting sqref="M4">
    <cfRule type="expression" priority="799" aboveAverage="0" equalAverage="0" bottom="0" percent="0" rank="0" text="" dxfId="31">
      <formula>$D$1&lt;M4</formula>
    </cfRule>
    <cfRule type="expression" priority="800" aboveAverage="0" equalAverage="0" bottom="0" percent="0" rank="0" text="" dxfId="32">
      <formula>$D$1&gt;M4</formula>
    </cfRule>
  </conditionalFormatting>
  <conditionalFormatting sqref="M4">
    <cfRule type="expression" priority="801" aboveAverage="0" equalAverage="0" bottom="0" percent="0" rank="0" text="" dxfId="33">
      <formula>$D$1&lt;M4</formula>
    </cfRule>
    <cfRule type="expression" priority="802" aboveAverage="0" equalAverage="0" bottom="0" percent="0" rank="0" text="" dxfId="34">
      <formula>$D$1&gt;M4</formula>
    </cfRule>
  </conditionalFormatting>
  <conditionalFormatting sqref="M4">
    <cfRule type="expression" priority="803" aboveAverage="0" equalAverage="0" bottom="0" percent="0" rank="0" text="" dxfId="35">
      <formula>$D$1&lt;M4</formula>
    </cfRule>
    <cfRule type="expression" priority="804" aboveAverage="0" equalAverage="0" bottom="0" percent="0" rank="0" text="" dxfId="36">
      <formula>$D$1&gt;M4</formula>
    </cfRule>
  </conditionalFormatting>
  <conditionalFormatting sqref="M4">
    <cfRule type="expression" priority="805" aboveAverage="0" equalAverage="0" bottom="0" percent="0" rank="0" text="" dxfId="37">
      <formula>$D$1&lt;M4</formula>
    </cfRule>
    <cfRule type="expression" priority="806" aboveAverage="0" equalAverage="0" bottom="0" percent="0" rank="0" text="" dxfId="38">
      <formula>$D$1&gt;M4</formula>
    </cfRule>
  </conditionalFormatting>
  <conditionalFormatting sqref="M4">
    <cfRule type="expression" priority="807" aboveAverage="0" equalAverage="0" bottom="0" percent="0" rank="0" text="" dxfId="39">
      <formula>$D$1&lt;M4</formula>
    </cfRule>
    <cfRule type="expression" priority="808" aboveAverage="0" equalAverage="0" bottom="0" percent="0" rank="0" text="" dxfId="40">
      <formula>$D$1&gt;M4</formula>
    </cfRule>
  </conditionalFormatting>
  <conditionalFormatting sqref="M4">
    <cfRule type="expression" priority="809" aboveAverage="0" equalAverage="0" bottom="0" percent="0" rank="0" text="" dxfId="0">
      <formula>$D$1&lt;M4</formula>
    </cfRule>
    <cfRule type="expression" priority="810" aboveAverage="0" equalAverage="0" bottom="0" percent="0" rank="0" text="" dxfId="1">
      <formula>$D$1&gt;M4</formula>
    </cfRule>
  </conditionalFormatting>
  <conditionalFormatting sqref="H3">
    <cfRule type="expression" priority="811" aboveAverage="0" equalAverage="0" bottom="0" percent="0" rank="0" text="" dxfId="2">
      <formula>$D$1&lt;H3</formula>
    </cfRule>
    <cfRule type="expression" priority="812" aboveAverage="0" equalAverage="0" bottom="0" percent="0" rank="0" text="" dxfId="3">
      <formula>$D$1&gt;H3</formula>
    </cfRule>
  </conditionalFormatting>
  <conditionalFormatting sqref="K3">
    <cfRule type="expression" priority="813" aboveAverage="0" equalAverage="0" bottom="0" percent="0" rank="0" text="" dxfId="4">
      <formula>$D$1&lt;K3</formula>
    </cfRule>
    <cfRule type="expression" priority="814" aboveAverage="0" equalAverage="0" bottom="0" percent="0" rank="0" text="" dxfId="5">
      <formula>$D$1&gt;K3</formula>
    </cfRule>
  </conditionalFormatting>
  <conditionalFormatting sqref="K3">
    <cfRule type="expression" priority="815" aboveAverage="0" equalAverage="0" bottom="0" percent="0" rank="0" text="" dxfId="6">
      <formula>$D$1&lt;K3</formula>
    </cfRule>
    <cfRule type="expression" priority="816" aboveAverage="0" equalAverage="0" bottom="0" percent="0" rank="0" text="" dxfId="7">
      <formula>$D$1&gt;K3</formula>
    </cfRule>
  </conditionalFormatting>
  <conditionalFormatting sqref="H3">
    <cfRule type="expression" priority="817" aboveAverage="0" equalAverage="0" bottom="0" percent="0" rank="0" text="" dxfId="8">
      <formula>$D$1&lt;H3</formula>
    </cfRule>
    <cfRule type="expression" priority="818" aboveAverage="0" equalAverage="0" bottom="0" percent="0" rank="0" text="" dxfId="9">
      <formula>$D$1&gt;H3</formula>
    </cfRule>
  </conditionalFormatting>
  <conditionalFormatting sqref="N4">
    <cfRule type="expression" priority="819" aboveAverage="0" equalAverage="0" bottom="0" percent="0" rank="0" text="" dxfId="10">
      <formula>$D$1&lt;N4</formula>
    </cfRule>
    <cfRule type="expression" priority="820" aboveAverage="0" equalAverage="0" bottom="0" percent="0" rank="0" text="" dxfId="11">
      <formula>$D$1&gt;N4</formula>
    </cfRule>
  </conditionalFormatting>
  <conditionalFormatting sqref="I3">
    <cfRule type="expression" priority="821" aboveAverage="0" equalAverage="0" bottom="0" percent="0" rank="0" text="" dxfId="12">
      <formula>$D$1&lt;I3</formula>
    </cfRule>
    <cfRule type="expression" priority="822" aboveAverage="0" equalAverage="0" bottom="0" percent="0" rank="0" text="" dxfId="13">
      <formula>$D$1&gt;I3</formula>
    </cfRule>
  </conditionalFormatting>
  <conditionalFormatting sqref="I3">
    <cfRule type="expression" priority="823" aboveAverage="0" equalAverage="0" bottom="0" percent="0" rank="0" text="" dxfId="14">
      <formula>$D$1&lt;I3</formula>
    </cfRule>
    <cfRule type="expression" priority="824" aboveAverage="0" equalAverage="0" bottom="0" percent="0" rank="0" text="" dxfId="15">
      <formula>$D$1&gt;I3</formula>
    </cfRule>
  </conditionalFormatting>
  <conditionalFormatting sqref="J3">
    <cfRule type="expression" priority="825" aboveAverage="0" equalAverage="0" bottom="0" percent="0" rank="0" text="" dxfId="16">
      <formula>$D$1&lt;J3</formula>
    </cfRule>
    <cfRule type="expression" priority="826" aboveAverage="0" equalAverage="0" bottom="0" percent="0" rank="0" text="" dxfId="17">
      <formula>$D$1&gt;J3</formula>
    </cfRule>
  </conditionalFormatting>
  <conditionalFormatting sqref="J3">
    <cfRule type="expression" priority="827" aboveAverage="0" equalAverage="0" bottom="0" percent="0" rank="0" text="" dxfId="18">
      <formula>$D$1&lt;J3</formula>
    </cfRule>
    <cfRule type="expression" priority="828" aboveAverage="0" equalAverage="0" bottom="0" percent="0" rank="0" text="" dxfId="19">
      <formula>$D$1&gt;J3</formula>
    </cfRule>
  </conditionalFormatting>
  <conditionalFormatting sqref="N4">
    <cfRule type="expression" priority="829" aboveAverage="0" equalAverage="0" bottom="0" percent="0" rank="0" text="" dxfId="20">
      <formula>$D$1&lt;N4</formula>
    </cfRule>
    <cfRule type="expression" priority="830" aboveAverage="0" equalAverage="0" bottom="0" percent="0" rank="0" text="" dxfId="21">
      <formula>$D$1&gt;N4</formula>
    </cfRule>
  </conditionalFormatting>
  <conditionalFormatting sqref="N4">
    <cfRule type="expression" priority="831" aboveAverage="0" equalAverage="0" bottom="0" percent="0" rank="0" text="" dxfId="22">
      <formula>$D$1&lt;N4</formula>
    </cfRule>
    <cfRule type="expression" priority="832" aboveAverage="0" equalAverage="0" bottom="0" percent="0" rank="0" text="" dxfId="23">
      <formula>$D$1&gt;N4</formula>
    </cfRule>
  </conditionalFormatting>
  <conditionalFormatting sqref="N4">
    <cfRule type="expression" priority="833" aboveAverage="0" equalAverage="0" bottom="0" percent="0" rank="0" text="" dxfId="24">
      <formula>$D$1&lt;N4</formula>
    </cfRule>
    <cfRule type="expression" priority="834" aboveAverage="0" equalAverage="0" bottom="0" percent="0" rank="0" text="" dxfId="25">
      <formula>$D$1&gt;N4</formula>
    </cfRule>
  </conditionalFormatting>
  <conditionalFormatting sqref="N4">
    <cfRule type="expression" priority="835" aboveAverage="0" equalAverage="0" bottom="0" percent="0" rank="0" text="" dxfId="26">
      <formula>$D$1&lt;N4</formula>
    </cfRule>
    <cfRule type="expression" priority="836" aboveAverage="0" equalAverage="0" bottom="0" percent="0" rank="0" text="" dxfId="27">
      <formula>$D$1&gt;N4</formula>
    </cfRule>
  </conditionalFormatting>
  <conditionalFormatting sqref="G5">
    <cfRule type="cellIs" priority="837" operator="equal" aboveAverage="0" equalAverage="0" bottom="0" percent="0" rank="0" text="" dxfId="28">
      <formula>5</formula>
    </cfRule>
    <cfRule type="cellIs" priority="838" operator="equal" aboveAverage="0" equalAverage="0" bottom="0" percent="0" rank="0" text="" dxfId="29">
      <formula>4</formula>
    </cfRule>
    <cfRule type="cellIs" priority="839" operator="equal" aboveAverage="0" equalAverage="0" bottom="0" percent="0" rank="0" text="" dxfId="30">
      <formula>3</formula>
    </cfRule>
  </conditionalFormatting>
  <conditionalFormatting sqref="G5">
    <cfRule type="cellIs" priority="840" operator="equal" aboveAverage="0" equalAverage="0" bottom="0" percent="0" rank="0" text="" dxfId="31">
      <formula>5</formula>
    </cfRule>
    <cfRule type="cellIs" priority="841" operator="equal" aboveAverage="0" equalAverage="0" bottom="0" percent="0" rank="0" text="" dxfId="32">
      <formula>4</formula>
    </cfRule>
    <cfRule type="cellIs" priority="842" operator="equal" aboveAverage="0" equalAverage="0" bottom="0" percent="0" rank="0" text="" dxfId="33">
      <formula>3</formula>
    </cfRule>
  </conditionalFormatting>
  <conditionalFormatting sqref="G5">
    <cfRule type="cellIs" priority="843" operator="equal" aboveAverage="0" equalAverage="0" bottom="0" percent="0" rank="0" text="" dxfId="34">
      <formula>5</formula>
    </cfRule>
    <cfRule type="cellIs" priority="844" operator="equal" aboveAverage="0" equalAverage="0" bottom="0" percent="0" rank="0" text="" dxfId="35">
      <formula>4</formula>
    </cfRule>
    <cfRule type="cellIs" priority="845" operator="equal" aboveAverage="0" equalAverage="0" bottom="0" percent="0" rank="0" text="" dxfId="36">
      <formula>3</formula>
    </cfRule>
  </conditionalFormatting>
  <conditionalFormatting sqref="G5">
    <cfRule type="cellIs" priority="846" operator="equal" aboveAverage="0" equalAverage="0" bottom="0" percent="0" rank="0" text="" dxfId="37">
      <formula>5</formula>
    </cfRule>
    <cfRule type="cellIs" priority="847" operator="equal" aboveAverage="0" equalAverage="0" bottom="0" percent="0" rank="0" text="" dxfId="38">
      <formula>4</formula>
    </cfRule>
    <cfRule type="cellIs" priority="848" operator="equal" aboveAverage="0" equalAverage="0" bottom="0" percent="0" rank="0" text="" dxfId="39">
      <formula>3</formula>
    </cfRule>
  </conditionalFormatting>
  <conditionalFormatting sqref="G4">
    <cfRule type="expression" priority="849" aboveAverage="0" equalAverage="0" bottom="0" percent="0" rank="0" text="" dxfId="40">
      <formula>$D$1&lt;G4</formula>
    </cfRule>
    <cfRule type="expression" priority="850" aboveAverage="0" equalAverage="0" bottom="0" percent="0" rank="0" text="" dxfId="41">
      <formula>$D$1&gt;G4</formula>
    </cfRule>
  </conditionalFormatting>
  <conditionalFormatting sqref="G4">
    <cfRule type="expression" priority="851" aboveAverage="0" equalAverage="0" bottom="0" percent="0" rank="0" text="" dxfId="42">
      <formula>$D$1&lt;G4</formula>
    </cfRule>
    <cfRule type="expression" priority="852" aboveAverage="0" equalAverage="0" bottom="0" percent="0" rank="0" text="" dxfId="43">
      <formula>$D$1&gt;G4</formula>
    </cfRule>
  </conditionalFormatting>
  <conditionalFormatting sqref="I5">
    <cfRule type="cellIs" priority="853" operator="equal" aboveAverage="0" equalAverage="0" bottom="0" percent="0" rank="0" text="" dxfId="44">
      <formula>5</formula>
    </cfRule>
    <cfRule type="cellIs" priority="854" operator="equal" aboveAverage="0" equalAverage="0" bottom="0" percent="0" rank="0" text="" dxfId="45">
      <formula>4</formula>
    </cfRule>
    <cfRule type="cellIs" priority="855" operator="equal" aboveAverage="0" equalAverage="0" bottom="0" percent="0" rank="0" text="" dxfId="46">
      <formula>3</formula>
    </cfRule>
  </conditionalFormatting>
  <conditionalFormatting sqref="I4">
    <cfRule type="expression" priority="856" aboveAverage="0" equalAverage="0" bottom="0" percent="0" rank="0" text="" dxfId="47">
      <formula>$D$1&lt;I4</formula>
    </cfRule>
    <cfRule type="expression" priority="857" aboveAverage="0" equalAverage="0" bottom="0" percent="0" rank="0" text="" dxfId="48">
      <formula>$D$1&gt;I4</formula>
    </cfRule>
  </conditionalFormatting>
  <conditionalFormatting sqref="I5">
    <cfRule type="cellIs" priority="858" operator="equal" aboveAverage="0" equalAverage="0" bottom="0" percent="0" rank="0" text="" dxfId="49">
      <formula>5</formula>
    </cfRule>
    <cfRule type="cellIs" priority="859" operator="equal" aboveAverage="0" equalAverage="0" bottom="0" percent="0" rank="0" text="" dxfId="50">
      <formula>4</formula>
    </cfRule>
    <cfRule type="cellIs" priority="860" operator="equal" aboveAverage="0" equalAverage="0" bottom="0" percent="0" rank="0" text="" dxfId="51">
      <formula>3</formula>
    </cfRule>
  </conditionalFormatting>
  <conditionalFormatting sqref="N5">
    <cfRule type="cellIs" priority="861" operator="equal" aboveAverage="0" equalAverage="0" bottom="0" percent="0" rank="0" text="" dxfId="52">
      <formula>5</formula>
    </cfRule>
    <cfRule type="cellIs" priority="862" operator="equal" aboveAverage="0" equalAverage="0" bottom="0" percent="0" rank="0" text="" dxfId="53">
      <formula>4</formula>
    </cfRule>
    <cfRule type="cellIs" priority="863" operator="equal" aboveAverage="0" equalAverage="0" bottom="0" percent="0" rank="0" text="" dxfId="54">
      <formula>3</formula>
    </cfRule>
  </conditionalFormatting>
  <conditionalFormatting sqref="N5">
    <cfRule type="cellIs" priority="864" operator="equal" aboveAverage="0" equalAverage="0" bottom="0" percent="0" rank="0" text="" dxfId="55">
      <formula>5</formula>
    </cfRule>
    <cfRule type="cellIs" priority="865" operator="equal" aboveAverage="0" equalAverage="0" bottom="0" percent="0" rank="0" text="" dxfId="56">
      <formula>4</formula>
    </cfRule>
    <cfRule type="cellIs" priority="866" operator="equal" aboveAverage="0" equalAverage="0" bottom="0" percent="0" rank="0" text="" dxfId="57">
      <formula>3</formula>
    </cfRule>
  </conditionalFormatting>
  <conditionalFormatting sqref="H5">
    <cfRule type="cellIs" priority="867" operator="equal" aboveAverage="0" equalAverage="0" bottom="0" percent="0" rank="0" text="" dxfId="58">
      <formula>5</formula>
    </cfRule>
    <cfRule type="cellIs" priority="868" operator="equal" aboveAverage="0" equalAverage="0" bottom="0" percent="0" rank="0" text="" dxfId="59">
      <formula>4</formula>
    </cfRule>
    <cfRule type="cellIs" priority="869" operator="equal" aboveAverage="0" equalAverage="0" bottom="0" percent="0" rank="0" text="" dxfId="0">
      <formula>3</formula>
    </cfRule>
  </conditionalFormatting>
  <conditionalFormatting sqref="H4">
    <cfRule type="expression" priority="870" aboveAverage="0" equalAverage="0" bottom="0" percent="0" rank="0" text="" dxfId="1">
      <formula>$D$1&lt;H4</formula>
    </cfRule>
    <cfRule type="expression" priority="871" aboveAverage="0" equalAverage="0" bottom="0" percent="0" rank="0" text="" dxfId="2">
      <formula>$D$1&gt;H4</formula>
    </cfRule>
  </conditionalFormatting>
  <conditionalFormatting sqref="H4">
    <cfRule type="expression" priority="872" aboveAverage="0" equalAverage="0" bottom="0" percent="0" rank="0" text="" dxfId="3">
      <formula>$D$1&lt;H4</formula>
    </cfRule>
    <cfRule type="expression" priority="873" aboveAverage="0" equalAverage="0" bottom="0" percent="0" rank="0" text="" dxfId="4">
      <formula>$D$1&gt;H4</formula>
    </cfRule>
  </conditionalFormatting>
  <conditionalFormatting sqref="H4">
    <cfRule type="expression" priority="874" aboveAverage="0" equalAverage="0" bottom="0" percent="0" rank="0" text="" dxfId="5">
      <formula>$D$1&lt;H4</formula>
    </cfRule>
    <cfRule type="expression" priority="875" aboveAverage="0" equalAverage="0" bottom="0" percent="0" rank="0" text="" dxfId="6">
      <formula>$D$1&gt;H4</formula>
    </cfRule>
  </conditionalFormatting>
  <conditionalFormatting sqref="H5">
    <cfRule type="expression" priority="876" aboveAverage="0" equalAverage="0" bottom="0" percent="0" rank="0" text="" dxfId="7">
      <formula>$D$1&lt;H5</formula>
    </cfRule>
    <cfRule type="expression" priority="877" aboveAverage="0" equalAverage="0" bottom="0" percent="0" rank="0" text="" dxfId="8">
      <formula>$D$1&gt;H5</formula>
    </cfRule>
  </conditionalFormatting>
  <conditionalFormatting sqref="H5">
    <cfRule type="expression" priority="878" aboveAverage="0" equalAverage="0" bottom="0" percent="0" rank="0" text="" dxfId="9">
      <formula>$D$1&lt;H5</formula>
    </cfRule>
    <cfRule type="expression" priority="879" aboveAverage="0" equalAverage="0" bottom="0" percent="0" rank="0" text="" dxfId="10">
      <formula>$D$1&gt;H5</formula>
    </cfRule>
  </conditionalFormatting>
  <conditionalFormatting sqref="H5">
    <cfRule type="expression" priority="880" aboveAverage="0" equalAverage="0" bottom="0" percent="0" rank="0" text="" dxfId="11">
      <formula>$D$1&lt;H5</formula>
    </cfRule>
    <cfRule type="expression" priority="881" aboveAverage="0" equalAverage="0" bottom="0" percent="0" rank="0" text="" dxfId="12">
      <formula>$D$1&gt;H5</formula>
    </cfRule>
  </conditionalFormatting>
  <conditionalFormatting sqref="H5">
    <cfRule type="cellIs" priority="882" operator="equal" aboveAverage="0" equalAverage="0" bottom="0" percent="0" rank="0" text="" dxfId="13">
      <formula>5</formula>
    </cfRule>
    <cfRule type="cellIs" priority="883" operator="equal" aboveAverage="0" equalAverage="0" bottom="0" percent="0" rank="0" text="" dxfId="14">
      <formula>4</formula>
    </cfRule>
    <cfRule type="cellIs" priority="884" operator="equal" aboveAverage="0" equalAverage="0" bottom="0" percent="0" rank="0" text="" dxfId="15">
      <formula>3</formula>
    </cfRule>
  </conditionalFormatting>
  <conditionalFormatting sqref="H5">
    <cfRule type="cellIs" priority="885" operator="equal" aboveAverage="0" equalAverage="0" bottom="0" percent="0" rank="0" text="" dxfId="16">
      <formula>5</formula>
    </cfRule>
    <cfRule type="cellIs" priority="886" operator="equal" aboveAverage="0" equalAverage="0" bottom="0" percent="0" rank="0" text="" dxfId="17">
      <formula>4</formula>
    </cfRule>
    <cfRule type="cellIs" priority="887" operator="equal" aboveAverage="0" equalAverage="0" bottom="0" percent="0" rank="0" text="" dxfId="18">
      <formula>3</formula>
    </cfRule>
  </conditionalFormatting>
  <conditionalFormatting sqref="J4">
    <cfRule type="expression" priority="888" aboveAverage="0" equalAverage="0" bottom="0" percent="0" rank="0" text="" dxfId="19">
      <formula>$D$1&lt;J4</formula>
    </cfRule>
    <cfRule type="expression" priority="889" aboveAverage="0" equalAverage="0" bottom="0" percent="0" rank="0" text="" dxfId="20">
      <formula>$D$1&gt;J4</formula>
    </cfRule>
  </conditionalFormatting>
  <conditionalFormatting sqref="J4">
    <cfRule type="expression" priority="890" aboveAverage="0" equalAverage="0" bottom="0" percent="0" rank="0" text="" dxfId="21">
      <formula>$D$1&lt;J4</formula>
    </cfRule>
    <cfRule type="expression" priority="891" aboveAverage="0" equalAverage="0" bottom="0" percent="0" rank="0" text="" dxfId="22">
      <formula>$D$1&gt;J4</formula>
    </cfRule>
  </conditionalFormatting>
  <conditionalFormatting sqref="J4">
    <cfRule type="expression" priority="892" aboveAverage="0" equalAverage="0" bottom="0" percent="0" rank="0" text="" dxfId="23">
      <formula>$D$1&lt;J4</formula>
    </cfRule>
    <cfRule type="expression" priority="893" aboveAverage="0" equalAverage="0" bottom="0" percent="0" rank="0" text="" dxfId="24">
      <formula>$D$1&gt;J4</formula>
    </cfRule>
  </conditionalFormatting>
  <conditionalFormatting sqref="J4">
    <cfRule type="expression" priority="894" aboveAverage="0" equalAverage="0" bottom="0" percent="0" rank="0" text="" dxfId="25">
      <formula>$D$1&lt;J4</formula>
    </cfRule>
    <cfRule type="expression" priority="895" aboveAverage="0" equalAverage="0" bottom="0" percent="0" rank="0" text="" dxfId="26">
      <formula>$D$1&gt;J4</formula>
    </cfRule>
  </conditionalFormatting>
  <conditionalFormatting sqref="J4">
    <cfRule type="expression" priority="896" aboveAverage="0" equalAverage="0" bottom="0" percent="0" rank="0" text="" dxfId="27">
      <formula>$D$1&lt;J4</formula>
    </cfRule>
    <cfRule type="expression" priority="897" aboveAverage="0" equalAverage="0" bottom="0" percent="0" rank="0" text="" dxfId="28">
      <formula>$D$1&gt;J4</formula>
    </cfRule>
  </conditionalFormatting>
  <conditionalFormatting sqref="J4">
    <cfRule type="expression" priority="898" aboveAverage="0" equalAverage="0" bottom="0" percent="0" rank="0" text="" dxfId="29">
      <formula>$D$1&lt;J4</formula>
    </cfRule>
    <cfRule type="expression" priority="899" aboveAverage="0" equalAverage="0" bottom="0" percent="0" rank="0" text="" dxfId="30">
      <formula>$D$1&gt;J4</formula>
    </cfRule>
  </conditionalFormatting>
  <conditionalFormatting sqref="J5">
    <cfRule type="cellIs" priority="900" operator="equal" aboveAverage="0" equalAverage="0" bottom="0" percent="0" rank="0" text="" dxfId="31">
      <formula>5</formula>
    </cfRule>
    <cfRule type="cellIs" priority="901" operator="equal" aboveAverage="0" equalAverage="0" bottom="0" percent="0" rank="0" text="" dxfId="32">
      <formula>4</formula>
    </cfRule>
    <cfRule type="cellIs" priority="902" operator="equal" aboveAverage="0" equalAverage="0" bottom="0" percent="0" rank="0" text="" dxfId="33">
      <formula>3</formula>
    </cfRule>
  </conditionalFormatting>
  <conditionalFormatting sqref="J5">
    <cfRule type="cellIs" priority="903" operator="equal" aboveAverage="0" equalAverage="0" bottom="0" percent="0" rank="0" text="" dxfId="34">
      <formula>5</formula>
    </cfRule>
    <cfRule type="cellIs" priority="904" operator="equal" aboveAverage="0" equalAverage="0" bottom="0" percent="0" rank="0" text="" dxfId="35">
      <formula>4</formula>
    </cfRule>
    <cfRule type="cellIs" priority="905" operator="equal" aboveAverage="0" equalAverage="0" bottom="0" percent="0" rank="0" text="" dxfId="36">
      <formula>3</formula>
    </cfRule>
  </conditionalFormatting>
  <conditionalFormatting sqref="J5">
    <cfRule type="cellIs" priority="906" operator="equal" aboveAverage="0" equalAverage="0" bottom="0" percent="0" rank="0" text="" dxfId="37">
      <formula>5</formula>
    </cfRule>
    <cfRule type="cellIs" priority="907" operator="equal" aboveAverage="0" equalAverage="0" bottom="0" percent="0" rank="0" text="" dxfId="38">
      <formula>4</formula>
    </cfRule>
    <cfRule type="cellIs" priority="908" operator="equal" aboveAverage="0" equalAverage="0" bottom="0" percent="0" rank="0" text="" dxfId="39">
      <formula>3</formula>
    </cfRule>
  </conditionalFormatting>
  <conditionalFormatting sqref="J5">
    <cfRule type="cellIs" priority="909" operator="equal" aboveAverage="0" equalAverage="0" bottom="0" percent="0" rank="0" text="" dxfId="40">
      <formula>5</formula>
    </cfRule>
    <cfRule type="cellIs" priority="910" operator="equal" aboveAverage="0" equalAverage="0" bottom="0" percent="0" rank="0" text="" dxfId="41">
      <formula>4</formula>
    </cfRule>
    <cfRule type="cellIs" priority="911" operator="equal" aboveAverage="0" equalAverage="0" bottom="0" percent="0" rank="0" text="" dxfId="42">
      <formula>3</formula>
    </cfRule>
  </conditionalFormatting>
  <conditionalFormatting sqref="J5">
    <cfRule type="cellIs" priority="912" operator="equal" aboveAverage="0" equalAverage="0" bottom="0" percent="0" rank="0" text="" dxfId="43">
      <formula>5</formula>
    </cfRule>
    <cfRule type="cellIs" priority="913" operator="equal" aboveAverage="0" equalAverage="0" bottom="0" percent="0" rank="0" text="" dxfId="44">
      <formula>4</formula>
    </cfRule>
    <cfRule type="cellIs" priority="914" operator="equal" aboveAverage="0" equalAverage="0" bottom="0" percent="0" rank="0" text="" dxfId="45">
      <formula>3</formula>
    </cfRule>
  </conditionalFormatting>
  <conditionalFormatting sqref="J5">
    <cfRule type="cellIs" priority="915" operator="equal" aboveAverage="0" equalAverage="0" bottom="0" percent="0" rank="0" text="" dxfId="46">
      <formula>5</formula>
    </cfRule>
    <cfRule type="cellIs" priority="916" operator="equal" aboveAverage="0" equalAverage="0" bottom="0" percent="0" rank="0" text="" dxfId="47">
      <formula>4</formula>
    </cfRule>
    <cfRule type="cellIs" priority="917" operator="equal" aboveAverage="0" equalAverage="0" bottom="0" percent="0" rank="0" text="" dxfId="48">
      <formula>3</formula>
    </cfRule>
  </conditionalFormatting>
  <conditionalFormatting sqref="J5">
    <cfRule type="cellIs" priority="918" operator="equal" aboveAverage="0" equalAverage="0" bottom="0" percent="0" rank="0" text="" dxfId="49">
      <formula>5</formula>
    </cfRule>
    <cfRule type="cellIs" priority="919" operator="equal" aboveAverage="0" equalAverage="0" bottom="0" percent="0" rank="0" text="" dxfId="50">
      <formula>4</formula>
    </cfRule>
    <cfRule type="cellIs" priority="920" operator="equal" aboveAverage="0" equalAverage="0" bottom="0" percent="0" rank="0" text="" dxfId="51">
      <formula>3</formula>
    </cfRule>
  </conditionalFormatting>
  <conditionalFormatting sqref="J5">
    <cfRule type="cellIs" priority="921" operator="equal" aboveAverage="0" equalAverage="0" bottom="0" percent="0" rank="0" text="" dxfId="52">
      <formula>5</formula>
    </cfRule>
    <cfRule type="cellIs" priority="922" operator="equal" aboveAverage="0" equalAverage="0" bottom="0" percent="0" rank="0" text="" dxfId="53">
      <formula>4</formula>
    </cfRule>
    <cfRule type="cellIs" priority="923" operator="equal" aboveAverage="0" equalAverage="0" bottom="0" percent="0" rank="0" text="" dxfId="54">
      <formula>3</formula>
    </cfRule>
  </conditionalFormatting>
  <conditionalFormatting sqref="J5">
    <cfRule type="cellIs" priority="924" operator="equal" aboveAverage="0" equalAverage="0" bottom="0" percent="0" rank="0" text="" dxfId="55">
      <formula>5</formula>
    </cfRule>
    <cfRule type="cellIs" priority="925" operator="equal" aboveAverage="0" equalAverage="0" bottom="0" percent="0" rank="0" text="" dxfId="56">
      <formula>4</formula>
    </cfRule>
    <cfRule type="cellIs" priority="926" operator="equal" aboveAverage="0" equalAverage="0" bottom="0" percent="0" rank="0" text="" dxfId="57">
      <formula>3</formula>
    </cfRule>
  </conditionalFormatting>
  <conditionalFormatting sqref="J4">
    <cfRule type="expression" priority="927" aboveAverage="0" equalAverage="0" bottom="0" percent="0" rank="0" text="" dxfId="58">
      <formula>$D$1&lt;J4</formula>
    </cfRule>
    <cfRule type="expression" priority="928" aboveAverage="0" equalAverage="0" bottom="0" percent="0" rank="0" text="" dxfId="59">
      <formula>$D$1&gt;J4</formula>
    </cfRule>
  </conditionalFormatting>
  <conditionalFormatting sqref="J5">
    <cfRule type="cellIs" priority="929" operator="equal" aboveAverage="0" equalAverage="0" bottom="0" percent="0" rank="0" text="" dxfId="60">
      <formula>5</formula>
    </cfRule>
    <cfRule type="cellIs" priority="930" operator="equal" aboveAverage="0" equalAverage="0" bottom="0" percent="0" rank="0" text="" dxfId="61">
      <formula>4</formula>
    </cfRule>
    <cfRule type="cellIs" priority="931" operator="equal" aboveAverage="0" equalAverage="0" bottom="0" percent="0" rank="0" text="" dxfId="62">
      <formula>3</formula>
    </cfRule>
  </conditionalFormatting>
  <conditionalFormatting sqref="J4">
    <cfRule type="expression" priority="932" aboveAverage="0" equalAverage="0" bottom="0" percent="0" rank="0" text="" dxfId="63">
      <formula>$D$1&lt;J4</formula>
    </cfRule>
    <cfRule type="expression" priority="933" aboveAverage="0" equalAverage="0" bottom="0" percent="0" rank="0" text="" dxfId="64">
      <formula>$D$1&gt;J4</formula>
    </cfRule>
  </conditionalFormatting>
  <conditionalFormatting sqref="K4">
    <cfRule type="expression" priority="934" aboveAverage="0" equalAverage="0" bottom="0" percent="0" rank="0" text="" dxfId="65">
      <formula>$D$1&lt;K4</formula>
    </cfRule>
    <cfRule type="expression" priority="935" aboveAverage="0" equalAverage="0" bottom="0" percent="0" rank="0" text="" dxfId="66">
      <formula>$D$1&gt;K4</formula>
    </cfRule>
  </conditionalFormatting>
  <conditionalFormatting sqref="K4">
    <cfRule type="expression" priority="936" aboveAverage="0" equalAverage="0" bottom="0" percent="0" rank="0" text="" dxfId="67">
      <formula>$D$1&lt;K4</formula>
    </cfRule>
    <cfRule type="expression" priority="937" aboveAverage="0" equalAverage="0" bottom="0" percent="0" rank="0" text="" dxfId="68">
      <formula>$D$1&gt;K4</formula>
    </cfRule>
  </conditionalFormatting>
  <conditionalFormatting sqref="K4">
    <cfRule type="expression" priority="938" aboveAverage="0" equalAverage="0" bottom="0" percent="0" rank="0" text="" dxfId="69">
      <formula>$D$1&lt;K4</formula>
    </cfRule>
    <cfRule type="expression" priority="939" aboveAverage="0" equalAverage="0" bottom="0" percent="0" rank="0" text="" dxfId="70">
      <formula>$D$1&gt;K4</formula>
    </cfRule>
  </conditionalFormatting>
  <conditionalFormatting sqref="K4">
    <cfRule type="expression" priority="940" aboveAverage="0" equalAverage="0" bottom="0" percent="0" rank="0" text="" dxfId="71">
      <formula>$D$1&lt;K4</formula>
    </cfRule>
    <cfRule type="expression" priority="941" aboveAverage="0" equalAverage="0" bottom="0" percent="0" rank="0" text="" dxfId="72">
      <formula>$D$1&gt;K4</formula>
    </cfRule>
  </conditionalFormatting>
  <conditionalFormatting sqref="K4">
    <cfRule type="expression" priority="942" aboveAverage="0" equalAverage="0" bottom="0" percent="0" rank="0" text="" dxfId="73">
      <formula>$D$1&lt;K4</formula>
    </cfRule>
    <cfRule type="expression" priority="943" aboveAverage="0" equalAverage="0" bottom="0" percent="0" rank="0" text="" dxfId="74">
      <formula>$D$1&gt;K4</formula>
    </cfRule>
  </conditionalFormatting>
  <conditionalFormatting sqref="K4">
    <cfRule type="expression" priority="944" aboveAverage="0" equalAverage="0" bottom="0" percent="0" rank="0" text="" dxfId="75">
      <formula>$D$1&lt;K4</formula>
    </cfRule>
    <cfRule type="expression" priority="945" aboveAverage="0" equalAverage="0" bottom="0" percent="0" rank="0" text="" dxfId="76">
      <formula>$D$1&gt;K4</formula>
    </cfRule>
  </conditionalFormatting>
  <conditionalFormatting sqref="K4">
    <cfRule type="expression" priority="946" aboveAverage="0" equalAverage="0" bottom="0" percent="0" rank="0" text="" dxfId="77">
      <formula>$D$1&lt;K4</formula>
    </cfRule>
    <cfRule type="expression" priority="947" aboveAverage="0" equalAverage="0" bottom="0" percent="0" rank="0" text="" dxfId="78">
      <formula>$D$1&gt;K4</formula>
    </cfRule>
  </conditionalFormatting>
  <conditionalFormatting sqref="L4">
    <cfRule type="expression" priority="948" aboveAverage="0" equalAverage="0" bottom="0" percent="0" rank="0" text="" dxfId="79">
      <formula>$D$1&lt;L4</formula>
    </cfRule>
    <cfRule type="expression" priority="949" aboveAverage="0" equalAverage="0" bottom="0" percent="0" rank="0" text="" dxfId="80">
      <formula>$D$1&gt;L4</formula>
    </cfRule>
  </conditionalFormatting>
  <conditionalFormatting sqref="L5">
    <cfRule type="cellIs" priority="950" operator="equal" aboveAverage="0" equalAverage="0" bottom="0" percent="0" rank="0" text="" dxfId="81">
      <formula>5</formula>
    </cfRule>
    <cfRule type="cellIs" priority="951" operator="equal" aboveAverage="0" equalAverage="0" bottom="0" percent="0" rank="0" text="" dxfId="82">
      <formula>4</formula>
    </cfRule>
    <cfRule type="cellIs" priority="952" operator="equal" aboveAverage="0" equalAverage="0" bottom="0" percent="0" rank="0" text="" dxfId="83">
      <formula>3</formula>
    </cfRule>
  </conditionalFormatting>
  <conditionalFormatting sqref="L5">
    <cfRule type="cellIs" priority="953" operator="equal" aboveAverage="0" equalAverage="0" bottom="0" percent="0" rank="0" text="" dxfId="84">
      <formula>5</formula>
    </cfRule>
    <cfRule type="cellIs" priority="954" operator="equal" aboveAverage="0" equalAverage="0" bottom="0" percent="0" rank="0" text="" dxfId="85">
      <formula>4</formula>
    </cfRule>
    <cfRule type="cellIs" priority="955" operator="equal" aboveAverage="0" equalAverage="0" bottom="0" percent="0" rank="0" text="" dxfId="86">
      <formula>3</formula>
    </cfRule>
  </conditionalFormatting>
  <conditionalFormatting sqref="L5">
    <cfRule type="cellIs" priority="956" operator="equal" aboveAverage="0" equalAverage="0" bottom="0" percent="0" rank="0" text="" dxfId="87">
      <formula>5</formula>
    </cfRule>
    <cfRule type="cellIs" priority="957" operator="equal" aboveAverage="0" equalAverage="0" bottom="0" percent="0" rank="0" text="" dxfId="88">
      <formula>4</formula>
    </cfRule>
    <cfRule type="cellIs" priority="958" operator="equal" aboveAverage="0" equalAverage="0" bottom="0" percent="0" rank="0" text="" dxfId="89">
      <formula>3</formula>
    </cfRule>
  </conditionalFormatting>
  <conditionalFormatting sqref="M5">
    <cfRule type="expression" priority="959" aboveAverage="0" equalAverage="0" bottom="0" percent="0" rank="0" text="" dxfId="90">
      <formula>$D$1&lt;M5</formula>
    </cfRule>
    <cfRule type="expression" priority="960" aboveAverage="0" equalAverage="0" bottom="0" percent="0" rank="0" text="" dxfId="91">
      <formula>$D$1&gt;M5</formula>
    </cfRule>
  </conditionalFormatting>
  <conditionalFormatting sqref="M5">
    <cfRule type="expression" priority="961" aboveAverage="0" equalAverage="0" bottom="0" percent="0" rank="0" text="" dxfId="92">
      <formula>$D$1&lt;M5</formula>
    </cfRule>
    <cfRule type="expression" priority="962" aboveAverage="0" equalAverage="0" bottom="0" percent="0" rank="0" text="" dxfId="93">
      <formula>$D$1&gt;M5</formula>
    </cfRule>
  </conditionalFormatting>
  <conditionalFormatting sqref="M5">
    <cfRule type="expression" priority="963" aboveAverage="0" equalAverage="0" bottom="0" percent="0" rank="0" text="" dxfId="94">
      <formula>$D$1&lt;M5</formula>
    </cfRule>
    <cfRule type="expression" priority="964" aboveAverage="0" equalAverage="0" bottom="0" percent="0" rank="0" text="" dxfId="95">
      <formula>$D$1&gt;M5</formula>
    </cfRule>
  </conditionalFormatting>
  <conditionalFormatting sqref="M5">
    <cfRule type="expression" priority="965" aboveAverage="0" equalAverage="0" bottom="0" percent="0" rank="0" text="" dxfId="96">
      <formula>$D$1&lt;M5</formula>
    </cfRule>
    <cfRule type="expression" priority="966" aboveAverage="0" equalAverage="0" bottom="0" percent="0" rank="0" text="" dxfId="97">
      <formula>$D$1&gt;M5</formula>
    </cfRule>
  </conditionalFormatting>
  <conditionalFormatting sqref="M5">
    <cfRule type="expression" priority="967" aboveAverage="0" equalAverage="0" bottom="0" percent="0" rank="0" text="" dxfId="98">
      <formula>$D$1&lt;M5</formula>
    </cfRule>
    <cfRule type="expression" priority="968" aboveAverage="0" equalAverage="0" bottom="0" percent="0" rank="0" text="" dxfId="99">
      <formula>$D$1&gt;M5</formula>
    </cfRule>
  </conditionalFormatting>
  <conditionalFormatting sqref="M5">
    <cfRule type="expression" priority="969" aboveAverage="0" equalAverage="0" bottom="0" percent="0" rank="0" text="" dxfId="100">
      <formula>$D$1&lt;M5</formula>
    </cfRule>
    <cfRule type="expression" priority="970" aboveAverage="0" equalAverage="0" bottom="0" percent="0" rank="0" text="" dxfId="101">
      <formula>$D$1&gt;M5</formula>
    </cfRule>
  </conditionalFormatting>
  <conditionalFormatting sqref="M5">
    <cfRule type="expression" priority="971" aboveAverage="0" equalAverage="0" bottom="0" percent="0" rank="0" text="" dxfId="102">
      <formula>$D$1&lt;M5</formula>
    </cfRule>
    <cfRule type="expression" priority="972" aboveAverage="0" equalAverage="0" bottom="0" percent="0" rank="0" text="" dxfId="103">
      <formula>$D$1&gt;M5</formula>
    </cfRule>
  </conditionalFormatting>
  <conditionalFormatting sqref="M5">
    <cfRule type="expression" priority="973" aboveAverage="0" equalAverage="0" bottom="0" percent="0" rank="0" text="" dxfId="104">
      <formula>$D$1&lt;M5</formula>
    </cfRule>
    <cfRule type="expression" priority="974" aboveAverage="0" equalAverage="0" bottom="0" percent="0" rank="0" text="" dxfId="105">
      <formula>$D$1&gt;M5</formula>
    </cfRule>
  </conditionalFormatting>
  <conditionalFormatting sqref="M5">
    <cfRule type="expression" priority="975" aboveAverage="0" equalAverage="0" bottom="0" percent="0" rank="0" text="" dxfId="106">
      <formula>$D$1&lt;M5</formula>
    </cfRule>
    <cfRule type="expression" priority="976" aboveAverage="0" equalAverage="0" bottom="0" percent="0" rank="0" text="" dxfId="107">
      <formula>$D$1&gt;M5</formula>
    </cfRule>
  </conditionalFormatting>
  <conditionalFormatting sqref="M5">
    <cfRule type="expression" priority="977" aboveAverage="0" equalAverage="0" bottom="0" percent="0" rank="0" text="" dxfId="108">
      <formula>$D$1&lt;M5</formula>
    </cfRule>
    <cfRule type="expression" priority="978" aboveAverage="0" equalAverage="0" bottom="0" percent="0" rank="0" text="" dxfId="109">
      <formula>$D$1&gt;M5</formula>
    </cfRule>
  </conditionalFormatting>
  <conditionalFormatting sqref="M5">
    <cfRule type="expression" priority="979" aboveAverage="0" equalAverage="0" bottom="0" percent="0" rank="0" text="" dxfId="110">
      <formula>$D$1&lt;M5</formula>
    </cfRule>
    <cfRule type="expression" priority="980" aboveAverage="0" equalAverage="0" bottom="0" percent="0" rank="0" text="" dxfId="111">
      <formula>$D$1&gt;M5</formula>
    </cfRule>
  </conditionalFormatting>
  <conditionalFormatting sqref="M5">
    <cfRule type="cellIs" priority="981" operator="equal" aboveAverage="0" equalAverage="0" bottom="0" percent="0" rank="0" text="" dxfId="112">
      <formula>5</formula>
    </cfRule>
    <cfRule type="cellIs" priority="982" operator="equal" aboveAverage="0" equalAverage="0" bottom="0" percent="0" rank="0" text="" dxfId="113">
      <formula>4</formula>
    </cfRule>
    <cfRule type="cellIs" priority="983" operator="equal" aboveAverage="0" equalAverage="0" bottom="0" percent="0" rank="0" text="" dxfId="114">
      <formula>3</formula>
    </cfRule>
  </conditionalFormatting>
  <conditionalFormatting sqref="M5">
    <cfRule type="cellIs" priority="984" operator="equal" aboveAverage="0" equalAverage="0" bottom="0" percent="0" rank="0" text="" dxfId="115">
      <formula>5</formula>
    </cfRule>
    <cfRule type="cellIs" priority="985" operator="equal" aboveAverage="0" equalAverage="0" bottom="0" percent="0" rank="0" text="" dxfId="116">
      <formula>4</formula>
    </cfRule>
    <cfRule type="cellIs" priority="986" operator="equal" aboveAverage="0" equalAverage="0" bottom="0" percent="0" rank="0" text="" dxfId="117">
      <formula>3</formula>
    </cfRule>
  </conditionalFormatting>
  <conditionalFormatting sqref="M5">
    <cfRule type="cellIs" priority="987" operator="equal" aboveAverage="0" equalAverage="0" bottom="0" percent="0" rank="0" text="" dxfId="118">
      <formula>5</formula>
    </cfRule>
    <cfRule type="cellIs" priority="988" operator="equal" aboveAverage="0" equalAverage="0" bottom="0" percent="0" rank="0" text="" dxfId="119">
      <formula>4</formula>
    </cfRule>
    <cfRule type="cellIs" priority="989" operator="equal" aboveAverage="0" equalAverage="0" bottom="0" percent="0" rank="0" text="" dxfId="120">
      <formula>3</formula>
    </cfRule>
  </conditionalFormatting>
  <conditionalFormatting sqref="M4">
    <cfRule type="expression" priority="990" aboveAverage="0" equalAverage="0" bottom="0" percent="0" rank="0" text="" dxfId="121">
      <formula>$D$1&lt;M4</formula>
    </cfRule>
    <cfRule type="expression" priority="991" aboveAverage="0" equalAverage="0" bottom="0" percent="0" rank="0" text="" dxfId="122">
      <formula>$D$1&gt;M4</formula>
    </cfRule>
  </conditionalFormatting>
  <conditionalFormatting sqref="M4">
    <cfRule type="expression" priority="992" aboveAverage="0" equalAverage="0" bottom="0" percent="0" rank="0" text="" dxfId="123">
      <formula>$D$1&lt;M4</formula>
    </cfRule>
    <cfRule type="expression" priority="993" aboveAverage="0" equalAverage="0" bottom="0" percent="0" rank="0" text="" dxfId="124">
      <formula>$D$1&gt;M4</formula>
    </cfRule>
  </conditionalFormatting>
  <conditionalFormatting sqref="M4">
    <cfRule type="expression" priority="994" aboveAverage="0" equalAverage="0" bottom="0" percent="0" rank="0" text="" dxfId="125">
      <formula>$D$1&lt;M4</formula>
    </cfRule>
    <cfRule type="expression" priority="995" aboveAverage="0" equalAverage="0" bottom="0" percent="0" rank="0" text="" dxfId="126">
      <formula>$D$1&gt;M4</formula>
    </cfRule>
  </conditionalFormatting>
  <conditionalFormatting sqref="M4">
    <cfRule type="expression" priority="996" aboveAverage="0" equalAverage="0" bottom="0" percent="0" rank="0" text="" dxfId="127">
      <formula>$D$1&lt;M4</formula>
    </cfRule>
    <cfRule type="expression" priority="997" aboveAverage="0" equalAverage="0" bottom="0" percent="0" rank="0" text="" dxfId="128">
      <formula>$D$1&gt;M4</formula>
    </cfRule>
  </conditionalFormatting>
  <conditionalFormatting sqref="M4">
    <cfRule type="expression" priority="998" aboveAverage="0" equalAverage="0" bottom="0" percent="0" rank="0" text="" dxfId="129">
      <formula>$D$1&lt;M4</formula>
    </cfRule>
    <cfRule type="expression" priority="999" aboveAverage="0" equalAverage="0" bottom="0" percent="0" rank="0" text="" dxfId="130">
      <formula>$D$1&gt;M4</formula>
    </cfRule>
  </conditionalFormatting>
  <conditionalFormatting sqref="M4">
    <cfRule type="expression" priority="1000" aboveAverage="0" equalAverage="0" bottom="0" percent="0" rank="0" text="" dxfId="131">
      <formula>$D$1&lt;M4</formula>
    </cfRule>
    <cfRule type="expression" priority="1001" aboveAverage="0" equalAverage="0" bottom="0" percent="0" rank="0" text="" dxfId="132">
      <formula>$D$1&gt;M4</formula>
    </cfRule>
  </conditionalFormatting>
  <conditionalFormatting sqref="M5">
    <cfRule type="cellIs" priority="1002" operator="equal" aboveAverage="0" equalAverage="0" bottom="0" percent="0" rank="0" text="" dxfId="133">
      <formula>5</formula>
    </cfRule>
    <cfRule type="cellIs" priority="1003" operator="equal" aboveAverage="0" equalAverage="0" bottom="0" percent="0" rank="0" text="" dxfId="134">
      <formula>4</formula>
    </cfRule>
    <cfRule type="cellIs" priority="1004" operator="equal" aboveAverage="0" equalAverage="0" bottom="0" percent="0" rank="0" text="" dxfId="135">
      <formula>3</formula>
    </cfRule>
  </conditionalFormatting>
  <conditionalFormatting sqref="M5">
    <cfRule type="cellIs" priority="1005" operator="equal" aboveAverage="0" equalAverage="0" bottom="0" percent="0" rank="0" text="" dxfId="136">
      <formula>5</formula>
    </cfRule>
    <cfRule type="cellIs" priority="1006" operator="equal" aboveAverage="0" equalAverage="0" bottom="0" percent="0" rank="0" text="" dxfId="137">
      <formula>4</formula>
    </cfRule>
    <cfRule type="cellIs" priority="1007" operator="equal" aboveAverage="0" equalAverage="0" bottom="0" percent="0" rank="0" text="" dxfId="138">
      <formula>3</formula>
    </cfRule>
  </conditionalFormatting>
  <conditionalFormatting sqref="F5">
    <cfRule type="cellIs" priority="1008" operator="equal" aboveAverage="0" equalAverage="0" bottom="0" percent="0" rank="0" text="" dxfId="139">
      <formula>5</formula>
    </cfRule>
    <cfRule type="cellIs" priority="1009" operator="equal" aboveAverage="0" equalAverage="0" bottom="0" percent="0" rank="0" text="" dxfId="140">
      <formula>4</formula>
    </cfRule>
    <cfRule type="cellIs" priority="1010" operator="equal" aboveAverage="0" equalAverage="0" bottom="0" percent="0" rank="0" text="" dxfId="141">
      <formula>3</formula>
    </cfRule>
  </conditionalFormatting>
  <conditionalFormatting sqref="F5">
    <cfRule type="cellIs" priority="1011" operator="equal" aboveAverage="0" equalAverage="0" bottom="0" percent="0" rank="0" text="" dxfId="142">
      <formula>5</formula>
    </cfRule>
    <cfRule type="cellIs" priority="1012" operator="equal" aboveAverage="0" equalAverage="0" bottom="0" percent="0" rank="0" text="" dxfId="143">
      <formula>4</formula>
    </cfRule>
    <cfRule type="cellIs" priority="1013" operator="equal" aboveAverage="0" equalAverage="0" bottom="0" percent="0" rank="0" text="" dxfId="144">
      <formula>3</formula>
    </cfRule>
  </conditionalFormatting>
  <conditionalFormatting sqref="J4">
    <cfRule type="expression" priority="1014" aboveAverage="0" equalAverage="0" bottom="0" percent="0" rank="0" text="" dxfId="145">
      <formula>$D$1&lt;J4</formula>
    </cfRule>
    <cfRule type="expression" priority="1015" aboveAverage="0" equalAverage="0" bottom="0" percent="0" rank="0" text="" dxfId="146">
      <formula>$D$1&gt;J4</formula>
    </cfRule>
  </conditionalFormatting>
  <conditionalFormatting sqref="J5">
    <cfRule type="cellIs" priority="1016" operator="equal" aboveAverage="0" equalAverage="0" bottom="0" percent="0" rank="0" text="" dxfId="147">
      <formula>5</formula>
    </cfRule>
    <cfRule type="cellIs" priority="1017" operator="equal" aboveAverage="0" equalAverage="0" bottom="0" percent="0" rank="0" text="" dxfId="148">
      <formula>4</formula>
    </cfRule>
    <cfRule type="cellIs" priority="1018" operator="equal" aboveAverage="0" equalAverage="0" bottom="0" percent="0" rank="0" text="" dxfId="149">
      <formula>3</formula>
    </cfRule>
  </conditionalFormatting>
  <conditionalFormatting sqref="K4">
    <cfRule type="expression" priority="1019" aboveAverage="0" equalAverage="0" bottom="0" percent="0" rank="0" text="" dxfId="150">
      <formula>$D$1&lt;K4</formula>
    </cfRule>
    <cfRule type="expression" priority="1020" aboveAverage="0" equalAverage="0" bottom="0" percent="0" rank="0" text="" dxfId="151">
      <formula>$D$1&gt;K4</formula>
    </cfRule>
  </conditionalFormatting>
  <conditionalFormatting sqref="K5">
    <cfRule type="expression" priority="1021" aboveAverage="0" equalAverage="0" bottom="0" percent="0" rank="0" text="" dxfId="152">
      <formula>$D$1&lt;K5</formula>
    </cfRule>
    <cfRule type="expression" priority="1022" aboveAverage="0" equalAverage="0" bottom="0" percent="0" rank="0" text="" dxfId="153">
      <formula>$D$1&gt;K5</formula>
    </cfRule>
  </conditionalFormatting>
  <conditionalFormatting sqref="L3">
    <cfRule type="expression" priority="1023" aboveAverage="0" equalAverage="0" bottom="0" percent="0" rank="0" text="" dxfId="154">
      <formula>$D$1&lt;L3</formula>
    </cfRule>
    <cfRule type="expression" priority="1024" aboveAverage="0" equalAverage="0" bottom="0" percent="0" rank="0" text="" dxfId="155">
      <formula>$D$1&gt;L3</formula>
    </cfRule>
  </conditionalFormatting>
  <conditionalFormatting sqref="L5">
    <cfRule type="expression" priority="1025" aboveAverage="0" equalAverage="0" bottom="0" percent="0" rank="0" text="" dxfId="156">
      <formula>$D$1&lt;L5</formula>
    </cfRule>
    <cfRule type="expression" priority="1026" aboveAverage="0" equalAverage="0" bottom="0" percent="0" rank="0" text="" dxfId="157">
      <formula>$D$1&gt;L5</formula>
    </cfRule>
  </conditionalFormatting>
  <conditionalFormatting sqref="L5">
    <cfRule type="expression" priority="1027" aboveAverage="0" equalAverage="0" bottom="0" percent="0" rank="0" text="" dxfId="158">
      <formula>$D$1&lt;L5</formula>
    </cfRule>
    <cfRule type="expression" priority="1028" aboveAverage="0" equalAverage="0" bottom="0" percent="0" rank="0" text="" dxfId="159">
      <formula>$D$1&gt;L5</formula>
    </cfRule>
  </conditionalFormatting>
  <conditionalFormatting sqref="L5">
    <cfRule type="expression" priority="1029" aboveAverage="0" equalAverage="0" bottom="0" percent="0" rank="0" text="" dxfId="160">
      <formula>$D$1&lt;L5</formula>
    </cfRule>
    <cfRule type="expression" priority="1030" aboveAverage="0" equalAverage="0" bottom="0" percent="0" rank="0" text="" dxfId="161">
      <formula>$D$1&gt;L5</formula>
    </cfRule>
  </conditionalFormatting>
  <conditionalFormatting sqref="L4">
    <cfRule type="expression" priority="1031" aboveAverage="0" equalAverage="0" bottom="0" percent="0" rank="0" text="" dxfId="162">
      <formula>$D$1&lt;L4</formula>
    </cfRule>
    <cfRule type="expression" priority="1032" aboveAverage="0" equalAverage="0" bottom="0" percent="0" rank="0" text="" dxfId="163">
      <formula>$D$1&gt;L4</formula>
    </cfRule>
  </conditionalFormatting>
  <conditionalFormatting sqref="L4">
    <cfRule type="expression" priority="1033" aboveAverage="0" equalAverage="0" bottom="0" percent="0" rank="0" text="" dxfId="164">
      <formula>$D$1&lt;L4</formula>
    </cfRule>
    <cfRule type="expression" priority="1034" aboveAverage="0" equalAverage="0" bottom="0" percent="0" rank="0" text="" dxfId="165">
      <formula>$D$1&gt;L4</formula>
    </cfRule>
  </conditionalFormatting>
  <conditionalFormatting sqref="L4">
    <cfRule type="expression" priority="1035" aboveAverage="0" equalAverage="0" bottom="0" percent="0" rank="0" text="" dxfId="166">
      <formula>$D$1&lt;L4</formula>
    </cfRule>
    <cfRule type="expression" priority="1036" aboveAverage="0" equalAverage="0" bottom="0" percent="0" rank="0" text="" dxfId="167">
      <formula>$D$1&gt;L4</formula>
    </cfRule>
  </conditionalFormatting>
  <conditionalFormatting sqref="L4">
    <cfRule type="expression" priority="1037" aboveAverage="0" equalAverage="0" bottom="0" percent="0" rank="0" text="" dxfId="168">
      <formula>$D$1&lt;L4</formula>
    </cfRule>
    <cfRule type="expression" priority="1038" aboveAverage="0" equalAverage="0" bottom="0" percent="0" rank="0" text="" dxfId="169">
      <formula>$D$1&gt;L4</formula>
    </cfRule>
  </conditionalFormatting>
  <conditionalFormatting sqref="N4">
    <cfRule type="expression" priority="1039" aboveAverage="0" equalAverage="0" bottom="0" percent="0" rank="0" text="" dxfId="170">
      <formula>$D$1&lt;N4</formula>
    </cfRule>
    <cfRule type="expression" priority="1040" aboveAverage="0" equalAverage="0" bottom="0" percent="0" rank="0" text="" dxfId="171">
      <formula>$D$1&gt;N4</formula>
    </cfRule>
  </conditionalFormatting>
  <conditionalFormatting sqref="N4">
    <cfRule type="expression" priority="1041" aboveAverage="0" equalAverage="0" bottom="0" percent="0" rank="0" text="" dxfId="172">
      <formula>$D$1&lt;N4</formula>
    </cfRule>
    <cfRule type="expression" priority="1042" aboveAverage="0" equalAverage="0" bottom="0" percent="0" rank="0" text="" dxfId="173">
      <formula>$D$1&gt;N4</formula>
    </cfRule>
  </conditionalFormatting>
  <conditionalFormatting sqref="N4">
    <cfRule type="expression" priority="1043" aboveAverage="0" equalAverage="0" bottom="0" percent="0" rank="0" text="" dxfId="174">
      <formula>$D$1&lt;N4</formula>
    </cfRule>
    <cfRule type="expression" priority="1044" aboveAverage="0" equalAverage="0" bottom="0" percent="0" rank="0" text="" dxfId="175">
      <formula>$D$1&gt;N4</formula>
    </cfRule>
  </conditionalFormatting>
  <conditionalFormatting sqref="N4">
    <cfRule type="expression" priority="1045" aboveAverage="0" equalAverage="0" bottom="0" percent="0" rank="0" text="" dxfId="176">
      <formula>$D$1&lt;N4</formula>
    </cfRule>
    <cfRule type="expression" priority="1046" aboveAverage="0" equalAverage="0" bottom="0" percent="0" rank="0" text="" dxfId="177">
      <formula>$D$1&gt;N4</formula>
    </cfRule>
  </conditionalFormatting>
  <conditionalFormatting sqref="N4">
    <cfRule type="expression" priority="1047" aboveAverage="0" equalAverage="0" bottom="0" percent="0" rank="0" text="" dxfId="178">
      <formula>$D$1&lt;N4</formula>
    </cfRule>
    <cfRule type="expression" priority="1048" aboveAverage="0" equalAverage="0" bottom="0" percent="0" rank="0" text="" dxfId="179">
      <formula>$D$1&gt;N4</formula>
    </cfRule>
  </conditionalFormatting>
  <conditionalFormatting sqref="N4">
    <cfRule type="expression" priority="1049" aboveAverage="0" equalAverage="0" bottom="0" percent="0" rank="0" text="" dxfId="180">
      <formula>$D$1&lt;N4</formula>
    </cfRule>
    <cfRule type="expression" priority="1050" aboveAverage="0" equalAverage="0" bottom="0" percent="0" rank="0" text="" dxfId="181">
      <formula>$D$1&gt;N4</formula>
    </cfRule>
  </conditionalFormatting>
  <conditionalFormatting sqref="J4">
    <cfRule type="expression" priority="1051" aboveAverage="0" equalAverage="0" bottom="0" percent="0" rank="0" text="" dxfId="182">
      <formula>$D$1&lt;J4</formula>
    </cfRule>
    <cfRule type="expression" priority="1052" aboveAverage="0" equalAverage="0" bottom="0" percent="0" rank="0" text="" dxfId="183">
      <formula>$D$1&gt;J4</formula>
    </cfRule>
  </conditionalFormatting>
  <conditionalFormatting sqref="J4">
    <cfRule type="expression" priority="1053" aboveAverage="0" equalAverage="0" bottom="0" percent="0" rank="0" text="" dxfId="184">
      <formula>$D$1&lt;J4</formula>
    </cfRule>
    <cfRule type="expression" priority="1054" aboveAverage="0" equalAverage="0" bottom="0" percent="0" rank="0" text="" dxfId="185">
      <formula>$D$1&gt;J4</formula>
    </cfRule>
  </conditionalFormatting>
  <conditionalFormatting sqref="K4">
    <cfRule type="expression" priority="1055" aboveAverage="0" equalAverage="0" bottom="0" percent="0" rank="0" text="" dxfId="186">
      <formula>$D$1&lt;K4</formula>
    </cfRule>
    <cfRule type="expression" priority="1056" aboveAverage="0" equalAverage="0" bottom="0" percent="0" rank="0" text="" dxfId="187">
      <formula>$D$1&gt;K4</formula>
    </cfRule>
  </conditionalFormatting>
  <conditionalFormatting sqref="L3">
    <cfRule type="expression" priority="1057" aboveAverage="0" equalAverage="0" bottom="0" percent="0" rank="0" text="" dxfId="188">
      <formula>$D$1&lt;L3</formula>
    </cfRule>
    <cfRule type="expression" priority="1058" aboveAverage="0" equalAverage="0" bottom="0" percent="0" rank="0" text="" dxfId="189">
      <formula>$D$1&gt;L3</formula>
    </cfRule>
  </conditionalFormatting>
  <conditionalFormatting sqref="L4">
    <cfRule type="expression" priority="1059" aboveAverage="0" equalAverage="0" bottom="0" percent="0" rank="0" text="" dxfId="190">
      <formula>$D$1&lt;L4</formula>
    </cfRule>
    <cfRule type="expression" priority="1060" aboveAverage="0" equalAverage="0" bottom="0" percent="0" rank="0" text="" dxfId="191">
      <formula>$D$1&gt;L4</formula>
    </cfRule>
  </conditionalFormatting>
  <conditionalFormatting sqref="L5">
    <cfRule type="expression" priority="1061" aboveAverage="0" equalAverage="0" bottom="0" percent="0" rank="0" text="" dxfId="192">
      <formula>$D$1&lt;L5</formula>
    </cfRule>
    <cfRule type="expression" priority="1062" aboveAverage="0" equalAverage="0" bottom="0" percent="0" rank="0" text="" dxfId="193">
      <formula>$D$1&gt;L5</formula>
    </cfRule>
  </conditionalFormatting>
  <conditionalFormatting sqref="L4">
    <cfRule type="expression" priority="1063" aboveAverage="0" equalAverage="0" bottom="0" percent="0" rank="0" text="" dxfId="194">
      <formula>$D$1&lt;L4</formula>
    </cfRule>
    <cfRule type="expression" priority="1064" aboveAverage="0" equalAverage="0" bottom="0" percent="0" rank="0" text="" dxfId="195">
      <formula>$D$1&gt;L4</formula>
    </cfRule>
  </conditionalFormatting>
  <conditionalFormatting sqref="L4">
    <cfRule type="expression" priority="1065" aboveAverage="0" equalAverage="0" bottom="0" percent="0" rank="0" text="" dxfId="196">
      <formula>$D$1&lt;L4</formula>
    </cfRule>
    <cfRule type="expression" priority="1066" aboveAverage="0" equalAverage="0" bottom="0" percent="0" rank="0" text="" dxfId="197">
      <formula>$D$1&gt;L4</formula>
    </cfRule>
  </conditionalFormatting>
  <conditionalFormatting sqref="L4">
    <cfRule type="expression" priority="1067" aboveAverage="0" equalAverage="0" bottom="0" percent="0" rank="0" text="" dxfId="198">
      <formula>$D$1&lt;L4</formula>
    </cfRule>
    <cfRule type="expression" priority="1068" aboveAverage="0" equalAverage="0" bottom="0" percent="0" rank="0" text="" dxfId="199">
      <formula>$D$1&gt;L4</formula>
    </cfRule>
  </conditionalFormatting>
  <conditionalFormatting sqref="L4">
    <cfRule type="expression" priority="1069" aboveAverage="0" equalAverage="0" bottom="0" percent="0" rank="0" text="" dxfId="200">
      <formula>$D$1&lt;L4</formula>
    </cfRule>
    <cfRule type="expression" priority="1070" aboveAverage="0" equalAverage="0" bottom="0" percent="0" rank="0" text="" dxfId="201">
      <formula>$D$1&gt;L4</formula>
    </cfRule>
  </conditionalFormatting>
  <conditionalFormatting sqref="N4">
    <cfRule type="expression" priority="1071" aboveAverage="0" equalAverage="0" bottom="0" percent="0" rank="0" text="" dxfId="202">
      <formula>$D$1&lt;N4</formula>
    </cfRule>
    <cfRule type="expression" priority="1072" aboveAverage="0" equalAverage="0" bottom="0" percent="0" rank="0" text="" dxfId="203">
      <formula>$D$1&gt;N4</formula>
    </cfRule>
  </conditionalFormatting>
  <conditionalFormatting sqref="N4">
    <cfRule type="expression" priority="1073" aboveAverage="0" equalAverage="0" bottom="0" percent="0" rank="0" text="" dxfId="204">
      <formula>$D$1&lt;N4</formula>
    </cfRule>
    <cfRule type="expression" priority="1074" aboveAverage="0" equalAverage="0" bottom="0" percent="0" rank="0" text="" dxfId="205">
      <formula>$D$1&gt;N4</formula>
    </cfRule>
  </conditionalFormatting>
  <conditionalFormatting sqref="N4">
    <cfRule type="expression" priority="1075" aboveAverage="0" equalAverage="0" bottom="0" percent="0" rank="0" text="" dxfId="206">
      <formula>$D$1&lt;N4</formula>
    </cfRule>
    <cfRule type="expression" priority="1076" aboveAverage="0" equalAverage="0" bottom="0" percent="0" rank="0" text="" dxfId="207">
      <formula>$D$1&gt;N4</formula>
    </cfRule>
  </conditionalFormatting>
  <conditionalFormatting sqref="N4">
    <cfRule type="expression" priority="1077" aboveAverage="0" equalAverage="0" bottom="0" percent="0" rank="0" text="" dxfId="208">
      <formula>$D$1&lt;N4</formula>
    </cfRule>
    <cfRule type="expression" priority="1078" aboveAverage="0" equalAverage="0" bottom="0" percent="0" rank="0" text="" dxfId="209">
      <formula>$D$1&gt;N4</formula>
    </cfRule>
  </conditionalFormatting>
  <conditionalFormatting sqref="N4">
    <cfRule type="expression" priority="1079" aboveAverage="0" equalAverage="0" bottom="0" percent="0" rank="0" text="" dxfId="210">
      <formula>$D$1&lt;N4</formula>
    </cfRule>
    <cfRule type="expression" priority="1080" aboveAverage="0" equalAverage="0" bottom="0" percent="0" rank="0" text="" dxfId="211">
      <formula>$D$1&gt;N4</formula>
    </cfRule>
  </conditionalFormatting>
  <conditionalFormatting sqref="N4">
    <cfRule type="expression" priority="1081" aboveAverage="0" equalAverage="0" bottom="0" percent="0" rank="0" text="" dxfId="212">
      <formula>$D$1&lt;N4</formula>
    </cfRule>
    <cfRule type="expression" priority="1082" aboveAverage="0" equalAverage="0" bottom="0" percent="0" rank="0" text="" dxfId="213">
      <formula>$D$1&gt;N4</formula>
    </cfRule>
  </conditionalFormatting>
  <conditionalFormatting sqref="N4">
    <cfRule type="expression" priority="1083" aboveAverage="0" equalAverage="0" bottom="0" percent="0" rank="0" text="" dxfId="214">
      <formula>$D$1&lt;N4</formula>
    </cfRule>
    <cfRule type="expression" priority="1084" aboveAverage="0" equalAverage="0" bottom="0" percent="0" rank="0" text="" dxfId="215">
      <formula>$D$1&gt;N4</formula>
    </cfRule>
  </conditionalFormatting>
  <conditionalFormatting sqref="N4">
    <cfRule type="expression" priority="1085" aboveAverage="0" equalAverage="0" bottom="0" percent="0" rank="0" text="" dxfId="216">
      <formula>$D$1&lt;N4</formula>
    </cfRule>
    <cfRule type="expression" priority="1086" aboveAverage="0" equalAverage="0" bottom="0" percent="0" rank="0" text="" dxfId="217">
      <formula>$D$1&gt;N4</formula>
    </cfRule>
  </conditionalFormatting>
  <conditionalFormatting sqref="N4">
    <cfRule type="expression" priority="1087" aboveAverage="0" equalAverage="0" bottom="0" percent="0" rank="0" text="" dxfId="218">
      <formula>$D$1&lt;N4</formula>
    </cfRule>
    <cfRule type="expression" priority="1088" aboveAverage="0" equalAverage="0" bottom="0" percent="0" rank="0" text="" dxfId="219">
      <formula>$D$1&gt;N4</formula>
    </cfRule>
  </conditionalFormatting>
  <conditionalFormatting sqref="J3">
    <cfRule type="expression" priority="1089" aboveAverage="0" equalAverage="0" bottom="0" percent="0" rank="0" text="" dxfId="220">
      <formula>$D$1&lt;J3</formula>
    </cfRule>
    <cfRule type="expression" priority="1090" aboveAverage="0" equalAverage="0" bottom="0" percent="0" rank="0" text="" dxfId="221">
      <formula>$D$1&gt;J3</formula>
    </cfRule>
  </conditionalFormatting>
  <conditionalFormatting sqref="J3">
    <cfRule type="expression" priority="1091" aboveAverage="0" equalAverage="0" bottom="0" percent="0" rank="0" text="" dxfId="222">
      <formula>$D$1&lt;J3</formula>
    </cfRule>
    <cfRule type="expression" priority="1092" aboveAverage="0" equalAverage="0" bottom="0" percent="0" rank="0" text="" dxfId="223">
      <formula>$D$1&gt;J3</formula>
    </cfRule>
  </conditionalFormatting>
  <conditionalFormatting sqref="J3">
    <cfRule type="expression" priority="1093" aboveAverage="0" equalAverage="0" bottom="0" percent="0" rank="0" text="" dxfId="224">
      <formula>$D$1&lt;J3</formula>
    </cfRule>
    <cfRule type="expression" priority="1094" aboveAverage="0" equalAverage="0" bottom="0" percent="0" rank="0" text="" dxfId="225">
      <formula>$D$1&gt;J3</formula>
    </cfRule>
  </conditionalFormatting>
  <conditionalFormatting sqref="M5">
    <cfRule type="cellIs" priority="1095" operator="equal" aboveAverage="0" equalAverage="0" bottom="0" percent="0" rank="0" text="" dxfId="226">
      <formula>5</formula>
    </cfRule>
    <cfRule type="cellIs" priority="1096" operator="equal" aboveAverage="0" equalAverage="0" bottom="0" percent="0" rank="0" text="" dxfId="227">
      <formula>4</formula>
    </cfRule>
    <cfRule type="cellIs" priority="1097" operator="equal" aboveAverage="0" equalAverage="0" bottom="0" percent="0" rank="0" text="" dxfId="228">
      <formula>3</formula>
    </cfRule>
  </conditionalFormatting>
  <conditionalFormatting sqref="M5">
    <cfRule type="cellIs" priority="1098" operator="equal" aboveAverage="0" equalAverage="0" bottom="0" percent="0" rank="0" text="" dxfId="229">
      <formula>5</formula>
    </cfRule>
    <cfRule type="cellIs" priority="1099" operator="equal" aboveAverage="0" equalAverage="0" bottom="0" percent="0" rank="0" text="" dxfId="230">
      <formula>4</formula>
    </cfRule>
    <cfRule type="cellIs" priority="1100" operator="equal" aboveAverage="0" equalAverage="0" bottom="0" percent="0" rank="0" text="" dxfId="231">
      <formula>3</formula>
    </cfRule>
  </conditionalFormatting>
  <conditionalFormatting sqref="M5">
    <cfRule type="cellIs" priority="1101" operator="equal" aboveAverage="0" equalAverage="0" bottom="0" percent="0" rank="0" text="" dxfId="232">
      <formula>5</formula>
    </cfRule>
    <cfRule type="cellIs" priority="1102" operator="equal" aboveAverage="0" equalAverage="0" bottom="0" percent="0" rank="0" text="" dxfId="233">
      <formula>4</formula>
    </cfRule>
    <cfRule type="cellIs" priority="1103" operator="equal" aboveAverage="0" equalAverage="0" bottom="0" percent="0" rank="0" text="" dxfId="234">
      <formula>3</formula>
    </cfRule>
  </conditionalFormatting>
  <conditionalFormatting sqref="J4">
    <cfRule type="expression" priority="1104" aboveAverage="0" equalAverage="0" bottom="0" percent="0" rank="0" text="" dxfId="235">
      <formula>$D$1&lt;J4</formula>
    </cfRule>
    <cfRule type="expression" priority="1105" aboveAverage="0" equalAverage="0" bottom="0" percent="0" rank="0" text="" dxfId="236">
      <formula>$D$1&gt;J4</formula>
    </cfRule>
  </conditionalFormatting>
  <conditionalFormatting sqref="J4">
    <cfRule type="expression" priority="1106" aboveAverage="0" equalAverage="0" bottom="0" percent="0" rank="0" text="" dxfId="237">
      <formula>$D$1&lt;J4</formula>
    </cfRule>
    <cfRule type="expression" priority="1107" aboveAverage="0" equalAverage="0" bottom="0" percent="0" rank="0" text="" dxfId="238">
      <formula>$D$1&gt;J4</formula>
    </cfRule>
  </conditionalFormatting>
  <conditionalFormatting sqref="J4">
    <cfRule type="expression" priority="1108" aboveAverage="0" equalAverage="0" bottom="0" percent="0" rank="0" text="" dxfId="239">
      <formula>$D$1&lt;J4</formula>
    </cfRule>
    <cfRule type="expression" priority="1109" aboveAverage="0" equalAverage="0" bottom="0" percent="0" rank="0" text="" dxfId="240">
      <formula>$D$1&gt;J4</formula>
    </cfRule>
  </conditionalFormatting>
  <conditionalFormatting sqref="J4">
    <cfRule type="expression" priority="1110" aboveAverage="0" equalAverage="0" bottom="0" percent="0" rank="0" text="" dxfId="241">
      <formula>$D$1&lt;J4</formula>
    </cfRule>
    <cfRule type="expression" priority="1111" aboveAverage="0" equalAverage="0" bottom="0" percent="0" rank="0" text="" dxfId="242">
      <formula>$D$1&gt;J4</formula>
    </cfRule>
  </conditionalFormatting>
  <conditionalFormatting sqref="J4">
    <cfRule type="expression" priority="1112" aboveAverage="0" equalAverage="0" bottom="0" percent="0" rank="0" text="" dxfId="243">
      <formula>$D$1&lt;J4</formula>
    </cfRule>
    <cfRule type="expression" priority="1113" aboveAverage="0" equalAverage="0" bottom="0" percent="0" rank="0" text="" dxfId="244">
      <formula>$D$1&gt;J4</formula>
    </cfRule>
  </conditionalFormatting>
  <conditionalFormatting sqref="J4">
    <cfRule type="expression" priority="1114" aboveAverage="0" equalAverage="0" bottom="0" percent="0" rank="0" text="" dxfId="245">
      <formula>$D$1&lt;J4</formula>
    </cfRule>
    <cfRule type="expression" priority="1115" aboveAverage="0" equalAverage="0" bottom="0" percent="0" rank="0" text="" dxfId="246">
      <formula>$D$1&gt;J4</formula>
    </cfRule>
  </conditionalFormatting>
  <conditionalFormatting sqref="L5">
    <cfRule type="expression" priority="1116" aboveAverage="0" equalAverage="0" bottom="0" percent="0" rank="0" text="" dxfId="247">
      <formula>$D$1&lt;L5</formula>
    </cfRule>
    <cfRule type="expression" priority="1117" aboveAverage="0" equalAverage="0" bottom="0" percent="0" rank="0" text="" dxfId="248">
      <formula>$D$1&gt;L5</formula>
    </cfRule>
  </conditionalFormatting>
  <conditionalFormatting sqref="L5">
    <cfRule type="expression" priority="1118" aboveAverage="0" equalAverage="0" bottom="0" percent="0" rank="0" text="" dxfId="249">
      <formula>$D$1&lt;L5</formula>
    </cfRule>
    <cfRule type="expression" priority="1119" aboveAverage="0" equalAverage="0" bottom="0" percent="0" rank="0" text="" dxfId="250">
      <formula>$D$1&gt;L5</formula>
    </cfRule>
  </conditionalFormatting>
  <conditionalFormatting sqref="L5">
    <cfRule type="expression" priority="1120" aboveAverage="0" equalAverage="0" bottom="0" percent="0" rank="0" text="" dxfId="251">
      <formula>$D$1&lt;L5</formula>
    </cfRule>
    <cfRule type="expression" priority="1121" aboveAverage="0" equalAverage="0" bottom="0" percent="0" rank="0" text="" dxfId="252">
      <formula>$D$1&gt;L5</formula>
    </cfRule>
  </conditionalFormatting>
  <conditionalFormatting sqref="L5">
    <cfRule type="cellIs" priority="1122" operator="equal" aboveAverage="0" equalAverage="0" bottom="0" percent="0" rank="0" text="" dxfId="253">
      <formula>5</formula>
    </cfRule>
    <cfRule type="cellIs" priority="1123" operator="equal" aboveAverage="0" equalAverage="0" bottom="0" percent="0" rank="0" text="" dxfId="254">
      <formula>4</formula>
    </cfRule>
    <cfRule type="cellIs" priority="1124" operator="equal" aboveAverage="0" equalAverage="0" bottom="0" percent="0" rank="0" text="" dxfId="255">
      <formula>3</formula>
    </cfRule>
  </conditionalFormatting>
  <conditionalFormatting sqref="L5">
    <cfRule type="cellIs" priority="1125" operator="equal" aboveAverage="0" equalAverage="0" bottom="0" percent="0" rank="0" text="" dxfId="256">
      <formula>5</formula>
    </cfRule>
    <cfRule type="cellIs" priority="1126" operator="equal" aboveAverage="0" equalAverage="0" bottom="0" percent="0" rank="0" text="" dxfId="257">
      <formula>4</formula>
    </cfRule>
    <cfRule type="cellIs" priority="1127" operator="equal" aboveAverage="0" equalAverage="0" bottom="0" percent="0" rank="0" text="" dxfId="258">
      <formula>3</formula>
    </cfRule>
  </conditionalFormatting>
  <conditionalFormatting sqref="L5">
    <cfRule type="cellIs" priority="1128" operator="equal" aboveAverage="0" equalAverage="0" bottom="0" percent="0" rank="0" text="" dxfId="259">
      <formula>5</formula>
    </cfRule>
    <cfRule type="cellIs" priority="1129" operator="equal" aboveAverage="0" equalAverage="0" bottom="0" percent="0" rank="0" text="" dxfId="260">
      <formula>4</formula>
    </cfRule>
    <cfRule type="cellIs" priority="1130" operator="equal" aboveAverage="0" equalAverage="0" bottom="0" percent="0" rank="0" text="" dxfId="261">
      <formula>3</formula>
    </cfRule>
  </conditionalFormatting>
  <conditionalFormatting sqref="L4">
    <cfRule type="expression" priority="1131" aboveAverage="0" equalAverage="0" bottom="0" percent="0" rank="0" text="" dxfId="262">
      <formula>$D$1&lt;L4</formula>
    </cfRule>
    <cfRule type="expression" priority="1132" aboveAverage="0" equalAverage="0" bottom="0" percent="0" rank="0" text="" dxfId="263">
      <formula>$D$1&gt;L4</formula>
    </cfRule>
  </conditionalFormatting>
  <conditionalFormatting sqref="L4">
    <cfRule type="expression" priority="1133" aboveAverage="0" equalAverage="0" bottom="0" percent="0" rank="0" text="" dxfId="264">
      <formula>$D$1&lt;L4</formula>
    </cfRule>
    <cfRule type="expression" priority="1134" aboveAverage="0" equalAverage="0" bottom="0" percent="0" rank="0" text="" dxfId="265">
      <formula>$D$1&gt;L4</formula>
    </cfRule>
  </conditionalFormatting>
  <conditionalFormatting sqref="L4">
    <cfRule type="expression" priority="1135" aboveAverage="0" equalAverage="0" bottom="0" percent="0" rank="0" text="" dxfId="266">
      <formula>$D$1&lt;L4</formula>
    </cfRule>
    <cfRule type="expression" priority="1136" aboveAverage="0" equalAverage="0" bottom="0" percent="0" rank="0" text="" dxfId="267">
      <formula>$D$1&gt;L4</formula>
    </cfRule>
  </conditionalFormatting>
  <conditionalFormatting sqref="L4">
    <cfRule type="expression" priority="1137" aboveAverage="0" equalAverage="0" bottom="0" percent="0" rank="0" text="" dxfId="268">
      <formula>$D$1&lt;L4</formula>
    </cfRule>
    <cfRule type="expression" priority="1138" aboveAverage="0" equalAverage="0" bottom="0" percent="0" rank="0" text="" dxfId="269">
      <formula>$D$1&gt;L4</formula>
    </cfRule>
  </conditionalFormatting>
  <conditionalFormatting sqref="L4">
    <cfRule type="expression" priority="1139" aboveAverage="0" equalAverage="0" bottom="0" percent="0" rank="0" text="" dxfId="270">
      <formula>$D$1&lt;L4</formula>
    </cfRule>
    <cfRule type="expression" priority="1140" aboveAverage="0" equalAverage="0" bottom="0" percent="0" rank="0" text="" dxfId="271">
      <formula>$D$1&gt;L4</formula>
    </cfRule>
  </conditionalFormatting>
  <conditionalFormatting sqref="L5">
    <cfRule type="cellIs" priority="1141" operator="equal" aboveAverage="0" equalAverage="0" bottom="0" percent="0" rank="0" text="" dxfId="272">
      <formula>5</formula>
    </cfRule>
    <cfRule type="cellIs" priority="1142" operator="equal" aboveAverage="0" equalAverage="0" bottom="0" percent="0" rank="0" text="" dxfId="273">
      <formula>4</formula>
    </cfRule>
    <cfRule type="cellIs" priority="1143" operator="equal" aboveAverage="0" equalAverage="0" bottom="0" percent="0" rank="0" text="" dxfId="274">
      <formula>3</formula>
    </cfRule>
  </conditionalFormatting>
  <conditionalFormatting sqref="L5">
    <cfRule type="cellIs" priority="1144" operator="equal" aboveAverage="0" equalAverage="0" bottom="0" percent="0" rank="0" text="" dxfId="275">
      <formula>5</formula>
    </cfRule>
    <cfRule type="cellIs" priority="1145" operator="equal" aboveAverage="0" equalAverage="0" bottom="0" percent="0" rank="0" text="" dxfId="276">
      <formula>4</formula>
    </cfRule>
    <cfRule type="cellIs" priority="1146" operator="equal" aboveAverage="0" equalAverage="0" bottom="0" percent="0" rank="0" text="" dxfId="277">
      <formula>3</formula>
    </cfRule>
  </conditionalFormatting>
  <conditionalFormatting sqref="N4">
    <cfRule type="expression" priority="1147" aboveAverage="0" equalAverage="0" bottom="0" percent="0" rank="0" text="" dxfId="278">
      <formula>$D$1&lt;N4</formula>
    </cfRule>
    <cfRule type="expression" priority="1148" aboveAverage="0" equalAverage="0" bottom="0" percent="0" rank="0" text="" dxfId="279">
      <formula>$D$1&gt;N4</formula>
    </cfRule>
  </conditionalFormatting>
  <conditionalFormatting sqref="N4">
    <cfRule type="expression" priority="1149" aboveAverage="0" equalAverage="0" bottom="0" percent="0" rank="0" text="" dxfId="280">
      <formula>$D$1&lt;N4</formula>
    </cfRule>
    <cfRule type="expression" priority="1150" aboveAverage="0" equalAverage="0" bottom="0" percent="0" rank="0" text="" dxfId="281">
      <formula>$D$1&gt;N4</formula>
    </cfRule>
  </conditionalFormatting>
  <conditionalFormatting sqref="N5">
    <cfRule type="cellIs" priority="1151" operator="equal" aboveAverage="0" equalAverage="0" bottom="0" percent="0" rank="0" text="" dxfId="282">
      <formula>5</formula>
    </cfRule>
    <cfRule type="cellIs" priority="1152" operator="equal" aboveAverage="0" equalAverage="0" bottom="0" percent="0" rank="0" text="" dxfId="283">
      <formula>4</formula>
    </cfRule>
    <cfRule type="cellIs" priority="1153" operator="equal" aboveAverage="0" equalAverage="0" bottom="0" percent="0" rank="0" text="" dxfId="284">
      <formula>3</formula>
    </cfRule>
  </conditionalFormatting>
  <conditionalFormatting sqref="N5">
    <cfRule type="cellIs" priority="1154" operator="equal" aboveAverage="0" equalAverage="0" bottom="0" percent="0" rank="0" text="" dxfId="285">
      <formula>5</formula>
    </cfRule>
    <cfRule type="cellIs" priority="1155" operator="equal" aboveAverage="0" equalAverage="0" bottom="0" percent="0" rank="0" text="" dxfId="286">
      <formula>4</formula>
    </cfRule>
    <cfRule type="cellIs" priority="1156" operator="equal" aboveAverage="0" equalAverage="0" bottom="0" percent="0" rank="0" text="" dxfId="287">
      <formula>3</formula>
    </cfRule>
  </conditionalFormatting>
  <conditionalFormatting sqref="N4">
    <cfRule type="expression" priority="1157" aboveAverage="0" equalAverage="0" bottom="0" percent="0" rank="0" text="" dxfId="288">
      <formula>$D$1&lt;N4</formula>
    </cfRule>
    <cfRule type="expression" priority="1158" aboveAverage="0" equalAverage="0" bottom="0" percent="0" rank="0" text="" dxfId="289">
      <formula>$D$1&gt;N4</formula>
    </cfRule>
  </conditionalFormatting>
  <conditionalFormatting sqref="N5">
    <cfRule type="cellIs" priority="1159" operator="equal" aboveAverage="0" equalAverage="0" bottom="0" percent="0" rank="0" text="" dxfId="290">
      <formula>5</formula>
    </cfRule>
    <cfRule type="cellIs" priority="1160" operator="equal" aboveAverage="0" equalAverage="0" bottom="0" percent="0" rank="0" text="" dxfId="291">
      <formula>4</formula>
    </cfRule>
    <cfRule type="cellIs" priority="1161" operator="equal" aboveAverage="0" equalAverage="0" bottom="0" percent="0" rank="0" text="" dxfId="292">
      <formula>3</formula>
    </cfRule>
  </conditionalFormatting>
  <conditionalFormatting sqref="N5">
    <cfRule type="cellIs" priority="1162" operator="equal" aboveAverage="0" equalAverage="0" bottom="0" percent="0" rank="0" text="" dxfId="293">
      <formula>5</formula>
    </cfRule>
    <cfRule type="cellIs" priority="1163" operator="equal" aboveAverage="0" equalAverage="0" bottom="0" percent="0" rank="0" text="" dxfId="294">
      <formula>4</formula>
    </cfRule>
    <cfRule type="cellIs" priority="1164" operator="equal" aboveAverage="0" equalAverage="0" bottom="0" percent="0" rank="0" text="" dxfId="295">
      <formula>3</formula>
    </cfRule>
  </conditionalFormatting>
  <conditionalFormatting sqref="N4">
    <cfRule type="expression" priority="1165" aboveAverage="0" equalAverage="0" bottom="0" percent="0" rank="0" text="" dxfId="296">
      <formula>$D$1&lt;N4</formula>
    </cfRule>
    <cfRule type="expression" priority="1166" aboveAverage="0" equalAverage="0" bottom="0" percent="0" rank="0" text="" dxfId="297">
      <formula>$D$1&gt;N4</formula>
    </cfRule>
  </conditionalFormatting>
  <conditionalFormatting sqref="N4">
    <cfRule type="expression" priority="1167" aboveAverage="0" equalAverage="0" bottom="0" percent="0" rank="0" text="" dxfId="298">
      <formula>$D$1&lt;N4</formula>
    </cfRule>
    <cfRule type="expression" priority="1168" aboveAverage="0" equalAverage="0" bottom="0" percent="0" rank="0" text="" dxfId="299">
      <formula>$D$1&gt;N4</formula>
    </cfRule>
  </conditionalFormatting>
  <conditionalFormatting sqref="N4">
    <cfRule type="expression" priority="1169" aboveAverage="0" equalAverage="0" bottom="0" percent="0" rank="0" text="" dxfId="300">
      <formula>$D$1&lt;N4</formula>
    </cfRule>
    <cfRule type="expression" priority="1170" aboveAverage="0" equalAverage="0" bottom="0" percent="0" rank="0" text="" dxfId="301">
      <formula>$D$1&gt;N4</formula>
    </cfRule>
  </conditionalFormatting>
  <conditionalFormatting sqref="N4">
    <cfRule type="expression" priority="1171" aboveAverage="0" equalAverage="0" bottom="0" percent="0" rank="0" text="" dxfId="302">
      <formula>$D$1&lt;N4</formula>
    </cfRule>
    <cfRule type="expression" priority="1172" aboveAverage="0" equalAverage="0" bottom="0" percent="0" rank="0" text="" dxfId="303">
      <formula>$D$1&gt;N4</formula>
    </cfRule>
  </conditionalFormatting>
  <conditionalFormatting sqref="N4">
    <cfRule type="expression" priority="1173" aboveAverage="0" equalAverage="0" bottom="0" percent="0" rank="0" text="" dxfId="304">
      <formula>$D$1&lt;N4</formula>
    </cfRule>
    <cfRule type="expression" priority="1174" aboveAverage="0" equalAverage="0" bottom="0" percent="0" rank="0" text="" dxfId="305">
      <formula>$D$1&gt;N4</formula>
    </cfRule>
  </conditionalFormatting>
  <conditionalFormatting sqref="N4">
    <cfRule type="expression" priority="1175" aboveAverage="0" equalAverage="0" bottom="0" percent="0" rank="0" text="" dxfId="306">
      <formula>$D$1&lt;N4</formula>
    </cfRule>
    <cfRule type="expression" priority="1176" aboveAverage="0" equalAverage="0" bottom="0" percent="0" rank="0" text="" dxfId="307">
      <formula>$D$1&gt;N4</formula>
    </cfRule>
  </conditionalFormatting>
  <conditionalFormatting sqref="N4">
    <cfRule type="expression" priority="1177" aboveAverage="0" equalAverage="0" bottom="0" percent="0" rank="0" text="" dxfId="308">
      <formula>$D$1&lt;N4</formula>
    </cfRule>
    <cfRule type="expression" priority="1178" aboveAverage="0" equalAverage="0" bottom="0" percent="0" rank="0" text="" dxfId="309">
      <formula>$D$1&gt;N4</formula>
    </cfRule>
  </conditionalFormatting>
  <conditionalFormatting sqref="N4">
    <cfRule type="expression" priority="1179" aboveAverage="0" equalAverage="0" bottom="0" percent="0" rank="0" text="" dxfId="310">
      <formula>$D$1&lt;N4</formula>
    </cfRule>
    <cfRule type="expression" priority="1180" aboveAverage="0" equalAverage="0" bottom="0" percent="0" rank="0" text="" dxfId="311">
      <formula>$D$1&gt;N4</formula>
    </cfRule>
  </conditionalFormatting>
  <conditionalFormatting sqref="N34">
    <cfRule type="cellIs" priority="1181" operator="equal" aboveAverage="0" equalAverage="0" bottom="0" percent="0" rank="0" text="" dxfId="312">
      <formula>5</formula>
    </cfRule>
    <cfRule type="cellIs" priority="1182" operator="equal" aboveAverage="0" equalAverage="0" bottom="0" percent="0" rank="0" text="" dxfId="313">
      <formula>4</formula>
    </cfRule>
    <cfRule type="cellIs" priority="1183" operator="equal" aboveAverage="0" equalAverage="0" bottom="0" percent="0" rank="0" text="" dxfId="314">
      <formula>3</formula>
    </cfRule>
  </conditionalFormatting>
  <conditionalFormatting sqref="N33">
    <cfRule type="cellIs" priority="1184" operator="equal" aboveAverage="0" equalAverage="0" bottom="0" percent="0" rank="0" text="" dxfId="315">
      <formula>5</formula>
    </cfRule>
    <cfRule type="cellIs" priority="1185" operator="equal" aboveAverage="0" equalAverage="0" bottom="0" percent="0" rank="0" text="" dxfId="316">
      <formula>4</formula>
    </cfRule>
    <cfRule type="cellIs" priority="1186" operator="equal" aboveAverage="0" equalAverage="0" bottom="0" percent="0" rank="0" text="" dxfId="317">
      <formula>3</formula>
    </cfRule>
  </conditionalFormatting>
  <conditionalFormatting sqref="L35">
    <cfRule type="cellIs" priority="1187" operator="equal" aboveAverage="0" equalAverage="0" bottom="0" percent="0" rank="0" text="" dxfId="318">
      <formula>5</formula>
    </cfRule>
    <cfRule type="cellIs" priority="1188" operator="equal" aboveAverage="0" equalAverage="0" bottom="0" percent="0" rank="0" text="" dxfId="319">
      <formula>4</formula>
    </cfRule>
    <cfRule type="cellIs" priority="1189" operator="equal" aboveAverage="0" equalAverage="0" bottom="0" percent="0" rank="0" text="" dxfId="320">
      <formula>3</formula>
    </cfRule>
  </conditionalFormatting>
  <conditionalFormatting sqref="N35">
    <cfRule type="cellIs" priority="1190" operator="equal" aboveAverage="0" equalAverage="0" bottom="0" percent="0" rank="0" text="" dxfId="321">
      <formula>5</formula>
    </cfRule>
    <cfRule type="cellIs" priority="1191" operator="equal" aboveAverage="0" equalAverage="0" bottom="0" percent="0" rank="0" text="" dxfId="322">
      <formula>4</formula>
    </cfRule>
    <cfRule type="cellIs" priority="1192" operator="equal" aboveAverage="0" equalAverage="0" bottom="0" percent="0" rank="0" text="" dxfId="323">
      <formula>3</formula>
    </cfRule>
  </conditionalFormatting>
  <conditionalFormatting sqref="M35">
    <cfRule type="cellIs" priority="1193" operator="equal" aboveAverage="0" equalAverage="0" bottom="0" percent="0" rank="0" text="" dxfId="324">
      <formula>5</formula>
    </cfRule>
    <cfRule type="cellIs" priority="1194" operator="equal" aboveAverage="0" equalAverage="0" bottom="0" percent="0" rank="0" text="" dxfId="325">
      <formula>4</formula>
    </cfRule>
    <cfRule type="cellIs" priority="1195" operator="equal" aboveAverage="0" equalAverage="0" bottom="0" percent="0" rank="0" text="" dxfId="326">
      <formula>3</formula>
    </cfRule>
  </conditionalFormatting>
  <conditionalFormatting sqref="J35">
    <cfRule type="cellIs" priority="1196" operator="equal" aboveAverage="0" equalAverage="0" bottom="0" percent="0" rank="0" text="" dxfId="327">
      <formula>5</formula>
    </cfRule>
    <cfRule type="cellIs" priority="1197" operator="equal" aboveAverage="0" equalAverage="0" bottom="0" percent="0" rank="0" text="" dxfId="328">
      <formula>4</formula>
    </cfRule>
    <cfRule type="cellIs" priority="1198" operator="equal" aboveAverage="0" equalAverage="0" bottom="0" percent="0" rank="0" text="" dxfId="329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1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4" colorId="64" zoomScale="100" zoomScaleNormal="61" zoomScalePageLayoutView="100" workbookViewId="0">
      <selection pane="topLeft" activeCell="H6" activeCellId="0" sqref="H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9.7"/>
    <col collapsed="false" customWidth="true" hidden="false" outlineLevel="0" max="5" min="5" style="1" width="6.71"/>
    <col collapsed="false" customWidth="true" hidden="false" outlineLevel="0" max="14" min="6" style="0" width="8.29"/>
    <col collapsed="false" customWidth="true" hidden="true" outlineLevel="0" max="15" min="15" style="0" width="8"/>
    <col collapsed="false" customWidth="true" hidden="true" outlineLevel="0" max="16" min="16" style="0" width="7.57"/>
    <col collapsed="false" customWidth="true" hidden="true" outlineLevel="0" max="17" min="17" style="0" width="7.71"/>
    <col collapsed="false" customWidth="true" hidden="true" outlineLevel="0" max="18" min="18" style="0" width="8.29"/>
    <col collapsed="false" customWidth="true" hidden="true" outlineLevel="0" max="19" min="19" style="0" width="6.42"/>
    <col collapsed="false" customWidth="true" hidden="true" outlineLevel="0" max="20" min="20" style="0" width="7.41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7" min="86" style="2" width="8"/>
    <col collapsed="false" customWidth="true" hidden="false" outlineLevel="0" max="102" min="88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43901.6335675184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14" t="s">
        <v>722</v>
      </c>
      <c r="G2" s="230" t="s">
        <v>400</v>
      </c>
      <c r="H2" s="230"/>
      <c r="I2" s="230"/>
      <c r="J2" s="230"/>
      <c r="K2" s="230"/>
      <c r="L2" s="230" t="s">
        <v>2</v>
      </c>
      <c r="M2" s="230"/>
      <c r="N2" s="230"/>
      <c r="O2" s="197"/>
      <c r="P2" s="197"/>
      <c r="Q2" s="197"/>
      <c r="R2" s="197"/>
      <c r="S2" s="198"/>
      <c r="T2" s="362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2534</v>
      </c>
      <c r="B3" s="29"/>
      <c r="C3" s="29"/>
      <c r="D3" s="30" t="s">
        <v>3</v>
      </c>
      <c r="E3" s="31"/>
      <c r="F3" s="35" t="n">
        <v>43483</v>
      </c>
      <c r="G3" s="35" t="n">
        <v>43438</v>
      </c>
      <c r="H3" s="35" t="n">
        <v>43461</v>
      </c>
      <c r="I3" s="35" t="n">
        <v>43482</v>
      </c>
      <c r="J3" s="35" t="n">
        <v>43463</v>
      </c>
      <c r="K3" s="35" t="n">
        <v>43481</v>
      </c>
      <c r="L3" s="35" t="n">
        <v>43496</v>
      </c>
      <c r="M3" s="35" t="n">
        <v>43491</v>
      </c>
      <c r="N3" s="35" t="n">
        <v>43501</v>
      </c>
      <c r="O3" s="35"/>
      <c r="P3" s="35"/>
      <c r="Q3" s="35"/>
      <c r="R3" s="349"/>
      <c r="S3" s="302"/>
      <c r="T3" s="302"/>
      <c r="U3" s="34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9"/>
      <c r="B4" s="29"/>
      <c r="C4" s="29"/>
      <c r="D4" s="45" t="s">
        <v>5</v>
      </c>
      <c r="E4" s="31"/>
      <c r="F4" s="47" t="s">
        <v>723</v>
      </c>
      <c r="G4" s="46" t="s">
        <v>724</v>
      </c>
      <c r="H4" s="47" t="s">
        <v>725</v>
      </c>
      <c r="I4" s="47" t="s">
        <v>8</v>
      </c>
      <c r="J4" s="46" t="s">
        <v>726</v>
      </c>
      <c r="K4" s="47" t="s">
        <v>727</v>
      </c>
      <c r="L4" s="50" t="s">
        <v>728</v>
      </c>
      <c r="M4" s="47" t="s">
        <v>729</v>
      </c>
      <c r="N4" s="46" t="s">
        <v>493</v>
      </c>
      <c r="O4" s="47"/>
      <c r="P4" s="47"/>
      <c r="Q4" s="47"/>
      <c r="R4" s="47"/>
      <c r="S4" s="47"/>
      <c r="T4" s="47"/>
      <c r="U4" s="48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9.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730</v>
      </c>
      <c r="G5" s="58" t="s">
        <v>731</v>
      </c>
      <c r="H5" s="58" t="s">
        <v>732</v>
      </c>
      <c r="I5" s="58" t="s">
        <v>733</v>
      </c>
      <c r="J5" s="58" t="s">
        <v>734</v>
      </c>
      <c r="K5" s="58" t="s">
        <v>735</v>
      </c>
      <c r="L5" s="60" t="s">
        <v>736</v>
      </c>
      <c r="M5" s="60" t="s">
        <v>737</v>
      </c>
      <c r="N5" s="58" t="s">
        <v>738</v>
      </c>
      <c r="O5" s="58"/>
      <c r="P5" s="58"/>
      <c r="Q5" s="58"/>
      <c r="R5" s="60"/>
      <c r="S5" s="58"/>
      <c r="T5" s="58"/>
      <c r="U5" s="58"/>
      <c r="V5" s="245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8.75" hidden="false" customHeight="false" outlineLevel="0" collapsed="false">
      <c r="A6" s="75" t="n">
        <v>1</v>
      </c>
      <c r="B6" s="76" t="s">
        <v>29</v>
      </c>
      <c r="C6" s="258" t="s">
        <v>30</v>
      </c>
      <c r="D6" s="259" t="s">
        <v>834</v>
      </c>
      <c r="E6" s="79" t="n">
        <v>2534</v>
      </c>
      <c r="F6" s="80" t="s">
        <v>32</v>
      </c>
      <c r="G6" s="80" t="n">
        <v>5</v>
      </c>
      <c r="H6" s="80" t="n">
        <v>5</v>
      </c>
      <c r="I6" s="80" t="n">
        <v>4</v>
      </c>
      <c r="J6" s="80" t="n">
        <v>5</v>
      </c>
      <c r="K6" s="80" t="n">
        <v>4</v>
      </c>
      <c r="L6" s="80" t="n">
        <v>5</v>
      </c>
      <c r="M6" s="80" t="n">
        <v>4</v>
      </c>
      <c r="N6" s="80" t="n">
        <v>5</v>
      </c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4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0</v>
      </c>
      <c r="AA6" s="177" t="n">
        <f aca="false">COUNTIF(AG6:AV6,AA$5)</f>
        <v>3</v>
      </c>
      <c r="AB6" s="177" t="n">
        <f aca="false">COUNTIF(AG6:AV6,AB$5)</f>
        <v>5</v>
      </c>
      <c r="AC6" s="177" t="n">
        <f aca="false">SUM(X6:AB6)</f>
        <v>8</v>
      </c>
      <c r="AD6" s="255" t="n">
        <f aca="false">IF(ISERROR(((X6+Y6)*2+Z6*3+AA6*4+AB6*5)/SUM(X6,Y6:AB6)),"",((X6+Y6)*2+Z6*3+AA6*4+AB6*5)/SUM(X6,Y6:AB6))</f>
        <v>4.625</v>
      </c>
      <c r="AE6" s="93" t="n">
        <f aca="false">IF(AX6=5,0.5,IF(AX6=4,0.25,IF(AX6&lt;=3,0)))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5</v>
      </c>
      <c r="AI6" s="215" t="n">
        <f aca="false">IF(ISERROR(VALUE(LEFT(H6))),LEFT(H6),VALUE(LEFT(H6)))</f>
        <v>5</v>
      </c>
      <c r="AJ6" s="215" t="n">
        <f aca="false">IF(ISERROR(VALUE(LEFT(I6))),LEFT(I6),VALUE(LEFT(I6)))</f>
        <v>4</v>
      </c>
      <c r="AK6" s="215" t="n">
        <f aca="false">IF(ISERROR(VALUE(LEFT(J6))),LEFT(J6),VALUE(LEFT(J6)))</f>
        <v>5</v>
      </c>
      <c r="AL6" s="215" t="n">
        <f aca="false">IF(ISERROR(VALUE(LEFT(K6))),LEFT(K6),VALUE(LEFT(K6)))</f>
        <v>4</v>
      </c>
      <c r="AM6" s="215" t="n">
        <f aca="false">IF(ISERROR(VALUE(LEFT(L6))),LEFT(L6),VALUE(LEFT(L6)))</f>
        <v>5</v>
      </c>
      <c r="AN6" s="215" t="n">
        <f aca="false">IF(ISERROR(VALUE(LEFT(M6))),LEFT(M6),VALUE(LEFT(M6)))</f>
        <v>4</v>
      </c>
      <c r="AO6" s="215" t="n">
        <f aca="false">IF(ISERROR(VALUE(LEFT(N6))),LEFT(N6),VALUE(LEFT(N6)))</f>
        <v>5</v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258" t="s">
        <v>30</v>
      </c>
      <c r="D7" s="259" t="s">
        <v>835</v>
      </c>
      <c r="E7" s="79" t="n">
        <v>2534</v>
      </c>
      <c r="F7" s="80" t="s">
        <v>32</v>
      </c>
      <c r="G7" s="80" t="n">
        <v>4</v>
      </c>
      <c r="H7" s="80" t="n">
        <v>4</v>
      </c>
      <c r="I7" s="80" t="n">
        <v>3</v>
      </c>
      <c r="J7" s="80" t="n">
        <v>4</v>
      </c>
      <c r="K7" s="80" t="n">
        <v>4</v>
      </c>
      <c r="L7" s="80" t="n">
        <v>3</v>
      </c>
      <c r="M7" s="80" t="n">
        <v>4</v>
      </c>
      <c r="N7" s="80" t="n">
        <v>4</v>
      </c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3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2</v>
      </c>
      <c r="AA7" s="177" t="n">
        <f aca="false">COUNTIF(AG7:AV7,AA$5)</f>
        <v>6</v>
      </c>
      <c r="AB7" s="177" t="n">
        <f aca="false">COUNTIF(AG7:AV7,AB$5)</f>
        <v>0</v>
      </c>
      <c r="AC7" s="177" t="n">
        <f aca="false">SUM(X7:AB7)</f>
        <v>8</v>
      </c>
      <c r="AD7" s="255" t="n">
        <f aca="false">IF(ISERROR(((X7+Y7)*2+Z7*3+AA7*4+AB7*5)/SUM(X7,Y7:AB7)),"",((X7+Y7)*2+Z7*3+AA7*4+AB7*5)/SUM(X7,Y7:AB7))</f>
        <v>3.75</v>
      </c>
      <c r="AE7" s="93" t="n">
        <f aca="false">IF(AX7=5,0.5,IF(AX7=4,0.25,IF(AX7&lt;=3,0)))</f>
        <v>0</v>
      </c>
      <c r="AG7" s="215" t="str">
        <f aca="false">IF(ISERROR(VALUE(LEFT(F7))),LEFT(F7),VALUE(LEFT(F7)))</f>
        <v>з</v>
      </c>
      <c r="AH7" s="215" t="n">
        <f aca="false">IF(ISERROR(VALUE(LEFT(G7))),LEFT(G7),VALUE(LEFT(G7)))</f>
        <v>4</v>
      </c>
      <c r="AI7" s="215" t="n">
        <f aca="false">IF(ISERROR(VALUE(LEFT(H7))),LEFT(H7),VALUE(LEFT(H7)))</f>
        <v>4</v>
      </c>
      <c r="AJ7" s="215" t="n">
        <f aca="false">IF(ISERROR(VALUE(LEFT(I7))),LEFT(I7),VALUE(LEFT(I7)))</f>
        <v>3</v>
      </c>
      <c r="AK7" s="215" t="n">
        <f aca="false">IF(ISERROR(VALUE(LEFT(J7))),LEFT(J7),VALUE(LEFT(J7)))</f>
        <v>4</v>
      </c>
      <c r="AL7" s="215" t="n">
        <f aca="false">IF(ISERROR(VALUE(LEFT(K7))),LEFT(K7),VALUE(LEFT(K7)))</f>
        <v>4</v>
      </c>
      <c r="AM7" s="215" t="n">
        <f aca="false">IF(ISERROR(VALUE(LEFT(L7))),LEFT(L7),VALUE(LEFT(L7)))</f>
        <v>3</v>
      </c>
      <c r="AN7" s="215" t="n">
        <f aca="false">IF(ISERROR(VALUE(LEFT(M7))),LEFT(M7),VALUE(LEFT(M7)))</f>
        <v>4</v>
      </c>
      <c r="AO7" s="215" t="n">
        <f aca="false">IF(ISERROR(VALUE(LEFT(N7))),LEFT(N7),VALUE(LEFT(N7)))</f>
        <v>4</v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8.75" hidden="false" customHeight="false" outlineLevel="0" collapsed="false">
      <c r="A8" s="75" t="n">
        <v>3</v>
      </c>
      <c r="B8" s="76" t="s">
        <v>29</v>
      </c>
      <c r="C8" s="258" t="s">
        <v>30</v>
      </c>
      <c r="D8" s="259" t="s">
        <v>836</v>
      </c>
      <c r="E8" s="79" t="n">
        <v>2534</v>
      </c>
      <c r="F8" s="80" t="s">
        <v>32</v>
      </c>
      <c r="G8" s="80" t="n">
        <v>4</v>
      </c>
      <c r="H8" s="80" t="n">
        <v>5</v>
      </c>
      <c r="I8" s="80" t="n">
        <v>5</v>
      </c>
      <c r="J8" s="80" t="n">
        <v>4</v>
      </c>
      <c r="K8" s="80" t="n">
        <v>3</v>
      </c>
      <c r="L8" s="80" t="n">
        <v>5</v>
      </c>
      <c r="M8" s="80" t="n">
        <v>5</v>
      </c>
      <c r="N8" s="80" t="n">
        <v>4</v>
      </c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3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1</v>
      </c>
      <c r="AA8" s="177" t="n">
        <f aca="false">COUNTIF(AG8:AV8,AA$5)</f>
        <v>3</v>
      </c>
      <c r="AB8" s="177" t="n">
        <f aca="false">COUNTIF(AG8:AV8,AB$5)</f>
        <v>4</v>
      </c>
      <c r="AC8" s="177" t="n">
        <f aca="false">SUM(X8:AB8)</f>
        <v>8</v>
      </c>
      <c r="AD8" s="255" t="n">
        <f aca="false">IF(ISERROR(((X8+Y8)*2+Z8*3+AA8*4+AB8*5)/SUM(X8,Y8:AB8)),"",((X8+Y8)*2+Z8*3+AA8*4+AB8*5)/SUM(X8,Y8:AB8))</f>
        <v>4.375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n">
        <f aca="false">IF(ISERROR(VALUE(LEFT(G8))),LEFT(G8),VALUE(LEFT(G8)))</f>
        <v>4</v>
      </c>
      <c r="AI8" s="215" t="n">
        <f aca="false">IF(ISERROR(VALUE(LEFT(H8))),LEFT(H8),VALUE(LEFT(H8)))</f>
        <v>5</v>
      </c>
      <c r="AJ8" s="215" t="n">
        <f aca="false">IF(ISERROR(VALUE(LEFT(I8))),LEFT(I8),VALUE(LEFT(I8)))</f>
        <v>5</v>
      </c>
      <c r="AK8" s="215" t="n">
        <f aca="false">IF(ISERROR(VALUE(LEFT(J8))),LEFT(J8),VALUE(LEFT(J8)))</f>
        <v>4</v>
      </c>
      <c r="AL8" s="215" t="n">
        <f aca="false">IF(ISERROR(VALUE(LEFT(K8))),LEFT(K8),VALUE(LEFT(K8)))</f>
        <v>3</v>
      </c>
      <c r="AM8" s="215" t="n">
        <f aca="false">IF(ISERROR(VALUE(LEFT(L8))),LEFT(L8),VALUE(LEFT(L8)))</f>
        <v>5</v>
      </c>
      <c r="AN8" s="215" t="n">
        <f aca="false">IF(ISERROR(VALUE(LEFT(M8))),LEFT(M8),VALUE(LEFT(M8)))</f>
        <v>5</v>
      </c>
      <c r="AO8" s="215" t="n">
        <f aca="false">IF(ISERROR(VALUE(LEFT(N8))),LEFT(N8),VALUE(LEFT(N8)))</f>
        <v>4</v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8.75" hidden="false" customHeight="false" outlineLevel="0" collapsed="false">
      <c r="A9" s="75" t="n">
        <v>4</v>
      </c>
      <c r="B9" s="76" t="s">
        <v>29</v>
      </c>
      <c r="C9" s="258" t="s">
        <v>30</v>
      </c>
      <c r="D9" s="259" t="s">
        <v>837</v>
      </c>
      <c r="E9" s="79" t="n">
        <v>2534</v>
      </c>
      <c r="F9" s="80" t="s">
        <v>32</v>
      </c>
      <c r="G9" s="80" t="n">
        <v>3</v>
      </c>
      <c r="H9" s="80" t="n">
        <v>3</v>
      </c>
      <c r="I9" s="80" t="n">
        <v>5</v>
      </c>
      <c r="J9" s="80" t="n">
        <v>3</v>
      </c>
      <c r="K9" s="80" t="n">
        <v>3</v>
      </c>
      <c r="L9" s="80" t="n">
        <v>3</v>
      </c>
      <c r="M9" s="80" t="n">
        <v>3</v>
      </c>
      <c r="N9" s="80" t="n">
        <v>3</v>
      </c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3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7</v>
      </c>
      <c r="AA9" s="177" t="n">
        <f aca="false">COUNTIF(AG9:AV9,AA$5)</f>
        <v>0</v>
      </c>
      <c r="AB9" s="177" t="n">
        <f aca="false">COUNTIF(AG9:AV9,AB$5)</f>
        <v>1</v>
      </c>
      <c r="AC9" s="177" t="n">
        <f aca="false">SUM(X9:AB9)</f>
        <v>8</v>
      </c>
      <c r="AD9" s="255" t="n">
        <f aca="false">IF(ISERROR(((X9+Y9)*2+Z9*3+AA9*4+AB9*5)/SUM(X9,Y9:AB9)),"",((X9+Y9)*2+Z9*3+AA9*4+AB9*5)/SUM(X9,Y9:AB9))</f>
        <v>3.25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3</v>
      </c>
      <c r="AI9" s="215" t="n">
        <f aca="false">IF(ISERROR(VALUE(LEFT(H9))),LEFT(H9),VALUE(LEFT(H9)))</f>
        <v>3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3</v>
      </c>
      <c r="AL9" s="215" t="n">
        <f aca="false">IF(ISERROR(VALUE(LEFT(K9))),LEFT(K9),VALUE(LEFT(K9)))</f>
        <v>3</v>
      </c>
      <c r="AM9" s="215" t="n">
        <f aca="false">IF(ISERROR(VALUE(LEFT(L9))),LEFT(L9),VALUE(LEFT(L9)))</f>
        <v>3</v>
      </c>
      <c r="AN9" s="215" t="n">
        <f aca="false">IF(ISERROR(VALUE(LEFT(M9))),LEFT(M9),VALUE(LEFT(M9)))</f>
        <v>3</v>
      </c>
      <c r="AO9" s="215" t="n">
        <f aca="false">IF(ISERROR(VALUE(LEFT(N9))),LEFT(N9),VALUE(LEFT(N9)))</f>
        <v>3</v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258" t="s">
        <v>30</v>
      </c>
      <c r="D10" s="259" t="s">
        <v>838</v>
      </c>
      <c r="E10" s="79" t="n">
        <v>2534</v>
      </c>
      <c r="F10" s="80" t="s">
        <v>32</v>
      </c>
      <c r="G10" s="80" t="n">
        <v>4</v>
      </c>
      <c r="H10" s="80" t="n">
        <v>5</v>
      </c>
      <c r="I10" s="80" t="n">
        <v>5</v>
      </c>
      <c r="J10" s="80" t="n">
        <v>4</v>
      </c>
      <c r="K10" s="80" t="n">
        <v>4</v>
      </c>
      <c r="L10" s="80" t="n">
        <v>4</v>
      </c>
      <c r="M10" s="80" t="n">
        <v>3</v>
      </c>
      <c r="N10" s="80" t="n">
        <v>3</v>
      </c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3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0</v>
      </c>
      <c r="Z10" s="177" t="n">
        <f aca="false">COUNTIF(AG10:AV10,Z$5)</f>
        <v>2</v>
      </c>
      <c r="AA10" s="177" t="n">
        <f aca="false">COUNTIF(AG10:AV10,AA$5)</f>
        <v>4</v>
      </c>
      <c r="AB10" s="177" t="n">
        <f aca="false">COUNTIF(AG10:AV10,AB$5)</f>
        <v>2</v>
      </c>
      <c r="AC10" s="177" t="n">
        <f aca="false">SUM(X10:AB10)</f>
        <v>8</v>
      </c>
      <c r="AD10" s="255" t="n">
        <f aca="false">IF(ISERROR(((X10+Y10)*2+Z10*3+AA10*4+AB10*5)/SUM(X10,Y10:AB10)),"",((X10+Y10)*2+Z10*3+AA10*4+AB10*5)/SUM(X10,Y10:AB10))</f>
        <v>4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з</v>
      </c>
      <c r="AH10" s="215" t="n">
        <f aca="false">IF(ISERROR(VALUE(LEFT(G10))),LEFT(G10),VALUE(LEFT(G10)))</f>
        <v>4</v>
      </c>
      <c r="AI10" s="215" t="n">
        <f aca="false">IF(ISERROR(VALUE(LEFT(H10))),LEFT(H10),VALUE(LEFT(H10)))</f>
        <v>5</v>
      </c>
      <c r="AJ10" s="215" t="n">
        <f aca="false">IF(ISERROR(VALUE(LEFT(I10))),LEFT(I10),VALUE(LEFT(I10)))</f>
        <v>5</v>
      </c>
      <c r="AK10" s="215" t="n">
        <f aca="false">IF(ISERROR(VALUE(LEFT(J10))),LEFT(J10),VALUE(LEFT(J10)))</f>
        <v>4</v>
      </c>
      <c r="AL10" s="215" t="n">
        <f aca="false">IF(ISERROR(VALUE(LEFT(K10))),LEFT(K10),VALUE(LEFT(K10)))</f>
        <v>4</v>
      </c>
      <c r="AM10" s="215" t="n">
        <f aca="false">IF(ISERROR(VALUE(LEFT(L10))),LEFT(L10),VALUE(LEFT(L10)))</f>
        <v>4</v>
      </c>
      <c r="AN10" s="215" t="n">
        <f aca="false">IF(ISERROR(VALUE(LEFT(M10))),LEFT(M10),VALUE(LEFT(M10)))</f>
        <v>3</v>
      </c>
      <c r="AO10" s="215" t="n">
        <f aca="false">IF(ISERROR(VALUE(LEFT(N10))),LEFT(N10),VALUE(LEFT(N10)))</f>
        <v>3</v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1</v>
      </c>
      <c r="AX10" s="94"/>
      <c r="AY10" s="94"/>
      <c r="AZ10" s="94"/>
      <c r="BA10" s="94"/>
      <c r="BB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258" t="s">
        <v>565</v>
      </c>
      <c r="D11" s="259" t="s">
        <v>839</v>
      </c>
      <c r="E11" s="79" t="n">
        <v>2534</v>
      </c>
      <c r="F11" s="80" t="s">
        <v>32</v>
      </c>
      <c r="G11" s="80" t="n">
        <v>5</v>
      </c>
      <c r="H11" s="80" t="n">
        <v>5</v>
      </c>
      <c r="I11" s="80" t="n">
        <v>5</v>
      </c>
      <c r="J11" s="80" t="n">
        <v>5</v>
      </c>
      <c r="K11" s="80" t="n">
        <v>5</v>
      </c>
      <c r="L11" s="80" t="n">
        <v>5</v>
      </c>
      <c r="M11" s="80" t="n">
        <v>5</v>
      </c>
      <c r="N11" s="80" t="n">
        <v>5</v>
      </c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5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0</v>
      </c>
      <c r="AA11" s="177" t="n">
        <f aca="false">COUNTIF(AG11:AV11,AA$5)</f>
        <v>0</v>
      </c>
      <c r="AB11" s="177" t="n">
        <f aca="false">COUNTIF(AG11:AV11,AB$5)</f>
        <v>8</v>
      </c>
      <c r="AC11" s="177" t="n">
        <f aca="false">SUM(X11:AB11)</f>
        <v>8</v>
      </c>
      <c r="AD11" s="255" t="n">
        <f aca="false">IF(ISERROR(((X11+Y11)*2+Z11*3+AA11*4+AB11*5)/SUM(X11,Y11:AB11)),"",((X11+Y11)*2+Z11*3+AA11*4+AB11*5)/SUM(X11,Y11:AB11))</f>
        <v>5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5</v>
      </c>
      <c r="AI11" s="215" t="n">
        <f aca="false">IF(ISERROR(VALUE(LEFT(H11))),LEFT(H11),VALUE(LEFT(H11)))</f>
        <v>5</v>
      </c>
      <c r="AJ11" s="215" t="n">
        <f aca="false">IF(ISERROR(VALUE(LEFT(I11))),LEFT(I11),VALUE(LEFT(I11)))</f>
        <v>5</v>
      </c>
      <c r="AK11" s="215" t="n">
        <f aca="false">IF(ISERROR(VALUE(LEFT(J11))),LEFT(J11),VALUE(LEFT(J11)))</f>
        <v>5</v>
      </c>
      <c r="AL11" s="215" t="n">
        <f aca="false">IF(ISERROR(VALUE(LEFT(K11))),LEFT(K11),VALUE(LEFT(K11)))</f>
        <v>5</v>
      </c>
      <c r="AM11" s="215" t="n">
        <f aca="false">IF(ISERROR(VALUE(LEFT(L11))),LEFT(L11),VALUE(LEFT(L11)))</f>
        <v>5</v>
      </c>
      <c r="AN11" s="215" t="n">
        <f aca="false">IF(ISERROR(VALUE(LEFT(M11))),LEFT(M11),VALUE(LEFT(M11)))</f>
        <v>5</v>
      </c>
      <c r="AO11" s="215" t="n">
        <f aca="false">IF(ISERROR(VALUE(LEFT(N11))),LEFT(N11),VALUE(LEFT(N11)))</f>
        <v>5</v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258" t="s">
        <v>30</v>
      </c>
      <c r="D12" s="259" t="s">
        <v>840</v>
      </c>
      <c r="E12" s="79" t="n">
        <v>2534</v>
      </c>
      <c r="F12" s="80" t="s">
        <v>32</v>
      </c>
      <c r="G12" s="80" t="n">
        <v>5</v>
      </c>
      <c r="H12" s="80" t="n">
        <v>5</v>
      </c>
      <c r="I12" s="80" t="n">
        <v>5</v>
      </c>
      <c r="J12" s="80" t="n">
        <v>5</v>
      </c>
      <c r="K12" s="80" t="n">
        <v>5</v>
      </c>
      <c r="L12" s="80" t="n">
        <v>5</v>
      </c>
      <c r="M12" s="80" t="n">
        <v>5</v>
      </c>
      <c r="N12" s="80" t="n">
        <v>5</v>
      </c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5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0</v>
      </c>
      <c r="AA12" s="177" t="n">
        <f aca="false">COUNTIF(AG12:AV12,AA$5)</f>
        <v>0</v>
      </c>
      <c r="AB12" s="177" t="n">
        <f aca="false">COUNTIF(AG12:AV12,AB$5)</f>
        <v>8</v>
      </c>
      <c r="AC12" s="177" t="n">
        <f aca="false">SUM(X12:AB12)</f>
        <v>8</v>
      </c>
      <c r="AD12" s="255" t="n">
        <f aca="false">IF(ISERROR(((X12+Y12)*2+Z12*3+AA12*4+AB12*5)/SUM(X12,Y12:AB12)),"",((X12+Y12)*2+Z12*3+AA12*4+AB12*5)/SUM(X12,Y12:AB12))</f>
        <v>5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з</v>
      </c>
      <c r="AH12" s="215" t="n">
        <f aca="false">IF(ISERROR(VALUE(LEFT(G12))),LEFT(G12),VALUE(LEFT(G12)))</f>
        <v>5</v>
      </c>
      <c r="AI12" s="215" t="n">
        <f aca="false">IF(ISERROR(VALUE(LEFT(H12))),LEFT(H12),VALUE(LEFT(H12)))</f>
        <v>5</v>
      </c>
      <c r="AJ12" s="215" t="n">
        <f aca="false">IF(ISERROR(VALUE(LEFT(I12))),LEFT(I12),VALUE(LEFT(I12)))</f>
        <v>5</v>
      </c>
      <c r="AK12" s="215" t="n">
        <f aca="false">IF(ISERROR(VALUE(LEFT(J12))),LEFT(J12),VALUE(LEFT(J12)))</f>
        <v>5</v>
      </c>
      <c r="AL12" s="215" t="n">
        <f aca="false">IF(ISERROR(VALUE(LEFT(K12))),LEFT(K12),VALUE(LEFT(K12)))</f>
        <v>5</v>
      </c>
      <c r="AM12" s="215" t="n">
        <f aca="false">IF(ISERROR(VALUE(LEFT(L12))),LEFT(L12),VALUE(LEFT(L12)))</f>
        <v>5</v>
      </c>
      <c r="AN12" s="215" t="n">
        <f aca="false">IF(ISERROR(VALUE(LEFT(M12))),LEFT(M12),VALUE(LEFT(M12)))</f>
        <v>5</v>
      </c>
      <c r="AO12" s="215" t="n">
        <f aca="false">IF(ISERROR(VALUE(LEFT(N12))),LEFT(N12),VALUE(LEFT(N12)))</f>
        <v>5</v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363" t="s">
        <v>30</v>
      </c>
      <c r="D13" s="353" t="s">
        <v>841</v>
      </c>
      <c r="E13" s="79" t="n">
        <v>2534</v>
      </c>
      <c r="F13" s="80" t="s">
        <v>32</v>
      </c>
      <c r="G13" s="80" t="n">
        <v>4</v>
      </c>
      <c r="H13" s="80" t="n">
        <v>5</v>
      </c>
      <c r="I13" s="80" t="n">
        <v>5</v>
      </c>
      <c r="J13" s="80" t="n">
        <v>5</v>
      </c>
      <c r="K13" s="80" t="n">
        <v>5</v>
      </c>
      <c r="L13" s="80" t="n">
        <v>5</v>
      </c>
      <c r="M13" s="80" t="n">
        <v>4</v>
      </c>
      <c r="N13" s="80" t="n">
        <v>3</v>
      </c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3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1</v>
      </c>
      <c r="AA13" s="177" t="n">
        <f aca="false">COUNTIF(AG13:AV13,AA$5)</f>
        <v>2</v>
      </c>
      <c r="AB13" s="177" t="n">
        <f aca="false">COUNTIF(AG13:AV13,AB$5)</f>
        <v>5</v>
      </c>
      <c r="AC13" s="177" t="n">
        <f aca="false">SUM(X13:AB13)</f>
        <v>8</v>
      </c>
      <c r="AD13" s="255" t="n">
        <f aca="false">IF(ISERROR(((X13+Y13)*2+Z13*3+AA13*4+AB13*5)/SUM(X13,Y13:AB13)),"",((X13+Y13)*2+Z13*3+AA13*4+AB13*5)/SUM(X13,Y13:AB13))</f>
        <v>4.5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з</v>
      </c>
      <c r="AH13" s="215" t="n">
        <f aca="false">IF(ISERROR(VALUE(LEFT(G13))),LEFT(G13),VALUE(LEFT(G13)))</f>
        <v>4</v>
      </c>
      <c r="AI13" s="215" t="n">
        <f aca="false">IF(ISERROR(VALUE(LEFT(H13))),LEFT(H13),VALUE(LEFT(H13)))</f>
        <v>5</v>
      </c>
      <c r="AJ13" s="215" t="n">
        <f aca="false">IF(ISERROR(VALUE(LEFT(I13))),LEFT(I13),VALUE(LEFT(I13)))</f>
        <v>5</v>
      </c>
      <c r="AK13" s="215" t="n">
        <f aca="false">IF(ISERROR(VALUE(LEFT(J13))),LEFT(J13),VALUE(LEFT(J13)))</f>
        <v>5</v>
      </c>
      <c r="AL13" s="215" t="n">
        <f aca="false">IF(ISERROR(VALUE(LEFT(K13))),LEFT(K13),VALUE(LEFT(K13)))</f>
        <v>5</v>
      </c>
      <c r="AM13" s="215" t="n">
        <f aca="false">IF(ISERROR(VALUE(LEFT(L13))),LEFT(L13),VALUE(LEFT(L13)))</f>
        <v>5</v>
      </c>
      <c r="AN13" s="215" t="n">
        <f aca="false">IF(ISERROR(VALUE(LEFT(M13))),LEFT(M13),VALUE(LEFT(M13)))</f>
        <v>4</v>
      </c>
      <c r="AO13" s="215" t="n">
        <f aca="false">IF(ISERROR(VALUE(LEFT(N13))),LEFT(N13),VALUE(LEFT(N13)))</f>
        <v>3</v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8.75" hidden="false" customHeight="false" outlineLevel="0" collapsed="false">
      <c r="A14" s="75" t="n">
        <v>9</v>
      </c>
      <c r="B14" s="256"/>
      <c r="C14" s="258" t="s">
        <v>30</v>
      </c>
      <c r="D14" s="259" t="s">
        <v>842</v>
      </c>
      <c r="E14" s="79" t="n">
        <v>2534</v>
      </c>
      <c r="F14" s="80" t="s">
        <v>32</v>
      </c>
      <c r="G14" s="80" t="n">
        <v>3</v>
      </c>
      <c r="H14" s="80" t="n">
        <v>3</v>
      </c>
      <c r="I14" s="80" t="n">
        <v>5</v>
      </c>
      <c r="J14" s="80" t="n">
        <v>4</v>
      </c>
      <c r="K14" s="80" t="n">
        <v>3</v>
      </c>
      <c r="L14" s="80" t="n">
        <v>5</v>
      </c>
      <c r="M14" s="80" t="n">
        <v>4</v>
      </c>
      <c r="N14" s="80" t="n">
        <v>3</v>
      </c>
      <c r="O14" s="80"/>
      <c r="P14" s="80"/>
      <c r="Q14" s="80"/>
      <c r="R14" s="80"/>
      <c r="S14" s="80"/>
      <c r="T14" s="80"/>
      <c r="U14" s="80"/>
      <c r="V14" s="120" t="n">
        <f aca="false">IF(AC14&gt;0,IF(SUM(X14:Y14)/AC14&gt;0,2,IF(AND(SUM(X14:Y14)/AC14=0,Z14/AC14&gt;0),3,IF(AND((AB14/AC14+AA14/AC14)=1,AA14/AC14&gt;0),4,5))),0)</f>
        <v>3</v>
      </c>
      <c r="W14" s="212" t="n">
        <f aca="false">COUNTIF(AG14:AV14,"б")</f>
        <v>0</v>
      </c>
      <c r="X14" s="212" t="n">
        <f aca="false">COUNTIF(AG14:AV14,"д")</f>
        <v>0</v>
      </c>
      <c r="Y14" s="212" t="n">
        <f aca="false">COUNTIF(AG14:AV14,2)+COUNTIF(AG14:AV14,"н")+COUNTIF(AG14:AV14,"д")</f>
        <v>0</v>
      </c>
      <c r="Z14" s="212" t="n">
        <f aca="false">COUNTIF(AG14:AV14,Z$5)</f>
        <v>4</v>
      </c>
      <c r="AA14" s="212" t="n">
        <f aca="false">COUNTIF(AG14:AV14,AA$5)</f>
        <v>2</v>
      </c>
      <c r="AB14" s="212" t="n">
        <f aca="false">COUNTIF(AG14:AV14,AB$5)</f>
        <v>2</v>
      </c>
      <c r="AC14" s="212" t="n">
        <f aca="false">SUM(X14:AB14)</f>
        <v>8</v>
      </c>
      <c r="AD14" s="213" t="n">
        <f aca="false">IF(ISERROR(((X14+Y14)*2+Z14*3+AA14*4+AB14*5)/SUM(X14,Y14:AB14)),"",((X14+Y14)*2+Z14*3+AA14*4+AB14*5)/SUM(X14,Y14:AB14))</f>
        <v>3.75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>з</v>
      </c>
      <c r="AH14" s="215" t="n">
        <f aca="false">IF(ISERROR(VALUE(LEFT(G14))),LEFT(G14),VALUE(LEFT(G14)))</f>
        <v>3</v>
      </c>
      <c r="AI14" s="215" t="n">
        <f aca="false">IF(ISERROR(VALUE(LEFT(H14))),LEFT(H14),VALUE(LEFT(H14)))</f>
        <v>3</v>
      </c>
      <c r="AJ14" s="215" t="n">
        <f aca="false">IF(ISERROR(VALUE(LEFT(I14))),LEFT(I14),VALUE(LEFT(I14)))</f>
        <v>5</v>
      </c>
      <c r="AK14" s="215" t="n">
        <f aca="false">IF(ISERROR(VALUE(LEFT(J14))),LEFT(J14),VALUE(LEFT(J14)))</f>
        <v>4</v>
      </c>
      <c r="AL14" s="215" t="n">
        <f aca="false">IF(ISERROR(VALUE(LEFT(K14))),LEFT(K14),VALUE(LEFT(K14)))</f>
        <v>3</v>
      </c>
      <c r="AM14" s="215" t="n">
        <f aca="false">IF(ISERROR(VALUE(LEFT(L14))),LEFT(L14),VALUE(LEFT(L14)))</f>
        <v>5</v>
      </c>
      <c r="AN14" s="215" t="n">
        <f aca="false">IF(ISERROR(VALUE(LEFT(M14))),LEFT(M14),VALUE(LEFT(M14)))</f>
        <v>4</v>
      </c>
      <c r="AO14" s="215" t="n">
        <f aca="false">IF(ISERROR(VALUE(LEFT(N14))),LEFT(N14),VALUE(LEFT(N14)))</f>
        <v>3</v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5" t="n">
        <v>10</v>
      </c>
      <c r="B15" s="256"/>
      <c r="C15" s="258" t="s">
        <v>284</v>
      </c>
      <c r="D15" s="304" t="s">
        <v>843</v>
      </c>
      <c r="E15" s="79" t="n">
        <v>2534</v>
      </c>
      <c r="F15" s="80" t="s">
        <v>32</v>
      </c>
      <c r="G15" s="80" t="n">
        <v>5</v>
      </c>
      <c r="H15" s="80" t="n">
        <v>5</v>
      </c>
      <c r="I15" s="80" t="n">
        <v>5</v>
      </c>
      <c r="J15" s="80" t="n">
        <v>5</v>
      </c>
      <c r="K15" s="80" t="n">
        <v>5</v>
      </c>
      <c r="L15" s="80" t="n">
        <v>5</v>
      </c>
      <c r="M15" s="80" t="n">
        <v>5</v>
      </c>
      <c r="N15" s="80" t="n">
        <v>5</v>
      </c>
      <c r="O15" s="80"/>
      <c r="P15" s="80"/>
      <c r="Q15" s="80"/>
      <c r="R15" s="80"/>
      <c r="S15" s="80"/>
      <c r="T15" s="80"/>
      <c r="U15" s="80"/>
      <c r="V15" s="120" t="n">
        <f aca="false">IF(AC15&gt;0,IF(SUM(X15:Y15)/AC15&gt;0,2,IF(AND(SUM(X15:Y15)/AC15=0,Z15/AC15&gt;0),3,IF(AND((AB15/AC15+AA15/AC15)=1,AA15/AC15&gt;0),4,5))),0)</f>
        <v>5</v>
      </c>
      <c r="W15" s="212" t="n">
        <f aca="false">COUNTIF(AG15:AV15,"б")</f>
        <v>0</v>
      </c>
      <c r="X15" s="212" t="n">
        <f aca="false">COUNTIF(AG15:AV15,"д")</f>
        <v>0</v>
      </c>
      <c r="Y15" s="212" t="n">
        <f aca="false">COUNTIF(AG15:AV15,2)+COUNTIF(AG15:AV15,"н")+COUNTIF(AG15:AV15,"д")</f>
        <v>0</v>
      </c>
      <c r="Z15" s="212" t="n">
        <f aca="false">COUNTIF(AG15:AV15,Z$5)</f>
        <v>0</v>
      </c>
      <c r="AA15" s="212" t="n">
        <f aca="false">COUNTIF(AG15:AV15,AA$5)</f>
        <v>0</v>
      </c>
      <c r="AB15" s="212" t="n">
        <f aca="false">COUNTIF(AG15:AV15,AB$5)</f>
        <v>8</v>
      </c>
      <c r="AC15" s="212" t="n">
        <f aca="false">SUM(X15:AB15)</f>
        <v>8</v>
      </c>
      <c r="AD15" s="213" t="n">
        <f aca="false">IF(ISERROR(((X15+Y15)*2+Z15*3+AA15*4+AB15*5)/SUM(X15,Y15:AB15)),"",((X15+Y15)*2+Z15*3+AA15*4+AB15*5)/SUM(X15,Y15:AB15))</f>
        <v>5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5</v>
      </c>
      <c r="AI15" s="215" t="n">
        <f aca="false">IF(ISERROR(VALUE(LEFT(H15))),LEFT(H15),VALUE(LEFT(H15)))</f>
        <v>5</v>
      </c>
      <c r="AJ15" s="215" t="n">
        <f aca="false">IF(ISERROR(VALUE(LEFT(I15))),LEFT(I15),VALUE(LEFT(I15)))</f>
        <v>5</v>
      </c>
      <c r="AK15" s="215" t="n">
        <f aca="false">IF(ISERROR(VALUE(LEFT(J15))),LEFT(J15),VALUE(LEFT(J15)))</f>
        <v>5</v>
      </c>
      <c r="AL15" s="215" t="n">
        <f aca="false">IF(ISERROR(VALUE(LEFT(K15))),LEFT(K15),VALUE(LEFT(K15)))</f>
        <v>5</v>
      </c>
      <c r="AM15" s="215" t="n">
        <f aca="false">IF(ISERROR(VALUE(LEFT(L15))),LEFT(L15),VALUE(LEFT(L15)))</f>
        <v>5</v>
      </c>
      <c r="AN15" s="215" t="n">
        <f aca="false">IF(ISERROR(VALUE(LEFT(M15))),LEFT(M15),VALUE(LEFT(M15)))</f>
        <v>5</v>
      </c>
      <c r="AO15" s="215" t="n">
        <f aca="false">IF(ISERROR(VALUE(LEFT(N15))),LEFT(N15),VALUE(LEFT(N15)))</f>
        <v>5</v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5" t="n">
        <v>11</v>
      </c>
      <c r="B16" s="256"/>
      <c r="C16" s="258" t="s">
        <v>30</v>
      </c>
      <c r="D16" s="259" t="s">
        <v>844</v>
      </c>
      <c r="E16" s="79" t="n">
        <v>2534</v>
      </c>
      <c r="F16" s="80" t="s">
        <v>32</v>
      </c>
      <c r="G16" s="80" t="n">
        <v>3</v>
      </c>
      <c r="H16" s="80" t="n">
        <v>3</v>
      </c>
      <c r="I16" s="80" t="n">
        <v>5</v>
      </c>
      <c r="J16" s="80" t="n">
        <v>4</v>
      </c>
      <c r="K16" s="80" t="n">
        <v>3</v>
      </c>
      <c r="L16" s="80" t="n">
        <v>5</v>
      </c>
      <c r="M16" s="80" t="n">
        <v>4</v>
      </c>
      <c r="N16" s="80" t="n">
        <v>3</v>
      </c>
      <c r="O16" s="80"/>
      <c r="P16" s="80"/>
      <c r="Q16" s="80"/>
      <c r="R16" s="80"/>
      <c r="S16" s="80"/>
      <c r="T16" s="80"/>
      <c r="U16" s="80"/>
      <c r="V16" s="120" t="n">
        <f aca="false">IF(AC16&gt;0,IF(SUM(X16:Y16)/AC16&gt;0,2,IF(AND(SUM(X16:Y16)/AC16=0,Z16/AC16&gt;0),3,IF(AND((AB16/AC16+AA16/AC16)=1,AA16/AC16&gt;0),4,5))),0)</f>
        <v>3</v>
      </c>
      <c r="W16" s="212" t="n">
        <f aca="false">COUNTIF(AG16:AV16,"б")</f>
        <v>0</v>
      </c>
      <c r="X16" s="212" t="n">
        <f aca="false">COUNTIF(AG16:AV16,"д")</f>
        <v>0</v>
      </c>
      <c r="Y16" s="212" t="n">
        <f aca="false">COUNTIF(AG16:AV16,2)+COUNTIF(AG16:AV16,"н")+COUNTIF(AG16:AV16,"д")</f>
        <v>0</v>
      </c>
      <c r="Z16" s="212" t="n">
        <f aca="false">COUNTIF(AG16:AV16,Z$5)</f>
        <v>4</v>
      </c>
      <c r="AA16" s="212" t="n">
        <f aca="false">COUNTIF(AG16:AV16,AA$5)</f>
        <v>2</v>
      </c>
      <c r="AB16" s="212" t="n">
        <f aca="false">COUNTIF(AG16:AV16,AB$5)</f>
        <v>2</v>
      </c>
      <c r="AC16" s="212" t="n">
        <f aca="false">SUM(X16:AB16)</f>
        <v>8</v>
      </c>
      <c r="AD16" s="213" t="n">
        <f aca="false">IF(ISERROR(((X16+Y16)*2+Z16*3+AA16*4+AB16*5)/SUM(X16,Y16:AB16)),"",((X16+Y16)*2+Z16*3+AA16*4+AB16*5)/SUM(X16,Y16:AB16))</f>
        <v>3.75</v>
      </c>
      <c r="AE16" s="214" t="n">
        <f aca="false">IF(AX16=5,0.5,IF(AX16=4,0.25,IF(AX16&lt;=3,0)))</f>
        <v>0</v>
      </c>
      <c r="AF16" s="1"/>
      <c r="AG16" s="215" t="str">
        <f aca="false">IF(ISERROR(VALUE(LEFT(F16))),LEFT(F16),VALUE(LEFT(F16)))</f>
        <v>з</v>
      </c>
      <c r="AH16" s="215" t="n">
        <f aca="false">IF(ISERROR(VALUE(LEFT(G16))),LEFT(G16),VALUE(LEFT(G16)))</f>
        <v>3</v>
      </c>
      <c r="AI16" s="215" t="n">
        <f aca="false">IF(ISERROR(VALUE(LEFT(H16))),LEFT(H16),VALUE(LEFT(H16)))</f>
        <v>3</v>
      </c>
      <c r="AJ16" s="215" t="n">
        <f aca="false">IF(ISERROR(VALUE(LEFT(I16))),LEFT(I16),VALUE(LEFT(I16)))</f>
        <v>5</v>
      </c>
      <c r="AK16" s="215" t="n">
        <f aca="false">IF(ISERROR(VALUE(LEFT(J16))),LEFT(J16),VALUE(LEFT(J16)))</f>
        <v>4</v>
      </c>
      <c r="AL16" s="215" t="n">
        <f aca="false">IF(ISERROR(VALUE(LEFT(K16))),LEFT(K16),VALUE(LEFT(K16)))</f>
        <v>3</v>
      </c>
      <c r="AM16" s="215" t="n">
        <f aca="false">IF(ISERROR(VALUE(LEFT(L16))),LEFT(L16),VALUE(LEFT(L16)))</f>
        <v>5</v>
      </c>
      <c r="AN16" s="215" t="n">
        <f aca="false">IF(ISERROR(VALUE(LEFT(M16))),LEFT(M16),VALUE(LEFT(M16)))</f>
        <v>4</v>
      </c>
      <c r="AO16" s="215" t="n">
        <f aca="false">IF(ISERROR(VALUE(LEFT(N16))),LEFT(N16),VALUE(LEFT(N16)))</f>
        <v>3</v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5" t="n">
        <v>12</v>
      </c>
      <c r="B17" s="257"/>
      <c r="C17" s="363" t="s">
        <v>30</v>
      </c>
      <c r="D17" s="353" t="s">
        <v>845</v>
      </c>
      <c r="E17" s="79" t="n">
        <v>2534</v>
      </c>
      <c r="F17" s="80" t="s">
        <v>32</v>
      </c>
      <c r="G17" s="80" t="n">
        <v>4</v>
      </c>
      <c r="H17" s="80" t="n">
        <v>3</v>
      </c>
      <c r="I17" s="80" t="n">
        <v>5</v>
      </c>
      <c r="J17" s="80" t="n">
        <v>3</v>
      </c>
      <c r="K17" s="80" t="n">
        <v>3</v>
      </c>
      <c r="L17" s="80" t="n">
        <v>3</v>
      </c>
      <c r="M17" s="80" t="n">
        <v>4</v>
      </c>
      <c r="N17" s="80" t="n">
        <v>3</v>
      </c>
      <c r="O17" s="80"/>
      <c r="P17" s="80"/>
      <c r="Q17" s="80"/>
      <c r="R17" s="80"/>
      <c r="S17" s="80"/>
      <c r="T17" s="80"/>
      <c r="U17" s="80"/>
      <c r="V17" s="120" t="n">
        <f aca="false">IF(AC17&gt;0,IF(SUM(X17:Y17)/AC17&gt;0,2,IF(AND(SUM(X17:Y17)/AC17=0,Z17/AC17&gt;0),3,IF(AND((AB17/AC17+AA17/AC17)=1,AA17/AC17&gt;0),4,5))),0)</f>
        <v>3</v>
      </c>
      <c r="W17" s="212" t="n">
        <f aca="false">COUNTIF(AG17:AV17,"б")</f>
        <v>0</v>
      </c>
      <c r="X17" s="212" t="n">
        <f aca="false">COUNTIF(AF17:AU17,"д")</f>
        <v>0</v>
      </c>
      <c r="Y17" s="212" t="n">
        <f aca="false">COUNTIF(AG17:AV17,2)+COUNTIF(AG17:AV17,"н")+COUNTIF(AG17:AV17,"д")</f>
        <v>0</v>
      </c>
      <c r="Z17" s="212" t="n">
        <f aca="false">COUNTIF(AG17:AV17,Z$5)</f>
        <v>5</v>
      </c>
      <c r="AA17" s="212" t="n">
        <f aca="false">COUNTIF(AG17:AV17,AA$5)</f>
        <v>2</v>
      </c>
      <c r="AB17" s="212" t="n">
        <f aca="false">COUNTIF(AG17:AV17,AB$5)</f>
        <v>1</v>
      </c>
      <c r="AC17" s="212" t="n">
        <f aca="false">SUM(X17:AB17)</f>
        <v>8</v>
      </c>
      <c r="AD17" s="213" t="n">
        <f aca="false">IF(ISERROR(((X17+Y17)*2+Z17*3+AA17*4+AB17*5)/SUM(X17,Y17:AB17)),"",((X17+Y17)*2+Z17*3+AA17*4+AB17*5)/SUM(X17,Y17:AB17))</f>
        <v>3.5</v>
      </c>
      <c r="AE17" s="214" t="n">
        <f aca="false">IF(AX17=5,0.5,IF(AX17=4,0.25,IF(AX17&lt;=3,0)))</f>
        <v>0</v>
      </c>
      <c r="AF17" s="1"/>
      <c r="AG17" s="215" t="str">
        <f aca="false">IF(ISERROR(VALUE(LEFT(F17))),LEFT(F17),VALUE(LEFT(F17)))</f>
        <v>з</v>
      </c>
      <c r="AH17" s="215" t="n">
        <f aca="false">IF(ISERROR(VALUE(LEFT(G17))),LEFT(G17),VALUE(LEFT(G17)))</f>
        <v>4</v>
      </c>
      <c r="AI17" s="215" t="n">
        <f aca="false">IF(ISERROR(VALUE(LEFT(H17))),LEFT(H17),VALUE(LEFT(H17)))</f>
        <v>3</v>
      </c>
      <c r="AJ17" s="215" t="n">
        <f aca="false">IF(ISERROR(VALUE(LEFT(I17))),LEFT(I17),VALUE(LEFT(I17)))</f>
        <v>5</v>
      </c>
      <c r="AK17" s="215" t="n">
        <f aca="false">IF(ISERROR(VALUE(LEFT(J17))),LEFT(J17),VALUE(LEFT(J17)))</f>
        <v>3</v>
      </c>
      <c r="AL17" s="215" t="n">
        <f aca="false">IF(ISERROR(VALUE(LEFT(K17))),LEFT(K17),VALUE(LEFT(K17)))</f>
        <v>3</v>
      </c>
      <c r="AM17" s="215" t="n">
        <f aca="false">IF(ISERROR(VALUE(LEFT(L17))),LEFT(L17),VALUE(LEFT(L17)))</f>
        <v>3</v>
      </c>
      <c r="AN17" s="215" t="n">
        <f aca="false">IF(ISERROR(VALUE(LEFT(M17))),LEFT(M17),VALUE(LEFT(M17)))</f>
        <v>4</v>
      </c>
      <c r="AO17" s="215" t="n">
        <f aca="false">IF(ISERROR(VALUE(LEFT(N17))),LEFT(N17),VALUE(LEFT(N17)))</f>
        <v>3</v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5" t="n">
        <v>13</v>
      </c>
      <c r="B18" s="180"/>
      <c r="C18" s="258" t="s">
        <v>30</v>
      </c>
      <c r="D18" s="353" t="s">
        <v>846</v>
      </c>
      <c r="E18" s="79" t="n">
        <v>2534</v>
      </c>
      <c r="F18" s="80" t="s">
        <v>32</v>
      </c>
      <c r="G18" s="80" t="n">
        <v>4</v>
      </c>
      <c r="H18" s="80" t="n">
        <v>3</v>
      </c>
      <c r="I18" s="80" t="n">
        <v>5</v>
      </c>
      <c r="J18" s="80" t="n">
        <v>3</v>
      </c>
      <c r="K18" s="80" t="n">
        <v>3</v>
      </c>
      <c r="L18" s="80" t="n">
        <v>5</v>
      </c>
      <c r="M18" s="80" t="n">
        <v>4</v>
      </c>
      <c r="N18" s="80" t="n">
        <v>3</v>
      </c>
      <c r="O18" s="80"/>
      <c r="P18" s="80"/>
      <c r="Q18" s="80"/>
      <c r="R18" s="80"/>
      <c r="S18" s="80"/>
      <c r="T18" s="80"/>
      <c r="U18" s="80"/>
      <c r="V18" s="120" t="n">
        <f aca="false">IF(AC18&gt;0,IF(SUM(X18:Y18)/AC18&gt;0,2,IF(AND(SUM(X18:Y18)/AC18=0,Z18/AC18&gt;0),3,IF(AND((AB18/AC18+AA18/AC18)=1,AA18/AC18&gt;0),4,5))),0)</f>
        <v>3</v>
      </c>
      <c r="W18" s="212" t="n">
        <f aca="false">COUNTIF(AG18:AV18,"б")</f>
        <v>0</v>
      </c>
      <c r="X18" s="212" t="n">
        <f aca="false">COUNTIF(AF18:AU18,"д")</f>
        <v>0</v>
      </c>
      <c r="Y18" s="212" t="n">
        <f aca="false">COUNTIF(AG18:AV18,2)+COUNTIF(AG18:AV18,"н")+COUNTIF(AG18:AV18,"д")</f>
        <v>0</v>
      </c>
      <c r="Z18" s="212" t="n">
        <f aca="false">COUNTIF(AG18:AV18,Z$5)</f>
        <v>4</v>
      </c>
      <c r="AA18" s="212" t="n">
        <f aca="false">COUNTIF(AG18:AV18,AA$5)</f>
        <v>2</v>
      </c>
      <c r="AB18" s="212" t="n">
        <f aca="false">COUNTIF(AG18:AV18,AB$5)</f>
        <v>2</v>
      </c>
      <c r="AC18" s="212" t="n">
        <f aca="false">SUM(X18:AB18)</f>
        <v>8</v>
      </c>
      <c r="AD18" s="213" t="n">
        <f aca="false">IF(ISERROR(((X18+Y18)*2+Z18*3+AA18*4+AB18*5)/SUM(X18,Y18:AB18)),"",((X18+Y18)*2+Z18*3+AA18*4+AB18*5)/SUM(X18,Y18:AB18))</f>
        <v>3.75</v>
      </c>
      <c r="AE18" s="214" t="n">
        <f aca="false">IF(AX18=5,0.5,IF(AX18=4,0.25,IF(AX18&lt;=3,0)))</f>
        <v>0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4</v>
      </c>
      <c r="AI18" s="215" t="n">
        <f aca="false">IF(ISERROR(VALUE(LEFT(H18))),LEFT(H18),VALUE(LEFT(H18)))</f>
        <v>3</v>
      </c>
      <c r="AJ18" s="215" t="n">
        <f aca="false">IF(ISERROR(VALUE(LEFT(I18))),LEFT(I18),VALUE(LEFT(I18)))</f>
        <v>5</v>
      </c>
      <c r="AK18" s="215" t="n">
        <f aca="false">IF(ISERROR(VALUE(LEFT(J18))),LEFT(J18),VALUE(LEFT(J18)))</f>
        <v>3</v>
      </c>
      <c r="AL18" s="215" t="n">
        <f aca="false">IF(ISERROR(VALUE(LEFT(K18))),LEFT(K18),VALUE(LEFT(K18)))</f>
        <v>3</v>
      </c>
      <c r="AM18" s="215" t="n">
        <f aca="false">IF(ISERROR(VALUE(LEFT(L18))),LEFT(L18),VALUE(LEFT(L18)))</f>
        <v>5</v>
      </c>
      <c r="AN18" s="215" t="n">
        <f aca="false">IF(ISERROR(VALUE(LEFT(M18))),LEFT(M18),VALUE(LEFT(M18)))</f>
        <v>4</v>
      </c>
      <c r="AO18" s="215" t="n">
        <f aca="false">IF(ISERROR(VALUE(LEFT(N18))),LEFT(N18),VALUE(LEFT(N18)))</f>
        <v>3</v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5" t="n">
        <v>14</v>
      </c>
      <c r="B19" s="180"/>
      <c r="C19" s="258" t="s">
        <v>284</v>
      </c>
      <c r="D19" s="259" t="s">
        <v>847</v>
      </c>
      <c r="E19" s="79" t="n">
        <v>2534</v>
      </c>
      <c r="F19" s="80" t="s">
        <v>32</v>
      </c>
      <c r="G19" s="80" t="n">
        <v>4</v>
      </c>
      <c r="H19" s="80" t="n">
        <v>4</v>
      </c>
      <c r="I19" s="80" t="n">
        <v>5</v>
      </c>
      <c r="J19" s="80" t="n">
        <v>4</v>
      </c>
      <c r="K19" s="80" t="n">
        <v>3</v>
      </c>
      <c r="L19" s="80" t="n">
        <v>4</v>
      </c>
      <c r="M19" s="80" t="n">
        <v>4</v>
      </c>
      <c r="N19" s="80" t="n">
        <v>4</v>
      </c>
      <c r="O19" s="80"/>
      <c r="P19" s="80"/>
      <c r="Q19" s="80"/>
      <c r="R19" s="80"/>
      <c r="S19" s="80"/>
      <c r="T19" s="80"/>
      <c r="U19" s="80"/>
      <c r="V19" s="120" t="n">
        <f aca="false">IF(AC19&gt;0,IF(SUM(X19:Y19)/AC19&gt;0,2,IF(AND(SUM(X19:Y19)/AC19=0,Z19/AC19&gt;0),3,IF(AND((AB19/AC19+AA19/AC19)=1,AA19/AC19&gt;0),4,5))),0)</f>
        <v>3</v>
      </c>
      <c r="W19" s="212" t="n">
        <f aca="false">COUNTIF(AG19:AV19,"б")</f>
        <v>0</v>
      </c>
      <c r="X19" s="212" t="n">
        <f aca="false">COUNTIF(AF19:AU19,"д")</f>
        <v>0</v>
      </c>
      <c r="Y19" s="212" t="n">
        <f aca="false">COUNTIF(AG19:AV19,2)+COUNTIF(AG19:AV19,"н")+COUNTIF(AG19:AV19,"д")</f>
        <v>0</v>
      </c>
      <c r="Z19" s="212" t="n">
        <f aca="false">COUNTIF(AG19:AV19,Z$5)</f>
        <v>1</v>
      </c>
      <c r="AA19" s="212" t="n">
        <f aca="false">COUNTIF(AG19:AV19,AA$5)</f>
        <v>6</v>
      </c>
      <c r="AB19" s="212" t="n">
        <f aca="false">COUNTIF(AG19:AV19,AB$5)</f>
        <v>1</v>
      </c>
      <c r="AC19" s="212" t="n">
        <f aca="false">SUM(X19:AB19)</f>
        <v>8</v>
      </c>
      <c r="AD19" s="213" t="n">
        <f aca="false">IF(ISERROR(((X19+Y19)*2+Z19*3+AA19*4+AB19*5)/SUM(X19,Y19:AB19)),"",((X19+Y19)*2+Z19*3+AA19*4+AB19*5)/SUM(X19,Y19:AB19))</f>
        <v>4</v>
      </c>
      <c r="AE19" s="214" t="n">
        <f aca="false">IF(AX19=5,0.5,IF(AX19=4,0.25,IF(AX19&lt;=3,0)))</f>
        <v>0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4</v>
      </c>
      <c r="AI19" s="215" t="n">
        <f aca="false">IF(ISERROR(VALUE(LEFT(H19))),LEFT(H19),VALUE(LEFT(H19)))</f>
        <v>4</v>
      </c>
      <c r="AJ19" s="215" t="n">
        <f aca="false">IF(ISERROR(VALUE(LEFT(I19))),LEFT(I19),VALUE(LEFT(I19)))</f>
        <v>5</v>
      </c>
      <c r="AK19" s="215" t="n">
        <f aca="false">IF(ISERROR(VALUE(LEFT(J19))),LEFT(J19),VALUE(LEFT(J19)))</f>
        <v>4</v>
      </c>
      <c r="AL19" s="215" t="n">
        <f aca="false">IF(ISERROR(VALUE(LEFT(K19))),LEFT(K19),VALUE(LEFT(K19)))</f>
        <v>3</v>
      </c>
      <c r="AM19" s="215" t="n">
        <f aca="false">IF(ISERROR(VALUE(LEFT(L19))),LEFT(L19),VALUE(LEFT(L19)))</f>
        <v>4</v>
      </c>
      <c r="AN19" s="215" t="n">
        <f aca="false">IF(ISERROR(VALUE(LEFT(M19))),LEFT(M19),VALUE(LEFT(M19)))</f>
        <v>4</v>
      </c>
      <c r="AO19" s="215" t="n">
        <f aca="false">IF(ISERROR(VALUE(LEFT(N19))),LEFT(N19),VALUE(LEFT(N19)))</f>
        <v>4</v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5" t="n">
        <v>15</v>
      </c>
      <c r="B20" s="180"/>
      <c r="C20" s="258" t="s">
        <v>30</v>
      </c>
      <c r="D20" s="259" t="s">
        <v>848</v>
      </c>
      <c r="E20" s="79" t="n">
        <v>2534</v>
      </c>
      <c r="F20" s="80" t="s">
        <v>32</v>
      </c>
      <c r="G20" s="80" t="n">
        <v>3</v>
      </c>
      <c r="H20" s="80" t="s">
        <v>45</v>
      </c>
      <c r="I20" s="80" t="n">
        <v>5</v>
      </c>
      <c r="J20" s="80" t="n">
        <v>4</v>
      </c>
      <c r="K20" s="80" t="n">
        <v>3</v>
      </c>
      <c r="L20" s="80" t="n">
        <v>3</v>
      </c>
      <c r="M20" s="80" t="n">
        <v>3</v>
      </c>
      <c r="N20" s="80" t="n">
        <v>3</v>
      </c>
      <c r="O20" s="80"/>
      <c r="P20" s="80"/>
      <c r="Q20" s="80"/>
      <c r="R20" s="80"/>
      <c r="S20" s="80"/>
      <c r="T20" s="80"/>
      <c r="U20" s="80"/>
      <c r="V20" s="120" t="n">
        <f aca="false">IF(AC20&gt;0,IF(SUM(X20:Y20)/AC20&gt;0,2,IF(AND(SUM(X20:Y20)/AC20=0,Z20/AC20&gt;0),3,IF(AND((AB20/AC20+AA20/AC20)=1,AA20/AC20&gt;0),4,5))),0)</f>
        <v>2</v>
      </c>
      <c r="W20" s="212" t="n">
        <f aca="false">COUNTIF(AG20:AV20,"б")</f>
        <v>0</v>
      </c>
      <c r="X20" s="212" t="n">
        <f aca="false">COUNTIF(AF20:AU20,"д")</f>
        <v>0</v>
      </c>
      <c r="Y20" s="212" t="n">
        <f aca="false">COUNTIF(AG20:AV20,2)+COUNTIF(AG20:AV20,"н")+COUNTIF(AG20:AV20,"д")</f>
        <v>1</v>
      </c>
      <c r="Z20" s="212" t="n">
        <f aca="false">COUNTIF(AG20:AV20,Z$5)</f>
        <v>5</v>
      </c>
      <c r="AA20" s="212" t="n">
        <f aca="false">COUNTIF(AG20:AV20,AA$5)</f>
        <v>1</v>
      </c>
      <c r="AB20" s="212" t="n">
        <f aca="false">COUNTIF(AG20:AV20,AB$5)</f>
        <v>1</v>
      </c>
      <c r="AC20" s="212" t="n">
        <f aca="false">SUM(X20:AB20)</f>
        <v>8</v>
      </c>
      <c r="AD20" s="213" t="n">
        <f aca="false">IF(ISERROR(((X20+Y20)*2+Z20*3+AA20*4+AB20*5)/SUM(X20,Y20:AB20)),"",((X20+Y20)*2+Z20*3+AA20*4+AB20*5)/SUM(X20,Y20:AB20))</f>
        <v>3.25</v>
      </c>
      <c r="AE20" s="214" t="n">
        <f aca="false">IF(AX20=5,0.5,IF(AX20=4,0.25,IF(AX20&lt;=3,0)))</f>
        <v>0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3</v>
      </c>
      <c r="AI20" s="215" t="n">
        <f aca="false">IF(ISERROR(VALUE(LEFT(H20))),LEFT(H20),VALUE(LEFT(H20)))</f>
        <v>2</v>
      </c>
      <c r="AJ20" s="215" t="n">
        <f aca="false">IF(ISERROR(VALUE(LEFT(I20))),LEFT(I20),VALUE(LEFT(I20)))</f>
        <v>5</v>
      </c>
      <c r="AK20" s="215" t="n">
        <f aca="false">IF(ISERROR(VALUE(LEFT(J20))),LEFT(J20),VALUE(LEFT(J20)))</f>
        <v>4</v>
      </c>
      <c r="AL20" s="215" t="n">
        <f aca="false">IF(ISERROR(VALUE(LEFT(K20))),LEFT(K20),VALUE(LEFT(K20)))</f>
        <v>3</v>
      </c>
      <c r="AM20" s="215" t="n">
        <f aca="false">IF(ISERROR(VALUE(LEFT(L20))),LEFT(L20),VALUE(LEFT(L20)))</f>
        <v>3</v>
      </c>
      <c r="AN20" s="215" t="n">
        <f aca="false">IF(ISERROR(VALUE(LEFT(M20))),LEFT(M20),VALUE(LEFT(M20)))</f>
        <v>3</v>
      </c>
      <c r="AO20" s="215" t="n">
        <f aca="false">IF(ISERROR(VALUE(LEFT(N20))),LEFT(N20),VALUE(LEFT(N20)))</f>
        <v>3</v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5" t="n">
        <v>16</v>
      </c>
      <c r="B21" s="180"/>
      <c r="C21" s="363" t="s">
        <v>30</v>
      </c>
      <c r="D21" s="353" t="s">
        <v>849</v>
      </c>
      <c r="E21" s="79" t="n">
        <v>2534</v>
      </c>
      <c r="F21" s="80" t="s">
        <v>32</v>
      </c>
      <c r="G21" s="80" t="n">
        <v>4</v>
      </c>
      <c r="H21" s="80" t="n">
        <v>4</v>
      </c>
      <c r="I21" s="80" t="n">
        <v>5</v>
      </c>
      <c r="J21" s="80" t="n">
        <v>4</v>
      </c>
      <c r="K21" s="80" t="n">
        <v>4</v>
      </c>
      <c r="L21" s="80" t="n">
        <v>5</v>
      </c>
      <c r="M21" s="80" t="n">
        <v>4</v>
      </c>
      <c r="N21" s="80" t="n">
        <v>3</v>
      </c>
      <c r="O21" s="80"/>
      <c r="P21" s="80"/>
      <c r="Q21" s="80"/>
      <c r="R21" s="80"/>
      <c r="S21" s="80"/>
      <c r="T21" s="80"/>
      <c r="U21" s="80"/>
      <c r="V21" s="120" t="n">
        <f aca="false">IF(AC21&gt;0,IF(SUM(X21:Y21)/AC21&gt;0,2,IF(AND(SUM(X21:Y21)/AC21=0,Z21/AC21&gt;0),3,IF(AND((AB21/AC21+AA21/AC21)=1,AA21/AC21&gt;0),4,5))),0)</f>
        <v>3</v>
      </c>
      <c r="W21" s="212" t="n">
        <f aca="false">COUNTIF(AG21:AV21,"б")</f>
        <v>0</v>
      </c>
      <c r="X21" s="212" t="n">
        <f aca="false">COUNTIF(AF21:AU21,"д")</f>
        <v>0</v>
      </c>
      <c r="Y21" s="212" t="n">
        <f aca="false">COUNTIF(AG21:AV21,2)+COUNTIF(AG21:AV21,"н")+COUNTIF(AG21:AV21,"д")</f>
        <v>0</v>
      </c>
      <c r="Z21" s="212" t="n">
        <f aca="false">COUNTIF(AG21:AV21,Z$5)</f>
        <v>1</v>
      </c>
      <c r="AA21" s="212" t="n">
        <f aca="false">COUNTIF(AG21:AV21,AA$5)</f>
        <v>5</v>
      </c>
      <c r="AB21" s="212" t="n">
        <f aca="false">COUNTIF(AG21:AV21,AB$5)</f>
        <v>2</v>
      </c>
      <c r="AC21" s="212" t="n">
        <f aca="false">SUM(X21:AB21)</f>
        <v>8</v>
      </c>
      <c r="AD21" s="213" t="n">
        <f aca="false">IF(ISERROR(((X21+Y21)*2+Z21*3+AA21*4+AB21*5)/SUM(X21,Y21:AB21)),"",((X21+Y21)*2+Z21*3+AA21*4+AB21*5)/SUM(X21,Y21:AB21))</f>
        <v>4.125</v>
      </c>
      <c r="AE21" s="214" t="n">
        <f aca="false">IF(AX21=5,0.5,IF(AX21=4,0.25,IF(AX21&lt;=3,0)))</f>
        <v>0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4</v>
      </c>
      <c r="AI21" s="215" t="n">
        <f aca="false">IF(ISERROR(VALUE(LEFT(H21))),LEFT(H21),VALUE(LEFT(H21)))</f>
        <v>4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4</v>
      </c>
      <c r="AL21" s="215" t="n">
        <f aca="false">IF(ISERROR(VALUE(LEFT(K21))),LEFT(K21),VALUE(LEFT(K21)))</f>
        <v>4</v>
      </c>
      <c r="AM21" s="215" t="n">
        <f aca="false">IF(ISERROR(VALUE(LEFT(L21))),LEFT(L21),VALUE(LEFT(L21)))</f>
        <v>5</v>
      </c>
      <c r="AN21" s="215" t="n">
        <f aca="false">IF(ISERROR(VALUE(LEFT(M21))),LEFT(M21),VALUE(LEFT(M21)))</f>
        <v>4</v>
      </c>
      <c r="AO21" s="215" t="n">
        <f aca="false">IF(ISERROR(VALUE(LEFT(N21))),LEFT(N21),VALUE(LEFT(N21)))</f>
        <v>3</v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5" t="n">
        <v>17</v>
      </c>
      <c r="B22" s="180"/>
      <c r="C22" s="258" t="s">
        <v>30</v>
      </c>
      <c r="D22" s="259" t="s">
        <v>850</v>
      </c>
      <c r="E22" s="79" t="n">
        <v>2534</v>
      </c>
      <c r="F22" s="80" t="s">
        <v>32</v>
      </c>
      <c r="G22" s="80" t="n">
        <v>4</v>
      </c>
      <c r="H22" s="80" t="s">
        <v>45</v>
      </c>
      <c r="I22" s="80" t="n">
        <v>3</v>
      </c>
      <c r="J22" s="80" t="n">
        <v>4</v>
      </c>
      <c r="K22" s="80" t="n">
        <v>3</v>
      </c>
      <c r="L22" s="80" t="n">
        <v>5</v>
      </c>
      <c r="M22" s="80" t="n">
        <v>4</v>
      </c>
      <c r="N22" s="80" t="n">
        <v>4</v>
      </c>
      <c r="O22" s="80"/>
      <c r="P22" s="80"/>
      <c r="Q22" s="80"/>
      <c r="R22" s="80"/>
      <c r="S22" s="80"/>
      <c r="T22" s="80"/>
      <c r="U22" s="80"/>
      <c r="V22" s="120" t="n">
        <f aca="false">IF(AC22&gt;0,IF(SUM(X22:Y22)/AC22&gt;0,2,IF(AND(SUM(X22:Y22)/AC22=0,Z22/AC22&gt;0),3,IF(AND((AB22/AC22+AA22/AC22)=1,AA22/AC22&gt;0),4,5))),0)</f>
        <v>2</v>
      </c>
      <c r="W22" s="212" t="n">
        <f aca="false">COUNTIF(AG22:AV22,"б")</f>
        <v>0</v>
      </c>
      <c r="X22" s="212" t="n">
        <f aca="false">COUNTIF(AF22:AU22,"д")</f>
        <v>0</v>
      </c>
      <c r="Y22" s="212" t="n">
        <f aca="false">COUNTIF(AG22:AV22,2)+COUNTIF(AG22:AV22,"н")+COUNTIF(AG22:AV22,"д")</f>
        <v>1</v>
      </c>
      <c r="Z22" s="212" t="n">
        <f aca="false">COUNTIF(AG22:AV22,Z$5)</f>
        <v>2</v>
      </c>
      <c r="AA22" s="212" t="n">
        <f aca="false">COUNTIF(AG22:AV22,AA$5)</f>
        <v>4</v>
      </c>
      <c r="AB22" s="212" t="n">
        <f aca="false">COUNTIF(AG22:AV22,AB$5)</f>
        <v>1</v>
      </c>
      <c r="AC22" s="212" t="n">
        <f aca="false">SUM(X22:AB22)</f>
        <v>8</v>
      </c>
      <c r="AD22" s="213" t="n">
        <f aca="false">IF(ISERROR(((X22+Y22)*2+Z22*3+AA22*4+AB22*5)/SUM(X22,Y22:AB22)),"",((X22+Y22)*2+Z22*3+AA22*4+AB22*5)/SUM(X22,Y22:AB22))</f>
        <v>3.625</v>
      </c>
      <c r="AE22" s="214" t="n">
        <f aca="false">IF(AX22=5,0.5,IF(AX22=4,0.25,IF(AX22&lt;=3,0)))</f>
        <v>0</v>
      </c>
      <c r="AF22" s="1"/>
      <c r="AG22" s="215" t="str">
        <f aca="false">IF(ISERROR(VALUE(LEFT(F22))),LEFT(F22),VALUE(LEFT(F22)))</f>
        <v>з</v>
      </c>
      <c r="AH22" s="215" t="n">
        <f aca="false">IF(ISERROR(VALUE(LEFT(G22))),LEFT(G22),VALUE(LEFT(G22)))</f>
        <v>4</v>
      </c>
      <c r="AI22" s="215" t="n">
        <f aca="false">IF(ISERROR(VALUE(LEFT(H22))),LEFT(H22),VALUE(LEFT(H22)))</f>
        <v>2</v>
      </c>
      <c r="AJ22" s="215" t="n">
        <f aca="false">IF(ISERROR(VALUE(LEFT(I22))),LEFT(I22),VALUE(LEFT(I22)))</f>
        <v>3</v>
      </c>
      <c r="AK22" s="215" t="n">
        <f aca="false">IF(ISERROR(VALUE(LEFT(J22))),LEFT(J22),VALUE(LEFT(J22)))</f>
        <v>4</v>
      </c>
      <c r="AL22" s="215" t="n">
        <f aca="false">IF(ISERROR(VALUE(LEFT(K22))),LEFT(K22),VALUE(LEFT(K22)))</f>
        <v>3</v>
      </c>
      <c r="AM22" s="215" t="n">
        <f aca="false">IF(ISERROR(VALUE(LEFT(L22))),LEFT(L22),VALUE(LEFT(L22)))</f>
        <v>5</v>
      </c>
      <c r="AN22" s="215" t="n">
        <f aca="false">IF(ISERROR(VALUE(LEFT(M22))),LEFT(M22),VALUE(LEFT(M22)))</f>
        <v>4</v>
      </c>
      <c r="AO22" s="215" t="n">
        <f aca="false">IF(ISERROR(VALUE(LEFT(N22))),LEFT(N22),VALUE(LEFT(N22)))</f>
        <v>4</v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5" t="n">
        <v>18</v>
      </c>
      <c r="B23" s="180"/>
      <c r="C23" s="258" t="s">
        <v>30</v>
      </c>
      <c r="D23" s="353" t="s">
        <v>851</v>
      </c>
      <c r="E23" s="79" t="n">
        <v>2534</v>
      </c>
      <c r="F23" s="80" t="s">
        <v>32</v>
      </c>
      <c r="G23" s="80" t="n">
        <v>4</v>
      </c>
      <c r="H23" s="80" t="n">
        <v>5</v>
      </c>
      <c r="I23" s="80" t="n">
        <v>4</v>
      </c>
      <c r="J23" s="80" t="n">
        <v>3</v>
      </c>
      <c r="K23" s="80" t="n">
        <v>3</v>
      </c>
      <c r="L23" s="80" t="n">
        <v>5</v>
      </c>
      <c r="M23" s="80" t="n">
        <v>4</v>
      </c>
      <c r="N23" s="80" t="n">
        <v>3</v>
      </c>
      <c r="O23" s="80"/>
      <c r="P23" s="80"/>
      <c r="Q23" s="80"/>
      <c r="R23" s="80"/>
      <c r="S23" s="80"/>
      <c r="T23" s="80"/>
      <c r="U23" s="80"/>
      <c r="V23" s="120" t="n">
        <f aca="false">IF(AC23&gt;0,IF(SUM(X23:Y23)/AC23&gt;0,2,IF(AND(SUM(X23:Y23)/AC23=0,Z23/AC23&gt;0),3,IF(AND((AB23/AC23+AA23/AC23)=1,AA23/AC23&gt;0),4,5))),0)</f>
        <v>3</v>
      </c>
      <c r="W23" s="212" t="n">
        <f aca="false">COUNTIF(AG23:AV23,"б")</f>
        <v>0</v>
      </c>
      <c r="X23" s="212" t="n">
        <f aca="false">COUNTIF(AF23:AU23,"д")</f>
        <v>0</v>
      </c>
      <c r="Y23" s="212" t="n">
        <f aca="false">COUNTIF(AG23:AV23,2)+COUNTIF(AG23:AV23,"н")+COUNTIF(AG23:AV23,"д")</f>
        <v>0</v>
      </c>
      <c r="Z23" s="212" t="n">
        <f aca="false">COUNTIF(AG23:AV23,Z$5)</f>
        <v>3</v>
      </c>
      <c r="AA23" s="212" t="n">
        <f aca="false">COUNTIF(AG23:AV23,AA$5)</f>
        <v>3</v>
      </c>
      <c r="AB23" s="212" t="n">
        <f aca="false">COUNTIF(AG23:AV23,AB$5)</f>
        <v>2</v>
      </c>
      <c r="AC23" s="212" t="n">
        <f aca="false">SUM(X23:AB23)</f>
        <v>8</v>
      </c>
      <c r="AD23" s="213" t="n">
        <f aca="false">IF(ISERROR(((X23+Y23)*2+Z23*3+AA23*4+AB23*5)/SUM(X23,Y23:AB23)),"",((X23+Y23)*2+Z23*3+AA23*4+AB23*5)/SUM(X23,Y23:AB23))</f>
        <v>3.875</v>
      </c>
      <c r="AE23" s="214" t="n">
        <f aca="false">IF(AX23=5,0.5,IF(AX23=4,0.25,IF(AX23&lt;=3,0)))</f>
        <v>0</v>
      </c>
      <c r="AF23" s="1"/>
      <c r="AG23" s="215" t="str">
        <f aca="false">IF(ISERROR(VALUE(LEFT(F23))),LEFT(F23),VALUE(LEFT(F23)))</f>
        <v>з</v>
      </c>
      <c r="AH23" s="215" t="n">
        <f aca="false">IF(ISERROR(VALUE(LEFT(G23))),LEFT(G23),VALUE(LEFT(G23)))</f>
        <v>4</v>
      </c>
      <c r="AI23" s="215" t="n">
        <f aca="false">IF(ISERROR(VALUE(LEFT(H23))),LEFT(H23),VALUE(LEFT(H23)))</f>
        <v>5</v>
      </c>
      <c r="AJ23" s="215" t="n">
        <f aca="false">IF(ISERROR(VALUE(LEFT(I23))),LEFT(I23),VALUE(LEFT(I23)))</f>
        <v>4</v>
      </c>
      <c r="AK23" s="215" t="n">
        <f aca="false">IF(ISERROR(VALUE(LEFT(J23))),LEFT(J23),VALUE(LEFT(J23)))</f>
        <v>3</v>
      </c>
      <c r="AL23" s="215" t="n">
        <f aca="false">IF(ISERROR(VALUE(LEFT(K23))),LEFT(K23),VALUE(LEFT(K23)))</f>
        <v>3</v>
      </c>
      <c r="AM23" s="215" t="n">
        <f aca="false">IF(ISERROR(VALUE(LEFT(L23))),LEFT(L23),VALUE(LEFT(L23)))</f>
        <v>5</v>
      </c>
      <c r="AN23" s="215" t="n">
        <f aca="false">IF(ISERROR(VALUE(LEFT(M23))),LEFT(M23),VALUE(LEFT(M23)))</f>
        <v>4</v>
      </c>
      <c r="AO23" s="215" t="n">
        <f aca="false">IF(ISERROR(VALUE(LEFT(N23))),LEFT(N23),VALUE(LEFT(N23)))</f>
        <v>3</v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5" t="n">
        <v>19</v>
      </c>
      <c r="B24" s="180"/>
      <c r="C24" s="258" t="s">
        <v>30</v>
      </c>
      <c r="D24" s="259" t="s">
        <v>852</v>
      </c>
      <c r="E24" s="79" t="n">
        <v>2534</v>
      </c>
      <c r="F24" s="80" t="s">
        <v>32</v>
      </c>
      <c r="G24" s="80" t="n">
        <v>4</v>
      </c>
      <c r="H24" s="80" t="n">
        <v>4</v>
      </c>
      <c r="I24" s="80" t="n">
        <v>5</v>
      </c>
      <c r="J24" s="80" t="n">
        <v>4</v>
      </c>
      <c r="K24" s="80" t="n">
        <v>3</v>
      </c>
      <c r="L24" s="80" t="n">
        <v>5</v>
      </c>
      <c r="M24" s="80" t="n">
        <v>4</v>
      </c>
      <c r="N24" s="80" t="n">
        <v>3</v>
      </c>
      <c r="O24" s="80"/>
      <c r="P24" s="80"/>
      <c r="Q24" s="80"/>
      <c r="R24" s="80"/>
      <c r="S24" s="80"/>
      <c r="T24" s="80"/>
      <c r="U24" s="80"/>
      <c r="V24" s="120" t="n">
        <f aca="false">IF(AC24&gt;0,IF(SUM(X24:Y24)/AC24&gt;0,2,IF(AND(SUM(X24:Y24)/AC24=0,Z24/AC24&gt;0),3,IF(AND((AB24/AC24+AA24/AC24)=1,AA24/AC24&gt;0),4,5))),0)</f>
        <v>3</v>
      </c>
      <c r="W24" s="212" t="n">
        <f aca="false">COUNTIF(AG24:AV24,"б")</f>
        <v>0</v>
      </c>
      <c r="X24" s="212" t="n">
        <f aca="false">COUNTIF(AF24:AU24,"д")</f>
        <v>0</v>
      </c>
      <c r="Y24" s="212" t="n">
        <f aca="false">COUNTIF(AG24:AV24,2)+COUNTIF(AG24:AV24,"н")+COUNTIF(AG24:AV24,"д")</f>
        <v>0</v>
      </c>
      <c r="Z24" s="212" t="n">
        <f aca="false">COUNTIF(AG24:AV24,Z$5)</f>
        <v>2</v>
      </c>
      <c r="AA24" s="212" t="n">
        <f aca="false">COUNTIF(AG24:AV24,AA$5)</f>
        <v>4</v>
      </c>
      <c r="AB24" s="212" t="n">
        <f aca="false">COUNTIF(AG24:AV24,AB$5)</f>
        <v>2</v>
      </c>
      <c r="AC24" s="212" t="n">
        <f aca="false">SUM(X24:AB24)</f>
        <v>8</v>
      </c>
      <c r="AD24" s="213" t="n">
        <f aca="false">IF(ISERROR(((X24+Y24)*2+Z24*3+AA24*4+AB24*5)/SUM(X24,Y24:AB24)),"",((X24+Y24)*2+Z24*3+AA24*4+AB24*5)/SUM(X24,Y24:AB24))</f>
        <v>4</v>
      </c>
      <c r="AE24" s="214" t="n">
        <f aca="false">IF(AX24=5,0.5,IF(AX24=4,0.25,IF(AX24&lt;=3,0)))</f>
        <v>0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4</v>
      </c>
      <c r="AI24" s="215" t="n">
        <f aca="false">IF(ISERROR(VALUE(LEFT(H24))),LEFT(H24),VALUE(LEFT(H24)))</f>
        <v>4</v>
      </c>
      <c r="AJ24" s="215" t="n">
        <f aca="false">IF(ISERROR(VALUE(LEFT(I24))),LEFT(I24),VALUE(LEFT(I24)))</f>
        <v>5</v>
      </c>
      <c r="AK24" s="215" t="n">
        <f aca="false">IF(ISERROR(VALUE(LEFT(J24))),LEFT(J24),VALUE(LEFT(J24)))</f>
        <v>4</v>
      </c>
      <c r="AL24" s="215" t="n">
        <f aca="false">IF(ISERROR(VALUE(LEFT(K24))),LEFT(K24),VALUE(LEFT(K24)))</f>
        <v>3</v>
      </c>
      <c r="AM24" s="215" t="n">
        <f aca="false">IF(ISERROR(VALUE(LEFT(L24))),LEFT(L24),VALUE(LEFT(L24)))</f>
        <v>5</v>
      </c>
      <c r="AN24" s="215" t="n">
        <f aca="false">IF(ISERROR(VALUE(LEFT(M24))),LEFT(M24),VALUE(LEFT(M24)))</f>
        <v>4</v>
      </c>
      <c r="AO24" s="215" t="n">
        <f aca="false">IF(ISERROR(VALUE(LEFT(N24))),LEFT(N24),VALUE(LEFT(N24)))</f>
        <v>3</v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5" t="n">
        <v>20</v>
      </c>
      <c r="B25" s="180"/>
      <c r="C25" s="258" t="s">
        <v>30</v>
      </c>
      <c r="D25" s="259" t="s">
        <v>853</v>
      </c>
      <c r="E25" s="79" t="n">
        <v>2534</v>
      </c>
      <c r="F25" s="80" t="s">
        <v>32</v>
      </c>
      <c r="G25" s="80" t="n">
        <v>5</v>
      </c>
      <c r="H25" s="80" t="n">
        <v>4</v>
      </c>
      <c r="I25" s="80" t="n">
        <v>5</v>
      </c>
      <c r="J25" s="80" t="n">
        <v>4</v>
      </c>
      <c r="K25" s="80" t="n">
        <v>5</v>
      </c>
      <c r="L25" s="80" t="n">
        <v>5</v>
      </c>
      <c r="M25" s="80" t="n">
        <v>3</v>
      </c>
      <c r="N25" s="80" t="n">
        <v>4</v>
      </c>
      <c r="O25" s="80"/>
      <c r="P25" s="80"/>
      <c r="Q25" s="80"/>
      <c r="R25" s="80"/>
      <c r="S25" s="80"/>
      <c r="T25" s="80"/>
      <c r="U25" s="80"/>
      <c r="V25" s="120" t="n">
        <f aca="false">IF(AC25&gt;0,IF(SUM(X25:Y25)/AC25&gt;0,2,IF(AND(SUM(X25:Y25)/AC25=0,Z25/AC25&gt;0),3,IF(AND((AB25/AC25+AA25/AC25)=1,AA25/AC25&gt;0),4,5))),0)</f>
        <v>3</v>
      </c>
      <c r="W25" s="212" t="n">
        <f aca="false">COUNTIF(AG25:AV25,"б")</f>
        <v>0</v>
      </c>
      <c r="X25" s="212" t="n">
        <f aca="false">COUNTIF(AF25:AU25,"д")</f>
        <v>0</v>
      </c>
      <c r="Y25" s="212" t="n">
        <f aca="false">COUNTIF(AG25:AV25,2)+COUNTIF(AG25:AV25,"н")+COUNTIF(AG25:AV25,"д")</f>
        <v>0</v>
      </c>
      <c r="Z25" s="212" t="n">
        <f aca="false">COUNTIF(AG25:AV25,Z$5)</f>
        <v>1</v>
      </c>
      <c r="AA25" s="212" t="n">
        <f aca="false">COUNTIF(AG25:AV25,AA$5)</f>
        <v>3</v>
      </c>
      <c r="AB25" s="212" t="n">
        <f aca="false">COUNTIF(AG25:AV25,AB$5)</f>
        <v>4</v>
      </c>
      <c r="AC25" s="212" t="n">
        <f aca="false">SUM(X25:AB25)</f>
        <v>8</v>
      </c>
      <c r="AD25" s="213" t="n">
        <f aca="false">IF(ISERROR(((X25+Y25)*2+Z25*3+AA25*4+AB25*5)/SUM(X25,Y25:AB25)),"",((X25+Y25)*2+Z25*3+AA25*4+AB25*5)/SUM(X25,Y25:AB25))</f>
        <v>4.375</v>
      </c>
      <c r="AE25" s="214" t="n">
        <f aca="false">IF(AX25=5,0.5,IF(AX25=4,0.25,IF(AX25&lt;=3,0)))</f>
        <v>0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5</v>
      </c>
      <c r="AI25" s="215" t="n">
        <f aca="false">IF(ISERROR(VALUE(LEFT(H25))),LEFT(H25),VALUE(LEFT(H25)))</f>
        <v>4</v>
      </c>
      <c r="AJ25" s="215" t="n">
        <f aca="false">IF(ISERROR(VALUE(LEFT(I25))),LEFT(I25),VALUE(LEFT(I25)))</f>
        <v>5</v>
      </c>
      <c r="AK25" s="215" t="n">
        <f aca="false">IF(ISERROR(VALUE(LEFT(J25))),LEFT(J25),VALUE(LEFT(J25)))</f>
        <v>4</v>
      </c>
      <c r="AL25" s="215" t="n">
        <f aca="false">IF(ISERROR(VALUE(LEFT(K25))),LEFT(K25),VALUE(LEFT(K25)))</f>
        <v>5</v>
      </c>
      <c r="AM25" s="215" t="n">
        <f aca="false">IF(ISERROR(VALUE(LEFT(L25))),LEFT(L25),VALUE(LEFT(L25)))</f>
        <v>5</v>
      </c>
      <c r="AN25" s="215" t="n">
        <f aca="false">IF(ISERROR(VALUE(LEFT(M25))),LEFT(M25),VALUE(LEFT(M25)))</f>
        <v>3</v>
      </c>
      <c r="AO25" s="215" t="n">
        <f aca="false">IF(ISERROR(VALUE(LEFT(N25))),LEFT(N25),VALUE(LEFT(N25)))</f>
        <v>4</v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5" t="n">
        <v>21</v>
      </c>
      <c r="B26" s="180"/>
      <c r="C26" s="258" t="s">
        <v>30</v>
      </c>
      <c r="D26" s="259" t="s">
        <v>854</v>
      </c>
      <c r="E26" s="79" t="n">
        <v>2534</v>
      </c>
      <c r="F26" s="80" t="s">
        <v>32</v>
      </c>
      <c r="G26" s="80" t="n">
        <v>4</v>
      </c>
      <c r="H26" s="80" t="n">
        <v>4</v>
      </c>
      <c r="I26" s="80" t="n">
        <v>5</v>
      </c>
      <c r="J26" s="80" t="n">
        <v>3</v>
      </c>
      <c r="K26" s="80" t="n">
        <v>3</v>
      </c>
      <c r="L26" s="80" t="n">
        <v>5</v>
      </c>
      <c r="M26" s="80" t="n">
        <v>3</v>
      </c>
      <c r="N26" s="80" t="n">
        <v>3</v>
      </c>
      <c r="O26" s="80"/>
      <c r="P26" s="80"/>
      <c r="Q26" s="80"/>
      <c r="R26" s="80"/>
      <c r="S26" s="80"/>
      <c r="T26" s="80"/>
      <c r="U26" s="80"/>
      <c r="V26" s="120" t="n">
        <f aca="false">IF(AC26&gt;0,IF(SUM(X26:Y26)/AC26&gt;0,2,IF(AND(SUM(X26:Y26)/AC26=0,Z26/AC26&gt;0),3,IF(AND((AB26/AC26+AA26/AC26)=1,AA26/AC26&gt;0),4,5))),0)</f>
        <v>3</v>
      </c>
      <c r="W26" s="212" t="n">
        <f aca="false">COUNTIF(AG26:AV26,"б")</f>
        <v>0</v>
      </c>
      <c r="X26" s="212" t="n">
        <f aca="false">COUNTIF(AF26:AU26,"д")</f>
        <v>0</v>
      </c>
      <c r="Y26" s="212" t="n">
        <f aca="false">COUNTIF(AG26:AV26,2)+COUNTIF(AG26:AV26,"н")+COUNTIF(AG26:AV26,"д")</f>
        <v>0</v>
      </c>
      <c r="Z26" s="212" t="n">
        <f aca="false">COUNTIF(AG26:AV26,Z$5)</f>
        <v>4</v>
      </c>
      <c r="AA26" s="212" t="n">
        <f aca="false">COUNTIF(AG26:AV26,AA$5)</f>
        <v>2</v>
      </c>
      <c r="AB26" s="212" t="n">
        <f aca="false">COUNTIF(AG26:AV26,AB$5)</f>
        <v>2</v>
      </c>
      <c r="AC26" s="212" t="n">
        <f aca="false">SUM(X26:AB26)</f>
        <v>8</v>
      </c>
      <c r="AD26" s="213" t="n">
        <f aca="false">IF(ISERROR(((X26+Y26)*2+Z26*3+AA26*4+AB26*5)/SUM(X26,Y26:AB26)),"",((X26+Y26)*2+Z26*3+AA26*4+AB26*5)/SUM(X26,Y26:AB26))</f>
        <v>3.75</v>
      </c>
      <c r="AE26" s="214" t="n">
        <f aca="false">IF(AX26=5,0.5,IF(AX26=4,0.25,IF(AX26&lt;=3,0)))</f>
        <v>0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4</v>
      </c>
      <c r="AI26" s="215" t="n">
        <f aca="false">IF(ISERROR(VALUE(LEFT(H26))),LEFT(H26),VALUE(LEFT(H26)))</f>
        <v>4</v>
      </c>
      <c r="AJ26" s="215" t="n">
        <f aca="false">IF(ISERROR(VALUE(LEFT(I26))),LEFT(I26),VALUE(LEFT(I26)))</f>
        <v>5</v>
      </c>
      <c r="AK26" s="215" t="n">
        <f aca="false">IF(ISERROR(VALUE(LEFT(J26))),LEFT(J26),VALUE(LEFT(J26)))</f>
        <v>3</v>
      </c>
      <c r="AL26" s="215" t="n">
        <f aca="false">IF(ISERROR(VALUE(LEFT(K26))),LEFT(K26),VALUE(LEFT(K26)))</f>
        <v>3</v>
      </c>
      <c r="AM26" s="215" t="n">
        <f aca="false">IF(ISERROR(VALUE(LEFT(L26))),LEFT(L26),VALUE(LEFT(L26)))</f>
        <v>5</v>
      </c>
      <c r="AN26" s="215" t="n">
        <f aca="false">IF(ISERROR(VALUE(LEFT(M26))),LEFT(M26),VALUE(LEFT(M26)))</f>
        <v>3</v>
      </c>
      <c r="AO26" s="215" t="n">
        <f aca="false">IF(ISERROR(VALUE(LEFT(N26))),LEFT(N26),VALUE(LEFT(N26)))</f>
        <v>3</v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5" t="n">
        <v>22</v>
      </c>
      <c r="B27" s="180"/>
      <c r="C27" s="258" t="s">
        <v>30</v>
      </c>
      <c r="D27" s="259" t="s">
        <v>855</v>
      </c>
      <c r="E27" s="79" t="n">
        <v>2534</v>
      </c>
      <c r="F27" s="80" t="s">
        <v>32</v>
      </c>
      <c r="G27" s="80" t="n">
        <v>3</v>
      </c>
      <c r="H27" s="80" t="n">
        <v>4</v>
      </c>
      <c r="I27" s="80" t="n">
        <v>4</v>
      </c>
      <c r="J27" s="80" t="n">
        <v>3</v>
      </c>
      <c r="K27" s="80" t="n">
        <v>3</v>
      </c>
      <c r="L27" s="80" t="n">
        <v>4</v>
      </c>
      <c r="M27" s="80" t="n">
        <v>4</v>
      </c>
      <c r="N27" s="80" t="n">
        <v>4</v>
      </c>
      <c r="O27" s="80"/>
      <c r="P27" s="80"/>
      <c r="Q27" s="80"/>
      <c r="R27" s="80"/>
      <c r="S27" s="80"/>
      <c r="T27" s="80"/>
      <c r="U27" s="80"/>
      <c r="V27" s="120" t="n">
        <f aca="false">IF(AC27&gt;0,IF(SUM(X27:Y27)/AC27&gt;0,2,IF(AND(SUM(X27:Y27)/AC27=0,Z27/AC27&gt;0),3,IF(AND((AB27/AC27+AA27/AC27)=1,AA27/AC27&gt;0),4,5))),0)</f>
        <v>3</v>
      </c>
      <c r="W27" s="212" t="n">
        <f aca="false">COUNTIF(AG27:AV27,"б")</f>
        <v>0</v>
      </c>
      <c r="X27" s="212" t="n">
        <f aca="false">COUNTIF(AF27:AU27,"д")</f>
        <v>0</v>
      </c>
      <c r="Y27" s="212" t="n">
        <f aca="false">COUNTIF(AG27:AV27,2)+COUNTIF(AG27:AV27,"н")+COUNTIF(AG27:AV27,"д")</f>
        <v>0</v>
      </c>
      <c r="Z27" s="212" t="n">
        <f aca="false">COUNTIF(AG27:AV27,Z$5)</f>
        <v>3</v>
      </c>
      <c r="AA27" s="212" t="n">
        <f aca="false">COUNTIF(AG27:AV27,AA$5)</f>
        <v>5</v>
      </c>
      <c r="AB27" s="212" t="n">
        <f aca="false">COUNTIF(AG27:AV27,AB$5)</f>
        <v>0</v>
      </c>
      <c r="AC27" s="212" t="n">
        <f aca="false">SUM(X27:AB27)</f>
        <v>8</v>
      </c>
      <c r="AD27" s="213" t="n">
        <f aca="false">IF(ISERROR(((X27+Y27)*2+Z27*3+AA27*4+AB27*5)/SUM(X27,Y27:AB27)),"",((X27+Y27)*2+Z27*3+AA27*4+AB27*5)/SUM(X27,Y27:AB27))</f>
        <v>3.625</v>
      </c>
      <c r="AE27" s="214" t="n">
        <f aca="false">IF(AX27=5,0.5,IF(AX27=4,0.25,IF(AX27&lt;=3,0)))</f>
        <v>0</v>
      </c>
      <c r="AF27" s="1"/>
      <c r="AG27" s="215" t="str">
        <f aca="false">IF(ISERROR(VALUE(LEFT(F27))),LEFT(F27),VALUE(LEFT(F27)))</f>
        <v>з</v>
      </c>
      <c r="AH27" s="215" t="n">
        <f aca="false">IF(ISERROR(VALUE(LEFT(G27))),LEFT(G27),VALUE(LEFT(G27)))</f>
        <v>3</v>
      </c>
      <c r="AI27" s="215" t="n">
        <f aca="false">IF(ISERROR(VALUE(LEFT(H27))),LEFT(H27),VALUE(LEFT(H27)))</f>
        <v>4</v>
      </c>
      <c r="AJ27" s="215" t="n">
        <f aca="false">IF(ISERROR(VALUE(LEFT(I27))),LEFT(I27),VALUE(LEFT(I27)))</f>
        <v>4</v>
      </c>
      <c r="AK27" s="215" t="n">
        <f aca="false">IF(ISERROR(VALUE(LEFT(J27))),LEFT(J27),VALUE(LEFT(J27)))</f>
        <v>3</v>
      </c>
      <c r="AL27" s="215" t="n">
        <f aca="false">IF(ISERROR(VALUE(LEFT(K27))),LEFT(K27),VALUE(LEFT(K27)))</f>
        <v>3</v>
      </c>
      <c r="AM27" s="215" t="n">
        <f aca="false">IF(ISERROR(VALUE(LEFT(L27))),LEFT(L27),VALUE(LEFT(L27)))</f>
        <v>4</v>
      </c>
      <c r="AN27" s="215" t="n">
        <f aca="false">IF(ISERROR(VALUE(LEFT(M27))),LEFT(M27),VALUE(LEFT(M27)))</f>
        <v>4</v>
      </c>
      <c r="AO27" s="215" t="n">
        <f aca="false">IF(ISERROR(VALUE(LEFT(N27))),LEFT(N27),VALUE(LEFT(N27)))</f>
        <v>4</v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1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75" t="n">
        <v>23</v>
      </c>
      <c r="B28" s="180"/>
      <c r="C28" s="258" t="s">
        <v>30</v>
      </c>
      <c r="D28" s="259" t="s">
        <v>856</v>
      </c>
      <c r="E28" s="79" t="n">
        <v>2534</v>
      </c>
      <c r="F28" s="80" t="s">
        <v>32</v>
      </c>
      <c r="G28" s="80" t="n">
        <v>4</v>
      </c>
      <c r="H28" s="80" t="n">
        <v>4</v>
      </c>
      <c r="I28" s="80" t="n">
        <v>4</v>
      </c>
      <c r="J28" s="80" t="n">
        <v>4</v>
      </c>
      <c r="K28" s="80" t="n">
        <v>4</v>
      </c>
      <c r="L28" s="80" t="n">
        <v>5</v>
      </c>
      <c r="M28" s="80" t="n">
        <v>4</v>
      </c>
      <c r="N28" s="80" t="n">
        <v>4</v>
      </c>
      <c r="O28" s="80"/>
      <c r="P28" s="80"/>
      <c r="Q28" s="80"/>
      <c r="R28" s="80"/>
      <c r="S28" s="80"/>
      <c r="T28" s="80"/>
      <c r="U28" s="80"/>
      <c r="V28" s="120" t="n">
        <f aca="false">IF(AC28&gt;0,IF(SUM(X28:Y28)/AC28&gt;0,2,IF(AND(SUM(X28:Y28)/AC28=0,Z28/AC28&gt;0),3,IF(AND((AB28/AC28+AA28/AC28)=1,AA28/AC28&gt;0),4,5))),0)</f>
        <v>4</v>
      </c>
      <c r="W28" s="212" t="n">
        <f aca="false">COUNTIF(AG28:AV28,"б")</f>
        <v>0</v>
      </c>
      <c r="X28" s="212" t="n">
        <f aca="false">COUNTIF(AF28:AU28,"д")</f>
        <v>0</v>
      </c>
      <c r="Y28" s="212" t="n">
        <f aca="false">COUNTIF(AG28:AV28,2)+COUNTIF(AG28:AV28,"н")+COUNTIF(AG28:AV28,"д")</f>
        <v>0</v>
      </c>
      <c r="Z28" s="212" t="n">
        <f aca="false">COUNTIF(AG28:AV28,Z$5)</f>
        <v>0</v>
      </c>
      <c r="AA28" s="212" t="n">
        <f aca="false">COUNTIF(AG28:AV28,AA$5)</f>
        <v>7</v>
      </c>
      <c r="AB28" s="212" t="n">
        <f aca="false">COUNTIF(AG28:AV28,AB$5)</f>
        <v>1</v>
      </c>
      <c r="AC28" s="212" t="n">
        <f aca="false">SUM(X28:AB28)</f>
        <v>8</v>
      </c>
      <c r="AD28" s="213" t="n">
        <f aca="false">IF(ISERROR(((X28+Y28)*2+Z28*3+AA28*4+AB28*5)/SUM(X28,Y28:AB28)),"",((X28+Y28)*2+Z28*3+AA28*4+AB28*5)/SUM(X28,Y28:AB28))</f>
        <v>4.125</v>
      </c>
      <c r="AE28" s="214" t="n">
        <f aca="false">IF(AX28=5,0.5,IF(AX28=4,0.25,IF(AX28&lt;=3,0)))</f>
        <v>0</v>
      </c>
      <c r="AF28" s="1"/>
      <c r="AG28" s="215" t="str">
        <f aca="false">IF(ISERROR(VALUE(LEFT(F28))),LEFT(F28),VALUE(LEFT(F28)))</f>
        <v>з</v>
      </c>
      <c r="AH28" s="215" t="n">
        <f aca="false">IF(ISERROR(VALUE(LEFT(G28))),LEFT(G28),VALUE(LEFT(G28)))</f>
        <v>4</v>
      </c>
      <c r="AI28" s="215" t="n">
        <f aca="false">IF(ISERROR(VALUE(LEFT(H28))),LEFT(H28),VALUE(LEFT(H28)))</f>
        <v>4</v>
      </c>
      <c r="AJ28" s="215" t="n">
        <f aca="false">IF(ISERROR(VALUE(LEFT(I28))),LEFT(I28),VALUE(LEFT(I28)))</f>
        <v>4</v>
      </c>
      <c r="AK28" s="215" t="n">
        <f aca="false">IF(ISERROR(VALUE(LEFT(J28))),LEFT(J28),VALUE(LEFT(J28)))</f>
        <v>4</v>
      </c>
      <c r="AL28" s="215" t="n">
        <f aca="false">IF(ISERROR(VALUE(LEFT(K28))),LEFT(K28),VALUE(LEFT(K28)))</f>
        <v>4</v>
      </c>
      <c r="AM28" s="215" t="n">
        <f aca="false">IF(ISERROR(VALUE(LEFT(L28))),LEFT(L28),VALUE(LEFT(L28)))</f>
        <v>5</v>
      </c>
      <c r="AN28" s="215" t="n">
        <f aca="false">IF(ISERROR(VALUE(LEFT(M28))),LEFT(M28),VALUE(LEFT(M28)))</f>
        <v>4</v>
      </c>
      <c r="AO28" s="215" t="n">
        <f aca="false">IF(ISERROR(VALUE(LEFT(N28))),LEFT(N28),VALUE(LEFT(N28)))</f>
        <v>4</v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1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75" t="n">
        <v>24</v>
      </c>
      <c r="B29" s="180"/>
      <c r="C29" s="258" t="s">
        <v>30</v>
      </c>
      <c r="D29" s="259" t="s">
        <v>857</v>
      </c>
      <c r="E29" s="79" t="n">
        <v>2534</v>
      </c>
      <c r="F29" s="80" t="s">
        <v>32</v>
      </c>
      <c r="G29" s="80" t="n">
        <v>4</v>
      </c>
      <c r="H29" s="80" t="n">
        <v>3</v>
      </c>
      <c r="I29" s="80" t="n">
        <v>5</v>
      </c>
      <c r="J29" s="80" t="n">
        <v>3</v>
      </c>
      <c r="K29" s="80" t="n">
        <v>3</v>
      </c>
      <c r="L29" s="80" t="n">
        <v>5</v>
      </c>
      <c r="M29" s="80" t="n">
        <v>4</v>
      </c>
      <c r="N29" s="80" t="n">
        <v>3</v>
      </c>
      <c r="O29" s="80"/>
      <c r="P29" s="80"/>
      <c r="Q29" s="80"/>
      <c r="R29" s="80"/>
      <c r="S29" s="80"/>
      <c r="T29" s="80"/>
      <c r="U29" s="80"/>
      <c r="V29" s="120" t="n">
        <f aca="false">IF(AC29&gt;0,IF(SUM(X29:Y29)/AC29&gt;0,2,IF(AND(SUM(X29:Y29)/AC29=0,Z29/AC29&gt;0),3,IF(AND((AB29/AC29+AA29/AC29)=1,AA29/AC29&gt;0),4,5))),0)</f>
        <v>3</v>
      </c>
      <c r="W29" s="212" t="n">
        <f aca="false">COUNTIF(AG29:AV29,"б")</f>
        <v>0</v>
      </c>
      <c r="X29" s="212" t="n">
        <f aca="false">COUNTIF(AF29:AU29,"д")</f>
        <v>0</v>
      </c>
      <c r="Y29" s="212" t="n">
        <f aca="false">COUNTIF(AG29:AV29,2)+COUNTIF(AG29:AV29,"н")+COUNTIF(AG29:AV29,"д")</f>
        <v>0</v>
      </c>
      <c r="Z29" s="212" t="n">
        <f aca="false">COUNTIF(AG29:AV29,Z$5)</f>
        <v>4</v>
      </c>
      <c r="AA29" s="212" t="n">
        <f aca="false">COUNTIF(AG29:AV29,AA$5)</f>
        <v>2</v>
      </c>
      <c r="AB29" s="212" t="n">
        <f aca="false">COUNTIF(AG29:AV29,AB$5)</f>
        <v>2</v>
      </c>
      <c r="AC29" s="212" t="n">
        <f aca="false">SUM(X29:AB29)</f>
        <v>8</v>
      </c>
      <c r="AD29" s="213" t="n">
        <f aca="false">IF(ISERROR(((X29+Y29)*2+Z29*3+AA29*4+AB29*5)/SUM(X29,Y29:AB29)),"",((X29+Y29)*2+Z29*3+AA29*4+AB29*5)/SUM(X29,Y29:AB29))</f>
        <v>3.75</v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>з</v>
      </c>
      <c r="AH29" s="215" t="n">
        <f aca="false">IF(ISERROR(VALUE(LEFT(G29))),LEFT(G29),VALUE(LEFT(G29)))</f>
        <v>4</v>
      </c>
      <c r="AI29" s="215" t="n">
        <f aca="false">IF(ISERROR(VALUE(LEFT(H29))),LEFT(H29),VALUE(LEFT(H29)))</f>
        <v>3</v>
      </c>
      <c r="AJ29" s="215" t="n">
        <f aca="false">IF(ISERROR(VALUE(LEFT(I29))),LEFT(I29),VALUE(LEFT(I29)))</f>
        <v>5</v>
      </c>
      <c r="AK29" s="215" t="n">
        <f aca="false">IF(ISERROR(VALUE(LEFT(J29))),LEFT(J29),VALUE(LEFT(J29)))</f>
        <v>3</v>
      </c>
      <c r="AL29" s="215" t="n">
        <f aca="false">IF(ISERROR(VALUE(LEFT(K29))),LEFT(K29),VALUE(LEFT(K29)))</f>
        <v>3</v>
      </c>
      <c r="AM29" s="215" t="n">
        <f aca="false">IF(ISERROR(VALUE(LEFT(L29))),LEFT(L29),VALUE(LEFT(L29)))</f>
        <v>5</v>
      </c>
      <c r="AN29" s="215" t="n">
        <f aca="false">IF(ISERROR(VALUE(LEFT(M29))),LEFT(M29),VALUE(LEFT(M29)))</f>
        <v>4</v>
      </c>
      <c r="AO29" s="215" t="n">
        <f aca="false">IF(ISERROR(VALUE(LEFT(N29))),LEFT(N29),VALUE(LEFT(N29)))</f>
        <v>3</v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1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75" t="n">
        <v>25</v>
      </c>
      <c r="B30" s="180"/>
      <c r="C30" s="258" t="s">
        <v>284</v>
      </c>
      <c r="D30" s="259" t="s">
        <v>858</v>
      </c>
      <c r="E30" s="79" t="n">
        <v>2534</v>
      </c>
      <c r="F30" s="80" t="s">
        <v>32</v>
      </c>
      <c r="G30" s="80" t="n">
        <v>4</v>
      </c>
      <c r="H30" s="80" t="n">
        <v>4</v>
      </c>
      <c r="I30" s="80" t="n">
        <v>5</v>
      </c>
      <c r="J30" s="80" t="n">
        <v>4</v>
      </c>
      <c r="K30" s="80" t="n">
        <v>4</v>
      </c>
      <c r="L30" s="80" t="n">
        <v>5</v>
      </c>
      <c r="M30" s="80" t="n">
        <v>4</v>
      </c>
      <c r="N30" s="80" t="n">
        <v>4</v>
      </c>
      <c r="O30" s="80"/>
      <c r="P30" s="80"/>
      <c r="Q30" s="80"/>
      <c r="R30" s="80"/>
      <c r="S30" s="80"/>
      <c r="T30" s="80"/>
      <c r="U30" s="80"/>
      <c r="V30" s="120" t="n">
        <f aca="false">IF(AC30&gt;0,IF(SUM(X30:Y30)/AC30&gt;0,2,IF(AND(SUM(X30:Y30)/AC30=0,Z30/AC30&gt;0),3,IF(AND((AB30/AC30+AA30/AC30)=1,AA30/AC30&gt;0),4,5))),0)</f>
        <v>4</v>
      </c>
      <c r="W30" s="212" t="n">
        <f aca="false">COUNTIF(AG30:AV30,"б")</f>
        <v>0</v>
      </c>
      <c r="X30" s="212" t="n">
        <f aca="false">COUNTIF(AF30:AU30,"д")</f>
        <v>0</v>
      </c>
      <c r="Y30" s="212" t="n">
        <f aca="false">COUNTIF(AG30:AV30,2)+COUNTIF(AG30:AV30,"н")+COUNTIF(AG30:AV30,"д")</f>
        <v>0</v>
      </c>
      <c r="Z30" s="212" t="n">
        <f aca="false">COUNTIF(AG30:AV30,Z$5)</f>
        <v>0</v>
      </c>
      <c r="AA30" s="212" t="n">
        <f aca="false">COUNTIF(AG30:AV30,AA$5)</f>
        <v>6</v>
      </c>
      <c r="AB30" s="212" t="n">
        <f aca="false">COUNTIF(AG30:AV30,AB$5)</f>
        <v>2</v>
      </c>
      <c r="AC30" s="212" t="n">
        <f aca="false">SUM(X30:AB30)</f>
        <v>8</v>
      </c>
      <c r="AD30" s="213" t="n">
        <f aca="false">IF(ISERROR(((X30+Y30)*2+Z30*3+AA30*4+AB30*5)/SUM(X30,Y30:AB30)),"",((X30+Y30)*2+Z30*3+AA30*4+AB30*5)/SUM(X30,Y30:AB30))</f>
        <v>4.25</v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>з</v>
      </c>
      <c r="AH30" s="215" t="n">
        <f aca="false">IF(ISERROR(VALUE(LEFT(G30))),LEFT(G30),VALUE(LEFT(G30)))</f>
        <v>4</v>
      </c>
      <c r="AI30" s="215" t="n">
        <f aca="false">IF(ISERROR(VALUE(LEFT(H30))),LEFT(H30),VALUE(LEFT(H30)))</f>
        <v>4</v>
      </c>
      <c r="AJ30" s="215" t="n">
        <f aca="false">IF(ISERROR(VALUE(LEFT(I30))),LEFT(I30),VALUE(LEFT(I30)))</f>
        <v>5</v>
      </c>
      <c r="AK30" s="215" t="n">
        <f aca="false">IF(ISERROR(VALUE(LEFT(J30))),LEFT(J30),VALUE(LEFT(J30)))</f>
        <v>4</v>
      </c>
      <c r="AL30" s="215" t="n">
        <f aca="false">IF(ISERROR(VALUE(LEFT(K30))),LEFT(K30),VALUE(LEFT(K30)))</f>
        <v>4</v>
      </c>
      <c r="AM30" s="215" t="n">
        <f aca="false">IF(ISERROR(VALUE(LEFT(L30))),LEFT(L30),VALUE(LEFT(L30)))</f>
        <v>5</v>
      </c>
      <c r="AN30" s="215" t="n">
        <f aca="false">IF(ISERROR(VALUE(LEFT(M30))),LEFT(M30),VALUE(LEFT(M30)))</f>
        <v>4</v>
      </c>
      <c r="AO30" s="215" t="n">
        <f aca="false">IF(ISERROR(VALUE(LEFT(N30))),LEFT(N30),VALUE(LEFT(N30)))</f>
        <v>4</v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1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75" t="n">
        <v>26</v>
      </c>
      <c r="B31" s="180"/>
      <c r="C31" s="258" t="s">
        <v>30</v>
      </c>
      <c r="D31" s="353" t="s">
        <v>859</v>
      </c>
      <c r="E31" s="79" t="n">
        <v>2534</v>
      </c>
      <c r="F31" s="80" t="s">
        <v>32</v>
      </c>
      <c r="G31" s="80" t="n">
        <v>5</v>
      </c>
      <c r="H31" s="80" t="n">
        <v>5</v>
      </c>
      <c r="I31" s="80" t="n">
        <v>5</v>
      </c>
      <c r="J31" s="80" t="n">
        <v>4</v>
      </c>
      <c r="K31" s="80" t="n">
        <v>4</v>
      </c>
      <c r="L31" s="80" t="n">
        <v>5</v>
      </c>
      <c r="M31" s="80" t="n">
        <v>5</v>
      </c>
      <c r="N31" s="80" t="n">
        <v>4</v>
      </c>
      <c r="O31" s="80"/>
      <c r="P31" s="80"/>
      <c r="Q31" s="80"/>
      <c r="R31" s="96"/>
      <c r="S31" s="80"/>
      <c r="T31" s="80"/>
      <c r="U31" s="80"/>
      <c r="V31" s="120" t="n">
        <f aca="false">IF(AC31&gt;0,IF(SUM(X31:Y31)/AC31&gt;0,2,IF(AND(SUM(X31:Y31)/AC31=0,Z31/AC31&gt;0),3,IF(AND((AB31/AC31+AA31/AC31)=1,AA31/AC31&gt;0),4,5))),0)</f>
        <v>4</v>
      </c>
      <c r="W31" s="212" t="n">
        <f aca="false">COUNTIF(AG31:AV31,"б")</f>
        <v>0</v>
      </c>
      <c r="X31" s="212" t="n">
        <f aca="false">COUNTIF(AF31:AU31,"д")</f>
        <v>0</v>
      </c>
      <c r="Y31" s="212" t="n">
        <f aca="false">COUNTIF(AG31:AV31,2)+COUNTIF(AG31:AV31,"н")+COUNTIF(AG31:AV31,"д")</f>
        <v>0</v>
      </c>
      <c r="Z31" s="212" t="n">
        <f aca="false">COUNTIF(AG31:AV31,Z$5)</f>
        <v>0</v>
      </c>
      <c r="AA31" s="212" t="n">
        <f aca="false">COUNTIF(AG31:AV31,AA$5)</f>
        <v>3</v>
      </c>
      <c r="AB31" s="212" t="n">
        <f aca="false">COUNTIF(AG31:AV31,AB$5)</f>
        <v>5</v>
      </c>
      <c r="AC31" s="212" t="n">
        <f aca="false">SUM(X31:AB31)</f>
        <v>8</v>
      </c>
      <c r="AD31" s="213" t="n">
        <f aca="false">IF(ISERROR(((X31+Y31)*2+Z31*3+AA31*4+AB31*5)/SUM(X31,Y31:AB31)),"",((X31+Y31)*2+Z31*3+AA31*4+AB31*5)/SUM(X31,Y31:AB31))</f>
        <v>4.625</v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>з</v>
      </c>
      <c r="AH31" s="215" t="n">
        <f aca="false">IF(ISERROR(VALUE(LEFT(G31))),LEFT(G31),VALUE(LEFT(G31)))</f>
        <v>5</v>
      </c>
      <c r="AI31" s="215" t="n">
        <f aca="false">IF(ISERROR(VALUE(LEFT(H31))),LEFT(H31),VALUE(LEFT(H31)))</f>
        <v>5</v>
      </c>
      <c r="AJ31" s="215" t="n">
        <f aca="false">IF(ISERROR(VALUE(LEFT(I31))),LEFT(I31),VALUE(LEFT(I31)))</f>
        <v>5</v>
      </c>
      <c r="AK31" s="215" t="n">
        <f aca="false">IF(ISERROR(VALUE(LEFT(J31))),LEFT(J31),VALUE(LEFT(J31)))</f>
        <v>4</v>
      </c>
      <c r="AL31" s="215" t="n">
        <f aca="false">IF(ISERROR(VALUE(LEFT(K31))),LEFT(K31),VALUE(LEFT(K31)))</f>
        <v>4</v>
      </c>
      <c r="AM31" s="215" t="n">
        <f aca="false">IF(ISERROR(VALUE(LEFT(L31))),LEFT(L31),VALUE(LEFT(L31)))</f>
        <v>5</v>
      </c>
      <c r="AN31" s="215" t="n">
        <f aca="false">IF(ISERROR(VALUE(LEFT(M31))),LEFT(M31),VALUE(LEFT(M31)))</f>
        <v>5</v>
      </c>
      <c r="AO31" s="215" t="n">
        <f aca="false">IF(ISERROR(VALUE(LEFT(N31))),LEFT(N31),VALUE(LEFT(N31)))</f>
        <v>4</v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1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75" t="n">
        <v>27</v>
      </c>
      <c r="B32" s="27"/>
      <c r="C32" s="258" t="s">
        <v>30</v>
      </c>
      <c r="D32" s="259" t="s">
        <v>860</v>
      </c>
      <c r="E32" s="79" t="n">
        <v>2534</v>
      </c>
      <c r="F32" s="80" t="s">
        <v>32</v>
      </c>
      <c r="G32" s="80" t="n">
        <v>4</v>
      </c>
      <c r="H32" s="80" t="n">
        <v>4</v>
      </c>
      <c r="I32" s="80" t="n">
        <v>5</v>
      </c>
      <c r="J32" s="80" t="n">
        <v>3</v>
      </c>
      <c r="K32" s="80" t="n">
        <v>3</v>
      </c>
      <c r="L32" s="80" t="n">
        <v>3</v>
      </c>
      <c r="M32" s="80" t="n">
        <v>4</v>
      </c>
      <c r="N32" s="80" t="n">
        <v>3</v>
      </c>
      <c r="O32" s="80"/>
      <c r="P32" s="80"/>
      <c r="Q32" s="80"/>
      <c r="R32" s="96"/>
      <c r="S32" s="80"/>
      <c r="T32" s="80"/>
      <c r="U32" s="80"/>
      <c r="V32" s="120" t="n">
        <f aca="false">IF(AC32&gt;0,IF(SUM(X32:Y32)/AC32&gt;0,2,IF(AND(SUM(X32:Y32)/AC32=0,Z32/AC32&gt;0),3,IF(AND((AB32/AC32+AA32/AC32)=1,AA32/AC32&gt;0),4,5))),0)</f>
        <v>3</v>
      </c>
      <c r="W32" s="212" t="n">
        <f aca="false">COUNTIF(AG32:AV32,"б")</f>
        <v>0</v>
      </c>
      <c r="X32" s="212" t="n">
        <f aca="false">COUNTIF(AF32:AU32,"д")</f>
        <v>0</v>
      </c>
      <c r="Y32" s="212" t="n">
        <f aca="false">COUNTIF(AG32:AV32,2)+COUNTIF(AG32:AV32,"н")+COUNTIF(AG32:AV32,"д")</f>
        <v>0</v>
      </c>
      <c r="Z32" s="212" t="n">
        <f aca="false">COUNTIF(AG32:AV32,Z$5)</f>
        <v>4</v>
      </c>
      <c r="AA32" s="212" t="n">
        <f aca="false">COUNTIF(AG32:AV32,AA$5)</f>
        <v>3</v>
      </c>
      <c r="AB32" s="212" t="n">
        <f aca="false">COUNTIF(AG32:AV32,AB$5)</f>
        <v>1</v>
      </c>
      <c r="AC32" s="212" t="n">
        <f aca="false">SUM(X32:AB32)</f>
        <v>8</v>
      </c>
      <c r="AD32" s="213" t="n">
        <f aca="false">IF(ISERROR(((X32+Y32)*2+Z32*3+AA32*4+AB32*5)/SUM(X32,Y32:AB32)),"",((X32+Y32)*2+Z32*3+AA32*4+AB32*5)/SUM(X32,Y32:AB32))</f>
        <v>3.625</v>
      </c>
      <c r="AE32" s="214" t="n">
        <f aca="false">IF(AX32=5,0.5,IF(AX32=4,0.25,IF(AX32&lt;=3,0)))</f>
        <v>0</v>
      </c>
      <c r="AF32" s="1"/>
      <c r="AG32" s="298" t="str">
        <f aca="false">IF(ISERROR(VALUE(LEFT(F32))),LEFT(F32),VALUE(LEFT(F32)))</f>
        <v>з</v>
      </c>
      <c r="AH32" s="298" t="n">
        <f aca="false">IF(ISERROR(VALUE(LEFT(G32))),LEFT(G32),VALUE(LEFT(G32)))</f>
        <v>4</v>
      </c>
      <c r="AI32" s="298" t="n">
        <f aca="false">IF(ISERROR(VALUE(LEFT(H32))),LEFT(H32),VALUE(LEFT(H32)))</f>
        <v>4</v>
      </c>
      <c r="AJ32" s="298" t="n">
        <f aca="false">IF(ISERROR(VALUE(LEFT(I32))),LEFT(I32),VALUE(LEFT(I32)))</f>
        <v>5</v>
      </c>
      <c r="AK32" s="298" t="n">
        <f aca="false">IF(ISERROR(VALUE(LEFT(J32))),LEFT(J32),VALUE(LEFT(J32)))</f>
        <v>3</v>
      </c>
      <c r="AL32" s="298" t="n">
        <f aca="false">IF(ISERROR(VALUE(LEFT(K32))),LEFT(K32),VALUE(LEFT(K32)))</f>
        <v>3</v>
      </c>
      <c r="AM32" s="298" t="n">
        <f aca="false">IF(ISERROR(VALUE(LEFT(L32))),LEFT(L32),VALUE(LEFT(L32)))</f>
        <v>3</v>
      </c>
      <c r="AN32" s="298" t="n">
        <f aca="false">IF(ISERROR(VALUE(LEFT(M32))),LEFT(M32),VALUE(LEFT(M32)))</f>
        <v>4</v>
      </c>
      <c r="AO32" s="298" t="n">
        <f aca="false">IF(ISERROR(VALUE(LEFT(N32))),LEFT(N32),VALUE(LEFT(N32)))</f>
        <v>3</v>
      </c>
      <c r="AP32" s="298" t="str">
        <f aca="false">IF(ISERROR(VALUE(LEFT(O32))),LEFT(O32),VALUE(LEFT(O32)))</f>
        <v/>
      </c>
      <c r="AQ32" s="298" t="str">
        <f aca="false">IF(ISERROR(VALUE(LEFT(P32))),LEFT(P32),VALUE(LEFT(P32)))</f>
        <v/>
      </c>
      <c r="AR32" s="298" t="str">
        <f aca="false">IF(ISERROR(VALUE(LEFT(Q32))),LEFT(Q32),VALUE(LEFT(Q32)))</f>
        <v/>
      </c>
      <c r="AS32" s="298" t="str">
        <f aca="false">IF(ISERROR(VALUE(LEFT(R32))),LEFT(R32),VALUE(LEFT(R32)))</f>
        <v/>
      </c>
      <c r="AT32" s="298" t="str">
        <f aca="false">IF(ISERROR(VALUE(LEFT(S32))),LEFT(S32),VALUE(LEFT(S32)))</f>
        <v/>
      </c>
      <c r="AU32" s="298" t="str">
        <f aca="false">IF(ISERROR(VALUE(LEFT(T32))),LEFT(T32),VALUE(LEFT(T32)))</f>
        <v/>
      </c>
      <c r="AV32" s="298" t="str">
        <f aca="false">IF(ISERROR(VALUE(LEFT(U32))),LEFT(U32),VALUE(LEFT(U32)))</f>
        <v/>
      </c>
      <c r="AW32" s="120" t="n">
        <f aca="false">COUNTIF(AG32:AV32,"з")</f>
        <v>1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false" customHeight="false" outlineLevel="0" collapsed="false">
      <c r="A33" s="75" t="n">
        <v>28</v>
      </c>
      <c r="B33" s="27"/>
      <c r="C33" s="258" t="s">
        <v>30</v>
      </c>
      <c r="D33" s="259" t="s">
        <v>861</v>
      </c>
      <c r="E33" s="79" t="n">
        <v>2534</v>
      </c>
      <c r="F33" s="80" t="s">
        <v>32</v>
      </c>
      <c r="G33" s="80" t="n">
        <v>4</v>
      </c>
      <c r="H33" s="80" t="n">
        <v>4</v>
      </c>
      <c r="I33" s="80" t="n">
        <v>5</v>
      </c>
      <c r="J33" s="80" t="n">
        <v>3</v>
      </c>
      <c r="K33" s="80" t="n">
        <v>3</v>
      </c>
      <c r="L33" s="80" t="n">
        <v>4</v>
      </c>
      <c r="M33" s="80" t="n">
        <v>4</v>
      </c>
      <c r="N33" s="80" t="n">
        <v>3</v>
      </c>
      <c r="O33" s="80"/>
      <c r="P33" s="80"/>
      <c r="Q33" s="80"/>
      <c r="R33" s="96"/>
      <c r="S33" s="80"/>
      <c r="T33" s="80"/>
      <c r="U33" s="80"/>
      <c r="V33" s="120" t="n">
        <f aca="false">IF(AC33&gt;0,IF(SUM(X33:Y33)/AC33&gt;0,2,IF(AND(SUM(X33:Y33)/AC33=0,Z33/AC33&gt;0),3,IF(AND((AB33/AC33+AA33/AC33)=1,AA33/AC33&gt;0),4,5))),0)</f>
        <v>3</v>
      </c>
      <c r="W33" s="212" t="n">
        <f aca="false">COUNTIF(AG33:AV33,"б")</f>
        <v>0</v>
      </c>
      <c r="X33" s="212" t="n">
        <f aca="false">COUNTIF(AF33:AU33,"д")</f>
        <v>0</v>
      </c>
      <c r="Y33" s="212" t="n">
        <f aca="false">COUNTIF(AG33:AV33,2)+COUNTIF(AG33:AV33,"н")+COUNTIF(AG33:AV33,"д")</f>
        <v>0</v>
      </c>
      <c r="Z33" s="212" t="n">
        <f aca="false">COUNTIF(AG33:AV33,Z$5)</f>
        <v>3</v>
      </c>
      <c r="AA33" s="212" t="n">
        <f aca="false">COUNTIF(AG33:AV33,AA$5)</f>
        <v>4</v>
      </c>
      <c r="AB33" s="212" t="n">
        <f aca="false">COUNTIF(AG33:AV33,AB$5)</f>
        <v>1</v>
      </c>
      <c r="AC33" s="212" t="n">
        <f aca="false">SUM(X33:AB33)</f>
        <v>8</v>
      </c>
      <c r="AD33" s="213" t="n">
        <f aca="false">IF(ISERROR(((X33+Y33)*2+Z33*3+AA33*4+AB33*5)/SUM(X33,Y33:AB33)),"",((X33+Y33)*2+Z33*3+AA33*4+AB33*5)/SUM(X33,Y33:AB33))</f>
        <v>3.75</v>
      </c>
      <c r="AE33" s="214" t="n">
        <f aca="false">IF(AX33=5,0.5,IF(AX33=4,0.25,IF(AX33&lt;=3,0)))</f>
        <v>0</v>
      </c>
      <c r="AF33" s="1"/>
      <c r="AG33" s="298" t="str">
        <f aca="false">IF(ISERROR(VALUE(LEFT(F33))),LEFT(F33),VALUE(LEFT(F33)))</f>
        <v>з</v>
      </c>
      <c r="AH33" s="298" t="n">
        <f aca="false">IF(ISERROR(VALUE(LEFT(G33))),LEFT(G33),VALUE(LEFT(G33)))</f>
        <v>4</v>
      </c>
      <c r="AI33" s="298" t="n">
        <f aca="false">IF(ISERROR(VALUE(LEFT(H33))),LEFT(H33),VALUE(LEFT(H33)))</f>
        <v>4</v>
      </c>
      <c r="AJ33" s="298" t="n">
        <f aca="false">IF(ISERROR(VALUE(LEFT(I33))),LEFT(I33),VALUE(LEFT(I33)))</f>
        <v>5</v>
      </c>
      <c r="AK33" s="298" t="n">
        <f aca="false">IF(ISERROR(VALUE(LEFT(J33))),LEFT(J33),VALUE(LEFT(J33)))</f>
        <v>3</v>
      </c>
      <c r="AL33" s="298" t="n">
        <f aca="false">IF(ISERROR(VALUE(LEFT(K33))),LEFT(K33),VALUE(LEFT(K33)))</f>
        <v>3</v>
      </c>
      <c r="AM33" s="298" t="n">
        <f aca="false">IF(ISERROR(VALUE(LEFT(L33))),LEFT(L33),VALUE(LEFT(L33)))</f>
        <v>4</v>
      </c>
      <c r="AN33" s="298" t="n">
        <f aca="false">IF(ISERROR(VALUE(LEFT(M33))),LEFT(M33),VALUE(LEFT(M33)))</f>
        <v>4</v>
      </c>
      <c r="AO33" s="298" t="n">
        <f aca="false">IF(ISERROR(VALUE(LEFT(N33))),LEFT(N33),VALUE(LEFT(N33)))</f>
        <v>3</v>
      </c>
      <c r="AP33" s="298" t="str">
        <f aca="false">IF(ISERROR(VALUE(LEFT(O33))),LEFT(O33),VALUE(LEFT(O33)))</f>
        <v/>
      </c>
      <c r="AQ33" s="298" t="str">
        <f aca="false">IF(ISERROR(VALUE(LEFT(P33))),LEFT(P33),VALUE(LEFT(P33)))</f>
        <v/>
      </c>
      <c r="AR33" s="298" t="str">
        <f aca="false">IF(ISERROR(VALUE(LEFT(Q33))),LEFT(Q33),VALUE(LEFT(Q33)))</f>
        <v/>
      </c>
      <c r="AS33" s="298" t="str">
        <f aca="false">IF(ISERROR(VALUE(LEFT(R33))),LEFT(R33),VALUE(LEFT(R33)))</f>
        <v/>
      </c>
      <c r="AT33" s="298" t="str">
        <f aca="false">IF(ISERROR(VALUE(LEFT(S33))),LEFT(S33),VALUE(LEFT(S33)))</f>
        <v/>
      </c>
      <c r="AU33" s="298" t="str">
        <f aca="false">IF(ISERROR(VALUE(LEFT(T33))),LEFT(T33),VALUE(LEFT(T33)))</f>
        <v/>
      </c>
      <c r="AV33" s="298" t="str">
        <f aca="false">IF(ISERROR(VALUE(LEFT(U33))),LEFT(U33),VALUE(LEFT(U33)))</f>
        <v/>
      </c>
      <c r="AW33" s="120" t="n">
        <f aca="false">COUNTIF(AG33:AV33,"з")</f>
        <v>1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false" customHeight="false" outlineLevel="0" collapsed="false">
      <c r="A34" s="75" t="n">
        <v>29</v>
      </c>
      <c r="B34" s="113"/>
      <c r="C34" s="258" t="s">
        <v>30</v>
      </c>
      <c r="D34" s="259" t="s">
        <v>862</v>
      </c>
      <c r="E34" s="79" t="n">
        <v>2534</v>
      </c>
      <c r="F34" s="80" t="s">
        <v>32</v>
      </c>
      <c r="G34" s="80" t="n">
        <v>3</v>
      </c>
      <c r="H34" s="80" t="n">
        <v>4</v>
      </c>
      <c r="I34" s="80" t="n">
        <v>5</v>
      </c>
      <c r="J34" s="80" t="n">
        <v>3</v>
      </c>
      <c r="K34" s="80" t="n">
        <v>3</v>
      </c>
      <c r="L34" s="96" t="n">
        <v>4</v>
      </c>
      <c r="M34" s="80" t="n">
        <v>4</v>
      </c>
      <c r="N34" s="80" t="n">
        <v>3</v>
      </c>
      <c r="O34" s="80"/>
      <c r="P34" s="80"/>
      <c r="Q34" s="96"/>
      <c r="R34" s="96"/>
      <c r="S34" s="80"/>
      <c r="T34" s="96"/>
      <c r="U34" s="80"/>
      <c r="V34" s="120" t="n">
        <f aca="false">IF(AC34&gt;0,IF(SUM(X34:Y34)/AC34&gt;0,2,IF(AND(SUM(X34:Y34)/AC34=0,Z34/AC34&gt;0),3,IF(AND((AB34/AC34+AA34/AC34)=1,AA34/AC34&gt;0),4,5))),0)</f>
        <v>3</v>
      </c>
      <c r="W34" s="212" t="n">
        <f aca="false">COUNTIF(AG34:AV34,"б")</f>
        <v>0</v>
      </c>
      <c r="X34" s="212" t="n">
        <f aca="false">COUNTIF(AF34:AU34,"д")</f>
        <v>0</v>
      </c>
      <c r="Y34" s="212" t="n">
        <f aca="false">COUNTIF(AG34:AV34,2)+COUNTIF(AG34:AV34,"н")+COUNTIF(AG34:AV34,"д")</f>
        <v>0</v>
      </c>
      <c r="Z34" s="212" t="n">
        <f aca="false">COUNTIF(AG34:AV34,Z$5)</f>
        <v>4</v>
      </c>
      <c r="AA34" s="212" t="n">
        <f aca="false">COUNTIF(AG34:AV34,AA$5)</f>
        <v>3</v>
      </c>
      <c r="AB34" s="212" t="n">
        <f aca="false">COUNTIF(AG34:AV34,AB$5)</f>
        <v>1</v>
      </c>
      <c r="AC34" s="212" t="n">
        <f aca="false">SUM(X34:AB34)</f>
        <v>8</v>
      </c>
      <c r="AD34" s="213" t="n">
        <f aca="false">IF(ISERROR(((X34+Y34)*2+Z34*3+AA34*4+AB34*5)/SUM(X34,Y34:AB34)),"",((X34+Y34)*2+Z34*3+AA34*4+AB34*5)/SUM(X34,Y34:AB34))</f>
        <v>3.625</v>
      </c>
      <c r="AE34" s="214" t="n">
        <f aca="false">IF(AX34=5,0.5,IF(AX34=4,0.25,IF(AX34&lt;=3,0)))</f>
        <v>0</v>
      </c>
      <c r="AF34" s="1"/>
      <c r="AG34" s="298" t="str">
        <f aca="false">IF(ISERROR(VALUE(LEFT(F34))),LEFT(F34),VALUE(LEFT(F34)))</f>
        <v>з</v>
      </c>
      <c r="AH34" s="298" t="n">
        <f aca="false">IF(ISERROR(VALUE(LEFT(G34))),LEFT(G34),VALUE(LEFT(G34)))</f>
        <v>3</v>
      </c>
      <c r="AI34" s="298" t="n">
        <f aca="false">IF(ISERROR(VALUE(LEFT(H34))),LEFT(H34),VALUE(LEFT(H34)))</f>
        <v>4</v>
      </c>
      <c r="AJ34" s="298" t="n">
        <f aca="false">IF(ISERROR(VALUE(LEFT(I34))),LEFT(I34),VALUE(LEFT(I34)))</f>
        <v>5</v>
      </c>
      <c r="AK34" s="298" t="n">
        <f aca="false">IF(ISERROR(VALUE(LEFT(J34))),LEFT(J34),VALUE(LEFT(J34)))</f>
        <v>3</v>
      </c>
      <c r="AL34" s="298" t="n">
        <f aca="false">IF(ISERROR(VALUE(LEFT(K34))),LEFT(K34),VALUE(LEFT(K34)))</f>
        <v>3</v>
      </c>
      <c r="AM34" s="298" t="n">
        <f aca="false">IF(ISERROR(VALUE(LEFT(L34))),LEFT(L34),VALUE(LEFT(L34)))</f>
        <v>4</v>
      </c>
      <c r="AN34" s="298" t="n">
        <f aca="false">IF(ISERROR(VALUE(LEFT(M34))),LEFT(M34),VALUE(LEFT(M34)))</f>
        <v>4</v>
      </c>
      <c r="AO34" s="298" t="n">
        <f aca="false">IF(ISERROR(VALUE(LEFT(N34))),LEFT(N34),VALUE(LEFT(N34)))</f>
        <v>3</v>
      </c>
      <c r="AP34" s="298" t="str">
        <f aca="false">IF(ISERROR(VALUE(LEFT(O34))),LEFT(O34),VALUE(LEFT(O34)))</f>
        <v/>
      </c>
      <c r="AQ34" s="298" t="str">
        <f aca="false">IF(ISERROR(VALUE(LEFT(P34))),LEFT(P34),VALUE(LEFT(P34)))</f>
        <v/>
      </c>
      <c r="AR34" s="298" t="str">
        <f aca="false">IF(ISERROR(VALUE(LEFT(Q34))),LEFT(Q34),VALUE(LEFT(Q34)))</f>
        <v/>
      </c>
      <c r="AS34" s="298" t="str">
        <f aca="false">IF(ISERROR(VALUE(LEFT(R34))),LEFT(R34),VALUE(LEFT(R34)))</f>
        <v/>
      </c>
      <c r="AT34" s="298" t="str">
        <f aca="false">IF(ISERROR(VALUE(LEFT(S34))),LEFT(S34),VALUE(LEFT(S34)))</f>
        <v/>
      </c>
      <c r="AU34" s="298" t="str">
        <f aca="false">IF(ISERROR(VALUE(LEFT(T34))),LEFT(T34),VALUE(LEFT(T34)))</f>
        <v/>
      </c>
      <c r="AV34" s="298" t="str">
        <f aca="false">IF(ISERROR(VALUE(LEFT(U34))),LEFT(U34),VALUE(LEFT(U34)))</f>
        <v/>
      </c>
      <c r="AW34" s="120" t="n">
        <f aca="false">COUNTIF(AG34:AV34,"з")</f>
        <v>1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false" customHeight="false" outlineLevel="0" collapsed="false">
      <c r="A35" s="75" t="n">
        <v>30</v>
      </c>
      <c r="B35" s="113"/>
      <c r="C35" s="258" t="s">
        <v>30</v>
      </c>
      <c r="D35" s="259" t="s">
        <v>863</v>
      </c>
      <c r="E35" s="79" t="n">
        <v>2534</v>
      </c>
      <c r="F35" s="80" t="s">
        <v>32</v>
      </c>
      <c r="G35" s="80" t="n">
        <v>5</v>
      </c>
      <c r="H35" s="80" t="n">
        <v>5</v>
      </c>
      <c r="I35" s="80" t="n">
        <v>5</v>
      </c>
      <c r="J35" s="80" t="n">
        <v>4</v>
      </c>
      <c r="K35" s="80" t="n">
        <v>4</v>
      </c>
      <c r="L35" s="96" t="n">
        <v>4</v>
      </c>
      <c r="M35" s="80" t="n">
        <v>4</v>
      </c>
      <c r="N35" s="80" t="n">
        <v>4</v>
      </c>
      <c r="O35" s="80"/>
      <c r="P35" s="80"/>
      <c r="Q35" s="96"/>
      <c r="R35" s="96"/>
      <c r="S35" s="80"/>
      <c r="T35" s="96"/>
      <c r="U35" s="80"/>
      <c r="V35" s="120" t="n">
        <f aca="false">IF(AC35&gt;0,IF(SUM(X35:Y35)/AC35&gt;0,2,IF(AND(SUM(X35:Y35)/AC35=0,Z35/AC35&gt;0),3,IF(AND((AB35/AC35+AA35/AC35)=1,AA35/AC35&gt;0),4,5))),0)</f>
        <v>4</v>
      </c>
      <c r="W35" s="212" t="n">
        <f aca="false">COUNTIF(AG35:AV35,"б")</f>
        <v>0</v>
      </c>
      <c r="X35" s="212" t="n">
        <f aca="false">COUNTIF(AF35:AU35,"д")</f>
        <v>0</v>
      </c>
      <c r="Y35" s="212" t="n">
        <f aca="false">COUNTIF(AG35:AV35,2)+COUNTIF(AG35:AV35,"н")+COUNTIF(AG35:AV35,"д")</f>
        <v>0</v>
      </c>
      <c r="Z35" s="212" t="n">
        <f aca="false">COUNTIF(AG35:AV35,Z$5)</f>
        <v>0</v>
      </c>
      <c r="AA35" s="212" t="n">
        <f aca="false">COUNTIF(AG35:AV35,AA$5)</f>
        <v>5</v>
      </c>
      <c r="AB35" s="212" t="n">
        <f aca="false">COUNTIF(AG35:AV35,AB$5)</f>
        <v>3</v>
      </c>
      <c r="AC35" s="212" t="n">
        <f aca="false">SUM(X35:AB35)</f>
        <v>8</v>
      </c>
      <c r="AD35" s="213" t="n">
        <f aca="false">IF(ISERROR(((X35+Y35)*2+Z35*3+AA35*4+AB35*5)/SUM(X35,Y35:AB35)),"",((X35+Y35)*2+Z35*3+AA35*4+AB35*5)/SUM(X35,Y35:AB35))</f>
        <v>4.375</v>
      </c>
      <c r="AE35" s="214" t="n">
        <f aca="false">IF(AX35=5,0.5,IF(AX35=4,0.25,IF(AX35&lt;=3,0)))</f>
        <v>0</v>
      </c>
      <c r="AF35" s="1"/>
      <c r="AG35" s="298" t="str">
        <f aca="false">IF(ISERROR(VALUE(LEFT(F35))),LEFT(F35),VALUE(LEFT(F35)))</f>
        <v>з</v>
      </c>
      <c r="AH35" s="298" t="n">
        <f aca="false">IF(ISERROR(VALUE(LEFT(G35))),LEFT(G35),VALUE(LEFT(G35)))</f>
        <v>5</v>
      </c>
      <c r="AI35" s="298" t="n">
        <f aca="false">IF(ISERROR(VALUE(LEFT(H35))),LEFT(H35),VALUE(LEFT(H35)))</f>
        <v>5</v>
      </c>
      <c r="AJ35" s="298" t="n">
        <f aca="false">IF(ISERROR(VALUE(LEFT(I35))),LEFT(I35),VALUE(LEFT(I35)))</f>
        <v>5</v>
      </c>
      <c r="AK35" s="298" t="n">
        <f aca="false">IF(ISERROR(VALUE(LEFT(J35))),LEFT(J35),VALUE(LEFT(J35)))</f>
        <v>4</v>
      </c>
      <c r="AL35" s="298" t="n">
        <f aca="false">IF(ISERROR(VALUE(LEFT(K35))),LEFT(K35),VALUE(LEFT(K35)))</f>
        <v>4</v>
      </c>
      <c r="AM35" s="298" t="n">
        <f aca="false">IF(ISERROR(VALUE(LEFT(L35))),LEFT(L35),VALUE(LEFT(L35)))</f>
        <v>4</v>
      </c>
      <c r="AN35" s="298" t="n">
        <f aca="false">IF(ISERROR(VALUE(LEFT(M35))),LEFT(M35),VALUE(LEFT(M35)))</f>
        <v>4</v>
      </c>
      <c r="AO35" s="298" t="n">
        <f aca="false">IF(ISERROR(VALUE(LEFT(N35))),LEFT(N35),VALUE(LEFT(N35)))</f>
        <v>4</v>
      </c>
      <c r="AP35" s="298" t="str">
        <f aca="false">IF(ISERROR(VALUE(LEFT(O35))),LEFT(O35),VALUE(LEFT(O35)))</f>
        <v/>
      </c>
      <c r="AQ35" s="298" t="str">
        <f aca="false">IF(ISERROR(VALUE(LEFT(P35))),LEFT(P35),VALUE(LEFT(P35)))</f>
        <v/>
      </c>
      <c r="AR35" s="298" t="str">
        <f aca="false">IF(ISERROR(VALUE(LEFT(Q35))),LEFT(Q35),VALUE(LEFT(Q35)))</f>
        <v/>
      </c>
      <c r="AS35" s="298" t="str">
        <f aca="false">IF(ISERROR(VALUE(LEFT(R35))),LEFT(R35),VALUE(LEFT(R35)))</f>
        <v/>
      </c>
      <c r="AT35" s="298" t="str">
        <f aca="false">IF(ISERROR(VALUE(LEFT(S35))),LEFT(S35),VALUE(LEFT(S35)))</f>
        <v/>
      </c>
      <c r="AU35" s="298" t="str">
        <f aca="false">IF(ISERROR(VALUE(LEFT(T35))),LEFT(T35),VALUE(LEFT(T35)))</f>
        <v/>
      </c>
      <c r="AV35" s="298" t="str">
        <f aca="false">IF(ISERROR(VALUE(LEFT(U35))),LEFT(U35),VALUE(LEFT(U35)))</f>
        <v/>
      </c>
      <c r="AW35" s="120" t="n">
        <f aca="false">COUNTIF(AG35:AV35,"з")</f>
        <v>1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false" customHeight="false" outlineLevel="0" collapsed="false">
      <c r="A36" s="75" t="n">
        <v>31</v>
      </c>
      <c r="B36" s="113"/>
      <c r="C36" s="258" t="s">
        <v>30</v>
      </c>
      <c r="D36" s="259" t="s">
        <v>864</v>
      </c>
      <c r="E36" s="79" t="n">
        <v>2534</v>
      </c>
      <c r="F36" s="80" t="s">
        <v>32</v>
      </c>
      <c r="G36" s="80" t="n">
        <v>4</v>
      </c>
      <c r="H36" s="80" t="n">
        <v>4</v>
      </c>
      <c r="I36" s="80" t="n">
        <v>5</v>
      </c>
      <c r="J36" s="80" t="n">
        <v>3</v>
      </c>
      <c r="K36" s="80" t="n">
        <v>4</v>
      </c>
      <c r="L36" s="96" t="n">
        <v>4</v>
      </c>
      <c r="M36" s="80" t="n">
        <v>4</v>
      </c>
      <c r="N36" s="80" t="n">
        <v>3</v>
      </c>
      <c r="O36" s="80"/>
      <c r="P36" s="80"/>
      <c r="Q36" s="96"/>
      <c r="R36" s="96"/>
      <c r="S36" s="80"/>
      <c r="T36" s="96"/>
      <c r="U36" s="80"/>
      <c r="V36" s="120" t="n">
        <f aca="false">IF(AC36&gt;0,IF(SUM(X36:Y36)/AC36&gt;0,2,IF(AND(SUM(X36:Y36)/AC36=0,Z36/AC36&gt;0),3,IF(AND((AB36/AC36+AA36/AC36)=1,AA36/AC36&gt;0),4,5))),0)</f>
        <v>3</v>
      </c>
      <c r="W36" s="212" t="n">
        <f aca="false">COUNTIF(AG36:AV36,"б")</f>
        <v>0</v>
      </c>
      <c r="X36" s="212" t="n">
        <f aca="false">COUNTIF(AF36:AU36,"д")</f>
        <v>0</v>
      </c>
      <c r="Y36" s="212" t="n">
        <f aca="false">COUNTIF(AG36:AV36,2)+COUNTIF(AG36:AV36,"н")+COUNTIF(AG36:AV36,"д")</f>
        <v>0</v>
      </c>
      <c r="Z36" s="212" t="n">
        <f aca="false">COUNTIF(AG36:AV36,Z$5)</f>
        <v>2</v>
      </c>
      <c r="AA36" s="212" t="n">
        <f aca="false">COUNTIF(AG36:AV36,AA$5)</f>
        <v>5</v>
      </c>
      <c r="AB36" s="212" t="n">
        <f aca="false">COUNTIF(AG36:AV36,AB$5)</f>
        <v>1</v>
      </c>
      <c r="AC36" s="212" t="n">
        <f aca="false">SUM(X36:AB36)</f>
        <v>8</v>
      </c>
      <c r="AD36" s="213" t="n">
        <f aca="false">IF(ISERROR(((X36+Y36)*2+Z36*3+AA36*4+AB36*5)/SUM(X36,Y36:AB36)),"",((X36+Y36)*2+Z36*3+AA36*4+AB36*5)/SUM(X36,Y36:AB36))</f>
        <v>3.875</v>
      </c>
      <c r="AE36" s="214" t="n">
        <f aca="false">IF(AX36=5,0.5,IF(AX36=4,0.25,IF(AX36&lt;=3,0)))</f>
        <v>0</v>
      </c>
      <c r="AF36" s="1"/>
      <c r="AG36" s="298" t="str">
        <f aca="false">IF(ISERROR(VALUE(LEFT(F36))),LEFT(F36),VALUE(LEFT(F36)))</f>
        <v>з</v>
      </c>
      <c r="AH36" s="298" t="n">
        <f aca="false">IF(ISERROR(VALUE(LEFT(G36))),LEFT(G36),VALUE(LEFT(G36)))</f>
        <v>4</v>
      </c>
      <c r="AI36" s="298" t="n">
        <f aca="false">IF(ISERROR(VALUE(LEFT(H36))),LEFT(H36),VALUE(LEFT(H36)))</f>
        <v>4</v>
      </c>
      <c r="AJ36" s="298" t="n">
        <f aca="false">IF(ISERROR(VALUE(LEFT(I36))),LEFT(I36),VALUE(LEFT(I36)))</f>
        <v>5</v>
      </c>
      <c r="AK36" s="298" t="n">
        <f aca="false">IF(ISERROR(VALUE(LEFT(J36))),LEFT(J36),VALUE(LEFT(J36)))</f>
        <v>3</v>
      </c>
      <c r="AL36" s="298" t="n">
        <f aca="false">IF(ISERROR(VALUE(LEFT(K36))),LEFT(K36),VALUE(LEFT(K36)))</f>
        <v>4</v>
      </c>
      <c r="AM36" s="298" t="n">
        <f aca="false">IF(ISERROR(VALUE(LEFT(L36))),LEFT(L36),VALUE(LEFT(L36)))</f>
        <v>4</v>
      </c>
      <c r="AN36" s="298" t="n">
        <f aca="false">IF(ISERROR(VALUE(LEFT(M36))),LEFT(M36),VALUE(LEFT(M36)))</f>
        <v>4</v>
      </c>
      <c r="AO36" s="298" t="n">
        <f aca="false">IF(ISERROR(VALUE(LEFT(N36))),LEFT(N36),VALUE(LEFT(N36)))</f>
        <v>3</v>
      </c>
      <c r="AP36" s="298" t="str">
        <f aca="false">IF(ISERROR(VALUE(LEFT(O36))),LEFT(O36),VALUE(LEFT(O36)))</f>
        <v/>
      </c>
      <c r="AQ36" s="298" t="str">
        <f aca="false">IF(ISERROR(VALUE(LEFT(P36))),LEFT(P36),VALUE(LEFT(P36)))</f>
        <v/>
      </c>
      <c r="AR36" s="298" t="str">
        <f aca="false">IF(ISERROR(VALUE(LEFT(Q36))),LEFT(Q36),VALUE(LEFT(Q36)))</f>
        <v/>
      </c>
      <c r="AS36" s="298" t="str">
        <f aca="false">IF(ISERROR(VALUE(LEFT(R36))),LEFT(R36),VALUE(LEFT(R36)))</f>
        <v/>
      </c>
      <c r="AT36" s="298" t="str">
        <f aca="false">IF(ISERROR(VALUE(LEFT(S36))),LEFT(S36),VALUE(LEFT(S36)))</f>
        <v/>
      </c>
      <c r="AU36" s="298" t="str">
        <f aca="false">IF(ISERROR(VALUE(LEFT(T36))),LEFT(T36),VALUE(LEFT(T36)))</f>
        <v/>
      </c>
      <c r="AV36" s="298" t="str">
        <f aca="false">IF(ISERROR(VALUE(LEFT(U36))),LEFT(U36),VALUE(LEFT(U36)))</f>
        <v/>
      </c>
      <c r="AW36" s="120" t="n">
        <f aca="false">COUNTIF(AG36:AV36,"з")</f>
        <v>1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118"/>
      <c r="B37" s="119"/>
      <c r="C37" s="119"/>
      <c r="D37" s="119"/>
      <c r="E37" s="120" t="n">
        <f aca="false">COUNTIF(E6:E36,"2534")</f>
        <v>31</v>
      </c>
      <c r="F37" s="80"/>
      <c r="G37" s="80"/>
      <c r="H37" s="80"/>
      <c r="I37" s="80"/>
      <c r="J37" s="80"/>
      <c r="K37" s="80"/>
      <c r="L37" s="96"/>
      <c r="M37" s="80"/>
      <c r="N37" s="80"/>
      <c r="O37" s="96"/>
      <c r="P37" s="80"/>
      <c r="Q37" s="80"/>
      <c r="R37" s="96"/>
      <c r="S37" s="80"/>
      <c r="T37" s="80"/>
      <c r="U37" s="80"/>
      <c r="V37" s="120" t="n">
        <f aca="false">IF(AC37&gt;0,IF(SUM(X37:Y37)/AC37&gt;0,2,IF(AND(SUM(X37:Y37)/AC37=0,Z37/AC37&gt;0),3,IF(AND((AB37/AC37+AA37/AC37)=1,AA37/AC37&gt;0),4,5))),0)</f>
        <v>0</v>
      </c>
      <c r="W37" s="212" t="n">
        <f aca="false">COUNTIF(AG37:AV37,"б")</f>
        <v>0</v>
      </c>
      <c r="X37" s="212" t="n">
        <f aca="false">COUNTIF(AF37:AU37,"д")</f>
        <v>0</v>
      </c>
      <c r="Y37" s="212" t="n">
        <f aca="false">COUNTIF(AG37:AV37,2)+COUNTIF(AG37:AV37,"н")+COUNTIF(AG37:AV37,"д")</f>
        <v>0</v>
      </c>
      <c r="Z37" s="212" t="n">
        <f aca="false">COUNTIF(AG37:AV37,Z$5)</f>
        <v>0</v>
      </c>
      <c r="AA37" s="212" t="n">
        <f aca="false">COUNTIF(AG37:AV37,AA$5)</f>
        <v>0</v>
      </c>
      <c r="AB37" s="212" t="n">
        <f aca="false">COUNTIF(AG37:AV37,AB$5)</f>
        <v>0</v>
      </c>
      <c r="AC37" s="212" t="n">
        <f aca="false">SUM(X37:AB37)</f>
        <v>0</v>
      </c>
      <c r="AD37" s="213" t="str">
        <f aca="false">IF(ISERROR(((X37+Y37)*2+Z37*3+AA37*4+AB37*5)/SUM(X37,Y37:AB37)),"",((X37+Y37)*2+Z37*3+AA37*4+AB37*5)/SUM(X37,Y37:AB37))</f>
        <v/>
      </c>
      <c r="AE37" s="305" t="n">
        <f aca="false">IF(AX37=5,0.5,IF(AX37=4,0.25,IF(AX37&lt;=3,0)))</f>
        <v>0</v>
      </c>
      <c r="AF37" s="1"/>
      <c r="AG37" s="298" t="str">
        <f aca="false">IF(ISERROR(VALUE(LEFT(F37))),LEFT(F37),VALUE(LEFT(F37)))</f>
        <v/>
      </c>
      <c r="AH37" s="298" t="str">
        <f aca="false">IF(ISERROR(VALUE(LEFT(G37))),LEFT(G37),VALUE(LEFT(G37)))</f>
        <v/>
      </c>
      <c r="AI37" s="298" t="str">
        <f aca="false">IF(ISERROR(VALUE(LEFT(H37))),LEFT(H37),VALUE(LEFT(H37)))</f>
        <v/>
      </c>
      <c r="AJ37" s="298" t="str">
        <f aca="false">IF(ISERROR(VALUE(LEFT(I37))),LEFT(I37),VALUE(LEFT(I37)))</f>
        <v/>
      </c>
      <c r="AK37" s="298" t="str">
        <f aca="false">IF(ISERROR(VALUE(LEFT(J37))),LEFT(J37),VALUE(LEFT(J37)))</f>
        <v/>
      </c>
      <c r="AL37" s="298" t="str">
        <f aca="false">IF(ISERROR(VALUE(LEFT(K37))),LEFT(K37),VALUE(LEFT(K37)))</f>
        <v/>
      </c>
      <c r="AM37" s="298" t="str">
        <f aca="false">IF(ISERROR(VALUE(LEFT(L37))),LEFT(L37),VALUE(LEFT(L37)))</f>
        <v/>
      </c>
      <c r="AN37" s="298" t="str">
        <f aca="false">IF(ISERROR(VALUE(LEFT(M37))),LEFT(M37),VALUE(LEFT(M37)))</f>
        <v/>
      </c>
      <c r="AO37" s="298" t="str">
        <f aca="false">IF(ISERROR(VALUE(LEFT(N37))),LEFT(N37),VALUE(LEFT(N37)))</f>
        <v/>
      </c>
      <c r="AP37" s="298" t="str">
        <f aca="false">IF(ISERROR(VALUE(LEFT(O37))),LEFT(O37),VALUE(LEFT(O37)))</f>
        <v/>
      </c>
      <c r="AQ37" s="298" t="str">
        <f aca="false">IF(ISERROR(VALUE(LEFT(P37))),LEFT(P37),VALUE(LEFT(P37)))</f>
        <v/>
      </c>
      <c r="AR37" s="298" t="str">
        <f aca="false">IF(ISERROR(VALUE(LEFT(Q37))),LEFT(Q37),VALUE(LEFT(Q37)))</f>
        <v/>
      </c>
      <c r="AS37" s="298" t="str">
        <f aca="false">IF(ISERROR(VALUE(LEFT(R37))),LEFT(R37),VALUE(LEFT(R37)))</f>
        <v/>
      </c>
      <c r="AT37" s="298" t="str">
        <f aca="false">IF(ISERROR(VALUE(LEFT(S37))),LEFT(S37),VALUE(LEFT(S37)))</f>
        <v/>
      </c>
      <c r="AU37" s="298" t="str">
        <f aca="false">IF(ISERROR(VALUE(LEFT(T37))),LEFT(T37),VALUE(LEFT(T37)))</f>
        <v/>
      </c>
      <c r="AV37" s="298" t="str">
        <f aca="false">IF(ISERROR(VALUE(LEFT(U37))),LEFT(U37),VALUE(LEFT(U37)))</f>
        <v/>
      </c>
      <c r="AW37" s="120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261" t="str">
        <f aca="false" t="array" ref="F38:U45">AG38:AV45</f>
        <v> </v>
      </c>
      <c r="G38" s="261" t="n">
        <v>4.03225806451613</v>
      </c>
      <c r="H38" s="261" t="n">
        <v>4</v>
      </c>
      <c r="I38" s="261" t="n">
        <v>4.74193548387097</v>
      </c>
      <c r="J38" s="261" t="n">
        <v>3.80645161290323</v>
      </c>
      <c r="K38" s="261" t="n">
        <v>3.61290322580645</v>
      </c>
      <c r="L38" s="261" t="n">
        <v>4.45161290322581</v>
      </c>
      <c r="M38" s="261" t="n">
        <v>4</v>
      </c>
      <c r="N38" s="261" t="n">
        <v>3.58064516129032</v>
      </c>
      <c r="O38" s="125" t="str">
        <v> </v>
      </c>
      <c r="P38" s="125" t="str">
        <v> </v>
      </c>
      <c r="Q38" s="125" t="str">
        <v> </v>
      </c>
      <c r="R38" s="125" t="str">
        <v> </v>
      </c>
      <c r="S38" s="261" t="str">
        <v> </v>
      </c>
      <c r="T38" s="261" t="str">
        <v> </v>
      </c>
      <c r="U38" s="261" t="str">
        <v> </v>
      </c>
      <c r="V38" s="120" t="n">
        <f aca="false">сводн.!t36</f>
        <v>3</v>
      </c>
      <c r="W38" s="212" t="n">
        <f aca="false">SUM(W6:W37)</f>
        <v>0</v>
      </c>
      <c r="X38" s="212" t="n">
        <f aca="false">SUM(X6:X37)</f>
        <v>0</v>
      </c>
      <c r="Y38" s="212" t="n">
        <f aca="false">SUM(Y6:Y37)-X38</f>
        <v>2</v>
      </c>
      <c r="Z38" s="212" t="n">
        <f aca="false">SUM(Z6:Z37)</f>
        <v>69</v>
      </c>
      <c r="AA38" s="212" t="n">
        <f aca="false">SUM(AA6:AA37)</f>
        <v>97</v>
      </c>
      <c r="AB38" s="212" t="n">
        <f aca="false">SUM(AB6:AB37)</f>
        <v>80</v>
      </c>
      <c r="AC38" s="212" t="n">
        <f aca="false">SUM(X38:AB38)</f>
        <v>248</v>
      </c>
      <c r="AD38" s="213" t="n">
        <f aca="false">IF(ISERROR(((X38+Y38)*2+Z38*3+AA38*4+AB38*5)/SUM(X38,Y38:AB38)),"",((X38+Y38)*2+Z38*3+AA38*4+AB38*5)/SUM(X38,Y38:AB38))</f>
        <v>4.02822580645161</v>
      </c>
      <c r="AE38" s="263"/>
      <c r="AF38" s="1"/>
      <c r="AG38" s="264" t="str">
        <f aca="false">IF(COUNT(AG6:AG37)=0," ",SUM(AG6:AG37)/COUNT(AG6:AG37))</f>
        <v> </v>
      </c>
      <c r="AH38" s="264" t="n">
        <f aca="false">IF(COUNT(AH6:AH37)=0," ",SUM(AH6:AH37)/COUNT(AH6:AH37))</f>
        <v>4.03225806451613</v>
      </c>
      <c r="AI38" s="264" t="n">
        <f aca="false">IF(COUNT(AI6:AI37)=0," ",SUM(AI6:AI37)/COUNT(AI6:AI37))</f>
        <v>4</v>
      </c>
      <c r="AJ38" s="264" t="n">
        <f aca="false">IF(COUNT(AJ6:AJ37)=0," ",SUM(AJ6:AJ37)/COUNT(AJ6:AJ37))</f>
        <v>4.74193548387097</v>
      </c>
      <c r="AK38" s="264" t="n">
        <f aca="false">IF(COUNT(AK6:AK37)=0," ",SUM(AK6:AK37)/COUNT(AK6:AK37))</f>
        <v>3.80645161290323</v>
      </c>
      <c r="AL38" s="264" t="n">
        <f aca="false">IF(COUNT(AL6:AL37)=0," ",SUM(AL6:AL37)/COUNT(AL6:AL37))</f>
        <v>3.61290322580645</v>
      </c>
      <c r="AM38" s="264" t="n">
        <f aca="false">IF(COUNT(AM6:AM37)=0," ",SUM(AM6:AM37)/COUNT(AM6:AM37))</f>
        <v>4.45161290322581</v>
      </c>
      <c r="AN38" s="264" t="n">
        <f aca="false">IF(COUNT(AN6:AN37)=0," ",SUM(AN6:AN37)/COUNT(AN6:AN37))</f>
        <v>4</v>
      </c>
      <c r="AO38" s="264" t="n">
        <f aca="false">IF(COUNT(AO6:AO37)=0," ",SUM(AO6:AO37)/COUNT(AO6:AO37))</f>
        <v>3.58064516129032</v>
      </c>
      <c r="AP38" s="264" t="str">
        <f aca="false">IF(COUNT(AP6:AP37)=0," ",SUM(AP6:AP37)/COUNT(AP6:AP37))</f>
        <v> </v>
      </c>
      <c r="AQ38" s="264" t="str">
        <f aca="false">IF(COUNT(AQ6:AQ37)=0," ",SUM(AQ6:AQ37)/COUNT(AQ6:AQ37))</f>
        <v> </v>
      </c>
      <c r="AR38" s="264" t="str">
        <f aca="false">IF(COUNT(AR6:AR37)=0," ",SUM(AR6:AR37)/COUNT(AR6:AR37))</f>
        <v> </v>
      </c>
      <c r="AS38" s="264" t="str">
        <f aca="false">IF(COUNT(AS6:AS37)=0," ",SUM(AS6:AS37)/COUNT(AS6:AS37))</f>
        <v> </v>
      </c>
      <c r="AT38" s="264" t="str">
        <f aca="false">IF(COUNT(AT6:AT37)=0," ",SUM(AT6:AT37)/COUNT(AT6:AT37))</f>
        <v> </v>
      </c>
      <c r="AU38" s="264" t="str">
        <f aca="false">IF(COUNT(AU6:AU37)=0," ",SUM(AU6:AU37)/COUNT(AU6:AU37))</f>
        <v> </v>
      </c>
      <c r="AV38" s="265" t="str">
        <f aca="false">IF(COUNT(AV6:AV37)=0," ",SUM(AV6:AV37)/COUNT(AV6:AV37))</f>
        <v> </v>
      </c>
      <c r="AW38" s="216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266" t="str">
        <v>0</v>
      </c>
      <c r="G39" s="266" t="n">
        <v>7</v>
      </c>
      <c r="H39" s="266" t="n">
        <v>10</v>
      </c>
      <c r="I39" s="266" t="n">
        <v>25</v>
      </c>
      <c r="J39" s="266" t="n">
        <v>5</v>
      </c>
      <c r="K39" s="266" t="n">
        <v>5</v>
      </c>
      <c r="L39" s="266" t="n">
        <v>19</v>
      </c>
      <c r="M39" s="266" t="n">
        <v>5</v>
      </c>
      <c r="N39" s="266" t="n">
        <v>4</v>
      </c>
      <c r="O39" s="267" t="str">
        <v>0</v>
      </c>
      <c r="P39" s="267" t="str">
        <v>0</v>
      </c>
      <c r="Q39" s="267" t="str">
        <v>0</v>
      </c>
      <c r="R39" s="267" t="str">
        <v>0</v>
      </c>
      <c r="S39" s="266" t="str">
        <v>0</v>
      </c>
      <c r="T39" s="266" t="str">
        <v>0</v>
      </c>
      <c r="U39" s="266" t="str">
        <v> </v>
      </c>
      <c r="V39" s="268" t="n">
        <f aca="false">IF(COUNTIF(V6:V37,5)=0,"0",COUNTIF(V6:V37,5))</f>
        <v>3</v>
      </c>
      <c r="W39" s="133"/>
      <c r="X39" s="269" t="n">
        <f aca="false">SUM(X38:AB38)</f>
        <v>248</v>
      </c>
      <c r="Y39" s="269"/>
      <c r="Z39" s="269"/>
      <c r="AA39" s="269"/>
      <c r="AB39" s="269"/>
      <c r="AC39" s="269"/>
      <c r="AD39" s="213"/>
      <c r="AE39" s="270"/>
      <c r="AG39" s="271" t="str">
        <f aca="false">IF(COUNTIF(AG6:AG37,5)=0,"0",COUNTIF(AG6:AG37,5))</f>
        <v>0</v>
      </c>
      <c r="AH39" s="271" t="n">
        <f aca="false">IF(COUNTIF(AH6:AH37,5)=0,"0",COUNTIF(AH6:AH37,5))</f>
        <v>7</v>
      </c>
      <c r="AI39" s="271" t="n">
        <f aca="false">IF(COUNTIF(AI6:AI37,5)=0,"0",COUNTIF(AI6:AI37,5))</f>
        <v>10</v>
      </c>
      <c r="AJ39" s="271" t="n">
        <f aca="false">IF(COUNTIF(AJ6:AJ37,5)=0,"0",COUNTIF(AJ6:AJ37,5))</f>
        <v>25</v>
      </c>
      <c r="AK39" s="271" t="n">
        <f aca="false">IF(COUNTIF(AK6:AK37,5)=0,"0",COUNTIF(AK6:AK37,5))</f>
        <v>5</v>
      </c>
      <c r="AL39" s="271" t="n">
        <f aca="false">IF(COUNTIF(AL6:AL37,5)=0,"0",COUNTIF(AL6:AL37,5))</f>
        <v>5</v>
      </c>
      <c r="AM39" s="271" t="n">
        <f aca="false">IF(COUNTIF(AM6:AM37,5)=0,"0",COUNTIF(AM6:AM37,5))</f>
        <v>19</v>
      </c>
      <c r="AN39" s="271" t="n">
        <f aca="false">IF(COUNTIF(AN6:AN37,5)=0,"0",COUNTIF(AN6:AN37,5))</f>
        <v>5</v>
      </c>
      <c r="AO39" s="271" t="n">
        <f aca="false">IF(COUNTIF(AO6:AO37,5)=0,"0",COUNTIF(AO6:AO37,5))</f>
        <v>4</v>
      </c>
      <c r="AP39" s="271" t="str">
        <f aca="false">IF(COUNTIF(AP6:AP37,5)=0,"0",COUNTIF(AP6:AP37,5))</f>
        <v>0</v>
      </c>
      <c r="AQ39" s="271" t="str">
        <f aca="false">IF(COUNTIF(AQ6:AQ37,5)=0,"0",COUNTIF(AQ6:AQ37,5))</f>
        <v>0</v>
      </c>
      <c r="AR39" s="271" t="str">
        <f aca="false">IF(COUNTIF(AR6:AR37,5)=0,"0",COUNTIF(AR6:AR37,5))</f>
        <v>0</v>
      </c>
      <c r="AS39" s="271" t="str">
        <f aca="false">IF(COUNTIF(AS6:AS37,5)=0,"0",COUNTIF(AS6:AS37,5))</f>
        <v>0</v>
      </c>
      <c r="AT39" s="271" t="str">
        <f aca="false">IF(COUNTIF(AT6:AT37,5)=0,"0",COUNTIF(AT6:AT37,5))</f>
        <v>0</v>
      </c>
      <c r="AU39" s="271" t="str">
        <f aca="false">IF(COUNTIF(AU6:AU37,5)=0,"0",COUNTIF(AU6:AU37,5))</f>
        <v>0</v>
      </c>
      <c r="AV39" s="272" t="str">
        <f aca="false">IF(COUNTIF(AV6:AV37,5)=0," ",COUNTIF(AV6:AV37,5))</f>
        <v> </v>
      </c>
      <c r="AW39" s="271"/>
      <c r="AX39" s="273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  <c r="CE39" s="275"/>
      <c r="CF39" s="275"/>
      <c r="CG39" s="275"/>
      <c r="CH39" s="275"/>
      <c r="CI39" s="275"/>
      <c r="CJ39" s="275"/>
      <c r="CK39" s="275"/>
      <c r="CL39" s="275"/>
      <c r="CM39" s="275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276" t="str">
        <v>0</v>
      </c>
      <c r="G40" s="276" t="n">
        <v>18</v>
      </c>
      <c r="H40" s="276" t="n">
        <v>13</v>
      </c>
      <c r="I40" s="276" t="n">
        <v>4</v>
      </c>
      <c r="J40" s="276" t="n">
        <v>15</v>
      </c>
      <c r="K40" s="276" t="n">
        <v>9</v>
      </c>
      <c r="L40" s="276" t="n">
        <v>7</v>
      </c>
      <c r="M40" s="276" t="n">
        <v>21</v>
      </c>
      <c r="N40" s="276" t="n">
        <v>10</v>
      </c>
      <c r="O40" s="277" t="str">
        <v>0</v>
      </c>
      <c r="P40" s="277" t="str">
        <v>0</v>
      </c>
      <c r="Q40" s="277" t="str">
        <v>0</v>
      </c>
      <c r="R40" s="277" t="str">
        <v>0</v>
      </c>
      <c r="S40" s="276" t="str">
        <v>0</v>
      </c>
      <c r="T40" s="276" t="str">
        <v>0</v>
      </c>
      <c r="U40" s="276" t="str">
        <v> </v>
      </c>
      <c r="V40" s="278" t="n">
        <f aca="false">IF(COUNTIF(V6:V37,4)=0,"0",COUNTIF(V6:V37,4))</f>
        <v>5</v>
      </c>
      <c r="W40" s="279"/>
      <c r="X40" s="279"/>
      <c r="Y40" s="279" t="str">
        <f aca="false">IF(COUNTIF(Y6:Y37,4)=0," ",COUNTIF(Y6:Y37,4))</f>
        <v> </v>
      </c>
      <c r="Z40" s="279" t="n">
        <f aca="false">IF(COUNTIF(Z6:Z37,4)=0," ",COUNTIF(Z6:Z37,4))</f>
        <v>7</v>
      </c>
      <c r="AA40" s="279" t="n">
        <f aca="false">IF(COUNTIF(AA6:AA37,4)=0," ",COUNTIF(AA6:AA37,4))</f>
        <v>4</v>
      </c>
      <c r="AB40" s="279" t="n">
        <f aca="false">IF(COUNTIF(AB6:AB37,4)=0," ",COUNTIF(AB6:AB37,4))</f>
        <v>2</v>
      </c>
      <c r="AC40" s="279"/>
      <c r="AD40" s="279"/>
      <c r="AE40" s="280" t="str">
        <f aca="false">IF(COUNTIF(AE6:AE37,4)=0," ",COUNTIF(AE6:AE37,4))</f>
        <v> </v>
      </c>
      <c r="AF40" s="279" t="str">
        <f aca="false">IF(COUNTIF(AF6:AF37,4)=0," ",COUNTIF(AF6:AF37,4))</f>
        <v> </v>
      </c>
      <c r="AG40" s="279" t="str">
        <f aca="false">IF(COUNTIF(AG6:AG37,4)=0,"0",COUNTIF(AG6:AG37,4))</f>
        <v>0</v>
      </c>
      <c r="AH40" s="279" t="n">
        <f aca="false">IF(COUNTIF(AH6:AH37,4)=0,"0",COUNTIF(AH6:AH37,4))</f>
        <v>18</v>
      </c>
      <c r="AI40" s="279" t="n">
        <f aca="false">IF(COUNTIF(AI6:AI37,4)=0,"0",COUNTIF(AI6:AI37,4))</f>
        <v>13</v>
      </c>
      <c r="AJ40" s="279" t="n">
        <f aca="false">IF(COUNTIF(AJ6:AJ37,4)=0,"0",COUNTIF(AJ6:AJ37,4))</f>
        <v>4</v>
      </c>
      <c r="AK40" s="279" t="n">
        <f aca="false">IF(COUNTIF(AK6:AK37,4)=0,"0",COUNTIF(AK6:AK37,4))</f>
        <v>15</v>
      </c>
      <c r="AL40" s="279" t="n">
        <f aca="false">IF(COUNTIF(AL6:AL37,4)=0,"0",COUNTIF(AL6:AL37,4))</f>
        <v>9</v>
      </c>
      <c r="AM40" s="279" t="n">
        <f aca="false">IF(COUNTIF(AM6:AM37,4)=0,"0",COUNTIF(AM6:AM37,4))</f>
        <v>7</v>
      </c>
      <c r="AN40" s="279" t="n">
        <f aca="false">IF(COUNTIF(AN6:AN37,4)=0,"0",COUNTIF(AN6:AN37,4))</f>
        <v>21</v>
      </c>
      <c r="AO40" s="279" t="n">
        <f aca="false">IF(COUNTIF(AO6:AO37,4)=0,"0",COUNTIF(AO6:AO37,4))</f>
        <v>10</v>
      </c>
      <c r="AP40" s="279" t="str">
        <f aca="false">IF(COUNTIF(AP6:AP37,4)=0,"0",COUNTIF(AP6:AP37,4))</f>
        <v>0</v>
      </c>
      <c r="AQ40" s="279" t="str">
        <f aca="false">IF(COUNTIF(AQ6:AQ37,4)=0,"0",COUNTIF(AQ6:AQ37,4))</f>
        <v>0</v>
      </c>
      <c r="AR40" s="279" t="str">
        <f aca="false">IF(COUNTIF(AR6:AR37,4)=0,"0",COUNTIF(AR6:AR37,4))</f>
        <v>0</v>
      </c>
      <c r="AS40" s="279" t="str">
        <f aca="false">IF(COUNTIF(AS6:AS37,4)=0,"0",COUNTIF(AS6:AS37,4))</f>
        <v>0</v>
      </c>
      <c r="AT40" s="279" t="str">
        <f aca="false">IF(COUNTIF(AT6:AT37,4)=0,"0",COUNTIF(AT6:AT37,4))</f>
        <v>0</v>
      </c>
      <c r="AU40" s="279" t="str">
        <f aca="false">IF(COUNTIF(AU6:AU37,4)=0,"0",COUNTIF(AU6:AU37,4))</f>
        <v>0</v>
      </c>
      <c r="AV40" s="281" t="str">
        <f aca="false">IF(COUNTIF(AV6:AV37,4)=0," ",COUNTIF(AV6:AV37,4))</f>
        <v> </v>
      </c>
      <c r="AW40" s="279"/>
      <c r="AX40" s="282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  <c r="CG40" s="284"/>
      <c r="CH40" s="284"/>
      <c r="CI40" s="284"/>
      <c r="CJ40" s="284"/>
      <c r="CK40" s="284"/>
      <c r="CL40" s="284"/>
      <c r="CM40" s="284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285" t="str">
        <v>0</v>
      </c>
      <c r="G41" s="285" t="n">
        <v>6</v>
      </c>
      <c r="H41" s="285" t="n">
        <v>6</v>
      </c>
      <c r="I41" s="285" t="n">
        <v>2</v>
      </c>
      <c r="J41" s="285" t="n">
        <v>11</v>
      </c>
      <c r="K41" s="285" t="n">
        <v>17</v>
      </c>
      <c r="L41" s="285" t="n">
        <v>5</v>
      </c>
      <c r="M41" s="285" t="n">
        <v>5</v>
      </c>
      <c r="N41" s="285" t="n">
        <v>17</v>
      </c>
      <c r="O41" s="286" t="str">
        <v>0</v>
      </c>
      <c r="P41" s="286" t="str">
        <v>0</v>
      </c>
      <c r="Q41" s="286" t="str">
        <v>0</v>
      </c>
      <c r="R41" s="286" t="str">
        <v>0</v>
      </c>
      <c r="S41" s="285" t="str">
        <v>0</v>
      </c>
      <c r="T41" s="285" t="str">
        <v>0</v>
      </c>
      <c r="U41" s="285" t="str">
        <v> </v>
      </c>
      <c r="V41" s="287" t="n">
        <f aca="false">IF(COUNTIF(V6:V37,3)=0,"0",COUNTIF(V6:V37,3))</f>
        <v>21</v>
      </c>
      <c r="W41" s="288"/>
      <c r="X41" s="288"/>
      <c r="Y41" s="288" t="str">
        <f aca="false">IF(COUNTIF(Y6:Y37,3)=0," ",COUNTIF(Y6:Y37,3))</f>
        <v> </v>
      </c>
      <c r="Z41" s="288" t="n">
        <f aca="false">IF(COUNTIF(Z6:Z37,3)=0," ",COUNTIF(Z6:Z37,3))</f>
        <v>3</v>
      </c>
      <c r="AA41" s="288" t="n">
        <f aca="false">IF(COUNTIF(AA6:AA37,3)=0," ",COUNTIF(AA6:AA37,3))</f>
        <v>7</v>
      </c>
      <c r="AB41" s="288" t="n">
        <f aca="false">IF(COUNTIF(AB6:AB37,3)=0," ",COUNTIF(AB6:AB37,3))</f>
        <v>1</v>
      </c>
      <c r="AC41" s="288"/>
      <c r="AD41" s="288"/>
      <c r="AE41" s="289" t="str">
        <f aca="false">IF(COUNTIF(AE6:AE37,3)=0," ",COUNTIF(AE6:AE37,3))</f>
        <v> </v>
      </c>
      <c r="AF41" s="288" t="str">
        <f aca="false">IF(COUNTIF(AF6:AF37,3)=0," ",COUNTIF(AF6:AF37,3))</f>
        <v> </v>
      </c>
      <c r="AG41" s="288" t="str">
        <f aca="false">IF(COUNTIF(AG6:AG37,3)=0,"0",COUNTIF(AG6:AG37,3))</f>
        <v>0</v>
      </c>
      <c r="AH41" s="288" t="n">
        <f aca="false">IF(COUNTIF(AH6:AH37,3)=0,"0",COUNTIF(AH6:AH37,3))</f>
        <v>6</v>
      </c>
      <c r="AI41" s="288" t="n">
        <f aca="false">IF(COUNTIF(AI6:AI37,3)=0,"0",COUNTIF(AI6:AI37,3))</f>
        <v>6</v>
      </c>
      <c r="AJ41" s="288" t="n">
        <f aca="false">IF(COUNTIF(AJ6:AJ37,3)=0,"0",COUNTIF(AJ6:AJ37,3))</f>
        <v>2</v>
      </c>
      <c r="AK41" s="288" t="n">
        <f aca="false">IF(COUNTIF(AK6:AK37,3)=0,"0",COUNTIF(AK6:AK37,3))</f>
        <v>11</v>
      </c>
      <c r="AL41" s="288" t="n">
        <f aca="false">IF(COUNTIF(AL6:AL37,3)=0,"0",COUNTIF(AL6:AL37,3))</f>
        <v>17</v>
      </c>
      <c r="AM41" s="288" t="n">
        <f aca="false">IF(COUNTIF(AM6:AM37,3)=0,"0",COUNTIF(AM6:AM37,3))</f>
        <v>5</v>
      </c>
      <c r="AN41" s="288" t="n">
        <f aca="false">IF(COUNTIF(AN6:AN37,3)=0,"0",COUNTIF(AN6:AN37,3))</f>
        <v>5</v>
      </c>
      <c r="AO41" s="288" t="n">
        <f aca="false">IF(COUNTIF(AO6:AO37,3)=0,"0",COUNTIF(AO6:AO37,3))</f>
        <v>17</v>
      </c>
      <c r="AP41" s="288" t="str">
        <f aca="false">IF(COUNTIF(AP6:AP37,3)=0,"0",COUNTIF(AP6:AP37,3))</f>
        <v>0</v>
      </c>
      <c r="AQ41" s="288" t="str">
        <f aca="false">IF(COUNTIF(AQ6:AQ37,3)=0,"0",COUNTIF(AQ6:AQ37,3))</f>
        <v>0</v>
      </c>
      <c r="AR41" s="288" t="str">
        <f aca="false">IF(COUNTIF(AR6:AR37,3)=0,"0",COUNTIF(AR6:AR37,3))</f>
        <v>0</v>
      </c>
      <c r="AS41" s="288" t="str">
        <f aca="false">IF(COUNTIF(AS6:AS37,3)=0,"0",COUNTIF(AS6:AS37,3))</f>
        <v>0</v>
      </c>
      <c r="AT41" s="288" t="str">
        <f aca="false">IF(COUNTIF(AT6:AT37,3)=0,"0",COUNTIF(AT6:AT37,3))</f>
        <v>0</v>
      </c>
      <c r="AU41" s="288" t="str">
        <f aca="false">IF(COUNTIF(AU6:AU37,3)=0,"0",COUNTIF(AU6:AU37,3))</f>
        <v>0</v>
      </c>
      <c r="AV41" s="290" t="str">
        <f aca="false">IF(COUNTIF(AV6:AV37,3)=0," ",COUNTIF(AV6:AV37,3))</f>
        <v> </v>
      </c>
      <c r="AW41" s="288"/>
      <c r="AX41" s="291"/>
      <c r="AY41" s="292"/>
      <c r="AZ41" s="292"/>
      <c r="BA41" s="292"/>
      <c r="BB41" s="292"/>
      <c r="BC41" s="292"/>
      <c r="BD41" s="292"/>
      <c r="BE41" s="292"/>
      <c r="BF41" s="292"/>
      <c r="BG41" s="292"/>
      <c r="BH41" s="292"/>
      <c r="BI41" s="292"/>
      <c r="BJ41" s="292"/>
      <c r="BK41" s="292"/>
      <c r="BL41" s="292"/>
      <c r="BM41" s="292"/>
      <c r="BN41" s="292"/>
      <c r="BO41" s="293"/>
      <c r="BP41" s="293"/>
      <c r="BQ41" s="293"/>
      <c r="BR41" s="293"/>
      <c r="BS41" s="293"/>
      <c r="BT41" s="293"/>
      <c r="BU41" s="293"/>
      <c r="BV41" s="293"/>
      <c r="BW41" s="293"/>
      <c r="BX41" s="293"/>
      <c r="BY41" s="293"/>
      <c r="BZ41" s="293"/>
      <c r="CA41" s="293"/>
      <c r="CB41" s="293"/>
      <c r="CC41" s="293"/>
      <c r="CD41" s="293"/>
      <c r="CE41" s="293"/>
      <c r="CF41" s="293"/>
      <c r="CG41" s="293"/>
      <c r="CH41" s="293"/>
      <c r="CI41" s="293"/>
      <c r="CJ41" s="293"/>
      <c r="CK41" s="293"/>
      <c r="CL41" s="293"/>
      <c r="CM41" s="29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0" t="n">
        <v>0</v>
      </c>
      <c r="G42" s="80" t="n">
        <v>0</v>
      </c>
      <c r="H42" s="80" t="n">
        <v>2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96" t="n">
        <v>0</v>
      </c>
      <c r="P42" s="96" t="n">
        <v>0</v>
      </c>
      <c r="Q42" s="96" t="n">
        <v>0</v>
      </c>
      <c r="R42" s="96" t="n">
        <v>0</v>
      </c>
      <c r="S42" s="80" t="n">
        <v>0</v>
      </c>
      <c r="T42" s="80" t="n">
        <v>0</v>
      </c>
      <c r="U42" s="80" t="n">
        <v>0</v>
      </c>
      <c r="V42" s="216" t="n">
        <f aca="false">IF(COUNTIF(V6:V37,2)=0,"0",COUNTIF(V6:V37,2))</f>
        <v>2</v>
      </c>
      <c r="W42" s="216"/>
      <c r="X42" s="216"/>
      <c r="Y42" s="216" t="str">
        <f aca="false">IF(COUNTIF(Y6:Y37,2)=0," ",COUNTIF(Y6:Y37,2))</f>
        <v> </v>
      </c>
      <c r="Z42" s="216" t="n">
        <f aca="false">IF(COUNTIF(Z6:Z37,2)=0," ",COUNTIF(Z6:Z37,2))</f>
        <v>5</v>
      </c>
      <c r="AA42" s="216" t="n">
        <f aca="false">IF(COUNTIF(AA6:AA37,2)=0," ",COUNTIF(AA6:AA37,2))</f>
        <v>7</v>
      </c>
      <c r="AB42" s="216" t="n">
        <f aca="false">IF(COUNTIF(AB6:AB37,2)=0," ",COUNTIF(AB6:AB37,2))</f>
        <v>10</v>
      </c>
      <c r="AC42" s="216"/>
      <c r="AD42" s="216"/>
      <c r="AE42" s="294" t="str">
        <f aca="false">IF(COUNTIF(AE6:AE37,2)=0," ",COUNTIF(AE6:AE37,2))</f>
        <v> </v>
      </c>
      <c r="AF42" s="216" t="str">
        <f aca="false">IF(COUNTIF(AF6:AF37,2)=0," ",COUNTIF(AF6:AF37,2))</f>
        <v> </v>
      </c>
      <c r="AG42" s="216" t="n">
        <f aca="false">COUNTIF(AG6:AG36,2)+COUNTIF(AG6:AG36,"д")</f>
        <v>0</v>
      </c>
      <c r="AH42" s="216" t="n">
        <f aca="false">COUNTIF(AH6:AH36,2)+COUNTIF(AH6:AH36,"д")</f>
        <v>0</v>
      </c>
      <c r="AI42" s="216" t="n">
        <f aca="false">COUNTIF(AI6:AI36,2)+COUNTIF(AI6:AI36,"д")</f>
        <v>2</v>
      </c>
      <c r="AJ42" s="216" t="n">
        <f aca="false">COUNTIF(AJ6:AJ36,2)+COUNTIF(AJ6:AJ36,"д")</f>
        <v>0</v>
      </c>
      <c r="AK42" s="216" t="n">
        <f aca="false">COUNTIF(AK6:AK36,2)+COUNTIF(AK6:AK36,"д")</f>
        <v>0</v>
      </c>
      <c r="AL42" s="216" t="n">
        <f aca="false">COUNTIF(AL6:AL36,2)+COUNTIF(AL6:AL36,"д")</f>
        <v>0</v>
      </c>
      <c r="AM42" s="216" t="n">
        <f aca="false">COUNTIF(AM6:AM36,2)+COUNTIF(AM6:AM36,"д")</f>
        <v>0</v>
      </c>
      <c r="AN42" s="216" t="n">
        <f aca="false">COUNTIF(AN6:AN36,2)+COUNTIF(AN6:AN36,"д")</f>
        <v>0</v>
      </c>
      <c r="AO42" s="216" t="n">
        <f aca="false">COUNTIF(AO6:AO36,2)+COUNTIF(AO6:AO36,"д")</f>
        <v>0</v>
      </c>
      <c r="AP42" s="216" t="n">
        <f aca="false">COUNTIF(AP6:AP36,2)+COUNTIF(AP6:AP36,"д")</f>
        <v>0</v>
      </c>
      <c r="AQ42" s="216" t="n">
        <f aca="false">COUNTIF(AQ6:AQ36,2)+COUNTIF(AQ6:AQ36,"д")</f>
        <v>0</v>
      </c>
      <c r="AR42" s="216" t="n">
        <f aca="false">COUNTIF(AR6:AR36,2)+COUNTIF(AR6:AR36,"д")</f>
        <v>0</v>
      </c>
      <c r="AS42" s="216" t="n">
        <f aca="false">COUNTIF(AS6:AS36,2)+COUNTIF(AS6:AS36,"д")</f>
        <v>0</v>
      </c>
      <c r="AT42" s="216" t="n">
        <f aca="false">COUNTIF(AT6:AT36,2)+COUNTIF(AT6:AT36,"д")</f>
        <v>0</v>
      </c>
      <c r="AU42" s="216" t="n">
        <f aca="false">COUNTIF(AU6:AU36,2)+COUNTIF(AU6:AU36,"д")</f>
        <v>0</v>
      </c>
      <c r="AV42" s="216" t="n">
        <f aca="false">COUNTIF(AV6:AV36,2)+COUNTIF(AV6:AV36,"д")</f>
        <v>0</v>
      </c>
      <c r="AW42" s="216"/>
      <c r="AX42" s="217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/>
      <c r="BK42" s="218"/>
      <c r="BL42" s="218"/>
      <c r="BM42" s="218"/>
      <c r="BN42" s="218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n">
        <v>0</v>
      </c>
      <c r="T43" s="80" t="n">
        <v>0</v>
      </c>
      <c r="U43" s="80" t="n">
        <v>0</v>
      </c>
      <c r="V43" s="216" t="n">
        <f aca="false">COUNTBLANK(V6:V26)</f>
        <v>0</v>
      </c>
      <c r="W43" s="216" t="n">
        <f aca="false">COUNTBLANK(W6:W26)</f>
        <v>0</v>
      </c>
      <c r="X43" s="216" t="n">
        <f aca="false">COUNTBLANK(X6:X26)</f>
        <v>0</v>
      </c>
      <c r="Y43" s="216" t="n">
        <f aca="false">COUNTBLANK(Y6:Y26)</f>
        <v>0</v>
      </c>
      <c r="Z43" s="216" t="n">
        <f aca="false">COUNTBLANK(Z6:Z26)</f>
        <v>0</v>
      </c>
      <c r="AA43" s="216" t="n">
        <f aca="false">COUNTBLANK(AA6:AA26)</f>
        <v>0</v>
      </c>
      <c r="AB43" s="216" t="n">
        <f aca="false">COUNTBLANK(AB6:AB26)</f>
        <v>0</v>
      </c>
      <c r="AC43" s="216"/>
      <c r="AD43" s="216" t="n">
        <f aca="false">COUNTBLANK(AD6:AD36)</f>
        <v>0</v>
      </c>
      <c r="AE43" s="294" t="str">
        <f aca="false">IF(COUNTIF(AE6:AE37,"б")=0," ",COUNTIF(AE6:AE37,"б"))</f>
        <v> </v>
      </c>
      <c r="AF43" s="295" t="n">
        <f aca="false">IF(COUNTIF(AF6:AF37,"б")=0+COUNTIF(AF6:AF37,"а")=0,"0",COUNTIF(AF6:AF37,"б")+COUNTIF(AF6:AF37,"а"))</f>
        <v>0</v>
      </c>
      <c r="AG43" s="295" t="n">
        <f aca="false">IF(COUNTIF(AG6:AG37,"б")=0+COUNTIF(AG6:AG37,"а")=0,"0",COUNTIF(AG6:AG37,"б")+COUNTIF(AG6:AG37,"а"))</f>
        <v>0</v>
      </c>
      <c r="AH43" s="295" t="n">
        <f aca="false">IF(COUNTIF(AH6:AH37,"б")=0+COUNTIF(AH6:AH37,"а")=0,"0",COUNTIF(AH6:AH37,"б")+COUNTIF(AH6:AH37,"а"))</f>
        <v>0</v>
      </c>
      <c r="AI43" s="295" t="n">
        <f aca="false">IF(COUNTIF(AI6:AI37,"б")=0+COUNTIF(AI6:AI37,"а")=0,"0",COUNTIF(AI6:AI37,"б")+COUNTIF(AI6:AI37,"а"))</f>
        <v>0</v>
      </c>
      <c r="AJ43" s="295" t="n">
        <f aca="false">IF(COUNTIF(AJ6:AJ37,"б")=0+COUNTIF(AJ6:AJ37,"а")=0,"0",COUNTIF(AJ6:AJ37,"б")+COUNTIF(AJ6:AJ37,"а"))</f>
        <v>0</v>
      </c>
      <c r="AK43" s="295" t="n">
        <f aca="false">IF(COUNTIF(AK6:AK37,"б")=0+COUNTIF(AK6:AK37,"а")=0,"0",COUNTIF(AK6:AK37,"б")+COUNTIF(AK6:AK37,"а"))</f>
        <v>0</v>
      </c>
      <c r="AL43" s="295" t="n">
        <f aca="false">IF(COUNTIF(AL6:AL37,"б")=0+COUNTIF(AL6:AL37,"а")=0,"0",COUNTIF(AL6:AL37,"б")+COUNTIF(AL6:AL37,"а"))</f>
        <v>0</v>
      </c>
      <c r="AM43" s="295" t="n">
        <f aca="false">IF(COUNTIF(AM6:AM37,"б")=0+COUNTIF(AM6:AM37,"а")=0,"0",COUNTIF(AM6:AM37,"б")+COUNTIF(AM6:AM37,"а"))</f>
        <v>0</v>
      </c>
      <c r="AN43" s="295" t="n">
        <f aca="false">IF(COUNTIF(AN6:AN37,"б")=0+COUNTIF(AN6:AN37,"а")=0,"0",COUNTIF(AN6:AN37,"б")+COUNTIF(AN6:AN37,"а"))</f>
        <v>0</v>
      </c>
      <c r="AO43" s="295" t="n">
        <f aca="false">IF(COUNTIF(AO6:AO37,"б")=0+COUNTIF(AO6:AO37,"а")=0,"0",COUNTIF(AO6:AO37,"б")+COUNTIF(AO6:AO37,"а"))</f>
        <v>0</v>
      </c>
      <c r="AP43" s="295" t="n">
        <f aca="false">IF(COUNTIF(AP6:AP37,"б")=0+COUNTIF(AP6:AP37,"а")=0,"0",COUNTIF(AP6:AP37,"б")+COUNTIF(AP6:AP37,"а"))</f>
        <v>0</v>
      </c>
      <c r="AQ43" s="295" t="n">
        <f aca="false">IF(COUNTIF(AQ6:AQ37,"б")=0+COUNTIF(AQ6:AQ37,"а")=0,"0",COUNTIF(AQ6:AQ37,"б")+COUNTIF(AQ6:AQ37,"а"))</f>
        <v>0</v>
      </c>
      <c r="AR43" s="295" t="n">
        <f aca="false">IF(COUNTIF(AR6:AR37,"б")=0+COUNTIF(AR6:AR37,"а")=0,"0",COUNTIF(AR6:AR37,"б")+COUNTIF(AR6:AR37,"а"))</f>
        <v>0</v>
      </c>
      <c r="AS43" s="295" t="n">
        <f aca="false">IF(COUNTIF(AS6:AS37,"б")=0+COUNTIF(AS6:AS37,"а")=0,"0",COUNTIF(AS6:AS37,"б")+COUNTIF(AS6:AS37,"а"))</f>
        <v>0</v>
      </c>
      <c r="AT43" s="295" t="n">
        <f aca="false">IF(COUNTIF(AT6:AT37,"б")=0+COUNTIF(AT6:AT37,"а")=0,"0",COUNTIF(AT6:AT37,"б")+COUNTIF(AT6:AT37,"а"))</f>
        <v>0</v>
      </c>
      <c r="AU43" s="295" t="n">
        <f aca="false">IF(COUNTIF(AU6:AU37,"б")=0+COUNTIF(AU6:AU37,"а")=0,"0",COUNTIF(AU6:AU37,"б")+COUNTIF(AU6:AU37,"а"))</f>
        <v>0</v>
      </c>
      <c r="AV43" s="295" t="n">
        <f aca="false">IF(COUNTIF(AV6:AV37,"б")=0+COUNTIF(AV6:AV37,"а")=0,"0",COUNTIF(AV6:AV37,"б")+COUNTIF(AV6:AV37,"а"))</f>
        <v>0</v>
      </c>
      <c r="AW43" s="295" t="n">
        <f aca="false">IF(COUNTIF(AW6:AW37,"б")=0+COUNTIF(AW6:AW37,"а")=0,"0",COUNTIF(AW6:AW37,"б")+COUNTIF(AW6:AW37,"а"))</f>
        <v>0</v>
      </c>
      <c r="AX43" s="295" t="n">
        <f aca="false">IF(COUNTIF(AX6:AX37,"б")=0+COUNTIF(AX6:AX37,"а")=0,"0",COUNTIF(AX6:AX37,"б")+COUNTIF(AX6:AX37,"а"))</f>
        <v>0</v>
      </c>
      <c r="AY43" s="295" t="n">
        <f aca="false">IF(COUNTIF(AY6:AY37,"б")=0+COUNTIF(AY6:AY37,"а")=0,"0",COUNTIF(AY6:AY37,"б")+COUNTIF(AY6:AY37,"а"))</f>
        <v>0</v>
      </c>
      <c r="AZ43" s="295" t="n">
        <f aca="false">IF(COUNTIF(AZ6:AZ37,"б")=0+COUNTIF(AZ6:AZ37,"а")=0,"0",COUNTIF(AZ6:AZ37,"б")+COUNTIF(AZ6:AZ37,"а"))</f>
        <v>0</v>
      </c>
      <c r="BA43" s="295" t="n">
        <f aca="false">IF(COUNTIF(BA6:BA37,"б")=0+COUNTIF(BA6:BA37,"а")=0,"0",COUNTIF(BA6:BA37,"б")+COUNTIF(BA6:BA37,"а"))</f>
        <v>0</v>
      </c>
      <c r="BB43" s="295" t="n">
        <f aca="false">IF(COUNTIF(BB6:BB37,"б")=0+COUNTIF(BB6:BB37,"а")=0,"0",COUNTIF(BB6:BB37,"б")+COUNTIF(BB6:BB37,"а"))</f>
        <v>0</v>
      </c>
      <c r="BC43" s="295" t="n">
        <f aca="false">IF(COUNTIF(BC6:BC37,"б")=0+COUNTIF(BC6:BC37,"а")=0,"0",COUNTIF(BC6:BC37,"б")+COUNTIF(BC6:BC37,"а"))</f>
        <v>0</v>
      </c>
      <c r="BD43" s="295" t="n">
        <f aca="false">IF(COUNTIF(BD6:BD37,"б")=0+COUNTIF(BD6:BD37,"а")=0,"0",COUNTIF(BD6:BD37,"б")+COUNTIF(BD6:BD37,"а"))</f>
        <v>0</v>
      </c>
      <c r="BE43" s="295" t="n">
        <f aca="false">IF(COUNTIF(BE6:BE37,"б")=0+COUNTIF(BE6:BE37,"а")=0,"0",COUNTIF(BE6:BE37,"б")+COUNTIF(BE6:BE37,"а"))</f>
        <v>0</v>
      </c>
      <c r="BF43" s="295" t="n">
        <f aca="false">IF(COUNTIF(BF6:BF37,"б")=0+COUNTIF(BF6:BF37,"а")=0,"0",COUNTIF(BF6:BF37,"б")+COUNTIF(BF6:BF37,"а"))</f>
        <v>0</v>
      </c>
      <c r="BG43" s="295" t="n">
        <f aca="false">IF(COUNTIF(BG6:BG37,"б")=0+COUNTIF(BG6:BG37,"а")=0,"0",COUNTIF(BG6:BG37,"б")+COUNTIF(BG6:BG37,"а"))</f>
        <v>0</v>
      </c>
      <c r="BH43" s="295" t="n">
        <f aca="false">IF(COUNTIF(BH6:BH37,"б")=0+COUNTIF(BH6:BH37,"а")=0,"0",COUNTIF(BH6:BH37,"б")+COUNTIF(BH6:BH37,"а"))</f>
        <v>0</v>
      </c>
      <c r="BI43" s="295" t="n">
        <f aca="false">IF(COUNTIF(BI6:BI37,"б")=0+COUNTIF(BI6:BI37,"а")=0,"0",COUNTIF(BI6:BI37,"б")+COUNTIF(BI6:BI37,"а"))</f>
        <v>0</v>
      </c>
      <c r="BJ43" s="295" t="n">
        <f aca="false">IF(COUNTIF(BJ6:BJ37,"б")=0+COUNTIF(BJ6:BJ37,"а")=0,"0",COUNTIF(BJ6:BJ37,"б")+COUNTIF(BJ6:BJ37,"а"))</f>
        <v>0</v>
      </c>
      <c r="BK43" s="295" t="n">
        <f aca="false">IF(COUNTIF(BK6:BK37,"б")=0+COUNTIF(BK6:BK37,"а")=0,"0",COUNTIF(BK6:BK37,"б")+COUNTIF(BK6:BK37,"а"))</f>
        <v>0</v>
      </c>
      <c r="BL43" s="295" t="n">
        <f aca="false">IF(COUNTIF(BL6:BL37,"б")=0+COUNTIF(BL6:BL37,"а")=0,"0",COUNTIF(BL6:BL37,"б")+COUNTIF(BL6:BL37,"а"))</f>
        <v>0</v>
      </c>
      <c r="BM43" s="295" t="n">
        <f aca="false">IF(COUNTIF(BM6:BM37,"б")=0+COUNTIF(BM6:BM37,"а")=0,"0",COUNTIF(BM6:BM37,"б")+COUNTIF(BM6:BM37,"а"))</f>
        <v>0</v>
      </c>
      <c r="BN43" s="295" t="n">
        <f aca="false">IF(COUNTIF(BN6:BN37,"б")=0+COUNTIF(BN6:BN37,"а")=0,"0",COUNTIF(BN6:BN37,"б")+COUNTIF(BN6:BN37,"а"))</f>
        <v>0</v>
      </c>
      <c r="BO43" s="295" t="n">
        <f aca="false">IF(COUNTIF(BO6:BO37,"б")=0+COUNTIF(BO6:BO37,"а")=0,"0",COUNTIF(BO6:BO37,"б")+COUNTIF(BO6:BO37,"а"))</f>
        <v>0</v>
      </c>
      <c r="BP43" s="295" t="n">
        <f aca="false">IF(COUNTIF(BP6:BP37,"б")=0+COUNTIF(BP6:BP37,"а")=0,"0",COUNTIF(BP6:BP37,"б")+COUNTIF(BP6:BP37,"а"))</f>
        <v>0</v>
      </c>
      <c r="BQ43" s="295" t="n">
        <f aca="false">IF(COUNTIF(BQ6:BQ37,"б")=0+COUNTIF(BQ6:BQ37,"а")=0,"0",COUNTIF(BQ6:BQ37,"б")+COUNTIF(BQ6:BQ37,"а"))</f>
        <v>0</v>
      </c>
      <c r="BR43" s="295" t="n">
        <f aca="false">IF(COUNTIF(BR6:BR37,"б")=0+COUNTIF(BR6:BR37,"а")=0,"0",COUNTIF(BR6:BR37,"б")+COUNTIF(BR6:BR37,"а"))</f>
        <v>0</v>
      </c>
      <c r="BS43" s="295" t="n">
        <f aca="false">IF(COUNTIF(BS6:BS37,"б")=0+COUNTIF(BS6:BS37,"а")=0,"0",COUNTIF(BS6:BS37,"б")+COUNTIF(BS6:BS37,"а"))</f>
        <v>0</v>
      </c>
      <c r="BT43" s="295" t="n">
        <f aca="false">IF(COUNTIF(BT6:BT37,"б")=0+COUNTIF(BT6:BT37,"а")=0,"0",COUNTIF(BT6:BT37,"б")+COUNTIF(BT6:BT37,"а"))</f>
        <v>0</v>
      </c>
      <c r="BU43" s="295" t="n">
        <f aca="false">IF(COUNTIF(BU6:BU37,"б")=0+COUNTIF(BU6:BU37,"а")=0,"0",COUNTIF(BU6:BU37,"б")+COUNTIF(BU6:BU37,"а"))</f>
        <v>0</v>
      </c>
      <c r="BV43" s="295" t="n">
        <f aca="false">IF(COUNTIF(BV6:BV37,"б")=0+COUNTIF(BV6:BV37,"а")=0,"0",COUNTIF(BV6:BV37,"б")+COUNTIF(BV6:BV37,"а"))</f>
        <v>0</v>
      </c>
      <c r="BW43" s="295" t="n">
        <f aca="false">IF(COUNTIF(BW6:BW37,"б")=0+COUNTIF(BW6:BW37,"а")=0,"0",COUNTIF(BW6:BW37,"б")+COUNTIF(BW6:BW37,"а"))</f>
        <v>0</v>
      </c>
      <c r="BX43" s="295" t="n">
        <f aca="false">IF(COUNTIF(BX6:BX37,"б")=0+COUNTIF(BX6:BX37,"а")=0,"0",COUNTIF(BX6:BX37,"б")+COUNTIF(BX6:BX37,"а"))</f>
        <v>0</v>
      </c>
      <c r="BY43" s="295" t="n">
        <f aca="false">IF(COUNTIF(BY6:BY37,"б")=0+COUNTIF(BY6:BY37,"а")=0,"0",COUNTIF(BY6:BY37,"б")+COUNTIF(BY6:BY37,"а"))</f>
        <v>0</v>
      </c>
      <c r="BZ43" s="295" t="n">
        <f aca="false">IF(COUNTIF(BZ6:BZ37,"б")=0+COUNTIF(BZ6:BZ37,"а")=0,"0",COUNTIF(BZ6:BZ37,"б")+COUNTIF(BZ6:BZ37,"а"))</f>
        <v>0</v>
      </c>
      <c r="CA43" s="295" t="n">
        <f aca="false">IF(COUNTIF(CA6:CA37,"б")=0+COUNTIF(CA6:CA37,"а")=0,"0",COUNTIF(CA6:CA37,"б")+COUNTIF(CA6:CA37,"а"))</f>
        <v>0</v>
      </c>
      <c r="CB43" s="29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0" t="n">
        <v>31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96" t="str">
        <v>0</v>
      </c>
      <c r="P44" s="96" t="str">
        <v>0</v>
      </c>
      <c r="Q44" s="96" t="str">
        <v>0</v>
      </c>
      <c r="R44" s="96" t="str">
        <v>0</v>
      </c>
      <c r="S44" s="80" t="str">
        <v>0</v>
      </c>
      <c r="T44" s="80" t="str">
        <v>0</v>
      </c>
      <c r="U44" s="80" t="str">
        <v>0</v>
      </c>
      <c r="V44" s="216" t="str">
        <f aca="false">IF(COUNTIF(V6:V37,"з")=0,"0",COUNTIF(V6:V37,"з"))</f>
        <v>0</v>
      </c>
      <c r="W44" s="216"/>
      <c r="X44" s="216"/>
      <c r="Y44" s="216" t="str">
        <f aca="false">IF(COUNTIF(Y6:Y37,"з")=0," ",COUNTIF(Y6:Y37,"з"))</f>
        <v> </v>
      </c>
      <c r="Z44" s="216" t="str">
        <f aca="false">IF(COUNTIF(Z6:Z37,"з")=0," ",COUNTIF(Z6:Z37,"з"))</f>
        <v> </v>
      </c>
      <c r="AA44" s="216" t="str">
        <f aca="false">IF(COUNTIF(AA6:AA37,"з")=0," ",COUNTIF(AA6:AA37,"з"))</f>
        <v> </v>
      </c>
      <c r="AB44" s="216" t="str">
        <f aca="false">IF(COUNTIF(AB6:AB37,"з")=0," ",COUNTIF(AB6:AB37,"з"))</f>
        <v> </v>
      </c>
      <c r="AC44" s="216"/>
      <c r="AD44" s="216" t="str">
        <f aca="false">IF(COUNTIF(AD6:AD37,"з")=0," ",COUNTIF(AD6:AD37,"з"))</f>
        <v> </v>
      </c>
      <c r="AE44" s="294" t="str">
        <f aca="false">IF(COUNTIF(AE6:AE37,"з")=0," ",COUNTIF(AE6:AE37,"з"))</f>
        <v> </v>
      </c>
      <c r="AF44" s="216" t="str">
        <f aca="false">IF(COUNTIF(AF6:AF37,"з")=0," ",COUNTIF(AF6:AF37,"з"))</f>
        <v> </v>
      </c>
      <c r="AG44" s="216" t="n">
        <f aca="false">IF(COUNTIF(AG6:AG37,"з")=0,"0",COUNTIF(AG6:AG37,"з"))</f>
        <v>31</v>
      </c>
      <c r="AH44" s="216" t="str">
        <f aca="false">IF(COUNTIF(AH6:AH37,"з")=0,"0",COUNTIF(AH6:AH37,"з"))</f>
        <v>0</v>
      </c>
      <c r="AI44" s="216" t="str">
        <f aca="false">IF(COUNTIF(AI6:AI37,"з")=0,"0",COUNTIF(AI6:AI37,"з"))</f>
        <v>0</v>
      </c>
      <c r="AJ44" s="216" t="str">
        <f aca="false">IF(COUNTIF(AJ6:AJ37,"з")=0,"0",COUNTIF(AJ6:AJ37,"з"))</f>
        <v>0</v>
      </c>
      <c r="AK44" s="216" t="str">
        <f aca="false">IF(COUNTIF(AK6:AK37,"з")=0,"0",COUNTIF(AK6:AK37,"з"))</f>
        <v>0</v>
      </c>
      <c r="AL44" s="216" t="str">
        <f aca="false">IF(COUNTIF(AL6:AL37,"з")=0,"0",COUNTIF(AL6:AL37,"з"))</f>
        <v>0</v>
      </c>
      <c r="AM44" s="216" t="str">
        <f aca="false">IF(COUNTIF(AM6:AM37,"з")=0,"0",COUNTIF(AM6:AM37,"з"))</f>
        <v>0</v>
      </c>
      <c r="AN44" s="216" t="str">
        <f aca="false">IF(COUNTIF(AN6:AN37,"з")=0,"0",COUNTIF(AN6:AN37,"з"))</f>
        <v>0</v>
      </c>
      <c r="AO44" s="216" t="str">
        <f aca="false">IF(COUNTIF(AO6:AO37,"з")=0,"0",COUNTIF(AO6:AO37,"з"))</f>
        <v>0</v>
      </c>
      <c r="AP44" s="216" t="str">
        <f aca="false">IF(COUNTIF(AP6:AP37,"з")=0,"0",COUNTIF(AP6:AP37,"з"))</f>
        <v>0</v>
      </c>
      <c r="AQ44" s="216" t="str">
        <f aca="false">IF(COUNTIF(AQ6:AQ37,"з")=0,"0",COUNTIF(AQ6:AQ37,"з"))</f>
        <v>0</v>
      </c>
      <c r="AR44" s="216" t="str">
        <f aca="false">IF(COUNTIF(AR6:AR37,"з")=0,"0",COUNTIF(AR6:AR37,"з"))</f>
        <v>0</v>
      </c>
      <c r="AS44" s="216" t="str">
        <f aca="false">IF(COUNTIF(AS6:AS37,"з")=0,"0",COUNTIF(AS6:AS37,"з"))</f>
        <v>0</v>
      </c>
      <c r="AT44" s="216" t="str">
        <f aca="false">IF(COUNTIF(AT6:AT37,"з")=0,"0",COUNTIF(AT6:AT37,"з"))</f>
        <v>0</v>
      </c>
      <c r="AU44" s="216" t="str">
        <f aca="false">IF(COUNTIF(AU6:AU37,"з")=0,"0",COUNTIF(AU6:AU37,"з"))</f>
        <v>0</v>
      </c>
      <c r="AV44" s="216" t="str">
        <f aca="false">IF(COUNTIF(AV6:AV37,"з")=0,"0",COUNTIF(AV6:AV37,"з"))</f>
        <v>0</v>
      </c>
      <c r="AW44" s="216" t="str">
        <f aca="false">IF(COUNTIF(AW6:AW37,"з")=0,"0",COUNTIF(AW6:AW37,"з"))</f>
        <v>0</v>
      </c>
      <c r="AX44" s="2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IF(COUNTIF(V6:V37,"н")=0,"0",COUNTIF(V6:V37,"н"))</f>
        <v>0</v>
      </c>
      <c r="W45" s="216"/>
      <c r="X45" s="216"/>
      <c r="Y45" s="216" t="str">
        <f aca="false">IF(COUNTIF(Y6:Y37,"н")=0," ",COUNTIF(Y6:Y37,"н"))</f>
        <v> </v>
      </c>
      <c r="Z45" s="216" t="str">
        <f aca="false">IF(COUNTIF(Z6:Z37,"н")=0," ",COUNTIF(Z6:Z37,"н"))</f>
        <v> </v>
      </c>
      <c r="AA45" s="216" t="str">
        <f aca="false">IF(COUNTIF(AA6:AA37,"н")=0," ",COUNTIF(AA6:AA37,"н"))</f>
        <v> </v>
      </c>
      <c r="AB45" s="216" t="str">
        <f aca="false">IF(COUNTIF(AB6:AB37,"н")=0," ",COUNTIF(AB6:AB37,"н"))</f>
        <v> </v>
      </c>
      <c r="AC45" s="216"/>
      <c r="AD45" s="216" t="str">
        <f aca="false">IF(COUNTIF(AD6:AD37,"н")=0," ",COUNTIF(AD6:AD37,"н"))</f>
        <v> </v>
      </c>
      <c r="AE45" s="294" t="str">
        <f aca="false">IF(COUNTIF(AE6:AE37,"н")=0," ",COUNTIF(AE6:AE37,"н"))</f>
        <v> </v>
      </c>
      <c r="AF45" s="216" t="str">
        <f aca="false">IF(COUNTIF(AF6:AF37,"н")=0," ",COUNTIF(AF6:AF37,"н"))</f>
        <v> </v>
      </c>
      <c r="AG45" s="216" t="str">
        <f aca="false">IF(COUNTIF(AG6:AG37,"н")=0,"0",COUNTIF(AG6:AG37,"н"))</f>
        <v>0</v>
      </c>
      <c r="AH45" s="216" t="str">
        <f aca="false">IF(COUNTIF(AH6:AH37,"н")=0,"0",COUNTIF(AH6:AH37,"н"))</f>
        <v>0</v>
      </c>
      <c r="AI45" s="216" t="str">
        <f aca="false">IF(COUNTIF(AI6:AI37,"н")=0,"0",COUNTIF(AI6:AI37,"н"))</f>
        <v>0</v>
      </c>
      <c r="AJ45" s="216" t="str">
        <f aca="false">IF(COUNTIF(AJ6:AJ37,"н")=0,"0",COUNTIF(AJ6:AJ37,"н"))</f>
        <v>0</v>
      </c>
      <c r="AK45" s="216" t="str">
        <f aca="false">IF(COUNTIF(AK6:AK37,"н")=0,"0",COUNTIF(AK6:AK37,"н"))</f>
        <v>0</v>
      </c>
      <c r="AL45" s="216" t="str">
        <f aca="false">IF(COUNTIF(AL6:AL37,"н")=0,"0",COUNTIF(AL6:AL37,"н"))</f>
        <v>0</v>
      </c>
      <c r="AM45" s="216" t="str">
        <f aca="false">IF(COUNTIF(AM6:AM37,"н")=0,"0",COUNTIF(AM6:AM37,"н"))</f>
        <v>0</v>
      </c>
      <c r="AN45" s="216" t="str">
        <f aca="false">IF(COUNTIF(AN6:AN37,"н")=0,"0",COUNTIF(AN6:AN37,"н"))</f>
        <v>0</v>
      </c>
      <c r="AO45" s="216" t="str">
        <f aca="false">IF(COUNTIF(AO6:AO37,"н")=0,"0",COUNTIF(AO6:AO37,"н"))</f>
        <v>0</v>
      </c>
      <c r="AP45" s="216" t="str">
        <f aca="false">IF(COUNTIF(AP6:AP37,"н")=0,"0",COUNTIF(AP6:AP37,"н"))</f>
        <v>0</v>
      </c>
      <c r="AQ45" s="216" t="str">
        <f aca="false">IF(COUNTIF(AQ6:AQ37,"н")=0,"0",COUNTIF(AQ6:AQ37,"н"))</f>
        <v>0</v>
      </c>
      <c r="AR45" s="216" t="str">
        <f aca="false">IF(COUNTIF(AR6:AR37,"н")=0,"0",COUNTIF(AR6:AR37,"н"))</f>
        <v>0</v>
      </c>
      <c r="AS45" s="216" t="str">
        <f aca="false">IF(COUNTIF(AS6:AS37,"н")=0,"0",COUNTIF(AS6:AS37,"н"))</f>
        <v>0</v>
      </c>
      <c r="AT45" s="216" t="str">
        <f aca="false">IF(COUNTIF(AT6:AT37,"н")=0,"0",COUNTIF(AT6:AT37,"н"))</f>
        <v>0</v>
      </c>
      <c r="AU45" s="216" t="str">
        <f aca="false">IF(COUNTIF(AU6:AU37,"н")=0,"0",COUNTIF(AU6:AU37,"н"))</f>
        <v>0</v>
      </c>
      <c r="AV45" s="216" t="str">
        <f aca="false">IF(COUNTIF(AV6:AV37,"н")=0,"0",COUNTIF(AV6:AV37,"н"))</f>
        <v>0</v>
      </c>
      <c r="AW45" s="216" t="str">
        <f aca="false">IF(COUNTIF(AW6:AW37,"н")=0,"0",COUNTIF(AW6:AW37,"н"))</f>
        <v>0</v>
      </c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</row>
    <row r="46" s="1" customFormat="true" ht="12.75" hidden="false" customHeight="false" outlineLevel="0" collapsed="false">
      <c r="W46" s="227"/>
      <c r="X46" s="227"/>
      <c r="Y46" s="227"/>
      <c r="Z46" s="227"/>
      <c r="AA46" s="227"/>
      <c r="AB46" s="227"/>
      <c r="AC46" s="227"/>
      <c r="AD46" s="227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8"/>
      <c r="AX46" s="2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 t="str">
        <f aca="false">IF(COUNTIF(AI6:AI40,"н")=0,"0",COUNTIF(AI6:AI40,"н"))</f>
        <v>0</v>
      </c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G2:K2"/>
    <mergeCell ref="L2:N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7:V45 AG43:CB43 W44:AW45 AG6:AW42 S6:S30 V6:V30 J32:J33 H6:N30 I31:N31 H34:N36 M32:M33 R31:S36 U31:V36 G19:G36 P34:Q36 P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 T3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F6:F36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U6:U30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U3">
    <cfRule type="expression" priority="20" aboveAverage="0" equalAverage="0" bottom="0" percent="0" rank="0" text="" dxfId="18">
      <formula>$D$1&lt;U3</formula>
    </cfRule>
    <cfRule type="expression" priority="21" aboveAverage="0" equalAverage="0" bottom="0" percent="0" rank="0" text="" dxfId="19">
      <formula>$D$1&gt;U3</formula>
    </cfRule>
  </conditionalFormatting>
  <conditionalFormatting sqref="U4">
    <cfRule type="expression" priority="22" aboveAverage="0" equalAverage="0" bottom="0" percent="0" rank="0" text="" dxfId="20">
      <formula>$D$1&lt;U4</formula>
    </cfRule>
    <cfRule type="expression" priority="23" aboveAverage="0" equalAverage="0" bottom="0" percent="0" rank="0" text="" dxfId="21">
      <formula>$D$1&gt;U4</formula>
    </cfRule>
  </conditionalFormatting>
  <conditionalFormatting sqref="U4">
    <cfRule type="expression" priority="24" aboveAverage="0" equalAverage="0" bottom="0" percent="0" rank="0" text="" dxfId="22">
      <formula>$D$4&lt;U4</formula>
    </cfRule>
    <cfRule type="expression" priority="25" aboveAverage="0" equalAverage="0" bottom="0" percent="0" rank="0" text="" dxfId="23">
      <formula>$D$4&gt;U4</formula>
    </cfRule>
  </conditionalFormatting>
  <conditionalFormatting sqref="U4">
    <cfRule type="expression" priority="26" aboveAverage="0" equalAverage="0" bottom="0" percent="0" rank="0" text="" dxfId="24">
      <formula>$D$4&lt;U4</formula>
    </cfRule>
    <cfRule type="expression" priority="27" aboveAverage="0" equalAverage="0" bottom="0" percent="0" rank="0" text="" dxfId="25">
      <formula>$D$4&gt;U4</formula>
    </cfRule>
  </conditionalFormatting>
  <conditionalFormatting sqref="U5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R6:R30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O6:O30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H31:H33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L32:L33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K32:K33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N32:N33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P32:P33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R3:S3">
    <cfRule type="expression" priority="52" aboveAverage="0" equalAverage="0" bottom="0" percent="0" rank="0" text="" dxfId="50">
      <formula>$D$1&lt;R3</formula>
    </cfRule>
    <cfRule type="expression" priority="53" aboveAverage="0" equalAverage="0" bottom="0" percent="0" rank="0" text="" dxfId="51">
      <formula>$D$1&gt;R3</formula>
    </cfRule>
  </conditionalFormatting>
  <conditionalFormatting sqref="R4">
    <cfRule type="expression" priority="54" aboveAverage="0" equalAverage="0" bottom="0" percent="0" rank="0" text="" dxfId="52">
      <formula>$D$1&lt;R4</formula>
    </cfRule>
    <cfRule type="expression" priority="55" aboveAverage="0" equalAverage="0" bottom="0" percent="0" rank="0" text="" dxfId="53">
      <formula>$D$1&gt;R4</formula>
    </cfRule>
  </conditionalFormatting>
  <conditionalFormatting sqref="S5">
    <cfRule type="cellIs" priority="56" operator="equal" aboveAverage="0" equalAverage="0" bottom="0" percent="0" rank="0" text="" dxfId="54">
      <formula>5</formula>
    </cfRule>
    <cfRule type="cellIs" priority="57" operator="equal" aboveAverage="0" equalAverage="0" bottom="0" percent="0" rank="0" text="" dxfId="55">
      <formula>4</formula>
    </cfRule>
    <cfRule type="cellIs" priority="58" operator="equal" aboveAverage="0" equalAverage="0" bottom="0" percent="0" rank="0" text="" dxfId="56">
      <formula>3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R5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S4">
    <cfRule type="expression" priority="64" aboveAverage="0" equalAverage="0" bottom="0" percent="0" rank="0" text="" dxfId="62">
      <formula>$D$1&lt;S4</formula>
    </cfRule>
    <cfRule type="expression" priority="65" aboveAverage="0" equalAverage="0" bottom="0" percent="0" rank="0" text="" dxfId="63">
      <formula>$D$1&gt;S4</formula>
    </cfRule>
  </conditionalFormatting>
  <conditionalFormatting sqref="R4">
    <cfRule type="expression" priority="66" aboveAverage="0" equalAverage="0" bottom="0" percent="0" rank="0" text="" dxfId="64">
      <formula>$D$1&lt;R4</formula>
    </cfRule>
    <cfRule type="expression" priority="67" aboveAverage="0" equalAverage="0" bottom="0" percent="0" rank="0" text="" dxfId="65">
      <formula>$D$1&gt;R4</formula>
    </cfRule>
  </conditionalFormatting>
  <conditionalFormatting sqref="R4">
    <cfRule type="expression" priority="68" aboveAverage="0" equalAverage="0" bottom="0" percent="0" rank="0" text="" dxfId="66">
      <formula>$D$1&lt;R4</formula>
    </cfRule>
    <cfRule type="expression" priority="69" aboveAverage="0" equalAverage="0" bottom="0" percent="0" rank="0" text="" dxfId="67">
      <formula>$D$1&gt;R4</formula>
    </cfRule>
  </conditionalFormatting>
  <conditionalFormatting sqref="S4">
    <cfRule type="expression" priority="70" aboveAverage="0" equalAverage="0" bottom="0" percent="0" rank="0" text="" dxfId="68">
      <formula>$D$1&lt;S4</formula>
    </cfRule>
    <cfRule type="expression" priority="71" aboveAverage="0" equalAverage="0" bottom="0" percent="0" rank="0" text="" dxfId="69">
      <formula>$D$1&gt;S4</formula>
    </cfRule>
  </conditionalFormatting>
  <conditionalFormatting sqref="S4">
    <cfRule type="expression" priority="72" aboveAverage="0" equalAverage="0" bottom="0" percent="0" rank="0" text="" dxfId="70">
      <formula>$D$1&lt;S4</formula>
    </cfRule>
    <cfRule type="expression" priority="73" aboveAverage="0" equalAverage="0" bottom="0" percent="0" rank="0" text="" dxfId="71">
      <formula>$D$1&gt;S4</formula>
    </cfRule>
  </conditionalFormatting>
  <conditionalFormatting sqref="S4">
    <cfRule type="expression" priority="74" aboveAverage="0" equalAverage="0" bottom="0" percent="0" rank="0" text="" dxfId="72">
      <formula>$D$1&lt;S4</formula>
    </cfRule>
    <cfRule type="expression" priority="75" aboveAverage="0" equalAverage="0" bottom="0" percent="0" rank="0" text="" dxfId="73">
      <formula>$D$1&gt;S4</formula>
    </cfRule>
  </conditionalFormatting>
  <conditionalFormatting sqref="S4">
    <cfRule type="expression" priority="76" aboveAverage="0" equalAverage="0" bottom="0" percent="0" rank="0" text="" dxfId="74">
      <formula>$D$1&lt;S4</formula>
    </cfRule>
    <cfRule type="expression" priority="77" aboveAverage="0" equalAverage="0" bottom="0" percent="0" rank="0" text="" dxfId="75">
      <formula>$D$1&gt;S4</formula>
    </cfRule>
  </conditionalFormatting>
  <conditionalFormatting sqref="Q5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Q3:Q4">
    <cfRule type="expression" priority="81" aboveAverage="0" equalAverage="0" bottom="0" percent="0" rank="0" text="" dxfId="79">
      <formula>$D$1&lt;Q3</formula>
    </cfRule>
    <cfRule type="expression" priority="82" aboveAverage="0" equalAverage="0" bottom="0" percent="0" rank="0" text="" dxfId="80">
      <formula>$D$1&gt;Q3</formula>
    </cfRule>
  </conditionalFormatting>
  <conditionalFormatting sqref="Q5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Q3:Q4">
    <cfRule type="expression" priority="86" aboveAverage="0" equalAverage="0" bottom="0" percent="0" rank="0" text="" dxfId="84">
      <formula>$D$1&lt;Q3</formula>
    </cfRule>
    <cfRule type="expression" priority="87" aboveAverage="0" equalAverage="0" bottom="0" percent="0" rank="0" text="" dxfId="85">
      <formula>$D$1&gt;Q3</formula>
    </cfRule>
  </conditionalFormatting>
  <conditionalFormatting sqref="Q5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Q3:Q4">
    <cfRule type="expression" priority="91" aboveAverage="0" equalAverage="0" bottom="0" percent="0" rank="0" text="" dxfId="89">
      <formula>$D$1&lt;Q3</formula>
    </cfRule>
    <cfRule type="expression" priority="92" aboveAverage="0" equalAverage="0" bottom="0" percent="0" rank="0" text="" dxfId="90">
      <formula>$D$1&gt;Q3</formula>
    </cfRule>
  </conditionalFormatting>
  <conditionalFormatting sqref="Q4">
    <cfRule type="expression" priority="93" aboveAverage="0" equalAverage="0" bottom="0" percent="0" rank="0" text="" dxfId="91">
      <formula>$D$1&lt;Q4</formula>
    </cfRule>
    <cfRule type="expression" priority="94" aboveAverage="0" equalAverage="0" bottom="0" percent="0" rank="0" text="" dxfId="92">
      <formula>$D$1&gt;Q4</formula>
    </cfRule>
  </conditionalFormatting>
  <conditionalFormatting sqref="Q4">
    <cfRule type="expression" priority="95" aboveAverage="0" equalAverage="0" bottom="0" percent="0" rank="0" text="" dxfId="93">
      <formula>$D$1&lt;Q4</formula>
    </cfRule>
    <cfRule type="expression" priority="96" aboveAverage="0" equalAverage="0" bottom="0" percent="0" rank="0" text="" dxfId="94">
      <formula>$D$1&gt;Q4</formula>
    </cfRule>
  </conditionalFormatting>
  <conditionalFormatting sqref="Q4">
    <cfRule type="expression" priority="97" aboveAverage="0" equalAverage="0" bottom="0" percent="0" rank="0" text="" dxfId="95">
      <formula>$D$1&lt;Q4</formula>
    </cfRule>
    <cfRule type="expression" priority="98" aboveAverage="0" equalAverage="0" bottom="0" percent="0" rank="0" text="" dxfId="96">
      <formula>$D$1&gt;Q4</formula>
    </cfRule>
  </conditionalFormatting>
  <conditionalFormatting sqref="Q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Q5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Q3:Q4">
    <cfRule type="expression" priority="107" aboveAverage="0" equalAverage="0" bottom="0" percent="0" rank="0" text="" dxfId="105">
      <formula>$D$1&lt;Q3</formula>
    </cfRule>
    <cfRule type="expression" priority="108" aboveAverage="0" equalAverage="0" bottom="0" percent="0" rank="0" text="" dxfId="106">
      <formula>$D$1&gt;Q3</formula>
    </cfRule>
  </conditionalFormatting>
  <conditionalFormatting sqref="Q5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Q3:Q4">
    <cfRule type="expression" priority="112" aboveAverage="0" equalAverage="0" bottom="0" percent="0" rank="0" text="" dxfId="110">
      <formula>$D$1&lt;Q3</formula>
    </cfRule>
    <cfRule type="expression" priority="113" aboveAverage="0" equalAverage="0" bottom="0" percent="0" rank="0" text="" dxfId="111">
      <formula>$D$1&gt;Q3</formula>
    </cfRule>
  </conditionalFormatting>
  <conditionalFormatting sqref="Q5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Q4">
    <cfRule type="expression" priority="117" aboveAverage="0" equalAverage="0" bottom="0" percent="0" rank="0" text="" dxfId="115">
      <formula>$D$1&lt;Q4</formula>
    </cfRule>
    <cfRule type="expression" priority="118" aboveAverage="0" equalAverage="0" bottom="0" percent="0" rank="0" text="" dxfId="116">
      <formula>$D$1&gt;Q4</formula>
    </cfRule>
  </conditionalFormatting>
  <conditionalFormatting sqref="Q4">
    <cfRule type="expression" priority="119" aboveAverage="0" equalAverage="0" bottom="0" percent="0" rank="0" text="" dxfId="117">
      <formula>$D$1&lt;Q4</formula>
    </cfRule>
    <cfRule type="expression" priority="120" aboveAverage="0" equalAverage="0" bottom="0" percent="0" rank="0" text="" dxfId="118">
      <formula>$D$1&gt;Q4</formula>
    </cfRule>
  </conditionalFormatting>
  <conditionalFormatting sqref="Q4">
    <cfRule type="expression" priority="121" aboveAverage="0" equalAverage="0" bottom="0" percent="0" rank="0" text="" dxfId="119">
      <formula>$D$1&lt;Q4</formula>
    </cfRule>
    <cfRule type="expression" priority="122" aboveAverage="0" equalAverage="0" bottom="0" percent="0" rank="0" text="" dxfId="120">
      <formula>$D$1&gt;Q4</formula>
    </cfRule>
  </conditionalFormatting>
  <conditionalFormatting sqref="Q4">
    <cfRule type="expression" priority="123" aboveAverage="0" equalAverage="0" bottom="0" percent="0" rank="0" text="" dxfId="121">
      <formula>$D$1&lt;Q4</formula>
    </cfRule>
    <cfRule type="expression" priority="124" aboveAverage="0" equalAverage="0" bottom="0" percent="0" rank="0" text="" dxfId="122">
      <formula>$D$1&gt;Q4</formula>
    </cfRule>
  </conditionalFormatting>
  <conditionalFormatting sqref="Q4">
    <cfRule type="expression" priority="125" aboveAverage="0" equalAverage="0" bottom="0" percent="0" rank="0" text="" dxfId="123">
      <formula>$D$1&lt;Q4</formula>
    </cfRule>
    <cfRule type="expression" priority="126" aboveAverage="0" equalAverage="0" bottom="0" percent="0" rank="0" text="" dxfId="124">
      <formula>$D$1&gt;Q4</formula>
    </cfRule>
  </conditionalFormatting>
  <conditionalFormatting sqref="Q4">
    <cfRule type="expression" priority="127" aboveAverage="0" equalAverage="0" bottom="0" percent="0" rank="0" text="" dxfId="125">
      <formula>$D$1&lt;Q4</formula>
    </cfRule>
    <cfRule type="expression" priority="128" aboveAverage="0" equalAverage="0" bottom="0" percent="0" rank="0" text="" dxfId="126">
      <formula>$D$1&gt;Q4</formula>
    </cfRule>
  </conditionalFormatting>
  <conditionalFormatting sqref="Q4">
    <cfRule type="expression" priority="129" aboveAverage="0" equalAverage="0" bottom="0" percent="0" rank="0" text="" dxfId="127">
      <formula>$D$1&lt;Q4</formula>
    </cfRule>
    <cfRule type="expression" priority="130" aboveAverage="0" equalAverage="0" bottom="0" percent="0" rank="0" text="" dxfId="128">
      <formula>$D$1&gt;Q4</formula>
    </cfRule>
  </conditionalFormatting>
  <conditionalFormatting sqref="Q4">
    <cfRule type="expression" priority="131" aboveAverage="0" equalAverage="0" bottom="0" percent="0" rank="0" text="" dxfId="129">
      <formula>$D$1&lt;Q4</formula>
    </cfRule>
    <cfRule type="expression" priority="132" aboveAverage="0" equalAverage="0" bottom="0" percent="0" rank="0" text="" dxfId="130">
      <formula>$D$1&gt;Q4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5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Q3:Q4">
    <cfRule type="expression" priority="138" aboveAverage="0" equalAverage="0" bottom="0" percent="0" rank="0" text="" dxfId="136">
      <formula>$D$1&lt;Q3</formula>
    </cfRule>
    <cfRule type="expression" priority="139" aboveAverage="0" equalAverage="0" bottom="0" percent="0" rank="0" text="" dxfId="137">
      <formula>$D$1&gt;Q3</formula>
    </cfRule>
  </conditionalFormatting>
  <conditionalFormatting sqref="Q5">
    <cfRule type="cellIs" priority="140" operator="equal" aboveAverage="0" equalAverage="0" bottom="0" percent="0" rank="0" text="" dxfId="138">
      <formula>5</formula>
    </cfRule>
    <cfRule type="cellIs" priority="141" operator="equal" aboveAverage="0" equalAverage="0" bottom="0" percent="0" rank="0" text="" dxfId="139">
      <formula>4</formula>
    </cfRule>
    <cfRule type="cellIs" priority="142" operator="equal" aboveAverage="0" equalAverage="0" bottom="0" percent="0" rank="0" text="" dxfId="140">
      <formula>3</formula>
    </cfRule>
  </conditionalFormatting>
  <conditionalFormatting sqref="Q4">
    <cfRule type="expression" priority="143" aboveAverage="0" equalAverage="0" bottom="0" percent="0" rank="0" text="" dxfId="141">
      <formula>$D$1&lt;Q4</formula>
    </cfRule>
    <cfRule type="expression" priority="144" aboveAverage="0" equalAverage="0" bottom="0" percent="0" rank="0" text="" dxfId="142">
      <formula>$D$1&gt;Q4</formula>
    </cfRule>
  </conditionalFormatting>
  <conditionalFormatting sqref="Q5">
    <cfRule type="cellIs" priority="145" operator="equal" aboveAverage="0" equalAverage="0" bottom="0" percent="0" rank="0" text="" dxfId="143">
      <formula>5</formula>
    </cfRule>
    <cfRule type="cellIs" priority="146" operator="equal" aboveAverage="0" equalAverage="0" bottom="0" percent="0" rank="0" text="" dxfId="144">
      <formula>4</formula>
    </cfRule>
    <cfRule type="cellIs" priority="147" operator="equal" aboveAverage="0" equalAverage="0" bottom="0" percent="0" rank="0" text="" dxfId="145">
      <formula>3</formula>
    </cfRule>
  </conditionalFormatting>
  <conditionalFormatting sqref="Q4">
    <cfRule type="expression" priority="148" aboveAverage="0" equalAverage="0" bottom="0" percent="0" rank="0" text="" dxfId="146">
      <formula>$D$1&lt;Q4</formula>
    </cfRule>
    <cfRule type="expression" priority="149" aboveAverage="0" equalAverage="0" bottom="0" percent="0" rank="0" text="" dxfId="147">
      <formula>$D$1&gt;Q4</formula>
    </cfRule>
  </conditionalFormatting>
  <conditionalFormatting sqref="Q4">
    <cfRule type="expression" priority="150" aboveAverage="0" equalAverage="0" bottom="0" percent="0" rank="0" text="" dxfId="148">
      <formula>$D$1&lt;Q4</formula>
    </cfRule>
    <cfRule type="expression" priority="151" aboveAverage="0" equalAverage="0" bottom="0" percent="0" rank="0" text="" dxfId="149">
      <formula>$D$1&gt;Q4</formula>
    </cfRule>
  </conditionalFormatting>
  <conditionalFormatting sqref="Q4">
    <cfRule type="expression" priority="152" aboveAverage="0" equalAverage="0" bottom="0" percent="0" rank="0" text="" dxfId="150">
      <formula>$D$1&lt;Q4</formula>
    </cfRule>
    <cfRule type="expression" priority="153" aboveAverage="0" equalAverage="0" bottom="0" percent="0" rank="0" text="" dxfId="151">
      <formula>$D$1&gt;Q4</formula>
    </cfRule>
  </conditionalFormatting>
  <conditionalFormatting sqref="Q4">
    <cfRule type="expression" priority="154" aboveAverage="0" equalAverage="0" bottom="0" percent="0" rank="0" text="" dxfId="152">
      <formula>$D$1&lt;Q4</formula>
    </cfRule>
    <cfRule type="expression" priority="155" aboveAverage="0" equalAverage="0" bottom="0" percent="0" rank="0" text="" dxfId="153">
      <formula>$D$1&gt;Q4</formula>
    </cfRule>
  </conditionalFormatting>
  <conditionalFormatting sqref="Q4">
    <cfRule type="expression" priority="156" aboveAverage="0" equalAverage="0" bottom="0" percent="0" rank="0" text="" dxfId="154">
      <formula>$D$1&lt;Q4</formula>
    </cfRule>
    <cfRule type="expression" priority="157" aboveAverage="0" equalAverage="0" bottom="0" percent="0" rank="0" text="" dxfId="155">
      <formula>$D$1&gt;Q4</formula>
    </cfRule>
  </conditionalFormatting>
  <conditionalFormatting sqref="Q4">
    <cfRule type="expression" priority="158" aboveAverage="0" equalAverage="0" bottom="0" percent="0" rank="0" text="" dxfId="156">
      <formula>$D$1&lt;Q4</formula>
    </cfRule>
    <cfRule type="expression" priority="159" aboveAverage="0" equalAverage="0" bottom="0" percent="0" rank="0" text="" dxfId="157">
      <formula>$D$1&gt;Q4</formula>
    </cfRule>
  </conditionalFormatting>
  <conditionalFormatting sqref="Q4">
    <cfRule type="expression" priority="160" aboveAverage="0" equalAverage="0" bottom="0" percent="0" rank="0" text="" dxfId="158">
      <formula>$D$1&lt;Q4</formula>
    </cfRule>
    <cfRule type="expression" priority="161" aboveAverage="0" equalAverage="0" bottom="0" percent="0" rank="0" text="" dxfId="159">
      <formula>$D$1&gt;Q4</formula>
    </cfRule>
  </conditionalFormatting>
  <conditionalFormatting sqref="Q4">
    <cfRule type="expression" priority="162" aboveAverage="0" equalAverage="0" bottom="0" percent="0" rank="0" text="" dxfId="160">
      <formula>$D$1&lt;Q4</formula>
    </cfRule>
    <cfRule type="expression" priority="163" aboveAverage="0" equalAverage="0" bottom="0" percent="0" rank="0" text="" dxfId="161">
      <formula>$D$1&gt;Q4</formula>
    </cfRule>
  </conditionalFormatting>
  <conditionalFormatting sqref="Q4">
    <cfRule type="expression" priority="164" aboveAverage="0" equalAverage="0" bottom="0" percent="0" rank="0" text="" dxfId="162">
      <formula>$D$1&lt;Q4</formula>
    </cfRule>
    <cfRule type="expression" priority="165" aboveAverage="0" equalAverage="0" bottom="0" percent="0" rank="0" text="" dxfId="163">
      <formula>$D$1&gt;Q4</formula>
    </cfRule>
  </conditionalFormatting>
  <conditionalFormatting sqref="Q4">
    <cfRule type="expression" priority="166" aboveAverage="0" equalAverage="0" bottom="0" percent="0" rank="0" text="" dxfId="164">
      <formula>$D$1&lt;Q4</formula>
    </cfRule>
    <cfRule type="expression" priority="167" aboveAverage="0" equalAverage="0" bottom="0" percent="0" rank="0" text="" dxfId="165">
      <formula>$D$1&gt;Q4</formula>
    </cfRule>
  </conditionalFormatting>
  <conditionalFormatting sqref="O5:P5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O3:P4">
    <cfRule type="expression" priority="171" aboveAverage="0" equalAverage="0" bottom="0" percent="0" rank="0" text="" dxfId="169">
      <formula>$D$1&lt;O3</formula>
    </cfRule>
    <cfRule type="expression" priority="172" aboveAverage="0" equalAverage="0" bottom="0" percent="0" rank="0" text="" dxfId="170">
      <formula>$D$1&gt;O3</formula>
    </cfRule>
  </conditionalFormatting>
  <conditionalFormatting sqref="P3:P4">
    <cfRule type="expression" priority="173" aboveAverage="0" equalAverage="0" bottom="0" percent="0" rank="0" text="" dxfId="171">
      <formula>$D$1&lt;P3</formula>
    </cfRule>
    <cfRule type="expression" priority="174" aboveAverage="0" equalAverage="0" bottom="0" percent="0" rank="0" text="" dxfId="172">
      <formula>$D$1&gt;P3</formula>
    </cfRule>
  </conditionalFormatting>
  <conditionalFormatting sqref="P4">
    <cfRule type="expression" priority="175" aboveAverage="0" equalAverage="0" bottom="0" percent="0" rank="0" text="" dxfId="173">
      <formula>$D$1&lt;P4</formula>
    </cfRule>
    <cfRule type="expression" priority="176" aboveAverage="0" equalAverage="0" bottom="0" percent="0" rank="0" text="" dxfId="174">
      <formula>$D$1&gt;P4</formula>
    </cfRule>
  </conditionalFormatting>
  <conditionalFormatting sqref="O4:P4">
    <cfRule type="expression" priority="177" aboveAverage="0" equalAverage="0" bottom="0" percent="0" rank="0" text="" dxfId="175">
      <formula>$D$1&lt;O4</formula>
    </cfRule>
    <cfRule type="expression" priority="178" aboveAverage="0" equalAverage="0" bottom="0" percent="0" rank="0" text="" dxfId="176">
      <formula>$D$1&gt;O4</formula>
    </cfRule>
  </conditionalFormatting>
  <conditionalFormatting sqref="O4:P4">
    <cfRule type="expression" priority="179" aboveAverage="0" equalAverage="0" bottom="0" percent="0" rank="0" text="" dxfId="177">
      <formula>$D$1&lt;O4</formula>
    </cfRule>
    <cfRule type="expression" priority="180" aboveAverage="0" equalAverage="0" bottom="0" percent="0" rank="0" text="" dxfId="178">
      <formula>$D$1&gt;O4</formula>
    </cfRule>
  </conditionalFormatting>
  <conditionalFormatting sqref="O5">
    <cfRule type="cellIs" priority="181" operator="equal" aboveAverage="0" equalAverage="0" bottom="0" percent="0" rank="0" text="" dxfId="179">
      <formula>5</formula>
    </cfRule>
    <cfRule type="cellIs" priority="182" operator="equal" aboveAverage="0" equalAverage="0" bottom="0" percent="0" rank="0" text="" dxfId="180">
      <formula>4</formula>
    </cfRule>
    <cfRule type="cellIs" priority="183" operator="equal" aboveAverage="0" equalAverage="0" bottom="0" percent="0" rank="0" text="" dxfId="181">
      <formula>3</formula>
    </cfRule>
  </conditionalFormatting>
  <conditionalFormatting sqref="O4">
    <cfRule type="expression" priority="184" aboveAverage="0" equalAverage="0" bottom="0" percent="0" rank="0" text="" dxfId="182">
      <formula>$D$1&lt;O4</formula>
    </cfRule>
    <cfRule type="expression" priority="185" aboveAverage="0" equalAverage="0" bottom="0" percent="0" rank="0" text="" dxfId="183">
      <formula>$D$1&gt;O4</formula>
    </cfRule>
  </conditionalFormatting>
  <conditionalFormatting sqref="O5">
    <cfRule type="cellIs" priority="186" operator="equal" aboveAverage="0" equalAverage="0" bottom="0" percent="0" rank="0" text="" dxfId="184">
      <formula>5</formula>
    </cfRule>
    <cfRule type="cellIs" priority="187" operator="equal" aboveAverage="0" equalAverage="0" bottom="0" percent="0" rank="0" text="" dxfId="185">
      <formula>4</formula>
    </cfRule>
    <cfRule type="cellIs" priority="188" operator="equal" aboveAverage="0" equalAverage="0" bottom="0" percent="0" rank="0" text="" dxfId="186">
      <formula>3</formula>
    </cfRule>
  </conditionalFormatting>
  <conditionalFormatting sqref="O4">
    <cfRule type="expression" priority="189" aboveAverage="0" equalAverage="0" bottom="0" percent="0" rank="0" text="" dxfId="187">
      <formula>$D$1&lt;O4</formula>
    </cfRule>
    <cfRule type="expression" priority="190" aboveAverage="0" equalAverage="0" bottom="0" percent="0" rank="0" text="" dxfId="188">
      <formula>$D$1&gt;O4</formula>
    </cfRule>
  </conditionalFormatting>
  <conditionalFormatting sqref="O4">
    <cfRule type="expression" priority="191" aboveAverage="0" equalAverage="0" bottom="0" percent="0" rank="0" text="" dxfId="189">
      <formula>$D$1&lt;O4</formula>
    </cfRule>
    <cfRule type="expression" priority="192" aboveAverage="0" equalAverage="0" bottom="0" percent="0" rank="0" text="" dxfId="190">
      <formula>$D$1&gt;O4</formula>
    </cfRule>
  </conditionalFormatting>
  <conditionalFormatting sqref="O4">
    <cfRule type="expression" priority="193" aboveAverage="0" equalAverage="0" bottom="0" percent="0" rank="0" text="" dxfId="191">
      <formula>$D$1&lt;O4</formula>
    </cfRule>
    <cfRule type="expression" priority="194" aboveAverage="0" equalAverage="0" bottom="0" percent="0" rank="0" text="" dxfId="192">
      <formula>$D$1&gt;O4</formula>
    </cfRule>
  </conditionalFormatting>
  <conditionalFormatting sqref="T5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T4">
    <cfRule type="expression" priority="198" aboveAverage="0" equalAverage="0" bottom="0" percent="0" rank="0" text="" dxfId="196">
      <formula>$D$1&lt;T4</formula>
    </cfRule>
    <cfRule type="expression" priority="199" aboveAverage="0" equalAverage="0" bottom="0" percent="0" rank="0" text="" dxfId="197">
      <formula>$D$1&gt;T4</formula>
    </cfRule>
  </conditionalFormatting>
  <conditionalFormatting sqref="T5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T4">
    <cfRule type="expression" priority="203" aboveAverage="0" equalAverage="0" bottom="0" percent="0" rank="0" text="" dxfId="201">
      <formula>$D$1&lt;T4</formula>
    </cfRule>
    <cfRule type="expression" priority="204" aboveAverage="0" equalAverage="0" bottom="0" percent="0" rank="0" text="" dxfId="202">
      <formula>$D$1&gt;T4</formula>
    </cfRule>
  </conditionalFormatting>
  <conditionalFormatting sqref="T4">
    <cfRule type="expression" priority="205" aboveAverage="0" equalAverage="0" bottom="0" percent="0" rank="0" text="" dxfId="203">
      <formula>$D$1&lt;T4</formula>
    </cfRule>
    <cfRule type="expression" priority="206" aboveAverage="0" equalAverage="0" bottom="0" percent="0" rank="0" text="" dxfId="204">
      <formula>$D$1&gt;T4</formula>
    </cfRule>
  </conditionalFormatting>
  <conditionalFormatting sqref="T4">
    <cfRule type="expression" priority="207" aboveAverage="0" equalAverage="0" bottom="0" percent="0" rank="0" text="" dxfId="205">
      <formula>$D$1&lt;T4</formula>
    </cfRule>
    <cfRule type="expression" priority="208" aboveAverage="0" equalAverage="0" bottom="0" percent="0" rank="0" text="" dxfId="206">
      <formula>$D$1&gt;T4</formula>
    </cfRule>
  </conditionalFormatting>
  <conditionalFormatting sqref="G4">
    <cfRule type="expression" priority="209" aboveAverage="0" equalAverage="0" bottom="0" percent="0" rank="0" text="" dxfId="207">
      <formula>$D$1&lt;G4</formula>
    </cfRule>
    <cfRule type="expression" priority="210" aboveAverage="0" equalAverage="0" bottom="0" percent="0" rank="0" text="" dxfId="208">
      <formula>$D$1&gt;G4</formula>
    </cfRule>
  </conditionalFormatting>
  <conditionalFormatting sqref="G4">
    <cfRule type="expression" priority="211" aboveAverage="0" equalAverage="0" bottom="0" percent="0" rank="0" text="" dxfId="209">
      <formula>$D$1&lt;G4</formula>
    </cfRule>
    <cfRule type="expression" priority="212" aboveAverage="0" equalAverage="0" bottom="0" percent="0" rank="0" text="" dxfId="210">
      <formula>$D$1&gt;G4</formula>
    </cfRule>
  </conditionalFormatting>
  <conditionalFormatting sqref="G4">
    <cfRule type="expression" priority="213" aboveAverage="0" equalAverage="0" bottom="0" percent="0" rank="0" text="" dxfId="211">
      <formula>$D$1&lt;G4</formula>
    </cfRule>
    <cfRule type="expression" priority="214" aboveAverage="0" equalAverage="0" bottom="0" percent="0" rank="0" text="" dxfId="212">
      <formula>$D$1&gt;G4</formula>
    </cfRule>
  </conditionalFormatting>
  <conditionalFormatting sqref="G4">
    <cfRule type="expression" priority="215" aboveAverage="0" equalAverage="0" bottom="0" percent="0" rank="0" text="" dxfId="213">
      <formula>$D$1&lt;G4</formula>
    </cfRule>
    <cfRule type="expression" priority="216" aboveAverage="0" equalAverage="0" bottom="0" percent="0" rank="0" text="" dxfId="214">
      <formula>$D$1&gt;G4</formula>
    </cfRule>
  </conditionalFormatting>
  <conditionalFormatting sqref="G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217">
      <formula>3</formula>
    </cfRule>
  </conditionalFormatting>
  <conditionalFormatting sqref="G4">
    <cfRule type="expression" priority="220" aboveAverage="0" equalAverage="0" bottom="0" percent="0" rank="0" text="" dxfId="218">
      <formula>$D$1&lt;G4</formula>
    </cfRule>
    <cfRule type="expression" priority="221" aboveAverage="0" equalAverage="0" bottom="0" percent="0" rank="0" text="" dxfId="219">
      <formula>$D$1&gt;G4</formula>
    </cfRule>
  </conditionalFormatting>
  <conditionalFormatting sqref="G4">
    <cfRule type="expression" priority="222" aboveAverage="0" equalAverage="0" bottom="0" percent="0" rank="0" text="" dxfId="220">
      <formula>$D$1&lt;G4</formula>
    </cfRule>
    <cfRule type="expression" priority="223" aboveAverage="0" equalAverage="0" bottom="0" percent="0" rank="0" text="" dxfId="221">
      <formula>$D$1&gt;G4</formula>
    </cfRule>
  </conditionalFormatting>
  <conditionalFormatting sqref="G4">
    <cfRule type="expression" priority="224" aboveAverage="0" equalAverage="0" bottom="0" percent="0" rank="0" text="" dxfId="222">
      <formula>$D$1&lt;G4</formula>
    </cfRule>
    <cfRule type="expression" priority="225" aboveAverage="0" equalAverage="0" bottom="0" percent="0" rank="0" text="" dxfId="223">
      <formula>$D$1&gt;G4</formula>
    </cfRule>
  </conditionalFormatting>
  <conditionalFormatting sqref="G4">
    <cfRule type="expression" priority="226" aboveAverage="0" equalAverage="0" bottom="0" percent="0" rank="0" text="" dxfId="224">
      <formula>$D$1&lt;G4</formula>
    </cfRule>
    <cfRule type="expression" priority="227" aboveAverage="0" equalAverage="0" bottom="0" percent="0" rank="0" text="" dxfId="225">
      <formula>$D$1&gt;G4</formula>
    </cfRule>
  </conditionalFormatting>
  <conditionalFormatting sqref="G4">
    <cfRule type="expression" priority="228" aboveAverage="0" equalAverage="0" bottom="0" percent="0" rank="0" text="" dxfId="226">
      <formula>$D$1&lt;G4</formula>
    </cfRule>
    <cfRule type="expression" priority="229" aboveAverage="0" equalAverage="0" bottom="0" percent="0" rank="0" text="" dxfId="227">
      <formula>$D$1&gt;G4</formula>
    </cfRule>
  </conditionalFormatting>
  <conditionalFormatting sqref="G4">
    <cfRule type="expression" priority="230" aboveAverage="0" equalAverage="0" bottom="0" percent="0" rank="0" text="" dxfId="228">
      <formula>$D$1&lt;G4</formula>
    </cfRule>
    <cfRule type="expression" priority="231" aboveAverage="0" equalAverage="0" bottom="0" percent="0" rank="0" text="" dxfId="229">
      <formula>$D$1&gt;G4</formula>
    </cfRule>
  </conditionalFormatting>
  <conditionalFormatting sqref="G4">
    <cfRule type="expression" priority="232" aboveAverage="0" equalAverage="0" bottom="0" percent="0" rank="0" text="" dxfId="230">
      <formula>$D$1&lt;G4</formula>
    </cfRule>
    <cfRule type="expression" priority="233" aboveAverage="0" equalAverage="0" bottom="0" percent="0" rank="0" text="" dxfId="231">
      <formula>$D$1&gt;G4</formula>
    </cfRule>
  </conditionalFormatting>
  <conditionalFormatting sqref="G4">
    <cfRule type="expression" priority="234" aboveAverage="0" equalAverage="0" bottom="0" percent="0" rank="0" text="" dxfId="232">
      <formula>$D$1&lt;G4</formula>
    </cfRule>
    <cfRule type="expression" priority="235" aboveAverage="0" equalAverage="0" bottom="0" percent="0" rank="0" text="" dxfId="233">
      <formula>$D$1&gt;G4</formula>
    </cfRule>
  </conditionalFormatting>
  <conditionalFormatting sqref="G4">
    <cfRule type="expression" priority="236" aboveAverage="0" equalAverage="0" bottom="0" percent="0" rank="0" text="" dxfId="234">
      <formula>$D$1&lt;G4</formula>
    </cfRule>
    <cfRule type="expression" priority="237" aboveAverage="0" equalAverage="0" bottom="0" percent="0" rank="0" text="" dxfId="235">
      <formula>$D$1&gt;G4</formula>
    </cfRule>
  </conditionalFormatting>
  <conditionalFormatting sqref="G4">
    <cfRule type="expression" priority="238" aboveAverage="0" equalAverage="0" bottom="0" percent="0" rank="0" text="" dxfId="236">
      <formula>$D$1&lt;G4</formula>
    </cfRule>
    <cfRule type="expression" priority="239" aboveAverage="0" equalAverage="0" bottom="0" percent="0" rank="0" text="" dxfId="237">
      <formula>$D$1&gt;G4</formula>
    </cfRule>
  </conditionalFormatting>
  <conditionalFormatting sqref="O5">
    <cfRule type="cellIs" priority="240" operator="equal" aboveAverage="0" equalAverage="0" bottom="0" percent="0" rank="0" text="" dxfId="238">
      <formula>5</formula>
    </cfRule>
    <cfRule type="cellIs" priority="241" operator="equal" aboveAverage="0" equalAverage="0" bottom="0" percent="0" rank="0" text="" dxfId="239">
      <formula>4</formula>
    </cfRule>
    <cfRule type="cellIs" priority="242" operator="equal" aboveAverage="0" equalAverage="0" bottom="0" percent="0" rank="0" text="" dxfId="240">
      <formula>3</formula>
    </cfRule>
  </conditionalFormatting>
  <conditionalFormatting sqref="O4">
    <cfRule type="expression" priority="243" aboveAverage="0" equalAverage="0" bottom="0" percent="0" rank="0" text="" dxfId="241">
      <formula>$D$1&lt;O4</formula>
    </cfRule>
    <cfRule type="expression" priority="244" aboveAverage="0" equalAverage="0" bottom="0" percent="0" rank="0" text="" dxfId="242">
      <formula>$D$1&gt;O4</formula>
    </cfRule>
  </conditionalFormatting>
  <conditionalFormatting sqref="P5">
    <cfRule type="cellIs" priority="245" operator="equal" aboveAverage="0" equalAverage="0" bottom="0" percent="0" rank="0" text="" dxfId="243">
      <formula>5</formula>
    </cfRule>
    <cfRule type="cellIs" priority="246" operator="equal" aboveAverage="0" equalAverage="0" bottom="0" percent="0" rank="0" text="" dxfId="244">
      <formula>4</formula>
    </cfRule>
    <cfRule type="cellIs" priority="247" operator="equal" aboveAverage="0" equalAverage="0" bottom="0" percent="0" rank="0" text="" dxfId="245">
      <formula>3</formula>
    </cfRule>
  </conditionalFormatting>
  <conditionalFormatting sqref="P4">
    <cfRule type="expression" priority="248" aboveAverage="0" equalAverage="0" bottom="0" percent="0" rank="0" text="" dxfId="246">
      <formula>$D$1&lt;P4</formula>
    </cfRule>
    <cfRule type="expression" priority="249" aboveAverage="0" equalAverage="0" bottom="0" percent="0" rank="0" text="" dxfId="247">
      <formula>$D$1&gt;P4</formula>
    </cfRule>
  </conditionalFormatting>
  <conditionalFormatting sqref="P5">
    <cfRule type="cellIs" priority="250" operator="equal" aboveAverage="0" equalAverage="0" bottom="0" percent="0" rank="0" text="" dxfId="248">
      <formula>5</formula>
    </cfRule>
    <cfRule type="cellIs" priority="251" operator="equal" aboveAverage="0" equalAverage="0" bottom="0" percent="0" rank="0" text="" dxfId="249">
      <formula>4</formula>
    </cfRule>
    <cfRule type="cellIs" priority="252" operator="equal" aboveAverage="0" equalAverage="0" bottom="0" percent="0" rank="0" text="" dxfId="250">
      <formula>3</formula>
    </cfRule>
  </conditionalFormatting>
  <conditionalFormatting sqref="P4">
    <cfRule type="expression" priority="253" aboveAverage="0" equalAverage="0" bottom="0" percent="0" rank="0" text="" dxfId="251">
      <formula>$D$1&lt;P4</formula>
    </cfRule>
    <cfRule type="expression" priority="254" aboveAverage="0" equalAverage="0" bottom="0" percent="0" rank="0" text="" dxfId="252">
      <formula>$D$1&gt;P4</formula>
    </cfRule>
  </conditionalFormatting>
  <conditionalFormatting sqref="P4">
    <cfRule type="expression" priority="255" aboveAverage="0" equalAverage="0" bottom="0" percent="0" rank="0" text="" dxfId="253">
      <formula>$D$1&lt;P4</formula>
    </cfRule>
    <cfRule type="expression" priority="256" aboveAverage="0" equalAverage="0" bottom="0" percent="0" rank="0" text="" dxfId="254">
      <formula>$D$1&gt;P4</formula>
    </cfRule>
  </conditionalFormatting>
  <conditionalFormatting sqref="P4">
    <cfRule type="expression" priority="257" aboveAverage="0" equalAverage="0" bottom="0" percent="0" rank="0" text="" dxfId="255">
      <formula>$D$1&lt;P4</formula>
    </cfRule>
    <cfRule type="expression" priority="258" aboveAverage="0" equalAverage="0" bottom="0" percent="0" rank="0" text="" dxfId="256">
      <formula>$D$1&gt;P4</formula>
    </cfRule>
  </conditionalFormatting>
  <conditionalFormatting sqref="H4">
    <cfRule type="expression" priority="259" aboveAverage="0" equalAverage="0" bottom="0" percent="0" rank="0" text="" dxfId="257">
      <formula>$D$1&lt;H4</formula>
    </cfRule>
    <cfRule type="expression" priority="260" aboveAverage="0" equalAverage="0" bottom="0" percent="0" rank="0" text="" dxfId="258">
      <formula>$D$1&gt;H4</formula>
    </cfRule>
  </conditionalFormatting>
  <conditionalFormatting sqref="H5">
    <cfRule type="expression" priority="261" aboveAverage="0" equalAverage="0" bottom="0" percent="0" rank="0" text="" dxfId="259">
      <formula>$D$1&lt;H5</formula>
    </cfRule>
    <cfRule type="expression" priority="262" aboveAverage="0" equalAverage="0" bottom="0" percent="0" rank="0" text="" dxfId="260">
      <formula>$D$1&gt;H5</formula>
    </cfRule>
  </conditionalFormatting>
  <conditionalFormatting sqref="H5">
    <cfRule type="cellIs" priority="263" operator="equal" aboveAverage="0" equalAverage="0" bottom="0" percent="0" rank="0" text="" dxfId="261">
      <formula>5</formula>
    </cfRule>
    <cfRule type="cellIs" priority="264" operator="equal" aboveAverage="0" equalAverage="0" bottom="0" percent="0" rank="0" text="" dxfId="262">
      <formula>4</formula>
    </cfRule>
    <cfRule type="cellIs" priority="265" operator="equal" aboveAverage="0" equalAverage="0" bottom="0" percent="0" rank="0" text="" dxfId="263">
      <formula>3</formula>
    </cfRule>
  </conditionalFormatting>
  <conditionalFormatting sqref="H4">
    <cfRule type="expression" priority="266" aboveAverage="0" equalAverage="0" bottom="0" percent="0" rank="0" text="" dxfId="264">
      <formula>$D$1&lt;H4</formula>
    </cfRule>
    <cfRule type="expression" priority="267" aboveAverage="0" equalAverage="0" bottom="0" percent="0" rank="0" text="" dxfId="265">
      <formula>$D$1&gt;H4</formula>
    </cfRule>
  </conditionalFormatting>
  <conditionalFormatting sqref="H4">
    <cfRule type="expression" priority="268" aboveAverage="0" equalAverage="0" bottom="0" percent="0" rank="0" text="" dxfId="266">
      <formula>$D$1&lt;H4</formula>
    </cfRule>
    <cfRule type="expression" priority="269" aboveAverage="0" equalAverage="0" bottom="0" percent="0" rank="0" text="" dxfId="267">
      <formula>$D$1&gt;H4</formula>
    </cfRule>
  </conditionalFormatting>
  <conditionalFormatting sqref="J4">
    <cfRule type="expression" priority="270" aboveAverage="0" equalAverage="0" bottom="0" percent="0" rank="0" text="" dxfId="268">
      <formula>$D$1&lt;J4</formula>
    </cfRule>
    <cfRule type="expression" priority="271" aboveAverage="0" equalAverage="0" bottom="0" percent="0" rank="0" text="" dxfId="269">
      <formula>$D$1&gt;J4</formula>
    </cfRule>
  </conditionalFormatting>
  <conditionalFormatting sqref="J4">
    <cfRule type="expression" priority="272" aboveAverage="0" equalAverage="0" bottom="0" percent="0" rank="0" text="" dxfId="270">
      <formula>$D$1&lt;J4</formula>
    </cfRule>
    <cfRule type="expression" priority="273" aboveAverage="0" equalAverage="0" bottom="0" percent="0" rank="0" text="" dxfId="271">
      <formula>$D$1&gt;J4</formula>
    </cfRule>
  </conditionalFormatting>
  <conditionalFormatting sqref="J4">
    <cfRule type="expression" priority="274" aboveAverage="0" equalAverage="0" bottom="0" percent="0" rank="0" text="" dxfId="272">
      <formula>$D$1&lt;J4</formula>
    </cfRule>
    <cfRule type="expression" priority="275" aboveAverage="0" equalAverage="0" bottom="0" percent="0" rank="0" text="" dxfId="273">
      <formula>$D$1&gt;J4</formula>
    </cfRule>
  </conditionalFormatting>
  <conditionalFormatting sqref="J4">
    <cfRule type="expression" priority="276" aboveAverage="0" equalAverage="0" bottom="0" percent="0" rank="0" text="" dxfId="274">
      <formula>$D$1&lt;J4</formula>
    </cfRule>
    <cfRule type="expression" priority="277" aboveAverage="0" equalAverage="0" bottom="0" percent="0" rank="0" text="" dxfId="275">
      <formula>$D$1&gt;J4</formula>
    </cfRule>
  </conditionalFormatting>
  <conditionalFormatting sqref="J4">
    <cfRule type="expression" priority="278" aboveAverage="0" equalAverage="0" bottom="0" percent="0" rank="0" text="" dxfId="276">
      <formula>$D$1&lt;J4</formula>
    </cfRule>
    <cfRule type="expression" priority="279" aboveAverage="0" equalAverage="0" bottom="0" percent="0" rank="0" text="" dxfId="277">
      <formula>$D$1&gt;J4</formula>
    </cfRule>
  </conditionalFormatting>
  <conditionalFormatting sqref="J4">
    <cfRule type="expression" priority="280" aboveAverage="0" equalAverage="0" bottom="0" percent="0" rank="0" text="" dxfId="278">
      <formula>$D$1&lt;J4</formula>
    </cfRule>
    <cfRule type="expression" priority="281" aboveAverage="0" equalAverage="0" bottom="0" percent="0" rank="0" text="" dxfId="279">
      <formula>$D$1&gt;J4</formula>
    </cfRule>
  </conditionalFormatting>
  <conditionalFormatting sqref="J4">
    <cfRule type="expression" priority="282" aboveAverage="0" equalAverage="0" bottom="0" percent="0" rank="0" text="" dxfId="280">
      <formula>$D$1&lt;J4</formula>
    </cfRule>
    <cfRule type="expression" priority="283" aboveAverage="0" equalAverage="0" bottom="0" percent="0" rank="0" text="" dxfId="281">
      <formula>$D$1&gt;J4</formula>
    </cfRule>
  </conditionalFormatting>
  <conditionalFormatting sqref="J4">
    <cfRule type="expression" priority="284" aboveAverage="0" equalAverage="0" bottom="0" percent="0" rank="0" text="" dxfId="282">
      <formula>$D$1&lt;J4</formula>
    </cfRule>
    <cfRule type="expression" priority="285" aboveAverage="0" equalAverage="0" bottom="0" percent="0" rank="0" text="" dxfId="283">
      <formula>$D$1&gt;J4</formula>
    </cfRule>
  </conditionalFormatting>
  <conditionalFormatting sqref="J4">
    <cfRule type="expression" priority="286" aboveAverage="0" equalAverage="0" bottom="0" percent="0" rank="0" text="" dxfId="284">
      <formula>$D$1&lt;J4</formula>
    </cfRule>
    <cfRule type="expression" priority="287" aboveAverage="0" equalAverage="0" bottom="0" percent="0" rank="0" text="" dxfId="285">
      <formula>$D$1&gt;J4</formula>
    </cfRule>
  </conditionalFormatting>
  <conditionalFormatting sqref="J4">
    <cfRule type="expression" priority="288" aboveAverage="0" equalAverage="0" bottom="0" percent="0" rank="0" text="" dxfId="286">
      <formula>$D$1&lt;J4</formula>
    </cfRule>
    <cfRule type="expression" priority="289" aboveAverage="0" equalAverage="0" bottom="0" percent="0" rank="0" text="" dxfId="287">
      <formula>$D$1&gt;J4</formula>
    </cfRule>
  </conditionalFormatting>
  <conditionalFormatting sqref="K4">
    <cfRule type="expression" priority="290" aboveAverage="0" equalAverage="0" bottom="0" percent="0" rank="0" text="" dxfId="288">
      <formula>$D$1&lt;K4</formula>
    </cfRule>
    <cfRule type="expression" priority="291" aboveAverage="0" equalAverage="0" bottom="0" percent="0" rank="0" text="" dxfId="289">
      <formula>$D$1&gt;K4</formula>
    </cfRule>
  </conditionalFormatting>
  <conditionalFormatting sqref="K4">
    <cfRule type="expression" priority="292" aboveAverage="0" equalAverage="0" bottom="0" percent="0" rank="0" text="" dxfId="290">
      <formula>$D$1&lt;K4</formula>
    </cfRule>
    <cfRule type="expression" priority="293" aboveAverage="0" equalAverage="0" bottom="0" percent="0" rank="0" text="" dxfId="291">
      <formula>$D$1&gt;K4</formula>
    </cfRule>
  </conditionalFormatting>
  <conditionalFormatting sqref="K4">
    <cfRule type="expression" priority="294" aboveAverage="0" equalAverage="0" bottom="0" percent="0" rank="0" text="" dxfId="292">
      <formula>$D$1&lt;K4</formula>
    </cfRule>
    <cfRule type="expression" priority="295" aboveAverage="0" equalAverage="0" bottom="0" percent="0" rank="0" text="" dxfId="293">
      <formula>$D$1&gt;K4</formula>
    </cfRule>
  </conditionalFormatting>
  <conditionalFormatting sqref="L4">
    <cfRule type="expression" priority="296" aboveAverage="0" equalAverage="0" bottom="0" percent="0" rank="0" text="" dxfId="294">
      <formula>$D$1&lt;L4</formula>
    </cfRule>
    <cfRule type="expression" priority="297" aboveAverage="0" equalAverage="0" bottom="0" percent="0" rank="0" text="" dxfId="295">
      <formula>$D$1&gt;L4</formula>
    </cfRule>
  </conditionalFormatting>
  <conditionalFormatting sqref="L4">
    <cfRule type="expression" priority="298" aboveAverage="0" equalAverage="0" bottom="0" percent="0" rank="0" text="" dxfId="296">
      <formula>$D$1&lt;L4</formula>
    </cfRule>
    <cfRule type="expression" priority="299" aboveAverage="0" equalAverage="0" bottom="0" percent="0" rank="0" text="" dxfId="297">
      <formula>$D$1&gt;L4</formula>
    </cfRule>
  </conditionalFormatting>
  <conditionalFormatting sqref="P4">
    <cfRule type="expression" priority="300" aboveAverage="0" equalAverage="0" bottom="0" percent="0" rank="0" text="" dxfId="298">
      <formula>$D$1&lt;P4</formula>
    </cfRule>
    <cfRule type="expression" priority="301" aboveAverage="0" equalAverage="0" bottom="0" percent="0" rank="0" text="" dxfId="299">
      <formula>$D$1&gt;P4</formula>
    </cfRule>
  </conditionalFormatting>
  <conditionalFormatting sqref="P3:P4">
    <cfRule type="expression" priority="302" aboveAverage="0" equalAverage="0" bottom="0" percent="0" rank="0" text="" dxfId="300">
      <formula>$D$1&lt;P3</formula>
    </cfRule>
    <cfRule type="expression" priority="303" aboveAverage="0" equalAverage="0" bottom="0" percent="0" rank="0" text="" dxfId="301">
      <formula>$D$1&gt;P3</formula>
    </cfRule>
  </conditionalFormatting>
  <conditionalFormatting sqref="P4">
    <cfRule type="expression" priority="304" aboveAverage="0" equalAverage="0" bottom="0" percent="0" rank="0" text="" dxfId="302">
      <formula>$D$1&lt;P4</formula>
    </cfRule>
    <cfRule type="expression" priority="305" aboveAverage="0" equalAverage="0" bottom="0" percent="0" rank="0" text="" dxfId="303">
      <formula>$D$1&gt;P4</formula>
    </cfRule>
  </conditionalFormatting>
  <conditionalFormatting sqref="O5">
    <cfRule type="cellIs" priority="306" operator="equal" aboveAverage="0" equalAverage="0" bottom="0" percent="0" rank="0" text="" dxfId="304">
      <formula>5</formula>
    </cfRule>
    <cfRule type="cellIs" priority="307" operator="equal" aboveAverage="0" equalAverage="0" bottom="0" percent="0" rank="0" text="" dxfId="305">
      <formula>4</formula>
    </cfRule>
    <cfRule type="cellIs" priority="308" operator="equal" aboveAverage="0" equalAverage="0" bottom="0" percent="0" rank="0" text="" dxfId="306">
      <formula>3</formula>
    </cfRule>
  </conditionalFormatting>
  <conditionalFormatting sqref="O4">
    <cfRule type="expression" priority="309" aboveAverage="0" equalAverage="0" bottom="0" percent="0" rank="0" text="" dxfId="307">
      <formula>$D$1&lt;O4</formula>
    </cfRule>
    <cfRule type="expression" priority="310" aboveAverage="0" equalAverage="0" bottom="0" percent="0" rank="0" text="" dxfId="308">
      <formula>$D$1&gt;O4</formula>
    </cfRule>
  </conditionalFormatting>
  <conditionalFormatting sqref="O5">
    <cfRule type="cellIs" priority="311" operator="equal" aboveAverage="0" equalAverage="0" bottom="0" percent="0" rank="0" text="" dxfId="309">
      <formula>5</formula>
    </cfRule>
    <cfRule type="cellIs" priority="312" operator="equal" aboveAverage="0" equalAverage="0" bottom="0" percent="0" rank="0" text="" dxfId="310">
      <formula>4</formula>
    </cfRule>
    <cfRule type="cellIs" priority="313" operator="equal" aboveAverage="0" equalAverage="0" bottom="0" percent="0" rank="0" text="" dxfId="311">
      <formula>3</formula>
    </cfRule>
  </conditionalFormatting>
  <conditionalFormatting sqref="O4">
    <cfRule type="expression" priority="314" aboveAverage="0" equalAverage="0" bottom="0" percent="0" rank="0" text="" dxfId="312">
      <formula>$D$1&lt;O4</formula>
    </cfRule>
    <cfRule type="expression" priority="315" aboveAverage="0" equalAverage="0" bottom="0" percent="0" rank="0" text="" dxfId="313">
      <formula>$D$1&gt;O4</formula>
    </cfRule>
  </conditionalFormatting>
  <conditionalFormatting sqref="O4">
    <cfRule type="expression" priority="316" aboveAverage="0" equalAverage="0" bottom="0" percent="0" rank="0" text="" dxfId="314">
      <formula>$D$1&lt;O4</formula>
    </cfRule>
    <cfRule type="expression" priority="317" aboveAverage="0" equalAverage="0" bottom="0" percent="0" rank="0" text="" dxfId="315">
      <formula>$D$1&gt;O4</formula>
    </cfRule>
  </conditionalFormatting>
  <conditionalFormatting sqref="O4">
    <cfRule type="expression" priority="318" aboveAverage="0" equalAverage="0" bottom="0" percent="0" rank="0" text="" dxfId="316">
      <formula>$D$1&lt;O4</formula>
    </cfRule>
    <cfRule type="expression" priority="319" aboveAverage="0" equalAverage="0" bottom="0" percent="0" rank="0" text="" dxfId="317">
      <formula>$D$1&gt;O4</formula>
    </cfRule>
  </conditionalFormatting>
  <conditionalFormatting sqref="P5">
    <cfRule type="cellIs" priority="320" operator="equal" aboveAverage="0" equalAverage="0" bottom="0" percent="0" rank="0" text="" dxfId="318">
      <formula>5</formula>
    </cfRule>
    <cfRule type="cellIs" priority="321" operator="equal" aboveAverage="0" equalAverage="0" bottom="0" percent="0" rank="0" text="" dxfId="319">
      <formula>4</formula>
    </cfRule>
    <cfRule type="cellIs" priority="322" operator="equal" aboveAverage="0" equalAverage="0" bottom="0" percent="0" rank="0" text="" dxfId="320">
      <formula>3</formula>
    </cfRule>
  </conditionalFormatting>
  <conditionalFormatting sqref="P5">
    <cfRule type="cellIs" priority="323" operator="equal" aboveAverage="0" equalAverage="0" bottom="0" percent="0" rank="0" text="" dxfId="321">
      <formula>5</formula>
    </cfRule>
    <cfRule type="cellIs" priority="324" operator="equal" aboveAverage="0" equalAverage="0" bottom="0" percent="0" rank="0" text="" dxfId="322">
      <formula>4</formula>
    </cfRule>
    <cfRule type="cellIs" priority="325" operator="equal" aboveAverage="0" equalAverage="0" bottom="0" percent="0" rank="0" text="" dxfId="323">
      <formula>3</formula>
    </cfRule>
  </conditionalFormatting>
  <conditionalFormatting sqref="P3:P4">
    <cfRule type="expression" priority="326" aboveAverage="0" equalAverage="0" bottom="0" percent="0" rank="0" text="" dxfId="324">
      <formula>$D$1&lt;P3</formula>
    </cfRule>
    <cfRule type="expression" priority="327" aboveAverage="0" equalAverage="0" bottom="0" percent="0" rank="0" text="" dxfId="325">
      <formula>$D$1&gt;P3</formula>
    </cfRule>
  </conditionalFormatting>
  <conditionalFormatting sqref="P5">
    <cfRule type="cellIs" priority="328" operator="equal" aboveAverage="0" equalAverage="0" bottom="0" percent="0" rank="0" text="" dxfId="326">
      <formula>5</formula>
    </cfRule>
    <cfRule type="cellIs" priority="329" operator="equal" aboveAverage="0" equalAverage="0" bottom="0" percent="0" rank="0" text="" dxfId="327">
      <formula>4</formula>
    </cfRule>
    <cfRule type="cellIs" priority="330" operator="equal" aboveAverage="0" equalAverage="0" bottom="0" percent="0" rank="0" text="" dxfId="328">
      <formula>3</formula>
    </cfRule>
  </conditionalFormatting>
  <conditionalFormatting sqref="P3:P4">
    <cfRule type="expression" priority="331" aboveAverage="0" equalAverage="0" bottom="0" percent="0" rank="0" text="" dxfId="329">
      <formula>$D$1&lt;P3</formula>
    </cfRule>
    <cfRule type="expression" priority="332" aboveAverage="0" equalAverage="0" bottom="0" percent="0" rank="0" text="" dxfId="330">
      <formula>$D$1&gt;P3</formula>
    </cfRule>
  </conditionalFormatting>
  <conditionalFormatting sqref="P4">
    <cfRule type="expression" priority="333" aboveAverage="0" equalAverage="0" bottom="0" percent="0" rank="0" text="" dxfId="331">
      <formula>$D$1&lt;P4</formula>
    </cfRule>
    <cfRule type="expression" priority="334" aboveAverage="0" equalAverage="0" bottom="0" percent="0" rank="0" text="" dxfId="332">
      <formula>$D$1&gt;P4</formula>
    </cfRule>
  </conditionalFormatting>
  <conditionalFormatting sqref="P4">
    <cfRule type="expression" priority="335" aboveAverage="0" equalAverage="0" bottom="0" percent="0" rank="0" text="" dxfId="333">
      <formula>$D$1&lt;P4</formula>
    </cfRule>
    <cfRule type="expression" priority="336" aboveAverage="0" equalAverage="0" bottom="0" percent="0" rank="0" text="" dxfId="334">
      <formula>$D$1&gt;P4</formula>
    </cfRule>
  </conditionalFormatting>
  <conditionalFormatting sqref="P5">
    <cfRule type="cellIs" priority="337" operator="equal" aboveAverage="0" equalAverage="0" bottom="0" percent="0" rank="0" text="" dxfId="335">
      <formula>5</formula>
    </cfRule>
    <cfRule type="cellIs" priority="338" operator="equal" aboveAverage="0" equalAverage="0" bottom="0" percent="0" rank="0" text="" dxfId="336">
      <formula>4</formula>
    </cfRule>
    <cfRule type="cellIs" priority="339" operator="equal" aboveAverage="0" equalAverage="0" bottom="0" percent="0" rank="0" text="" dxfId="337">
      <formula>3</formula>
    </cfRule>
  </conditionalFormatting>
  <conditionalFormatting sqref="P4">
    <cfRule type="expression" priority="340" aboveAverage="0" equalAverage="0" bottom="0" percent="0" rank="0" text="" dxfId="338">
      <formula>$D$1&lt;P4</formula>
    </cfRule>
    <cfRule type="expression" priority="341" aboveAverage="0" equalAverage="0" bottom="0" percent="0" rank="0" text="" dxfId="339">
      <formula>$D$1&gt;P4</formula>
    </cfRule>
  </conditionalFormatting>
  <conditionalFormatting sqref="P5">
    <cfRule type="cellIs" priority="342" operator="equal" aboveAverage="0" equalAverage="0" bottom="0" percent="0" rank="0" text="" dxfId="340">
      <formula>5</formula>
    </cfRule>
    <cfRule type="cellIs" priority="343" operator="equal" aboveAverage="0" equalAverage="0" bottom="0" percent="0" rank="0" text="" dxfId="341">
      <formula>4</formula>
    </cfRule>
    <cfRule type="cellIs" priority="344" operator="equal" aboveAverage="0" equalAverage="0" bottom="0" percent="0" rank="0" text="" dxfId="342">
      <formula>3</formula>
    </cfRule>
  </conditionalFormatting>
  <conditionalFormatting sqref="P3:P4">
    <cfRule type="expression" priority="345" aboveAverage="0" equalAverage="0" bottom="0" percent="0" rank="0" text="" dxfId="343">
      <formula>$D$1&lt;P3</formula>
    </cfRule>
    <cfRule type="expression" priority="346" aboveAverage="0" equalAverage="0" bottom="0" percent="0" rank="0" text="" dxfId="344">
      <formula>$D$1&gt;P3</formula>
    </cfRule>
  </conditionalFormatting>
  <conditionalFormatting sqref="P5">
    <cfRule type="cellIs" priority="347" operator="equal" aboveAverage="0" equalAverage="0" bottom="0" percent="0" rank="0" text="" dxfId="345">
      <formula>5</formula>
    </cfRule>
    <cfRule type="cellIs" priority="348" operator="equal" aboveAverage="0" equalAverage="0" bottom="0" percent="0" rank="0" text="" dxfId="346">
      <formula>4</formula>
    </cfRule>
    <cfRule type="cellIs" priority="349" operator="equal" aboveAverage="0" equalAverage="0" bottom="0" percent="0" rank="0" text="" dxfId="347">
      <formula>3</formula>
    </cfRule>
  </conditionalFormatting>
  <conditionalFormatting sqref="P3:P4">
    <cfRule type="expression" priority="350" aboveAverage="0" equalAverage="0" bottom="0" percent="0" rank="0" text="" dxfId="348">
      <formula>$D$1&lt;P3</formula>
    </cfRule>
    <cfRule type="expression" priority="351" aboveAverage="0" equalAverage="0" bottom="0" percent="0" rank="0" text="" dxfId="349">
      <formula>$D$1&gt;P3</formula>
    </cfRule>
  </conditionalFormatting>
  <conditionalFormatting sqref="P5">
    <cfRule type="cellIs" priority="352" operator="equal" aboveAverage="0" equalAverage="0" bottom="0" percent="0" rank="0" text="" dxfId="350">
      <formula>5</formula>
    </cfRule>
    <cfRule type="cellIs" priority="353" operator="equal" aboveAverage="0" equalAverage="0" bottom="0" percent="0" rank="0" text="" dxfId="351">
      <formula>4</formula>
    </cfRule>
    <cfRule type="cellIs" priority="354" operator="equal" aboveAverage="0" equalAverage="0" bottom="0" percent="0" rank="0" text="" dxfId="352">
      <formula>3</formula>
    </cfRule>
  </conditionalFormatting>
  <conditionalFormatting sqref="P4">
    <cfRule type="expression" priority="355" aboveAverage="0" equalAverage="0" bottom="0" percent="0" rank="0" text="" dxfId="353">
      <formula>$D$1&lt;P4</formula>
    </cfRule>
    <cfRule type="expression" priority="356" aboveAverage="0" equalAverage="0" bottom="0" percent="0" rank="0" text="" dxfId="354">
      <formula>$D$1&gt;P4</formula>
    </cfRule>
  </conditionalFormatting>
  <conditionalFormatting sqref="P4">
    <cfRule type="expression" priority="357" aboveAverage="0" equalAverage="0" bottom="0" percent="0" rank="0" text="" dxfId="355">
      <formula>$D$1&lt;P4</formula>
    </cfRule>
    <cfRule type="expression" priority="358" aboveAverage="0" equalAverage="0" bottom="0" percent="0" rank="0" text="" dxfId="356">
      <formula>$D$1&gt;P4</formula>
    </cfRule>
  </conditionalFormatting>
  <conditionalFormatting sqref="P4">
    <cfRule type="expression" priority="359" aboveAverage="0" equalAverage="0" bottom="0" percent="0" rank="0" text="" dxfId="357">
      <formula>$D$1&lt;P4</formula>
    </cfRule>
    <cfRule type="expression" priority="360" aboveAverage="0" equalAverage="0" bottom="0" percent="0" rank="0" text="" dxfId="358">
      <formula>$D$1&gt;P4</formula>
    </cfRule>
  </conditionalFormatting>
  <conditionalFormatting sqref="P4">
    <cfRule type="expression" priority="361" aboveAverage="0" equalAverage="0" bottom="0" percent="0" rank="0" text="" dxfId="359">
      <formula>$D$1&lt;P4</formula>
    </cfRule>
    <cfRule type="expression" priority="362" aboveAverage="0" equalAverage="0" bottom="0" percent="0" rank="0" text="" dxfId="360">
      <formula>$D$1&gt;P4</formula>
    </cfRule>
  </conditionalFormatting>
  <conditionalFormatting sqref="P4">
    <cfRule type="expression" priority="363" aboveAverage="0" equalAverage="0" bottom="0" percent="0" rank="0" text="" dxfId="361">
      <formula>$D$1&lt;P4</formula>
    </cfRule>
    <cfRule type="expression" priority="364" aboveAverage="0" equalAverage="0" bottom="0" percent="0" rank="0" text="" dxfId="362">
      <formula>$D$1&gt;P4</formula>
    </cfRule>
  </conditionalFormatting>
  <conditionalFormatting sqref="P4">
    <cfRule type="expression" priority="365" aboveAverage="0" equalAverage="0" bottom="0" percent="0" rank="0" text="" dxfId="363">
      <formula>$D$1&lt;P4</formula>
    </cfRule>
    <cfRule type="expression" priority="366" aboveAverage="0" equalAverage="0" bottom="0" percent="0" rank="0" text="" dxfId="364">
      <formula>$D$1&gt;P4</formula>
    </cfRule>
  </conditionalFormatting>
  <conditionalFormatting sqref="P4">
    <cfRule type="expression" priority="367" aboveAverage="0" equalAverage="0" bottom="0" percent="0" rank="0" text="" dxfId="365">
      <formula>$D$1&lt;P4</formula>
    </cfRule>
    <cfRule type="expression" priority="368" aboveAverage="0" equalAverage="0" bottom="0" percent="0" rank="0" text="" dxfId="366">
      <formula>$D$1&gt;P4</formula>
    </cfRule>
  </conditionalFormatting>
  <conditionalFormatting sqref="P5">
    <cfRule type="cellIs" priority="369" operator="equal" aboveAverage="0" equalAverage="0" bottom="0" percent="0" rank="0" text="" dxfId="367">
      <formula>5</formula>
    </cfRule>
    <cfRule type="cellIs" priority="370" operator="equal" aboveAverage="0" equalAverage="0" bottom="0" percent="0" rank="0" text="" dxfId="368">
      <formula>4</formula>
    </cfRule>
    <cfRule type="cellIs" priority="371" operator="equal" aboveAverage="0" equalAverage="0" bottom="0" percent="0" rank="0" text="" dxfId="369">
      <formula>3</formula>
    </cfRule>
  </conditionalFormatting>
  <conditionalFormatting sqref="P5">
    <cfRule type="cellIs" priority="372" operator="equal" aboveAverage="0" equalAverage="0" bottom="0" percent="0" rank="0" text="" dxfId="370">
      <formula>5</formula>
    </cfRule>
    <cfRule type="cellIs" priority="373" operator="equal" aboveAverage="0" equalAverage="0" bottom="0" percent="0" rank="0" text="" dxfId="371">
      <formula>4</formula>
    </cfRule>
    <cfRule type="cellIs" priority="374" operator="equal" aboveAverage="0" equalAverage="0" bottom="0" percent="0" rank="0" text="" dxfId="372">
      <formula>3</formula>
    </cfRule>
  </conditionalFormatting>
  <conditionalFormatting sqref="P4">
    <cfRule type="expression" priority="375" aboveAverage="0" equalAverage="0" bottom="0" percent="0" rank="0" text="" dxfId="373">
      <formula>$D$1&lt;P4</formula>
    </cfRule>
    <cfRule type="expression" priority="376" aboveAverage="0" equalAverage="0" bottom="0" percent="0" rank="0" text="" dxfId="374">
      <formula>$D$1&gt;P4</formula>
    </cfRule>
  </conditionalFormatting>
  <conditionalFormatting sqref="P5">
    <cfRule type="cellIs" priority="377" operator="equal" aboveAverage="0" equalAverage="0" bottom="0" percent="0" rank="0" text="" dxfId="375">
      <formula>5</formula>
    </cfRule>
    <cfRule type="cellIs" priority="378" operator="equal" aboveAverage="0" equalAverage="0" bottom="0" percent="0" rank="0" text="" dxfId="376">
      <formula>4</formula>
    </cfRule>
    <cfRule type="cellIs" priority="379" operator="equal" aboveAverage="0" equalAverage="0" bottom="0" percent="0" rank="0" text="" dxfId="377">
      <formula>3</formula>
    </cfRule>
  </conditionalFormatting>
  <conditionalFormatting sqref="P4">
    <cfRule type="expression" priority="380" aboveAverage="0" equalAverage="0" bottom="0" percent="0" rank="0" text="" dxfId="378">
      <formula>$D$1&lt;P4</formula>
    </cfRule>
    <cfRule type="expression" priority="381" aboveAverage="0" equalAverage="0" bottom="0" percent="0" rank="0" text="" dxfId="379">
      <formula>$D$1&gt;P4</formula>
    </cfRule>
  </conditionalFormatting>
  <conditionalFormatting sqref="P4">
    <cfRule type="expression" priority="382" aboveAverage="0" equalAverage="0" bottom="0" percent="0" rank="0" text="" dxfId="380">
      <formula>$D$1&lt;P4</formula>
    </cfRule>
    <cfRule type="expression" priority="383" aboveAverage="0" equalAverage="0" bottom="0" percent="0" rank="0" text="" dxfId="381">
      <formula>$D$1&gt;P4</formula>
    </cfRule>
  </conditionalFormatting>
  <conditionalFormatting sqref="P4">
    <cfRule type="expression" priority="384" aboveAverage="0" equalAverage="0" bottom="0" percent="0" rank="0" text="" dxfId="382">
      <formula>$D$1&lt;P4</formula>
    </cfRule>
    <cfRule type="expression" priority="385" aboveAverage="0" equalAverage="0" bottom="0" percent="0" rank="0" text="" dxfId="383">
      <formula>$D$1&gt;P4</formula>
    </cfRule>
  </conditionalFormatting>
  <conditionalFormatting sqref="P4">
    <cfRule type="expression" priority="386" aboveAverage="0" equalAverage="0" bottom="0" percent="0" rank="0" text="" dxfId="384">
      <formula>$D$1&lt;P4</formula>
    </cfRule>
    <cfRule type="expression" priority="387" aboveAverage="0" equalAverage="0" bottom="0" percent="0" rank="0" text="" dxfId="385">
      <formula>$D$1&gt;P4</formula>
    </cfRule>
  </conditionalFormatting>
  <conditionalFormatting sqref="P4">
    <cfRule type="expression" priority="388" aboveAverage="0" equalAverage="0" bottom="0" percent="0" rank="0" text="" dxfId="386">
      <formula>$D$1&lt;P4</formula>
    </cfRule>
    <cfRule type="expression" priority="389" aboveAverage="0" equalAverage="0" bottom="0" percent="0" rank="0" text="" dxfId="387">
      <formula>$D$1&gt;P4</formula>
    </cfRule>
  </conditionalFormatting>
  <conditionalFormatting sqref="P4">
    <cfRule type="expression" priority="390" aboveAverage="0" equalAverage="0" bottom="0" percent="0" rank="0" text="" dxfId="388">
      <formula>$D$1&lt;P4</formula>
    </cfRule>
    <cfRule type="expression" priority="391" aboveAverage="0" equalAverage="0" bottom="0" percent="0" rank="0" text="" dxfId="389">
      <formula>$D$1&gt;P4</formula>
    </cfRule>
  </conditionalFormatting>
  <conditionalFormatting sqref="P4">
    <cfRule type="expression" priority="392" aboveAverage="0" equalAverage="0" bottom="0" percent="0" rank="0" text="" dxfId="390">
      <formula>$D$1&lt;P4</formula>
    </cfRule>
    <cfRule type="expression" priority="393" aboveAverage="0" equalAverage="0" bottom="0" percent="0" rank="0" text="" dxfId="391">
      <formula>$D$1&gt;P4</formula>
    </cfRule>
  </conditionalFormatting>
  <conditionalFormatting sqref="P4">
    <cfRule type="expression" priority="394" aboveAverage="0" equalAverage="0" bottom="0" percent="0" rank="0" text="" dxfId="392">
      <formula>$D$1&lt;P4</formula>
    </cfRule>
    <cfRule type="expression" priority="395" aboveAverage="0" equalAverage="0" bottom="0" percent="0" rank="0" text="" dxfId="393">
      <formula>$D$1&gt;P4</formula>
    </cfRule>
  </conditionalFormatting>
  <conditionalFormatting sqref="P4">
    <cfRule type="expression" priority="396" aboveAverage="0" equalAverage="0" bottom="0" percent="0" rank="0" text="" dxfId="394">
      <formula>$D$1&lt;P4</formula>
    </cfRule>
    <cfRule type="expression" priority="397" aboveAverage="0" equalAverage="0" bottom="0" percent="0" rank="0" text="" dxfId="395">
      <formula>$D$1&gt;P4</formula>
    </cfRule>
  </conditionalFormatting>
  <conditionalFormatting sqref="P4">
    <cfRule type="expression" priority="398" aboveAverage="0" equalAverage="0" bottom="0" percent="0" rank="0" text="" dxfId="396">
      <formula>$D$1&lt;P4</formula>
    </cfRule>
    <cfRule type="expression" priority="399" aboveAverage="0" equalAverage="0" bottom="0" percent="0" rank="0" text="" dxfId="397">
      <formula>$D$1&gt;P4</formula>
    </cfRule>
  </conditionalFormatting>
  <conditionalFormatting sqref="M4">
    <cfRule type="expression" priority="400" aboveAverage="0" equalAverage="0" bottom="0" percent="0" rank="0" text="" dxfId="398">
      <formula>$D$1&lt;M4</formula>
    </cfRule>
    <cfRule type="expression" priority="401" aboveAverage="0" equalAverage="0" bottom="0" percent="0" rank="0" text="" dxfId="399">
      <formula>$D$1&gt;M4</formula>
    </cfRule>
  </conditionalFormatting>
  <conditionalFormatting sqref="J4">
    <cfRule type="expression" priority="402" aboveAverage="0" equalAverage="0" bottom="0" percent="0" rank="0" text="" dxfId="400">
      <formula>$D$1&lt;J4</formula>
    </cfRule>
    <cfRule type="expression" priority="403" aboveAverage="0" equalAverage="0" bottom="0" percent="0" rank="0" text="" dxfId="401">
      <formula>$D$1&gt;J4</formula>
    </cfRule>
  </conditionalFormatting>
  <conditionalFormatting sqref="F5">
    <cfRule type="expression" priority="404" aboveAverage="0" equalAverage="0" bottom="0" percent="0" rank="0" text="" dxfId="402">
      <formula>$D$1&lt;F5</formula>
    </cfRule>
    <cfRule type="expression" priority="405" aboveAverage="0" equalAverage="0" bottom="0" percent="0" rank="0" text="" dxfId="403">
      <formula>$D$1&gt;F5</formula>
    </cfRule>
  </conditionalFormatting>
  <conditionalFormatting sqref="F4">
    <cfRule type="expression" priority="406" aboveAverage="0" equalAverage="0" bottom="0" percent="0" rank="0" text="" dxfId="404">
      <formula>$D$1&lt;F4</formula>
    </cfRule>
    <cfRule type="expression" priority="407" aboveAverage="0" equalAverage="0" bottom="0" percent="0" rank="0" text="" dxfId="405">
      <formula>$D$1&gt;F4</formula>
    </cfRule>
  </conditionalFormatting>
  <conditionalFormatting sqref="M4">
    <cfRule type="expression" priority="408" aboveAverage="0" equalAverage="0" bottom="0" percent="0" rank="0" text="" dxfId="406">
      <formula>$D$1&lt;M4</formula>
    </cfRule>
    <cfRule type="expression" priority="409" aboveAverage="0" equalAverage="0" bottom="0" percent="0" rank="0" text="" dxfId="407">
      <formula>$D$1&gt;M4</formula>
    </cfRule>
  </conditionalFormatting>
  <conditionalFormatting sqref="J4">
    <cfRule type="expression" priority="410" aboveAverage="0" equalAverage="0" bottom="0" percent="0" rank="0" text="" dxfId="408">
      <formula>$D$1&lt;J4</formula>
    </cfRule>
    <cfRule type="expression" priority="411" aboveAverage="0" equalAverage="0" bottom="0" percent="0" rank="0" text="" dxfId="409">
      <formula>$D$1&gt;J4</formula>
    </cfRule>
  </conditionalFormatting>
  <conditionalFormatting sqref="J4">
    <cfRule type="expression" priority="412" aboveAverage="0" equalAverage="0" bottom="0" percent="0" rank="0" text="" dxfId="410">
      <formula>$D$1&lt;J4</formula>
    </cfRule>
    <cfRule type="expression" priority="413" aboveAverage="0" equalAverage="0" bottom="0" percent="0" rank="0" text="" dxfId="411">
      <formula>$D$1&gt;J4</formula>
    </cfRule>
  </conditionalFormatting>
  <conditionalFormatting sqref="J4">
    <cfRule type="expression" priority="414" aboveAverage="0" equalAverage="0" bottom="0" percent="0" rank="0" text="" dxfId="412">
      <formula>$D$1&lt;J4</formula>
    </cfRule>
    <cfRule type="expression" priority="415" aboveAverage="0" equalAverage="0" bottom="0" percent="0" rank="0" text="" dxfId="413">
      <formula>$D$1&gt;J4</formula>
    </cfRule>
  </conditionalFormatting>
  <conditionalFormatting sqref="J4">
    <cfRule type="expression" priority="416" aboveAverage="0" equalAverage="0" bottom="0" percent="0" rank="0" text="" dxfId="414">
      <formula>$D$1&lt;J4</formula>
    </cfRule>
    <cfRule type="expression" priority="417" aboveAverage="0" equalAverage="0" bottom="0" percent="0" rank="0" text="" dxfId="415">
      <formula>$D$1&gt;J4</formula>
    </cfRule>
  </conditionalFormatting>
  <conditionalFormatting sqref="J4">
    <cfRule type="expression" priority="418" aboveAverage="0" equalAverage="0" bottom="0" percent="0" rank="0" text="" dxfId="416">
      <formula>$D$1&lt;J4</formula>
    </cfRule>
    <cfRule type="expression" priority="419" aboveAverage="0" equalAverage="0" bottom="0" percent="0" rank="0" text="" dxfId="417">
      <formula>$D$1&gt;J4</formula>
    </cfRule>
  </conditionalFormatting>
  <conditionalFormatting sqref="J4">
    <cfRule type="expression" priority="420" aboveAverage="0" equalAverage="0" bottom="0" percent="0" rank="0" text="" dxfId="418">
      <formula>$D$1&lt;J4</formula>
    </cfRule>
    <cfRule type="expression" priority="421" aboveAverage="0" equalAverage="0" bottom="0" percent="0" rank="0" text="" dxfId="419">
      <formula>$D$1&gt;J4</formula>
    </cfRule>
  </conditionalFormatting>
  <conditionalFormatting sqref="J4">
    <cfRule type="expression" priority="422" aboveAverage="0" equalAverage="0" bottom="0" percent="0" rank="0" text="" dxfId="420">
      <formula>$D$1&lt;J4</formula>
    </cfRule>
    <cfRule type="expression" priority="423" aboveAverage="0" equalAverage="0" bottom="0" percent="0" rank="0" text="" dxfId="421">
      <formula>$D$1&gt;J4</formula>
    </cfRule>
  </conditionalFormatting>
  <conditionalFormatting sqref="J4">
    <cfRule type="expression" priority="424" aboveAverage="0" equalAverage="0" bottom="0" percent="0" rank="0" text="" dxfId="422">
      <formula>$D$1&lt;J4</formula>
    </cfRule>
    <cfRule type="expression" priority="425" aboveAverage="0" equalAverage="0" bottom="0" percent="0" rank="0" text="" dxfId="423">
      <formula>$D$1&gt;J4</formula>
    </cfRule>
  </conditionalFormatting>
  <conditionalFormatting sqref="J4">
    <cfRule type="expression" priority="426" aboveAverage="0" equalAverage="0" bottom="0" percent="0" rank="0" text="" dxfId="424">
      <formula>$D$1&lt;J4</formula>
    </cfRule>
    <cfRule type="expression" priority="427" aboveAverage="0" equalAverage="0" bottom="0" percent="0" rank="0" text="" dxfId="425">
      <formula>$D$1&gt;J4</formula>
    </cfRule>
  </conditionalFormatting>
  <conditionalFormatting sqref="J4">
    <cfRule type="expression" priority="428" aboveAverage="0" equalAverage="0" bottom="0" percent="0" rank="0" text="" dxfId="426">
      <formula>$D$1&lt;J4</formula>
    </cfRule>
    <cfRule type="expression" priority="429" aboveAverage="0" equalAverage="0" bottom="0" percent="0" rank="0" text="" dxfId="427">
      <formula>$D$1&gt;J4</formula>
    </cfRule>
  </conditionalFormatting>
  <conditionalFormatting sqref="J5">
    <cfRule type="cellIs" priority="430" operator="equal" aboveAverage="0" equalAverage="0" bottom="0" percent="0" rank="0" text="" dxfId="428">
      <formula>5</formula>
    </cfRule>
    <cfRule type="cellIs" priority="431" operator="equal" aboveAverage="0" equalAverage="0" bottom="0" percent="0" rank="0" text="" dxfId="429">
      <formula>4</formula>
    </cfRule>
    <cfRule type="cellIs" priority="432" operator="equal" aboveAverage="0" equalAverage="0" bottom="0" percent="0" rank="0" text="" dxfId="430">
      <formula>3</formula>
    </cfRule>
  </conditionalFormatting>
  <conditionalFormatting sqref="K4">
    <cfRule type="expression" priority="433" aboveAverage="0" equalAverage="0" bottom="0" percent="0" rank="0" text="" dxfId="431">
      <formula>$D$1&lt;K4</formula>
    </cfRule>
    <cfRule type="expression" priority="434" aboveAverage="0" equalAverage="0" bottom="0" percent="0" rank="0" text="" dxfId="432">
      <formula>$D$1&gt;K4</formula>
    </cfRule>
  </conditionalFormatting>
  <conditionalFormatting sqref="K4">
    <cfRule type="expression" priority="435" aboveAverage="0" equalAverage="0" bottom="0" percent="0" rank="0" text="" dxfId="433">
      <formula>$D$1&lt;K4</formula>
    </cfRule>
    <cfRule type="expression" priority="436" aboveAverage="0" equalAverage="0" bottom="0" percent="0" rank="0" text="" dxfId="434">
      <formula>$D$1&gt;K4</formula>
    </cfRule>
  </conditionalFormatting>
  <conditionalFormatting sqref="L3">
    <cfRule type="expression" priority="437" aboveAverage="0" equalAverage="0" bottom="0" percent="0" rank="0" text="" dxfId="435">
      <formula>$D$1&lt;L3</formula>
    </cfRule>
    <cfRule type="expression" priority="438" aboveAverage="0" equalAverage="0" bottom="0" percent="0" rank="0" text="" dxfId="436">
      <formula>$D$1&gt;L3</formula>
    </cfRule>
  </conditionalFormatting>
  <conditionalFormatting sqref="L5">
    <cfRule type="expression" priority="439" aboveAverage="0" equalAverage="0" bottom="0" percent="0" rank="0" text="" dxfId="437">
      <formula>$D$1&lt;L5</formula>
    </cfRule>
    <cfRule type="expression" priority="440" aboveAverage="0" equalAverage="0" bottom="0" percent="0" rank="0" text="" dxfId="438">
      <formula>$D$1&gt;L5</formula>
    </cfRule>
  </conditionalFormatting>
  <conditionalFormatting sqref="L5">
    <cfRule type="expression" priority="441" aboveAverage="0" equalAverage="0" bottom="0" percent="0" rank="0" text="" dxfId="439">
      <formula>$D$1&lt;L5</formula>
    </cfRule>
    <cfRule type="expression" priority="442" aboveAverage="0" equalAverage="0" bottom="0" percent="0" rank="0" text="" dxfId="440">
      <formula>$D$1&gt;L5</formula>
    </cfRule>
  </conditionalFormatting>
  <conditionalFormatting sqref="L5">
    <cfRule type="expression" priority="443" aboveAverage="0" equalAverage="0" bottom="0" percent="0" rank="0" text="" dxfId="441">
      <formula>$D$1&lt;L5</formula>
    </cfRule>
    <cfRule type="expression" priority="444" aboveAverage="0" equalAverage="0" bottom="0" percent="0" rank="0" text="" dxfId="442">
      <formula>$D$1&gt;L5</formula>
    </cfRule>
  </conditionalFormatting>
  <conditionalFormatting sqref="L4">
    <cfRule type="expression" priority="445" aboveAverage="0" equalAverage="0" bottom="0" percent="0" rank="0" text="" dxfId="443">
      <formula>$D$1&lt;L4</formula>
    </cfRule>
    <cfRule type="expression" priority="446" aboveAverage="0" equalAverage="0" bottom="0" percent="0" rank="0" text="" dxfId="444">
      <formula>$D$1&gt;L4</formula>
    </cfRule>
  </conditionalFormatting>
  <conditionalFormatting sqref="L4">
    <cfRule type="expression" priority="447" aboveAverage="0" equalAverage="0" bottom="0" percent="0" rank="0" text="" dxfId="445">
      <formula>$D$1&lt;L4</formula>
    </cfRule>
    <cfRule type="expression" priority="448" aboveAverage="0" equalAverage="0" bottom="0" percent="0" rank="0" text="" dxfId="446">
      <formula>$D$1&gt;L4</formula>
    </cfRule>
  </conditionalFormatting>
  <conditionalFormatting sqref="L4">
    <cfRule type="expression" priority="449" aboveAverage="0" equalAverage="0" bottom="0" percent="0" rank="0" text="" dxfId="447">
      <formula>$D$1&lt;L4</formula>
    </cfRule>
    <cfRule type="expression" priority="450" aboveAverage="0" equalAverage="0" bottom="0" percent="0" rank="0" text="" dxfId="448">
      <formula>$D$1&gt;L4</formula>
    </cfRule>
  </conditionalFormatting>
  <conditionalFormatting sqref="L4">
    <cfRule type="expression" priority="451" aboveAverage="0" equalAverage="0" bottom="0" percent="0" rank="0" text="" dxfId="449">
      <formula>$D$1&lt;L4</formula>
    </cfRule>
    <cfRule type="expression" priority="452" aboveAverage="0" equalAverage="0" bottom="0" percent="0" rank="0" text="" dxfId="0">
      <formula>$D$1&gt;L4</formula>
    </cfRule>
  </conditionalFormatting>
  <conditionalFormatting sqref="T6:T31 T34:T36">
    <cfRule type="cellIs" priority="453" operator="equal" aboveAverage="0" equalAverage="0" bottom="0" percent="0" rank="0" text="" dxfId="1">
      <formula>5</formula>
    </cfRule>
    <cfRule type="cellIs" priority="454" operator="equal" aboveAverage="0" equalAverage="0" bottom="0" percent="0" rank="0" text="" dxfId="2">
      <formula>4</formula>
    </cfRule>
    <cfRule type="cellIs" priority="455" operator="equal" aboveAverage="0" equalAverage="0" bottom="0" percent="0" rank="0" text="" dxfId="3">
      <formula>3</formula>
    </cfRule>
  </conditionalFormatting>
  <conditionalFormatting sqref="T32:T33">
    <cfRule type="cellIs" priority="456" operator="equal" aboveAverage="0" equalAverage="0" bottom="0" percent="0" rank="0" text="" dxfId="4">
      <formula>5</formula>
    </cfRule>
    <cfRule type="cellIs" priority="457" operator="equal" aboveAverage="0" equalAverage="0" bottom="0" percent="0" rank="0" text="" dxfId="5">
      <formula>4</formula>
    </cfRule>
    <cfRule type="cellIs" priority="458" operator="equal" aboveAverage="0" equalAverage="0" bottom="0" percent="0" rank="0" text="" dxfId="6">
      <formula>3</formula>
    </cfRule>
  </conditionalFormatting>
  <conditionalFormatting sqref="T4">
    <cfRule type="expression" priority="459" aboveAverage="0" equalAverage="0" bottom="0" percent="0" rank="0" text="" dxfId="7">
      <formula>$D$1&lt;T4</formula>
    </cfRule>
    <cfRule type="expression" priority="460" aboveAverage="0" equalAverage="0" bottom="0" percent="0" rank="0" text="" dxfId="8">
      <formula>$D$1&gt;T4</formula>
    </cfRule>
  </conditionalFormatting>
  <conditionalFormatting sqref="T5">
    <cfRule type="cellIs" priority="461" operator="equal" aboveAverage="0" equalAverage="0" bottom="0" percent="0" rank="0" text="" dxfId="9">
      <formula>5</formula>
    </cfRule>
    <cfRule type="cellIs" priority="462" operator="equal" aboveAverage="0" equalAverage="0" bottom="0" percent="0" rank="0" text="" dxfId="10">
      <formula>4</formula>
    </cfRule>
    <cfRule type="cellIs" priority="463" operator="equal" aboveAverage="0" equalAverage="0" bottom="0" percent="0" rank="0" text="" dxfId="11">
      <formula>3</formula>
    </cfRule>
  </conditionalFormatting>
  <conditionalFormatting sqref="T4">
    <cfRule type="expression" priority="464" aboveAverage="0" equalAverage="0" bottom="0" percent="0" rank="0" text="" dxfId="12">
      <formula>$D$1&lt;T4</formula>
    </cfRule>
    <cfRule type="expression" priority="465" aboveAverage="0" equalAverage="0" bottom="0" percent="0" rank="0" text="" dxfId="13">
      <formula>$D$1&gt;T4</formula>
    </cfRule>
  </conditionalFormatting>
  <conditionalFormatting sqref="T4">
    <cfRule type="expression" priority="466" aboveAverage="0" equalAverage="0" bottom="0" percent="0" rank="0" text="" dxfId="14">
      <formula>$D$1&lt;T4</formula>
    </cfRule>
    <cfRule type="expression" priority="467" aboveAverage="0" equalAverage="0" bottom="0" percent="0" rank="0" text="" dxfId="15">
      <formula>$D$1&gt;T4</formula>
    </cfRule>
  </conditionalFormatting>
  <conditionalFormatting sqref="T4">
    <cfRule type="expression" priority="468" aboveAverage="0" equalAverage="0" bottom="0" percent="0" rank="0" text="" dxfId="16">
      <formula>$D$1&lt;T4</formula>
    </cfRule>
    <cfRule type="expression" priority="469" aboveAverage="0" equalAverage="0" bottom="0" percent="0" rank="0" text="" dxfId="17">
      <formula>$D$1&gt;T4</formula>
    </cfRule>
  </conditionalFormatting>
  <conditionalFormatting sqref="T4">
    <cfRule type="expression" priority="470" aboveAverage="0" equalAverage="0" bottom="0" percent="0" rank="0" text="" dxfId="18">
      <formula>$D$1&lt;T4</formula>
    </cfRule>
    <cfRule type="expression" priority="471" aboveAverage="0" equalAverage="0" bottom="0" percent="0" rank="0" text="" dxfId="19">
      <formula>$D$1&gt;T4</formula>
    </cfRule>
  </conditionalFormatting>
  <conditionalFormatting sqref="T4">
    <cfRule type="expression" priority="472" aboveAverage="0" equalAverage="0" bottom="0" percent="0" rank="0" text="" dxfId="20">
      <formula>$D$1&lt;T4</formula>
    </cfRule>
    <cfRule type="expression" priority="473" aboveAverage="0" equalAverage="0" bottom="0" percent="0" rank="0" text="" dxfId="21">
      <formula>$D$1&gt;T4</formula>
    </cfRule>
  </conditionalFormatting>
  <conditionalFormatting sqref="T5">
    <cfRule type="cellIs" priority="474" operator="equal" aboveAverage="0" equalAverage="0" bottom="0" percent="0" rank="0" text="" dxfId="22">
      <formula>5</formula>
    </cfRule>
    <cfRule type="cellIs" priority="475" operator="equal" aboveAverage="0" equalAverage="0" bottom="0" percent="0" rank="0" text="" dxfId="23">
      <formula>4</formula>
    </cfRule>
    <cfRule type="cellIs" priority="476" operator="equal" aboveAverage="0" equalAverage="0" bottom="0" percent="0" rank="0" text="" dxfId="24">
      <formula>3</formula>
    </cfRule>
  </conditionalFormatting>
  <conditionalFormatting sqref="T4">
    <cfRule type="expression" priority="477" aboveAverage="0" equalAverage="0" bottom="0" percent="0" rank="0" text="" dxfId="25">
      <formula>$D$1&lt;T4</formula>
    </cfRule>
    <cfRule type="expression" priority="478" aboveAverage="0" equalAverage="0" bottom="0" percent="0" rank="0" text="" dxfId="26">
      <formula>$D$1&gt;T4</formula>
    </cfRule>
  </conditionalFormatting>
  <conditionalFormatting sqref="T4">
    <cfRule type="expression" priority="479" aboveAverage="0" equalAverage="0" bottom="0" percent="0" rank="0" text="" dxfId="27">
      <formula>$D$1&lt;T4</formula>
    </cfRule>
    <cfRule type="expression" priority="480" aboveAverage="0" equalAverage="0" bottom="0" percent="0" rank="0" text="" dxfId="28">
      <formula>$D$1&gt;T4</formula>
    </cfRule>
  </conditionalFormatting>
  <conditionalFormatting sqref="T4">
    <cfRule type="expression" priority="481" aboveAverage="0" equalAverage="0" bottom="0" percent="0" rank="0" text="" dxfId="29">
      <formula>$D$1&lt;T4</formula>
    </cfRule>
    <cfRule type="expression" priority="482" aboveAverage="0" equalAverage="0" bottom="0" percent="0" rank="0" text="" dxfId="30">
      <formula>$D$1&gt;T4</formula>
    </cfRule>
  </conditionalFormatting>
  <conditionalFormatting sqref="T4">
    <cfRule type="expression" priority="483" aboveAverage="0" equalAverage="0" bottom="0" percent="0" rank="0" text="" dxfId="31">
      <formula>$D$1&lt;T4</formula>
    </cfRule>
    <cfRule type="expression" priority="484" aboveAverage="0" equalAverage="0" bottom="0" percent="0" rank="0" text="" dxfId="32">
      <formula>$D$1&gt;T4</formula>
    </cfRule>
  </conditionalFormatting>
  <conditionalFormatting sqref="T4">
    <cfRule type="expression" priority="485" aboveAverage="0" equalAverage="0" bottom="0" percent="0" rank="0" text="" dxfId="33">
      <formula>$D$1&lt;T4</formula>
    </cfRule>
    <cfRule type="expression" priority="486" aboveAverage="0" equalAverage="0" bottom="0" percent="0" rank="0" text="" dxfId="34">
      <formula>$D$1&gt;T4</formula>
    </cfRule>
  </conditionalFormatting>
  <conditionalFormatting sqref="T4">
    <cfRule type="expression" priority="487" aboveAverage="0" equalAverage="0" bottom="0" percent="0" rank="0" text="" dxfId="35">
      <formula>$D$1&lt;T4</formula>
    </cfRule>
    <cfRule type="expression" priority="488" aboveAverage="0" equalAverage="0" bottom="0" percent="0" rank="0" text="" dxfId="36">
      <formula>$D$1&gt;T4</formula>
    </cfRule>
  </conditionalFormatting>
  <conditionalFormatting sqref="T4">
    <cfRule type="expression" priority="489" aboveAverage="0" equalAverage="0" bottom="0" percent="0" rank="0" text="" dxfId="37">
      <formula>$D$1&lt;T4</formula>
    </cfRule>
    <cfRule type="expression" priority="490" aboveAverage="0" equalAverage="0" bottom="0" percent="0" rank="0" text="" dxfId="38">
      <formula>$D$1&gt;T4</formula>
    </cfRule>
  </conditionalFormatting>
  <conditionalFormatting sqref="T4">
    <cfRule type="expression" priority="491" aboveAverage="0" equalAverage="0" bottom="0" percent="0" rank="0" text="" dxfId="39">
      <formula>$D$1&lt;T4</formula>
    </cfRule>
    <cfRule type="expression" priority="492" aboveAverage="0" equalAverage="0" bottom="0" percent="0" rank="0" text="" dxfId="40">
      <formula>$D$1&gt;T4</formula>
    </cfRule>
  </conditionalFormatting>
  <conditionalFormatting sqref="T4">
    <cfRule type="expression" priority="493" aboveAverage="0" equalAverage="0" bottom="0" percent="0" rank="0" text="" dxfId="0">
      <formula>$D$1&lt;T4</formula>
    </cfRule>
    <cfRule type="expression" priority="494" aboveAverage="0" equalAverage="0" bottom="0" percent="0" rank="0" text="" dxfId="1">
      <formula>$D$1&gt;T4</formula>
    </cfRule>
  </conditionalFormatting>
  <conditionalFormatting sqref="T4">
    <cfRule type="expression" priority="495" aboveAverage="0" equalAverage="0" bottom="0" percent="0" rank="0" text="" dxfId="2">
      <formula>$D$1&lt;T4</formula>
    </cfRule>
    <cfRule type="expression" priority="496" aboveAverage="0" equalAverage="0" bottom="0" percent="0" rank="0" text="" dxfId="3">
      <formula>$D$1&gt;T4</formula>
    </cfRule>
  </conditionalFormatting>
  <conditionalFormatting sqref="T4">
    <cfRule type="expression" priority="497" aboveAverage="0" equalAverage="0" bottom="0" percent="0" rank="0" text="" dxfId="4">
      <formula>$D$1&lt;T4</formula>
    </cfRule>
    <cfRule type="expression" priority="498" aboveAverage="0" equalAverage="0" bottom="0" percent="0" rank="0" text="" dxfId="5">
      <formula>$D$1&gt;T4</formula>
    </cfRule>
  </conditionalFormatting>
  <conditionalFormatting sqref="T4">
    <cfRule type="expression" priority="499" aboveAverage="0" equalAverage="0" bottom="0" percent="0" rank="0" text="" dxfId="6">
      <formula>$D$1&lt;T4</formula>
    </cfRule>
    <cfRule type="expression" priority="500" aboveAverage="0" equalAverage="0" bottom="0" percent="0" rank="0" text="" dxfId="7">
      <formula>$D$1&gt;T4</formula>
    </cfRule>
  </conditionalFormatting>
  <conditionalFormatting sqref="T4">
    <cfRule type="expression" priority="501" aboveAverage="0" equalAverage="0" bottom="0" percent="0" rank="0" text="" dxfId="8">
      <formula>$D$1&lt;T4</formula>
    </cfRule>
    <cfRule type="expression" priority="502" aboveAverage="0" equalAverage="0" bottom="0" percent="0" rank="0" text="" dxfId="9">
      <formula>$D$1&gt;T4</formula>
    </cfRule>
  </conditionalFormatting>
  <conditionalFormatting sqref="T4">
    <cfRule type="expression" priority="503" aboveAverage="0" equalAverage="0" bottom="0" percent="0" rank="0" text="" dxfId="10">
      <formula>$D$1&lt;T4</formula>
    </cfRule>
    <cfRule type="expression" priority="504" aboveAverage="0" equalAverage="0" bottom="0" percent="0" rank="0" text="" dxfId="11">
      <formula>$D$1&gt;T4</formula>
    </cfRule>
  </conditionalFormatting>
  <conditionalFormatting sqref="T4">
    <cfRule type="expression" priority="505" aboveAverage="0" equalAverage="0" bottom="0" percent="0" rank="0" text="" dxfId="12">
      <formula>$D$1&lt;T4</formula>
    </cfRule>
    <cfRule type="expression" priority="506" aboveAverage="0" equalAverage="0" bottom="0" percent="0" rank="0" text="" dxfId="13">
      <formula>$D$1&gt;T4</formula>
    </cfRule>
  </conditionalFormatting>
  <conditionalFormatting sqref="T4">
    <cfRule type="expression" priority="507" aboveAverage="0" equalAverage="0" bottom="0" percent="0" rank="0" text="" dxfId="14">
      <formula>$D$1&lt;T4</formula>
    </cfRule>
    <cfRule type="expression" priority="508" aboveAverage="0" equalAverage="0" bottom="0" percent="0" rank="0" text="" dxfId="15">
      <formula>$D$1&gt;T4</formula>
    </cfRule>
  </conditionalFormatting>
  <conditionalFormatting sqref="G6:G18">
    <cfRule type="cellIs" priority="509" operator="equal" aboveAverage="0" equalAverage="0" bottom="0" percent="0" rank="0" text="" dxfId="16">
      <formula>5</formula>
    </cfRule>
    <cfRule type="cellIs" priority="510" operator="equal" aboveAverage="0" equalAverage="0" bottom="0" percent="0" rank="0" text="" dxfId="17">
      <formula>4</formula>
    </cfRule>
    <cfRule type="cellIs" priority="511" operator="equal" aboveAverage="0" equalAverage="0" bottom="0" percent="0" rank="0" text="" dxfId="18">
      <formula>3</formula>
    </cfRule>
  </conditionalFormatting>
  <conditionalFormatting sqref="O36">
    <cfRule type="cellIs" priority="512" operator="equal" aboveAverage="0" equalAverage="0" bottom="0" percent="0" rank="0" text="" dxfId="19">
      <formula>5</formula>
    </cfRule>
    <cfRule type="cellIs" priority="513" operator="equal" aboveAverage="0" equalAverage="0" bottom="0" percent="0" rank="0" text="" dxfId="20">
      <formula>4</formula>
    </cfRule>
    <cfRule type="cellIs" priority="514" operator="equal" aboveAverage="0" equalAverage="0" bottom="0" percent="0" rank="0" text="" dxfId="21">
      <formula>3</formula>
    </cfRule>
  </conditionalFormatting>
  <conditionalFormatting sqref="O35">
    <cfRule type="cellIs" priority="515" operator="equal" aboveAverage="0" equalAverage="0" bottom="0" percent="0" rank="0" text="" dxfId="22">
      <formula>5</formula>
    </cfRule>
    <cfRule type="cellIs" priority="516" operator="equal" aboveAverage="0" equalAverage="0" bottom="0" percent="0" rank="0" text="" dxfId="23">
      <formula>4</formula>
    </cfRule>
    <cfRule type="cellIs" priority="517" operator="equal" aboveAverage="0" equalAverage="0" bottom="0" percent="0" rank="0" text="" dxfId="24">
      <formula>3</formula>
    </cfRule>
  </conditionalFormatting>
  <conditionalFormatting sqref="O34">
    <cfRule type="cellIs" priority="518" operator="equal" aboveAverage="0" equalAverage="0" bottom="0" percent="0" rank="0" text="" dxfId="25">
      <formula>5</formula>
    </cfRule>
    <cfRule type="cellIs" priority="519" operator="equal" aboveAverage="0" equalAverage="0" bottom="0" percent="0" rank="0" text="" dxfId="26">
      <formula>4</formula>
    </cfRule>
    <cfRule type="cellIs" priority="520" operator="equal" aboveAverage="0" equalAverage="0" bottom="0" percent="0" rank="0" text="" dxfId="27">
      <formula>3</formula>
    </cfRule>
  </conditionalFormatting>
  <conditionalFormatting sqref="O33">
    <cfRule type="cellIs" priority="521" operator="equal" aboveAverage="0" equalAverage="0" bottom="0" percent="0" rank="0" text="" dxfId="28">
      <formula>5</formula>
    </cfRule>
    <cfRule type="cellIs" priority="522" operator="equal" aboveAverage="0" equalAverage="0" bottom="0" percent="0" rank="0" text="" dxfId="29">
      <formula>4</formula>
    </cfRule>
    <cfRule type="cellIs" priority="523" operator="equal" aboveAverage="0" equalAverage="0" bottom="0" percent="0" rank="0" text="" dxfId="30">
      <formula>3</formula>
    </cfRule>
  </conditionalFormatting>
  <conditionalFormatting sqref="O32">
    <cfRule type="cellIs" priority="524" operator="equal" aboveAverage="0" equalAverage="0" bottom="0" percent="0" rank="0" text="" dxfId="31">
      <formula>5</formula>
    </cfRule>
    <cfRule type="cellIs" priority="525" operator="equal" aboveAverage="0" equalAverage="0" bottom="0" percent="0" rank="0" text="" dxfId="32">
      <formula>4</formula>
    </cfRule>
    <cfRule type="cellIs" priority="526" operator="equal" aboveAverage="0" equalAverage="0" bottom="0" percent="0" rank="0" text="" dxfId="33">
      <formula>3</formula>
    </cfRule>
  </conditionalFormatting>
  <conditionalFormatting sqref="Q32">
    <cfRule type="cellIs" priority="527" operator="equal" aboveAverage="0" equalAverage="0" bottom="0" percent="0" rank="0" text="" dxfId="34">
      <formula>5</formula>
    </cfRule>
    <cfRule type="cellIs" priority="528" operator="equal" aboveAverage="0" equalAverage="0" bottom="0" percent="0" rank="0" text="" dxfId="35">
      <formula>4</formula>
    </cfRule>
    <cfRule type="cellIs" priority="529" operator="equal" aboveAverage="0" equalAverage="0" bottom="0" percent="0" rank="0" text="" dxfId="36">
      <formula>3</formula>
    </cfRule>
  </conditionalFormatting>
  <conditionalFormatting sqref="Q33">
    <cfRule type="cellIs" priority="530" operator="equal" aboveAverage="0" equalAverage="0" bottom="0" percent="0" rank="0" text="" dxfId="37">
      <formula>5</formula>
    </cfRule>
    <cfRule type="cellIs" priority="531" operator="equal" aboveAverage="0" equalAverage="0" bottom="0" percent="0" rank="0" text="" dxfId="38">
      <formula>4</formula>
    </cfRule>
    <cfRule type="cellIs" priority="532" operator="equal" aboveAverage="0" equalAverage="0" bottom="0" percent="0" rank="0" text="" dxfId="39">
      <formula>3</formula>
    </cfRule>
  </conditionalFormatting>
  <conditionalFormatting sqref="I32">
    <cfRule type="cellIs" priority="533" operator="equal" aboveAverage="0" equalAverage="0" bottom="0" percent="0" rank="0" text="" dxfId="40">
      <formula>5</formula>
    </cfRule>
    <cfRule type="cellIs" priority="534" operator="equal" aboveAverage="0" equalAverage="0" bottom="0" percent="0" rank="0" text="" dxfId="41">
      <formula>4</formula>
    </cfRule>
    <cfRule type="cellIs" priority="535" operator="equal" aboveAverage="0" equalAverage="0" bottom="0" percent="0" rank="0" text="" dxfId="42">
      <formula>3</formula>
    </cfRule>
  </conditionalFormatting>
  <conditionalFormatting sqref="I33">
    <cfRule type="cellIs" priority="536" operator="equal" aboveAverage="0" equalAverage="0" bottom="0" percent="0" rank="0" text="" dxfId="43">
      <formula>5</formula>
    </cfRule>
    <cfRule type="cellIs" priority="537" operator="equal" aboveAverage="0" equalAverage="0" bottom="0" percent="0" rank="0" text="" dxfId="44">
      <formula>4</formula>
    </cfRule>
    <cfRule type="cellIs" priority="538" operator="equal" aboveAverage="0" equalAverage="0" bottom="0" percent="0" rank="0" text="" dxfId="45">
      <formula>3</formula>
    </cfRule>
  </conditionalFormatting>
  <conditionalFormatting sqref="O31">
    <cfRule type="cellIs" priority="539" operator="equal" aboveAverage="0" equalAverage="0" bottom="0" percent="0" rank="0" text="" dxfId="46">
      <formula>5</formula>
    </cfRule>
    <cfRule type="cellIs" priority="540" operator="equal" aboveAverage="0" equalAverage="0" bottom="0" percent="0" rank="0" text="" dxfId="47">
      <formula>4</formula>
    </cfRule>
    <cfRule type="cellIs" priority="541" operator="equal" aboveAverage="0" equalAverage="0" bottom="0" percent="0" rank="0" text="" dxfId="48">
      <formula>3</formula>
    </cfRule>
  </conditionalFormatting>
  <conditionalFormatting sqref="K3">
    <cfRule type="expression" priority="542" aboveAverage="0" equalAverage="0" bottom="0" percent="0" rank="0" text="" dxfId="49">
      <formula>$D$1&lt;K3</formula>
    </cfRule>
    <cfRule type="expression" priority="543" aboveAverage="0" equalAverage="0" bottom="0" percent="0" rank="0" text="" dxfId="50">
      <formula>$D$1&gt;K3</formula>
    </cfRule>
  </conditionalFormatting>
  <conditionalFormatting sqref="G5">
    <cfRule type="cellIs" priority="544" operator="equal" aboveAverage="0" equalAverage="0" bottom="0" percent="0" rank="0" text="" dxfId="51">
      <formula>5</formula>
    </cfRule>
    <cfRule type="cellIs" priority="545" operator="equal" aboveAverage="0" equalAverage="0" bottom="0" percent="0" rank="0" text="" dxfId="52">
      <formula>4</formula>
    </cfRule>
    <cfRule type="cellIs" priority="546" operator="equal" aboveAverage="0" equalAverage="0" bottom="0" percent="0" rank="0" text="" dxfId="53">
      <formula>3</formula>
    </cfRule>
  </conditionalFormatting>
  <conditionalFormatting sqref="G4">
    <cfRule type="expression" priority="547" aboveAverage="0" equalAverage="0" bottom="0" percent="0" rank="0" text="" dxfId="54">
      <formula>$D$1&lt;G4</formula>
    </cfRule>
    <cfRule type="expression" priority="548" aboveAverage="0" equalAverage="0" bottom="0" percent="0" rank="0" text="" dxfId="55">
      <formula>$D$1&gt;G4</formula>
    </cfRule>
  </conditionalFormatting>
  <conditionalFormatting sqref="G4">
    <cfRule type="expression" priority="549" aboveAverage="0" equalAverage="0" bottom="0" percent="0" rank="0" text="" dxfId="56">
      <formula>$D$1&lt;G4</formula>
    </cfRule>
    <cfRule type="expression" priority="550" aboveAverage="0" equalAverage="0" bottom="0" percent="0" rank="0" text="" dxfId="57">
      <formula>$D$1&gt;G4</formula>
    </cfRule>
  </conditionalFormatting>
  <conditionalFormatting sqref="G4">
    <cfRule type="expression" priority="551" aboveAverage="0" equalAverage="0" bottom="0" percent="0" rank="0" text="" dxfId="58">
      <formula>$D$1&lt;G4</formula>
    </cfRule>
    <cfRule type="expression" priority="552" aboveAverage="0" equalAverage="0" bottom="0" percent="0" rank="0" text="" dxfId="59">
      <formula>$D$1&gt;G4</formula>
    </cfRule>
  </conditionalFormatting>
  <conditionalFormatting sqref="G4">
    <cfRule type="expression" priority="553" aboveAverage="0" equalAverage="0" bottom="0" percent="0" rank="0" text="" dxfId="0">
      <formula>$D$1&lt;G4</formula>
    </cfRule>
    <cfRule type="expression" priority="554" aboveAverage="0" equalAverage="0" bottom="0" percent="0" rank="0" text="" dxfId="1">
      <formula>$D$1&gt;G4</formula>
    </cfRule>
  </conditionalFormatting>
  <conditionalFormatting sqref="G4">
    <cfRule type="expression" priority="555" aboveAverage="0" equalAverage="0" bottom="0" percent="0" rank="0" text="" dxfId="2">
      <formula>$D$1&lt;G4</formula>
    </cfRule>
    <cfRule type="expression" priority="556" aboveAverage="0" equalAverage="0" bottom="0" percent="0" rank="0" text="" dxfId="3">
      <formula>$D$1&gt;G4</formula>
    </cfRule>
  </conditionalFormatting>
  <conditionalFormatting sqref="G4">
    <cfRule type="expression" priority="557" aboveAverage="0" equalAverage="0" bottom="0" percent="0" rank="0" text="" dxfId="4">
      <formula>$D$1&lt;G4</formula>
    </cfRule>
    <cfRule type="expression" priority="558" aboveAverage="0" equalAverage="0" bottom="0" percent="0" rank="0" text="" dxfId="5">
      <formula>$D$1&gt;G4</formula>
    </cfRule>
  </conditionalFormatting>
  <conditionalFormatting sqref="G4">
    <cfRule type="expression" priority="559" aboveAverage="0" equalAverage="0" bottom="0" percent="0" rank="0" text="" dxfId="6">
      <formula>$D$1&lt;G4</formula>
    </cfRule>
    <cfRule type="expression" priority="560" aboveAverage="0" equalAverage="0" bottom="0" percent="0" rank="0" text="" dxfId="7">
      <formula>$D$1&gt;G4</formula>
    </cfRule>
  </conditionalFormatting>
  <conditionalFormatting sqref="G4">
    <cfRule type="expression" priority="561" aboveAverage="0" equalAverage="0" bottom="0" percent="0" rank="0" text="" dxfId="8">
      <formula>$D$1&lt;G4</formula>
    </cfRule>
    <cfRule type="expression" priority="562" aboveAverage="0" equalAverage="0" bottom="0" percent="0" rank="0" text="" dxfId="9">
      <formula>$D$1&gt;G4</formula>
    </cfRule>
  </conditionalFormatting>
  <conditionalFormatting sqref="G4">
    <cfRule type="expression" priority="563" aboveAverage="0" equalAverage="0" bottom="0" percent="0" rank="0" text="" dxfId="10">
      <formula>$D$1&lt;G4</formula>
    </cfRule>
    <cfRule type="expression" priority="564" aboveAverage="0" equalAverage="0" bottom="0" percent="0" rank="0" text="" dxfId="11">
      <formula>$D$1&gt;G4</formula>
    </cfRule>
  </conditionalFormatting>
  <conditionalFormatting sqref="H4">
    <cfRule type="expression" priority="565" aboveAverage="0" equalAverage="0" bottom="0" percent="0" rank="0" text="" dxfId="12">
      <formula>$D$1&lt;H4</formula>
    </cfRule>
    <cfRule type="expression" priority="566" aboveAverage="0" equalAverage="0" bottom="0" percent="0" rank="0" text="" dxfId="13">
      <formula>$D$1&gt;H4</formula>
    </cfRule>
  </conditionalFormatting>
  <conditionalFormatting sqref="J4">
    <cfRule type="expression" priority="567" aboveAverage="0" equalAverage="0" bottom="0" percent="0" rank="0" text="" dxfId="14">
      <formula>$D$1&lt;J4</formula>
    </cfRule>
    <cfRule type="expression" priority="568" aboveAverage="0" equalAverage="0" bottom="0" percent="0" rank="0" text="" dxfId="15">
      <formula>$D$1&gt;J4</formula>
    </cfRule>
  </conditionalFormatting>
  <conditionalFormatting sqref="J5">
    <cfRule type="cellIs" priority="569" operator="equal" aboveAverage="0" equalAverage="0" bottom="0" percent="0" rank="0" text="" dxfId="16">
      <formula>5</formula>
    </cfRule>
    <cfRule type="cellIs" priority="570" operator="equal" aboveAverage="0" equalAverage="0" bottom="0" percent="0" rank="0" text="" dxfId="17">
      <formula>4</formula>
    </cfRule>
    <cfRule type="cellIs" priority="571" operator="equal" aboveAverage="0" equalAverage="0" bottom="0" percent="0" rank="0" text="" dxfId="18">
      <formula>3</formula>
    </cfRule>
  </conditionalFormatting>
  <conditionalFormatting sqref="J4">
    <cfRule type="expression" priority="572" aboveAverage="0" equalAverage="0" bottom="0" percent="0" rank="0" text="" dxfId="19">
      <formula>$D$1&lt;J4</formula>
    </cfRule>
    <cfRule type="expression" priority="573" aboveAverage="0" equalAverage="0" bottom="0" percent="0" rank="0" text="" dxfId="20">
      <formula>$D$1&gt;J4</formula>
    </cfRule>
  </conditionalFormatting>
  <conditionalFormatting sqref="K4">
    <cfRule type="expression" priority="574" aboveAverage="0" equalAverage="0" bottom="0" percent="0" rank="0" text="" dxfId="21">
      <formula>$D$1&lt;K4</formula>
    </cfRule>
    <cfRule type="expression" priority="575" aboveAverage="0" equalAverage="0" bottom="0" percent="0" rank="0" text="" dxfId="22">
      <formula>$D$1&gt;K4</formula>
    </cfRule>
  </conditionalFormatting>
  <conditionalFormatting sqref="K4">
    <cfRule type="expression" priority="576" aboveAverage="0" equalAverage="0" bottom="0" percent="0" rank="0" text="" dxfId="23">
      <formula>$D$1&lt;K4</formula>
    </cfRule>
    <cfRule type="expression" priority="577" aboveAverage="0" equalAverage="0" bottom="0" percent="0" rank="0" text="" dxfId="24">
      <formula>$D$1&gt;K4</formula>
    </cfRule>
  </conditionalFormatting>
  <conditionalFormatting sqref="K4">
    <cfRule type="expression" priority="578" aboveAverage="0" equalAverage="0" bottom="0" percent="0" rank="0" text="" dxfId="25">
      <formula>$D$1&lt;K4</formula>
    </cfRule>
    <cfRule type="expression" priority="579" aboveAverage="0" equalAverage="0" bottom="0" percent="0" rank="0" text="" dxfId="26">
      <formula>$D$1&gt;K4</formula>
    </cfRule>
  </conditionalFormatting>
  <conditionalFormatting sqref="M4">
    <cfRule type="expression" priority="580" aboveAverage="0" equalAverage="0" bottom="0" percent="0" rank="0" text="" dxfId="27">
      <formula>$D$1&lt;M4</formula>
    </cfRule>
    <cfRule type="expression" priority="581" aboveAverage="0" equalAverage="0" bottom="0" percent="0" rank="0" text="" dxfId="28">
      <formula>$D$1&gt;M4</formula>
    </cfRule>
  </conditionalFormatting>
  <conditionalFormatting sqref="M4">
    <cfRule type="expression" priority="582" aboveAverage="0" equalAverage="0" bottom="0" percent="0" rank="0" text="" dxfId="29">
      <formula>$D$1&lt;M4</formula>
    </cfRule>
    <cfRule type="expression" priority="583" aboveAverage="0" equalAverage="0" bottom="0" percent="0" rank="0" text="" dxfId="30">
      <formula>$D$1&gt;M4</formula>
    </cfRule>
  </conditionalFormatting>
  <conditionalFormatting sqref="K3">
    <cfRule type="expression" priority="584" aboveAverage="0" equalAverage="0" bottom="0" percent="0" rank="0" text="" dxfId="31">
      <formula>$D$1&lt;K3</formula>
    </cfRule>
    <cfRule type="expression" priority="585" aboveAverage="0" equalAverage="0" bottom="0" percent="0" rank="0" text="" dxfId="32">
      <formula>$D$1&gt;K3</formula>
    </cfRule>
  </conditionalFormatting>
  <conditionalFormatting sqref="M4">
    <cfRule type="expression" priority="586" aboveAverage="0" equalAverage="0" bottom="0" percent="0" rank="0" text="" dxfId="33">
      <formula>$D$1&lt;M4</formula>
    </cfRule>
    <cfRule type="expression" priority="587" aboveAverage="0" equalAverage="0" bottom="0" percent="0" rank="0" text="" dxfId="34">
      <formula>$D$1&gt;M4</formula>
    </cfRule>
  </conditionalFormatting>
  <conditionalFormatting sqref="M4">
    <cfRule type="expression" priority="588" aboveAverage="0" equalAverage="0" bottom="0" percent="0" rank="0" text="" dxfId="35">
      <formula>$D$1&lt;M4</formula>
    </cfRule>
    <cfRule type="expression" priority="589" aboveAverage="0" equalAverage="0" bottom="0" percent="0" rank="0" text="" dxfId="36">
      <formula>$D$1&gt;M4</formula>
    </cfRule>
  </conditionalFormatting>
  <conditionalFormatting sqref="M4">
    <cfRule type="expression" priority="590" aboveAverage="0" equalAverage="0" bottom="0" percent="0" rank="0" text="" dxfId="37">
      <formula>$D$1&lt;M4</formula>
    </cfRule>
    <cfRule type="expression" priority="591" aboveAverage="0" equalAverage="0" bottom="0" percent="0" rank="0" text="" dxfId="38">
      <formula>$D$1&gt;M4</formula>
    </cfRule>
  </conditionalFormatting>
  <conditionalFormatting sqref="K4">
    <cfRule type="expression" priority="592" aboveAverage="0" equalAverage="0" bottom="0" percent="0" rank="0" text="" dxfId="39">
      <formula>$D$1&lt;K4</formula>
    </cfRule>
    <cfRule type="expression" priority="593" aboveAverage="0" equalAverage="0" bottom="0" percent="0" rank="0" text="" dxfId="40">
      <formula>$D$1&gt;K4</formula>
    </cfRule>
  </conditionalFormatting>
  <conditionalFormatting sqref="K4">
    <cfRule type="expression" priority="594" aboveAverage="0" equalAverage="0" bottom="0" percent="0" rank="0" text="" dxfId="41">
      <formula>$D$1&lt;K4</formula>
    </cfRule>
    <cfRule type="expression" priority="595" aboveAverage="0" equalAverage="0" bottom="0" percent="0" rank="0" text="" dxfId="42">
      <formula>$D$1&gt;K4</formula>
    </cfRule>
  </conditionalFormatting>
  <conditionalFormatting sqref="K4">
    <cfRule type="expression" priority="596" aboveAverage="0" equalAverage="0" bottom="0" percent="0" rank="0" text="" dxfId="43">
      <formula>$D$1&lt;K4</formula>
    </cfRule>
    <cfRule type="expression" priority="597" aboveAverage="0" equalAverage="0" bottom="0" percent="0" rank="0" text="" dxfId="44">
      <formula>$D$1&gt;K4</formula>
    </cfRule>
  </conditionalFormatting>
  <conditionalFormatting sqref="K5">
    <cfRule type="expression" priority="598" aboveAverage="0" equalAverage="0" bottom="0" percent="0" rank="0" text="" dxfId="45">
      <formula>$D$1&lt;K5</formula>
    </cfRule>
    <cfRule type="expression" priority="599" aboveAverage="0" equalAverage="0" bottom="0" percent="0" rank="0" text="" dxfId="46">
      <formula>$D$1&gt;K5</formula>
    </cfRule>
  </conditionalFormatting>
  <conditionalFormatting sqref="K5">
    <cfRule type="cellIs" priority="600" operator="equal" aboveAverage="0" equalAverage="0" bottom="0" percent="0" rank="0" text="" dxfId="47">
      <formula>5</formula>
    </cfRule>
    <cfRule type="cellIs" priority="601" operator="equal" aboveAverage="0" equalAverage="0" bottom="0" percent="0" rank="0" text="" dxfId="48">
      <formula>4</formula>
    </cfRule>
    <cfRule type="cellIs" priority="602" operator="equal" aboveAverage="0" equalAverage="0" bottom="0" percent="0" rank="0" text="" dxfId="49">
      <formula>3</formula>
    </cfRule>
  </conditionalFormatting>
  <conditionalFormatting sqref="K4">
    <cfRule type="expression" priority="603" aboveAverage="0" equalAverage="0" bottom="0" percent="0" rank="0" text="" dxfId="50">
      <formula>$D$1&lt;K4</formula>
    </cfRule>
    <cfRule type="expression" priority="604" aboveAverage="0" equalAverage="0" bottom="0" percent="0" rank="0" text="" dxfId="51">
      <formula>$D$1&gt;K4</formula>
    </cfRule>
  </conditionalFormatting>
  <conditionalFormatting sqref="K5">
    <cfRule type="cellIs" priority="605" operator="equal" aboveAverage="0" equalAverage="0" bottom="0" percent="0" rank="0" text="" dxfId="52">
      <formula>5</formula>
    </cfRule>
    <cfRule type="cellIs" priority="606" operator="equal" aboveAverage="0" equalAverage="0" bottom="0" percent="0" rank="0" text="" dxfId="53">
      <formula>4</formula>
    </cfRule>
    <cfRule type="cellIs" priority="607" operator="equal" aboveAverage="0" equalAverage="0" bottom="0" percent="0" rank="0" text="" dxfId="54">
      <formula>3</formula>
    </cfRule>
  </conditionalFormatting>
  <conditionalFormatting sqref="K4">
    <cfRule type="expression" priority="608" aboveAverage="0" equalAverage="0" bottom="0" percent="0" rank="0" text="" dxfId="55">
      <formula>$D$1&lt;K4</formula>
    </cfRule>
    <cfRule type="expression" priority="609" aboveAverage="0" equalAverage="0" bottom="0" percent="0" rank="0" text="" dxfId="56">
      <formula>$D$1&gt;K4</formula>
    </cfRule>
  </conditionalFormatting>
  <conditionalFormatting sqref="K5">
    <cfRule type="cellIs" priority="610" operator="equal" aboveAverage="0" equalAverage="0" bottom="0" percent="0" rank="0" text="" dxfId="57">
      <formula>5</formula>
    </cfRule>
    <cfRule type="cellIs" priority="611" operator="equal" aboveAverage="0" equalAverage="0" bottom="0" percent="0" rank="0" text="" dxfId="58">
      <formula>4</formula>
    </cfRule>
    <cfRule type="cellIs" priority="612" operator="equal" aboveAverage="0" equalAverage="0" bottom="0" percent="0" rank="0" text="" dxfId="59">
      <formula>3</formula>
    </cfRule>
  </conditionalFormatting>
  <conditionalFormatting sqref="K4">
    <cfRule type="expression" priority="613" aboveAverage="0" equalAverage="0" bottom="0" percent="0" rank="0" text="" dxfId="60">
      <formula>$D$1&lt;K4</formula>
    </cfRule>
    <cfRule type="expression" priority="614" aboveAverage="0" equalAverage="0" bottom="0" percent="0" rank="0" text="" dxfId="61">
      <formula>$D$1&gt;K4</formula>
    </cfRule>
  </conditionalFormatting>
  <conditionalFormatting sqref="L4">
    <cfRule type="expression" priority="615" aboveAverage="0" equalAverage="0" bottom="0" percent="0" rank="0" text="" dxfId="62">
      <formula>$D$1&lt;L4</formula>
    </cfRule>
    <cfRule type="expression" priority="616" aboveAverage="0" equalAverage="0" bottom="0" percent="0" rank="0" text="" dxfId="63">
      <formula>$D$1&gt;L4</formula>
    </cfRule>
  </conditionalFormatting>
  <conditionalFormatting sqref="L5">
    <cfRule type="expression" priority="617" aboveAverage="0" equalAverage="0" bottom="0" percent="0" rank="0" text="" dxfId="64">
      <formula>$D$1&lt;L5</formula>
    </cfRule>
    <cfRule type="expression" priority="618" aboveAverage="0" equalAverage="0" bottom="0" percent="0" rank="0" text="" dxfId="65">
      <formula>$D$1&gt;L5</formula>
    </cfRule>
  </conditionalFormatting>
  <conditionalFormatting sqref="L5">
    <cfRule type="expression" priority="619" aboveAverage="0" equalAverage="0" bottom="0" percent="0" rank="0" text="" dxfId="66">
      <formula>$D$1&lt;L5</formula>
    </cfRule>
    <cfRule type="expression" priority="620" aboveAverage="0" equalAverage="0" bottom="0" percent="0" rank="0" text="" dxfId="67">
      <formula>$D$1&gt;L5</formula>
    </cfRule>
  </conditionalFormatting>
  <conditionalFormatting sqref="L5">
    <cfRule type="expression" priority="621" aboveAverage="0" equalAverage="0" bottom="0" percent="0" rank="0" text="" dxfId="68">
      <formula>$D$1&lt;L5</formula>
    </cfRule>
    <cfRule type="expression" priority="622" aboveAverage="0" equalAverage="0" bottom="0" percent="0" rank="0" text="" dxfId="69">
      <formula>$D$1&gt;L5</formula>
    </cfRule>
  </conditionalFormatting>
  <conditionalFormatting sqref="L5">
    <cfRule type="expression" priority="623" aboveAverage="0" equalAverage="0" bottom="0" percent="0" rank="0" text="" dxfId="70">
      <formula>$D$1&lt;L5</formula>
    </cfRule>
    <cfRule type="expression" priority="624" aboveAverage="0" equalAverage="0" bottom="0" percent="0" rank="0" text="" dxfId="71">
      <formula>$D$1&gt;L5</formula>
    </cfRule>
  </conditionalFormatting>
  <conditionalFormatting sqref="L5">
    <cfRule type="expression" priority="625" aboveAverage="0" equalAverage="0" bottom="0" percent="0" rank="0" text="" dxfId="72">
      <formula>$D$1&lt;L5</formula>
    </cfRule>
    <cfRule type="expression" priority="626" aboveAverage="0" equalAverage="0" bottom="0" percent="0" rank="0" text="" dxfId="73">
      <formula>$D$1&gt;L5</formula>
    </cfRule>
  </conditionalFormatting>
  <conditionalFormatting sqref="L5">
    <cfRule type="expression" priority="627" aboveAverage="0" equalAverage="0" bottom="0" percent="0" rank="0" text="" dxfId="74">
      <formula>$D$1&lt;L5</formula>
    </cfRule>
    <cfRule type="expression" priority="628" aboveAverage="0" equalAverage="0" bottom="0" percent="0" rank="0" text="" dxfId="75">
      <formula>$D$1&gt;L5</formula>
    </cfRule>
  </conditionalFormatting>
  <conditionalFormatting sqref="L5">
    <cfRule type="expression" priority="629" aboveAverage="0" equalAverage="0" bottom="0" percent="0" rank="0" text="" dxfId="76">
      <formula>$D$1&lt;L5</formula>
    </cfRule>
    <cfRule type="expression" priority="630" aboveAverage="0" equalAverage="0" bottom="0" percent="0" rank="0" text="" dxfId="77">
      <formula>$D$1&gt;L5</formula>
    </cfRule>
  </conditionalFormatting>
  <conditionalFormatting sqref="L5">
    <cfRule type="expression" priority="631" aboveAverage="0" equalAverage="0" bottom="0" percent="0" rank="0" text="" dxfId="78">
      <formula>$D$1&lt;L5</formula>
    </cfRule>
    <cfRule type="expression" priority="632" aboveAverage="0" equalAverage="0" bottom="0" percent="0" rank="0" text="" dxfId="79">
      <formula>$D$1&gt;L5</formula>
    </cfRule>
  </conditionalFormatting>
  <conditionalFormatting sqref="L5">
    <cfRule type="expression" priority="633" aboveAverage="0" equalAverage="0" bottom="0" percent="0" rank="0" text="" dxfId="80">
      <formula>$D$1&lt;L5</formula>
    </cfRule>
    <cfRule type="expression" priority="634" aboveAverage="0" equalAverage="0" bottom="0" percent="0" rank="0" text="" dxfId="81">
      <formula>$D$1&gt;L5</formula>
    </cfRule>
  </conditionalFormatting>
  <conditionalFormatting sqref="L4">
    <cfRule type="expression" priority="635" aboveAverage="0" equalAverage="0" bottom="0" percent="0" rank="0" text="" dxfId="82">
      <formula>$D$1&lt;L4</formula>
    </cfRule>
    <cfRule type="expression" priority="636" aboveAverage="0" equalAverage="0" bottom="0" percent="0" rank="0" text="" dxfId="83">
      <formula>$D$1&gt;L4</formula>
    </cfRule>
  </conditionalFormatting>
  <conditionalFormatting sqref="L4">
    <cfRule type="expression" priority="637" aboveAverage="0" equalAverage="0" bottom="0" percent="0" rank="0" text="" dxfId="84">
      <formula>$D$1&lt;L4</formula>
    </cfRule>
    <cfRule type="expression" priority="638" aboveAverage="0" equalAverage="0" bottom="0" percent="0" rank="0" text="" dxfId="85">
      <formula>$D$1&gt;L4</formula>
    </cfRule>
  </conditionalFormatting>
  <conditionalFormatting sqref="L4">
    <cfRule type="expression" priority="639" aboveAverage="0" equalAverage="0" bottom="0" percent="0" rank="0" text="" dxfId="86">
      <formula>$D$1&lt;L4</formula>
    </cfRule>
    <cfRule type="expression" priority="640" aboveAverage="0" equalAverage="0" bottom="0" percent="0" rank="0" text="" dxfId="87">
      <formula>$D$1&gt;L4</formula>
    </cfRule>
  </conditionalFormatting>
  <conditionalFormatting sqref="L4">
    <cfRule type="expression" priority="641" aboveAverage="0" equalAverage="0" bottom="0" percent="0" rank="0" text="" dxfId="88">
      <formula>$D$1&lt;L4</formula>
    </cfRule>
    <cfRule type="expression" priority="642" aboveAverage="0" equalAverage="0" bottom="0" percent="0" rank="0" text="" dxfId="89">
      <formula>$D$1&gt;L4</formula>
    </cfRule>
  </conditionalFormatting>
  <conditionalFormatting sqref="L4">
    <cfRule type="expression" priority="643" aboveAverage="0" equalAverage="0" bottom="0" percent="0" rank="0" text="" dxfId="90">
      <formula>$D$1&lt;L4</formula>
    </cfRule>
    <cfRule type="expression" priority="644" aboveAverage="0" equalAverage="0" bottom="0" percent="0" rank="0" text="" dxfId="91">
      <formula>$D$1&gt;L4</formula>
    </cfRule>
  </conditionalFormatting>
  <conditionalFormatting sqref="L4">
    <cfRule type="expression" priority="645" aboveAverage="0" equalAverage="0" bottom="0" percent="0" rank="0" text="" dxfId="92">
      <formula>$D$1&lt;L4</formula>
    </cfRule>
    <cfRule type="expression" priority="646" aboveAverage="0" equalAverage="0" bottom="0" percent="0" rank="0" text="" dxfId="93">
      <formula>$D$1&gt;L4</formula>
    </cfRule>
  </conditionalFormatting>
  <conditionalFormatting sqref="L4">
    <cfRule type="expression" priority="647" aboveAverage="0" equalAverage="0" bottom="0" percent="0" rank="0" text="" dxfId="94">
      <formula>$D$1&lt;L4</formula>
    </cfRule>
    <cfRule type="expression" priority="648" aboveAverage="0" equalAverage="0" bottom="0" percent="0" rank="0" text="" dxfId="95">
      <formula>$D$1&gt;L4</formula>
    </cfRule>
  </conditionalFormatting>
  <conditionalFormatting sqref="M5">
    <cfRule type="expression" priority="649" aboveAverage="0" equalAverage="0" bottom="0" percent="0" rank="0" text="" dxfId="96">
      <formula>$D$1&lt;M5</formula>
    </cfRule>
    <cfRule type="expression" priority="650" aboveAverage="0" equalAverage="0" bottom="0" percent="0" rank="0" text="" dxfId="97">
      <formula>$D$1&gt;M5</formula>
    </cfRule>
  </conditionalFormatting>
  <conditionalFormatting sqref="G5">
    <cfRule type="cellIs" priority="651" operator="equal" aboveAverage="0" equalAverage="0" bottom="0" percent="0" rank="0" text="" dxfId="98">
      <formula>5</formula>
    </cfRule>
    <cfRule type="cellIs" priority="652" operator="equal" aboveAverage="0" equalAverage="0" bottom="0" percent="0" rank="0" text="" dxfId="99">
      <formula>4</formula>
    </cfRule>
    <cfRule type="cellIs" priority="653" operator="equal" aboveAverage="0" equalAverage="0" bottom="0" percent="0" rank="0" text="" dxfId="100">
      <formula>3</formula>
    </cfRule>
  </conditionalFormatting>
  <conditionalFormatting sqref="L3">
    <cfRule type="expression" priority="654" aboveAverage="0" equalAverage="0" bottom="0" percent="0" rank="0" text="" dxfId="101">
      <formula>$D$1&lt;L3</formula>
    </cfRule>
    <cfRule type="expression" priority="655" aboveAverage="0" equalAverage="0" bottom="0" percent="0" rank="0" text="" dxfId="102">
      <formula>$D$1&gt;L3</formula>
    </cfRule>
  </conditionalFormatting>
  <conditionalFormatting sqref="H3:I3">
    <cfRule type="expression" priority="656" aboveAverage="0" equalAverage="0" bottom="0" percent="0" rank="0" text="" dxfId="103">
      <formula>$D$1&lt;H3</formula>
    </cfRule>
    <cfRule type="expression" priority="657" aboveAverage="0" equalAverage="0" bottom="0" percent="0" rank="0" text="" dxfId="104">
      <formula>$D$1&gt;H3</formula>
    </cfRule>
  </conditionalFormatting>
  <conditionalFormatting sqref="J3">
    <cfRule type="expression" priority="658" aboveAverage="0" equalAverage="0" bottom="0" percent="0" rank="0" text="" dxfId="105">
      <formula>$D$1&lt;J3</formula>
    </cfRule>
    <cfRule type="expression" priority="659" aboveAverage="0" equalAverage="0" bottom="0" percent="0" rank="0" text="" dxfId="106">
      <formula>$D$1&gt;J3</formula>
    </cfRule>
  </conditionalFormatting>
  <conditionalFormatting sqref="G3">
    <cfRule type="expression" priority="660" aboveAverage="0" equalAverage="0" bottom="0" percent="0" rank="0" text="" dxfId="107">
      <formula>$D$1&lt;G3</formula>
    </cfRule>
    <cfRule type="expression" priority="661" aboveAverage="0" equalAverage="0" bottom="0" percent="0" rank="0" text="" dxfId="108">
      <formula>$D$1&gt;G3</formula>
    </cfRule>
  </conditionalFormatting>
  <conditionalFormatting sqref="H3:N3">
    <cfRule type="expression" priority="662" aboveAverage="0" equalAverage="0" bottom="0" percent="0" rank="0" text="" dxfId="109">
      <formula>$D$1&lt;H3</formula>
    </cfRule>
    <cfRule type="expression" priority="663" aboveAverage="0" equalAverage="0" bottom="0" percent="0" rank="0" text="" dxfId="110">
      <formula>$D$1&gt;H3</formula>
    </cfRule>
  </conditionalFormatting>
  <conditionalFormatting sqref="H3:L3">
    <cfRule type="expression" priority="664" aboveAverage="0" equalAverage="0" bottom="0" percent="0" rank="0" text="" dxfId="111">
      <formula>$D$1&lt;H3</formula>
    </cfRule>
    <cfRule type="expression" priority="665" aboveAverage="0" equalAverage="0" bottom="0" percent="0" rank="0" text="" dxfId="112">
      <formula>$D$1&gt;H3</formula>
    </cfRule>
  </conditionalFormatting>
  <conditionalFormatting sqref="J3">
    <cfRule type="expression" priority="666" aboveAverage="0" equalAverage="0" bottom="0" percent="0" rank="0" text="" dxfId="113">
      <formula>$D$1&lt;J3</formula>
    </cfRule>
    <cfRule type="expression" priority="667" aboveAverage="0" equalAverage="0" bottom="0" percent="0" rank="0" text="" dxfId="114">
      <formula>$D$1&gt;J3</formula>
    </cfRule>
  </conditionalFormatting>
  <conditionalFormatting sqref="G3">
    <cfRule type="expression" priority="668" aboveAverage="0" equalAverage="0" bottom="0" percent="0" rank="0" text="" dxfId="115">
      <formula>$D$1&lt;G3</formula>
    </cfRule>
    <cfRule type="expression" priority="669" aboveAverage="0" equalAverage="0" bottom="0" percent="0" rank="0" text="" dxfId="116">
      <formula>$D$1&gt;G3</formula>
    </cfRule>
  </conditionalFormatting>
  <conditionalFormatting sqref="G3">
    <cfRule type="expression" priority="670" aboveAverage="0" equalAverage="0" bottom="0" percent="0" rank="0" text="" dxfId="117">
      <formula>$D$1&lt;G3</formula>
    </cfRule>
    <cfRule type="expression" priority="671" aboveAverage="0" equalAverage="0" bottom="0" percent="0" rank="0" text="" dxfId="118">
      <formula>$D$1&gt;G3</formula>
    </cfRule>
  </conditionalFormatting>
  <conditionalFormatting sqref="H3">
    <cfRule type="expression" priority="672" aboveAverage="0" equalAverage="0" bottom="0" percent="0" rank="0" text="" dxfId="119">
      <formula>$D$1&lt;H3</formula>
    </cfRule>
    <cfRule type="expression" priority="673" aboveAverage="0" equalAverage="0" bottom="0" percent="0" rank="0" text="" dxfId="120">
      <formula>$D$1&gt;H3</formula>
    </cfRule>
  </conditionalFormatting>
  <conditionalFormatting sqref="N4">
    <cfRule type="expression" priority="674" aboveAverage="0" equalAverage="0" bottom="0" percent="0" rank="0" text="" dxfId="121">
      <formula>$D$1&lt;N4</formula>
    </cfRule>
    <cfRule type="expression" priority="675" aboveAverage="0" equalAverage="0" bottom="0" percent="0" rank="0" text="" dxfId="122">
      <formula>$D$1&gt;N4</formula>
    </cfRule>
  </conditionalFormatting>
  <conditionalFormatting sqref="N4">
    <cfRule type="expression" priority="676" aboveAverage="0" equalAverage="0" bottom="0" percent="0" rank="0" text="" dxfId="123">
      <formula>$D$1&lt;N4</formula>
    </cfRule>
    <cfRule type="expression" priority="677" aboveAverage="0" equalAverage="0" bottom="0" percent="0" rank="0" text="" dxfId="124">
      <formula>$D$1&gt;N4</formula>
    </cfRule>
  </conditionalFormatting>
  <conditionalFormatting sqref="I5">
    <cfRule type="cellIs" priority="678" operator="equal" aboveAverage="0" equalAverage="0" bottom="0" percent="0" rank="0" text="" dxfId="125">
      <formula>5</formula>
    </cfRule>
    <cfRule type="cellIs" priority="679" operator="equal" aboveAverage="0" equalAverage="0" bottom="0" percent="0" rank="0" text="" dxfId="126">
      <formula>4</formula>
    </cfRule>
    <cfRule type="cellIs" priority="680" operator="equal" aboveAverage="0" equalAverage="0" bottom="0" percent="0" rank="0" text="" dxfId="127">
      <formula>3</formula>
    </cfRule>
  </conditionalFormatting>
  <conditionalFormatting sqref="I4">
    <cfRule type="expression" priority="681" aboveAverage="0" equalAverage="0" bottom="0" percent="0" rank="0" text="" dxfId="128">
      <formula>$D$1&lt;I4</formula>
    </cfRule>
    <cfRule type="expression" priority="682" aboveAverage="0" equalAverage="0" bottom="0" percent="0" rank="0" text="" dxfId="129">
      <formula>$D$1&gt;I4</formula>
    </cfRule>
  </conditionalFormatting>
  <conditionalFormatting sqref="I4">
    <cfRule type="expression" priority="683" aboveAverage="0" equalAverage="0" bottom="0" percent="0" rank="0" text="" dxfId="130">
      <formula>$D$1&lt;I4</formula>
    </cfRule>
    <cfRule type="expression" priority="684" aboveAverage="0" equalAverage="0" bottom="0" percent="0" rank="0" text="" dxfId="131">
      <formula>$D$1&gt;I4</formula>
    </cfRule>
  </conditionalFormatting>
  <conditionalFormatting sqref="J4">
    <cfRule type="expression" priority="685" aboveAverage="0" equalAverage="0" bottom="0" percent="0" rank="0" text="" dxfId="132">
      <formula>$D$1&lt;J4</formula>
    </cfRule>
    <cfRule type="expression" priority="686" aboveAverage="0" equalAverage="0" bottom="0" percent="0" rank="0" text="" dxfId="133">
      <formula>$D$1&gt;J4</formula>
    </cfRule>
  </conditionalFormatting>
  <conditionalFormatting sqref="H4">
    <cfRule type="expression" priority="687" aboveAverage="0" equalAverage="0" bottom="0" percent="0" rank="0" text="" dxfId="134">
      <formula>$D$1&lt;H4</formula>
    </cfRule>
    <cfRule type="expression" priority="688" aboveAverage="0" equalAverage="0" bottom="0" percent="0" rank="0" text="" dxfId="135">
      <formula>$D$1&gt;H4</formula>
    </cfRule>
  </conditionalFormatting>
  <conditionalFormatting sqref="J4">
    <cfRule type="expression" priority="689" aboveAverage="0" equalAverage="0" bottom="0" percent="0" rank="0" text="" dxfId="136">
      <formula>$D$1&lt;J4</formula>
    </cfRule>
    <cfRule type="expression" priority="690" aboveAverage="0" equalAverage="0" bottom="0" percent="0" rank="0" text="" dxfId="137">
      <formula>$D$1&gt;J4</formula>
    </cfRule>
  </conditionalFormatting>
  <conditionalFormatting sqref="J4">
    <cfRule type="expression" priority="691" aboveAverage="0" equalAverage="0" bottom="0" percent="0" rank="0" text="" dxfId="138">
      <formula>$D$1&lt;J4</formula>
    </cfRule>
    <cfRule type="expression" priority="692" aboveAverage="0" equalAverage="0" bottom="0" percent="0" rank="0" text="" dxfId="139">
      <formula>$D$1&gt;J4</formula>
    </cfRule>
  </conditionalFormatting>
  <conditionalFormatting sqref="J4">
    <cfRule type="expression" priority="693" aboveAverage="0" equalAverage="0" bottom="0" percent="0" rank="0" text="" dxfId="140">
      <formula>$D$1&lt;J4</formula>
    </cfRule>
    <cfRule type="expression" priority="694" aboveAverage="0" equalAverage="0" bottom="0" percent="0" rank="0" text="" dxfId="141">
      <formula>$D$1&gt;J4</formula>
    </cfRule>
  </conditionalFormatting>
  <conditionalFormatting sqref="J4">
    <cfRule type="expression" priority="695" aboveAverage="0" equalAverage="0" bottom="0" percent="0" rank="0" text="" dxfId="142">
      <formula>$D$1&lt;J4</formula>
    </cfRule>
    <cfRule type="expression" priority="696" aboveAverage="0" equalAverage="0" bottom="0" percent="0" rank="0" text="" dxfId="143">
      <formula>$D$1&gt;J4</formula>
    </cfRule>
  </conditionalFormatting>
  <conditionalFormatting sqref="J5">
    <cfRule type="cellIs" priority="697" operator="equal" aboveAverage="0" equalAverage="0" bottom="0" percent="0" rank="0" text="" dxfId="144">
      <formula>5</formula>
    </cfRule>
    <cfRule type="cellIs" priority="698" operator="equal" aboveAverage="0" equalAverage="0" bottom="0" percent="0" rank="0" text="" dxfId="145">
      <formula>4</formula>
    </cfRule>
    <cfRule type="cellIs" priority="699" operator="equal" aboveAverage="0" equalAverage="0" bottom="0" percent="0" rank="0" text="" dxfId="146">
      <formula>3</formula>
    </cfRule>
  </conditionalFormatting>
  <conditionalFormatting sqref="K4">
    <cfRule type="expression" priority="700" aboveAverage="0" equalAverage="0" bottom="0" percent="0" rank="0" text="" dxfId="147">
      <formula>$D$1&lt;K4</formula>
    </cfRule>
    <cfRule type="expression" priority="701" aboveAverage="0" equalAverage="0" bottom="0" percent="0" rank="0" text="" dxfId="148">
      <formula>$D$1&gt;K4</formula>
    </cfRule>
  </conditionalFormatting>
  <conditionalFormatting sqref="K5">
    <cfRule type="cellIs" priority="702" operator="equal" aboveAverage="0" equalAverage="0" bottom="0" percent="0" rank="0" text="" dxfId="149">
      <formula>5</formula>
    </cfRule>
    <cfRule type="cellIs" priority="703" operator="equal" aboveAverage="0" equalAverage="0" bottom="0" percent="0" rank="0" text="" dxfId="150">
      <formula>4</formula>
    </cfRule>
    <cfRule type="cellIs" priority="704" operator="equal" aboveAverage="0" equalAverage="0" bottom="0" percent="0" rank="0" text="" dxfId="151">
      <formula>3</formula>
    </cfRule>
  </conditionalFormatting>
  <conditionalFormatting sqref="L4">
    <cfRule type="expression" priority="705" aboveAverage="0" equalAverage="0" bottom="0" percent="0" rank="0" text="" dxfId="152">
      <formula>$D$1&lt;L4</formula>
    </cfRule>
    <cfRule type="expression" priority="706" aboveAverage="0" equalAverage="0" bottom="0" percent="0" rank="0" text="" dxfId="153">
      <formula>$D$1&gt;L4</formula>
    </cfRule>
  </conditionalFormatting>
  <conditionalFormatting sqref="L5">
    <cfRule type="expression" priority="707" aboveAverage="0" equalAverage="0" bottom="0" percent="0" rank="0" text="" dxfId="154">
      <formula>$D$1&lt;L5</formula>
    </cfRule>
    <cfRule type="expression" priority="708" aboveAverage="0" equalAverage="0" bottom="0" percent="0" rank="0" text="" dxfId="155">
      <formula>$D$1&gt;L5</formula>
    </cfRule>
  </conditionalFormatting>
  <conditionalFormatting sqref="L5">
    <cfRule type="expression" priority="709" aboveAverage="0" equalAverage="0" bottom="0" percent="0" rank="0" text="" dxfId="156">
      <formula>$D$1&lt;L5</formula>
    </cfRule>
    <cfRule type="expression" priority="710" aboveAverage="0" equalAverage="0" bottom="0" percent="0" rank="0" text="" dxfId="157">
      <formula>$D$1&gt;L5</formula>
    </cfRule>
  </conditionalFormatting>
  <conditionalFormatting sqref="L5">
    <cfRule type="expression" priority="711" aboveAverage="0" equalAverage="0" bottom="0" percent="0" rank="0" text="" dxfId="158">
      <formula>$D$1&lt;L5</formula>
    </cfRule>
    <cfRule type="expression" priority="712" aboveAverage="0" equalAverage="0" bottom="0" percent="0" rank="0" text="" dxfId="159">
      <formula>$D$1&gt;L5</formula>
    </cfRule>
  </conditionalFormatting>
  <conditionalFormatting sqref="L4">
    <cfRule type="expression" priority="713" aboveAverage="0" equalAverage="0" bottom="0" percent="0" rank="0" text="" dxfId="160">
      <formula>$D$1&lt;L4</formula>
    </cfRule>
    <cfRule type="expression" priority="714" aboveAverage="0" equalAverage="0" bottom="0" percent="0" rank="0" text="" dxfId="161">
      <formula>$D$1&gt;L4</formula>
    </cfRule>
  </conditionalFormatting>
  <conditionalFormatting sqref="M3">
    <cfRule type="expression" priority="715" aboveAverage="0" equalAverage="0" bottom="0" percent="0" rank="0" text="" dxfId="162">
      <formula>$D$1&lt;M3</formula>
    </cfRule>
    <cfRule type="expression" priority="716" aboveAverage="0" equalAverage="0" bottom="0" percent="0" rank="0" text="" dxfId="163">
      <formula>$D$1&gt;M3</formula>
    </cfRule>
  </conditionalFormatting>
  <conditionalFormatting sqref="M5">
    <cfRule type="expression" priority="717" aboveAverage="0" equalAverage="0" bottom="0" percent="0" rank="0" text="" dxfId="164">
      <formula>$D$1&lt;M5</formula>
    </cfRule>
    <cfRule type="expression" priority="718" aboveAverage="0" equalAverage="0" bottom="0" percent="0" rank="0" text="" dxfId="165">
      <formula>$D$1&gt;M5</formula>
    </cfRule>
  </conditionalFormatting>
  <conditionalFormatting sqref="M5">
    <cfRule type="expression" priority="719" aboveAverage="0" equalAverage="0" bottom="0" percent="0" rank="0" text="" dxfId="166">
      <formula>$D$1&lt;M5</formula>
    </cfRule>
    <cfRule type="expression" priority="720" aboveAverage="0" equalAverage="0" bottom="0" percent="0" rank="0" text="" dxfId="167">
      <formula>$D$1&gt;M5</formula>
    </cfRule>
  </conditionalFormatting>
  <conditionalFormatting sqref="M5">
    <cfRule type="expression" priority="721" aboveAverage="0" equalAverage="0" bottom="0" percent="0" rank="0" text="" dxfId="168">
      <formula>$D$1&lt;M5</formula>
    </cfRule>
    <cfRule type="expression" priority="722" aboveAverage="0" equalAverage="0" bottom="0" percent="0" rank="0" text="" dxfId="169">
      <formula>$D$1&gt;M5</formula>
    </cfRule>
  </conditionalFormatting>
  <conditionalFormatting sqref="M5">
    <cfRule type="expression" priority="723" aboveAverage="0" equalAverage="0" bottom="0" percent="0" rank="0" text="" dxfId="170">
      <formula>$D$1&lt;M5</formula>
    </cfRule>
    <cfRule type="expression" priority="724" aboveAverage="0" equalAverage="0" bottom="0" percent="0" rank="0" text="" dxfId="171">
      <formula>$D$1&gt;M5</formula>
    </cfRule>
  </conditionalFormatting>
  <conditionalFormatting sqref="M4">
    <cfRule type="expression" priority="725" aboveAverage="0" equalAverage="0" bottom="0" percent="0" rank="0" text="" dxfId="172">
      <formula>$D$1&lt;M4</formula>
    </cfRule>
    <cfRule type="expression" priority="726" aboveAverage="0" equalAverage="0" bottom="0" percent="0" rank="0" text="" dxfId="173">
      <formula>$D$1&gt;M4</formula>
    </cfRule>
  </conditionalFormatting>
  <conditionalFormatting sqref="M4">
    <cfRule type="expression" priority="727" aboveAverage="0" equalAverage="0" bottom="0" percent="0" rank="0" text="" dxfId="174">
      <formula>$D$1&lt;M4</formula>
    </cfRule>
    <cfRule type="expression" priority="728" aboveAverage="0" equalAverage="0" bottom="0" percent="0" rank="0" text="" dxfId="175">
      <formula>$D$1&gt;M4</formula>
    </cfRule>
  </conditionalFormatting>
  <conditionalFormatting sqref="M4">
    <cfRule type="expression" priority="729" aboveAverage="0" equalAverage="0" bottom="0" percent="0" rank="0" text="" dxfId="176">
      <formula>$D$1&lt;M4</formula>
    </cfRule>
    <cfRule type="expression" priority="730" aboveAverage="0" equalAverage="0" bottom="0" percent="0" rank="0" text="" dxfId="177">
      <formula>$D$1&gt;M4</formula>
    </cfRule>
  </conditionalFormatting>
  <conditionalFormatting sqref="M5">
    <cfRule type="expression" priority="731" aboveAverage="0" equalAverage="0" bottom="0" percent="0" rank="0" text="" dxfId="178">
      <formula>$D$1&lt;M5</formula>
    </cfRule>
    <cfRule type="expression" priority="732" aboveAverage="0" equalAverage="0" bottom="0" percent="0" rank="0" text="" dxfId="179">
      <formula>$D$1&gt;M5</formula>
    </cfRule>
  </conditionalFormatting>
  <conditionalFormatting sqref="M5">
    <cfRule type="expression" priority="733" aboveAverage="0" equalAverage="0" bottom="0" percent="0" rank="0" text="" dxfId="180">
      <formula>$D$1&lt;M5</formula>
    </cfRule>
    <cfRule type="expression" priority="734" aboveAverage="0" equalAverage="0" bottom="0" percent="0" rank="0" text="" dxfId="181">
      <formula>$D$1&gt;M5</formula>
    </cfRule>
  </conditionalFormatting>
  <conditionalFormatting sqref="M5">
    <cfRule type="expression" priority="735" aboveAverage="0" equalAverage="0" bottom="0" percent="0" rank="0" text="" dxfId="182">
      <formula>$D$1&lt;M5</formula>
    </cfRule>
    <cfRule type="expression" priority="736" aboveAverage="0" equalAverage="0" bottom="0" percent="0" rank="0" text="" dxfId="183">
      <formula>$D$1&gt;M5</formula>
    </cfRule>
  </conditionalFormatting>
  <conditionalFormatting sqref="M4">
    <cfRule type="expression" priority="737" aboveAverage="0" equalAverage="0" bottom="0" percent="0" rank="0" text="" dxfId="184">
      <formula>$D$1&lt;M4</formula>
    </cfRule>
    <cfRule type="expression" priority="738" aboveAverage="0" equalAverage="0" bottom="0" percent="0" rank="0" text="" dxfId="185">
      <formula>$D$1&gt;M4</formula>
    </cfRule>
  </conditionalFormatting>
  <conditionalFormatting sqref="M4">
    <cfRule type="expression" priority="739" aboveAverage="0" equalAverage="0" bottom="0" percent="0" rank="0" text="" dxfId="186">
      <formula>$D$1&lt;M4</formula>
    </cfRule>
    <cfRule type="expression" priority="740" aboveAverage="0" equalAverage="0" bottom="0" percent="0" rank="0" text="" dxfId="187">
      <formula>$D$1&gt;M4</formula>
    </cfRule>
  </conditionalFormatting>
  <conditionalFormatting sqref="M4">
    <cfRule type="expression" priority="741" aboveAverage="0" equalAverage="0" bottom="0" percent="0" rank="0" text="" dxfId="188">
      <formula>$D$1&lt;M4</formula>
    </cfRule>
    <cfRule type="expression" priority="742" aboveAverage="0" equalAverage="0" bottom="0" percent="0" rank="0" text="" dxfId="189">
      <formula>$D$1&gt;M4</formula>
    </cfRule>
  </conditionalFormatting>
  <conditionalFormatting sqref="F4">
    <cfRule type="expression" priority="743" aboveAverage="0" equalAverage="0" bottom="0" percent="0" rank="0" text="" dxfId="190">
      <formula>$D$1&lt;F4</formula>
    </cfRule>
    <cfRule type="expression" priority="744" aboveAverage="0" equalAverage="0" bottom="0" percent="0" rank="0" text="" dxfId="191">
      <formula>$D$1&gt;F4</formula>
    </cfRule>
  </conditionalFormatting>
  <conditionalFormatting sqref="F4">
    <cfRule type="expression" priority="745" aboveAverage="0" equalAverage="0" bottom="0" percent="0" rank="0" text="" dxfId="192">
      <formula>$D$1&lt;F4</formula>
    </cfRule>
    <cfRule type="expression" priority="746" aboveAverage="0" equalAverage="0" bottom="0" percent="0" rank="0" text="" dxfId="193">
      <formula>$D$1&gt;F4</formula>
    </cfRule>
  </conditionalFormatting>
  <conditionalFormatting sqref="F3">
    <cfRule type="expression" priority="747" aboveAverage="0" equalAverage="0" bottom="0" percent="0" rank="0" text="" dxfId="194">
      <formula>$D$1&lt;F3</formula>
    </cfRule>
    <cfRule type="expression" priority="748" aboveAverage="0" equalAverage="0" bottom="0" percent="0" rank="0" text="" dxfId="195">
      <formula>$D$1&gt;F3</formula>
    </cfRule>
  </conditionalFormatting>
  <conditionalFormatting sqref="F4">
    <cfRule type="expression" priority="749" aboveAverage="0" equalAverage="0" bottom="0" percent="0" rank="0" text="" dxfId="196">
      <formula>$D$1&lt;F4</formula>
    </cfRule>
    <cfRule type="expression" priority="750" aboveAverage="0" equalAverage="0" bottom="0" percent="0" rank="0" text="" dxfId="197">
      <formula>$D$1&gt;F4</formula>
    </cfRule>
  </conditionalFormatting>
  <conditionalFormatting sqref="G4">
    <cfRule type="expression" priority="751" aboveAverage="0" equalAverage="0" bottom="0" percent="0" rank="0" text="" dxfId="198">
      <formula>$D$1&lt;G4</formula>
    </cfRule>
    <cfRule type="expression" priority="752" aboveAverage="0" equalAverage="0" bottom="0" percent="0" rank="0" text="" dxfId="199">
      <formula>$D$1&gt;G4</formula>
    </cfRule>
  </conditionalFormatting>
  <conditionalFormatting sqref="G4">
    <cfRule type="expression" priority="753" aboveAverage="0" equalAverage="0" bottom="0" percent="0" rank="0" text="" dxfId="200">
      <formula>$D$1&lt;G4</formula>
    </cfRule>
    <cfRule type="expression" priority="754" aboveAverage="0" equalAverage="0" bottom="0" percent="0" rank="0" text="" dxfId="201">
      <formula>$D$1&gt;G4</formula>
    </cfRule>
  </conditionalFormatting>
  <conditionalFormatting sqref="G4">
    <cfRule type="expression" priority="755" aboveAverage="0" equalAverage="0" bottom="0" percent="0" rank="0" text="" dxfId="202">
      <formula>$D$1&lt;G4</formula>
    </cfRule>
    <cfRule type="expression" priority="756" aboveAverage="0" equalAverage="0" bottom="0" percent="0" rank="0" text="" dxfId="203">
      <formula>$D$1&gt;G4</formula>
    </cfRule>
  </conditionalFormatting>
  <conditionalFormatting sqref="H4">
    <cfRule type="expression" priority="757" aboveAverage="0" equalAverage="0" bottom="0" percent="0" rank="0" text="" dxfId="204">
      <formula>$D$1&lt;H4</formula>
    </cfRule>
    <cfRule type="expression" priority="758" aboveAverage="0" equalAverage="0" bottom="0" percent="0" rank="0" text="" dxfId="205">
      <formula>$D$1&gt;H4</formula>
    </cfRule>
  </conditionalFormatting>
  <conditionalFormatting sqref="J5">
    <cfRule type="cellIs" priority="759" operator="equal" aboveAverage="0" equalAverage="0" bottom="0" percent="0" rank="0" text="" dxfId="206">
      <formula>5</formula>
    </cfRule>
    <cfRule type="cellIs" priority="760" operator="equal" aboveAverage="0" equalAverage="0" bottom="0" percent="0" rank="0" text="" dxfId="207">
      <formula>4</formula>
    </cfRule>
    <cfRule type="cellIs" priority="761" operator="equal" aboveAverage="0" equalAverage="0" bottom="0" percent="0" rank="0" text="" dxfId="208">
      <formula>3</formula>
    </cfRule>
  </conditionalFormatting>
  <conditionalFormatting sqref="K4">
    <cfRule type="expression" priority="762" aboveAverage="0" equalAverage="0" bottom="0" percent="0" rank="0" text="" dxfId="209">
      <formula>$D$1&lt;K4</formula>
    </cfRule>
    <cfRule type="expression" priority="763" aboveAverage="0" equalAverage="0" bottom="0" percent="0" rank="0" text="" dxfId="210">
      <formula>$D$1&gt;K4</formula>
    </cfRule>
  </conditionalFormatting>
  <conditionalFormatting sqref="K4">
    <cfRule type="expression" priority="764" aboveAverage="0" equalAverage="0" bottom="0" percent="0" rank="0" text="" dxfId="211">
      <formula>$D$1&lt;K4</formula>
    </cfRule>
    <cfRule type="expression" priority="765" aboveAverage="0" equalAverage="0" bottom="0" percent="0" rank="0" text="" dxfId="212">
      <formula>$D$1&gt;K4</formula>
    </cfRule>
  </conditionalFormatting>
  <conditionalFormatting sqref="L4">
    <cfRule type="expression" priority="766" aboveAverage="0" equalAverage="0" bottom="0" percent="0" rank="0" text="" dxfId="213">
      <formula>$D$1&lt;L4</formula>
    </cfRule>
    <cfRule type="expression" priority="767" aboveAverage="0" equalAverage="0" bottom="0" percent="0" rank="0" text="" dxfId="214">
      <formula>$D$1&gt;L4</formula>
    </cfRule>
  </conditionalFormatting>
  <conditionalFormatting sqref="L4">
    <cfRule type="expression" priority="768" aboveAverage="0" equalAverage="0" bottom="0" percent="0" rank="0" text="" dxfId="215">
      <formula>$D$1&lt;L4</formula>
    </cfRule>
    <cfRule type="expression" priority="769" aboveAverage="0" equalAverage="0" bottom="0" percent="0" rank="0" text="" dxfId="216">
      <formula>$D$1&gt;L4</formula>
    </cfRule>
  </conditionalFormatting>
  <conditionalFormatting sqref="L4">
    <cfRule type="expression" priority="770" aboveAverage="0" equalAverage="0" bottom="0" percent="0" rank="0" text="" dxfId="217">
      <formula>$D$1&lt;L4</formula>
    </cfRule>
    <cfRule type="expression" priority="771" aboveAverage="0" equalAverage="0" bottom="0" percent="0" rank="0" text="" dxfId="218">
      <formula>$D$1&gt;L4</formula>
    </cfRule>
  </conditionalFormatting>
  <conditionalFormatting sqref="L4">
    <cfRule type="expression" priority="772" aboveAverage="0" equalAverage="0" bottom="0" percent="0" rank="0" text="" dxfId="219">
      <formula>$D$1&lt;L4</formula>
    </cfRule>
    <cfRule type="expression" priority="773" aboveAverage="0" equalAverage="0" bottom="0" percent="0" rank="0" text="" dxfId="220">
      <formula>$D$1&gt;L4</formula>
    </cfRule>
  </conditionalFormatting>
  <conditionalFormatting sqref="M3">
    <cfRule type="expression" priority="774" aboveAverage="0" equalAverage="0" bottom="0" percent="0" rank="0" text="" dxfId="221">
      <formula>$D$1&lt;M3</formula>
    </cfRule>
    <cfRule type="expression" priority="775" aboveAverage="0" equalAverage="0" bottom="0" percent="0" rank="0" text="" dxfId="222">
      <formula>$D$1&gt;M3</formula>
    </cfRule>
  </conditionalFormatting>
  <conditionalFormatting sqref="M4">
    <cfRule type="expression" priority="776" aboveAverage="0" equalAverage="0" bottom="0" percent="0" rank="0" text="" dxfId="223">
      <formula>$D$1&lt;M4</formula>
    </cfRule>
    <cfRule type="expression" priority="777" aboveAverage="0" equalAverage="0" bottom="0" percent="0" rank="0" text="" dxfId="224">
      <formula>$D$1&gt;M4</formula>
    </cfRule>
  </conditionalFormatting>
  <conditionalFormatting sqref="M4">
    <cfRule type="expression" priority="778" aboveAverage="0" equalAverage="0" bottom="0" percent="0" rank="0" text="" dxfId="225">
      <formula>$D$1&lt;M4</formula>
    </cfRule>
    <cfRule type="expression" priority="779" aboveAverage="0" equalAverage="0" bottom="0" percent="0" rank="0" text="" dxfId="226">
      <formula>$D$1&gt;M4</formula>
    </cfRule>
  </conditionalFormatting>
  <conditionalFormatting sqref="M5">
    <cfRule type="expression" priority="780" aboveAverage="0" equalAverage="0" bottom="0" percent="0" rank="0" text="" dxfId="227">
      <formula>$D$1&lt;M5</formula>
    </cfRule>
    <cfRule type="expression" priority="781" aboveAverage="0" equalAverage="0" bottom="0" percent="0" rank="0" text="" dxfId="228">
      <formula>$D$1&gt;M5</formula>
    </cfRule>
  </conditionalFormatting>
  <conditionalFormatting sqref="M5">
    <cfRule type="expression" priority="782" aboveAverage="0" equalAverage="0" bottom="0" percent="0" rank="0" text="" dxfId="229">
      <formula>$D$1&lt;M5</formula>
    </cfRule>
    <cfRule type="expression" priority="783" aboveAverage="0" equalAverage="0" bottom="0" percent="0" rank="0" text="" dxfId="230">
      <formula>$D$1&gt;M5</formula>
    </cfRule>
  </conditionalFormatting>
  <conditionalFormatting sqref="M4">
    <cfRule type="expression" priority="784" aboveAverage="0" equalAverage="0" bottom="0" percent="0" rank="0" text="" dxfId="231">
      <formula>$D$1&lt;M4</formula>
    </cfRule>
    <cfRule type="expression" priority="785" aboveAverage="0" equalAverage="0" bottom="0" percent="0" rank="0" text="" dxfId="232">
      <formula>$D$1&gt;M4</formula>
    </cfRule>
  </conditionalFormatting>
  <conditionalFormatting sqref="M4">
    <cfRule type="expression" priority="786" aboveAverage="0" equalAverage="0" bottom="0" percent="0" rank="0" text="" dxfId="233">
      <formula>$D$1&lt;M4</formula>
    </cfRule>
    <cfRule type="expression" priority="787" aboveAverage="0" equalAverage="0" bottom="0" percent="0" rank="0" text="" dxfId="234">
      <formula>$D$1&gt;M4</formula>
    </cfRule>
  </conditionalFormatting>
  <conditionalFormatting sqref="M4">
    <cfRule type="expression" priority="788" aboveAverage="0" equalAverage="0" bottom="0" percent="0" rank="0" text="" dxfId="235">
      <formula>$D$1&lt;M4</formula>
    </cfRule>
    <cfRule type="expression" priority="789" aboveAverage="0" equalAverage="0" bottom="0" percent="0" rank="0" text="" dxfId="236">
      <formula>$D$1&gt;M4</formula>
    </cfRule>
  </conditionalFormatting>
  <conditionalFormatting sqref="M4">
    <cfRule type="expression" priority="790" aboveAverage="0" equalAverage="0" bottom="0" percent="0" rank="0" text="" dxfId="237">
      <formula>$D$1&lt;M4</formula>
    </cfRule>
    <cfRule type="expression" priority="791" aboveAverage="0" equalAverage="0" bottom="0" percent="0" rank="0" text="" dxfId="238">
      <formula>$D$1&gt;M4</formula>
    </cfRule>
  </conditionalFormatting>
  <conditionalFormatting sqref="M4">
    <cfRule type="expression" priority="792" aboveAverage="0" equalAverage="0" bottom="0" percent="0" rank="0" text="" dxfId="239">
      <formula>$D$1&lt;M4</formula>
    </cfRule>
    <cfRule type="expression" priority="793" aboveAverage="0" equalAverage="0" bottom="0" percent="0" rank="0" text="" dxfId="240">
      <formula>$D$1&gt;M4</formula>
    </cfRule>
  </conditionalFormatting>
  <conditionalFormatting sqref="M4">
    <cfRule type="expression" priority="794" aboveAverage="0" equalAverage="0" bottom="0" percent="0" rank="0" text="" dxfId="241">
      <formula>$D$1&lt;M4</formula>
    </cfRule>
    <cfRule type="expression" priority="795" aboveAverage="0" equalAverage="0" bottom="0" percent="0" rank="0" text="" dxfId="242">
      <formula>$D$1&gt;M4</formula>
    </cfRule>
  </conditionalFormatting>
  <conditionalFormatting sqref="M4">
    <cfRule type="expression" priority="796" aboveAverage="0" equalAverage="0" bottom="0" percent="0" rank="0" text="" dxfId="243">
      <formula>$D$1&lt;M4</formula>
    </cfRule>
    <cfRule type="expression" priority="797" aboveAverage="0" equalAverage="0" bottom="0" percent="0" rank="0" text="" dxfId="244">
      <formula>$D$1&gt;M4</formula>
    </cfRule>
  </conditionalFormatting>
  <conditionalFormatting sqref="H3">
    <cfRule type="expression" priority="798" aboveAverage="0" equalAverage="0" bottom="0" percent="0" rank="0" text="" dxfId="245">
      <formula>$D$1&lt;H3</formula>
    </cfRule>
    <cfRule type="expression" priority="799" aboveAverage="0" equalAverage="0" bottom="0" percent="0" rank="0" text="" dxfId="246">
      <formula>$D$1&gt;H3</formula>
    </cfRule>
  </conditionalFormatting>
  <conditionalFormatting sqref="K3">
    <cfRule type="expression" priority="800" aboveAverage="0" equalAverage="0" bottom="0" percent="0" rank="0" text="" dxfId="247">
      <formula>$D$1&lt;K3</formula>
    </cfRule>
    <cfRule type="expression" priority="801" aboveAverage="0" equalAverage="0" bottom="0" percent="0" rank="0" text="" dxfId="248">
      <formula>$D$1&gt;K3</formula>
    </cfRule>
  </conditionalFormatting>
  <conditionalFormatting sqref="K3">
    <cfRule type="expression" priority="802" aboveAverage="0" equalAverage="0" bottom="0" percent="0" rank="0" text="" dxfId="249">
      <formula>$D$1&lt;K3</formula>
    </cfRule>
    <cfRule type="expression" priority="803" aboveAverage="0" equalAverage="0" bottom="0" percent="0" rank="0" text="" dxfId="250">
      <formula>$D$1&gt;K3</formula>
    </cfRule>
  </conditionalFormatting>
  <conditionalFormatting sqref="H3">
    <cfRule type="expression" priority="804" aboveAverage="0" equalAverage="0" bottom="0" percent="0" rank="0" text="" dxfId="251">
      <formula>$D$1&lt;H3</formula>
    </cfRule>
    <cfRule type="expression" priority="805" aboveAverage="0" equalAverage="0" bottom="0" percent="0" rank="0" text="" dxfId="252">
      <formula>$D$1&gt;H3</formula>
    </cfRule>
  </conditionalFormatting>
  <conditionalFormatting sqref="N4">
    <cfRule type="expression" priority="806" aboveAverage="0" equalAverage="0" bottom="0" percent="0" rank="0" text="" dxfId="253">
      <formula>$D$1&lt;N4</formula>
    </cfRule>
    <cfRule type="expression" priority="807" aboveAverage="0" equalAverage="0" bottom="0" percent="0" rank="0" text="" dxfId="254">
      <formula>$D$1&gt;N4</formula>
    </cfRule>
  </conditionalFormatting>
  <conditionalFormatting sqref="I3">
    <cfRule type="expression" priority="808" aboveAverage="0" equalAverage="0" bottom="0" percent="0" rank="0" text="" dxfId="255">
      <formula>$D$1&lt;I3</formula>
    </cfRule>
    <cfRule type="expression" priority="809" aboveAverage="0" equalAverage="0" bottom="0" percent="0" rank="0" text="" dxfId="256">
      <formula>$D$1&gt;I3</formula>
    </cfRule>
  </conditionalFormatting>
  <conditionalFormatting sqref="I3">
    <cfRule type="expression" priority="810" aboveAverage="0" equalAverage="0" bottom="0" percent="0" rank="0" text="" dxfId="257">
      <formula>$D$1&lt;I3</formula>
    </cfRule>
    <cfRule type="expression" priority="811" aboveAverage="0" equalAverage="0" bottom="0" percent="0" rank="0" text="" dxfId="258">
      <formula>$D$1&gt;I3</formula>
    </cfRule>
  </conditionalFormatting>
  <conditionalFormatting sqref="J3">
    <cfRule type="expression" priority="812" aboveAverage="0" equalAverage="0" bottom="0" percent="0" rank="0" text="" dxfId="259">
      <formula>$D$1&lt;J3</formula>
    </cfRule>
    <cfRule type="expression" priority="813" aboveAverage="0" equalAverage="0" bottom="0" percent="0" rank="0" text="" dxfId="260">
      <formula>$D$1&gt;J3</formula>
    </cfRule>
  </conditionalFormatting>
  <conditionalFormatting sqref="J3">
    <cfRule type="expression" priority="814" aboveAverage="0" equalAverage="0" bottom="0" percent="0" rank="0" text="" dxfId="261">
      <formula>$D$1&lt;J3</formula>
    </cfRule>
    <cfRule type="expression" priority="815" aboveAverage="0" equalAverage="0" bottom="0" percent="0" rank="0" text="" dxfId="262">
      <formula>$D$1&gt;J3</formula>
    </cfRule>
  </conditionalFormatting>
  <conditionalFormatting sqref="N4">
    <cfRule type="expression" priority="816" aboveAverage="0" equalAverage="0" bottom="0" percent="0" rank="0" text="" dxfId="263">
      <formula>$D$1&lt;N4</formula>
    </cfRule>
    <cfRule type="expression" priority="817" aboveAverage="0" equalAverage="0" bottom="0" percent="0" rank="0" text="" dxfId="264">
      <formula>$D$1&gt;N4</formula>
    </cfRule>
  </conditionalFormatting>
  <conditionalFormatting sqref="N4">
    <cfRule type="expression" priority="818" aboveAverage="0" equalAverage="0" bottom="0" percent="0" rank="0" text="" dxfId="265">
      <formula>$D$1&lt;N4</formula>
    </cfRule>
    <cfRule type="expression" priority="819" aboveAverage="0" equalAverage="0" bottom="0" percent="0" rank="0" text="" dxfId="266">
      <formula>$D$1&gt;N4</formula>
    </cfRule>
  </conditionalFormatting>
  <conditionalFormatting sqref="N4">
    <cfRule type="expression" priority="820" aboveAverage="0" equalAverage="0" bottom="0" percent="0" rank="0" text="" dxfId="267">
      <formula>$D$1&lt;N4</formula>
    </cfRule>
    <cfRule type="expression" priority="821" aboveAverage="0" equalAverage="0" bottom="0" percent="0" rank="0" text="" dxfId="268">
      <formula>$D$1&gt;N4</formula>
    </cfRule>
  </conditionalFormatting>
  <conditionalFormatting sqref="N4">
    <cfRule type="expression" priority="822" aboveAverage="0" equalAverage="0" bottom="0" percent="0" rank="0" text="" dxfId="269">
      <formula>$D$1&lt;N4</formula>
    </cfRule>
    <cfRule type="expression" priority="823" aboveAverage="0" equalAverage="0" bottom="0" percent="0" rank="0" text="" dxfId="270">
      <formula>$D$1&gt;N4</formula>
    </cfRule>
  </conditionalFormatting>
  <conditionalFormatting sqref="G5">
    <cfRule type="cellIs" priority="824" operator="equal" aboveAverage="0" equalAverage="0" bottom="0" percent="0" rank="0" text="" dxfId="271">
      <formula>5</formula>
    </cfRule>
    <cfRule type="cellIs" priority="825" operator="equal" aboveAverage="0" equalAverage="0" bottom="0" percent="0" rank="0" text="" dxfId="272">
      <formula>4</formula>
    </cfRule>
    <cfRule type="cellIs" priority="826" operator="equal" aboveAverage="0" equalAverage="0" bottom="0" percent="0" rank="0" text="" dxfId="273">
      <formula>3</formula>
    </cfRule>
  </conditionalFormatting>
  <conditionalFormatting sqref="G5">
    <cfRule type="cellIs" priority="827" operator="equal" aboveAverage="0" equalAverage="0" bottom="0" percent="0" rank="0" text="" dxfId="274">
      <formula>5</formula>
    </cfRule>
    <cfRule type="cellIs" priority="828" operator="equal" aboveAverage="0" equalAverage="0" bottom="0" percent="0" rank="0" text="" dxfId="275">
      <formula>4</formula>
    </cfRule>
    <cfRule type="cellIs" priority="829" operator="equal" aboveAverage="0" equalAverage="0" bottom="0" percent="0" rank="0" text="" dxfId="276">
      <formula>3</formula>
    </cfRule>
  </conditionalFormatting>
  <conditionalFormatting sqref="G5">
    <cfRule type="cellIs" priority="830" operator="equal" aboveAverage="0" equalAverage="0" bottom="0" percent="0" rank="0" text="" dxfId="277">
      <formula>5</formula>
    </cfRule>
    <cfRule type="cellIs" priority="831" operator="equal" aboveAverage="0" equalAverage="0" bottom="0" percent="0" rank="0" text="" dxfId="278">
      <formula>4</formula>
    </cfRule>
    <cfRule type="cellIs" priority="832" operator="equal" aboveAverage="0" equalAverage="0" bottom="0" percent="0" rank="0" text="" dxfId="279">
      <formula>3</formula>
    </cfRule>
  </conditionalFormatting>
  <conditionalFormatting sqref="G5">
    <cfRule type="cellIs" priority="833" operator="equal" aboveAverage="0" equalAverage="0" bottom="0" percent="0" rank="0" text="" dxfId="280">
      <formula>5</formula>
    </cfRule>
    <cfRule type="cellIs" priority="834" operator="equal" aboveAverage="0" equalAverage="0" bottom="0" percent="0" rank="0" text="" dxfId="281">
      <formula>4</formula>
    </cfRule>
    <cfRule type="cellIs" priority="835" operator="equal" aboveAverage="0" equalAverage="0" bottom="0" percent="0" rank="0" text="" dxfId="282">
      <formula>3</formula>
    </cfRule>
  </conditionalFormatting>
  <conditionalFormatting sqref="G4">
    <cfRule type="expression" priority="836" aboveAverage="0" equalAverage="0" bottom="0" percent="0" rank="0" text="" dxfId="283">
      <formula>$D$1&lt;G4</formula>
    </cfRule>
    <cfRule type="expression" priority="837" aboveAverage="0" equalAverage="0" bottom="0" percent="0" rank="0" text="" dxfId="284">
      <formula>$D$1&gt;G4</formula>
    </cfRule>
  </conditionalFormatting>
  <conditionalFormatting sqref="I5">
    <cfRule type="cellIs" priority="838" operator="equal" aboveAverage="0" equalAverage="0" bottom="0" percent="0" rank="0" text="" dxfId="285">
      <formula>5</formula>
    </cfRule>
    <cfRule type="cellIs" priority="839" operator="equal" aboveAverage="0" equalAverage="0" bottom="0" percent="0" rank="0" text="" dxfId="286">
      <formula>4</formula>
    </cfRule>
    <cfRule type="cellIs" priority="840" operator="equal" aboveAverage="0" equalAverage="0" bottom="0" percent="0" rank="0" text="" dxfId="287">
      <formula>3</formula>
    </cfRule>
  </conditionalFormatting>
  <conditionalFormatting sqref="I4">
    <cfRule type="expression" priority="841" aboveAverage="0" equalAverage="0" bottom="0" percent="0" rank="0" text="" dxfId="288">
      <formula>$D$1&lt;I4</formula>
    </cfRule>
    <cfRule type="expression" priority="842" aboveAverage="0" equalAverage="0" bottom="0" percent="0" rank="0" text="" dxfId="289">
      <formula>$D$1&gt;I4</formula>
    </cfRule>
  </conditionalFormatting>
  <conditionalFormatting sqref="I5">
    <cfRule type="cellIs" priority="843" operator="equal" aboveAverage="0" equalAverage="0" bottom="0" percent="0" rank="0" text="" dxfId="290">
      <formula>5</formula>
    </cfRule>
    <cfRule type="cellIs" priority="844" operator="equal" aboveAverage="0" equalAverage="0" bottom="0" percent="0" rank="0" text="" dxfId="291">
      <formula>4</formula>
    </cfRule>
    <cfRule type="cellIs" priority="845" operator="equal" aboveAverage="0" equalAverage="0" bottom="0" percent="0" rank="0" text="" dxfId="292">
      <formula>3</formula>
    </cfRule>
  </conditionalFormatting>
  <conditionalFormatting sqref="N5">
    <cfRule type="cellIs" priority="846" operator="equal" aboveAverage="0" equalAverage="0" bottom="0" percent="0" rank="0" text="" dxfId="293">
      <formula>5</formula>
    </cfRule>
    <cfRule type="cellIs" priority="847" operator="equal" aboveAverage="0" equalAverage="0" bottom="0" percent="0" rank="0" text="" dxfId="294">
      <formula>4</formula>
    </cfRule>
    <cfRule type="cellIs" priority="848" operator="equal" aboveAverage="0" equalAverage="0" bottom="0" percent="0" rank="0" text="" dxfId="295">
      <formula>3</formula>
    </cfRule>
  </conditionalFormatting>
  <conditionalFormatting sqref="N5">
    <cfRule type="cellIs" priority="849" operator="equal" aboveAverage="0" equalAverage="0" bottom="0" percent="0" rank="0" text="" dxfId="296">
      <formula>5</formula>
    </cfRule>
    <cfRule type="cellIs" priority="850" operator="equal" aboveAverage="0" equalAverage="0" bottom="0" percent="0" rank="0" text="" dxfId="297">
      <formula>4</formula>
    </cfRule>
    <cfRule type="cellIs" priority="851" operator="equal" aboveAverage="0" equalAverage="0" bottom="0" percent="0" rank="0" text="" dxfId="298">
      <formula>3</formula>
    </cfRule>
  </conditionalFormatting>
  <conditionalFormatting sqref="N5">
    <cfRule type="cellIs" priority="852" operator="equal" aboveAverage="0" equalAverage="0" bottom="0" percent="0" rank="0" text="" dxfId="299">
      <formula>5</formula>
    </cfRule>
    <cfRule type="cellIs" priority="853" operator="equal" aboveAverage="0" equalAverage="0" bottom="0" percent="0" rank="0" text="" dxfId="300">
      <formula>4</formula>
    </cfRule>
    <cfRule type="cellIs" priority="854" operator="equal" aboveAverage="0" equalAverage="0" bottom="0" percent="0" rank="0" text="" dxfId="301">
      <formula>3</formula>
    </cfRule>
  </conditionalFormatting>
  <conditionalFormatting sqref="H4">
    <cfRule type="expression" priority="855" aboveAverage="0" equalAverage="0" bottom="0" percent="0" rank="0" text="" dxfId="302">
      <formula>$D$1&lt;H4</formula>
    </cfRule>
    <cfRule type="expression" priority="856" aboveAverage="0" equalAverage="0" bottom="0" percent="0" rank="0" text="" dxfId="303">
      <formula>$D$1&gt;H4</formula>
    </cfRule>
  </conditionalFormatting>
  <conditionalFormatting sqref="H4">
    <cfRule type="expression" priority="857" aboveAverage="0" equalAverage="0" bottom="0" percent="0" rank="0" text="" dxfId="304">
      <formula>$D$1&lt;H4</formula>
    </cfRule>
    <cfRule type="expression" priority="858" aboveAverage="0" equalAverage="0" bottom="0" percent="0" rank="0" text="" dxfId="305">
      <formula>$D$1&gt;H4</formula>
    </cfRule>
  </conditionalFormatting>
  <conditionalFormatting sqref="H4">
    <cfRule type="expression" priority="859" aboveAverage="0" equalAverage="0" bottom="0" percent="0" rank="0" text="" dxfId="306">
      <formula>$D$1&lt;H4</formula>
    </cfRule>
    <cfRule type="expression" priority="860" aboveAverage="0" equalAverage="0" bottom="0" percent="0" rank="0" text="" dxfId="307">
      <formula>$D$1&gt;H4</formula>
    </cfRule>
  </conditionalFormatting>
  <conditionalFormatting sqref="H5">
    <cfRule type="expression" priority="861" aboveAverage="0" equalAverage="0" bottom="0" percent="0" rank="0" text="" dxfId="308">
      <formula>$D$1&lt;H5</formula>
    </cfRule>
    <cfRule type="expression" priority="862" aboveAverage="0" equalAverage="0" bottom="0" percent="0" rank="0" text="" dxfId="309">
      <formula>$D$1&gt;H5</formula>
    </cfRule>
  </conditionalFormatting>
  <conditionalFormatting sqref="H5">
    <cfRule type="expression" priority="863" aboveAverage="0" equalAverage="0" bottom="0" percent="0" rank="0" text="" dxfId="310">
      <formula>$D$1&lt;H5</formula>
    </cfRule>
    <cfRule type="expression" priority="864" aboveAverage="0" equalAverage="0" bottom="0" percent="0" rank="0" text="" dxfId="311">
      <formula>$D$1&gt;H5</formula>
    </cfRule>
  </conditionalFormatting>
  <conditionalFormatting sqref="H5">
    <cfRule type="cellIs" priority="865" operator="equal" aboveAverage="0" equalAverage="0" bottom="0" percent="0" rank="0" text="" dxfId="312">
      <formula>5</formula>
    </cfRule>
    <cfRule type="cellIs" priority="866" operator="equal" aboveAverage="0" equalAverage="0" bottom="0" percent="0" rank="0" text="" dxfId="313">
      <formula>4</formula>
    </cfRule>
    <cfRule type="cellIs" priority="867" operator="equal" aboveAverage="0" equalAverage="0" bottom="0" percent="0" rank="0" text="" dxfId="314">
      <formula>3</formula>
    </cfRule>
  </conditionalFormatting>
  <conditionalFormatting sqref="H5">
    <cfRule type="cellIs" priority="868" operator="equal" aboveAverage="0" equalAverage="0" bottom="0" percent="0" rank="0" text="" dxfId="315">
      <formula>5</formula>
    </cfRule>
    <cfRule type="cellIs" priority="869" operator="equal" aboveAverage="0" equalAverage="0" bottom="0" percent="0" rank="0" text="" dxfId="316">
      <formula>4</formula>
    </cfRule>
    <cfRule type="cellIs" priority="870" operator="equal" aboveAverage="0" equalAverage="0" bottom="0" percent="0" rank="0" text="" dxfId="317">
      <formula>3</formula>
    </cfRule>
  </conditionalFormatting>
  <conditionalFormatting sqref="J4">
    <cfRule type="expression" priority="871" aboveAverage="0" equalAverage="0" bottom="0" percent="0" rank="0" text="" dxfId="318">
      <formula>$D$1&lt;J4</formula>
    </cfRule>
    <cfRule type="expression" priority="872" aboveAverage="0" equalAverage="0" bottom="0" percent="0" rank="0" text="" dxfId="319">
      <formula>$D$1&gt;J4</formula>
    </cfRule>
  </conditionalFormatting>
  <conditionalFormatting sqref="J5">
    <cfRule type="cellIs" priority="873" operator="equal" aboveAverage="0" equalAverage="0" bottom="0" percent="0" rank="0" text="" dxfId="320">
      <formula>5</formula>
    </cfRule>
    <cfRule type="cellIs" priority="874" operator="equal" aboveAverage="0" equalAverage="0" bottom="0" percent="0" rank="0" text="" dxfId="321">
      <formula>4</formula>
    </cfRule>
    <cfRule type="cellIs" priority="875" operator="equal" aboveAverage="0" equalAverage="0" bottom="0" percent="0" rank="0" text="" dxfId="322">
      <formula>3</formula>
    </cfRule>
  </conditionalFormatting>
  <conditionalFormatting sqref="J5">
    <cfRule type="cellIs" priority="876" operator="equal" aboveAverage="0" equalAverage="0" bottom="0" percent="0" rank="0" text="" dxfId="323">
      <formula>5</formula>
    </cfRule>
    <cfRule type="cellIs" priority="877" operator="equal" aboveAverage="0" equalAverage="0" bottom="0" percent="0" rank="0" text="" dxfId="324">
      <formula>4</formula>
    </cfRule>
    <cfRule type="cellIs" priority="878" operator="equal" aboveAverage="0" equalAverage="0" bottom="0" percent="0" rank="0" text="" dxfId="325">
      <formula>3</formula>
    </cfRule>
  </conditionalFormatting>
  <conditionalFormatting sqref="J5">
    <cfRule type="cellIs" priority="879" operator="equal" aboveAverage="0" equalAverage="0" bottom="0" percent="0" rank="0" text="" dxfId="326">
      <formula>5</formula>
    </cfRule>
    <cfRule type="cellIs" priority="880" operator="equal" aboveAverage="0" equalAverage="0" bottom="0" percent="0" rank="0" text="" dxfId="327">
      <formula>4</formula>
    </cfRule>
    <cfRule type="cellIs" priority="881" operator="equal" aboveAverage="0" equalAverage="0" bottom="0" percent="0" rank="0" text="" dxfId="327">
      <formula>3</formula>
    </cfRule>
  </conditionalFormatting>
  <conditionalFormatting sqref="J5">
    <cfRule type="cellIs" priority="882" operator="equal" aboveAverage="0" equalAverage="0" bottom="0" percent="0" rank="0" text="" dxfId="328">
      <formula>5</formula>
    </cfRule>
    <cfRule type="cellIs" priority="883" operator="equal" aboveAverage="0" equalAverage="0" bottom="0" percent="0" rank="0" text="" dxfId="329">
      <formula>4</formula>
    </cfRule>
    <cfRule type="cellIs" priority="884" operator="equal" aboveAverage="0" equalAverage="0" bottom="0" percent="0" rank="0" text="" dxfId="330">
      <formula>3</formula>
    </cfRule>
  </conditionalFormatting>
  <conditionalFormatting sqref="J5">
    <cfRule type="cellIs" priority="885" operator="equal" aboveAverage="0" equalAverage="0" bottom="0" percent="0" rank="0" text="" dxfId="331">
      <formula>5</formula>
    </cfRule>
    <cfRule type="cellIs" priority="886" operator="equal" aboveAverage="0" equalAverage="0" bottom="0" percent="0" rank="0" text="" dxfId="332">
      <formula>4</formula>
    </cfRule>
    <cfRule type="cellIs" priority="887" operator="equal" aboveAverage="0" equalAverage="0" bottom="0" percent="0" rank="0" text="" dxfId="333">
      <formula>3</formula>
    </cfRule>
  </conditionalFormatting>
  <conditionalFormatting sqref="J5">
    <cfRule type="cellIs" priority="888" operator="equal" aboveAverage="0" equalAverage="0" bottom="0" percent="0" rank="0" text="" dxfId="334">
      <formula>5</formula>
    </cfRule>
    <cfRule type="cellIs" priority="889" operator="equal" aboveAverage="0" equalAverage="0" bottom="0" percent="0" rank="0" text="" dxfId="335">
      <formula>4</formula>
    </cfRule>
    <cfRule type="cellIs" priority="890" operator="equal" aboveAverage="0" equalAverage="0" bottom="0" percent="0" rank="0" text="" dxfId="336">
      <formula>3</formula>
    </cfRule>
  </conditionalFormatting>
  <conditionalFormatting sqref="J5">
    <cfRule type="cellIs" priority="891" operator="equal" aboveAverage="0" equalAverage="0" bottom="0" percent="0" rank="0" text="" dxfId="337">
      <formula>5</formula>
    </cfRule>
    <cfRule type="cellIs" priority="892" operator="equal" aboveAverage="0" equalAverage="0" bottom="0" percent="0" rank="0" text="" dxfId="338">
      <formula>4</formula>
    </cfRule>
    <cfRule type="cellIs" priority="893" operator="equal" aboveAverage="0" equalAverage="0" bottom="0" percent="0" rank="0" text="" dxfId="339">
      <formula>3</formula>
    </cfRule>
  </conditionalFormatting>
  <conditionalFormatting sqref="J4">
    <cfRule type="expression" priority="894" aboveAverage="0" equalAverage="0" bottom="0" percent="0" rank="0" text="" dxfId="340">
      <formula>$D$1&lt;J4</formula>
    </cfRule>
    <cfRule type="expression" priority="895" aboveAverage="0" equalAverage="0" bottom="0" percent="0" rank="0" text="" dxfId="341">
      <formula>$D$1&gt;J4</formula>
    </cfRule>
  </conditionalFormatting>
  <conditionalFormatting sqref="J5">
    <cfRule type="cellIs" priority="896" operator="equal" aboveAverage="0" equalAverage="0" bottom="0" percent="0" rank="0" text="" dxfId="342">
      <formula>5</formula>
    </cfRule>
    <cfRule type="cellIs" priority="897" operator="equal" aboveAverage="0" equalAverage="0" bottom="0" percent="0" rank="0" text="" dxfId="343">
      <formula>4</formula>
    </cfRule>
    <cfRule type="cellIs" priority="898" operator="equal" aboveAverage="0" equalAverage="0" bottom="0" percent="0" rank="0" text="" dxfId="344">
      <formula>3</formula>
    </cfRule>
  </conditionalFormatting>
  <conditionalFormatting sqref="J5">
    <cfRule type="cellIs" priority="899" operator="equal" aboveAverage="0" equalAverage="0" bottom="0" percent="0" rank="0" text="" dxfId="345">
      <formula>5</formula>
    </cfRule>
    <cfRule type="cellIs" priority="900" operator="equal" aboveAverage="0" equalAverage="0" bottom="0" percent="0" rank="0" text="" dxfId="346">
      <formula>4</formula>
    </cfRule>
    <cfRule type="cellIs" priority="901" operator="equal" aboveAverage="0" equalAverage="0" bottom="0" percent="0" rank="0" text="" dxfId="347">
      <formula>3</formula>
    </cfRule>
  </conditionalFormatting>
  <conditionalFormatting sqref="J4">
    <cfRule type="expression" priority="902" aboveAverage="0" equalAverage="0" bottom="0" percent="0" rank="0" text="" dxfId="348">
      <formula>$D$1&lt;J4</formula>
    </cfRule>
    <cfRule type="expression" priority="903" aboveAverage="0" equalAverage="0" bottom="0" percent="0" rank="0" text="" dxfId="349">
      <formula>$D$1&gt;J4</formula>
    </cfRule>
  </conditionalFormatting>
  <conditionalFormatting sqref="J5">
    <cfRule type="cellIs" priority="904" operator="equal" aboveAverage="0" equalAverage="0" bottom="0" percent="0" rank="0" text="" dxfId="350">
      <formula>5</formula>
    </cfRule>
    <cfRule type="cellIs" priority="905" operator="equal" aboveAverage="0" equalAverage="0" bottom="0" percent="0" rank="0" text="" dxfId="351">
      <formula>4</formula>
    </cfRule>
    <cfRule type="cellIs" priority="906" operator="equal" aboveAverage="0" equalAverage="0" bottom="0" percent="0" rank="0" text="" dxfId="352">
      <formula>3</formula>
    </cfRule>
  </conditionalFormatting>
  <conditionalFormatting sqref="J5">
    <cfRule type="cellIs" priority="907" operator="equal" aboveAverage="0" equalAverage="0" bottom="0" percent="0" rank="0" text="" dxfId="353">
      <formula>5</formula>
    </cfRule>
    <cfRule type="cellIs" priority="908" operator="equal" aboveAverage="0" equalAverage="0" bottom="0" percent="0" rank="0" text="" dxfId="354">
      <formula>4</formula>
    </cfRule>
    <cfRule type="cellIs" priority="909" operator="equal" aboveAverage="0" equalAverage="0" bottom="0" percent="0" rank="0" text="" dxfId="355">
      <formula>3</formula>
    </cfRule>
  </conditionalFormatting>
  <conditionalFormatting sqref="J4">
    <cfRule type="expression" priority="910" aboveAverage="0" equalAverage="0" bottom="0" percent="0" rank="0" text="" dxfId="356">
      <formula>$D$1&lt;J4</formula>
    </cfRule>
    <cfRule type="expression" priority="911" aboveAverage="0" equalAverage="0" bottom="0" percent="0" rank="0" text="" dxfId="357">
      <formula>$D$1&gt;J4</formula>
    </cfRule>
  </conditionalFormatting>
  <conditionalFormatting sqref="J5">
    <cfRule type="cellIs" priority="912" operator="equal" aboveAverage="0" equalAverage="0" bottom="0" percent="0" rank="0" text="" dxfId="358">
      <formula>5</formula>
    </cfRule>
    <cfRule type="cellIs" priority="913" operator="equal" aboveAverage="0" equalAverage="0" bottom="0" percent="0" rank="0" text="" dxfId="359">
      <formula>4</formula>
    </cfRule>
    <cfRule type="cellIs" priority="914" operator="equal" aboveAverage="0" equalAverage="0" bottom="0" percent="0" rank="0" text="" dxfId="360">
      <formula>3</formula>
    </cfRule>
  </conditionalFormatting>
  <conditionalFormatting sqref="J4">
    <cfRule type="expression" priority="915" aboveAverage="0" equalAverage="0" bottom="0" percent="0" rank="0" text="" dxfId="361">
      <formula>$D$1&lt;J4</formula>
    </cfRule>
    <cfRule type="expression" priority="916" aboveAverage="0" equalAverage="0" bottom="0" percent="0" rank="0" text="" dxfId="362">
      <formula>$D$1&gt;J4</formula>
    </cfRule>
  </conditionalFormatting>
  <conditionalFormatting sqref="K4">
    <cfRule type="expression" priority="917" aboveAverage="0" equalAverage="0" bottom="0" percent="0" rank="0" text="" dxfId="363">
      <formula>$D$1&lt;K4</formula>
    </cfRule>
    <cfRule type="expression" priority="918" aboveAverage="0" equalAverage="0" bottom="0" percent="0" rank="0" text="" dxfId="364">
      <formula>$D$1&gt;K4</formula>
    </cfRule>
  </conditionalFormatting>
  <conditionalFormatting sqref="K4">
    <cfRule type="expression" priority="919" aboveAverage="0" equalAverage="0" bottom="0" percent="0" rank="0" text="" dxfId="365">
      <formula>$D$1&lt;K4</formula>
    </cfRule>
    <cfRule type="expression" priority="920" aboveAverage="0" equalAverage="0" bottom="0" percent="0" rank="0" text="" dxfId="366">
      <formula>$D$1&gt;K4</formula>
    </cfRule>
  </conditionalFormatting>
  <conditionalFormatting sqref="K4">
    <cfRule type="expression" priority="921" aboveAverage="0" equalAverage="0" bottom="0" percent="0" rank="0" text="" dxfId="367">
      <formula>$D$1&lt;K4</formula>
    </cfRule>
    <cfRule type="expression" priority="922" aboveAverage="0" equalAverage="0" bottom="0" percent="0" rank="0" text="" dxfId="368">
      <formula>$D$1&gt;K4</formula>
    </cfRule>
  </conditionalFormatting>
  <conditionalFormatting sqref="K4">
    <cfRule type="expression" priority="923" aboveAverage="0" equalAverage="0" bottom="0" percent="0" rank="0" text="" dxfId="369">
      <formula>$D$1&lt;K4</formula>
    </cfRule>
    <cfRule type="expression" priority="924" aboveAverage="0" equalAverage="0" bottom="0" percent="0" rank="0" text="" dxfId="370">
      <formula>$D$1&gt;K4</formula>
    </cfRule>
  </conditionalFormatting>
  <conditionalFormatting sqref="K4">
    <cfRule type="expression" priority="925" aboveAverage="0" equalAverage="0" bottom="0" percent="0" rank="0" text="" dxfId="371">
      <formula>$D$1&lt;K4</formula>
    </cfRule>
    <cfRule type="expression" priority="926" aboveAverage="0" equalAverage="0" bottom="0" percent="0" rank="0" text="" dxfId="372">
      <formula>$D$1&gt;K4</formula>
    </cfRule>
  </conditionalFormatting>
  <conditionalFormatting sqref="K4">
    <cfRule type="expression" priority="927" aboveAverage="0" equalAverage="0" bottom="0" percent="0" rank="0" text="" dxfId="373">
      <formula>$D$1&lt;K4</formula>
    </cfRule>
    <cfRule type="expression" priority="928" aboveAverage="0" equalAverage="0" bottom="0" percent="0" rank="0" text="" dxfId="374">
      <formula>$D$1&gt;K4</formula>
    </cfRule>
  </conditionalFormatting>
  <conditionalFormatting sqref="L4">
    <cfRule type="expression" priority="929" aboveAverage="0" equalAverage="0" bottom="0" percent="0" rank="0" text="" dxfId="375">
      <formula>$D$1&lt;L4</formula>
    </cfRule>
    <cfRule type="expression" priority="930" aboveAverage="0" equalAverage="0" bottom="0" percent="0" rank="0" text="" dxfId="376">
      <formula>$D$1&gt;L4</formula>
    </cfRule>
  </conditionalFormatting>
  <conditionalFormatting sqref="L5">
    <cfRule type="cellIs" priority="931" operator="equal" aboveAverage="0" equalAverage="0" bottom="0" percent="0" rank="0" text="" dxfId="377">
      <formula>5</formula>
    </cfRule>
    <cfRule type="cellIs" priority="932" operator="equal" aboveAverage="0" equalAverage="0" bottom="0" percent="0" rank="0" text="" dxfId="377">
      <formula>4</formula>
    </cfRule>
    <cfRule type="cellIs" priority="933" operator="equal" aboveAverage="0" equalAverage="0" bottom="0" percent="0" rank="0" text="" dxfId="377">
      <formula>3</formula>
    </cfRule>
  </conditionalFormatting>
  <conditionalFormatting sqref="L5">
    <cfRule type="cellIs" priority="934" operator="equal" aboveAverage="0" equalAverage="0" bottom="0" percent="0" rank="0" text="" dxfId="377">
      <formula>5</formula>
    </cfRule>
    <cfRule type="cellIs" priority="935" operator="equal" aboveAverage="0" equalAverage="0" bottom="0" percent="0" rank="0" text="" dxfId="377">
      <formula>4</formula>
    </cfRule>
    <cfRule type="cellIs" priority="936" operator="equal" aboveAverage="0" equalAverage="0" bottom="0" percent="0" rank="0" text="" dxfId="377">
      <formula>3</formula>
    </cfRule>
  </conditionalFormatting>
  <conditionalFormatting sqref="L5">
    <cfRule type="cellIs" priority="937" operator="equal" aboveAverage="0" equalAverage="0" bottom="0" percent="0" rank="0" text="" dxfId="377">
      <formula>5</formula>
    </cfRule>
    <cfRule type="cellIs" priority="938" operator="equal" aboveAverage="0" equalAverage="0" bottom="0" percent="0" rank="0" text="" dxfId="377">
      <formula>4</formula>
    </cfRule>
    <cfRule type="cellIs" priority="939" operator="equal" aboveAverage="0" equalAverage="0" bottom="0" percent="0" rank="0" text="" dxfId="377">
      <formula>3</formula>
    </cfRule>
  </conditionalFormatting>
  <conditionalFormatting sqref="M5">
    <cfRule type="expression" priority="940" aboveAverage="0" equalAverage="0" bottom="0" percent="0" rank="0" text="" dxfId="377">
      <formula>$D$1&lt;M5</formula>
    </cfRule>
    <cfRule type="expression" priority="941" aboveAverage="0" equalAverage="0" bottom="0" percent="0" rank="0" text="" dxfId="377">
      <formula>$D$1&gt;M5</formula>
    </cfRule>
  </conditionalFormatting>
  <conditionalFormatting sqref="M5">
    <cfRule type="expression" priority="942" aboveAverage="0" equalAverage="0" bottom="0" percent="0" rank="0" text="" dxfId="378">
      <formula>$D$1&lt;M5</formula>
    </cfRule>
    <cfRule type="expression" priority="943" aboveAverage="0" equalAverage="0" bottom="0" percent="0" rank="0" text="" dxfId="379">
      <formula>$D$1&gt;M5</formula>
    </cfRule>
  </conditionalFormatting>
  <conditionalFormatting sqref="M5">
    <cfRule type="expression" priority="944" aboveAverage="0" equalAverage="0" bottom="0" percent="0" rank="0" text="" dxfId="380">
      <formula>$D$1&lt;M5</formula>
    </cfRule>
    <cfRule type="expression" priority="945" aboveAverage="0" equalAverage="0" bottom="0" percent="0" rank="0" text="" dxfId="381">
      <formula>$D$1&gt;M5</formula>
    </cfRule>
  </conditionalFormatting>
  <conditionalFormatting sqref="M5">
    <cfRule type="expression" priority="946" aboveAverage="0" equalAverage="0" bottom="0" percent="0" rank="0" text="" dxfId="382">
      <formula>$D$1&lt;M5</formula>
    </cfRule>
    <cfRule type="expression" priority="947" aboveAverage="0" equalAverage="0" bottom="0" percent="0" rank="0" text="" dxfId="383">
      <formula>$D$1&gt;M5</formula>
    </cfRule>
  </conditionalFormatting>
  <conditionalFormatting sqref="M5">
    <cfRule type="expression" priority="948" aboveAverage="0" equalAverage="0" bottom="0" percent="0" rank="0" text="" dxfId="384">
      <formula>$D$1&lt;M5</formula>
    </cfRule>
    <cfRule type="expression" priority="949" aboveAverage="0" equalAverage="0" bottom="0" percent="0" rank="0" text="" dxfId="385">
      <formula>$D$1&gt;M5</formula>
    </cfRule>
  </conditionalFormatting>
  <conditionalFormatting sqref="M5">
    <cfRule type="expression" priority="950" aboveAverage="0" equalAverage="0" bottom="0" percent="0" rank="0" text="" dxfId="385">
      <formula>$D$1&lt;M5</formula>
    </cfRule>
    <cfRule type="expression" priority="951" aboveAverage="0" equalAverage="0" bottom="0" percent="0" rank="0" text="" dxfId="385">
      <formula>$D$1&gt;M5</formula>
    </cfRule>
  </conditionalFormatting>
  <conditionalFormatting sqref="M5">
    <cfRule type="expression" priority="952" aboveAverage="0" equalAverage="0" bottom="0" percent="0" rank="0" text="" dxfId="386">
      <formula>$D$1&lt;M5</formula>
    </cfRule>
    <cfRule type="expression" priority="953" aboveAverage="0" equalAverage="0" bottom="0" percent="0" rank="0" text="" dxfId="387">
      <formula>$D$1&gt;M5</formula>
    </cfRule>
  </conditionalFormatting>
  <conditionalFormatting sqref="M5">
    <cfRule type="expression" priority="954" aboveAverage="0" equalAverage="0" bottom="0" percent="0" rank="0" text="" dxfId="388">
      <formula>$D$1&lt;M5</formula>
    </cfRule>
    <cfRule type="expression" priority="955" aboveAverage="0" equalAverage="0" bottom="0" percent="0" rank="0" text="" dxfId="389">
      <formula>$D$1&gt;M5</formula>
    </cfRule>
  </conditionalFormatting>
  <conditionalFormatting sqref="M5">
    <cfRule type="expression" priority="956" aboveAverage="0" equalAverage="0" bottom="0" percent="0" rank="0" text="" dxfId="390">
      <formula>$D$1&lt;M5</formula>
    </cfRule>
    <cfRule type="expression" priority="957" aboveAverage="0" equalAverage="0" bottom="0" percent="0" rank="0" text="" dxfId="391">
      <formula>$D$1&gt;M5</formula>
    </cfRule>
  </conditionalFormatting>
  <conditionalFormatting sqref="M5">
    <cfRule type="expression" priority="958" aboveAverage="0" equalAverage="0" bottom="0" percent="0" rank="0" text="" dxfId="392">
      <formula>$D$1&lt;M5</formula>
    </cfRule>
    <cfRule type="expression" priority="959" aboveAverage="0" equalAverage="0" bottom="0" percent="0" rank="0" text="" dxfId="393">
      <formula>$D$1&gt;M5</formula>
    </cfRule>
  </conditionalFormatting>
  <conditionalFormatting sqref="M5">
    <cfRule type="expression" priority="960" aboveAverage="0" equalAverage="0" bottom="0" percent="0" rank="0" text="" dxfId="393">
      <formula>$D$1&lt;M5</formula>
    </cfRule>
    <cfRule type="expression" priority="961" aboveAverage="0" equalAverage="0" bottom="0" percent="0" rank="0" text="" dxfId="393">
      <formula>$D$1&gt;M5</formula>
    </cfRule>
  </conditionalFormatting>
  <conditionalFormatting sqref="M5">
    <cfRule type="cellIs" priority="962" operator="equal" aboveAverage="0" equalAverage="0" bottom="0" percent="0" rank="0" text="" dxfId="394">
      <formula>5</formula>
    </cfRule>
    <cfRule type="cellIs" priority="963" operator="equal" aboveAverage="0" equalAverage="0" bottom="0" percent="0" rank="0" text="" dxfId="395">
      <formula>4</formula>
    </cfRule>
    <cfRule type="cellIs" priority="964" operator="equal" aboveAverage="0" equalAverage="0" bottom="0" percent="0" rank="0" text="" dxfId="396">
      <formula>3</formula>
    </cfRule>
  </conditionalFormatting>
  <conditionalFormatting sqref="M5">
    <cfRule type="cellIs" priority="965" operator="equal" aboveAverage="0" equalAverage="0" bottom="0" percent="0" rank="0" text="" dxfId="397">
      <formula>5</formula>
    </cfRule>
    <cfRule type="cellIs" priority="966" operator="equal" aboveAverage="0" equalAverage="0" bottom="0" percent="0" rank="0" text="" dxfId="398">
      <formula>4</formula>
    </cfRule>
    <cfRule type="cellIs" priority="967" operator="equal" aboveAverage="0" equalAverage="0" bottom="0" percent="0" rank="0" text="" dxfId="399">
      <formula>3</formula>
    </cfRule>
  </conditionalFormatting>
  <conditionalFormatting sqref="M5">
    <cfRule type="cellIs" priority="968" operator="equal" aboveAverage="0" equalAverage="0" bottom="0" percent="0" rank="0" text="" dxfId="400">
      <formula>5</formula>
    </cfRule>
    <cfRule type="cellIs" priority="969" operator="equal" aboveAverage="0" equalAverage="0" bottom="0" percent="0" rank="0" text="" dxfId="401">
      <formula>4</formula>
    </cfRule>
    <cfRule type="cellIs" priority="970" operator="equal" aboveAverage="0" equalAverage="0" bottom="0" percent="0" rank="0" text="" dxfId="401">
      <formula>3</formula>
    </cfRule>
  </conditionalFormatting>
  <conditionalFormatting sqref="M4">
    <cfRule type="expression" priority="971" aboveAverage="0" equalAverage="0" bottom="0" percent="0" rank="0" text="" dxfId="401">
      <formula>$D$1&lt;M4</formula>
    </cfRule>
    <cfRule type="expression" priority="972" aboveAverage="0" equalAverage="0" bottom="0" percent="0" rank="0" text="" dxfId="402">
      <formula>$D$1&gt;M4</formula>
    </cfRule>
  </conditionalFormatting>
  <conditionalFormatting sqref="M4">
    <cfRule type="expression" priority="973" aboveAverage="0" equalAverage="0" bottom="0" percent="0" rank="0" text="" dxfId="403">
      <formula>$D$1&lt;M4</formula>
    </cfRule>
    <cfRule type="expression" priority="974" aboveAverage="0" equalAverage="0" bottom="0" percent="0" rank="0" text="" dxfId="404">
      <formula>$D$1&gt;M4</formula>
    </cfRule>
  </conditionalFormatting>
  <conditionalFormatting sqref="M4">
    <cfRule type="expression" priority="975" aboveAverage="0" equalAverage="0" bottom="0" percent="0" rank="0" text="" dxfId="405">
      <formula>$D$1&lt;M4</formula>
    </cfRule>
    <cfRule type="expression" priority="976" aboveAverage="0" equalAverage="0" bottom="0" percent="0" rank="0" text="" dxfId="406">
      <formula>$D$1&gt;M4</formula>
    </cfRule>
  </conditionalFormatting>
  <conditionalFormatting sqref="M4">
    <cfRule type="expression" priority="977" aboveAverage="0" equalAverage="0" bottom="0" percent="0" rank="0" text="" dxfId="407">
      <formula>$D$1&lt;M4</formula>
    </cfRule>
    <cfRule type="expression" priority="978" aboveAverage="0" equalAverage="0" bottom="0" percent="0" rank="0" text="" dxfId="408">
      <formula>$D$1&gt;M4</formula>
    </cfRule>
  </conditionalFormatting>
  <conditionalFormatting sqref="M4">
    <cfRule type="expression" priority="979" aboveAverage="0" equalAverage="0" bottom="0" percent="0" rank="0" text="" dxfId="409">
      <formula>$D$1&lt;M4</formula>
    </cfRule>
    <cfRule type="expression" priority="980" aboveAverage="0" equalAverage="0" bottom="0" percent="0" rank="0" text="" dxfId="409">
      <formula>$D$1&gt;M4</formula>
    </cfRule>
  </conditionalFormatting>
  <conditionalFormatting sqref="M4">
    <cfRule type="expression" priority="981" aboveAverage="0" equalAverage="0" bottom="0" percent="0" rank="0" text="" dxfId="409">
      <formula>$D$1&lt;M4</formula>
    </cfRule>
    <cfRule type="expression" priority="982" aboveAverage="0" equalAverage="0" bottom="0" percent="0" rank="0" text="" dxfId="410">
      <formula>$D$1&gt;M4</formula>
    </cfRule>
  </conditionalFormatting>
  <conditionalFormatting sqref="M4">
    <cfRule type="expression" priority="983" aboveAverage="0" equalAverage="0" bottom="0" percent="0" rank="0" text="" dxfId="411">
      <formula>$D$1&lt;M4</formula>
    </cfRule>
    <cfRule type="expression" priority="984" aboveAverage="0" equalAverage="0" bottom="0" percent="0" rank="0" text="" dxfId="412">
      <formula>$D$1&gt;M4</formula>
    </cfRule>
  </conditionalFormatting>
  <conditionalFormatting sqref="M5">
    <cfRule type="cellIs" priority="985" operator="equal" aboveAverage="0" equalAverage="0" bottom="0" percent="0" rank="0" text="" dxfId="413">
      <formula>5</formula>
    </cfRule>
    <cfRule type="cellIs" priority="986" operator="equal" aboveAverage="0" equalAverage="0" bottom="0" percent="0" rank="0" text="" dxfId="414">
      <formula>4</formula>
    </cfRule>
    <cfRule type="cellIs" priority="987" operator="equal" aboveAverage="0" equalAverage="0" bottom="0" percent="0" rank="0" text="" dxfId="415">
      <formula>3</formula>
    </cfRule>
  </conditionalFormatting>
  <conditionalFormatting sqref="M5">
    <cfRule type="cellIs" priority="988" operator="equal" aboveAverage="0" equalAverage="0" bottom="0" percent="0" rank="0" text="" dxfId="416">
      <formula>5</formula>
    </cfRule>
    <cfRule type="cellIs" priority="989" operator="equal" aboveAverage="0" equalAverage="0" bottom="0" percent="0" rank="0" text="" dxfId="417">
      <formula>4</formula>
    </cfRule>
    <cfRule type="cellIs" priority="990" operator="equal" aboveAverage="0" equalAverage="0" bottom="0" percent="0" rank="0" text="" dxfId="418">
      <formula>3</formula>
    </cfRule>
  </conditionalFormatting>
  <conditionalFormatting sqref="F5">
    <cfRule type="cellIs" priority="991" operator="equal" aboveAverage="0" equalAverage="0" bottom="0" percent="0" rank="0" text="" dxfId="419">
      <formula>5</formula>
    </cfRule>
    <cfRule type="cellIs" priority="992" operator="equal" aboveAverage="0" equalAverage="0" bottom="0" percent="0" rank="0" text="" dxfId="420">
      <formula>4</formula>
    </cfRule>
    <cfRule type="cellIs" priority="993" operator="equal" aboveAverage="0" equalAverage="0" bottom="0" percent="0" rank="0" text="" dxfId="421">
      <formula>3</formula>
    </cfRule>
  </conditionalFormatting>
  <conditionalFormatting sqref="F5">
    <cfRule type="expression" priority="994" aboveAverage="0" equalAverage="0" bottom="0" percent="0" rank="0" text="" dxfId="422">
      <formula>$D$1&lt;F5</formula>
    </cfRule>
    <cfRule type="expression" priority="995" aboveAverage="0" equalAverage="0" bottom="0" percent="0" rank="0" text="" dxfId="423">
      <formula>$D$1&gt;F5</formula>
    </cfRule>
  </conditionalFormatting>
  <conditionalFormatting sqref="F5">
    <cfRule type="expression" priority="996" aboveAverage="0" equalAverage="0" bottom="0" percent="0" rank="0" text="" dxfId="424">
      <formula>$D$1&lt;F5</formula>
    </cfRule>
    <cfRule type="expression" priority="997" aboveAverage="0" equalAverage="0" bottom="0" percent="0" rank="0" text="" dxfId="425">
      <formula>$D$1&gt;F5</formula>
    </cfRule>
  </conditionalFormatting>
  <conditionalFormatting sqref="F5">
    <cfRule type="cellIs" priority="998" operator="equal" aboveAverage="0" equalAverage="0" bottom="0" percent="0" rank="0" text="" dxfId="426">
      <formula>5</formula>
    </cfRule>
    <cfRule type="cellIs" priority="999" operator="equal" aboveAverage="0" equalAverage="0" bottom="0" percent="0" rank="0" text="" dxfId="427">
      <formula>4</formula>
    </cfRule>
    <cfRule type="cellIs" priority="1000" operator="equal" aboveAverage="0" equalAverage="0" bottom="0" percent="0" rank="0" text="" dxfId="428">
      <formula>3</formula>
    </cfRule>
  </conditionalFormatting>
  <conditionalFormatting sqref="F5">
    <cfRule type="cellIs" priority="1001" operator="equal" aboveAverage="0" equalAverage="0" bottom="0" percent="0" rank="0" text="" dxfId="429">
      <formula>5</formula>
    </cfRule>
    <cfRule type="cellIs" priority="1002" operator="equal" aboveAverage="0" equalAverage="0" bottom="0" percent="0" rank="0" text="" dxfId="430">
      <formula>4</formula>
    </cfRule>
    <cfRule type="cellIs" priority="1003" operator="equal" aboveAverage="0" equalAverage="0" bottom="0" percent="0" rank="0" text="" dxfId="431">
      <formula>3</formula>
    </cfRule>
  </conditionalFormatting>
  <conditionalFormatting sqref="K5">
    <cfRule type="expression" priority="1004" aboveAverage="0" equalAverage="0" bottom="0" percent="0" rank="0" text="" dxfId="432">
      <formula>$D$1&lt;K5</formula>
    </cfRule>
    <cfRule type="expression" priority="1005" aboveAverage="0" equalAverage="0" bottom="0" percent="0" rank="0" text="" dxfId="433">
      <formula>$D$1&gt;K5</formula>
    </cfRule>
  </conditionalFormatting>
  <conditionalFormatting sqref="K5">
    <cfRule type="expression" priority="1006" aboveAverage="0" equalAverage="0" bottom="0" percent="0" rank="0" text="" dxfId="434">
      <formula>$D$1&lt;K5</formula>
    </cfRule>
    <cfRule type="expression" priority="1007" aboveAverage="0" equalAverage="0" bottom="0" percent="0" rank="0" text="" dxfId="435">
      <formula>$D$1&gt;K5</formula>
    </cfRule>
  </conditionalFormatting>
  <conditionalFormatting sqref="L3">
    <cfRule type="expression" priority="1008" aboveAverage="0" equalAverage="0" bottom="0" percent="0" rank="0" text="" dxfId="436">
      <formula>$D$1&lt;L3</formula>
    </cfRule>
    <cfRule type="expression" priority="1009" aboveAverage="0" equalAverage="0" bottom="0" percent="0" rank="0" text="" dxfId="437">
      <formula>$D$1&gt;L3</formula>
    </cfRule>
  </conditionalFormatting>
  <conditionalFormatting sqref="L5">
    <cfRule type="expression" priority="1010" aboveAverage="0" equalAverage="0" bottom="0" percent="0" rank="0" text="" dxfId="438">
      <formula>$D$1&lt;L5</formula>
    </cfRule>
    <cfRule type="expression" priority="1011" aboveAverage="0" equalAverage="0" bottom="0" percent="0" rank="0" text="" dxfId="439">
      <formula>$D$1&gt;L5</formula>
    </cfRule>
  </conditionalFormatting>
  <conditionalFormatting sqref="L5">
    <cfRule type="expression" priority="1012" aboveAverage="0" equalAverage="0" bottom="0" percent="0" rank="0" text="" dxfId="440">
      <formula>$D$1&lt;L5</formula>
    </cfRule>
    <cfRule type="expression" priority="1013" aboveAverage="0" equalAverage="0" bottom="0" percent="0" rank="0" text="" dxfId="441">
      <formula>$D$1&gt;L5</formula>
    </cfRule>
  </conditionalFormatting>
  <conditionalFormatting sqref="L5">
    <cfRule type="expression" priority="1014" aboveAverage="0" equalAverage="0" bottom="0" percent="0" rank="0" text="" dxfId="442">
      <formula>$D$1&lt;L5</formula>
    </cfRule>
    <cfRule type="expression" priority="1015" aboveAverage="0" equalAverage="0" bottom="0" percent="0" rank="0" text="" dxfId="443">
      <formula>$D$1&gt;L5</formula>
    </cfRule>
  </conditionalFormatting>
  <conditionalFormatting sqref="L5">
    <cfRule type="expression" priority="1016" aboveAverage="0" equalAverage="0" bottom="0" percent="0" rank="0" text="" dxfId="444">
      <formula>$D$1&lt;L5</formula>
    </cfRule>
    <cfRule type="expression" priority="1017" aboveAverage="0" equalAverage="0" bottom="0" percent="0" rank="0" text="" dxfId="445">
      <formula>$D$1&gt;L5</formula>
    </cfRule>
  </conditionalFormatting>
  <conditionalFormatting sqref="L4">
    <cfRule type="expression" priority="1018" aboveAverage="0" equalAverage="0" bottom="0" percent="0" rank="0" text="" dxfId="446">
      <formula>$D$1&lt;L4</formula>
    </cfRule>
    <cfRule type="expression" priority="1019" aboveAverage="0" equalAverage="0" bottom="0" percent="0" rank="0" text="" dxfId="447">
      <formula>$D$1&gt;L4</formula>
    </cfRule>
  </conditionalFormatting>
  <conditionalFormatting sqref="N4">
    <cfRule type="expression" priority="1020" aboveAverage="0" equalAverage="0" bottom="0" percent="0" rank="0" text="" dxfId="448">
      <formula>$D$1&lt;N4</formula>
    </cfRule>
    <cfRule type="expression" priority="1021" aboveAverage="0" equalAverage="0" bottom="0" percent="0" rank="0" text="" dxfId="449">
      <formula>$D$1&gt;N4</formula>
    </cfRule>
  </conditionalFormatting>
  <conditionalFormatting sqref="N4">
    <cfRule type="expression" priority="1022" aboveAverage="0" equalAverage="0" bottom="0" percent="0" rank="0" text="" dxfId="0">
      <formula>$D$1&lt;N4</formula>
    </cfRule>
    <cfRule type="expression" priority="1023" aboveAverage="0" equalAverage="0" bottom="0" percent="0" rank="0" text="" dxfId="1">
      <formula>$D$1&gt;N4</formula>
    </cfRule>
  </conditionalFormatting>
  <conditionalFormatting sqref="N4">
    <cfRule type="expression" priority="1024" aboveAverage="0" equalAverage="0" bottom="0" percent="0" rank="0" text="" dxfId="2">
      <formula>$D$1&lt;N4</formula>
    </cfRule>
    <cfRule type="expression" priority="1025" aboveAverage="0" equalAverage="0" bottom="0" percent="0" rank="0" text="" dxfId="3">
      <formula>$D$1&gt;N4</formula>
    </cfRule>
  </conditionalFormatting>
  <conditionalFormatting sqref="N4">
    <cfRule type="expression" priority="1026" aboveAverage="0" equalAverage="0" bottom="0" percent="0" rank="0" text="" dxfId="4">
      <formula>$D$1&lt;N4</formula>
    </cfRule>
    <cfRule type="expression" priority="1027" aboveAverage="0" equalAverage="0" bottom="0" percent="0" rank="0" text="" dxfId="5">
      <formula>$D$1&gt;N4</formula>
    </cfRule>
  </conditionalFormatting>
  <conditionalFormatting sqref="N4">
    <cfRule type="expression" priority="1028" aboveAverage="0" equalAverage="0" bottom="0" percent="0" rank="0" text="" dxfId="6">
      <formula>$D$1&lt;N4</formula>
    </cfRule>
    <cfRule type="expression" priority="1029" aboveAverage="0" equalAverage="0" bottom="0" percent="0" rank="0" text="" dxfId="7">
      <formula>$D$1&gt;N4</formula>
    </cfRule>
  </conditionalFormatting>
  <conditionalFormatting sqref="N4">
    <cfRule type="expression" priority="1030" aboveAverage="0" equalAverage="0" bottom="0" percent="0" rank="0" text="" dxfId="8">
      <formula>$D$1&lt;N4</formula>
    </cfRule>
    <cfRule type="expression" priority="1031" aboveAverage="0" equalAverage="0" bottom="0" percent="0" rank="0" text="" dxfId="9">
      <formula>$D$1&gt;N4</formula>
    </cfRule>
  </conditionalFormatting>
  <conditionalFormatting sqref="K4">
    <cfRule type="expression" priority="1032" aboveAverage="0" equalAverage="0" bottom="0" percent="0" rank="0" text="" dxfId="9">
      <formula>$D$1&lt;K4</formula>
    </cfRule>
    <cfRule type="expression" priority="1033" aboveAverage="0" equalAverage="0" bottom="0" percent="0" rank="0" text="" dxfId="9">
      <formula>$D$1&gt;K4</formula>
    </cfRule>
  </conditionalFormatting>
  <conditionalFormatting sqref="L4">
    <cfRule type="expression" priority="1034" aboveAverage="0" equalAverage="0" bottom="0" percent="0" rank="0" text="" dxfId="9">
      <formula>$D$1&lt;L4</formula>
    </cfRule>
    <cfRule type="expression" priority="1035" aboveAverage="0" equalAverage="0" bottom="0" percent="0" rank="0" text="" dxfId="9">
      <formula>$D$1&gt;L4</formula>
    </cfRule>
  </conditionalFormatting>
  <conditionalFormatting sqref="L5">
    <cfRule type="expression" priority="1036" aboveAverage="0" equalAverage="0" bottom="0" percent="0" rank="0" text="" dxfId="9">
      <formula>$D$1&lt;L5</formula>
    </cfRule>
    <cfRule type="expression" priority="1037" aboveAverage="0" equalAverage="0" bottom="0" percent="0" rank="0" text="" dxfId="9">
      <formula>$D$1&gt;L5</formula>
    </cfRule>
  </conditionalFormatting>
  <conditionalFormatting sqref="L4">
    <cfRule type="expression" priority="1038" aboveAverage="0" equalAverage="0" bottom="0" percent="0" rank="0" text="" dxfId="9">
      <formula>$D$1&lt;L4</formula>
    </cfRule>
    <cfRule type="expression" priority="1039" aboveAverage="0" equalAverage="0" bottom="0" percent="0" rank="0" text="" dxfId="9">
      <formula>$D$1&gt;L4</formula>
    </cfRule>
  </conditionalFormatting>
  <conditionalFormatting sqref="L4">
    <cfRule type="expression" priority="1040" aboveAverage="0" equalAverage="0" bottom="0" percent="0" rank="0" text="" dxfId="9">
      <formula>$D$1&lt;L4</formula>
    </cfRule>
    <cfRule type="expression" priority="1041" aboveAverage="0" equalAverage="0" bottom="0" percent="0" rank="0" text="" dxfId="9">
      <formula>$D$1&gt;L4</formula>
    </cfRule>
  </conditionalFormatting>
  <conditionalFormatting sqref="L4">
    <cfRule type="expression" priority="1042" aboveAverage="0" equalAverage="0" bottom="0" percent="0" rank="0" text="" dxfId="10">
      <formula>$D$1&lt;L4</formula>
    </cfRule>
    <cfRule type="expression" priority="1043" aboveAverage="0" equalAverage="0" bottom="0" percent="0" rank="0" text="" dxfId="11">
      <formula>$D$1&gt;L4</formula>
    </cfRule>
  </conditionalFormatting>
  <conditionalFormatting sqref="L4">
    <cfRule type="expression" priority="1044" aboveAverage="0" equalAverage="0" bottom="0" percent="0" rank="0" text="" dxfId="12">
      <formula>$D$1&lt;L4</formula>
    </cfRule>
    <cfRule type="expression" priority="1045" aboveAverage="0" equalAverage="0" bottom="0" percent="0" rank="0" text="" dxfId="13">
      <formula>$D$1&gt;L4</formula>
    </cfRule>
  </conditionalFormatting>
  <conditionalFormatting sqref="N4">
    <cfRule type="expression" priority="1046" aboveAverage="0" equalAverage="0" bottom="0" percent="0" rank="0" text="" dxfId="14">
      <formula>$D$1&lt;N4</formula>
    </cfRule>
    <cfRule type="expression" priority="1047" aboveAverage="0" equalAverage="0" bottom="0" percent="0" rank="0" text="" dxfId="15">
      <formula>$D$1&gt;N4</formula>
    </cfRule>
  </conditionalFormatting>
  <conditionalFormatting sqref="N4">
    <cfRule type="expression" priority="1048" aboveAverage="0" equalAverage="0" bottom="0" percent="0" rank="0" text="" dxfId="16">
      <formula>$D$1&lt;N4</formula>
    </cfRule>
    <cfRule type="expression" priority="1049" aboveAverage="0" equalAverage="0" bottom="0" percent="0" rank="0" text="" dxfId="17">
      <formula>$D$1&gt;N4</formula>
    </cfRule>
  </conditionalFormatting>
  <conditionalFormatting sqref="N4">
    <cfRule type="expression" priority="1050" aboveAverage="0" equalAverage="0" bottom="0" percent="0" rank="0" text="" dxfId="17">
      <formula>$D$1&lt;N4</formula>
    </cfRule>
    <cfRule type="expression" priority="1051" aboveAverage="0" equalAverage="0" bottom="0" percent="0" rank="0" text="" dxfId="17">
      <formula>$D$1&gt;N4</formula>
    </cfRule>
  </conditionalFormatting>
  <conditionalFormatting sqref="N4">
    <cfRule type="expression" priority="1052" aboveAverage="0" equalAverage="0" bottom="0" percent="0" rank="0" text="" dxfId="18">
      <formula>$D$1&lt;N4</formula>
    </cfRule>
    <cfRule type="expression" priority="1053" aboveAverage="0" equalAverage="0" bottom="0" percent="0" rank="0" text="" dxfId="19">
      <formula>$D$1&gt;N4</formula>
    </cfRule>
  </conditionalFormatting>
  <conditionalFormatting sqref="N4">
    <cfRule type="expression" priority="1054" aboveAverage="0" equalAverage="0" bottom="0" percent="0" rank="0" text="" dxfId="20">
      <formula>$D$1&lt;N4</formula>
    </cfRule>
    <cfRule type="expression" priority="1055" aboveAverage="0" equalAverage="0" bottom="0" percent="0" rank="0" text="" dxfId="21">
      <formula>$D$1&gt;N4</formula>
    </cfRule>
  </conditionalFormatting>
  <conditionalFormatting sqref="N4">
    <cfRule type="expression" priority="1056" aboveAverage="0" equalAverage="0" bottom="0" percent="0" rank="0" text="" dxfId="22">
      <formula>$D$1&lt;N4</formula>
    </cfRule>
    <cfRule type="expression" priority="1057" aboveAverage="0" equalAverage="0" bottom="0" percent="0" rank="0" text="" dxfId="23">
      <formula>$D$1&gt;N4</formula>
    </cfRule>
  </conditionalFormatting>
  <conditionalFormatting sqref="N4">
    <cfRule type="expression" priority="1058" aboveAverage="0" equalAverage="0" bottom="0" percent="0" rank="0" text="" dxfId="24">
      <formula>$D$1&lt;N4</formula>
    </cfRule>
    <cfRule type="expression" priority="1059" aboveAverage="0" equalAverage="0" bottom="0" percent="0" rank="0" text="" dxfId="25">
      <formula>$D$1&gt;N4</formula>
    </cfRule>
  </conditionalFormatting>
  <conditionalFormatting sqref="N4">
    <cfRule type="expression" priority="1060" aboveAverage="0" equalAverage="0" bottom="0" percent="0" rank="0" text="" dxfId="25">
      <formula>$D$1&lt;N4</formula>
    </cfRule>
    <cfRule type="expression" priority="1061" aboveAverage="0" equalAverage="0" bottom="0" percent="0" rank="0" text="" dxfId="25">
      <formula>$D$1&gt;N4</formula>
    </cfRule>
  </conditionalFormatting>
  <conditionalFormatting sqref="N4">
    <cfRule type="expression" priority="1062" aboveAverage="0" equalAverage="0" bottom="0" percent="0" rank="0" text="" dxfId="26">
      <formula>$D$1&lt;N4</formula>
    </cfRule>
    <cfRule type="expression" priority="1063" aboveAverage="0" equalAverage="0" bottom="0" percent="0" rank="0" text="" dxfId="27">
      <formula>$D$1&gt;N4</formula>
    </cfRule>
  </conditionalFormatting>
  <conditionalFormatting sqref="J3">
    <cfRule type="expression" priority="1064" aboveAverage="0" equalAverage="0" bottom="0" percent="0" rank="0" text="" dxfId="28">
      <formula>$D$1&lt;J3</formula>
    </cfRule>
    <cfRule type="expression" priority="1065" aboveAverage="0" equalAverage="0" bottom="0" percent="0" rank="0" text="" dxfId="29">
      <formula>$D$1&gt;J3</formula>
    </cfRule>
  </conditionalFormatting>
  <conditionalFormatting sqref="J3">
    <cfRule type="expression" priority="1066" aboveAverage="0" equalAverage="0" bottom="0" percent="0" rank="0" text="" dxfId="30">
      <formula>$D$1&lt;J3</formula>
    </cfRule>
    <cfRule type="expression" priority="1067" aboveAverage="0" equalAverage="0" bottom="0" percent="0" rank="0" text="" dxfId="31">
      <formula>$D$1&gt;J3</formula>
    </cfRule>
  </conditionalFormatting>
  <conditionalFormatting sqref="J3">
    <cfRule type="expression" priority="1068" aboveAverage="0" equalAverage="0" bottom="0" percent="0" rank="0" text="" dxfId="32">
      <formula>$D$1&lt;J3</formula>
    </cfRule>
    <cfRule type="expression" priority="1069" aboveAverage="0" equalAverage="0" bottom="0" percent="0" rank="0" text="" dxfId="33">
      <formula>$D$1&gt;J3</formula>
    </cfRule>
  </conditionalFormatting>
  <conditionalFormatting sqref="M4">
    <cfRule type="expression" priority="1070" aboveAverage="0" equalAverage="0" bottom="0" percent="0" rank="0" text="" dxfId="33">
      <formula>$D$1&lt;M4</formula>
    </cfRule>
    <cfRule type="expression" priority="1071" aboveAverage="0" equalAverage="0" bottom="0" percent="0" rank="0" text="" dxfId="33">
      <formula>$D$1&gt;M4</formula>
    </cfRule>
  </conditionalFormatting>
  <conditionalFormatting sqref="M5">
    <cfRule type="cellIs" priority="1072" operator="equal" aboveAverage="0" equalAverage="0" bottom="0" percent="0" rank="0" text="" dxfId="34">
      <formula>5</formula>
    </cfRule>
    <cfRule type="cellIs" priority="1073" operator="equal" aboveAverage="0" equalAverage="0" bottom="0" percent="0" rank="0" text="" dxfId="35">
      <formula>4</formula>
    </cfRule>
    <cfRule type="cellIs" priority="1074" operator="equal" aboveAverage="0" equalAverage="0" bottom="0" percent="0" rank="0" text="" dxfId="36">
      <formula>3</formula>
    </cfRule>
  </conditionalFormatting>
  <conditionalFormatting sqref="M5">
    <cfRule type="cellIs" priority="1075" operator="equal" aboveAverage="0" equalAverage="0" bottom="0" percent="0" rank="0" text="" dxfId="37">
      <formula>5</formula>
    </cfRule>
    <cfRule type="cellIs" priority="1076" operator="equal" aboveAverage="0" equalAverage="0" bottom="0" percent="0" rank="0" text="" dxfId="38">
      <formula>4</formula>
    </cfRule>
    <cfRule type="cellIs" priority="1077" operator="equal" aboveAverage="0" equalAverage="0" bottom="0" percent="0" rank="0" text="" dxfId="39">
      <formula>3</formula>
    </cfRule>
  </conditionalFormatting>
  <conditionalFormatting sqref="M5">
    <cfRule type="cellIs" priority="1078" operator="equal" aboveAverage="0" equalAverage="0" bottom="0" percent="0" rank="0" text="" dxfId="40">
      <formula>5</formula>
    </cfRule>
    <cfRule type="cellIs" priority="1079" operator="equal" aboveAverage="0" equalAverage="0" bottom="0" percent="0" rank="0" text="" dxfId="41">
      <formula>4</formula>
    </cfRule>
    <cfRule type="cellIs" priority="1080" operator="equal" aboveAverage="0" equalAverage="0" bottom="0" percent="0" rank="0" text="" dxfId="41">
      <formula>3</formula>
    </cfRule>
  </conditionalFormatting>
  <conditionalFormatting sqref="J4">
    <cfRule type="expression" priority="1081" aboveAverage="0" equalAverage="0" bottom="0" percent="0" rank="0" text="" dxfId="41">
      <formula>$D$1&lt;J4</formula>
    </cfRule>
    <cfRule type="expression" priority="1082" aboveAverage="0" equalAverage="0" bottom="0" percent="0" rank="0" text="" dxfId="42">
      <formula>$D$1&gt;J4</formula>
    </cfRule>
  </conditionalFormatting>
  <conditionalFormatting sqref="J4">
    <cfRule type="expression" priority="1083" aboveAverage="0" equalAverage="0" bottom="0" percent="0" rank="0" text="" dxfId="43">
      <formula>$D$1&lt;J4</formula>
    </cfRule>
    <cfRule type="expression" priority="1084" aboveAverage="0" equalAverage="0" bottom="0" percent="0" rank="0" text="" dxfId="44">
      <formula>$D$1&gt;J4</formula>
    </cfRule>
  </conditionalFormatting>
  <conditionalFormatting sqref="J4">
    <cfRule type="expression" priority="1085" aboveAverage="0" equalAverage="0" bottom="0" percent="0" rank="0" text="" dxfId="45">
      <formula>$D$1&lt;J4</formula>
    </cfRule>
    <cfRule type="expression" priority="1086" aboveAverage="0" equalAverage="0" bottom="0" percent="0" rank="0" text="" dxfId="46">
      <formula>$D$1&gt;J4</formula>
    </cfRule>
  </conditionalFormatting>
  <conditionalFormatting sqref="J4">
    <cfRule type="expression" priority="1087" aboveAverage="0" equalAverage="0" bottom="0" percent="0" rank="0" text="" dxfId="47">
      <formula>$D$1&lt;J4</formula>
    </cfRule>
    <cfRule type="expression" priority="1088" aboveAverage="0" equalAverage="0" bottom="0" percent="0" rank="0" text="" dxfId="48">
      <formula>$D$1&gt;J4</formula>
    </cfRule>
  </conditionalFormatting>
  <conditionalFormatting sqref="L5">
    <cfRule type="expression" priority="1089" aboveAverage="0" equalAverage="0" bottom="0" percent="0" rank="0" text="" dxfId="49">
      <formula>$D$1&lt;L5</formula>
    </cfRule>
    <cfRule type="expression" priority="1090" aboveAverage="0" equalAverage="0" bottom="0" percent="0" rank="0" text="" dxfId="50">
      <formula>$D$1&gt;L5</formula>
    </cfRule>
  </conditionalFormatting>
  <conditionalFormatting sqref="L5">
    <cfRule type="expression" priority="1091" aboveAverage="0" equalAverage="0" bottom="0" percent="0" rank="0" text="" dxfId="51">
      <formula>$D$1&lt;L5</formula>
    </cfRule>
    <cfRule type="expression" priority="1092" aboveAverage="0" equalAverage="0" bottom="0" percent="0" rank="0" text="" dxfId="52">
      <formula>$D$1&gt;L5</formula>
    </cfRule>
  </conditionalFormatting>
  <conditionalFormatting sqref="L5">
    <cfRule type="expression" priority="1093" aboveAverage="0" equalAverage="0" bottom="0" percent="0" rank="0" text="" dxfId="53">
      <formula>$D$1&lt;L5</formula>
    </cfRule>
    <cfRule type="expression" priority="1094" aboveAverage="0" equalAverage="0" bottom="0" percent="0" rank="0" text="" dxfId="54">
      <formula>$D$1&gt;L5</formula>
    </cfRule>
  </conditionalFormatting>
  <conditionalFormatting sqref="L5">
    <cfRule type="expression" priority="1095" aboveAverage="0" equalAverage="0" bottom="0" percent="0" rank="0" text="" dxfId="55">
      <formula>$D$1&lt;L5</formula>
    </cfRule>
    <cfRule type="expression" priority="1096" aboveAverage="0" equalAverage="0" bottom="0" percent="0" rank="0" text="" dxfId="56">
      <formula>$D$1&gt;L5</formula>
    </cfRule>
  </conditionalFormatting>
  <conditionalFormatting sqref="L5">
    <cfRule type="cellIs" priority="1097" operator="equal" aboveAverage="0" equalAverage="0" bottom="0" percent="0" rank="0" text="" dxfId="57">
      <formula>5</formula>
    </cfRule>
    <cfRule type="cellIs" priority="1098" operator="equal" aboveAverage="0" equalAverage="0" bottom="0" percent="0" rank="0" text="" dxfId="58">
      <formula>4</formula>
    </cfRule>
    <cfRule type="cellIs" priority="1099" operator="equal" aboveAverage="0" equalAverage="0" bottom="0" percent="0" rank="0" text="" dxfId="59">
      <formula>3</formula>
    </cfRule>
  </conditionalFormatting>
  <conditionalFormatting sqref="L5">
    <cfRule type="cellIs" priority="1100" operator="equal" aboveAverage="0" equalAverage="0" bottom="0" percent="0" rank="0" text="" dxfId="60">
      <formula>5</formula>
    </cfRule>
    <cfRule type="cellIs" priority="1101" operator="equal" aboveAverage="0" equalAverage="0" bottom="0" percent="0" rank="0" text="" dxfId="61">
      <formula>4</formula>
    </cfRule>
    <cfRule type="cellIs" priority="1102" operator="equal" aboveAverage="0" equalAverage="0" bottom="0" percent="0" rank="0" text="" dxfId="62">
      <formula>3</formula>
    </cfRule>
  </conditionalFormatting>
  <conditionalFormatting sqref="L5">
    <cfRule type="cellIs" priority="1103" operator="equal" aboveAverage="0" equalAverage="0" bottom="0" percent="0" rank="0" text="" dxfId="63">
      <formula>5</formula>
    </cfRule>
    <cfRule type="cellIs" priority="1104" operator="equal" aboveAverage="0" equalAverage="0" bottom="0" percent="0" rank="0" text="" dxfId="64">
      <formula>4</formula>
    </cfRule>
    <cfRule type="cellIs" priority="1105" operator="equal" aboveAverage="0" equalAverage="0" bottom="0" percent="0" rank="0" text="" dxfId="65">
      <formula>3</formula>
    </cfRule>
  </conditionalFormatting>
  <conditionalFormatting sqref="L4">
    <cfRule type="expression" priority="1106" aboveAverage="0" equalAverage="0" bottom="0" percent="0" rank="0" text="" dxfId="66">
      <formula>$D$1&lt;L4</formula>
    </cfRule>
    <cfRule type="expression" priority="1107" aboveAverage="0" equalAverage="0" bottom="0" percent="0" rank="0" text="" dxfId="67">
      <formula>$D$1&gt;L4</formula>
    </cfRule>
  </conditionalFormatting>
  <conditionalFormatting sqref="L4">
    <cfRule type="expression" priority="1108" aboveAverage="0" equalAverage="0" bottom="0" percent="0" rank="0" text="" dxfId="68">
      <formula>$D$1&lt;L4</formula>
    </cfRule>
    <cfRule type="expression" priority="1109" aboveAverage="0" equalAverage="0" bottom="0" percent="0" rank="0" text="" dxfId="69">
      <formula>$D$1&gt;L4</formula>
    </cfRule>
  </conditionalFormatting>
  <conditionalFormatting sqref="L4">
    <cfRule type="expression" priority="1110" aboveAverage="0" equalAverage="0" bottom="0" percent="0" rank="0" text="" dxfId="70">
      <formula>$D$1&lt;L4</formula>
    </cfRule>
    <cfRule type="expression" priority="1111" aboveAverage="0" equalAverage="0" bottom="0" percent="0" rank="0" text="" dxfId="71">
      <formula>$D$1&gt;L4</formula>
    </cfRule>
  </conditionalFormatting>
  <conditionalFormatting sqref="L4">
    <cfRule type="expression" priority="1112" aboveAverage="0" equalAverage="0" bottom="0" percent="0" rank="0" text="" dxfId="72">
      <formula>$D$1&lt;L4</formula>
    </cfRule>
    <cfRule type="expression" priority="1113" aboveAverage="0" equalAverage="0" bottom="0" percent="0" rank="0" text="" dxfId="73">
      <formula>$D$1&gt;L4</formula>
    </cfRule>
  </conditionalFormatting>
  <conditionalFormatting sqref="L4">
    <cfRule type="expression" priority="1114" aboveAverage="0" equalAverage="0" bottom="0" percent="0" rank="0" text="" dxfId="74">
      <formula>$D$1&lt;L4</formula>
    </cfRule>
    <cfRule type="expression" priority="1115" aboveAverage="0" equalAverage="0" bottom="0" percent="0" rank="0" text="" dxfId="75">
      <formula>$D$1&gt;L4</formula>
    </cfRule>
  </conditionalFormatting>
  <conditionalFormatting sqref="L5">
    <cfRule type="cellIs" priority="1116" operator="equal" aboveAverage="0" equalAverage="0" bottom="0" percent="0" rank="0" text="" dxfId="76">
      <formula>5</formula>
    </cfRule>
    <cfRule type="cellIs" priority="1117" operator="equal" aboveAverage="0" equalAverage="0" bottom="0" percent="0" rank="0" text="" dxfId="77">
      <formula>4</formula>
    </cfRule>
    <cfRule type="cellIs" priority="1118" operator="equal" aboveAverage="0" equalAverage="0" bottom="0" percent="0" rank="0" text="" dxfId="78">
      <formula>3</formula>
    </cfRule>
  </conditionalFormatting>
  <conditionalFormatting sqref="L5">
    <cfRule type="cellIs" priority="1119" operator="equal" aboveAverage="0" equalAverage="0" bottom="0" percent="0" rank="0" text="" dxfId="79">
      <formula>5</formula>
    </cfRule>
    <cfRule type="cellIs" priority="1120" operator="equal" aboveAverage="0" equalAverage="0" bottom="0" percent="0" rank="0" text="" dxfId="80">
      <formula>4</formula>
    </cfRule>
    <cfRule type="cellIs" priority="1121" operator="equal" aboveAverage="0" equalAverage="0" bottom="0" percent="0" rank="0" text="" dxfId="81">
      <formula>3</formula>
    </cfRule>
  </conditionalFormatting>
  <conditionalFormatting sqref="N4">
    <cfRule type="expression" priority="1122" aboveAverage="0" equalAverage="0" bottom="0" percent="0" rank="0" text="" dxfId="82">
      <formula>$D$1&lt;N4</formula>
    </cfRule>
    <cfRule type="expression" priority="1123" aboveAverage="0" equalAverage="0" bottom="0" percent="0" rank="0" text="" dxfId="83">
      <formula>$D$1&gt;N4</formula>
    </cfRule>
  </conditionalFormatting>
  <conditionalFormatting sqref="N4">
    <cfRule type="expression" priority="1124" aboveAverage="0" equalAverage="0" bottom="0" percent="0" rank="0" text="" dxfId="84">
      <formula>$D$1&lt;N4</formula>
    </cfRule>
    <cfRule type="expression" priority="1125" aboveAverage="0" equalAverage="0" bottom="0" percent="0" rank="0" text="" dxfId="85">
      <formula>$D$1&gt;N4</formula>
    </cfRule>
  </conditionalFormatting>
  <conditionalFormatting sqref="N5">
    <cfRule type="cellIs" priority="1126" operator="equal" aboveAverage="0" equalAverage="0" bottom="0" percent="0" rank="0" text="" dxfId="86">
      <formula>5</formula>
    </cfRule>
    <cfRule type="cellIs" priority="1127" operator="equal" aboveAverage="0" equalAverage="0" bottom="0" percent="0" rank="0" text="" dxfId="87">
      <formula>4</formula>
    </cfRule>
    <cfRule type="cellIs" priority="1128" operator="equal" aboveAverage="0" equalAverage="0" bottom="0" percent="0" rank="0" text="" dxfId="88">
      <formula>3</formula>
    </cfRule>
  </conditionalFormatting>
  <conditionalFormatting sqref="N5">
    <cfRule type="cellIs" priority="1129" operator="equal" aboveAverage="0" equalAverage="0" bottom="0" percent="0" rank="0" text="" dxfId="89">
      <formula>5</formula>
    </cfRule>
    <cfRule type="cellIs" priority="1130" operator="equal" aboveAverage="0" equalAverage="0" bottom="0" percent="0" rank="0" text="" dxfId="90">
      <formula>4</formula>
    </cfRule>
    <cfRule type="cellIs" priority="1131" operator="equal" aboveAverage="0" equalAverage="0" bottom="0" percent="0" rank="0" text="" dxfId="91">
      <formula>3</formula>
    </cfRule>
  </conditionalFormatting>
  <conditionalFormatting sqref="N4">
    <cfRule type="expression" priority="1132" aboveAverage="0" equalAverage="0" bottom="0" percent="0" rank="0" text="" dxfId="91">
      <formula>$D$1&lt;N4</formula>
    </cfRule>
    <cfRule type="expression" priority="1133" aboveAverage="0" equalAverage="0" bottom="0" percent="0" rank="0" text="" dxfId="91">
      <formula>$D$1&gt;N4</formula>
    </cfRule>
  </conditionalFormatting>
  <conditionalFormatting sqref="N5">
    <cfRule type="cellIs" priority="1134" operator="equal" aboveAverage="0" equalAverage="0" bottom="0" percent="0" rank="0" text="" dxfId="91">
      <formula>5</formula>
    </cfRule>
    <cfRule type="cellIs" priority="1135" operator="equal" aboveAverage="0" equalAverage="0" bottom="0" percent="0" rank="0" text="" dxfId="91">
      <formula>4</formula>
    </cfRule>
    <cfRule type="cellIs" priority="1136" operator="equal" aboveAverage="0" equalAverage="0" bottom="0" percent="0" rank="0" text="" dxfId="91">
      <formula>3</formula>
    </cfRule>
  </conditionalFormatting>
  <conditionalFormatting sqref="N5">
    <cfRule type="cellIs" priority="1137" operator="equal" aboveAverage="0" equalAverage="0" bottom="0" percent="0" rank="0" text="" dxfId="91">
      <formula>5</formula>
    </cfRule>
    <cfRule type="cellIs" priority="1138" operator="equal" aboveAverage="0" equalAverage="0" bottom="0" percent="0" rank="0" text="" dxfId="91">
      <formula>4</formula>
    </cfRule>
    <cfRule type="cellIs" priority="1139" operator="equal" aboveAverage="0" equalAverage="0" bottom="0" percent="0" rank="0" text="" dxfId="91">
      <formula>3</formula>
    </cfRule>
  </conditionalFormatting>
  <conditionalFormatting sqref="N4">
    <cfRule type="expression" priority="1140" aboveAverage="0" equalAverage="0" bottom="0" percent="0" rank="0" text="" dxfId="91">
      <formula>$D$1&lt;N4</formula>
    </cfRule>
    <cfRule type="expression" priority="1141" aboveAverage="0" equalAverage="0" bottom="0" percent="0" rank="0" text="" dxfId="91">
      <formula>$D$1&gt;N4</formula>
    </cfRule>
  </conditionalFormatting>
  <conditionalFormatting sqref="N4">
    <cfRule type="expression" priority="1142" aboveAverage="0" equalAverage="0" bottom="0" percent="0" rank="0" text="" dxfId="92">
      <formula>$D$1&lt;N4</formula>
    </cfRule>
    <cfRule type="expression" priority="1143" aboveAverage="0" equalAverage="0" bottom="0" percent="0" rank="0" text="" dxfId="93">
      <formula>$D$1&gt;N4</formula>
    </cfRule>
  </conditionalFormatting>
  <conditionalFormatting sqref="N4">
    <cfRule type="expression" priority="1144" aboveAverage="0" equalAverage="0" bottom="0" percent="0" rank="0" text="" dxfId="94">
      <formula>$D$1&lt;N4</formula>
    </cfRule>
    <cfRule type="expression" priority="1145" aboveAverage="0" equalAverage="0" bottom="0" percent="0" rank="0" text="" dxfId="94">
      <formula>$D$1&gt;N4</formula>
    </cfRule>
  </conditionalFormatting>
  <conditionalFormatting sqref="N4">
    <cfRule type="expression" priority="1146" aboveAverage="0" equalAverage="0" bottom="0" percent="0" rank="0" text="" dxfId="94">
      <formula>$D$1&lt;N4</formula>
    </cfRule>
    <cfRule type="expression" priority="1147" aboveAverage="0" equalAverage="0" bottom="0" percent="0" rank="0" text="" dxfId="94">
      <formula>$D$1&gt;N4</formula>
    </cfRule>
  </conditionalFormatting>
  <conditionalFormatting sqref="N4">
    <cfRule type="expression" priority="1148" aboveAverage="0" equalAverage="0" bottom="0" percent="0" rank="0" text="" dxfId="94">
      <formula>$D$1&lt;N4</formula>
    </cfRule>
    <cfRule type="expression" priority="1149" aboveAverage="0" equalAverage="0" bottom="0" percent="0" rank="0" text="" dxfId="94">
      <formula>$D$1&gt;N4</formula>
    </cfRule>
  </conditionalFormatting>
  <conditionalFormatting sqref="N4">
    <cfRule type="expression" priority="1150" aboveAverage="0" equalAverage="0" bottom="0" percent="0" rank="0" text="" dxfId="94">
      <formula>$D$1&lt;N4</formula>
    </cfRule>
    <cfRule type="expression" priority="1151" aboveAverage="0" equalAverage="0" bottom="0" percent="0" rank="0" text="" dxfId="94">
      <formula>$D$1&gt;N4</formula>
    </cfRule>
  </conditionalFormatting>
  <conditionalFormatting sqref="N4">
    <cfRule type="expression" priority="1152" aboveAverage="0" equalAverage="0" bottom="0" percent="0" rank="0" text="" dxfId="95">
      <formula>$D$1&lt;N4</formula>
    </cfRule>
    <cfRule type="expression" priority="1153" aboveAverage="0" equalAverage="0" bottom="0" percent="0" rank="0" text="" dxfId="96">
      <formula>$D$1&gt;N4</formula>
    </cfRule>
  </conditionalFormatting>
  <conditionalFormatting sqref="N4">
    <cfRule type="expression" priority="1154" aboveAverage="0" equalAverage="0" bottom="0" percent="0" rank="0" text="" dxfId="97">
      <formula>$D$1&lt;N4</formula>
    </cfRule>
    <cfRule type="expression" priority="1155" aboveAverage="0" equalAverage="0" bottom="0" percent="0" rank="0" text="" dxfId="97">
      <formula>$D$1&gt;N4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58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4" colorId="64" zoomScale="100" zoomScaleNormal="61" zoomScalePageLayoutView="100" workbookViewId="0">
      <selection pane="topLeft" activeCell="I19" activeCellId="0" sqref="I19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3.14"/>
    <col collapsed="false" customWidth="true" hidden="false" outlineLevel="0" max="5" min="5" style="227" width="7.57"/>
    <col collapsed="false" customWidth="true" hidden="false" outlineLevel="0" max="11" min="6" style="0" width="7"/>
    <col collapsed="false" customWidth="true" hidden="false" outlineLevel="0" max="12" min="12" style="0" width="7.41"/>
    <col collapsed="false" customWidth="true" hidden="false" outlineLevel="0" max="14" min="13" style="0" width="7"/>
    <col collapsed="false" customWidth="true" hidden="true" outlineLevel="0" max="15" min="15" style="0" width="7.71"/>
    <col collapsed="false" customWidth="true" hidden="true" outlineLevel="0" max="16" min="16" style="0" width="7"/>
    <col collapsed="false" customWidth="true" hidden="true" outlineLevel="0" max="17" min="17" style="0" width="7.87"/>
    <col collapsed="false" customWidth="true" hidden="true" outlineLevel="0" max="18" min="18" style="0" width="7"/>
    <col collapsed="false" customWidth="true" hidden="true" outlineLevel="0" max="19" min="19" style="0" width="6.57"/>
    <col collapsed="false" customWidth="true" hidden="true" outlineLevel="0" max="20" min="20" style="0" width="7.87"/>
    <col collapsed="false" customWidth="true" hidden="true" outlineLevel="0" max="21" min="21" style="0" width="5.86"/>
    <col collapsed="false" customWidth="true" hidden="false" outlineLevel="0" max="22" min="22" style="0" width="7.15"/>
    <col collapsed="false" customWidth="true" hidden="true" outlineLevel="0" max="23" min="23" style="0" width="2"/>
    <col collapsed="false" customWidth="true" hidden="true" outlineLevel="0" max="25" min="24" style="0" width="3.3"/>
    <col collapsed="false" customWidth="true" hidden="true" outlineLevel="0" max="28" min="26" style="0" width="2.99"/>
    <col collapsed="false" customWidth="true" hidden="true" outlineLevel="0" max="29" min="29" style="0" width="3.98"/>
    <col collapsed="false" customWidth="true" hidden="false" outlineLevel="0" max="30" min="30" style="0" width="6.28"/>
    <col collapsed="false" customWidth="true" hidden="true" outlineLevel="0" max="31" min="31" style="0" width="3.71"/>
    <col collapsed="false" customWidth="true" hidden="true" outlineLevel="0" max="36" min="32" style="0" width="2"/>
    <col collapsed="false" customWidth="true" hidden="true" outlineLevel="0" max="37" min="37" style="0" width="4.43"/>
    <col collapsed="false" customWidth="true" hidden="true" outlineLevel="0" max="48" min="38" style="0" width="2"/>
    <col collapsed="false" customWidth="true" hidden="true" outlineLevel="0" max="49" min="49" style="0" width="6.28"/>
    <col collapsed="false" customWidth="true" hidden="true" outlineLevel="0" max="57" min="50" style="0" width="2"/>
    <col collapsed="false" customWidth="true" hidden="true" outlineLevel="0" max="66" min="58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79" min="69" style="2" width="3.42"/>
    <col collapsed="false" customWidth="true" hidden="false" outlineLevel="0" max="84" min="80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43901.6335676849</v>
      </c>
      <c r="E1" s="364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364"/>
      <c r="F2" s="314" t="s">
        <v>722</v>
      </c>
      <c r="G2" s="230" t="s">
        <v>400</v>
      </c>
      <c r="H2" s="230"/>
      <c r="I2" s="230"/>
      <c r="J2" s="230"/>
      <c r="K2" s="230"/>
      <c r="L2" s="230" t="s">
        <v>2</v>
      </c>
      <c r="M2" s="230"/>
      <c r="N2" s="230"/>
      <c r="O2" s="197"/>
      <c r="P2" s="197"/>
      <c r="Q2" s="197"/>
      <c r="R2" s="197"/>
      <c r="S2" s="207"/>
      <c r="T2" s="299"/>
      <c r="U2" s="300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2535</v>
      </c>
      <c r="B3" s="29"/>
      <c r="C3" s="29"/>
      <c r="D3" s="30" t="s">
        <v>3</v>
      </c>
      <c r="E3" s="31"/>
      <c r="F3" s="35" t="n">
        <v>43481</v>
      </c>
      <c r="G3" s="35" t="n">
        <v>43441</v>
      </c>
      <c r="H3" s="35" t="n">
        <v>43484</v>
      </c>
      <c r="I3" s="35" t="n">
        <v>43483</v>
      </c>
      <c r="J3" s="35" t="n">
        <v>43463</v>
      </c>
      <c r="K3" s="35" t="n">
        <v>43451</v>
      </c>
      <c r="L3" s="35" t="n">
        <v>43498</v>
      </c>
      <c r="M3" s="35" t="n">
        <v>43494</v>
      </c>
      <c r="N3" s="35" t="n">
        <v>43489</v>
      </c>
      <c r="O3" s="35"/>
      <c r="P3" s="35"/>
      <c r="Q3" s="34"/>
      <c r="R3" s="34"/>
      <c r="S3" s="34"/>
      <c r="T3" s="302"/>
      <c r="U3" s="34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9"/>
      <c r="B4" s="29"/>
      <c r="C4" s="29"/>
      <c r="D4" s="45" t="s">
        <v>5</v>
      </c>
      <c r="E4" s="31"/>
      <c r="F4" s="47" t="s">
        <v>723</v>
      </c>
      <c r="G4" s="46" t="s">
        <v>724</v>
      </c>
      <c r="H4" s="47" t="s">
        <v>725</v>
      </c>
      <c r="I4" s="47" t="s">
        <v>8</v>
      </c>
      <c r="J4" s="46" t="s">
        <v>726</v>
      </c>
      <c r="K4" s="47" t="s">
        <v>727</v>
      </c>
      <c r="L4" s="50" t="s">
        <v>728</v>
      </c>
      <c r="M4" s="47" t="s">
        <v>729</v>
      </c>
      <c r="N4" s="46" t="s">
        <v>493</v>
      </c>
      <c r="O4" s="47"/>
      <c r="P4" s="47"/>
      <c r="Q4" s="242"/>
      <c r="R4" s="47"/>
      <c r="S4" s="47"/>
      <c r="T4" s="48"/>
      <c r="U4" s="48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94.5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730</v>
      </c>
      <c r="G5" s="58" t="s">
        <v>731</v>
      </c>
      <c r="H5" s="58" t="s">
        <v>732</v>
      </c>
      <c r="I5" s="58" t="s">
        <v>733</v>
      </c>
      <c r="J5" s="58" t="s">
        <v>734</v>
      </c>
      <c r="K5" s="58" t="s">
        <v>735</v>
      </c>
      <c r="L5" s="60" t="s">
        <v>736</v>
      </c>
      <c r="M5" s="60" t="s">
        <v>737</v>
      </c>
      <c r="N5" s="58" t="s">
        <v>738</v>
      </c>
      <c r="O5" s="58"/>
      <c r="P5" s="58"/>
      <c r="Q5" s="60"/>
      <c r="R5" s="60"/>
      <c r="S5" s="58"/>
      <c r="T5" s="58"/>
      <c r="U5" s="58"/>
      <c r="V5" s="361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8.75" hidden="false" customHeight="false" outlineLevel="0" collapsed="false">
      <c r="A6" s="75" t="n">
        <v>1</v>
      </c>
      <c r="B6" s="76" t="s">
        <v>29</v>
      </c>
      <c r="C6" s="258" t="s">
        <v>30</v>
      </c>
      <c r="D6" s="304" t="s">
        <v>865</v>
      </c>
      <c r="E6" s="365" t="n">
        <v>2535</v>
      </c>
      <c r="F6" s="80" t="s">
        <v>32</v>
      </c>
      <c r="G6" s="80" t="n">
        <v>5</v>
      </c>
      <c r="H6" s="80" t="n">
        <v>4</v>
      </c>
      <c r="I6" s="80" t="n">
        <v>4</v>
      </c>
      <c r="J6" s="80" t="n">
        <v>4</v>
      </c>
      <c r="K6" s="80" t="n">
        <v>3</v>
      </c>
      <c r="L6" s="80" t="n">
        <v>5</v>
      </c>
      <c r="M6" s="80" t="n">
        <v>4</v>
      </c>
      <c r="N6" s="80" t="n">
        <v>4</v>
      </c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3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1</v>
      </c>
      <c r="AA6" s="177" t="n">
        <f aca="false">COUNTIF(AG6:AV6,AA$5)</f>
        <v>5</v>
      </c>
      <c r="AB6" s="177" t="n">
        <f aca="false">COUNTIF(AG6:AV6,AB$5)</f>
        <v>2</v>
      </c>
      <c r="AC6" s="177" t="n">
        <f aca="false">SUM(X6:AB6)</f>
        <v>8</v>
      </c>
      <c r="AD6" s="255" t="n">
        <f aca="false">IF(ISERROR(((X6+Y6)*2+Z6*3+AA6*4+AB6*5)/SUM(X6,Y6:AB6)),"",((X6+Y6)*2+Z6*3+AA6*4+AB6*5)/SUM(X6,Y6:AB6))</f>
        <v>4.125</v>
      </c>
      <c r="AE6" s="93" t="n">
        <f aca="false">IF(AX6=5,0.5,IF(AX6=4,0.25,IF(AX6&lt;=3,0)))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5</v>
      </c>
      <c r="AI6" s="215" t="n">
        <f aca="false">IF(ISERROR(VALUE(LEFT(H6))),LEFT(H6),VALUE(LEFT(H6)))</f>
        <v>4</v>
      </c>
      <c r="AJ6" s="215" t="n">
        <f aca="false">IF(ISERROR(VALUE(LEFT(I6))),LEFT(I6),VALUE(LEFT(I6)))</f>
        <v>4</v>
      </c>
      <c r="AK6" s="215" t="n">
        <f aca="false">IF(ISERROR(VALUE(LEFT(J6))),LEFT(J6),VALUE(LEFT(J6)))</f>
        <v>4</v>
      </c>
      <c r="AL6" s="215" t="n">
        <f aca="false">IF(ISERROR(VALUE(LEFT(K6))),LEFT(K6),VALUE(LEFT(K6)))</f>
        <v>3</v>
      </c>
      <c r="AM6" s="215" t="n">
        <f aca="false">IF(ISERROR(VALUE(LEFT(L6))),LEFT(L6),VALUE(LEFT(L6)))</f>
        <v>5</v>
      </c>
      <c r="AN6" s="215" t="n">
        <f aca="false">IF(ISERROR(VALUE(LEFT(M6))),LEFT(M6),VALUE(LEFT(M6)))</f>
        <v>4</v>
      </c>
      <c r="AO6" s="215" t="n">
        <f aca="false">IF(ISERROR(VALUE(LEFT(N6))),LEFT(N6),VALUE(LEFT(N6)))</f>
        <v>4</v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258" t="s">
        <v>30</v>
      </c>
      <c r="D7" s="304" t="s">
        <v>866</v>
      </c>
      <c r="E7" s="365" t="n">
        <v>2535</v>
      </c>
      <c r="F7" s="80" t="s">
        <v>32</v>
      </c>
      <c r="G7" s="80" t="n">
        <v>4</v>
      </c>
      <c r="H7" s="80" t="n">
        <v>5</v>
      </c>
      <c r="I7" s="80" t="n">
        <v>5</v>
      </c>
      <c r="J7" s="80" t="n">
        <v>4</v>
      </c>
      <c r="K7" s="80" t="n">
        <v>4</v>
      </c>
      <c r="L7" s="80" t="n">
        <v>5</v>
      </c>
      <c r="M7" s="80" t="n">
        <v>4</v>
      </c>
      <c r="N7" s="80" t="n">
        <v>5</v>
      </c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4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0</v>
      </c>
      <c r="AA7" s="177" t="n">
        <f aca="false">COUNTIF(AG7:AV7,AA$5)</f>
        <v>4</v>
      </c>
      <c r="AB7" s="177" t="n">
        <f aca="false">COUNTIF(AG7:AV7,AB$5)</f>
        <v>4</v>
      </c>
      <c r="AC7" s="177" t="n">
        <f aca="false">SUM(X7:AB7)</f>
        <v>8</v>
      </c>
      <c r="AD7" s="255" t="n">
        <f aca="false">IF(ISERROR(((X7+Y7)*2+Z7*3+AA7*4+AB7*5)/SUM(X7,Y7:AB7)),"",((X7+Y7)*2+Z7*3+AA7*4+AB7*5)/SUM(X7,Y7:AB7))</f>
        <v>4.5</v>
      </c>
      <c r="AE7" s="93" t="n">
        <f aca="false">IF(AX7=5,0.5,IF(AX7=4,0.25,IF(AX7&lt;=3,0)))</f>
        <v>0</v>
      </c>
      <c r="AG7" s="215" t="str">
        <f aca="false">IF(ISERROR(VALUE(LEFT(F7))),LEFT(F7),VALUE(LEFT(F7)))</f>
        <v>з</v>
      </c>
      <c r="AH7" s="215" t="n">
        <f aca="false">IF(ISERROR(VALUE(LEFT(G7))),LEFT(G7),VALUE(LEFT(G7)))</f>
        <v>4</v>
      </c>
      <c r="AI7" s="215" t="n">
        <f aca="false">IF(ISERROR(VALUE(LEFT(H7))),LEFT(H7),VALUE(LEFT(H7)))</f>
        <v>5</v>
      </c>
      <c r="AJ7" s="215" t="n">
        <f aca="false">IF(ISERROR(VALUE(LEFT(I7))),LEFT(I7),VALUE(LEFT(I7)))</f>
        <v>5</v>
      </c>
      <c r="AK7" s="215" t="n">
        <f aca="false">IF(ISERROR(VALUE(LEFT(J7))),LEFT(J7),VALUE(LEFT(J7)))</f>
        <v>4</v>
      </c>
      <c r="AL7" s="215" t="n">
        <f aca="false">IF(ISERROR(VALUE(LEFT(K7))),LEFT(K7),VALUE(LEFT(K7)))</f>
        <v>4</v>
      </c>
      <c r="AM7" s="215" t="n">
        <f aca="false">IF(ISERROR(VALUE(LEFT(L7))),LEFT(L7),VALUE(LEFT(L7)))</f>
        <v>5</v>
      </c>
      <c r="AN7" s="215" t="n">
        <f aca="false">IF(ISERROR(VALUE(LEFT(M7))),LEFT(M7),VALUE(LEFT(M7)))</f>
        <v>4</v>
      </c>
      <c r="AO7" s="215" t="n">
        <f aca="false">IF(ISERROR(VALUE(LEFT(N7))),LEFT(N7),VALUE(LEFT(N7)))</f>
        <v>5</v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8.75" hidden="false" customHeight="false" outlineLevel="0" collapsed="false">
      <c r="A8" s="75" t="n">
        <v>3</v>
      </c>
      <c r="B8" s="76" t="s">
        <v>29</v>
      </c>
      <c r="C8" s="258" t="s">
        <v>30</v>
      </c>
      <c r="D8" s="304" t="s">
        <v>867</v>
      </c>
      <c r="E8" s="365" t="n">
        <v>2535</v>
      </c>
      <c r="F8" s="80" t="s">
        <v>32</v>
      </c>
      <c r="G8" s="80" t="n">
        <v>4</v>
      </c>
      <c r="H8" s="80" t="n">
        <v>3</v>
      </c>
      <c r="I8" s="80" t="n">
        <v>4</v>
      </c>
      <c r="J8" s="80" t="n">
        <v>3</v>
      </c>
      <c r="K8" s="80" t="n">
        <v>3</v>
      </c>
      <c r="L8" s="80" t="n">
        <v>5</v>
      </c>
      <c r="M8" s="80" t="n">
        <v>4</v>
      </c>
      <c r="N8" s="80" t="n">
        <v>4</v>
      </c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3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3</v>
      </c>
      <c r="AA8" s="177" t="n">
        <f aca="false">COUNTIF(AG8:AV8,AA$5)</f>
        <v>4</v>
      </c>
      <c r="AB8" s="177" t="n">
        <f aca="false">COUNTIF(AG8:AV8,AB$5)</f>
        <v>1</v>
      </c>
      <c r="AC8" s="177" t="n">
        <f aca="false">SUM(X8:AB8)</f>
        <v>8</v>
      </c>
      <c r="AD8" s="255" t="n">
        <f aca="false">IF(ISERROR(((X8+Y8)*2+Z8*3+AA8*4+AB8*5)/SUM(X8,Y8:AB8)),"",((X8+Y8)*2+Z8*3+AA8*4+AB8*5)/SUM(X8,Y8:AB8))</f>
        <v>3.75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n">
        <f aca="false">IF(ISERROR(VALUE(LEFT(G8))),LEFT(G8),VALUE(LEFT(G8)))</f>
        <v>4</v>
      </c>
      <c r="AI8" s="215" t="n">
        <f aca="false">IF(ISERROR(VALUE(LEFT(H8))),LEFT(H8),VALUE(LEFT(H8)))</f>
        <v>3</v>
      </c>
      <c r="AJ8" s="215" t="n">
        <f aca="false">IF(ISERROR(VALUE(LEFT(I8))),LEFT(I8),VALUE(LEFT(I8)))</f>
        <v>4</v>
      </c>
      <c r="AK8" s="215" t="n">
        <f aca="false">IF(ISERROR(VALUE(LEFT(J8))),LEFT(J8),VALUE(LEFT(J8)))</f>
        <v>3</v>
      </c>
      <c r="AL8" s="215" t="n">
        <f aca="false">IF(ISERROR(VALUE(LEFT(K8))),LEFT(K8),VALUE(LEFT(K8)))</f>
        <v>3</v>
      </c>
      <c r="AM8" s="215" t="n">
        <f aca="false">IF(ISERROR(VALUE(LEFT(L8))),LEFT(L8),VALUE(LEFT(L8)))</f>
        <v>5</v>
      </c>
      <c r="AN8" s="215" t="n">
        <f aca="false">IF(ISERROR(VALUE(LEFT(M8))),LEFT(M8),VALUE(LEFT(M8)))</f>
        <v>4</v>
      </c>
      <c r="AO8" s="215" t="n">
        <f aca="false">IF(ISERROR(VALUE(LEFT(N8))),LEFT(N8),VALUE(LEFT(N8)))</f>
        <v>4</v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8.75" hidden="false" customHeight="false" outlineLevel="0" collapsed="false">
      <c r="A9" s="75" t="n">
        <v>4</v>
      </c>
      <c r="B9" s="76" t="s">
        <v>29</v>
      </c>
      <c r="C9" s="258" t="s">
        <v>30</v>
      </c>
      <c r="D9" s="259" t="s">
        <v>868</v>
      </c>
      <c r="E9" s="365" t="n">
        <v>2535</v>
      </c>
      <c r="F9" s="80" t="s">
        <v>32</v>
      </c>
      <c r="G9" s="80" t="n">
        <v>4</v>
      </c>
      <c r="H9" s="80" t="n">
        <v>5</v>
      </c>
      <c r="I9" s="80" t="n">
        <v>5</v>
      </c>
      <c r="J9" s="80" t="n">
        <v>4</v>
      </c>
      <c r="K9" s="80" t="n">
        <v>3</v>
      </c>
      <c r="L9" s="80" t="n">
        <v>5</v>
      </c>
      <c r="M9" s="80" t="n">
        <v>4</v>
      </c>
      <c r="N9" s="80" t="n">
        <v>5</v>
      </c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3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1</v>
      </c>
      <c r="AA9" s="177" t="n">
        <f aca="false">COUNTIF(AG9:AV9,AA$5)</f>
        <v>3</v>
      </c>
      <c r="AB9" s="177" t="n">
        <f aca="false">COUNTIF(AG9:AV9,AB$5)</f>
        <v>4</v>
      </c>
      <c r="AC9" s="177" t="n">
        <f aca="false">SUM(X9:AB9)</f>
        <v>8</v>
      </c>
      <c r="AD9" s="255" t="n">
        <f aca="false">IF(ISERROR(((X9+Y9)*2+Z9*3+AA9*4+AB9*5)/SUM(X9,Y9:AB9)),"",((X9+Y9)*2+Z9*3+AA9*4+AB9*5)/SUM(X9,Y9:AB9))</f>
        <v>4.375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4</v>
      </c>
      <c r="AI9" s="215" t="n">
        <f aca="false">IF(ISERROR(VALUE(LEFT(H9))),LEFT(H9),VALUE(LEFT(H9)))</f>
        <v>5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4</v>
      </c>
      <c r="AL9" s="215" t="n">
        <f aca="false">IF(ISERROR(VALUE(LEFT(K9))),LEFT(K9),VALUE(LEFT(K9)))</f>
        <v>3</v>
      </c>
      <c r="AM9" s="215" t="n">
        <f aca="false">IF(ISERROR(VALUE(LEFT(L9))),LEFT(L9),VALUE(LEFT(L9)))</f>
        <v>5</v>
      </c>
      <c r="AN9" s="215" t="n">
        <f aca="false">IF(ISERROR(VALUE(LEFT(M9))),LEFT(M9),VALUE(LEFT(M9)))</f>
        <v>4</v>
      </c>
      <c r="AO9" s="215" t="n">
        <f aca="false">IF(ISERROR(VALUE(LEFT(N9))),LEFT(N9),VALUE(LEFT(N9)))</f>
        <v>5</v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258" t="s">
        <v>30</v>
      </c>
      <c r="D10" s="304" t="s">
        <v>869</v>
      </c>
      <c r="E10" s="365" t="n">
        <v>2535</v>
      </c>
      <c r="F10" s="80" t="s">
        <v>32</v>
      </c>
      <c r="G10" s="80" t="n">
        <v>3</v>
      </c>
      <c r="H10" s="80" t="n">
        <v>4</v>
      </c>
      <c r="I10" s="80" t="n">
        <v>5</v>
      </c>
      <c r="J10" s="80" t="n">
        <v>3</v>
      </c>
      <c r="K10" s="80" t="n">
        <v>3</v>
      </c>
      <c r="L10" s="80" t="n">
        <v>4</v>
      </c>
      <c r="M10" s="80" t="n">
        <v>5</v>
      </c>
      <c r="N10" s="80" t="n">
        <v>4</v>
      </c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3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0</v>
      </c>
      <c r="Z10" s="177" t="n">
        <f aca="false">COUNTIF(AG10:AV10,Z$5)</f>
        <v>3</v>
      </c>
      <c r="AA10" s="177" t="n">
        <f aca="false">COUNTIF(AG10:AV10,AA$5)</f>
        <v>3</v>
      </c>
      <c r="AB10" s="177" t="n">
        <f aca="false">COUNTIF(AG10:AV10,AB$5)</f>
        <v>2</v>
      </c>
      <c r="AC10" s="177" t="n">
        <f aca="false">SUM(X10:AB10)</f>
        <v>8</v>
      </c>
      <c r="AD10" s="255" t="n">
        <f aca="false">IF(ISERROR(((X10+Y10)*2+Z10*3+AA10*4+AB10*5)/SUM(X10,Y10:AB10)),"",((X10+Y10)*2+Z10*3+AA10*4+AB10*5)/SUM(X10,Y10:AB10))</f>
        <v>3.875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з</v>
      </c>
      <c r="AH10" s="215" t="n">
        <f aca="false">IF(ISERROR(VALUE(LEFT(G10))),LEFT(G10),VALUE(LEFT(G10)))</f>
        <v>3</v>
      </c>
      <c r="AI10" s="215" t="n">
        <f aca="false">IF(ISERROR(VALUE(LEFT(H10))),LEFT(H10),VALUE(LEFT(H10)))</f>
        <v>4</v>
      </c>
      <c r="AJ10" s="215" t="n">
        <f aca="false">IF(ISERROR(VALUE(LEFT(I10))),LEFT(I10),VALUE(LEFT(I10)))</f>
        <v>5</v>
      </c>
      <c r="AK10" s="215" t="n">
        <f aca="false">IF(ISERROR(VALUE(LEFT(J10))),LEFT(J10),VALUE(LEFT(J10)))</f>
        <v>3</v>
      </c>
      <c r="AL10" s="215" t="n">
        <f aca="false">IF(ISERROR(VALUE(LEFT(K10))),LEFT(K10),VALUE(LEFT(K10)))</f>
        <v>3</v>
      </c>
      <c r="AM10" s="215" t="n">
        <f aca="false">IF(ISERROR(VALUE(LEFT(L10))),LEFT(L10),VALUE(LEFT(L10)))</f>
        <v>4</v>
      </c>
      <c r="AN10" s="215" t="n">
        <f aca="false">IF(ISERROR(VALUE(LEFT(M10))),LEFT(M10),VALUE(LEFT(M10)))</f>
        <v>5</v>
      </c>
      <c r="AO10" s="215" t="n">
        <f aca="false">IF(ISERROR(VALUE(LEFT(N10))),LEFT(N10),VALUE(LEFT(N10)))</f>
        <v>4</v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1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258" t="s">
        <v>30</v>
      </c>
      <c r="D11" s="304" t="s">
        <v>870</v>
      </c>
      <c r="E11" s="365" t="n">
        <v>2535</v>
      </c>
      <c r="F11" s="80" t="s">
        <v>32</v>
      </c>
      <c r="G11" s="80" t="n">
        <v>4</v>
      </c>
      <c r="H11" s="80" t="n">
        <v>5</v>
      </c>
      <c r="I11" s="80" t="n">
        <v>5</v>
      </c>
      <c r="J11" s="80" t="n">
        <v>5</v>
      </c>
      <c r="K11" s="80" t="n">
        <v>4</v>
      </c>
      <c r="L11" s="80" t="n">
        <v>5</v>
      </c>
      <c r="M11" s="80" t="n">
        <v>5</v>
      </c>
      <c r="N11" s="80" t="n">
        <v>5</v>
      </c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4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0</v>
      </c>
      <c r="AA11" s="177" t="n">
        <f aca="false">COUNTIF(AG11:AV11,AA$5)</f>
        <v>2</v>
      </c>
      <c r="AB11" s="177" t="n">
        <f aca="false">COUNTIF(AG11:AV11,AB$5)</f>
        <v>6</v>
      </c>
      <c r="AC11" s="177" t="n">
        <f aca="false">SUM(X11:AB11)</f>
        <v>8</v>
      </c>
      <c r="AD11" s="255" t="n">
        <f aca="false">IF(ISERROR(((X11+Y11)*2+Z11*3+AA11*4+AB11*5)/SUM(X11,Y11:AB11)),"",((X11+Y11)*2+Z11*3+AA11*4+AB11*5)/SUM(X11,Y11:AB11))</f>
        <v>4.75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4</v>
      </c>
      <c r="AI11" s="215" t="n">
        <f aca="false">IF(ISERROR(VALUE(LEFT(H11))),LEFT(H11),VALUE(LEFT(H11)))</f>
        <v>5</v>
      </c>
      <c r="AJ11" s="215" t="n">
        <f aca="false">IF(ISERROR(VALUE(LEFT(I11))),LEFT(I11),VALUE(LEFT(I11)))</f>
        <v>5</v>
      </c>
      <c r="AK11" s="215" t="n">
        <f aca="false">IF(ISERROR(VALUE(LEFT(J11))),LEFT(J11),VALUE(LEFT(J11)))</f>
        <v>5</v>
      </c>
      <c r="AL11" s="215" t="n">
        <f aca="false">IF(ISERROR(VALUE(LEFT(K11))),LEFT(K11),VALUE(LEFT(K11)))</f>
        <v>4</v>
      </c>
      <c r="AM11" s="215" t="n">
        <f aca="false">IF(ISERROR(VALUE(LEFT(L11))),LEFT(L11),VALUE(LEFT(L11)))</f>
        <v>5</v>
      </c>
      <c r="AN11" s="215" t="n">
        <f aca="false">IF(ISERROR(VALUE(LEFT(M11))),LEFT(M11),VALUE(LEFT(M11)))</f>
        <v>5</v>
      </c>
      <c r="AO11" s="215" t="n">
        <f aca="false">IF(ISERROR(VALUE(LEFT(N11))),LEFT(N11),VALUE(LEFT(N11)))</f>
        <v>5</v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258" t="s">
        <v>30</v>
      </c>
      <c r="D12" s="259" t="s">
        <v>871</v>
      </c>
      <c r="E12" s="365" t="n">
        <v>2535</v>
      </c>
      <c r="F12" s="80" t="s">
        <v>32</v>
      </c>
      <c r="G12" s="80" t="n">
        <v>4</v>
      </c>
      <c r="H12" s="80" t="n">
        <v>5</v>
      </c>
      <c r="I12" s="80" t="n">
        <v>4</v>
      </c>
      <c r="J12" s="80" t="n">
        <v>4</v>
      </c>
      <c r="K12" s="80" t="n">
        <v>4</v>
      </c>
      <c r="L12" s="80" t="n">
        <v>5</v>
      </c>
      <c r="M12" s="80" t="n">
        <v>4</v>
      </c>
      <c r="N12" s="80" t="n">
        <v>5</v>
      </c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4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0</v>
      </c>
      <c r="AA12" s="177" t="n">
        <f aca="false">COUNTIF(AG12:AV12,AA$5)</f>
        <v>5</v>
      </c>
      <c r="AB12" s="177" t="n">
        <f aca="false">COUNTIF(AG12:AV12,AB$5)</f>
        <v>3</v>
      </c>
      <c r="AC12" s="177" t="n">
        <f aca="false">SUM(X12:AB12)</f>
        <v>8</v>
      </c>
      <c r="AD12" s="255" t="n">
        <f aca="false">IF(ISERROR(((X12+Y12)*2+Z12*3+AA12*4+AB12*5)/SUM(X12,Y12:AB12)),"",((X12+Y12)*2+Z12*3+AA12*4+AB12*5)/SUM(X12,Y12:AB12))</f>
        <v>4.375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з</v>
      </c>
      <c r="AH12" s="215" t="n">
        <f aca="false">IF(ISERROR(VALUE(LEFT(G12))),LEFT(G12),VALUE(LEFT(G12)))</f>
        <v>4</v>
      </c>
      <c r="AI12" s="215" t="n">
        <f aca="false">IF(ISERROR(VALUE(LEFT(H12))),LEFT(H12),VALUE(LEFT(H12)))</f>
        <v>5</v>
      </c>
      <c r="AJ12" s="215" t="n">
        <f aca="false">IF(ISERROR(VALUE(LEFT(I12))),LEFT(I12),VALUE(LEFT(I12)))</f>
        <v>4</v>
      </c>
      <c r="AK12" s="215" t="n">
        <f aca="false">IF(ISERROR(VALUE(LEFT(J12))),LEFT(J12),VALUE(LEFT(J12)))</f>
        <v>4</v>
      </c>
      <c r="AL12" s="215" t="n">
        <f aca="false">IF(ISERROR(VALUE(LEFT(K12))),LEFT(K12),VALUE(LEFT(K12)))</f>
        <v>4</v>
      </c>
      <c r="AM12" s="215" t="n">
        <f aca="false">IF(ISERROR(VALUE(LEFT(L12))),LEFT(L12),VALUE(LEFT(L12)))</f>
        <v>5</v>
      </c>
      <c r="AN12" s="215" t="n">
        <f aca="false">IF(ISERROR(VALUE(LEFT(M12))),LEFT(M12),VALUE(LEFT(M12)))</f>
        <v>4</v>
      </c>
      <c r="AO12" s="215" t="n">
        <f aca="false">IF(ISERROR(VALUE(LEFT(N12))),LEFT(N12),VALUE(LEFT(N12)))</f>
        <v>5</v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258" t="s">
        <v>30</v>
      </c>
      <c r="D13" s="304" t="s">
        <v>872</v>
      </c>
      <c r="E13" s="365" t="n">
        <v>2535</v>
      </c>
      <c r="F13" s="80" t="s">
        <v>32</v>
      </c>
      <c r="G13" s="80" t="n">
        <v>3</v>
      </c>
      <c r="H13" s="80" t="n">
        <v>4</v>
      </c>
      <c r="I13" s="80" t="n">
        <v>5</v>
      </c>
      <c r="J13" s="80" t="n">
        <v>5</v>
      </c>
      <c r="K13" s="80" t="n">
        <v>3</v>
      </c>
      <c r="L13" s="80" t="n">
        <v>4</v>
      </c>
      <c r="M13" s="80" t="n">
        <v>4</v>
      </c>
      <c r="N13" s="80" t="n">
        <v>4</v>
      </c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3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2</v>
      </c>
      <c r="AA13" s="177" t="n">
        <f aca="false">COUNTIF(AG13:AV13,AA$5)</f>
        <v>4</v>
      </c>
      <c r="AB13" s="177" t="n">
        <f aca="false">COUNTIF(AG13:AV13,AB$5)</f>
        <v>2</v>
      </c>
      <c r="AC13" s="177" t="n">
        <f aca="false">SUM(X13:AB13)</f>
        <v>8</v>
      </c>
      <c r="AD13" s="255" t="n">
        <f aca="false">IF(ISERROR(((X13+Y13)*2+Z13*3+AA13*4+AB13*5)/SUM(X13,Y13:AB13)),"",((X13+Y13)*2+Z13*3+AA13*4+AB13*5)/SUM(X13,Y13:AB13))</f>
        <v>4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з</v>
      </c>
      <c r="AH13" s="215" t="n">
        <f aca="false">IF(ISERROR(VALUE(LEFT(G13))),LEFT(G13),VALUE(LEFT(G13)))</f>
        <v>3</v>
      </c>
      <c r="AI13" s="215" t="n">
        <f aca="false">IF(ISERROR(VALUE(LEFT(H13))),LEFT(H13),VALUE(LEFT(H13)))</f>
        <v>4</v>
      </c>
      <c r="AJ13" s="215" t="n">
        <f aca="false">IF(ISERROR(VALUE(LEFT(I13))),LEFT(I13),VALUE(LEFT(I13)))</f>
        <v>5</v>
      </c>
      <c r="AK13" s="215" t="n">
        <f aca="false">IF(ISERROR(VALUE(LEFT(J13))),LEFT(J13),VALUE(LEFT(J13)))</f>
        <v>5</v>
      </c>
      <c r="AL13" s="215" t="n">
        <f aca="false">IF(ISERROR(VALUE(LEFT(K13))),LEFT(K13),VALUE(LEFT(K13)))</f>
        <v>3</v>
      </c>
      <c r="AM13" s="215" t="n">
        <f aca="false">IF(ISERROR(VALUE(LEFT(L13))),LEFT(L13),VALUE(LEFT(L13)))</f>
        <v>4</v>
      </c>
      <c r="AN13" s="215" t="n">
        <f aca="false">IF(ISERROR(VALUE(LEFT(M13))),LEFT(M13),VALUE(LEFT(M13)))</f>
        <v>4</v>
      </c>
      <c r="AO13" s="215" t="n">
        <f aca="false">IF(ISERROR(VALUE(LEFT(N13))),LEFT(N13),VALUE(LEFT(N13)))</f>
        <v>4</v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8.75" hidden="false" customHeight="false" outlineLevel="0" collapsed="false">
      <c r="A14" s="75" t="n">
        <v>9</v>
      </c>
      <c r="B14" s="256"/>
      <c r="C14" s="258" t="s">
        <v>30</v>
      </c>
      <c r="D14" s="304" t="s">
        <v>873</v>
      </c>
      <c r="E14" s="365" t="n">
        <v>2535</v>
      </c>
      <c r="F14" s="80" t="s">
        <v>32</v>
      </c>
      <c r="G14" s="80" t="n">
        <v>4</v>
      </c>
      <c r="H14" s="80" t="n">
        <v>4</v>
      </c>
      <c r="I14" s="80" t="n">
        <v>5</v>
      </c>
      <c r="J14" s="80" t="n">
        <v>4</v>
      </c>
      <c r="K14" s="80" t="n">
        <v>4</v>
      </c>
      <c r="L14" s="80" t="n">
        <v>5</v>
      </c>
      <c r="M14" s="80" t="n">
        <v>4</v>
      </c>
      <c r="N14" s="80" t="n">
        <v>4</v>
      </c>
      <c r="O14" s="80"/>
      <c r="P14" s="80"/>
      <c r="Q14" s="80"/>
      <c r="R14" s="96"/>
      <c r="S14" s="80"/>
      <c r="T14" s="80"/>
      <c r="U14" s="80"/>
      <c r="V14" s="120" t="n">
        <f aca="false">IF(AC14&gt;0,IF(SUM(X14:Y14)/AC14&gt;0,2,IF(AND(SUM(X14:Y14)/AC14=0,Z14/AC14&gt;0),3,IF(AND((AB14/AC14+AA14/AC14)=1,AA14/AC14&gt;0),4,5))),0)</f>
        <v>4</v>
      </c>
      <c r="W14" s="177" t="n">
        <f aca="false">COUNTIF(AG14:AV14,"б")</f>
        <v>0</v>
      </c>
      <c r="X14" s="177" t="n">
        <f aca="false">COUNTIF(AG14:AV14,"д")</f>
        <v>0</v>
      </c>
      <c r="Y14" s="177" t="n">
        <f aca="false">COUNTIF(AG14:AV14,2)+COUNTIF(AG14:AV14,"н")+COUNTIF(AG14:AV14,"д")</f>
        <v>0</v>
      </c>
      <c r="Z14" s="177" t="n">
        <f aca="false">COUNTIF(AG14:AV14,Z$5)</f>
        <v>0</v>
      </c>
      <c r="AA14" s="177" t="n">
        <f aca="false">COUNTIF(AG14:AV14,AA$5)</f>
        <v>6</v>
      </c>
      <c r="AB14" s="177" t="n">
        <f aca="false">COUNTIF(AG14:AV14,AB$5)</f>
        <v>2</v>
      </c>
      <c r="AC14" s="177" t="n">
        <f aca="false">SUM(X14:AB14)</f>
        <v>8</v>
      </c>
      <c r="AD14" s="255" t="n">
        <f aca="false">IF(ISERROR(((X14+Y14)*2+Z14*3+AA14*4+AB14*5)/SUM(X14,Y14:AB14)),"",((X14+Y14)*2+Z14*3+AA14*4+AB14*5)/SUM(X14,Y14:AB14))</f>
        <v>4.25</v>
      </c>
      <c r="AE14" s="93" t="n">
        <f aca="false">IF(AX14=5,0.5,IF(AX14=4,0.25,IF(AX14&lt;=3,0)))</f>
        <v>0</v>
      </c>
      <c r="AF14" s="1"/>
      <c r="AG14" s="215" t="str">
        <f aca="false">IF(ISERROR(VALUE(LEFT(F14))),LEFT(F14),VALUE(LEFT(F14)))</f>
        <v>з</v>
      </c>
      <c r="AH14" s="215" t="n">
        <f aca="false">IF(ISERROR(VALUE(LEFT(G14))),LEFT(G14),VALUE(LEFT(G14)))</f>
        <v>4</v>
      </c>
      <c r="AI14" s="215" t="n">
        <f aca="false">IF(ISERROR(VALUE(LEFT(H14))),LEFT(H14),VALUE(LEFT(H14)))</f>
        <v>4</v>
      </c>
      <c r="AJ14" s="215" t="n">
        <f aca="false">IF(ISERROR(VALUE(LEFT(I14))),LEFT(I14),VALUE(LEFT(I14)))</f>
        <v>5</v>
      </c>
      <c r="AK14" s="215" t="n">
        <f aca="false">IF(ISERROR(VALUE(LEFT(J14))),LEFT(J14),VALUE(LEFT(J14)))</f>
        <v>4</v>
      </c>
      <c r="AL14" s="215" t="n">
        <f aca="false">IF(ISERROR(VALUE(LEFT(K14))),LEFT(K14),VALUE(LEFT(K14)))</f>
        <v>4</v>
      </c>
      <c r="AM14" s="215" t="n">
        <f aca="false">IF(ISERROR(VALUE(LEFT(L14))),LEFT(L14),VALUE(LEFT(L14)))</f>
        <v>5</v>
      </c>
      <c r="AN14" s="215" t="n">
        <f aca="false">IF(ISERROR(VALUE(LEFT(M14))),LEFT(M14),VALUE(LEFT(M14)))</f>
        <v>4</v>
      </c>
      <c r="AO14" s="215" t="n">
        <f aca="false">IF(ISERROR(VALUE(LEFT(N14))),LEFT(N14),VALUE(LEFT(N14)))</f>
        <v>4</v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5" t="n">
        <v>10</v>
      </c>
      <c r="B15" s="256"/>
      <c r="C15" s="258" t="s">
        <v>30</v>
      </c>
      <c r="D15" s="304" t="s">
        <v>874</v>
      </c>
      <c r="E15" s="365" t="n">
        <v>2535</v>
      </c>
      <c r="F15" s="80" t="s">
        <v>32</v>
      </c>
      <c r="G15" s="80" t="n">
        <v>3</v>
      </c>
      <c r="H15" s="80" t="n">
        <v>4</v>
      </c>
      <c r="I15" s="80" t="n">
        <v>4</v>
      </c>
      <c r="J15" s="80" t="n">
        <v>4</v>
      </c>
      <c r="K15" s="80" t="n">
        <v>3</v>
      </c>
      <c r="L15" s="80" t="n">
        <v>5</v>
      </c>
      <c r="M15" s="80" t="n">
        <v>4</v>
      </c>
      <c r="N15" s="80" t="n">
        <v>5</v>
      </c>
      <c r="O15" s="80"/>
      <c r="P15" s="80"/>
      <c r="Q15" s="80"/>
      <c r="R15" s="96"/>
      <c r="S15" s="80"/>
      <c r="T15" s="80"/>
      <c r="U15" s="80"/>
      <c r="V15" s="120" t="n">
        <f aca="false">IF(AC15&gt;0,IF(SUM(X15:Y15)/AC15&gt;0,2,IF(AND(SUM(X15:Y15)/AC15=0,Z15/AC15&gt;0),3,IF(AND((AB15/AC15+AA15/AC15)=1,AA15/AC15&gt;0),4,5))),0)</f>
        <v>3</v>
      </c>
      <c r="W15" s="177" t="n">
        <f aca="false">COUNTIF(AG15:AV15,"б")</f>
        <v>0</v>
      </c>
      <c r="X15" s="177" t="n">
        <f aca="false">COUNTIF(AG15:AV15,"д")</f>
        <v>0</v>
      </c>
      <c r="Y15" s="177" t="n">
        <f aca="false">COUNTIF(AG15:AV15,2)+COUNTIF(AG15:AV15,"н")+COUNTIF(AG15:AV15,"д")</f>
        <v>0</v>
      </c>
      <c r="Z15" s="177" t="n">
        <f aca="false">COUNTIF(AG15:AV15,Z$5)</f>
        <v>2</v>
      </c>
      <c r="AA15" s="177" t="n">
        <f aca="false">COUNTIF(AG15:AV15,AA$5)</f>
        <v>4</v>
      </c>
      <c r="AB15" s="177" t="n">
        <f aca="false">COUNTIF(AG15:AV15,AB$5)</f>
        <v>2</v>
      </c>
      <c r="AC15" s="177" t="n">
        <f aca="false">SUM(X15:AB15)</f>
        <v>8</v>
      </c>
      <c r="AD15" s="255" t="n">
        <f aca="false">IF(ISERROR(((X15+Y15)*2+Z15*3+AA15*4+AB15*5)/SUM(X15,Y15:AB15)),"",((X15+Y15)*2+Z15*3+AA15*4+AB15*5)/SUM(X15,Y15:AB15))</f>
        <v>4</v>
      </c>
      <c r="AE15" s="93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3</v>
      </c>
      <c r="AI15" s="215" t="n">
        <f aca="false">IF(ISERROR(VALUE(LEFT(H15))),LEFT(H15),VALUE(LEFT(H15)))</f>
        <v>4</v>
      </c>
      <c r="AJ15" s="215" t="n">
        <f aca="false">IF(ISERROR(VALUE(LEFT(I15))),LEFT(I15),VALUE(LEFT(I15)))</f>
        <v>4</v>
      </c>
      <c r="AK15" s="215" t="n">
        <f aca="false">IF(ISERROR(VALUE(LEFT(J15))),LEFT(J15),VALUE(LEFT(J15)))</f>
        <v>4</v>
      </c>
      <c r="AL15" s="215" t="n">
        <f aca="false">IF(ISERROR(VALUE(LEFT(K15))),LEFT(K15),VALUE(LEFT(K15)))</f>
        <v>3</v>
      </c>
      <c r="AM15" s="215" t="n">
        <f aca="false">IF(ISERROR(VALUE(LEFT(L15))),LEFT(L15),VALUE(LEFT(L15)))</f>
        <v>5</v>
      </c>
      <c r="AN15" s="215" t="n">
        <f aca="false">IF(ISERROR(VALUE(LEFT(M15))),LEFT(M15),VALUE(LEFT(M15)))</f>
        <v>4</v>
      </c>
      <c r="AO15" s="215" t="n">
        <f aca="false">IF(ISERROR(VALUE(LEFT(N15))),LEFT(N15),VALUE(LEFT(N15)))</f>
        <v>5</v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5" t="n">
        <v>11</v>
      </c>
      <c r="B16" s="256"/>
      <c r="C16" s="258" t="s">
        <v>30</v>
      </c>
      <c r="D16" s="304" t="s">
        <v>875</v>
      </c>
      <c r="E16" s="365" t="n">
        <v>2535</v>
      </c>
      <c r="F16" s="80" t="s">
        <v>533</v>
      </c>
      <c r="G16" s="80" t="n">
        <v>3</v>
      </c>
      <c r="H16" s="80" t="n">
        <v>3</v>
      </c>
      <c r="I16" s="80" t="s">
        <v>36</v>
      </c>
      <c r="J16" s="80" t="n">
        <v>3</v>
      </c>
      <c r="K16" s="80" t="n">
        <v>3</v>
      </c>
      <c r="L16" s="80" t="n">
        <v>3</v>
      </c>
      <c r="M16" s="80" t="n">
        <v>5</v>
      </c>
      <c r="N16" s="80" t="n">
        <v>4</v>
      </c>
      <c r="O16" s="80"/>
      <c r="P16" s="80"/>
      <c r="Q16" s="80"/>
      <c r="R16" s="96"/>
      <c r="S16" s="80"/>
      <c r="T16" s="80"/>
      <c r="U16" s="80"/>
      <c r="V16" s="120" t="n">
        <f aca="false">IF(AC16&gt;0,IF(SUM(X16:Y16)/AC16&gt;0,2,IF(AND(SUM(X16:Y16)/AC16=0,Z16/AC16&gt;0),3,IF(AND((AB16/AC16+AA16/AC16)=1,AA16/AC16&gt;0),4,5))),0)</f>
        <v>2</v>
      </c>
      <c r="W16" s="177" t="n">
        <f aca="false">COUNTIF(AG16:AV16,"б")</f>
        <v>0</v>
      </c>
      <c r="X16" s="177" t="n">
        <f aca="false">COUNTIF(AG16:AV16,"д")</f>
        <v>0</v>
      </c>
      <c r="Y16" s="177" t="n">
        <f aca="false">COUNTIF(AG16:AV16,2)+COUNTIF(AG16:AV16,"н")+COUNTIF(AG16:AV16,"д")</f>
        <v>2</v>
      </c>
      <c r="Z16" s="177" t="n">
        <f aca="false">COUNTIF(AG16:AV16,Z$5)</f>
        <v>5</v>
      </c>
      <c r="AA16" s="177" t="n">
        <f aca="false">COUNTIF(AG16:AV16,AA$5)</f>
        <v>1</v>
      </c>
      <c r="AB16" s="177" t="n">
        <f aca="false">COUNTIF(AG16:AV16,AB$5)</f>
        <v>1</v>
      </c>
      <c r="AC16" s="177" t="n">
        <f aca="false">SUM(X16:AB16)</f>
        <v>9</v>
      </c>
      <c r="AD16" s="255" t="n">
        <f aca="false">IF(ISERROR(((X16+Y16)*2+Z16*3+AA16*4+AB16*5)/SUM(X16,Y16:AB16)),"",((X16+Y16)*2+Z16*3+AA16*4+AB16*5)/SUM(X16,Y16:AB16))</f>
        <v>3.11111111111111</v>
      </c>
      <c r="AE16" s="93" t="n">
        <f aca="false">IF(AX16=5,0.5,IF(AX16=4,0.25,IF(AX16&lt;=3,0)))</f>
        <v>0</v>
      </c>
      <c r="AF16" s="1"/>
      <c r="AG16" s="215" t="str">
        <f aca="false">IF(ISERROR(VALUE(LEFT(F16))),LEFT(F16),VALUE(LEFT(F16)))</f>
        <v>н</v>
      </c>
      <c r="AH16" s="215" t="n">
        <f aca="false">IF(ISERROR(VALUE(LEFT(G16))),LEFT(G16),VALUE(LEFT(G16)))</f>
        <v>3</v>
      </c>
      <c r="AI16" s="215" t="n">
        <f aca="false">IF(ISERROR(VALUE(LEFT(H16))),LEFT(H16),VALUE(LEFT(H16)))</f>
        <v>3</v>
      </c>
      <c r="AJ16" s="215" t="n">
        <f aca="false">IF(ISERROR(VALUE(LEFT(I16))),LEFT(I16),VALUE(LEFT(I16)))</f>
        <v>2</v>
      </c>
      <c r="AK16" s="215" t="n">
        <f aca="false">IF(ISERROR(VALUE(LEFT(J16))),LEFT(J16),VALUE(LEFT(J16)))</f>
        <v>3</v>
      </c>
      <c r="AL16" s="215" t="n">
        <f aca="false">IF(ISERROR(VALUE(LEFT(K16))),LEFT(K16),VALUE(LEFT(K16)))</f>
        <v>3</v>
      </c>
      <c r="AM16" s="215" t="n">
        <f aca="false">IF(ISERROR(VALUE(LEFT(L16))),LEFT(L16),VALUE(LEFT(L16)))</f>
        <v>3</v>
      </c>
      <c r="AN16" s="215" t="n">
        <f aca="false">IF(ISERROR(VALUE(LEFT(M16))),LEFT(M16),VALUE(LEFT(M16)))</f>
        <v>5</v>
      </c>
      <c r="AO16" s="215" t="n">
        <f aca="false">IF(ISERROR(VALUE(LEFT(N16))),LEFT(N16),VALUE(LEFT(N16)))</f>
        <v>4</v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0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5" t="n">
        <v>12</v>
      </c>
      <c r="B17" s="257"/>
      <c r="C17" s="258" t="s">
        <v>30</v>
      </c>
      <c r="D17" s="259" t="s">
        <v>876</v>
      </c>
      <c r="E17" s="365" t="n">
        <v>2535</v>
      </c>
      <c r="F17" s="80" t="s">
        <v>32</v>
      </c>
      <c r="G17" s="80" t="n">
        <v>5</v>
      </c>
      <c r="H17" s="80" t="n">
        <v>5</v>
      </c>
      <c r="I17" s="80" t="n">
        <v>5</v>
      </c>
      <c r="J17" s="80" t="n">
        <v>5</v>
      </c>
      <c r="K17" s="80" t="n">
        <v>5</v>
      </c>
      <c r="L17" s="80" t="n">
        <v>5</v>
      </c>
      <c r="M17" s="80" t="n">
        <v>5</v>
      </c>
      <c r="N17" s="80" t="n">
        <v>5</v>
      </c>
      <c r="O17" s="80"/>
      <c r="P17" s="80"/>
      <c r="Q17" s="80"/>
      <c r="R17" s="96"/>
      <c r="S17" s="80"/>
      <c r="T17" s="80"/>
      <c r="U17" s="80"/>
      <c r="V17" s="120" t="n">
        <f aca="false">IF(AC17&gt;0,IF(SUM(X17:Y17)/AC17&gt;0,2,IF(AND(SUM(X17:Y17)/AC17=0,Z17/AC17&gt;0),3,IF(AND((AB17/AC17+AA17/AC17)=1,AA17/AC17&gt;0),4,5))),0)</f>
        <v>5</v>
      </c>
      <c r="W17" s="177" t="n">
        <f aca="false">COUNTIF(AG17:AV17,"б")</f>
        <v>0</v>
      </c>
      <c r="X17" s="177" t="n">
        <f aca="false">COUNTIF(AG17:AV17,"д")</f>
        <v>0</v>
      </c>
      <c r="Y17" s="177" t="n">
        <f aca="false">COUNTIF(AG17:AV17,2)+COUNTIF(AG17:AV17,"н")+COUNTIF(AG17:AV17,"д")</f>
        <v>0</v>
      </c>
      <c r="Z17" s="177" t="n">
        <f aca="false">COUNTIF(AG17:AV17,Z$5)</f>
        <v>0</v>
      </c>
      <c r="AA17" s="177" t="n">
        <f aca="false">COUNTIF(AG17:AV17,AA$5)</f>
        <v>0</v>
      </c>
      <c r="AB17" s="177" t="n">
        <f aca="false">COUNTIF(AG17:AV17,AB$5)</f>
        <v>8</v>
      </c>
      <c r="AC17" s="177" t="n">
        <f aca="false">SUM(X17:AB17)</f>
        <v>8</v>
      </c>
      <c r="AD17" s="255" t="n">
        <f aca="false">IF(ISERROR(((X17+Y17)*2+Z17*3+AA17*4+AB17*5)/SUM(X17,Y17:AB17)),"",((X17+Y17)*2+Z17*3+AA17*4+AB17*5)/SUM(X17,Y17:AB17))</f>
        <v>5</v>
      </c>
      <c r="AE17" s="93" t="n">
        <f aca="false">IF(AX17=5,0.5,IF(AX17=4,0.25,IF(AX17&lt;=3,0)))</f>
        <v>0</v>
      </c>
      <c r="AF17" s="1"/>
      <c r="AG17" s="215" t="str">
        <f aca="false">IF(ISERROR(VALUE(LEFT(F17))),LEFT(F17),VALUE(LEFT(F17)))</f>
        <v>з</v>
      </c>
      <c r="AH17" s="215" t="n">
        <f aca="false">IF(ISERROR(VALUE(LEFT(G17))),LEFT(G17),VALUE(LEFT(G17)))</f>
        <v>5</v>
      </c>
      <c r="AI17" s="215" t="n">
        <f aca="false">IF(ISERROR(VALUE(LEFT(H17))),LEFT(H17),VALUE(LEFT(H17)))</f>
        <v>5</v>
      </c>
      <c r="AJ17" s="215" t="n">
        <f aca="false">IF(ISERROR(VALUE(LEFT(I17))),LEFT(I17),VALUE(LEFT(I17)))</f>
        <v>5</v>
      </c>
      <c r="AK17" s="215" t="n">
        <f aca="false">IF(ISERROR(VALUE(LEFT(J17))),LEFT(J17),VALUE(LEFT(J17)))</f>
        <v>5</v>
      </c>
      <c r="AL17" s="215" t="n">
        <f aca="false">IF(ISERROR(VALUE(LEFT(K17))),LEFT(K17),VALUE(LEFT(K17)))</f>
        <v>5</v>
      </c>
      <c r="AM17" s="215" t="n">
        <f aca="false">IF(ISERROR(VALUE(LEFT(L17))),LEFT(L17),VALUE(LEFT(L17)))</f>
        <v>5</v>
      </c>
      <c r="AN17" s="215" t="n">
        <f aca="false">IF(ISERROR(VALUE(LEFT(M17))),LEFT(M17),VALUE(LEFT(M17)))</f>
        <v>5</v>
      </c>
      <c r="AO17" s="215" t="n">
        <f aca="false">IF(ISERROR(VALUE(LEFT(N17))),LEFT(N17),VALUE(LEFT(N17)))</f>
        <v>5</v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5" t="n">
        <v>13</v>
      </c>
      <c r="B18" s="180"/>
      <c r="C18" s="258" t="s">
        <v>30</v>
      </c>
      <c r="D18" s="304" t="s">
        <v>877</v>
      </c>
      <c r="E18" s="365" t="n">
        <v>2535</v>
      </c>
      <c r="F18" s="80" t="s">
        <v>32</v>
      </c>
      <c r="G18" s="80" t="n">
        <v>4</v>
      </c>
      <c r="H18" s="80" t="n">
        <v>4</v>
      </c>
      <c r="I18" s="80" t="n">
        <v>5</v>
      </c>
      <c r="J18" s="80" t="n">
        <v>5</v>
      </c>
      <c r="K18" s="80" t="n">
        <v>3</v>
      </c>
      <c r="L18" s="80" t="n">
        <v>5</v>
      </c>
      <c r="M18" s="80" t="n">
        <v>5</v>
      </c>
      <c r="N18" s="80" t="n">
        <v>5</v>
      </c>
      <c r="O18" s="80"/>
      <c r="P18" s="80"/>
      <c r="Q18" s="80"/>
      <c r="R18" s="96"/>
      <c r="S18" s="80"/>
      <c r="T18" s="80"/>
      <c r="U18" s="80"/>
      <c r="V18" s="120" t="n">
        <f aca="false">IF(AC18&gt;0,IF(SUM(X18:Y18)/AC18&gt;0,2,IF(AND(SUM(X18:Y18)/AC18=0,Z18/AC18&gt;0),3,IF(AND((AB18/AC18+AA18/AC18)=1,AA18/AC18&gt;0),4,5))),0)</f>
        <v>3</v>
      </c>
      <c r="W18" s="177" t="n">
        <f aca="false">COUNTIF(AG18:AV18,"б")</f>
        <v>0</v>
      </c>
      <c r="X18" s="177" t="n">
        <f aca="false">COUNTIF(AG18:AV18,"д")</f>
        <v>0</v>
      </c>
      <c r="Y18" s="177" t="n">
        <f aca="false">COUNTIF(AG18:AV18,2)+COUNTIF(AG18:AV18,"н")+COUNTIF(AG18:AV18,"д")</f>
        <v>0</v>
      </c>
      <c r="Z18" s="177" t="n">
        <f aca="false">COUNTIF(AG18:AV18,Z$5)</f>
        <v>1</v>
      </c>
      <c r="AA18" s="177" t="n">
        <f aca="false">COUNTIF(AG18:AV18,AA$5)</f>
        <v>2</v>
      </c>
      <c r="AB18" s="177" t="n">
        <f aca="false">COUNTIF(AG18:AV18,AB$5)</f>
        <v>5</v>
      </c>
      <c r="AC18" s="177" t="n">
        <f aca="false">SUM(X18:AB18)</f>
        <v>8</v>
      </c>
      <c r="AD18" s="255" t="n">
        <f aca="false">IF(ISERROR(((X18+Y18)*2+Z18*3+AA18*4+AB18*5)/SUM(X18,Y18:AB18)),"",((X18+Y18)*2+Z18*3+AA18*4+AB18*5)/SUM(X18,Y18:AB18))</f>
        <v>4.5</v>
      </c>
      <c r="AE18" s="93" t="n">
        <f aca="false">IF(AX18=5,0.5,IF(AX18=4,0.25,IF(AX18&lt;=3,0)))</f>
        <v>0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4</v>
      </c>
      <c r="AI18" s="215" t="n">
        <f aca="false">IF(ISERROR(VALUE(LEFT(H18))),LEFT(H18),VALUE(LEFT(H18)))</f>
        <v>4</v>
      </c>
      <c r="AJ18" s="215" t="n">
        <f aca="false">IF(ISERROR(VALUE(LEFT(I18))),LEFT(I18),VALUE(LEFT(I18)))</f>
        <v>5</v>
      </c>
      <c r="AK18" s="215" t="n">
        <f aca="false">IF(ISERROR(VALUE(LEFT(J18))),LEFT(J18),VALUE(LEFT(J18)))</f>
        <v>5</v>
      </c>
      <c r="AL18" s="215" t="n">
        <f aca="false">IF(ISERROR(VALUE(LEFT(K18))),LEFT(K18),VALUE(LEFT(K18)))</f>
        <v>3</v>
      </c>
      <c r="AM18" s="215" t="n">
        <f aca="false">IF(ISERROR(VALUE(LEFT(L18))),LEFT(L18),VALUE(LEFT(L18)))</f>
        <v>5</v>
      </c>
      <c r="AN18" s="215" t="n">
        <f aca="false">IF(ISERROR(VALUE(LEFT(M18))),LEFT(M18),VALUE(LEFT(M18)))</f>
        <v>5</v>
      </c>
      <c r="AO18" s="215" t="n">
        <f aca="false">IF(ISERROR(VALUE(LEFT(N18))),LEFT(N18),VALUE(LEFT(N18)))</f>
        <v>5</v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5" t="n">
        <v>14</v>
      </c>
      <c r="B19" s="180"/>
      <c r="C19" s="258" t="s">
        <v>30</v>
      </c>
      <c r="D19" s="304" t="s">
        <v>878</v>
      </c>
      <c r="E19" s="365" t="n">
        <v>2535</v>
      </c>
      <c r="F19" s="80" t="s">
        <v>32</v>
      </c>
      <c r="G19" s="80" t="n">
        <v>5</v>
      </c>
      <c r="H19" s="80" t="n">
        <v>5</v>
      </c>
      <c r="I19" s="80" t="n">
        <v>5</v>
      </c>
      <c r="J19" s="80" t="n">
        <v>5</v>
      </c>
      <c r="K19" s="80" t="n">
        <v>5</v>
      </c>
      <c r="L19" s="80" t="n">
        <v>5</v>
      </c>
      <c r="M19" s="80" t="n">
        <v>5</v>
      </c>
      <c r="N19" s="80" t="n">
        <v>5</v>
      </c>
      <c r="O19" s="80"/>
      <c r="P19" s="80"/>
      <c r="Q19" s="80"/>
      <c r="R19" s="80"/>
      <c r="S19" s="80"/>
      <c r="T19" s="80"/>
      <c r="U19" s="80"/>
      <c r="V19" s="120" t="n">
        <f aca="false">IF(AC19&gt;0,IF(SUM(X19:Y19)/AC19&gt;0,2,IF(AND(SUM(X19:Y19)/AC19=0,Z19/AC19&gt;0),3,IF(AND((AB19/AC19+AA19/AC19)=1,AA19/AC19&gt;0),4,5))),0)</f>
        <v>5</v>
      </c>
      <c r="W19" s="177" t="n">
        <f aca="false">COUNTIF(AG19:AV19,"б")</f>
        <v>0</v>
      </c>
      <c r="X19" s="177" t="n">
        <f aca="false">COUNTIF(AG19:AV19,"д")</f>
        <v>0</v>
      </c>
      <c r="Y19" s="177" t="n">
        <f aca="false">COUNTIF(AG19:AV19,2)+COUNTIF(AG19:AV19,"н")+COUNTIF(AG19:AV19,"д")</f>
        <v>0</v>
      </c>
      <c r="Z19" s="177" t="n">
        <f aca="false">COUNTIF(AG19:AV19,Z$5)</f>
        <v>0</v>
      </c>
      <c r="AA19" s="177" t="n">
        <f aca="false">COUNTIF(AG19:AV19,AA$5)</f>
        <v>0</v>
      </c>
      <c r="AB19" s="177" t="n">
        <f aca="false">COUNTIF(AG19:AV19,AB$5)</f>
        <v>8</v>
      </c>
      <c r="AC19" s="177" t="n">
        <f aca="false">SUM(X19:AB19)</f>
        <v>8</v>
      </c>
      <c r="AD19" s="255" t="n">
        <f aca="false">IF(ISERROR(((X19+Y19)*2+Z19*3+AA19*4+AB19*5)/SUM(X19,Y19:AB19)),"",((X19+Y19)*2+Z19*3+AA19*4+AB19*5)/SUM(X19,Y19:AB19))</f>
        <v>5</v>
      </c>
      <c r="AE19" s="93" t="n">
        <f aca="false">IF(AX19=5,0.5,IF(AX19=4,0.25,IF(AX19&lt;=3,0)))</f>
        <v>0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5</v>
      </c>
      <c r="AI19" s="215" t="n">
        <f aca="false">IF(ISERROR(VALUE(LEFT(H19))),LEFT(H19),VALUE(LEFT(H19)))</f>
        <v>5</v>
      </c>
      <c r="AJ19" s="215" t="n">
        <f aca="false">IF(ISERROR(VALUE(LEFT(I19))),LEFT(I19),VALUE(LEFT(I19)))</f>
        <v>5</v>
      </c>
      <c r="AK19" s="215" t="n">
        <f aca="false">IF(ISERROR(VALUE(LEFT(J19))),LEFT(J19),VALUE(LEFT(J19)))</f>
        <v>5</v>
      </c>
      <c r="AL19" s="215" t="n">
        <f aca="false">IF(ISERROR(VALUE(LEFT(K19))),LEFT(K19),VALUE(LEFT(K19)))</f>
        <v>5</v>
      </c>
      <c r="AM19" s="215" t="n">
        <f aca="false">IF(ISERROR(VALUE(LEFT(L19))),LEFT(L19),VALUE(LEFT(L19)))</f>
        <v>5</v>
      </c>
      <c r="AN19" s="215" t="n">
        <f aca="false">IF(ISERROR(VALUE(LEFT(M19))),LEFT(M19),VALUE(LEFT(M19)))</f>
        <v>5</v>
      </c>
      <c r="AO19" s="215" t="n">
        <f aca="false">IF(ISERROR(VALUE(LEFT(N19))),LEFT(N19),VALUE(LEFT(N19)))</f>
        <v>5</v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5" t="n">
        <v>15</v>
      </c>
      <c r="B20" s="180"/>
      <c r="C20" s="258" t="s">
        <v>30</v>
      </c>
      <c r="D20" s="304" t="s">
        <v>879</v>
      </c>
      <c r="E20" s="365" t="n">
        <v>2535</v>
      </c>
      <c r="F20" s="80" t="s">
        <v>32</v>
      </c>
      <c r="G20" s="80" t="n">
        <v>5</v>
      </c>
      <c r="H20" s="80" t="n">
        <v>5</v>
      </c>
      <c r="I20" s="80" t="n">
        <v>5</v>
      </c>
      <c r="J20" s="80" t="n">
        <v>5</v>
      </c>
      <c r="K20" s="80" t="n">
        <v>5</v>
      </c>
      <c r="L20" s="80" t="n">
        <v>5</v>
      </c>
      <c r="M20" s="80" t="n">
        <v>5</v>
      </c>
      <c r="N20" s="80" t="n">
        <v>5</v>
      </c>
      <c r="O20" s="80"/>
      <c r="P20" s="80"/>
      <c r="Q20" s="80"/>
      <c r="R20" s="96"/>
      <c r="S20" s="80"/>
      <c r="T20" s="80"/>
      <c r="U20" s="80"/>
      <c r="V20" s="120" t="n">
        <f aca="false">IF(AC20&gt;0,IF(SUM(X20:Y20)/AC20&gt;0,2,IF(AND(SUM(X20:Y20)/AC20=0,Z20/AC20&gt;0),3,IF(AND((AB20/AC20+AA20/AC20)=1,AA20/AC20&gt;0),4,5))),0)</f>
        <v>5</v>
      </c>
      <c r="W20" s="177" t="n">
        <f aca="false">COUNTIF(AG20:AV20,"б")</f>
        <v>0</v>
      </c>
      <c r="X20" s="177" t="n">
        <f aca="false">COUNTIF(AG20:AV20,"д")</f>
        <v>0</v>
      </c>
      <c r="Y20" s="177" t="n">
        <f aca="false">COUNTIF(AG20:AV20,2)+COUNTIF(AG20:AV20,"н")+COUNTIF(AG20:AV20,"д")</f>
        <v>0</v>
      </c>
      <c r="Z20" s="177" t="n">
        <f aca="false">COUNTIF(AG20:AV20,Z$5)</f>
        <v>0</v>
      </c>
      <c r="AA20" s="177" t="n">
        <f aca="false">COUNTIF(AG20:AV20,AA$5)</f>
        <v>0</v>
      </c>
      <c r="AB20" s="177" t="n">
        <f aca="false">COUNTIF(AG20:AV20,AB$5)</f>
        <v>8</v>
      </c>
      <c r="AC20" s="177" t="n">
        <f aca="false">SUM(X20:AB20)</f>
        <v>8</v>
      </c>
      <c r="AD20" s="255" t="n">
        <f aca="false">IF(ISERROR(((X20+Y20)*2+Z20*3+AA20*4+AB20*5)/SUM(X20,Y20:AB20)),"",((X20+Y20)*2+Z20*3+AA20*4+AB20*5)/SUM(X20,Y20:AB20))</f>
        <v>5</v>
      </c>
      <c r="AE20" s="93" t="n">
        <f aca="false">IF(AX20=5,0.5,IF(AX20=4,0.25,IF(AX20&lt;=3,0)))</f>
        <v>0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5</v>
      </c>
      <c r="AI20" s="215" t="n">
        <f aca="false">IF(ISERROR(VALUE(LEFT(H20))),LEFT(H20),VALUE(LEFT(H20)))</f>
        <v>5</v>
      </c>
      <c r="AJ20" s="215" t="n">
        <f aca="false">IF(ISERROR(VALUE(LEFT(I20))),LEFT(I20),VALUE(LEFT(I20)))</f>
        <v>5</v>
      </c>
      <c r="AK20" s="215" t="n">
        <f aca="false">IF(ISERROR(VALUE(LEFT(J20))),LEFT(J20),VALUE(LEFT(J20)))</f>
        <v>5</v>
      </c>
      <c r="AL20" s="215" t="n">
        <f aca="false">IF(ISERROR(VALUE(LEFT(K20))),LEFT(K20),VALUE(LEFT(K20)))</f>
        <v>5</v>
      </c>
      <c r="AM20" s="215" t="n">
        <f aca="false">IF(ISERROR(VALUE(LEFT(L20))),LEFT(L20),VALUE(LEFT(L20)))</f>
        <v>5</v>
      </c>
      <c r="AN20" s="215" t="n">
        <f aca="false">IF(ISERROR(VALUE(LEFT(M20))),LEFT(M20),VALUE(LEFT(M20)))</f>
        <v>5</v>
      </c>
      <c r="AO20" s="215" t="n">
        <f aca="false">IF(ISERROR(VALUE(LEFT(N20))),LEFT(N20),VALUE(LEFT(N20)))</f>
        <v>5</v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5" t="n">
        <v>16</v>
      </c>
      <c r="B21" s="180"/>
      <c r="C21" s="258" t="s">
        <v>30</v>
      </c>
      <c r="D21" s="304" t="s">
        <v>880</v>
      </c>
      <c r="E21" s="365" t="n">
        <v>2535</v>
      </c>
      <c r="F21" s="80" t="s">
        <v>32</v>
      </c>
      <c r="G21" s="80" t="n">
        <v>5</v>
      </c>
      <c r="H21" s="80" t="n">
        <v>5</v>
      </c>
      <c r="I21" s="80" t="n">
        <v>5</v>
      </c>
      <c r="J21" s="80" t="n">
        <v>5</v>
      </c>
      <c r="K21" s="80" t="n">
        <v>5</v>
      </c>
      <c r="L21" s="80" t="n">
        <v>5</v>
      </c>
      <c r="M21" s="80" t="n">
        <v>4</v>
      </c>
      <c r="N21" s="80" t="n">
        <v>5</v>
      </c>
      <c r="O21" s="80"/>
      <c r="P21" s="80"/>
      <c r="Q21" s="80"/>
      <c r="R21" s="96"/>
      <c r="S21" s="80"/>
      <c r="T21" s="80"/>
      <c r="U21" s="80"/>
      <c r="V21" s="120" t="n">
        <f aca="false">IF(AC21&gt;0,IF(SUM(X21:Y21)/AC21&gt;0,2,IF(AND(SUM(X21:Y21)/AC21=0,Z21/AC21&gt;0),3,IF(AND((AB21/AC21+AA21/AC21)=1,AA21/AC21&gt;0),4,5))),0)</f>
        <v>4</v>
      </c>
      <c r="W21" s="177" t="n">
        <f aca="false">COUNTIF(AG21:AV21,"б")</f>
        <v>0</v>
      </c>
      <c r="X21" s="177" t="n">
        <f aca="false">COUNTIF(AG21:AV21,"д")</f>
        <v>0</v>
      </c>
      <c r="Y21" s="177" t="n">
        <f aca="false">COUNTIF(AG21:AV21,2)+COUNTIF(AG21:AV21,"н")+COUNTIF(AG21:AV21,"д")</f>
        <v>0</v>
      </c>
      <c r="Z21" s="177" t="n">
        <f aca="false">COUNTIF(AG21:AV21,Z$5)</f>
        <v>0</v>
      </c>
      <c r="AA21" s="177" t="n">
        <f aca="false">COUNTIF(AG21:AV21,AA$5)</f>
        <v>1</v>
      </c>
      <c r="AB21" s="177" t="n">
        <f aca="false">COUNTIF(AG21:AV21,AB$5)</f>
        <v>7</v>
      </c>
      <c r="AC21" s="177" t="n">
        <f aca="false">SUM(X21:AB21)</f>
        <v>8</v>
      </c>
      <c r="AD21" s="255" t="n">
        <f aca="false">IF(ISERROR(((X21+Y21)*2+Z21*3+AA21*4+AB21*5)/SUM(X21,Y21:AB21)),"",((X21+Y21)*2+Z21*3+AA21*4+AB21*5)/SUM(X21,Y21:AB21))</f>
        <v>4.875</v>
      </c>
      <c r="AE21" s="93" t="n">
        <f aca="false">IF(AX21=5,0.5,IF(AX21=4,0.25,IF(AX21&lt;=3,0)))</f>
        <v>0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5</v>
      </c>
      <c r="AI21" s="215" t="n">
        <f aca="false">IF(ISERROR(VALUE(LEFT(H21))),LEFT(H21),VALUE(LEFT(H21)))</f>
        <v>5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5</v>
      </c>
      <c r="AL21" s="215" t="n">
        <f aca="false">IF(ISERROR(VALUE(LEFT(K21))),LEFT(K21),VALUE(LEFT(K21)))</f>
        <v>5</v>
      </c>
      <c r="AM21" s="215" t="n">
        <f aca="false">IF(ISERROR(VALUE(LEFT(L21))),LEFT(L21),VALUE(LEFT(L21)))</f>
        <v>5</v>
      </c>
      <c r="AN21" s="215" t="n">
        <f aca="false">IF(ISERROR(VALUE(LEFT(M21))),LEFT(M21),VALUE(LEFT(M21)))</f>
        <v>4</v>
      </c>
      <c r="AO21" s="215" t="n">
        <f aca="false">IF(ISERROR(VALUE(LEFT(N21))),LEFT(N21),VALUE(LEFT(N21)))</f>
        <v>5</v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5" t="n">
        <v>17</v>
      </c>
      <c r="B22" s="180"/>
      <c r="C22" s="258" t="s">
        <v>30</v>
      </c>
      <c r="D22" s="304" t="s">
        <v>881</v>
      </c>
      <c r="E22" s="365" t="n">
        <v>2535</v>
      </c>
      <c r="F22" s="80" t="s">
        <v>32</v>
      </c>
      <c r="G22" s="80" t="n">
        <v>4</v>
      </c>
      <c r="H22" s="80" t="n">
        <v>5</v>
      </c>
      <c r="I22" s="80" t="n">
        <v>5</v>
      </c>
      <c r="J22" s="80" t="n">
        <v>4</v>
      </c>
      <c r="K22" s="80" t="n">
        <v>4</v>
      </c>
      <c r="L22" s="80" t="n">
        <v>5</v>
      </c>
      <c r="M22" s="80" t="n">
        <v>4</v>
      </c>
      <c r="N22" s="80" t="n">
        <v>5</v>
      </c>
      <c r="O22" s="80"/>
      <c r="P22" s="80"/>
      <c r="Q22" s="80"/>
      <c r="R22" s="96"/>
      <c r="S22" s="80"/>
      <c r="T22" s="80"/>
      <c r="U22" s="80"/>
      <c r="V22" s="120" t="n">
        <f aca="false">IF(AC22&gt;0,IF(SUM(X22:Y22)/AC22&gt;0,2,IF(AND(SUM(X22:Y22)/AC22=0,Z22/AC22&gt;0),3,IF(AND((AB22/AC22+AA22/AC22)=1,AA22/AC22&gt;0),4,5))),0)</f>
        <v>4</v>
      </c>
      <c r="W22" s="177" t="n">
        <f aca="false">COUNTIF(AG22:AV22,"б")</f>
        <v>0</v>
      </c>
      <c r="X22" s="177" t="n">
        <f aca="false">COUNTIF(AG22:AV22,"д")</f>
        <v>0</v>
      </c>
      <c r="Y22" s="177" t="n">
        <f aca="false">COUNTIF(AG22:AV22,2)+COUNTIF(AG22:AV22,"н")+COUNTIF(AG22:AV22,"д")</f>
        <v>0</v>
      </c>
      <c r="Z22" s="177" t="n">
        <f aca="false">COUNTIF(AG22:AV22,Z$5)</f>
        <v>0</v>
      </c>
      <c r="AA22" s="177" t="n">
        <f aca="false">COUNTIF(AG22:AV22,AA$5)</f>
        <v>4</v>
      </c>
      <c r="AB22" s="177" t="n">
        <f aca="false">COUNTIF(AG22:AV22,AB$5)</f>
        <v>4</v>
      </c>
      <c r="AC22" s="177" t="n">
        <f aca="false">SUM(X22:AB22)</f>
        <v>8</v>
      </c>
      <c r="AD22" s="255" t="n">
        <f aca="false">IF(ISERROR(((X22+Y22)*2+Z22*3+AA22*4+AB22*5)/SUM(X22,Y22:AB22)),"",((X22+Y22)*2+Z22*3+AA22*4+AB22*5)/SUM(X22,Y22:AB22))</f>
        <v>4.5</v>
      </c>
      <c r="AE22" s="93" t="n">
        <f aca="false">IF(AX22=5,0.5,IF(AX22=4,0.25,IF(AX22&lt;=3,0)))</f>
        <v>0</v>
      </c>
      <c r="AF22" s="1"/>
      <c r="AG22" s="215" t="str">
        <f aca="false">IF(ISERROR(VALUE(LEFT(F22))),LEFT(F22),VALUE(LEFT(F22)))</f>
        <v>з</v>
      </c>
      <c r="AH22" s="215" t="n">
        <f aca="false">IF(ISERROR(VALUE(LEFT(G22))),LEFT(G22),VALUE(LEFT(G22)))</f>
        <v>4</v>
      </c>
      <c r="AI22" s="215" t="n">
        <f aca="false">IF(ISERROR(VALUE(LEFT(H22))),LEFT(H22),VALUE(LEFT(H22)))</f>
        <v>5</v>
      </c>
      <c r="AJ22" s="215" t="n">
        <f aca="false">IF(ISERROR(VALUE(LEFT(I22))),LEFT(I22),VALUE(LEFT(I22)))</f>
        <v>5</v>
      </c>
      <c r="AK22" s="215" t="n">
        <f aca="false">IF(ISERROR(VALUE(LEFT(J22))),LEFT(J22),VALUE(LEFT(J22)))</f>
        <v>4</v>
      </c>
      <c r="AL22" s="215" t="n">
        <f aca="false">IF(ISERROR(VALUE(LEFT(K22))),LEFT(K22),VALUE(LEFT(K22)))</f>
        <v>4</v>
      </c>
      <c r="AM22" s="215" t="n">
        <f aca="false">IF(ISERROR(VALUE(LEFT(L22))),LEFT(L22),VALUE(LEFT(L22)))</f>
        <v>5</v>
      </c>
      <c r="AN22" s="215" t="n">
        <f aca="false">IF(ISERROR(VALUE(LEFT(M22))),LEFT(M22),VALUE(LEFT(M22)))</f>
        <v>4</v>
      </c>
      <c r="AO22" s="215" t="n">
        <f aca="false">IF(ISERROR(VALUE(LEFT(N22))),LEFT(N22),VALUE(LEFT(N22)))</f>
        <v>5</v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5" t="n">
        <v>18</v>
      </c>
      <c r="B23" s="180"/>
      <c r="C23" s="258" t="s">
        <v>30</v>
      </c>
      <c r="D23" s="304" t="s">
        <v>882</v>
      </c>
      <c r="E23" s="365" t="n">
        <v>2535</v>
      </c>
      <c r="F23" s="80" t="s">
        <v>32</v>
      </c>
      <c r="G23" s="80" t="n">
        <v>3</v>
      </c>
      <c r="H23" s="80" t="n">
        <v>5</v>
      </c>
      <c r="I23" s="80" t="n">
        <v>3</v>
      </c>
      <c r="J23" s="80" t="n">
        <v>3</v>
      </c>
      <c r="K23" s="80" t="n">
        <v>3</v>
      </c>
      <c r="L23" s="80" t="n">
        <v>5</v>
      </c>
      <c r="M23" s="80" t="n">
        <v>4</v>
      </c>
      <c r="N23" s="80" t="n">
        <v>4</v>
      </c>
      <c r="O23" s="80"/>
      <c r="P23" s="80"/>
      <c r="Q23" s="80"/>
      <c r="R23" s="96"/>
      <c r="S23" s="80"/>
      <c r="T23" s="80"/>
      <c r="U23" s="80"/>
      <c r="V23" s="120" t="n">
        <f aca="false">IF(AC23&gt;0,IF(SUM(X23:Y23)/AC23&gt;0,2,IF(AND(SUM(X23:Y23)/AC23=0,Z23/AC23&gt;0),3,IF(AND((AB23/AC23+AA23/AC23)=1,AA23/AC23&gt;0),4,5))),0)</f>
        <v>3</v>
      </c>
      <c r="W23" s="177" t="n">
        <f aca="false">COUNTIF(AG23:AV23,"б")</f>
        <v>0</v>
      </c>
      <c r="X23" s="177" t="n">
        <f aca="false">COUNTIF(AG23:AV23,"д")</f>
        <v>0</v>
      </c>
      <c r="Y23" s="177" t="n">
        <f aca="false">COUNTIF(AG23:AV23,2)+COUNTIF(AG23:AV23,"н")+COUNTIF(AG23:AV23,"д")</f>
        <v>0</v>
      </c>
      <c r="Z23" s="177" t="n">
        <f aca="false">COUNTIF(AG23:AV23,Z$5)</f>
        <v>4</v>
      </c>
      <c r="AA23" s="177" t="n">
        <f aca="false">COUNTIF(AG23:AV23,AA$5)</f>
        <v>2</v>
      </c>
      <c r="AB23" s="177" t="n">
        <f aca="false">COUNTIF(AG23:AV23,AB$5)</f>
        <v>2</v>
      </c>
      <c r="AC23" s="177" t="n">
        <f aca="false">SUM(X23:AB23)</f>
        <v>8</v>
      </c>
      <c r="AD23" s="255" t="n">
        <f aca="false">IF(ISERROR(((X23+Y23)*2+Z23*3+AA23*4+AB23*5)/SUM(X23,Y23:AB23)),"",((X23+Y23)*2+Z23*3+AA23*4+AB23*5)/SUM(X23,Y23:AB23))</f>
        <v>3.75</v>
      </c>
      <c r="AE23" s="93" t="n">
        <f aca="false">IF(AX23=5,0.5,IF(AX23=4,0.25,IF(AX23&lt;=3,0)))</f>
        <v>0</v>
      </c>
      <c r="AF23" s="1"/>
      <c r="AG23" s="215" t="str">
        <f aca="false">IF(ISERROR(VALUE(LEFT(F23))),LEFT(F23),VALUE(LEFT(F23)))</f>
        <v>з</v>
      </c>
      <c r="AH23" s="215" t="n">
        <f aca="false">IF(ISERROR(VALUE(LEFT(G23))),LEFT(G23),VALUE(LEFT(G23)))</f>
        <v>3</v>
      </c>
      <c r="AI23" s="215" t="n">
        <f aca="false">IF(ISERROR(VALUE(LEFT(H23))),LEFT(H23),VALUE(LEFT(H23)))</f>
        <v>5</v>
      </c>
      <c r="AJ23" s="215" t="n">
        <f aca="false">IF(ISERROR(VALUE(LEFT(I23))),LEFT(I23),VALUE(LEFT(I23)))</f>
        <v>3</v>
      </c>
      <c r="AK23" s="215" t="n">
        <f aca="false">IF(ISERROR(VALUE(LEFT(J23))),LEFT(J23),VALUE(LEFT(J23)))</f>
        <v>3</v>
      </c>
      <c r="AL23" s="215" t="n">
        <f aca="false">IF(ISERROR(VALUE(LEFT(K23))),LEFT(K23),VALUE(LEFT(K23)))</f>
        <v>3</v>
      </c>
      <c r="AM23" s="215" t="n">
        <f aca="false">IF(ISERROR(VALUE(LEFT(L23))),LEFT(L23),VALUE(LEFT(L23)))</f>
        <v>5</v>
      </c>
      <c r="AN23" s="215" t="n">
        <f aca="false">IF(ISERROR(VALUE(LEFT(M23))),LEFT(M23),VALUE(LEFT(M23)))</f>
        <v>4</v>
      </c>
      <c r="AO23" s="215" t="n">
        <f aca="false">IF(ISERROR(VALUE(LEFT(N23))),LEFT(N23),VALUE(LEFT(N23)))</f>
        <v>4</v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5" t="n">
        <v>19</v>
      </c>
      <c r="B24" s="180"/>
      <c r="C24" s="258" t="s">
        <v>30</v>
      </c>
      <c r="D24" s="304" t="s">
        <v>883</v>
      </c>
      <c r="E24" s="365" t="n">
        <v>2535</v>
      </c>
      <c r="F24" s="80" t="s">
        <v>32</v>
      </c>
      <c r="G24" s="80" t="n">
        <v>3</v>
      </c>
      <c r="H24" s="80" t="n">
        <v>5</v>
      </c>
      <c r="I24" s="80" t="n">
        <v>5</v>
      </c>
      <c r="J24" s="80" t="n">
        <v>4</v>
      </c>
      <c r="K24" s="80" t="n">
        <v>4</v>
      </c>
      <c r="L24" s="80" t="n">
        <v>5</v>
      </c>
      <c r="M24" s="80" t="n">
        <v>4</v>
      </c>
      <c r="N24" s="80" t="n">
        <v>4</v>
      </c>
      <c r="O24" s="80"/>
      <c r="P24" s="80"/>
      <c r="Q24" s="80"/>
      <c r="R24" s="96"/>
      <c r="S24" s="80"/>
      <c r="T24" s="80"/>
      <c r="U24" s="80"/>
      <c r="V24" s="120" t="n">
        <f aca="false">IF(AC24&gt;0,IF(SUM(X24:Y24)/AC24&gt;0,2,IF(AND(SUM(X24:Y24)/AC24=0,Z24/AC24&gt;0),3,IF(AND((AB24/AC24+AA24/AC24)=1,AA24/AC24&gt;0),4,5))),0)</f>
        <v>3</v>
      </c>
      <c r="W24" s="177" t="n">
        <f aca="false">COUNTIF(AG24:AV24,"б")</f>
        <v>0</v>
      </c>
      <c r="X24" s="177" t="n">
        <f aca="false">COUNTIF(AG24:AV24,"д")</f>
        <v>0</v>
      </c>
      <c r="Y24" s="177" t="n">
        <f aca="false">COUNTIF(AG24:AV24,2)+COUNTIF(AG24:AV24,"н")+COUNTIF(AG24:AV24,"д")</f>
        <v>0</v>
      </c>
      <c r="Z24" s="177" t="n">
        <f aca="false">COUNTIF(AG24:AV24,Z$5)</f>
        <v>1</v>
      </c>
      <c r="AA24" s="177" t="n">
        <f aca="false">COUNTIF(AG24:AV24,AA$5)</f>
        <v>4</v>
      </c>
      <c r="AB24" s="177" t="n">
        <f aca="false">COUNTIF(AG24:AV24,AB$5)</f>
        <v>3</v>
      </c>
      <c r="AC24" s="177" t="n">
        <f aca="false">SUM(X24:AB24)</f>
        <v>8</v>
      </c>
      <c r="AD24" s="255" t="n">
        <f aca="false">IF(ISERROR(((X24+Y24)*2+Z24*3+AA24*4+AB24*5)/SUM(X24,Y24:AB24)),"",((X24+Y24)*2+Z24*3+AA24*4+AB24*5)/SUM(X24,Y24:AB24))</f>
        <v>4.25</v>
      </c>
      <c r="AE24" s="93" t="n">
        <f aca="false">IF(AX24=5,0.5,IF(AX24=4,0.25,IF(AX24&lt;=3,0)))</f>
        <v>0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3</v>
      </c>
      <c r="AI24" s="215" t="n">
        <f aca="false">IF(ISERROR(VALUE(LEFT(H24))),LEFT(H24),VALUE(LEFT(H24)))</f>
        <v>5</v>
      </c>
      <c r="AJ24" s="215" t="n">
        <f aca="false">IF(ISERROR(VALUE(LEFT(I24))),LEFT(I24),VALUE(LEFT(I24)))</f>
        <v>5</v>
      </c>
      <c r="AK24" s="215" t="n">
        <f aca="false">IF(ISERROR(VALUE(LEFT(J24))),LEFT(J24),VALUE(LEFT(J24)))</f>
        <v>4</v>
      </c>
      <c r="AL24" s="215" t="n">
        <f aca="false">IF(ISERROR(VALUE(LEFT(K24))),LEFT(K24),VALUE(LEFT(K24)))</f>
        <v>4</v>
      </c>
      <c r="AM24" s="215" t="n">
        <f aca="false">IF(ISERROR(VALUE(LEFT(L24))),LEFT(L24),VALUE(LEFT(L24)))</f>
        <v>5</v>
      </c>
      <c r="AN24" s="215" t="n">
        <f aca="false">IF(ISERROR(VALUE(LEFT(M24))),LEFT(M24),VALUE(LEFT(M24)))</f>
        <v>4</v>
      </c>
      <c r="AO24" s="215" t="n">
        <f aca="false">IF(ISERROR(VALUE(LEFT(N24))),LEFT(N24),VALUE(LEFT(N24)))</f>
        <v>4</v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5" t="n">
        <v>20</v>
      </c>
      <c r="B25" s="180"/>
      <c r="C25" s="258" t="s">
        <v>284</v>
      </c>
      <c r="D25" s="304" t="s">
        <v>884</v>
      </c>
      <c r="E25" s="365" t="n">
        <v>2535</v>
      </c>
      <c r="F25" s="80" t="s">
        <v>32</v>
      </c>
      <c r="G25" s="80" t="n">
        <v>4</v>
      </c>
      <c r="H25" s="80" t="n">
        <v>5</v>
      </c>
      <c r="I25" s="80" t="n">
        <v>5</v>
      </c>
      <c r="J25" s="80" t="n">
        <v>4</v>
      </c>
      <c r="K25" s="80" t="n">
        <v>5</v>
      </c>
      <c r="L25" s="80" t="n">
        <v>5</v>
      </c>
      <c r="M25" s="80" t="n">
        <v>4</v>
      </c>
      <c r="N25" s="80" t="n">
        <v>4</v>
      </c>
      <c r="O25" s="80"/>
      <c r="P25" s="80"/>
      <c r="Q25" s="80"/>
      <c r="R25" s="80"/>
      <c r="S25" s="80"/>
      <c r="T25" s="80"/>
      <c r="U25" s="80"/>
      <c r="V25" s="120" t="n">
        <f aca="false">IF(AC25&gt;0,IF(SUM(X25:Y25)/AC25&gt;0,2,IF(AND(SUM(X25:Y25)/AC25=0,Z25/AC25&gt;0),3,IF(AND((AB25/AC25+AA25/AC25)=1,AA25/AC25&gt;0),4,5))),0)</f>
        <v>4</v>
      </c>
      <c r="W25" s="177" t="n">
        <f aca="false">COUNTIF(AG25:AV25,"б")</f>
        <v>0</v>
      </c>
      <c r="X25" s="177" t="n">
        <f aca="false">COUNTIF(AG25:AV25,"д")</f>
        <v>0</v>
      </c>
      <c r="Y25" s="177" t="n">
        <f aca="false">COUNTIF(AG25:AV25,2)+COUNTIF(AG25:AV25,"н")+COUNTIF(AG25:AV25,"д")</f>
        <v>0</v>
      </c>
      <c r="Z25" s="177" t="n">
        <f aca="false">COUNTIF(AG25:AV25,Z$5)</f>
        <v>0</v>
      </c>
      <c r="AA25" s="177" t="n">
        <f aca="false">COUNTIF(AG25:AV25,AA$5)</f>
        <v>4</v>
      </c>
      <c r="AB25" s="177" t="n">
        <f aca="false">COUNTIF(AG25:AV25,AB$5)</f>
        <v>4</v>
      </c>
      <c r="AC25" s="177" t="n">
        <f aca="false">SUM(X25:AB25)</f>
        <v>8</v>
      </c>
      <c r="AD25" s="255" t="n">
        <f aca="false">IF(ISERROR(((X25+Y25)*2+Z25*3+AA25*4+AB25*5)/SUM(X25,Y25:AB25)),"",((X25+Y25)*2+Z25*3+AA25*4+AB25*5)/SUM(X25,Y25:AB25))</f>
        <v>4.5</v>
      </c>
      <c r="AE25" s="93" t="n">
        <f aca="false">IF(AX25=5,0.5,IF(AX25=4,0.25,IF(AX25&lt;=3,0)))</f>
        <v>0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4</v>
      </c>
      <c r="AI25" s="215" t="n">
        <f aca="false">IF(ISERROR(VALUE(LEFT(H25))),LEFT(H25),VALUE(LEFT(H25)))</f>
        <v>5</v>
      </c>
      <c r="AJ25" s="215" t="n">
        <f aca="false">IF(ISERROR(VALUE(LEFT(I25))),LEFT(I25),VALUE(LEFT(I25)))</f>
        <v>5</v>
      </c>
      <c r="AK25" s="215" t="n">
        <f aca="false">IF(ISERROR(VALUE(LEFT(J25))),LEFT(J25),VALUE(LEFT(J25)))</f>
        <v>4</v>
      </c>
      <c r="AL25" s="215" t="n">
        <f aca="false">IF(ISERROR(VALUE(LEFT(K25))),LEFT(K25),VALUE(LEFT(K25)))</f>
        <v>5</v>
      </c>
      <c r="AM25" s="215" t="n">
        <f aca="false">IF(ISERROR(VALUE(LEFT(L25))),LEFT(L25),VALUE(LEFT(L25)))</f>
        <v>5</v>
      </c>
      <c r="AN25" s="215" t="n">
        <f aca="false">IF(ISERROR(VALUE(LEFT(M25))),LEFT(M25),VALUE(LEFT(M25)))</f>
        <v>4</v>
      </c>
      <c r="AO25" s="215" t="n">
        <f aca="false">IF(ISERROR(VALUE(LEFT(N25))),LEFT(N25),VALUE(LEFT(N25)))</f>
        <v>4</v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5" t="n">
        <v>21</v>
      </c>
      <c r="B26" s="180"/>
      <c r="C26" s="258" t="s">
        <v>30</v>
      </c>
      <c r="D26" s="304" t="s">
        <v>885</v>
      </c>
      <c r="E26" s="365" t="n">
        <v>2535</v>
      </c>
      <c r="F26" s="80" t="s">
        <v>32</v>
      </c>
      <c r="G26" s="80" t="n">
        <v>3</v>
      </c>
      <c r="H26" s="80" t="n">
        <v>5</v>
      </c>
      <c r="I26" s="80" t="n">
        <v>4</v>
      </c>
      <c r="J26" s="80" t="n">
        <v>4</v>
      </c>
      <c r="K26" s="80" t="n">
        <v>4</v>
      </c>
      <c r="L26" s="80" t="n">
        <v>5</v>
      </c>
      <c r="M26" s="80" t="n">
        <v>4</v>
      </c>
      <c r="N26" s="80" t="n">
        <v>5</v>
      </c>
      <c r="O26" s="80"/>
      <c r="P26" s="80"/>
      <c r="Q26" s="80"/>
      <c r="R26" s="96"/>
      <c r="S26" s="80"/>
      <c r="T26" s="80"/>
      <c r="U26" s="80"/>
      <c r="V26" s="120" t="n">
        <f aca="false">IF(AC26&gt;0,IF(SUM(X26:Y26)/AC26&gt;0,2,IF(AND(SUM(X26:Y26)/AC26=0,Z26/AC26&gt;0),3,IF(AND((AB26/AC26+AA26/AC26)=1,AA26/AC26&gt;0),4,5))),0)</f>
        <v>3</v>
      </c>
      <c r="W26" s="177" t="n">
        <f aca="false">COUNTIF(AG26:AV26,"б")</f>
        <v>0</v>
      </c>
      <c r="X26" s="177" t="n">
        <f aca="false">COUNTIF(AG26:AV26,"д")</f>
        <v>0</v>
      </c>
      <c r="Y26" s="177" t="n">
        <f aca="false">COUNTIF(AG26:AV26,2)+COUNTIF(AG26:AV26,"н")+COUNTIF(AG26:AV26,"д")</f>
        <v>0</v>
      </c>
      <c r="Z26" s="177" t="n">
        <f aca="false">COUNTIF(AG26:AV26,Z$5)</f>
        <v>1</v>
      </c>
      <c r="AA26" s="177" t="n">
        <f aca="false">COUNTIF(AG26:AV26,AA$5)</f>
        <v>4</v>
      </c>
      <c r="AB26" s="177" t="n">
        <f aca="false">COUNTIF(AG26:AV26,AB$5)</f>
        <v>3</v>
      </c>
      <c r="AC26" s="177" t="n">
        <f aca="false">SUM(X26:AB26)</f>
        <v>8</v>
      </c>
      <c r="AD26" s="255" t="n">
        <f aca="false">IF(ISERROR(((X26+Y26)*2+Z26*3+AA26*4+AB26*5)/SUM(X26,Y26:AB26)),"",((X26+Y26)*2+Z26*3+AA26*4+AB26*5)/SUM(X26,Y26:AB26))</f>
        <v>4.25</v>
      </c>
      <c r="AE26" s="93" t="n">
        <f aca="false">IF(AX26=5,0.5,IF(AX26=4,0.25,IF(AX26&lt;=3,0)))</f>
        <v>0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3</v>
      </c>
      <c r="AI26" s="215" t="n">
        <f aca="false">IF(ISERROR(VALUE(LEFT(H26))),LEFT(H26),VALUE(LEFT(H26)))</f>
        <v>5</v>
      </c>
      <c r="AJ26" s="215" t="n">
        <f aca="false">IF(ISERROR(VALUE(LEFT(I26))),LEFT(I26),VALUE(LEFT(I26)))</f>
        <v>4</v>
      </c>
      <c r="AK26" s="215" t="n">
        <f aca="false">IF(ISERROR(VALUE(LEFT(J26))),LEFT(J26),VALUE(LEFT(J26)))</f>
        <v>4</v>
      </c>
      <c r="AL26" s="215" t="n">
        <f aca="false">IF(ISERROR(VALUE(LEFT(K26))),LEFT(K26),VALUE(LEFT(K26)))</f>
        <v>4</v>
      </c>
      <c r="AM26" s="215" t="n">
        <f aca="false">IF(ISERROR(VALUE(LEFT(L26))),LEFT(L26),VALUE(LEFT(L26)))</f>
        <v>5</v>
      </c>
      <c r="AN26" s="215" t="n">
        <f aca="false">IF(ISERROR(VALUE(LEFT(M26))),LEFT(M26),VALUE(LEFT(M26)))</f>
        <v>4</v>
      </c>
      <c r="AO26" s="215" t="n">
        <f aca="false">IF(ISERROR(VALUE(LEFT(N26))),LEFT(N26),VALUE(LEFT(N26)))</f>
        <v>5</v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5" t="n">
        <v>22</v>
      </c>
      <c r="B27" s="180"/>
      <c r="C27" s="258" t="s">
        <v>30</v>
      </c>
      <c r="D27" s="304" t="s">
        <v>886</v>
      </c>
      <c r="E27" s="365" t="n">
        <v>2535</v>
      </c>
      <c r="F27" s="80" t="s">
        <v>32</v>
      </c>
      <c r="G27" s="80" t="n">
        <v>3</v>
      </c>
      <c r="H27" s="80" t="n">
        <v>5</v>
      </c>
      <c r="I27" s="80" t="n">
        <v>4</v>
      </c>
      <c r="J27" s="80" t="n">
        <v>4</v>
      </c>
      <c r="K27" s="80" t="n">
        <v>3</v>
      </c>
      <c r="L27" s="80" t="n">
        <v>5</v>
      </c>
      <c r="M27" s="80" t="n">
        <v>5</v>
      </c>
      <c r="N27" s="80" t="n">
        <v>4</v>
      </c>
      <c r="O27" s="80"/>
      <c r="P27" s="80"/>
      <c r="Q27" s="80"/>
      <c r="R27" s="96"/>
      <c r="S27" s="80"/>
      <c r="T27" s="80"/>
      <c r="U27" s="80"/>
      <c r="V27" s="120" t="n">
        <f aca="false">IF(AC27&gt;0,IF(SUM(X27:Y27)/AC27&gt;0,2,IF(AND(SUM(X27:Y27)/AC27=0,Z27/AC27&gt;0),3,IF(AND((AB27/AC27+AA27/AC27)=1,AA27/AC27&gt;0),4,5))),0)</f>
        <v>3</v>
      </c>
      <c r="W27" s="177" t="n">
        <f aca="false">COUNTIF(AG27:AV27,"б")</f>
        <v>0</v>
      </c>
      <c r="X27" s="177" t="n">
        <f aca="false">COUNTIF(AG27:AV27,"д")</f>
        <v>0</v>
      </c>
      <c r="Y27" s="177" t="n">
        <f aca="false">COUNTIF(AG27:AV27,2)+COUNTIF(AG27:AV27,"н")+COUNTIF(AG27:AV27,"д")</f>
        <v>0</v>
      </c>
      <c r="Z27" s="177" t="n">
        <f aca="false">COUNTIF(AG27:AV27,Z$5)</f>
        <v>2</v>
      </c>
      <c r="AA27" s="177" t="n">
        <f aca="false">COUNTIF(AG27:AV27,AA$5)</f>
        <v>3</v>
      </c>
      <c r="AB27" s="177" t="n">
        <f aca="false">COUNTIF(AG27:AV27,AB$5)</f>
        <v>3</v>
      </c>
      <c r="AC27" s="177" t="n">
        <f aca="false">SUM(X27:AB27)</f>
        <v>8</v>
      </c>
      <c r="AD27" s="255" t="n">
        <f aca="false">IF(ISERROR(((X27+Y27)*2+Z27*3+AA27*4+AB27*5)/SUM(X27,Y27:AB27)),"",((X27+Y27)*2+Z27*3+AA27*4+AB27*5)/SUM(X27,Y27:AB27))</f>
        <v>4.125</v>
      </c>
      <c r="AE27" s="93" t="n">
        <f aca="false">IF(AX27=5,0.5,IF(AX27=4,0.25,IF(AX27&lt;=3,0)))</f>
        <v>0</v>
      </c>
      <c r="AF27" s="1"/>
      <c r="AG27" s="215" t="str">
        <f aca="false">IF(ISERROR(VALUE(LEFT(F27))),LEFT(F27),VALUE(LEFT(F27)))</f>
        <v>з</v>
      </c>
      <c r="AH27" s="215" t="n">
        <f aca="false">IF(ISERROR(VALUE(LEFT(G27))),LEFT(G27),VALUE(LEFT(G27)))</f>
        <v>3</v>
      </c>
      <c r="AI27" s="215" t="n">
        <f aca="false">IF(ISERROR(VALUE(LEFT(H27))),LEFT(H27),VALUE(LEFT(H27)))</f>
        <v>5</v>
      </c>
      <c r="AJ27" s="215" t="n">
        <f aca="false">IF(ISERROR(VALUE(LEFT(I27))),LEFT(I27),VALUE(LEFT(I27)))</f>
        <v>4</v>
      </c>
      <c r="AK27" s="215" t="n">
        <f aca="false">IF(ISERROR(VALUE(LEFT(J27))),LEFT(J27),VALUE(LEFT(J27)))</f>
        <v>4</v>
      </c>
      <c r="AL27" s="215" t="n">
        <f aca="false">IF(ISERROR(VALUE(LEFT(K27))),LEFT(K27),VALUE(LEFT(K27)))</f>
        <v>3</v>
      </c>
      <c r="AM27" s="215" t="n">
        <f aca="false">IF(ISERROR(VALUE(LEFT(L27))),LEFT(L27),VALUE(LEFT(L27)))</f>
        <v>5</v>
      </c>
      <c r="AN27" s="215" t="n">
        <f aca="false">IF(ISERROR(VALUE(LEFT(M27))),LEFT(M27),VALUE(LEFT(M27)))</f>
        <v>5</v>
      </c>
      <c r="AO27" s="215" t="n">
        <f aca="false">IF(ISERROR(VALUE(LEFT(N27))),LEFT(N27),VALUE(LEFT(N27)))</f>
        <v>4</v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1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75" t="n">
        <v>23</v>
      </c>
      <c r="B28" s="180"/>
      <c r="C28" s="258" t="s">
        <v>30</v>
      </c>
      <c r="D28" s="304" t="s">
        <v>887</v>
      </c>
      <c r="E28" s="365" t="n">
        <v>2535</v>
      </c>
      <c r="F28" s="80" t="s">
        <v>32</v>
      </c>
      <c r="G28" s="80" t="n">
        <v>3</v>
      </c>
      <c r="H28" s="80" t="n">
        <v>5</v>
      </c>
      <c r="I28" s="80" t="s">
        <v>134</v>
      </c>
      <c r="J28" s="80" t="n">
        <v>4</v>
      </c>
      <c r="K28" s="80" t="n">
        <v>4</v>
      </c>
      <c r="L28" s="80" t="n">
        <v>5</v>
      </c>
      <c r="M28" s="80" t="n">
        <v>5</v>
      </c>
      <c r="N28" s="80" t="n">
        <v>4</v>
      </c>
      <c r="O28" s="80"/>
      <c r="P28" s="80"/>
      <c r="Q28" s="80"/>
      <c r="R28" s="96"/>
      <c r="S28" s="80"/>
      <c r="T28" s="80"/>
      <c r="U28" s="80"/>
      <c r="V28" s="120" t="n">
        <f aca="false">IF(AC28&gt;0,IF(SUM(X28:Y28)/AC28&gt;0,2,IF(AND(SUM(X28:Y28)/AC28=0,Z28/AC28&gt;0),3,IF(AND((AB28/AC28+AA28/AC28)=1,AA28/AC28&gt;0),4,5))),0)</f>
        <v>3</v>
      </c>
      <c r="W28" s="177" t="n">
        <f aca="false">COUNTIF(AG28:AV28,"б")</f>
        <v>0</v>
      </c>
      <c r="X28" s="177" t="n">
        <f aca="false">COUNTIF(AG28:AV28,"д")</f>
        <v>0</v>
      </c>
      <c r="Y28" s="177" t="n">
        <f aca="false">COUNTIF(AG28:AV28,2)+COUNTIF(AG28:AV28,"н")+COUNTIF(AG28:AV28,"д")</f>
        <v>0</v>
      </c>
      <c r="Z28" s="177" t="n">
        <f aca="false">COUNTIF(AG28:AV28,Z$5)</f>
        <v>1</v>
      </c>
      <c r="AA28" s="177" t="n">
        <f aca="false">COUNTIF(AG28:AV28,AA$5)</f>
        <v>3</v>
      </c>
      <c r="AB28" s="177" t="n">
        <f aca="false">COUNTIF(AG28:AV28,AB$5)</f>
        <v>3</v>
      </c>
      <c r="AC28" s="177" t="n">
        <f aca="false">SUM(X28:AB28)</f>
        <v>7</v>
      </c>
      <c r="AD28" s="255" t="n">
        <f aca="false">IF(ISERROR(((X28+Y28)*2+Z28*3+AA28*4+AB28*5)/SUM(X28,Y28:AB28)),"",((X28+Y28)*2+Z28*3+AA28*4+AB28*5)/SUM(X28,Y28:AB28))</f>
        <v>4.28571428571429</v>
      </c>
      <c r="AE28" s="93" t="n">
        <f aca="false">IF(AX28=5,0.5,IF(AX28=4,0.25,IF(AX28&lt;=3,0)))</f>
        <v>0</v>
      </c>
      <c r="AF28" s="1"/>
      <c r="AG28" s="215" t="str">
        <f aca="false">IF(ISERROR(VALUE(LEFT(F28))),LEFT(F28),VALUE(LEFT(F28)))</f>
        <v>з</v>
      </c>
      <c r="AH28" s="215" t="n">
        <f aca="false">IF(ISERROR(VALUE(LEFT(G28))),LEFT(G28),VALUE(LEFT(G28)))</f>
        <v>3</v>
      </c>
      <c r="AI28" s="215" t="n">
        <f aca="false">IF(ISERROR(VALUE(LEFT(H28))),LEFT(H28),VALUE(LEFT(H28)))</f>
        <v>5</v>
      </c>
      <c r="AJ28" s="215" t="str">
        <f aca="false">IF(ISERROR(VALUE(LEFT(I28))),LEFT(I28),VALUE(LEFT(I28)))</f>
        <v>а</v>
      </c>
      <c r="AK28" s="215" t="n">
        <f aca="false">IF(ISERROR(VALUE(LEFT(J28))),LEFT(J28),VALUE(LEFT(J28)))</f>
        <v>4</v>
      </c>
      <c r="AL28" s="215" t="n">
        <f aca="false">IF(ISERROR(VALUE(LEFT(K28))),LEFT(K28),VALUE(LEFT(K28)))</f>
        <v>4</v>
      </c>
      <c r="AM28" s="215" t="n">
        <f aca="false">IF(ISERROR(VALUE(LEFT(L28))),LEFT(L28),VALUE(LEFT(L28)))</f>
        <v>5</v>
      </c>
      <c r="AN28" s="215" t="n">
        <f aca="false">IF(ISERROR(VALUE(LEFT(M28))),LEFT(M28),VALUE(LEFT(M28)))</f>
        <v>5</v>
      </c>
      <c r="AO28" s="215" t="n">
        <f aca="false">IF(ISERROR(VALUE(LEFT(N28))),LEFT(N28),VALUE(LEFT(N28)))</f>
        <v>4</v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1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75" t="n">
        <v>24</v>
      </c>
      <c r="B29" s="180"/>
      <c r="C29" s="258" t="s">
        <v>30</v>
      </c>
      <c r="D29" s="304" t="s">
        <v>888</v>
      </c>
      <c r="E29" s="365" t="n">
        <v>2535</v>
      </c>
      <c r="F29" s="80" t="s">
        <v>32</v>
      </c>
      <c r="G29" s="80" t="s">
        <v>504</v>
      </c>
      <c r="H29" s="80" t="n">
        <v>5</v>
      </c>
      <c r="I29" s="80" t="n">
        <v>5</v>
      </c>
      <c r="J29" s="80" t="n">
        <v>5</v>
      </c>
      <c r="K29" s="80" t="n">
        <v>5</v>
      </c>
      <c r="L29" s="80" t="n">
        <v>5</v>
      </c>
      <c r="M29" s="80" t="n">
        <v>4</v>
      </c>
      <c r="N29" s="80" t="n">
        <v>5</v>
      </c>
      <c r="O29" s="80"/>
      <c r="P29" s="80"/>
      <c r="Q29" s="80"/>
      <c r="R29" s="96"/>
      <c r="S29" s="80"/>
      <c r="T29" s="80"/>
      <c r="U29" s="80"/>
      <c r="V29" s="120" t="n">
        <f aca="false">IF(AC29&gt;0,IF(SUM(X29:Y29)/AC29&gt;0,2,IF(AND(SUM(X29:Y29)/AC29=0,Z29/AC29&gt;0),3,IF(AND((AB29/AC29+AA29/AC29)=1,AA29/AC29&gt;0),4,5))),0)</f>
        <v>4</v>
      </c>
      <c r="W29" s="177" t="n">
        <f aca="false">COUNTIF(AG29:AV29,"б")</f>
        <v>0</v>
      </c>
      <c r="X29" s="177" t="n">
        <f aca="false">COUNTIF(AG29:AV29,"д")</f>
        <v>0</v>
      </c>
      <c r="Y29" s="177" t="n">
        <f aca="false">COUNTIF(AG29:AV29,2)+COUNTIF(AG29:AV29,"н")+COUNTIF(AG29:AV29,"д")</f>
        <v>0</v>
      </c>
      <c r="Z29" s="177" t="n">
        <f aca="false">COUNTIF(AG29:AV29,Z$5)</f>
        <v>0</v>
      </c>
      <c r="AA29" s="177" t="n">
        <f aca="false">COUNTIF(AG29:AV29,AA$5)</f>
        <v>1</v>
      </c>
      <c r="AB29" s="177" t="n">
        <f aca="false">COUNTIF(AG29:AV29,AB$5)</f>
        <v>6</v>
      </c>
      <c r="AC29" s="177" t="n">
        <f aca="false">SUM(X29:AB29)</f>
        <v>7</v>
      </c>
      <c r="AD29" s="255" t="n">
        <f aca="false">IF(ISERROR(((X29+Y29)*2+Z29*3+AA29*4+AB29*5)/SUM(X29,Y29:AB29)),"",((X29+Y29)*2+Z29*3+AA29*4+AB29*5)/SUM(X29,Y29:AB29))</f>
        <v>4.85714285714286</v>
      </c>
      <c r="AE29" s="93" t="n">
        <f aca="false">IF(AX29=5,0.5,IF(AX29=4,0.25,IF(AX29&lt;=3,0)))</f>
        <v>0</v>
      </c>
      <c r="AF29" s="1"/>
      <c r="AG29" s="215" t="str">
        <f aca="false">IF(ISERROR(VALUE(LEFT(F29))),LEFT(F29),VALUE(LEFT(F29)))</f>
        <v>з</v>
      </c>
      <c r="AH29" s="215" t="str">
        <f aca="false">IF(ISERROR(VALUE(LEFT(G29))),LEFT(G29),VALUE(LEFT(G29)))</f>
        <v>а</v>
      </c>
      <c r="AI29" s="215" t="n">
        <f aca="false">IF(ISERROR(VALUE(LEFT(H29))),LEFT(H29),VALUE(LEFT(H29)))</f>
        <v>5</v>
      </c>
      <c r="AJ29" s="215" t="n">
        <f aca="false">IF(ISERROR(VALUE(LEFT(I29))),LEFT(I29),VALUE(LEFT(I29)))</f>
        <v>5</v>
      </c>
      <c r="AK29" s="215" t="n">
        <f aca="false">IF(ISERROR(VALUE(LEFT(J29))),LEFT(J29),VALUE(LEFT(J29)))</f>
        <v>5</v>
      </c>
      <c r="AL29" s="215" t="n">
        <f aca="false">IF(ISERROR(VALUE(LEFT(K29))),LEFT(K29),VALUE(LEFT(K29)))</f>
        <v>5</v>
      </c>
      <c r="AM29" s="215" t="n">
        <f aca="false">IF(ISERROR(VALUE(LEFT(L29))),LEFT(L29),VALUE(LEFT(L29)))</f>
        <v>5</v>
      </c>
      <c r="AN29" s="215" t="n">
        <f aca="false">IF(ISERROR(VALUE(LEFT(M29))),LEFT(M29),VALUE(LEFT(M29)))</f>
        <v>4</v>
      </c>
      <c r="AO29" s="215" t="n">
        <f aca="false">IF(ISERROR(VALUE(LEFT(N29))),LEFT(N29),VALUE(LEFT(N29)))</f>
        <v>5</v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1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75" t="n">
        <v>25</v>
      </c>
      <c r="B30" s="180"/>
      <c r="C30" s="258" t="s">
        <v>30</v>
      </c>
      <c r="D30" s="259" t="s">
        <v>889</v>
      </c>
      <c r="E30" s="365" t="n">
        <v>2535</v>
      </c>
      <c r="F30" s="80" t="s">
        <v>32</v>
      </c>
      <c r="G30" s="80" t="n">
        <v>4</v>
      </c>
      <c r="H30" s="80" t="n">
        <v>5</v>
      </c>
      <c r="I30" s="80" t="n">
        <v>5</v>
      </c>
      <c r="J30" s="80" t="n">
        <v>4</v>
      </c>
      <c r="K30" s="80" t="n">
        <v>5</v>
      </c>
      <c r="L30" s="80" t="n">
        <v>5</v>
      </c>
      <c r="M30" s="80" t="n">
        <v>4</v>
      </c>
      <c r="N30" s="80" t="n">
        <v>4</v>
      </c>
      <c r="O30" s="80"/>
      <c r="P30" s="80"/>
      <c r="Q30" s="80"/>
      <c r="R30" s="96"/>
      <c r="S30" s="80"/>
      <c r="T30" s="80"/>
      <c r="U30" s="80"/>
      <c r="V30" s="120" t="n">
        <f aca="false">IF(AC30&gt;0,IF(SUM(X30:Y30)/AC30&gt;0,2,IF(AND(SUM(X30:Y30)/AC30=0,Z30/AC30&gt;0),3,IF(AND((AB30/AC30+AA30/AC30)=1,AA30/AC30&gt;0),4,5))),0)</f>
        <v>4</v>
      </c>
      <c r="W30" s="177" t="n">
        <f aca="false">COUNTIF(AG30:AV30,"б")</f>
        <v>0</v>
      </c>
      <c r="X30" s="177" t="n">
        <f aca="false">COUNTIF(AG30:AV30,"д")</f>
        <v>0</v>
      </c>
      <c r="Y30" s="177" t="n">
        <f aca="false">COUNTIF(AG30:AV30,2)+COUNTIF(AG30:AV30,"н")+COUNTIF(AG30:AV30,"д")</f>
        <v>0</v>
      </c>
      <c r="Z30" s="177" t="n">
        <f aca="false">COUNTIF(AG30:AV30,Z$5)</f>
        <v>0</v>
      </c>
      <c r="AA30" s="177" t="n">
        <f aca="false">COUNTIF(AG30:AV30,AA$5)</f>
        <v>4</v>
      </c>
      <c r="AB30" s="177" t="n">
        <f aca="false">COUNTIF(AG30:AV30,AB$5)</f>
        <v>4</v>
      </c>
      <c r="AC30" s="177" t="n">
        <f aca="false">SUM(X30:AB30)</f>
        <v>8</v>
      </c>
      <c r="AD30" s="255" t="n">
        <f aca="false">IF(ISERROR(((X30+Y30)*2+Z30*3+AA30*4+AB30*5)/SUM(X30,Y30:AB30)),"",((X30+Y30)*2+Z30*3+AA30*4+AB30*5)/SUM(X30,Y30:AB30))</f>
        <v>4.5</v>
      </c>
      <c r="AE30" s="93" t="n">
        <f aca="false">IF(AX30=5,0.5,IF(AX30=4,0.25,IF(AX30&lt;=3,0)))</f>
        <v>0</v>
      </c>
      <c r="AF30" s="1"/>
      <c r="AG30" s="215" t="str">
        <f aca="false">IF(ISERROR(VALUE(LEFT(F30))),LEFT(F30),VALUE(LEFT(F30)))</f>
        <v>з</v>
      </c>
      <c r="AH30" s="215" t="n">
        <f aca="false">IF(ISERROR(VALUE(LEFT(G30))),LEFT(G30),VALUE(LEFT(G30)))</f>
        <v>4</v>
      </c>
      <c r="AI30" s="215" t="n">
        <f aca="false">IF(ISERROR(VALUE(LEFT(H30))),LEFT(H30),VALUE(LEFT(H30)))</f>
        <v>5</v>
      </c>
      <c r="AJ30" s="215" t="n">
        <f aca="false">IF(ISERROR(VALUE(LEFT(I30))),LEFT(I30),VALUE(LEFT(I30)))</f>
        <v>5</v>
      </c>
      <c r="AK30" s="215" t="n">
        <f aca="false">IF(ISERROR(VALUE(LEFT(J30))),LEFT(J30),VALUE(LEFT(J30)))</f>
        <v>4</v>
      </c>
      <c r="AL30" s="215" t="n">
        <f aca="false">IF(ISERROR(VALUE(LEFT(K30))),LEFT(K30),VALUE(LEFT(K30)))</f>
        <v>5</v>
      </c>
      <c r="AM30" s="215" t="n">
        <f aca="false">IF(ISERROR(VALUE(LEFT(L30))),LEFT(L30),VALUE(LEFT(L30)))</f>
        <v>5</v>
      </c>
      <c r="AN30" s="215" t="n">
        <f aca="false">IF(ISERROR(VALUE(LEFT(M30))),LEFT(M30),VALUE(LEFT(M30)))</f>
        <v>4</v>
      </c>
      <c r="AO30" s="215" t="n">
        <f aca="false">IF(ISERROR(VALUE(LEFT(N30))),LEFT(N30),VALUE(LEFT(N30)))</f>
        <v>4</v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1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true" customHeight="false" outlineLevel="0" collapsed="false">
      <c r="A31" s="75"/>
      <c r="B31" s="180"/>
      <c r="C31" s="258"/>
      <c r="D31" s="259"/>
      <c r="E31" s="365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0"/>
      <c r="V31" s="120"/>
      <c r="W31" s="177" t="n">
        <f aca="false">COUNTIF(AG31:AV31,"б")</f>
        <v>0</v>
      </c>
      <c r="X31" s="177" t="n">
        <f aca="false">COUNTIF(AG31:AV31,"д")</f>
        <v>0</v>
      </c>
      <c r="Y31" s="177" t="n">
        <f aca="false">COUNTIF(AG31:AV31,2)+COUNTIF(AG31:AV31,"н")+COUNTIF(AG31:AV31,"д")</f>
        <v>0</v>
      </c>
      <c r="Z31" s="177" t="n">
        <f aca="false">COUNTIF(AG31:AV31,Z$5)</f>
        <v>0</v>
      </c>
      <c r="AA31" s="177" t="n">
        <f aca="false">COUNTIF(AG31:AV31,AA$5)</f>
        <v>0</v>
      </c>
      <c r="AB31" s="177" t="n">
        <f aca="false">COUNTIF(AG31:AV31,AB$5)</f>
        <v>0</v>
      </c>
      <c r="AC31" s="177" t="n">
        <f aca="false">SUM(X31:AB31)</f>
        <v>0</v>
      </c>
      <c r="AD31" s="255" t="str">
        <f aca="false">IF(ISERROR(((X31+Y31)*2+Z31*3+AA31*4+AB31*5)/SUM(X31,Y31:AB31)),"",((X31+Y31)*2+Z31*3+AA31*4+AB31*5)/SUM(X31,Y31:AB31))</f>
        <v/>
      </c>
      <c r="AE31" s="93" t="n">
        <f aca="false">IF(AX31=5,0.5,IF(AX31=4,0.25,IF(AX31&lt;=3,0)))</f>
        <v>0</v>
      </c>
      <c r="AF31" s="1"/>
      <c r="AG31" s="215" t="str">
        <f aca="false">IF(ISERROR(VALUE(LEFT(F31))),LEFT(F31),VALUE(LEFT(F31)))</f>
        <v/>
      </c>
      <c r="AH31" s="215" t="str">
        <f aca="false">IF(ISERROR(VALUE(LEFT(G31))),LEFT(G31),VALUE(LEFT(G31)))</f>
        <v/>
      </c>
      <c r="AI31" s="215" t="str">
        <f aca="false">IF(ISERROR(VALUE(LEFT(H31))),LEFT(H31),VALUE(LEFT(H31)))</f>
        <v/>
      </c>
      <c r="AJ31" s="215" t="str">
        <f aca="false">IF(ISERROR(VALUE(LEFT(I31))),LEFT(I31),VALUE(LEFT(I31)))</f>
        <v/>
      </c>
      <c r="AK31" s="215" t="str">
        <f aca="false">IF(ISERROR(VALUE(LEFT(J31))),LEFT(J31),VALUE(LEFT(J31)))</f>
        <v/>
      </c>
      <c r="AL31" s="215" t="str">
        <f aca="false">IF(ISERROR(VALUE(LEFT(K31))),LEFT(K31),VALUE(LEFT(K31)))</f>
        <v/>
      </c>
      <c r="AM31" s="215" t="str">
        <f aca="false">IF(ISERROR(VALUE(LEFT(L31))),LEFT(L31),VALUE(LEFT(L31)))</f>
        <v/>
      </c>
      <c r="AN31" s="215" t="str">
        <f aca="false">IF(ISERROR(VALUE(LEFT(M31))),LEFT(M31),VALUE(LEFT(M31)))</f>
        <v/>
      </c>
      <c r="AO31" s="215" t="str">
        <f aca="false">IF(ISERROR(VALUE(LEFT(N31))),LEFT(N31),VALUE(LEFT(N31)))</f>
        <v/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0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75"/>
      <c r="B32" s="180"/>
      <c r="C32" s="258"/>
      <c r="D32" s="259"/>
      <c r="E32" s="365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96"/>
      <c r="S32" s="80"/>
      <c r="T32" s="80"/>
      <c r="U32" s="80"/>
      <c r="V32" s="120"/>
      <c r="W32" s="177" t="n">
        <f aca="false">COUNTIF(AG32:AV32,"б")</f>
        <v>0</v>
      </c>
      <c r="X32" s="177" t="n">
        <f aca="false">COUNTIF(AG32:AV32,"д")</f>
        <v>0</v>
      </c>
      <c r="Y32" s="177" t="n">
        <f aca="false">COUNTIF(AG32:AV32,2)+COUNTIF(AG32:AV32,"н")+COUNTIF(AG32:AV32,"д")</f>
        <v>0</v>
      </c>
      <c r="Z32" s="177" t="n">
        <f aca="false">COUNTIF(AG32:AV32,Z$5)</f>
        <v>0</v>
      </c>
      <c r="AA32" s="177" t="n">
        <f aca="false">COUNTIF(AG32:AV32,AA$5)</f>
        <v>0</v>
      </c>
      <c r="AB32" s="177" t="n">
        <f aca="false">COUNTIF(AG32:AV32,AB$5)</f>
        <v>0</v>
      </c>
      <c r="AC32" s="177" t="n">
        <f aca="false">SUM(X32:AB32)</f>
        <v>0</v>
      </c>
      <c r="AD32" s="255" t="str">
        <f aca="false">IF(ISERROR(((X32+Y32)*2+Z32*3+AA32*4+AB32*5)/SUM(X32,Y32:AB32)),"",((X32+Y32)*2+Z32*3+AA32*4+AB32*5)/SUM(X32,Y32:AB32))</f>
        <v/>
      </c>
      <c r="AE32" s="93" t="n">
        <f aca="false">IF(AX32=5,0.5,IF(AX32=4,0.25,IF(AX32&lt;=3,0)))</f>
        <v>0</v>
      </c>
      <c r="AF32" s="1"/>
      <c r="AG32" s="215" t="str">
        <f aca="false">IF(ISERROR(VALUE(LEFT(F32))),LEFT(F32),VALUE(LEFT(F32)))</f>
        <v/>
      </c>
      <c r="AH32" s="215" t="str">
        <f aca="false">IF(ISERROR(VALUE(LEFT(G32))),LEFT(G32),VALUE(LEFT(G32)))</f>
        <v/>
      </c>
      <c r="AI32" s="215" t="str">
        <f aca="false">IF(ISERROR(VALUE(LEFT(H32))),LEFT(H32),VALUE(LEFT(H32)))</f>
        <v/>
      </c>
      <c r="AJ32" s="215" t="str">
        <f aca="false">IF(ISERROR(VALUE(LEFT(I32))),LEFT(I32),VALUE(LEFT(I32)))</f>
        <v/>
      </c>
      <c r="AK32" s="215" t="str">
        <f aca="false">IF(ISERROR(VALUE(LEFT(J32))),LEFT(J32),VALUE(LEFT(J32)))</f>
        <v/>
      </c>
      <c r="AL32" s="215" t="str">
        <f aca="false">IF(ISERROR(VALUE(LEFT(K32))),LEFT(K32),VALUE(LEFT(K32)))</f>
        <v/>
      </c>
      <c r="AM32" s="215" t="str">
        <f aca="false">IF(ISERROR(VALUE(LEFT(L32))),LEFT(L32),VALUE(LEFT(L32)))</f>
        <v/>
      </c>
      <c r="AN32" s="215" t="str">
        <f aca="false">IF(ISERROR(VALUE(LEFT(M32))),LEFT(M32),VALUE(LEFT(M32)))</f>
        <v/>
      </c>
      <c r="AO32" s="215" t="str">
        <f aca="false">IF(ISERROR(VALUE(LEFT(N32))),LEFT(N32),VALUE(LEFT(N32)))</f>
        <v/>
      </c>
      <c r="AP32" s="215" t="str">
        <f aca="false">IF(ISERROR(VALUE(LEFT(O32))),LEFT(O32),VALUE(LEFT(O32)))</f>
        <v/>
      </c>
      <c r="AQ32" s="215" t="str">
        <f aca="false">IF(ISERROR(VALUE(LEFT(P32))),LEFT(P32),VALUE(LEFT(P32)))</f>
        <v/>
      </c>
      <c r="AR32" s="215" t="str">
        <f aca="false">IF(ISERROR(VALUE(LEFT(Q32))),LEFT(Q32),VALUE(LEFT(Q32)))</f>
        <v/>
      </c>
      <c r="AS32" s="215" t="str">
        <f aca="false">IF(ISERROR(VALUE(LEFT(R32))),LEFT(R32),VALUE(LEFT(R32)))</f>
        <v/>
      </c>
      <c r="AT32" s="215" t="str">
        <f aca="false">IF(ISERROR(VALUE(LEFT(S32))),LEFT(S32),VALUE(LEFT(S32)))</f>
        <v/>
      </c>
      <c r="AU32" s="215" t="str">
        <f aca="false">IF(ISERROR(VALUE(LEFT(T32))),LEFT(T32),VALUE(LEFT(T32)))</f>
        <v/>
      </c>
      <c r="AV32" s="215" t="str">
        <f aca="false">IF(ISERROR(VALUE(LEFT(U32))),LEFT(U32),VALUE(LEFT(U32)))</f>
        <v/>
      </c>
      <c r="AW32" s="216" t="n">
        <f aca="false">COUNTIF(AG32:AV32,"з")</f>
        <v>0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true" customHeight="false" outlineLevel="0" collapsed="false">
      <c r="A33" s="75"/>
      <c r="B33" s="180"/>
      <c r="C33" s="258"/>
      <c r="D33" s="259"/>
      <c r="E33" s="365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96"/>
      <c r="S33" s="80"/>
      <c r="T33" s="80"/>
      <c r="U33" s="80"/>
      <c r="V33" s="120"/>
      <c r="W33" s="177" t="n">
        <f aca="false">COUNTIF(AG33:AV33,"б")</f>
        <v>0</v>
      </c>
      <c r="X33" s="177" t="n">
        <f aca="false">COUNTIF(AG33:AV33,"д")</f>
        <v>0</v>
      </c>
      <c r="Y33" s="177" t="n">
        <f aca="false">COUNTIF(AG33:AV33,2)+COUNTIF(AG33:AV33,"н")+COUNTIF(AG33:AV33,"д")</f>
        <v>0</v>
      </c>
      <c r="Z33" s="177" t="n">
        <f aca="false">COUNTIF(AG33:AV33,Z$5)</f>
        <v>0</v>
      </c>
      <c r="AA33" s="177" t="n">
        <f aca="false">COUNTIF(AG33:AV33,AA$5)</f>
        <v>0</v>
      </c>
      <c r="AB33" s="177" t="n">
        <f aca="false">COUNTIF(AG33:AV33,AB$5)</f>
        <v>0</v>
      </c>
      <c r="AC33" s="177" t="n">
        <f aca="false">SUM(X33:AB33)</f>
        <v>0</v>
      </c>
      <c r="AD33" s="255" t="str">
        <f aca="false">IF(ISERROR(((X33+Y33)*2+Z33*3+AA33*4+AB33*5)/SUM(X33,Y33:AB33)),"",((X33+Y33)*2+Z33*3+AA33*4+AB33*5)/SUM(X33,Y33:AB33))</f>
        <v/>
      </c>
      <c r="AE33" s="93" t="n">
        <f aca="false">IF(AX33=5,0.5,IF(AX33=4,0.25,IF(AX33&lt;=3,0)))</f>
        <v>0</v>
      </c>
      <c r="AF33" s="1"/>
      <c r="AG33" s="215" t="str">
        <f aca="false">IF(ISERROR(VALUE(LEFT(F33))),LEFT(F33),VALUE(LEFT(F33)))</f>
        <v/>
      </c>
      <c r="AH33" s="215" t="str">
        <f aca="false">IF(ISERROR(VALUE(LEFT(G33))),LEFT(G33),VALUE(LEFT(G33)))</f>
        <v/>
      </c>
      <c r="AI33" s="215" t="str">
        <f aca="false">IF(ISERROR(VALUE(LEFT(H33))),LEFT(H33),VALUE(LEFT(H33)))</f>
        <v/>
      </c>
      <c r="AJ33" s="215" t="str">
        <f aca="false">IF(ISERROR(VALUE(LEFT(I33))),LEFT(I33),VALUE(LEFT(I33)))</f>
        <v/>
      </c>
      <c r="AK33" s="215" t="str">
        <f aca="false">IF(ISERROR(VALUE(LEFT(J33))),LEFT(J33),VALUE(LEFT(J33)))</f>
        <v/>
      </c>
      <c r="AL33" s="215" t="str">
        <f aca="false">IF(ISERROR(VALUE(LEFT(K33))),LEFT(K33),VALUE(LEFT(K33)))</f>
        <v/>
      </c>
      <c r="AM33" s="215" t="str">
        <f aca="false">IF(ISERROR(VALUE(LEFT(L33))),LEFT(L33),VALUE(LEFT(L33)))</f>
        <v/>
      </c>
      <c r="AN33" s="215" t="str">
        <f aca="false">IF(ISERROR(VALUE(LEFT(M33))),LEFT(M33),VALUE(LEFT(M33)))</f>
        <v/>
      </c>
      <c r="AO33" s="215" t="str">
        <f aca="false">IF(ISERROR(VALUE(LEFT(N33))),LEFT(N33),VALUE(LEFT(N33)))</f>
        <v/>
      </c>
      <c r="AP33" s="215" t="str">
        <f aca="false">IF(ISERROR(VALUE(LEFT(O33))),LEFT(O33),VALUE(LEFT(O33)))</f>
        <v/>
      </c>
      <c r="AQ33" s="215" t="str">
        <f aca="false">IF(ISERROR(VALUE(LEFT(P33))),LEFT(P33),VALUE(LEFT(P33)))</f>
        <v/>
      </c>
      <c r="AR33" s="215" t="str">
        <f aca="false">IF(ISERROR(VALUE(LEFT(Q33))),LEFT(Q33),VALUE(LEFT(Q33)))</f>
        <v/>
      </c>
      <c r="AS33" s="215" t="str">
        <f aca="false">IF(ISERROR(VALUE(LEFT(R33))),LEFT(R33),VALUE(LEFT(R33)))</f>
        <v/>
      </c>
      <c r="AT33" s="215" t="str">
        <f aca="false">IF(ISERROR(VALUE(LEFT(S33))),LEFT(S33),VALUE(LEFT(S33)))</f>
        <v/>
      </c>
      <c r="AU33" s="215" t="str">
        <f aca="false">IF(ISERROR(VALUE(LEFT(T33))),LEFT(T33),VALUE(LEFT(T33)))</f>
        <v/>
      </c>
      <c r="AV33" s="215" t="str">
        <f aca="false">IF(ISERROR(VALUE(LEFT(U33))),LEFT(U33),VALUE(LEFT(U33)))</f>
        <v/>
      </c>
      <c r="AW33" s="216" t="n">
        <f aca="false">COUNTIF(AG33:AV33,"з")</f>
        <v>0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true" customHeight="false" outlineLevel="0" collapsed="false">
      <c r="A34" s="75"/>
      <c r="B34" s="180"/>
      <c r="C34" s="258"/>
      <c r="D34" s="259"/>
      <c r="E34" s="365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96"/>
      <c r="S34" s="80"/>
      <c r="T34" s="80"/>
      <c r="U34" s="80"/>
      <c r="V34" s="120"/>
      <c r="W34" s="177" t="n">
        <f aca="false">COUNTIF(AG34:AV34,"б")</f>
        <v>0</v>
      </c>
      <c r="X34" s="177" t="n">
        <f aca="false">COUNTIF(AG34:AV34,"д")</f>
        <v>0</v>
      </c>
      <c r="Y34" s="177" t="n">
        <f aca="false">COUNTIF(AG34:AV34,2)+COUNTIF(AG34:AV34,"н")+COUNTIF(AG34:AV34,"д")</f>
        <v>0</v>
      </c>
      <c r="Z34" s="177" t="n">
        <f aca="false">COUNTIF(AG34:AV34,Z$5)</f>
        <v>0</v>
      </c>
      <c r="AA34" s="177" t="n">
        <f aca="false">COUNTIF(AG34:AV34,AA$5)</f>
        <v>0</v>
      </c>
      <c r="AB34" s="177" t="n">
        <f aca="false">COUNTIF(AG34:AV34,AB$5)</f>
        <v>0</v>
      </c>
      <c r="AC34" s="177" t="n">
        <f aca="false">SUM(X34:AB34)</f>
        <v>0</v>
      </c>
      <c r="AD34" s="255" t="str">
        <f aca="false">IF(ISERROR(((X34+Y34)*2+Z34*3+AA34*4+AB34*5)/SUM(X34,Y34:AB34)),"",((X34+Y34)*2+Z34*3+AA34*4+AB34*5)/SUM(X34,Y34:AB34))</f>
        <v/>
      </c>
      <c r="AE34" s="93" t="n">
        <f aca="false">IF(AX34=5,0.5,IF(AX34=4,0.25,IF(AX34&lt;=3,0)))</f>
        <v>0</v>
      </c>
      <c r="AF34" s="1"/>
      <c r="AG34" s="215" t="str">
        <f aca="false">IF(ISERROR(VALUE(LEFT(F34))),LEFT(F34),VALUE(LEFT(F34)))</f>
        <v/>
      </c>
      <c r="AH34" s="215" t="str">
        <f aca="false">IF(ISERROR(VALUE(LEFT(G34))),LEFT(G34),VALUE(LEFT(G34)))</f>
        <v/>
      </c>
      <c r="AI34" s="215" t="str">
        <f aca="false">IF(ISERROR(VALUE(LEFT(H34))),LEFT(H34),VALUE(LEFT(H34)))</f>
        <v/>
      </c>
      <c r="AJ34" s="215" t="str">
        <f aca="false">IF(ISERROR(VALUE(LEFT(I34))),LEFT(I34),VALUE(LEFT(I34)))</f>
        <v/>
      </c>
      <c r="AK34" s="215" t="str">
        <f aca="false">IF(ISERROR(VALUE(LEFT(J34))),LEFT(J34),VALUE(LEFT(J34)))</f>
        <v/>
      </c>
      <c r="AL34" s="215" t="str">
        <f aca="false">IF(ISERROR(VALUE(LEFT(K34))),LEFT(K34),VALUE(LEFT(K34)))</f>
        <v/>
      </c>
      <c r="AM34" s="215" t="str">
        <f aca="false">IF(ISERROR(VALUE(LEFT(L34))),LEFT(L34),VALUE(LEFT(L34)))</f>
        <v/>
      </c>
      <c r="AN34" s="215" t="str">
        <f aca="false">IF(ISERROR(VALUE(LEFT(M34))),LEFT(M34),VALUE(LEFT(M34)))</f>
        <v/>
      </c>
      <c r="AO34" s="215" t="str">
        <f aca="false">IF(ISERROR(VALUE(LEFT(N34))),LEFT(N34),VALUE(LEFT(N34)))</f>
        <v/>
      </c>
      <c r="AP34" s="215" t="str">
        <f aca="false">IF(ISERROR(VALUE(LEFT(O34))),LEFT(O34),VALUE(LEFT(O34)))</f>
        <v/>
      </c>
      <c r="AQ34" s="215" t="str">
        <f aca="false">IF(ISERROR(VALUE(LEFT(P34))),LEFT(P34),VALUE(LEFT(P34)))</f>
        <v/>
      </c>
      <c r="AR34" s="215" t="str">
        <f aca="false">IF(ISERROR(VALUE(LEFT(Q34))),LEFT(Q34),VALUE(LEFT(Q34)))</f>
        <v/>
      </c>
      <c r="AS34" s="215" t="str">
        <f aca="false">IF(ISERROR(VALUE(LEFT(R34))),LEFT(R34),VALUE(LEFT(R34)))</f>
        <v/>
      </c>
      <c r="AT34" s="215" t="str">
        <f aca="false">IF(ISERROR(VALUE(LEFT(S34))),LEFT(S34),VALUE(LEFT(S34)))</f>
        <v/>
      </c>
      <c r="AU34" s="215" t="str">
        <f aca="false">IF(ISERROR(VALUE(LEFT(T34))),LEFT(T34),VALUE(LEFT(T34)))</f>
        <v/>
      </c>
      <c r="AV34" s="215" t="str">
        <f aca="false">IF(ISERROR(VALUE(LEFT(U34))),LEFT(U34),VALUE(LEFT(U34)))</f>
        <v/>
      </c>
      <c r="AW34" s="216" t="n">
        <f aca="false">COUNTIF(AG34:AV34,"з")</f>
        <v>0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true" customHeight="false" outlineLevel="0" collapsed="false">
      <c r="A35" s="75"/>
      <c r="B35" s="180"/>
      <c r="C35" s="258"/>
      <c r="D35" s="259"/>
      <c r="E35" s="365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96"/>
      <c r="S35" s="80"/>
      <c r="T35" s="80"/>
      <c r="U35" s="80"/>
      <c r="V35" s="120"/>
      <c r="W35" s="177" t="n">
        <f aca="false">COUNTIF(AG35:AV35,"б")</f>
        <v>0</v>
      </c>
      <c r="X35" s="177" t="n">
        <f aca="false">COUNTIF(AG35:AV35,"д")</f>
        <v>0</v>
      </c>
      <c r="Y35" s="177" t="n">
        <f aca="false">COUNTIF(AG35:AV35,2)+COUNTIF(AG35:AV35,"н")+COUNTIF(AG35:AV35,"д")</f>
        <v>0</v>
      </c>
      <c r="Z35" s="177" t="n">
        <f aca="false">COUNTIF(AG35:AV35,Z$5)</f>
        <v>0</v>
      </c>
      <c r="AA35" s="177" t="n">
        <f aca="false">COUNTIF(AG35:AV35,AA$5)</f>
        <v>0</v>
      </c>
      <c r="AB35" s="177" t="n">
        <f aca="false">COUNTIF(AG35:AV35,AB$5)</f>
        <v>0</v>
      </c>
      <c r="AC35" s="177" t="n">
        <f aca="false">SUM(X35:AB35)</f>
        <v>0</v>
      </c>
      <c r="AD35" s="255" t="str">
        <f aca="false">IF(ISERROR(((X35+Y35)*2+Z35*3+AA35*4+AB35*5)/SUM(X35,Y35:AB35)),"",((X35+Y35)*2+Z35*3+AA35*4+AB35*5)/SUM(X35,Y35:AB35))</f>
        <v/>
      </c>
      <c r="AE35" s="93" t="n">
        <f aca="false">IF(AX35=5,0.5,IF(AX35=4,0.25,IF(AX35&lt;=3,0)))</f>
        <v>0</v>
      </c>
      <c r="AF35" s="1"/>
      <c r="AG35" s="215" t="str">
        <f aca="false">IF(ISERROR(VALUE(LEFT(F35))),LEFT(F35),VALUE(LEFT(F35)))</f>
        <v/>
      </c>
      <c r="AH35" s="215" t="str">
        <f aca="false">IF(ISERROR(VALUE(LEFT(G35))),LEFT(G35),VALUE(LEFT(G35)))</f>
        <v/>
      </c>
      <c r="AI35" s="215" t="str">
        <f aca="false">IF(ISERROR(VALUE(LEFT(H35))),LEFT(H35),VALUE(LEFT(H35)))</f>
        <v/>
      </c>
      <c r="AJ35" s="215" t="str">
        <f aca="false">IF(ISERROR(VALUE(LEFT(I35))),LEFT(I35),VALUE(LEFT(I35)))</f>
        <v/>
      </c>
      <c r="AK35" s="215" t="str">
        <f aca="false">IF(ISERROR(VALUE(LEFT(J35))),LEFT(J35),VALUE(LEFT(J35)))</f>
        <v/>
      </c>
      <c r="AL35" s="215" t="str">
        <f aca="false">IF(ISERROR(VALUE(LEFT(K35))),LEFT(K35),VALUE(LEFT(K35)))</f>
        <v/>
      </c>
      <c r="AM35" s="215" t="str">
        <f aca="false">IF(ISERROR(VALUE(LEFT(L35))),LEFT(L35),VALUE(LEFT(L35)))</f>
        <v/>
      </c>
      <c r="AN35" s="215" t="str">
        <f aca="false">IF(ISERROR(VALUE(LEFT(M35))),LEFT(M35),VALUE(LEFT(M35)))</f>
        <v/>
      </c>
      <c r="AO35" s="215" t="str">
        <f aca="false">IF(ISERROR(VALUE(LEFT(N35))),LEFT(N35),VALUE(LEFT(N35)))</f>
        <v/>
      </c>
      <c r="AP35" s="215" t="str">
        <f aca="false">IF(ISERROR(VALUE(LEFT(O35))),LEFT(O35),VALUE(LEFT(O35)))</f>
        <v/>
      </c>
      <c r="AQ35" s="215" t="str">
        <f aca="false">IF(ISERROR(VALUE(LEFT(P35))),LEFT(P35),VALUE(LEFT(P35)))</f>
        <v/>
      </c>
      <c r="AR35" s="215" t="str">
        <f aca="false">IF(ISERROR(VALUE(LEFT(Q35))),LEFT(Q35),VALUE(LEFT(Q35)))</f>
        <v/>
      </c>
      <c r="AS35" s="215" t="str">
        <f aca="false">IF(ISERROR(VALUE(LEFT(R35))),LEFT(R35),VALUE(LEFT(R35)))</f>
        <v/>
      </c>
      <c r="AT35" s="215" t="str">
        <f aca="false">IF(ISERROR(VALUE(LEFT(S35))),LEFT(S35),VALUE(LEFT(S35)))</f>
        <v/>
      </c>
      <c r="AU35" s="215" t="str">
        <f aca="false">IF(ISERROR(VALUE(LEFT(T35))),LEFT(T35),VALUE(LEFT(T35)))</f>
        <v/>
      </c>
      <c r="AV35" s="215" t="str">
        <f aca="false">IF(ISERROR(VALUE(LEFT(U35))),LEFT(U35),VALUE(LEFT(U35)))</f>
        <v/>
      </c>
      <c r="AW35" s="216" t="n">
        <f aca="false">COUNTIF(AG35:AV35,"з")</f>
        <v>0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true" customHeight="false" outlineLevel="0" collapsed="false">
      <c r="A36" s="75"/>
      <c r="B36" s="180"/>
      <c r="C36" s="258"/>
      <c r="D36" s="259"/>
      <c r="E36" s="365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96"/>
      <c r="S36" s="80"/>
      <c r="T36" s="80"/>
      <c r="U36" s="80"/>
      <c r="V36" s="120"/>
      <c r="W36" s="177" t="n">
        <f aca="false">COUNTIF(AG36:AV36,"б")</f>
        <v>0</v>
      </c>
      <c r="X36" s="177" t="n">
        <f aca="false">COUNTIF(AG36:AV36,"д")</f>
        <v>0</v>
      </c>
      <c r="Y36" s="177" t="n">
        <f aca="false">COUNTIF(AG36:AV36,2)+COUNTIF(AG36:AV36,"н")+COUNTIF(AG36:AV36,"д")</f>
        <v>0</v>
      </c>
      <c r="Z36" s="177" t="n">
        <f aca="false">COUNTIF(AG36:AV36,Z$5)</f>
        <v>0</v>
      </c>
      <c r="AA36" s="177" t="n">
        <f aca="false">COUNTIF(AG36:AV36,AA$5)</f>
        <v>0</v>
      </c>
      <c r="AB36" s="177" t="n">
        <f aca="false">COUNTIF(AG36:AV36,AB$5)</f>
        <v>0</v>
      </c>
      <c r="AC36" s="177" t="n">
        <f aca="false">SUM(X36:AB36)</f>
        <v>0</v>
      </c>
      <c r="AD36" s="255" t="str">
        <f aca="false">IF(ISERROR(((X36+Y36)*2+Z36*3+AA36*4+AB36*5)/SUM(X36,Y36:AB36)),"",((X36+Y36)*2+Z36*3+AA36*4+AB36*5)/SUM(X36,Y36:AB36))</f>
        <v/>
      </c>
      <c r="AE36" s="93" t="n">
        <f aca="false">IF(AX36=5,0.5,IF(AX36=4,0.25,IF(AX36&lt;=3,0)))</f>
        <v>0</v>
      </c>
      <c r="AF36" s="1"/>
      <c r="AG36" s="215" t="str">
        <f aca="false">IF(ISERROR(VALUE(LEFT(F36))),LEFT(F36),VALUE(LEFT(F36)))</f>
        <v/>
      </c>
      <c r="AH36" s="215" t="str">
        <f aca="false">IF(ISERROR(VALUE(LEFT(G36))),LEFT(G36),VALUE(LEFT(G36)))</f>
        <v/>
      </c>
      <c r="AI36" s="215" t="str">
        <f aca="false">IF(ISERROR(VALUE(LEFT(H36))),LEFT(H36),VALUE(LEFT(H36)))</f>
        <v/>
      </c>
      <c r="AJ36" s="215" t="str">
        <f aca="false">IF(ISERROR(VALUE(LEFT(I36))),LEFT(I36),VALUE(LEFT(I36)))</f>
        <v/>
      </c>
      <c r="AK36" s="215" t="str">
        <f aca="false">IF(ISERROR(VALUE(LEFT(J36))),LEFT(J36),VALUE(LEFT(J36)))</f>
        <v/>
      </c>
      <c r="AL36" s="215" t="str">
        <f aca="false">IF(ISERROR(VALUE(LEFT(K36))),LEFT(K36),VALUE(LEFT(K36)))</f>
        <v/>
      </c>
      <c r="AM36" s="215" t="str">
        <f aca="false">IF(ISERROR(VALUE(LEFT(L36))),LEFT(L36),VALUE(LEFT(L36)))</f>
        <v/>
      </c>
      <c r="AN36" s="215" t="str">
        <f aca="false">IF(ISERROR(VALUE(LEFT(M36))),LEFT(M36),VALUE(LEFT(M36)))</f>
        <v/>
      </c>
      <c r="AO36" s="215" t="str">
        <f aca="false">IF(ISERROR(VALUE(LEFT(N36))),LEFT(N36),VALUE(LEFT(N36)))</f>
        <v/>
      </c>
      <c r="AP36" s="215" t="str">
        <f aca="false">IF(ISERROR(VALUE(LEFT(O36))),LEFT(O36),VALUE(LEFT(O36)))</f>
        <v/>
      </c>
      <c r="AQ36" s="215" t="str">
        <f aca="false">IF(ISERROR(VALUE(LEFT(P36))),LEFT(P36),VALUE(LEFT(P36)))</f>
        <v/>
      </c>
      <c r="AR36" s="215" t="str">
        <f aca="false">IF(ISERROR(VALUE(LEFT(Q36))),LEFT(Q36),VALUE(LEFT(Q36)))</f>
        <v/>
      </c>
      <c r="AS36" s="215" t="str">
        <f aca="false">IF(ISERROR(VALUE(LEFT(R36))),LEFT(R36),VALUE(LEFT(R36)))</f>
        <v/>
      </c>
      <c r="AT36" s="215" t="str">
        <f aca="false">IF(ISERROR(VALUE(LEFT(S36))),LEFT(S36),VALUE(LEFT(S36)))</f>
        <v/>
      </c>
      <c r="AU36" s="215" t="str">
        <f aca="false">IF(ISERROR(VALUE(LEFT(T36))),LEFT(T36),VALUE(LEFT(T36)))</f>
        <v/>
      </c>
      <c r="AV36" s="215" t="str">
        <f aca="false">IF(ISERROR(VALUE(LEFT(U36))),LEFT(U36),VALUE(LEFT(U36)))</f>
        <v/>
      </c>
      <c r="AW36" s="216" t="n">
        <f aca="false">COUNTIF(AG36:AV36,"з")</f>
        <v>0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8.75" hidden="true" customHeight="false" outlineLevel="0" collapsed="false">
      <c r="A37" s="75"/>
      <c r="B37" s="180"/>
      <c r="C37" s="258"/>
      <c r="D37" s="259"/>
      <c r="E37" s="365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96"/>
      <c r="S37" s="80"/>
      <c r="T37" s="80"/>
      <c r="U37" s="80"/>
      <c r="V37" s="120"/>
      <c r="W37" s="177" t="n">
        <f aca="false">COUNTIF(AG37:AV37,"б")</f>
        <v>0</v>
      </c>
      <c r="X37" s="177" t="n">
        <f aca="false">COUNTIF(AG37:AV37,"д")</f>
        <v>0</v>
      </c>
      <c r="Y37" s="177" t="n">
        <f aca="false">COUNTIF(AG37:AV37,2)+COUNTIF(AG37:AV37,"н")+COUNTIF(AG37:AV37,"д")</f>
        <v>0</v>
      </c>
      <c r="Z37" s="177" t="n">
        <f aca="false">COUNTIF(AG37:AV37,Z$5)</f>
        <v>0</v>
      </c>
      <c r="AA37" s="177" t="n">
        <f aca="false">COUNTIF(AG37:AV37,AA$5)</f>
        <v>0</v>
      </c>
      <c r="AB37" s="177" t="n">
        <f aca="false">COUNTIF(AG37:AV37,AB$5)</f>
        <v>0</v>
      </c>
      <c r="AC37" s="177" t="n">
        <f aca="false">SUM(X37:AB37)</f>
        <v>0</v>
      </c>
      <c r="AD37" s="255" t="str">
        <f aca="false">IF(ISERROR(((X37+Y37)*2+Z37*3+AA37*4+AB37*5)/SUM(X37,Y37:AB37)),"",((X37+Y37)*2+Z37*3+AA37*4+AB37*5)/SUM(X37,Y37:AB37))</f>
        <v/>
      </c>
      <c r="AE37" s="93" t="n">
        <f aca="false">IF(AX37=5,0.5,IF(AX37=4,0.25,IF(AX37&lt;=3,0)))</f>
        <v>0</v>
      </c>
      <c r="AF37" s="1"/>
      <c r="AG37" s="215" t="str">
        <f aca="false">IF(ISERROR(VALUE(LEFT(F37))),LEFT(F37),VALUE(LEFT(F37)))</f>
        <v/>
      </c>
      <c r="AH37" s="215" t="str">
        <f aca="false">IF(ISERROR(VALUE(LEFT(G37))),LEFT(G37),VALUE(LEFT(G37)))</f>
        <v/>
      </c>
      <c r="AI37" s="215" t="str">
        <f aca="false">IF(ISERROR(VALUE(LEFT(H37))),LEFT(H37),VALUE(LEFT(H37)))</f>
        <v/>
      </c>
      <c r="AJ37" s="215" t="str">
        <f aca="false">IF(ISERROR(VALUE(LEFT(I37))),LEFT(I37),VALUE(LEFT(I37)))</f>
        <v/>
      </c>
      <c r="AK37" s="215" t="str">
        <f aca="false">IF(ISERROR(VALUE(LEFT(J37))),LEFT(J37),VALUE(LEFT(J37)))</f>
        <v/>
      </c>
      <c r="AL37" s="215" t="str">
        <f aca="false">IF(ISERROR(VALUE(LEFT(K37))),LEFT(K37),VALUE(LEFT(K37)))</f>
        <v/>
      </c>
      <c r="AM37" s="215" t="str">
        <f aca="false">IF(ISERROR(VALUE(LEFT(L37))),LEFT(L37),VALUE(LEFT(L37)))</f>
        <v/>
      </c>
      <c r="AN37" s="215" t="str">
        <f aca="false">IF(ISERROR(VALUE(LEFT(M37))),LEFT(M37),VALUE(LEFT(M37)))</f>
        <v/>
      </c>
      <c r="AO37" s="215" t="str">
        <f aca="false">IF(ISERROR(VALUE(LEFT(N37))),LEFT(N37),VALUE(LEFT(N37)))</f>
        <v/>
      </c>
      <c r="AP37" s="215" t="str">
        <f aca="false">IF(ISERROR(VALUE(LEFT(O37))),LEFT(O37),VALUE(LEFT(O37)))</f>
        <v/>
      </c>
      <c r="AQ37" s="215" t="str">
        <f aca="false">IF(ISERROR(VALUE(LEFT(P37))),LEFT(P37),VALUE(LEFT(P37)))</f>
        <v/>
      </c>
      <c r="AR37" s="215" t="str">
        <f aca="false">IF(ISERROR(VALUE(LEFT(Q37))),LEFT(Q37),VALUE(LEFT(Q37)))</f>
        <v/>
      </c>
      <c r="AS37" s="215" t="str">
        <f aca="false">IF(ISERROR(VALUE(LEFT(R37))),LEFT(R37),VALUE(LEFT(R37)))</f>
        <v/>
      </c>
      <c r="AT37" s="215" t="str">
        <f aca="false">IF(ISERROR(VALUE(LEFT(S37))),LEFT(S37),VALUE(LEFT(S37)))</f>
        <v/>
      </c>
      <c r="AU37" s="215" t="str">
        <f aca="false">IF(ISERROR(VALUE(LEFT(T37))),LEFT(T37),VALUE(LEFT(T37)))</f>
        <v/>
      </c>
      <c r="AV37" s="215" t="str">
        <f aca="false">IF(ISERROR(VALUE(LEFT(U37))),LEFT(U37),VALUE(LEFT(U37)))</f>
        <v/>
      </c>
      <c r="AW37" s="216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261" t="str">
        <f aca="false" t="array" ref="F38:U45">AG38:AV45</f>
        <v> </v>
      </c>
      <c r="G38" s="261" t="n">
        <v>3.83333333333333</v>
      </c>
      <c r="H38" s="261" t="n">
        <v>4.6</v>
      </c>
      <c r="I38" s="261" t="n">
        <v>4.54166666666667</v>
      </c>
      <c r="J38" s="261" t="n">
        <v>4.16</v>
      </c>
      <c r="K38" s="261" t="n">
        <v>3.88</v>
      </c>
      <c r="L38" s="261" t="n">
        <v>4.84</v>
      </c>
      <c r="M38" s="261" t="n">
        <v>4.36</v>
      </c>
      <c r="N38" s="261" t="n">
        <v>4.52</v>
      </c>
      <c r="O38" s="125" t="str">
        <v> </v>
      </c>
      <c r="P38" s="125" t="str">
        <v> </v>
      </c>
      <c r="Q38" s="125" t="str">
        <v> </v>
      </c>
      <c r="R38" s="125" t="str">
        <v> </v>
      </c>
      <c r="S38" s="261" t="str">
        <v> </v>
      </c>
      <c r="T38" s="261" t="str">
        <v> </v>
      </c>
      <c r="U38" s="261" t="str">
        <v> </v>
      </c>
      <c r="V38" s="120" t="n">
        <f aca="false">сводн.!t55</f>
        <v>3</v>
      </c>
      <c r="W38" s="212" t="n">
        <f aca="false">SUM(W6:W30)</f>
        <v>0</v>
      </c>
      <c r="X38" s="212" t="n">
        <f aca="false">SUM(X6:X30)</f>
        <v>0</v>
      </c>
      <c r="Y38" s="212" t="n">
        <f aca="false">SUM(Y6:Y30)-X38</f>
        <v>2</v>
      </c>
      <c r="Z38" s="212" t="n">
        <f aca="false">SUM(Z6:Z30)</f>
        <v>27</v>
      </c>
      <c r="AA38" s="212" t="n">
        <f aca="false">SUM(AA6:AA30)</f>
        <v>73</v>
      </c>
      <c r="AB38" s="212" t="n">
        <f aca="false">SUM(AB6:AB30)</f>
        <v>97</v>
      </c>
      <c r="AC38" s="212" t="n">
        <f aca="false">SUM(X38:AB38)</f>
        <v>199</v>
      </c>
      <c r="AD38" s="213" t="n">
        <f aca="false">IF(ISERROR(((X38+Y38)*2+Z38*3+AA38*4+AB38*5)/SUM(X38,Y38:AB38)),"",((X38+Y38)*2+Z38*3+AA38*4+AB38*5)/SUM(X38,Y38:AB38))</f>
        <v>4.33165829145729</v>
      </c>
      <c r="AE38" s="263"/>
      <c r="AF38" s="1"/>
      <c r="AG38" s="264" t="str">
        <f aca="false">IF(COUNT(AG6:AG30)=0," ",SUM(AG6:AG30)/COUNT(AG6:AG30))</f>
        <v> </v>
      </c>
      <c r="AH38" s="264" t="n">
        <f aca="false">IF(COUNT(AH6:AH30)=0," ",SUM(AH6:AH30)/COUNT(AH6:AH30))</f>
        <v>3.83333333333333</v>
      </c>
      <c r="AI38" s="264" t="n">
        <f aca="false">IF(COUNT(AI6:AI30)=0," ",SUM(AI6:AI30)/COUNT(AI6:AI30))</f>
        <v>4.6</v>
      </c>
      <c r="AJ38" s="264" t="n">
        <f aca="false">IF(COUNT(AJ6:AJ30)=0," ",SUM(AJ6:AJ30)/COUNT(AJ6:AJ30))</f>
        <v>4.54166666666667</v>
      </c>
      <c r="AK38" s="264" t="n">
        <f aca="false">IF(COUNT(AK6:AK30)=0," ",SUM(AK6:AK30)/COUNT(AK6:AK30))</f>
        <v>4.16</v>
      </c>
      <c r="AL38" s="264" t="n">
        <f aca="false">IF(COUNT(AL6:AL30)=0," ",SUM(AL6:AL30)/COUNT(AL6:AL30))</f>
        <v>3.88</v>
      </c>
      <c r="AM38" s="264" t="n">
        <f aca="false">IF(COUNT(AM6:AM30)=0," ",SUM(AM6:AM30)/COUNT(AM6:AM30))</f>
        <v>4.84</v>
      </c>
      <c r="AN38" s="264" t="n">
        <f aca="false">IF(COUNT(AN6:AN30)=0," ",SUM(AN6:AN30)/COUNT(AN6:AN30))</f>
        <v>4.36</v>
      </c>
      <c r="AO38" s="264" t="n">
        <f aca="false">IF(COUNT(AO6:AO30)=0," ",SUM(AO6:AO30)/COUNT(AO6:AO30))</f>
        <v>4.52</v>
      </c>
      <c r="AP38" s="264" t="str">
        <f aca="false">IF(COUNT(AP6:AP30)=0," ",SUM(AP6:AP30)/COUNT(AP6:AP30))</f>
        <v> </v>
      </c>
      <c r="AQ38" s="264" t="str">
        <f aca="false">IF(COUNT(AQ6:AQ30)=0," ",SUM(AQ6:AQ30)/COUNT(AQ6:AQ30))</f>
        <v> </v>
      </c>
      <c r="AR38" s="264" t="str">
        <f aca="false">IF(COUNT(AR6:AR30)=0," ",SUM(AR6:AR30)/COUNT(AR6:AR30))</f>
        <v> </v>
      </c>
      <c r="AS38" s="264" t="str">
        <f aca="false">IF(COUNT(AS6:AS30)=0," ",SUM(AS6:AS30)/COUNT(AS6:AS30))</f>
        <v> </v>
      </c>
      <c r="AT38" s="264" t="str">
        <f aca="false">IF(COUNT(AT6:AT30)=0," ",SUM(AT6:AT30)/COUNT(AT6:AT30))</f>
        <v> </v>
      </c>
      <c r="AU38" s="264" t="str">
        <f aca="false">IF(COUNT(AU6:AU30)=0," ",SUM(AU6:AU30)/COUNT(AU6:AU30))</f>
        <v> </v>
      </c>
      <c r="AV38" s="265" t="str">
        <f aca="false">IF(COUNT(AV6:AV30)=0," ",SUM(AV6:AV30)/COUNT(AV6:AV30))</f>
        <v> </v>
      </c>
      <c r="AW38" s="216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266" t="str">
        <v>0</v>
      </c>
      <c r="G39" s="266" t="n">
        <v>5</v>
      </c>
      <c r="H39" s="266" t="n">
        <v>17</v>
      </c>
      <c r="I39" s="266" t="n">
        <v>16</v>
      </c>
      <c r="J39" s="266" t="n">
        <v>8</v>
      </c>
      <c r="K39" s="266" t="n">
        <v>7</v>
      </c>
      <c r="L39" s="266" t="n">
        <v>22</v>
      </c>
      <c r="M39" s="266" t="n">
        <v>9</v>
      </c>
      <c r="N39" s="266" t="n">
        <v>13</v>
      </c>
      <c r="O39" s="267" t="str">
        <v>0</v>
      </c>
      <c r="P39" s="267" t="str">
        <v>0</v>
      </c>
      <c r="Q39" s="267" t="str">
        <v>0</v>
      </c>
      <c r="R39" s="267" t="str">
        <v>0</v>
      </c>
      <c r="S39" s="266" t="str">
        <v>0</v>
      </c>
      <c r="T39" s="266" t="str">
        <v>0</v>
      </c>
      <c r="U39" s="266" t="str">
        <v> </v>
      </c>
      <c r="V39" s="268" t="n">
        <f aca="false">IF(COUNTIF(V6:V30,5)=0,"0",COUNTIF(V6:V30,5))</f>
        <v>3</v>
      </c>
      <c r="W39" s="133"/>
      <c r="X39" s="269" t="n">
        <f aca="false">SUM(X38:AB38)</f>
        <v>199</v>
      </c>
      <c r="Y39" s="269"/>
      <c r="Z39" s="269"/>
      <c r="AA39" s="269"/>
      <c r="AB39" s="269"/>
      <c r="AC39" s="269"/>
      <c r="AD39" s="213"/>
      <c r="AE39" s="270"/>
      <c r="AG39" s="271" t="str">
        <f aca="false">IF(COUNTIF(AG6:AG30,5)=0,"0",COUNTIF(AG6:AG30,5))</f>
        <v>0</v>
      </c>
      <c r="AH39" s="271" t="n">
        <f aca="false">IF(COUNTIF(AH6:AH30,5)=0,"0",COUNTIF(AH6:AH30,5))</f>
        <v>5</v>
      </c>
      <c r="AI39" s="271" t="n">
        <f aca="false">IF(COUNTIF(AI6:AI30,5)=0,"0",COUNTIF(AI6:AI30,5))</f>
        <v>17</v>
      </c>
      <c r="AJ39" s="271" t="n">
        <f aca="false">IF(COUNTIF(AJ6:AJ30,5)=0,"0",COUNTIF(AJ6:AJ30,5))</f>
        <v>16</v>
      </c>
      <c r="AK39" s="271" t="n">
        <f aca="false">IF(COUNTIF(AK6:AK30,5)=0,"0",COUNTIF(AK6:AK30,5))</f>
        <v>8</v>
      </c>
      <c r="AL39" s="271" t="n">
        <f aca="false">IF(COUNTIF(AL6:AL30,5)=0,"0",COUNTIF(AL6:AL30,5))</f>
        <v>7</v>
      </c>
      <c r="AM39" s="271" t="n">
        <f aca="false">IF(COUNTIF(AM6:AM30,5)=0,"0",COUNTIF(AM6:AM30,5))</f>
        <v>22</v>
      </c>
      <c r="AN39" s="271" t="n">
        <f aca="false">IF(COUNTIF(AN6:AN30,5)=0,"0",COUNTIF(AN6:AN30,5))</f>
        <v>9</v>
      </c>
      <c r="AO39" s="271" t="n">
        <f aca="false">IF(COUNTIF(AO6:AO30,5)=0,"0",COUNTIF(AO6:AO30,5))</f>
        <v>13</v>
      </c>
      <c r="AP39" s="271" t="str">
        <f aca="false">IF(COUNTIF(AP6:AP30,5)=0,"0",COUNTIF(AP6:AP30,5))</f>
        <v>0</v>
      </c>
      <c r="AQ39" s="271" t="str">
        <f aca="false">IF(COUNTIF(AQ6:AQ30,5)=0,"0",COUNTIF(AQ6:AQ30,5))</f>
        <v>0</v>
      </c>
      <c r="AR39" s="271" t="str">
        <f aca="false">IF(COUNTIF(AR6:AR30,5)=0,"0",COUNTIF(AR6:AR30,5))</f>
        <v>0</v>
      </c>
      <c r="AS39" s="271" t="str">
        <f aca="false">IF(COUNTIF(AS6:AS30,5)=0,"0",COUNTIF(AS6:AS30,5))</f>
        <v>0</v>
      </c>
      <c r="AT39" s="271" t="str">
        <f aca="false">IF(COUNTIF(AT6:AT30,5)=0,"0",COUNTIF(AT6:AT30,5))</f>
        <v>0</v>
      </c>
      <c r="AU39" s="271" t="str">
        <f aca="false">IF(COUNTIF(AU6:AU30,5)=0,"0",COUNTIF(AU6:AU30,5))</f>
        <v>0</v>
      </c>
      <c r="AV39" s="272" t="str">
        <f aca="false">IF(COUNTIF(AV6:AV30,5)=0," ",COUNTIF(AV6:AV30,5))</f>
        <v> </v>
      </c>
      <c r="AW39" s="271"/>
      <c r="AX39" s="273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  <c r="CE39" s="275"/>
      <c r="CF39" s="275"/>
      <c r="CG39" s="275"/>
      <c r="CH39" s="275"/>
      <c r="CI39" s="275"/>
      <c r="CJ39" s="275"/>
      <c r="CK39" s="275"/>
      <c r="CL39" s="275"/>
      <c r="CM39" s="275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276" t="str">
        <v>0</v>
      </c>
      <c r="G40" s="276" t="n">
        <v>10</v>
      </c>
      <c r="H40" s="276" t="n">
        <v>6</v>
      </c>
      <c r="I40" s="276" t="n">
        <v>6</v>
      </c>
      <c r="J40" s="276" t="n">
        <v>13</v>
      </c>
      <c r="K40" s="276" t="n">
        <v>8</v>
      </c>
      <c r="L40" s="276" t="n">
        <v>2</v>
      </c>
      <c r="M40" s="276" t="n">
        <v>16</v>
      </c>
      <c r="N40" s="276" t="n">
        <v>12</v>
      </c>
      <c r="O40" s="277" t="str">
        <v>0</v>
      </c>
      <c r="P40" s="277" t="str">
        <v>0</v>
      </c>
      <c r="Q40" s="277" t="str">
        <v>0</v>
      </c>
      <c r="R40" s="277" t="str">
        <v>0</v>
      </c>
      <c r="S40" s="276" t="str">
        <v>0</v>
      </c>
      <c r="T40" s="276" t="str">
        <v>0</v>
      </c>
      <c r="U40" s="276" t="str">
        <v> </v>
      </c>
      <c r="V40" s="278" t="n">
        <f aca="false">IF(COUNTIF(V6:V30,4)=0,"0",COUNTIF(V6:V30,4))</f>
        <v>9</v>
      </c>
      <c r="W40" s="279"/>
      <c r="X40" s="279"/>
      <c r="Y40" s="279" t="str">
        <f aca="false">IF(COUNTIF(Y6:Y30,4)=0," ",COUNTIF(Y6:Y30,4))</f>
        <v> </v>
      </c>
      <c r="Z40" s="279" t="n">
        <f aca="false">IF(COUNTIF(Z6:Z30,4)=0," ",COUNTIF(Z6:Z30,4))</f>
        <v>1</v>
      </c>
      <c r="AA40" s="279" t="n">
        <f aca="false">IF(COUNTIF(AA6:AA30,4)=0," ",COUNTIF(AA6:AA30,4))</f>
        <v>9</v>
      </c>
      <c r="AB40" s="279" t="n">
        <f aca="false">IF(COUNTIF(AB6:AB30,4)=0," ",COUNTIF(AB6:AB30,4))</f>
        <v>5</v>
      </c>
      <c r="AC40" s="279"/>
      <c r="AD40" s="279"/>
      <c r="AE40" s="280" t="str">
        <f aca="false">IF(COUNTIF(AE6:AE30,4)=0," ",COUNTIF(AE6:AE30,4))</f>
        <v> </v>
      </c>
      <c r="AF40" s="279" t="str">
        <f aca="false">IF(COUNTIF(AF6:AF30,4)=0," ",COUNTIF(AF6:AF30,4))</f>
        <v> </v>
      </c>
      <c r="AG40" s="279" t="str">
        <f aca="false">IF(COUNTIF(AG6:AG30,4)=0,"0",COUNTIF(AG6:AG30,4))</f>
        <v>0</v>
      </c>
      <c r="AH40" s="279" t="n">
        <f aca="false">IF(COUNTIF(AH6:AH30,4)=0,"0",COUNTIF(AH6:AH30,4))</f>
        <v>10</v>
      </c>
      <c r="AI40" s="279" t="n">
        <f aca="false">IF(COUNTIF(AI6:AI30,4)=0,"0",COUNTIF(AI6:AI30,4))</f>
        <v>6</v>
      </c>
      <c r="AJ40" s="279" t="n">
        <f aca="false">IF(COUNTIF(AJ6:AJ30,4)=0,"0",COUNTIF(AJ6:AJ30,4))</f>
        <v>6</v>
      </c>
      <c r="AK40" s="279" t="n">
        <f aca="false">IF(COUNTIF(AK6:AK30,4)=0,"0",COUNTIF(AK6:AK30,4))</f>
        <v>13</v>
      </c>
      <c r="AL40" s="279" t="n">
        <f aca="false">IF(COUNTIF(AL6:AL30,4)=0,"0",COUNTIF(AL6:AL30,4))</f>
        <v>8</v>
      </c>
      <c r="AM40" s="279" t="n">
        <f aca="false">IF(COUNTIF(AM6:AM30,4)=0,"0",COUNTIF(AM6:AM30,4))</f>
        <v>2</v>
      </c>
      <c r="AN40" s="279" t="n">
        <f aca="false">IF(COUNTIF(AN6:AN30,4)=0,"0",COUNTIF(AN6:AN30,4))</f>
        <v>16</v>
      </c>
      <c r="AO40" s="279" t="n">
        <f aca="false">IF(COUNTIF(AO6:AO30,4)=0,"0",COUNTIF(AO6:AO30,4))</f>
        <v>12</v>
      </c>
      <c r="AP40" s="279" t="str">
        <f aca="false">IF(COUNTIF(AP6:AP30,4)=0,"0",COUNTIF(AP6:AP30,4))</f>
        <v>0</v>
      </c>
      <c r="AQ40" s="279" t="str">
        <f aca="false">IF(COUNTIF(AQ6:AQ30,4)=0,"0",COUNTIF(AQ6:AQ30,4))</f>
        <v>0</v>
      </c>
      <c r="AR40" s="279" t="str">
        <f aca="false">IF(COUNTIF(AR6:AR30,4)=0,"0",COUNTIF(AR6:AR30,4))</f>
        <v>0</v>
      </c>
      <c r="AS40" s="279" t="str">
        <f aca="false">IF(COUNTIF(AS6:AS30,4)=0,"0",COUNTIF(AS6:AS30,4))</f>
        <v>0</v>
      </c>
      <c r="AT40" s="279" t="str">
        <f aca="false">IF(COUNTIF(AT6:AT30,4)=0,"0",COUNTIF(AT6:AT30,4))</f>
        <v>0</v>
      </c>
      <c r="AU40" s="279" t="str">
        <f aca="false">IF(COUNTIF(AU6:AU30,4)=0,"0",COUNTIF(AU6:AU30,4))</f>
        <v>0</v>
      </c>
      <c r="AV40" s="281" t="str">
        <f aca="false">IF(COUNTIF(AV6:AV30,4)=0," ",COUNTIF(AV6:AV30,4))</f>
        <v> </v>
      </c>
      <c r="AW40" s="279"/>
      <c r="AX40" s="282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  <c r="CG40" s="284"/>
      <c r="CH40" s="284"/>
      <c r="CI40" s="284"/>
      <c r="CJ40" s="284"/>
      <c r="CK40" s="284"/>
      <c r="CL40" s="284"/>
      <c r="CM40" s="284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285" t="str">
        <v>0</v>
      </c>
      <c r="G41" s="285" t="n">
        <v>9</v>
      </c>
      <c r="H41" s="285" t="n">
        <v>2</v>
      </c>
      <c r="I41" s="285" t="n">
        <v>1</v>
      </c>
      <c r="J41" s="285" t="n">
        <v>4</v>
      </c>
      <c r="K41" s="285" t="n">
        <v>10</v>
      </c>
      <c r="L41" s="285" t="n">
        <v>1</v>
      </c>
      <c r="M41" s="285" t="str">
        <v>0</v>
      </c>
      <c r="N41" s="285" t="str">
        <v>0</v>
      </c>
      <c r="O41" s="286" t="str">
        <v>0</v>
      </c>
      <c r="P41" s="286" t="str">
        <v>0</v>
      </c>
      <c r="Q41" s="286" t="str">
        <v>0</v>
      </c>
      <c r="R41" s="286" t="str">
        <v>0</v>
      </c>
      <c r="S41" s="285" t="str">
        <v>0</v>
      </c>
      <c r="T41" s="285" t="str">
        <v>0</v>
      </c>
      <c r="U41" s="285" t="str">
        <v> </v>
      </c>
      <c r="V41" s="287" t="n">
        <f aca="false">IF(COUNTIF(V6:V30,3)=0,"0",COUNTIF(V6:V30,3))</f>
        <v>12</v>
      </c>
      <c r="W41" s="288"/>
      <c r="X41" s="288"/>
      <c r="Y41" s="288" t="str">
        <f aca="false">IF(COUNTIF(Y6:Y30,3)=0," ",COUNTIF(Y6:Y30,3))</f>
        <v> </v>
      </c>
      <c r="Z41" s="288" t="n">
        <f aca="false">IF(COUNTIF(Z6:Z30,3)=0," ",COUNTIF(Z6:Z30,3))</f>
        <v>2</v>
      </c>
      <c r="AA41" s="288" t="n">
        <f aca="false">IF(COUNTIF(AA6:AA30,3)=0," ",COUNTIF(AA6:AA30,3))</f>
        <v>4</v>
      </c>
      <c r="AB41" s="288" t="n">
        <f aca="false">IF(COUNTIF(AB6:AB30,3)=0," ",COUNTIF(AB6:AB30,3))</f>
        <v>5</v>
      </c>
      <c r="AC41" s="288"/>
      <c r="AD41" s="288"/>
      <c r="AE41" s="289" t="str">
        <f aca="false">IF(COUNTIF(AE6:AE30,3)=0," ",COUNTIF(AE6:AE30,3))</f>
        <v> </v>
      </c>
      <c r="AF41" s="288" t="str">
        <f aca="false">IF(COUNTIF(AF6:AF30,3)=0," ",COUNTIF(AF6:AF30,3))</f>
        <v> </v>
      </c>
      <c r="AG41" s="288" t="str">
        <f aca="false">IF(COUNTIF(AG6:AG30,3)=0,"0",COUNTIF(AG6:AG30,3))</f>
        <v>0</v>
      </c>
      <c r="AH41" s="288" t="n">
        <f aca="false">IF(COUNTIF(AH6:AH30,3)=0,"0",COUNTIF(AH6:AH30,3))</f>
        <v>9</v>
      </c>
      <c r="AI41" s="288" t="n">
        <f aca="false">IF(COUNTIF(AI6:AI30,3)=0,"0",COUNTIF(AI6:AI30,3))</f>
        <v>2</v>
      </c>
      <c r="AJ41" s="288" t="n">
        <f aca="false">IF(COUNTIF(AJ6:AJ30,3)=0,"0",COUNTIF(AJ6:AJ30,3))</f>
        <v>1</v>
      </c>
      <c r="AK41" s="288" t="n">
        <f aca="false">IF(COUNTIF(AK6:AK30,3)=0,"0",COUNTIF(AK6:AK30,3))</f>
        <v>4</v>
      </c>
      <c r="AL41" s="288" t="n">
        <f aca="false">IF(COUNTIF(AL6:AL30,3)=0,"0",COUNTIF(AL6:AL30,3))</f>
        <v>10</v>
      </c>
      <c r="AM41" s="288" t="n">
        <f aca="false">IF(COUNTIF(AM6:AM30,3)=0,"0",COUNTIF(AM6:AM30,3))</f>
        <v>1</v>
      </c>
      <c r="AN41" s="288" t="str">
        <f aca="false">IF(COUNTIF(AN6:AN30,3)=0,"0",COUNTIF(AN6:AN30,3))</f>
        <v>0</v>
      </c>
      <c r="AO41" s="288" t="str">
        <f aca="false">IF(COUNTIF(AO6:AO30,3)=0,"0",COUNTIF(AO6:AO30,3))</f>
        <v>0</v>
      </c>
      <c r="AP41" s="288" t="str">
        <f aca="false">IF(COUNTIF(AP6:AP30,3)=0,"0",COUNTIF(AP6:AP30,3))</f>
        <v>0</v>
      </c>
      <c r="AQ41" s="288" t="str">
        <f aca="false">IF(COUNTIF(AQ6:AQ30,3)=0,"0",COUNTIF(AQ6:AQ30,3))</f>
        <v>0</v>
      </c>
      <c r="AR41" s="288" t="str">
        <f aca="false">IF(COUNTIF(AR6:AR30,3)=0,"0",COUNTIF(AR6:AR30,3))</f>
        <v>0</v>
      </c>
      <c r="AS41" s="288" t="str">
        <f aca="false">IF(COUNTIF(AS6:AS30,3)=0,"0",COUNTIF(AS6:AS30,3))</f>
        <v>0</v>
      </c>
      <c r="AT41" s="288" t="str">
        <f aca="false">IF(COUNTIF(AT6:AT30,3)=0,"0",COUNTIF(AT6:AT30,3))</f>
        <v>0</v>
      </c>
      <c r="AU41" s="288" t="str">
        <f aca="false">IF(COUNTIF(AU6:AU30,3)=0,"0",COUNTIF(AU6:AU30,3))</f>
        <v>0</v>
      </c>
      <c r="AV41" s="290" t="str">
        <f aca="false">IF(COUNTIF(AV6:AV30,3)=0," ",COUNTIF(AV6:AV30,3))</f>
        <v> </v>
      </c>
      <c r="AW41" s="288"/>
      <c r="AX41" s="291"/>
      <c r="AY41" s="292"/>
      <c r="AZ41" s="292"/>
      <c r="BA41" s="292"/>
      <c r="BB41" s="292"/>
      <c r="BC41" s="292"/>
      <c r="BD41" s="292"/>
      <c r="BE41" s="292"/>
      <c r="BF41" s="292"/>
      <c r="BG41" s="292"/>
      <c r="BH41" s="292"/>
      <c r="BI41" s="292"/>
      <c r="BJ41" s="292"/>
      <c r="BK41" s="292"/>
      <c r="BL41" s="292"/>
      <c r="BM41" s="292"/>
      <c r="BN41" s="292"/>
      <c r="BO41" s="293"/>
      <c r="BP41" s="293"/>
      <c r="BQ41" s="293"/>
      <c r="BR41" s="293"/>
      <c r="BS41" s="293"/>
      <c r="BT41" s="293"/>
      <c r="BU41" s="293"/>
      <c r="BV41" s="293"/>
      <c r="BW41" s="293"/>
      <c r="BX41" s="293"/>
      <c r="BY41" s="293"/>
      <c r="BZ41" s="293"/>
      <c r="CA41" s="293"/>
      <c r="CB41" s="293"/>
      <c r="CC41" s="293"/>
      <c r="CD41" s="293"/>
      <c r="CE41" s="293"/>
      <c r="CF41" s="293"/>
      <c r="CG41" s="293"/>
      <c r="CH41" s="293"/>
      <c r="CI41" s="293"/>
      <c r="CJ41" s="293"/>
      <c r="CK41" s="293"/>
      <c r="CL41" s="293"/>
      <c r="CM41" s="29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0" t="n">
        <v>0</v>
      </c>
      <c r="G42" s="80" t="n">
        <v>0</v>
      </c>
      <c r="H42" s="80" t="n">
        <v>0</v>
      </c>
      <c r="I42" s="80" t="n">
        <v>1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96" t="n">
        <v>0</v>
      </c>
      <c r="P42" s="96" t="n">
        <v>0</v>
      </c>
      <c r="Q42" s="96" t="n">
        <v>0</v>
      </c>
      <c r="R42" s="96" t="n">
        <v>0</v>
      </c>
      <c r="S42" s="80" t="n">
        <v>0</v>
      </c>
      <c r="T42" s="80" t="n">
        <v>0</v>
      </c>
      <c r="U42" s="80" t="n">
        <v>0</v>
      </c>
      <c r="V42" s="216" t="n">
        <f aca="false">IF(COUNTIF(V6:V30,2)=0,"0",COUNTIF(V6:V30,2))</f>
        <v>1</v>
      </c>
      <c r="W42" s="216"/>
      <c r="X42" s="216"/>
      <c r="Y42" s="216" t="n">
        <f aca="false">IF(COUNTIF(Y6:Y30,2)=0," ",COUNTIF(Y6:Y30,2))</f>
        <v>1</v>
      </c>
      <c r="Z42" s="216" t="n">
        <f aca="false">IF(COUNTIF(Z6:Z30,2)=0," ",COUNTIF(Z6:Z30,2))</f>
        <v>3</v>
      </c>
      <c r="AA42" s="216" t="n">
        <f aca="false">IF(COUNTIF(AA6:AA30,2)=0," ",COUNTIF(AA6:AA30,2))</f>
        <v>3</v>
      </c>
      <c r="AB42" s="216" t="n">
        <f aca="false">IF(COUNTIF(AB6:AB30,2)=0," ",COUNTIF(AB6:AB30,2))</f>
        <v>6</v>
      </c>
      <c r="AC42" s="216"/>
      <c r="AD42" s="216"/>
      <c r="AE42" s="294" t="str">
        <f aca="false">IF(COUNTIF(AE6:AE30,2)=0," ",COUNTIF(AE6:AE30,2))</f>
        <v> </v>
      </c>
      <c r="AF42" s="216" t="str">
        <f aca="false">IF(COUNTIF(AF6:AF30,2)=0," ",COUNTIF(AF6:AF30,2))</f>
        <v> </v>
      </c>
      <c r="AG42" s="216" t="n">
        <f aca="false">COUNTIF(AG6:AG30,2)+COUNTIF(AG6:AG30,"д")</f>
        <v>0</v>
      </c>
      <c r="AH42" s="216" t="n">
        <f aca="false">COUNTIF(AH6:AH30,2)+COUNTIF(AH6:AH30,"д")</f>
        <v>0</v>
      </c>
      <c r="AI42" s="216" t="n">
        <f aca="false">COUNTIF(AI6:AI30,2)+COUNTIF(AI6:AI30,"д")</f>
        <v>0</v>
      </c>
      <c r="AJ42" s="216" t="n">
        <f aca="false">COUNTIF(AJ6:AJ30,2)+COUNTIF(AJ6:AJ30,"д")</f>
        <v>1</v>
      </c>
      <c r="AK42" s="216" t="n">
        <f aca="false">COUNTIF(AK6:AK30,2)+COUNTIF(AK6:AK30,"д")</f>
        <v>0</v>
      </c>
      <c r="AL42" s="216" t="n">
        <f aca="false">COUNTIF(AL6:AL30,2)+COUNTIF(AL6:AL30,"д")</f>
        <v>0</v>
      </c>
      <c r="AM42" s="216" t="n">
        <f aca="false">COUNTIF(AM6:AM30,2)+COUNTIF(AM6:AM30,"д")</f>
        <v>0</v>
      </c>
      <c r="AN42" s="216" t="n">
        <f aca="false">COUNTIF(AN6:AN30,2)+COUNTIF(AN6:AN30,"д")</f>
        <v>0</v>
      </c>
      <c r="AO42" s="216" t="n">
        <f aca="false">COUNTIF(AO6:AO30,2)+COUNTIF(AO6:AO30,"д")</f>
        <v>0</v>
      </c>
      <c r="AP42" s="216" t="n">
        <f aca="false">COUNTIF(AP6:AP30,2)+COUNTIF(AP6:AP30,"д")</f>
        <v>0</v>
      </c>
      <c r="AQ42" s="216" t="n">
        <f aca="false">COUNTIF(AQ6:AQ30,2)+COUNTIF(AQ6:AQ30,"д")</f>
        <v>0</v>
      </c>
      <c r="AR42" s="216" t="n">
        <f aca="false">COUNTIF(AR6:AR30,2)+COUNTIF(AR6:AR30,"д")</f>
        <v>0</v>
      </c>
      <c r="AS42" s="216" t="n">
        <f aca="false">COUNTIF(AS6:AS30,2)+COUNTIF(AS6:AS30,"д")</f>
        <v>0</v>
      </c>
      <c r="AT42" s="216" t="n">
        <f aca="false">COUNTIF(AT6:AT30,2)+COUNTIF(AT6:AT30,"д")</f>
        <v>0</v>
      </c>
      <c r="AU42" s="216" t="n">
        <f aca="false">COUNTIF(AU6:AU30,2)+COUNTIF(AU6:AU30,"д")</f>
        <v>0</v>
      </c>
      <c r="AV42" s="216" t="n">
        <f aca="false">COUNTIF(AV6:AV30,2)+COUNTIF(AV6:AV30,"д")</f>
        <v>0</v>
      </c>
      <c r="AW42" s="216"/>
      <c r="AX42" s="217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/>
      <c r="BK42" s="218"/>
      <c r="BL42" s="218"/>
      <c r="BM42" s="218"/>
      <c r="BN42" s="218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0" t="n">
        <v>0</v>
      </c>
      <c r="G43" s="80" t="str">
        <v>0</v>
      </c>
      <c r="H43" s="80" t="n">
        <v>0</v>
      </c>
      <c r="I43" s="80" t="str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n">
        <v>0</v>
      </c>
      <c r="T43" s="80" t="n">
        <v>0</v>
      </c>
      <c r="U43" s="80" t="n">
        <v>0</v>
      </c>
      <c r="V43" s="216" t="n">
        <f aca="false">COUNTBLANK(V6:V26)</f>
        <v>0</v>
      </c>
      <c r="W43" s="216" t="n">
        <f aca="false">COUNTBLANK(W6:W26)</f>
        <v>0</v>
      </c>
      <c r="X43" s="216" t="n">
        <f aca="false">COUNTBLANK(X6:X26)</f>
        <v>0</v>
      </c>
      <c r="Y43" s="216" t="n">
        <f aca="false">COUNTBLANK(Y6:Y26)</f>
        <v>0</v>
      </c>
      <c r="Z43" s="216" t="n">
        <f aca="false">COUNTBLANK(Z6:Z26)</f>
        <v>0</v>
      </c>
      <c r="AA43" s="216" t="n">
        <f aca="false">COUNTBLANK(AA6:AA26)</f>
        <v>0</v>
      </c>
      <c r="AB43" s="216" t="n">
        <f aca="false">COUNTBLANK(AB6:AB26)</f>
        <v>0</v>
      </c>
      <c r="AC43" s="216"/>
      <c r="AD43" s="216" t="n">
        <f aca="false">COUNTBLANK(AD6:AD30)</f>
        <v>0</v>
      </c>
      <c r="AE43" s="294" t="str">
        <f aca="false">IF(COUNTIF(AE6:AE30,"б")=0," ",COUNTIF(AE6:AE30,"б"))</f>
        <v> </v>
      </c>
      <c r="AF43" s="295" t="n">
        <f aca="false">IF(COUNTIF(AF6:AF30,"б")=0+COUNTIF(AF6:AF30,"а")=0,"0",COUNTIF(AF6:AF30,"б")+COUNTIF(AF6:AF30,"а"))</f>
        <v>0</v>
      </c>
      <c r="AG43" s="295" t="n">
        <f aca="false">IF(COUNTIF(AG6:AG30,"б")=0+COUNTIF(AG6:AG30,"а")=0,"0",COUNTIF(AG6:AG30,"б")+COUNTIF(AG6:AG30,"а"))</f>
        <v>0</v>
      </c>
      <c r="AH43" s="295" t="str">
        <f aca="false">IF(COUNTIF(AH6:AH30,"б")=0+COUNTIF(AH6:AH30,"а")=0,"0",COUNTIF(AH6:AH30,"б")+COUNTIF(AH6:AH30,"а"))</f>
        <v>0</v>
      </c>
      <c r="AI43" s="295" t="n">
        <f aca="false">IF(COUNTIF(AI6:AI30,"б")=0+COUNTIF(AI6:AI30,"а")=0,"0",COUNTIF(AI6:AI30,"б")+COUNTIF(AI6:AI30,"а"))</f>
        <v>0</v>
      </c>
      <c r="AJ43" s="295" t="str">
        <f aca="false">IF(COUNTIF(AJ6:AJ30,"б")=0+COUNTIF(AJ6:AJ30,"а")=0,"0",COUNTIF(AJ6:AJ30,"б")+COUNTIF(AJ6:AJ30,"а"))</f>
        <v>0</v>
      </c>
      <c r="AK43" s="295" t="n">
        <f aca="false">IF(COUNTIF(AK6:AK30,"б")=0+COUNTIF(AK6:AK30,"а")=0,"0",COUNTIF(AK6:AK30,"б")+COUNTIF(AK6:AK30,"а"))</f>
        <v>0</v>
      </c>
      <c r="AL43" s="295" t="n">
        <f aca="false">IF(COUNTIF(AL6:AL30,"б")=0+COUNTIF(AL6:AL30,"а")=0,"0",COUNTIF(AL6:AL30,"б")+COUNTIF(AL6:AL30,"а"))</f>
        <v>0</v>
      </c>
      <c r="AM43" s="295" t="n">
        <f aca="false">IF(COUNTIF(AM6:AM30,"б")=0+COUNTIF(AM6:AM30,"а")=0,"0",COUNTIF(AM6:AM30,"б")+COUNTIF(AM6:AM30,"а"))</f>
        <v>0</v>
      </c>
      <c r="AN43" s="295" t="n">
        <f aca="false">IF(COUNTIF(AN6:AN30,"б")=0+COUNTIF(AN6:AN30,"а")=0,"0",COUNTIF(AN6:AN30,"б")+COUNTIF(AN6:AN30,"а"))</f>
        <v>0</v>
      </c>
      <c r="AO43" s="295" t="n">
        <f aca="false">IF(COUNTIF(AO6:AO30,"б")=0+COUNTIF(AO6:AO30,"а")=0,"0",COUNTIF(AO6:AO30,"б")+COUNTIF(AO6:AO30,"а"))</f>
        <v>0</v>
      </c>
      <c r="AP43" s="295" t="n">
        <f aca="false">IF(COUNTIF(AP6:AP30,"б")=0+COUNTIF(AP6:AP30,"а")=0,"0",COUNTIF(AP6:AP30,"б")+COUNTIF(AP6:AP30,"а"))</f>
        <v>0</v>
      </c>
      <c r="AQ43" s="295" t="n">
        <f aca="false">IF(COUNTIF(AQ6:AQ30,"б")=0+COUNTIF(AQ6:AQ30,"а")=0,"0",COUNTIF(AQ6:AQ30,"б")+COUNTIF(AQ6:AQ30,"а"))</f>
        <v>0</v>
      </c>
      <c r="AR43" s="295" t="n">
        <f aca="false">IF(COUNTIF(AR6:AR30,"б")=0+COUNTIF(AR6:AR30,"а")=0,"0",COUNTIF(AR6:AR30,"б")+COUNTIF(AR6:AR30,"а"))</f>
        <v>0</v>
      </c>
      <c r="AS43" s="295" t="n">
        <f aca="false">IF(COUNTIF(AS6:AS30,"б")=0+COUNTIF(AS6:AS30,"а")=0,"0",COUNTIF(AS6:AS30,"б")+COUNTIF(AS6:AS30,"а"))</f>
        <v>0</v>
      </c>
      <c r="AT43" s="295" t="n">
        <f aca="false">IF(COUNTIF(AT6:AT30,"б")=0+COUNTIF(AT6:AT30,"а")=0,"0",COUNTIF(AT6:AT30,"б")+COUNTIF(AT6:AT30,"а"))</f>
        <v>0</v>
      </c>
      <c r="AU43" s="295" t="n">
        <f aca="false">IF(COUNTIF(AU6:AU30,"б")=0+COUNTIF(AU6:AU30,"а")=0,"0",COUNTIF(AU6:AU30,"б")+COUNTIF(AU6:AU30,"а"))</f>
        <v>0</v>
      </c>
      <c r="AV43" s="295" t="n">
        <f aca="false">IF(COUNTIF(AV6:AV30,"б")=0+COUNTIF(AV6:AV30,"а")=0,"0",COUNTIF(AV6:AV30,"б")+COUNTIF(AV6:AV30,"а"))</f>
        <v>0</v>
      </c>
      <c r="AW43" s="295" t="n">
        <f aca="false">IF(COUNTIF(AW6:AW30,"б")=0+COUNTIF(AW6:AW30,"а")=0,"0",COUNTIF(AW6:AW30,"б")+COUNTIF(AW6:AW30,"а"))</f>
        <v>0</v>
      </c>
      <c r="AX43" s="295" t="n">
        <f aca="false">IF(COUNTIF(AX6:AX30,"б")=0+COUNTIF(AX6:AX30,"а")=0,"0",COUNTIF(AX6:AX30,"б")+COUNTIF(AX6:AX30,"а"))</f>
        <v>0</v>
      </c>
      <c r="AY43" s="295" t="n">
        <f aca="false">IF(COUNTIF(AY6:AY30,"б")=0+COUNTIF(AY6:AY30,"а")=0,"0",COUNTIF(AY6:AY30,"б")+COUNTIF(AY6:AY30,"а"))</f>
        <v>0</v>
      </c>
      <c r="AZ43" s="295" t="n">
        <f aca="false">IF(COUNTIF(AZ6:AZ30,"б")=0+COUNTIF(AZ6:AZ30,"а")=0,"0",COUNTIF(AZ6:AZ30,"б")+COUNTIF(AZ6:AZ30,"а"))</f>
        <v>0</v>
      </c>
      <c r="BA43" s="295" t="n">
        <f aca="false">IF(COUNTIF(BA6:BA30,"б")=0+COUNTIF(BA6:BA30,"а")=0,"0",COUNTIF(BA6:BA30,"б")+COUNTIF(BA6:BA30,"а"))</f>
        <v>0</v>
      </c>
      <c r="BB43" s="295" t="n">
        <f aca="false">IF(COUNTIF(BB6:BB30,"б")=0+COUNTIF(BB6:BB30,"а")=0,"0",COUNTIF(BB6:BB30,"б")+COUNTIF(BB6:BB30,"а"))</f>
        <v>0</v>
      </c>
      <c r="BC43" s="295" t="n">
        <f aca="false">IF(COUNTIF(BC6:BC30,"б")=0+COUNTIF(BC6:BC30,"а")=0,"0",COUNTIF(BC6:BC30,"б")+COUNTIF(BC6:BC30,"а"))</f>
        <v>0</v>
      </c>
      <c r="BD43" s="295" t="n">
        <f aca="false">IF(COUNTIF(BD6:BD30,"б")=0+COUNTIF(BD6:BD30,"а")=0,"0",COUNTIF(BD6:BD30,"б")+COUNTIF(BD6:BD30,"а"))</f>
        <v>0</v>
      </c>
      <c r="BE43" s="295" t="n">
        <f aca="false">IF(COUNTIF(BE6:BE30,"б")=0+COUNTIF(BE6:BE30,"а")=0,"0",COUNTIF(BE6:BE30,"б")+COUNTIF(BE6:BE30,"а"))</f>
        <v>0</v>
      </c>
      <c r="BF43" s="295" t="n">
        <f aca="false">IF(COUNTIF(BF6:BF30,"б")=0+COUNTIF(BF6:BF30,"а")=0,"0",COUNTIF(BF6:BF30,"б")+COUNTIF(BF6:BF30,"а"))</f>
        <v>0</v>
      </c>
      <c r="BG43" s="295" t="n">
        <f aca="false">IF(COUNTIF(BG6:BG30,"б")=0+COUNTIF(BG6:BG30,"а")=0,"0",COUNTIF(BG6:BG30,"б")+COUNTIF(BG6:BG30,"а"))</f>
        <v>0</v>
      </c>
      <c r="BH43" s="295" t="n">
        <f aca="false">IF(COUNTIF(BH6:BH30,"б")=0+COUNTIF(BH6:BH30,"а")=0,"0",COUNTIF(BH6:BH30,"б")+COUNTIF(BH6:BH30,"а"))</f>
        <v>0</v>
      </c>
      <c r="BI43" s="295" t="n">
        <f aca="false">IF(COUNTIF(BI6:BI30,"б")=0+COUNTIF(BI6:BI30,"а")=0,"0",COUNTIF(BI6:BI30,"б")+COUNTIF(BI6:BI30,"а"))</f>
        <v>0</v>
      </c>
      <c r="BJ43" s="295" t="n">
        <f aca="false">IF(COUNTIF(BJ6:BJ30,"б")=0+COUNTIF(BJ6:BJ30,"а")=0,"0",COUNTIF(BJ6:BJ30,"б")+COUNTIF(BJ6:BJ30,"а"))</f>
        <v>0</v>
      </c>
      <c r="BK43" s="295" t="n">
        <f aca="false">IF(COUNTIF(BK6:BK30,"б")=0+COUNTIF(BK6:BK30,"а")=0,"0",COUNTIF(BK6:BK30,"б")+COUNTIF(BK6:BK30,"а"))</f>
        <v>0</v>
      </c>
      <c r="BL43" s="295" t="n">
        <f aca="false">IF(COUNTIF(BL6:BL30,"б")=0+COUNTIF(BL6:BL30,"а")=0,"0",COUNTIF(BL6:BL30,"б")+COUNTIF(BL6:BL30,"а"))</f>
        <v>0</v>
      </c>
      <c r="BM43" s="295" t="n">
        <f aca="false">IF(COUNTIF(BM6:BM30,"б")=0+COUNTIF(BM6:BM30,"а")=0,"0",COUNTIF(BM6:BM30,"б")+COUNTIF(BM6:BM30,"а"))</f>
        <v>0</v>
      </c>
      <c r="BN43" s="295" t="n">
        <f aca="false">IF(COUNTIF(BN6:BN30,"б")=0+COUNTIF(BN6:BN30,"а")=0,"0",COUNTIF(BN6:BN30,"б")+COUNTIF(BN6:BN30,"а"))</f>
        <v>0</v>
      </c>
      <c r="BO43" s="295" t="n">
        <f aca="false">IF(COUNTIF(BO6:BO30,"б")=0+COUNTIF(BO6:BO30,"а")=0,"0",COUNTIF(BO6:BO30,"б")+COUNTIF(BO6:BO30,"а"))</f>
        <v>0</v>
      </c>
      <c r="BP43" s="295" t="n">
        <f aca="false">IF(COUNTIF(BP6:BP30,"б")=0+COUNTIF(BP6:BP30,"а")=0,"0",COUNTIF(BP6:BP30,"б")+COUNTIF(BP6:BP30,"а"))</f>
        <v>0</v>
      </c>
      <c r="BQ43" s="295" t="n">
        <f aca="false">IF(COUNTIF(BQ6:BQ30,"б")=0+COUNTIF(BQ6:BQ30,"а")=0,"0",COUNTIF(BQ6:BQ30,"б")+COUNTIF(BQ6:BQ30,"а"))</f>
        <v>0</v>
      </c>
      <c r="BR43" s="295" t="n">
        <f aca="false">IF(COUNTIF(BR6:BR30,"б")=0+COUNTIF(BR6:BR30,"а")=0,"0",COUNTIF(BR6:BR30,"б")+COUNTIF(BR6:BR30,"а"))</f>
        <v>0</v>
      </c>
      <c r="BS43" s="295" t="n">
        <f aca="false">IF(COUNTIF(BS6:BS30,"б")=0+COUNTIF(BS6:BS30,"а")=0,"0",COUNTIF(BS6:BS30,"б")+COUNTIF(BS6:BS30,"а"))</f>
        <v>0</v>
      </c>
      <c r="BT43" s="295" t="n">
        <f aca="false">IF(COUNTIF(BT6:BT30,"б")=0+COUNTIF(BT6:BT30,"а")=0,"0",COUNTIF(BT6:BT30,"б")+COUNTIF(BT6:BT30,"а"))</f>
        <v>0</v>
      </c>
      <c r="BU43" s="295" t="n">
        <f aca="false">IF(COUNTIF(BU6:BU30,"б")=0+COUNTIF(BU6:BU30,"а")=0,"0",COUNTIF(BU6:BU30,"б")+COUNTIF(BU6:BU30,"а"))</f>
        <v>0</v>
      </c>
      <c r="BV43" s="295" t="n">
        <f aca="false">IF(COUNTIF(BV6:BV30,"б")=0+COUNTIF(BV6:BV30,"а")=0,"0",COUNTIF(BV6:BV30,"б")+COUNTIF(BV6:BV30,"а"))</f>
        <v>0</v>
      </c>
      <c r="BW43" s="295" t="n">
        <f aca="false">IF(COUNTIF(BW6:BW30,"б")=0+COUNTIF(BW6:BW30,"а")=0,"0",COUNTIF(BW6:BW30,"б")+COUNTIF(BW6:BW30,"а"))</f>
        <v>0</v>
      </c>
      <c r="BX43" s="295" t="n">
        <f aca="false">IF(COUNTIF(BX6:BX30,"б")=0+COUNTIF(BX6:BX30,"а")=0,"0",COUNTIF(BX6:BX30,"б")+COUNTIF(BX6:BX30,"а"))</f>
        <v>0</v>
      </c>
      <c r="BY43" s="295" t="n">
        <f aca="false">IF(COUNTIF(BY6:BY30,"б")=0+COUNTIF(BY6:BY30,"а")=0,"0",COUNTIF(BY6:BY30,"б")+COUNTIF(BY6:BY30,"а"))</f>
        <v>0</v>
      </c>
      <c r="BZ43" s="295" t="n">
        <f aca="false">IF(COUNTIF(BZ6:BZ30,"б")=0+COUNTIF(BZ6:BZ30,"а")=0,"0",COUNTIF(BZ6:BZ30,"б")+COUNTIF(BZ6:BZ30,"а"))</f>
        <v>0</v>
      </c>
      <c r="CA43" s="295" t="n">
        <f aca="false">IF(COUNTIF(CA6:CA30,"б")=0+COUNTIF(CA6:CA30,"а")=0,"0",COUNTIF(CA6:CA30,"б")+COUNTIF(CA6:CA30,"а"))</f>
        <v>0</v>
      </c>
      <c r="CB43" s="295" t="n">
        <f aca="false">IF(COUNTIF(CB6:CB30,"б")=0+COUNTIF(CB6:CB30,"а")=0,"0",COUNTIF(CB6:CB30,"б")+COUNTIF(CB6:CB30,"а"))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0" t="n">
        <v>24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96" t="str">
        <v>0</v>
      </c>
      <c r="P44" s="96" t="str">
        <v>0</v>
      </c>
      <c r="Q44" s="96" t="str">
        <v>0</v>
      </c>
      <c r="R44" s="96" t="str">
        <v>0</v>
      </c>
      <c r="S44" s="80" t="str">
        <v>0</v>
      </c>
      <c r="T44" s="80" t="str">
        <v>0</v>
      </c>
      <c r="U44" s="80" t="str">
        <v>0</v>
      </c>
      <c r="V44" s="216" t="str">
        <f aca="false">IF(COUNTIF(V6:V30,"з")=0,"0",COUNTIF(V6:V30,"з"))</f>
        <v>0</v>
      </c>
      <c r="W44" s="216"/>
      <c r="X44" s="216"/>
      <c r="Y44" s="216" t="str">
        <f aca="false">IF(COUNTIF(Y6:Y30,"з")=0," ",COUNTIF(Y6:Y30,"з"))</f>
        <v> </v>
      </c>
      <c r="Z44" s="216" t="str">
        <f aca="false">IF(COUNTIF(Z6:Z30,"з")=0," ",COUNTIF(Z6:Z30,"з"))</f>
        <v> </v>
      </c>
      <c r="AA44" s="216" t="str">
        <f aca="false">IF(COUNTIF(AA6:AA30,"з")=0," ",COUNTIF(AA6:AA30,"з"))</f>
        <v> </v>
      </c>
      <c r="AB44" s="216" t="str">
        <f aca="false">IF(COUNTIF(AB6:AB30,"з")=0," ",COUNTIF(AB6:AB30,"з"))</f>
        <v> </v>
      </c>
      <c r="AC44" s="216"/>
      <c r="AD44" s="216" t="str">
        <f aca="false">IF(COUNTIF(AD6:AD30,"з")=0," ",COUNTIF(AD6:AD30,"з"))</f>
        <v> </v>
      </c>
      <c r="AE44" s="294" t="str">
        <f aca="false">IF(COUNTIF(AE6:AE30,"з")=0," ",COUNTIF(AE6:AE30,"з"))</f>
        <v> </v>
      </c>
      <c r="AF44" s="216" t="str">
        <f aca="false">IF(COUNTIF(AF6:AF30,"з")=0," ",COUNTIF(AF6:AF30,"з"))</f>
        <v> </v>
      </c>
      <c r="AG44" s="216" t="n">
        <f aca="false">IF(COUNTIF(AG6:AG30,"з")=0,"0",COUNTIF(AG6:AG30,"з"))</f>
        <v>24</v>
      </c>
      <c r="AH44" s="216" t="str">
        <f aca="false">IF(COUNTIF(AH6:AH30,"з")=0,"0",COUNTIF(AH6:AH30,"з"))</f>
        <v>0</v>
      </c>
      <c r="AI44" s="216" t="str">
        <f aca="false">IF(COUNTIF(AI6:AI30,"з")=0,"0",COUNTIF(AI6:AI30,"з"))</f>
        <v>0</v>
      </c>
      <c r="AJ44" s="216" t="str">
        <f aca="false">IF(COUNTIF(AJ6:AJ30,"з")=0,"0",COUNTIF(AJ6:AJ30,"з"))</f>
        <v>0</v>
      </c>
      <c r="AK44" s="216" t="str">
        <f aca="false">IF(COUNTIF(AK6:AK30,"з")=0,"0",COUNTIF(AK6:AK30,"з"))</f>
        <v>0</v>
      </c>
      <c r="AL44" s="216" t="str">
        <f aca="false">IF(COUNTIF(AL6:AL30,"з")=0,"0",COUNTIF(AL6:AL30,"з"))</f>
        <v>0</v>
      </c>
      <c r="AM44" s="216" t="str">
        <f aca="false">IF(COUNTIF(AM6:AM30,"з")=0,"0",COUNTIF(AM6:AM30,"з"))</f>
        <v>0</v>
      </c>
      <c r="AN44" s="216" t="str">
        <f aca="false">IF(COUNTIF(AN6:AN30,"з")=0,"0",COUNTIF(AN6:AN30,"з"))</f>
        <v>0</v>
      </c>
      <c r="AO44" s="216" t="str">
        <f aca="false">IF(COUNTIF(AO6:AO30,"з")=0,"0",COUNTIF(AO6:AO30,"з"))</f>
        <v>0</v>
      </c>
      <c r="AP44" s="216" t="str">
        <f aca="false">IF(COUNTIF(AP6:AP30,"з")=0,"0",COUNTIF(AP6:AP30,"з"))</f>
        <v>0</v>
      </c>
      <c r="AQ44" s="216" t="str">
        <f aca="false">IF(COUNTIF(AQ6:AQ30,"з")=0,"0",COUNTIF(AQ6:AQ30,"з"))</f>
        <v>0</v>
      </c>
      <c r="AR44" s="216" t="str">
        <f aca="false">IF(COUNTIF(AR6:AR30,"з")=0,"0",COUNTIF(AR6:AR30,"з"))</f>
        <v>0</v>
      </c>
      <c r="AS44" s="216" t="str">
        <f aca="false">IF(COUNTIF(AS6:AS30,"з")=0,"0",COUNTIF(AS6:AS30,"з"))</f>
        <v>0</v>
      </c>
      <c r="AT44" s="216" t="str">
        <f aca="false">IF(COUNTIF(AT6:AT30,"з")=0,"0",COUNTIF(AT6:AT30,"з"))</f>
        <v>0</v>
      </c>
      <c r="AU44" s="216" t="str">
        <f aca="false">IF(COUNTIF(AU6:AU30,"з")=0,"0",COUNTIF(AU6:AU30,"з"))</f>
        <v>0</v>
      </c>
      <c r="AV44" s="216" t="str">
        <f aca="false">IF(COUNTIF(AV6:AV30,"з")=0,"0",COUNTIF(AV6:AV30,"з"))</f>
        <v>0</v>
      </c>
      <c r="AW44" s="216" t="str">
        <f aca="false">IF(COUNTIF(AW6:AW30,"з")=0,"0",COUNTIF(AW6:AW30,"з"))</f>
        <v>0</v>
      </c>
      <c r="AX44" s="2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0" t="n">
        <v>1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IF(COUNTIF(V6:V30,"н")=0,"0",COUNTIF(V6:V30,"н"))</f>
        <v>0</v>
      </c>
      <c r="W45" s="216"/>
      <c r="X45" s="216"/>
      <c r="Y45" s="216" t="str">
        <f aca="false">IF(COUNTIF(Y6:Y30,"н")=0," ",COUNTIF(Y6:Y30,"н"))</f>
        <v> </v>
      </c>
      <c r="Z45" s="216" t="str">
        <f aca="false">IF(COUNTIF(Z6:Z30,"н")=0," ",COUNTIF(Z6:Z30,"н"))</f>
        <v> </v>
      </c>
      <c r="AA45" s="216" t="str">
        <f aca="false">IF(COUNTIF(AA6:AA30,"н")=0," ",COUNTIF(AA6:AA30,"н"))</f>
        <v> </v>
      </c>
      <c r="AB45" s="216" t="str">
        <f aca="false">IF(COUNTIF(AB6:AB30,"н")=0," ",COUNTIF(AB6:AB30,"н"))</f>
        <v> </v>
      </c>
      <c r="AC45" s="216"/>
      <c r="AD45" s="216" t="str">
        <f aca="false">IF(COUNTIF(AD6:AD30,"н")=0," ",COUNTIF(AD6:AD30,"н"))</f>
        <v> </v>
      </c>
      <c r="AE45" s="294" t="str">
        <f aca="false">IF(COUNTIF(AE6:AE30,"н")=0," ",COUNTIF(AE6:AE30,"н"))</f>
        <v> </v>
      </c>
      <c r="AF45" s="216" t="str">
        <f aca="false">IF(COUNTIF(AF6:AF30,"н")=0," ",COUNTIF(AF6:AF30,"н"))</f>
        <v> </v>
      </c>
      <c r="AG45" s="216" t="n">
        <f aca="false">IF(COUNTIF(AG6:AG30,"н")=0,"0",COUNTIF(AG6:AG30,"н"))</f>
        <v>1</v>
      </c>
      <c r="AH45" s="216" t="str">
        <f aca="false">IF(COUNTIF(AH6:AH30,"н")=0,"0",COUNTIF(AH6:AH30,"н"))</f>
        <v>0</v>
      </c>
      <c r="AI45" s="216" t="str">
        <f aca="false">IF(COUNTIF(AI6:AI30,"н")=0,"0",COUNTIF(AI6:AI30,"н"))</f>
        <v>0</v>
      </c>
      <c r="AJ45" s="216" t="str">
        <f aca="false">IF(COUNTIF(AJ6:AJ30,"н")=0,"0",COUNTIF(AJ6:AJ30,"н"))</f>
        <v>0</v>
      </c>
      <c r="AK45" s="216" t="str">
        <f aca="false">IF(COUNTIF(AK6:AK30,"н")=0,"0",COUNTIF(AK6:AK30,"н"))</f>
        <v>0</v>
      </c>
      <c r="AL45" s="216" t="str">
        <f aca="false">IF(COUNTIF(AL6:AL30,"н")=0,"0",COUNTIF(AL6:AL30,"н"))</f>
        <v>0</v>
      </c>
      <c r="AM45" s="216" t="str">
        <f aca="false">IF(COUNTIF(AM6:AM30,"н")=0,"0",COUNTIF(AM6:AM30,"н"))</f>
        <v>0</v>
      </c>
      <c r="AN45" s="216" t="str">
        <f aca="false">IF(COUNTIF(AN6:AN30,"н")=0,"0",COUNTIF(AN6:AN30,"н"))</f>
        <v>0</v>
      </c>
      <c r="AO45" s="216" t="str">
        <f aca="false">IF(COUNTIF(AO6:AO30,"н")=0,"0",COUNTIF(AO6:AO30,"н"))</f>
        <v>0</v>
      </c>
      <c r="AP45" s="216" t="str">
        <f aca="false">IF(COUNTIF(AP6:AP30,"н")=0,"0",COUNTIF(AP6:AP30,"н"))</f>
        <v>0</v>
      </c>
      <c r="AQ45" s="216" t="str">
        <f aca="false">IF(COUNTIF(AQ6:AQ30,"н")=0,"0",COUNTIF(AQ6:AQ30,"н"))</f>
        <v>0</v>
      </c>
      <c r="AR45" s="216" t="str">
        <f aca="false">IF(COUNTIF(AR6:AR30,"н")=0,"0",COUNTIF(AR6:AR30,"н"))</f>
        <v>0</v>
      </c>
      <c r="AS45" s="216" t="str">
        <f aca="false">IF(COUNTIF(AS6:AS30,"н")=0,"0",COUNTIF(AS6:AS30,"н"))</f>
        <v>0</v>
      </c>
      <c r="AT45" s="216" t="str">
        <f aca="false">IF(COUNTIF(AT6:AT30,"н")=0,"0",COUNTIF(AT6:AT30,"н"))</f>
        <v>0</v>
      </c>
      <c r="AU45" s="216" t="str">
        <f aca="false">IF(COUNTIF(AU6:AU30,"н")=0,"0",COUNTIF(AU6:AU30,"н"))</f>
        <v>0</v>
      </c>
      <c r="AV45" s="216" t="str">
        <f aca="false">IF(COUNTIF(AV6:AV30,"н")=0,"0",COUNTIF(AV6:AV30,"н"))</f>
        <v>0</v>
      </c>
      <c r="AW45" s="216" t="str">
        <f aca="false">IF(COUNTIF(AW6:AW30,"н")=0,"0",COUNTIF(AW6:AW30,"н"))</f>
        <v>0</v>
      </c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</row>
    <row r="46" s="1" customFormat="true" ht="12.75" hidden="false" customHeight="false" outlineLevel="0" collapsed="false">
      <c r="E46" s="227"/>
      <c r="W46" s="227"/>
      <c r="X46" s="227"/>
      <c r="Y46" s="227"/>
      <c r="Z46" s="227"/>
      <c r="AA46" s="227"/>
      <c r="AB46" s="227"/>
      <c r="AC46" s="227"/>
      <c r="AD46" s="227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8"/>
      <c r="AX46" s="2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E47" s="227"/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E48" s="227"/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 t="str">
        <f aca="false">IF(COUNTIF(AI6:AI40,"н")=0,"0",COUNTIF(AI6:AI40,"н"))</f>
        <v>0</v>
      </c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G2:K2"/>
    <mergeCell ref="L2:N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W39 AG43:CB43 W44:AW45 J17:R29 R6:R16 S6:T29 V6:V29 I30:Q37 F38:Q45 R30:V45 G31:H37 AE6:AE39 AG6:AW42 J6:Q15 H6:H30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R3:T3 V3:AC4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T3">
    <cfRule type="expression" priority="14" aboveAverage="0" equalAverage="0" bottom="0" percent="0" rank="0" text="" dxfId="12">
      <formula>$D$1&lt;T3</formula>
    </cfRule>
    <cfRule type="expression" priority="15" aboveAverage="0" equalAverage="0" bottom="0" percent="0" rank="0" text="" dxfId="13">
      <formula>$D$1&gt;T3</formula>
    </cfRule>
  </conditionalFormatting>
  <conditionalFormatting sqref="F6:F37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J16:Q16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Q4">
    <cfRule type="expression" priority="22" aboveAverage="0" equalAverage="0" bottom="0" percent="0" rank="0" text="" dxfId="20">
      <formula>$D$1&lt;Q4</formula>
    </cfRule>
    <cfRule type="expression" priority="23" aboveAverage="0" equalAverage="0" bottom="0" percent="0" rank="0" text="" dxfId="21">
      <formula>$D$1&gt;Q4</formula>
    </cfRule>
  </conditionalFormatting>
  <conditionalFormatting sqref="S4">
    <cfRule type="expression" priority="24" aboveAverage="0" equalAverage="0" bottom="0" percent="0" rank="0" text="" dxfId="22">
      <formula>$D$1&lt;S4</formula>
    </cfRule>
    <cfRule type="expression" priority="25" aboveAverage="0" equalAverage="0" bottom="0" percent="0" rank="0" text="" dxfId="23">
      <formula>$D$1&gt;S4</formula>
    </cfRule>
  </conditionalFormatting>
  <conditionalFormatting sqref="T4">
    <cfRule type="expression" priority="26" aboveAverage="0" equalAverage="0" bottom="0" percent="0" rank="0" text="" dxfId="24">
      <formula>$D$4&lt;T4</formula>
    </cfRule>
    <cfRule type="expression" priority="27" aboveAverage="0" equalAverage="0" bottom="0" percent="0" rank="0" text="" dxfId="25">
      <formula>$D$4&gt;T4</formula>
    </cfRule>
  </conditionalFormatting>
  <conditionalFormatting sqref="T4">
    <cfRule type="expression" priority="28" aboveAverage="0" equalAverage="0" bottom="0" percent="0" rank="0" text="" dxfId="26">
      <formula>$D$1&lt;T4</formula>
    </cfRule>
    <cfRule type="expression" priority="29" aboveAverage="0" equalAverage="0" bottom="0" percent="0" rank="0" text="" dxfId="27">
      <formula>$D$1&gt;T4</formula>
    </cfRule>
  </conditionalFormatting>
  <conditionalFormatting sqref="T4">
    <cfRule type="expression" priority="30" aboveAverage="0" equalAverage="0" bottom="0" percent="0" rank="0" text="" dxfId="28">
      <formula>$D$4&lt;T4</formula>
    </cfRule>
    <cfRule type="expression" priority="31" aboveAverage="0" equalAverage="0" bottom="0" percent="0" rank="0" text="" dxfId="29">
      <formula>$D$4&gt;T4</formula>
    </cfRule>
  </conditionalFormatting>
  <conditionalFormatting sqref="T5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Q3">
    <cfRule type="expression" priority="35" aboveAverage="0" equalAverage="0" bottom="0" percent="0" rank="0" text="" dxfId="33">
      <formula>$D$1&lt;Q3</formula>
    </cfRule>
    <cfRule type="expression" priority="36" aboveAverage="0" equalAverage="0" bottom="0" percent="0" rank="0" text="" dxfId="34">
      <formula>$D$1&gt;Q3</formula>
    </cfRule>
  </conditionalFormatting>
  <conditionalFormatting sqref="I6:I15 I17:I29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I16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R5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S4">
    <cfRule type="expression" priority="46" aboveAverage="0" equalAverage="0" bottom="0" percent="0" rank="0" text="" dxfId="44">
      <formula>$D$1&lt;S4</formula>
    </cfRule>
    <cfRule type="expression" priority="47" aboveAverage="0" equalAverage="0" bottom="0" percent="0" rank="0" text="" dxfId="45">
      <formula>$D$1&gt;S4</formula>
    </cfRule>
  </conditionalFormatting>
  <conditionalFormatting sqref="R4">
    <cfRule type="expression" priority="48" aboveAverage="0" equalAverage="0" bottom="0" percent="0" rank="0" text="" dxfId="46">
      <formula>$D$1&lt;R4</formula>
    </cfRule>
    <cfRule type="expression" priority="49" aboveAverage="0" equalAverage="0" bottom="0" percent="0" rank="0" text="" dxfId="47">
      <formula>$D$1&gt;R4</formula>
    </cfRule>
  </conditionalFormatting>
  <conditionalFormatting sqref="R4">
    <cfRule type="expression" priority="50" aboveAverage="0" equalAverage="0" bottom="0" percent="0" rank="0" text="" dxfId="48">
      <formula>$D$1&lt;R4</formula>
    </cfRule>
    <cfRule type="expression" priority="51" aboveAverage="0" equalAverage="0" bottom="0" percent="0" rank="0" text="" dxfId="49">
      <formula>$D$1&gt;R4</formula>
    </cfRule>
  </conditionalFormatting>
  <conditionalFormatting sqref="R4">
    <cfRule type="expression" priority="52" aboveAverage="0" equalAverage="0" bottom="0" percent="0" rank="0" text="" dxfId="50">
      <formula>$D$1&lt;R4</formula>
    </cfRule>
    <cfRule type="expression" priority="53" aboveAverage="0" equalAverage="0" bottom="0" percent="0" rank="0" text="" dxfId="51">
      <formula>$D$1&gt;R4</formula>
    </cfRule>
  </conditionalFormatting>
  <conditionalFormatting sqref="S5">
    <cfRule type="cellIs" priority="54" operator="equal" aboveAverage="0" equalAverage="0" bottom="0" percent="0" rank="0" text="" dxfId="52">
      <formula>5</formula>
    </cfRule>
    <cfRule type="cellIs" priority="55" operator="equal" aboveAverage="0" equalAverage="0" bottom="0" percent="0" rank="0" text="" dxfId="53">
      <formula>4</formula>
    </cfRule>
    <cfRule type="cellIs" priority="56" operator="equal" aboveAverage="0" equalAverage="0" bottom="0" percent="0" rank="0" text="" dxfId="54">
      <formula>3</formula>
    </cfRule>
  </conditionalFormatting>
  <conditionalFormatting sqref="S4">
    <cfRule type="expression" priority="57" aboveAverage="0" equalAverage="0" bottom="0" percent="0" rank="0" text="" dxfId="55">
      <formula>$D$1&lt;S4</formula>
    </cfRule>
    <cfRule type="expression" priority="58" aboveAverage="0" equalAverage="0" bottom="0" percent="0" rank="0" text="" dxfId="56">
      <formula>$D$1&gt;S4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S4">
    <cfRule type="expression" priority="61" aboveAverage="0" equalAverage="0" bottom="0" percent="0" rank="0" text="" dxfId="59">
      <formula>$D$1&lt;S4</formula>
    </cfRule>
    <cfRule type="expression" priority="62" aboveAverage="0" equalAverage="0" bottom="0" percent="0" rank="0" text="" dxfId="60">
      <formula>$D$1&gt;S4</formula>
    </cfRule>
  </conditionalFormatting>
  <conditionalFormatting sqref="S4">
    <cfRule type="expression" priority="63" aboveAverage="0" equalAverage="0" bottom="0" percent="0" rank="0" text="" dxfId="61">
      <formula>$D$1&lt;S4</formula>
    </cfRule>
    <cfRule type="expression" priority="64" aboveAverage="0" equalAverage="0" bottom="0" percent="0" rank="0" text="" dxfId="62">
      <formula>$D$1&gt;S4</formula>
    </cfRule>
  </conditionalFormatting>
  <conditionalFormatting sqref="U4">
    <cfRule type="expression" priority="65" aboveAverage="0" equalAverage="0" bottom="0" percent="0" rank="0" text="" dxfId="63">
      <formula>$D$1&lt;U4</formula>
    </cfRule>
    <cfRule type="expression" priority="66" aboveAverage="0" equalAverage="0" bottom="0" percent="0" rank="0" text="" dxfId="64">
      <formula>$D$1&gt;U4</formula>
    </cfRule>
  </conditionalFormatting>
  <conditionalFormatting sqref="U4">
    <cfRule type="expression" priority="67" aboveAverage="0" equalAverage="0" bottom="0" percent="0" rank="0" text="" dxfId="65">
      <formula>$D$4&lt;U4</formula>
    </cfRule>
    <cfRule type="expression" priority="68" aboveAverage="0" equalAverage="0" bottom="0" percent="0" rank="0" text="" dxfId="66">
      <formula>$D$4&gt;U4</formula>
    </cfRule>
  </conditionalFormatting>
  <conditionalFormatting sqref="U4">
    <cfRule type="expression" priority="69" aboveAverage="0" equalAverage="0" bottom="0" percent="0" rank="0" text="" dxfId="67">
      <formula>$D$4&lt;U4</formula>
    </cfRule>
    <cfRule type="expression" priority="70" aboveAverage="0" equalAverage="0" bottom="0" percent="0" rank="0" text="" dxfId="68">
      <formula>$D$4&gt;U4</formula>
    </cfRule>
  </conditionalFormatting>
  <conditionalFormatting sqref="U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Q4">
    <cfRule type="expression" priority="74" aboveAverage="0" equalAverage="0" bottom="0" percent="0" rank="0" text="" dxfId="72">
      <formula>$D$1&lt;Q4</formula>
    </cfRule>
    <cfRule type="expression" priority="75" aboveAverage="0" equalAverage="0" bottom="0" percent="0" rank="0" text="" dxfId="73">
      <formula>$D$1&gt;Q4</formula>
    </cfRule>
  </conditionalFormatting>
  <conditionalFormatting sqref="U6:U15 U17:U29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U16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U3">
    <cfRule type="expression" priority="82" aboveAverage="0" equalAverage="0" bottom="0" percent="0" rank="0" text="" dxfId="80">
      <formula>$D$1&lt;U3</formula>
    </cfRule>
    <cfRule type="expression" priority="83" aboveAverage="0" equalAverage="0" bottom="0" percent="0" rank="0" text="" dxfId="81">
      <formula>$D$1&gt;U3</formula>
    </cfRule>
  </conditionalFormatting>
  <conditionalFormatting sqref="O5:P5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O3:P4">
    <cfRule type="expression" priority="87" aboveAverage="0" equalAverage="0" bottom="0" percent="0" rank="0" text="" dxfId="85">
      <formula>$D$1&lt;O3</formula>
    </cfRule>
    <cfRule type="expression" priority="88" aboveAverage="0" equalAverage="0" bottom="0" percent="0" rank="0" text="" dxfId="86">
      <formula>$D$1&gt;O3</formula>
    </cfRule>
  </conditionalFormatting>
  <conditionalFormatting sqref="P3:P4">
    <cfRule type="expression" priority="89" aboveAverage="0" equalAverage="0" bottom="0" percent="0" rank="0" text="" dxfId="87">
      <formula>$D$1&lt;P3</formula>
    </cfRule>
    <cfRule type="expression" priority="90" aboveAverage="0" equalAverage="0" bottom="0" percent="0" rank="0" text="" dxfId="88">
      <formula>$D$1&gt;P3</formula>
    </cfRule>
  </conditionalFormatting>
  <conditionalFormatting sqref="P4">
    <cfRule type="expression" priority="91" aboveAverage="0" equalAverage="0" bottom="0" percent="0" rank="0" text="" dxfId="89">
      <formula>$D$1&lt;P4</formula>
    </cfRule>
    <cfRule type="expression" priority="92" aboveAverage="0" equalAverage="0" bottom="0" percent="0" rank="0" text="" dxfId="90">
      <formula>$D$1&gt;P4</formula>
    </cfRule>
  </conditionalFormatting>
  <conditionalFormatting sqref="O4:P4">
    <cfRule type="expression" priority="93" aboveAverage="0" equalAverage="0" bottom="0" percent="0" rank="0" text="" dxfId="91">
      <formula>$D$1&lt;O4</formula>
    </cfRule>
    <cfRule type="expression" priority="94" aboveAverage="0" equalAverage="0" bottom="0" percent="0" rank="0" text="" dxfId="92">
      <formula>$D$1&gt;O4</formula>
    </cfRule>
  </conditionalFormatting>
  <conditionalFormatting sqref="O4:P4">
    <cfRule type="expression" priority="95" aboveAverage="0" equalAverage="0" bottom="0" percent="0" rank="0" text="" dxfId="93">
      <formula>$D$1&lt;O4</formula>
    </cfRule>
    <cfRule type="expression" priority="96" aboveAverage="0" equalAverage="0" bottom="0" percent="0" rank="0" text="" dxfId="94">
      <formula>$D$1&gt;O4</formula>
    </cfRule>
  </conditionalFormatting>
  <conditionalFormatting sqref="O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O4">
    <cfRule type="expression" priority="100" aboveAverage="0" equalAverage="0" bottom="0" percent="0" rank="0" text="" dxfId="98">
      <formula>$D$1&lt;O4</formula>
    </cfRule>
    <cfRule type="expression" priority="101" aboveAverage="0" equalAverage="0" bottom="0" percent="0" rank="0" text="" dxfId="99">
      <formula>$D$1&gt;O4</formula>
    </cfRule>
  </conditionalFormatting>
  <conditionalFormatting sqref="O5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O4">
    <cfRule type="expression" priority="105" aboveAverage="0" equalAverage="0" bottom="0" percent="0" rank="0" text="" dxfId="103">
      <formula>$D$1&lt;O4</formula>
    </cfRule>
    <cfRule type="expression" priority="106" aboveAverage="0" equalAverage="0" bottom="0" percent="0" rank="0" text="" dxfId="104">
      <formula>$D$1&gt;O4</formula>
    </cfRule>
  </conditionalFormatting>
  <conditionalFormatting sqref="O4">
    <cfRule type="expression" priority="107" aboveAverage="0" equalAverage="0" bottom="0" percent="0" rank="0" text="" dxfId="105">
      <formula>$D$1&lt;O4</formula>
    </cfRule>
    <cfRule type="expression" priority="108" aboveAverage="0" equalAverage="0" bottom="0" percent="0" rank="0" text="" dxfId="106">
      <formula>$D$1&gt;O4</formula>
    </cfRule>
  </conditionalFormatting>
  <conditionalFormatting sqref="O4">
    <cfRule type="expression" priority="109" aboveAverage="0" equalAverage="0" bottom="0" percent="0" rank="0" text="" dxfId="107">
      <formula>$D$1&lt;O4</formula>
    </cfRule>
    <cfRule type="expression" priority="110" aboveAverage="0" equalAverage="0" bottom="0" percent="0" rank="0" text="" dxfId="108">
      <formula>$D$1&gt;O4</formula>
    </cfRule>
  </conditionalFormatting>
  <conditionalFormatting sqref="O5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O4">
    <cfRule type="expression" priority="114" aboveAverage="0" equalAverage="0" bottom="0" percent="0" rank="0" text="" dxfId="112">
      <formula>$D$1&lt;O4</formula>
    </cfRule>
    <cfRule type="expression" priority="115" aboveAverage="0" equalAverage="0" bottom="0" percent="0" rank="0" text="" dxfId="113">
      <formula>$D$1&gt;O4</formula>
    </cfRule>
  </conditionalFormatting>
  <conditionalFormatting sqref="P5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P4">
    <cfRule type="expression" priority="119" aboveAverage="0" equalAverage="0" bottom="0" percent="0" rank="0" text="" dxfId="117">
      <formula>$D$1&lt;P4</formula>
    </cfRule>
    <cfRule type="expression" priority="120" aboveAverage="0" equalAverage="0" bottom="0" percent="0" rank="0" text="" dxfId="118">
      <formula>$D$1&gt;P4</formula>
    </cfRule>
  </conditionalFormatting>
  <conditionalFormatting sqref="P5">
    <cfRule type="cellIs" priority="121" operator="equal" aboveAverage="0" equalAverage="0" bottom="0" percent="0" rank="0" text="" dxfId="119">
      <formula>5</formula>
    </cfRule>
    <cfRule type="cellIs" priority="122" operator="equal" aboveAverage="0" equalAverage="0" bottom="0" percent="0" rank="0" text="" dxfId="120">
      <formula>4</formula>
    </cfRule>
    <cfRule type="cellIs" priority="123" operator="equal" aboveAverage="0" equalAverage="0" bottom="0" percent="0" rank="0" text="" dxfId="121">
      <formula>3</formula>
    </cfRule>
  </conditionalFormatting>
  <conditionalFormatting sqref="P4">
    <cfRule type="expression" priority="124" aboveAverage="0" equalAverage="0" bottom="0" percent="0" rank="0" text="" dxfId="122">
      <formula>$D$1&lt;P4</formula>
    </cfRule>
    <cfRule type="expression" priority="125" aboveAverage="0" equalAverage="0" bottom="0" percent="0" rank="0" text="" dxfId="123">
      <formula>$D$1&gt;P4</formula>
    </cfRule>
  </conditionalFormatting>
  <conditionalFormatting sqref="P4">
    <cfRule type="expression" priority="126" aboveAverage="0" equalAverage="0" bottom="0" percent="0" rank="0" text="" dxfId="124">
      <formula>$D$1&lt;P4</formula>
    </cfRule>
    <cfRule type="expression" priority="127" aboveAverage="0" equalAverage="0" bottom="0" percent="0" rank="0" text="" dxfId="125">
      <formula>$D$1&gt;P4</formula>
    </cfRule>
  </conditionalFormatting>
  <conditionalFormatting sqref="P4">
    <cfRule type="expression" priority="128" aboveAverage="0" equalAverage="0" bottom="0" percent="0" rank="0" text="" dxfId="126">
      <formula>$D$1&lt;P4</formula>
    </cfRule>
    <cfRule type="expression" priority="129" aboveAverage="0" equalAverage="0" bottom="0" percent="0" rank="0" text="" dxfId="127">
      <formula>$D$1&gt;P4</formula>
    </cfRule>
  </conditionalFormatting>
  <conditionalFormatting sqref="G4">
    <cfRule type="expression" priority="130" aboveAverage="0" equalAverage="0" bottom="0" percent="0" rank="0" text="" dxfId="128">
      <formula>$D$1&lt;G4</formula>
    </cfRule>
    <cfRule type="expression" priority="131" aboveAverage="0" equalAverage="0" bottom="0" percent="0" rank="0" text="" dxfId="129">
      <formula>$D$1&gt;G4</formula>
    </cfRule>
  </conditionalFormatting>
  <conditionalFormatting sqref="J4">
    <cfRule type="expression" priority="132" aboveAverage="0" equalAverage="0" bottom="0" percent="0" rank="0" text="" dxfId="130">
      <formula>$D$1&lt;J4</formula>
    </cfRule>
    <cfRule type="expression" priority="133" aboveAverage="0" equalAverage="0" bottom="0" percent="0" rank="0" text="" dxfId="131">
      <formula>$D$1&gt;J4</formula>
    </cfRule>
  </conditionalFormatting>
  <conditionalFormatting sqref="J4">
    <cfRule type="expression" priority="134" aboveAverage="0" equalAverage="0" bottom="0" percent="0" rank="0" text="" dxfId="132">
      <formula>$D$1&lt;J4</formula>
    </cfRule>
    <cfRule type="expression" priority="135" aboveAverage="0" equalAverage="0" bottom="0" percent="0" rank="0" text="" dxfId="133">
      <formula>$D$1&gt;J4</formula>
    </cfRule>
  </conditionalFormatting>
  <conditionalFormatting sqref="J4">
    <cfRule type="expression" priority="136" aboveAverage="0" equalAverage="0" bottom="0" percent="0" rank="0" text="" dxfId="134">
      <formula>$D$1&lt;J4</formula>
    </cfRule>
    <cfRule type="expression" priority="137" aboveAverage="0" equalAverage="0" bottom="0" percent="0" rank="0" text="" dxfId="135">
      <formula>$D$1&gt;J4</formula>
    </cfRule>
  </conditionalFormatting>
  <conditionalFormatting sqref="H4">
    <cfRule type="expression" priority="138" aboveAverage="0" equalAverage="0" bottom="0" percent="0" rank="0" text="" dxfId="136">
      <formula>$D$1&lt;H4</formula>
    </cfRule>
    <cfRule type="expression" priority="139" aboveAverage="0" equalAverage="0" bottom="0" percent="0" rank="0" text="" dxfId="137">
      <formula>$D$1&gt;H4</formula>
    </cfRule>
  </conditionalFormatting>
  <conditionalFormatting sqref="H5">
    <cfRule type="cellIs" priority="140" operator="equal" aboveAverage="0" equalAverage="0" bottom="0" percent="0" rank="0" text="" dxfId="138">
      <formula>5</formula>
    </cfRule>
    <cfRule type="cellIs" priority="141" operator="equal" aboveAverage="0" equalAverage="0" bottom="0" percent="0" rank="0" text="" dxfId="139">
      <formula>4</formula>
    </cfRule>
    <cfRule type="cellIs" priority="142" operator="equal" aboveAverage="0" equalAverage="0" bottom="0" percent="0" rank="0" text="" dxfId="140">
      <formula>3</formula>
    </cfRule>
  </conditionalFormatting>
  <conditionalFormatting sqref="H4">
    <cfRule type="expression" priority="143" aboveAverage="0" equalAverage="0" bottom="0" percent="0" rank="0" text="" dxfId="141">
      <formula>$D$1&lt;H4</formula>
    </cfRule>
    <cfRule type="expression" priority="144" aboveAverage="0" equalAverage="0" bottom="0" percent="0" rank="0" text="" dxfId="142">
      <formula>$D$1&gt;H4</formula>
    </cfRule>
  </conditionalFormatting>
  <conditionalFormatting sqref="J4">
    <cfRule type="expression" priority="145" aboveAverage="0" equalAverage="0" bottom="0" percent="0" rank="0" text="" dxfId="143">
      <formula>$D$1&lt;J4</formula>
    </cfRule>
    <cfRule type="expression" priority="146" aboveAverage="0" equalAverage="0" bottom="0" percent="0" rank="0" text="" dxfId="144">
      <formula>$D$1&gt;J4</formula>
    </cfRule>
  </conditionalFormatting>
  <conditionalFormatting sqref="J4">
    <cfRule type="expression" priority="147" aboveAverage="0" equalAverage="0" bottom="0" percent="0" rank="0" text="" dxfId="145">
      <formula>$D$1&lt;J4</formula>
    </cfRule>
    <cfRule type="expression" priority="148" aboveAverage="0" equalAverage="0" bottom="0" percent="0" rank="0" text="" dxfId="146">
      <formula>$D$1&gt;J4</formula>
    </cfRule>
  </conditionalFormatting>
  <conditionalFormatting sqref="J4">
    <cfRule type="expression" priority="149" aboveAverage="0" equalAverage="0" bottom="0" percent="0" rank="0" text="" dxfId="147">
      <formula>$D$1&lt;J4</formula>
    </cfRule>
    <cfRule type="expression" priority="150" aboveAverage="0" equalAverage="0" bottom="0" percent="0" rank="0" text="" dxfId="148">
      <formula>$D$1&gt;J4</formula>
    </cfRule>
  </conditionalFormatting>
  <conditionalFormatting sqref="J4">
    <cfRule type="expression" priority="151" aboveAverage="0" equalAverage="0" bottom="0" percent="0" rank="0" text="" dxfId="149">
      <formula>$D$1&lt;J4</formula>
    </cfRule>
    <cfRule type="expression" priority="152" aboveAverage="0" equalAverage="0" bottom="0" percent="0" rank="0" text="" dxfId="150">
      <formula>$D$1&gt;J4</formula>
    </cfRule>
  </conditionalFormatting>
  <conditionalFormatting sqref="J4">
    <cfRule type="expression" priority="153" aboveAverage="0" equalAverage="0" bottom="0" percent="0" rank="0" text="" dxfId="151">
      <formula>$D$1&lt;J4</formula>
    </cfRule>
    <cfRule type="expression" priority="154" aboveAverage="0" equalAverage="0" bottom="0" percent="0" rank="0" text="" dxfId="152">
      <formula>$D$1&gt;J4</formula>
    </cfRule>
  </conditionalFormatting>
  <conditionalFormatting sqref="J4">
    <cfRule type="expression" priority="155" aboveAverage="0" equalAverage="0" bottom="0" percent="0" rank="0" text="" dxfId="153">
      <formula>$D$1&lt;J4</formula>
    </cfRule>
    <cfRule type="expression" priority="156" aboveAverage="0" equalAverage="0" bottom="0" percent="0" rank="0" text="" dxfId="154">
      <formula>$D$1&gt;J4</formula>
    </cfRule>
  </conditionalFormatting>
  <conditionalFormatting sqref="J5">
    <cfRule type="cellIs" priority="157" operator="equal" aboveAverage="0" equalAverage="0" bottom="0" percent="0" rank="0" text="" dxfId="155">
      <formula>5</formula>
    </cfRule>
    <cfRule type="cellIs" priority="158" operator="equal" aboveAverage="0" equalAverage="0" bottom="0" percent="0" rank="0" text="" dxfId="156">
      <formula>4</formula>
    </cfRule>
    <cfRule type="cellIs" priority="159" operator="equal" aboveAverage="0" equalAverage="0" bottom="0" percent="0" rank="0" text="" dxfId="157">
      <formula>3</formula>
    </cfRule>
  </conditionalFormatting>
  <conditionalFormatting sqref="J5">
    <cfRule type="cellIs" priority="160" operator="equal" aboveAverage="0" equalAverage="0" bottom="0" percent="0" rank="0" text="" dxfId="158">
      <formula>5</formula>
    </cfRule>
    <cfRule type="cellIs" priority="161" operator="equal" aboveAverage="0" equalAverage="0" bottom="0" percent="0" rank="0" text="" dxfId="159">
      <formula>4</formula>
    </cfRule>
    <cfRule type="cellIs" priority="162" operator="equal" aboveAverage="0" equalAverage="0" bottom="0" percent="0" rank="0" text="" dxfId="160">
      <formula>3</formula>
    </cfRule>
  </conditionalFormatting>
  <conditionalFormatting sqref="J4">
    <cfRule type="expression" priority="163" aboveAverage="0" equalAverage="0" bottom="0" percent="0" rank="0" text="" dxfId="161">
      <formula>$D$1&lt;J4</formula>
    </cfRule>
    <cfRule type="expression" priority="164" aboveAverage="0" equalAverage="0" bottom="0" percent="0" rank="0" text="" dxfId="162">
      <formula>$D$1&gt;J4</formula>
    </cfRule>
  </conditionalFormatting>
  <conditionalFormatting sqref="J5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J4">
    <cfRule type="expression" priority="168" aboveAverage="0" equalAverage="0" bottom="0" percent="0" rank="0" text="" dxfId="166">
      <formula>$D$1&lt;J4</formula>
    </cfRule>
    <cfRule type="expression" priority="169" aboveAverage="0" equalAverage="0" bottom="0" percent="0" rank="0" text="" dxfId="167">
      <formula>$D$1&gt;J4</formula>
    </cfRule>
  </conditionalFormatting>
  <conditionalFormatting sqref="O5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O4">
    <cfRule type="expression" priority="173" aboveAverage="0" equalAverage="0" bottom="0" percent="0" rank="0" text="" dxfId="171">
      <formula>$D$1&lt;O4</formula>
    </cfRule>
    <cfRule type="expression" priority="174" aboveAverage="0" equalAverage="0" bottom="0" percent="0" rank="0" text="" dxfId="172">
      <formula>$D$1&gt;O4</formula>
    </cfRule>
  </conditionalFormatting>
  <conditionalFormatting sqref="O5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O4">
    <cfRule type="expression" priority="178" aboveAverage="0" equalAverage="0" bottom="0" percent="0" rank="0" text="" dxfId="176">
      <formula>$D$1&lt;O4</formula>
    </cfRule>
    <cfRule type="expression" priority="179" aboveAverage="0" equalAverage="0" bottom="0" percent="0" rank="0" text="" dxfId="177">
      <formula>$D$1&gt;O4</formula>
    </cfRule>
  </conditionalFormatting>
  <conditionalFormatting sqref="O4">
    <cfRule type="expression" priority="180" aboveAverage="0" equalAverage="0" bottom="0" percent="0" rank="0" text="" dxfId="178">
      <formula>$D$1&lt;O4</formula>
    </cfRule>
    <cfRule type="expression" priority="181" aboveAverage="0" equalAverage="0" bottom="0" percent="0" rank="0" text="" dxfId="179">
      <formula>$D$1&gt;O4</formula>
    </cfRule>
  </conditionalFormatting>
  <conditionalFormatting sqref="O4">
    <cfRule type="expression" priority="182" aboveAverage="0" equalAverage="0" bottom="0" percent="0" rank="0" text="" dxfId="180">
      <formula>$D$1&lt;O4</formula>
    </cfRule>
    <cfRule type="expression" priority="183" aboveAverage="0" equalAverage="0" bottom="0" percent="0" rank="0" text="" dxfId="181">
      <formula>$D$1&gt;O4</formula>
    </cfRule>
  </conditionalFormatting>
  <conditionalFormatting sqref="P5">
    <cfRule type="cellIs" priority="184" operator="equal" aboveAverage="0" equalAverage="0" bottom="0" percent="0" rank="0" text="" dxfId="182">
      <formula>5</formula>
    </cfRule>
    <cfRule type="cellIs" priority="185" operator="equal" aboveAverage="0" equalAverage="0" bottom="0" percent="0" rank="0" text="" dxfId="183">
      <formula>4</formula>
    </cfRule>
    <cfRule type="cellIs" priority="186" operator="equal" aboveAverage="0" equalAverage="0" bottom="0" percent="0" rank="0" text="" dxfId="184">
      <formula>3</formula>
    </cfRule>
  </conditionalFormatting>
  <conditionalFormatting sqref="P5">
    <cfRule type="cellIs" priority="187" operator="equal" aboveAverage="0" equalAverage="0" bottom="0" percent="0" rank="0" text="" dxfId="185">
      <formula>5</formula>
    </cfRule>
    <cfRule type="cellIs" priority="188" operator="equal" aboveAverage="0" equalAverage="0" bottom="0" percent="0" rank="0" text="" dxfId="186">
      <formula>4</formula>
    </cfRule>
    <cfRule type="cellIs" priority="189" operator="equal" aboveAverage="0" equalAverage="0" bottom="0" percent="0" rank="0" text="" dxfId="187">
      <formula>3</formula>
    </cfRule>
  </conditionalFormatting>
  <conditionalFormatting sqref="P3:P4">
    <cfRule type="expression" priority="190" aboveAverage="0" equalAverage="0" bottom="0" percent="0" rank="0" text="" dxfId="188">
      <formula>$D$1&lt;P3</formula>
    </cfRule>
    <cfRule type="expression" priority="191" aboveAverage="0" equalAverage="0" bottom="0" percent="0" rank="0" text="" dxfId="189">
      <formula>$D$1&gt;P3</formula>
    </cfRule>
  </conditionalFormatting>
  <conditionalFormatting sqref="P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P3:P4">
    <cfRule type="expression" priority="195" aboveAverage="0" equalAverage="0" bottom="0" percent="0" rank="0" text="" dxfId="193">
      <formula>$D$1&lt;P3</formula>
    </cfRule>
    <cfRule type="expression" priority="196" aboveAverage="0" equalAverage="0" bottom="0" percent="0" rank="0" text="" dxfId="194">
      <formula>$D$1&gt;P3</formula>
    </cfRule>
  </conditionalFormatting>
  <conditionalFormatting sqref="P4">
    <cfRule type="expression" priority="197" aboveAverage="0" equalAverage="0" bottom="0" percent="0" rank="0" text="" dxfId="195">
      <formula>$D$1&lt;P4</formula>
    </cfRule>
    <cfRule type="expression" priority="198" aboveAverage="0" equalAverage="0" bottom="0" percent="0" rank="0" text="" dxfId="196">
      <formula>$D$1&gt;P4</formula>
    </cfRule>
  </conditionalFormatting>
  <conditionalFormatting sqref="P4">
    <cfRule type="expression" priority="199" aboveAverage="0" equalAverage="0" bottom="0" percent="0" rank="0" text="" dxfId="197">
      <formula>$D$1&lt;P4</formula>
    </cfRule>
    <cfRule type="expression" priority="200" aboveAverage="0" equalAverage="0" bottom="0" percent="0" rank="0" text="" dxfId="198">
      <formula>$D$1&gt;P4</formula>
    </cfRule>
  </conditionalFormatting>
  <conditionalFormatting sqref="P4">
    <cfRule type="expression" priority="201" aboveAverage="0" equalAverage="0" bottom="0" percent="0" rank="0" text="" dxfId="199">
      <formula>$D$1&lt;P4</formula>
    </cfRule>
    <cfRule type="expression" priority="202" aboveAverage="0" equalAverage="0" bottom="0" percent="0" rank="0" text="" dxfId="200">
      <formula>$D$1&gt;P4</formula>
    </cfRule>
  </conditionalFormatting>
  <conditionalFormatting sqref="P5">
    <cfRule type="cellIs" priority="203" operator="equal" aboveAverage="0" equalAverage="0" bottom="0" percent="0" rank="0" text="" dxfId="201">
      <formula>5</formula>
    </cfRule>
    <cfRule type="cellIs" priority="204" operator="equal" aboveAverage="0" equalAverage="0" bottom="0" percent="0" rank="0" text="" dxfId="202">
      <formula>4</formula>
    </cfRule>
    <cfRule type="cellIs" priority="205" operator="equal" aboveAverage="0" equalAverage="0" bottom="0" percent="0" rank="0" text="" dxfId="203">
      <formula>3</formula>
    </cfRule>
  </conditionalFormatting>
  <conditionalFormatting sqref="P4">
    <cfRule type="expression" priority="206" aboveAverage="0" equalAverage="0" bottom="0" percent="0" rank="0" text="" dxfId="204">
      <formula>$D$1&lt;P4</formula>
    </cfRule>
    <cfRule type="expression" priority="207" aboveAverage="0" equalAverage="0" bottom="0" percent="0" rank="0" text="" dxfId="205">
      <formula>$D$1&gt;P4</formula>
    </cfRule>
  </conditionalFormatting>
  <conditionalFormatting sqref="P5">
    <cfRule type="cellIs" priority="208" operator="equal" aboveAverage="0" equalAverage="0" bottom="0" percent="0" rank="0" text="" dxfId="206">
      <formula>5</formula>
    </cfRule>
    <cfRule type="cellIs" priority="209" operator="equal" aboveAverage="0" equalAverage="0" bottom="0" percent="0" rank="0" text="" dxfId="207">
      <formula>4</formula>
    </cfRule>
    <cfRule type="cellIs" priority="210" operator="equal" aboveAverage="0" equalAverage="0" bottom="0" percent="0" rank="0" text="" dxfId="208">
      <formula>3</formula>
    </cfRule>
  </conditionalFormatting>
  <conditionalFormatting sqref="P3:P4">
    <cfRule type="expression" priority="211" aboveAverage="0" equalAverage="0" bottom="0" percent="0" rank="0" text="" dxfId="209">
      <formula>$D$1&lt;P3</formula>
    </cfRule>
    <cfRule type="expression" priority="212" aboveAverage="0" equalAverage="0" bottom="0" percent="0" rank="0" text="" dxfId="210">
      <formula>$D$1&gt;P3</formula>
    </cfRule>
  </conditionalFormatting>
  <conditionalFormatting sqref="P5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P3:P4">
    <cfRule type="expression" priority="216" aboveAverage="0" equalAverage="0" bottom="0" percent="0" rank="0" text="" dxfId="214">
      <formula>$D$1&lt;P3</formula>
    </cfRule>
    <cfRule type="expression" priority="217" aboveAverage="0" equalAverage="0" bottom="0" percent="0" rank="0" text="" dxfId="215">
      <formula>$D$1&gt;P3</formula>
    </cfRule>
  </conditionalFormatting>
  <conditionalFormatting sqref="P5">
    <cfRule type="cellIs" priority="218" operator="equal" aboveAverage="0" equalAverage="0" bottom="0" percent="0" rank="0" text="" dxfId="216">
      <formula>5</formula>
    </cfRule>
    <cfRule type="cellIs" priority="219" operator="equal" aboveAverage="0" equalAverage="0" bottom="0" percent="0" rank="0" text="" dxfId="217">
      <formula>4</formula>
    </cfRule>
    <cfRule type="cellIs" priority="220" operator="equal" aboveAverage="0" equalAverage="0" bottom="0" percent="0" rank="0" text="" dxfId="218">
      <formula>3</formula>
    </cfRule>
  </conditionalFormatting>
  <conditionalFormatting sqref="P4">
    <cfRule type="expression" priority="221" aboveAverage="0" equalAverage="0" bottom="0" percent="0" rank="0" text="" dxfId="219">
      <formula>$D$1&lt;P4</formula>
    </cfRule>
    <cfRule type="expression" priority="222" aboveAverage="0" equalAverage="0" bottom="0" percent="0" rank="0" text="" dxfId="220">
      <formula>$D$1&gt;P4</formula>
    </cfRule>
  </conditionalFormatting>
  <conditionalFormatting sqref="P4">
    <cfRule type="expression" priority="223" aboveAverage="0" equalAverage="0" bottom="0" percent="0" rank="0" text="" dxfId="221">
      <formula>$D$1&lt;P4</formula>
    </cfRule>
    <cfRule type="expression" priority="224" aboveAverage="0" equalAverage="0" bottom="0" percent="0" rank="0" text="" dxfId="222">
      <formula>$D$1&gt;P4</formula>
    </cfRule>
  </conditionalFormatting>
  <conditionalFormatting sqref="P4">
    <cfRule type="expression" priority="225" aboveAverage="0" equalAverage="0" bottom="0" percent="0" rank="0" text="" dxfId="223">
      <formula>$D$1&lt;P4</formula>
    </cfRule>
    <cfRule type="expression" priority="226" aboveAverage="0" equalAverage="0" bottom="0" percent="0" rank="0" text="" dxfId="224">
      <formula>$D$1&gt;P4</formula>
    </cfRule>
  </conditionalFormatting>
  <conditionalFormatting sqref="P4">
    <cfRule type="expression" priority="227" aboveAverage="0" equalAverage="0" bottom="0" percent="0" rank="0" text="" dxfId="225">
      <formula>$D$1&lt;P4</formula>
    </cfRule>
    <cfRule type="expression" priority="228" aboveAverage="0" equalAverage="0" bottom="0" percent="0" rank="0" text="" dxfId="226">
      <formula>$D$1&gt;P4</formula>
    </cfRule>
  </conditionalFormatting>
  <conditionalFormatting sqref="P4">
    <cfRule type="expression" priority="229" aboveAverage="0" equalAverage="0" bottom="0" percent="0" rank="0" text="" dxfId="227">
      <formula>$D$1&lt;P4</formula>
    </cfRule>
    <cfRule type="expression" priority="230" aboveAverage="0" equalAverage="0" bottom="0" percent="0" rank="0" text="" dxfId="228">
      <formula>$D$1&gt;P4</formula>
    </cfRule>
  </conditionalFormatting>
  <conditionalFormatting sqref="P4">
    <cfRule type="expression" priority="231" aboveAverage="0" equalAverage="0" bottom="0" percent="0" rank="0" text="" dxfId="229">
      <formula>$D$1&lt;P4</formula>
    </cfRule>
    <cfRule type="expression" priority="232" aboveAverage="0" equalAverage="0" bottom="0" percent="0" rank="0" text="" dxfId="230">
      <formula>$D$1&gt;P4</formula>
    </cfRule>
  </conditionalFormatting>
  <conditionalFormatting sqref="P4">
    <cfRule type="expression" priority="233" aboveAverage="0" equalAverage="0" bottom="0" percent="0" rank="0" text="" dxfId="231">
      <formula>$D$1&lt;P4</formula>
    </cfRule>
    <cfRule type="expression" priority="234" aboveAverage="0" equalAverage="0" bottom="0" percent="0" rank="0" text="" dxfId="232">
      <formula>$D$1&gt;P4</formula>
    </cfRule>
  </conditionalFormatting>
  <conditionalFormatting sqref="P4">
    <cfRule type="expression" priority="235" aboveAverage="0" equalAverage="0" bottom="0" percent="0" rank="0" text="" dxfId="233">
      <formula>$D$1&lt;P4</formula>
    </cfRule>
    <cfRule type="expression" priority="236" aboveAverage="0" equalAverage="0" bottom="0" percent="0" rank="0" text="" dxfId="234">
      <formula>$D$1&gt;P4</formula>
    </cfRule>
  </conditionalFormatting>
  <conditionalFormatting sqref="P5">
    <cfRule type="cellIs" priority="237" operator="equal" aboveAverage="0" equalAverage="0" bottom="0" percent="0" rank="0" text="" dxfId="235">
      <formula>5</formula>
    </cfRule>
    <cfRule type="cellIs" priority="238" operator="equal" aboveAverage="0" equalAverage="0" bottom="0" percent="0" rank="0" text="" dxfId="236">
      <formula>4</formula>
    </cfRule>
    <cfRule type="cellIs" priority="239" operator="equal" aboveAverage="0" equalAverage="0" bottom="0" percent="0" rank="0" text="" dxfId="237">
      <formula>3</formula>
    </cfRule>
  </conditionalFormatting>
  <conditionalFormatting sqref="P3:P4">
    <cfRule type="expression" priority="240" aboveAverage="0" equalAverage="0" bottom="0" percent="0" rank="0" text="" dxfId="238">
      <formula>$D$1&lt;P3</formula>
    </cfRule>
    <cfRule type="expression" priority="241" aboveAverage="0" equalAverage="0" bottom="0" percent="0" rank="0" text="" dxfId="239">
      <formula>$D$1&gt;P3</formula>
    </cfRule>
  </conditionalFormatting>
  <conditionalFormatting sqref="P5">
    <cfRule type="cellIs" priority="242" operator="equal" aboveAverage="0" equalAverage="0" bottom="0" percent="0" rank="0" text="" dxfId="240">
      <formula>5</formula>
    </cfRule>
    <cfRule type="cellIs" priority="243" operator="equal" aboveAverage="0" equalAverage="0" bottom="0" percent="0" rank="0" text="" dxfId="241">
      <formula>4</formula>
    </cfRule>
    <cfRule type="cellIs" priority="244" operator="equal" aboveAverage="0" equalAverage="0" bottom="0" percent="0" rank="0" text="" dxfId="242">
      <formula>3</formula>
    </cfRule>
  </conditionalFormatting>
  <conditionalFormatting sqref="P4">
    <cfRule type="expression" priority="245" aboveAverage="0" equalAverage="0" bottom="0" percent="0" rank="0" text="" dxfId="243">
      <formula>$D$1&lt;P4</formula>
    </cfRule>
    <cfRule type="expression" priority="246" aboveAverage="0" equalAverage="0" bottom="0" percent="0" rank="0" text="" dxfId="244">
      <formula>$D$1&gt;P4</formula>
    </cfRule>
  </conditionalFormatting>
  <conditionalFormatting sqref="P5">
    <cfRule type="cellIs" priority="247" operator="equal" aboveAverage="0" equalAverage="0" bottom="0" percent="0" rank="0" text="" dxfId="245">
      <formula>5</formula>
    </cfRule>
    <cfRule type="cellIs" priority="248" operator="equal" aboveAverage="0" equalAverage="0" bottom="0" percent="0" rank="0" text="" dxfId="246">
      <formula>4</formula>
    </cfRule>
    <cfRule type="cellIs" priority="249" operator="equal" aboveAverage="0" equalAverage="0" bottom="0" percent="0" rank="0" text="" dxfId="247">
      <formula>3</formula>
    </cfRule>
  </conditionalFormatting>
  <conditionalFormatting sqref="P4">
    <cfRule type="expression" priority="250" aboveAverage="0" equalAverage="0" bottom="0" percent="0" rank="0" text="" dxfId="248">
      <formula>$D$1&lt;P4</formula>
    </cfRule>
    <cfRule type="expression" priority="251" aboveAverage="0" equalAverage="0" bottom="0" percent="0" rank="0" text="" dxfId="249">
      <formula>$D$1&gt;P4</formula>
    </cfRule>
  </conditionalFormatting>
  <conditionalFormatting sqref="P4">
    <cfRule type="expression" priority="252" aboveAverage="0" equalAverage="0" bottom="0" percent="0" rank="0" text="" dxfId="250">
      <formula>$D$1&lt;P4</formula>
    </cfRule>
    <cfRule type="expression" priority="253" aboveAverage="0" equalAverage="0" bottom="0" percent="0" rank="0" text="" dxfId="251">
      <formula>$D$1&gt;P4</formula>
    </cfRule>
  </conditionalFormatting>
  <conditionalFormatting sqref="P4">
    <cfRule type="expression" priority="254" aboveAverage="0" equalAverage="0" bottom="0" percent="0" rank="0" text="" dxfId="252">
      <formula>$D$1&lt;P4</formula>
    </cfRule>
    <cfRule type="expression" priority="255" aboveAverage="0" equalAverage="0" bottom="0" percent="0" rank="0" text="" dxfId="253">
      <formula>$D$1&gt;P4</formula>
    </cfRule>
  </conditionalFormatting>
  <conditionalFormatting sqref="P4">
    <cfRule type="expression" priority="256" aboveAverage="0" equalAverage="0" bottom="0" percent="0" rank="0" text="" dxfId="254">
      <formula>$D$1&lt;P4</formula>
    </cfRule>
    <cfRule type="expression" priority="257" aboveAverage="0" equalAverage="0" bottom="0" percent="0" rank="0" text="" dxfId="255">
      <formula>$D$1&gt;P4</formula>
    </cfRule>
  </conditionalFormatting>
  <conditionalFormatting sqref="P4">
    <cfRule type="expression" priority="258" aboveAverage="0" equalAverage="0" bottom="0" percent="0" rank="0" text="" dxfId="256">
      <formula>$D$1&lt;P4</formula>
    </cfRule>
    <cfRule type="expression" priority="259" aboveAverage="0" equalAverage="0" bottom="0" percent="0" rank="0" text="" dxfId="257">
      <formula>$D$1&gt;P4</formula>
    </cfRule>
  </conditionalFormatting>
  <conditionalFormatting sqref="P4">
    <cfRule type="expression" priority="260" aboveAverage="0" equalAverage="0" bottom="0" percent="0" rank="0" text="" dxfId="258">
      <formula>$D$1&lt;P4</formula>
    </cfRule>
    <cfRule type="expression" priority="261" aboveAverage="0" equalAverage="0" bottom="0" percent="0" rank="0" text="" dxfId="259">
      <formula>$D$1&gt;P4</formula>
    </cfRule>
  </conditionalFormatting>
  <conditionalFormatting sqref="P4">
    <cfRule type="expression" priority="262" aboveAverage="0" equalAverage="0" bottom="0" percent="0" rank="0" text="" dxfId="260">
      <formula>$D$1&lt;P4</formula>
    </cfRule>
    <cfRule type="expression" priority="263" aboveAverage="0" equalAverage="0" bottom="0" percent="0" rank="0" text="" dxfId="261">
      <formula>$D$1&gt;P4</formula>
    </cfRule>
  </conditionalFormatting>
  <conditionalFormatting sqref="P4">
    <cfRule type="expression" priority="264" aboveAverage="0" equalAverage="0" bottom="0" percent="0" rank="0" text="" dxfId="262">
      <formula>$D$1&lt;P4</formula>
    </cfRule>
    <cfRule type="expression" priority="265" aboveAverage="0" equalAverage="0" bottom="0" percent="0" rank="0" text="" dxfId="263">
      <formula>$D$1&gt;P4</formula>
    </cfRule>
  </conditionalFormatting>
  <conditionalFormatting sqref="P4">
    <cfRule type="expression" priority="266" aboveAverage="0" equalAverage="0" bottom="0" percent="0" rank="0" text="" dxfId="264">
      <formula>$D$1&lt;P4</formula>
    </cfRule>
    <cfRule type="expression" priority="267" aboveAverage="0" equalAverage="0" bottom="0" percent="0" rank="0" text="" dxfId="265">
      <formula>$D$1&gt;P4</formula>
    </cfRule>
  </conditionalFormatting>
  <conditionalFormatting sqref="P4">
    <cfRule type="expression" priority="268" aboveAverage="0" equalAverage="0" bottom="0" percent="0" rank="0" text="" dxfId="266">
      <formula>$D$1&lt;P4</formula>
    </cfRule>
    <cfRule type="expression" priority="269" aboveAverage="0" equalAverage="0" bottom="0" percent="0" rank="0" text="" dxfId="267">
      <formula>$D$1&gt;P4</formula>
    </cfRule>
  </conditionalFormatting>
  <conditionalFormatting sqref="M4">
    <cfRule type="expression" priority="270" aboveAverage="0" equalAverage="0" bottom="0" percent="0" rank="0" text="" dxfId="268">
      <formula>$D$1&lt;M4</formula>
    </cfRule>
    <cfRule type="expression" priority="271" aboveAverage="0" equalAverage="0" bottom="0" percent="0" rank="0" text="" dxfId="269">
      <formula>$D$1&gt;M4</formula>
    </cfRule>
  </conditionalFormatting>
  <conditionalFormatting sqref="M4">
    <cfRule type="expression" priority="272" aboveAverage="0" equalAverage="0" bottom="0" percent="0" rank="0" text="" dxfId="270">
      <formula>$D$1&lt;M4</formula>
    </cfRule>
    <cfRule type="expression" priority="273" aboveAverage="0" equalAverage="0" bottom="0" percent="0" rank="0" text="" dxfId="271">
      <formula>$D$1&gt;M4</formula>
    </cfRule>
  </conditionalFormatting>
  <conditionalFormatting sqref="M4">
    <cfRule type="expression" priority="274" aboveAverage="0" equalAverage="0" bottom="0" percent="0" rank="0" text="" dxfId="272">
      <formula>$D$1&lt;M4</formula>
    </cfRule>
    <cfRule type="expression" priority="275" aboveAverage="0" equalAverage="0" bottom="0" percent="0" rank="0" text="" dxfId="273">
      <formula>$D$1&gt;M4</formula>
    </cfRule>
  </conditionalFormatting>
  <conditionalFormatting sqref="M4">
    <cfRule type="expression" priority="276" aboveAverage="0" equalAverage="0" bottom="0" percent="0" rank="0" text="" dxfId="274">
      <formula>$D$1&lt;M4</formula>
    </cfRule>
    <cfRule type="expression" priority="277" aboveAverage="0" equalAverage="0" bottom="0" percent="0" rank="0" text="" dxfId="275">
      <formula>$D$1&gt;M4</formula>
    </cfRule>
  </conditionalFormatting>
  <conditionalFormatting sqref="M4">
    <cfRule type="expression" priority="278" aboveAverage="0" equalAverage="0" bottom="0" percent="0" rank="0" text="" dxfId="276">
      <formula>$D$1&lt;M4</formula>
    </cfRule>
    <cfRule type="expression" priority="279" aboveAverage="0" equalAverage="0" bottom="0" percent="0" rank="0" text="" dxfId="277">
      <formula>$D$1&gt;M4</formula>
    </cfRule>
  </conditionalFormatting>
  <conditionalFormatting sqref="M4">
    <cfRule type="expression" priority="280" aboveAverage="0" equalAverage="0" bottom="0" percent="0" rank="0" text="" dxfId="278">
      <formula>$D$1&lt;M4</formula>
    </cfRule>
    <cfRule type="expression" priority="281" aboveAverage="0" equalAverage="0" bottom="0" percent="0" rank="0" text="" dxfId="279">
      <formula>$D$1&gt;M4</formula>
    </cfRule>
  </conditionalFormatting>
  <conditionalFormatting sqref="M4">
    <cfRule type="expression" priority="282" aboveAverage="0" equalAverage="0" bottom="0" percent="0" rank="0" text="" dxfId="280">
      <formula>$D$1&lt;M4</formula>
    </cfRule>
    <cfRule type="expression" priority="283" aboveAverage="0" equalAverage="0" bottom="0" percent="0" rank="0" text="" dxfId="281">
      <formula>$D$1&gt;M4</formula>
    </cfRule>
  </conditionalFormatting>
  <conditionalFormatting sqref="M4">
    <cfRule type="expression" priority="284" aboveAverage="0" equalAverage="0" bottom="0" percent="0" rank="0" text="" dxfId="282">
      <formula>$D$1&lt;M4</formula>
    </cfRule>
    <cfRule type="expression" priority="285" aboveAverage="0" equalAverage="0" bottom="0" percent="0" rank="0" text="" dxfId="283">
      <formula>$D$1&gt;M4</formula>
    </cfRule>
  </conditionalFormatting>
  <conditionalFormatting sqref="M4">
    <cfRule type="expression" priority="286" aboveAverage="0" equalAverage="0" bottom="0" percent="0" rank="0" text="" dxfId="284">
      <formula>$D$1&lt;M4</formula>
    </cfRule>
    <cfRule type="expression" priority="287" aboveAverage="0" equalAverage="0" bottom="0" percent="0" rank="0" text="" dxfId="285">
      <formula>$D$1&gt;M4</formula>
    </cfRule>
  </conditionalFormatting>
  <conditionalFormatting sqref="F5">
    <cfRule type="expression" priority="288" aboveAverage="0" equalAverage="0" bottom="0" percent="0" rank="0" text="" dxfId="286">
      <formula>$D$1&lt;F5</formula>
    </cfRule>
    <cfRule type="expression" priority="289" aboveAverage="0" equalAverage="0" bottom="0" percent="0" rank="0" text="" dxfId="287">
      <formula>$D$1&gt;F5</formula>
    </cfRule>
  </conditionalFormatting>
  <conditionalFormatting sqref="F5">
    <cfRule type="cellIs" priority="290" operator="equal" aboveAverage="0" equalAverage="0" bottom="0" percent="0" rank="0" text="" dxfId="288">
      <formula>5</formula>
    </cfRule>
    <cfRule type="cellIs" priority="291" operator="equal" aboveAverage="0" equalAverage="0" bottom="0" percent="0" rank="0" text="" dxfId="289">
      <formula>4</formula>
    </cfRule>
    <cfRule type="cellIs" priority="292" operator="equal" aboveAverage="0" equalAverage="0" bottom="0" percent="0" rank="0" text="" dxfId="290">
      <formula>3</formula>
    </cfRule>
  </conditionalFormatting>
  <conditionalFormatting sqref="F4">
    <cfRule type="expression" priority="293" aboveAverage="0" equalAverage="0" bottom="0" percent="0" rank="0" text="" dxfId="291">
      <formula>$D$1&lt;F4</formula>
    </cfRule>
    <cfRule type="expression" priority="294" aboveAverage="0" equalAverage="0" bottom="0" percent="0" rank="0" text="" dxfId="292">
      <formula>$D$1&gt;F4</formula>
    </cfRule>
  </conditionalFormatting>
  <conditionalFormatting sqref="K4">
    <cfRule type="expression" priority="295" aboveAverage="0" equalAverage="0" bottom="0" percent="0" rank="0" text="" dxfId="293">
      <formula>$D$1&lt;K4</formula>
    </cfRule>
    <cfRule type="expression" priority="296" aboveAverage="0" equalAverage="0" bottom="0" percent="0" rank="0" text="" dxfId="294">
      <formula>$D$1&gt;K4</formula>
    </cfRule>
  </conditionalFormatting>
  <conditionalFormatting sqref="J4">
    <cfRule type="expression" priority="297" aboveAverage="0" equalAverage="0" bottom="0" percent="0" rank="0" text="" dxfId="295">
      <formula>$D$1&lt;J4</formula>
    </cfRule>
    <cfRule type="expression" priority="298" aboveAverage="0" equalAverage="0" bottom="0" percent="0" rank="0" text="" dxfId="296">
      <formula>$D$1&gt;J4</formula>
    </cfRule>
  </conditionalFormatting>
  <conditionalFormatting sqref="J4">
    <cfRule type="expression" priority="299" aboveAverage="0" equalAverage="0" bottom="0" percent="0" rank="0" text="" dxfId="297">
      <formula>$D$1&lt;J4</formula>
    </cfRule>
    <cfRule type="expression" priority="300" aboveAverage="0" equalAverage="0" bottom="0" percent="0" rank="0" text="" dxfId="298">
      <formula>$D$1&gt;J4</formula>
    </cfRule>
  </conditionalFormatting>
  <conditionalFormatting sqref="K4">
    <cfRule type="expression" priority="301" aboveAverage="0" equalAverage="0" bottom="0" percent="0" rank="0" text="" dxfId="299">
      <formula>$D$1&lt;K4</formula>
    </cfRule>
    <cfRule type="expression" priority="302" aboveAverage="0" equalAverage="0" bottom="0" percent="0" rank="0" text="" dxfId="300">
      <formula>$D$1&gt;K4</formula>
    </cfRule>
  </conditionalFormatting>
  <conditionalFormatting sqref="K4">
    <cfRule type="expression" priority="303" aboveAverage="0" equalAverage="0" bottom="0" percent="0" rank="0" text="" dxfId="301">
      <formula>$D$1&lt;K4</formula>
    </cfRule>
    <cfRule type="expression" priority="304" aboveAverage="0" equalAverage="0" bottom="0" percent="0" rank="0" text="" dxfId="302">
      <formula>$D$1&gt;K4</formula>
    </cfRule>
  </conditionalFormatting>
  <conditionalFormatting sqref="K5">
    <cfRule type="expression" priority="305" aboveAverage="0" equalAverage="0" bottom="0" percent="0" rank="0" text="" dxfId="303">
      <formula>$D$1&lt;K5</formula>
    </cfRule>
    <cfRule type="expression" priority="306" aboveAverage="0" equalAverage="0" bottom="0" percent="0" rank="0" text="" dxfId="304">
      <formula>$D$1&gt;K5</formula>
    </cfRule>
  </conditionalFormatting>
  <conditionalFormatting sqref="J4">
    <cfRule type="expression" priority="307" aboveAverage="0" equalAverage="0" bottom="0" percent="0" rank="0" text="" dxfId="305">
      <formula>$D$1&lt;J4</formula>
    </cfRule>
    <cfRule type="expression" priority="308" aboveAverage="0" equalAverage="0" bottom="0" percent="0" rank="0" text="" dxfId="306">
      <formula>$D$1&gt;J4</formula>
    </cfRule>
  </conditionalFormatting>
  <conditionalFormatting sqref="J4">
    <cfRule type="expression" priority="309" aboveAverage="0" equalAverage="0" bottom="0" percent="0" rank="0" text="" dxfId="307">
      <formula>$D$1&lt;J4</formula>
    </cfRule>
    <cfRule type="expression" priority="310" aboveAverage="0" equalAverage="0" bottom="0" percent="0" rank="0" text="" dxfId="308">
      <formula>$D$1&gt;J4</formula>
    </cfRule>
  </conditionalFormatting>
  <conditionalFormatting sqref="J4">
    <cfRule type="expression" priority="311" aboveAverage="0" equalAverage="0" bottom="0" percent="0" rank="0" text="" dxfId="309">
      <formula>$D$1&lt;J4</formula>
    </cfRule>
    <cfRule type="expression" priority="312" aboveAverage="0" equalAverage="0" bottom="0" percent="0" rank="0" text="" dxfId="310">
      <formula>$D$1&gt;J4</formula>
    </cfRule>
  </conditionalFormatting>
  <conditionalFormatting sqref="J4">
    <cfRule type="expression" priority="313" aboveAverage="0" equalAverage="0" bottom="0" percent="0" rank="0" text="" dxfId="311">
      <formula>$D$1&lt;J4</formula>
    </cfRule>
    <cfRule type="expression" priority="314" aboveAverage="0" equalAverage="0" bottom="0" percent="0" rank="0" text="" dxfId="312">
      <formula>$D$1&gt;J4</formula>
    </cfRule>
  </conditionalFormatting>
  <conditionalFormatting sqref="L3">
    <cfRule type="expression" priority="315" aboveAverage="0" equalAverage="0" bottom="0" percent="0" rank="0" text="" dxfId="313">
      <formula>$D$1&lt;L3</formula>
    </cfRule>
    <cfRule type="expression" priority="316" aboveAverage="0" equalAverage="0" bottom="0" percent="0" rank="0" text="" dxfId="314">
      <formula>$D$1&gt;L3</formula>
    </cfRule>
  </conditionalFormatting>
  <conditionalFormatting sqref="L3">
    <cfRule type="expression" priority="317" aboveAverage="0" equalAverage="0" bottom="0" percent="0" rank="0" text="" dxfId="315">
      <formula>$D$1&lt;L3</formula>
    </cfRule>
    <cfRule type="expression" priority="318" aboveAverage="0" equalAverage="0" bottom="0" percent="0" rank="0" text="" dxfId="316">
      <formula>$D$1&gt;L3</formula>
    </cfRule>
  </conditionalFormatting>
  <conditionalFormatting sqref="L5">
    <cfRule type="expression" priority="319" aboveAverage="0" equalAverage="0" bottom="0" percent="0" rank="0" text="" dxfId="317">
      <formula>$D$1&lt;L5</formula>
    </cfRule>
    <cfRule type="expression" priority="320" aboveAverage="0" equalAverage="0" bottom="0" percent="0" rank="0" text="" dxfId="318">
      <formula>$D$1&gt;L5</formula>
    </cfRule>
  </conditionalFormatting>
  <conditionalFormatting sqref="L5">
    <cfRule type="expression" priority="321" aboveAverage="0" equalAverage="0" bottom="0" percent="0" rank="0" text="" dxfId="319">
      <formula>$D$1&lt;L5</formula>
    </cfRule>
    <cfRule type="expression" priority="322" aboveAverage="0" equalAverage="0" bottom="0" percent="0" rank="0" text="" dxfId="320">
      <formula>$D$1&gt;L5</formula>
    </cfRule>
  </conditionalFormatting>
  <conditionalFormatting sqref="L4">
    <cfRule type="expression" priority="323" aboveAverage="0" equalAverage="0" bottom="0" percent="0" rank="0" text="" dxfId="321">
      <formula>$D$1&lt;L4</formula>
    </cfRule>
    <cfRule type="expression" priority="324" aboveAverage="0" equalAverage="0" bottom="0" percent="0" rank="0" text="" dxfId="322">
      <formula>$D$1&gt;L4</formula>
    </cfRule>
  </conditionalFormatting>
  <conditionalFormatting sqref="L4">
    <cfRule type="expression" priority="325" aboveAverage="0" equalAverage="0" bottom="0" percent="0" rank="0" text="" dxfId="323">
      <formula>$D$1&lt;L4</formula>
    </cfRule>
    <cfRule type="expression" priority="326" aboveAverage="0" equalAverage="0" bottom="0" percent="0" rank="0" text="" dxfId="324">
      <formula>$D$1&gt;L4</formula>
    </cfRule>
  </conditionalFormatting>
  <conditionalFormatting sqref="L4">
    <cfRule type="expression" priority="327" aboveAverage="0" equalAverage="0" bottom="0" percent="0" rank="0" text="" dxfId="325">
      <formula>$D$1&lt;L4</formula>
    </cfRule>
    <cfRule type="expression" priority="328" aboveAverage="0" equalAverage="0" bottom="0" percent="0" rank="0" text="" dxfId="326">
      <formula>$D$1&gt;L4</formula>
    </cfRule>
  </conditionalFormatting>
  <conditionalFormatting sqref="N4">
    <cfRule type="expression" priority="329" aboveAverage="0" equalAverage="0" bottom="0" percent="0" rank="0" text="" dxfId="327">
      <formula>$D$1&lt;N4</formula>
    </cfRule>
    <cfRule type="expression" priority="330" aboveAverage="0" equalAverage="0" bottom="0" percent="0" rank="0" text="" dxfId="328">
      <formula>$D$1&gt;N4</formula>
    </cfRule>
  </conditionalFormatting>
  <conditionalFormatting sqref="G6:G30">
    <cfRule type="cellIs" priority="331" operator="equal" aboveAverage="0" equalAverage="0" bottom="0" percent="0" rank="0" text="" dxfId="329">
      <formula>5</formula>
    </cfRule>
    <cfRule type="cellIs" priority="332" operator="equal" aboveAverage="0" equalAverage="0" bottom="0" percent="0" rank="0" text="" dxfId="330">
      <formula>4</formula>
    </cfRule>
    <cfRule type="cellIs" priority="333" operator="equal" aboveAverage="0" equalAverage="0" bottom="0" percent="0" rank="0" text="" dxfId="331">
      <formula>3</formula>
    </cfRule>
  </conditionalFormatting>
  <conditionalFormatting sqref="N4">
    <cfRule type="expression" priority="334" aboveAverage="0" equalAverage="0" bottom="0" percent="0" rank="0" text="" dxfId="332">
      <formula>$D$1&lt;N4</formula>
    </cfRule>
    <cfRule type="expression" priority="335" aboveAverage="0" equalAverage="0" bottom="0" percent="0" rank="0" text="" dxfId="333">
      <formula>$D$1&gt;N4</formula>
    </cfRule>
  </conditionalFormatting>
  <conditionalFormatting sqref="Q5">
    <cfRule type="cellIs" priority="336" operator="equal" aboveAverage="0" equalAverage="0" bottom="0" percent="0" rank="0" text="" dxfId="334">
      <formula>5</formula>
    </cfRule>
    <cfRule type="cellIs" priority="337" operator="equal" aboveAverage="0" equalAverage="0" bottom="0" percent="0" rank="0" text="" dxfId="335">
      <formula>4</formula>
    </cfRule>
    <cfRule type="cellIs" priority="338" operator="equal" aboveAverage="0" equalAverage="0" bottom="0" percent="0" rank="0" text="" dxfId="336">
      <formula>3</formula>
    </cfRule>
  </conditionalFormatting>
  <conditionalFormatting sqref="K3">
    <cfRule type="expression" priority="339" aboveAverage="0" equalAverage="0" bottom="0" percent="0" rank="0" text="" dxfId="337">
      <formula>$D$1&lt;K3</formula>
    </cfRule>
    <cfRule type="expression" priority="340" aboveAverage="0" equalAverage="0" bottom="0" percent="0" rank="0" text="" dxfId="338">
      <formula>$D$1&gt;K3</formula>
    </cfRule>
  </conditionalFormatting>
  <conditionalFormatting sqref="G5">
    <cfRule type="cellIs" priority="341" operator="equal" aboveAverage="0" equalAverage="0" bottom="0" percent="0" rank="0" text="" dxfId="339">
      <formula>5</formula>
    </cfRule>
    <cfRule type="cellIs" priority="342" operator="equal" aboveAverage="0" equalAverage="0" bottom="0" percent="0" rank="0" text="" dxfId="340">
      <formula>4</formula>
    </cfRule>
    <cfRule type="cellIs" priority="343" operator="equal" aboveAverage="0" equalAverage="0" bottom="0" percent="0" rank="0" text="" dxfId="341">
      <formula>3</formula>
    </cfRule>
  </conditionalFormatting>
  <conditionalFormatting sqref="G5">
    <cfRule type="cellIs" priority="344" operator="equal" aboveAverage="0" equalAverage="0" bottom="0" percent="0" rank="0" text="" dxfId="342">
      <formula>5</formula>
    </cfRule>
    <cfRule type="cellIs" priority="345" operator="equal" aboveAverage="0" equalAverage="0" bottom="0" percent="0" rank="0" text="" dxfId="343">
      <formula>4</formula>
    </cfRule>
    <cfRule type="cellIs" priority="346" operator="equal" aboveAverage="0" equalAverage="0" bottom="0" percent="0" rank="0" text="" dxfId="344">
      <formula>3</formula>
    </cfRule>
  </conditionalFormatting>
  <conditionalFormatting sqref="G4">
    <cfRule type="expression" priority="347" aboveAverage="0" equalAverage="0" bottom="0" percent="0" rank="0" text="" dxfId="345">
      <formula>$D$1&lt;G4</formula>
    </cfRule>
    <cfRule type="expression" priority="348" aboveAverage="0" equalAverage="0" bottom="0" percent="0" rank="0" text="" dxfId="346">
      <formula>$D$1&gt;G4</formula>
    </cfRule>
  </conditionalFormatting>
  <conditionalFormatting sqref="G4">
    <cfRule type="expression" priority="349" aboveAverage="0" equalAverage="0" bottom="0" percent="0" rank="0" text="" dxfId="347">
      <formula>$D$1&lt;G4</formula>
    </cfRule>
    <cfRule type="expression" priority="350" aboveAverage="0" equalAverage="0" bottom="0" percent="0" rank="0" text="" dxfId="348">
      <formula>$D$1&gt;G4</formula>
    </cfRule>
  </conditionalFormatting>
  <conditionalFormatting sqref="G4">
    <cfRule type="expression" priority="351" aboveAverage="0" equalAverage="0" bottom="0" percent="0" rank="0" text="" dxfId="349">
      <formula>$D$1&lt;G4</formula>
    </cfRule>
    <cfRule type="expression" priority="352" aboveAverage="0" equalAverage="0" bottom="0" percent="0" rank="0" text="" dxfId="350">
      <formula>$D$1&gt;G4</formula>
    </cfRule>
  </conditionalFormatting>
  <conditionalFormatting sqref="G4">
    <cfRule type="expression" priority="353" aboveAverage="0" equalAverage="0" bottom="0" percent="0" rank="0" text="" dxfId="351">
      <formula>$D$1&lt;G4</formula>
    </cfRule>
    <cfRule type="expression" priority="354" aboveAverage="0" equalAverage="0" bottom="0" percent="0" rank="0" text="" dxfId="352">
      <formula>$D$1&gt;G4</formula>
    </cfRule>
  </conditionalFormatting>
  <conditionalFormatting sqref="G4">
    <cfRule type="expression" priority="355" aboveAverage="0" equalAverage="0" bottom="0" percent="0" rank="0" text="" dxfId="353">
      <formula>$D$1&lt;G4</formula>
    </cfRule>
    <cfRule type="expression" priority="356" aboveAverage="0" equalAverage="0" bottom="0" percent="0" rank="0" text="" dxfId="354">
      <formula>$D$1&gt;G4</formula>
    </cfRule>
  </conditionalFormatting>
  <conditionalFormatting sqref="G4">
    <cfRule type="expression" priority="357" aboveAverage="0" equalAverage="0" bottom="0" percent="0" rank="0" text="" dxfId="355">
      <formula>$D$1&lt;G4</formula>
    </cfRule>
    <cfRule type="expression" priority="358" aboveAverage="0" equalAverage="0" bottom="0" percent="0" rank="0" text="" dxfId="356">
      <formula>$D$1&gt;G4</formula>
    </cfRule>
  </conditionalFormatting>
  <conditionalFormatting sqref="G4">
    <cfRule type="expression" priority="359" aboveAverage="0" equalAverage="0" bottom="0" percent="0" rank="0" text="" dxfId="357">
      <formula>$D$1&lt;G4</formula>
    </cfRule>
    <cfRule type="expression" priority="360" aboveAverage="0" equalAverage="0" bottom="0" percent="0" rank="0" text="" dxfId="358">
      <formula>$D$1&gt;G4</formula>
    </cfRule>
  </conditionalFormatting>
  <conditionalFormatting sqref="G4">
    <cfRule type="expression" priority="361" aboveAverage="0" equalAverage="0" bottom="0" percent="0" rank="0" text="" dxfId="359">
      <formula>$D$1&lt;G4</formula>
    </cfRule>
    <cfRule type="expression" priority="362" aboveAverage="0" equalAverage="0" bottom="0" percent="0" rank="0" text="" dxfId="360">
      <formula>$D$1&gt;G4</formula>
    </cfRule>
  </conditionalFormatting>
  <conditionalFormatting sqref="G4">
    <cfRule type="expression" priority="363" aboveAverage="0" equalAverage="0" bottom="0" percent="0" rank="0" text="" dxfId="361">
      <formula>$D$1&lt;G4</formula>
    </cfRule>
    <cfRule type="expression" priority="364" aboveAverage="0" equalAverage="0" bottom="0" percent="0" rank="0" text="" dxfId="362">
      <formula>$D$1&gt;G4</formula>
    </cfRule>
  </conditionalFormatting>
  <conditionalFormatting sqref="G4">
    <cfRule type="expression" priority="365" aboveAverage="0" equalAverage="0" bottom="0" percent="0" rank="0" text="" dxfId="363">
      <formula>$D$1&lt;G4</formula>
    </cfRule>
    <cfRule type="expression" priority="366" aboveAverage="0" equalAverage="0" bottom="0" percent="0" rank="0" text="" dxfId="364">
      <formula>$D$1&gt;G4</formula>
    </cfRule>
  </conditionalFormatting>
  <conditionalFormatting sqref="G4">
    <cfRule type="expression" priority="367" aboveAverage="0" equalAverage="0" bottom="0" percent="0" rank="0" text="" dxfId="365">
      <formula>$D$1&lt;G4</formula>
    </cfRule>
    <cfRule type="expression" priority="368" aboveAverage="0" equalAverage="0" bottom="0" percent="0" rank="0" text="" dxfId="366">
      <formula>$D$1&gt;G4</formula>
    </cfRule>
  </conditionalFormatting>
  <conditionalFormatting sqref="G4">
    <cfRule type="expression" priority="369" aboveAverage="0" equalAverage="0" bottom="0" percent="0" rank="0" text="" dxfId="367">
      <formula>$D$1&lt;G4</formula>
    </cfRule>
    <cfRule type="expression" priority="370" aboveAverage="0" equalAverage="0" bottom="0" percent="0" rank="0" text="" dxfId="368">
      <formula>$D$1&gt;G4</formula>
    </cfRule>
  </conditionalFormatting>
  <conditionalFormatting sqref="G4">
    <cfRule type="expression" priority="371" aboveAverage="0" equalAverage="0" bottom="0" percent="0" rank="0" text="" dxfId="369">
      <formula>$D$1&lt;G4</formula>
    </cfRule>
    <cfRule type="expression" priority="372" aboveAverage="0" equalAverage="0" bottom="0" percent="0" rank="0" text="" dxfId="370">
      <formula>$D$1&gt;G4</formula>
    </cfRule>
  </conditionalFormatting>
  <conditionalFormatting sqref="G4">
    <cfRule type="expression" priority="373" aboveAverage="0" equalAverage="0" bottom="0" percent="0" rank="0" text="" dxfId="371">
      <formula>$D$1&lt;G4</formula>
    </cfRule>
    <cfRule type="expression" priority="374" aboveAverage="0" equalAverage="0" bottom="0" percent="0" rank="0" text="" dxfId="372">
      <formula>$D$1&gt;G4</formula>
    </cfRule>
  </conditionalFormatting>
  <conditionalFormatting sqref="J4">
    <cfRule type="expression" priority="375" aboveAverage="0" equalAverage="0" bottom="0" percent="0" rank="0" text="" dxfId="373">
      <formula>$D$1&lt;J4</formula>
    </cfRule>
    <cfRule type="expression" priority="376" aboveAverage="0" equalAverage="0" bottom="0" percent="0" rank="0" text="" dxfId="374">
      <formula>$D$1&gt;J4</formula>
    </cfRule>
  </conditionalFormatting>
  <conditionalFormatting sqref="J5">
    <cfRule type="cellIs" priority="377" operator="equal" aboveAverage="0" equalAverage="0" bottom="0" percent="0" rank="0" text="" dxfId="375">
      <formula>5</formula>
    </cfRule>
    <cfRule type="cellIs" priority="378" operator="equal" aboveAverage="0" equalAverage="0" bottom="0" percent="0" rank="0" text="" dxfId="376">
      <formula>4</formula>
    </cfRule>
    <cfRule type="cellIs" priority="379" operator="equal" aboveAverage="0" equalAverage="0" bottom="0" percent="0" rank="0" text="" dxfId="377">
      <formula>3</formula>
    </cfRule>
  </conditionalFormatting>
  <conditionalFormatting sqref="K4">
    <cfRule type="expression" priority="380" aboveAverage="0" equalAverage="0" bottom="0" percent="0" rank="0" text="" dxfId="378">
      <formula>$D$1&lt;K4</formula>
    </cfRule>
    <cfRule type="expression" priority="381" aboveAverage="0" equalAverage="0" bottom="0" percent="0" rank="0" text="" dxfId="379">
      <formula>$D$1&gt;K4</formula>
    </cfRule>
  </conditionalFormatting>
  <conditionalFormatting sqref="K4">
    <cfRule type="expression" priority="382" aboveAverage="0" equalAverage="0" bottom="0" percent="0" rank="0" text="" dxfId="380">
      <formula>$D$1&lt;K4</formula>
    </cfRule>
    <cfRule type="expression" priority="383" aboveAverage="0" equalAverage="0" bottom="0" percent="0" rank="0" text="" dxfId="381">
      <formula>$D$1&gt;K4</formula>
    </cfRule>
  </conditionalFormatting>
  <conditionalFormatting sqref="K4">
    <cfRule type="expression" priority="384" aboveAverage="0" equalAverage="0" bottom="0" percent="0" rank="0" text="" dxfId="382">
      <formula>$D$1&lt;K4</formula>
    </cfRule>
    <cfRule type="expression" priority="385" aboveAverage="0" equalAverage="0" bottom="0" percent="0" rank="0" text="" dxfId="383">
      <formula>$D$1&gt;K4</formula>
    </cfRule>
  </conditionalFormatting>
  <conditionalFormatting sqref="K4">
    <cfRule type="expression" priority="386" aboveAverage="0" equalAverage="0" bottom="0" percent="0" rank="0" text="" dxfId="384">
      <formula>$D$1&lt;K4</formula>
    </cfRule>
    <cfRule type="expression" priority="387" aboveAverage="0" equalAverage="0" bottom="0" percent="0" rank="0" text="" dxfId="385">
      <formula>$D$1&gt;K4</formula>
    </cfRule>
  </conditionalFormatting>
  <conditionalFormatting sqref="M4">
    <cfRule type="expression" priority="388" aboveAverage="0" equalAverage="0" bottom="0" percent="0" rank="0" text="" dxfId="386">
      <formula>$D$1&lt;M4</formula>
    </cfRule>
    <cfRule type="expression" priority="389" aboveAverage="0" equalAverage="0" bottom="0" percent="0" rank="0" text="" dxfId="387">
      <formula>$D$1&gt;M4</formula>
    </cfRule>
  </conditionalFormatting>
  <conditionalFormatting sqref="M4">
    <cfRule type="expression" priority="390" aboveAverage="0" equalAverage="0" bottom="0" percent="0" rank="0" text="" dxfId="388">
      <formula>$D$1&lt;M4</formula>
    </cfRule>
    <cfRule type="expression" priority="391" aboveAverage="0" equalAverage="0" bottom="0" percent="0" rank="0" text="" dxfId="389">
      <formula>$D$1&gt;M4</formula>
    </cfRule>
  </conditionalFormatting>
  <conditionalFormatting sqref="K3">
    <cfRule type="expression" priority="392" aboveAverage="0" equalAverage="0" bottom="0" percent="0" rank="0" text="" dxfId="390">
      <formula>$D$1&lt;K3</formula>
    </cfRule>
    <cfRule type="expression" priority="393" aboveAverage="0" equalAverage="0" bottom="0" percent="0" rank="0" text="" dxfId="391">
      <formula>$D$1&gt;K3</formula>
    </cfRule>
  </conditionalFormatting>
  <conditionalFormatting sqref="M4">
    <cfRule type="expression" priority="394" aboveAverage="0" equalAverage="0" bottom="0" percent="0" rank="0" text="" dxfId="392">
      <formula>$D$1&lt;M4</formula>
    </cfRule>
    <cfRule type="expression" priority="395" aboveAverage="0" equalAverage="0" bottom="0" percent="0" rank="0" text="" dxfId="393">
      <formula>$D$1&gt;M4</formula>
    </cfRule>
  </conditionalFormatting>
  <conditionalFormatting sqref="M4">
    <cfRule type="expression" priority="396" aboveAverage="0" equalAverage="0" bottom="0" percent="0" rank="0" text="" dxfId="394">
      <formula>$D$1&lt;M4</formula>
    </cfRule>
    <cfRule type="expression" priority="397" aboveAverage="0" equalAverage="0" bottom="0" percent="0" rank="0" text="" dxfId="395">
      <formula>$D$1&gt;M4</formula>
    </cfRule>
  </conditionalFormatting>
  <conditionalFormatting sqref="M4">
    <cfRule type="expression" priority="398" aboveAverage="0" equalAverage="0" bottom="0" percent="0" rank="0" text="" dxfId="396">
      <formula>$D$1&lt;M4</formula>
    </cfRule>
    <cfRule type="expression" priority="399" aboveAverage="0" equalAverage="0" bottom="0" percent="0" rank="0" text="" dxfId="397">
      <formula>$D$1&gt;M4</formula>
    </cfRule>
  </conditionalFormatting>
  <conditionalFormatting sqref="M4">
    <cfRule type="expression" priority="400" aboveAverage="0" equalAverage="0" bottom="0" percent="0" rank="0" text="" dxfId="398">
      <formula>$D$1&lt;M4</formula>
    </cfRule>
    <cfRule type="expression" priority="401" aboveAverage="0" equalAverage="0" bottom="0" percent="0" rank="0" text="" dxfId="399">
      <formula>$D$1&gt;M4</formula>
    </cfRule>
  </conditionalFormatting>
  <conditionalFormatting sqref="K4">
    <cfRule type="expression" priority="402" aboveAverage="0" equalAverage="0" bottom="0" percent="0" rank="0" text="" dxfId="400">
      <formula>$D$1&lt;K4</formula>
    </cfRule>
    <cfRule type="expression" priority="403" aboveAverage="0" equalAverage="0" bottom="0" percent="0" rank="0" text="" dxfId="401">
      <formula>$D$1&gt;K4</formula>
    </cfRule>
  </conditionalFormatting>
  <conditionalFormatting sqref="K4">
    <cfRule type="expression" priority="404" aboveAverage="0" equalAverage="0" bottom="0" percent="0" rank="0" text="" dxfId="402">
      <formula>$D$1&lt;K4</formula>
    </cfRule>
    <cfRule type="expression" priority="405" aboveAverage="0" equalAverage="0" bottom="0" percent="0" rank="0" text="" dxfId="403">
      <formula>$D$1&gt;K4</formula>
    </cfRule>
  </conditionalFormatting>
  <conditionalFormatting sqref="K5">
    <cfRule type="expression" priority="406" aboveAverage="0" equalAverage="0" bottom="0" percent="0" rank="0" text="" dxfId="404">
      <formula>$D$1&lt;K5</formula>
    </cfRule>
    <cfRule type="expression" priority="407" aboveAverage="0" equalAverage="0" bottom="0" percent="0" rank="0" text="" dxfId="405">
      <formula>$D$1&gt;K5</formula>
    </cfRule>
  </conditionalFormatting>
  <conditionalFormatting sqref="K5">
    <cfRule type="cellIs" priority="408" operator="equal" aboveAverage="0" equalAverage="0" bottom="0" percent="0" rank="0" text="" dxfId="406">
      <formula>5</formula>
    </cfRule>
    <cfRule type="cellIs" priority="409" operator="equal" aboveAverage="0" equalAverage="0" bottom="0" percent="0" rank="0" text="" dxfId="407">
      <formula>4</formula>
    </cfRule>
    <cfRule type="cellIs" priority="410" operator="equal" aboveAverage="0" equalAverage="0" bottom="0" percent="0" rank="0" text="" dxfId="408">
      <formula>3</formula>
    </cfRule>
  </conditionalFormatting>
  <conditionalFormatting sqref="K4">
    <cfRule type="expression" priority="411" aboveAverage="0" equalAverage="0" bottom="0" percent="0" rank="0" text="" dxfId="409">
      <formula>$D$1&lt;K4</formula>
    </cfRule>
    <cfRule type="expression" priority="412" aboveAverage="0" equalAverage="0" bottom="0" percent="0" rank="0" text="" dxfId="410">
      <formula>$D$1&gt;K4</formula>
    </cfRule>
  </conditionalFormatting>
  <conditionalFormatting sqref="K5">
    <cfRule type="cellIs" priority="413" operator="equal" aboveAverage="0" equalAverage="0" bottom="0" percent="0" rank="0" text="" dxfId="411">
      <formula>5</formula>
    </cfRule>
    <cfRule type="cellIs" priority="414" operator="equal" aboveAverage="0" equalAverage="0" bottom="0" percent="0" rank="0" text="" dxfId="412">
      <formula>4</formula>
    </cfRule>
    <cfRule type="cellIs" priority="415" operator="equal" aboveAverage="0" equalAverage="0" bottom="0" percent="0" rank="0" text="" dxfId="413">
      <formula>3</formula>
    </cfRule>
  </conditionalFormatting>
  <conditionalFormatting sqref="K4">
    <cfRule type="expression" priority="416" aboveAverage="0" equalAverage="0" bottom="0" percent="0" rank="0" text="" dxfId="414">
      <formula>$D$1&lt;K4</formula>
    </cfRule>
    <cfRule type="expression" priority="417" aboveAverage="0" equalAverage="0" bottom="0" percent="0" rank="0" text="" dxfId="415">
      <formula>$D$1&gt;K4</formula>
    </cfRule>
  </conditionalFormatting>
  <conditionalFormatting sqref="K5">
    <cfRule type="cellIs" priority="418" operator="equal" aboveAverage="0" equalAverage="0" bottom="0" percent="0" rank="0" text="" dxfId="416">
      <formula>5</formula>
    </cfRule>
    <cfRule type="cellIs" priority="419" operator="equal" aboveAverage="0" equalAverage="0" bottom="0" percent="0" rank="0" text="" dxfId="417">
      <formula>4</formula>
    </cfRule>
    <cfRule type="cellIs" priority="420" operator="equal" aboveAverage="0" equalAverage="0" bottom="0" percent="0" rank="0" text="" dxfId="418">
      <formula>3</formula>
    </cfRule>
  </conditionalFormatting>
  <conditionalFormatting sqref="L4">
    <cfRule type="expression" priority="421" aboveAverage="0" equalAverage="0" bottom="0" percent="0" rank="0" text="" dxfId="419">
      <formula>$D$1&lt;L4</formula>
    </cfRule>
    <cfRule type="expression" priority="422" aboveAverage="0" equalAverage="0" bottom="0" percent="0" rank="0" text="" dxfId="420">
      <formula>$D$1&gt;L4</formula>
    </cfRule>
  </conditionalFormatting>
  <conditionalFormatting sqref="L5">
    <cfRule type="expression" priority="423" aboveAverage="0" equalAverage="0" bottom="0" percent="0" rank="0" text="" dxfId="421">
      <formula>$D$1&lt;L5</formula>
    </cfRule>
    <cfRule type="expression" priority="424" aboveAverage="0" equalAverage="0" bottom="0" percent="0" rank="0" text="" dxfId="422">
      <formula>$D$1&gt;L5</formula>
    </cfRule>
  </conditionalFormatting>
  <conditionalFormatting sqref="L5">
    <cfRule type="expression" priority="425" aboveAverage="0" equalAverage="0" bottom="0" percent="0" rank="0" text="" dxfId="423">
      <formula>$D$1&lt;L5</formula>
    </cfRule>
    <cfRule type="expression" priority="426" aboveAverage="0" equalAverage="0" bottom="0" percent="0" rank="0" text="" dxfId="424">
      <formula>$D$1&gt;L5</formula>
    </cfRule>
  </conditionalFormatting>
  <conditionalFormatting sqref="L5">
    <cfRule type="expression" priority="427" aboveAverage="0" equalAverage="0" bottom="0" percent="0" rank="0" text="" dxfId="425">
      <formula>$D$1&lt;L5</formula>
    </cfRule>
    <cfRule type="expression" priority="428" aboveAverage="0" equalAverage="0" bottom="0" percent="0" rank="0" text="" dxfId="426">
      <formula>$D$1&gt;L5</formula>
    </cfRule>
  </conditionalFormatting>
  <conditionalFormatting sqref="L5">
    <cfRule type="expression" priority="429" aboveAverage="0" equalAverage="0" bottom="0" percent="0" rank="0" text="" dxfId="427">
      <formula>$D$1&lt;L5</formula>
    </cfRule>
    <cfRule type="expression" priority="430" aboveAverage="0" equalAverage="0" bottom="0" percent="0" rank="0" text="" dxfId="428">
      <formula>$D$1&gt;L5</formula>
    </cfRule>
  </conditionalFormatting>
  <conditionalFormatting sqref="L5">
    <cfRule type="expression" priority="431" aboveAverage="0" equalAverage="0" bottom="0" percent="0" rank="0" text="" dxfId="429">
      <formula>$D$1&lt;L5</formula>
    </cfRule>
    <cfRule type="expression" priority="432" aboveAverage="0" equalAverage="0" bottom="0" percent="0" rank="0" text="" dxfId="430">
      <formula>$D$1&gt;L5</formula>
    </cfRule>
  </conditionalFormatting>
  <conditionalFormatting sqref="L5">
    <cfRule type="expression" priority="433" aboveAverage="0" equalAverage="0" bottom="0" percent="0" rank="0" text="" dxfId="431">
      <formula>$D$1&lt;L5</formula>
    </cfRule>
    <cfRule type="expression" priority="434" aboveAverage="0" equalAverage="0" bottom="0" percent="0" rank="0" text="" dxfId="432">
      <formula>$D$1&gt;L5</formula>
    </cfRule>
  </conditionalFormatting>
  <conditionalFormatting sqref="L5">
    <cfRule type="expression" priority="435" aboveAverage="0" equalAverage="0" bottom="0" percent="0" rank="0" text="" dxfId="433">
      <formula>$D$1&lt;L5</formula>
    </cfRule>
    <cfRule type="expression" priority="436" aboveAverage="0" equalAverage="0" bottom="0" percent="0" rank="0" text="" dxfId="434">
      <formula>$D$1&gt;L5</formula>
    </cfRule>
  </conditionalFormatting>
  <conditionalFormatting sqref="L5">
    <cfRule type="expression" priority="437" aboveAverage="0" equalAverage="0" bottom="0" percent="0" rank="0" text="" dxfId="435">
      <formula>$D$1&lt;L5</formula>
    </cfRule>
    <cfRule type="expression" priority="438" aboveAverage="0" equalAverage="0" bottom="0" percent="0" rank="0" text="" dxfId="436">
      <formula>$D$1&gt;L5</formula>
    </cfRule>
  </conditionalFormatting>
  <conditionalFormatting sqref="L5">
    <cfRule type="expression" priority="439" aboveAverage="0" equalAverage="0" bottom="0" percent="0" rank="0" text="" dxfId="437">
      <formula>$D$1&lt;L5</formula>
    </cfRule>
    <cfRule type="expression" priority="440" aboveAverage="0" equalAverage="0" bottom="0" percent="0" rank="0" text="" dxfId="438">
      <formula>$D$1&gt;L5</formula>
    </cfRule>
  </conditionalFormatting>
  <conditionalFormatting sqref="L4">
    <cfRule type="expression" priority="441" aboveAverage="0" equalAverage="0" bottom="0" percent="0" rank="0" text="" dxfId="439">
      <formula>$D$1&lt;L4</formula>
    </cfRule>
    <cfRule type="expression" priority="442" aboveAverage="0" equalAverage="0" bottom="0" percent="0" rank="0" text="" dxfId="440">
      <formula>$D$1&gt;L4</formula>
    </cfRule>
  </conditionalFormatting>
  <conditionalFormatting sqref="L4">
    <cfRule type="expression" priority="443" aboveAverage="0" equalAverage="0" bottom="0" percent="0" rank="0" text="" dxfId="441">
      <formula>$D$1&lt;L4</formula>
    </cfRule>
    <cfRule type="expression" priority="444" aboveAverage="0" equalAverage="0" bottom="0" percent="0" rank="0" text="" dxfId="442">
      <formula>$D$1&gt;L4</formula>
    </cfRule>
  </conditionalFormatting>
  <conditionalFormatting sqref="L4">
    <cfRule type="expression" priority="445" aboveAverage="0" equalAverage="0" bottom="0" percent="0" rank="0" text="" dxfId="443">
      <formula>$D$1&lt;L4</formula>
    </cfRule>
    <cfRule type="expression" priority="446" aboveAverage="0" equalAverage="0" bottom="0" percent="0" rank="0" text="" dxfId="444">
      <formula>$D$1&gt;L4</formula>
    </cfRule>
  </conditionalFormatting>
  <conditionalFormatting sqref="L4">
    <cfRule type="expression" priority="447" aboveAverage="0" equalAverage="0" bottom="0" percent="0" rank="0" text="" dxfId="445">
      <formula>$D$1&lt;L4</formula>
    </cfRule>
    <cfRule type="expression" priority="448" aboveAverage="0" equalAverage="0" bottom="0" percent="0" rank="0" text="" dxfId="446">
      <formula>$D$1&gt;L4</formula>
    </cfRule>
  </conditionalFormatting>
  <conditionalFormatting sqref="L4">
    <cfRule type="expression" priority="449" aboveAverage="0" equalAverage="0" bottom="0" percent="0" rank="0" text="" dxfId="447">
      <formula>$D$1&lt;L4</formula>
    </cfRule>
    <cfRule type="expression" priority="450" aboveAverage="0" equalAverage="0" bottom="0" percent="0" rank="0" text="" dxfId="448">
      <formula>$D$1&gt;L4</formula>
    </cfRule>
  </conditionalFormatting>
  <conditionalFormatting sqref="L4">
    <cfRule type="expression" priority="451" aboveAverage="0" equalAverage="0" bottom="0" percent="0" rank="0" text="" dxfId="449">
      <formula>$D$1&lt;L4</formula>
    </cfRule>
    <cfRule type="expression" priority="452" aboveAverage="0" equalAverage="0" bottom="0" percent="0" rank="0" text="" dxfId="0">
      <formula>$D$1&gt;L4</formula>
    </cfRule>
  </conditionalFormatting>
  <conditionalFormatting sqref="M5">
    <cfRule type="expression" priority="453" aboveAverage="0" equalAverage="0" bottom="0" percent="0" rank="0" text="" dxfId="1">
      <formula>$D$1&lt;M5</formula>
    </cfRule>
    <cfRule type="expression" priority="454" aboveAverage="0" equalAverage="0" bottom="0" percent="0" rank="0" text="" dxfId="2">
      <formula>$D$1&gt;M5</formula>
    </cfRule>
  </conditionalFormatting>
  <conditionalFormatting sqref="G5">
    <cfRule type="cellIs" priority="455" operator="equal" aboveAverage="0" equalAverage="0" bottom="0" percent="0" rank="0" text="" dxfId="3">
      <formula>5</formula>
    </cfRule>
    <cfRule type="cellIs" priority="456" operator="equal" aboveAverage="0" equalAverage="0" bottom="0" percent="0" rank="0" text="" dxfId="4">
      <formula>4</formula>
    </cfRule>
    <cfRule type="cellIs" priority="457" operator="equal" aboveAverage="0" equalAverage="0" bottom="0" percent="0" rank="0" text="" dxfId="5">
      <formula>3</formula>
    </cfRule>
  </conditionalFormatting>
  <conditionalFormatting sqref="L3">
    <cfRule type="expression" priority="458" aboveAverage="0" equalAverage="0" bottom="0" percent="0" rank="0" text="" dxfId="6">
      <formula>$D$1&lt;L3</formula>
    </cfRule>
    <cfRule type="expression" priority="459" aboveAverage="0" equalAverage="0" bottom="0" percent="0" rank="0" text="" dxfId="7">
      <formula>$D$1&gt;L3</formula>
    </cfRule>
  </conditionalFormatting>
  <conditionalFormatting sqref="H3:I3">
    <cfRule type="expression" priority="460" aboveAverage="0" equalAverage="0" bottom="0" percent="0" rank="0" text="" dxfId="8">
      <formula>$D$1&lt;H3</formula>
    </cfRule>
    <cfRule type="expression" priority="461" aboveAverage="0" equalAverage="0" bottom="0" percent="0" rank="0" text="" dxfId="9">
      <formula>$D$1&gt;H3</formula>
    </cfRule>
  </conditionalFormatting>
  <conditionalFormatting sqref="J3">
    <cfRule type="expression" priority="462" aboveAverage="0" equalAverage="0" bottom="0" percent="0" rank="0" text="" dxfId="10">
      <formula>$D$1&lt;J3</formula>
    </cfRule>
    <cfRule type="expression" priority="463" aboveAverage="0" equalAverage="0" bottom="0" percent="0" rank="0" text="" dxfId="11">
      <formula>$D$1&gt;J3</formula>
    </cfRule>
  </conditionalFormatting>
  <conditionalFormatting sqref="G3">
    <cfRule type="expression" priority="464" aboveAverage="0" equalAverage="0" bottom="0" percent="0" rank="0" text="" dxfId="12">
      <formula>$D$1&lt;G3</formula>
    </cfRule>
    <cfRule type="expression" priority="465" aboveAverage="0" equalAverage="0" bottom="0" percent="0" rank="0" text="" dxfId="13">
      <formula>$D$1&gt;G3</formula>
    </cfRule>
  </conditionalFormatting>
  <conditionalFormatting sqref="H3:N3">
    <cfRule type="expression" priority="466" aboveAverage="0" equalAverage="0" bottom="0" percent="0" rank="0" text="" dxfId="14">
      <formula>$D$1&lt;H3</formula>
    </cfRule>
    <cfRule type="expression" priority="467" aboveAverage="0" equalAverage="0" bottom="0" percent="0" rank="0" text="" dxfId="15">
      <formula>$D$1&gt;H3</formula>
    </cfRule>
  </conditionalFormatting>
  <conditionalFormatting sqref="H3:L3">
    <cfRule type="expression" priority="468" aboveAverage="0" equalAverage="0" bottom="0" percent="0" rank="0" text="" dxfId="16">
      <formula>$D$1&lt;H3</formula>
    </cfRule>
    <cfRule type="expression" priority="469" aboveAverage="0" equalAverage="0" bottom="0" percent="0" rank="0" text="" dxfId="17">
      <formula>$D$1&gt;H3</formula>
    </cfRule>
  </conditionalFormatting>
  <conditionalFormatting sqref="J3">
    <cfRule type="expression" priority="470" aboveAverage="0" equalAverage="0" bottom="0" percent="0" rank="0" text="" dxfId="18">
      <formula>$D$1&lt;J3</formula>
    </cfRule>
    <cfRule type="expression" priority="471" aboveAverage="0" equalAverage="0" bottom="0" percent="0" rank="0" text="" dxfId="19">
      <formula>$D$1&gt;J3</formula>
    </cfRule>
  </conditionalFormatting>
  <conditionalFormatting sqref="G3">
    <cfRule type="expression" priority="472" aboveAverage="0" equalAverage="0" bottom="0" percent="0" rank="0" text="" dxfId="20">
      <formula>$D$1&lt;G3</formula>
    </cfRule>
    <cfRule type="expression" priority="473" aboveAverage="0" equalAverage="0" bottom="0" percent="0" rank="0" text="" dxfId="21">
      <formula>$D$1&gt;G3</formula>
    </cfRule>
  </conditionalFormatting>
  <conditionalFormatting sqref="G3">
    <cfRule type="expression" priority="474" aboveAverage="0" equalAverage="0" bottom="0" percent="0" rank="0" text="" dxfId="22">
      <formula>$D$1&lt;G3</formula>
    </cfRule>
    <cfRule type="expression" priority="475" aboveAverage="0" equalAverage="0" bottom="0" percent="0" rank="0" text="" dxfId="23">
      <formula>$D$1&gt;G3</formula>
    </cfRule>
  </conditionalFormatting>
  <conditionalFormatting sqref="H3">
    <cfRule type="expression" priority="476" aboveAverage="0" equalAverage="0" bottom="0" percent="0" rank="0" text="" dxfId="24">
      <formula>$D$1&lt;H3</formula>
    </cfRule>
    <cfRule type="expression" priority="477" aboveAverage="0" equalAverage="0" bottom="0" percent="0" rank="0" text="" dxfId="25">
      <formula>$D$1&gt;H3</formula>
    </cfRule>
  </conditionalFormatting>
  <conditionalFormatting sqref="N4">
    <cfRule type="expression" priority="478" aboveAverage="0" equalAverage="0" bottom="0" percent="0" rank="0" text="" dxfId="26">
      <formula>$D$1&lt;N4</formula>
    </cfRule>
    <cfRule type="expression" priority="479" aboveAverage="0" equalAverage="0" bottom="0" percent="0" rank="0" text="" dxfId="27">
      <formula>$D$1&gt;N4</formula>
    </cfRule>
  </conditionalFormatting>
  <conditionalFormatting sqref="N4">
    <cfRule type="expression" priority="480" aboveAverage="0" equalAverage="0" bottom="0" percent="0" rank="0" text="" dxfId="28">
      <formula>$D$1&lt;N4</formula>
    </cfRule>
    <cfRule type="expression" priority="481" aboveAverage="0" equalAverage="0" bottom="0" percent="0" rank="0" text="" dxfId="29">
      <formula>$D$1&gt;N4</formula>
    </cfRule>
  </conditionalFormatting>
  <conditionalFormatting sqref="G4">
    <cfRule type="expression" priority="482" aboveAverage="0" equalAverage="0" bottom="0" percent="0" rank="0" text="" dxfId="30">
      <formula>$D$1&lt;G4</formula>
    </cfRule>
    <cfRule type="expression" priority="483" aboveAverage="0" equalAverage="0" bottom="0" percent="0" rank="0" text="" dxfId="31">
      <formula>$D$1&gt;G4</formula>
    </cfRule>
  </conditionalFormatting>
  <conditionalFormatting sqref="G4">
    <cfRule type="expression" priority="484" aboveAverage="0" equalAverage="0" bottom="0" percent="0" rank="0" text="" dxfId="32">
      <formula>$D$1&lt;G4</formula>
    </cfRule>
    <cfRule type="expression" priority="485" aboveAverage="0" equalAverage="0" bottom="0" percent="0" rank="0" text="" dxfId="33">
      <formula>$D$1&gt;G4</formula>
    </cfRule>
  </conditionalFormatting>
  <conditionalFormatting sqref="G4">
    <cfRule type="expression" priority="486" aboveAverage="0" equalAverage="0" bottom="0" percent="0" rank="0" text="" dxfId="34">
      <formula>$D$1&lt;G4</formula>
    </cfRule>
    <cfRule type="expression" priority="487" aboveAverage="0" equalAverage="0" bottom="0" percent="0" rank="0" text="" dxfId="35">
      <formula>$D$1&gt;G4</formula>
    </cfRule>
  </conditionalFormatting>
  <conditionalFormatting sqref="I5">
    <cfRule type="cellIs" priority="488" operator="equal" aboveAverage="0" equalAverage="0" bottom="0" percent="0" rank="0" text="" dxfId="36">
      <formula>5</formula>
    </cfRule>
    <cfRule type="cellIs" priority="489" operator="equal" aboveAverage="0" equalAverage="0" bottom="0" percent="0" rank="0" text="" dxfId="37">
      <formula>4</formula>
    </cfRule>
    <cfRule type="cellIs" priority="490" operator="equal" aboveAverage="0" equalAverage="0" bottom="0" percent="0" rank="0" text="" dxfId="38">
      <formula>3</formula>
    </cfRule>
  </conditionalFormatting>
  <conditionalFormatting sqref="I4">
    <cfRule type="expression" priority="491" aboveAverage="0" equalAverage="0" bottom="0" percent="0" rank="0" text="" dxfId="39">
      <formula>$D$1&lt;I4</formula>
    </cfRule>
    <cfRule type="expression" priority="492" aboveAverage="0" equalAverage="0" bottom="0" percent="0" rank="0" text="" dxfId="40">
      <formula>$D$1&gt;I4</formula>
    </cfRule>
  </conditionalFormatting>
  <conditionalFormatting sqref="I4">
    <cfRule type="expression" priority="493" aboveAverage="0" equalAverage="0" bottom="0" percent="0" rank="0" text="" dxfId="0">
      <formula>$D$1&lt;I4</formula>
    </cfRule>
    <cfRule type="expression" priority="494" aboveAverage="0" equalAverage="0" bottom="0" percent="0" rank="0" text="" dxfId="1">
      <formula>$D$1&gt;I4</formula>
    </cfRule>
  </conditionalFormatting>
  <conditionalFormatting sqref="J4">
    <cfRule type="expression" priority="495" aboveAverage="0" equalAverage="0" bottom="0" percent="0" rank="0" text="" dxfId="2">
      <formula>$D$1&lt;J4</formula>
    </cfRule>
    <cfRule type="expression" priority="496" aboveAverage="0" equalAverage="0" bottom="0" percent="0" rank="0" text="" dxfId="3">
      <formula>$D$1&gt;J4</formula>
    </cfRule>
  </conditionalFormatting>
  <conditionalFormatting sqref="J4">
    <cfRule type="expression" priority="497" aboveAverage="0" equalAverage="0" bottom="0" percent="0" rank="0" text="" dxfId="4">
      <formula>$D$1&lt;J4</formula>
    </cfRule>
    <cfRule type="expression" priority="498" aboveAverage="0" equalAverage="0" bottom="0" percent="0" rank="0" text="" dxfId="5">
      <formula>$D$1&gt;J4</formula>
    </cfRule>
  </conditionalFormatting>
  <conditionalFormatting sqref="H4">
    <cfRule type="expression" priority="499" aboveAverage="0" equalAverage="0" bottom="0" percent="0" rank="0" text="" dxfId="6">
      <formula>$D$1&lt;H4</formula>
    </cfRule>
    <cfRule type="expression" priority="500" aboveAverage="0" equalAverage="0" bottom="0" percent="0" rank="0" text="" dxfId="7">
      <formula>$D$1&gt;H4</formula>
    </cfRule>
  </conditionalFormatting>
  <conditionalFormatting sqref="J4">
    <cfRule type="expression" priority="501" aboveAverage="0" equalAverage="0" bottom="0" percent="0" rank="0" text="" dxfId="8">
      <formula>$D$1&lt;J4</formula>
    </cfRule>
    <cfRule type="expression" priority="502" aboveAverage="0" equalAverage="0" bottom="0" percent="0" rank="0" text="" dxfId="9">
      <formula>$D$1&gt;J4</formula>
    </cfRule>
  </conditionalFormatting>
  <conditionalFormatting sqref="J4">
    <cfRule type="expression" priority="503" aboveAverage="0" equalAverage="0" bottom="0" percent="0" rank="0" text="" dxfId="10">
      <formula>$D$1&lt;J4</formula>
    </cfRule>
    <cfRule type="expression" priority="504" aboveAverage="0" equalAverage="0" bottom="0" percent="0" rank="0" text="" dxfId="11">
      <formula>$D$1&gt;J4</formula>
    </cfRule>
  </conditionalFormatting>
  <conditionalFormatting sqref="J5">
    <cfRule type="cellIs" priority="505" operator="equal" aboveAverage="0" equalAverage="0" bottom="0" percent="0" rank="0" text="" dxfId="12">
      <formula>5</formula>
    </cfRule>
    <cfRule type="cellIs" priority="506" operator="equal" aboveAverage="0" equalAverage="0" bottom="0" percent="0" rank="0" text="" dxfId="13">
      <formula>4</formula>
    </cfRule>
    <cfRule type="cellIs" priority="507" operator="equal" aboveAverage="0" equalAverage="0" bottom="0" percent="0" rank="0" text="" dxfId="14">
      <formula>3</formula>
    </cfRule>
  </conditionalFormatting>
  <conditionalFormatting sqref="K4">
    <cfRule type="expression" priority="508" aboveAverage="0" equalAverage="0" bottom="0" percent="0" rank="0" text="" dxfId="15">
      <formula>$D$1&lt;K4</formula>
    </cfRule>
    <cfRule type="expression" priority="509" aboveAverage="0" equalAverage="0" bottom="0" percent="0" rank="0" text="" dxfId="16">
      <formula>$D$1&gt;K4</formula>
    </cfRule>
  </conditionalFormatting>
  <conditionalFormatting sqref="K5">
    <cfRule type="cellIs" priority="510" operator="equal" aboveAverage="0" equalAverage="0" bottom="0" percent="0" rank="0" text="" dxfId="17">
      <formula>5</formula>
    </cfRule>
    <cfRule type="cellIs" priority="511" operator="equal" aboveAverage="0" equalAverage="0" bottom="0" percent="0" rank="0" text="" dxfId="18">
      <formula>4</formula>
    </cfRule>
    <cfRule type="cellIs" priority="512" operator="equal" aboveAverage="0" equalAverage="0" bottom="0" percent="0" rank="0" text="" dxfId="19">
      <formula>3</formula>
    </cfRule>
  </conditionalFormatting>
  <conditionalFormatting sqref="L4">
    <cfRule type="expression" priority="513" aboveAverage="0" equalAverage="0" bottom="0" percent="0" rank="0" text="" dxfId="20">
      <formula>$D$1&lt;L4</formula>
    </cfRule>
    <cfRule type="expression" priority="514" aboveAverage="0" equalAverage="0" bottom="0" percent="0" rank="0" text="" dxfId="21">
      <formula>$D$1&gt;L4</formula>
    </cfRule>
  </conditionalFormatting>
  <conditionalFormatting sqref="L4">
    <cfRule type="expression" priority="515" aboveAverage="0" equalAverage="0" bottom="0" percent="0" rank="0" text="" dxfId="22">
      <formula>$D$1&lt;L4</formula>
    </cfRule>
    <cfRule type="expression" priority="516" aboveAverage="0" equalAverage="0" bottom="0" percent="0" rank="0" text="" dxfId="23">
      <formula>$D$1&gt;L4</formula>
    </cfRule>
  </conditionalFormatting>
  <conditionalFormatting sqref="L5">
    <cfRule type="expression" priority="517" aboveAverage="0" equalAverage="0" bottom="0" percent="0" rank="0" text="" dxfId="24">
      <formula>$D$1&lt;L5</formula>
    </cfRule>
    <cfRule type="expression" priority="518" aboveAverage="0" equalAverage="0" bottom="0" percent="0" rank="0" text="" dxfId="25">
      <formula>$D$1&gt;L5</formula>
    </cfRule>
  </conditionalFormatting>
  <conditionalFormatting sqref="L5">
    <cfRule type="expression" priority="519" aboveAverage="0" equalAverage="0" bottom="0" percent="0" rank="0" text="" dxfId="26">
      <formula>$D$1&lt;L5</formula>
    </cfRule>
    <cfRule type="expression" priority="520" aboveAverage="0" equalAverage="0" bottom="0" percent="0" rank="0" text="" dxfId="27">
      <formula>$D$1&gt;L5</formula>
    </cfRule>
  </conditionalFormatting>
  <conditionalFormatting sqref="L5">
    <cfRule type="expression" priority="521" aboveAverage="0" equalAverage="0" bottom="0" percent="0" rank="0" text="" dxfId="28">
      <formula>$D$1&lt;L5</formula>
    </cfRule>
    <cfRule type="expression" priority="522" aboveAverage="0" equalAverage="0" bottom="0" percent="0" rank="0" text="" dxfId="29">
      <formula>$D$1&gt;L5</formula>
    </cfRule>
  </conditionalFormatting>
  <conditionalFormatting sqref="L4">
    <cfRule type="expression" priority="523" aboveAverage="0" equalAverage="0" bottom="0" percent="0" rank="0" text="" dxfId="30">
      <formula>$D$1&lt;L4</formula>
    </cfRule>
    <cfRule type="expression" priority="524" aboveAverage="0" equalAverage="0" bottom="0" percent="0" rank="0" text="" dxfId="31">
      <formula>$D$1&gt;L4</formula>
    </cfRule>
  </conditionalFormatting>
  <conditionalFormatting sqref="M3">
    <cfRule type="expression" priority="525" aboveAverage="0" equalAverage="0" bottom="0" percent="0" rank="0" text="" dxfId="32">
      <formula>$D$1&lt;M3</formula>
    </cfRule>
    <cfRule type="expression" priority="526" aboveAverage="0" equalAverage="0" bottom="0" percent="0" rank="0" text="" dxfId="33">
      <formula>$D$1&gt;M3</formula>
    </cfRule>
  </conditionalFormatting>
  <conditionalFormatting sqref="M5">
    <cfRule type="expression" priority="527" aboveAverage="0" equalAverage="0" bottom="0" percent="0" rank="0" text="" dxfId="34">
      <formula>$D$1&lt;M5</formula>
    </cfRule>
    <cfRule type="expression" priority="528" aboveAverage="0" equalAverage="0" bottom="0" percent="0" rank="0" text="" dxfId="35">
      <formula>$D$1&gt;M5</formula>
    </cfRule>
  </conditionalFormatting>
  <conditionalFormatting sqref="M5">
    <cfRule type="expression" priority="529" aboveAverage="0" equalAverage="0" bottom="0" percent="0" rank="0" text="" dxfId="36">
      <formula>$D$1&lt;M5</formula>
    </cfRule>
    <cfRule type="expression" priority="530" aboveAverage="0" equalAverage="0" bottom="0" percent="0" rank="0" text="" dxfId="37">
      <formula>$D$1&gt;M5</formula>
    </cfRule>
  </conditionalFormatting>
  <conditionalFormatting sqref="M5">
    <cfRule type="expression" priority="531" aboveAverage="0" equalAverage="0" bottom="0" percent="0" rank="0" text="" dxfId="38">
      <formula>$D$1&lt;M5</formula>
    </cfRule>
    <cfRule type="expression" priority="532" aboveAverage="0" equalAverage="0" bottom="0" percent="0" rank="0" text="" dxfId="39">
      <formula>$D$1&gt;M5</formula>
    </cfRule>
  </conditionalFormatting>
  <conditionalFormatting sqref="M5">
    <cfRule type="expression" priority="533" aboveAverage="0" equalAverage="0" bottom="0" percent="0" rank="0" text="" dxfId="40">
      <formula>$D$1&lt;M5</formula>
    </cfRule>
    <cfRule type="expression" priority="534" aboveAverage="0" equalAverage="0" bottom="0" percent="0" rank="0" text="" dxfId="41">
      <formula>$D$1&gt;M5</formula>
    </cfRule>
  </conditionalFormatting>
  <conditionalFormatting sqref="M4">
    <cfRule type="expression" priority="535" aboveAverage="0" equalAverage="0" bottom="0" percent="0" rank="0" text="" dxfId="42">
      <formula>$D$1&lt;M4</formula>
    </cfRule>
    <cfRule type="expression" priority="536" aboveAverage="0" equalAverage="0" bottom="0" percent="0" rank="0" text="" dxfId="43">
      <formula>$D$1&gt;M4</formula>
    </cfRule>
  </conditionalFormatting>
  <conditionalFormatting sqref="M4">
    <cfRule type="expression" priority="537" aboveAverage="0" equalAverage="0" bottom="0" percent="0" rank="0" text="" dxfId="44">
      <formula>$D$1&lt;M4</formula>
    </cfRule>
    <cfRule type="expression" priority="538" aboveAverage="0" equalAverage="0" bottom="0" percent="0" rank="0" text="" dxfId="45">
      <formula>$D$1&gt;M4</formula>
    </cfRule>
  </conditionalFormatting>
  <conditionalFormatting sqref="M5">
    <cfRule type="expression" priority="539" aboveAverage="0" equalAverage="0" bottom="0" percent="0" rank="0" text="" dxfId="46">
      <formula>$D$1&lt;M5</formula>
    </cfRule>
    <cfRule type="expression" priority="540" aboveAverage="0" equalAverage="0" bottom="0" percent="0" rank="0" text="" dxfId="47">
      <formula>$D$1&gt;M5</formula>
    </cfRule>
  </conditionalFormatting>
  <conditionalFormatting sqref="M5">
    <cfRule type="expression" priority="541" aboveAverage="0" equalAverage="0" bottom="0" percent="0" rank="0" text="" dxfId="48">
      <formula>$D$1&lt;M5</formula>
    </cfRule>
    <cfRule type="expression" priority="542" aboveAverage="0" equalAverage="0" bottom="0" percent="0" rank="0" text="" dxfId="49">
      <formula>$D$1&gt;M5</formula>
    </cfRule>
  </conditionalFormatting>
  <conditionalFormatting sqref="M5">
    <cfRule type="expression" priority="543" aboveAverage="0" equalAverage="0" bottom="0" percent="0" rank="0" text="" dxfId="50">
      <formula>$D$1&lt;M5</formula>
    </cfRule>
    <cfRule type="expression" priority="544" aboveAverage="0" equalAverage="0" bottom="0" percent="0" rank="0" text="" dxfId="51">
      <formula>$D$1&gt;M5</formula>
    </cfRule>
  </conditionalFormatting>
  <conditionalFormatting sqref="M4">
    <cfRule type="expression" priority="545" aboveAverage="0" equalAverage="0" bottom="0" percent="0" rank="0" text="" dxfId="52">
      <formula>$D$1&lt;M4</formula>
    </cfRule>
    <cfRule type="expression" priority="546" aboveAverage="0" equalAverage="0" bottom="0" percent="0" rank="0" text="" dxfId="53">
      <formula>$D$1&gt;M4</formula>
    </cfRule>
  </conditionalFormatting>
  <conditionalFormatting sqref="M4">
    <cfRule type="expression" priority="547" aboveAverage="0" equalAverage="0" bottom="0" percent="0" rank="0" text="" dxfId="54">
      <formula>$D$1&lt;M4</formula>
    </cfRule>
    <cfRule type="expression" priority="548" aboveAverage="0" equalAverage="0" bottom="0" percent="0" rank="0" text="" dxfId="55">
      <formula>$D$1&gt;M4</formula>
    </cfRule>
  </conditionalFormatting>
  <conditionalFormatting sqref="M4">
    <cfRule type="expression" priority="549" aboveAverage="0" equalAverage="0" bottom="0" percent="0" rank="0" text="" dxfId="56">
      <formula>$D$1&lt;M4</formula>
    </cfRule>
    <cfRule type="expression" priority="550" aboveAverage="0" equalAverage="0" bottom="0" percent="0" rank="0" text="" dxfId="57">
      <formula>$D$1&gt;M4</formula>
    </cfRule>
  </conditionalFormatting>
  <conditionalFormatting sqref="F4">
    <cfRule type="expression" priority="551" aboveAverage="0" equalAverage="0" bottom="0" percent="0" rank="0" text="" dxfId="58">
      <formula>$D$1&lt;F4</formula>
    </cfRule>
    <cfRule type="expression" priority="552" aboveAverage="0" equalAverage="0" bottom="0" percent="0" rank="0" text="" dxfId="59">
      <formula>$D$1&gt;F4</formula>
    </cfRule>
  </conditionalFormatting>
  <conditionalFormatting sqref="F3">
    <cfRule type="expression" priority="553" aboveAverage="0" equalAverage="0" bottom="0" percent="0" rank="0" text="" dxfId="0">
      <formula>$D$1&lt;F3</formula>
    </cfRule>
    <cfRule type="expression" priority="554" aboveAverage="0" equalAverage="0" bottom="0" percent="0" rank="0" text="" dxfId="1">
      <formula>$D$1&gt;F3</formula>
    </cfRule>
  </conditionalFormatting>
  <conditionalFormatting sqref="F4">
    <cfRule type="expression" priority="555" aboveAverage="0" equalAverage="0" bottom="0" percent="0" rank="0" text="" dxfId="2">
      <formula>$D$1&lt;F4</formula>
    </cfRule>
    <cfRule type="expression" priority="556" aboveAverage="0" equalAverage="0" bottom="0" percent="0" rank="0" text="" dxfId="3">
      <formula>$D$1&gt;F4</formula>
    </cfRule>
  </conditionalFormatting>
  <conditionalFormatting sqref="G4">
    <cfRule type="expression" priority="557" aboveAverage="0" equalAverage="0" bottom="0" percent="0" rank="0" text="" dxfId="4">
      <formula>$D$1&lt;G4</formula>
    </cfRule>
    <cfRule type="expression" priority="558" aboveAverage="0" equalAverage="0" bottom="0" percent="0" rank="0" text="" dxfId="5">
      <formula>$D$1&gt;G4</formula>
    </cfRule>
  </conditionalFormatting>
  <conditionalFormatting sqref="G4">
    <cfRule type="expression" priority="559" aboveAverage="0" equalAverage="0" bottom="0" percent="0" rank="0" text="" dxfId="6">
      <formula>$D$1&lt;G4</formula>
    </cfRule>
    <cfRule type="expression" priority="560" aboveAverage="0" equalAverage="0" bottom="0" percent="0" rank="0" text="" dxfId="7">
      <formula>$D$1&gt;G4</formula>
    </cfRule>
  </conditionalFormatting>
  <conditionalFormatting sqref="G4">
    <cfRule type="expression" priority="561" aboveAverage="0" equalAverage="0" bottom="0" percent="0" rank="0" text="" dxfId="8">
      <formula>$D$1&lt;G4</formula>
    </cfRule>
    <cfRule type="expression" priority="562" aboveAverage="0" equalAverage="0" bottom="0" percent="0" rank="0" text="" dxfId="9">
      <formula>$D$1&gt;G4</formula>
    </cfRule>
  </conditionalFormatting>
  <conditionalFormatting sqref="G4">
    <cfRule type="expression" priority="563" aboveAverage="0" equalAverage="0" bottom="0" percent="0" rank="0" text="" dxfId="10">
      <formula>$D$1&lt;G4</formula>
    </cfRule>
    <cfRule type="expression" priority="564" aboveAverage="0" equalAverage="0" bottom="0" percent="0" rank="0" text="" dxfId="11">
      <formula>$D$1&gt;G4</formula>
    </cfRule>
  </conditionalFormatting>
  <conditionalFormatting sqref="G4">
    <cfRule type="expression" priority="565" aboveAverage="0" equalAverage="0" bottom="0" percent="0" rank="0" text="" dxfId="12">
      <formula>$D$1&lt;G4</formula>
    </cfRule>
    <cfRule type="expression" priority="566" aboveAverage="0" equalAverage="0" bottom="0" percent="0" rank="0" text="" dxfId="13">
      <formula>$D$1&gt;G4</formula>
    </cfRule>
  </conditionalFormatting>
  <conditionalFormatting sqref="H4">
    <cfRule type="expression" priority="567" aboveAverage="0" equalAverage="0" bottom="0" percent="0" rank="0" text="" dxfId="14">
      <formula>$D$1&lt;H4</formula>
    </cfRule>
    <cfRule type="expression" priority="568" aboveAverage="0" equalAverage="0" bottom="0" percent="0" rank="0" text="" dxfId="15">
      <formula>$D$1&gt;H4</formula>
    </cfRule>
  </conditionalFormatting>
  <conditionalFormatting sqref="K4">
    <cfRule type="expression" priority="569" aboveAverage="0" equalAverage="0" bottom="0" percent="0" rank="0" text="" dxfId="16">
      <formula>$D$1&lt;K4</formula>
    </cfRule>
    <cfRule type="expression" priority="570" aboveAverage="0" equalAverage="0" bottom="0" percent="0" rank="0" text="" dxfId="17">
      <formula>$D$1&gt;K4</formula>
    </cfRule>
  </conditionalFormatting>
  <conditionalFormatting sqref="K4">
    <cfRule type="expression" priority="571" aboveAverage="0" equalAverage="0" bottom="0" percent="0" rank="0" text="" dxfId="18">
      <formula>$D$1&lt;K4</formula>
    </cfRule>
    <cfRule type="expression" priority="572" aboveAverage="0" equalAverage="0" bottom="0" percent="0" rank="0" text="" dxfId="19">
      <formula>$D$1&gt;K4</formula>
    </cfRule>
  </conditionalFormatting>
  <conditionalFormatting sqref="L4">
    <cfRule type="expression" priority="573" aboveAverage="0" equalAverage="0" bottom="0" percent="0" rank="0" text="" dxfId="20">
      <formula>$D$1&lt;L4</formula>
    </cfRule>
    <cfRule type="expression" priority="574" aboveAverage="0" equalAverage="0" bottom="0" percent="0" rank="0" text="" dxfId="21">
      <formula>$D$1&gt;L4</formula>
    </cfRule>
  </conditionalFormatting>
  <conditionalFormatting sqref="L4">
    <cfRule type="expression" priority="575" aboveAverage="0" equalAverage="0" bottom="0" percent="0" rank="0" text="" dxfId="22">
      <formula>$D$1&lt;L4</formula>
    </cfRule>
    <cfRule type="expression" priority="576" aboveAverage="0" equalAverage="0" bottom="0" percent="0" rank="0" text="" dxfId="23">
      <formula>$D$1&gt;L4</formula>
    </cfRule>
  </conditionalFormatting>
  <conditionalFormatting sqref="L4">
    <cfRule type="expression" priority="577" aboveAverage="0" equalAverage="0" bottom="0" percent="0" rank="0" text="" dxfId="24">
      <formula>$D$1&lt;L4</formula>
    </cfRule>
    <cfRule type="expression" priority="578" aboveAverage="0" equalAverage="0" bottom="0" percent="0" rank="0" text="" dxfId="25">
      <formula>$D$1&gt;L4</formula>
    </cfRule>
  </conditionalFormatting>
  <conditionalFormatting sqref="L4">
    <cfRule type="expression" priority="579" aboveAverage="0" equalAverage="0" bottom="0" percent="0" rank="0" text="" dxfId="26">
      <formula>$D$1&lt;L4</formula>
    </cfRule>
    <cfRule type="expression" priority="580" aboveAverage="0" equalAverage="0" bottom="0" percent="0" rank="0" text="" dxfId="27">
      <formula>$D$1&gt;L4</formula>
    </cfRule>
  </conditionalFormatting>
  <conditionalFormatting sqref="L4">
    <cfRule type="expression" priority="581" aboveAverage="0" equalAverage="0" bottom="0" percent="0" rank="0" text="" dxfId="28">
      <formula>$D$1&lt;L4</formula>
    </cfRule>
    <cfRule type="expression" priority="582" aboveAverage="0" equalAverage="0" bottom="0" percent="0" rank="0" text="" dxfId="29">
      <formula>$D$1&gt;L4</formula>
    </cfRule>
  </conditionalFormatting>
  <conditionalFormatting sqref="M3">
    <cfRule type="expression" priority="583" aboveAverage="0" equalAverage="0" bottom="0" percent="0" rank="0" text="" dxfId="30">
      <formula>$D$1&lt;M3</formula>
    </cfRule>
    <cfRule type="expression" priority="584" aboveAverage="0" equalAverage="0" bottom="0" percent="0" rank="0" text="" dxfId="31">
      <formula>$D$1&gt;M3</formula>
    </cfRule>
  </conditionalFormatting>
  <conditionalFormatting sqref="M4">
    <cfRule type="expression" priority="585" aboveAverage="0" equalAverage="0" bottom="0" percent="0" rank="0" text="" dxfId="32">
      <formula>$D$1&lt;M4</formula>
    </cfRule>
    <cfRule type="expression" priority="586" aboveAverage="0" equalAverage="0" bottom="0" percent="0" rank="0" text="" dxfId="33">
      <formula>$D$1&gt;M4</formula>
    </cfRule>
  </conditionalFormatting>
  <conditionalFormatting sqref="M4">
    <cfRule type="expression" priority="587" aboveAverage="0" equalAverage="0" bottom="0" percent="0" rank="0" text="" dxfId="34">
      <formula>$D$1&lt;M4</formula>
    </cfRule>
    <cfRule type="expression" priority="588" aboveAverage="0" equalAverage="0" bottom="0" percent="0" rank="0" text="" dxfId="35">
      <formula>$D$1&gt;M4</formula>
    </cfRule>
  </conditionalFormatting>
  <conditionalFormatting sqref="M5">
    <cfRule type="expression" priority="589" aboveAverage="0" equalAverage="0" bottom="0" percent="0" rank="0" text="" dxfId="36">
      <formula>$D$1&lt;M5</formula>
    </cfRule>
    <cfRule type="expression" priority="590" aboveAverage="0" equalAverage="0" bottom="0" percent="0" rank="0" text="" dxfId="37">
      <formula>$D$1&gt;M5</formula>
    </cfRule>
  </conditionalFormatting>
  <conditionalFormatting sqref="M5">
    <cfRule type="expression" priority="591" aboveAverage="0" equalAverage="0" bottom="0" percent="0" rank="0" text="" dxfId="38">
      <formula>$D$1&lt;M5</formula>
    </cfRule>
    <cfRule type="expression" priority="592" aboveAverage="0" equalAverage="0" bottom="0" percent="0" rank="0" text="" dxfId="39">
      <formula>$D$1&gt;M5</formula>
    </cfRule>
  </conditionalFormatting>
  <conditionalFormatting sqref="M4">
    <cfRule type="expression" priority="593" aboveAverage="0" equalAverage="0" bottom="0" percent="0" rank="0" text="" dxfId="40">
      <formula>$D$1&lt;M4</formula>
    </cfRule>
    <cfRule type="expression" priority="594" aboveAverage="0" equalAverage="0" bottom="0" percent="0" rank="0" text="" dxfId="41">
      <formula>$D$1&gt;M4</formula>
    </cfRule>
  </conditionalFormatting>
  <conditionalFormatting sqref="M4">
    <cfRule type="expression" priority="595" aboveAverage="0" equalAverage="0" bottom="0" percent="0" rank="0" text="" dxfId="42">
      <formula>$D$1&lt;M4</formula>
    </cfRule>
    <cfRule type="expression" priority="596" aboveAverage="0" equalAverage="0" bottom="0" percent="0" rank="0" text="" dxfId="43">
      <formula>$D$1&gt;M4</formula>
    </cfRule>
  </conditionalFormatting>
  <conditionalFormatting sqref="M4">
    <cfRule type="expression" priority="597" aboveAverage="0" equalAverage="0" bottom="0" percent="0" rank="0" text="" dxfId="44">
      <formula>$D$1&lt;M4</formula>
    </cfRule>
    <cfRule type="expression" priority="598" aboveAverage="0" equalAverage="0" bottom="0" percent="0" rank="0" text="" dxfId="45">
      <formula>$D$1&gt;M4</formula>
    </cfRule>
  </conditionalFormatting>
  <conditionalFormatting sqref="M4">
    <cfRule type="expression" priority="599" aboveAverage="0" equalAverage="0" bottom="0" percent="0" rank="0" text="" dxfId="46">
      <formula>$D$1&lt;M4</formula>
    </cfRule>
    <cfRule type="expression" priority="600" aboveAverage="0" equalAverage="0" bottom="0" percent="0" rank="0" text="" dxfId="47">
      <formula>$D$1&gt;M4</formula>
    </cfRule>
  </conditionalFormatting>
  <conditionalFormatting sqref="M4">
    <cfRule type="expression" priority="601" aboveAverage="0" equalAverage="0" bottom="0" percent="0" rank="0" text="" dxfId="48">
      <formula>$D$1&lt;M4</formula>
    </cfRule>
    <cfRule type="expression" priority="602" aboveAverage="0" equalAverage="0" bottom="0" percent="0" rank="0" text="" dxfId="49">
      <formula>$D$1&gt;M4</formula>
    </cfRule>
  </conditionalFormatting>
  <conditionalFormatting sqref="M4">
    <cfRule type="expression" priority="603" aboveAverage="0" equalAverage="0" bottom="0" percent="0" rank="0" text="" dxfId="50">
      <formula>$D$1&lt;M4</formula>
    </cfRule>
    <cfRule type="expression" priority="604" aboveAverage="0" equalAverage="0" bottom="0" percent="0" rank="0" text="" dxfId="51">
      <formula>$D$1&gt;M4</formula>
    </cfRule>
  </conditionalFormatting>
  <conditionalFormatting sqref="H3">
    <cfRule type="expression" priority="605" aboveAverage="0" equalAverage="0" bottom="0" percent="0" rank="0" text="" dxfId="52">
      <formula>$D$1&lt;H3</formula>
    </cfRule>
    <cfRule type="expression" priority="606" aboveAverage="0" equalAverage="0" bottom="0" percent="0" rank="0" text="" dxfId="53">
      <formula>$D$1&gt;H3</formula>
    </cfRule>
  </conditionalFormatting>
  <conditionalFormatting sqref="K3">
    <cfRule type="expression" priority="607" aboveAverage="0" equalAverage="0" bottom="0" percent="0" rank="0" text="" dxfId="54">
      <formula>$D$1&lt;K3</formula>
    </cfRule>
    <cfRule type="expression" priority="608" aboveAverage="0" equalAverage="0" bottom="0" percent="0" rank="0" text="" dxfId="55">
      <formula>$D$1&gt;K3</formula>
    </cfRule>
  </conditionalFormatting>
  <conditionalFormatting sqref="K3">
    <cfRule type="expression" priority="609" aboveAverage="0" equalAverage="0" bottom="0" percent="0" rank="0" text="" dxfId="56">
      <formula>$D$1&lt;K3</formula>
    </cfRule>
    <cfRule type="expression" priority="610" aboveAverage="0" equalAverage="0" bottom="0" percent="0" rank="0" text="" dxfId="57">
      <formula>$D$1&gt;K3</formula>
    </cfRule>
  </conditionalFormatting>
  <conditionalFormatting sqref="H3">
    <cfRule type="expression" priority="611" aboveAverage="0" equalAverage="0" bottom="0" percent="0" rank="0" text="" dxfId="58">
      <formula>$D$1&lt;H3</formula>
    </cfRule>
    <cfRule type="expression" priority="612" aboveAverage="0" equalAverage="0" bottom="0" percent="0" rank="0" text="" dxfId="59">
      <formula>$D$1&gt;H3</formula>
    </cfRule>
  </conditionalFormatting>
  <conditionalFormatting sqref="N4">
    <cfRule type="expression" priority="613" aboveAverage="0" equalAverage="0" bottom="0" percent="0" rank="0" text="" dxfId="60">
      <formula>$D$1&lt;N4</formula>
    </cfRule>
    <cfRule type="expression" priority="614" aboveAverage="0" equalAverage="0" bottom="0" percent="0" rank="0" text="" dxfId="61">
      <formula>$D$1&gt;N4</formula>
    </cfRule>
  </conditionalFormatting>
  <conditionalFormatting sqref="I3">
    <cfRule type="expression" priority="615" aboveAverage="0" equalAverage="0" bottom="0" percent="0" rank="0" text="" dxfId="62">
      <formula>$D$1&lt;I3</formula>
    </cfRule>
    <cfRule type="expression" priority="616" aboveAverage="0" equalAverage="0" bottom="0" percent="0" rank="0" text="" dxfId="63">
      <formula>$D$1&gt;I3</formula>
    </cfRule>
  </conditionalFormatting>
  <conditionalFormatting sqref="I3">
    <cfRule type="expression" priority="617" aboveAverage="0" equalAverage="0" bottom="0" percent="0" rank="0" text="" dxfId="64">
      <formula>$D$1&lt;I3</formula>
    </cfRule>
    <cfRule type="expression" priority="618" aboveAverage="0" equalAverage="0" bottom="0" percent="0" rank="0" text="" dxfId="65">
      <formula>$D$1&gt;I3</formula>
    </cfRule>
  </conditionalFormatting>
  <conditionalFormatting sqref="J3">
    <cfRule type="expression" priority="619" aboveAverage="0" equalAverage="0" bottom="0" percent="0" rank="0" text="" dxfId="66">
      <formula>$D$1&lt;J3</formula>
    </cfRule>
    <cfRule type="expression" priority="620" aboveAverage="0" equalAverage="0" bottom="0" percent="0" rank="0" text="" dxfId="67">
      <formula>$D$1&gt;J3</formula>
    </cfRule>
  </conditionalFormatting>
  <conditionalFormatting sqref="J3">
    <cfRule type="expression" priority="621" aboveAverage="0" equalAverage="0" bottom="0" percent="0" rank="0" text="" dxfId="68">
      <formula>$D$1&lt;J3</formula>
    </cfRule>
    <cfRule type="expression" priority="622" aboveAverage="0" equalAverage="0" bottom="0" percent="0" rank="0" text="" dxfId="69">
      <formula>$D$1&gt;J3</formula>
    </cfRule>
  </conditionalFormatting>
  <conditionalFormatting sqref="N4">
    <cfRule type="expression" priority="623" aboveAverage="0" equalAverage="0" bottom="0" percent="0" rank="0" text="" dxfId="70">
      <formula>$D$1&lt;N4</formula>
    </cfRule>
    <cfRule type="expression" priority="624" aboveAverage="0" equalAverage="0" bottom="0" percent="0" rank="0" text="" dxfId="71">
      <formula>$D$1&gt;N4</formula>
    </cfRule>
  </conditionalFormatting>
  <conditionalFormatting sqref="N4">
    <cfRule type="expression" priority="625" aboveAverage="0" equalAverage="0" bottom="0" percent="0" rank="0" text="" dxfId="72">
      <formula>$D$1&lt;N4</formula>
    </cfRule>
    <cfRule type="expression" priority="626" aboveAverage="0" equalAverage="0" bottom="0" percent="0" rank="0" text="" dxfId="73">
      <formula>$D$1&gt;N4</formula>
    </cfRule>
  </conditionalFormatting>
  <conditionalFormatting sqref="N4">
    <cfRule type="expression" priority="627" aboveAverage="0" equalAverage="0" bottom="0" percent="0" rank="0" text="" dxfId="74">
      <formula>$D$1&lt;N4</formula>
    </cfRule>
    <cfRule type="expression" priority="628" aboveAverage="0" equalAverage="0" bottom="0" percent="0" rank="0" text="" dxfId="75">
      <formula>$D$1&gt;N4</formula>
    </cfRule>
  </conditionalFormatting>
  <conditionalFormatting sqref="N4">
    <cfRule type="expression" priority="629" aboveAverage="0" equalAverage="0" bottom="0" percent="0" rank="0" text="" dxfId="76">
      <formula>$D$1&lt;N4</formula>
    </cfRule>
    <cfRule type="expression" priority="630" aboveAverage="0" equalAverage="0" bottom="0" percent="0" rank="0" text="" dxfId="77">
      <formula>$D$1&gt;N4</formula>
    </cfRule>
  </conditionalFormatting>
  <conditionalFormatting sqref="G5">
    <cfRule type="cellIs" priority="631" operator="equal" aboveAverage="0" equalAverage="0" bottom="0" percent="0" rank="0" text="" dxfId="78">
      <formula>5</formula>
    </cfRule>
    <cfRule type="cellIs" priority="632" operator="equal" aboveAverage="0" equalAverage="0" bottom="0" percent="0" rank="0" text="" dxfId="79">
      <formula>4</formula>
    </cfRule>
    <cfRule type="cellIs" priority="633" operator="equal" aboveAverage="0" equalAverage="0" bottom="0" percent="0" rank="0" text="" dxfId="80">
      <formula>3</formula>
    </cfRule>
  </conditionalFormatting>
  <conditionalFormatting sqref="G5">
    <cfRule type="cellIs" priority="634" operator="equal" aboveAverage="0" equalAverage="0" bottom="0" percent="0" rank="0" text="" dxfId="81">
      <formula>5</formula>
    </cfRule>
    <cfRule type="cellIs" priority="635" operator="equal" aboveAverage="0" equalAverage="0" bottom="0" percent="0" rank="0" text="" dxfId="82">
      <formula>4</formula>
    </cfRule>
    <cfRule type="cellIs" priority="636" operator="equal" aboveAverage="0" equalAverage="0" bottom="0" percent="0" rank="0" text="" dxfId="83">
      <formula>3</formula>
    </cfRule>
  </conditionalFormatting>
  <conditionalFormatting sqref="G5">
    <cfRule type="cellIs" priority="637" operator="equal" aboveAverage="0" equalAverage="0" bottom="0" percent="0" rank="0" text="" dxfId="84">
      <formula>5</formula>
    </cfRule>
    <cfRule type="cellIs" priority="638" operator="equal" aboveAverage="0" equalAverage="0" bottom="0" percent="0" rank="0" text="" dxfId="85">
      <formula>4</formula>
    </cfRule>
    <cfRule type="cellIs" priority="639" operator="equal" aboveAverage="0" equalAverage="0" bottom="0" percent="0" rank="0" text="" dxfId="86">
      <formula>3</formula>
    </cfRule>
  </conditionalFormatting>
  <conditionalFormatting sqref="G5">
    <cfRule type="cellIs" priority="640" operator="equal" aboveAverage="0" equalAverage="0" bottom="0" percent="0" rank="0" text="" dxfId="87">
      <formula>5</formula>
    </cfRule>
    <cfRule type="cellIs" priority="641" operator="equal" aboveAverage="0" equalAverage="0" bottom="0" percent="0" rank="0" text="" dxfId="88">
      <formula>4</formula>
    </cfRule>
    <cfRule type="cellIs" priority="642" operator="equal" aboveAverage="0" equalAverage="0" bottom="0" percent="0" rank="0" text="" dxfId="89">
      <formula>3</formula>
    </cfRule>
  </conditionalFormatting>
  <conditionalFormatting sqref="G4">
    <cfRule type="expression" priority="643" aboveAverage="0" equalAverage="0" bottom="0" percent="0" rank="0" text="" dxfId="90">
      <formula>$D$1&lt;G4</formula>
    </cfRule>
    <cfRule type="expression" priority="644" aboveAverage="0" equalAverage="0" bottom="0" percent="0" rank="0" text="" dxfId="91">
      <formula>$D$1&gt;G4</formula>
    </cfRule>
  </conditionalFormatting>
  <conditionalFormatting sqref="G4">
    <cfRule type="expression" priority="645" aboveAverage="0" equalAverage="0" bottom="0" percent="0" rank="0" text="" dxfId="92">
      <formula>$D$1&lt;G4</formula>
    </cfRule>
    <cfRule type="expression" priority="646" aboveAverage="0" equalAverage="0" bottom="0" percent="0" rank="0" text="" dxfId="93">
      <formula>$D$1&gt;G4</formula>
    </cfRule>
  </conditionalFormatting>
  <conditionalFormatting sqref="G4">
    <cfRule type="expression" priority="647" aboveAverage="0" equalAverage="0" bottom="0" percent="0" rank="0" text="" dxfId="94">
      <formula>$D$1&lt;G4</formula>
    </cfRule>
    <cfRule type="expression" priority="648" aboveAverage="0" equalAverage="0" bottom="0" percent="0" rank="0" text="" dxfId="95">
      <formula>$D$1&gt;G4</formula>
    </cfRule>
  </conditionalFormatting>
  <conditionalFormatting sqref="G4">
    <cfRule type="expression" priority="649" aboveAverage="0" equalAverage="0" bottom="0" percent="0" rank="0" text="" dxfId="96">
      <formula>$D$1&lt;G4</formula>
    </cfRule>
    <cfRule type="expression" priority="650" aboveAverage="0" equalAverage="0" bottom="0" percent="0" rank="0" text="" dxfId="97">
      <formula>$D$1&gt;G4</formula>
    </cfRule>
  </conditionalFormatting>
  <conditionalFormatting sqref="I5">
    <cfRule type="cellIs" priority="651" operator="equal" aboveAverage="0" equalAverage="0" bottom="0" percent="0" rank="0" text="" dxfId="98">
      <formula>5</formula>
    </cfRule>
    <cfRule type="cellIs" priority="652" operator="equal" aboveAverage="0" equalAverage="0" bottom="0" percent="0" rank="0" text="" dxfId="99">
      <formula>4</formula>
    </cfRule>
    <cfRule type="cellIs" priority="653" operator="equal" aboveAverage="0" equalAverage="0" bottom="0" percent="0" rank="0" text="" dxfId="100">
      <formula>3</formula>
    </cfRule>
  </conditionalFormatting>
  <conditionalFormatting sqref="I4">
    <cfRule type="expression" priority="654" aboveAverage="0" equalAverage="0" bottom="0" percent="0" rank="0" text="" dxfId="101">
      <formula>$D$1&lt;I4</formula>
    </cfRule>
    <cfRule type="expression" priority="655" aboveAverage="0" equalAverage="0" bottom="0" percent="0" rank="0" text="" dxfId="102">
      <formula>$D$1&gt;I4</formula>
    </cfRule>
  </conditionalFormatting>
  <conditionalFormatting sqref="I5">
    <cfRule type="cellIs" priority="656" operator="equal" aboveAverage="0" equalAverage="0" bottom="0" percent="0" rank="0" text="" dxfId="103">
      <formula>5</formula>
    </cfRule>
    <cfRule type="cellIs" priority="657" operator="equal" aboveAverage="0" equalAverage="0" bottom="0" percent="0" rank="0" text="" dxfId="104">
      <formula>4</formula>
    </cfRule>
    <cfRule type="cellIs" priority="658" operator="equal" aboveAverage="0" equalAverage="0" bottom="0" percent="0" rank="0" text="" dxfId="105">
      <formula>3</formula>
    </cfRule>
  </conditionalFormatting>
  <conditionalFormatting sqref="N5">
    <cfRule type="cellIs" priority="659" operator="equal" aboveAverage="0" equalAverage="0" bottom="0" percent="0" rank="0" text="" dxfId="106">
      <formula>5</formula>
    </cfRule>
    <cfRule type="cellIs" priority="660" operator="equal" aboveAverage="0" equalAverage="0" bottom="0" percent="0" rank="0" text="" dxfId="107">
      <formula>4</formula>
    </cfRule>
    <cfRule type="cellIs" priority="661" operator="equal" aboveAverage="0" equalAverage="0" bottom="0" percent="0" rank="0" text="" dxfId="108">
      <formula>3</formula>
    </cfRule>
  </conditionalFormatting>
  <conditionalFormatting sqref="N5">
    <cfRule type="cellIs" priority="662" operator="equal" aboveAverage="0" equalAverage="0" bottom="0" percent="0" rank="0" text="" dxfId="109">
      <formula>5</formula>
    </cfRule>
    <cfRule type="cellIs" priority="663" operator="equal" aboveAverage="0" equalAverage="0" bottom="0" percent="0" rank="0" text="" dxfId="110">
      <formula>4</formula>
    </cfRule>
    <cfRule type="cellIs" priority="664" operator="equal" aboveAverage="0" equalAverage="0" bottom="0" percent="0" rank="0" text="" dxfId="111">
      <formula>3</formula>
    </cfRule>
  </conditionalFormatting>
  <conditionalFormatting sqref="N5">
    <cfRule type="cellIs" priority="665" operator="equal" aboveAverage="0" equalAverage="0" bottom="0" percent="0" rank="0" text="" dxfId="112">
      <formula>5</formula>
    </cfRule>
    <cfRule type="cellIs" priority="666" operator="equal" aboveAverage="0" equalAverage="0" bottom="0" percent="0" rank="0" text="" dxfId="113">
      <formula>4</formula>
    </cfRule>
    <cfRule type="cellIs" priority="667" operator="equal" aboveAverage="0" equalAverage="0" bottom="0" percent="0" rank="0" text="" dxfId="114">
      <formula>3</formula>
    </cfRule>
  </conditionalFormatting>
  <conditionalFormatting sqref="H5">
    <cfRule type="cellIs" priority="668" operator="equal" aboveAverage="0" equalAverage="0" bottom="0" percent="0" rank="0" text="" dxfId="115">
      <formula>5</formula>
    </cfRule>
    <cfRule type="cellIs" priority="669" operator="equal" aboveAverage="0" equalAverage="0" bottom="0" percent="0" rank="0" text="" dxfId="116">
      <formula>4</formula>
    </cfRule>
    <cfRule type="cellIs" priority="670" operator="equal" aboveAverage="0" equalAverage="0" bottom="0" percent="0" rank="0" text="" dxfId="117">
      <formula>3</formula>
    </cfRule>
  </conditionalFormatting>
  <conditionalFormatting sqref="H4">
    <cfRule type="expression" priority="671" aboveAverage="0" equalAverage="0" bottom="0" percent="0" rank="0" text="" dxfId="118">
      <formula>$D$1&lt;H4</formula>
    </cfRule>
    <cfRule type="expression" priority="672" aboveAverage="0" equalAverage="0" bottom="0" percent="0" rank="0" text="" dxfId="119">
      <formula>$D$1&gt;H4</formula>
    </cfRule>
  </conditionalFormatting>
  <conditionalFormatting sqref="H4">
    <cfRule type="expression" priority="673" aboveAverage="0" equalAverage="0" bottom="0" percent="0" rank="0" text="" dxfId="120">
      <formula>$D$1&lt;H4</formula>
    </cfRule>
    <cfRule type="expression" priority="674" aboveAverage="0" equalAverage="0" bottom="0" percent="0" rank="0" text="" dxfId="121">
      <formula>$D$1&gt;H4</formula>
    </cfRule>
  </conditionalFormatting>
  <conditionalFormatting sqref="H4">
    <cfRule type="expression" priority="675" aboveAverage="0" equalAverage="0" bottom="0" percent="0" rank="0" text="" dxfId="122">
      <formula>$D$1&lt;H4</formula>
    </cfRule>
    <cfRule type="expression" priority="676" aboveAverage="0" equalAverage="0" bottom="0" percent="0" rank="0" text="" dxfId="123">
      <formula>$D$1&gt;H4</formula>
    </cfRule>
  </conditionalFormatting>
  <conditionalFormatting sqref="H4">
    <cfRule type="expression" priority="677" aboveAverage="0" equalAverage="0" bottom="0" percent="0" rank="0" text="" dxfId="124">
      <formula>$D$1&lt;H4</formula>
    </cfRule>
    <cfRule type="expression" priority="678" aboveAverage="0" equalAverage="0" bottom="0" percent="0" rank="0" text="" dxfId="125">
      <formula>$D$1&gt;H4</formula>
    </cfRule>
  </conditionalFormatting>
  <conditionalFormatting sqref="H5">
    <cfRule type="expression" priority="679" aboveAverage="0" equalAverage="0" bottom="0" percent="0" rank="0" text="" dxfId="126">
      <formula>$D$1&lt;H5</formula>
    </cfRule>
    <cfRule type="expression" priority="680" aboveAverage="0" equalAverage="0" bottom="0" percent="0" rank="0" text="" dxfId="127">
      <formula>$D$1&gt;H5</formula>
    </cfRule>
  </conditionalFormatting>
  <conditionalFormatting sqref="H5">
    <cfRule type="expression" priority="681" aboveAverage="0" equalAverage="0" bottom="0" percent="0" rank="0" text="" dxfId="128">
      <formula>$D$1&lt;H5</formula>
    </cfRule>
    <cfRule type="expression" priority="682" aboveAverage="0" equalAverage="0" bottom="0" percent="0" rank="0" text="" dxfId="129">
      <formula>$D$1&gt;H5</formula>
    </cfRule>
  </conditionalFormatting>
  <conditionalFormatting sqref="H5">
    <cfRule type="expression" priority="683" aboveAverage="0" equalAverage="0" bottom="0" percent="0" rank="0" text="" dxfId="130">
      <formula>$D$1&lt;H5</formula>
    </cfRule>
    <cfRule type="expression" priority="684" aboveAverage="0" equalAverage="0" bottom="0" percent="0" rank="0" text="" dxfId="131">
      <formula>$D$1&gt;H5</formula>
    </cfRule>
  </conditionalFormatting>
  <conditionalFormatting sqref="H4">
    <cfRule type="expression" priority="685" aboveAverage="0" equalAverage="0" bottom="0" percent="0" rank="0" text="" dxfId="132">
      <formula>$D$1&lt;H4</formula>
    </cfRule>
    <cfRule type="expression" priority="686" aboveAverage="0" equalAverage="0" bottom="0" percent="0" rank="0" text="" dxfId="133">
      <formula>$D$1&gt;H4</formula>
    </cfRule>
  </conditionalFormatting>
  <conditionalFormatting sqref="H5">
    <cfRule type="cellIs" priority="687" operator="equal" aboveAverage="0" equalAverage="0" bottom="0" percent="0" rank="0" text="" dxfId="134">
      <formula>5</formula>
    </cfRule>
    <cfRule type="cellIs" priority="688" operator="equal" aboveAverage="0" equalAverage="0" bottom="0" percent="0" rank="0" text="" dxfId="135">
      <formula>4</formula>
    </cfRule>
    <cfRule type="cellIs" priority="689" operator="equal" aboveAverage="0" equalAverage="0" bottom="0" percent="0" rank="0" text="" dxfId="136">
      <formula>3</formula>
    </cfRule>
  </conditionalFormatting>
  <conditionalFormatting sqref="J5">
    <cfRule type="cellIs" priority="690" operator="equal" aboveAverage="0" equalAverage="0" bottom="0" percent="0" rank="0" text="" dxfId="137">
      <formula>5</formula>
    </cfRule>
    <cfRule type="cellIs" priority="691" operator="equal" aboveAverage="0" equalAverage="0" bottom="0" percent="0" rank="0" text="" dxfId="138">
      <formula>4</formula>
    </cfRule>
    <cfRule type="cellIs" priority="692" operator="equal" aboveAverage="0" equalAverage="0" bottom="0" percent="0" rank="0" text="" dxfId="139">
      <formula>3</formula>
    </cfRule>
  </conditionalFormatting>
  <conditionalFormatting sqref="J5">
    <cfRule type="cellIs" priority="693" operator="equal" aboveAverage="0" equalAverage="0" bottom="0" percent="0" rank="0" text="" dxfId="140">
      <formula>5</formula>
    </cfRule>
    <cfRule type="cellIs" priority="694" operator="equal" aboveAverage="0" equalAverage="0" bottom="0" percent="0" rank="0" text="" dxfId="141">
      <formula>4</formula>
    </cfRule>
    <cfRule type="cellIs" priority="695" operator="equal" aboveAverage="0" equalAverage="0" bottom="0" percent="0" rank="0" text="" dxfId="142">
      <formula>3</formula>
    </cfRule>
  </conditionalFormatting>
  <conditionalFormatting sqref="J5">
    <cfRule type="cellIs" priority="696" operator="equal" aboveAverage="0" equalAverage="0" bottom="0" percent="0" rank="0" text="" dxfId="143">
      <formula>5</formula>
    </cfRule>
    <cfRule type="cellIs" priority="697" operator="equal" aboveAverage="0" equalAverage="0" bottom="0" percent="0" rank="0" text="" dxfId="144">
      <formula>4</formula>
    </cfRule>
    <cfRule type="cellIs" priority="698" operator="equal" aboveAverage="0" equalAverage="0" bottom="0" percent="0" rank="0" text="" dxfId="145">
      <formula>3</formula>
    </cfRule>
  </conditionalFormatting>
  <conditionalFormatting sqref="J5">
    <cfRule type="cellIs" priority="699" operator="equal" aboveAverage="0" equalAverage="0" bottom="0" percent="0" rank="0" text="" dxfId="146">
      <formula>5</formula>
    </cfRule>
    <cfRule type="cellIs" priority="700" operator="equal" aboveAverage="0" equalAverage="0" bottom="0" percent="0" rank="0" text="" dxfId="147">
      <formula>4</formula>
    </cfRule>
    <cfRule type="cellIs" priority="701" operator="equal" aboveAverage="0" equalAverage="0" bottom="0" percent="0" rank="0" text="" dxfId="148">
      <formula>3</formula>
    </cfRule>
  </conditionalFormatting>
  <conditionalFormatting sqref="J5">
    <cfRule type="cellIs" priority="702" operator="equal" aboveAverage="0" equalAverage="0" bottom="0" percent="0" rank="0" text="" dxfId="149">
      <formula>5</formula>
    </cfRule>
    <cfRule type="cellIs" priority="703" operator="equal" aboveAverage="0" equalAverage="0" bottom="0" percent="0" rank="0" text="" dxfId="150">
      <formula>4</formula>
    </cfRule>
    <cfRule type="cellIs" priority="704" operator="equal" aboveAverage="0" equalAverage="0" bottom="0" percent="0" rank="0" text="" dxfId="151">
      <formula>3</formula>
    </cfRule>
  </conditionalFormatting>
  <conditionalFormatting sqref="J5">
    <cfRule type="cellIs" priority="705" operator="equal" aboveAverage="0" equalAverage="0" bottom="0" percent="0" rank="0" text="" dxfId="152">
      <formula>5</formula>
    </cfRule>
    <cfRule type="cellIs" priority="706" operator="equal" aboveAverage="0" equalAverage="0" bottom="0" percent="0" rank="0" text="" dxfId="153">
      <formula>4</formula>
    </cfRule>
    <cfRule type="cellIs" priority="707" operator="equal" aboveAverage="0" equalAverage="0" bottom="0" percent="0" rank="0" text="" dxfId="154">
      <formula>3</formula>
    </cfRule>
  </conditionalFormatting>
  <conditionalFormatting sqref="J4">
    <cfRule type="expression" priority="708" aboveAverage="0" equalAverage="0" bottom="0" percent="0" rank="0" text="" dxfId="155">
      <formula>$D$1&lt;J4</formula>
    </cfRule>
    <cfRule type="expression" priority="709" aboveAverage="0" equalAverage="0" bottom="0" percent="0" rank="0" text="" dxfId="156">
      <formula>$D$1&gt;J4</formula>
    </cfRule>
  </conditionalFormatting>
  <conditionalFormatting sqref="J5">
    <cfRule type="cellIs" priority="710" operator="equal" aboveAverage="0" equalAverage="0" bottom="0" percent="0" rank="0" text="" dxfId="157">
      <formula>5</formula>
    </cfRule>
    <cfRule type="cellIs" priority="711" operator="equal" aboveAverage="0" equalAverage="0" bottom="0" percent="0" rank="0" text="" dxfId="158">
      <formula>4</formula>
    </cfRule>
    <cfRule type="cellIs" priority="712" operator="equal" aboveAverage="0" equalAverage="0" bottom="0" percent="0" rank="0" text="" dxfId="159">
      <formula>3</formula>
    </cfRule>
  </conditionalFormatting>
  <conditionalFormatting sqref="J4">
    <cfRule type="expression" priority="713" aboveAverage="0" equalAverage="0" bottom="0" percent="0" rank="0" text="" dxfId="160">
      <formula>$D$1&lt;J4</formula>
    </cfRule>
    <cfRule type="expression" priority="714" aboveAverage="0" equalAverage="0" bottom="0" percent="0" rank="0" text="" dxfId="161">
      <formula>$D$1&gt;J4</formula>
    </cfRule>
  </conditionalFormatting>
  <conditionalFormatting sqref="J5">
    <cfRule type="cellIs" priority="715" operator="equal" aboveAverage="0" equalAverage="0" bottom="0" percent="0" rank="0" text="" dxfId="162">
      <formula>5</formula>
    </cfRule>
    <cfRule type="cellIs" priority="716" operator="equal" aboveAverage="0" equalAverage="0" bottom="0" percent="0" rank="0" text="" dxfId="163">
      <formula>4</formula>
    </cfRule>
    <cfRule type="cellIs" priority="717" operator="equal" aboveAverage="0" equalAverage="0" bottom="0" percent="0" rank="0" text="" dxfId="164">
      <formula>3</formula>
    </cfRule>
  </conditionalFormatting>
  <conditionalFormatting sqref="J4">
    <cfRule type="expression" priority="718" aboveAverage="0" equalAverage="0" bottom="0" percent="0" rank="0" text="" dxfId="165">
      <formula>$D$1&lt;J4</formula>
    </cfRule>
    <cfRule type="expression" priority="719" aboveAverage="0" equalAverage="0" bottom="0" percent="0" rank="0" text="" dxfId="166">
      <formula>$D$1&gt;J4</formula>
    </cfRule>
  </conditionalFormatting>
  <conditionalFormatting sqref="J4">
    <cfRule type="expression" priority="720" aboveAverage="0" equalAverage="0" bottom="0" percent="0" rank="0" text="" dxfId="167">
      <formula>$D$1&lt;J4</formula>
    </cfRule>
    <cfRule type="expression" priority="721" aboveAverage="0" equalAverage="0" bottom="0" percent="0" rank="0" text="" dxfId="168">
      <formula>$D$1&gt;J4</formula>
    </cfRule>
  </conditionalFormatting>
  <conditionalFormatting sqref="J5">
    <cfRule type="cellIs" priority="722" operator="equal" aboveAverage="0" equalAverage="0" bottom="0" percent="0" rank="0" text="" dxfId="169">
      <formula>5</formula>
    </cfRule>
    <cfRule type="cellIs" priority="723" operator="equal" aboveAverage="0" equalAverage="0" bottom="0" percent="0" rank="0" text="" dxfId="170">
      <formula>4</formula>
    </cfRule>
    <cfRule type="cellIs" priority="724" operator="equal" aboveAverage="0" equalAverage="0" bottom="0" percent="0" rank="0" text="" dxfId="171">
      <formula>3</formula>
    </cfRule>
  </conditionalFormatting>
  <conditionalFormatting sqref="J4">
    <cfRule type="expression" priority="725" aboveAverage="0" equalAverage="0" bottom="0" percent="0" rank="0" text="" dxfId="172">
      <formula>$D$1&lt;J4</formula>
    </cfRule>
    <cfRule type="expression" priority="726" aboveAverage="0" equalAverage="0" bottom="0" percent="0" rank="0" text="" dxfId="173">
      <formula>$D$1&gt;J4</formula>
    </cfRule>
  </conditionalFormatting>
  <conditionalFormatting sqref="J5">
    <cfRule type="cellIs" priority="727" operator="equal" aboveAverage="0" equalAverage="0" bottom="0" percent="0" rank="0" text="" dxfId="174">
      <formula>5</formula>
    </cfRule>
    <cfRule type="cellIs" priority="728" operator="equal" aboveAverage="0" equalAverage="0" bottom="0" percent="0" rank="0" text="" dxfId="175">
      <formula>4</formula>
    </cfRule>
    <cfRule type="cellIs" priority="729" operator="equal" aboveAverage="0" equalAverage="0" bottom="0" percent="0" rank="0" text="" dxfId="176">
      <formula>3</formula>
    </cfRule>
  </conditionalFormatting>
  <conditionalFormatting sqref="J4">
    <cfRule type="expression" priority="730" aboveAverage="0" equalAverage="0" bottom="0" percent="0" rank="0" text="" dxfId="177">
      <formula>$D$1&lt;J4</formula>
    </cfRule>
    <cfRule type="expression" priority="731" aboveAverage="0" equalAverage="0" bottom="0" percent="0" rank="0" text="" dxfId="178">
      <formula>$D$1&gt;J4</formula>
    </cfRule>
  </conditionalFormatting>
  <conditionalFormatting sqref="K4">
    <cfRule type="expression" priority="732" aboveAverage="0" equalAverage="0" bottom="0" percent="0" rank="0" text="" dxfId="179">
      <formula>$D$1&lt;K4</formula>
    </cfRule>
    <cfRule type="expression" priority="733" aboveAverage="0" equalAverage="0" bottom="0" percent="0" rank="0" text="" dxfId="180">
      <formula>$D$1&gt;K4</formula>
    </cfRule>
  </conditionalFormatting>
  <conditionalFormatting sqref="K4">
    <cfRule type="expression" priority="734" aboveAverage="0" equalAverage="0" bottom="0" percent="0" rank="0" text="" dxfId="181">
      <formula>$D$1&lt;K4</formula>
    </cfRule>
    <cfRule type="expression" priority="735" aboveAverage="0" equalAverage="0" bottom="0" percent="0" rank="0" text="" dxfId="182">
      <formula>$D$1&gt;K4</formula>
    </cfRule>
  </conditionalFormatting>
  <conditionalFormatting sqref="K4">
    <cfRule type="expression" priority="736" aboveAverage="0" equalAverage="0" bottom="0" percent="0" rank="0" text="" dxfId="183">
      <formula>$D$1&lt;K4</formula>
    </cfRule>
    <cfRule type="expression" priority="737" aboveAverage="0" equalAverage="0" bottom="0" percent="0" rank="0" text="" dxfId="184">
      <formula>$D$1&gt;K4</formula>
    </cfRule>
  </conditionalFormatting>
  <conditionalFormatting sqref="K4">
    <cfRule type="expression" priority="738" aboveAverage="0" equalAverage="0" bottom="0" percent="0" rank="0" text="" dxfId="185">
      <formula>$D$1&lt;K4</formula>
    </cfRule>
    <cfRule type="expression" priority="739" aboveAverage="0" equalAverage="0" bottom="0" percent="0" rank="0" text="" dxfId="186">
      <formula>$D$1&gt;K4</formula>
    </cfRule>
  </conditionalFormatting>
  <conditionalFormatting sqref="K4">
    <cfRule type="expression" priority="740" aboveAverage="0" equalAverage="0" bottom="0" percent="0" rank="0" text="" dxfId="187">
      <formula>$D$1&lt;K4</formula>
    </cfRule>
    <cfRule type="expression" priority="741" aboveAverage="0" equalAverage="0" bottom="0" percent="0" rank="0" text="" dxfId="188">
      <formula>$D$1&gt;K4</formula>
    </cfRule>
  </conditionalFormatting>
  <conditionalFormatting sqref="K4">
    <cfRule type="expression" priority="742" aboveAverage="0" equalAverage="0" bottom="0" percent="0" rank="0" text="" dxfId="189">
      <formula>$D$1&lt;K4</formula>
    </cfRule>
    <cfRule type="expression" priority="743" aboveAverage="0" equalAverage="0" bottom="0" percent="0" rank="0" text="" dxfId="190">
      <formula>$D$1&gt;K4</formula>
    </cfRule>
  </conditionalFormatting>
  <conditionalFormatting sqref="K4">
    <cfRule type="expression" priority="744" aboveAverage="0" equalAverage="0" bottom="0" percent="0" rank="0" text="" dxfId="191">
      <formula>$D$1&lt;K4</formula>
    </cfRule>
    <cfRule type="expression" priority="745" aboveAverage="0" equalAverage="0" bottom="0" percent="0" rank="0" text="" dxfId="192">
      <formula>$D$1&gt;K4</formula>
    </cfRule>
  </conditionalFormatting>
  <conditionalFormatting sqref="K4">
    <cfRule type="expression" priority="746" aboveAverage="0" equalAverage="0" bottom="0" percent="0" rank="0" text="" dxfId="193">
      <formula>$D$1&lt;K4</formula>
    </cfRule>
    <cfRule type="expression" priority="747" aboveAverage="0" equalAverage="0" bottom="0" percent="0" rank="0" text="" dxfId="194">
      <formula>$D$1&gt;K4</formula>
    </cfRule>
  </conditionalFormatting>
  <conditionalFormatting sqref="L4">
    <cfRule type="expression" priority="748" aboveAverage="0" equalAverage="0" bottom="0" percent="0" rank="0" text="" dxfId="195">
      <formula>$D$1&lt;L4</formula>
    </cfRule>
    <cfRule type="expression" priority="749" aboveAverage="0" equalAverage="0" bottom="0" percent="0" rank="0" text="" dxfId="196">
      <formula>$D$1&gt;L4</formula>
    </cfRule>
  </conditionalFormatting>
  <conditionalFormatting sqref="L5">
    <cfRule type="cellIs" priority="750" operator="equal" aboveAverage="0" equalAverage="0" bottom="0" percent="0" rank="0" text="" dxfId="197">
      <formula>5</formula>
    </cfRule>
    <cfRule type="cellIs" priority="751" operator="equal" aboveAverage="0" equalAverage="0" bottom="0" percent="0" rank="0" text="" dxfId="198">
      <formula>4</formula>
    </cfRule>
    <cfRule type="cellIs" priority="752" operator="equal" aboveAverage="0" equalAverage="0" bottom="0" percent="0" rank="0" text="" dxfId="199">
      <formula>3</formula>
    </cfRule>
  </conditionalFormatting>
  <conditionalFormatting sqref="L5">
    <cfRule type="cellIs" priority="753" operator="equal" aboveAverage="0" equalAverage="0" bottom="0" percent="0" rank="0" text="" dxfId="200">
      <formula>5</formula>
    </cfRule>
    <cfRule type="cellIs" priority="754" operator="equal" aboveAverage="0" equalAverage="0" bottom="0" percent="0" rank="0" text="" dxfId="201">
      <formula>4</formula>
    </cfRule>
    <cfRule type="cellIs" priority="755" operator="equal" aboveAverage="0" equalAverage="0" bottom="0" percent="0" rank="0" text="" dxfId="202">
      <formula>3</formula>
    </cfRule>
  </conditionalFormatting>
  <conditionalFormatting sqref="L5">
    <cfRule type="cellIs" priority="756" operator="equal" aboveAverage="0" equalAverage="0" bottom="0" percent="0" rank="0" text="" dxfId="203">
      <formula>5</formula>
    </cfRule>
    <cfRule type="cellIs" priority="757" operator="equal" aboveAverage="0" equalAverage="0" bottom="0" percent="0" rank="0" text="" dxfId="204">
      <formula>4</formula>
    </cfRule>
    <cfRule type="cellIs" priority="758" operator="equal" aboveAverage="0" equalAverage="0" bottom="0" percent="0" rank="0" text="" dxfId="205">
      <formula>3</formula>
    </cfRule>
  </conditionalFormatting>
  <conditionalFormatting sqref="M5">
    <cfRule type="expression" priority="759" aboveAverage="0" equalAverage="0" bottom="0" percent="0" rank="0" text="" dxfId="206">
      <formula>$D$1&lt;M5</formula>
    </cfRule>
    <cfRule type="expression" priority="760" aboveAverage="0" equalAverage="0" bottom="0" percent="0" rank="0" text="" dxfId="207">
      <formula>$D$1&gt;M5</formula>
    </cfRule>
  </conditionalFormatting>
  <conditionalFormatting sqref="M5">
    <cfRule type="expression" priority="761" aboveAverage="0" equalAverage="0" bottom="0" percent="0" rank="0" text="" dxfId="208">
      <formula>$D$1&lt;M5</formula>
    </cfRule>
    <cfRule type="expression" priority="762" aboveAverage="0" equalAverage="0" bottom="0" percent="0" rank="0" text="" dxfId="209">
      <formula>$D$1&gt;M5</formula>
    </cfRule>
  </conditionalFormatting>
  <conditionalFormatting sqref="M5">
    <cfRule type="expression" priority="763" aboveAverage="0" equalAverage="0" bottom="0" percent="0" rank="0" text="" dxfId="210">
      <formula>$D$1&lt;M5</formula>
    </cfRule>
    <cfRule type="expression" priority="764" aboveAverage="0" equalAverage="0" bottom="0" percent="0" rank="0" text="" dxfId="211">
      <formula>$D$1&gt;M5</formula>
    </cfRule>
  </conditionalFormatting>
  <conditionalFormatting sqref="M5">
    <cfRule type="expression" priority="765" aboveAverage="0" equalAverage="0" bottom="0" percent="0" rank="0" text="" dxfId="212">
      <formula>$D$1&lt;M5</formula>
    </cfRule>
    <cfRule type="expression" priority="766" aboveAverage="0" equalAverage="0" bottom="0" percent="0" rank="0" text="" dxfId="213">
      <formula>$D$1&gt;M5</formula>
    </cfRule>
  </conditionalFormatting>
  <conditionalFormatting sqref="M5">
    <cfRule type="expression" priority="767" aboveAverage="0" equalAverage="0" bottom="0" percent="0" rank="0" text="" dxfId="214">
      <formula>$D$1&lt;M5</formula>
    </cfRule>
    <cfRule type="expression" priority="768" aboveAverage="0" equalAverage="0" bottom="0" percent="0" rank="0" text="" dxfId="215">
      <formula>$D$1&gt;M5</formula>
    </cfRule>
  </conditionalFormatting>
  <conditionalFormatting sqref="M5">
    <cfRule type="expression" priority="769" aboveAverage="0" equalAverage="0" bottom="0" percent="0" rank="0" text="" dxfId="216">
      <formula>$D$1&lt;M5</formula>
    </cfRule>
    <cfRule type="expression" priority="770" aboveAverage="0" equalAverage="0" bottom="0" percent="0" rank="0" text="" dxfId="217">
      <formula>$D$1&gt;M5</formula>
    </cfRule>
  </conditionalFormatting>
  <conditionalFormatting sqref="M5">
    <cfRule type="expression" priority="771" aboveAverage="0" equalAverage="0" bottom="0" percent="0" rank="0" text="" dxfId="218">
      <formula>$D$1&lt;M5</formula>
    </cfRule>
    <cfRule type="expression" priority="772" aboveAverage="0" equalAverage="0" bottom="0" percent="0" rank="0" text="" dxfId="219">
      <formula>$D$1&gt;M5</formula>
    </cfRule>
  </conditionalFormatting>
  <conditionalFormatting sqref="M5">
    <cfRule type="expression" priority="773" aboveAverage="0" equalAverage="0" bottom="0" percent="0" rank="0" text="" dxfId="220">
      <formula>$D$1&lt;M5</formula>
    </cfRule>
    <cfRule type="expression" priority="774" aboveAverage="0" equalAverage="0" bottom="0" percent="0" rank="0" text="" dxfId="221">
      <formula>$D$1&gt;M5</formula>
    </cfRule>
  </conditionalFormatting>
  <conditionalFormatting sqref="M5">
    <cfRule type="expression" priority="775" aboveAverage="0" equalAverage="0" bottom="0" percent="0" rank="0" text="" dxfId="222">
      <formula>$D$1&lt;M5</formula>
    </cfRule>
    <cfRule type="expression" priority="776" aboveAverage="0" equalAverage="0" bottom="0" percent="0" rank="0" text="" dxfId="223">
      <formula>$D$1&gt;M5</formula>
    </cfRule>
  </conditionalFormatting>
  <conditionalFormatting sqref="M5">
    <cfRule type="expression" priority="777" aboveAverage="0" equalAverage="0" bottom="0" percent="0" rank="0" text="" dxfId="224">
      <formula>$D$1&lt;M5</formula>
    </cfRule>
    <cfRule type="expression" priority="778" aboveAverage="0" equalAverage="0" bottom="0" percent="0" rank="0" text="" dxfId="225">
      <formula>$D$1&gt;M5</formula>
    </cfRule>
  </conditionalFormatting>
  <conditionalFormatting sqref="M5">
    <cfRule type="expression" priority="779" aboveAverage="0" equalAverage="0" bottom="0" percent="0" rank="0" text="" dxfId="226">
      <formula>$D$1&lt;M5</formula>
    </cfRule>
    <cfRule type="expression" priority="780" aboveAverage="0" equalAverage="0" bottom="0" percent="0" rank="0" text="" dxfId="227">
      <formula>$D$1&gt;M5</formula>
    </cfRule>
  </conditionalFormatting>
  <conditionalFormatting sqref="M5">
    <cfRule type="cellIs" priority="781" operator="equal" aboveAverage="0" equalAverage="0" bottom="0" percent="0" rank="0" text="" dxfId="228">
      <formula>5</formula>
    </cfRule>
    <cfRule type="cellIs" priority="782" operator="equal" aboveAverage="0" equalAverage="0" bottom="0" percent="0" rank="0" text="" dxfId="229">
      <formula>4</formula>
    </cfRule>
    <cfRule type="cellIs" priority="783" operator="equal" aboveAverage="0" equalAverage="0" bottom="0" percent="0" rank="0" text="" dxfId="230">
      <formula>3</formula>
    </cfRule>
  </conditionalFormatting>
  <conditionalFormatting sqref="M5">
    <cfRule type="cellIs" priority="784" operator="equal" aboveAverage="0" equalAverage="0" bottom="0" percent="0" rank="0" text="" dxfId="231">
      <formula>5</formula>
    </cfRule>
    <cfRule type="cellIs" priority="785" operator="equal" aboveAverage="0" equalAverage="0" bottom="0" percent="0" rank="0" text="" dxfId="232">
      <formula>4</formula>
    </cfRule>
    <cfRule type="cellIs" priority="786" operator="equal" aboveAverage="0" equalAverage="0" bottom="0" percent="0" rank="0" text="" dxfId="233">
      <formula>3</formula>
    </cfRule>
  </conditionalFormatting>
  <conditionalFormatting sqref="M5">
    <cfRule type="cellIs" priority="787" operator="equal" aboveAverage="0" equalAverage="0" bottom="0" percent="0" rank="0" text="" dxfId="234">
      <formula>5</formula>
    </cfRule>
    <cfRule type="cellIs" priority="788" operator="equal" aboveAverage="0" equalAverage="0" bottom="0" percent="0" rank="0" text="" dxfId="235">
      <formula>4</formula>
    </cfRule>
    <cfRule type="cellIs" priority="789" operator="equal" aboveAverage="0" equalAverage="0" bottom="0" percent="0" rank="0" text="" dxfId="236">
      <formula>3</formula>
    </cfRule>
  </conditionalFormatting>
  <conditionalFormatting sqref="M4">
    <cfRule type="expression" priority="790" aboveAverage="0" equalAverage="0" bottom="0" percent="0" rank="0" text="" dxfId="237">
      <formula>$D$1&lt;M4</formula>
    </cfRule>
    <cfRule type="expression" priority="791" aboveAverage="0" equalAverage="0" bottom="0" percent="0" rank="0" text="" dxfId="238">
      <formula>$D$1&gt;M4</formula>
    </cfRule>
  </conditionalFormatting>
  <conditionalFormatting sqref="M5">
    <cfRule type="cellIs" priority="792" operator="equal" aboveAverage="0" equalAverage="0" bottom="0" percent="0" rank="0" text="" dxfId="239">
      <formula>5</formula>
    </cfRule>
    <cfRule type="cellIs" priority="793" operator="equal" aboveAverage="0" equalAverage="0" bottom="0" percent="0" rank="0" text="" dxfId="240">
      <formula>4</formula>
    </cfRule>
    <cfRule type="cellIs" priority="794" operator="equal" aboveAverage="0" equalAverage="0" bottom="0" percent="0" rank="0" text="" dxfId="241">
      <formula>3</formula>
    </cfRule>
  </conditionalFormatting>
  <conditionalFormatting sqref="M5">
    <cfRule type="cellIs" priority="795" operator="equal" aboveAverage="0" equalAverage="0" bottom="0" percent="0" rank="0" text="" dxfId="242">
      <formula>5</formula>
    </cfRule>
    <cfRule type="cellIs" priority="796" operator="equal" aboveAverage="0" equalAverage="0" bottom="0" percent="0" rank="0" text="" dxfId="243">
      <formula>4</formula>
    </cfRule>
    <cfRule type="cellIs" priority="797" operator="equal" aboveAverage="0" equalAverage="0" bottom="0" percent="0" rank="0" text="" dxfId="244">
      <formula>3</formula>
    </cfRule>
  </conditionalFormatting>
  <conditionalFormatting sqref="F5">
    <cfRule type="cellIs" priority="798" operator="equal" aboveAverage="0" equalAverage="0" bottom="0" percent="0" rank="0" text="" dxfId="245">
      <formula>5</formula>
    </cfRule>
    <cfRule type="cellIs" priority="799" operator="equal" aboveAverage="0" equalAverage="0" bottom="0" percent="0" rank="0" text="" dxfId="246">
      <formula>4</formula>
    </cfRule>
    <cfRule type="cellIs" priority="800" operator="equal" aboveAverage="0" equalAverage="0" bottom="0" percent="0" rank="0" text="" dxfId="247">
      <formula>3</formula>
    </cfRule>
  </conditionalFormatting>
  <conditionalFormatting sqref="F5">
    <cfRule type="expression" priority="801" aboveAverage="0" equalAverage="0" bottom="0" percent="0" rank="0" text="" dxfId="248">
      <formula>$D$1&lt;F5</formula>
    </cfRule>
    <cfRule type="expression" priority="802" aboveAverage="0" equalAverage="0" bottom="0" percent="0" rank="0" text="" dxfId="249">
      <formula>$D$1&gt;F5</formula>
    </cfRule>
  </conditionalFormatting>
  <conditionalFormatting sqref="F5">
    <cfRule type="expression" priority="803" aboveAverage="0" equalAverage="0" bottom="0" percent="0" rank="0" text="" dxfId="250">
      <formula>$D$1&lt;F5</formula>
    </cfRule>
    <cfRule type="expression" priority="804" aboveAverage="0" equalAverage="0" bottom="0" percent="0" rank="0" text="" dxfId="251">
      <formula>$D$1&gt;F5</formula>
    </cfRule>
  </conditionalFormatting>
  <conditionalFormatting sqref="F4">
    <cfRule type="expression" priority="805" aboveAverage="0" equalAverage="0" bottom="0" percent="0" rank="0" text="" dxfId="252">
      <formula>$D$1&lt;F4</formula>
    </cfRule>
    <cfRule type="expression" priority="806" aboveAverage="0" equalAverage="0" bottom="0" percent="0" rank="0" text="" dxfId="253">
      <formula>$D$1&gt;F4</formula>
    </cfRule>
  </conditionalFormatting>
  <conditionalFormatting sqref="F5">
    <cfRule type="cellIs" priority="807" operator="equal" aboveAverage="0" equalAverage="0" bottom="0" percent="0" rank="0" text="" dxfId="254">
      <formula>5</formula>
    </cfRule>
    <cfRule type="cellIs" priority="808" operator="equal" aboveAverage="0" equalAverage="0" bottom="0" percent="0" rank="0" text="" dxfId="255">
      <formula>4</formula>
    </cfRule>
    <cfRule type="cellIs" priority="809" operator="equal" aboveAverage="0" equalAverage="0" bottom="0" percent="0" rank="0" text="" dxfId="256">
      <formula>3</formula>
    </cfRule>
  </conditionalFormatting>
  <conditionalFormatting sqref="J4">
    <cfRule type="expression" priority="810" aboveAverage="0" equalAverage="0" bottom="0" percent="0" rank="0" text="" dxfId="257">
      <formula>$D$1&lt;J4</formula>
    </cfRule>
    <cfRule type="expression" priority="811" aboveAverage="0" equalAverage="0" bottom="0" percent="0" rank="0" text="" dxfId="258">
      <formula>$D$1&gt;J4</formula>
    </cfRule>
  </conditionalFormatting>
  <conditionalFormatting sqref="J5">
    <cfRule type="cellIs" priority="812" operator="equal" aboveAverage="0" equalAverage="0" bottom="0" percent="0" rank="0" text="" dxfId="259">
      <formula>5</formula>
    </cfRule>
    <cfRule type="cellIs" priority="813" operator="equal" aboveAverage="0" equalAverage="0" bottom="0" percent="0" rank="0" text="" dxfId="260">
      <formula>4</formula>
    </cfRule>
    <cfRule type="cellIs" priority="814" operator="equal" aboveAverage="0" equalAverage="0" bottom="0" percent="0" rank="0" text="" dxfId="261">
      <formula>3</formula>
    </cfRule>
  </conditionalFormatting>
  <conditionalFormatting sqref="K4">
    <cfRule type="expression" priority="815" aboveAverage="0" equalAverage="0" bottom="0" percent="0" rank="0" text="" dxfId="262">
      <formula>$D$1&lt;K4</formula>
    </cfRule>
    <cfRule type="expression" priority="816" aboveAverage="0" equalAverage="0" bottom="0" percent="0" rank="0" text="" dxfId="263">
      <formula>$D$1&gt;K4</formula>
    </cfRule>
  </conditionalFormatting>
  <conditionalFormatting sqref="K5">
    <cfRule type="expression" priority="817" aboveAverage="0" equalAverage="0" bottom="0" percent="0" rank="0" text="" dxfId="264">
      <formula>$D$1&lt;K5</formula>
    </cfRule>
    <cfRule type="expression" priority="818" aboveAverage="0" equalAverage="0" bottom="0" percent="0" rank="0" text="" dxfId="265">
      <formula>$D$1&gt;K5</formula>
    </cfRule>
  </conditionalFormatting>
  <conditionalFormatting sqref="L5">
    <cfRule type="expression" priority="819" aboveAverage="0" equalAverage="0" bottom="0" percent="0" rank="0" text="" dxfId="266">
      <formula>$D$1&lt;L5</formula>
    </cfRule>
    <cfRule type="expression" priority="820" aboveAverage="0" equalAverage="0" bottom="0" percent="0" rank="0" text="" dxfId="267">
      <formula>$D$1&gt;L5</formula>
    </cfRule>
  </conditionalFormatting>
  <conditionalFormatting sqref="L5">
    <cfRule type="expression" priority="821" aboveAverage="0" equalAverage="0" bottom="0" percent="0" rank="0" text="" dxfId="268">
      <formula>$D$1&lt;L5</formula>
    </cfRule>
    <cfRule type="expression" priority="822" aboveAverage="0" equalAverage="0" bottom="0" percent="0" rank="0" text="" dxfId="269">
      <formula>$D$1&gt;L5</formula>
    </cfRule>
  </conditionalFormatting>
  <conditionalFormatting sqref="L5">
    <cfRule type="expression" priority="823" aboveAverage="0" equalAverage="0" bottom="0" percent="0" rank="0" text="" dxfId="270">
      <formula>$D$1&lt;L5</formula>
    </cfRule>
    <cfRule type="expression" priority="824" aboveAverage="0" equalAverage="0" bottom="0" percent="0" rank="0" text="" dxfId="271">
      <formula>$D$1&gt;L5</formula>
    </cfRule>
  </conditionalFormatting>
  <conditionalFormatting sqref="L5">
    <cfRule type="expression" priority="825" aboveAverage="0" equalAverage="0" bottom="0" percent="0" rank="0" text="" dxfId="272">
      <formula>$D$1&lt;L5</formula>
    </cfRule>
    <cfRule type="expression" priority="826" aboveAverage="0" equalAverage="0" bottom="0" percent="0" rank="0" text="" dxfId="273">
      <formula>$D$1&gt;L5</formula>
    </cfRule>
  </conditionalFormatting>
  <conditionalFormatting sqref="L4">
    <cfRule type="expression" priority="827" aboveAverage="0" equalAverage="0" bottom="0" percent="0" rank="0" text="" dxfId="274">
      <formula>$D$1&lt;L4</formula>
    </cfRule>
    <cfRule type="expression" priority="828" aboveAverage="0" equalAverage="0" bottom="0" percent="0" rank="0" text="" dxfId="275">
      <formula>$D$1&gt;L4</formula>
    </cfRule>
  </conditionalFormatting>
  <conditionalFormatting sqref="L5">
    <cfRule type="expression" priority="829" aboveAverage="0" equalAverage="0" bottom="0" percent="0" rank="0" text="" dxfId="276">
      <formula>$D$1&lt;L5</formula>
    </cfRule>
    <cfRule type="expression" priority="830" aboveAverage="0" equalAverage="0" bottom="0" percent="0" rank="0" text="" dxfId="277">
      <formula>$D$1&gt;L5</formula>
    </cfRule>
  </conditionalFormatting>
  <conditionalFormatting sqref="L4">
    <cfRule type="expression" priority="831" aboveAverage="0" equalAverage="0" bottom="0" percent="0" rank="0" text="" dxfId="278">
      <formula>$D$1&lt;L4</formula>
    </cfRule>
    <cfRule type="expression" priority="832" aboveAverage="0" equalAverage="0" bottom="0" percent="0" rank="0" text="" dxfId="279">
      <formula>$D$1&gt;L4</formula>
    </cfRule>
  </conditionalFormatting>
  <conditionalFormatting sqref="L4">
    <cfRule type="expression" priority="833" aboveAverage="0" equalAverage="0" bottom="0" percent="0" rank="0" text="" dxfId="280">
      <formula>$D$1&lt;L4</formula>
    </cfRule>
    <cfRule type="expression" priority="834" aboveAverage="0" equalAverage="0" bottom="0" percent="0" rank="0" text="" dxfId="281">
      <formula>$D$1&gt;L4</formula>
    </cfRule>
  </conditionalFormatting>
  <conditionalFormatting sqref="L4">
    <cfRule type="expression" priority="835" aboveAverage="0" equalAverage="0" bottom="0" percent="0" rank="0" text="" dxfId="282">
      <formula>$D$1&lt;L4</formula>
    </cfRule>
    <cfRule type="expression" priority="836" aboveAverage="0" equalAverage="0" bottom="0" percent="0" rank="0" text="" dxfId="283">
      <formula>$D$1&gt;L4</formula>
    </cfRule>
  </conditionalFormatting>
  <conditionalFormatting sqref="N4">
    <cfRule type="expression" priority="837" aboveAverage="0" equalAverage="0" bottom="0" percent="0" rank="0" text="" dxfId="284">
      <formula>$D$1&lt;N4</formula>
    </cfRule>
    <cfRule type="expression" priority="838" aboveAverage="0" equalAverage="0" bottom="0" percent="0" rank="0" text="" dxfId="285">
      <formula>$D$1&gt;N4</formula>
    </cfRule>
  </conditionalFormatting>
  <conditionalFormatting sqref="N4">
    <cfRule type="expression" priority="839" aboveAverage="0" equalAverage="0" bottom="0" percent="0" rank="0" text="" dxfId="286">
      <formula>$D$1&lt;N4</formula>
    </cfRule>
    <cfRule type="expression" priority="840" aboveAverage="0" equalAverage="0" bottom="0" percent="0" rank="0" text="" dxfId="287">
      <formula>$D$1&gt;N4</formula>
    </cfRule>
  </conditionalFormatting>
  <conditionalFormatting sqref="N4">
    <cfRule type="expression" priority="841" aboveAverage="0" equalAverage="0" bottom="0" percent="0" rank="0" text="" dxfId="288">
      <formula>$D$1&lt;N4</formula>
    </cfRule>
    <cfRule type="expression" priority="842" aboveAverage="0" equalAverage="0" bottom="0" percent="0" rank="0" text="" dxfId="289">
      <formula>$D$1&gt;N4</formula>
    </cfRule>
  </conditionalFormatting>
  <conditionalFormatting sqref="N4">
    <cfRule type="expression" priority="843" aboveAverage="0" equalAverage="0" bottom="0" percent="0" rank="0" text="" dxfId="290">
      <formula>$D$1&lt;N4</formula>
    </cfRule>
    <cfRule type="expression" priority="844" aboveAverage="0" equalAverage="0" bottom="0" percent="0" rank="0" text="" dxfId="291">
      <formula>$D$1&gt;N4</formula>
    </cfRule>
  </conditionalFormatting>
  <conditionalFormatting sqref="N4">
    <cfRule type="expression" priority="845" aboveAverage="0" equalAverage="0" bottom="0" percent="0" rank="0" text="" dxfId="292">
      <formula>$D$1&lt;N4</formula>
    </cfRule>
    <cfRule type="expression" priority="846" aboveAverage="0" equalAverage="0" bottom="0" percent="0" rank="0" text="" dxfId="293">
      <formula>$D$1&gt;N4</formula>
    </cfRule>
  </conditionalFormatting>
  <conditionalFormatting sqref="N4">
    <cfRule type="expression" priority="847" aboveAverage="0" equalAverage="0" bottom="0" percent="0" rank="0" text="" dxfId="294">
      <formula>$D$1&lt;N4</formula>
    </cfRule>
    <cfRule type="expression" priority="848" aboveAverage="0" equalAverage="0" bottom="0" percent="0" rank="0" text="" dxfId="295">
      <formula>$D$1&gt;N4</formula>
    </cfRule>
  </conditionalFormatting>
  <conditionalFormatting sqref="J4">
    <cfRule type="expression" priority="849" aboveAverage="0" equalAverage="0" bottom="0" percent="0" rank="0" text="" dxfId="296">
      <formula>$D$1&lt;J4</formula>
    </cfRule>
    <cfRule type="expression" priority="850" aboveAverage="0" equalAverage="0" bottom="0" percent="0" rank="0" text="" dxfId="297">
      <formula>$D$1&gt;J4</formula>
    </cfRule>
  </conditionalFormatting>
  <conditionalFormatting sqref="K4">
    <cfRule type="expression" priority="851" aboveAverage="0" equalAverage="0" bottom="0" percent="0" rank="0" text="" dxfId="298">
      <formula>$D$1&lt;K4</formula>
    </cfRule>
    <cfRule type="expression" priority="852" aboveAverage="0" equalAverage="0" bottom="0" percent="0" rank="0" text="" dxfId="299">
      <formula>$D$1&gt;K4</formula>
    </cfRule>
  </conditionalFormatting>
  <conditionalFormatting sqref="L4">
    <cfRule type="expression" priority="853" aboveAverage="0" equalAverage="0" bottom="0" percent="0" rank="0" text="" dxfId="300">
      <formula>$D$1&lt;L4</formula>
    </cfRule>
    <cfRule type="expression" priority="854" aboveAverage="0" equalAverage="0" bottom="0" percent="0" rank="0" text="" dxfId="301">
      <formula>$D$1&gt;L4</formula>
    </cfRule>
  </conditionalFormatting>
  <conditionalFormatting sqref="L5">
    <cfRule type="expression" priority="855" aboveAverage="0" equalAverage="0" bottom="0" percent="0" rank="0" text="" dxfId="302">
      <formula>$D$1&lt;L5</formula>
    </cfRule>
    <cfRule type="expression" priority="856" aboveAverage="0" equalAverage="0" bottom="0" percent="0" rank="0" text="" dxfId="303">
      <formula>$D$1&gt;L5</formula>
    </cfRule>
  </conditionalFormatting>
  <conditionalFormatting sqref="L4">
    <cfRule type="expression" priority="857" aboveAverage="0" equalAverage="0" bottom="0" percent="0" rank="0" text="" dxfId="304">
      <formula>$D$1&lt;L4</formula>
    </cfRule>
    <cfRule type="expression" priority="858" aboveAverage="0" equalAverage="0" bottom="0" percent="0" rank="0" text="" dxfId="305">
      <formula>$D$1&gt;L4</formula>
    </cfRule>
  </conditionalFormatting>
  <conditionalFormatting sqref="L4">
    <cfRule type="expression" priority="859" aboveAverage="0" equalAverage="0" bottom="0" percent="0" rank="0" text="" dxfId="306">
      <formula>$D$1&lt;L4</formula>
    </cfRule>
    <cfRule type="expression" priority="860" aboveAverage="0" equalAverage="0" bottom="0" percent="0" rank="0" text="" dxfId="307">
      <formula>$D$1&gt;L4</formula>
    </cfRule>
  </conditionalFormatting>
  <conditionalFormatting sqref="L4">
    <cfRule type="expression" priority="861" aboveAverage="0" equalAverage="0" bottom="0" percent="0" rank="0" text="" dxfId="308">
      <formula>$D$1&lt;L4</formula>
    </cfRule>
    <cfRule type="expression" priority="862" aboveAverage="0" equalAverage="0" bottom="0" percent="0" rank="0" text="" dxfId="309">
      <formula>$D$1&gt;L4</formula>
    </cfRule>
  </conditionalFormatting>
  <conditionalFormatting sqref="L4">
    <cfRule type="expression" priority="863" aboveAverage="0" equalAverage="0" bottom="0" percent="0" rank="0" text="" dxfId="310">
      <formula>$D$1&lt;L4</formula>
    </cfRule>
    <cfRule type="expression" priority="864" aboveAverage="0" equalAverage="0" bottom="0" percent="0" rank="0" text="" dxfId="311">
      <formula>$D$1&gt;L4</formula>
    </cfRule>
  </conditionalFormatting>
  <conditionalFormatting sqref="N4">
    <cfRule type="expression" priority="865" aboveAverage="0" equalAverage="0" bottom="0" percent="0" rank="0" text="" dxfId="312">
      <formula>$D$1&lt;N4</formula>
    </cfRule>
    <cfRule type="expression" priority="866" aboveAverage="0" equalAverage="0" bottom="0" percent="0" rank="0" text="" dxfId="313">
      <formula>$D$1&gt;N4</formula>
    </cfRule>
  </conditionalFormatting>
  <conditionalFormatting sqref="N4">
    <cfRule type="expression" priority="867" aboveAverage="0" equalAverage="0" bottom="0" percent="0" rank="0" text="" dxfId="314">
      <formula>$D$1&lt;N4</formula>
    </cfRule>
    <cfRule type="expression" priority="868" aboveAverage="0" equalAverage="0" bottom="0" percent="0" rank="0" text="" dxfId="315">
      <formula>$D$1&gt;N4</formula>
    </cfRule>
  </conditionalFormatting>
  <conditionalFormatting sqref="N4">
    <cfRule type="expression" priority="869" aboveAverage="0" equalAverage="0" bottom="0" percent="0" rank="0" text="" dxfId="316">
      <formula>$D$1&lt;N4</formula>
    </cfRule>
    <cfRule type="expression" priority="870" aboveAverage="0" equalAverage="0" bottom="0" percent="0" rank="0" text="" dxfId="317">
      <formula>$D$1&gt;N4</formula>
    </cfRule>
  </conditionalFormatting>
  <conditionalFormatting sqref="N4">
    <cfRule type="expression" priority="871" aboveAverage="0" equalAverage="0" bottom="0" percent="0" rank="0" text="" dxfId="318">
      <formula>$D$1&lt;N4</formula>
    </cfRule>
    <cfRule type="expression" priority="872" aboveAverage="0" equalAverage="0" bottom="0" percent="0" rank="0" text="" dxfId="319">
      <formula>$D$1&gt;N4</formula>
    </cfRule>
  </conditionalFormatting>
  <conditionalFormatting sqref="N4">
    <cfRule type="expression" priority="873" aboveAverage="0" equalAverage="0" bottom="0" percent="0" rank="0" text="" dxfId="320">
      <formula>$D$1&lt;N4</formula>
    </cfRule>
    <cfRule type="expression" priority="874" aboveAverage="0" equalAverage="0" bottom="0" percent="0" rank="0" text="" dxfId="321">
      <formula>$D$1&gt;N4</formula>
    </cfRule>
  </conditionalFormatting>
  <conditionalFormatting sqref="N4">
    <cfRule type="expression" priority="875" aboveAverage="0" equalAverage="0" bottom="0" percent="0" rank="0" text="" dxfId="322">
      <formula>$D$1&lt;N4</formula>
    </cfRule>
    <cfRule type="expression" priority="876" aboveAverage="0" equalAverage="0" bottom="0" percent="0" rank="0" text="" dxfId="323">
      <formula>$D$1&gt;N4</formula>
    </cfRule>
  </conditionalFormatting>
  <conditionalFormatting sqref="N4">
    <cfRule type="expression" priority="877" aboveAverage="0" equalAverage="0" bottom="0" percent="0" rank="0" text="" dxfId="324">
      <formula>$D$1&lt;N4</formula>
    </cfRule>
    <cfRule type="expression" priority="878" aboveAverage="0" equalAverage="0" bottom="0" percent="0" rank="0" text="" dxfId="325">
      <formula>$D$1&gt;N4</formula>
    </cfRule>
  </conditionalFormatting>
  <conditionalFormatting sqref="N4">
    <cfRule type="expression" priority="879" aboveAverage="0" equalAverage="0" bottom="0" percent="0" rank="0" text="" dxfId="326">
      <formula>$D$1&lt;N4</formula>
    </cfRule>
    <cfRule type="expression" priority="880" aboveAverage="0" equalAverage="0" bottom="0" percent="0" rank="0" text="" dxfId="327">
      <formula>$D$1&gt;N4</formula>
    </cfRule>
  </conditionalFormatting>
  <conditionalFormatting sqref="J3">
    <cfRule type="expression" priority="881" aboveAverage="0" equalAverage="0" bottom="0" percent="0" rank="0" text="" dxfId="328">
      <formula>$D$1&lt;J3</formula>
    </cfRule>
    <cfRule type="expression" priority="882" aboveAverage="0" equalAverage="0" bottom="0" percent="0" rank="0" text="" dxfId="329">
      <formula>$D$1&gt;J3</formula>
    </cfRule>
  </conditionalFormatting>
  <conditionalFormatting sqref="J3">
    <cfRule type="expression" priority="883" aboveAverage="0" equalAverage="0" bottom="0" percent="0" rank="0" text="" dxfId="330">
      <formula>$D$1&lt;J3</formula>
    </cfRule>
    <cfRule type="expression" priority="884" aboveAverage="0" equalAverage="0" bottom="0" percent="0" rank="0" text="" dxfId="331">
      <formula>$D$1&gt;J3</formula>
    </cfRule>
  </conditionalFormatting>
  <conditionalFormatting sqref="J3">
    <cfRule type="expression" priority="885" aboveAverage="0" equalAverage="0" bottom="0" percent="0" rank="0" text="" dxfId="332">
      <formula>$D$1&lt;J3</formula>
    </cfRule>
    <cfRule type="expression" priority="886" aboveAverage="0" equalAverage="0" bottom="0" percent="0" rank="0" text="" dxfId="333">
      <formula>$D$1&gt;J3</formula>
    </cfRule>
  </conditionalFormatting>
  <conditionalFormatting sqref="M4">
    <cfRule type="expression" priority="887" aboveAverage="0" equalAverage="0" bottom="0" percent="0" rank="0" text="" dxfId="334">
      <formula>$D$1&lt;M4</formula>
    </cfRule>
    <cfRule type="expression" priority="888" aboveAverage="0" equalAverage="0" bottom="0" percent="0" rank="0" text="" dxfId="335">
      <formula>$D$1&gt;M4</formula>
    </cfRule>
  </conditionalFormatting>
  <conditionalFormatting sqref="M5">
    <cfRule type="cellIs" priority="889" operator="equal" aboveAverage="0" equalAverage="0" bottom="0" percent="0" rank="0" text="" dxfId="336">
      <formula>5</formula>
    </cfRule>
    <cfRule type="cellIs" priority="890" operator="equal" aboveAverage="0" equalAverage="0" bottom="0" percent="0" rank="0" text="" dxfId="337">
      <formula>4</formula>
    </cfRule>
    <cfRule type="cellIs" priority="891" operator="equal" aboveAverage="0" equalAverage="0" bottom="0" percent="0" rank="0" text="" dxfId="338">
      <formula>3</formula>
    </cfRule>
  </conditionalFormatting>
  <conditionalFormatting sqref="M5">
    <cfRule type="cellIs" priority="892" operator="equal" aboveAverage="0" equalAverage="0" bottom="0" percent="0" rank="0" text="" dxfId="339">
      <formula>5</formula>
    </cfRule>
    <cfRule type="cellIs" priority="893" operator="equal" aboveAverage="0" equalAverage="0" bottom="0" percent="0" rank="0" text="" dxfId="340">
      <formula>4</formula>
    </cfRule>
    <cfRule type="cellIs" priority="894" operator="equal" aboveAverage="0" equalAverage="0" bottom="0" percent="0" rank="0" text="" dxfId="341">
      <formula>3</formula>
    </cfRule>
  </conditionalFormatting>
  <conditionalFormatting sqref="M5">
    <cfRule type="cellIs" priority="895" operator="equal" aboveAverage="0" equalAverage="0" bottom="0" percent="0" rank="0" text="" dxfId="342">
      <formula>5</formula>
    </cfRule>
    <cfRule type="cellIs" priority="896" operator="equal" aboveAverage="0" equalAverage="0" bottom="0" percent="0" rank="0" text="" dxfId="343">
      <formula>4</formula>
    </cfRule>
    <cfRule type="cellIs" priority="897" operator="equal" aboveAverage="0" equalAverage="0" bottom="0" percent="0" rank="0" text="" dxfId="344">
      <formula>3</formula>
    </cfRule>
  </conditionalFormatting>
  <conditionalFormatting sqref="J4">
    <cfRule type="expression" priority="898" aboveAverage="0" equalAverage="0" bottom="0" percent="0" rank="0" text="" dxfId="345">
      <formula>$D$1&lt;J4</formula>
    </cfRule>
    <cfRule type="expression" priority="899" aboveAverage="0" equalAverage="0" bottom="0" percent="0" rank="0" text="" dxfId="346">
      <formula>$D$1&gt;J4</formula>
    </cfRule>
  </conditionalFormatting>
  <conditionalFormatting sqref="J4">
    <cfRule type="expression" priority="900" aboveAverage="0" equalAverage="0" bottom="0" percent="0" rank="0" text="" dxfId="347">
      <formula>$D$1&lt;J4</formula>
    </cfRule>
    <cfRule type="expression" priority="901" aboveAverage="0" equalAverage="0" bottom="0" percent="0" rank="0" text="" dxfId="348">
      <formula>$D$1&gt;J4</formula>
    </cfRule>
  </conditionalFormatting>
  <conditionalFormatting sqref="J4">
    <cfRule type="expression" priority="902" aboveAverage="0" equalAverage="0" bottom="0" percent="0" rank="0" text="" dxfId="349">
      <formula>$D$1&lt;J4</formula>
    </cfRule>
    <cfRule type="expression" priority="903" aboveAverage="0" equalAverage="0" bottom="0" percent="0" rank="0" text="" dxfId="350">
      <formula>$D$1&gt;J4</formula>
    </cfRule>
  </conditionalFormatting>
  <conditionalFormatting sqref="J4">
    <cfRule type="expression" priority="904" aboveAverage="0" equalAverage="0" bottom="0" percent="0" rank="0" text="" dxfId="351">
      <formula>$D$1&lt;J4</formula>
    </cfRule>
    <cfRule type="expression" priority="905" aboveAverage="0" equalAverage="0" bottom="0" percent="0" rank="0" text="" dxfId="352">
      <formula>$D$1&gt;J4</formula>
    </cfRule>
  </conditionalFormatting>
  <conditionalFormatting sqref="J4">
    <cfRule type="expression" priority="906" aboveAverage="0" equalAverage="0" bottom="0" percent="0" rank="0" text="" dxfId="353">
      <formula>$D$1&lt;J4</formula>
    </cfRule>
    <cfRule type="expression" priority="907" aboveAverage="0" equalAverage="0" bottom="0" percent="0" rank="0" text="" dxfId="354">
      <formula>$D$1&gt;J4</formula>
    </cfRule>
  </conditionalFormatting>
  <conditionalFormatting sqref="J4">
    <cfRule type="expression" priority="908" aboveAverage="0" equalAverage="0" bottom="0" percent="0" rank="0" text="" dxfId="355">
      <formula>$D$1&lt;J4</formula>
    </cfRule>
    <cfRule type="expression" priority="909" aboveAverage="0" equalAverage="0" bottom="0" percent="0" rank="0" text="" dxfId="356">
      <formula>$D$1&gt;J4</formula>
    </cfRule>
  </conditionalFormatting>
  <conditionalFormatting sqref="J4">
    <cfRule type="expression" priority="910" aboveAverage="0" equalAverage="0" bottom="0" percent="0" rank="0" text="" dxfId="357">
      <formula>$D$1&lt;J4</formula>
    </cfRule>
    <cfRule type="expression" priority="911" aboveAverage="0" equalAverage="0" bottom="0" percent="0" rank="0" text="" dxfId="358">
      <formula>$D$1&gt;J4</formula>
    </cfRule>
  </conditionalFormatting>
  <conditionalFormatting sqref="L5">
    <cfRule type="expression" priority="912" aboveAverage="0" equalAverage="0" bottom="0" percent="0" rank="0" text="" dxfId="359">
      <formula>$D$1&lt;L5</formula>
    </cfRule>
    <cfRule type="expression" priority="913" aboveAverage="0" equalAverage="0" bottom="0" percent="0" rank="0" text="" dxfId="360">
      <formula>$D$1&gt;L5</formula>
    </cfRule>
  </conditionalFormatting>
  <conditionalFormatting sqref="L5">
    <cfRule type="expression" priority="914" aboveAverage="0" equalAverage="0" bottom="0" percent="0" rank="0" text="" dxfId="361">
      <formula>$D$1&lt;L5</formula>
    </cfRule>
    <cfRule type="expression" priority="915" aboveAverage="0" equalAverage="0" bottom="0" percent="0" rank="0" text="" dxfId="362">
      <formula>$D$1&gt;L5</formula>
    </cfRule>
  </conditionalFormatting>
  <conditionalFormatting sqref="L5">
    <cfRule type="expression" priority="916" aboveAverage="0" equalAverage="0" bottom="0" percent="0" rank="0" text="" dxfId="363">
      <formula>$D$1&lt;L5</formula>
    </cfRule>
    <cfRule type="expression" priority="917" aboveAverage="0" equalAverage="0" bottom="0" percent="0" rank="0" text="" dxfId="364">
      <formula>$D$1&gt;L5</formula>
    </cfRule>
  </conditionalFormatting>
  <conditionalFormatting sqref="L5">
    <cfRule type="expression" priority="918" aboveAverage="0" equalAverage="0" bottom="0" percent="0" rank="0" text="" dxfId="365">
      <formula>$D$1&lt;L5</formula>
    </cfRule>
    <cfRule type="expression" priority="919" aboveAverage="0" equalAverage="0" bottom="0" percent="0" rank="0" text="" dxfId="366">
      <formula>$D$1&gt;L5</formula>
    </cfRule>
  </conditionalFormatting>
  <conditionalFormatting sqref="L5">
    <cfRule type="cellIs" priority="920" operator="equal" aboveAverage="0" equalAverage="0" bottom="0" percent="0" rank="0" text="" dxfId="367">
      <formula>5</formula>
    </cfRule>
    <cfRule type="cellIs" priority="921" operator="equal" aboveAverage="0" equalAverage="0" bottom="0" percent="0" rank="0" text="" dxfId="368">
      <formula>4</formula>
    </cfRule>
    <cfRule type="cellIs" priority="922" operator="equal" aboveAverage="0" equalAverage="0" bottom="0" percent="0" rank="0" text="" dxfId="369">
      <formula>3</formula>
    </cfRule>
  </conditionalFormatting>
  <conditionalFormatting sqref="L5">
    <cfRule type="cellIs" priority="923" operator="equal" aboveAverage="0" equalAverage="0" bottom="0" percent="0" rank="0" text="" dxfId="370">
      <formula>5</formula>
    </cfRule>
    <cfRule type="cellIs" priority="924" operator="equal" aboveAverage="0" equalAverage="0" bottom="0" percent="0" rank="0" text="" dxfId="371">
      <formula>4</formula>
    </cfRule>
    <cfRule type="cellIs" priority="925" operator="equal" aboveAverage="0" equalAverage="0" bottom="0" percent="0" rank="0" text="" dxfId="372">
      <formula>3</formula>
    </cfRule>
  </conditionalFormatting>
  <conditionalFormatting sqref="L5">
    <cfRule type="cellIs" priority="926" operator="equal" aboveAverage="0" equalAverage="0" bottom="0" percent="0" rank="0" text="" dxfId="373">
      <formula>5</formula>
    </cfRule>
    <cfRule type="cellIs" priority="927" operator="equal" aboveAverage="0" equalAverage="0" bottom="0" percent="0" rank="0" text="" dxfId="374">
      <formula>4</formula>
    </cfRule>
    <cfRule type="cellIs" priority="928" operator="equal" aboveAverage="0" equalAverage="0" bottom="0" percent="0" rank="0" text="" dxfId="375">
      <formula>3</formula>
    </cfRule>
  </conditionalFormatting>
  <conditionalFormatting sqref="L4">
    <cfRule type="expression" priority="929" aboveAverage="0" equalAverage="0" bottom="0" percent="0" rank="0" text="" dxfId="376">
      <formula>$D$1&lt;L4</formula>
    </cfRule>
    <cfRule type="expression" priority="930" aboveAverage="0" equalAverage="0" bottom="0" percent="0" rank="0" text="" dxfId="377">
      <formula>$D$1&gt;L4</formula>
    </cfRule>
  </conditionalFormatting>
  <conditionalFormatting sqref="L4">
    <cfRule type="expression" priority="931" aboveAverage="0" equalAverage="0" bottom="0" percent="0" rank="0" text="" dxfId="378">
      <formula>$D$1&lt;L4</formula>
    </cfRule>
    <cfRule type="expression" priority="932" aboveAverage="0" equalAverage="0" bottom="0" percent="0" rank="0" text="" dxfId="379">
      <formula>$D$1&gt;L4</formula>
    </cfRule>
  </conditionalFormatting>
  <conditionalFormatting sqref="L4">
    <cfRule type="expression" priority="933" aboveAverage="0" equalAverage="0" bottom="0" percent="0" rank="0" text="" dxfId="380">
      <formula>$D$1&lt;L4</formula>
    </cfRule>
    <cfRule type="expression" priority="934" aboveAverage="0" equalAverage="0" bottom="0" percent="0" rank="0" text="" dxfId="381">
      <formula>$D$1&gt;L4</formula>
    </cfRule>
  </conditionalFormatting>
  <conditionalFormatting sqref="L4">
    <cfRule type="expression" priority="935" aboveAverage="0" equalAverage="0" bottom="0" percent="0" rank="0" text="" dxfId="382">
      <formula>$D$1&lt;L4</formula>
    </cfRule>
    <cfRule type="expression" priority="936" aboveAverage="0" equalAverage="0" bottom="0" percent="0" rank="0" text="" dxfId="383">
      <formula>$D$1&gt;L4</formula>
    </cfRule>
  </conditionalFormatting>
  <conditionalFormatting sqref="L5">
    <cfRule type="cellIs" priority="937" operator="equal" aboveAverage="0" equalAverage="0" bottom="0" percent="0" rank="0" text="" dxfId="384">
      <formula>5</formula>
    </cfRule>
    <cfRule type="cellIs" priority="938" operator="equal" aboveAverage="0" equalAverage="0" bottom="0" percent="0" rank="0" text="" dxfId="385">
      <formula>4</formula>
    </cfRule>
    <cfRule type="cellIs" priority="939" operator="equal" aboveAverage="0" equalAverage="0" bottom="0" percent="0" rank="0" text="" dxfId="386">
      <formula>3</formula>
    </cfRule>
  </conditionalFormatting>
  <conditionalFormatting sqref="L5">
    <cfRule type="cellIs" priority="940" operator="equal" aboveAverage="0" equalAverage="0" bottom="0" percent="0" rank="0" text="" dxfId="387">
      <formula>5</formula>
    </cfRule>
    <cfRule type="cellIs" priority="941" operator="equal" aboveAverage="0" equalAverage="0" bottom="0" percent="0" rank="0" text="" dxfId="388">
      <formula>4</formula>
    </cfRule>
    <cfRule type="cellIs" priority="942" operator="equal" aboveAverage="0" equalAverage="0" bottom="0" percent="0" rank="0" text="" dxfId="389">
      <formula>3</formula>
    </cfRule>
  </conditionalFormatting>
  <conditionalFormatting sqref="N4">
    <cfRule type="expression" priority="943" aboveAverage="0" equalAverage="0" bottom="0" percent="0" rank="0" text="" dxfId="390">
      <formula>$D$1&lt;N4</formula>
    </cfRule>
    <cfRule type="expression" priority="944" aboveAverage="0" equalAverage="0" bottom="0" percent="0" rank="0" text="" dxfId="391">
      <formula>$D$1&gt;N4</formula>
    </cfRule>
  </conditionalFormatting>
  <conditionalFormatting sqref="N5">
    <cfRule type="cellIs" priority="945" operator="equal" aboveAverage="0" equalAverage="0" bottom="0" percent="0" rank="0" text="" dxfId="392">
      <formula>5</formula>
    </cfRule>
    <cfRule type="cellIs" priority="946" operator="equal" aboveAverage="0" equalAverage="0" bottom="0" percent="0" rank="0" text="" dxfId="393">
      <formula>4</formula>
    </cfRule>
    <cfRule type="cellIs" priority="947" operator="equal" aboveAverage="0" equalAverage="0" bottom="0" percent="0" rank="0" text="" dxfId="394">
      <formula>3</formula>
    </cfRule>
  </conditionalFormatting>
  <conditionalFormatting sqref="N5">
    <cfRule type="cellIs" priority="948" operator="equal" aboveAverage="0" equalAverage="0" bottom="0" percent="0" rank="0" text="" dxfId="395">
      <formula>5</formula>
    </cfRule>
    <cfRule type="cellIs" priority="949" operator="equal" aboveAverage="0" equalAverage="0" bottom="0" percent="0" rank="0" text="" dxfId="396">
      <formula>4</formula>
    </cfRule>
    <cfRule type="cellIs" priority="950" operator="equal" aboveAverage="0" equalAverage="0" bottom="0" percent="0" rank="0" text="" dxfId="397">
      <formula>3</formula>
    </cfRule>
  </conditionalFormatting>
  <conditionalFormatting sqref="N4">
    <cfRule type="expression" priority="951" aboveAverage="0" equalAverage="0" bottom="0" percent="0" rank="0" text="" dxfId="398">
      <formula>$D$1&lt;N4</formula>
    </cfRule>
    <cfRule type="expression" priority="952" aboveAverage="0" equalAverage="0" bottom="0" percent="0" rank="0" text="" dxfId="399">
      <formula>$D$1&gt;N4</formula>
    </cfRule>
  </conditionalFormatting>
  <conditionalFormatting sqref="N5">
    <cfRule type="cellIs" priority="953" operator="equal" aboveAverage="0" equalAverage="0" bottom="0" percent="0" rank="0" text="" dxfId="400">
      <formula>5</formula>
    </cfRule>
    <cfRule type="cellIs" priority="954" operator="equal" aboveAverage="0" equalAverage="0" bottom="0" percent="0" rank="0" text="" dxfId="401">
      <formula>4</formula>
    </cfRule>
    <cfRule type="cellIs" priority="955" operator="equal" aboveAverage="0" equalAverage="0" bottom="0" percent="0" rank="0" text="" dxfId="402">
      <formula>3</formula>
    </cfRule>
  </conditionalFormatting>
  <conditionalFormatting sqref="N5">
    <cfRule type="cellIs" priority="956" operator="equal" aboveAverage="0" equalAverage="0" bottom="0" percent="0" rank="0" text="" dxfId="403">
      <formula>5</formula>
    </cfRule>
    <cfRule type="cellIs" priority="957" operator="equal" aboveAverage="0" equalAverage="0" bottom="0" percent="0" rank="0" text="" dxfId="404">
      <formula>4</formula>
    </cfRule>
    <cfRule type="cellIs" priority="958" operator="equal" aboveAverage="0" equalAverage="0" bottom="0" percent="0" rank="0" text="" dxfId="405">
      <formula>3</formula>
    </cfRule>
  </conditionalFormatting>
  <conditionalFormatting sqref="N4">
    <cfRule type="expression" priority="959" aboveAverage="0" equalAverage="0" bottom="0" percent="0" rank="0" text="" dxfId="406">
      <formula>$D$1&lt;N4</formula>
    </cfRule>
    <cfRule type="expression" priority="960" aboveAverage="0" equalAverage="0" bottom="0" percent="0" rank="0" text="" dxfId="407">
      <formula>$D$1&gt;N4</formula>
    </cfRule>
  </conditionalFormatting>
  <conditionalFormatting sqref="N4">
    <cfRule type="expression" priority="961" aboveAverage="0" equalAverage="0" bottom="0" percent="0" rank="0" text="" dxfId="408">
      <formula>$D$1&lt;N4</formula>
    </cfRule>
    <cfRule type="expression" priority="962" aboveAverage="0" equalAverage="0" bottom="0" percent="0" rank="0" text="" dxfId="409">
      <formula>$D$1&gt;N4</formula>
    </cfRule>
  </conditionalFormatting>
  <conditionalFormatting sqref="N4">
    <cfRule type="expression" priority="963" aboveAverage="0" equalAverage="0" bottom="0" percent="0" rank="0" text="" dxfId="410">
      <formula>$D$1&lt;N4</formula>
    </cfRule>
    <cfRule type="expression" priority="964" aboveAverage="0" equalAverage="0" bottom="0" percent="0" rank="0" text="" dxfId="411">
      <formula>$D$1&gt;N4</formula>
    </cfRule>
  </conditionalFormatting>
  <conditionalFormatting sqref="N4">
    <cfRule type="expression" priority="965" aboveAverage="0" equalAverage="0" bottom="0" percent="0" rank="0" text="" dxfId="412">
      <formula>$D$1&lt;N4</formula>
    </cfRule>
    <cfRule type="expression" priority="966" aboveAverage="0" equalAverage="0" bottom="0" percent="0" rank="0" text="" dxfId="413">
      <formula>$D$1&gt;N4</formula>
    </cfRule>
  </conditionalFormatting>
  <conditionalFormatting sqref="N4">
    <cfRule type="expression" priority="967" aboveAverage="0" equalAverage="0" bottom="0" percent="0" rank="0" text="" dxfId="414">
      <formula>$D$1&lt;N4</formula>
    </cfRule>
    <cfRule type="expression" priority="968" aboveAverage="0" equalAverage="0" bottom="0" percent="0" rank="0" text="" dxfId="415">
      <formula>$D$1&gt;N4</formula>
    </cfRule>
  </conditionalFormatting>
  <conditionalFormatting sqref="N4">
    <cfRule type="expression" priority="969" aboveAverage="0" equalAverage="0" bottom="0" percent="0" rank="0" text="" dxfId="416">
      <formula>$D$1&lt;N4</formula>
    </cfRule>
    <cfRule type="expression" priority="970" aboveAverage="0" equalAverage="0" bottom="0" percent="0" rank="0" text="" dxfId="417">
      <formula>$D$1&gt;N4</formula>
    </cfRule>
  </conditionalFormatting>
  <conditionalFormatting sqref="N4">
    <cfRule type="expression" priority="971" aboveAverage="0" equalAverage="0" bottom="0" percent="0" rank="0" text="" dxfId="418">
      <formula>$D$1&lt;N4</formula>
    </cfRule>
    <cfRule type="expression" priority="972" aboveAverage="0" equalAverage="0" bottom="0" percent="0" rank="0" text="" dxfId="419">
      <formula>$D$1&gt;N4</formula>
    </cfRule>
  </conditionalFormatting>
  <conditionalFormatting sqref="N4">
    <cfRule type="expression" priority="973" aboveAverage="0" equalAverage="0" bottom="0" percent="0" rank="0" text="" dxfId="420">
      <formula>$D$1&lt;N4</formula>
    </cfRule>
    <cfRule type="expression" priority="974" aboveAverage="0" equalAverage="0" bottom="0" percent="0" rank="0" text="" dxfId="421">
      <formula>$D$1&gt;N4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4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4" colorId="64" zoomScale="100" zoomScaleNormal="61" zoomScalePageLayoutView="100" workbookViewId="0">
      <selection pane="topLeft" activeCell="M20" activeCellId="0" sqref="M2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7.42"/>
    <col collapsed="false" customWidth="true" hidden="false" outlineLevel="0" max="5" min="5" style="1" width="6.28"/>
    <col collapsed="false" customWidth="true" hidden="false" outlineLevel="0" max="6" min="6" style="0" width="7.15"/>
    <col collapsed="false" customWidth="true" hidden="false" outlineLevel="0" max="7" min="7" style="0" width="7.71"/>
    <col collapsed="false" customWidth="true" hidden="false" outlineLevel="0" max="14" min="8" style="0" width="7.15"/>
    <col collapsed="false" customWidth="true" hidden="true" outlineLevel="0" max="15" min="15" style="0" width="7.15"/>
    <col collapsed="false" customWidth="true" hidden="true" outlineLevel="0" max="16" min="16" style="0" width="7.71"/>
    <col collapsed="false" customWidth="true" hidden="true" outlineLevel="0" max="18" min="17" style="0" width="7.41"/>
    <col collapsed="false" customWidth="true" hidden="true" outlineLevel="0" max="21" min="19" style="0" width="6.57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43901.6335678529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14" t="s">
        <v>489</v>
      </c>
      <c r="G2" s="230" t="s">
        <v>400</v>
      </c>
      <c r="H2" s="230"/>
      <c r="I2" s="230"/>
      <c r="J2" s="230"/>
      <c r="K2" s="230"/>
      <c r="L2" s="366" t="s">
        <v>2</v>
      </c>
      <c r="M2" s="366"/>
      <c r="N2" s="366"/>
      <c r="O2" s="314"/>
      <c r="P2" s="197"/>
      <c r="Q2" s="197"/>
      <c r="R2" s="197"/>
      <c r="S2" s="198"/>
      <c r="T2" s="314"/>
      <c r="U2" s="109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2551</v>
      </c>
      <c r="B3" s="29"/>
      <c r="C3" s="29"/>
      <c r="D3" s="30" t="s">
        <v>3</v>
      </c>
      <c r="E3" s="31"/>
      <c r="F3" s="35" t="n">
        <v>43484</v>
      </c>
      <c r="G3" s="35" t="n">
        <v>43442</v>
      </c>
      <c r="H3" s="35" t="n">
        <v>43445</v>
      </c>
      <c r="I3" s="35" t="n">
        <v>43447</v>
      </c>
      <c r="J3" s="35" t="n">
        <v>43482</v>
      </c>
      <c r="K3" s="35" t="n">
        <v>43461</v>
      </c>
      <c r="L3" s="35" t="n">
        <v>43495</v>
      </c>
      <c r="M3" s="35" t="n">
        <v>43500</v>
      </c>
      <c r="N3" s="35" t="n">
        <v>43490</v>
      </c>
      <c r="O3" s="35"/>
      <c r="P3" s="35"/>
      <c r="Q3" s="35"/>
      <c r="R3" s="367"/>
      <c r="S3" s="302"/>
      <c r="T3" s="242"/>
      <c r="U3" s="109"/>
      <c r="V3" s="350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7.75" hidden="false" customHeight="true" outlineLevel="0" collapsed="false">
      <c r="A4" s="29"/>
      <c r="B4" s="29"/>
      <c r="C4" s="29"/>
      <c r="D4" s="45" t="s">
        <v>5</v>
      </c>
      <c r="E4" s="31"/>
      <c r="F4" s="47" t="s">
        <v>723</v>
      </c>
      <c r="G4" s="46" t="s">
        <v>724</v>
      </c>
      <c r="H4" s="47" t="s">
        <v>725</v>
      </c>
      <c r="I4" s="47" t="s">
        <v>727</v>
      </c>
      <c r="J4" s="47" t="s">
        <v>8</v>
      </c>
      <c r="K4" s="46" t="s">
        <v>726</v>
      </c>
      <c r="L4" s="50" t="s">
        <v>493</v>
      </c>
      <c r="M4" s="50" t="s">
        <v>729</v>
      </c>
      <c r="N4" s="50" t="s">
        <v>728</v>
      </c>
      <c r="O4" s="50"/>
      <c r="P4" s="47"/>
      <c r="Q4" s="47"/>
      <c r="R4" s="47"/>
      <c r="S4" s="47"/>
      <c r="T4" s="47"/>
      <c r="U4" s="109"/>
      <c r="V4" s="351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8.75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730</v>
      </c>
      <c r="G5" s="58" t="s">
        <v>731</v>
      </c>
      <c r="H5" s="58" t="s">
        <v>732</v>
      </c>
      <c r="I5" s="58" t="s">
        <v>735</v>
      </c>
      <c r="J5" s="60" t="s">
        <v>733</v>
      </c>
      <c r="K5" s="58" t="s">
        <v>734</v>
      </c>
      <c r="L5" s="60" t="s">
        <v>890</v>
      </c>
      <c r="M5" s="60" t="s">
        <v>737</v>
      </c>
      <c r="N5" s="60" t="s">
        <v>736</v>
      </c>
      <c r="O5" s="60"/>
      <c r="P5" s="58"/>
      <c r="Q5" s="58"/>
      <c r="R5" s="60"/>
      <c r="S5" s="58"/>
      <c r="T5" s="58"/>
      <c r="U5" s="244"/>
      <c r="V5" s="352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8.75" hidden="false" customHeight="false" outlineLevel="0" collapsed="false">
      <c r="A6" s="75" t="n">
        <v>1</v>
      </c>
      <c r="B6" s="76" t="s">
        <v>29</v>
      </c>
      <c r="C6" s="258" t="s">
        <v>565</v>
      </c>
      <c r="D6" s="259" t="s">
        <v>891</v>
      </c>
      <c r="E6" s="79" t="n">
        <v>2551</v>
      </c>
      <c r="F6" s="80" t="s">
        <v>32</v>
      </c>
      <c r="G6" s="80" t="n">
        <v>5</v>
      </c>
      <c r="H6" s="80" t="n">
        <v>5</v>
      </c>
      <c r="I6" s="80" t="n">
        <v>4</v>
      </c>
      <c r="J6" s="80" t="n">
        <v>5</v>
      </c>
      <c r="K6" s="80" t="n">
        <v>4</v>
      </c>
      <c r="L6" s="80" t="n">
        <v>4</v>
      </c>
      <c r="M6" s="80" t="n">
        <v>5</v>
      </c>
      <c r="N6" s="80" t="n">
        <v>4</v>
      </c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4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0</v>
      </c>
      <c r="AA6" s="177" t="n">
        <f aca="false">COUNTIF(AG6:AV6,AA$5)</f>
        <v>4</v>
      </c>
      <c r="AB6" s="177" t="n">
        <f aca="false">COUNTIF(AG6:AV6,AB$5)</f>
        <v>4</v>
      </c>
      <c r="AC6" s="177" t="n">
        <f aca="false">SUM(X6:AB6)</f>
        <v>8</v>
      </c>
      <c r="AD6" s="255" t="n">
        <f aca="false">IF(ISERROR(((X6+Y6)*2+Z6*3+AA6*4+AB6*5)/SUM(X6,Y6:AB6)),"",((X6+Y6)*2+Z6*3+AA6*4+AB6*5)/SUM(X6,Y6:AB6))</f>
        <v>4.5</v>
      </c>
      <c r="AE6" s="93" t="n">
        <f aca="false">IF(AX6=5,0.5,IF(AX6=4,0.25,IF(AX6&lt;=3,0)))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5</v>
      </c>
      <c r="AI6" s="215" t="n">
        <f aca="false">IF(ISERROR(VALUE(LEFT(H6))),LEFT(H6),VALUE(LEFT(H6)))</f>
        <v>5</v>
      </c>
      <c r="AJ6" s="215" t="n">
        <f aca="false">IF(ISERROR(VALUE(LEFT(I6))),LEFT(I6),VALUE(LEFT(I6)))</f>
        <v>4</v>
      </c>
      <c r="AK6" s="215" t="n">
        <f aca="false">IF(ISERROR(VALUE(LEFT(J6))),LEFT(J6),VALUE(LEFT(J6)))</f>
        <v>5</v>
      </c>
      <c r="AL6" s="215" t="n">
        <f aca="false">IF(ISERROR(VALUE(LEFT(K6))),LEFT(K6),VALUE(LEFT(K6)))</f>
        <v>4</v>
      </c>
      <c r="AM6" s="215" t="n">
        <f aca="false">IF(ISERROR(VALUE(LEFT(L6))),LEFT(L6),VALUE(LEFT(L6)))</f>
        <v>4</v>
      </c>
      <c r="AN6" s="215" t="n">
        <f aca="false">IF(ISERROR(VALUE(LEFT(M6))),LEFT(M6),VALUE(LEFT(M6)))</f>
        <v>5</v>
      </c>
      <c r="AO6" s="215" t="n">
        <f aca="false">IF(ISERROR(VALUE(LEFT(N6))),LEFT(N6),VALUE(LEFT(N6)))</f>
        <v>4</v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258" t="s">
        <v>30</v>
      </c>
      <c r="D7" s="259" t="s">
        <v>892</v>
      </c>
      <c r="E7" s="79" t="n">
        <v>2551</v>
      </c>
      <c r="F7" s="80" t="s">
        <v>32</v>
      </c>
      <c r="G7" s="80" t="n">
        <v>4</v>
      </c>
      <c r="H7" s="80" t="n">
        <v>3</v>
      </c>
      <c r="I7" s="80" t="n">
        <v>3</v>
      </c>
      <c r="J7" s="80" t="n">
        <v>5</v>
      </c>
      <c r="K7" s="80" t="n">
        <v>3</v>
      </c>
      <c r="L7" s="80" t="n">
        <v>3</v>
      </c>
      <c r="M7" s="80" t="n">
        <v>4</v>
      </c>
      <c r="N7" s="80" t="n">
        <v>4</v>
      </c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3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4</v>
      </c>
      <c r="AA7" s="177" t="n">
        <f aca="false">COUNTIF(AG7:AV7,AA$5)</f>
        <v>3</v>
      </c>
      <c r="AB7" s="177" t="n">
        <f aca="false">COUNTIF(AG7:AV7,AB$5)</f>
        <v>1</v>
      </c>
      <c r="AC7" s="177" t="n">
        <f aca="false">SUM(X7:AB7)</f>
        <v>8</v>
      </c>
      <c r="AD7" s="255" t="n">
        <f aca="false">IF(ISERROR(((X7+Y7)*2+Z7*3+AA7*4+AB7*5)/SUM(X7,Y7:AB7)),"",((X7+Y7)*2+Z7*3+AA7*4+AB7*5)/SUM(X7,Y7:AB7))</f>
        <v>3.625</v>
      </c>
      <c r="AE7" s="93" t="n">
        <f aca="false">IF(AX7=5,0.5,IF(AX7=4,0.25,IF(AX7&lt;=3,0)))</f>
        <v>0</v>
      </c>
      <c r="AG7" s="215" t="str">
        <f aca="false">IF(ISERROR(VALUE(LEFT(F7))),LEFT(F7),VALUE(LEFT(F7)))</f>
        <v>з</v>
      </c>
      <c r="AH7" s="215" t="n">
        <f aca="false">IF(ISERROR(VALUE(LEFT(G7))),LEFT(G7),VALUE(LEFT(G7)))</f>
        <v>4</v>
      </c>
      <c r="AI7" s="215" t="n">
        <f aca="false">IF(ISERROR(VALUE(LEFT(H7))),LEFT(H7),VALUE(LEFT(H7)))</f>
        <v>3</v>
      </c>
      <c r="AJ7" s="215" t="n">
        <f aca="false">IF(ISERROR(VALUE(LEFT(I7))),LEFT(I7),VALUE(LEFT(I7)))</f>
        <v>3</v>
      </c>
      <c r="AK7" s="215" t="n">
        <f aca="false">IF(ISERROR(VALUE(LEFT(J7))),LEFT(J7),VALUE(LEFT(J7)))</f>
        <v>5</v>
      </c>
      <c r="AL7" s="215" t="n">
        <f aca="false">IF(ISERROR(VALUE(LEFT(K7))),LEFT(K7),VALUE(LEFT(K7)))</f>
        <v>3</v>
      </c>
      <c r="AM7" s="215" t="n">
        <f aca="false">IF(ISERROR(VALUE(LEFT(L7))),LEFT(L7),VALUE(LEFT(L7)))</f>
        <v>3</v>
      </c>
      <c r="AN7" s="215" t="n">
        <f aca="false">IF(ISERROR(VALUE(LEFT(M7))),LEFT(M7),VALUE(LEFT(M7)))</f>
        <v>4</v>
      </c>
      <c r="AO7" s="215" t="n">
        <f aca="false">IF(ISERROR(VALUE(LEFT(N7))),LEFT(N7),VALUE(LEFT(N7)))</f>
        <v>4</v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8.75" hidden="false" customHeight="false" outlineLevel="0" collapsed="false">
      <c r="A8" s="75" t="n">
        <v>3</v>
      </c>
      <c r="B8" s="76" t="s">
        <v>29</v>
      </c>
      <c r="C8" s="258" t="s">
        <v>30</v>
      </c>
      <c r="D8" s="259" t="s">
        <v>893</v>
      </c>
      <c r="E8" s="79" t="n">
        <v>2551</v>
      </c>
      <c r="F8" s="80" t="s">
        <v>32</v>
      </c>
      <c r="G8" s="80" t="n">
        <v>4</v>
      </c>
      <c r="H8" s="80" t="n">
        <v>4</v>
      </c>
      <c r="I8" s="80" t="n">
        <v>3</v>
      </c>
      <c r="J8" s="80" t="n">
        <v>5</v>
      </c>
      <c r="K8" s="80" t="n">
        <v>4</v>
      </c>
      <c r="L8" s="80" t="n">
        <v>5</v>
      </c>
      <c r="M8" s="80" t="n">
        <v>4</v>
      </c>
      <c r="N8" s="80" t="n">
        <v>4</v>
      </c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3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1</v>
      </c>
      <c r="AA8" s="177" t="n">
        <f aca="false">COUNTIF(AG8:AV8,AA$5)</f>
        <v>5</v>
      </c>
      <c r="AB8" s="177" t="n">
        <f aca="false">COUNTIF(AG8:AV8,AB$5)</f>
        <v>2</v>
      </c>
      <c r="AC8" s="177" t="n">
        <f aca="false">SUM(X8:AB8)</f>
        <v>8</v>
      </c>
      <c r="AD8" s="255" t="n">
        <f aca="false">IF(ISERROR(((X8+Y8)*2+Z8*3+AA8*4+AB8*5)/SUM(X8,Y8:AB8)),"",((X8+Y8)*2+Z8*3+AA8*4+AB8*5)/SUM(X8,Y8:AB8))</f>
        <v>4.125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n">
        <f aca="false">IF(ISERROR(VALUE(LEFT(G8))),LEFT(G8),VALUE(LEFT(G8)))</f>
        <v>4</v>
      </c>
      <c r="AI8" s="215" t="n">
        <f aca="false">IF(ISERROR(VALUE(LEFT(H8))),LEFT(H8),VALUE(LEFT(H8)))</f>
        <v>4</v>
      </c>
      <c r="AJ8" s="215" t="n">
        <f aca="false">IF(ISERROR(VALUE(LEFT(I8))),LEFT(I8),VALUE(LEFT(I8)))</f>
        <v>3</v>
      </c>
      <c r="AK8" s="215" t="n">
        <f aca="false">IF(ISERROR(VALUE(LEFT(J8))),LEFT(J8),VALUE(LEFT(J8)))</f>
        <v>5</v>
      </c>
      <c r="AL8" s="215" t="n">
        <f aca="false">IF(ISERROR(VALUE(LEFT(K8))),LEFT(K8),VALUE(LEFT(K8)))</f>
        <v>4</v>
      </c>
      <c r="AM8" s="215" t="n">
        <f aca="false">IF(ISERROR(VALUE(LEFT(L8))),LEFT(L8),VALUE(LEFT(L8)))</f>
        <v>5</v>
      </c>
      <c r="AN8" s="215" t="n">
        <f aca="false">IF(ISERROR(VALUE(LEFT(M8))),LEFT(M8),VALUE(LEFT(M8)))</f>
        <v>4</v>
      </c>
      <c r="AO8" s="215" t="n">
        <f aca="false">IF(ISERROR(VALUE(LEFT(N8))),LEFT(N8),VALUE(LEFT(N8)))</f>
        <v>4</v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8.75" hidden="false" customHeight="false" outlineLevel="0" collapsed="false">
      <c r="A9" s="75" t="n">
        <v>4</v>
      </c>
      <c r="B9" s="76" t="s">
        <v>29</v>
      </c>
      <c r="C9" s="258" t="s">
        <v>30</v>
      </c>
      <c r="D9" s="259" t="s">
        <v>894</v>
      </c>
      <c r="E9" s="79" t="n">
        <v>2551</v>
      </c>
      <c r="F9" s="80" t="s">
        <v>32</v>
      </c>
      <c r="G9" s="80" t="n">
        <v>5</v>
      </c>
      <c r="H9" s="80" t="n">
        <v>5</v>
      </c>
      <c r="I9" s="80" t="n">
        <v>5</v>
      </c>
      <c r="J9" s="80" t="n">
        <v>5</v>
      </c>
      <c r="K9" s="80" t="n">
        <v>5</v>
      </c>
      <c r="L9" s="80" t="n">
        <v>5</v>
      </c>
      <c r="M9" s="80" t="n">
        <v>5</v>
      </c>
      <c r="N9" s="80" t="n">
        <v>5</v>
      </c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5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0</v>
      </c>
      <c r="AA9" s="177" t="n">
        <f aca="false">COUNTIF(AG9:AV9,AA$5)</f>
        <v>0</v>
      </c>
      <c r="AB9" s="177" t="n">
        <f aca="false">COUNTIF(AG9:AV9,AB$5)</f>
        <v>8</v>
      </c>
      <c r="AC9" s="177" t="n">
        <f aca="false">SUM(X9:AB9)</f>
        <v>8</v>
      </c>
      <c r="AD9" s="255" t="n">
        <f aca="false">IF(ISERROR(((X9+Y9)*2+Z9*3+AA9*4+AB9*5)/SUM(X9,Y9:AB9)),"",((X9+Y9)*2+Z9*3+AA9*4+AB9*5)/SUM(X9,Y9:AB9))</f>
        <v>5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5</v>
      </c>
      <c r="AI9" s="215" t="n">
        <f aca="false">IF(ISERROR(VALUE(LEFT(H9))),LEFT(H9),VALUE(LEFT(H9)))</f>
        <v>5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5</v>
      </c>
      <c r="AL9" s="215" t="n">
        <f aca="false">IF(ISERROR(VALUE(LEFT(K9))),LEFT(K9),VALUE(LEFT(K9)))</f>
        <v>5</v>
      </c>
      <c r="AM9" s="215" t="n">
        <f aca="false">IF(ISERROR(VALUE(LEFT(L9))),LEFT(L9),VALUE(LEFT(L9)))</f>
        <v>5</v>
      </c>
      <c r="AN9" s="215" t="n">
        <f aca="false">IF(ISERROR(VALUE(LEFT(M9))),LEFT(M9),VALUE(LEFT(M9)))</f>
        <v>5</v>
      </c>
      <c r="AO9" s="215" t="n">
        <f aca="false">IF(ISERROR(VALUE(LEFT(N9))),LEFT(N9),VALUE(LEFT(N9)))</f>
        <v>5</v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258" t="s">
        <v>284</v>
      </c>
      <c r="D10" s="259" t="s">
        <v>895</v>
      </c>
      <c r="E10" s="79" t="n">
        <v>2551</v>
      </c>
      <c r="F10" s="80" t="s">
        <v>32</v>
      </c>
      <c r="G10" s="80" t="n">
        <v>4</v>
      </c>
      <c r="H10" s="80" t="n">
        <v>3</v>
      </c>
      <c r="I10" s="80" t="n">
        <v>3</v>
      </c>
      <c r="J10" s="80" t="n">
        <v>5</v>
      </c>
      <c r="K10" s="80" t="n">
        <v>3</v>
      </c>
      <c r="L10" s="80" t="n">
        <v>4</v>
      </c>
      <c r="M10" s="80" t="n">
        <v>4</v>
      </c>
      <c r="N10" s="80" t="n">
        <v>5</v>
      </c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3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0</v>
      </c>
      <c r="Z10" s="177" t="n">
        <f aca="false">COUNTIF(AG10:AV10,Z$5)</f>
        <v>3</v>
      </c>
      <c r="AA10" s="177" t="n">
        <f aca="false">COUNTIF(AG10:AV10,AA$5)</f>
        <v>3</v>
      </c>
      <c r="AB10" s="177" t="n">
        <f aca="false">COUNTIF(AG10:AV10,AB$5)</f>
        <v>2</v>
      </c>
      <c r="AC10" s="177" t="n">
        <f aca="false">SUM(X10:AB10)</f>
        <v>8</v>
      </c>
      <c r="AD10" s="255" t="n">
        <f aca="false">IF(ISERROR(((X10+Y10)*2+Z10*3+AA10*4+AB10*5)/SUM(X10,Y10:AB10)),"",((X10+Y10)*2+Z10*3+AA10*4+AB10*5)/SUM(X10,Y10:AB10))</f>
        <v>3.875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з</v>
      </c>
      <c r="AH10" s="215" t="n">
        <f aca="false">IF(ISERROR(VALUE(LEFT(G10))),LEFT(G10),VALUE(LEFT(G10)))</f>
        <v>4</v>
      </c>
      <c r="AI10" s="215" t="n">
        <f aca="false">IF(ISERROR(VALUE(LEFT(H10))),LEFT(H10),VALUE(LEFT(H10)))</f>
        <v>3</v>
      </c>
      <c r="AJ10" s="215" t="n">
        <f aca="false">IF(ISERROR(VALUE(LEFT(I10))),LEFT(I10),VALUE(LEFT(I10)))</f>
        <v>3</v>
      </c>
      <c r="AK10" s="215" t="n">
        <f aca="false">IF(ISERROR(VALUE(LEFT(J10))),LEFT(J10),VALUE(LEFT(J10)))</f>
        <v>5</v>
      </c>
      <c r="AL10" s="215" t="n">
        <f aca="false">IF(ISERROR(VALUE(LEFT(K10))),LEFT(K10),VALUE(LEFT(K10)))</f>
        <v>3</v>
      </c>
      <c r="AM10" s="215" t="n">
        <f aca="false">IF(ISERROR(VALUE(LEFT(L10))),LEFT(L10),VALUE(LEFT(L10)))</f>
        <v>4</v>
      </c>
      <c r="AN10" s="215" t="n">
        <f aca="false">IF(ISERROR(VALUE(LEFT(M10))),LEFT(M10),VALUE(LEFT(M10)))</f>
        <v>4</v>
      </c>
      <c r="AO10" s="215" t="n">
        <f aca="false">IF(ISERROR(VALUE(LEFT(N10))),LEFT(N10),VALUE(LEFT(N10)))</f>
        <v>5</v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1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258" t="s">
        <v>30</v>
      </c>
      <c r="D11" s="259" t="s">
        <v>896</v>
      </c>
      <c r="E11" s="79" t="n">
        <v>2551</v>
      </c>
      <c r="F11" s="80" t="s">
        <v>32</v>
      </c>
      <c r="G11" s="80" t="n">
        <v>4</v>
      </c>
      <c r="H11" s="80" t="n">
        <v>3</v>
      </c>
      <c r="I11" s="80" t="n">
        <v>3</v>
      </c>
      <c r="J11" s="80" t="n">
        <v>5</v>
      </c>
      <c r="K11" s="80" t="n">
        <v>3</v>
      </c>
      <c r="L11" s="80" t="n">
        <v>3</v>
      </c>
      <c r="M11" s="80" t="n">
        <v>3</v>
      </c>
      <c r="N11" s="80" t="n">
        <v>3</v>
      </c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6</v>
      </c>
      <c r="AA11" s="177" t="n">
        <f aca="false">COUNTIF(AG11:AV11,AA$5)</f>
        <v>1</v>
      </c>
      <c r="AB11" s="177" t="n">
        <f aca="false">COUNTIF(AG11:AV11,AB$5)</f>
        <v>1</v>
      </c>
      <c r="AC11" s="177" t="n">
        <f aca="false">SUM(X11:AB11)</f>
        <v>8</v>
      </c>
      <c r="AD11" s="255" t="n">
        <f aca="false">IF(ISERROR(((X11+Y11)*2+Z11*3+AA11*4+AB11*5)/SUM(X11,Y11:AB11)),"",((X11+Y11)*2+Z11*3+AA11*4+AB11*5)/SUM(X11,Y11:AB11))</f>
        <v>3.375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4</v>
      </c>
      <c r="AI11" s="215" t="n">
        <f aca="false">IF(ISERROR(VALUE(LEFT(H11))),LEFT(H11),VALUE(LEFT(H11)))</f>
        <v>3</v>
      </c>
      <c r="AJ11" s="215" t="n">
        <f aca="false">IF(ISERROR(VALUE(LEFT(I11))),LEFT(I11),VALUE(LEFT(I11)))</f>
        <v>3</v>
      </c>
      <c r="AK11" s="215" t="n">
        <f aca="false">IF(ISERROR(VALUE(LEFT(J11))),LEFT(J11),VALUE(LEFT(J11)))</f>
        <v>5</v>
      </c>
      <c r="AL11" s="215" t="n">
        <f aca="false">IF(ISERROR(VALUE(LEFT(K11))),LEFT(K11),VALUE(LEFT(K11)))</f>
        <v>3</v>
      </c>
      <c r="AM11" s="215" t="n">
        <f aca="false">IF(ISERROR(VALUE(LEFT(L11))),LEFT(L11),VALUE(LEFT(L11)))</f>
        <v>3</v>
      </c>
      <c r="AN11" s="215" t="n">
        <f aca="false">IF(ISERROR(VALUE(LEFT(M11))),LEFT(M11),VALUE(LEFT(M11)))</f>
        <v>3</v>
      </c>
      <c r="AO11" s="215" t="n">
        <f aca="false">IF(ISERROR(VALUE(LEFT(N11))),LEFT(N11),VALUE(LEFT(N11)))</f>
        <v>3</v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258" t="s">
        <v>30</v>
      </c>
      <c r="D12" s="259" t="s">
        <v>897</v>
      </c>
      <c r="E12" s="79" t="n">
        <v>2551</v>
      </c>
      <c r="F12" s="80" t="s">
        <v>32</v>
      </c>
      <c r="G12" s="80" t="n">
        <v>4</v>
      </c>
      <c r="H12" s="80" t="n">
        <v>5</v>
      </c>
      <c r="I12" s="80" t="n">
        <v>4</v>
      </c>
      <c r="J12" s="80" t="n">
        <v>5</v>
      </c>
      <c r="K12" s="80" t="n">
        <v>4</v>
      </c>
      <c r="L12" s="80" t="n">
        <v>4</v>
      </c>
      <c r="M12" s="80" t="n">
        <v>5</v>
      </c>
      <c r="N12" s="80" t="n">
        <v>5</v>
      </c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4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0</v>
      </c>
      <c r="AA12" s="177" t="n">
        <f aca="false">COUNTIF(AG12:AV12,AA$5)</f>
        <v>4</v>
      </c>
      <c r="AB12" s="177" t="n">
        <f aca="false">COUNTIF(AG12:AV12,AB$5)</f>
        <v>4</v>
      </c>
      <c r="AC12" s="177" t="n">
        <f aca="false">SUM(X12:AB12)</f>
        <v>8</v>
      </c>
      <c r="AD12" s="255" t="n">
        <f aca="false">IF(ISERROR(((X12+Y12)*2+Z12*3+AA12*4+AB12*5)/SUM(X12,Y12:AB12)),"",((X12+Y12)*2+Z12*3+AA12*4+AB12*5)/SUM(X12,Y12:AB12))</f>
        <v>4.5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з</v>
      </c>
      <c r="AH12" s="215" t="n">
        <f aca="false">IF(ISERROR(VALUE(LEFT(G12))),LEFT(G12),VALUE(LEFT(G12)))</f>
        <v>4</v>
      </c>
      <c r="AI12" s="215" t="n">
        <f aca="false">IF(ISERROR(VALUE(LEFT(H12))),LEFT(H12),VALUE(LEFT(H12)))</f>
        <v>5</v>
      </c>
      <c r="AJ12" s="215" t="n">
        <f aca="false">IF(ISERROR(VALUE(LEFT(I12))),LEFT(I12),VALUE(LEFT(I12)))</f>
        <v>4</v>
      </c>
      <c r="AK12" s="215" t="n">
        <f aca="false">IF(ISERROR(VALUE(LEFT(J12))),LEFT(J12),VALUE(LEFT(J12)))</f>
        <v>5</v>
      </c>
      <c r="AL12" s="215" t="n">
        <f aca="false">IF(ISERROR(VALUE(LEFT(K12))),LEFT(K12),VALUE(LEFT(K12)))</f>
        <v>4</v>
      </c>
      <c r="AM12" s="215" t="n">
        <f aca="false">IF(ISERROR(VALUE(LEFT(L12))),LEFT(L12),VALUE(LEFT(L12)))</f>
        <v>4</v>
      </c>
      <c r="AN12" s="215" t="n">
        <f aca="false">IF(ISERROR(VALUE(LEFT(M12))),LEFT(M12),VALUE(LEFT(M12)))</f>
        <v>5</v>
      </c>
      <c r="AO12" s="215" t="n">
        <f aca="false">IF(ISERROR(VALUE(LEFT(N12))),LEFT(N12),VALUE(LEFT(N12)))</f>
        <v>5</v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258" t="s">
        <v>30</v>
      </c>
      <c r="D13" s="368" t="s">
        <v>898</v>
      </c>
      <c r="E13" s="79" t="n">
        <v>2551</v>
      </c>
      <c r="F13" s="80" t="s">
        <v>32</v>
      </c>
      <c r="G13" s="80" t="n">
        <v>4</v>
      </c>
      <c r="H13" s="80" t="n">
        <v>3</v>
      </c>
      <c r="I13" s="80" t="n">
        <v>3</v>
      </c>
      <c r="J13" s="80" t="n">
        <v>5</v>
      </c>
      <c r="K13" s="80" t="n">
        <v>4</v>
      </c>
      <c r="L13" s="80" t="n">
        <v>3</v>
      </c>
      <c r="M13" s="80" t="n">
        <v>4</v>
      </c>
      <c r="N13" s="80" t="n">
        <v>3</v>
      </c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3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4</v>
      </c>
      <c r="AA13" s="177" t="n">
        <f aca="false">COUNTIF(AG13:AV13,AA$5)</f>
        <v>3</v>
      </c>
      <c r="AB13" s="177" t="n">
        <f aca="false">COUNTIF(AG13:AV13,AB$5)</f>
        <v>1</v>
      </c>
      <c r="AC13" s="177" t="n">
        <f aca="false">SUM(X13:AB13)</f>
        <v>8</v>
      </c>
      <c r="AD13" s="255" t="n">
        <f aca="false">IF(ISERROR(((X13+Y13)*2+Z13*3+AA13*4+AB13*5)/SUM(X13,Y13:AB13)),"",((X13+Y13)*2+Z13*3+AA13*4+AB13*5)/SUM(X13,Y13:AB13))</f>
        <v>3.625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з</v>
      </c>
      <c r="AH13" s="215" t="n">
        <f aca="false">IF(ISERROR(VALUE(LEFT(G13))),LEFT(G13),VALUE(LEFT(G13)))</f>
        <v>4</v>
      </c>
      <c r="AI13" s="215" t="n">
        <f aca="false">IF(ISERROR(VALUE(LEFT(H13))),LEFT(H13),VALUE(LEFT(H13)))</f>
        <v>3</v>
      </c>
      <c r="AJ13" s="215" t="n">
        <f aca="false">IF(ISERROR(VALUE(LEFT(I13))),LEFT(I13),VALUE(LEFT(I13)))</f>
        <v>3</v>
      </c>
      <c r="AK13" s="215" t="n">
        <f aca="false">IF(ISERROR(VALUE(LEFT(J13))),LEFT(J13),VALUE(LEFT(J13)))</f>
        <v>5</v>
      </c>
      <c r="AL13" s="215" t="n">
        <f aca="false">IF(ISERROR(VALUE(LEFT(K13))),LEFT(K13),VALUE(LEFT(K13)))</f>
        <v>4</v>
      </c>
      <c r="AM13" s="215" t="n">
        <f aca="false">IF(ISERROR(VALUE(LEFT(L13))),LEFT(L13),VALUE(LEFT(L13)))</f>
        <v>3</v>
      </c>
      <c r="AN13" s="215" t="n">
        <f aca="false">IF(ISERROR(VALUE(LEFT(M13))),LEFT(M13),VALUE(LEFT(M13)))</f>
        <v>4</v>
      </c>
      <c r="AO13" s="215" t="n">
        <f aca="false">IF(ISERROR(VALUE(LEFT(N13))),LEFT(N13),VALUE(LEFT(N13)))</f>
        <v>3</v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8.75" hidden="false" customHeight="false" outlineLevel="0" collapsed="false">
      <c r="A14" s="75" t="n">
        <v>9</v>
      </c>
      <c r="B14" s="256"/>
      <c r="C14" s="258" t="s">
        <v>30</v>
      </c>
      <c r="D14" s="259" t="s">
        <v>899</v>
      </c>
      <c r="E14" s="79" t="n">
        <v>2551</v>
      </c>
      <c r="F14" s="80" t="s">
        <v>32</v>
      </c>
      <c r="G14" s="80" t="n">
        <v>3</v>
      </c>
      <c r="H14" s="80" t="n">
        <v>3</v>
      </c>
      <c r="I14" s="80" t="n">
        <v>3</v>
      </c>
      <c r="J14" s="80" t="n">
        <v>5</v>
      </c>
      <c r="K14" s="80" t="n">
        <v>4</v>
      </c>
      <c r="L14" s="80" t="n">
        <v>3</v>
      </c>
      <c r="M14" s="80" t="n">
        <v>4</v>
      </c>
      <c r="N14" s="80" t="n">
        <v>5</v>
      </c>
      <c r="O14" s="80"/>
      <c r="P14" s="80"/>
      <c r="Q14" s="80"/>
      <c r="R14" s="80"/>
      <c r="S14" s="80"/>
      <c r="T14" s="80"/>
      <c r="U14" s="80"/>
      <c r="V14" s="120" t="n">
        <f aca="false">IF(AC14&gt;0,IF(SUM(X14:Y14)/AC14&gt;0,2,IF(AND(SUM(X14:Y14)/AC14=0,Z14/AC14&gt;0),3,IF(AND((AB14/AC14+AA14/AC14)=1,AA14/AC14&gt;0),4,5))),0)</f>
        <v>3</v>
      </c>
      <c r="W14" s="212" t="n">
        <f aca="false">COUNTIF(AG14:AV14,"б")</f>
        <v>0</v>
      </c>
      <c r="X14" s="212" t="n">
        <f aca="false">COUNTIF(AG14:AV14,"д")</f>
        <v>0</v>
      </c>
      <c r="Y14" s="212" t="n">
        <f aca="false">COUNTIF(AG14:AV14,2)+COUNTIF(AG14:AV14,"н")+COUNTIF(AG14:AV14,"д")</f>
        <v>0</v>
      </c>
      <c r="Z14" s="212" t="n">
        <f aca="false">COUNTIF(AG14:AV14,Z$5)</f>
        <v>4</v>
      </c>
      <c r="AA14" s="212" t="n">
        <f aca="false">COUNTIF(AG14:AV14,AA$5)</f>
        <v>2</v>
      </c>
      <c r="AB14" s="212" t="n">
        <f aca="false">COUNTIF(AG14:AV14,AB$5)</f>
        <v>2</v>
      </c>
      <c r="AC14" s="212" t="n">
        <f aca="false">SUM(X14:AB14)</f>
        <v>8</v>
      </c>
      <c r="AD14" s="213" t="n">
        <f aca="false">IF(ISERROR(((X14+Y14)*2+Z14*3+AA14*4+AB14*5)/SUM(X14,Y14:AB14)),"",((X14+Y14)*2+Z14*3+AA14*4+AB14*5)/SUM(X14,Y14:AB14))</f>
        <v>3.75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>з</v>
      </c>
      <c r="AH14" s="215" t="n">
        <f aca="false">IF(ISERROR(VALUE(LEFT(G14))),LEFT(G14),VALUE(LEFT(G14)))</f>
        <v>3</v>
      </c>
      <c r="AI14" s="215" t="n">
        <f aca="false">IF(ISERROR(VALUE(LEFT(H14))),LEFT(H14),VALUE(LEFT(H14)))</f>
        <v>3</v>
      </c>
      <c r="AJ14" s="215" t="n">
        <f aca="false">IF(ISERROR(VALUE(LEFT(I14))),LEFT(I14),VALUE(LEFT(I14)))</f>
        <v>3</v>
      </c>
      <c r="AK14" s="215" t="n">
        <f aca="false">IF(ISERROR(VALUE(LEFT(J14))),LEFT(J14),VALUE(LEFT(J14)))</f>
        <v>5</v>
      </c>
      <c r="AL14" s="215" t="n">
        <f aca="false">IF(ISERROR(VALUE(LEFT(K14))),LEFT(K14),VALUE(LEFT(K14)))</f>
        <v>4</v>
      </c>
      <c r="AM14" s="215" t="n">
        <f aca="false">IF(ISERROR(VALUE(LEFT(L14))),LEFT(L14),VALUE(LEFT(L14)))</f>
        <v>3</v>
      </c>
      <c r="AN14" s="215" t="n">
        <f aca="false">IF(ISERROR(VALUE(LEFT(M14))),LEFT(M14),VALUE(LEFT(M14)))</f>
        <v>4</v>
      </c>
      <c r="AO14" s="215" t="n">
        <f aca="false">IF(ISERROR(VALUE(LEFT(N14))),LEFT(N14),VALUE(LEFT(N14)))</f>
        <v>5</v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5" t="n">
        <v>10</v>
      </c>
      <c r="B15" s="256"/>
      <c r="C15" s="258" t="s">
        <v>30</v>
      </c>
      <c r="D15" s="259" t="s">
        <v>900</v>
      </c>
      <c r="E15" s="79" t="n">
        <v>2551</v>
      </c>
      <c r="F15" s="80" t="s">
        <v>32</v>
      </c>
      <c r="G15" s="80" t="n">
        <v>5</v>
      </c>
      <c r="H15" s="80" t="n">
        <v>3</v>
      </c>
      <c r="I15" s="80" t="n">
        <v>3</v>
      </c>
      <c r="J15" s="80" t="n">
        <v>5</v>
      </c>
      <c r="K15" s="80" t="n">
        <v>3</v>
      </c>
      <c r="L15" s="80" t="n">
        <v>3</v>
      </c>
      <c r="M15" s="80" t="n">
        <v>4</v>
      </c>
      <c r="N15" s="80" t="n">
        <v>5</v>
      </c>
      <c r="O15" s="80"/>
      <c r="P15" s="80"/>
      <c r="Q15" s="80"/>
      <c r="R15" s="80"/>
      <c r="S15" s="80"/>
      <c r="T15" s="80"/>
      <c r="U15" s="80"/>
      <c r="V15" s="120" t="n">
        <f aca="false">IF(AC15&gt;0,IF(SUM(X15:Y15)/AC15&gt;0,2,IF(AND(SUM(X15:Y15)/AC15=0,Z15/AC15&gt;0),3,IF(AND((AB15/AC15+AA15/AC15)=1,AA15/AC15&gt;0),4,5))),0)</f>
        <v>3</v>
      </c>
      <c r="W15" s="212" t="n">
        <f aca="false">COUNTIF(AG15:AV15,"б")</f>
        <v>0</v>
      </c>
      <c r="X15" s="212" t="n">
        <f aca="false">COUNTIF(AG15:AV15,"д")</f>
        <v>0</v>
      </c>
      <c r="Y15" s="212" t="n">
        <f aca="false">COUNTIF(AG15:AV15,2)+COUNTIF(AG15:AV15,"н")+COUNTIF(AG15:AV15,"д")</f>
        <v>0</v>
      </c>
      <c r="Z15" s="212" t="n">
        <f aca="false">COUNTIF(AG15:AV15,Z$5)</f>
        <v>4</v>
      </c>
      <c r="AA15" s="212" t="n">
        <f aca="false">COUNTIF(AG15:AV15,AA$5)</f>
        <v>1</v>
      </c>
      <c r="AB15" s="212" t="n">
        <f aca="false">COUNTIF(AG15:AV15,AB$5)</f>
        <v>3</v>
      </c>
      <c r="AC15" s="212" t="n">
        <f aca="false">SUM(X15:AB15)</f>
        <v>8</v>
      </c>
      <c r="AD15" s="213" t="n">
        <f aca="false">IF(ISERROR(((X15+Y15)*2+Z15*3+AA15*4+AB15*5)/SUM(X15,Y15:AB15)),"",((X15+Y15)*2+Z15*3+AA15*4+AB15*5)/SUM(X15,Y15:AB15))</f>
        <v>3.875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5</v>
      </c>
      <c r="AI15" s="215" t="n">
        <f aca="false">IF(ISERROR(VALUE(LEFT(H15))),LEFT(H15),VALUE(LEFT(H15)))</f>
        <v>3</v>
      </c>
      <c r="AJ15" s="215" t="n">
        <f aca="false">IF(ISERROR(VALUE(LEFT(I15))),LEFT(I15),VALUE(LEFT(I15)))</f>
        <v>3</v>
      </c>
      <c r="AK15" s="215" t="n">
        <f aca="false">IF(ISERROR(VALUE(LEFT(J15))),LEFT(J15),VALUE(LEFT(J15)))</f>
        <v>5</v>
      </c>
      <c r="AL15" s="215" t="n">
        <f aca="false">IF(ISERROR(VALUE(LEFT(K15))),LEFT(K15),VALUE(LEFT(K15)))</f>
        <v>3</v>
      </c>
      <c r="AM15" s="215" t="n">
        <f aca="false">IF(ISERROR(VALUE(LEFT(L15))),LEFT(L15),VALUE(LEFT(L15)))</f>
        <v>3</v>
      </c>
      <c r="AN15" s="215" t="n">
        <f aca="false">IF(ISERROR(VALUE(LEFT(M15))),LEFT(M15),VALUE(LEFT(M15)))</f>
        <v>4</v>
      </c>
      <c r="AO15" s="215" t="n">
        <f aca="false">IF(ISERROR(VALUE(LEFT(N15))),LEFT(N15),VALUE(LEFT(N15)))</f>
        <v>5</v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5" t="n">
        <v>11</v>
      </c>
      <c r="B16" s="256"/>
      <c r="C16" s="258" t="s">
        <v>30</v>
      </c>
      <c r="D16" s="259" t="s">
        <v>901</v>
      </c>
      <c r="E16" s="79" t="n">
        <v>2551</v>
      </c>
      <c r="F16" s="80" t="s">
        <v>32</v>
      </c>
      <c r="G16" s="80" t="n">
        <v>3</v>
      </c>
      <c r="H16" s="80" t="n">
        <v>4</v>
      </c>
      <c r="I16" s="80" t="n">
        <v>3</v>
      </c>
      <c r="J16" s="80" t="n">
        <v>4</v>
      </c>
      <c r="K16" s="80" t="n">
        <v>4</v>
      </c>
      <c r="L16" s="80" t="n">
        <v>3</v>
      </c>
      <c r="M16" s="80" t="n">
        <v>4</v>
      </c>
      <c r="N16" s="80" t="n">
        <v>4</v>
      </c>
      <c r="O16" s="80"/>
      <c r="P16" s="80"/>
      <c r="Q16" s="80"/>
      <c r="R16" s="80"/>
      <c r="S16" s="80"/>
      <c r="T16" s="80"/>
      <c r="U16" s="80"/>
      <c r="V16" s="120" t="n">
        <f aca="false">IF(AC16&gt;0,IF(SUM(X16:Y16)/AC16&gt;0,2,IF(AND(SUM(X16:Y16)/AC16=0,Z16/AC16&gt;0),3,IF(AND((AB16/AC16+AA16/AC16)=1,AA16/AC16&gt;0),4,5))),0)</f>
        <v>3</v>
      </c>
      <c r="W16" s="212" t="n">
        <f aca="false">COUNTIF(AG16:AV16,"б")</f>
        <v>0</v>
      </c>
      <c r="X16" s="212" t="n">
        <f aca="false">COUNTIF(AG16:AV16,"д")</f>
        <v>0</v>
      </c>
      <c r="Y16" s="212" t="n">
        <f aca="false">COUNTIF(AG16:AV16,2)+COUNTIF(AG16:AV16,"н")+COUNTIF(AG16:AV16,"д")</f>
        <v>0</v>
      </c>
      <c r="Z16" s="212" t="n">
        <f aca="false">COUNTIF(AG16:AV16,Z$5)</f>
        <v>3</v>
      </c>
      <c r="AA16" s="212" t="n">
        <f aca="false">COUNTIF(AG16:AV16,AA$5)</f>
        <v>5</v>
      </c>
      <c r="AB16" s="212" t="n">
        <f aca="false">COUNTIF(AG16:AV16,AB$5)</f>
        <v>0</v>
      </c>
      <c r="AC16" s="212" t="n">
        <f aca="false">SUM(X16:AB16)</f>
        <v>8</v>
      </c>
      <c r="AD16" s="213" t="n">
        <f aca="false">IF(ISERROR(((X16+Y16)*2+Z16*3+AA16*4+AB16*5)/SUM(X16,Y16:AB16)),"",((X16+Y16)*2+Z16*3+AA16*4+AB16*5)/SUM(X16,Y16:AB16))</f>
        <v>3.625</v>
      </c>
      <c r="AE16" s="214" t="n">
        <f aca="false">IF(AX16=5,0.5,IF(AX16=4,0.25,IF(AX16&lt;=3,0)))</f>
        <v>0</v>
      </c>
      <c r="AF16" s="1"/>
      <c r="AG16" s="215" t="str">
        <f aca="false">IF(ISERROR(VALUE(LEFT(F16))),LEFT(F16),VALUE(LEFT(F16)))</f>
        <v>з</v>
      </c>
      <c r="AH16" s="215" t="n">
        <f aca="false">IF(ISERROR(VALUE(LEFT(G16))),LEFT(G16),VALUE(LEFT(G16)))</f>
        <v>3</v>
      </c>
      <c r="AI16" s="215" t="n">
        <f aca="false">IF(ISERROR(VALUE(LEFT(H16))),LEFT(H16),VALUE(LEFT(H16)))</f>
        <v>4</v>
      </c>
      <c r="AJ16" s="215" t="n">
        <f aca="false">IF(ISERROR(VALUE(LEFT(I16))),LEFT(I16),VALUE(LEFT(I16)))</f>
        <v>3</v>
      </c>
      <c r="AK16" s="215" t="n">
        <f aca="false">IF(ISERROR(VALUE(LEFT(J16))),LEFT(J16),VALUE(LEFT(J16)))</f>
        <v>4</v>
      </c>
      <c r="AL16" s="215" t="n">
        <f aca="false">IF(ISERROR(VALUE(LEFT(K16))),LEFT(K16),VALUE(LEFT(K16)))</f>
        <v>4</v>
      </c>
      <c r="AM16" s="215" t="n">
        <f aca="false">IF(ISERROR(VALUE(LEFT(L16))),LEFT(L16),VALUE(LEFT(L16)))</f>
        <v>3</v>
      </c>
      <c r="AN16" s="215" t="n">
        <f aca="false">IF(ISERROR(VALUE(LEFT(M16))),LEFT(M16),VALUE(LEFT(M16)))</f>
        <v>4</v>
      </c>
      <c r="AO16" s="215" t="n">
        <f aca="false">IF(ISERROR(VALUE(LEFT(N16))),LEFT(N16),VALUE(LEFT(N16)))</f>
        <v>4</v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5" t="n">
        <v>12</v>
      </c>
      <c r="B17" s="257"/>
      <c r="C17" s="258" t="s">
        <v>30</v>
      </c>
      <c r="D17" s="259" t="s">
        <v>902</v>
      </c>
      <c r="E17" s="79" t="n">
        <v>2551</v>
      </c>
      <c r="F17" s="80" t="s">
        <v>32</v>
      </c>
      <c r="G17" s="80" t="n">
        <v>4</v>
      </c>
      <c r="H17" s="80" t="n">
        <v>4</v>
      </c>
      <c r="I17" s="80" t="n">
        <v>4</v>
      </c>
      <c r="J17" s="80" t="n">
        <v>5</v>
      </c>
      <c r="K17" s="80" t="n">
        <v>4</v>
      </c>
      <c r="L17" s="80" t="n">
        <v>4</v>
      </c>
      <c r="M17" s="80" t="n">
        <v>4</v>
      </c>
      <c r="N17" s="80" t="n">
        <v>4</v>
      </c>
      <c r="O17" s="80"/>
      <c r="P17" s="80"/>
      <c r="Q17" s="80"/>
      <c r="R17" s="80"/>
      <c r="S17" s="80"/>
      <c r="T17" s="80"/>
      <c r="U17" s="80"/>
      <c r="V17" s="120" t="n">
        <f aca="false">IF(AC17&gt;0,IF(SUM(X17:Y17)/AC17&gt;0,2,IF(AND(SUM(X17:Y17)/AC17=0,Z17/AC17&gt;0),3,IF(AND((AB17/AC17+AA17/AC17)=1,AA17/AC17&gt;0),4,5))),0)</f>
        <v>4</v>
      </c>
      <c r="W17" s="212" t="n">
        <f aca="false">COUNTIF(AG17:AV17,"б")</f>
        <v>0</v>
      </c>
      <c r="X17" s="212" t="n">
        <f aca="false">COUNTIF(AF17:AU17,"д")</f>
        <v>0</v>
      </c>
      <c r="Y17" s="212" t="n">
        <f aca="false">COUNTIF(AG17:AV17,2)+COUNTIF(AG17:AV17,"н")+COUNTIF(AG17:AV17,"д")</f>
        <v>0</v>
      </c>
      <c r="Z17" s="212" t="n">
        <f aca="false">COUNTIF(AG17:AV17,Z$5)</f>
        <v>0</v>
      </c>
      <c r="AA17" s="212" t="n">
        <f aca="false">COUNTIF(AG17:AV17,AA$5)</f>
        <v>7</v>
      </c>
      <c r="AB17" s="212" t="n">
        <f aca="false">COUNTIF(AG17:AV17,AB$5)</f>
        <v>1</v>
      </c>
      <c r="AC17" s="212" t="n">
        <f aca="false">SUM(X17:AB17)</f>
        <v>8</v>
      </c>
      <c r="AD17" s="213" t="n">
        <f aca="false">IF(ISERROR(((X17+Y17)*2+Z17*3+AA17*4+AB17*5)/SUM(X17,Y17:AB17)),"",((X17+Y17)*2+Z17*3+AA17*4+AB17*5)/SUM(X17,Y17:AB17))</f>
        <v>4.125</v>
      </c>
      <c r="AE17" s="214" t="n">
        <f aca="false">IF(AX17=5,0.5,IF(AX17=4,0.25,IF(AX17&lt;=3,0)))</f>
        <v>0</v>
      </c>
      <c r="AF17" s="1"/>
      <c r="AG17" s="215" t="str">
        <f aca="false">IF(ISERROR(VALUE(LEFT(F17))),LEFT(F17),VALUE(LEFT(F17)))</f>
        <v>з</v>
      </c>
      <c r="AH17" s="215" t="n">
        <f aca="false">IF(ISERROR(VALUE(LEFT(G17))),LEFT(G17),VALUE(LEFT(G17)))</f>
        <v>4</v>
      </c>
      <c r="AI17" s="215" t="n">
        <f aca="false">IF(ISERROR(VALUE(LEFT(H17))),LEFT(H17),VALUE(LEFT(H17)))</f>
        <v>4</v>
      </c>
      <c r="AJ17" s="215" t="n">
        <f aca="false">IF(ISERROR(VALUE(LEFT(I17))),LEFT(I17),VALUE(LEFT(I17)))</f>
        <v>4</v>
      </c>
      <c r="AK17" s="215" t="n">
        <f aca="false">IF(ISERROR(VALUE(LEFT(J17))),LEFT(J17),VALUE(LEFT(J17)))</f>
        <v>5</v>
      </c>
      <c r="AL17" s="215" t="n">
        <f aca="false">IF(ISERROR(VALUE(LEFT(K17))),LEFT(K17),VALUE(LEFT(K17)))</f>
        <v>4</v>
      </c>
      <c r="AM17" s="215" t="n">
        <f aca="false">IF(ISERROR(VALUE(LEFT(L17))),LEFT(L17),VALUE(LEFT(L17)))</f>
        <v>4</v>
      </c>
      <c r="AN17" s="215" t="n">
        <f aca="false">IF(ISERROR(VALUE(LEFT(M17))),LEFT(M17),VALUE(LEFT(M17)))</f>
        <v>4</v>
      </c>
      <c r="AO17" s="215" t="n">
        <f aca="false">IF(ISERROR(VALUE(LEFT(N17))),LEFT(N17),VALUE(LEFT(N17)))</f>
        <v>4</v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5" t="n">
        <v>13</v>
      </c>
      <c r="B18" s="180"/>
      <c r="C18" s="258" t="s">
        <v>30</v>
      </c>
      <c r="D18" s="259" t="s">
        <v>903</v>
      </c>
      <c r="E18" s="79" t="n">
        <v>2551</v>
      </c>
      <c r="F18" s="80" t="s">
        <v>32</v>
      </c>
      <c r="G18" s="80" t="n">
        <v>4</v>
      </c>
      <c r="H18" s="80" t="n">
        <v>4</v>
      </c>
      <c r="I18" s="80" t="n">
        <v>3</v>
      </c>
      <c r="J18" s="80" t="n">
        <v>5</v>
      </c>
      <c r="K18" s="80" t="n">
        <v>4</v>
      </c>
      <c r="L18" s="80" t="n">
        <v>4</v>
      </c>
      <c r="M18" s="80" t="n">
        <v>4</v>
      </c>
      <c r="N18" s="80" t="n">
        <v>5</v>
      </c>
      <c r="O18" s="80"/>
      <c r="P18" s="80"/>
      <c r="Q18" s="80"/>
      <c r="R18" s="80"/>
      <c r="S18" s="80"/>
      <c r="T18" s="80"/>
      <c r="U18" s="80"/>
      <c r="V18" s="120" t="n">
        <f aca="false">IF(AC18&gt;0,IF(SUM(X18:Y18)/AC18&gt;0,2,IF(AND(SUM(X18:Y18)/AC18=0,Z18/AC18&gt;0),3,IF(AND((AB18/AC18+AA18/AC18)=1,AA18/AC18&gt;0),4,5))),0)</f>
        <v>3</v>
      </c>
      <c r="W18" s="212" t="n">
        <f aca="false">COUNTIF(AG18:AV18,"б")</f>
        <v>0</v>
      </c>
      <c r="X18" s="212" t="n">
        <f aca="false">COUNTIF(AF18:AU18,"д")</f>
        <v>0</v>
      </c>
      <c r="Y18" s="212" t="n">
        <f aca="false">COUNTIF(AG18:AV18,2)+COUNTIF(AG18:AV18,"н")+COUNTIF(AG18:AV18,"д")</f>
        <v>0</v>
      </c>
      <c r="Z18" s="212" t="n">
        <f aca="false">COUNTIF(AG18:AV18,Z$5)</f>
        <v>1</v>
      </c>
      <c r="AA18" s="212" t="n">
        <f aca="false">COUNTIF(AG18:AV18,AA$5)</f>
        <v>5</v>
      </c>
      <c r="AB18" s="212" t="n">
        <f aca="false">COUNTIF(AG18:AV18,AB$5)</f>
        <v>2</v>
      </c>
      <c r="AC18" s="212" t="n">
        <f aca="false">SUM(X18:AB18)</f>
        <v>8</v>
      </c>
      <c r="AD18" s="213" t="n">
        <f aca="false">IF(ISERROR(((X18+Y18)*2+Z18*3+AA18*4+AB18*5)/SUM(X18,Y18:AB18)),"",((X18+Y18)*2+Z18*3+AA18*4+AB18*5)/SUM(X18,Y18:AB18))</f>
        <v>4.125</v>
      </c>
      <c r="AE18" s="214" t="n">
        <f aca="false">IF(AX18=5,0.5,IF(AX18=4,0.25,IF(AX18&lt;=3,0)))</f>
        <v>0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4</v>
      </c>
      <c r="AI18" s="215" t="n">
        <f aca="false">IF(ISERROR(VALUE(LEFT(H18))),LEFT(H18),VALUE(LEFT(H18)))</f>
        <v>4</v>
      </c>
      <c r="AJ18" s="215" t="n">
        <f aca="false">IF(ISERROR(VALUE(LEFT(I18))),LEFT(I18),VALUE(LEFT(I18)))</f>
        <v>3</v>
      </c>
      <c r="AK18" s="215" t="n">
        <f aca="false">IF(ISERROR(VALUE(LEFT(J18))),LEFT(J18),VALUE(LEFT(J18)))</f>
        <v>5</v>
      </c>
      <c r="AL18" s="215" t="n">
        <f aca="false">IF(ISERROR(VALUE(LEFT(K18))),LEFT(K18),VALUE(LEFT(K18)))</f>
        <v>4</v>
      </c>
      <c r="AM18" s="215" t="n">
        <f aca="false">IF(ISERROR(VALUE(LEFT(L18))),LEFT(L18),VALUE(LEFT(L18)))</f>
        <v>4</v>
      </c>
      <c r="AN18" s="215" t="n">
        <f aca="false">IF(ISERROR(VALUE(LEFT(M18))),LEFT(M18),VALUE(LEFT(M18)))</f>
        <v>4</v>
      </c>
      <c r="AO18" s="215" t="n">
        <f aca="false">IF(ISERROR(VALUE(LEFT(N18))),LEFT(N18),VALUE(LEFT(N18)))</f>
        <v>5</v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5" t="n">
        <v>14</v>
      </c>
      <c r="B19" s="180"/>
      <c r="C19" s="258" t="s">
        <v>30</v>
      </c>
      <c r="D19" s="259" t="s">
        <v>442</v>
      </c>
      <c r="E19" s="79" t="n">
        <v>2551</v>
      </c>
      <c r="F19" s="80" t="s">
        <v>32</v>
      </c>
      <c r="G19" s="80" t="n">
        <v>3</v>
      </c>
      <c r="H19" s="80" t="n">
        <v>4</v>
      </c>
      <c r="I19" s="80" t="n">
        <v>4</v>
      </c>
      <c r="J19" s="80" t="n">
        <v>5</v>
      </c>
      <c r="K19" s="80" t="n">
        <v>3</v>
      </c>
      <c r="L19" s="80" t="n">
        <v>3</v>
      </c>
      <c r="M19" s="80" t="n">
        <v>5</v>
      </c>
      <c r="N19" s="80" t="n">
        <v>4</v>
      </c>
      <c r="O19" s="80"/>
      <c r="P19" s="80"/>
      <c r="Q19" s="80"/>
      <c r="R19" s="80"/>
      <c r="S19" s="80"/>
      <c r="T19" s="80"/>
      <c r="U19" s="80"/>
      <c r="V19" s="120" t="n">
        <f aca="false">IF(AC19&gt;0,IF(SUM(X19:Y19)/AC19&gt;0,2,IF(AND(SUM(X19:Y19)/AC19=0,Z19/AC19&gt;0),3,IF(AND((AB19/AC19+AA19/AC19)=1,AA19/AC19&gt;0),4,5))),0)</f>
        <v>3</v>
      </c>
      <c r="W19" s="212" t="n">
        <f aca="false">COUNTIF(AG19:AV19,"б")</f>
        <v>0</v>
      </c>
      <c r="X19" s="212" t="n">
        <f aca="false">COUNTIF(AF19:AU19,"д")</f>
        <v>0</v>
      </c>
      <c r="Y19" s="212" t="n">
        <f aca="false">COUNTIF(AG19:AV19,2)+COUNTIF(AG19:AV19,"н")+COUNTIF(AG19:AV19,"д")</f>
        <v>0</v>
      </c>
      <c r="Z19" s="212" t="n">
        <f aca="false">COUNTIF(AG19:AV19,Z$5)</f>
        <v>3</v>
      </c>
      <c r="AA19" s="212" t="n">
        <f aca="false">COUNTIF(AG19:AV19,AA$5)</f>
        <v>3</v>
      </c>
      <c r="AB19" s="212" t="n">
        <f aca="false">COUNTIF(AG19:AV19,AB$5)</f>
        <v>2</v>
      </c>
      <c r="AC19" s="212" t="n">
        <f aca="false">SUM(X19:AB19)</f>
        <v>8</v>
      </c>
      <c r="AD19" s="213" t="n">
        <f aca="false">IF(ISERROR(((X19+Y19)*2+Z19*3+AA19*4+AB19*5)/SUM(X19,Y19:AB19)),"",((X19+Y19)*2+Z19*3+AA19*4+AB19*5)/SUM(X19,Y19:AB19))</f>
        <v>3.875</v>
      </c>
      <c r="AE19" s="214" t="n">
        <f aca="false">IF(AX19=5,0.5,IF(AX19=4,0.25,IF(AX19&lt;=3,0)))</f>
        <v>0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3</v>
      </c>
      <c r="AI19" s="215" t="n">
        <f aca="false">IF(ISERROR(VALUE(LEFT(H19))),LEFT(H19),VALUE(LEFT(H19)))</f>
        <v>4</v>
      </c>
      <c r="AJ19" s="215" t="n">
        <f aca="false">IF(ISERROR(VALUE(LEFT(I19))),LEFT(I19),VALUE(LEFT(I19)))</f>
        <v>4</v>
      </c>
      <c r="AK19" s="215" t="n">
        <f aca="false">IF(ISERROR(VALUE(LEFT(J19))),LEFT(J19),VALUE(LEFT(J19)))</f>
        <v>5</v>
      </c>
      <c r="AL19" s="215" t="n">
        <f aca="false">IF(ISERROR(VALUE(LEFT(K19))),LEFT(K19),VALUE(LEFT(K19)))</f>
        <v>3</v>
      </c>
      <c r="AM19" s="215" t="n">
        <f aca="false">IF(ISERROR(VALUE(LEFT(L19))),LEFT(L19),VALUE(LEFT(L19)))</f>
        <v>3</v>
      </c>
      <c r="AN19" s="215" t="n">
        <f aca="false">IF(ISERROR(VALUE(LEFT(M19))),LEFT(M19),VALUE(LEFT(M19)))</f>
        <v>5</v>
      </c>
      <c r="AO19" s="215" t="n">
        <f aca="false">IF(ISERROR(VALUE(LEFT(N19))),LEFT(N19),VALUE(LEFT(N19)))</f>
        <v>4</v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5" t="n">
        <v>15</v>
      </c>
      <c r="B20" s="180"/>
      <c r="C20" s="258" t="s">
        <v>284</v>
      </c>
      <c r="D20" s="259" t="s">
        <v>904</v>
      </c>
      <c r="E20" s="79" t="n">
        <v>2551</v>
      </c>
      <c r="F20" s="80" t="s">
        <v>32</v>
      </c>
      <c r="G20" s="80" t="n">
        <v>4</v>
      </c>
      <c r="H20" s="80" t="n">
        <v>3</v>
      </c>
      <c r="I20" s="80" t="n">
        <v>4</v>
      </c>
      <c r="J20" s="80" t="n">
        <v>5</v>
      </c>
      <c r="K20" s="80" t="n">
        <v>5</v>
      </c>
      <c r="L20" s="80" t="n">
        <v>5</v>
      </c>
      <c r="M20" s="80" t="n">
        <v>5</v>
      </c>
      <c r="N20" s="80" t="n">
        <v>5</v>
      </c>
      <c r="O20" s="80"/>
      <c r="P20" s="80"/>
      <c r="Q20" s="80"/>
      <c r="R20" s="80"/>
      <c r="S20" s="80"/>
      <c r="T20" s="80"/>
      <c r="U20" s="80"/>
      <c r="V20" s="120" t="n">
        <f aca="false">IF(AC20&gt;0,IF(SUM(X20:Y20)/AC20&gt;0,2,IF(AND(SUM(X20:Y20)/AC20=0,Z20/AC20&gt;0),3,IF(AND((AB20/AC20+AA20/AC20)=1,AA20/AC20&gt;0),4,5))),0)</f>
        <v>3</v>
      </c>
      <c r="W20" s="212" t="n">
        <f aca="false">COUNTIF(AG20:AV20,"б")</f>
        <v>0</v>
      </c>
      <c r="X20" s="212" t="n">
        <f aca="false">COUNTIF(AF20:AU20,"д")</f>
        <v>0</v>
      </c>
      <c r="Y20" s="212" t="n">
        <f aca="false">COUNTIF(AG20:AV20,2)+COUNTIF(AG20:AV20,"н")+COUNTIF(AG20:AV20,"д")</f>
        <v>0</v>
      </c>
      <c r="Z20" s="212" t="n">
        <f aca="false">COUNTIF(AG20:AV20,Z$5)</f>
        <v>1</v>
      </c>
      <c r="AA20" s="212" t="n">
        <f aca="false">COUNTIF(AG20:AV20,AA$5)</f>
        <v>2</v>
      </c>
      <c r="AB20" s="212" t="n">
        <f aca="false">COUNTIF(AG20:AV20,AB$5)</f>
        <v>5</v>
      </c>
      <c r="AC20" s="212" t="n">
        <f aca="false">SUM(X20:AB20)</f>
        <v>8</v>
      </c>
      <c r="AD20" s="213" t="n">
        <f aca="false">IF(ISERROR(((X20+Y20)*2+Z20*3+AA20*4+AB20*5)/SUM(X20,Y20:AB20)),"",((X20+Y20)*2+Z20*3+AA20*4+AB20*5)/SUM(X20,Y20:AB20))</f>
        <v>4.5</v>
      </c>
      <c r="AE20" s="214" t="n">
        <f aca="false">IF(AX20=5,0.5,IF(AX20=4,0.25,IF(AX20&lt;=3,0)))</f>
        <v>0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4</v>
      </c>
      <c r="AI20" s="215" t="n">
        <f aca="false">IF(ISERROR(VALUE(LEFT(H20))),LEFT(H20),VALUE(LEFT(H20)))</f>
        <v>3</v>
      </c>
      <c r="AJ20" s="215" t="n">
        <f aca="false">IF(ISERROR(VALUE(LEFT(I20))),LEFT(I20),VALUE(LEFT(I20)))</f>
        <v>4</v>
      </c>
      <c r="AK20" s="215" t="n">
        <f aca="false">IF(ISERROR(VALUE(LEFT(J20))),LEFT(J20),VALUE(LEFT(J20)))</f>
        <v>5</v>
      </c>
      <c r="AL20" s="215" t="n">
        <f aca="false">IF(ISERROR(VALUE(LEFT(K20))),LEFT(K20),VALUE(LEFT(K20)))</f>
        <v>5</v>
      </c>
      <c r="AM20" s="215" t="n">
        <f aca="false">IF(ISERROR(VALUE(LEFT(L20))),LEFT(L20),VALUE(LEFT(L20)))</f>
        <v>5</v>
      </c>
      <c r="AN20" s="215" t="n">
        <f aca="false">IF(ISERROR(VALUE(LEFT(M20))),LEFT(M20),VALUE(LEFT(M20)))</f>
        <v>5</v>
      </c>
      <c r="AO20" s="215" t="n">
        <f aca="false">IF(ISERROR(VALUE(LEFT(N20))),LEFT(N20),VALUE(LEFT(N20)))</f>
        <v>5</v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5" t="n">
        <v>16</v>
      </c>
      <c r="B21" s="180"/>
      <c r="C21" s="258" t="s">
        <v>30</v>
      </c>
      <c r="D21" s="259" t="s">
        <v>905</v>
      </c>
      <c r="E21" s="79" t="n">
        <v>2551</v>
      </c>
      <c r="F21" s="80" t="s">
        <v>32</v>
      </c>
      <c r="G21" s="80" t="n">
        <v>4</v>
      </c>
      <c r="H21" s="80" t="n">
        <v>3</v>
      </c>
      <c r="I21" s="80" t="n">
        <v>5</v>
      </c>
      <c r="J21" s="80" t="n">
        <v>5</v>
      </c>
      <c r="K21" s="80" t="n">
        <v>3</v>
      </c>
      <c r="L21" s="80" t="n">
        <v>3</v>
      </c>
      <c r="M21" s="80" t="n">
        <v>4</v>
      </c>
      <c r="N21" s="80" t="n">
        <v>5</v>
      </c>
      <c r="O21" s="80"/>
      <c r="P21" s="80"/>
      <c r="Q21" s="80"/>
      <c r="R21" s="80"/>
      <c r="S21" s="80"/>
      <c r="T21" s="80"/>
      <c r="U21" s="80"/>
      <c r="V21" s="120" t="n">
        <f aca="false">IF(AC21&gt;0,IF(SUM(X21:Y21)/AC21&gt;0,2,IF(AND(SUM(X21:Y21)/AC21=0,Z21/AC21&gt;0),3,IF(AND((AB21/AC21+AA21/AC21)=1,AA21/AC21&gt;0),4,5))),0)</f>
        <v>3</v>
      </c>
      <c r="W21" s="212" t="n">
        <f aca="false">COUNTIF(AG21:AV21,"б")</f>
        <v>0</v>
      </c>
      <c r="X21" s="212" t="n">
        <f aca="false">COUNTIF(AF21:AU21,"д")</f>
        <v>0</v>
      </c>
      <c r="Y21" s="212" t="n">
        <f aca="false">COUNTIF(AG21:AV21,2)+COUNTIF(AG21:AV21,"н")+COUNTIF(AG21:AV21,"д")</f>
        <v>0</v>
      </c>
      <c r="Z21" s="212" t="n">
        <f aca="false">COUNTIF(AG21:AV21,Z$5)</f>
        <v>3</v>
      </c>
      <c r="AA21" s="212" t="n">
        <f aca="false">COUNTIF(AG21:AV21,AA$5)</f>
        <v>2</v>
      </c>
      <c r="AB21" s="212" t="n">
        <f aca="false">COUNTIF(AG21:AV21,AB$5)</f>
        <v>3</v>
      </c>
      <c r="AC21" s="212" t="n">
        <f aca="false">SUM(X21:AB21)</f>
        <v>8</v>
      </c>
      <c r="AD21" s="213" t="n">
        <f aca="false">IF(ISERROR(((X21+Y21)*2+Z21*3+AA21*4+AB21*5)/SUM(X21,Y21:AB21)),"",((X21+Y21)*2+Z21*3+AA21*4+AB21*5)/SUM(X21,Y21:AB21))</f>
        <v>4</v>
      </c>
      <c r="AE21" s="214" t="n">
        <f aca="false">IF(AX21=5,0.5,IF(AX21=4,0.25,IF(AX21&lt;=3,0)))</f>
        <v>0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4</v>
      </c>
      <c r="AI21" s="215" t="n">
        <f aca="false">IF(ISERROR(VALUE(LEFT(H21))),LEFT(H21),VALUE(LEFT(H21)))</f>
        <v>3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5</v>
      </c>
      <c r="AL21" s="215" t="n">
        <f aca="false">IF(ISERROR(VALUE(LEFT(K21))),LEFT(K21),VALUE(LEFT(K21)))</f>
        <v>3</v>
      </c>
      <c r="AM21" s="215" t="n">
        <f aca="false">IF(ISERROR(VALUE(LEFT(L21))),LEFT(L21),VALUE(LEFT(L21)))</f>
        <v>3</v>
      </c>
      <c r="AN21" s="215" t="n">
        <f aca="false">IF(ISERROR(VALUE(LEFT(M21))),LEFT(M21),VALUE(LEFT(M21)))</f>
        <v>4</v>
      </c>
      <c r="AO21" s="215" t="n">
        <f aca="false">IF(ISERROR(VALUE(LEFT(N21))),LEFT(N21),VALUE(LEFT(N21)))</f>
        <v>5</v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5" t="n">
        <v>17</v>
      </c>
      <c r="B22" s="180"/>
      <c r="C22" s="258" t="s">
        <v>30</v>
      </c>
      <c r="D22" s="259" t="s">
        <v>906</v>
      </c>
      <c r="E22" s="79" t="n">
        <v>2551</v>
      </c>
      <c r="F22" s="80" t="s">
        <v>32</v>
      </c>
      <c r="G22" s="80" t="n">
        <v>4</v>
      </c>
      <c r="H22" s="80" t="n">
        <v>3</v>
      </c>
      <c r="I22" s="80" t="n">
        <v>3</v>
      </c>
      <c r="J22" s="80" t="n">
        <v>4</v>
      </c>
      <c r="K22" s="80" t="n">
        <v>3</v>
      </c>
      <c r="L22" s="80" t="n">
        <v>5</v>
      </c>
      <c r="M22" s="80" t="n">
        <v>4</v>
      </c>
      <c r="N22" s="80" t="n">
        <v>4</v>
      </c>
      <c r="O22" s="80"/>
      <c r="P22" s="80"/>
      <c r="Q22" s="80"/>
      <c r="R22" s="80"/>
      <c r="S22" s="80"/>
      <c r="T22" s="80"/>
      <c r="U22" s="80"/>
      <c r="V22" s="120" t="n">
        <f aca="false">IF(AC22&gt;0,IF(SUM(X22:Y22)/AC22&gt;0,2,IF(AND(SUM(X22:Y22)/AC22=0,Z22/AC22&gt;0),3,IF(AND((AB22/AC22+AA22/AC22)=1,AA22/AC22&gt;0),4,5))),0)</f>
        <v>3</v>
      </c>
      <c r="W22" s="212" t="n">
        <f aca="false">COUNTIF(AG22:AV22,"б")</f>
        <v>0</v>
      </c>
      <c r="X22" s="212" t="n">
        <f aca="false">COUNTIF(AF22:AU22,"д")</f>
        <v>0</v>
      </c>
      <c r="Y22" s="212" t="n">
        <f aca="false">COUNTIF(AG22:AV22,2)+COUNTIF(AG22:AV22,"н")+COUNTIF(AG22:AV22,"д")</f>
        <v>0</v>
      </c>
      <c r="Z22" s="212" t="n">
        <f aca="false">COUNTIF(AG22:AV22,Z$5)</f>
        <v>3</v>
      </c>
      <c r="AA22" s="212" t="n">
        <f aca="false">COUNTIF(AG22:AV22,AA$5)</f>
        <v>4</v>
      </c>
      <c r="AB22" s="212" t="n">
        <f aca="false">COUNTIF(AG22:AV22,AB$5)</f>
        <v>1</v>
      </c>
      <c r="AC22" s="212" t="n">
        <f aca="false">SUM(X22:AB22)</f>
        <v>8</v>
      </c>
      <c r="AD22" s="213" t="n">
        <f aca="false">IF(ISERROR(((X22+Y22)*2+Z22*3+AA22*4+AB22*5)/SUM(X22,Y22:AB22)),"",((X22+Y22)*2+Z22*3+AA22*4+AB22*5)/SUM(X22,Y22:AB22))</f>
        <v>3.75</v>
      </c>
      <c r="AE22" s="214" t="n">
        <f aca="false">IF(AX22=5,0.5,IF(AX22=4,0.25,IF(AX22&lt;=3,0)))</f>
        <v>0</v>
      </c>
      <c r="AF22" s="1"/>
      <c r="AG22" s="215" t="str">
        <f aca="false">IF(ISERROR(VALUE(LEFT(F22))),LEFT(F22),VALUE(LEFT(F22)))</f>
        <v>з</v>
      </c>
      <c r="AH22" s="215" t="n">
        <f aca="false">IF(ISERROR(VALUE(LEFT(G22))),LEFT(G22),VALUE(LEFT(G22)))</f>
        <v>4</v>
      </c>
      <c r="AI22" s="215" t="n">
        <f aca="false">IF(ISERROR(VALUE(LEFT(H22))),LEFT(H22),VALUE(LEFT(H22)))</f>
        <v>3</v>
      </c>
      <c r="AJ22" s="215" t="n">
        <f aca="false">IF(ISERROR(VALUE(LEFT(I22))),LEFT(I22),VALUE(LEFT(I22)))</f>
        <v>3</v>
      </c>
      <c r="AK22" s="215" t="n">
        <f aca="false">IF(ISERROR(VALUE(LEFT(J22))),LEFT(J22),VALUE(LEFT(J22)))</f>
        <v>4</v>
      </c>
      <c r="AL22" s="215" t="n">
        <f aca="false">IF(ISERROR(VALUE(LEFT(K22))),LEFT(K22),VALUE(LEFT(K22)))</f>
        <v>3</v>
      </c>
      <c r="AM22" s="215" t="n">
        <f aca="false">IF(ISERROR(VALUE(LEFT(L22))),LEFT(L22),VALUE(LEFT(L22)))</f>
        <v>5</v>
      </c>
      <c r="AN22" s="215" t="n">
        <f aca="false">IF(ISERROR(VALUE(LEFT(M22))),LEFT(M22),VALUE(LEFT(M22)))</f>
        <v>4</v>
      </c>
      <c r="AO22" s="215" t="n">
        <f aca="false">IF(ISERROR(VALUE(LEFT(N22))),LEFT(N22),VALUE(LEFT(N22)))</f>
        <v>4</v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5" t="n">
        <v>18</v>
      </c>
      <c r="B23" s="180"/>
      <c r="C23" s="258" t="s">
        <v>30</v>
      </c>
      <c r="D23" s="259" t="s">
        <v>907</v>
      </c>
      <c r="E23" s="79" t="n">
        <v>2551</v>
      </c>
      <c r="F23" s="80" t="s">
        <v>32</v>
      </c>
      <c r="G23" s="80" t="n">
        <v>4</v>
      </c>
      <c r="H23" s="80" t="n">
        <v>4</v>
      </c>
      <c r="I23" s="80" t="n">
        <v>3</v>
      </c>
      <c r="J23" s="80" t="n">
        <v>5</v>
      </c>
      <c r="K23" s="80" t="n">
        <v>5</v>
      </c>
      <c r="L23" s="80" t="n">
        <v>4</v>
      </c>
      <c r="M23" s="80" t="n">
        <v>5</v>
      </c>
      <c r="N23" s="80" t="n">
        <v>5</v>
      </c>
      <c r="O23" s="80"/>
      <c r="P23" s="80"/>
      <c r="Q23" s="80"/>
      <c r="R23" s="80"/>
      <c r="S23" s="80"/>
      <c r="T23" s="80"/>
      <c r="U23" s="80"/>
      <c r="V23" s="120" t="n">
        <f aca="false">IF(AC23&gt;0,IF(SUM(X23:Y23)/AC23&gt;0,2,IF(AND(SUM(X23:Y23)/AC23=0,Z23/AC23&gt;0),3,IF(AND((AB23/AC23+AA23/AC23)=1,AA23/AC23&gt;0),4,5))),0)</f>
        <v>3</v>
      </c>
      <c r="W23" s="212" t="n">
        <f aca="false">COUNTIF(AG23:AV23,"б")</f>
        <v>0</v>
      </c>
      <c r="X23" s="212" t="n">
        <f aca="false">COUNTIF(AF23:AU23,"д")</f>
        <v>0</v>
      </c>
      <c r="Y23" s="212" t="n">
        <f aca="false">COUNTIF(AG23:AV23,2)+COUNTIF(AG23:AV23,"н")+COUNTIF(AG23:AV23,"д")</f>
        <v>0</v>
      </c>
      <c r="Z23" s="212" t="n">
        <f aca="false">COUNTIF(AG23:AV23,Z$5)</f>
        <v>1</v>
      </c>
      <c r="AA23" s="212" t="n">
        <f aca="false">COUNTIF(AG23:AV23,AA$5)</f>
        <v>3</v>
      </c>
      <c r="AB23" s="212" t="n">
        <f aca="false">COUNTIF(AG23:AV23,AB$5)</f>
        <v>4</v>
      </c>
      <c r="AC23" s="212" t="n">
        <f aca="false">SUM(X23:AB23)</f>
        <v>8</v>
      </c>
      <c r="AD23" s="213" t="n">
        <f aca="false">IF(ISERROR(((X23+Y23)*2+Z23*3+AA23*4+AB23*5)/SUM(X23,Y23:AB23)),"",((X23+Y23)*2+Z23*3+AA23*4+AB23*5)/SUM(X23,Y23:AB23))</f>
        <v>4.375</v>
      </c>
      <c r="AE23" s="214" t="n">
        <f aca="false">IF(AX23=5,0.5,IF(AX23=4,0.25,IF(AX23&lt;=3,0)))</f>
        <v>0</v>
      </c>
      <c r="AF23" s="1"/>
      <c r="AG23" s="215" t="str">
        <f aca="false">IF(ISERROR(VALUE(LEFT(F23))),LEFT(F23),VALUE(LEFT(F23)))</f>
        <v>з</v>
      </c>
      <c r="AH23" s="215" t="n">
        <f aca="false">IF(ISERROR(VALUE(LEFT(G23))),LEFT(G23),VALUE(LEFT(G23)))</f>
        <v>4</v>
      </c>
      <c r="AI23" s="215" t="n">
        <f aca="false">IF(ISERROR(VALUE(LEFT(H23))),LEFT(H23),VALUE(LEFT(H23)))</f>
        <v>4</v>
      </c>
      <c r="AJ23" s="215" t="n">
        <f aca="false">IF(ISERROR(VALUE(LEFT(I23))),LEFT(I23),VALUE(LEFT(I23)))</f>
        <v>3</v>
      </c>
      <c r="AK23" s="215" t="n">
        <f aca="false">IF(ISERROR(VALUE(LEFT(J23))),LEFT(J23),VALUE(LEFT(J23)))</f>
        <v>5</v>
      </c>
      <c r="AL23" s="215" t="n">
        <f aca="false">IF(ISERROR(VALUE(LEFT(K23))),LEFT(K23),VALUE(LEFT(K23)))</f>
        <v>5</v>
      </c>
      <c r="AM23" s="215" t="n">
        <f aca="false">IF(ISERROR(VALUE(LEFT(L23))),LEFT(L23),VALUE(LEFT(L23)))</f>
        <v>4</v>
      </c>
      <c r="AN23" s="215" t="n">
        <f aca="false">IF(ISERROR(VALUE(LEFT(M23))),LEFT(M23),VALUE(LEFT(M23)))</f>
        <v>5</v>
      </c>
      <c r="AO23" s="215" t="n">
        <f aca="false">IF(ISERROR(VALUE(LEFT(N23))),LEFT(N23),VALUE(LEFT(N23)))</f>
        <v>5</v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5" t="n">
        <v>19</v>
      </c>
      <c r="B24" s="180"/>
      <c r="C24" s="258" t="s">
        <v>30</v>
      </c>
      <c r="D24" s="259" t="s">
        <v>908</v>
      </c>
      <c r="E24" s="79" t="n">
        <v>2551</v>
      </c>
      <c r="F24" s="80" t="s">
        <v>32</v>
      </c>
      <c r="G24" s="80" t="n">
        <v>4</v>
      </c>
      <c r="H24" s="80" t="n">
        <v>3</v>
      </c>
      <c r="I24" s="80" t="n">
        <v>4</v>
      </c>
      <c r="J24" s="80" t="n">
        <v>4</v>
      </c>
      <c r="K24" s="80" t="n">
        <v>5</v>
      </c>
      <c r="L24" s="80" t="n">
        <v>3</v>
      </c>
      <c r="M24" s="80" t="n">
        <v>4</v>
      </c>
      <c r="N24" s="80" t="n">
        <v>4</v>
      </c>
      <c r="O24" s="80"/>
      <c r="P24" s="80"/>
      <c r="Q24" s="80"/>
      <c r="R24" s="80"/>
      <c r="S24" s="80"/>
      <c r="T24" s="80"/>
      <c r="U24" s="80"/>
      <c r="V24" s="120" t="n">
        <f aca="false">IF(AC24&gt;0,IF(SUM(X24:Y24)/AC24&gt;0,2,IF(AND(SUM(X24:Y24)/AC24=0,Z24/AC24&gt;0),3,IF(AND((AB24/AC24+AA24/AC24)=1,AA24/AC24&gt;0),4,5))),0)</f>
        <v>3</v>
      </c>
      <c r="W24" s="212" t="n">
        <f aca="false">COUNTIF(AG24:AV24,"б")</f>
        <v>0</v>
      </c>
      <c r="X24" s="212" t="n">
        <f aca="false">COUNTIF(AF24:AU24,"д")</f>
        <v>0</v>
      </c>
      <c r="Y24" s="212" t="n">
        <f aca="false">COUNTIF(AG24:AV24,2)+COUNTIF(AG24:AV24,"н")+COUNTIF(AG24:AV24,"д")</f>
        <v>0</v>
      </c>
      <c r="Z24" s="212" t="n">
        <f aca="false">COUNTIF(AG24:AV24,Z$5)</f>
        <v>2</v>
      </c>
      <c r="AA24" s="212" t="n">
        <f aca="false">COUNTIF(AG24:AV24,AA$5)</f>
        <v>5</v>
      </c>
      <c r="AB24" s="212" t="n">
        <f aca="false">COUNTIF(AG24:AV24,AB$5)</f>
        <v>1</v>
      </c>
      <c r="AC24" s="212" t="n">
        <f aca="false">SUM(X24:AB24)</f>
        <v>8</v>
      </c>
      <c r="AD24" s="213" t="n">
        <f aca="false">IF(ISERROR(((X24+Y24)*2+Z24*3+AA24*4+AB24*5)/SUM(X24,Y24:AB24)),"",((X24+Y24)*2+Z24*3+AA24*4+AB24*5)/SUM(X24,Y24:AB24))</f>
        <v>3.875</v>
      </c>
      <c r="AE24" s="214" t="n">
        <f aca="false">IF(AX24=5,0.5,IF(AX24=4,0.25,IF(AX24&lt;=3,0)))</f>
        <v>0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4</v>
      </c>
      <c r="AI24" s="215" t="n">
        <f aca="false">IF(ISERROR(VALUE(LEFT(H24))),LEFT(H24),VALUE(LEFT(H24)))</f>
        <v>3</v>
      </c>
      <c r="AJ24" s="215" t="n">
        <f aca="false">IF(ISERROR(VALUE(LEFT(I24))),LEFT(I24),VALUE(LEFT(I24)))</f>
        <v>4</v>
      </c>
      <c r="AK24" s="215" t="n">
        <f aca="false">IF(ISERROR(VALUE(LEFT(J24))),LEFT(J24),VALUE(LEFT(J24)))</f>
        <v>4</v>
      </c>
      <c r="AL24" s="215" t="n">
        <f aca="false">IF(ISERROR(VALUE(LEFT(K24))),LEFT(K24),VALUE(LEFT(K24)))</f>
        <v>5</v>
      </c>
      <c r="AM24" s="215" t="n">
        <f aca="false">IF(ISERROR(VALUE(LEFT(L24))),LEFT(L24),VALUE(LEFT(L24)))</f>
        <v>3</v>
      </c>
      <c r="AN24" s="215" t="n">
        <f aca="false">IF(ISERROR(VALUE(LEFT(M24))),LEFT(M24),VALUE(LEFT(M24)))</f>
        <v>4</v>
      </c>
      <c r="AO24" s="215" t="n">
        <f aca="false">IF(ISERROR(VALUE(LEFT(N24))),LEFT(N24),VALUE(LEFT(N24)))</f>
        <v>4</v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5" t="n">
        <v>20</v>
      </c>
      <c r="B25" s="180"/>
      <c r="C25" s="258" t="s">
        <v>30</v>
      </c>
      <c r="D25" s="259" t="s">
        <v>909</v>
      </c>
      <c r="E25" s="79" t="n">
        <v>2551</v>
      </c>
      <c r="F25" s="80" t="s">
        <v>32</v>
      </c>
      <c r="G25" s="80" t="n">
        <v>5</v>
      </c>
      <c r="H25" s="80" t="n">
        <v>3</v>
      </c>
      <c r="I25" s="80" t="n">
        <v>3</v>
      </c>
      <c r="J25" s="80" t="n">
        <v>5</v>
      </c>
      <c r="K25" s="80" t="n">
        <v>3</v>
      </c>
      <c r="L25" s="80" t="n">
        <v>3</v>
      </c>
      <c r="M25" s="80" t="n">
        <v>3</v>
      </c>
      <c r="N25" s="80" t="n">
        <v>3</v>
      </c>
      <c r="O25" s="80"/>
      <c r="P25" s="80"/>
      <c r="Q25" s="80"/>
      <c r="R25" s="80"/>
      <c r="S25" s="80"/>
      <c r="T25" s="80"/>
      <c r="U25" s="80"/>
      <c r="V25" s="120" t="n">
        <f aca="false">IF(AC25&gt;0,IF(SUM(X25:Y25)/AC25&gt;0,2,IF(AND(SUM(X25:Y25)/AC25=0,Z25/AC25&gt;0),3,IF(AND((AB25/AC25+AA25/AC25)=1,AA25/AC25&gt;0),4,5))),0)</f>
        <v>3</v>
      </c>
      <c r="W25" s="212" t="n">
        <f aca="false">COUNTIF(AG25:AV25,"б")</f>
        <v>0</v>
      </c>
      <c r="X25" s="212" t="n">
        <f aca="false">COUNTIF(AF25:AU25,"д")</f>
        <v>0</v>
      </c>
      <c r="Y25" s="212" t="n">
        <f aca="false">COUNTIF(AG25:AV25,2)+COUNTIF(AG25:AV25,"н")+COUNTIF(AG25:AV25,"д")</f>
        <v>0</v>
      </c>
      <c r="Z25" s="212" t="n">
        <f aca="false">COUNTIF(AG25:AV25,Z$5)</f>
        <v>6</v>
      </c>
      <c r="AA25" s="212" t="n">
        <f aca="false">COUNTIF(AG25:AV25,AA$5)</f>
        <v>0</v>
      </c>
      <c r="AB25" s="212" t="n">
        <f aca="false">COUNTIF(AG25:AV25,AB$5)</f>
        <v>2</v>
      </c>
      <c r="AC25" s="212" t="n">
        <f aca="false">SUM(X25:AB25)</f>
        <v>8</v>
      </c>
      <c r="AD25" s="213" t="n">
        <f aca="false">IF(ISERROR(((X25+Y25)*2+Z25*3+AA25*4+AB25*5)/SUM(X25,Y25:AB25)),"",((X25+Y25)*2+Z25*3+AA25*4+AB25*5)/SUM(X25,Y25:AB25))</f>
        <v>3.5</v>
      </c>
      <c r="AE25" s="214" t="n">
        <f aca="false">IF(AX25=5,0.5,IF(AX25=4,0.25,IF(AX25&lt;=3,0)))</f>
        <v>0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5</v>
      </c>
      <c r="AI25" s="215" t="n">
        <f aca="false">IF(ISERROR(VALUE(LEFT(H25))),LEFT(H25),VALUE(LEFT(H25)))</f>
        <v>3</v>
      </c>
      <c r="AJ25" s="215" t="n">
        <f aca="false">IF(ISERROR(VALUE(LEFT(I25))),LEFT(I25),VALUE(LEFT(I25)))</f>
        <v>3</v>
      </c>
      <c r="AK25" s="215" t="n">
        <f aca="false">IF(ISERROR(VALUE(LEFT(J25))),LEFT(J25),VALUE(LEFT(J25)))</f>
        <v>5</v>
      </c>
      <c r="AL25" s="215" t="n">
        <f aca="false">IF(ISERROR(VALUE(LEFT(K25))),LEFT(K25),VALUE(LEFT(K25)))</f>
        <v>3</v>
      </c>
      <c r="AM25" s="215" t="n">
        <f aca="false">IF(ISERROR(VALUE(LEFT(L25))),LEFT(L25),VALUE(LEFT(L25)))</f>
        <v>3</v>
      </c>
      <c r="AN25" s="215" t="n">
        <f aca="false">IF(ISERROR(VALUE(LEFT(M25))),LEFT(M25),VALUE(LEFT(M25)))</f>
        <v>3</v>
      </c>
      <c r="AO25" s="215" t="n">
        <f aca="false">IF(ISERROR(VALUE(LEFT(N25))),LEFT(N25),VALUE(LEFT(N25)))</f>
        <v>3</v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5" t="n">
        <v>21</v>
      </c>
      <c r="B26" s="180"/>
      <c r="C26" s="258" t="s">
        <v>284</v>
      </c>
      <c r="D26" s="259" t="s">
        <v>910</v>
      </c>
      <c r="E26" s="79" t="n">
        <v>2551</v>
      </c>
      <c r="F26" s="80" t="s">
        <v>32</v>
      </c>
      <c r="G26" s="80" t="n">
        <v>4</v>
      </c>
      <c r="H26" s="80" t="n">
        <v>3</v>
      </c>
      <c r="I26" s="80" t="n">
        <v>3</v>
      </c>
      <c r="J26" s="80" t="n">
        <v>5</v>
      </c>
      <c r="K26" s="80" t="n">
        <v>3</v>
      </c>
      <c r="L26" s="80" t="n">
        <v>3</v>
      </c>
      <c r="M26" s="80" t="n">
        <v>4</v>
      </c>
      <c r="N26" s="80" t="n">
        <v>4</v>
      </c>
      <c r="O26" s="80"/>
      <c r="P26" s="80"/>
      <c r="Q26" s="80"/>
      <c r="R26" s="80"/>
      <c r="S26" s="80"/>
      <c r="T26" s="80"/>
      <c r="U26" s="80"/>
      <c r="V26" s="120" t="n">
        <f aca="false">IF(AC26&gt;0,IF(SUM(X26:Y26)/AC26&gt;0,2,IF(AND(SUM(X26:Y26)/AC26=0,Z26/AC26&gt;0),3,IF(AND((AB26/AC26+AA26/AC26)=1,AA26/AC26&gt;0),4,5))),0)</f>
        <v>3</v>
      </c>
      <c r="W26" s="212" t="n">
        <f aca="false">COUNTIF(AG26:AV26,"б")</f>
        <v>0</v>
      </c>
      <c r="X26" s="212" t="n">
        <f aca="false">COUNTIF(AF26:AU26,"д")</f>
        <v>0</v>
      </c>
      <c r="Y26" s="212" t="n">
        <f aca="false">COUNTIF(AG26:AV26,2)+COUNTIF(AG26:AV26,"н")+COUNTIF(AG26:AV26,"д")</f>
        <v>0</v>
      </c>
      <c r="Z26" s="212" t="n">
        <f aca="false">COUNTIF(AG26:AV26,Z$5)</f>
        <v>4</v>
      </c>
      <c r="AA26" s="212" t="n">
        <f aca="false">COUNTIF(AG26:AV26,AA$5)</f>
        <v>3</v>
      </c>
      <c r="AB26" s="212" t="n">
        <f aca="false">COUNTIF(AG26:AV26,AB$5)</f>
        <v>1</v>
      </c>
      <c r="AC26" s="212" t="n">
        <f aca="false">SUM(X26:AB26)</f>
        <v>8</v>
      </c>
      <c r="AD26" s="213" t="n">
        <f aca="false">IF(ISERROR(((X26+Y26)*2+Z26*3+AA26*4+AB26*5)/SUM(X26,Y26:AB26)),"",((X26+Y26)*2+Z26*3+AA26*4+AB26*5)/SUM(X26,Y26:AB26))</f>
        <v>3.625</v>
      </c>
      <c r="AE26" s="214" t="n">
        <f aca="false">IF(AX26=5,0.5,IF(AX26=4,0.25,IF(AX26&lt;=3,0)))</f>
        <v>0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4</v>
      </c>
      <c r="AI26" s="215" t="n">
        <f aca="false">IF(ISERROR(VALUE(LEFT(H26))),LEFT(H26),VALUE(LEFT(H26)))</f>
        <v>3</v>
      </c>
      <c r="AJ26" s="215" t="n">
        <f aca="false">IF(ISERROR(VALUE(LEFT(I26))),LEFT(I26),VALUE(LEFT(I26)))</f>
        <v>3</v>
      </c>
      <c r="AK26" s="215" t="n">
        <f aca="false">IF(ISERROR(VALUE(LEFT(J26))),LEFT(J26),VALUE(LEFT(J26)))</f>
        <v>5</v>
      </c>
      <c r="AL26" s="215" t="n">
        <f aca="false">IF(ISERROR(VALUE(LEFT(K26))),LEFT(K26),VALUE(LEFT(K26)))</f>
        <v>3</v>
      </c>
      <c r="AM26" s="215" t="n">
        <f aca="false">IF(ISERROR(VALUE(LEFT(L26))),LEFT(L26),VALUE(LEFT(L26)))</f>
        <v>3</v>
      </c>
      <c r="AN26" s="215" t="n">
        <f aca="false">IF(ISERROR(VALUE(LEFT(M26))),LEFT(M26),VALUE(LEFT(M26)))</f>
        <v>4</v>
      </c>
      <c r="AO26" s="215" t="n">
        <f aca="false">IF(ISERROR(VALUE(LEFT(N26))),LEFT(N26),VALUE(LEFT(N26)))</f>
        <v>4</v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5" t="n">
        <v>22</v>
      </c>
      <c r="B27" s="180"/>
      <c r="C27" s="258" t="s">
        <v>30</v>
      </c>
      <c r="D27" s="259" t="s">
        <v>911</v>
      </c>
      <c r="E27" s="79" t="n">
        <v>2551</v>
      </c>
      <c r="F27" s="80" t="s">
        <v>32</v>
      </c>
      <c r="G27" s="80" t="n">
        <v>4</v>
      </c>
      <c r="H27" s="80" t="n">
        <v>3</v>
      </c>
      <c r="I27" s="80" t="n">
        <v>3</v>
      </c>
      <c r="J27" s="80" t="n">
        <v>5</v>
      </c>
      <c r="K27" s="80" t="n">
        <v>4</v>
      </c>
      <c r="L27" s="80" t="n">
        <v>3</v>
      </c>
      <c r="M27" s="80" t="n">
        <v>3</v>
      </c>
      <c r="N27" s="80" t="n">
        <v>5</v>
      </c>
      <c r="O27" s="80"/>
      <c r="P27" s="80"/>
      <c r="Q27" s="80"/>
      <c r="R27" s="80"/>
      <c r="S27" s="80"/>
      <c r="T27" s="80"/>
      <c r="U27" s="80"/>
      <c r="V27" s="120" t="n">
        <f aca="false">IF(AC27&gt;0,IF(SUM(X27:Y27)/AC27&gt;0,2,IF(AND(SUM(X27:Y27)/AC27=0,Z27/AC27&gt;0),3,IF(AND((AB27/AC27+AA27/AC27)=1,AA27/AC27&gt;0),4,5))),0)</f>
        <v>3</v>
      </c>
      <c r="W27" s="212" t="n">
        <f aca="false">COUNTIF(AG27:AV27,"б")</f>
        <v>0</v>
      </c>
      <c r="X27" s="212" t="n">
        <f aca="false">COUNTIF(AF27:AU27,"д")</f>
        <v>0</v>
      </c>
      <c r="Y27" s="212" t="n">
        <f aca="false">COUNTIF(AG27:AV27,2)+COUNTIF(AG27:AV27,"н")+COUNTIF(AG27:AV27,"д")</f>
        <v>0</v>
      </c>
      <c r="Z27" s="212" t="n">
        <f aca="false">COUNTIF(AG27:AV27,Z$5)</f>
        <v>4</v>
      </c>
      <c r="AA27" s="212" t="n">
        <f aca="false">COUNTIF(AG27:AV27,AA$5)</f>
        <v>2</v>
      </c>
      <c r="AB27" s="212" t="n">
        <f aca="false">COUNTIF(AG27:AV27,AB$5)</f>
        <v>2</v>
      </c>
      <c r="AC27" s="212" t="n">
        <f aca="false">SUM(X27:AB27)</f>
        <v>8</v>
      </c>
      <c r="AD27" s="213" t="n">
        <f aca="false">IF(ISERROR(((X27+Y27)*2+Z27*3+AA27*4+AB27*5)/SUM(X27,Y27:AB27)),"",((X27+Y27)*2+Z27*3+AA27*4+AB27*5)/SUM(X27,Y27:AB27))</f>
        <v>3.75</v>
      </c>
      <c r="AE27" s="214" t="n">
        <f aca="false">IF(AX27=5,0.5,IF(AX27=4,0.25,IF(AX27&lt;=3,0)))</f>
        <v>0</v>
      </c>
      <c r="AF27" s="1"/>
      <c r="AG27" s="215" t="str">
        <f aca="false">IF(ISERROR(VALUE(LEFT(F27))),LEFT(F27),VALUE(LEFT(F27)))</f>
        <v>з</v>
      </c>
      <c r="AH27" s="215" t="n">
        <f aca="false">IF(ISERROR(VALUE(LEFT(G27))),LEFT(G27),VALUE(LEFT(G27)))</f>
        <v>4</v>
      </c>
      <c r="AI27" s="215" t="n">
        <f aca="false">IF(ISERROR(VALUE(LEFT(H27))),LEFT(H27),VALUE(LEFT(H27)))</f>
        <v>3</v>
      </c>
      <c r="AJ27" s="215" t="n">
        <f aca="false">IF(ISERROR(VALUE(LEFT(I27))),LEFT(I27),VALUE(LEFT(I27)))</f>
        <v>3</v>
      </c>
      <c r="AK27" s="215" t="n">
        <f aca="false">IF(ISERROR(VALUE(LEFT(J27))),LEFT(J27),VALUE(LEFT(J27)))</f>
        <v>5</v>
      </c>
      <c r="AL27" s="215" t="n">
        <f aca="false">IF(ISERROR(VALUE(LEFT(K27))),LEFT(K27),VALUE(LEFT(K27)))</f>
        <v>4</v>
      </c>
      <c r="AM27" s="215" t="n">
        <f aca="false">IF(ISERROR(VALUE(LEFT(L27))),LEFT(L27),VALUE(LEFT(L27)))</f>
        <v>3</v>
      </c>
      <c r="AN27" s="215" t="n">
        <f aca="false">IF(ISERROR(VALUE(LEFT(M27))),LEFT(M27),VALUE(LEFT(M27)))</f>
        <v>3</v>
      </c>
      <c r="AO27" s="215" t="n">
        <f aca="false">IF(ISERROR(VALUE(LEFT(N27))),LEFT(N27),VALUE(LEFT(N27)))</f>
        <v>5</v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1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75" t="n">
        <v>23</v>
      </c>
      <c r="B28" s="180"/>
      <c r="C28" s="258" t="s">
        <v>30</v>
      </c>
      <c r="D28" s="259" t="s">
        <v>912</v>
      </c>
      <c r="E28" s="79" t="n">
        <v>2551</v>
      </c>
      <c r="F28" s="80" t="s">
        <v>32</v>
      </c>
      <c r="G28" s="80" t="n">
        <v>4</v>
      </c>
      <c r="H28" s="80" t="n">
        <v>4</v>
      </c>
      <c r="I28" s="80" t="n">
        <v>4</v>
      </c>
      <c r="J28" s="80" t="n">
        <v>5</v>
      </c>
      <c r="K28" s="80" t="n">
        <v>4</v>
      </c>
      <c r="L28" s="80" t="n">
        <v>4</v>
      </c>
      <c r="M28" s="80" t="n">
        <v>4</v>
      </c>
      <c r="N28" s="80" t="n">
        <v>4</v>
      </c>
      <c r="O28" s="80"/>
      <c r="P28" s="80"/>
      <c r="Q28" s="80"/>
      <c r="R28" s="80"/>
      <c r="S28" s="80"/>
      <c r="T28" s="80"/>
      <c r="U28" s="80"/>
      <c r="V28" s="120" t="n">
        <f aca="false">IF(AC28&gt;0,IF(SUM(X28:Y28)/AC28&gt;0,2,IF(AND(SUM(X28:Y28)/AC28=0,Z28/AC28&gt;0),3,IF(AND((AB28/AC28+AA28/AC28)=1,AA28/AC28&gt;0),4,5))),0)</f>
        <v>4</v>
      </c>
      <c r="W28" s="212" t="n">
        <f aca="false">COUNTIF(AG28:AV28,"б")</f>
        <v>0</v>
      </c>
      <c r="X28" s="212" t="n">
        <f aca="false">COUNTIF(AF28:AU28,"д")</f>
        <v>0</v>
      </c>
      <c r="Y28" s="212" t="n">
        <f aca="false">COUNTIF(AG28:AV28,2)+COUNTIF(AG28:AV28,"н")+COUNTIF(AG28:AV28,"д")</f>
        <v>0</v>
      </c>
      <c r="Z28" s="212" t="n">
        <f aca="false">COUNTIF(AG28:AV28,Z$5)</f>
        <v>0</v>
      </c>
      <c r="AA28" s="212" t="n">
        <f aca="false">COUNTIF(AG28:AV28,AA$5)</f>
        <v>7</v>
      </c>
      <c r="AB28" s="212" t="n">
        <f aca="false">COUNTIF(AG28:AV28,AB$5)</f>
        <v>1</v>
      </c>
      <c r="AC28" s="212" t="n">
        <f aca="false">SUM(X28:AB28)</f>
        <v>8</v>
      </c>
      <c r="AD28" s="213" t="n">
        <f aca="false">IF(ISERROR(((X28+Y28)*2+Z28*3+AA28*4+AB28*5)/SUM(X28,Y28:AB28)),"",((X28+Y28)*2+Z28*3+AA28*4+AB28*5)/SUM(X28,Y28:AB28))</f>
        <v>4.125</v>
      </c>
      <c r="AE28" s="214" t="n">
        <f aca="false">IF(AX28=5,0.5,IF(AX28=4,0.25,IF(AX28&lt;=3,0)))</f>
        <v>0</v>
      </c>
      <c r="AF28" s="1"/>
      <c r="AG28" s="215" t="str">
        <f aca="false">IF(ISERROR(VALUE(LEFT(F28))),LEFT(F28),VALUE(LEFT(F28)))</f>
        <v>з</v>
      </c>
      <c r="AH28" s="215" t="n">
        <f aca="false">IF(ISERROR(VALUE(LEFT(G28))),LEFT(G28),VALUE(LEFT(G28)))</f>
        <v>4</v>
      </c>
      <c r="AI28" s="215" t="n">
        <f aca="false">IF(ISERROR(VALUE(LEFT(H28))),LEFT(H28),VALUE(LEFT(H28)))</f>
        <v>4</v>
      </c>
      <c r="AJ28" s="215" t="n">
        <f aca="false">IF(ISERROR(VALUE(LEFT(I28))),LEFT(I28),VALUE(LEFT(I28)))</f>
        <v>4</v>
      </c>
      <c r="AK28" s="215" t="n">
        <f aca="false">IF(ISERROR(VALUE(LEFT(J28))),LEFT(J28),VALUE(LEFT(J28)))</f>
        <v>5</v>
      </c>
      <c r="AL28" s="215" t="n">
        <f aca="false">IF(ISERROR(VALUE(LEFT(K28))),LEFT(K28),VALUE(LEFT(K28)))</f>
        <v>4</v>
      </c>
      <c r="AM28" s="215" t="n">
        <f aca="false">IF(ISERROR(VALUE(LEFT(L28))),LEFT(L28),VALUE(LEFT(L28)))</f>
        <v>4</v>
      </c>
      <c r="AN28" s="215" t="n">
        <f aca="false">IF(ISERROR(VALUE(LEFT(M28))),LEFT(M28),VALUE(LEFT(M28)))</f>
        <v>4</v>
      </c>
      <c r="AO28" s="215" t="n">
        <f aca="false">IF(ISERROR(VALUE(LEFT(N28))),LEFT(N28),VALUE(LEFT(N28)))</f>
        <v>4</v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1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75" t="n">
        <v>24</v>
      </c>
      <c r="B29" s="180"/>
      <c r="C29" s="258" t="s">
        <v>30</v>
      </c>
      <c r="D29" s="259" t="s">
        <v>913</v>
      </c>
      <c r="E29" s="79" t="n">
        <v>2551</v>
      </c>
      <c r="F29" s="80" t="s">
        <v>32</v>
      </c>
      <c r="G29" s="80" t="n">
        <v>5</v>
      </c>
      <c r="H29" s="80" t="n">
        <v>5</v>
      </c>
      <c r="I29" s="80" t="n">
        <v>5</v>
      </c>
      <c r="J29" s="80" t="n">
        <v>5</v>
      </c>
      <c r="K29" s="80" t="n">
        <v>5</v>
      </c>
      <c r="L29" s="80" t="n">
        <v>5</v>
      </c>
      <c r="M29" s="80" t="n">
        <v>5</v>
      </c>
      <c r="N29" s="80" t="n">
        <v>5</v>
      </c>
      <c r="O29" s="80"/>
      <c r="P29" s="80"/>
      <c r="Q29" s="80"/>
      <c r="R29" s="80"/>
      <c r="S29" s="80"/>
      <c r="T29" s="80"/>
      <c r="U29" s="80"/>
      <c r="V29" s="120" t="n">
        <f aca="false">IF(AC29&gt;0,IF(SUM(X29:Y29)/AC29&gt;0,2,IF(AND(SUM(X29:Y29)/AC29=0,Z29/AC29&gt;0),3,IF(AND((AB29/AC29+AA29/AC29)=1,AA29/AC29&gt;0),4,5))),0)</f>
        <v>5</v>
      </c>
      <c r="W29" s="212" t="n">
        <f aca="false">COUNTIF(AG29:AV29,"б")</f>
        <v>0</v>
      </c>
      <c r="X29" s="212" t="n">
        <f aca="false">COUNTIF(AF29:AU29,"д")</f>
        <v>0</v>
      </c>
      <c r="Y29" s="212" t="n">
        <f aca="false">COUNTIF(AG29:AV29,2)+COUNTIF(AG29:AV29,"н")+COUNTIF(AG29:AV29,"д")</f>
        <v>0</v>
      </c>
      <c r="Z29" s="212" t="n">
        <f aca="false">COUNTIF(AG29:AV29,Z$5)</f>
        <v>0</v>
      </c>
      <c r="AA29" s="212" t="n">
        <f aca="false">COUNTIF(AG29:AV29,AA$5)</f>
        <v>0</v>
      </c>
      <c r="AB29" s="212" t="n">
        <f aca="false">COUNTIF(AG29:AV29,AB$5)</f>
        <v>8</v>
      </c>
      <c r="AC29" s="212" t="n">
        <f aca="false">SUM(X29:AB29)</f>
        <v>8</v>
      </c>
      <c r="AD29" s="213" t="n">
        <f aca="false">IF(ISERROR(((X29+Y29)*2+Z29*3+AA29*4+AB29*5)/SUM(X29,Y29:AB29)),"",((X29+Y29)*2+Z29*3+AA29*4+AB29*5)/SUM(X29,Y29:AB29))</f>
        <v>5</v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>з</v>
      </c>
      <c r="AH29" s="215" t="n">
        <f aca="false">IF(ISERROR(VALUE(LEFT(G29))),LEFT(G29),VALUE(LEFT(G29)))</f>
        <v>5</v>
      </c>
      <c r="AI29" s="215" t="n">
        <f aca="false">IF(ISERROR(VALUE(LEFT(H29))),LEFT(H29),VALUE(LEFT(H29)))</f>
        <v>5</v>
      </c>
      <c r="AJ29" s="215" t="n">
        <f aca="false">IF(ISERROR(VALUE(LEFT(I29))),LEFT(I29),VALUE(LEFT(I29)))</f>
        <v>5</v>
      </c>
      <c r="AK29" s="215" t="n">
        <f aca="false">IF(ISERROR(VALUE(LEFT(J29))),LEFT(J29),VALUE(LEFT(J29)))</f>
        <v>5</v>
      </c>
      <c r="AL29" s="215" t="n">
        <f aca="false">IF(ISERROR(VALUE(LEFT(K29))),LEFT(K29),VALUE(LEFT(K29)))</f>
        <v>5</v>
      </c>
      <c r="AM29" s="215" t="n">
        <f aca="false">IF(ISERROR(VALUE(LEFT(L29))),LEFT(L29),VALUE(LEFT(L29)))</f>
        <v>5</v>
      </c>
      <c r="AN29" s="215" t="n">
        <f aca="false">IF(ISERROR(VALUE(LEFT(M29))),LEFT(M29),VALUE(LEFT(M29)))</f>
        <v>5</v>
      </c>
      <c r="AO29" s="215" t="n">
        <f aca="false">IF(ISERROR(VALUE(LEFT(N29))),LEFT(N29),VALUE(LEFT(N29)))</f>
        <v>5</v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1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75" t="n">
        <v>25</v>
      </c>
      <c r="B30" s="180"/>
      <c r="C30" s="258" t="s">
        <v>30</v>
      </c>
      <c r="D30" s="259" t="s">
        <v>914</v>
      </c>
      <c r="E30" s="79" t="n">
        <v>2551</v>
      </c>
      <c r="F30" s="80" t="s">
        <v>32</v>
      </c>
      <c r="G30" s="80" t="n">
        <v>4</v>
      </c>
      <c r="H30" s="80" t="n">
        <v>4</v>
      </c>
      <c r="I30" s="80" t="n">
        <v>3</v>
      </c>
      <c r="J30" s="80" t="n">
        <v>5</v>
      </c>
      <c r="K30" s="80" t="n">
        <v>4</v>
      </c>
      <c r="L30" s="80" t="n">
        <v>4</v>
      </c>
      <c r="M30" s="80" t="n">
        <v>4</v>
      </c>
      <c r="N30" s="80" t="n">
        <v>4</v>
      </c>
      <c r="O30" s="80"/>
      <c r="P30" s="80"/>
      <c r="Q30" s="80"/>
      <c r="R30" s="80"/>
      <c r="S30" s="80"/>
      <c r="T30" s="80"/>
      <c r="U30" s="80"/>
      <c r="V30" s="120" t="n">
        <f aca="false">IF(AC30&gt;0,IF(SUM(X30:Y30)/AC30&gt;0,2,IF(AND(SUM(X30:Y30)/AC30=0,Z30/AC30&gt;0),3,IF(AND((AB30/AC30+AA30/AC30)=1,AA30/AC30&gt;0),4,5))),0)</f>
        <v>3</v>
      </c>
      <c r="W30" s="212" t="n">
        <f aca="false">COUNTIF(AG30:AV30,"б")</f>
        <v>0</v>
      </c>
      <c r="X30" s="212" t="n">
        <f aca="false">COUNTIF(AF30:AU30,"д")</f>
        <v>0</v>
      </c>
      <c r="Y30" s="212" t="n">
        <f aca="false">COUNTIF(AG30:AV30,2)+COUNTIF(AG30:AV30,"н")+COUNTIF(AG30:AV30,"д")</f>
        <v>0</v>
      </c>
      <c r="Z30" s="212" t="n">
        <f aca="false">COUNTIF(AG30:AV30,Z$5)</f>
        <v>1</v>
      </c>
      <c r="AA30" s="212" t="n">
        <f aca="false">COUNTIF(AG30:AV30,AA$5)</f>
        <v>6</v>
      </c>
      <c r="AB30" s="212" t="n">
        <f aca="false">COUNTIF(AG30:AV30,AB$5)</f>
        <v>1</v>
      </c>
      <c r="AC30" s="212" t="n">
        <f aca="false">SUM(X30:AB30)</f>
        <v>8</v>
      </c>
      <c r="AD30" s="213" t="n">
        <f aca="false">IF(ISERROR(((X30+Y30)*2+Z30*3+AA30*4+AB30*5)/SUM(X30,Y30:AB30)),"",((X30+Y30)*2+Z30*3+AA30*4+AB30*5)/SUM(X30,Y30:AB30))</f>
        <v>4</v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>з</v>
      </c>
      <c r="AH30" s="215" t="n">
        <f aca="false">IF(ISERROR(VALUE(LEFT(G30))),LEFT(G30),VALUE(LEFT(G30)))</f>
        <v>4</v>
      </c>
      <c r="AI30" s="215" t="n">
        <f aca="false">IF(ISERROR(VALUE(LEFT(H30))),LEFT(H30),VALUE(LEFT(H30)))</f>
        <v>4</v>
      </c>
      <c r="AJ30" s="215" t="n">
        <f aca="false">IF(ISERROR(VALUE(LEFT(I30))),LEFT(I30),VALUE(LEFT(I30)))</f>
        <v>3</v>
      </c>
      <c r="AK30" s="215" t="n">
        <f aca="false">IF(ISERROR(VALUE(LEFT(J30))),LEFT(J30),VALUE(LEFT(J30)))</f>
        <v>5</v>
      </c>
      <c r="AL30" s="215" t="n">
        <f aca="false">IF(ISERROR(VALUE(LEFT(K30))),LEFT(K30),VALUE(LEFT(K30)))</f>
        <v>4</v>
      </c>
      <c r="AM30" s="215" t="n">
        <f aca="false">IF(ISERROR(VALUE(LEFT(L30))),LEFT(L30),VALUE(LEFT(L30)))</f>
        <v>4</v>
      </c>
      <c r="AN30" s="215" t="n">
        <f aca="false">IF(ISERROR(VALUE(LEFT(M30))),LEFT(M30),VALUE(LEFT(M30)))</f>
        <v>4</v>
      </c>
      <c r="AO30" s="215" t="n">
        <f aca="false">IF(ISERROR(VALUE(LEFT(N30))),LEFT(N30),VALUE(LEFT(N30)))</f>
        <v>4</v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1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75" t="n">
        <v>26</v>
      </c>
      <c r="B31" s="180"/>
      <c r="C31" s="258" t="s">
        <v>30</v>
      </c>
      <c r="D31" s="259" t="s">
        <v>915</v>
      </c>
      <c r="E31" s="79" t="n">
        <v>2551</v>
      </c>
      <c r="F31" s="80" t="s">
        <v>32</v>
      </c>
      <c r="G31" s="80" t="n">
        <v>5</v>
      </c>
      <c r="H31" s="80" t="n">
        <v>4</v>
      </c>
      <c r="I31" s="80" t="n">
        <v>4</v>
      </c>
      <c r="J31" s="80" t="n">
        <v>5</v>
      </c>
      <c r="K31" s="80" t="n">
        <v>4</v>
      </c>
      <c r="L31" s="80" t="n">
        <v>3</v>
      </c>
      <c r="M31" s="80" t="n">
        <v>4</v>
      </c>
      <c r="N31" s="80" t="n">
        <v>4</v>
      </c>
      <c r="O31" s="80"/>
      <c r="P31" s="80"/>
      <c r="Q31" s="80"/>
      <c r="R31" s="80"/>
      <c r="S31" s="80"/>
      <c r="T31" s="80"/>
      <c r="U31" s="80"/>
      <c r="V31" s="120" t="n">
        <f aca="false">IF(AC31&gt;0,IF(SUM(X31:Y31)/AC31&gt;0,2,IF(AND(SUM(X31:Y31)/AC31=0,Z31/AC31&gt;0),3,IF(AND((AB31/AC31+AA31/AC31)=1,AA31/AC31&gt;0),4,5))),0)</f>
        <v>3</v>
      </c>
      <c r="W31" s="212" t="n">
        <f aca="false">COUNTIF(AG31:AV31,"б")</f>
        <v>0</v>
      </c>
      <c r="X31" s="212" t="n">
        <f aca="false">COUNTIF(AF31:AU31,"д")</f>
        <v>0</v>
      </c>
      <c r="Y31" s="212" t="n">
        <f aca="false">COUNTIF(AG31:AV31,2)+COUNTIF(AG31:AV31,"н")+COUNTIF(AG31:AV31,"д")</f>
        <v>0</v>
      </c>
      <c r="Z31" s="212" t="n">
        <f aca="false">COUNTIF(AG31:AV31,Z$5)</f>
        <v>1</v>
      </c>
      <c r="AA31" s="212" t="n">
        <f aca="false">COUNTIF(AG31:AV31,AA$5)</f>
        <v>5</v>
      </c>
      <c r="AB31" s="212" t="n">
        <f aca="false">COUNTIF(AG31:AV31,AB$5)</f>
        <v>2</v>
      </c>
      <c r="AC31" s="212" t="n">
        <f aca="false">SUM(X31:AB31)</f>
        <v>8</v>
      </c>
      <c r="AD31" s="213" t="n">
        <f aca="false">IF(ISERROR(((X31+Y31)*2+Z31*3+AA31*4+AB31*5)/SUM(X31,Y31:AB31)),"",((X31+Y31)*2+Z31*3+AA31*4+AB31*5)/SUM(X31,Y31:AB31))</f>
        <v>4.125</v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>з</v>
      </c>
      <c r="AH31" s="215" t="n">
        <f aca="false">IF(ISERROR(VALUE(LEFT(G31))),LEFT(G31),VALUE(LEFT(G31)))</f>
        <v>5</v>
      </c>
      <c r="AI31" s="215" t="n">
        <f aca="false">IF(ISERROR(VALUE(LEFT(H31))),LEFT(H31),VALUE(LEFT(H31)))</f>
        <v>4</v>
      </c>
      <c r="AJ31" s="215" t="n">
        <f aca="false">IF(ISERROR(VALUE(LEFT(I31))),LEFT(I31),VALUE(LEFT(I31)))</f>
        <v>4</v>
      </c>
      <c r="AK31" s="215" t="n">
        <f aca="false">IF(ISERROR(VALUE(LEFT(J31))),LEFT(J31),VALUE(LEFT(J31)))</f>
        <v>5</v>
      </c>
      <c r="AL31" s="215" t="n">
        <f aca="false">IF(ISERROR(VALUE(LEFT(K31))),LEFT(K31),VALUE(LEFT(K31)))</f>
        <v>4</v>
      </c>
      <c r="AM31" s="215" t="n">
        <f aca="false">IF(ISERROR(VALUE(LEFT(L31))),LEFT(L31),VALUE(LEFT(L31)))</f>
        <v>3</v>
      </c>
      <c r="AN31" s="215" t="n">
        <f aca="false">IF(ISERROR(VALUE(LEFT(M31))),LEFT(M31),VALUE(LEFT(M31)))</f>
        <v>4</v>
      </c>
      <c r="AO31" s="215" t="n">
        <f aca="false">IF(ISERROR(VALUE(LEFT(N31))),LEFT(N31),VALUE(LEFT(N31)))</f>
        <v>4</v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1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75" t="n">
        <v>27</v>
      </c>
      <c r="B32" s="27"/>
      <c r="C32" s="258" t="s">
        <v>30</v>
      </c>
      <c r="D32" s="259" t="s">
        <v>916</v>
      </c>
      <c r="E32" s="79" t="n">
        <v>2551</v>
      </c>
      <c r="F32" s="80" t="s">
        <v>32</v>
      </c>
      <c r="G32" s="80" t="n">
        <v>4</v>
      </c>
      <c r="H32" s="80" t="n">
        <v>4</v>
      </c>
      <c r="I32" s="80" t="n">
        <v>4</v>
      </c>
      <c r="J32" s="80" t="n">
        <v>5</v>
      </c>
      <c r="K32" s="80" t="n">
        <v>5</v>
      </c>
      <c r="L32" s="80" t="n">
        <v>4</v>
      </c>
      <c r="M32" s="356" t="n">
        <v>4</v>
      </c>
      <c r="N32" s="356" t="n">
        <v>5</v>
      </c>
      <c r="O32" s="80"/>
      <c r="P32" s="80"/>
      <c r="Q32" s="80"/>
      <c r="R32" s="80"/>
      <c r="S32" s="80"/>
      <c r="T32" s="80"/>
      <c r="U32" s="80"/>
      <c r="V32" s="120" t="n">
        <f aca="false">IF(AC32&gt;0,IF(SUM(X32:Y32)/AC32&gt;0,2,IF(AND(SUM(X32:Y32)/AC32=0,Z32/AC32&gt;0),3,IF(AND((AB32/AC32+AA32/AC32)=1,AA32/AC32&gt;0),4,5))),0)</f>
        <v>4</v>
      </c>
      <c r="W32" s="212" t="n">
        <f aca="false">COUNTIF(AG32:AV32,"б")</f>
        <v>0</v>
      </c>
      <c r="X32" s="212" t="n">
        <f aca="false">COUNTIF(AF32:AU32,"д")</f>
        <v>0</v>
      </c>
      <c r="Y32" s="212" t="n">
        <f aca="false">COUNTIF(AG32:AV32,2)+COUNTIF(AG32:AV32,"н")+COUNTIF(AG32:AV32,"д")</f>
        <v>0</v>
      </c>
      <c r="Z32" s="212" t="n">
        <f aca="false">COUNTIF(AG32:AV32,Z$5)</f>
        <v>0</v>
      </c>
      <c r="AA32" s="212" t="n">
        <f aca="false">COUNTIF(AG32:AV32,AA$5)</f>
        <v>5</v>
      </c>
      <c r="AB32" s="212" t="n">
        <f aca="false">COUNTIF(AG32:AV32,AB$5)</f>
        <v>3</v>
      </c>
      <c r="AC32" s="212" t="n">
        <f aca="false">SUM(X32:AB32)</f>
        <v>8</v>
      </c>
      <c r="AD32" s="213" t="n">
        <f aca="false">IF(ISERROR(((X32+Y32)*2+Z32*3+AA32*4+AB32*5)/SUM(X32,Y32:AB32)),"",((X32+Y32)*2+Z32*3+AA32*4+AB32*5)/SUM(X32,Y32:AB32))</f>
        <v>4.375</v>
      </c>
      <c r="AE32" s="214" t="n">
        <f aca="false">IF(AX32=5,0.5,IF(AX32=4,0.25,IF(AX32&lt;=3,0)))</f>
        <v>0</v>
      </c>
      <c r="AF32" s="1"/>
      <c r="AG32" s="298" t="str">
        <f aca="false">IF(ISERROR(VALUE(LEFT(F32))),LEFT(F32),VALUE(LEFT(F32)))</f>
        <v>з</v>
      </c>
      <c r="AH32" s="298" t="n">
        <f aca="false">IF(ISERROR(VALUE(LEFT(G32))),LEFT(G32),VALUE(LEFT(G32)))</f>
        <v>4</v>
      </c>
      <c r="AI32" s="298" t="n">
        <f aca="false">IF(ISERROR(VALUE(LEFT(H32))),LEFT(H32),VALUE(LEFT(H32)))</f>
        <v>4</v>
      </c>
      <c r="AJ32" s="298" t="n">
        <f aca="false">IF(ISERROR(VALUE(LEFT(I32))),LEFT(I32),VALUE(LEFT(I32)))</f>
        <v>4</v>
      </c>
      <c r="AK32" s="298" t="n">
        <f aca="false">IF(ISERROR(VALUE(LEFT(J32))),LEFT(J32),VALUE(LEFT(J32)))</f>
        <v>5</v>
      </c>
      <c r="AL32" s="298" t="n">
        <f aca="false">IF(ISERROR(VALUE(LEFT(K32))),LEFT(K32),VALUE(LEFT(K32)))</f>
        <v>5</v>
      </c>
      <c r="AM32" s="298" t="n">
        <f aca="false">IF(ISERROR(VALUE(LEFT(L32))),LEFT(L32),VALUE(LEFT(L32)))</f>
        <v>4</v>
      </c>
      <c r="AN32" s="298" t="n">
        <f aca="false">IF(ISERROR(VALUE(LEFT(M32))),LEFT(M32),VALUE(LEFT(M32)))</f>
        <v>4</v>
      </c>
      <c r="AO32" s="298" t="n">
        <f aca="false">IF(ISERROR(VALUE(LEFT(N32))),LEFT(N32),VALUE(LEFT(N32)))</f>
        <v>5</v>
      </c>
      <c r="AP32" s="298" t="str">
        <f aca="false">IF(ISERROR(VALUE(LEFT(O32))),LEFT(O32),VALUE(LEFT(O32)))</f>
        <v/>
      </c>
      <c r="AQ32" s="298" t="str">
        <f aca="false">IF(ISERROR(VALUE(LEFT(P32))),LEFT(P32),VALUE(LEFT(P32)))</f>
        <v/>
      </c>
      <c r="AR32" s="298" t="str">
        <f aca="false">IF(ISERROR(VALUE(LEFT(Q32))),LEFT(Q32),VALUE(LEFT(Q32)))</f>
        <v/>
      </c>
      <c r="AS32" s="298" t="str">
        <f aca="false">IF(ISERROR(VALUE(LEFT(R32))),LEFT(R32),VALUE(LEFT(R32)))</f>
        <v/>
      </c>
      <c r="AT32" s="298" t="str">
        <f aca="false">IF(ISERROR(VALUE(LEFT(S32))),LEFT(S32),VALUE(LEFT(S32)))</f>
        <v/>
      </c>
      <c r="AU32" s="298" t="str">
        <f aca="false">IF(ISERROR(VALUE(LEFT(T32))),LEFT(T32),VALUE(LEFT(T32)))</f>
        <v/>
      </c>
      <c r="AV32" s="298" t="str">
        <f aca="false">IF(ISERROR(VALUE(LEFT(U32))),LEFT(U32),VALUE(LEFT(U32)))</f>
        <v/>
      </c>
      <c r="AW32" s="120" t="n">
        <f aca="false">COUNTIF(AG32:AV32,"з")</f>
        <v>1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true" customHeight="false" outlineLevel="0" collapsed="false">
      <c r="A33" s="75"/>
      <c r="B33" s="27"/>
      <c r="F33" s="80"/>
      <c r="G33" s="80"/>
      <c r="H33" s="80"/>
      <c r="I33" s="80"/>
      <c r="J33" s="80"/>
      <c r="K33" s="80"/>
      <c r="L33" s="80"/>
      <c r="M33" s="356"/>
      <c r="N33" s="356"/>
      <c r="O33" s="80"/>
      <c r="P33" s="80"/>
      <c r="Q33" s="80"/>
      <c r="R33" s="80"/>
      <c r="S33" s="80"/>
      <c r="T33" s="80"/>
      <c r="U33" s="80"/>
      <c r="V33" s="120" t="n">
        <f aca="false">IF(AC33&gt;0,IF(SUM(X33:Y33)/AC33&gt;0,2,IF(AND(SUM(X33:Y33)/AC33=0,Z33/AC33&gt;0),3,IF(AND((AB33/AC33+AA33/AC33)=1,AA33/AC33&gt;0),4,5))),0)</f>
        <v>0</v>
      </c>
      <c r="W33" s="212" t="n">
        <f aca="false">COUNTIF(AG33:AV33,"б")</f>
        <v>0</v>
      </c>
      <c r="X33" s="212" t="n">
        <f aca="false">COUNTIF(AF33:AU33,"д")</f>
        <v>0</v>
      </c>
      <c r="Y33" s="212" t="n">
        <f aca="false">COUNTIF(AG33:AV33,2)+COUNTIF(AG33:AV33,"н")+COUNTIF(AG33:AV33,"д")</f>
        <v>0</v>
      </c>
      <c r="Z33" s="212" t="n">
        <f aca="false">COUNTIF(AG33:AV33,Z$5)</f>
        <v>0</v>
      </c>
      <c r="AA33" s="212" t="n">
        <f aca="false">COUNTIF(AG33:AV33,AA$5)</f>
        <v>0</v>
      </c>
      <c r="AB33" s="212" t="n">
        <f aca="false">COUNTIF(AG33:AV33,AB$5)</f>
        <v>0</v>
      </c>
      <c r="AC33" s="212" t="n">
        <f aca="false">SUM(X33:AB33)</f>
        <v>0</v>
      </c>
      <c r="AD33" s="213" t="str">
        <f aca="false">IF(ISERROR(((X33+Y33)*2+Z33*3+AA33*4+AB33*5)/SUM(X33,Y33:AB33)),"",((X33+Y33)*2+Z33*3+AA33*4+AB33*5)/SUM(X33,Y33:AB33))</f>
        <v/>
      </c>
      <c r="AE33" s="214" t="n">
        <f aca="false">IF(AX33=5,0.5,IF(AX33=4,0.25,IF(AX33&lt;=3,0)))</f>
        <v>0</v>
      </c>
      <c r="AF33" s="1"/>
      <c r="AG33" s="298" t="str">
        <f aca="false">IF(ISERROR(VALUE(LEFT(F33))),LEFT(F33),VALUE(LEFT(F33)))</f>
        <v/>
      </c>
      <c r="AH33" s="298" t="str">
        <f aca="false">IF(ISERROR(VALUE(LEFT(G33))),LEFT(G33),VALUE(LEFT(G33)))</f>
        <v/>
      </c>
      <c r="AI33" s="298" t="str">
        <f aca="false">IF(ISERROR(VALUE(LEFT(H33))),LEFT(H33),VALUE(LEFT(H33)))</f>
        <v/>
      </c>
      <c r="AJ33" s="298" t="str">
        <f aca="false">IF(ISERROR(VALUE(LEFT(I33))),LEFT(I33),VALUE(LEFT(I33)))</f>
        <v/>
      </c>
      <c r="AK33" s="298" t="str">
        <f aca="false">IF(ISERROR(VALUE(LEFT(J33))),LEFT(J33),VALUE(LEFT(J33)))</f>
        <v/>
      </c>
      <c r="AL33" s="298" t="str">
        <f aca="false">IF(ISERROR(VALUE(LEFT(K33))),LEFT(K33),VALUE(LEFT(K33)))</f>
        <v/>
      </c>
      <c r="AM33" s="298" t="str">
        <f aca="false">IF(ISERROR(VALUE(LEFT(L33))),LEFT(L33),VALUE(LEFT(L33)))</f>
        <v/>
      </c>
      <c r="AN33" s="298" t="str">
        <f aca="false">IF(ISERROR(VALUE(LEFT(M33))),LEFT(M33),VALUE(LEFT(M33)))</f>
        <v/>
      </c>
      <c r="AO33" s="298" t="str">
        <f aca="false">IF(ISERROR(VALUE(LEFT(N33))),LEFT(N33),VALUE(LEFT(N33)))</f>
        <v/>
      </c>
      <c r="AP33" s="298" t="str">
        <f aca="false">IF(ISERROR(VALUE(LEFT(O33))),LEFT(O33),VALUE(LEFT(O33)))</f>
        <v/>
      </c>
      <c r="AQ33" s="298" t="str">
        <f aca="false">IF(ISERROR(VALUE(LEFT(P33))),LEFT(P33),VALUE(LEFT(P33)))</f>
        <v/>
      </c>
      <c r="AR33" s="298" t="str">
        <f aca="false">IF(ISERROR(VALUE(LEFT(Q33))),LEFT(Q33),VALUE(LEFT(Q33)))</f>
        <v/>
      </c>
      <c r="AS33" s="298" t="str">
        <f aca="false">IF(ISERROR(VALUE(LEFT(R33))),LEFT(R33),VALUE(LEFT(R33)))</f>
        <v/>
      </c>
      <c r="AT33" s="298" t="str">
        <f aca="false">IF(ISERROR(VALUE(LEFT(S33))),LEFT(S33),VALUE(LEFT(S33)))</f>
        <v/>
      </c>
      <c r="AU33" s="298" t="str">
        <f aca="false">IF(ISERROR(VALUE(LEFT(T33))),LEFT(T33),VALUE(LEFT(T33)))</f>
        <v/>
      </c>
      <c r="AV33" s="298" t="str">
        <f aca="false">IF(ISERROR(VALUE(LEFT(U33))),LEFT(U33),VALUE(LEFT(U33)))</f>
        <v/>
      </c>
      <c r="AW33" s="120" t="n">
        <f aca="false">COUNTIF(AG33:AV33,"з")</f>
        <v>0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true" customHeight="true" outlineLevel="0" collapsed="false">
      <c r="A34" s="75"/>
      <c r="B34" s="113"/>
      <c r="C34" s="116"/>
      <c r="D34" s="115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96"/>
      <c r="S34" s="80"/>
      <c r="T34" s="80"/>
      <c r="U34" s="80"/>
      <c r="V34" s="120" t="n">
        <f aca="false">IF(AC34&gt;0,IF(SUM(X34:Y34)/AC34&gt;0,2,IF(AND(SUM(X34:Y34)/AC34=0,Z34/AC34&gt;0),3,IF(AND((AB34/AC34+AA34/AC34)=1,AA34/AC34&gt;0),4,5))),0)</f>
        <v>0</v>
      </c>
      <c r="W34" s="212" t="n">
        <f aca="false">COUNTIF(AG34:AV34,"б")</f>
        <v>0</v>
      </c>
      <c r="X34" s="212" t="n">
        <f aca="false">COUNTIF(AF34:AU34,"д")</f>
        <v>0</v>
      </c>
      <c r="Y34" s="212" t="n">
        <f aca="false">COUNTIF(AG34:AV34,2)+COUNTIF(AG34:AV34,"н")+COUNTIF(AG34:AV34,"д")</f>
        <v>0</v>
      </c>
      <c r="Z34" s="212" t="n">
        <f aca="false">COUNTIF(AG34:AV34,Z$5)</f>
        <v>0</v>
      </c>
      <c r="AA34" s="212" t="n">
        <f aca="false">COUNTIF(AG34:AV34,AA$5)</f>
        <v>0</v>
      </c>
      <c r="AB34" s="212" t="n">
        <f aca="false">COUNTIF(AG34:AV34,AB$5)</f>
        <v>0</v>
      </c>
      <c r="AC34" s="212" t="n">
        <f aca="false">SUM(X34:AB34)</f>
        <v>0</v>
      </c>
      <c r="AD34" s="213" t="str">
        <f aca="false">IF(ISERROR(((X34+Y34)*2+Z34*3+AA34*4+AB34*5)/SUM(X34,Y34:AB34)),"",((X34+Y34)*2+Z34*3+AA34*4+AB34*5)/SUM(X34,Y34:AB34))</f>
        <v/>
      </c>
      <c r="AE34" s="214" t="n">
        <f aca="false">IF(AX34=5,0.5,IF(AX34=4,0.25,IF(AX34&lt;=3,0)))</f>
        <v>0</v>
      </c>
      <c r="AF34" s="1"/>
      <c r="AG34" s="298" t="str">
        <f aca="false">IF(ISERROR(VALUE(LEFT(F34))),LEFT(F34),VALUE(LEFT(F34)))</f>
        <v/>
      </c>
      <c r="AH34" s="298" t="str">
        <f aca="false">IF(ISERROR(VALUE(LEFT(G34))),LEFT(G34),VALUE(LEFT(G34)))</f>
        <v/>
      </c>
      <c r="AI34" s="298" t="str">
        <f aca="false">IF(ISERROR(VALUE(LEFT(H34))),LEFT(H34),VALUE(LEFT(H34)))</f>
        <v/>
      </c>
      <c r="AJ34" s="298" t="str">
        <f aca="false">IF(ISERROR(VALUE(LEFT(I34))),LEFT(I34),VALUE(LEFT(I34)))</f>
        <v/>
      </c>
      <c r="AK34" s="298" t="str">
        <f aca="false">IF(ISERROR(VALUE(LEFT(J34))),LEFT(J34),VALUE(LEFT(J34)))</f>
        <v/>
      </c>
      <c r="AL34" s="298" t="str">
        <f aca="false">IF(ISERROR(VALUE(LEFT(K34))),LEFT(K34),VALUE(LEFT(K34)))</f>
        <v/>
      </c>
      <c r="AM34" s="298" t="str">
        <f aca="false">IF(ISERROR(VALUE(LEFT(L34))),LEFT(L34),VALUE(LEFT(L34)))</f>
        <v/>
      </c>
      <c r="AN34" s="298" t="str">
        <f aca="false">IF(ISERROR(VALUE(LEFT(M34))),LEFT(M34),VALUE(LEFT(M34)))</f>
        <v/>
      </c>
      <c r="AO34" s="298" t="str">
        <f aca="false">IF(ISERROR(VALUE(LEFT(N34))),LEFT(N34),VALUE(LEFT(N34)))</f>
        <v/>
      </c>
      <c r="AP34" s="298" t="str">
        <f aca="false">IF(ISERROR(VALUE(LEFT(O34))),LEFT(O34),VALUE(LEFT(O34)))</f>
        <v/>
      </c>
      <c r="AQ34" s="298" t="str">
        <f aca="false">IF(ISERROR(VALUE(LEFT(P34))),LEFT(P34),VALUE(LEFT(P34)))</f>
        <v/>
      </c>
      <c r="AR34" s="298" t="str">
        <f aca="false">IF(ISERROR(VALUE(LEFT(Q34))),LEFT(Q34),VALUE(LEFT(Q34)))</f>
        <v/>
      </c>
      <c r="AS34" s="298" t="str">
        <f aca="false">IF(ISERROR(VALUE(LEFT(R34))),LEFT(R34),VALUE(LEFT(R34)))</f>
        <v/>
      </c>
      <c r="AT34" s="298" t="str">
        <f aca="false">IF(ISERROR(VALUE(LEFT(S34))),LEFT(S34),VALUE(LEFT(S34)))</f>
        <v/>
      </c>
      <c r="AU34" s="298" t="str">
        <f aca="false">IF(ISERROR(VALUE(LEFT(T34))),LEFT(T34),VALUE(LEFT(T34)))</f>
        <v/>
      </c>
      <c r="AV34" s="298" t="str">
        <f aca="false">IF(ISERROR(VALUE(LEFT(U34))),LEFT(U34),VALUE(LEFT(U34)))</f>
        <v/>
      </c>
      <c r="AW34" s="120" t="n">
        <f aca="false">COUNTIF(AG34:AV34,"з")</f>
        <v>0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true" customHeight="true" outlineLevel="0" collapsed="false">
      <c r="A35" s="75"/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96"/>
      <c r="S35" s="80"/>
      <c r="T35" s="80"/>
      <c r="U35" s="80"/>
      <c r="V35" s="120" t="n">
        <f aca="false">IF(AC35&gt;0,IF(SUM(X35:Y35)/AC35&gt;0,2,IF(AND(SUM(X35:Y35)/AC35=0,Z35/AC35&gt;0),3,IF(AND((AB35/AC35+AA35/AC35)=1,AA35/AC35&gt;0),4,5))),0)</f>
        <v>0</v>
      </c>
      <c r="W35" s="212" t="n">
        <f aca="false">COUNTIF(AG35:AV35,"б")</f>
        <v>0</v>
      </c>
      <c r="X35" s="212" t="n">
        <f aca="false">COUNTIF(AF35:AU35,"д")</f>
        <v>0</v>
      </c>
      <c r="Y35" s="212" t="n">
        <f aca="false">COUNTIF(AG35:AV35,2)+COUNTIF(AG35:AV35,"н")+COUNTIF(AG35:AV35,"д")</f>
        <v>0</v>
      </c>
      <c r="Z35" s="212" t="n">
        <f aca="false">COUNTIF(AG35:AV35,Z$5)</f>
        <v>0</v>
      </c>
      <c r="AA35" s="212" t="n">
        <f aca="false">COUNTIF(AG35:AV35,AA$5)</f>
        <v>0</v>
      </c>
      <c r="AB35" s="212" t="n">
        <f aca="false">COUNTIF(AG35:AV35,AB$5)</f>
        <v>0</v>
      </c>
      <c r="AC35" s="212" t="n">
        <f aca="false">SUM(X35:AB35)</f>
        <v>0</v>
      </c>
      <c r="AD35" s="213" t="str">
        <f aca="false">IF(ISERROR(((X35+Y35)*2+Z35*3+AA35*4+AB35*5)/SUM(X35,Y35:AB35)),"",((X35+Y35)*2+Z35*3+AA35*4+AB35*5)/SUM(X35,Y35:AB35))</f>
        <v/>
      </c>
      <c r="AE35" s="214" t="n">
        <f aca="false">IF(AX35=5,0.5,IF(AX35=4,0.25,IF(AX35&lt;=3,0)))</f>
        <v>0</v>
      </c>
      <c r="AF35" s="1"/>
      <c r="AG35" s="298" t="str">
        <f aca="false">IF(ISERROR(VALUE(LEFT(F35))),LEFT(F35),VALUE(LEFT(F35)))</f>
        <v/>
      </c>
      <c r="AH35" s="298" t="str">
        <f aca="false">IF(ISERROR(VALUE(LEFT(G35))),LEFT(G35),VALUE(LEFT(G35)))</f>
        <v/>
      </c>
      <c r="AI35" s="298" t="str">
        <f aca="false">IF(ISERROR(VALUE(LEFT(H35))),LEFT(H35),VALUE(LEFT(H35)))</f>
        <v/>
      </c>
      <c r="AJ35" s="298" t="str">
        <f aca="false">IF(ISERROR(VALUE(LEFT(I35))),LEFT(I35),VALUE(LEFT(I35)))</f>
        <v/>
      </c>
      <c r="AK35" s="298" t="str">
        <f aca="false">IF(ISERROR(VALUE(LEFT(J35))),LEFT(J35),VALUE(LEFT(J35)))</f>
        <v/>
      </c>
      <c r="AL35" s="298" t="str">
        <f aca="false">IF(ISERROR(VALUE(LEFT(K35))),LEFT(K35),VALUE(LEFT(K35)))</f>
        <v/>
      </c>
      <c r="AM35" s="298" t="str">
        <f aca="false">IF(ISERROR(VALUE(LEFT(L35))),LEFT(L35),VALUE(LEFT(L35)))</f>
        <v/>
      </c>
      <c r="AN35" s="298" t="str">
        <f aca="false">IF(ISERROR(VALUE(LEFT(M35))),LEFT(M35),VALUE(LEFT(M35)))</f>
        <v/>
      </c>
      <c r="AO35" s="298" t="str">
        <f aca="false">IF(ISERROR(VALUE(LEFT(N35))),LEFT(N35),VALUE(LEFT(N35)))</f>
        <v/>
      </c>
      <c r="AP35" s="298" t="str">
        <f aca="false">IF(ISERROR(VALUE(LEFT(O35))),LEFT(O35),VALUE(LEFT(O35)))</f>
        <v/>
      </c>
      <c r="AQ35" s="298" t="str">
        <f aca="false">IF(ISERROR(VALUE(LEFT(P35))),LEFT(P35),VALUE(LEFT(P35)))</f>
        <v/>
      </c>
      <c r="AR35" s="298" t="str">
        <f aca="false">IF(ISERROR(VALUE(LEFT(Q35))),LEFT(Q35),VALUE(LEFT(Q35)))</f>
        <v/>
      </c>
      <c r="AS35" s="298" t="str">
        <f aca="false">IF(ISERROR(VALUE(LEFT(R35))),LEFT(R35),VALUE(LEFT(R35)))</f>
        <v/>
      </c>
      <c r="AT35" s="298" t="str">
        <f aca="false">IF(ISERROR(VALUE(LEFT(S35))),LEFT(S35),VALUE(LEFT(S35)))</f>
        <v/>
      </c>
      <c r="AU35" s="298" t="str">
        <f aca="false">IF(ISERROR(VALUE(LEFT(T35))),LEFT(T35),VALUE(LEFT(T35)))</f>
        <v/>
      </c>
      <c r="AV35" s="298" t="str">
        <f aca="false">IF(ISERROR(VALUE(LEFT(U35))),LEFT(U35),VALUE(LEFT(U35)))</f>
        <v/>
      </c>
      <c r="AW35" s="120" t="n">
        <f aca="false">COUNTIF(AG35:AV35,"з")</f>
        <v>0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true" customHeight="true" outlineLevel="0" collapsed="false">
      <c r="A36" s="75"/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96"/>
      <c r="S36" s="80"/>
      <c r="T36" s="80"/>
      <c r="U36" s="80"/>
      <c r="V36" s="120" t="n">
        <f aca="false">IF(AC36&gt;0,IF(SUM(X36:Y36)/AC36&gt;0,2,IF(AND(SUM(X36:Y36)/AC36=0,Z36/AC36&gt;0),3,IF(AND((AB36/AC36+AA36/AC36)=1,AA36/AC36&gt;0),4,5))),0)</f>
        <v>0</v>
      </c>
      <c r="W36" s="212" t="n">
        <f aca="false">COUNTIF(AG36:AV36,"б")</f>
        <v>0</v>
      </c>
      <c r="X36" s="212" t="n">
        <f aca="false">COUNTIF(AF36:AU36,"д")</f>
        <v>0</v>
      </c>
      <c r="Y36" s="212" t="n">
        <f aca="false">COUNTIF(AG36:AV36,2)+COUNTIF(AG36:AV36,"н")+COUNTIF(AG36:AV36,"д")</f>
        <v>0</v>
      </c>
      <c r="Z36" s="212" t="n">
        <f aca="false">COUNTIF(AG36:AV36,Z$5)</f>
        <v>0</v>
      </c>
      <c r="AA36" s="212" t="n">
        <f aca="false">COUNTIF(AG36:AV36,AA$5)</f>
        <v>0</v>
      </c>
      <c r="AB36" s="212" t="n">
        <f aca="false">COUNTIF(AG36:AV36,AB$5)</f>
        <v>0</v>
      </c>
      <c r="AC36" s="212" t="n">
        <f aca="false">SUM(X36:AB36)</f>
        <v>0</v>
      </c>
      <c r="AD36" s="213" t="str">
        <f aca="false">IF(ISERROR(((X36+Y36)*2+Z36*3+AA36*4+AB36*5)/SUM(X36,Y36:AB36)),"",((X36+Y36)*2+Z36*3+AA36*4+AB36*5)/SUM(X36,Y36:AB36))</f>
        <v/>
      </c>
      <c r="AE36" s="214" t="n">
        <f aca="false">IF(AX36=5,0.5,IF(AX36=4,0.25,IF(AX36&lt;=3,0)))</f>
        <v>0</v>
      </c>
      <c r="AF36" s="1"/>
      <c r="AG36" s="298" t="str">
        <f aca="false">IF(ISERROR(VALUE(LEFT(F36))),LEFT(F36),VALUE(LEFT(F36)))</f>
        <v/>
      </c>
      <c r="AH36" s="298" t="str">
        <f aca="false">IF(ISERROR(VALUE(LEFT(G36))),LEFT(G36),VALUE(LEFT(G36)))</f>
        <v/>
      </c>
      <c r="AI36" s="298" t="str">
        <f aca="false">IF(ISERROR(VALUE(LEFT(H36))),LEFT(H36),VALUE(LEFT(H36)))</f>
        <v/>
      </c>
      <c r="AJ36" s="298" t="str">
        <f aca="false">IF(ISERROR(VALUE(LEFT(I36))),LEFT(I36),VALUE(LEFT(I36)))</f>
        <v/>
      </c>
      <c r="AK36" s="298" t="str">
        <f aca="false">IF(ISERROR(VALUE(LEFT(J36))),LEFT(J36),VALUE(LEFT(J36)))</f>
        <v/>
      </c>
      <c r="AL36" s="298" t="str">
        <f aca="false">IF(ISERROR(VALUE(LEFT(K36))),LEFT(K36),VALUE(LEFT(K36)))</f>
        <v/>
      </c>
      <c r="AM36" s="298" t="str">
        <f aca="false">IF(ISERROR(VALUE(LEFT(L36))),LEFT(L36),VALUE(LEFT(L36)))</f>
        <v/>
      </c>
      <c r="AN36" s="298" t="str">
        <f aca="false">IF(ISERROR(VALUE(LEFT(M36))),LEFT(M36),VALUE(LEFT(M36)))</f>
        <v/>
      </c>
      <c r="AO36" s="298" t="str">
        <f aca="false">IF(ISERROR(VALUE(LEFT(N36))),LEFT(N36),VALUE(LEFT(N36)))</f>
        <v/>
      </c>
      <c r="AP36" s="298" t="str">
        <f aca="false">IF(ISERROR(VALUE(LEFT(O36))),LEFT(O36),VALUE(LEFT(O36)))</f>
        <v/>
      </c>
      <c r="AQ36" s="298" t="str">
        <f aca="false">IF(ISERROR(VALUE(LEFT(P36))),LEFT(P36),VALUE(LEFT(P36)))</f>
        <v/>
      </c>
      <c r="AR36" s="298" t="str">
        <f aca="false">IF(ISERROR(VALUE(LEFT(Q36))),LEFT(Q36),VALUE(LEFT(Q36)))</f>
        <v/>
      </c>
      <c r="AS36" s="298" t="str">
        <f aca="false">IF(ISERROR(VALUE(LEFT(R36))),LEFT(R36),VALUE(LEFT(R36)))</f>
        <v/>
      </c>
      <c r="AT36" s="298" t="str">
        <f aca="false">IF(ISERROR(VALUE(LEFT(S36))),LEFT(S36),VALUE(LEFT(S36)))</f>
        <v/>
      </c>
      <c r="AU36" s="298" t="str">
        <f aca="false">IF(ISERROR(VALUE(LEFT(T36))),LEFT(T36),VALUE(LEFT(T36)))</f>
        <v/>
      </c>
      <c r="AV36" s="298" t="str">
        <f aca="false">IF(ISERROR(VALUE(LEFT(U36))),LEFT(U36),VALUE(LEFT(U36)))</f>
        <v/>
      </c>
      <c r="AW36" s="120" t="n">
        <f aca="false">COUNTIF(AG36:AV36,"з")</f>
        <v>0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COUNTIF(E6:E36,"2551")</f>
        <v>27</v>
      </c>
      <c r="F37" s="80"/>
      <c r="G37" s="80"/>
      <c r="H37" s="80"/>
      <c r="I37" s="80"/>
      <c r="J37" s="80"/>
      <c r="K37" s="80"/>
      <c r="L37" s="96"/>
      <c r="M37" s="80"/>
      <c r="N37" s="80"/>
      <c r="O37" s="96"/>
      <c r="P37" s="80"/>
      <c r="Q37" s="80"/>
      <c r="R37" s="96"/>
      <c r="S37" s="80"/>
      <c r="T37" s="80"/>
      <c r="U37" s="80"/>
      <c r="V37" s="120" t="n">
        <f aca="false">IF(AC37&gt;0,IF(SUM(X37:Y37)/AC37&gt;0,2,IF(AND(SUM(X37:Y37)/AC37=0,Z37/AC37&gt;0),3,IF(AND((AB37/AC37+AA37/AC37)=1,AA37/AC37&gt;0),4,5))),0)</f>
        <v>0</v>
      </c>
      <c r="W37" s="212" t="n">
        <f aca="false">COUNTIF(AG37:AV37,"б")</f>
        <v>0</v>
      </c>
      <c r="X37" s="212" t="n">
        <f aca="false">COUNTIF(AF37:AU37,"д")</f>
        <v>0</v>
      </c>
      <c r="Y37" s="212" t="n">
        <f aca="false">COUNTIF(AG37:AV37,2)+COUNTIF(AG37:AV37,"н")+COUNTIF(AG37:AV37,"д")</f>
        <v>0</v>
      </c>
      <c r="Z37" s="212" t="n">
        <f aca="false">COUNTIF(AG37:AV37,Z$5)</f>
        <v>0</v>
      </c>
      <c r="AA37" s="212" t="n">
        <f aca="false">COUNTIF(AG37:AV37,AA$5)</f>
        <v>0</v>
      </c>
      <c r="AB37" s="212" t="n">
        <f aca="false">COUNTIF(AG37:AV37,AB$5)</f>
        <v>0</v>
      </c>
      <c r="AC37" s="212" t="n">
        <f aca="false">SUM(X37:AB37)</f>
        <v>0</v>
      </c>
      <c r="AD37" s="213" t="str">
        <f aca="false">IF(ISERROR(((X37+Y37)*2+Z37*3+AA37*4+AB37*5)/SUM(X37,Y37:AB37)),"",((X37+Y37)*2+Z37*3+AA37*4+AB37*5)/SUM(X37,Y37:AB37))</f>
        <v/>
      </c>
      <c r="AE37" s="305" t="n">
        <f aca="false">IF(AX37=5,0.5,IF(AX37=4,0.25,IF(AX37&lt;=3,0)))</f>
        <v>0</v>
      </c>
      <c r="AF37" s="1"/>
      <c r="AG37" s="298" t="str">
        <f aca="false">IF(ISERROR(VALUE(LEFT(F37))),LEFT(F37),VALUE(LEFT(F37)))</f>
        <v/>
      </c>
      <c r="AH37" s="298" t="str">
        <f aca="false">IF(ISERROR(VALUE(LEFT(G37))),LEFT(G37),VALUE(LEFT(G37)))</f>
        <v/>
      </c>
      <c r="AI37" s="298" t="str">
        <f aca="false">IF(ISERROR(VALUE(LEFT(H37))),LEFT(H37),VALUE(LEFT(H37)))</f>
        <v/>
      </c>
      <c r="AJ37" s="298" t="str">
        <f aca="false">IF(ISERROR(VALUE(LEFT(I37))),LEFT(I37),VALUE(LEFT(I37)))</f>
        <v/>
      </c>
      <c r="AK37" s="298" t="str">
        <f aca="false">IF(ISERROR(VALUE(LEFT(J37))),LEFT(J37),VALUE(LEFT(J37)))</f>
        <v/>
      </c>
      <c r="AL37" s="298" t="str">
        <f aca="false">IF(ISERROR(VALUE(LEFT(K37))),LEFT(K37),VALUE(LEFT(K37)))</f>
        <v/>
      </c>
      <c r="AM37" s="298" t="str">
        <f aca="false">IF(ISERROR(VALUE(LEFT(L37))),LEFT(L37),VALUE(LEFT(L37)))</f>
        <v/>
      </c>
      <c r="AN37" s="298" t="str">
        <f aca="false">IF(ISERROR(VALUE(LEFT(M37))),LEFT(M37),VALUE(LEFT(M37)))</f>
        <v/>
      </c>
      <c r="AO37" s="298" t="str">
        <f aca="false">IF(ISERROR(VALUE(LEFT(N37))),LEFT(N37),VALUE(LEFT(N37)))</f>
        <v/>
      </c>
      <c r="AP37" s="298" t="str">
        <f aca="false">IF(ISERROR(VALUE(LEFT(O37))),LEFT(O37),VALUE(LEFT(O37)))</f>
        <v/>
      </c>
      <c r="AQ37" s="298" t="str">
        <f aca="false">IF(ISERROR(VALUE(LEFT(P37))),LEFT(P37),VALUE(LEFT(P37)))</f>
        <v/>
      </c>
      <c r="AR37" s="298" t="str">
        <f aca="false">IF(ISERROR(VALUE(LEFT(Q37))),LEFT(Q37),VALUE(LEFT(Q37)))</f>
        <v/>
      </c>
      <c r="AS37" s="298" t="str">
        <f aca="false">IF(ISERROR(VALUE(LEFT(R37))),LEFT(R37),VALUE(LEFT(R37)))</f>
        <v/>
      </c>
      <c r="AT37" s="298" t="str">
        <f aca="false">IF(ISERROR(VALUE(LEFT(S37))),LEFT(S37),VALUE(LEFT(S37)))</f>
        <v/>
      </c>
      <c r="AU37" s="298" t="str">
        <f aca="false">IF(ISERROR(VALUE(LEFT(T37))),LEFT(T37),VALUE(LEFT(T37)))</f>
        <v/>
      </c>
      <c r="AV37" s="298" t="str">
        <f aca="false">IF(ISERROR(VALUE(LEFT(U37))),LEFT(U37),VALUE(LEFT(U37)))</f>
        <v/>
      </c>
      <c r="AW37" s="120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261" t="str">
        <f aca="false" t="array" ref="F38:U45">AG38:AV45</f>
        <v> </v>
      </c>
      <c r="G38" s="261" t="n">
        <v>4.11111111111111</v>
      </c>
      <c r="H38" s="261" t="n">
        <v>3.66666666666667</v>
      </c>
      <c r="I38" s="261" t="n">
        <v>3.55555555555556</v>
      </c>
      <c r="J38" s="261" t="n">
        <v>4.88888888888889</v>
      </c>
      <c r="K38" s="261" t="n">
        <v>3.88888888888889</v>
      </c>
      <c r="L38" s="261" t="n">
        <v>3.7037037037037</v>
      </c>
      <c r="M38" s="261" t="n">
        <v>4.14814814814815</v>
      </c>
      <c r="N38" s="261" t="n">
        <v>4.33333333333333</v>
      </c>
      <c r="O38" s="125" t="str">
        <v> </v>
      </c>
      <c r="P38" s="125" t="str">
        <v> </v>
      </c>
      <c r="Q38" s="125" t="str">
        <v> </v>
      </c>
      <c r="R38" s="125" t="str">
        <v> </v>
      </c>
      <c r="S38" s="261" t="str">
        <v> </v>
      </c>
      <c r="T38" s="261" t="str">
        <v> </v>
      </c>
      <c r="U38" s="261" t="str">
        <v> </v>
      </c>
      <c r="V38" s="120" t="n">
        <f aca="false">сводн.!t37</f>
        <v>3</v>
      </c>
      <c r="W38" s="212" t="n">
        <f aca="false">SUM(W6:W37)</f>
        <v>0</v>
      </c>
      <c r="X38" s="212" t="n">
        <f aca="false">SUM(X6:X37)</f>
        <v>0</v>
      </c>
      <c r="Y38" s="212" t="n">
        <f aca="false">SUM(Y6:Y37)-X38</f>
        <v>0</v>
      </c>
      <c r="Z38" s="212" t="n">
        <f aca="false">SUM(Z6:Z37)</f>
        <v>59</v>
      </c>
      <c r="AA38" s="212" t="n">
        <f aca="false">SUM(AA6:AA37)</f>
        <v>90</v>
      </c>
      <c r="AB38" s="212" t="n">
        <f aca="false">SUM(AB6:AB37)</f>
        <v>67</v>
      </c>
      <c r="AC38" s="212" t="n">
        <f aca="false">SUM(X38:AB38)</f>
        <v>216</v>
      </c>
      <c r="AD38" s="213" t="n">
        <f aca="false">IF(ISERROR(((X38+Y38)*2+Z38*3+AA38*4+AB38*5)/SUM(X38,Y38:AB38)),"",((X38+Y38)*2+Z38*3+AA38*4+AB38*5)/SUM(X38,Y38:AB38))</f>
        <v>4.03703703703704</v>
      </c>
      <c r="AE38" s="263"/>
      <c r="AF38" s="1"/>
      <c r="AG38" s="264" t="str">
        <f aca="false">IF(COUNT(AG6:AG37)=0," ",SUM(AG6:AG37)/COUNT(AG6:AG37))</f>
        <v> </v>
      </c>
      <c r="AH38" s="264" t="n">
        <f aca="false">IF(COUNT(AH6:AH37)=0," ",SUM(AH6:AH37)/COUNT(AH6:AH37))</f>
        <v>4.11111111111111</v>
      </c>
      <c r="AI38" s="264" t="n">
        <f aca="false">IF(COUNT(AI6:AI37)=0," ",SUM(AI6:AI37)/COUNT(AI6:AI37))</f>
        <v>3.66666666666667</v>
      </c>
      <c r="AJ38" s="264" t="n">
        <f aca="false">IF(COUNT(AJ6:AJ37)=0," ",SUM(AJ6:AJ37)/COUNT(AJ6:AJ37))</f>
        <v>3.55555555555556</v>
      </c>
      <c r="AK38" s="264" t="n">
        <f aca="false">IF(COUNT(AK6:AK37)=0," ",SUM(AK6:AK37)/COUNT(AK6:AK37))</f>
        <v>4.88888888888889</v>
      </c>
      <c r="AL38" s="264" t="n">
        <f aca="false">IF(COUNT(AL6:AL37)=0," ",SUM(AL6:AL37)/COUNT(AL6:AL37))</f>
        <v>3.88888888888889</v>
      </c>
      <c r="AM38" s="264" t="n">
        <f aca="false">IF(COUNT(AM6:AM37)=0," ",SUM(AM6:AM37)/COUNT(AM6:AM37))</f>
        <v>3.7037037037037</v>
      </c>
      <c r="AN38" s="264" t="n">
        <f aca="false">IF(COUNT(AN6:AN37)=0," ",SUM(AN6:AN37)/COUNT(AN6:AN37))</f>
        <v>4.14814814814815</v>
      </c>
      <c r="AO38" s="264" t="n">
        <f aca="false">IF(COUNT(AO6:AO37)=0," ",SUM(AO6:AO37)/COUNT(AO6:AO37))</f>
        <v>4.33333333333333</v>
      </c>
      <c r="AP38" s="264" t="str">
        <f aca="false">IF(COUNT(AP6:AP37)=0," ",SUM(AP6:AP37)/COUNT(AP6:AP37))</f>
        <v> </v>
      </c>
      <c r="AQ38" s="264" t="str">
        <f aca="false">IF(COUNT(AQ6:AQ37)=0," ",SUM(AQ6:AQ37)/COUNT(AQ6:AQ37))</f>
        <v> </v>
      </c>
      <c r="AR38" s="264" t="str">
        <f aca="false">IF(COUNT(AR6:AR37)=0," ",SUM(AR6:AR37)/COUNT(AR6:AR37))</f>
        <v> </v>
      </c>
      <c r="AS38" s="264" t="str">
        <f aca="false">IF(COUNT(AS6:AS37)=0," ",SUM(AS6:AS37)/COUNT(AS6:AS37))</f>
        <v> </v>
      </c>
      <c r="AT38" s="264" t="str">
        <f aca="false">IF(COUNT(AT6:AT37)=0," ",SUM(AT6:AT37)/COUNT(AT6:AT37))</f>
        <v> </v>
      </c>
      <c r="AU38" s="264" t="str">
        <f aca="false">IF(COUNT(AU6:AU37)=0," ",SUM(AU6:AU37)/COUNT(AU6:AU37))</f>
        <v> </v>
      </c>
      <c r="AV38" s="265" t="str">
        <f aca="false">IF(COUNT(AV6:AV37)=0," ",SUM(AV6:AV37)/COUNT(AV6:AV37))</f>
        <v> </v>
      </c>
      <c r="AW38" s="216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266" t="str">
        <v>0</v>
      </c>
      <c r="G39" s="266" t="n">
        <v>6</v>
      </c>
      <c r="H39" s="266" t="n">
        <v>4</v>
      </c>
      <c r="I39" s="266" t="n">
        <v>3</v>
      </c>
      <c r="J39" s="266" t="n">
        <v>24</v>
      </c>
      <c r="K39" s="266" t="n">
        <v>6</v>
      </c>
      <c r="L39" s="266" t="n">
        <v>5</v>
      </c>
      <c r="M39" s="266" t="n">
        <v>7</v>
      </c>
      <c r="N39" s="266" t="n">
        <v>12</v>
      </c>
      <c r="O39" s="267" t="str">
        <v>0</v>
      </c>
      <c r="P39" s="267" t="str">
        <v>0</v>
      </c>
      <c r="Q39" s="267" t="str">
        <v>0</v>
      </c>
      <c r="R39" s="267" t="str">
        <v>0</v>
      </c>
      <c r="S39" s="266" t="str">
        <v>0</v>
      </c>
      <c r="T39" s="266" t="str">
        <v>0</v>
      </c>
      <c r="U39" s="266" t="str">
        <v> </v>
      </c>
      <c r="V39" s="268" t="n">
        <f aca="false">IF(COUNTIF(V6:V37,5)=0,"0",COUNTIF(V6:V37,5))</f>
        <v>2</v>
      </c>
      <c r="W39" s="133"/>
      <c r="X39" s="269" t="n">
        <f aca="false">SUM(X38:AB38)</f>
        <v>216</v>
      </c>
      <c r="Y39" s="269"/>
      <c r="Z39" s="269"/>
      <c r="AA39" s="269"/>
      <c r="AB39" s="269"/>
      <c r="AC39" s="269"/>
      <c r="AD39" s="213"/>
      <c r="AE39" s="270"/>
      <c r="AG39" s="271" t="str">
        <f aca="false">IF(COUNTIF(AG6:AG37,5)=0,"0",COUNTIF(AG6:AG37,5))</f>
        <v>0</v>
      </c>
      <c r="AH39" s="271" t="n">
        <f aca="false">IF(COUNTIF(AH6:AH37,5)=0,"0",COUNTIF(AH6:AH37,5))</f>
        <v>6</v>
      </c>
      <c r="AI39" s="271" t="n">
        <f aca="false">IF(COUNTIF(AI6:AI37,5)=0,"0",COUNTIF(AI6:AI37,5))</f>
        <v>4</v>
      </c>
      <c r="AJ39" s="271" t="n">
        <f aca="false">IF(COUNTIF(AJ6:AJ37,5)=0,"0",COUNTIF(AJ6:AJ37,5))</f>
        <v>3</v>
      </c>
      <c r="AK39" s="271" t="n">
        <f aca="false">IF(COUNTIF(AK6:AK37,5)=0,"0",COUNTIF(AK6:AK37,5))</f>
        <v>24</v>
      </c>
      <c r="AL39" s="271" t="n">
        <f aca="false">IF(COUNTIF(AL6:AL37,5)=0,"0",COUNTIF(AL6:AL37,5))</f>
        <v>6</v>
      </c>
      <c r="AM39" s="271" t="n">
        <f aca="false">IF(COUNTIF(AM6:AM37,5)=0,"0",COUNTIF(AM6:AM37,5))</f>
        <v>5</v>
      </c>
      <c r="AN39" s="271" t="n">
        <f aca="false">IF(COUNTIF(AN6:AN37,5)=0,"0",COUNTIF(AN6:AN37,5))</f>
        <v>7</v>
      </c>
      <c r="AO39" s="271" t="n">
        <f aca="false">IF(COUNTIF(AO6:AO37,5)=0,"0",COUNTIF(AO6:AO37,5))</f>
        <v>12</v>
      </c>
      <c r="AP39" s="271" t="str">
        <f aca="false">IF(COUNTIF(AP6:AP37,5)=0,"0",COUNTIF(AP6:AP37,5))</f>
        <v>0</v>
      </c>
      <c r="AQ39" s="271" t="str">
        <f aca="false">IF(COUNTIF(AQ6:AQ37,5)=0,"0",COUNTIF(AQ6:AQ37,5))</f>
        <v>0</v>
      </c>
      <c r="AR39" s="271" t="str">
        <f aca="false">IF(COUNTIF(AR6:AR37,5)=0,"0",COUNTIF(AR6:AR37,5))</f>
        <v>0</v>
      </c>
      <c r="AS39" s="271" t="str">
        <f aca="false">IF(COUNTIF(AS6:AS37,5)=0,"0",COUNTIF(AS6:AS37,5))</f>
        <v>0</v>
      </c>
      <c r="AT39" s="271" t="str">
        <f aca="false">IF(COUNTIF(AT6:AT37,5)=0,"0",COUNTIF(AT6:AT37,5))</f>
        <v>0</v>
      </c>
      <c r="AU39" s="271" t="str">
        <f aca="false">IF(COUNTIF(AU6:AU37,5)=0,"0",COUNTIF(AU6:AU37,5))</f>
        <v>0</v>
      </c>
      <c r="AV39" s="272" t="str">
        <f aca="false">IF(COUNTIF(AV6:AV37,5)=0," ",COUNTIF(AV6:AV37,5))</f>
        <v> </v>
      </c>
      <c r="AW39" s="271"/>
      <c r="AX39" s="273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  <c r="CE39" s="275"/>
      <c r="CF39" s="275"/>
      <c r="CG39" s="275"/>
      <c r="CH39" s="275"/>
      <c r="CI39" s="275"/>
      <c r="CJ39" s="275"/>
      <c r="CK39" s="275"/>
      <c r="CL39" s="275"/>
      <c r="CM39" s="275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276" t="str">
        <v>0</v>
      </c>
      <c r="G40" s="276" t="n">
        <v>18</v>
      </c>
      <c r="H40" s="276" t="n">
        <v>10</v>
      </c>
      <c r="I40" s="276" t="n">
        <v>9</v>
      </c>
      <c r="J40" s="276" t="n">
        <v>3</v>
      </c>
      <c r="K40" s="276" t="n">
        <v>12</v>
      </c>
      <c r="L40" s="276" t="n">
        <v>9</v>
      </c>
      <c r="M40" s="276" t="n">
        <v>17</v>
      </c>
      <c r="N40" s="276" t="n">
        <v>12</v>
      </c>
      <c r="O40" s="277" t="str">
        <v>0</v>
      </c>
      <c r="P40" s="277" t="str">
        <v>0</v>
      </c>
      <c r="Q40" s="277" t="str">
        <v>0</v>
      </c>
      <c r="R40" s="277" t="str">
        <v>0</v>
      </c>
      <c r="S40" s="276" t="str">
        <v>0</v>
      </c>
      <c r="T40" s="276" t="str">
        <v>0</v>
      </c>
      <c r="U40" s="276" t="str">
        <v> </v>
      </c>
      <c r="V40" s="278" t="n">
        <f aca="false">IF(COUNTIF(V6:V37,4)=0,"0",COUNTIF(V6:V37,4))</f>
        <v>5</v>
      </c>
      <c r="W40" s="279"/>
      <c r="X40" s="279"/>
      <c r="Y40" s="279" t="str">
        <f aca="false">IF(COUNTIF(Y6:Y37,4)=0," ",COUNTIF(Y6:Y37,4))</f>
        <v> </v>
      </c>
      <c r="Z40" s="279" t="n">
        <f aca="false">IF(COUNTIF(Z6:Z37,4)=0," ",COUNTIF(Z6:Z37,4))</f>
        <v>6</v>
      </c>
      <c r="AA40" s="279" t="n">
        <f aca="false">IF(COUNTIF(AA6:AA37,4)=0," ",COUNTIF(AA6:AA37,4))</f>
        <v>3</v>
      </c>
      <c r="AB40" s="279" t="n">
        <f aca="false">IF(COUNTIF(AB6:AB37,4)=0," ",COUNTIF(AB6:AB37,4))</f>
        <v>3</v>
      </c>
      <c r="AC40" s="279"/>
      <c r="AD40" s="279"/>
      <c r="AE40" s="280" t="str">
        <f aca="false">IF(COUNTIF(AE6:AE37,4)=0," ",COUNTIF(AE6:AE37,4))</f>
        <v> </v>
      </c>
      <c r="AF40" s="279" t="str">
        <f aca="false">IF(COUNTIF(AF6:AF37,4)=0," ",COUNTIF(AF6:AF37,4))</f>
        <v> </v>
      </c>
      <c r="AG40" s="279" t="str">
        <f aca="false">IF(COUNTIF(AG6:AG37,4)=0,"0",COUNTIF(AG6:AG37,4))</f>
        <v>0</v>
      </c>
      <c r="AH40" s="279" t="n">
        <f aca="false">IF(COUNTIF(AH6:AH37,4)=0,"0",COUNTIF(AH6:AH37,4))</f>
        <v>18</v>
      </c>
      <c r="AI40" s="279" t="n">
        <f aca="false">IF(COUNTIF(AI6:AI37,4)=0,"0",COUNTIF(AI6:AI37,4))</f>
        <v>10</v>
      </c>
      <c r="AJ40" s="279" t="n">
        <f aca="false">IF(COUNTIF(AJ6:AJ37,4)=0,"0",COUNTIF(AJ6:AJ37,4))</f>
        <v>9</v>
      </c>
      <c r="AK40" s="279" t="n">
        <f aca="false">IF(COUNTIF(AK6:AK37,4)=0,"0",COUNTIF(AK6:AK37,4))</f>
        <v>3</v>
      </c>
      <c r="AL40" s="279" t="n">
        <f aca="false">IF(COUNTIF(AL6:AL37,4)=0,"0",COUNTIF(AL6:AL37,4))</f>
        <v>12</v>
      </c>
      <c r="AM40" s="279" t="n">
        <f aca="false">IF(COUNTIF(AM6:AM37,4)=0,"0",COUNTIF(AM6:AM37,4))</f>
        <v>9</v>
      </c>
      <c r="AN40" s="279" t="n">
        <f aca="false">IF(COUNTIF(AN6:AN37,4)=0,"0",COUNTIF(AN6:AN37,4))</f>
        <v>17</v>
      </c>
      <c r="AO40" s="279" t="n">
        <f aca="false">IF(COUNTIF(AO6:AO37,4)=0,"0",COUNTIF(AO6:AO37,4))</f>
        <v>12</v>
      </c>
      <c r="AP40" s="279" t="str">
        <f aca="false">IF(COUNTIF(AP6:AP37,4)=0,"0",COUNTIF(AP6:AP37,4))</f>
        <v>0</v>
      </c>
      <c r="AQ40" s="279" t="str">
        <f aca="false">IF(COUNTIF(AQ6:AQ37,4)=0,"0",COUNTIF(AQ6:AQ37,4))</f>
        <v>0</v>
      </c>
      <c r="AR40" s="279" t="str">
        <f aca="false">IF(COUNTIF(AR6:AR37,4)=0,"0",COUNTIF(AR6:AR37,4))</f>
        <v>0</v>
      </c>
      <c r="AS40" s="279" t="str">
        <f aca="false">IF(COUNTIF(AS6:AS37,4)=0,"0",COUNTIF(AS6:AS37,4))</f>
        <v>0</v>
      </c>
      <c r="AT40" s="279" t="str">
        <f aca="false">IF(COUNTIF(AT6:AT37,4)=0,"0",COUNTIF(AT6:AT37,4))</f>
        <v>0</v>
      </c>
      <c r="AU40" s="279" t="str">
        <f aca="false">IF(COUNTIF(AU6:AU37,4)=0,"0",COUNTIF(AU6:AU37,4))</f>
        <v>0</v>
      </c>
      <c r="AV40" s="281" t="str">
        <f aca="false">IF(COUNTIF(AV6:AV37,4)=0," ",COUNTIF(AV6:AV37,4))</f>
        <v> </v>
      </c>
      <c r="AW40" s="279"/>
      <c r="AX40" s="282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  <c r="CG40" s="284"/>
      <c r="CH40" s="284"/>
      <c r="CI40" s="284"/>
      <c r="CJ40" s="284"/>
      <c r="CK40" s="284"/>
      <c r="CL40" s="284"/>
      <c r="CM40" s="284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285" t="str">
        <v>0</v>
      </c>
      <c r="G41" s="285" t="n">
        <v>3</v>
      </c>
      <c r="H41" s="285" t="n">
        <v>13</v>
      </c>
      <c r="I41" s="285" t="n">
        <v>15</v>
      </c>
      <c r="J41" s="285" t="str">
        <v>0</v>
      </c>
      <c r="K41" s="285" t="n">
        <v>9</v>
      </c>
      <c r="L41" s="285" t="n">
        <v>13</v>
      </c>
      <c r="M41" s="285" t="n">
        <v>3</v>
      </c>
      <c r="N41" s="285" t="n">
        <v>3</v>
      </c>
      <c r="O41" s="286" t="str">
        <v>0</v>
      </c>
      <c r="P41" s="286" t="str">
        <v>0</v>
      </c>
      <c r="Q41" s="286" t="str">
        <v>0</v>
      </c>
      <c r="R41" s="286" t="str">
        <v>0</v>
      </c>
      <c r="S41" s="285" t="str">
        <v>0</v>
      </c>
      <c r="T41" s="285" t="str">
        <v>0</v>
      </c>
      <c r="U41" s="285" t="str">
        <v> </v>
      </c>
      <c r="V41" s="287" t="n">
        <f aca="false">IF(COUNTIF(V6:V37,3)=0,"0",COUNTIF(V6:V37,3))</f>
        <v>20</v>
      </c>
      <c r="W41" s="288"/>
      <c r="X41" s="288"/>
      <c r="Y41" s="288" t="str">
        <f aca="false">IF(COUNTIF(Y6:Y37,3)=0," ",COUNTIF(Y6:Y37,3))</f>
        <v> </v>
      </c>
      <c r="Z41" s="288" t="n">
        <f aca="false">IF(COUNTIF(Z6:Z37,3)=0," ",COUNTIF(Z6:Z37,3))</f>
        <v>5</v>
      </c>
      <c r="AA41" s="288" t="n">
        <f aca="false">IF(COUNTIF(AA6:AA37,3)=0," ",COUNTIF(AA6:AA37,3))</f>
        <v>6</v>
      </c>
      <c r="AB41" s="288" t="n">
        <f aca="false">IF(COUNTIF(AB6:AB37,3)=0," ",COUNTIF(AB6:AB37,3))</f>
        <v>3</v>
      </c>
      <c r="AC41" s="288"/>
      <c r="AD41" s="288"/>
      <c r="AE41" s="289" t="str">
        <f aca="false">IF(COUNTIF(AE6:AE37,3)=0," ",COUNTIF(AE6:AE37,3))</f>
        <v> </v>
      </c>
      <c r="AF41" s="288" t="str">
        <f aca="false">IF(COUNTIF(AF6:AF37,3)=0," ",COUNTIF(AF6:AF37,3))</f>
        <v> </v>
      </c>
      <c r="AG41" s="288" t="str">
        <f aca="false">IF(COUNTIF(AG6:AG37,3)=0,"0",COUNTIF(AG6:AG37,3))</f>
        <v>0</v>
      </c>
      <c r="AH41" s="288" t="n">
        <f aca="false">IF(COUNTIF(AH6:AH37,3)=0,"0",COUNTIF(AH6:AH37,3))</f>
        <v>3</v>
      </c>
      <c r="AI41" s="288" t="n">
        <f aca="false">IF(COUNTIF(AI6:AI37,3)=0,"0",COUNTIF(AI6:AI37,3))</f>
        <v>13</v>
      </c>
      <c r="AJ41" s="288" t="n">
        <f aca="false">IF(COUNTIF(AJ6:AJ37,3)=0,"0",COUNTIF(AJ6:AJ37,3))</f>
        <v>15</v>
      </c>
      <c r="AK41" s="288" t="str">
        <f aca="false">IF(COUNTIF(AK6:AK37,3)=0,"0",COUNTIF(AK6:AK37,3))</f>
        <v>0</v>
      </c>
      <c r="AL41" s="288" t="n">
        <f aca="false">IF(COUNTIF(AL6:AL37,3)=0,"0",COUNTIF(AL6:AL37,3))</f>
        <v>9</v>
      </c>
      <c r="AM41" s="288" t="n">
        <f aca="false">IF(COUNTIF(AM6:AM37,3)=0,"0",COUNTIF(AM6:AM37,3))</f>
        <v>13</v>
      </c>
      <c r="AN41" s="288" t="n">
        <f aca="false">IF(COUNTIF(AN6:AN37,3)=0,"0",COUNTIF(AN6:AN37,3))</f>
        <v>3</v>
      </c>
      <c r="AO41" s="288" t="n">
        <f aca="false">IF(COUNTIF(AO6:AO37,3)=0,"0",COUNTIF(AO6:AO37,3))</f>
        <v>3</v>
      </c>
      <c r="AP41" s="288" t="str">
        <f aca="false">IF(COUNTIF(AP6:AP37,3)=0,"0",COUNTIF(AP6:AP37,3))</f>
        <v>0</v>
      </c>
      <c r="AQ41" s="288" t="str">
        <f aca="false">IF(COUNTIF(AQ6:AQ37,3)=0,"0",COUNTIF(AQ6:AQ37,3))</f>
        <v>0</v>
      </c>
      <c r="AR41" s="288" t="str">
        <f aca="false">IF(COUNTIF(AR6:AR37,3)=0,"0",COUNTIF(AR6:AR37,3))</f>
        <v>0</v>
      </c>
      <c r="AS41" s="288" t="str">
        <f aca="false">IF(COUNTIF(AS6:AS37,3)=0,"0",COUNTIF(AS6:AS37,3))</f>
        <v>0</v>
      </c>
      <c r="AT41" s="288" t="str">
        <f aca="false">IF(COUNTIF(AT6:AT37,3)=0,"0",COUNTIF(AT6:AT37,3))</f>
        <v>0</v>
      </c>
      <c r="AU41" s="288" t="str">
        <f aca="false">IF(COUNTIF(AU6:AU37,3)=0,"0",COUNTIF(AU6:AU37,3))</f>
        <v>0</v>
      </c>
      <c r="AV41" s="290" t="str">
        <f aca="false">IF(COUNTIF(AV6:AV37,3)=0," ",COUNTIF(AV6:AV37,3))</f>
        <v> </v>
      </c>
      <c r="AW41" s="288"/>
      <c r="AX41" s="291"/>
      <c r="AY41" s="292"/>
      <c r="AZ41" s="292"/>
      <c r="BA41" s="292"/>
      <c r="BB41" s="292"/>
      <c r="BC41" s="292"/>
      <c r="BD41" s="292"/>
      <c r="BE41" s="292"/>
      <c r="BF41" s="292"/>
      <c r="BG41" s="292"/>
      <c r="BH41" s="292"/>
      <c r="BI41" s="292"/>
      <c r="BJ41" s="292"/>
      <c r="BK41" s="292"/>
      <c r="BL41" s="292"/>
      <c r="BM41" s="292"/>
      <c r="BN41" s="292"/>
      <c r="BO41" s="293"/>
      <c r="BP41" s="293"/>
      <c r="BQ41" s="293"/>
      <c r="BR41" s="293"/>
      <c r="BS41" s="293"/>
      <c r="BT41" s="293"/>
      <c r="BU41" s="293"/>
      <c r="BV41" s="293"/>
      <c r="BW41" s="293"/>
      <c r="BX41" s="293"/>
      <c r="BY41" s="293"/>
      <c r="BZ41" s="293"/>
      <c r="CA41" s="293"/>
      <c r="CB41" s="293"/>
      <c r="CC41" s="293"/>
      <c r="CD41" s="293"/>
      <c r="CE41" s="293"/>
      <c r="CF41" s="293"/>
      <c r="CG41" s="293"/>
      <c r="CH41" s="293"/>
      <c r="CI41" s="293"/>
      <c r="CJ41" s="293"/>
      <c r="CK41" s="293"/>
      <c r="CL41" s="293"/>
      <c r="CM41" s="29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96" t="n">
        <v>0</v>
      </c>
      <c r="P42" s="96" t="n">
        <v>0</v>
      </c>
      <c r="Q42" s="96" t="n">
        <v>0</v>
      </c>
      <c r="R42" s="96" t="n">
        <v>0</v>
      </c>
      <c r="S42" s="80" t="n">
        <v>0</v>
      </c>
      <c r="T42" s="80" t="n">
        <v>0</v>
      </c>
      <c r="U42" s="80" t="n">
        <v>0</v>
      </c>
      <c r="V42" s="216" t="str">
        <f aca="false">IF(COUNTIF(V6:V37,2)=0,"0",COUNTIF(V6:V37,2))</f>
        <v>0</v>
      </c>
      <c r="W42" s="216"/>
      <c r="X42" s="216"/>
      <c r="Y42" s="216" t="str">
        <f aca="false">IF(COUNTIF(Y6:Y37,2)=0," ",COUNTIF(Y6:Y37,2))</f>
        <v> </v>
      </c>
      <c r="Z42" s="216" t="n">
        <f aca="false">IF(COUNTIF(Z6:Z37,2)=0," ",COUNTIF(Z6:Z37,2))</f>
        <v>1</v>
      </c>
      <c r="AA42" s="216" t="n">
        <f aca="false">IF(COUNTIF(AA6:AA37,2)=0," ",COUNTIF(AA6:AA37,2))</f>
        <v>4</v>
      </c>
      <c r="AB42" s="216" t="n">
        <f aca="false">IF(COUNTIF(AB6:AB37,2)=0," ",COUNTIF(AB6:AB37,2))</f>
        <v>8</v>
      </c>
      <c r="AC42" s="216"/>
      <c r="AD42" s="216"/>
      <c r="AE42" s="294" t="str">
        <f aca="false">IF(COUNTIF(AE6:AE37,2)=0," ",COUNTIF(AE6:AE37,2))</f>
        <v> </v>
      </c>
      <c r="AF42" s="216" t="str">
        <f aca="false">IF(COUNTIF(AF6:AF37,2)=0," ",COUNTIF(AF6:AF37,2))</f>
        <v> </v>
      </c>
      <c r="AG42" s="216" t="n">
        <f aca="false">COUNTIF(AG6:AG36,2)+COUNTIF(AG6:AG36,"д")</f>
        <v>0</v>
      </c>
      <c r="AH42" s="216" t="n">
        <f aca="false">COUNTIF(AH6:AH36,2)+COUNTIF(AH6:AH36,"д")</f>
        <v>0</v>
      </c>
      <c r="AI42" s="216" t="n">
        <f aca="false">COUNTIF(AI6:AI36,2)+COUNTIF(AI6:AI36,"д")</f>
        <v>0</v>
      </c>
      <c r="AJ42" s="216" t="n">
        <f aca="false">COUNTIF(AJ6:AJ36,2)+COUNTIF(AJ6:AJ36,"д")</f>
        <v>0</v>
      </c>
      <c r="AK42" s="216" t="n">
        <f aca="false">COUNTIF(AK6:AK36,2)+COUNTIF(AK6:AK36,"д")</f>
        <v>0</v>
      </c>
      <c r="AL42" s="216" t="n">
        <f aca="false">COUNTIF(AL6:AL36,2)+COUNTIF(AL6:AL36,"д")</f>
        <v>0</v>
      </c>
      <c r="AM42" s="216" t="n">
        <f aca="false">COUNTIF(AM6:AM36,2)+COUNTIF(AM6:AM36,"д")</f>
        <v>0</v>
      </c>
      <c r="AN42" s="216" t="n">
        <f aca="false">COUNTIF(AN6:AN36,2)+COUNTIF(AN6:AN36,"д")</f>
        <v>0</v>
      </c>
      <c r="AO42" s="216" t="n">
        <f aca="false">COUNTIF(AO6:AO36,2)+COUNTIF(AO6:AO36,"д")</f>
        <v>0</v>
      </c>
      <c r="AP42" s="216" t="n">
        <f aca="false">COUNTIF(AP6:AP36,2)+COUNTIF(AP6:AP36,"д")</f>
        <v>0</v>
      </c>
      <c r="AQ42" s="216" t="n">
        <f aca="false">COUNTIF(AQ6:AQ36,2)+COUNTIF(AQ6:AQ36,"д")</f>
        <v>0</v>
      </c>
      <c r="AR42" s="216" t="n">
        <f aca="false">COUNTIF(AR6:AR36,2)+COUNTIF(AR6:AR36,"д")</f>
        <v>0</v>
      </c>
      <c r="AS42" s="216" t="n">
        <f aca="false">COUNTIF(AS6:AS36,2)+COUNTIF(AS6:AS36,"д")</f>
        <v>0</v>
      </c>
      <c r="AT42" s="216" t="n">
        <f aca="false">COUNTIF(AT6:AT36,2)+COUNTIF(AT6:AT36,"д")</f>
        <v>0</v>
      </c>
      <c r="AU42" s="216" t="n">
        <f aca="false">COUNTIF(AU6:AU36,2)+COUNTIF(AU6:AU36,"д")</f>
        <v>0</v>
      </c>
      <c r="AV42" s="216" t="n">
        <f aca="false">COUNTIF(AV6:AV36,2)+COUNTIF(AV6:AV36,"д")</f>
        <v>0</v>
      </c>
      <c r="AW42" s="216"/>
      <c r="AX42" s="217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/>
      <c r="BK42" s="218"/>
      <c r="BL42" s="218"/>
      <c r="BM42" s="218"/>
      <c r="BN42" s="218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n">
        <v>0</v>
      </c>
      <c r="T43" s="80" t="n">
        <v>0</v>
      </c>
      <c r="U43" s="80" t="n">
        <v>0</v>
      </c>
      <c r="V43" s="216" t="n">
        <f aca="false">COUNTBLANK(V6:V26)</f>
        <v>0</v>
      </c>
      <c r="W43" s="216" t="n">
        <f aca="false">COUNTBLANK(W6:W26)</f>
        <v>0</v>
      </c>
      <c r="X43" s="216" t="n">
        <f aca="false">COUNTBLANK(X6:X26)</f>
        <v>0</v>
      </c>
      <c r="Y43" s="216" t="n">
        <f aca="false">COUNTBLANK(Y6:Y26)</f>
        <v>0</v>
      </c>
      <c r="Z43" s="216" t="n">
        <f aca="false">COUNTBLANK(Z6:Z26)</f>
        <v>0</v>
      </c>
      <c r="AA43" s="216" t="n">
        <f aca="false">COUNTBLANK(AA6:AA26)</f>
        <v>0</v>
      </c>
      <c r="AB43" s="216" t="n">
        <f aca="false">COUNTBLANK(AB6:AB26)</f>
        <v>0</v>
      </c>
      <c r="AC43" s="216"/>
      <c r="AD43" s="216" t="n">
        <f aca="false">COUNTBLANK(AD6:AD32)</f>
        <v>0</v>
      </c>
      <c r="AE43" s="294" t="str">
        <f aca="false">IF(COUNTIF(AE6:AE37,"б")=0," ",COUNTIF(AE6:AE37,"б"))</f>
        <v> </v>
      </c>
      <c r="AF43" s="295" t="n">
        <f aca="false">IF(COUNTIF(AF6:AF37,"б")=0+COUNTIF(AF6:AF37,"а")=0,"0",COUNTIF(AF6:AF37,"б")+COUNTIF(AF6:AF37,"а"))</f>
        <v>0</v>
      </c>
      <c r="AG43" s="295" t="n">
        <f aca="false">IF(COUNTIF(AG6:AG37,"б")=0+COUNTIF(AG6:AG37,"а")=0,"0",COUNTIF(AG6:AG37,"б")+COUNTIF(AG6:AG37,"а"))</f>
        <v>0</v>
      </c>
      <c r="AH43" s="295" t="n">
        <f aca="false">IF(COUNTIF(AH6:AH37,"б")=0+COUNTIF(AH6:AH37,"а")=0,"0",COUNTIF(AH6:AH37,"б")+COUNTIF(AH6:AH37,"а"))</f>
        <v>0</v>
      </c>
      <c r="AI43" s="295" t="n">
        <f aca="false">IF(COUNTIF(AI6:AI37,"б")=0+COUNTIF(AI6:AI37,"а")=0,"0",COUNTIF(AI6:AI37,"б")+COUNTIF(AI6:AI37,"а"))</f>
        <v>0</v>
      </c>
      <c r="AJ43" s="295" t="n">
        <f aca="false">IF(COUNTIF(AJ6:AJ37,"б")=0+COUNTIF(AJ6:AJ37,"а")=0,"0",COUNTIF(AJ6:AJ37,"б")+COUNTIF(AJ6:AJ37,"а"))</f>
        <v>0</v>
      </c>
      <c r="AK43" s="295" t="n">
        <f aca="false">IF(COUNTIF(AK6:AK37,"б")=0+COUNTIF(AK6:AK37,"а")=0,"0",COUNTIF(AK6:AK37,"б")+COUNTIF(AK6:AK37,"а"))</f>
        <v>0</v>
      </c>
      <c r="AL43" s="295" t="n">
        <f aca="false">IF(COUNTIF(AL6:AL37,"б")=0+COUNTIF(AL6:AL37,"а")=0,"0",COUNTIF(AL6:AL37,"б")+COUNTIF(AL6:AL37,"а"))</f>
        <v>0</v>
      </c>
      <c r="AM43" s="295" t="n">
        <f aca="false">IF(COUNTIF(AM6:AM37,"б")=0+COUNTIF(AM6:AM37,"а")=0,"0",COUNTIF(AM6:AM37,"б")+COUNTIF(AM6:AM37,"а"))</f>
        <v>0</v>
      </c>
      <c r="AN43" s="295" t="n">
        <f aca="false">IF(COUNTIF(AN6:AN37,"б")=0+COUNTIF(AN6:AN37,"а")=0,"0",COUNTIF(AN6:AN37,"б")+COUNTIF(AN6:AN37,"а"))</f>
        <v>0</v>
      </c>
      <c r="AO43" s="295" t="n">
        <f aca="false">IF(COUNTIF(AO6:AO37,"б")=0+COUNTIF(AO6:AO37,"а")=0,"0",COUNTIF(AO6:AO37,"б")+COUNTIF(AO6:AO37,"а"))</f>
        <v>0</v>
      </c>
      <c r="AP43" s="295" t="n">
        <f aca="false">IF(COUNTIF(AP6:AP37,"б")=0+COUNTIF(AP6:AP37,"а")=0,"0",COUNTIF(AP6:AP37,"б")+COUNTIF(AP6:AP37,"а"))</f>
        <v>0</v>
      </c>
      <c r="AQ43" s="295" t="n">
        <f aca="false">IF(COUNTIF(AQ6:AQ37,"б")=0+COUNTIF(AQ6:AQ37,"а")=0,"0",COUNTIF(AQ6:AQ37,"б")+COUNTIF(AQ6:AQ37,"а"))</f>
        <v>0</v>
      </c>
      <c r="AR43" s="295" t="n">
        <f aca="false">IF(COUNTIF(AR6:AR37,"б")=0+COUNTIF(AR6:AR37,"а")=0,"0",COUNTIF(AR6:AR37,"б")+COUNTIF(AR6:AR37,"а"))</f>
        <v>0</v>
      </c>
      <c r="AS43" s="295" t="n">
        <f aca="false">IF(COUNTIF(AS6:AS37,"б")=0+COUNTIF(AS6:AS37,"а")=0,"0",COUNTIF(AS6:AS37,"б")+COUNTIF(AS6:AS37,"а"))</f>
        <v>0</v>
      </c>
      <c r="AT43" s="295" t="n">
        <f aca="false">IF(COUNTIF(AT6:AT37,"б")=0+COUNTIF(AT6:AT37,"а")=0,"0",COUNTIF(AT6:AT37,"б")+COUNTIF(AT6:AT37,"а"))</f>
        <v>0</v>
      </c>
      <c r="AU43" s="295" t="n">
        <f aca="false">IF(COUNTIF(AU6:AU37,"б")=0+COUNTIF(AU6:AU37,"а")=0,"0",COUNTIF(AU6:AU37,"б")+COUNTIF(AU6:AU37,"а"))</f>
        <v>0</v>
      </c>
      <c r="AV43" s="295" t="n">
        <f aca="false">IF(COUNTIF(AV6:AV37,"б")=0+COUNTIF(AV6:AV37,"а")=0,"0",COUNTIF(AV6:AV37,"б")+COUNTIF(AV6:AV37,"а"))</f>
        <v>0</v>
      </c>
      <c r="AW43" s="295" t="n">
        <f aca="false">IF(COUNTIF(AW6:AW37,"б")=0+COUNTIF(AW6:AW37,"а")=0,"0",COUNTIF(AW6:AW37,"б")+COUNTIF(AW6:AW37,"а"))</f>
        <v>0</v>
      </c>
      <c r="AX43" s="295" t="n">
        <f aca="false">IF(COUNTIF(AX6:AX37,"б")=0+COUNTIF(AX6:AX37,"а")=0,"0",COUNTIF(AX6:AX37,"б")+COUNTIF(AX6:AX37,"а"))</f>
        <v>0</v>
      </c>
      <c r="AY43" s="295" t="n">
        <f aca="false">IF(COUNTIF(AY6:AY37,"б")=0+COUNTIF(AY6:AY37,"а")=0,"0",COUNTIF(AY6:AY37,"б")+COUNTIF(AY6:AY37,"а"))</f>
        <v>0</v>
      </c>
      <c r="AZ43" s="295" t="n">
        <f aca="false">IF(COUNTIF(AZ6:AZ37,"б")=0+COUNTIF(AZ6:AZ37,"а")=0,"0",COUNTIF(AZ6:AZ37,"б")+COUNTIF(AZ6:AZ37,"а"))</f>
        <v>0</v>
      </c>
      <c r="BA43" s="295" t="n">
        <f aca="false">IF(COUNTIF(BA6:BA37,"б")=0+COUNTIF(BA6:BA37,"а")=0,"0",COUNTIF(BA6:BA37,"б")+COUNTIF(BA6:BA37,"а"))</f>
        <v>0</v>
      </c>
      <c r="BB43" s="295" t="n">
        <f aca="false">IF(COUNTIF(BB6:BB37,"б")=0+COUNTIF(BB6:BB37,"а")=0,"0",COUNTIF(BB6:BB37,"б")+COUNTIF(BB6:BB37,"а"))</f>
        <v>0</v>
      </c>
      <c r="BC43" s="295" t="n">
        <f aca="false">IF(COUNTIF(BC6:BC37,"б")=0+COUNTIF(BC6:BC37,"а")=0,"0",COUNTIF(BC6:BC37,"б")+COUNTIF(BC6:BC37,"а"))</f>
        <v>0</v>
      </c>
      <c r="BD43" s="295" t="n">
        <f aca="false">IF(COUNTIF(BD6:BD37,"б")=0+COUNTIF(BD6:BD37,"а")=0,"0",COUNTIF(BD6:BD37,"б")+COUNTIF(BD6:BD37,"а"))</f>
        <v>0</v>
      </c>
      <c r="BE43" s="295" t="n">
        <f aca="false">IF(COUNTIF(BE6:BE37,"б")=0+COUNTIF(BE6:BE37,"а")=0,"0",COUNTIF(BE6:BE37,"б")+COUNTIF(BE6:BE37,"а"))</f>
        <v>0</v>
      </c>
      <c r="BF43" s="295" t="n">
        <f aca="false">IF(COUNTIF(BF6:BF37,"б")=0+COUNTIF(BF6:BF37,"а")=0,"0",COUNTIF(BF6:BF37,"б")+COUNTIF(BF6:BF37,"а"))</f>
        <v>0</v>
      </c>
      <c r="BG43" s="295" t="n">
        <f aca="false">IF(COUNTIF(BG6:BG37,"б")=0+COUNTIF(BG6:BG37,"а")=0,"0",COUNTIF(BG6:BG37,"б")+COUNTIF(BG6:BG37,"а"))</f>
        <v>0</v>
      </c>
      <c r="BH43" s="295" t="n">
        <f aca="false">IF(COUNTIF(BH6:BH37,"б")=0+COUNTIF(BH6:BH37,"а")=0,"0",COUNTIF(BH6:BH37,"б")+COUNTIF(BH6:BH37,"а"))</f>
        <v>0</v>
      </c>
      <c r="BI43" s="295" t="n">
        <f aca="false">IF(COUNTIF(BI6:BI37,"б")=0+COUNTIF(BI6:BI37,"а")=0,"0",COUNTIF(BI6:BI37,"б")+COUNTIF(BI6:BI37,"а"))</f>
        <v>0</v>
      </c>
      <c r="BJ43" s="295" t="n">
        <f aca="false">IF(COUNTIF(BJ6:BJ37,"б")=0+COUNTIF(BJ6:BJ37,"а")=0,"0",COUNTIF(BJ6:BJ37,"б")+COUNTIF(BJ6:BJ37,"а"))</f>
        <v>0</v>
      </c>
      <c r="BK43" s="295" t="n">
        <f aca="false">IF(COUNTIF(BK6:BK37,"б")=0+COUNTIF(BK6:BK37,"а")=0,"0",COUNTIF(BK6:BK37,"б")+COUNTIF(BK6:BK37,"а"))</f>
        <v>0</v>
      </c>
      <c r="BL43" s="295" t="n">
        <f aca="false">IF(COUNTIF(BL6:BL37,"б")=0+COUNTIF(BL6:BL37,"а")=0,"0",COUNTIF(BL6:BL37,"б")+COUNTIF(BL6:BL37,"а"))</f>
        <v>0</v>
      </c>
      <c r="BM43" s="295" t="n">
        <f aca="false">IF(COUNTIF(BM6:BM37,"б")=0+COUNTIF(BM6:BM37,"а")=0,"0",COUNTIF(BM6:BM37,"б")+COUNTIF(BM6:BM37,"а"))</f>
        <v>0</v>
      </c>
      <c r="BN43" s="295" t="n">
        <f aca="false">IF(COUNTIF(BN6:BN37,"б")=0+COUNTIF(BN6:BN37,"а")=0,"0",COUNTIF(BN6:BN37,"б")+COUNTIF(BN6:BN37,"а"))</f>
        <v>0</v>
      </c>
      <c r="BO43" s="295" t="n">
        <f aca="false">IF(COUNTIF(BO6:BO37,"б")=0+COUNTIF(BO6:BO37,"а")=0,"0",COUNTIF(BO6:BO37,"б")+COUNTIF(BO6:BO37,"а"))</f>
        <v>0</v>
      </c>
      <c r="BP43" s="295" t="n">
        <f aca="false">IF(COUNTIF(BP6:BP37,"б")=0+COUNTIF(BP6:BP37,"а")=0,"0",COUNTIF(BP6:BP37,"б")+COUNTIF(BP6:BP37,"а"))</f>
        <v>0</v>
      </c>
      <c r="BQ43" s="295" t="n">
        <f aca="false">IF(COUNTIF(BQ6:BQ37,"б")=0+COUNTIF(BQ6:BQ37,"а")=0,"0",COUNTIF(BQ6:BQ37,"б")+COUNTIF(BQ6:BQ37,"а"))</f>
        <v>0</v>
      </c>
      <c r="BR43" s="295" t="n">
        <f aca="false">IF(COUNTIF(BR6:BR37,"б")=0+COUNTIF(BR6:BR37,"а")=0,"0",COUNTIF(BR6:BR37,"б")+COUNTIF(BR6:BR37,"а"))</f>
        <v>0</v>
      </c>
      <c r="BS43" s="295" t="n">
        <f aca="false">IF(COUNTIF(BS6:BS37,"б")=0+COUNTIF(BS6:BS37,"а")=0,"0",COUNTIF(BS6:BS37,"б")+COUNTIF(BS6:BS37,"а"))</f>
        <v>0</v>
      </c>
      <c r="BT43" s="295" t="n">
        <f aca="false">IF(COUNTIF(BT6:BT37,"б")=0+COUNTIF(BT6:BT37,"а")=0,"0",COUNTIF(BT6:BT37,"б")+COUNTIF(BT6:BT37,"а"))</f>
        <v>0</v>
      </c>
      <c r="BU43" s="295" t="n">
        <f aca="false">IF(COUNTIF(BU6:BU37,"б")=0+COUNTIF(BU6:BU37,"а")=0,"0",COUNTIF(BU6:BU37,"б")+COUNTIF(BU6:BU37,"а"))</f>
        <v>0</v>
      </c>
      <c r="BV43" s="295" t="n">
        <f aca="false">IF(COUNTIF(BV6:BV37,"б")=0+COUNTIF(BV6:BV37,"а")=0,"0",COUNTIF(BV6:BV37,"б")+COUNTIF(BV6:BV37,"а"))</f>
        <v>0</v>
      </c>
      <c r="BW43" s="295" t="n">
        <f aca="false">IF(COUNTIF(BW6:BW37,"б")=0+COUNTIF(BW6:BW37,"а")=0,"0",COUNTIF(BW6:BW37,"б")+COUNTIF(BW6:BW37,"а"))</f>
        <v>0</v>
      </c>
      <c r="BX43" s="295" t="n">
        <f aca="false">IF(COUNTIF(BX6:BX37,"б")=0+COUNTIF(BX6:BX37,"а")=0,"0",COUNTIF(BX6:BX37,"б")+COUNTIF(BX6:BX37,"а"))</f>
        <v>0</v>
      </c>
      <c r="BY43" s="295" t="n">
        <f aca="false">IF(COUNTIF(BY6:BY37,"б")=0+COUNTIF(BY6:BY37,"а")=0,"0",COUNTIF(BY6:BY37,"б")+COUNTIF(BY6:BY37,"а"))</f>
        <v>0</v>
      </c>
      <c r="BZ43" s="295" t="n">
        <f aca="false">IF(COUNTIF(BZ6:BZ37,"б")=0+COUNTIF(BZ6:BZ37,"а")=0,"0",COUNTIF(BZ6:BZ37,"б")+COUNTIF(BZ6:BZ37,"а"))</f>
        <v>0</v>
      </c>
      <c r="CA43" s="295" t="n">
        <f aca="false">IF(COUNTIF(CA6:CA37,"б")=0+COUNTIF(CA6:CA37,"а")=0,"0",COUNTIF(CA6:CA37,"б")+COUNTIF(CA6:CA37,"а"))</f>
        <v>0</v>
      </c>
      <c r="CB43" s="29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0" t="n">
        <v>27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96" t="str">
        <v>0</v>
      </c>
      <c r="P44" s="96" t="str">
        <v>0</v>
      </c>
      <c r="Q44" s="96" t="str">
        <v>0</v>
      </c>
      <c r="R44" s="96" t="str">
        <v>0</v>
      </c>
      <c r="S44" s="80" t="str">
        <v>0</v>
      </c>
      <c r="T44" s="80" t="str">
        <v>0</v>
      </c>
      <c r="U44" s="80" t="str">
        <v>0</v>
      </c>
      <c r="V44" s="216" t="str">
        <f aca="false">IF(COUNTIF(V6:V37,"з")=0,"0",COUNTIF(V6:V37,"з"))</f>
        <v>0</v>
      </c>
      <c r="W44" s="216"/>
      <c r="X44" s="216"/>
      <c r="Y44" s="216" t="str">
        <f aca="false">IF(COUNTIF(Y6:Y37,"з")=0," ",COUNTIF(Y6:Y37,"з"))</f>
        <v> </v>
      </c>
      <c r="Z44" s="216" t="str">
        <f aca="false">IF(COUNTIF(Z6:Z37,"з")=0," ",COUNTIF(Z6:Z37,"з"))</f>
        <v> </v>
      </c>
      <c r="AA44" s="216" t="str">
        <f aca="false">IF(COUNTIF(AA6:AA37,"з")=0," ",COUNTIF(AA6:AA37,"з"))</f>
        <v> </v>
      </c>
      <c r="AB44" s="216" t="str">
        <f aca="false">IF(COUNTIF(AB6:AB37,"з")=0," ",COUNTIF(AB6:AB37,"з"))</f>
        <v> </v>
      </c>
      <c r="AC44" s="216"/>
      <c r="AD44" s="216" t="str">
        <f aca="false">IF(COUNTIF(AD6:AD37,"з")=0," ",COUNTIF(AD6:AD37,"з"))</f>
        <v> </v>
      </c>
      <c r="AE44" s="294" t="str">
        <f aca="false">IF(COUNTIF(AE6:AE37,"з")=0," ",COUNTIF(AE6:AE37,"з"))</f>
        <v> </v>
      </c>
      <c r="AF44" s="216" t="str">
        <f aca="false">IF(COUNTIF(AF6:AF37,"з")=0," ",COUNTIF(AF6:AF37,"з"))</f>
        <v> </v>
      </c>
      <c r="AG44" s="216" t="n">
        <f aca="false">IF(COUNTIF(AG6:AG37,"з")=0,"0",COUNTIF(AG6:AG37,"з"))</f>
        <v>27</v>
      </c>
      <c r="AH44" s="216" t="str">
        <f aca="false">IF(COUNTIF(AH6:AH37,"з")=0,"0",COUNTIF(AH6:AH37,"з"))</f>
        <v>0</v>
      </c>
      <c r="AI44" s="216" t="str">
        <f aca="false">IF(COUNTIF(AI6:AI37,"з")=0,"0",COUNTIF(AI6:AI37,"з"))</f>
        <v>0</v>
      </c>
      <c r="AJ44" s="216" t="str">
        <f aca="false">IF(COUNTIF(AJ6:AJ37,"з")=0,"0",COUNTIF(AJ6:AJ37,"з"))</f>
        <v>0</v>
      </c>
      <c r="AK44" s="216" t="str">
        <f aca="false">IF(COUNTIF(AK6:AK37,"з")=0,"0",COUNTIF(AK6:AK37,"з"))</f>
        <v>0</v>
      </c>
      <c r="AL44" s="216" t="str">
        <f aca="false">IF(COUNTIF(AL6:AL37,"з")=0,"0",COUNTIF(AL6:AL37,"з"))</f>
        <v>0</v>
      </c>
      <c r="AM44" s="216" t="str">
        <f aca="false">IF(COUNTIF(AM6:AM37,"з")=0,"0",COUNTIF(AM6:AM37,"з"))</f>
        <v>0</v>
      </c>
      <c r="AN44" s="216" t="str">
        <f aca="false">IF(COUNTIF(AN6:AN37,"з")=0,"0",COUNTIF(AN6:AN37,"з"))</f>
        <v>0</v>
      </c>
      <c r="AO44" s="216" t="str">
        <f aca="false">IF(COUNTIF(AO6:AO37,"з")=0,"0",COUNTIF(AO6:AO37,"з"))</f>
        <v>0</v>
      </c>
      <c r="AP44" s="216" t="str">
        <f aca="false">IF(COUNTIF(AP6:AP37,"з")=0,"0",COUNTIF(AP6:AP37,"з"))</f>
        <v>0</v>
      </c>
      <c r="AQ44" s="216" t="str">
        <f aca="false">IF(COUNTIF(AQ6:AQ37,"з")=0,"0",COUNTIF(AQ6:AQ37,"з"))</f>
        <v>0</v>
      </c>
      <c r="AR44" s="216" t="str">
        <f aca="false">IF(COUNTIF(AR6:AR37,"з")=0,"0",COUNTIF(AR6:AR37,"з"))</f>
        <v>0</v>
      </c>
      <c r="AS44" s="216" t="str">
        <f aca="false">IF(COUNTIF(AS6:AS37,"з")=0,"0",COUNTIF(AS6:AS37,"з"))</f>
        <v>0</v>
      </c>
      <c r="AT44" s="216" t="str">
        <f aca="false">IF(COUNTIF(AT6:AT37,"з")=0,"0",COUNTIF(AT6:AT37,"з"))</f>
        <v>0</v>
      </c>
      <c r="AU44" s="216" t="str">
        <f aca="false">IF(COUNTIF(AU6:AU37,"з")=0,"0",COUNTIF(AU6:AU37,"з"))</f>
        <v>0</v>
      </c>
      <c r="AV44" s="216" t="str">
        <f aca="false">IF(COUNTIF(AV6:AV37,"з")=0,"0",COUNTIF(AV6:AV37,"з"))</f>
        <v>0</v>
      </c>
      <c r="AW44" s="216" t="str">
        <f aca="false">IF(COUNTIF(AW6:AW37,"з")=0,"0",COUNTIF(AW6:AW37,"з"))</f>
        <v>0</v>
      </c>
      <c r="AX44" s="2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IF(COUNTIF(V6:V37,"н")=0,"0",COUNTIF(V6:V37,"н"))</f>
        <v>0</v>
      </c>
      <c r="W45" s="216"/>
      <c r="X45" s="216"/>
      <c r="Y45" s="216" t="str">
        <f aca="false">IF(COUNTIF(Y6:Y37,"н")=0," ",COUNTIF(Y6:Y37,"н"))</f>
        <v> </v>
      </c>
      <c r="Z45" s="216" t="str">
        <f aca="false">IF(COUNTIF(Z6:Z37,"н")=0," ",COUNTIF(Z6:Z37,"н"))</f>
        <v> </v>
      </c>
      <c r="AA45" s="216" t="str">
        <f aca="false">IF(COUNTIF(AA6:AA37,"н")=0," ",COUNTIF(AA6:AA37,"н"))</f>
        <v> </v>
      </c>
      <c r="AB45" s="216" t="str">
        <f aca="false">IF(COUNTIF(AB6:AB37,"н")=0," ",COUNTIF(AB6:AB37,"н"))</f>
        <v> </v>
      </c>
      <c r="AC45" s="216"/>
      <c r="AD45" s="216" t="str">
        <f aca="false">IF(COUNTIF(AD6:AD37,"н")=0," ",COUNTIF(AD6:AD37,"н"))</f>
        <v> </v>
      </c>
      <c r="AE45" s="294" t="str">
        <f aca="false">IF(COUNTIF(AE6:AE37,"н")=0," ",COUNTIF(AE6:AE37,"н"))</f>
        <v> </v>
      </c>
      <c r="AF45" s="216" t="str">
        <f aca="false">IF(COUNTIF(AF6:AF37,"н")=0," ",COUNTIF(AF6:AF37,"н"))</f>
        <v> </v>
      </c>
      <c r="AG45" s="216" t="str">
        <f aca="false">IF(COUNTIF(AG6:AG37,"н")=0,"0",COUNTIF(AG6:AG37,"н"))</f>
        <v>0</v>
      </c>
      <c r="AH45" s="216" t="str">
        <f aca="false">IF(COUNTIF(AH6:AH37,"н")=0,"0",COUNTIF(AH6:AH37,"н"))</f>
        <v>0</v>
      </c>
      <c r="AI45" s="216" t="str">
        <f aca="false">IF(COUNTIF(AI6:AI37,"н")=0,"0",COUNTIF(AI6:AI37,"н"))</f>
        <v>0</v>
      </c>
      <c r="AJ45" s="216" t="str">
        <f aca="false">IF(COUNTIF(AJ6:AJ37,"н")=0,"0",COUNTIF(AJ6:AJ37,"н"))</f>
        <v>0</v>
      </c>
      <c r="AK45" s="216" t="str">
        <f aca="false">IF(COUNTIF(AK6:AK37,"н")=0,"0",COUNTIF(AK6:AK37,"н"))</f>
        <v>0</v>
      </c>
      <c r="AL45" s="216" t="str">
        <f aca="false">IF(COUNTIF(AL6:AL37,"н")=0,"0",COUNTIF(AL6:AL37,"н"))</f>
        <v>0</v>
      </c>
      <c r="AM45" s="216" t="str">
        <f aca="false">IF(COUNTIF(AM6:AM37,"н")=0,"0",COUNTIF(AM6:AM37,"н"))</f>
        <v>0</v>
      </c>
      <c r="AN45" s="216" t="str">
        <f aca="false">IF(COUNTIF(AN6:AN37,"н")=0,"0",COUNTIF(AN6:AN37,"н"))</f>
        <v>0</v>
      </c>
      <c r="AO45" s="216" t="str">
        <f aca="false">IF(COUNTIF(AO6:AO37,"н")=0,"0",COUNTIF(AO6:AO37,"н"))</f>
        <v>0</v>
      </c>
      <c r="AP45" s="216" t="str">
        <f aca="false">IF(COUNTIF(AP6:AP37,"н")=0,"0",COUNTIF(AP6:AP37,"н"))</f>
        <v>0</v>
      </c>
      <c r="AQ45" s="216" t="str">
        <f aca="false">IF(COUNTIF(AQ6:AQ37,"н")=0,"0",COUNTIF(AQ6:AQ37,"н"))</f>
        <v>0</v>
      </c>
      <c r="AR45" s="216" t="str">
        <f aca="false">IF(COUNTIF(AR6:AR37,"н")=0,"0",COUNTIF(AR6:AR37,"н"))</f>
        <v>0</v>
      </c>
      <c r="AS45" s="216" t="str">
        <f aca="false">IF(COUNTIF(AS6:AS37,"н")=0,"0",COUNTIF(AS6:AS37,"н"))</f>
        <v>0</v>
      </c>
      <c r="AT45" s="216" t="str">
        <f aca="false">IF(COUNTIF(AT6:AT37,"н")=0,"0",COUNTIF(AT6:AT37,"н"))</f>
        <v>0</v>
      </c>
      <c r="AU45" s="216" t="str">
        <f aca="false">IF(COUNTIF(AU6:AU37,"н")=0,"0",COUNTIF(AU6:AU37,"н"))</f>
        <v>0</v>
      </c>
      <c r="AV45" s="216" t="str">
        <f aca="false">IF(COUNTIF(AV6:AV37,"н")=0,"0",COUNTIF(AV6:AV37,"н"))</f>
        <v>0</v>
      </c>
      <c r="AW45" s="216" t="str">
        <f aca="false">IF(COUNTIF(AW6:AW37,"н")=0,"0",COUNTIF(AW6:AW37,"н"))</f>
        <v>0</v>
      </c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</row>
    <row r="46" s="1" customFormat="true" ht="12.75" hidden="false" customHeight="false" outlineLevel="0" collapsed="false">
      <c r="W46" s="227"/>
      <c r="X46" s="227"/>
      <c r="Y46" s="227"/>
      <c r="Z46" s="227"/>
      <c r="AA46" s="227"/>
      <c r="AB46" s="227"/>
      <c r="AC46" s="227"/>
      <c r="AD46" s="227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8"/>
      <c r="AX46" s="2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 t="str">
        <f aca="false">IF(COUNTIF(AI6:AI40,"н")=0,"0",COUNTIF(AI6:AI40,"н"))</f>
        <v>0</v>
      </c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G2:K2"/>
    <mergeCell ref="L2:N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4:E45 E6:E32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4:V45 AG43:CB43 W44:AW45 AG6:AW42 G6:P6 H25:H31 J25:P31 I25:I33 S32:V33 O32:P33 Q6:Q31 H7:P24 S6:S31 U6:V31 G6:G3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33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K32:K33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G33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J33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J32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H32:H33">
    <cfRule type="cellIs" priority="29" operator="equal" aboveAverage="0" equalAverage="0" bottom="0" percent="0" rank="0" text="" dxfId="27">
      <formula>5</formula>
    </cfRule>
    <cfRule type="cellIs" priority="30" operator="equal" aboveAverage="0" equalAverage="0" bottom="0" percent="0" rank="0" text="" dxfId="28">
      <formula>4</formula>
    </cfRule>
    <cfRule type="cellIs" priority="31" operator="equal" aboveAverage="0" equalAverage="0" bottom="0" percent="0" rank="0" text="" dxfId="29">
      <formula>3</formula>
    </cfRule>
  </conditionalFormatting>
  <conditionalFormatting sqref="L32:L33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N32:N33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P32:P33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Q32:R33 Q6:S31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R32:R33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O32:O33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Q32:Q33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S32:S33">
    <cfRule type="cellIs" priority="53" operator="equal" aboveAverage="0" equalAverage="0" bottom="0" percent="0" rank="0" text="" dxfId="51">
      <formula>5</formula>
    </cfRule>
    <cfRule type="cellIs" priority="54" operator="equal" aboveAverage="0" equalAverage="0" bottom="0" percent="0" rank="0" text="" dxfId="52">
      <formula>4</formula>
    </cfRule>
    <cfRule type="cellIs" priority="55" operator="equal" aboveAverage="0" equalAverage="0" bottom="0" percent="0" rank="0" text="" dxfId="53">
      <formula>3</formula>
    </cfRule>
  </conditionalFormatting>
  <conditionalFormatting sqref="T3">
    <cfRule type="expression" priority="56" aboveAverage="0" equalAverage="0" bottom="0" percent="0" rank="0" text="" dxfId="54">
      <formula>$D$1&lt;T3</formula>
    </cfRule>
    <cfRule type="expression" priority="57" aboveAverage="0" equalAverage="0" bottom="0" percent="0" rank="0" text="" dxfId="55">
      <formula>$D$1&gt;T3</formula>
    </cfRule>
  </conditionalFormatting>
  <conditionalFormatting sqref="R3:S3">
    <cfRule type="expression" priority="58" aboveAverage="0" equalAverage="0" bottom="0" percent="0" rank="0" text="" dxfId="56">
      <formula>$D$1&lt;R3</formula>
    </cfRule>
    <cfRule type="expression" priority="59" aboveAverage="0" equalAverage="0" bottom="0" percent="0" rank="0" text="" dxfId="57">
      <formula>$D$1&gt;R3</formula>
    </cfRule>
  </conditionalFormatting>
  <conditionalFormatting sqref="R4">
    <cfRule type="expression" priority="60" aboveAverage="0" equalAverage="0" bottom="0" percent="0" rank="0" text="" dxfId="58">
      <formula>$D$1&lt;R4</formula>
    </cfRule>
    <cfRule type="expression" priority="61" aboveAverage="0" equalAverage="0" bottom="0" percent="0" rank="0" text="" dxfId="59">
      <formula>$D$1&gt;R4</formula>
    </cfRule>
  </conditionalFormatting>
  <conditionalFormatting sqref="S5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S4">
    <cfRule type="expression" priority="65" aboveAverage="0" equalAverage="0" bottom="0" percent="0" rank="0" text="" dxfId="63">
      <formula>$D$1&lt;S4</formula>
    </cfRule>
    <cfRule type="expression" priority="66" aboveAverage="0" equalAverage="0" bottom="0" percent="0" rank="0" text="" dxfId="64">
      <formula>$D$1&gt;S4</formula>
    </cfRule>
  </conditionalFormatting>
  <conditionalFormatting sqref="R5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S4">
    <cfRule type="expression" priority="70" aboveAverage="0" equalAverage="0" bottom="0" percent="0" rank="0" text="" dxfId="68">
      <formula>$D$1&lt;S4</formula>
    </cfRule>
    <cfRule type="expression" priority="71" aboveAverage="0" equalAverage="0" bottom="0" percent="0" rank="0" text="" dxfId="69">
      <formula>$D$1&gt;S4</formula>
    </cfRule>
  </conditionalFormatting>
  <conditionalFormatting sqref="R4">
    <cfRule type="expression" priority="72" aboveAverage="0" equalAverage="0" bottom="0" percent="0" rank="0" text="" dxfId="70">
      <formula>$D$1&lt;R4</formula>
    </cfRule>
    <cfRule type="expression" priority="73" aboveAverage="0" equalAverage="0" bottom="0" percent="0" rank="0" text="" dxfId="71">
      <formula>$D$1&gt;R4</formula>
    </cfRule>
  </conditionalFormatting>
  <conditionalFormatting sqref="R4">
    <cfRule type="expression" priority="74" aboveAverage="0" equalAverage="0" bottom="0" percent="0" rank="0" text="" dxfId="72">
      <formula>$D$1&lt;R4</formula>
    </cfRule>
    <cfRule type="expression" priority="75" aboveAverage="0" equalAverage="0" bottom="0" percent="0" rank="0" text="" dxfId="73">
      <formula>$D$1&gt;R4</formula>
    </cfRule>
  </conditionalFormatting>
  <conditionalFormatting sqref="S4">
    <cfRule type="expression" priority="76" aboveAverage="0" equalAverage="0" bottom="0" percent="0" rank="0" text="" dxfId="74">
      <formula>$D$1&lt;S4</formula>
    </cfRule>
    <cfRule type="expression" priority="77" aboveAverage="0" equalAverage="0" bottom="0" percent="0" rank="0" text="" dxfId="75">
      <formula>$D$1&gt;S4</formula>
    </cfRule>
  </conditionalFormatting>
  <conditionalFormatting sqref="S4">
    <cfRule type="expression" priority="78" aboveAverage="0" equalAverage="0" bottom="0" percent="0" rank="0" text="" dxfId="76">
      <formula>$D$1&lt;S4</formula>
    </cfRule>
    <cfRule type="expression" priority="79" aboveAverage="0" equalAverage="0" bottom="0" percent="0" rank="0" text="" dxfId="77">
      <formula>$D$1&gt;S4</formula>
    </cfRule>
  </conditionalFormatting>
  <conditionalFormatting sqref="S4">
    <cfRule type="expression" priority="80" aboveAverage="0" equalAverage="0" bottom="0" percent="0" rank="0" text="" dxfId="78">
      <formula>$D$1&lt;S4</formula>
    </cfRule>
    <cfRule type="expression" priority="81" aboveAverage="0" equalAverage="0" bottom="0" percent="0" rank="0" text="" dxfId="79">
      <formula>$D$1&gt;S4</formula>
    </cfRule>
  </conditionalFormatting>
  <conditionalFormatting sqref="S4">
    <cfRule type="expression" priority="82" aboveAverage="0" equalAverage="0" bottom="0" percent="0" rank="0" text="" dxfId="80">
      <formula>$D$1&lt;S4</formula>
    </cfRule>
    <cfRule type="expression" priority="83" aboveAverage="0" equalAverage="0" bottom="0" percent="0" rank="0" text="" dxfId="81">
      <formula>$D$1&gt;S4</formula>
    </cfRule>
  </conditionalFormatting>
  <conditionalFormatting sqref="Q5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Q3:Q4">
    <cfRule type="expression" priority="87" aboveAverage="0" equalAverage="0" bottom="0" percent="0" rank="0" text="" dxfId="85">
      <formula>$D$1&lt;Q3</formula>
    </cfRule>
    <cfRule type="expression" priority="88" aboveAverage="0" equalAverage="0" bottom="0" percent="0" rank="0" text="" dxfId="86">
      <formula>$D$1&gt;Q3</formula>
    </cfRule>
  </conditionalFormatting>
  <conditionalFormatting sqref="Q5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Q3:Q4">
    <cfRule type="expression" priority="92" aboveAverage="0" equalAverage="0" bottom="0" percent="0" rank="0" text="" dxfId="90">
      <formula>$D$1&lt;Q3</formula>
    </cfRule>
    <cfRule type="expression" priority="93" aboveAverage="0" equalAverage="0" bottom="0" percent="0" rank="0" text="" dxfId="91">
      <formula>$D$1&gt;Q3</formula>
    </cfRule>
  </conditionalFormatting>
  <conditionalFormatting sqref="Q5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Q3:Q4">
    <cfRule type="expression" priority="97" aboveAverage="0" equalAverage="0" bottom="0" percent="0" rank="0" text="" dxfId="95">
      <formula>$D$1&lt;Q3</formula>
    </cfRule>
    <cfRule type="expression" priority="98" aboveAverage="0" equalAverage="0" bottom="0" percent="0" rank="0" text="" dxfId="96">
      <formula>$D$1&gt;Q3</formula>
    </cfRule>
  </conditionalFormatting>
  <conditionalFormatting sqref="Q4">
    <cfRule type="expression" priority="99" aboveAverage="0" equalAverage="0" bottom="0" percent="0" rank="0" text="" dxfId="97">
      <formula>$D$1&lt;Q4</formula>
    </cfRule>
    <cfRule type="expression" priority="100" aboveAverage="0" equalAverage="0" bottom="0" percent="0" rank="0" text="" dxfId="98">
      <formula>$D$1&gt;Q4</formula>
    </cfRule>
  </conditionalFormatting>
  <conditionalFormatting sqref="Q4">
    <cfRule type="expression" priority="101" aboveAverage="0" equalAverage="0" bottom="0" percent="0" rank="0" text="" dxfId="99">
      <formula>$D$1&lt;Q4</formula>
    </cfRule>
    <cfRule type="expression" priority="102" aboveAverage="0" equalAverage="0" bottom="0" percent="0" rank="0" text="" dxfId="100">
      <formula>$D$1&gt;Q4</formula>
    </cfRule>
  </conditionalFormatting>
  <conditionalFormatting sqref="Q4">
    <cfRule type="expression" priority="103" aboveAverage="0" equalAverage="0" bottom="0" percent="0" rank="0" text="" dxfId="101">
      <formula>$D$1&lt;Q4</formula>
    </cfRule>
    <cfRule type="expression" priority="104" aboveAverage="0" equalAverage="0" bottom="0" percent="0" rank="0" text="" dxfId="102">
      <formula>$D$1&gt;Q4</formula>
    </cfRule>
  </conditionalFormatting>
  <conditionalFormatting sqref="Q5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Q4">
    <cfRule type="expression" priority="108" aboveAverage="0" equalAverage="0" bottom="0" percent="0" rank="0" text="" dxfId="106">
      <formula>$D$1&lt;Q4</formula>
    </cfRule>
    <cfRule type="expression" priority="109" aboveAverage="0" equalAverage="0" bottom="0" percent="0" rank="0" text="" dxfId="107">
      <formula>$D$1&gt;Q4</formula>
    </cfRule>
  </conditionalFormatting>
  <conditionalFormatting sqref="Q5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Q3:Q4">
    <cfRule type="expression" priority="113" aboveAverage="0" equalAverage="0" bottom="0" percent="0" rank="0" text="" dxfId="111">
      <formula>$D$1&lt;Q3</formula>
    </cfRule>
    <cfRule type="expression" priority="114" aboveAverage="0" equalAverage="0" bottom="0" percent="0" rank="0" text="" dxfId="112">
      <formula>$D$1&gt;Q3</formula>
    </cfRule>
  </conditionalFormatting>
  <conditionalFormatting sqref="Q5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Q3:Q4">
    <cfRule type="expression" priority="118" aboveAverage="0" equalAverage="0" bottom="0" percent="0" rank="0" text="" dxfId="116">
      <formula>$D$1&lt;Q3</formula>
    </cfRule>
    <cfRule type="expression" priority="119" aboveAverage="0" equalAverage="0" bottom="0" percent="0" rank="0" text="" dxfId="117">
      <formula>$D$1&gt;Q3</formula>
    </cfRule>
  </conditionalFormatting>
  <conditionalFormatting sqref="Q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Q4">
    <cfRule type="expression" priority="123" aboveAverage="0" equalAverage="0" bottom="0" percent="0" rank="0" text="" dxfId="121">
      <formula>$D$1&lt;Q4</formula>
    </cfRule>
    <cfRule type="expression" priority="124" aboveAverage="0" equalAverage="0" bottom="0" percent="0" rank="0" text="" dxfId="122">
      <formula>$D$1&gt;Q4</formula>
    </cfRule>
  </conditionalFormatting>
  <conditionalFormatting sqref="Q4">
    <cfRule type="expression" priority="125" aboveAverage="0" equalAverage="0" bottom="0" percent="0" rank="0" text="" dxfId="123">
      <formula>$D$1&lt;Q4</formula>
    </cfRule>
    <cfRule type="expression" priority="126" aboveAverage="0" equalAverage="0" bottom="0" percent="0" rank="0" text="" dxfId="124">
      <formula>$D$1&gt;Q4</formula>
    </cfRule>
  </conditionalFormatting>
  <conditionalFormatting sqref="Q4">
    <cfRule type="expression" priority="127" aboveAverage="0" equalAverage="0" bottom="0" percent="0" rank="0" text="" dxfId="125">
      <formula>$D$1&lt;Q4</formula>
    </cfRule>
    <cfRule type="expression" priority="128" aboveAverage="0" equalAverage="0" bottom="0" percent="0" rank="0" text="" dxfId="126">
      <formula>$D$1&gt;Q4</formula>
    </cfRule>
  </conditionalFormatting>
  <conditionalFormatting sqref="Q4">
    <cfRule type="expression" priority="129" aboveAverage="0" equalAverage="0" bottom="0" percent="0" rank="0" text="" dxfId="127">
      <formula>$D$1&lt;Q4</formula>
    </cfRule>
    <cfRule type="expression" priority="130" aboveAverage="0" equalAverage="0" bottom="0" percent="0" rank="0" text="" dxfId="128">
      <formula>$D$1&gt;Q4</formula>
    </cfRule>
  </conditionalFormatting>
  <conditionalFormatting sqref="Q4">
    <cfRule type="expression" priority="131" aboveAverage="0" equalAverage="0" bottom="0" percent="0" rank="0" text="" dxfId="129">
      <formula>$D$1&lt;Q4</formula>
    </cfRule>
    <cfRule type="expression" priority="132" aboveAverage="0" equalAverage="0" bottom="0" percent="0" rank="0" text="" dxfId="130">
      <formula>$D$1&gt;Q4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4">
    <cfRule type="expression" priority="135" aboveAverage="0" equalAverage="0" bottom="0" percent="0" rank="0" text="" dxfId="133">
      <formula>$D$1&lt;Q4</formula>
    </cfRule>
    <cfRule type="expression" priority="136" aboveAverage="0" equalAverage="0" bottom="0" percent="0" rank="0" text="" dxfId="134">
      <formula>$D$1&gt;Q4</formula>
    </cfRule>
  </conditionalFormatting>
  <conditionalFormatting sqref="Q4">
    <cfRule type="expression" priority="137" aboveAverage="0" equalAverage="0" bottom="0" percent="0" rank="0" text="" dxfId="135">
      <formula>$D$1&lt;Q4</formula>
    </cfRule>
    <cfRule type="expression" priority="138" aboveAverage="0" equalAverage="0" bottom="0" percent="0" rank="0" text="" dxfId="136">
      <formula>$D$1&gt;Q4</formula>
    </cfRule>
  </conditionalFormatting>
  <conditionalFormatting sqref="Q4">
    <cfRule type="expression" priority="139" aboveAverage="0" equalAverage="0" bottom="0" percent="0" rank="0" text="" dxfId="137">
      <formula>$D$1&lt;Q4</formula>
    </cfRule>
    <cfRule type="expression" priority="140" aboveAverage="0" equalAverage="0" bottom="0" percent="0" rank="0" text="" dxfId="138">
      <formula>$D$1&gt;Q4</formula>
    </cfRule>
  </conditionalFormatting>
  <conditionalFormatting sqref="Q5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Q3:Q4">
    <cfRule type="expression" priority="144" aboveAverage="0" equalAverage="0" bottom="0" percent="0" rank="0" text="" dxfId="142">
      <formula>$D$1&lt;Q3</formula>
    </cfRule>
    <cfRule type="expression" priority="145" aboveAverage="0" equalAverage="0" bottom="0" percent="0" rank="0" text="" dxfId="143">
      <formula>$D$1&gt;Q3</formula>
    </cfRule>
  </conditionalFormatting>
  <conditionalFormatting sqref="Q5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Q4">
    <cfRule type="expression" priority="149" aboveAverage="0" equalAverage="0" bottom="0" percent="0" rank="0" text="" dxfId="147">
      <formula>$D$1&lt;Q4</formula>
    </cfRule>
    <cfRule type="expression" priority="150" aboveAverage="0" equalAverage="0" bottom="0" percent="0" rank="0" text="" dxfId="148">
      <formula>$D$1&gt;Q4</formula>
    </cfRule>
  </conditionalFormatting>
  <conditionalFormatting sqref="Q5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Q4">
    <cfRule type="expression" priority="154" aboveAverage="0" equalAverage="0" bottom="0" percent="0" rank="0" text="" dxfId="152">
      <formula>$D$1&lt;Q4</formula>
    </cfRule>
    <cfRule type="expression" priority="155" aboveAverage="0" equalAverage="0" bottom="0" percent="0" rank="0" text="" dxfId="153">
      <formula>$D$1&gt;Q4</formula>
    </cfRule>
  </conditionalFormatting>
  <conditionalFormatting sqref="Q4">
    <cfRule type="expression" priority="156" aboveAverage="0" equalAverage="0" bottom="0" percent="0" rank="0" text="" dxfId="154">
      <formula>$D$1&lt;Q4</formula>
    </cfRule>
    <cfRule type="expression" priority="157" aboveAverage="0" equalAverage="0" bottom="0" percent="0" rank="0" text="" dxfId="155">
      <formula>$D$1&gt;Q4</formula>
    </cfRule>
  </conditionalFormatting>
  <conditionalFormatting sqref="Q4">
    <cfRule type="expression" priority="158" aboveAverage="0" equalAverage="0" bottom="0" percent="0" rank="0" text="" dxfId="156">
      <formula>$D$1&lt;Q4</formula>
    </cfRule>
    <cfRule type="expression" priority="159" aboveAverage="0" equalAverage="0" bottom="0" percent="0" rank="0" text="" dxfId="157">
      <formula>$D$1&gt;Q4</formula>
    </cfRule>
  </conditionalFormatting>
  <conditionalFormatting sqref="Q4">
    <cfRule type="expression" priority="160" aboveAverage="0" equalAverage="0" bottom="0" percent="0" rank="0" text="" dxfId="158">
      <formula>$D$1&lt;Q4</formula>
    </cfRule>
    <cfRule type="expression" priority="161" aboveAverage="0" equalAverage="0" bottom="0" percent="0" rank="0" text="" dxfId="159">
      <formula>$D$1&gt;Q4</formula>
    </cfRule>
  </conditionalFormatting>
  <conditionalFormatting sqref="Q4">
    <cfRule type="expression" priority="162" aboveAverage="0" equalAverage="0" bottom="0" percent="0" rank="0" text="" dxfId="160">
      <formula>$D$1&lt;Q4</formula>
    </cfRule>
    <cfRule type="expression" priority="163" aboveAverage="0" equalAverage="0" bottom="0" percent="0" rank="0" text="" dxfId="161">
      <formula>$D$1&gt;Q4</formula>
    </cfRule>
  </conditionalFormatting>
  <conditionalFormatting sqref="Q4">
    <cfRule type="expression" priority="164" aboveAverage="0" equalAverage="0" bottom="0" percent="0" rank="0" text="" dxfId="162">
      <formula>$D$1&lt;Q4</formula>
    </cfRule>
    <cfRule type="expression" priority="165" aboveAverage="0" equalAverage="0" bottom="0" percent="0" rank="0" text="" dxfId="163">
      <formula>$D$1&gt;Q4</formula>
    </cfRule>
  </conditionalFormatting>
  <conditionalFormatting sqref="Q4">
    <cfRule type="expression" priority="166" aboveAverage="0" equalAverage="0" bottom="0" percent="0" rank="0" text="" dxfId="164">
      <formula>$D$1&lt;Q4</formula>
    </cfRule>
    <cfRule type="expression" priority="167" aboveAverage="0" equalAverage="0" bottom="0" percent="0" rank="0" text="" dxfId="165">
      <formula>$D$1&gt;Q4</formula>
    </cfRule>
  </conditionalFormatting>
  <conditionalFormatting sqref="Q4">
    <cfRule type="expression" priority="168" aboveAverage="0" equalAverage="0" bottom="0" percent="0" rank="0" text="" dxfId="166">
      <formula>$D$1&lt;Q4</formula>
    </cfRule>
    <cfRule type="expression" priority="169" aboveAverage="0" equalAverage="0" bottom="0" percent="0" rank="0" text="" dxfId="167">
      <formula>$D$1&gt;Q4</formula>
    </cfRule>
  </conditionalFormatting>
  <conditionalFormatting sqref="Q4">
    <cfRule type="expression" priority="170" aboveAverage="0" equalAverage="0" bottom="0" percent="0" rank="0" text="" dxfId="168">
      <formula>$D$1&lt;Q4</formula>
    </cfRule>
    <cfRule type="expression" priority="171" aboveAverage="0" equalAverage="0" bottom="0" percent="0" rank="0" text="" dxfId="169">
      <formula>$D$1&gt;Q4</formula>
    </cfRule>
  </conditionalFormatting>
  <conditionalFormatting sqref="Q4">
    <cfRule type="expression" priority="172" aboveAverage="0" equalAverage="0" bottom="0" percent="0" rank="0" text="" dxfId="170">
      <formula>$D$1&lt;Q4</formula>
    </cfRule>
    <cfRule type="expression" priority="173" aboveAverage="0" equalAverage="0" bottom="0" percent="0" rank="0" text="" dxfId="171">
      <formula>$D$1&gt;Q4</formula>
    </cfRule>
  </conditionalFormatting>
  <conditionalFormatting sqref="P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P3:P4">
    <cfRule type="expression" priority="177" aboveAverage="0" equalAverage="0" bottom="0" percent="0" rank="0" text="" dxfId="175">
      <formula>$D$1&lt;P3</formula>
    </cfRule>
    <cfRule type="expression" priority="178" aboveAverage="0" equalAverage="0" bottom="0" percent="0" rank="0" text="" dxfId="176">
      <formula>$D$1&gt;P3</formula>
    </cfRule>
  </conditionalFormatting>
  <conditionalFormatting sqref="P3:P4">
    <cfRule type="expression" priority="179" aboveAverage="0" equalAverage="0" bottom="0" percent="0" rank="0" text="" dxfId="177">
      <formula>$D$1&lt;P3</formula>
    </cfRule>
    <cfRule type="expression" priority="180" aboveAverage="0" equalAverage="0" bottom="0" percent="0" rank="0" text="" dxfId="178">
      <formula>$D$1&gt;P3</formula>
    </cfRule>
  </conditionalFormatting>
  <conditionalFormatting sqref="P4">
    <cfRule type="expression" priority="181" aboveAverage="0" equalAverage="0" bottom="0" percent="0" rank="0" text="" dxfId="179">
      <formula>$D$1&lt;P4</formula>
    </cfRule>
    <cfRule type="expression" priority="182" aboveAverage="0" equalAverage="0" bottom="0" percent="0" rank="0" text="" dxfId="180">
      <formula>$D$1&gt;P4</formula>
    </cfRule>
  </conditionalFormatting>
  <conditionalFormatting sqref="I3">
    <cfRule type="expression" priority="183" aboveAverage="0" equalAverage="0" bottom="0" percent="0" rank="0" text="" dxfId="181">
      <formula>$D$1&lt;I3</formula>
    </cfRule>
    <cfRule type="expression" priority="184" aboveAverage="0" equalAverage="0" bottom="0" percent="0" rank="0" text="" dxfId="182">
      <formula>$D$1&gt;I3</formula>
    </cfRule>
  </conditionalFormatting>
  <conditionalFormatting sqref="I3">
    <cfRule type="expression" priority="185" aboveAverage="0" equalAverage="0" bottom="0" percent="0" rank="0" text="" dxfId="183">
      <formula>$D$1&lt;I3</formula>
    </cfRule>
    <cfRule type="expression" priority="186" aboveAverage="0" equalAverage="0" bottom="0" percent="0" rank="0" text="" dxfId="184">
      <formula>$D$1&gt;I3</formula>
    </cfRule>
  </conditionalFormatting>
  <conditionalFormatting sqref="I3">
    <cfRule type="expression" priority="187" aboveAverage="0" equalAverage="0" bottom="0" percent="0" rank="0" text="" dxfId="185">
      <formula>$D$1&lt;I3</formula>
    </cfRule>
    <cfRule type="expression" priority="188" aboveAverage="0" equalAverage="0" bottom="0" percent="0" rank="0" text="" dxfId="186">
      <formula>$D$1&gt;I3</formula>
    </cfRule>
  </conditionalFormatting>
  <conditionalFormatting sqref="I3">
    <cfRule type="expression" priority="189" aboveAverage="0" equalAverage="0" bottom="0" percent="0" rank="0" text="" dxfId="187">
      <formula>$D$1&lt;I3</formula>
    </cfRule>
    <cfRule type="expression" priority="190" aboveAverage="0" equalAverage="0" bottom="0" percent="0" rank="0" text="" dxfId="188">
      <formula>$D$1&gt;I3</formula>
    </cfRule>
  </conditionalFormatting>
  <conditionalFormatting sqref="I3">
    <cfRule type="expression" priority="191" aboveAverage="0" equalAverage="0" bottom="0" percent="0" rank="0" text="" dxfId="189">
      <formula>$D$1&lt;I3</formula>
    </cfRule>
    <cfRule type="expression" priority="192" aboveAverage="0" equalAverage="0" bottom="0" percent="0" rank="0" text="" dxfId="190">
      <formula>$D$1&gt;I3</formula>
    </cfRule>
  </conditionalFormatting>
  <conditionalFormatting sqref="I3">
    <cfRule type="expression" priority="193" aboveAverage="0" equalAverage="0" bottom="0" percent="0" rank="0" text="" dxfId="191">
      <formula>$D$1&lt;I3</formula>
    </cfRule>
    <cfRule type="expression" priority="194" aboveAverage="0" equalAverage="0" bottom="0" percent="0" rank="0" text="" dxfId="192">
      <formula>$D$1&gt;I3</formula>
    </cfRule>
  </conditionalFormatting>
  <conditionalFormatting sqref="M4">
    <cfRule type="expression" priority="195" aboveAverage="0" equalAverage="0" bottom="0" percent="0" rank="0" text="" dxfId="193">
      <formula>$D$1&lt;M4</formula>
    </cfRule>
    <cfRule type="expression" priority="196" aboveAverage="0" equalAverage="0" bottom="0" percent="0" rank="0" text="" dxfId="194">
      <formula>$D$1&gt;M4</formula>
    </cfRule>
  </conditionalFormatting>
  <conditionalFormatting sqref="P4">
    <cfRule type="expression" priority="197" aboveAverage="0" equalAverage="0" bottom="0" percent="0" rank="0" text="" dxfId="195">
      <formula>$D$1&lt;P4</formula>
    </cfRule>
    <cfRule type="expression" priority="198" aboveAverage="0" equalAverage="0" bottom="0" percent="0" rank="0" text="" dxfId="196">
      <formula>$D$1&gt;P4</formula>
    </cfRule>
  </conditionalFormatting>
  <conditionalFormatting sqref="P4">
    <cfRule type="expression" priority="199" aboveAverage="0" equalAverage="0" bottom="0" percent="0" rank="0" text="" dxfId="197">
      <formula>$D$1&lt;P4</formula>
    </cfRule>
    <cfRule type="expression" priority="200" aboveAverage="0" equalAverage="0" bottom="0" percent="0" rank="0" text="" dxfId="198">
      <formula>$D$1&gt;P4</formula>
    </cfRule>
  </conditionalFormatting>
  <conditionalFormatting sqref="M4">
    <cfRule type="expression" priority="201" aboveAverage="0" equalAverage="0" bottom="0" percent="0" rank="0" text="" dxfId="199">
      <formula>$D$1&lt;M4</formula>
    </cfRule>
    <cfRule type="expression" priority="202" aboveAverage="0" equalAverage="0" bottom="0" percent="0" rank="0" text="" dxfId="200">
      <formula>$D$1&gt;M4</formula>
    </cfRule>
  </conditionalFormatting>
  <conditionalFormatting sqref="G4">
    <cfRule type="expression" priority="203" aboveAverage="0" equalAverage="0" bottom="0" percent="0" rank="0" text="" dxfId="201">
      <formula>$D$1&lt;G4</formula>
    </cfRule>
    <cfRule type="expression" priority="204" aboveAverage="0" equalAverage="0" bottom="0" percent="0" rank="0" text="" dxfId="202">
      <formula>$D$1&gt;G4</formula>
    </cfRule>
  </conditionalFormatting>
  <conditionalFormatting sqref="M4">
    <cfRule type="expression" priority="205" aboveAverage="0" equalAverage="0" bottom="0" percent="0" rank="0" text="" dxfId="203">
      <formula>$D$1&lt;M4</formula>
    </cfRule>
    <cfRule type="expression" priority="206" aboveAverage="0" equalAverage="0" bottom="0" percent="0" rank="0" text="" dxfId="204">
      <formula>$D$1&gt;M4</formula>
    </cfRule>
  </conditionalFormatting>
  <conditionalFormatting sqref="G3">
    <cfRule type="expression" priority="207" aboveAverage="0" equalAverage="0" bottom="0" percent="0" rank="0" text="" dxfId="205">
      <formula>$D$1&lt;G3</formula>
    </cfRule>
    <cfRule type="expression" priority="208" aboveAverage="0" equalAverage="0" bottom="0" percent="0" rank="0" text="" dxfId="206">
      <formula>$D$1&gt;G3</formula>
    </cfRule>
  </conditionalFormatting>
  <conditionalFormatting sqref="G3">
    <cfRule type="expression" priority="209" aboveAverage="0" equalAverage="0" bottom="0" percent="0" rank="0" text="" dxfId="207">
      <formula>$D$1&lt;G3</formula>
    </cfRule>
    <cfRule type="expression" priority="210" aboveAverage="0" equalAverage="0" bottom="0" percent="0" rank="0" text="" dxfId="208">
      <formula>$D$1&gt;G3</formula>
    </cfRule>
  </conditionalFormatting>
  <conditionalFormatting sqref="G5">
    <cfRule type="cellIs" priority="211" operator="equal" aboveAverage="0" equalAverage="0" bottom="0" percent="0" rank="0" text="" dxfId="209">
      <formula>5</formula>
    </cfRule>
    <cfRule type="cellIs" priority="212" operator="equal" aboveAverage="0" equalAverage="0" bottom="0" percent="0" rank="0" text="" dxfId="210">
      <formula>4</formula>
    </cfRule>
    <cfRule type="cellIs" priority="213" operator="equal" aboveAverage="0" equalAverage="0" bottom="0" percent="0" rank="0" text="" dxfId="211">
      <formula>3</formula>
    </cfRule>
  </conditionalFormatting>
  <conditionalFormatting sqref="G4">
    <cfRule type="expression" priority="214" aboveAverage="0" equalAverage="0" bottom="0" percent="0" rank="0" text="" dxfId="212">
      <formula>$D$1&lt;G4</formula>
    </cfRule>
    <cfRule type="expression" priority="215" aboveAverage="0" equalAverage="0" bottom="0" percent="0" rank="0" text="" dxfId="213">
      <formula>$D$1&gt;G4</formula>
    </cfRule>
  </conditionalFormatting>
  <conditionalFormatting sqref="G5">
    <cfRule type="cellIs" priority="216" operator="equal" aboveAverage="0" equalAverage="0" bottom="0" percent="0" rank="0" text="" dxfId="214">
      <formula>5</formula>
    </cfRule>
    <cfRule type="cellIs" priority="217" operator="equal" aboveAverage="0" equalAverage="0" bottom="0" percent="0" rank="0" text="" dxfId="215">
      <formula>4</formula>
    </cfRule>
    <cfRule type="cellIs" priority="218" operator="equal" aboveAverage="0" equalAverage="0" bottom="0" percent="0" rank="0" text="" dxfId="216">
      <formula>3</formula>
    </cfRule>
  </conditionalFormatting>
  <conditionalFormatting sqref="G4">
    <cfRule type="expression" priority="219" aboveAverage="0" equalAverage="0" bottom="0" percent="0" rank="0" text="" dxfId="217">
      <formula>$D$1&lt;G4</formula>
    </cfRule>
    <cfRule type="expression" priority="220" aboveAverage="0" equalAverage="0" bottom="0" percent="0" rank="0" text="" dxfId="218">
      <formula>$D$1&gt;G4</formula>
    </cfRule>
  </conditionalFormatting>
  <conditionalFormatting sqref="G5">
    <cfRule type="cellIs" priority="221" operator="equal" aboveAverage="0" equalAverage="0" bottom="0" percent="0" rank="0" text="" dxfId="219">
      <formula>5</formula>
    </cfRule>
    <cfRule type="cellIs" priority="222" operator="equal" aboveAverage="0" equalAverage="0" bottom="0" percent="0" rank="0" text="" dxfId="220">
      <formula>4</formula>
    </cfRule>
    <cfRule type="cellIs" priority="223" operator="equal" aboveAverage="0" equalAverage="0" bottom="0" percent="0" rank="0" text="" dxfId="221">
      <formula>3</formula>
    </cfRule>
  </conditionalFormatting>
  <conditionalFormatting sqref="G4">
    <cfRule type="expression" priority="224" aboveAverage="0" equalAverage="0" bottom="0" percent="0" rank="0" text="" dxfId="222">
      <formula>$D$1&lt;G4</formula>
    </cfRule>
    <cfRule type="expression" priority="225" aboveAverage="0" equalAverage="0" bottom="0" percent="0" rank="0" text="" dxfId="223">
      <formula>$D$1&gt;G4</formula>
    </cfRule>
  </conditionalFormatting>
  <conditionalFormatting sqref="G4">
    <cfRule type="expression" priority="226" aboveAverage="0" equalAverage="0" bottom="0" percent="0" rank="0" text="" dxfId="224">
      <formula>$D$1&lt;G4</formula>
    </cfRule>
    <cfRule type="expression" priority="227" aboveAverage="0" equalAverage="0" bottom="0" percent="0" rank="0" text="" dxfId="225">
      <formula>$D$1&gt;G4</formula>
    </cfRule>
  </conditionalFormatting>
  <conditionalFormatting sqref="G4">
    <cfRule type="expression" priority="228" aboveAverage="0" equalAverage="0" bottom="0" percent="0" rank="0" text="" dxfId="226">
      <formula>$D$1&lt;G4</formula>
    </cfRule>
    <cfRule type="expression" priority="229" aboveAverage="0" equalAverage="0" bottom="0" percent="0" rank="0" text="" dxfId="227">
      <formula>$D$1&gt;G4</formula>
    </cfRule>
  </conditionalFormatting>
  <conditionalFormatting sqref="G4">
    <cfRule type="expression" priority="230" aboveAverage="0" equalAverage="0" bottom="0" percent="0" rank="0" text="" dxfId="228">
      <formula>$D$1&lt;G4</formula>
    </cfRule>
    <cfRule type="expression" priority="231" aboveAverage="0" equalAverage="0" bottom="0" percent="0" rank="0" text="" dxfId="229">
      <formula>$D$1&gt;G4</formula>
    </cfRule>
  </conditionalFormatting>
  <conditionalFormatting sqref="G4">
    <cfRule type="expression" priority="232" aboveAverage="0" equalAverage="0" bottom="0" percent="0" rank="0" text="" dxfId="230">
      <formula>$D$1&lt;G4</formula>
    </cfRule>
    <cfRule type="expression" priority="233" aboveAverage="0" equalAverage="0" bottom="0" percent="0" rank="0" text="" dxfId="231">
      <formula>$D$1&gt;G4</formula>
    </cfRule>
  </conditionalFormatting>
  <conditionalFormatting sqref="G4">
    <cfRule type="expression" priority="234" aboveAverage="0" equalAverage="0" bottom="0" percent="0" rank="0" text="" dxfId="232">
      <formula>$D$1&lt;G4</formula>
    </cfRule>
    <cfRule type="expression" priority="235" aboveAverage="0" equalAverage="0" bottom="0" percent="0" rank="0" text="" dxfId="233">
      <formula>$D$1&gt;G4</formula>
    </cfRule>
  </conditionalFormatting>
  <conditionalFormatting sqref="G4">
    <cfRule type="expression" priority="236" aboveAverage="0" equalAverage="0" bottom="0" percent="0" rank="0" text="" dxfId="234">
      <formula>$D$1&lt;G4</formula>
    </cfRule>
    <cfRule type="expression" priority="237" aboveAverage="0" equalAverage="0" bottom="0" percent="0" rank="0" text="" dxfId="235">
      <formula>$D$1&gt;G4</formula>
    </cfRule>
  </conditionalFormatting>
  <conditionalFormatting sqref="G4">
    <cfRule type="expression" priority="238" aboveAverage="0" equalAverage="0" bottom="0" percent="0" rank="0" text="" dxfId="236">
      <formula>$D$1&lt;G4</formula>
    </cfRule>
    <cfRule type="expression" priority="239" aboveAverage="0" equalAverage="0" bottom="0" percent="0" rank="0" text="" dxfId="237">
      <formula>$D$1&gt;G4</formula>
    </cfRule>
  </conditionalFormatting>
  <conditionalFormatting sqref="G4">
    <cfRule type="expression" priority="240" aboveAverage="0" equalAverage="0" bottom="0" percent="0" rank="0" text="" dxfId="238">
      <formula>$D$1&lt;G4</formula>
    </cfRule>
    <cfRule type="expression" priority="241" aboveAverage="0" equalAverage="0" bottom="0" percent="0" rank="0" text="" dxfId="239">
      <formula>$D$1&gt;G4</formula>
    </cfRule>
  </conditionalFormatting>
  <conditionalFormatting sqref="G4">
    <cfRule type="expression" priority="242" aboveAverage="0" equalAverage="0" bottom="0" percent="0" rank="0" text="" dxfId="240">
      <formula>$D$1&lt;G4</formula>
    </cfRule>
    <cfRule type="expression" priority="243" aboveAverage="0" equalAverage="0" bottom="0" percent="0" rank="0" text="" dxfId="241">
      <formula>$D$1&gt;G4</formula>
    </cfRule>
  </conditionalFormatting>
  <conditionalFormatting sqref="G4">
    <cfRule type="expression" priority="244" aboveAverage="0" equalAverage="0" bottom="0" percent="0" rank="0" text="" dxfId="242">
      <formula>$D$1&lt;G4</formula>
    </cfRule>
    <cfRule type="expression" priority="245" aboveAverage="0" equalAverage="0" bottom="0" percent="0" rank="0" text="" dxfId="243">
      <formula>$D$1&gt;G4</formula>
    </cfRule>
  </conditionalFormatting>
  <conditionalFormatting sqref="H4">
    <cfRule type="expression" priority="246" aboveAverage="0" equalAverage="0" bottom="0" percent="0" rank="0" text="" dxfId="244">
      <formula>$D$1&lt;H4</formula>
    </cfRule>
    <cfRule type="expression" priority="247" aboveAverage="0" equalAverage="0" bottom="0" percent="0" rank="0" text="" dxfId="245">
      <formula>$D$1&gt;H4</formula>
    </cfRule>
  </conditionalFormatting>
  <conditionalFormatting sqref="H4">
    <cfRule type="expression" priority="248" aboveAverage="0" equalAverage="0" bottom="0" percent="0" rank="0" text="" dxfId="246">
      <formula>$D$1&lt;H4</formula>
    </cfRule>
    <cfRule type="expression" priority="249" aboveAverage="0" equalAverage="0" bottom="0" percent="0" rank="0" text="" dxfId="247">
      <formula>$D$1&gt;H4</formula>
    </cfRule>
  </conditionalFormatting>
  <conditionalFormatting sqref="H4">
    <cfRule type="expression" priority="250" aboveAverage="0" equalAverage="0" bottom="0" percent="0" rank="0" text="" dxfId="248">
      <formula>$D$1&lt;H4</formula>
    </cfRule>
    <cfRule type="expression" priority="251" aboveAverage="0" equalAverage="0" bottom="0" percent="0" rank="0" text="" dxfId="249">
      <formula>$D$1&gt;H4</formula>
    </cfRule>
  </conditionalFormatting>
  <conditionalFormatting sqref="H4">
    <cfRule type="expression" priority="252" aboveAverage="0" equalAverage="0" bottom="0" percent="0" rank="0" text="" dxfId="250">
      <formula>$D$1&lt;H4</formula>
    </cfRule>
    <cfRule type="expression" priority="253" aboveAverage="0" equalAverage="0" bottom="0" percent="0" rank="0" text="" dxfId="251">
      <formula>$D$1&gt;H4</formula>
    </cfRule>
  </conditionalFormatting>
  <conditionalFormatting sqref="H4">
    <cfRule type="expression" priority="254" aboveAverage="0" equalAverage="0" bottom="0" percent="0" rank="0" text="" dxfId="252">
      <formula>$D$1&lt;H4</formula>
    </cfRule>
    <cfRule type="expression" priority="255" aboveAverage="0" equalAverage="0" bottom="0" percent="0" rank="0" text="" dxfId="253">
      <formula>$D$1&gt;H4</formula>
    </cfRule>
  </conditionalFormatting>
  <conditionalFormatting sqref="H4">
    <cfRule type="expression" priority="256" aboveAverage="0" equalAverage="0" bottom="0" percent="0" rank="0" text="" dxfId="254">
      <formula>$D$1&lt;H4</formula>
    </cfRule>
    <cfRule type="expression" priority="257" aboveAverage="0" equalAverage="0" bottom="0" percent="0" rank="0" text="" dxfId="255">
      <formula>$D$1&gt;H4</formula>
    </cfRule>
  </conditionalFormatting>
  <conditionalFormatting sqref="H5">
    <cfRule type="expression" priority="258" aboveAverage="0" equalAverage="0" bottom="0" percent="0" rank="0" text="" dxfId="256">
      <formula>$D$1&lt;H5</formula>
    </cfRule>
    <cfRule type="expression" priority="259" aboveAverage="0" equalAverage="0" bottom="0" percent="0" rank="0" text="" dxfId="257">
      <formula>$D$1&gt;H5</formula>
    </cfRule>
  </conditionalFormatting>
  <conditionalFormatting sqref="H5">
    <cfRule type="expression" priority="260" aboveAverage="0" equalAverage="0" bottom="0" percent="0" rank="0" text="" dxfId="258">
      <formula>$D$1&lt;H5</formula>
    </cfRule>
    <cfRule type="expression" priority="261" aboveAverage="0" equalAverage="0" bottom="0" percent="0" rank="0" text="" dxfId="259">
      <formula>$D$1&gt;H5</formula>
    </cfRule>
  </conditionalFormatting>
  <conditionalFormatting sqref="H5">
    <cfRule type="expression" priority="262" aboveAverage="0" equalAverage="0" bottom="0" percent="0" rank="0" text="" dxfId="260">
      <formula>$D$1&lt;H5</formula>
    </cfRule>
    <cfRule type="expression" priority="263" aboveAverage="0" equalAverage="0" bottom="0" percent="0" rank="0" text="" dxfId="261">
      <formula>$D$1&gt;H5</formula>
    </cfRule>
  </conditionalFormatting>
  <conditionalFormatting sqref="H4">
    <cfRule type="expression" priority="264" aboveAverage="0" equalAverage="0" bottom="0" percent="0" rank="0" text="" dxfId="262">
      <formula>$D$1&lt;H4</formula>
    </cfRule>
    <cfRule type="expression" priority="265" aboveAverage="0" equalAverage="0" bottom="0" percent="0" rank="0" text="" dxfId="263">
      <formula>$D$1&gt;H4</formula>
    </cfRule>
  </conditionalFormatting>
  <conditionalFormatting sqref="F4">
    <cfRule type="expression" priority="266" aboveAverage="0" equalAverage="0" bottom="0" percent="0" rank="0" text="" dxfId="264">
      <formula>$D$1&lt;F4</formula>
    </cfRule>
    <cfRule type="expression" priority="267" aboveAverage="0" equalAverage="0" bottom="0" percent="0" rank="0" text="" dxfId="265">
      <formula>$D$1&gt;F4</formula>
    </cfRule>
  </conditionalFormatting>
  <conditionalFormatting sqref="F4">
    <cfRule type="expression" priority="268" aboveAverage="0" equalAverage="0" bottom="0" percent="0" rank="0" text="" dxfId="266">
      <formula>$D$1&lt;F4</formula>
    </cfRule>
    <cfRule type="expression" priority="269" aboveAverage="0" equalAverage="0" bottom="0" percent="0" rank="0" text="" dxfId="267">
      <formula>$D$1&gt;F4</formula>
    </cfRule>
  </conditionalFormatting>
  <conditionalFormatting sqref="I3">
    <cfRule type="expression" priority="270" aboveAverage="0" equalAverage="0" bottom="0" percent="0" rank="0" text="" dxfId="268">
      <formula>$D$1&lt;I3</formula>
    </cfRule>
    <cfRule type="expression" priority="271" aboveAverage="0" equalAverage="0" bottom="0" percent="0" rank="0" text="" dxfId="269">
      <formula>$D$1&gt;I3</formula>
    </cfRule>
  </conditionalFormatting>
  <conditionalFormatting sqref="I3">
    <cfRule type="expression" priority="272" aboveAverage="0" equalAverage="0" bottom="0" percent="0" rank="0" text="" dxfId="270">
      <formula>$D$1&lt;I3</formula>
    </cfRule>
    <cfRule type="expression" priority="273" aboveAverage="0" equalAverage="0" bottom="0" percent="0" rank="0" text="" dxfId="271">
      <formula>$D$1&gt;I3</formula>
    </cfRule>
  </conditionalFormatting>
  <conditionalFormatting sqref="I3">
    <cfRule type="expression" priority="274" aboveAverage="0" equalAverage="0" bottom="0" percent="0" rank="0" text="" dxfId="272">
      <formula>$D$1&lt;I3</formula>
    </cfRule>
    <cfRule type="expression" priority="275" aboveAverage="0" equalAverage="0" bottom="0" percent="0" rank="0" text="" dxfId="273">
      <formula>$D$1&gt;I3</formula>
    </cfRule>
  </conditionalFormatting>
  <conditionalFormatting sqref="I3">
    <cfRule type="expression" priority="276" aboveAverage="0" equalAverage="0" bottom="0" percent="0" rank="0" text="" dxfId="274">
      <formula>$D$1&lt;I3</formula>
    </cfRule>
    <cfRule type="expression" priority="277" aboveAverage="0" equalAverage="0" bottom="0" percent="0" rank="0" text="" dxfId="275">
      <formula>$D$1&gt;I3</formula>
    </cfRule>
  </conditionalFormatting>
  <conditionalFormatting sqref="I4">
    <cfRule type="expression" priority="278" aboveAverage="0" equalAverage="0" bottom="0" percent="0" rank="0" text="" dxfId="276">
      <formula>$D$1&lt;I4</formula>
    </cfRule>
    <cfRule type="expression" priority="279" aboveAverage="0" equalAverage="0" bottom="0" percent="0" rank="0" text="" dxfId="277">
      <formula>$D$1&gt;I4</formula>
    </cfRule>
  </conditionalFormatting>
  <conditionalFormatting sqref="I5">
    <cfRule type="expression" priority="280" aboveAverage="0" equalAverage="0" bottom="0" percent="0" rank="0" text="" dxfId="278">
      <formula>$D$1&lt;I5</formula>
    </cfRule>
    <cfRule type="expression" priority="281" aboveAverage="0" equalAverage="0" bottom="0" percent="0" rank="0" text="" dxfId="279">
      <formula>$D$1&gt;I5</formula>
    </cfRule>
  </conditionalFormatting>
  <conditionalFormatting sqref="I5">
    <cfRule type="cellIs" priority="282" operator="equal" aboveAverage="0" equalAverage="0" bottom="0" percent="0" rank="0" text="" dxfId="280">
      <formula>5</formula>
    </cfRule>
    <cfRule type="cellIs" priority="283" operator="equal" aboveAverage="0" equalAverage="0" bottom="0" percent="0" rank="0" text="" dxfId="281">
      <formula>4</formula>
    </cfRule>
    <cfRule type="cellIs" priority="284" operator="equal" aboveAverage="0" equalAverage="0" bottom="0" percent="0" rank="0" text="" dxfId="282">
      <formula>3</formula>
    </cfRule>
  </conditionalFormatting>
  <conditionalFormatting sqref="I4">
    <cfRule type="expression" priority="285" aboveAverage="0" equalAverage="0" bottom="0" percent="0" rank="0" text="" dxfId="283">
      <formula>$D$1&lt;I4</formula>
    </cfRule>
    <cfRule type="expression" priority="286" aboveAverage="0" equalAverage="0" bottom="0" percent="0" rank="0" text="" dxfId="284">
      <formula>$D$1&gt;I4</formula>
    </cfRule>
  </conditionalFormatting>
  <conditionalFormatting sqref="I4">
    <cfRule type="expression" priority="287" aboveAverage="0" equalAverage="0" bottom="0" percent="0" rank="0" text="" dxfId="285">
      <formula>$D$1&lt;I4</formula>
    </cfRule>
    <cfRule type="expression" priority="288" aboveAverage="0" equalAverage="0" bottom="0" percent="0" rank="0" text="" dxfId="286">
      <formula>$D$1&gt;I4</formula>
    </cfRule>
  </conditionalFormatting>
  <conditionalFormatting sqref="J3">
    <cfRule type="expression" priority="289" aboveAverage="0" equalAverage="0" bottom="0" percent="0" rank="0" text="" dxfId="287">
      <formula>$D$1&lt;J3</formula>
    </cfRule>
    <cfRule type="expression" priority="290" aboveAverage="0" equalAverage="0" bottom="0" percent="0" rank="0" text="" dxfId="288">
      <formula>$D$1&gt;J3</formula>
    </cfRule>
  </conditionalFormatting>
  <conditionalFormatting sqref="J3">
    <cfRule type="expression" priority="291" aboveAverage="0" equalAverage="0" bottom="0" percent="0" rank="0" text="" dxfId="289">
      <formula>$D$1&lt;J3</formula>
    </cfRule>
    <cfRule type="expression" priority="292" aboveAverage="0" equalAverage="0" bottom="0" percent="0" rank="0" text="" dxfId="290">
      <formula>$D$1&gt;J3</formula>
    </cfRule>
  </conditionalFormatting>
  <conditionalFormatting sqref="J3">
    <cfRule type="expression" priority="293" aboveAverage="0" equalAverage="0" bottom="0" percent="0" rank="0" text="" dxfId="291">
      <formula>$D$1&lt;J3</formula>
    </cfRule>
    <cfRule type="expression" priority="294" aboveAverage="0" equalAverage="0" bottom="0" percent="0" rank="0" text="" dxfId="292">
      <formula>$D$1&gt;J3</formula>
    </cfRule>
  </conditionalFormatting>
  <conditionalFormatting sqref="J3">
    <cfRule type="expression" priority="295" aboveAverage="0" equalAverage="0" bottom="0" percent="0" rank="0" text="" dxfId="293">
      <formula>$D$1&lt;J3</formula>
    </cfRule>
    <cfRule type="expression" priority="296" aboveAverage="0" equalAverage="0" bottom="0" percent="0" rank="0" text="" dxfId="294">
      <formula>$D$1&gt;J3</formula>
    </cfRule>
  </conditionalFormatting>
  <conditionalFormatting sqref="J4">
    <cfRule type="expression" priority="297" aboveAverage="0" equalAverage="0" bottom="0" percent="0" rank="0" text="" dxfId="295">
      <formula>$D$1&lt;J4</formula>
    </cfRule>
    <cfRule type="expression" priority="298" aboveAverage="0" equalAverage="0" bottom="0" percent="0" rank="0" text="" dxfId="296">
      <formula>$D$1&gt;J4</formula>
    </cfRule>
  </conditionalFormatting>
  <conditionalFormatting sqref="J4">
    <cfRule type="expression" priority="299" aboveAverage="0" equalAverage="0" bottom="0" percent="0" rank="0" text="" dxfId="297">
      <formula>$D$1&lt;J4</formula>
    </cfRule>
    <cfRule type="expression" priority="300" aboveAverage="0" equalAverage="0" bottom="0" percent="0" rank="0" text="" dxfId="298">
      <formula>$D$1&gt;J4</formula>
    </cfRule>
  </conditionalFormatting>
  <conditionalFormatting sqref="J4">
    <cfRule type="expression" priority="301" aboveAverage="0" equalAverage="0" bottom="0" percent="0" rank="0" text="" dxfId="299">
      <formula>$D$1&lt;J4</formula>
    </cfRule>
    <cfRule type="expression" priority="302" aboveAverage="0" equalAverage="0" bottom="0" percent="0" rank="0" text="" dxfId="300">
      <formula>$D$1&gt;J4</formula>
    </cfRule>
  </conditionalFormatting>
  <conditionalFormatting sqref="J5">
    <cfRule type="cellIs" priority="303" operator="equal" aboveAverage="0" equalAverage="0" bottom="0" percent="0" rank="0" text="" dxfId="301">
      <formula>5</formula>
    </cfRule>
    <cfRule type="cellIs" priority="304" operator="equal" aboveAverage="0" equalAverage="0" bottom="0" percent="0" rank="0" text="" dxfId="302">
      <formula>4</formula>
    </cfRule>
    <cfRule type="cellIs" priority="305" operator="equal" aboveAverage="0" equalAverage="0" bottom="0" percent="0" rank="0" text="" dxfId="303">
      <formula>3</formula>
    </cfRule>
  </conditionalFormatting>
  <conditionalFormatting sqref="P5">
    <cfRule type="cellIs" priority="306" operator="equal" aboveAverage="0" equalAverage="0" bottom="0" percent="0" rank="0" text="" dxfId="304">
      <formula>5</formula>
    </cfRule>
    <cfRule type="cellIs" priority="307" operator="equal" aboveAverage="0" equalAverage="0" bottom="0" percent="0" rank="0" text="" dxfId="305">
      <formula>4</formula>
    </cfRule>
    <cfRule type="cellIs" priority="308" operator="equal" aboveAverage="0" equalAverage="0" bottom="0" percent="0" rank="0" text="" dxfId="306">
      <formula>3</formula>
    </cfRule>
  </conditionalFormatting>
  <conditionalFormatting sqref="P4">
    <cfRule type="expression" priority="309" aboveAverage="0" equalAverage="0" bottom="0" percent="0" rank="0" text="" dxfId="307">
      <formula>$D$1&lt;P4</formula>
    </cfRule>
    <cfRule type="expression" priority="310" aboveAverage="0" equalAverage="0" bottom="0" percent="0" rank="0" text="" dxfId="308">
      <formula>$D$1&gt;P4</formula>
    </cfRule>
  </conditionalFormatting>
  <conditionalFormatting sqref="P5">
    <cfRule type="cellIs" priority="311" operator="equal" aboveAverage="0" equalAverage="0" bottom="0" percent="0" rank="0" text="" dxfId="309">
      <formula>5</formula>
    </cfRule>
    <cfRule type="cellIs" priority="312" operator="equal" aboveAverage="0" equalAverage="0" bottom="0" percent="0" rank="0" text="" dxfId="310">
      <formula>4</formula>
    </cfRule>
    <cfRule type="cellIs" priority="313" operator="equal" aboveAverage="0" equalAverage="0" bottom="0" percent="0" rank="0" text="" dxfId="311">
      <formula>3</formula>
    </cfRule>
  </conditionalFormatting>
  <conditionalFormatting sqref="P4">
    <cfRule type="expression" priority="314" aboveAverage="0" equalAverage="0" bottom="0" percent="0" rank="0" text="" dxfId="312">
      <formula>$D$1&lt;P4</formula>
    </cfRule>
    <cfRule type="expression" priority="315" aboveAverage="0" equalAverage="0" bottom="0" percent="0" rank="0" text="" dxfId="313">
      <formula>$D$1&gt;P4</formula>
    </cfRule>
  </conditionalFormatting>
  <conditionalFormatting sqref="P4">
    <cfRule type="expression" priority="316" aboveAverage="0" equalAverage="0" bottom="0" percent="0" rank="0" text="" dxfId="314">
      <formula>$D$1&lt;P4</formula>
    </cfRule>
    <cfRule type="expression" priority="317" aboveAverage="0" equalAverage="0" bottom="0" percent="0" rank="0" text="" dxfId="315">
      <formula>$D$1&gt;P4</formula>
    </cfRule>
  </conditionalFormatting>
  <conditionalFormatting sqref="P4">
    <cfRule type="expression" priority="318" aboveAverage="0" equalAverage="0" bottom="0" percent="0" rank="0" text="" dxfId="316">
      <formula>$D$1&lt;P4</formula>
    </cfRule>
    <cfRule type="expression" priority="319" aboveAverage="0" equalAverage="0" bottom="0" percent="0" rank="0" text="" dxfId="317">
      <formula>$D$1&gt;P4</formula>
    </cfRule>
  </conditionalFormatting>
  <conditionalFormatting sqref="J5">
    <cfRule type="cellIs" priority="320" operator="equal" aboveAverage="0" equalAverage="0" bottom="0" percent="0" rank="0" text="" dxfId="318">
      <formula>5</formula>
    </cfRule>
    <cfRule type="cellIs" priority="321" operator="equal" aboveAverage="0" equalAverage="0" bottom="0" percent="0" rank="0" text="" dxfId="319">
      <formula>4</formula>
    </cfRule>
    <cfRule type="cellIs" priority="322" operator="equal" aboveAverage="0" equalAverage="0" bottom="0" percent="0" rank="0" text="" dxfId="320">
      <formula>3</formula>
    </cfRule>
  </conditionalFormatting>
  <conditionalFormatting sqref="K4">
    <cfRule type="expression" priority="323" aboveAverage="0" equalAverage="0" bottom="0" percent="0" rank="0" text="" dxfId="321">
      <formula>$D$1&lt;K4</formula>
    </cfRule>
    <cfRule type="expression" priority="324" aboveAverage="0" equalAverage="0" bottom="0" percent="0" rank="0" text="" dxfId="322">
      <formula>$D$1&gt;K4</formula>
    </cfRule>
  </conditionalFormatting>
  <conditionalFormatting sqref="K5">
    <cfRule type="cellIs" priority="325" operator="equal" aboveAverage="0" equalAverage="0" bottom="0" percent="0" rank="0" text="" dxfId="323">
      <formula>5</formula>
    </cfRule>
    <cfRule type="cellIs" priority="326" operator="equal" aboveAverage="0" equalAverage="0" bottom="0" percent="0" rank="0" text="" dxfId="324">
      <formula>4</formula>
    </cfRule>
    <cfRule type="cellIs" priority="327" operator="equal" aboveAverage="0" equalAverage="0" bottom="0" percent="0" rank="0" text="" dxfId="325">
      <formula>3</formula>
    </cfRule>
  </conditionalFormatting>
  <conditionalFormatting sqref="K4">
    <cfRule type="expression" priority="328" aboveAverage="0" equalAverage="0" bottom="0" percent="0" rank="0" text="" dxfId="326">
      <formula>$D$1&lt;K4</formula>
    </cfRule>
    <cfRule type="expression" priority="329" aboveAverage="0" equalAverage="0" bottom="0" percent="0" rank="0" text="" dxfId="327">
      <formula>$D$1&gt;K4</formula>
    </cfRule>
  </conditionalFormatting>
  <conditionalFormatting sqref="K4">
    <cfRule type="expression" priority="330" aboveAverage="0" equalAverage="0" bottom="0" percent="0" rank="0" text="" dxfId="328">
      <formula>$D$1&lt;K4</formula>
    </cfRule>
    <cfRule type="expression" priority="331" aboveAverage="0" equalAverage="0" bottom="0" percent="0" rank="0" text="" dxfId="329">
      <formula>$D$1&gt;K4</formula>
    </cfRule>
  </conditionalFormatting>
  <conditionalFormatting sqref="L4">
    <cfRule type="expression" priority="332" aboveAverage="0" equalAverage="0" bottom="0" percent="0" rank="0" text="" dxfId="330">
      <formula>$D$1&lt;L4</formula>
    </cfRule>
    <cfRule type="expression" priority="333" aboveAverage="0" equalAverage="0" bottom="0" percent="0" rank="0" text="" dxfId="331">
      <formula>$D$1&gt;L4</formula>
    </cfRule>
  </conditionalFormatting>
  <conditionalFormatting sqref="L4">
    <cfRule type="expression" priority="334" aboveAverage="0" equalAverage="0" bottom="0" percent="0" rank="0" text="" dxfId="332">
      <formula>$D$1&lt;L4</formula>
    </cfRule>
    <cfRule type="expression" priority="335" aboveAverage="0" equalAverage="0" bottom="0" percent="0" rank="0" text="" dxfId="333">
      <formula>$D$1&gt;L4</formula>
    </cfRule>
  </conditionalFormatting>
  <conditionalFormatting sqref="N4">
    <cfRule type="expression" priority="336" aboveAverage="0" equalAverage="0" bottom="0" percent="0" rank="0" text="" dxfId="334">
      <formula>$D$1&lt;N4</formula>
    </cfRule>
    <cfRule type="expression" priority="337" aboveAverage="0" equalAverage="0" bottom="0" percent="0" rank="0" text="" dxfId="335">
      <formula>$D$1&gt;N4</formula>
    </cfRule>
  </conditionalFormatting>
  <conditionalFormatting sqref="N5">
    <cfRule type="cellIs" priority="338" operator="equal" aboveAverage="0" equalAverage="0" bottom="0" percent="0" rank="0" text="" dxfId="336">
      <formula>5</formula>
    </cfRule>
    <cfRule type="cellIs" priority="339" operator="equal" aboveAverage="0" equalAverage="0" bottom="0" percent="0" rank="0" text="" dxfId="337">
      <formula>4</formula>
    </cfRule>
    <cfRule type="cellIs" priority="340" operator="equal" aboveAverage="0" equalAverage="0" bottom="0" percent="0" rank="0" text="" dxfId="338">
      <formula>3</formula>
    </cfRule>
  </conditionalFormatting>
  <conditionalFormatting sqref="N4">
    <cfRule type="expression" priority="341" aboveAverage="0" equalAverage="0" bottom="0" percent="0" rank="0" text="" dxfId="339">
      <formula>$D$1&lt;N4</formula>
    </cfRule>
    <cfRule type="expression" priority="342" aboveAverage="0" equalAverage="0" bottom="0" percent="0" rank="0" text="" dxfId="340">
      <formula>$D$1&gt;N4</formula>
    </cfRule>
  </conditionalFormatting>
  <conditionalFormatting sqref="N4">
    <cfRule type="expression" priority="343" aboveAverage="0" equalAverage="0" bottom="0" percent="0" rank="0" text="" dxfId="341">
      <formula>$D$1&lt;N4</formula>
    </cfRule>
    <cfRule type="expression" priority="344" aboveAverage="0" equalAverage="0" bottom="0" percent="0" rank="0" text="" dxfId="342">
      <formula>$D$1&gt;N4</formula>
    </cfRule>
  </conditionalFormatting>
  <conditionalFormatting sqref="N4">
    <cfRule type="expression" priority="345" aboveAverage="0" equalAverage="0" bottom="0" percent="0" rank="0" text="" dxfId="343">
      <formula>$D$1&lt;N4</formula>
    </cfRule>
    <cfRule type="expression" priority="346" aboveAverage="0" equalAverage="0" bottom="0" percent="0" rank="0" text="" dxfId="344">
      <formula>$D$1&gt;N4</formula>
    </cfRule>
  </conditionalFormatting>
  <conditionalFormatting sqref="P4">
    <cfRule type="expression" priority="347" aboveAverage="0" equalAverage="0" bottom="0" percent="0" rank="0" text="" dxfId="345">
      <formula>$D$1&lt;P4</formula>
    </cfRule>
    <cfRule type="expression" priority="348" aboveAverage="0" equalAverage="0" bottom="0" percent="0" rank="0" text="" dxfId="346">
      <formula>$D$1&gt;P4</formula>
    </cfRule>
  </conditionalFormatting>
  <conditionalFormatting sqref="P3:P4">
    <cfRule type="expression" priority="349" aboveAverage="0" equalAverage="0" bottom="0" percent="0" rank="0" text="" dxfId="347">
      <formula>$D$1&lt;P3</formula>
    </cfRule>
    <cfRule type="expression" priority="350" aboveAverage="0" equalAverage="0" bottom="0" percent="0" rank="0" text="" dxfId="348">
      <formula>$D$1&gt;P3</formula>
    </cfRule>
  </conditionalFormatting>
  <conditionalFormatting sqref="P4">
    <cfRule type="expression" priority="351" aboveAverage="0" equalAverage="0" bottom="0" percent="0" rank="0" text="" dxfId="349">
      <formula>$D$1&lt;P4</formula>
    </cfRule>
    <cfRule type="expression" priority="352" aboveAverage="0" equalAverage="0" bottom="0" percent="0" rank="0" text="" dxfId="350">
      <formula>$D$1&gt;P4</formula>
    </cfRule>
  </conditionalFormatting>
  <conditionalFormatting sqref="N5">
    <cfRule type="cellIs" priority="353" operator="equal" aboveAverage="0" equalAverage="0" bottom="0" percent="0" rank="0" text="" dxfId="351">
      <formula>5</formula>
    </cfRule>
    <cfRule type="cellIs" priority="354" operator="equal" aboveAverage="0" equalAverage="0" bottom="0" percent="0" rank="0" text="" dxfId="352">
      <formula>4</formula>
    </cfRule>
    <cfRule type="cellIs" priority="355" operator="equal" aboveAverage="0" equalAverage="0" bottom="0" percent="0" rank="0" text="" dxfId="353">
      <formula>3</formula>
    </cfRule>
  </conditionalFormatting>
  <conditionalFormatting sqref="N4">
    <cfRule type="expression" priority="356" aboveAverage="0" equalAverage="0" bottom="0" percent="0" rank="0" text="" dxfId="354">
      <formula>$D$1&lt;N4</formula>
    </cfRule>
    <cfRule type="expression" priority="357" aboveAverage="0" equalAverage="0" bottom="0" percent="0" rank="0" text="" dxfId="355">
      <formula>$D$1&gt;N4</formula>
    </cfRule>
  </conditionalFormatting>
  <conditionalFormatting sqref="P5">
    <cfRule type="cellIs" priority="358" operator="equal" aboveAverage="0" equalAverage="0" bottom="0" percent="0" rank="0" text="" dxfId="356">
      <formula>5</formula>
    </cfRule>
    <cfRule type="cellIs" priority="359" operator="equal" aboveAverage="0" equalAverage="0" bottom="0" percent="0" rank="0" text="" dxfId="357">
      <formula>4</formula>
    </cfRule>
    <cfRule type="cellIs" priority="360" operator="equal" aboveAverage="0" equalAverage="0" bottom="0" percent="0" rank="0" text="" dxfId="358">
      <formula>3</formula>
    </cfRule>
  </conditionalFormatting>
  <conditionalFormatting sqref="P5">
    <cfRule type="cellIs" priority="361" operator="equal" aboveAverage="0" equalAverage="0" bottom="0" percent="0" rank="0" text="" dxfId="359">
      <formula>5</formula>
    </cfRule>
    <cfRule type="cellIs" priority="362" operator="equal" aboveAverage="0" equalAverage="0" bottom="0" percent="0" rank="0" text="" dxfId="360">
      <formula>4</formula>
    </cfRule>
    <cfRule type="cellIs" priority="363" operator="equal" aboveAverage="0" equalAverage="0" bottom="0" percent="0" rank="0" text="" dxfId="361">
      <formula>3</formula>
    </cfRule>
  </conditionalFormatting>
  <conditionalFormatting sqref="P3:P4">
    <cfRule type="expression" priority="364" aboveAverage="0" equalAverage="0" bottom="0" percent="0" rank="0" text="" dxfId="362">
      <formula>$D$1&lt;P3</formula>
    </cfRule>
    <cfRule type="expression" priority="365" aboveAverage="0" equalAverage="0" bottom="0" percent="0" rank="0" text="" dxfId="363">
      <formula>$D$1&gt;P3</formula>
    </cfRule>
  </conditionalFormatting>
  <conditionalFormatting sqref="P5">
    <cfRule type="cellIs" priority="366" operator="equal" aboveAverage="0" equalAverage="0" bottom="0" percent="0" rank="0" text="" dxfId="364">
      <formula>5</formula>
    </cfRule>
    <cfRule type="cellIs" priority="367" operator="equal" aboveAverage="0" equalAverage="0" bottom="0" percent="0" rank="0" text="" dxfId="365">
      <formula>4</formula>
    </cfRule>
    <cfRule type="cellIs" priority="368" operator="equal" aboveAverage="0" equalAverage="0" bottom="0" percent="0" rank="0" text="" dxfId="366">
      <formula>3</formula>
    </cfRule>
  </conditionalFormatting>
  <conditionalFormatting sqref="P3:P4">
    <cfRule type="expression" priority="369" aboveAverage="0" equalAverage="0" bottom="0" percent="0" rank="0" text="" dxfId="367">
      <formula>$D$1&lt;P3</formula>
    </cfRule>
    <cfRule type="expression" priority="370" aboveAverage="0" equalAverage="0" bottom="0" percent="0" rank="0" text="" dxfId="368">
      <formula>$D$1&gt;P3</formula>
    </cfRule>
  </conditionalFormatting>
  <conditionalFormatting sqref="P4">
    <cfRule type="expression" priority="371" aboveAverage="0" equalAverage="0" bottom="0" percent="0" rank="0" text="" dxfId="369">
      <formula>$D$1&lt;P4</formula>
    </cfRule>
    <cfRule type="expression" priority="372" aboveAverage="0" equalAverage="0" bottom="0" percent="0" rank="0" text="" dxfId="370">
      <formula>$D$1&gt;P4</formula>
    </cfRule>
  </conditionalFormatting>
  <conditionalFormatting sqref="P4">
    <cfRule type="expression" priority="373" aboveAverage="0" equalAverage="0" bottom="0" percent="0" rank="0" text="" dxfId="371">
      <formula>$D$1&lt;P4</formula>
    </cfRule>
    <cfRule type="expression" priority="374" aboveAverage="0" equalAverage="0" bottom="0" percent="0" rank="0" text="" dxfId="372">
      <formula>$D$1&gt;P4</formula>
    </cfRule>
  </conditionalFormatting>
  <conditionalFormatting sqref="P5">
    <cfRule type="cellIs" priority="375" operator="equal" aboveAverage="0" equalAverage="0" bottom="0" percent="0" rank="0" text="" dxfId="373">
      <formula>5</formula>
    </cfRule>
    <cfRule type="cellIs" priority="376" operator="equal" aboveAverage="0" equalAverage="0" bottom="0" percent="0" rank="0" text="" dxfId="374">
      <formula>4</formula>
    </cfRule>
    <cfRule type="cellIs" priority="377" operator="equal" aboveAverage="0" equalAverage="0" bottom="0" percent="0" rank="0" text="" dxfId="375">
      <formula>3</formula>
    </cfRule>
  </conditionalFormatting>
  <conditionalFormatting sqref="P4">
    <cfRule type="expression" priority="378" aboveAverage="0" equalAverage="0" bottom="0" percent="0" rank="0" text="" dxfId="376">
      <formula>$D$1&lt;P4</formula>
    </cfRule>
    <cfRule type="expression" priority="379" aboveAverage="0" equalAverage="0" bottom="0" percent="0" rank="0" text="" dxfId="377">
      <formula>$D$1&gt;P4</formula>
    </cfRule>
  </conditionalFormatting>
  <conditionalFormatting sqref="P5">
    <cfRule type="cellIs" priority="380" operator="equal" aboveAverage="0" equalAverage="0" bottom="0" percent="0" rank="0" text="" dxfId="378">
      <formula>5</formula>
    </cfRule>
    <cfRule type="cellIs" priority="381" operator="equal" aboveAverage="0" equalAverage="0" bottom="0" percent="0" rank="0" text="" dxfId="379">
      <formula>4</formula>
    </cfRule>
    <cfRule type="cellIs" priority="382" operator="equal" aboveAverage="0" equalAverage="0" bottom="0" percent="0" rank="0" text="" dxfId="380">
      <formula>3</formula>
    </cfRule>
  </conditionalFormatting>
  <conditionalFormatting sqref="P3:P4">
    <cfRule type="expression" priority="383" aboveAverage="0" equalAverage="0" bottom="0" percent="0" rank="0" text="" dxfId="381">
      <formula>$D$1&lt;P3</formula>
    </cfRule>
    <cfRule type="expression" priority="384" aboveAverage="0" equalAverage="0" bottom="0" percent="0" rank="0" text="" dxfId="382">
      <formula>$D$1&gt;P3</formula>
    </cfRule>
  </conditionalFormatting>
  <conditionalFormatting sqref="P5">
    <cfRule type="cellIs" priority="385" operator="equal" aboveAverage="0" equalAverage="0" bottom="0" percent="0" rank="0" text="" dxfId="383">
      <formula>5</formula>
    </cfRule>
    <cfRule type="cellIs" priority="386" operator="equal" aboveAverage="0" equalAverage="0" bottom="0" percent="0" rank="0" text="" dxfId="384">
      <formula>4</formula>
    </cfRule>
    <cfRule type="cellIs" priority="387" operator="equal" aboveAverage="0" equalAverage="0" bottom="0" percent="0" rank="0" text="" dxfId="385">
      <formula>3</formula>
    </cfRule>
  </conditionalFormatting>
  <conditionalFormatting sqref="P3:P4">
    <cfRule type="expression" priority="388" aboveAverage="0" equalAverage="0" bottom="0" percent="0" rank="0" text="" dxfId="386">
      <formula>$D$1&lt;P3</formula>
    </cfRule>
    <cfRule type="expression" priority="389" aboveAverage="0" equalAverage="0" bottom="0" percent="0" rank="0" text="" dxfId="387">
      <formula>$D$1&gt;P3</formula>
    </cfRule>
  </conditionalFormatting>
  <conditionalFormatting sqref="P5">
    <cfRule type="cellIs" priority="390" operator="equal" aboveAverage="0" equalAverage="0" bottom="0" percent="0" rank="0" text="" dxfId="388">
      <formula>5</formula>
    </cfRule>
    <cfRule type="cellIs" priority="391" operator="equal" aboveAverage="0" equalAverage="0" bottom="0" percent="0" rank="0" text="" dxfId="389">
      <formula>4</formula>
    </cfRule>
    <cfRule type="cellIs" priority="392" operator="equal" aboveAverage="0" equalAverage="0" bottom="0" percent="0" rank="0" text="" dxfId="390">
      <formula>3</formula>
    </cfRule>
  </conditionalFormatting>
  <conditionalFormatting sqref="P4">
    <cfRule type="expression" priority="393" aboveAverage="0" equalAverage="0" bottom="0" percent="0" rank="0" text="" dxfId="391">
      <formula>$D$1&lt;P4</formula>
    </cfRule>
    <cfRule type="expression" priority="394" aboveAverage="0" equalAverage="0" bottom="0" percent="0" rank="0" text="" dxfId="392">
      <formula>$D$1&gt;P4</formula>
    </cfRule>
  </conditionalFormatting>
  <conditionalFormatting sqref="P4">
    <cfRule type="expression" priority="395" aboveAverage="0" equalAverage="0" bottom="0" percent="0" rank="0" text="" dxfId="393">
      <formula>$D$1&lt;P4</formula>
    </cfRule>
    <cfRule type="expression" priority="396" aboveAverage="0" equalAverage="0" bottom="0" percent="0" rank="0" text="" dxfId="394">
      <formula>$D$1&gt;P4</formula>
    </cfRule>
  </conditionalFormatting>
  <conditionalFormatting sqref="P4">
    <cfRule type="expression" priority="397" aboveAverage="0" equalAverage="0" bottom="0" percent="0" rank="0" text="" dxfId="395">
      <formula>$D$1&lt;P4</formula>
    </cfRule>
    <cfRule type="expression" priority="398" aboveAverage="0" equalAverage="0" bottom="0" percent="0" rank="0" text="" dxfId="396">
      <formula>$D$1&gt;P4</formula>
    </cfRule>
  </conditionalFormatting>
  <conditionalFormatting sqref="P4">
    <cfRule type="expression" priority="399" aboveAverage="0" equalAverage="0" bottom="0" percent="0" rank="0" text="" dxfId="397">
      <formula>$D$1&lt;P4</formula>
    </cfRule>
    <cfRule type="expression" priority="400" aboveAverage="0" equalAverage="0" bottom="0" percent="0" rank="0" text="" dxfId="398">
      <formula>$D$1&gt;P4</formula>
    </cfRule>
  </conditionalFormatting>
  <conditionalFormatting sqref="P4">
    <cfRule type="expression" priority="401" aboveAverage="0" equalAverage="0" bottom="0" percent="0" rank="0" text="" dxfId="399">
      <formula>$D$1&lt;P4</formula>
    </cfRule>
    <cfRule type="expression" priority="402" aboveAverage="0" equalAverage="0" bottom="0" percent="0" rank="0" text="" dxfId="400">
      <formula>$D$1&gt;P4</formula>
    </cfRule>
  </conditionalFormatting>
  <conditionalFormatting sqref="P4">
    <cfRule type="expression" priority="403" aboveAverage="0" equalAverage="0" bottom="0" percent="0" rank="0" text="" dxfId="401">
      <formula>$D$1&lt;P4</formula>
    </cfRule>
    <cfRule type="expression" priority="404" aboveAverage="0" equalAverage="0" bottom="0" percent="0" rank="0" text="" dxfId="402">
      <formula>$D$1&gt;P4</formula>
    </cfRule>
  </conditionalFormatting>
  <conditionalFormatting sqref="P4">
    <cfRule type="expression" priority="405" aboveAverage="0" equalAverage="0" bottom="0" percent="0" rank="0" text="" dxfId="403">
      <formula>$D$1&lt;P4</formula>
    </cfRule>
    <cfRule type="expression" priority="406" aboveAverage="0" equalAverage="0" bottom="0" percent="0" rank="0" text="" dxfId="404">
      <formula>$D$1&gt;P4</formula>
    </cfRule>
  </conditionalFormatting>
  <conditionalFormatting sqref="P5">
    <cfRule type="cellIs" priority="407" operator="equal" aboveAverage="0" equalAverage="0" bottom="0" percent="0" rank="0" text="" dxfId="405">
      <formula>5</formula>
    </cfRule>
    <cfRule type="cellIs" priority="408" operator="equal" aboveAverage="0" equalAverage="0" bottom="0" percent="0" rank="0" text="" dxfId="406">
      <formula>4</formula>
    </cfRule>
    <cfRule type="cellIs" priority="409" operator="equal" aboveAverage="0" equalAverage="0" bottom="0" percent="0" rank="0" text="" dxfId="407">
      <formula>3</formula>
    </cfRule>
  </conditionalFormatting>
  <conditionalFormatting sqref="P5">
    <cfRule type="cellIs" priority="410" operator="equal" aboveAverage="0" equalAverage="0" bottom="0" percent="0" rank="0" text="" dxfId="408">
      <formula>5</formula>
    </cfRule>
    <cfRule type="cellIs" priority="411" operator="equal" aboveAverage="0" equalAverage="0" bottom="0" percent="0" rank="0" text="" dxfId="409">
      <formula>4</formula>
    </cfRule>
    <cfRule type="cellIs" priority="412" operator="equal" aboveAverage="0" equalAverage="0" bottom="0" percent="0" rank="0" text="" dxfId="410">
      <formula>3</formula>
    </cfRule>
  </conditionalFormatting>
  <conditionalFormatting sqref="P4">
    <cfRule type="expression" priority="413" aboveAverage="0" equalAverage="0" bottom="0" percent="0" rank="0" text="" dxfId="411">
      <formula>$D$1&lt;P4</formula>
    </cfRule>
    <cfRule type="expression" priority="414" aboveAverage="0" equalAverage="0" bottom="0" percent="0" rank="0" text="" dxfId="412">
      <formula>$D$1&gt;P4</formula>
    </cfRule>
  </conditionalFormatting>
  <conditionalFormatting sqref="P5">
    <cfRule type="cellIs" priority="415" operator="equal" aboveAverage="0" equalAverage="0" bottom="0" percent="0" rank="0" text="" dxfId="413">
      <formula>5</formula>
    </cfRule>
    <cfRule type="cellIs" priority="416" operator="equal" aboveAverage="0" equalAverage="0" bottom="0" percent="0" rank="0" text="" dxfId="414">
      <formula>4</formula>
    </cfRule>
    <cfRule type="cellIs" priority="417" operator="equal" aboveAverage="0" equalAverage="0" bottom="0" percent="0" rank="0" text="" dxfId="415">
      <formula>3</formula>
    </cfRule>
  </conditionalFormatting>
  <conditionalFormatting sqref="P4">
    <cfRule type="expression" priority="418" aboveAverage="0" equalAverage="0" bottom="0" percent="0" rank="0" text="" dxfId="416">
      <formula>$D$1&lt;P4</formula>
    </cfRule>
    <cfRule type="expression" priority="419" aboveAverage="0" equalAverage="0" bottom="0" percent="0" rank="0" text="" dxfId="417">
      <formula>$D$1&gt;P4</formula>
    </cfRule>
  </conditionalFormatting>
  <conditionalFormatting sqref="P4">
    <cfRule type="expression" priority="420" aboveAverage="0" equalAverage="0" bottom="0" percent="0" rank="0" text="" dxfId="418">
      <formula>$D$1&lt;P4</formula>
    </cfRule>
    <cfRule type="expression" priority="421" aboveAverage="0" equalAverage="0" bottom="0" percent="0" rank="0" text="" dxfId="419">
      <formula>$D$1&gt;P4</formula>
    </cfRule>
  </conditionalFormatting>
  <conditionalFormatting sqref="P4">
    <cfRule type="expression" priority="422" aboveAverage="0" equalAverage="0" bottom="0" percent="0" rank="0" text="" dxfId="420">
      <formula>$D$1&lt;P4</formula>
    </cfRule>
    <cfRule type="expression" priority="423" aboveAverage="0" equalAverage="0" bottom="0" percent="0" rank="0" text="" dxfId="421">
      <formula>$D$1&gt;P4</formula>
    </cfRule>
  </conditionalFormatting>
  <conditionalFormatting sqref="P4">
    <cfRule type="expression" priority="424" aboveAverage="0" equalAverage="0" bottom="0" percent="0" rank="0" text="" dxfId="422">
      <formula>$D$1&lt;P4</formula>
    </cfRule>
    <cfRule type="expression" priority="425" aboveAverage="0" equalAverage="0" bottom="0" percent="0" rank="0" text="" dxfId="423">
      <formula>$D$1&gt;P4</formula>
    </cfRule>
  </conditionalFormatting>
  <conditionalFormatting sqref="P4">
    <cfRule type="expression" priority="426" aboveAverage="0" equalAverage="0" bottom="0" percent="0" rank="0" text="" dxfId="424">
      <formula>$D$1&lt;P4</formula>
    </cfRule>
    <cfRule type="expression" priority="427" aboveAverage="0" equalAverage="0" bottom="0" percent="0" rank="0" text="" dxfId="425">
      <formula>$D$1&gt;P4</formula>
    </cfRule>
  </conditionalFormatting>
  <conditionalFormatting sqref="P4">
    <cfRule type="expression" priority="428" aboveAverage="0" equalAverage="0" bottom="0" percent="0" rank="0" text="" dxfId="426">
      <formula>$D$1&lt;P4</formula>
    </cfRule>
    <cfRule type="expression" priority="429" aboveAverage="0" equalAverage="0" bottom="0" percent="0" rank="0" text="" dxfId="427">
      <formula>$D$1&gt;P4</formula>
    </cfRule>
  </conditionalFormatting>
  <conditionalFormatting sqref="P4">
    <cfRule type="expression" priority="430" aboveAverage="0" equalAverage="0" bottom="0" percent="0" rank="0" text="" dxfId="428">
      <formula>$D$1&lt;P4</formula>
    </cfRule>
    <cfRule type="expression" priority="431" aboveAverage="0" equalAverage="0" bottom="0" percent="0" rank="0" text="" dxfId="429">
      <formula>$D$1&gt;P4</formula>
    </cfRule>
  </conditionalFormatting>
  <conditionalFormatting sqref="P4">
    <cfRule type="expression" priority="432" aboveAverage="0" equalAverage="0" bottom="0" percent="0" rank="0" text="" dxfId="430">
      <formula>$D$1&lt;P4</formula>
    </cfRule>
    <cfRule type="expression" priority="433" aboveAverage="0" equalAverage="0" bottom="0" percent="0" rank="0" text="" dxfId="431">
      <formula>$D$1&gt;P4</formula>
    </cfRule>
  </conditionalFormatting>
  <conditionalFormatting sqref="P4">
    <cfRule type="expression" priority="434" aboveAverage="0" equalAverage="0" bottom="0" percent="0" rank="0" text="" dxfId="432">
      <formula>$D$1&lt;P4</formula>
    </cfRule>
    <cfRule type="expression" priority="435" aboveAverage="0" equalAverage="0" bottom="0" percent="0" rank="0" text="" dxfId="433">
      <formula>$D$1&gt;P4</formula>
    </cfRule>
  </conditionalFormatting>
  <conditionalFormatting sqref="P4">
    <cfRule type="expression" priority="436" aboveAverage="0" equalAverage="0" bottom="0" percent="0" rank="0" text="" dxfId="434">
      <formula>$D$1&lt;P4</formula>
    </cfRule>
    <cfRule type="expression" priority="437" aboveAverage="0" equalAverage="0" bottom="0" percent="0" rank="0" text="" dxfId="435">
      <formula>$D$1&gt;P4</formula>
    </cfRule>
  </conditionalFormatting>
  <conditionalFormatting sqref="L4">
    <cfRule type="expression" priority="438" aboveAverage="0" equalAverage="0" bottom="0" percent="0" rank="0" text="" dxfId="436">
      <formula>$D$1&lt;L4</formula>
    </cfRule>
    <cfRule type="expression" priority="439" aboveAverage="0" equalAverage="0" bottom="0" percent="0" rank="0" text="" dxfId="437">
      <formula>$D$1&gt;L4</formula>
    </cfRule>
  </conditionalFormatting>
  <conditionalFormatting sqref="L4">
    <cfRule type="expression" priority="440" aboveAverage="0" equalAverage="0" bottom="0" percent="0" rank="0" text="" dxfId="438">
      <formula>$D$1&lt;L4</formula>
    </cfRule>
    <cfRule type="expression" priority="441" aboveAverage="0" equalAverage="0" bottom="0" percent="0" rank="0" text="" dxfId="439">
      <formula>$D$1&gt;L4</formula>
    </cfRule>
  </conditionalFormatting>
  <conditionalFormatting sqref="L4">
    <cfRule type="expression" priority="442" aboveAverage="0" equalAverage="0" bottom="0" percent="0" rank="0" text="" dxfId="440">
      <formula>$D$1&lt;L4</formula>
    </cfRule>
    <cfRule type="expression" priority="443" aboveAverage="0" equalAverage="0" bottom="0" percent="0" rank="0" text="" dxfId="441">
      <formula>$D$1&gt;L4</formula>
    </cfRule>
  </conditionalFormatting>
  <conditionalFormatting sqref="O4">
    <cfRule type="expression" priority="444" aboveAverage="0" equalAverage="0" bottom="0" percent="0" rank="0" text="" dxfId="442">
      <formula>$D$1&lt;O4</formula>
    </cfRule>
    <cfRule type="expression" priority="445" aboveAverage="0" equalAverage="0" bottom="0" percent="0" rank="0" text="" dxfId="443">
      <formula>$D$1&gt;O4</formula>
    </cfRule>
  </conditionalFormatting>
  <conditionalFormatting sqref="L4">
    <cfRule type="expression" priority="446" aboveAverage="0" equalAverage="0" bottom="0" percent="0" rank="0" text="" dxfId="444">
      <formula>$D$1&lt;L4</formula>
    </cfRule>
    <cfRule type="expression" priority="447" aboveAverage="0" equalAverage="0" bottom="0" percent="0" rank="0" text="" dxfId="445">
      <formula>$D$1&gt;L4</formula>
    </cfRule>
  </conditionalFormatting>
  <conditionalFormatting sqref="L4">
    <cfRule type="expression" priority="448" aboveAverage="0" equalAverage="0" bottom="0" percent="0" rank="0" text="" dxfId="446">
      <formula>$D$1&lt;L4</formula>
    </cfRule>
    <cfRule type="expression" priority="449" aboveAverage="0" equalAverage="0" bottom="0" percent="0" rank="0" text="" dxfId="447">
      <formula>$D$1&gt;L4</formula>
    </cfRule>
  </conditionalFormatting>
  <conditionalFormatting sqref="L4">
    <cfRule type="expression" priority="450" aboveAverage="0" equalAverage="0" bottom="0" percent="0" rank="0" text="" dxfId="448">
      <formula>$D$1&lt;L4</formula>
    </cfRule>
    <cfRule type="expression" priority="451" aboveAverage="0" equalAverage="0" bottom="0" percent="0" rank="0" text="" dxfId="449">
      <formula>$D$1&gt;L4</formula>
    </cfRule>
  </conditionalFormatting>
  <conditionalFormatting sqref="L4">
    <cfRule type="expression" priority="452" aboveAverage="0" equalAverage="0" bottom="0" percent="0" rank="0" text="" dxfId="0">
      <formula>$D$1&lt;L4</formula>
    </cfRule>
    <cfRule type="expression" priority="453" aboveAverage="0" equalAverage="0" bottom="0" percent="0" rank="0" text="" dxfId="1">
      <formula>$D$1&gt;L4</formula>
    </cfRule>
  </conditionalFormatting>
  <conditionalFormatting sqref="L4">
    <cfRule type="expression" priority="454" aboveAverage="0" equalAverage="0" bottom="0" percent="0" rank="0" text="" dxfId="2">
      <formula>$D$1&lt;L4</formula>
    </cfRule>
    <cfRule type="expression" priority="455" aboveAverage="0" equalAverage="0" bottom="0" percent="0" rank="0" text="" dxfId="3">
      <formula>$D$1&gt;L4</formula>
    </cfRule>
  </conditionalFormatting>
  <conditionalFormatting sqref="L4">
    <cfRule type="expression" priority="456" aboveAverage="0" equalAverage="0" bottom="0" percent="0" rank="0" text="" dxfId="4">
      <formula>$D$1&lt;L4</formula>
    </cfRule>
    <cfRule type="expression" priority="457" aboveAverage="0" equalAverage="0" bottom="0" percent="0" rank="0" text="" dxfId="5">
      <formula>$D$1&gt;L4</formula>
    </cfRule>
  </conditionalFormatting>
  <conditionalFormatting sqref="K4">
    <cfRule type="expression" priority="458" aboveAverage="0" equalAverage="0" bottom="0" percent="0" rank="0" text="" dxfId="6">
      <formula>$D$1&lt;K4</formula>
    </cfRule>
    <cfRule type="expression" priority="459" aboveAverage="0" equalAverage="0" bottom="0" percent="0" rank="0" text="" dxfId="7">
      <formula>$D$1&gt;K4</formula>
    </cfRule>
  </conditionalFormatting>
  <conditionalFormatting sqref="K4">
    <cfRule type="expression" priority="460" aboveAverage="0" equalAverage="0" bottom="0" percent="0" rank="0" text="" dxfId="8">
      <formula>$D$1&lt;K4</formula>
    </cfRule>
    <cfRule type="expression" priority="461" aboveAverage="0" equalAverage="0" bottom="0" percent="0" rank="0" text="" dxfId="9">
      <formula>$D$1&gt;K4</formula>
    </cfRule>
  </conditionalFormatting>
  <conditionalFormatting sqref="K4">
    <cfRule type="expression" priority="462" aboveAverage="0" equalAverage="0" bottom="0" percent="0" rank="0" text="" dxfId="10">
      <formula>$D$1&lt;K4</formula>
    </cfRule>
    <cfRule type="expression" priority="463" aboveAverage="0" equalAverage="0" bottom="0" percent="0" rank="0" text="" dxfId="11">
      <formula>$D$1&gt;K4</formula>
    </cfRule>
  </conditionalFormatting>
  <conditionalFormatting sqref="K4">
    <cfRule type="expression" priority="464" aboveAverage="0" equalAverage="0" bottom="0" percent="0" rank="0" text="" dxfId="12">
      <formula>$D$1&lt;K4</formula>
    </cfRule>
    <cfRule type="expression" priority="465" aboveAverage="0" equalAverage="0" bottom="0" percent="0" rank="0" text="" dxfId="13">
      <formula>$D$1&gt;K4</formula>
    </cfRule>
  </conditionalFormatting>
  <conditionalFormatting sqref="K4">
    <cfRule type="expression" priority="466" aboveAverage="0" equalAverage="0" bottom="0" percent="0" rank="0" text="" dxfId="14">
      <formula>$D$1&lt;K4</formula>
    </cfRule>
    <cfRule type="expression" priority="467" aboveAverage="0" equalAverage="0" bottom="0" percent="0" rank="0" text="" dxfId="15">
      <formula>$D$1&gt;K4</formula>
    </cfRule>
  </conditionalFormatting>
  <conditionalFormatting sqref="K4">
    <cfRule type="expression" priority="468" aboveAverage="0" equalAverage="0" bottom="0" percent="0" rank="0" text="" dxfId="16">
      <formula>$D$1&lt;K4</formula>
    </cfRule>
    <cfRule type="expression" priority="469" aboveAverage="0" equalAverage="0" bottom="0" percent="0" rank="0" text="" dxfId="17">
      <formula>$D$1&gt;K4</formula>
    </cfRule>
  </conditionalFormatting>
  <conditionalFormatting sqref="K4">
    <cfRule type="expression" priority="470" aboveAverage="0" equalAverage="0" bottom="0" percent="0" rank="0" text="" dxfId="18">
      <formula>$D$1&lt;K4</formula>
    </cfRule>
    <cfRule type="expression" priority="471" aboveAverage="0" equalAverage="0" bottom="0" percent="0" rank="0" text="" dxfId="19">
      <formula>$D$1&gt;K4</formula>
    </cfRule>
  </conditionalFormatting>
  <conditionalFormatting sqref="M4">
    <cfRule type="expression" priority="472" aboveAverage="0" equalAverage="0" bottom="0" percent="0" rank="0" text="" dxfId="20">
      <formula>$D$1&lt;M4</formula>
    </cfRule>
    <cfRule type="expression" priority="473" aboveAverage="0" equalAverage="0" bottom="0" percent="0" rank="0" text="" dxfId="21">
      <formula>$D$1&gt;M4</formula>
    </cfRule>
  </conditionalFormatting>
  <conditionalFormatting sqref="M4">
    <cfRule type="expression" priority="474" aboveAverage="0" equalAverage="0" bottom="0" percent="0" rank="0" text="" dxfId="22">
      <formula>$D$1&lt;M4</formula>
    </cfRule>
    <cfRule type="expression" priority="475" aboveAverage="0" equalAverage="0" bottom="0" percent="0" rank="0" text="" dxfId="23">
      <formula>$D$1&gt;M4</formula>
    </cfRule>
  </conditionalFormatting>
  <conditionalFormatting sqref="M4">
    <cfRule type="expression" priority="476" aboveAverage="0" equalAverage="0" bottom="0" percent="0" rank="0" text="" dxfId="24">
      <formula>$D$1&lt;M4</formula>
    </cfRule>
    <cfRule type="expression" priority="477" aboveAverage="0" equalAverage="0" bottom="0" percent="0" rank="0" text="" dxfId="25">
      <formula>$D$1&gt;M4</formula>
    </cfRule>
  </conditionalFormatting>
  <conditionalFormatting sqref="M5">
    <cfRule type="cellIs" priority="478" operator="equal" aboveAverage="0" equalAverage="0" bottom="0" percent="0" rank="0" text="" dxfId="26">
      <formula>5</formula>
    </cfRule>
    <cfRule type="cellIs" priority="479" operator="equal" aboveAverage="0" equalAverage="0" bottom="0" percent="0" rank="0" text="" dxfId="27">
      <formula>4</formula>
    </cfRule>
    <cfRule type="cellIs" priority="480" operator="equal" aboveAverage="0" equalAverage="0" bottom="0" percent="0" rank="0" text="" dxfId="28">
      <formula>3</formula>
    </cfRule>
  </conditionalFormatting>
  <conditionalFormatting sqref="M4">
    <cfRule type="expression" priority="481" aboveAverage="0" equalAverage="0" bottom="0" percent="0" rank="0" text="" dxfId="29">
      <formula>$D$1&lt;M4</formula>
    </cfRule>
    <cfRule type="expression" priority="482" aboveAverage="0" equalAverage="0" bottom="0" percent="0" rank="0" text="" dxfId="30">
      <formula>$D$1&gt;M4</formula>
    </cfRule>
  </conditionalFormatting>
  <conditionalFormatting sqref="N5">
    <cfRule type="expression" priority="483" aboveAverage="0" equalAverage="0" bottom="0" percent="0" rank="0" text="" dxfId="31">
      <formula>$D$1&lt;N5</formula>
    </cfRule>
    <cfRule type="expression" priority="484" aboveAverage="0" equalAverage="0" bottom="0" percent="0" rank="0" text="" dxfId="32">
      <formula>$D$1&gt;N5</formula>
    </cfRule>
  </conditionalFormatting>
  <conditionalFormatting sqref="N5">
    <cfRule type="expression" priority="485" aboveAverage="0" equalAverage="0" bottom="0" percent="0" rank="0" text="" dxfId="33">
      <formula>$D$1&lt;N5</formula>
    </cfRule>
    <cfRule type="expression" priority="486" aboveAverage="0" equalAverage="0" bottom="0" percent="0" rank="0" text="" dxfId="34">
      <formula>$D$1&gt;N5</formula>
    </cfRule>
  </conditionalFormatting>
  <conditionalFormatting sqref="N5">
    <cfRule type="expression" priority="487" aboveAverage="0" equalAverage="0" bottom="0" percent="0" rank="0" text="" dxfId="35">
      <formula>$D$1&lt;N5</formula>
    </cfRule>
    <cfRule type="expression" priority="488" aboveAverage="0" equalAverage="0" bottom="0" percent="0" rank="0" text="" dxfId="36">
      <formula>$D$1&gt;N5</formula>
    </cfRule>
  </conditionalFormatting>
  <conditionalFormatting sqref="N5">
    <cfRule type="expression" priority="489" aboveAverage="0" equalAverage="0" bottom="0" percent="0" rank="0" text="" dxfId="37">
      <formula>$D$1&lt;N5</formula>
    </cfRule>
    <cfRule type="expression" priority="490" aboveAverage="0" equalAverage="0" bottom="0" percent="0" rank="0" text="" dxfId="38">
      <formula>$D$1&gt;N5</formula>
    </cfRule>
  </conditionalFormatting>
  <conditionalFormatting sqref="N5">
    <cfRule type="expression" priority="491" aboveAverage="0" equalAverage="0" bottom="0" percent="0" rank="0" text="" dxfId="39">
      <formula>$D$1&lt;N5</formula>
    </cfRule>
    <cfRule type="expression" priority="492" aboveAverage="0" equalAverage="0" bottom="0" percent="0" rank="0" text="" dxfId="40">
      <formula>$D$1&gt;N5</formula>
    </cfRule>
  </conditionalFormatting>
  <conditionalFormatting sqref="N5">
    <cfRule type="expression" priority="493" aboveAverage="0" equalAverage="0" bottom="0" percent="0" rank="0" text="" dxfId="0">
      <formula>$D$1&lt;N5</formula>
    </cfRule>
    <cfRule type="expression" priority="494" aboveAverage="0" equalAverage="0" bottom="0" percent="0" rank="0" text="" dxfId="1">
      <formula>$D$1&gt;N5</formula>
    </cfRule>
  </conditionalFormatting>
  <conditionalFormatting sqref="N5">
    <cfRule type="expression" priority="495" aboveAverage="0" equalAverage="0" bottom="0" percent="0" rank="0" text="" dxfId="2">
      <formula>$D$1&lt;N5</formula>
    </cfRule>
    <cfRule type="expression" priority="496" aboveAverage="0" equalAverage="0" bottom="0" percent="0" rank="0" text="" dxfId="3">
      <formula>$D$1&gt;N5</formula>
    </cfRule>
  </conditionalFormatting>
  <conditionalFormatting sqref="N5">
    <cfRule type="expression" priority="497" aboveAverage="0" equalAverage="0" bottom="0" percent="0" rank="0" text="" dxfId="4">
      <formula>$D$1&lt;N5</formula>
    </cfRule>
    <cfRule type="expression" priority="498" aboveAverage="0" equalAverage="0" bottom="0" percent="0" rank="0" text="" dxfId="5">
      <formula>$D$1&gt;N5</formula>
    </cfRule>
  </conditionalFormatting>
  <conditionalFormatting sqref="N5">
    <cfRule type="expression" priority="499" aboveAverage="0" equalAverage="0" bottom="0" percent="0" rank="0" text="" dxfId="6">
      <formula>$D$1&lt;N5</formula>
    </cfRule>
    <cfRule type="expression" priority="500" aboveAverage="0" equalAverage="0" bottom="0" percent="0" rank="0" text="" dxfId="7">
      <formula>$D$1&gt;N5</formula>
    </cfRule>
  </conditionalFormatting>
  <conditionalFormatting sqref="N5">
    <cfRule type="expression" priority="501" aboveAverage="0" equalAverage="0" bottom="0" percent="0" rank="0" text="" dxfId="8">
      <formula>$D$1&lt;N5</formula>
    </cfRule>
    <cfRule type="expression" priority="502" aboveAverage="0" equalAverage="0" bottom="0" percent="0" rank="0" text="" dxfId="9">
      <formula>$D$1&gt;N5</formula>
    </cfRule>
  </conditionalFormatting>
  <conditionalFormatting sqref="N5">
    <cfRule type="expression" priority="503" aboveAverage="0" equalAverage="0" bottom="0" percent="0" rank="0" text="" dxfId="10">
      <formula>$D$1&lt;N5</formula>
    </cfRule>
    <cfRule type="expression" priority="504" aboveAverage="0" equalAverage="0" bottom="0" percent="0" rank="0" text="" dxfId="11">
      <formula>$D$1&gt;N5</formula>
    </cfRule>
  </conditionalFormatting>
  <conditionalFormatting sqref="T6:T31">
    <cfRule type="cellIs" priority="505" operator="equal" aboveAverage="0" equalAverage="0" bottom="0" percent="0" rank="0" text="" dxfId="12">
      <formula>5</formula>
    </cfRule>
    <cfRule type="cellIs" priority="506" operator="equal" aboveAverage="0" equalAverage="0" bottom="0" percent="0" rank="0" text="" dxfId="13">
      <formula>4</formula>
    </cfRule>
    <cfRule type="cellIs" priority="507" operator="equal" aboveAverage="0" equalAverage="0" bottom="0" percent="0" rank="0" text="" dxfId="14">
      <formula>3</formula>
    </cfRule>
  </conditionalFormatting>
  <conditionalFormatting sqref="T4">
    <cfRule type="expression" priority="508" aboveAverage="0" equalAverage="0" bottom="0" percent="0" rank="0" text="" dxfId="15">
      <formula>$D$1&lt;T4</formula>
    </cfRule>
    <cfRule type="expression" priority="509" aboveAverage="0" equalAverage="0" bottom="0" percent="0" rank="0" text="" dxfId="16">
      <formula>$D$1&gt;T4</formula>
    </cfRule>
  </conditionalFormatting>
  <conditionalFormatting sqref="T5">
    <cfRule type="cellIs" priority="510" operator="equal" aboveAverage="0" equalAverage="0" bottom="0" percent="0" rank="0" text="" dxfId="17">
      <formula>5</formula>
    </cfRule>
    <cfRule type="cellIs" priority="511" operator="equal" aboveAverage="0" equalAverage="0" bottom="0" percent="0" rank="0" text="" dxfId="18">
      <formula>4</formula>
    </cfRule>
    <cfRule type="cellIs" priority="512" operator="equal" aboveAverage="0" equalAverage="0" bottom="0" percent="0" rank="0" text="" dxfId="19">
      <formula>3</formula>
    </cfRule>
  </conditionalFormatting>
  <conditionalFormatting sqref="T4">
    <cfRule type="expression" priority="513" aboveAverage="0" equalAverage="0" bottom="0" percent="0" rank="0" text="" dxfId="20">
      <formula>$D$1&lt;T4</formula>
    </cfRule>
    <cfRule type="expression" priority="514" aboveAverage="0" equalAverage="0" bottom="0" percent="0" rank="0" text="" dxfId="21">
      <formula>$D$1&gt;T4</formula>
    </cfRule>
  </conditionalFormatting>
  <conditionalFormatting sqref="T4">
    <cfRule type="expression" priority="515" aboveAverage="0" equalAverage="0" bottom="0" percent="0" rank="0" text="" dxfId="22">
      <formula>$D$1&lt;T4</formula>
    </cfRule>
    <cfRule type="expression" priority="516" aboveAverage="0" equalAverage="0" bottom="0" percent="0" rank="0" text="" dxfId="23">
      <formula>$D$1&gt;T4</formula>
    </cfRule>
  </conditionalFormatting>
  <conditionalFormatting sqref="T4">
    <cfRule type="expression" priority="517" aboveAverage="0" equalAverage="0" bottom="0" percent="0" rank="0" text="" dxfId="24">
      <formula>$D$1&lt;T4</formula>
    </cfRule>
    <cfRule type="expression" priority="518" aboveAverage="0" equalAverage="0" bottom="0" percent="0" rank="0" text="" dxfId="25">
      <formula>$D$1&gt;T4</formula>
    </cfRule>
  </conditionalFormatting>
  <conditionalFormatting sqref="T4">
    <cfRule type="expression" priority="519" aboveAverage="0" equalAverage="0" bottom="0" percent="0" rank="0" text="" dxfId="26">
      <formula>$D$1&lt;T4</formula>
    </cfRule>
    <cfRule type="expression" priority="520" aboveAverage="0" equalAverage="0" bottom="0" percent="0" rank="0" text="" dxfId="27">
      <formula>$D$1&gt;T4</formula>
    </cfRule>
  </conditionalFormatting>
  <conditionalFormatting sqref="T4">
    <cfRule type="expression" priority="521" aboveAverage="0" equalAverage="0" bottom="0" percent="0" rank="0" text="" dxfId="28">
      <formula>$D$1&lt;T4</formula>
    </cfRule>
    <cfRule type="expression" priority="522" aboveAverage="0" equalAverage="0" bottom="0" percent="0" rank="0" text="" dxfId="29">
      <formula>$D$1&gt;T4</formula>
    </cfRule>
  </conditionalFormatting>
  <conditionalFormatting sqref="T5">
    <cfRule type="cellIs" priority="523" operator="equal" aboveAverage="0" equalAverage="0" bottom="0" percent="0" rank="0" text="" dxfId="30">
      <formula>5</formula>
    </cfRule>
    <cfRule type="cellIs" priority="524" operator="equal" aboveAverage="0" equalAverage="0" bottom="0" percent="0" rank="0" text="" dxfId="31">
      <formula>4</formula>
    </cfRule>
    <cfRule type="cellIs" priority="525" operator="equal" aboveAverage="0" equalAverage="0" bottom="0" percent="0" rank="0" text="" dxfId="32">
      <formula>3</formula>
    </cfRule>
  </conditionalFormatting>
  <conditionalFormatting sqref="T4">
    <cfRule type="expression" priority="526" aboveAverage="0" equalAverage="0" bottom="0" percent="0" rank="0" text="" dxfId="33">
      <formula>$D$1&lt;T4</formula>
    </cfRule>
    <cfRule type="expression" priority="527" aboveAverage="0" equalAverage="0" bottom="0" percent="0" rank="0" text="" dxfId="34">
      <formula>$D$1&gt;T4</formula>
    </cfRule>
  </conditionalFormatting>
  <conditionalFormatting sqref="T5">
    <cfRule type="cellIs" priority="528" operator="equal" aboveAverage="0" equalAverage="0" bottom="0" percent="0" rank="0" text="" dxfId="35">
      <formula>5</formula>
    </cfRule>
    <cfRule type="cellIs" priority="529" operator="equal" aboveAverage="0" equalAverage="0" bottom="0" percent="0" rank="0" text="" dxfId="36">
      <formula>4</formula>
    </cfRule>
    <cfRule type="cellIs" priority="530" operator="equal" aboveAverage="0" equalAverage="0" bottom="0" percent="0" rank="0" text="" dxfId="37">
      <formula>3</formula>
    </cfRule>
  </conditionalFormatting>
  <conditionalFormatting sqref="T4">
    <cfRule type="expression" priority="531" aboveAverage="0" equalAverage="0" bottom="0" percent="0" rank="0" text="" dxfId="38">
      <formula>$D$1&lt;T4</formula>
    </cfRule>
    <cfRule type="expression" priority="532" aboveAverage="0" equalAverage="0" bottom="0" percent="0" rank="0" text="" dxfId="39">
      <formula>$D$1&gt;T4</formula>
    </cfRule>
  </conditionalFormatting>
  <conditionalFormatting sqref="T5">
    <cfRule type="cellIs" priority="533" operator="equal" aboveAverage="0" equalAverage="0" bottom="0" percent="0" rank="0" text="" dxfId="40">
      <formula>5</formula>
    </cfRule>
    <cfRule type="cellIs" priority="534" operator="equal" aboveAverage="0" equalAverage="0" bottom="0" percent="0" rank="0" text="" dxfId="41">
      <formula>4</formula>
    </cfRule>
    <cfRule type="cellIs" priority="535" operator="equal" aboveAverage="0" equalAverage="0" bottom="0" percent="0" rank="0" text="" dxfId="42">
      <formula>3</formula>
    </cfRule>
  </conditionalFormatting>
  <conditionalFormatting sqref="T4">
    <cfRule type="expression" priority="536" aboveAverage="0" equalAverage="0" bottom="0" percent="0" rank="0" text="" dxfId="43">
      <formula>$D$1&lt;T4</formula>
    </cfRule>
    <cfRule type="expression" priority="537" aboveAverage="0" equalAverage="0" bottom="0" percent="0" rank="0" text="" dxfId="44">
      <formula>$D$1&gt;T4</formula>
    </cfRule>
  </conditionalFormatting>
  <conditionalFormatting sqref="T4">
    <cfRule type="expression" priority="538" aboveAverage="0" equalAverage="0" bottom="0" percent="0" rank="0" text="" dxfId="45">
      <formula>$D$1&lt;T4</formula>
    </cfRule>
    <cfRule type="expression" priority="539" aboveAverage="0" equalAverage="0" bottom="0" percent="0" rank="0" text="" dxfId="46">
      <formula>$D$1&gt;T4</formula>
    </cfRule>
  </conditionalFormatting>
  <conditionalFormatting sqref="T4">
    <cfRule type="expression" priority="540" aboveAverage="0" equalAverage="0" bottom="0" percent="0" rank="0" text="" dxfId="47">
      <formula>$D$1&lt;T4</formula>
    </cfRule>
    <cfRule type="expression" priority="541" aboveAverage="0" equalAverage="0" bottom="0" percent="0" rank="0" text="" dxfId="48">
      <formula>$D$1&gt;T4</formula>
    </cfRule>
  </conditionalFormatting>
  <conditionalFormatting sqref="T4">
    <cfRule type="expression" priority="542" aboveAverage="0" equalAverage="0" bottom="0" percent="0" rank="0" text="" dxfId="49">
      <formula>$D$1&lt;T4</formula>
    </cfRule>
    <cfRule type="expression" priority="543" aboveAverage="0" equalAverage="0" bottom="0" percent="0" rank="0" text="" dxfId="50">
      <formula>$D$1&gt;T4</formula>
    </cfRule>
  </conditionalFormatting>
  <conditionalFormatting sqref="T4">
    <cfRule type="expression" priority="544" aboveAverage="0" equalAverage="0" bottom="0" percent="0" rank="0" text="" dxfId="51">
      <formula>$D$1&lt;T4</formula>
    </cfRule>
    <cfRule type="expression" priority="545" aboveAverage="0" equalAverage="0" bottom="0" percent="0" rank="0" text="" dxfId="52">
      <formula>$D$1&gt;T4</formula>
    </cfRule>
  </conditionalFormatting>
  <conditionalFormatting sqref="T4">
    <cfRule type="expression" priority="546" aboveAverage="0" equalAverage="0" bottom="0" percent="0" rank="0" text="" dxfId="53">
      <formula>$D$1&lt;T4</formula>
    </cfRule>
    <cfRule type="expression" priority="547" aboveAverage="0" equalAverage="0" bottom="0" percent="0" rank="0" text="" dxfId="54">
      <formula>$D$1&gt;T4</formula>
    </cfRule>
  </conditionalFormatting>
  <conditionalFormatting sqref="T4">
    <cfRule type="expression" priority="548" aboveAverage="0" equalAverage="0" bottom="0" percent="0" rank="0" text="" dxfId="55">
      <formula>$D$1&lt;T4</formula>
    </cfRule>
    <cfRule type="expression" priority="549" aboveAverage="0" equalAverage="0" bottom="0" percent="0" rank="0" text="" dxfId="56">
      <formula>$D$1&gt;T4</formula>
    </cfRule>
  </conditionalFormatting>
  <conditionalFormatting sqref="T4">
    <cfRule type="expression" priority="550" aboveAverage="0" equalAverage="0" bottom="0" percent="0" rank="0" text="" dxfId="57">
      <formula>$D$1&lt;T4</formula>
    </cfRule>
    <cfRule type="expression" priority="551" aboveAverage="0" equalAverage="0" bottom="0" percent="0" rank="0" text="" dxfId="58">
      <formula>$D$1&gt;T4</formula>
    </cfRule>
  </conditionalFormatting>
  <conditionalFormatting sqref="T4">
    <cfRule type="expression" priority="552" aboveAverage="0" equalAverage="0" bottom="0" percent="0" rank="0" text="" dxfId="59">
      <formula>$D$1&lt;T4</formula>
    </cfRule>
    <cfRule type="expression" priority="553" aboveAverage="0" equalAverage="0" bottom="0" percent="0" rank="0" text="" dxfId="0">
      <formula>$D$1&gt;T4</formula>
    </cfRule>
  </conditionalFormatting>
  <conditionalFormatting sqref="T4">
    <cfRule type="expression" priority="554" aboveAverage="0" equalAverage="0" bottom="0" percent="0" rank="0" text="" dxfId="1">
      <formula>$D$1&lt;T4</formula>
    </cfRule>
    <cfRule type="expression" priority="555" aboveAverage="0" equalAverage="0" bottom="0" percent="0" rank="0" text="" dxfId="2">
      <formula>$D$1&gt;T4</formula>
    </cfRule>
  </conditionalFormatting>
  <conditionalFormatting sqref="T4">
    <cfRule type="expression" priority="556" aboveAverage="0" equalAverage="0" bottom="0" percent="0" rank="0" text="" dxfId="3">
      <formula>$D$1&lt;T4</formula>
    </cfRule>
    <cfRule type="expression" priority="557" aboveAverage="0" equalAverage="0" bottom="0" percent="0" rank="0" text="" dxfId="4">
      <formula>$D$1&gt;T4</formula>
    </cfRule>
  </conditionalFormatting>
  <conditionalFormatting sqref="T4">
    <cfRule type="expression" priority="558" aboveAverage="0" equalAverage="0" bottom="0" percent="0" rank="0" text="" dxfId="5">
      <formula>$D$1&lt;T4</formula>
    </cfRule>
    <cfRule type="expression" priority="559" aboveAverage="0" equalAverage="0" bottom="0" percent="0" rank="0" text="" dxfId="6">
      <formula>$D$1&gt;T4</formula>
    </cfRule>
  </conditionalFormatting>
  <conditionalFormatting sqref="T4">
    <cfRule type="expression" priority="560" aboveAverage="0" equalAverage="0" bottom="0" percent="0" rank="0" text="" dxfId="7">
      <formula>$D$1&lt;T4</formula>
    </cfRule>
    <cfRule type="expression" priority="561" aboveAverage="0" equalAverage="0" bottom="0" percent="0" rank="0" text="" dxfId="8">
      <formula>$D$1&gt;T4</formula>
    </cfRule>
  </conditionalFormatting>
  <conditionalFormatting sqref="T4">
    <cfRule type="expression" priority="562" aboveAverage="0" equalAverage="0" bottom="0" percent="0" rank="0" text="" dxfId="9">
      <formula>$D$1&lt;T4</formula>
    </cfRule>
    <cfRule type="expression" priority="563" aboveAverage="0" equalAverage="0" bottom="0" percent="0" rank="0" text="" dxfId="10">
      <formula>$D$1&gt;T4</formula>
    </cfRule>
  </conditionalFormatting>
  <conditionalFormatting sqref="T4">
    <cfRule type="expression" priority="564" aboveAverage="0" equalAverage="0" bottom="0" percent="0" rank="0" text="" dxfId="11">
      <formula>$D$1&lt;T4</formula>
    </cfRule>
    <cfRule type="expression" priority="565" aboveAverage="0" equalAverage="0" bottom="0" percent="0" rank="0" text="" dxfId="12">
      <formula>$D$1&gt;T4</formula>
    </cfRule>
  </conditionalFormatting>
  <conditionalFormatting sqref="T4">
    <cfRule type="expression" priority="566" aboveAverage="0" equalAverage="0" bottom="0" percent="0" rank="0" text="" dxfId="13">
      <formula>$D$1&lt;T4</formula>
    </cfRule>
    <cfRule type="expression" priority="567" aboveAverage="0" equalAverage="0" bottom="0" percent="0" rank="0" text="" dxfId="14">
      <formula>$D$1&gt;T4</formula>
    </cfRule>
  </conditionalFormatting>
  <conditionalFormatting sqref="T4">
    <cfRule type="expression" priority="568" aboveAverage="0" equalAverage="0" bottom="0" percent="0" rank="0" text="" dxfId="15">
      <formula>$D$1&lt;T4</formula>
    </cfRule>
    <cfRule type="expression" priority="569" aboveAverage="0" equalAverage="0" bottom="0" percent="0" rank="0" text="" dxfId="16">
      <formula>$D$1&gt;T4</formula>
    </cfRule>
  </conditionalFormatting>
  <conditionalFormatting sqref="T4">
    <cfRule type="expression" priority="570" aboveAverage="0" equalAverage="0" bottom="0" percent="0" rank="0" text="" dxfId="17">
      <formula>$D$1&lt;T4</formula>
    </cfRule>
    <cfRule type="expression" priority="571" aboveAverage="0" equalAverage="0" bottom="0" percent="0" rank="0" text="" dxfId="18">
      <formula>$D$1&gt;T4</formula>
    </cfRule>
  </conditionalFormatting>
  <conditionalFormatting sqref="K3">
    <cfRule type="expression" priority="572" aboveAverage="0" equalAverage="0" bottom="0" percent="0" rank="0" text="" dxfId="19">
      <formula>$D$1&lt;K3</formula>
    </cfRule>
    <cfRule type="expression" priority="573" aboveAverage="0" equalAverage="0" bottom="0" percent="0" rank="0" text="" dxfId="20">
      <formula>$D$1&gt;K3</formula>
    </cfRule>
  </conditionalFormatting>
  <conditionalFormatting sqref="M4">
    <cfRule type="expression" priority="574" aboveAverage="0" equalAverage="0" bottom="0" percent="0" rank="0" text="" dxfId="21">
      <formula>$D$1&lt;M4</formula>
    </cfRule>
    <cfRule type="expression" priority="575" aboveAverage="0" equalAverage="0" bottom="0" percent="0" rank="0" text="" dxfId="22">
      <formula>$D$1&gt;M4</formula>
    </cfRule>
  </conditionalFormatting>
  <conditionalFormatting sqref="M4">
    <cfRule type="expression" priority="576" aboveAverage="0" equalAverage="0" bottom="0" percent="0" rank="0" text="" dxfId="23">
      <formula>$D$1&lt;M4</formula>
    </cfRule>
    <cfRule type="expression" priority="577" aboveAverage="0" equalAverage="0" bottom="0" percent="0" rank="0" text="" dxfId="24">
      <formula>$D$1&gt;M4</formula>
    </cfRule>
  </conditionalFormatting>
  <conditionalFormatting sqref="M4">
    <cfRule type="expression" priority="578" aboveAverage="0" equalAverage="0" bottom="0" percent="0" rank="0" text="" dxfId="25">
      <formula>$D$1&lt;M4</formula>
    </cfRule>
    <cfRule type="expression" priority="579" aboveAverage="0" equalAverage="0" bottom="0" percent="0" rank="0" text="" dxfId="26">
      <formula>$D$1&gt;M4</formula>
    </cfRule>
  </conditionalFormatting>
  <conditionalFormatting sqref="G3">
    <cfRule type="expression" priority="580" aboveAverage="0" equalAverage="0" bottom="0" percent="0" rank="0" text="" dxfId="27">
      <formula>$D$1&lt;G3</formula>
    </cfRule>
    <cfRule type="expression" priority="581" aboveAverage="0" equalAverage="0" bottom="0" percent="0" rank="0" text="" dxfId="28">
      <formula>$D$1&gt;G3</formula>
    </cfRule>
  </conditionalFormatting>
  <conditionalFormatting sqref="G4">
    <cfRule type="expression" priority="582" aboveAverage="0" equalAverage="0" bottom="0" percent="0" rank="0" text="" dxfId="29">
      <formula>$D$1&lt;G4</formula>
    </cfRule>
    <cfRule type="expression" priority="583" aboveAverage="0" equalAverage="0" bottom="0" percent="0" rank="0" text="" dxfId="30">
      <formula>$D$1&gt;G4</formula>
    </cfRule>
  </conditionalFormatting>
  <conditionalFormatting sqref="N4">
    <cfRule type="expression" priority="584" aboveAverage="0" equalAverage="0" bottom="0" percent="0" rank="0" text="" dxfId="31">
      <formula>$D$1&lt;N4</formula>
    </cfRule>
    <cfRule type="expression" priority="585" aboveAverage="0" equalAverage="0" bottom="0" percent="0" rank="0" text="" dxfId="32">
      <formula>$D$1&gt;N4</formula>
    </cfRule>
  </conditionalFormatting>
  <conditionalFormatting sqref="N4">
    <cfRule type="expression" priority="586" aboveAverage="0" equalAverage="0" bottom="0" percent="0" rank="0" text="" dxfId="33">
      <formula>$D$1&lt;N4</formula>
    </cfRule>
    <cfRule type="expression" priority="587" aboveAverage="0" equalAverage="0" bottom="0" percent="0" rank="0" text="" dxfId="34">
      <formula>$D$1&gt;N4</formula>
    </cfRule>
  </conditionalFormatting>
  <conditionalFormatting sqref="O5">
    <cfRule type="expression" priority="588" aboveAverage="0" equalAverage="0" bottom="0" percent="0" rank="0" text="" dxfId="35">
      <formula>$D$1&lt;O5</formula>
    </cfRule>
    <cfRule type="expression" priority="589" aboveAverage="0" equalAverage="0" bottom="0" percent="0" rank="0" text="" dxfId="36">
      <formula>$D$1&gt;O5</formula>
    </cfRule>
  </conditionalFormatting>
  <conditionalFormatting sqref="O5">
    <cfRule type="expression" priority="590" aboveAverage="0" equalAverage="0" bottom="0" percent="0" rank="0" text="" dxfId="37">
      <formula>$D$1&lt;O5</formula>
    </cfRule>
    <cfRule type="expression" priority="591" aboveAverage="0" equalAverage="0" bottom="0" percent="0" rank="0" text="" dxfId="38">
      <formula>$D$1&gt;O5</formula>
    </cfRule>
  </conditionalFormatting>
  <conditionalFormatting sqref="O4">
    <cfRule type="expression" priority="592" aboveAverage="0" equalAverage="0" bottom="0" percent="0" rank="0" text="" dxfId="39">
      <formula>$D$1&lt;O4</formula>
    </cfRule>
    <cfRule type="expression" priority="593" aboveAverage="0" equalAverage="0" bottom="0" percent="0" rank="0" text="" dxfId="40">
      <formula>$D$1&gt;O4</formula>
    </cfRule>
  </conditionalFormatting>
  <conditionalFormatting sqref="O4">
    <cfRule type="expression" priority="594" aboveAverage="0" equalAverage="0" bottom="0" percent="0" rank="0" text="" dxfId="41">
      <formula>$D$1&lt;O4</formula>
    </cfRule>
    <cfRule type="expression" priority="595" aboveAverage="0" equalAverage="0" bottom="0" percent="0" rank="0" text="" dxfId="42">
      <formula>$D$1&gt;O4</formula>
    </cfRule>
  </conditionalFormatting>
  <conditionalFormatting sqref="O4">
    <cfRule type="expression" priority="596" aboveAverage="0" equalAverage="0" bottom="0" percent="0" rank="0" text="" dxfId="43">
      <formula>$D$1&lt;O4</formula>
    </cfRule>
    <cfRule type="expression" priority="597" aboveAverage="0" equalAverage="0" bottom="0" percent="0" rank="0" text="" dxfId="44">
      <formula>$D$1&gt;O4</formula>
    </cfRule>
  </conditionalFormatting>
  <conditionalFormatting sqref="O4">
    <cfRule type="expression" priority="598" aboveAverage="0" equalAverage="0" bottom="0" percent="0" rank="0" text="" dxfId="45">
      <formula>$D$1&lt;O4</formula>
    </cfRule>
    <cfRule type="expression" priority="599" aboveAverage="0" equalAverage="0" bottom="0" percent="0" rank="0" text="" dxfId="46">
      <formula>$D$1&gt;O4</formula>
    </cfRule>
  </conditionalFormatting>
  <conditionalFormatting sqref="O4">
    <cfRule type="expression" priority="600" aboveAverage="0" equalAverage="0" bottom="0" percent="0" rank="0" text="" dxfId="47">
      <formula>$D$1&lt;O4</formula>
    </cfRule>
    <cfRule type="expression" priority="601" aboveAverage="0" equalAverage="0" bottom="0" percent="0" rank="0" text="" dxfId="48">
      <formula>$D$1&gt;O4</formula>
    </cfRule>
  </conditionalFormatting>
  <conditionalFormatting sqref="O4">
    <cfRule type="expression" priority="602" aboveAverage="0" equalAverage="0" bottom="0" percent="0" rank="0" text="" dxfId="49">
      <formula>$D$1&lt;O4</formula>
    </cfRule>
    <cfRule type="expression" priority="603" aboveAverage="0" equalAverage="0" bottom="0" percent="0" rank="0" text="" dxfId="50">
      <formula>$D$1&gt;O4</formula>
    </cfRule>
  </conditionalFormatting>
  <conditionalFormatting sqref="L4">
    <cfRule type="expression" priority="604" aboveAverage="0" equalAverage="0" bottom="0" percent="0" rank="0" text="" dxfId="51">
      <formula>$D$1&lt;L4</formula>
    </cfRule>
    <cfRule type="expression" priority="605" aboveAverage="0" equalAverage="0" bottom="0" percent="0" rank="0" text="" dxfId="52">
      <formula>$D$1&gt;L4</formula>
    </cfRule>
  </conditionalFormatting>
  <conditionalFormatting sqref="H3">
    <cfRule type="expression" priority="606" aboveAverage="0" equalAverage="0" bottom="0" percent="0" rank="0" text="" dxfId="53">
      <formula>$D$1&lt;H3</formula>
    </cfRule>
    <cfRule type="expression" priority="607" aboveAverage="0" equalAverage="0" bottom="0" percent="0" rank="0" text="" dxfId="54">
      <formula>$D$1&gt;H3</formula>
    </cfRule>
  </conditionalFormatting>
  <conditionalFormatting sqref="H3">
    <cfRule type="expression" priority="608" aboveAverage="0" equalAverage="0" bottom="0" percent="0" rank="0" text="" dxfId="55">
      <formula>$D$1&lt;H3</formula>
    </cfRule>
    <cfRule type="expression" priority="609" aboveAverage="0" equalAverage="0" bottom="0" percent="0" rank="0" text="" dxfId="56">
      <formula>$D$1&gt;H3</formula>
    </cfRule>
  </conditionalFormatting>
  <conditionalFormatting sqref="H3">
    <cfRule type="expression" priority="610" aboveAverage="0" equalAverage="0" bottom="0" percent="0" rank="0" text="" dxfId="57">
      <formula>$D$1&lt;H3</formula>
    </cfRule>
    <cfRule type="expression" priority="611" aboveAverage="0" equalAverage="0" bottom="0" percent="0" rank="0" text="" dxfId="58">
      <formula>$D$1&gt;H3</formula>
    </cfRule>
  </conditionalFormatting>
  <conditionalFormatting sqref="M4">
    <cfRule type="expression" priority="612" aboveAverage="0" equalAverage="0" bottom="0" percent="0" rank="0" text="" dxfId="59">
      <formula>$D$1&lt;M4</formula>
    </cfRule>
    <cfRule type="expression" priority="613" aboveAverage="0" equalAverage="0" bottom="0" percent="0" rank="0" text="" dxfId="60">
      <formula>$D$1&gt;M4</formula>
    </cfRule>
  </conditionalFormatting>
  <conditionalFormatting sqref="M4">
    <cfRule type="expression" priority="614" aboveAverage="0" equalAverage="0" bottom="0" percent="0" rank="0" text="" dxfId="61">
      <formula>$D$1&lt;M4</formula>
    </cfRule>
    <cfRule type="expression" priority="615" aboveAverage="0" equalAverage="0" bottom="0" percent="0" rank="0" text="" dxfId="62">
      <formula>$D$1&gt;M4</formula>
    </cfRule>
  </conditionalFormatting>
  <conditionalFormatting sqref="M4">
    <cfRule type="expression" priority="616" aboveAverage="0" equalAverage="0" bottom="0" percent="0" rank="0" text="" dxfId="63">
      <formula>$D$1&lt;M4</formula>
    </cfRule>
    <cfRule type="expression" priority="617" aboveAverage="0" equalAverage="0" bottom="0" percent="0" rank="0" text="" dxfId="64">
      <formula>$D$1&gt;M4</formula>
    </cfRule>
  </conditionalFormatting>
  <conditionalFormatting sqref="M4">
    <cfRule type="expression" priority="618" aboveAverage="0" equalAverage="0" bottom="0" percent="0" rank="0" text="" dxfId="65">
      <formula>$D$1&lt;M4</formula>
    </cfRule>
    <cfRule type="expression" priority="619" aboveAverage="0" equalAverage="0" bottom="0" percent="0" rank="0" text="" dxfId="66">
      <formula>$D$1&gt;M4</formula>
    </cfRule>
  </conditionalFormatting>
  <conditionalFormatting sqref="G4">
    <cfRule type="expression" priority="620" aboveAverage="0" equalAverage="0" bottom="0" percent="0" rank="0" text="" dxfId="67">
      <formula>$D$1&lt;G4</formula>
    </cfRule>
    <cfRule type="expression" priority="621" aboveAverage="0" equalAverage="0" bottom="0" percent="0" rank="0" text="" dxfId="68">
      <formula>$D$1&gt;G4</formula>
    </cfRule>
  </conditionalFormatting>
  <conditionalFormatting sqref="G4">
    <cfRule type="expression" priority="622" aboveAverage="0" equalAverage="0" bottom="0" percent="0" rank="0" text="" dxfId="69">
      <formula>$D$1&lt;G4</formula>
    </cfRule>
    <cfRule type="expression" priority="623" aboveAverage="0" equalAverage="0" bottom="0" percent="0" rank="0" text="" dxfId="70">
      <formula>$D$1&gt;G4</formula>
    </cfRule>
  </conditionalFormatting>
  <conditionalFormatting sqref="F5">
    <cfRule type="expression" priority="624" aboveAverage="0" equalAverage="0" bottom="0" percent="0" rank="0" text="" dxfId="71">
      <formula>$D$1&lt;F5</formula>
    </cfRule>
    <cfRule type="expression" priority="625" aboveAverage="0" equalAverage="0" bottom="0" percent="0" rank="0" text="" dxfId="72">
      <formula>$D$1&gt;F5</formula>
    </cfRule>
  </conditionalFormatting>
  <conditionalFormatting sqref="F5">
    <cfRule type="expression" priority="626" aboveAverage="0" equalAverage="0" bottom="0" percent="0" rank="0" text="" dxfId="73">
      <formula>$D$1&lt;F5</formula>
    </cfRule>
    <cfRule type="expression" priority="627" aboveAverage="0" equalAverage="0" bottom="0" percent="0" rank="0" text="" dxfId="74">
      <formula>$D$1&gt;F5</formula>
    </cfRule>
  </conditionalFormatting>
  <conditionalFormatting sqref="F4">
    <cfRule type="expression" priority="628" aboveAverage="0" equalAverage="0" bottom="0" percent="0" rank="0" text="" dxfId="75">
      <formula>$D$1&lt;F4</formula>
    </cfRule>
    <cfRule type="expression" priority="629" aboveAverage="0" equalAverage="0" bottom="0" percent="0" rank="0" text="" dxfId="76">
      <formula>$D$1&gt;F4</formula>
    </cfRule>
  </conditionalFormatting>
  <conditionalFormatting sqref="J5">
    <cfRule type="cellIs" priority="630" operator="equal" aboveAverage="0" equalAverage="0" bottom="0" percent="0" rank="0" text="" dxfId="77">
      <formula>5</formula>
    </cfRule>
    <cfRule type="cellIs" priority="631" operator="equal" aboveAverage="0" equalAverage="0" bottom="0" percent="0" rank="0" text="" dxfId="78">
      <formula>4</formula>
    </cfRule>
    <cfRule type="cellIs" priority="632" operator="equal" aboveAverage="0" equalAverage="0" bottom="0" percent="0" rank="0" text="" dxfId="79">
      <formula>3</formula>
    </cfRule>
  </conditionalFormatting>
  <conditionalFormatting sqref="L4">
    <cfRule type="expression" priority="633" aboveAverage="0" equalAverage="0" bottom="0" percent="0" rank="0" text="" dxfId="80">
      <formula>$D$1&lt;L4</formula>
    </cfRule>
    <cfRule type="expression" priority="634" aboveAverage="0" equalAverage="0" bottom="0" percent="0" rank="0" text="" dxfId="81">
      <formula>$D$1&gt;L4</formula>
    </cfRule>
  </conditionalFormatting>
  <conditionalFormatting sqref="K5">
    <cfRule type="cellIs" priority="635" operator="equal" aboveAverage="0" equalAverage="0" bottom="0" percent="0" rank="0" text="" dxfId="82">
      <formula>5</formula>
    </cfRule>
    <cfRule type="cellIs" priority="636" operator="equal" aboveAverage="0" equalAverage="0" bottom="0" percent="0" rank="0" text="" dxfId="83">
      <formula>4</formula>
    </cfRule>
    <cfRule type="cellIs" priority="637" operator="equal" aboveAverage="0" equalAverage="0" bottom="0" percent="0" rank="0" text="" dxfId="84">
      <formula>3</formula>
    </cfRule>
  </conditionalFormatting>
  <conditionalFormatting sqref="K4">
    <cfRule type="expression" priority="638" aboveAverage="0" equalAverage="0" bottom="0" percent="0" rank="0" text="" dxfId="85">
      <formula>$D$1&lt;K4</formula>
    </cfRule>
    <cfRule type="expression" priority="639" aboveAverage="0" equalAverage="0" bottom="0" percent="0" rank="0" text="" dxfId="86">
      <formula>$D$1&gt;K4</formula>
    </cfRule>
  </conditionalFormatting>
  <conditionalFormatting sqref="K4">
    <cfRule type="expression" priority="640" aboveAverage="0" equalAverage="0" bottom="0" percent="0" rank="0" text="" dxfId="87">
      <formula>$D$1&lt;K4</formula>
    </cfRule>
    <cfRule type="expression" priority="641" aboveAverage="0" equalAverage="0" bottom="0" percent="0" rank="0" text="" dxfId="88">
      <formula>$D$1&gt;K4</formula>
    </cfRule>
  </conditionalFormatting>
  <conditionalFormatting sqref="L4">
    <cfRule type="expression" priority="642" aboveAverage="0" equalAverage="0" bottom="0" percent="0" rank="0" text="" dxfId="89">
      <formula>$D$1&lt;L4</formula>
    </cfRule>
    <cfRule type="expression" priority="643" aboveAverage="0" equalAverage="0" bottom="0" percent="0" rank="0" text="" dxfId="90">
      <formula>$D$1&gt;L4</formula>
    </cfRule>
  </conditionalFormatting>
  <conditionalFormatting sqref="N4">
    <cfRule type="expression" priority="644" aboveAverage="0" equalAverage="0" bottom="0" percent="0" rank="0" text="" dxfId="91">
      <formula>$D$1&lt;N4</formula>
    </cfRule>
    <cfRule type="expression" priority="645" aboveAverage="0" equalAverage="0" bottom="0" percent="0" rank="0" text="" dxfId="92">
      <formula>$D$1&gt;N4</formula>
    </cfRule>
  </conditionalFormatting>
  <conditionalFormatting sqref="O5">
    <cfRule type="expression" priority="646" aboveAverage="0" equalAverage="0" bottom="0" percent="0" rank="0" text="" dxfId="93">
      <formula>$D$1&lt;O5</formula>
    </cfRule>
    <cfRule type="expression" priority="647" aboveAverage="0" equalAverage="0" bottom="0" percent="0" rank="0" text="" dxfId="94">
      <formula>$D$1&gt;O5</formula>
    </cfRule>
  </conditionalFormatting>
  <conditionalFormatting sqref="O5">
    <cfRule type="expression" priority="648" aboveAverage="0" equalAverage="0" bottom="0" percent="0" rank="0" text="" dxfId="95">
      <formula>$D$1&lt;O5</formula>
    </cfRule>
    <cfRule type="expression" priority="649" aboveAverage="0" equalAverage="0" bottom="0" percent="0" rank="0" text="" dxfId="96">
      <formula>$D$1&gt;O5</formula>
    </cfRule>
  </conditionalFormatting>
  <conditionalFormatting sqref="O5">
    <cfRule type="expression" priority="650" aboveAverage="0" equalAverage="0" bottom="0" percent="0" rank="0" text="" dxfId="97">
      <formula>$D$1&lt;O5</formula>
    </cfRule>
    <cfRule type="expression" priority="651" aboveAverage="0" equalAverage="0" bottom="0" percent="0" rank="0" text="" dxfId="98">
      <formula>$D$1&gt;O5</formula>
    </cfRule>
  </conditionalFormatting>
  <conditionalFormatting sqref="O5">
    <cfRule type="expression" priority="652" aboveAverage="0" equalAverage="0" bottom="0" percent="0" rank="0" text="" dxfId="99">
      <formula>$D$1&lt;O5</formula>
    </cfRule>
    <cfRule type="expression" priority="653" aboveAverage="0" equalAverage="0" bottom="0" percent="0" rank="0" text="" dxfId="100">
      <formula>$D$1&gt;O5</formula>
    </cfRule>
  </conditionalFormatting>
  <conditionalFormatting sqref="O4">
    <cfRule type="expression" priority="654" aboveAverage="0" equalAverage="0" bottom="0" percent="0" rank="0" text="" dxfId="101">
      <formula>$D$1&lt;O4</formula>
    </cfRule>
    <cfRule type="expression" priority="655" aboveAverage="0" equalAverage="0" bottom="0" percent="0" rank="0" text="" dxfId="102">
      <formula>$D$1&gt;O4</formula>
    </cfRule>
  </conditionalFormatting>
  <conditionalFormatting sqref="O5">
    <cfRule type="cellIs" priority="656" operator="equal" aboveAverage="0" equalAverage="0" bottom="0" percent="0" rank="0" text="" dxfId="103">
      <formula>5</formula>
    </cfRule>
    <cfRule type="cellIs" priority="657" operator="equal" aboveAverage="0" equalAverage="0" bottom="0" percent="0" rank="0" text="" dxfId="104">
      <formula>4</formula>
    </cfRule>
    <cfRule type="cellIs" priority="658" operator="equal" aboveAverage="0" equalAverage="0" bottom="0" percent="0" rank="0" text="" dxfId="105">
      <formula>3</formula>
    </cfRule>
  </conditionalFormatting>
  <conditionalFormatting sqref="H3 K3:O3">
    <cfRule type="expression" priority="659" aboveAverage="0" equalAverage="0" bottom="0" percent="0" rank="0" text="" dxfId="106">
      <formula>$D$1&lt;H3</formula>
    </cfRule>
    <cfRule type="expression" priority="660" aboveAverage="0" equalAverage="0" bottom="0" percent="0" rank="0" text="" dxfId="107">
      <formula>$D$1&gt;H3</formula>
    </cfRule>
  </conditionalFormatting>
  <conditionalFormatting sqref="H3 K3:L3">
    <cfRule type="expression" priority="661" aboveAverage="0" equalAverage="0" bottom="0" percent="0" rank="0" text="" dxfId="108">
      <formula>$D$1&lt;H3</formula>
    </cfRule>
    <cfRule type="expression" priority="662" aboveAverage="0" equalAverage="0" bottom="0" percent="0" rank="0" text="" dxfId="109">
      <formula>$D$1&gt;H3</formula>
    </cfRule>
  </conditionalFormatting>
  <conditionalFormatting sqref="K3:M3">
    <cfRule type="expression" priority="663" aboveAverage="0" equalAverage="0" bottom="0" percent="0" rank="0" text="" dxfId="110">
      <formula>$D$1&lt;K3</formula>
    </cfRule>
    <cfRule type="expression" priority="664" aboveAverage="0" equalAverage="0" bottom="0" percent="0" rank="0" text="" dxfId="111">
      <formula>$D$1&gt;K3</formula>
    </cfRule>
  </conditionalFormatting>
  <conditionalFormatting sqref="K3">
    <cfRule type="expression" priority="665" aboveAverage="0" equalAverage="0" bottom="0" percent="0" rank="0" text="" dxfId="112">
      <formula>$D$1&lt;K3</formula>
    </cfRule>
    <cfRule type="expression" priority="666" aboveAverage="0" equalAverage="0" bottom="0" percent="0" rank="0" text="" dxfId="113">
      <formula>$D$1&gt;K3</formula>
    </cfRule>
  </conditionalFormatting>
  <conditionalFormatting sqref="K3">
    <cfRule type="expression" priority="667" aboveAverage="0" equalAverage="0" bottom="0" percent="0" rank="0" text="" dxfId="114">
      <formula>$D$1&lt;K3</formula>
    </cfRule>
    <cfRule type="expression" priority="668" aboveAverage="0" equalAverage="0" bottom="0" percent="0" rank="0" text="" dxfId="115">
      <formula>$D$1&gt;K3</formula>
    </cfRule>
  </conditionalFormatting>
  <conditionalFormatting sqref="H3">
    <cfRule type="expression" priority="669" aboveAverage="0" equalAverage="0" bottom="0" percent="0" rank="0" text="" dxfId="116">
      <formula>$D$1&lt;H3</formula>
    </cfRule>
    <cfRule type="expression" priority="670" aboveAverage="0" equalAverage="0" bottom="0" percent="0" rank="0" text="" dxfId="117">
      <formula>$D$1&gt;H3</formula>
    </cfRule>
  </conditionalFormatting>
  <conditionalFormatting sqref="M4">
    <cfRule type="expression" priority="671" aboveAverage="0" equalAverage="0" bottom="0" percent="0" rank="0" text="" dxfId="118">
      <formula>$D$1&lt;M4</formula>
    </cfRule>
    <cfRule type="expression" priority="672" aboveAverage="0" equalAverage="0" bottom="0" percent="0" rank="0" text="" dxfId="119">
      <formula>$D$1&gt;M4</formula>
    </cfRule>
  </conditionalFormatting>
  <conditionalFormatting sqref="M4">
    <cfRule type="expression" priority="673" aboveAverage="0" equalAverage="0" bottom="0" percent="0" rank="0" text="" dxfId="120">
      <formula>$D$1&lt;M4</formula>
    </cfRule>
    <cfRule type="expression" priority="674" aboveAverage="0" equalAverage="0" bottom="0" percent="0" rank="0" text="" dxfId="121">
      <formula>$D$1&gt;M4</formula>
    </cfRule>
  </conditionalFormatting>
  <conditionalFormatting sqref="M4">
    <cfRule type="expression" priority="675" aboveAverage="0" equalAverage="0" bottom="0" percent="0" rank="0" text="" dxfId="122">
      <formula>$D$1&lt;M4</formula>
    </cfRule>
    <cfRule type="expression" priority="676" aboveAverage="0" equalAverage="0" bottom="0" percent="0" rank="0" text="" dxfId="123">
      <formula>$D$1&gt;M4</formula>
    </cfRule>
  </conditionalFormatting>
  <conditionalFormatting sqref="M4">
    <cfRule type="expression" priority="677" aboveAverage="0" equalAverage="0" bottom="0" percent="0" rank="0" text="" dxfId="124">
      <formula>$D$1&lt;M4</formula>
    </cfRule>
    <cfRule type="expression" priority="678" aboveAverage="0" equalAverage="0" bottom="0" percent="0" rank="0" text="" dxfId="125">
      <formula>$D$1&gt;M4</formula>
    </cfRule>
  </conditionalFormatting>
  <conditionalFormatting sqref="M4">
    <cfRule type="expression" priority="679" aboveAverage="0" equalAverage="0" bottom="0" percent="0" rank="0" text="" dxfId="126">
      <formula>$D$1&lt;M4</formula>
    </cfRule>
    <cfRule type="expression" priority="680" aboveAverage="0" equalAverage="0" bottom="0" percent="0" rank="0" text="" dxfId="127">
      <formula>$D$1&gt;M4</formula>
    </cfRule>
  </conditionalFormatting>
  <conditionalFormatting sqref="M5">
    <cfRule type="cellIs" priority="681" operator="equal" aboveAverage="0" equalAverage="0" bottom="0" percent="0" rank="0" text="" dxfId="128">
      <formula>5</formula>
    </cfRule>
    <cfRule type="cellIs" priority="682" operator="equal" aboveAverage="0" equalAverage="0" bottom="0" percent="0" rank="0" text="" dxfId="129">
      <formula>4</formula>
    </cfRule>
    <cfRule type="cellIs" priority="683" operator="equal" aboveAverage="0" equalAverage="0" bottom="0" percent="0" rank="0" text="" dxfId="130">
      <formula>3</formula>
    </cfRule>
  </conditionalFormatting>
  <conditionalFormatting sqref="M5">
    <cfRule type="cellIs" priority="684" operator="equal" aboveAverage="0" equalAverage="0" bottom="0" percent="0" rank="0" text="" dxfId="131">
      <formula>5</formula>
    </cfRule>
    <cfRule type="cellIs" priority="685" operator="equal" aboveAverage="0" equalAverage="0" bottom="0" percent="0" rank="0" text="" dxfId="132">
      <formula>4</formula>
    </cfRule>
    <cfRule type="cellIs" priority="686" operator="equal" aboveAverage="0" equalAverage="0" bottom="0" percent="0" rank="0" text="" dxfId="133">
      <formula>3</formula>
    </cfRule>
  </conditionalFormatting>
  <conditionalFormatting sqref="M5">
    <cfRule type="cellIs" priority="687" operator="equal" aboveAverage="0" equalAverage="0" bottom="0" percent="0" rank="0" text="" dxfId="134">
      <formula>5</formula>
    </cfRule>
    <cfRule type="cellIs" priority="688" operator="equal" aboveAverage="0" equalAverage="0" bottom="0" percent="0" rank="0" text="" dxfId="135">
      <formula>4</formula>
    </cfRule>
    <cfRule type="cellIs" priority="689" operator="equal" aboveAverage="0" equalAverage="0" bottom="0" percent="0" rank="0" text="" dxfId="136">
      <formula>3</formula>
    </cfRule>
  </conditionalFormatting>
  <conditionalFormatting sqref="M4">
    <cfRule type="expression" priority="690" aboveAverage="0" equalAverage="0" bottom="0" percent="0" rank="0" text="" dxfId="137">
      <formula>$D$1&lt;M4</formula>
    </cfRule>
    <cfRule type="expression" priority="691" aboveAverage="0" equalAverage="0" bottom="0" percent="0" rank="0" text="" dxfId="138">
      <formula>$D$1&gt;M4</formula>
    </cfRule>
  </conditionalFormatting>
  <conditionalFormatting sqref="M4">
    <cfRule type="expression" priority="692" aboveAverage="0" equalAverage="0" bottom="0" percent="0" rank="0" text="" dxfId="139">
      <formula>$D$1&lt;M4</formula>
    </cfRule>
    <cfRule type="expression" priority="693" aboveAverage="0" equalAverage="0" bottom="0" percent="0" rank="0" text="" dxfId="140">
      <formula>$D$1&gt;M4</formula>
    </cfRule>
  </conditionalFormatting>
  <conditionalFormatting sqref="M4">
    <cfRule type="expression" priority="694" aboveAverage="0" equalAverage="0" bottom="0" percent="0" rank="0" text="" dxfId="141">
      <formula>$D$1&lt;M4</formula>
    </cfRule>
    <cfRule type="expression" priority="695" aboveAverage="0" equalAverage="0" bottom="0" percent="0" rank="0" text="" dxfId="142">
      <formula>$D$1&gt;M4</formula>
    </cfRule>
  </conditionalFormatting>
  <conditionalFormatting sqref="M4">
    <cfRule type="expression" priority="696" aboveAverage="0" equalAverage="0" bottom="0" percent="0" rank="0" text="" dxfId="143">
      <formula>$D$1&lt;M4</formula>
    </cfRule>
    <cfRule type="expression" priority="697" aboveAverage="0" equalAverage="0" bottom="0" percent="0" rank="0" text="" dxfId="144">
      <formula>$D$1&gt;M4</formula>
    </cfRule>
  </conditionalFormatting>
  <conditionalFormatting sqref="M4">
    <cfRule type="expression" priority="698" aboveAverage="0" equalAverage="0" bottom="0" percent="0" rank="0" text="" dxfId="145">
      <formula>$D$1&lt;M4</formula>
    </cfRule>
    <cfRule type="expression" priority="699" aboveAverage="0" equalAverage="0" bottom="0" percent="0" rank="0" text="" dxfId="146">
      <formula>$D$1&gt;M4</formula>
    </cfRule>
  </conditionalFormatting>
  <conditionalFormatting sqref="M5">
    <cfRule type="cellIs" priority="700" operator="equal" aboveAverage="0" equalAverage="0" bottom="0" percent="0" rank="0" text="" dxfId="147">
      <formula>5</formula>
    </cfRule>
    <cfRule type="cellIs" priority="701" operator="equal" aboveAverage="0" equalAverage="0" bottom="0" percent="0" rank="0" text="" dxfId="148">
      <formula>4</formula>
    </cfRule>
    <cfRule type="cellIs" priority="702" operator="equal" aboveAverage="0" equalAverage="0" bottom="0" percent="0" rank="0" text="" dxfId="149">
      <formula>3</formula>
    </cfRule>
  </conditionalFormatting>
  <conditionalFormatting sqref="M4">
    <cfRule type="expression" priority="703" aboveAverage="0" equalAverage="0" bottom="0" percent="0" rank="0" text="" dxfId="150">
      <formula>$D$1&lt;M4</formula>
    </cfRule>
    <cfRule type="expression" priority="704" aboveAverage="0" equalAverage="0" bottom="0" percent="0" rank="0" text="" dxfId="151">
      <formula>$D$1&gt;M4</formula>
    </cfRule>
  </conditionalFormatting>
  <conditionalFormatting sqref="M5">
    <cfRule type="cellIs" priority="705" operator="equal" aboveAverage="0" equalAverage="0" bottom="0" percent="0" rank="0" text="" dxfId="152">
      <formula>5</formula>
    </cfRule>
    <cfRule type="cellIs" priority="706" operator="equal" aboveAverage="0" equalAverage="0" bottom="0" percent="0" rank="0" text="" dxfId="153">
      <formula>4</formula>
    </cfRule>
    <cfRule type="cellIs" priority="707" operator="equal" aboveAverage="0" equalAverage="0" bottom="0" percent="0" rank="0" text="" dxfId="154">
      <formula>3</formula>
    </cfRule>
  </conditionalFormatting>
  <conditionalFormatting sqref="G5">
    <cfRule type="cellIs" priority="708" operator="equal" aboveAverage="0" equalAverage="0" bottom="0" percent="0" rank="0" text="" dxfId="155">
      <formula>5</formula>
    </cfRule>
    <cfRule type="cellIs" priority="709" operator="equal" aboveAverage="0" equalAverage="0" bottom="0" percent="0" rank="0" text="" dxfId="156">
      <formula>4</formula>
    </cfRule>
    <cfRule type="cellIs" priority="710" operator="equal" aboveAverage="0" equalAverage="0" bottom="0" percent="0" rank="0" text="" dxfId="157">
      <formula>3</formula>
    </cfRule>
  </conditionalFormatting>
  <conditionalFormatting sqref="G5">
    <cfRule type="cellIs" priority="711" operator="equal" aboveAverage="0" equalAverage="0" bottom="0" percent="0" rank="0" text="" dxfId="158">
      <formula>5</formula>
    </cfRule>
    <cfRule type="cellIs" priority="712" operator="equal" aboveAverage="0" equalAverage="0" bottom="0" percent="0" rank="0" text="" dxfId="159">
      <formula>4</formula>
    </cfRule>
    <cfRule type="cellIs" priority="713" operator="equal" aboveAverage="0" equalAverage="0" bottom="0" percent="0" rank="0" text="" dxfId="160">
      <formula>3</formula>
    </cfRule>
  </conditionalFormatting>
  <conditionalFormatting sqref="G4">
    <cfRule type="expression" priority="714" aboveAverage="0" equalAverage="0" bottom="0" percent="0" rank="0" text="" dxfId="161">
      <formula>$D$1&lt;G4</formula>
    </cfRule>
    <cfRule type="expression" priority="715" aboveAverage="0" equalAverage="0" bottom="0" percent="0" rank="0" text="" dxfId="162">
      <formula>$D$1&gt;G4</formula>
    </cfRule>
  </conditionalFormatting>
  <conditionalFormatting sqref="G4">
    <cfRule type="expression" priority="716" aboveAverage="0" equalAverage="0" bottom="0" percent="0" rank="0" text="" dxfId="163">
      <formula>$D$1&lt;G4</formula>
    </cfRule>
    <cfRule type="expression" priority="717" aboveAverage="0" equalAverage="0" bottom="0" percent="0" rank="0" text="" dxfId="164">
      <formula>$D$1&gt;G4</formula>
    </cfRule>
  </conditionalFormatting>
  <conditionalFormatting sqref="G4">
    <cfRule type="expression" priority="718" aboveAverage="0" equalAverage="0" bottom="0" percent="0" rank="0" text="" dxfId="165">
      <formula>$D$1&lt;G4</formula>
    </cfRule>
    <cfRule type="expression" priority="719" aboveAverage="0" equalAverage="0" bottom="0" percent="0" rank="0" text="" dxfId="166">
      <formula>$D$1&gt;G4</formula>
    </cfRule>
  </conditionalFormatting>
  <conditionalFormatting sqref="G4">
    <cfRule type="expression" priority="720" aboveAverage="0" equalAverage="0" bottom="0" percent="0" rank="0" text="" dxfId="167">
      <formula>$D$1&lt;G4</formula>
    </cfRule>
    <cfRule type="expression" priority="721" aboveAverage="0" equalAverage="0" bottom="0" percent="0" rank="0" text="" dxfId="168">
      <formula>$D$1&gt;G4</formula>
    </cfRule>
  </conditionalFormatting>
  <conditionalFormatting sqref="G4">
    <cfRule type="expression" priority="722" aboveAverage="0" equalAverage="0" bottom="0" percent="0" rank="0" text="" dxfId="169">
      <formula>$D$1&lt;G4</formula>
    </cfRule>
    <cfRule type="expression" priority="723" aboveAverage="0" equalAverage="0" bottom="0" percent="0" rank="0" text="" dxfId="170">
      <formula>$D$1&gt;G4</formula>
    </cfRule>
  </conditionalFormatting>
  <conditionalFormatting sqref="G4">
    <cfRule type="expression" priority="724" aboveAverage="0" equalAverage="0" bottom="0" percent="0" rank="0" text="" dxfId="171">
      <formula>$D$1&lt;G4</formula>
    </cfRule>
    <cfRule type="expression" priority="725" aboveAverage="0" equalAverage="0" bottom="0" percent="0" rank="0" text="" dxfId="172">
      <formula>$D$1&gt;G4</formula>
    </cfRule>
  </conditionalFormatting>
  <conditionalFormatting sqref="G5">
    <cfRule type="cellIs" priority="726" operator="equal" aboveAverage="0" equalAverage="0" bottom="0" percent="0" rank="0" text="" dxfId="173">
      <formula>5</formula>
    </cfRule>
    <cfRule type="cellIs" priority="727" operator="equal" aboveAverage="0" equalAverage="0" bottom="0" percent="0" rank="0" text="" dxfId="174">
      <formula>4</formula>
    </cfRule>
    <cfRule type="cellIs" priority="728" operator="equal" aboveAverage="0" equalAverage="0" bottom="0" percent="0" rank="0" text="" dxfId="175">
      <formula>3</formula>
    </cfRule>
  </conditionalFormatting>
  <conditionalFormatting sqref="G4">
    <cfRule type="expression" priority="729" aboveAverage="0" equalAverage="0" bottom="0" percent="0" rank="0" text="" dxfId="176">
      <formula>$D$1&lt;G4</formula>
    </cfRule>
    <cfRule type="expression" priority="730" aboveAverage="0" equalAverage="0" bottom="0" percent="0" rank="0" text="" dxfId="177">
      <formula>$D$1&gt;G4</formula>
    </cfRule>
  </conditionalFormatting>
  <conditionalFormatting sqref="G5">
    <cfRule type="cellIs" priority="731" operator="equal" aboveAverage="0" equalAverage="0" bottom="0" percent="0" rank="0" text="" dxfId="178">
      <formula>5</formula>
    </cfRule>
    <cfRule type="cellIs" priority="732" operator="equal" aboveAverage="0" equalAverage="0" bottom="0" percent="0" rank="0" text="" dxfId="179">
      <formula>4</formula>
    </cfRule>
    <cfRule type="cellIs" priority="733" operator="equal" aboveAverage="0" equalAverage="0" bottom="0" percent="0" rank="0" text="" dxfId="180">
      <formula>3</formula>
    </cfRule>
  </conditionalFormatting>
  <conditionalFormatting sqref="G4">
    <cfRule type="expression" priority="734" aboveAverage="0" equalAverage="0" bottom="0" percent="0" rank="0" text="" dxfId="181">
      <formula>$D$1&lt;G4</formula>
    </cfRule>
    <cfRule type="expression" priority="735" aboveAverage="0" equalAverage="0" bottom="0" percent="0" rank="0" text="" dxfId="182">
      <formula>$D$1&gt;G4</formula>
    </cfRule>
  </conditionalFormatting>
  <conditionalFormatting sqref="G4">
    <cfRule type="expression" priority="736" aboveAverage="0" equalAverage="0" bottom="0" percent="0" rank="0" text="" dxfId="183">
      <formula>$D$1&lt;G4</formula>
    </cfRule>
    <cfRule type="expression" priority="737" aboveAverage="0" equalAverage="0" bottom="0" percent="0" rank="0" text="" dxfId="184">
      <formula>$D$1&gt;G4</formula>
    </cfRule>
  </conditionalFormatting>
  <conditionalFormatting sqref="G4">
    <cfRule type="expression" priority="738" aboveAverage="0" equalAverage="0" bottom="0" percent="0" rank="0" text="" dxfId="185">
      <formula>$D$1&lt;G4</formula>
    </cfRule>
    <cfRule type="expression" priority="739" aboveAverage="0" equalAverage="0" bottom="0" percent="0" rank="0" text="" dxfId="186">
      <formula>$D$1&gt;G4</formula>
    </cfRule>
  </conditionalFormatting>
  <conditionalFormatting sqref="H4">
    <cfRule type="expression" priority="740" aboveAverage="0" equalAverage="0" bottom="0" percent="0" rank="0" text="" dxfId="187">
      <formula>$D$1&lt;H4</formula>
    </cfRule>
    <cfRule type="expression" priority="741" aboveAverage="0" equalAverage="0" bottom="0" percent="0" rank="0" text="" dxfId="188">
      <formula>$D$1&gt;H4</formula>
    </cfRule>
  </conditionalFormatting>
  <conditionalFormatting sqref="H5">
    <cfRule type="cellIs" priority="742" operator="equal" aboveAverage="0" equalAverage="0" bottom="0" percent="0" rank="0" text="" dxfId="189">
      <formula>5</formula>
    </cfRule>
    <cfRule type="cellIs" priority="743" operator="equal" aboveAverage="0" equalAverage="0" bottom="0" percent="0" rank="0" text="" dxfId="190">
      <formula>4</formula>
    </cfRule>
    <cfRule type="cellIs" priority="744" operator="equal" aboveAverage="0" equalAverage="0" bottom="0" percent="0" rank="0" text="" dxfId="191">
      <formula>3</formula>
    </cfRule>
  </conditionalFormatting>
  <conditionalFormatting sqref="H5">
    <cfRule type="cellIs" priority="745" operator="equal" aboveAverage="0" equalAverage="0" bottom="0" percent="0" rank="0" text="" dxfId="192">
      <formula>5</formula>
    </cfRule>
    <cfRule type="cellIs" priority="746" operator="equal" aboveAverage="0" equalAverage="0" bottom="0" percent="0" rank="0" text="" dxfId="193">
      <formula>4</formula>
    </cfRule>
    <cfRule type="cellIs" priority="747" operator="equal" aboveAverage="0" equalAverage="0" bottom="0" percent="0" rank="0" text="" dxfId="194">
      <formula>3</formula>
    </cfRule>
  </conditionalFormatting>
  <conditionalFormatting sqref="H5">
    <cfRule type="cellIs" priority="748" operator="equal" aboveAverage="0" equalAverage="0" bottom="0" percent="0" rank="0" text="" dxfId="195">
      <formula>5</formula>
    </cfRule>
    <cfRule type="cellIs" priority="749" operator="equal" aboveAverage="0" equalAverage="0" bottom="0" percent="0" rank="0" text="" dxfId="196">
      <formula>4</formula>
    </cfRule>
    <cfRule type="cellIs" priority="750" operator="equal" aboveAverage="0" equalAverage="0" bottom="0" percent="0" rank="0" text="" dxfId="197">
      <formula>3</formula>
    </cfRule>
  </conditionalFormatting>
  <conditionalFormatting sqref="H4">
    <cfRule type="expression" priority="751" aboveAverage="0" equalAverage="0" bottom="0" percent="0" rank="0" text="" dxfId="198">
      <formula>$D$1&lt;H4</formula>
    </cfRule>
    <cfRule type="expression" priority="752" aboveAverage="0" equalAverage="0" bottom="0" percent="0" rank="0" text="" dxfId="199">
      <formula>$D$1&gt;H4</formula>
    </cfRule>
  </conditionalFormatting>
  <conditionalFormatting sqref="F3">
    <cfRule type="expression" priority="753" aboveAverage="0" equalAverage="0" bottom="0" percent="0" rank="0" text="" dxfId="200">
      <formula>$D$1&lt;F3</formula>
    </cfRule>
    <cfRule type="expression" priority="754" aboveAverage="0" equalAverage="0" bottom="0" percent="0" rank="0" text="" dxfId="201">
      <formula>$D$1&gt;F3</formula>
    </cfRule>
  </conditionalFormatting>
  <conditionalFormatting sqref="F4">
    <cfRule type="expression" priority="755" aboveAverage="0" equalAverage="0" bottom="0" percent="0" rank="0" text="" dxfId="202">
      <formula>$D$1&lt;F4</formula>
    </cfRule>
    <cfRule type="expression" priority="756" aboveAverage="0" equalAverage="0" bottom="0" percent="0" rank="0" text="" dxfId="203">
      <formula>$D$1&gt;F4</formula>
    </cfRule>
  </conditionalFormatting>
  <conditionalFormatting sqref="F5">
    <cfRule type="expression" priority="757" aboveAverage="0" equalAverage="0" bottom="0" percent="0" rank="0" text="" dxfId="204">
      <formula>$D$1&lt;F5</formula>
    </cfRule>
    <cfRule type="expression" priority="758" aboveAverage="0" equalAverage="0" bottom="0" percent="0" rank="0" text="" dxfId="205">
      <formula>$D$1&gt;F5</formula>
    </cfRule>
  </conditionalFormatting>
  <conditionalFormatting sqref="F5">
    <cfRule type="cellIs" priority="759" operator="equal" aboveAverage="0" equalAverage="0" bottom="0" percent="0" rank="0" text="" dxfId="206">
      <formula>5</formula>
    </cfRule>
    <cfRule type="cellIs" priority="760" operator="equal" aboveAverage="0" equalAverage="0" bottom="0" percent="0" rank="0" text="" dxfId="207">
      <formula>4</formula>
    </cfRule>
    <cfRule type="cellIs" priority="761" operator="equal" aboveAverage="0" equalAverage="0" bottom="0" percent="0" rank="0" text="" dxfId="208">
      <formula>3</formula>
    </cfRule>
  </conditionalFormatting>
  <conditionalFormatting sqref="F5">
    <cfRule type="cellIs" priority="762" operator="equal" aboveAverage="0" equalAverage="0" bottom="0" percent="0" rank="0" text="" dxfId="209">
      <formula>5</formula>
    </cfRule>
    <cfRule type="cellIs" priority="763" operator="equal" aboveAverage="0" equalAverage="0" bottom="0" percent="0" rank="0" text="" dxfId="210">
      <formula>4</formula>
    </cfRule>
    <cfRule type="cellIs" priority="764" operator="equal" aboveAverage="0" equalAverage="0" bottom="0" percent="0" rank="0" text="" dxfId="211">
      <formula>3</formula>
    </cfRule>
  </conditionalFormatting>
  <conditionalFormatting sqref="F5">
    <cfRule type="cellIs" priority="765" operator="equal" aboveAverage="0" equalAverage="0" bottom="0" percent="0" rank="0" text="" dxfId="212">
      <formula>5</formula>
    </cfRule>
    <cfRule type="cellIs" priority="766" operator="equal" aboveAverage="0" equalAverage="0" bottom="0" percent="0" rank="0" text="" dxfId="213">
      <formula>4</formula>
    </cfRule>
    <cfRule type="cellIs" priority="767" operator="equal" aboveAverage="0" equalAverage="0" bottom="0" percent="0" rank="0" text="" dxfId="214">
      <formula>3</formula>
    </cfRule>
  </conditionalFormatting>
  <conditionalFormatting sqref="I4">
    <cfRule type="expression" priority="768" aboveAverage="0" equalAverage="0" bottom="0" percent="0" rank="0" text="" dxfId="215">
      <formula>$D$1&lt;I4</formula>
    </cfRule>
    <cfRule type="expression" priority="769" aboveAverage="0" equalAverage="0" bottom="0" percent="0" rank="0" text="" dxfId="216">
      <formula>$D$1&gt;I4</formula>
    </cfRule>
  </conditionalFormatting>
  <conditionalFormatting sqref="I4">
    <cfRule type="expression" priority="770" aboveAverage="0" equalAverage="0" bottom="0" percent="0" rank="0" text="" dxfId="217">
      <formula>$D$1&lt;I4</formula>
    </cfRule>
    <cfRule type="expression" priority="771" aboveAverage="0" equalAverage="0" bottom="0" percent="0" rank="0" text="" dxfId="218">
      <formula>$D$1&gt;I4</formula>
    </cfRule>
  </conditionalFormatting>
  <conditionalFormatting sqref="I4">
    <cfRule type="expression" priority="772" aboveAverage="0" equalAverage="0" bottom="0" percent="0" rank="0" text="" dxfId="219">
      <formula>$D$1&lt;I4</formula>
    </cfRule>
    <cfRule type="expression" priority="773" aboveAverage="0" equalAverage="0" bottom="0" percent="0" rank="0" text="" dxfId="220">
      <formula>$D$1&gt;I4</formula>
    </cfRule>
  </conditionalFormatting>
  <conditionalFormatting sqref="I4">
    <cfRule type="expression" priority="774" aboveAverage="0" equalAverage="0" bottom="0" percent="0" rank="0" text="" dxfId="221">
      <formula>$D$1&lt;I4</formula>
    </cfRule>
    <cfRule type="expression" priority="775" aboveAverage="0" equalAverage="0" bottom="0" percent="0" rank="0" text="" dxfId="222">
      <formula>$D$1&gt;I4</formula>
    </cfRule>
  </conditionalFormatting>
  <conditionalFormatting sqref="I4">
    <cfRule type="expression" priority="776" aboveAverage="0" equalAverage="0" bottom="0" percent="0" rank="0" text="" dxfId="223">
      <formula>$D$1&lt;I4</formula>
    </cfRule>
    <cfRule type="expression" priority="777" aboveAverage="0" equalAverage="0" bottom="0" percent="0" rank="0" text="" dxfId="224">
      <formula>$D$1&gt;I4</formula>
    </cfRule>
  </conditionalFormatting>
  <conditionalFormatting sqref="I5">
    <cfRule type="expression" priority="778" aboveAverage="0" equalAverage="0" bottom="0" percent="0" rank="0" text="" dxfId="225">
      <formula>$D$1&lt;I5</formula>
    </cfRule>
    <cfRule type="expression" priority="779" aboveAverage="0" equalAverage="0" bottom="0" percent="0" rank="0" text="" dxfId="226">
      <formula>$D$1&gt;I5</formula>
    </cfRule>
  </conditionalFormatting>
  <conditionalFormatting sqref="I5">
    <cfRule type="expression" priority="780" aboveAverage="0" equalAverage="0" bottom="0" percent="0" rank="0" text="" dxfId="227">
      <formula>$D$1&lt;I5</formula>
    </cfRule>
    <cfRule type="expression" priority="781" aboveAverage="0" equalAverage="0" bottom="0" percent="0" rank="0" text="" dxfId="228">
      <formula>$D$1&gt;I5</formula>
    </cfRule>
  </conditionalFormatting>
  <conditionalFormatting sqref="I5">
    <cfRule type="cellIs" priority="782" operator="equal" aboveAverage="0" equalAverage="0" bottom="0" percent="0" rank="0" text="" dxfId="229">
      <formula>5</formula>
    </cfRule>
    <cfRule type="cellIs" priority="783" operator="equal" aboveAverage="0" equalAverage="0" bottom="0" percent="0" rank="0" text="" dxfId="230">
      <formula>4</formula>
    </cfRule>
    <cfRule type="cellIs" priority="784" operator="equal" aboveAverage="0" equalAverage="0" bottom="0" percent="0" rank="0" text="" dxfId="231">
      <formula>3</formula>
    </cfRule>
  </conditionalFormatting>
  <conditionalFormatting sqref="I4">
    <cfRule type="expression" priority="785" aboveAverage="0" equalAverage="0" bottom="0" percent="0" rank="0" text="" dxfId="232">
      <formula>$D$1&lt;I4</formula>
    </cfRule>
    <cfRule type="expression" priority="786" aboveAverage="0" equalAverage="0" bottom="0" percent="0" rank="0" text="" dxfId="233">
      <formula>$D$1&gt;I4</formula>
    </cfRule>
  </conditionalFormatting>
  <conditionalFormatting sqref="I5">
    <cfRule type="cellIs" priority="787" operator="equal" aboveAverage="0" equalAverage="0" bottom="0" percent="0" rank="0" text="" dxfId="234">
      <formula>5</formula>
    </cfRule>
    <cfRule type="cellIs" priority="788" operator="equal" aboveAverage="0" equalAverage="0" bottom="0" percent="0" rank="0" text="" dxfId="235">
      <formula>4</formula>
    </cfRule>
    <cfRule type="cellIs" priority="789" operator="equal" aboveAverage="0" equalAverage="0" bottom="0" percent="0" rank="0" text="" dxfId="236">
      <formula>3</formula>
    </cfRule>
  </conditionalFormatting>
  <conditionalFormatting sqref="J4">
    <cfRule type="expression" priority="790" aboveAverage="0" equalAverage="0" bottom="0" percent="0" rank="0" text="" dxfId="237">
      <formula>$D$1&lt;J4</formula>
    </cfRule>
    <cfRule type="expression" priority="791" aboveAverage="0" equalAverage="0" bottom="0" percent="0" rank="0" text="" dxfId="238">
      <formula>$D$1&gt;J4</formula>
    </cfRule>
  </conditionalFormatting>
  <conditionalFormatting sqref="J4">
    <cfRule type="expression" priority="792" aboveAverage="0" equalAverage="0" bottom="0" percent="0" rank="0" text="" dxfId="239">
      <formula>$D$1&lt;J4</formula>
    </cfRule>
    <cfRule type="expression" priority="793" aboveAverage="0" equalAverage="0" bottom="0" percent="0" rank="0" text="" dxfId="240">
      <formula>$D$1&gt;J4</formula>
    </cfRule>
  </conditionalFormatting>
  <conditionalFormatting sqref="J4">
    <cfRule type="expression" priority="794" aboveAverage="0" equalAverage="0" bottom="0" percent="0" rank="0" text="" dxfId="241">
      <formula>$D$1&lt;J4</formula>
    </cfRule>
    <cfRule type="expression" priority="795" aboveAverage="0" equalAverage="0" bottom="0" percent="0" rank="0" text="" dxfId="242">
      <formula>$D$1&gt;J4</formula>
    </cfRule>
  </conditionalFormatting>
  <conditionalFormatting sqref="J4">
    <cfRule type="expression" priority="796" aboveAverage="0" equalAverage="0" bottom="0" percent="0" rank="0" text="" dxfId="243">
      <formula>$D$1&lt;J4</formula>
    </cfRule>
    <cfRule type="expression" priority="797" aboveAverage="0" equalAverage="0" bottom="0" percent="0" rank="0" text="" dxfId="244">
      <formula>$D$1&gt;J4</formula>
    </cfRule>
  </conditionalFormatting>
  <conditionalFormatting sqref="J4">
    <cfRule type="expression" priority="798" aboveAverage="0" equalAverage="0" bottom="0" percent="0" rank="0" text="" dxfId="245">
      <formula>$D$1&lt;J4</formula>
    </cfRule>
    <cfRule type="expression" priority="799" aboveAverage="0" equalAverage="0" bottom="0" percent="0" rank="0" text="" dxfId="246">
      <formula>$D$1&gt;J4</formula>
    </cfRule>
  </conditionalFormatting>
  <conditionalFormatting sqref="J5">
    <cfRule type="cellIs" priority="800" operator="equal" aboveAverage="0" equalAverage="0" bottom="0" percent="0" rank="0" text="" dxfId="247">
      <formula>5</formula>
    </cfRule>
    <cfRule type="cellIs" priority="801" operator="equal" aboveAverage="0" equalAverage="0" bottom="0" percent="0" rank="0" text="" dxfId="248">
      <formula>4</formula>
    </cfRule>
    <cfRule type="cellIs" priority="802" operator="equal" aboveAverage="0" equalAverage="0" bottom="0" percent="0" rank="0" text="" dxfId="249">
      <formula>3</formula>
    </cfRule>
  </conditionalFormatting>
  <conditionalFormatting sqref="J5">
    <cfRule type="cellIs" priority="803" operator="equal" aboveAverage="0" equalAverage="0" bottom="0" percent="0" rank="0" text="" dxfId="250">
      <formula>5</formula>
    </cfRule>
    <cfRule type="cellIs" priority="804" operator="equal" aboveAverage="0" equalAverage="0" bottom="0" percent="0" rank="0" text="" dxfId="251">
      <formula>4</formula>
    </cfRule>
    <cfRule type="cellIs" priority="805" operator="equal" aboveAverage="0" equalAverage="0" bottom="0" percent="0" rank="0" text="" dxfId="252">
      <formula>3</formula>
    </cfRule>
  </conditionalFormatting>
  <conditionalFormatting sqref="J5">
    <cfRule type="cellIs" priority="806" operator="equal" aboveAverage="0" equalAverage="0" bottom="0" percent="0" rank="0" text="" dxfId="253">
      <formula>5</formula>
    </cfRule>
    <cfRule type="cellIs" priority="807" operator="equal" aboveAverage="0" equalAverage="0" bottom="0" percent="0" rank="0" text="" dxfId="254">
      <formula>4</formula>
    </cfRule>
    <cfRule type="cellIs" priority="808" operator="equal" aboveAverage="0" equalAverage="0" bottom="0" percent="0" rank="0" text="" dxfId="255">
      <formula>3</formula>
    </cfRule>
  </conditionalFormatting>
  <conditionalFormatting sqref="J5">
    <cfRule type="cellIs" priority="809" operator="equal" aboveAverage="0" equalAverage="0" bottom="0" percent="0" rank="0" text="" dxfId="256">
      <formula>5</formula>
    </cfRule>
    <cfRule type="cellIs" priority="810" operator="equal" aboveAverage="0" equalAverage="0" bottom="0" percent="0" rank="0" text="" dxfId="257">
      <formula>4</formula>
    </cfRule>
    <cfRule type="cellIs" priority="811" operator="equal" aboveAverage="0" equalAverage="0" bottom="0" percent="0" rank="0" text="" dxfId="258">
      <formula>3</formula>
    </cfRule>
  </conditionalFormatting>
  <conditionalFormatting sqref="J5">
    <cfRule type="cellIs" priority="812" operator="equal" aboveAverage="0" equalAverage="0" bottom="0" percent="0" rank="0" text="" dxfId="259">
      <formula>5</formula>
    </cfRule>
    <cfRule type="cellIs" priority="813" operator="equal" aboveAverage="0" equalAverage="0" bottom="0" percent="0" rank="0" text="" dxfId="260">
      <formula>4</formula>
    </cfRule>
    <cfRule type="cellIs" priority="814" operator="equal" aboveAverage="0" equalAverage="0" bottom="0" percent="0" rank="0" text="" dxfId="261">
      <formula>3</formula>
    </cfRule>
  </conditionalFormatting>
  <conditionalFormatting sqref="J5">
    <cfRule type="cellIs" priority="815" operator="equal" aboveAverage="0" equalAverage="0" bottom="0" percent="0" rank="0" text="" dxfId="262">
      <formula>5</formula>
    </cfRule>
    <cfRule type="cellIs" priority="816" operator="equal" aboveAverage="0" equalAverage="0" bottom="0" percent="0" rank="0" text="" dxfId="263">
      <formula>4</formula>
    </cfRule>
    <cfRule type="cellIs" priority="817" operator="equal" aboveAverage="0" equalAverage="0" bottom="0" percent="0" rank="0" text="" dxfId="264">
      <formula>3</formula>
    </cfRule>
  </conditionalFormatting>
  <conditionalFormatting sqref="J5">
    <cfRule type="cellIs" priority="818" operator="equal" aboveAverage="0" equalAverage="0" bottom="0" percent="0" rank="0" text="" dxfId="265">
      <formula>5</formula>
    </cfRule>
    <cfRule type="cellIs" priority="819" operator="equal" aboveAverage="0" equalAverage="0" bottom="0" percent="0" rank="0" text="" dxfId="266">
      <formula>4</formula>
    </cfRule>
    <cfRule type="cellIs" priority="820" operator="equal" aboveAverage="0" equalAverage="0" bottom="0" percent="0" rank="0" text="" dxfId="267">
      <formula>3</formula>
    </cfRule>
  </conditionalFormatting>
  <conditionalFormatting sqref="J5">
    <cfRule type="cellIs" priority="821" operator="equal" aboveAverage="0" equalAverage="0" bottom="0" percent="0" rank="0" text="" dxfId="268">
      <formula>5</formula>
    </cfRule>
    <cfRule type="cellIs" priority="822" operator="equal" aboveAverage="0" equalAverage="0" bottom="0" percent="0" rank="0" text="" dxfId="269">
      <formula>4</formula>
    </cfRule>
    <cfRule type="cellIs" priority="823" operator="equal" aboveAverage="0" equalAverage="0" bottom="0" percent="0" rank="0" text="" dxfId="270">
      <formula>3</formula>
    </cfRule>
  </conditionalFormatting>
  <conditionalFormatting sqref="J5">
    <cfRule type="cellIs" priority="824" operator="equal" aboveAverage="0" equalAverage="0" bottom="0" percent="0" rank="0" text="" dxfId="271">
      <formula>5</formula>
    </cfRule>
    <cfRule type="cellIs" priority="825" operator="equal" aboveAverage="0" equalAverage="0" bottom="0" percent="0" rank="0" text="" dxfId="272">
      <formula>4</formula>
    </cfRule>
    <cfRule type="cellIs" priority="826" operator="equal" aboveAverage="0" equalAverage="0" bottom="0" percent="0" rank="0" text="" dxfId="273">
      <formula>3</formula>
    </cfRule>
  </conditionalFormatting>
  <conditionalFormatting sqref="J5">
    <cfRule type="cellIs" priority="827" operator="equal" aboveAverage="0" equalAverage="0" bottom="0" percent="0" rank="0" text="" dxfId="274">
      <formula>5</formula>
    </cfRule>
    <cfRule type="cellIs" priority="828" operator="equal" aboveAverage="0" equalAverage="0" bottom="0" percent="0" rank="0" text="" dxfId="275">
      <formula>4</formula>
    </cfRule>
    <cfRule type="cellIs" priority="829" operator="equal" aboveAverage="0" equalAverage="0" bottom="0" percent="0" rank="0" text="" dxfId="276">
      <formula>3</formula>
    </cfRule>
  </conditionalFormatting>
  <conditionalFormatting sqref="J5">
    <cfRule type="cellIs" priority="830" operator="equal" aboveAverage="0" equalAverage="0" bottom="0" percent="0" rank="0" text="" dxfId="277">
      <formula>5</formula>
    </cfRule>
    <cfRule type="cellIs" priority="831" operator="equal" aboveAverage="0" equalAverage="0" bottom="0" percent="0" rank="0" text="" dxfId="278">
      <formula>4</formula>
    </cfRule>
    <cfRule type="cellIs" priority="832" operator="equal" aboveAverage="0" equalAverage="0" bottom="0" percent="0" rank="0" text="" dxfId="279">
      <formula>3</formula>
    </cfRule>
  </conditionalFormatting>
  <conditionalFormatting sqref="J5">
    <cfRule type="cellIs" priority="833" operator="equal" aboveAverage="0" equalAverage="0" bottom="0" percent="0" rank="0" text="" dxfId="280">
      <formula>5</formula>
    </cfRule>
    <cfRule type="cellIs" priority="834" operator="equal" aboveAverage="0" equalAverage="0" bottom="0" percent="0" rank="0" text="" dxfId="281">
      <formula>4</formula>
    </cfRule>
    <cfRule type="cellIs" priority="835" operator="equal" aboveAverage="0" equalAverage="0" bottom="0" percent="0" rank="0" text="" dxfId="282">
      <formula>3</formula>
    </cfRule>
  </conditionalFormatting>
  <conditionalFormatting sqref="J5">
    <cfRule type="cellIs" priority="836" operator="equal" aboveAverage="0" equalAverage="0" bottom="0" percent="0" rank="0" text="" dxfId="283">
      <formula>5</formula>
    </cfRule>
    <cfRule type="cellIs" priority="837" operator="equal" aboveAverage="0" equalAverage="0" bottom="0" percent="0" rank="0" text="" dxfId="284">
      <formula>4</formula>
    </cfRule>
    <cfRule type="cellIs" priority="838" operator="equal" aboveAverage="0" equalAverage="0" bottom="0" percent="0" rank="0" text="" dxfId="285">
      <formula>3</formula>
    </cfRule>
  </conditionalFormatting>
  <conditionalFormatting sqref="J5">
    <cfRule type="cellIs" priority="839" operator="equal" aboveAverage="0" equalAverage="0" bottom="0" percent="0" rank="0" text="" dxfId="286">
      <formula>5</formula>
    </cfRule>
    <cfRule type="cellIs" priority="840" operator="equal" aboveAverage="0" equalAverage="0" bottom="0" percent="0" rank="0" text="" dxfId="287">
      <formula>4</formula>
    </cfRule>
    <cfRule type="cellIs" priority="841" operator="equal" aboveAverage="0" equalAverage="0" bottom="0" percent="0" rank="0" text="" dxfId="288">
      <formula>3</formula>
    </cfRule>
  </conditionalFormatting>
  <conditionalFormatting sqref="J5">
    <cfRule type="cellIs" priority="842" operator="equal" aboveAverage="0" equalAverage="0" bottom="0" percent="0" rank="0" text="" dxfId="289">
      <formula>5</formula>
    </cfRule>
    <cfRule type="cellIs" priority="843" operator="equal" aboveAverage="0" equalAverage="0" bottom="0" percent="0" rank="0" text="" dxfId="290">
      <formula>4</formula>
    </cfRule>
    <cfRule type="cellIs" priority="844" operator="equal" aboveAverage="0" equalAverage="0" bottom="0" percent="0" rank="0" text="" dxfId="291">
      <formula>3</formula>
    </cfRule>
  </conditionalFormatting>
  <conditionalFormatting sqref="J5">
    <cfRule type="cellIs" priority="845" operator="equal" aboveAverage="0" equalAverage="0" bottom="0" percent="0" rank="0" text="" dxfId="292">
      <formula>5</formula>
    </cfRule>
    <cfRule type="cellIs" priority="846" operator="equal" aboveAverage="0" equalAverage="0" bottom="0" percent="0" rank="0" text="" dxfId="293">
      <formula>4</formula>
    </cfRule>
    <cfRule type="cellIs" priority="847" operator="equal" aboveAverage="0" equalAverage="0" bottom="0" percent="0" rank="0" text="" dxfId="294">
      <formula>3</formula>
    </cfRule>
  </conditionalFormatting>
  <conditionalFormatting sqref="K4">
    <cfRule type="expression" priority="848" aboveAverage="0" equalAverage="0" bottom="0" percent="0" rank="0" text="" dxfId="295">
      <formula>$D$1&lt;K4</formula>
    </cfRule>
    <cfRule type="expression" priority="849" aboveAverage="0" equalAverage="0" bottom="0" percent="0" rank="0" text="" dxfId="296">
      <formula>$D$1&gt;K4</formula>
    </cfRule>
  </conditionalFormatting>
  <conditionalFormatting sqref="K5">
    <cfRule type="cellIs" priority="850" operator="equal" aboveAverage="0" equalAverage="0" bottom="0" percent="0" rank="0" text="" dxfId="297">
      <formula>5</formula>
    </cfRule>
    <cfRule type="cellIs" priority="851" operator="equal" aboveAverage="0" equalAverage="0" bottom="0" percent="0" rank="0" text="" dxfId="298">
      <formula>4</formula>
    </cfRule>
    <cfRule type="cellIs" priority="852" operator="equal" aboveAverage="0" equalAverage="0" bottom="0" percent="0" rank="0" text="" dxfId="299">
      <formula>3</formula>
    </cfRule>
  </conditionalFormatting>
  <conditionalFormatting sqref="K5">
    <cfRule type="cellIs" priority="853" operator="equal" aboveAverage="0" equalAverage="0" bottom="0" percent="0" rank="0" text="" dxfId="300">
      <formula>5</formula>
    </cfRule>
    <cfRule type="cellIs" priority="854" operator="equal" aboveAverage="0" equalAverage="0" bottom="0" percent="0" rank="0" text="" dxfId="301">
      <formula>4</formula>
    </cfRule>
    <cfRule type="cellIs" priority="855" operator="equal" aboveAverage="0" equalAverage="0" bottom="0" percent="0" rank="0" text="" dxfId="302">
      <formula>3</formula>
    </cfRule>
  </conditionalFormatting>
  <conditionalFormatting sqref="K4">
    <cfRule type="expression" priority="856" aboveAverage="0" equalAverage="0" bottom="0" percent="0" rank="0" text="" dxfId="303">
      <formula>$D$1&lt;K4</formula>
    </cfRule>
    <cfRule type="expression" priority="857" aboveAverage="0" equalAverage="0" bottom="0" percent="0" rank="0" text="" dxfId="304">
      <formula>$D$1&gt;K4</formula>
    </cfRule>
  </conditionalFormatting>
  <conditionalFormatting sqref="K4">
    <cfRule type="expression" priority="858" aboveAverage="0" equalAverage="0" bottom="0" percent="0" rank="0" text="" dxfId="305">
      <formula>$D$1&lt;K4</formula>
    </cfRule>
    <cfRule type="expression" priority="859" aboveAverage="0" equalAverage="0" bottom="0" percent="0" rank="0" text="" dxfId="306">
      <formula>$D$1&gt;K4</formula>
    </cfRule>
  </conditionalFormatting>
  <conditionalFormatting sqref="K4">
    <cfRule type="expression" priority="860" aboveAverage="0" equalAverage="0" bottom="0" percent="0" rank="0" text="" dxfId="307">
      <formula>$D$1&lt;K4</formula>
    </cfRule>
    <cfRule type="expression" priority="861" aboveAverage="0" equalAverage="0" bottom="0" percent="0" rank="0" text="" dxfId="308">
      <formula>$D$1&gt;K4</formula>
    </cfRule>
  </conditionalFormatting>
  <conditionalFormatting sqref="K4">
    <cfRule type="expression" priority="862" aboveAverage="0" equalAverage="0" bottom="0" percent="0" rank="0" text="" dxfId="309">
      <formula>$D$1&lt;K4</formula>
    </cfRule>
    <cfRule type="expression" priority="863" aboveAverage="0" equalAverage="0" bottom="0" percent="0" rank="0" text="" dxfId="310">
      <formula>$D$1&gt;K4</formula>
    </cfRule>
  </conditionalFormatting>
  <conditionalFormatting sqref="K4">
    <cfRule type="expression" priority="864" aboveAverage="0" equalAverage="0" bottom="0" percent="0" rank="0" text="" dxfId="311">
      <formula>$D$1&lt;K4</formula>
    </cfRule>
    <cfRule type="expression" priority="865" aboveAverage="0" equalAverage="0" bottom="0" percent="0" rank="0" text="" dxfId="312">
      <formula>$D$1&gt;K4</formula>
    </cfRule>
  </conditionalFormatting>
  <conditionalFormatting sqref="K4">
    <cfRule type="expression" priority="866" aboveAverage="0" equalAverage="0" bottom="0" percent="0" rank="0" text="" dxfId="313">
      <formula>$D$1&lt;K4</formula>
    </cfRule>
    <cfRule type="expression" priority="867" aboveAverage="0" equalAverage="0" bottom="0" percent="0" rank="0" text="" dxfId="314">
      <formula>$D$1&gt;K4</formula>
    </cfRule>
  </conditionalFormatting>
  <conditionalFormatting sqref="K4">
    <cfRule type="expression" priority="868" aboveAverage="0" equalAverage="0" bottom="0" percent="0" rank="0" text="" dxfId="315">
      <formula>$D$1&lt;K4</formula>
    </cfRule>
    <cfRule type="expression" priority="869" aboveAverage="0" equalAverage="0" bottom="0" percent="0" rank="0" text="" dxfId="316">
      <formula>$D$1&gt;K4</formula>
    </cfRule>
  </conditionalFormatting>
  <conditionalFormatting sqref="K4">
    <cfRule type="expression" priority="870" aboveAverage="0" equalAverage="0" bottom="0" percent="0" rank="0" text="" dxfId="317">
      <formula>$D$1&lt;K4</formula>
    </cfRule>
    <cfRule type="expression" priority="871" aboveAverage="0" equalAverage="0" bottom="0" percent="0" rank="0" text="" dxfId="318">
      <formula>$D$1&gt;K4</formula>
    </cfRule>
  </conditionalFormatting>
  <conditionalFormatting sqref="K4">
    <cfRule type="expression" priority="872" aboveAverage="0" equalAverage="0" bottom="0" percent="0" rank="0" text="" dxfId="319">
      <formula>$D$1&lt;K4</formula>
    </cfRule>
    <cfRule type="expression" priority="873" aboveAverage="0" equalAverage="0" bottom="0" percent="0" rank="0" text="" dxfId="320">
      <formula>$D$1&gt;K4</formula>
    </cfRule>
  </conditionalFormatting>
  <conditionalFormatting sqref="K4">
    <cfRule type="expression" priority="874" aboveAverage="0" equalAverage="0" bottom="0" percent="0" rank="0" text="" dxfId="321">
      <formula>$D$1&lt;K4</formula>
    </cfRule>
    <cfRule type="expression" priority="875" aboveAverage="0" equalAverage="0" bottom="0" percent="0" rank="0" text="" dxfId="322">
      <formula>$D$1&gt;K4</formula>
    </cfRule>
  </conditionalFormatting>
  <conditionalFormatting sqref="K4">
    <cfRule type="expression" priority="876" aboveAverage="0" equalAverage="0" bottom="0" percent="0" rank="0" text="" dxfId="323">
      <formula>$D$1&lt;K4</formula>
    </cfRule>
    <cfRule type="expression" priority="877" aboveAverage="0" equalAverage="0" bottom="0" percent="0" rank="0" text="" dxfId="324">
      <formula>$D$1&gt;K4</formula>
    </cfRule>
  </conditionalFormatting>
  <conditionalFormatting sqref="K4">
    <cfRule type="expression" priority="878" aboveAverage="0" equalAverage="0" bottom="0" percent="0" rank="0" text="" dxfId="325">
      <formula>$D$1&lt;K4</formula>
    </cfRule>
    <cfRule type="expression" priority="879" aboveAverage="0" equalAverage="0" bottom="0" percent="0" rank="0" text="" dxfId="326">
      <formula>$D$1&gt;K4</formula>
    </cfRule>
  </conditionalFormatting>
  <conditionalFormatting sqref="K4">
    <cfRule type="expression" priority="880" aboveAverage="0" equalAverage="0" bottom="0" percent="0" rank="0" text="" dxfId="327">
      <formula>$D$1&lt;K4</formula>
    </cfRule>
    <cfRule type="expression" priority="881" aboveAverage="0" equalAverage="0" bottom="0" percent="0" rank="0" text="" dxfId="328">
      <formula>$D$1&gt;K4</formula>
    </cfRule>
  </conditionalFormatting>
  <conditionalFormatting sqref="K4">
    <cfRule type="expression" priority="882" aboveAverage="0" equalAverage="0" bottom="0" percent="0" rank="0" text="" dxfId="329">
      <formula>$D$1&lt;K4</formula>
    </cfRule>
    <cfRule type="expression" priority="883" aboveAverage="0" equalAverage="0" bottom="0" percent="0" rank="0" text="" dxfId="330">
      <formula>$D$1&gt;K4</formula>
    </cfRule>
  </conditionalFormatting>
  <conditionalFormatting sqref="K4">
    <cfRule type="expression" priority="884" aboveAverage="0" equalAverage="0" bottom="0" percent="0" rank="0" text="" dxfId="331">
      <formula>$D$1&lt;K4</formula>
    </cfRule>
    <cfRule type="expression" priority="885" aboveAverage="0" equalAverage="0" bottom="0" percent="0" rank="0" text="" dxfId="332">
      <formula>$D$1&gt;K4</formula>
    </cfRule>
  </conditionalFormatting>
  <conditionalFormatting sqref="K5">
    <cfRule type="cellIs" priority="886" operator="equal" aboveAverage="0" equalAverage="0" bottom="0" percent="0" rank="0" text="" dxfId="333">
      <formula>5</formula>
    </cfRule>
    <cfRule type="cellIs" priority="887" operator="equal" aboveAverage="0" equalAverage="0" bottom="0" percent="0" rank="0" text="" dxfId="334">
      <formula>4</formula>
    </cfRule>
    <cfRule type="cellIs" priority="888" operator="equal" aboveAverage="0" equalAverage="0" bottom="0" percent="0" rank="0" text="" dxfId="335">
      <formula>3</formula>
    </cfRule>
  </conditionalFormatting>
  <conditionalFormatting sqref="K5">
    <cfRule type="cellIs" priority="889" operator="equal" aboveAverage="0" equalAverage="0" bottom="0" percent="0" rank="0" text="" dxfId="336">
      <formula>5</formula>
    </cfRule>
    <cfRule type="cellIs" priority="890" operator="equal" aboveAverage="0" equalAverage="0" bottom="0" percent="0" rank="0" text="" dxfId="337">
      <formula>4</formula>
    </cfRule>
    <cfRule type="cellIs" priority="891" operator="equal" aboveAverage="0" equalAverage="0" bottom="0" percent="0" rank="0" text="" dxfId="338">
      <formula>3</formula>
    </cfRule>
  </conditionalFormatting>
  <conditionalFormatting sqref="K5">
    <cfRule type="cellIs" priority="892" operator="equal" aboveAverage="0" equalAverage="0" bottom="0" percent="0" rank="0" text="" dxfId="339">
      <formula>5</formula>
    </cfRule>
    <cfRule type="cellIs" priority="893" operator="equal" aboveAverage="0" equalAverage="0" bottom="0" percent="0" rank="0" text="" dxfId="340">
      <formula>4</formula>
    </cfRule>
    <cfRule type="cellIs" priority="894" operator="equal" aboveAverage="0" equalAverage="0" bottom="0" percent="0" rank="0" text="" dxfId="341">
      <formula>3</formula>
    </cfRule>
  </conditionalFormatting>
  <conditionalFormatting sqref="K5">
    <cfRule type="cellIs" priority="895" operator="equal" aboveAverage="0" equalAverage="0" bottom="0" percent="0" rank="0" text="" dxfId="342">
      <formula>5</formula>
    </cfRule>
    <cfRule type="cellIs" priority="896" operator="equal" aboveAverage="0" equalAverage="0" bottom="0" percent="0" rank="0" text="" dxfId="343">
      <formula>4</formula>
    </cfRule>
    <cfRule type="cellIs" priority="897" operator="equal" aboveAverage="0" equalAverage="0" bottom="0" percent="0" rank="0" text="" dxfId="344">
      <formula>3</formula>
    </cfRule>
  </conditionalFormatting>
  <conditionalFormatting sqref="K5">
    <cfRule type="cellIs" priority="898" operator="equal" aboveAverage="0" equalAverage="0" bottom="0" percent="0" rank="0" text="" dxfId="345">
      <formula>5</formula>
    </cfRule>
    <cfRule type="cellIs" priority="899" operator="equal" aboveAverage="0" equalAverage="0" bottom="0" percent="0" rank="0" text="" dxfId="346">
      <formula>4</formula>
    </cfRule>
    <cfRule type="cellIs" priority="900" operator="equal" aboveAverage="0" equalAverage="0" bottom="0" percent="0" rank="0" text="" dxfId="347">
      <formula>3</formula>
    </cfRule>
  </conditionalFormatting>
  <conditionalFormatting sqref="K5">
    <cfRule type="cellIs" priority="901" operator="equal" aboveAverage="0" equalAverage="0" bottom="0" percent="0" rank="0" text="" dxfId="348">
      <formula>5</formula>
    </cfRule>
    <cfRule type="cellIs" priority="902" operator="equal" aboveAverage="0" equalAverage="0" bottom="0" percent="0" rank="0" text="" dxfId="349">
      <formula>4</formula>
    </cfRule>
    <cfRule type="cellIs" priority="903" operator="equal" aboveAverage="0" equalAverage="0" bottom="0" percent="0" rank="0" text="" dxfId="350">
      <formula>3</formula>
    </cfRule>
  </conditionalFormatting>
  <conditionalFormatting sqref="K5">
    <cfRule type="cellIs" priority="904" operator="equal" aboveAverage="0" equalAverage="0" bottom="0" percent="0" rank="0" text="" dxfId="351">
      <formula>5</formula>
    </cfRule>
    <cfRule type="cellIs" priority="905" operator="equal" aboveAverage="0" equalAverage="0" bottom="0" percent="0" rank="0" text="" dxfId="352">
      <formula>4</formula>
    </cfRule>
    <cfRule type="cellIs" priority="906" operator="equal" aboveAverage="0" equalAverage="0" bottom="0" percent="0" rank="0" text="" dxfId="353">
      <formula>3</formula>
    </cfRule>
  </conditionalFormatting>
  <conditionalFormatting sqref="K5">
    <cfRule type="cellIs" priority="907" operator="equal" aboveAverage="0" equalAverage="0" bottom="0" percent="0" rank="0" text="" dxfId="354">
      <formula>5</formula>
    </cfRule>
    <cfRule type="cellIs" priority="908" operator="equal" aboveAverage="0" equalAverage="0" bottom="0" percent="0" rank="0" text="" dxfId="355">
      <formula>4</formula>
    </cfRule>
    <cfRule type="cellIs" priority="909" operator="equal" aboveAverage="0" equalAverage="0" bottom="0" percent="0" rank="0" text="" dxfId="356">
      <formula>3</formula>
    </cfRule>
  </conditionalFormatting>
  <conditionalFormatting sqref="K4">
    <cfRule type="expression" priority="910" aboveAverage="0" equalAverage="0" bottom="0" percent="0" rank="0" text="" dxfId="357">
      <formula>$D$1&lt;K4</formula>
    </cfRule>
    <cfRule type="expression" priority="911" aboveAverage="0" equalAverage="0" bottom="0" percent="0" rank="0" text="" dxfId="358">
      <formula>$D$1&gt;K4</formula>
    </cfRule>
  </conditionalFormatting>
  <conditionalFormatting sqref="K5">
    <cfRule type="cellIs" priority="912" operator="equal" aboveAverage="0" equalAverage="0" bottom="0" percent="0" rank="0" text="" dxfId="359">
      <formula>5</formula>
    </cfRule>
    <cfRule type="cellIs" priority="913" operator="equal" aboveAverage="0" equalAverage="0" bottom="0" percent="0" rank="0" text="" dxfId="360">
      <formula>4</formula>
    </cfRule>
    <cfRule type="cellIs" priority="914" operator="equal" aboveAverage="0" equalAverage="0" bottom="0" percent="0" rank="0" text="" dxfId="361">
      <formula>3</formula>
    </cfRule>
  </conditionalFormatting>
  <conditionalFormatting sqref="K5">
    <cfRule type="cellIs" priority="915" operator="equal" aboveAverage="0" equalAverage="0" bottom="0" percent="0" rank="0" text="" dxfId="362">
      <formula>5</formula>
    </cfRule>
    <cfRule type="cellIs" priority="916" operator="equal" aboveAverage="0" equalAverage="0" bottom="0" percent="0" rank="0" text="" dxfId="363">
      <formula>4</formula>
    </cfRule>
    <cfRule type="cellIs" priority="917" operator="equal" aboveAverage="0" equalAverage="0" bottom="0" percent="0" rank="0" text="" dxfId="364">
      <formula>3</formula>
    </cfRule>
  </conditionalFormatting>
  <conditionalFormatting sqref="K5">
    <cfRule type="cellIs" priority="918" operator="equal" aboveAverage="0" equalAverage="0" bottom="0" percent="0" rank="0" text="" dxfId="365">
      <formula>5</formula>
    </cfRule>
    <cfRule type="cellIs" priority="919" operator="equal" aboveAverage="0" equalAverage="0" bottom="0" percent="0" rank="0" text="" dxfId="366">
      <formula>4</formula>
    </cfRule>
    <cfRule type="cellIs" priority="920" operator="equal" aboveAverage="0" equalAverage="0" bottom="0" percent="0" rank="0" text="" dxfId="367">
      <formula>3</formula>
    </cfRule>
  </conditionalFormatting>
  <conditionalFormatting sqref="L4">
    <cfRule type="expression" priority="921" aboveAverage="0" equalAverage="0" bottom="0" percent="0" rank="0" text="" dxfId="368">
      <formula>$D$1&lt;L4</formula>
    </cfRule>
    <cfRule type="expression" priority="922" aboveAverage="0" equalAverage="0" bottom="0" percent="0" rank="0" text="" dxfId="369">
      <formula>$D$1&gt;L4</formula>
    </cfRule>
  </conditionalFormatting>
  <conditionalFormatting sqref="L4">
    <cfRule type="expression" priority="923" aboveAverage="0" equalAverage="0" bottom="0" percent="0" rank="0" text="" dxfId="370">
      <formula>$D$1&lt;L4</formula>
    </cfRule>
    <cfRule type="expression" priority="924" aboveAverage="0" equalAverage="0" bottom="0" percent="0" rank="0" text="" dxfId="371">
      <formula>$D$1&gt;L4</formula>
    </cfRule>
  </conditionalFormatting>
  <conditionalFormatting sqref="L5">
    <cfRule type="cellIs" priority="925" operator="equal" aboveAverage="0" equalAverage="0" bottom="0" percent="0" rank="0" text="" dxfId="372">
      <formula>5</formula>
    </cfRule>
    <cfRule type="cellIs" priority="926" operator="equal" aboveAverage="0" equalAverage="0" bottom="0" percent="0" rank="0" text="" dxfId="373">
      <formula>4</formula>
    </cfRule>
    <cfRule type="cellIs" priority="927" operator="equal" aboveAverage="0" equalAverage="0" bottom="0" percent="0" rank="0" text="" dxfId="374">
      <formula>3</formula>
    </cfRule>
  </conditionalFormatting>
  <conditionalFormatting sqref="L4">
    <cfRule type="expression" priority="928" aboveAverage="0" equalAverage="0" bottom="0" percent="0" rank="0" text="" dxfId="375">
      <formula>$D$1&lt;L4</formula>
    </cfRule>
    <cfRule type="expression" priority="929" aboveAverage="0" equalAverage="0" bottom="0" percent="0" rank="0" text="" dxfId="376">
      <formula>$D$1&gt;L4</formula>
    </cfRule>
  </conditionalFormatting>
  <conditionalFormatting sqref="L4">
    <cfRule type="expression" priority="930" aboveAverage="0" equalAverage="0" bottom="0" percent="0" rank="0" text="" dxfId="377">
      <formula>$D$1&lt;L4</formula>
    </cfRule>
    <cfRule type="expression" priority="931" aboveAverage="0" equalAverage="0" bottom="0" percent="0" rank="0" text="" dxfId="378">
      <formula>$D$1&gt;L4</formula>
    </cfRule>
  </conditionalFormatting>
  <conditionalFormatting sqref="L4">
    <cfRule type="expression" priority="932" aboveAverage="0" equalAverage="0" bottom="0" percent="0" rank="0" text="" dxfId="379">
      <formula>$D$1&lt;L4</formula>
    </cfRule>
    <cfRule type="expression" priority="933" aboveAverage="0" equalAverage="0" bottom="0" percent="0" rank="0" text="" dxfId="380">
      <formula>$D$1&gt;L4</formula>
    </cfRule>
  </conditionalFormatting>
  <conditionalFormatting sqref="L4">
    <cfRule type="expression" priority="934" aboveAverage="0" equalAverage="0" bottom="0" percent="0" rank="0" text="" dxfId="381">
      <formula>$D$1&lt;L4</formula>
    </cfRule>
    <cfRule type="expression" priority="935" aboveAverage="0" equalAverage="0" bottom="0" percent="0" rank="0" text="" dxfId="382">
      <formula>$D$1&gt;L4</formula>
    </cfRule>
  </conditionalFormatting>
  <conditionalFormatting sqref="L4">
    <cfRule type="expression" priority="936" aboveAverage="0" equalAverage="0" bottom="0" percent="0" rank="0" text="" dxfId="383">
      <formula>$D$1&lt;L4</formula>
    </cfRule>
    <cfRule type="expression" priority="937" aboveAverage="0" equalAverage="0" bottom="0" percent="0" rank="0" text="" dxfId="384">
      <formula>$D$1&gt;L4</formula>
    </cfRule>
  </conditionalFormatting>
  <conditionalFormatting sqref="L4">
    <cfRule type="expression" priority="938" aboveAverage="0" equalAverage="0" bottom="0" percent="0" rank="0" text="" dxfId="385">
      <formula>$D$1&lt;L4</formula>
    </cfRule>
    <cfRule type="expression" priority="939" aboveAverage="0" equalAverage="0" bottom="0" percent="0" rank="0" text="" dxfId="386">
      <formula>$D$1&gt;L4</formula>
    </cfRule>
  </conditionalFormatting>
  <conditionalFormatting sqref="L4">
    <cfRule type="expression" priority="940" aboveAverage="0" equalAverage="0" bottom="0" percent="0" rank="0" text="" dxfId="387">
      <formula>$D$1&lt;L4</formula>
    </cfRule>
    <cfRule type="expression" priority="941" aboveAverage="0" equalAverage="0" bottom="0" percent="0" rank="0" text="" dxfId="388">
      <formula>$D$1&gt;L4</formula>
    </cfRule>
  </conditionalFormatting>
  <conditionalFormatting sqref="L4">
    <cfRule type="expression" priority="942" aboveAverage="0" equalAverage="0" bottom="0" percent="0" rank="0" text="" dxfId="389">
      <formula>$D$1&lt;L4</formula>
    </cfRule>
    <cfRule type="expression" priority="943" aboveAverage="0" equalAverage="0" bottom="0" percent="0" rank="0" text="" dxfId="390">
      <formula>$D$1&gt;L4</formula>
    </cfRule>
  </conditionalFormatting>
  <conditionalFormatting sqref="N4">
    <cfRule type="expression" priority="944" aboveAverage="0" equalAverage="0" bottom="0" percent="0" rank="0" text="" dxfId="391">
      <formula>$D$1&lt;N4</formula>
    </cfRule>
    <cfRule type="expression" priority="945" aboveAverage="0" equalAverage="0" bottom="0" percent="0" rank="0" text="" dxfId="392">
      <formula>$D$1&gt;N4</formula>
    </cfRule>
  </conditionalFormatting>
  <conditionalFormatting sqref="N4">
    <cfRule type="expression" priority="946" aboveAverage="0" equalAverage="0" bottom="0" percent="0" rank="0" text="" dxfId="393">
      <formula>$D$1&lt;N4</formula>
    </cfRule>
    <cfRule type="expression" priority="947" aboveAverage="0" equalAverage="0" bottom="0" percent="0" rank="0" text="" dxfId="394">
      <formula>$D$1&gt;N4</formula>
    </cfRule>
  </conditionalFormatting>
  <conditionalFormatting sqref="N4">
    <cfRule type="expression" priority="948" aboveAverage="0" equalAverage="0" bottom="0" percent="0" rank="0" text="" dxfId="395">
      <formula>$D$1&lt;N4</formula>
    </cfRule>
    <cfRule type="expression" priority="949" aboveAverage="0" equalAverage="0" bottom="0" percent="0" rank="0" text="" dxfId="396">
      <formula>$D$1&gt;N4</formula>
    </cfRule>
  </conditionalFormatting>
  <conditionalFormatting sqref="N4">
    <cfRule type="expression" priority="950" aboveAverage="0" equalAverage="0" bottom="0" percent="0" rank="0" text="" dxfId="397">
      <formula>$D$1&lt;N4</formula>
    </cfRule>
    <cfRule type="expression" priority="951" aboveAverage="0" equalAverage="0" bottom="0" percent="0" rank="0" text="" dxfId="398">
      <formula>$D$1&gt;N4</formula>
    </cfRule>
  </conditionalFormatting>
  <conditionalFormatting sqref="N5">
    <cfRule type="cellIs" priority="952" operator="equal" aboveAverage="0" equalAverage="0" bottom="0" percent="0" rank="0" text="" dxfId="399">
      <formula>5</formula>
    </cfRule>
    <cfRule type="cellIs" priority="953" operator="equal" aboveAverage="0" equalAverage="0" bottom="0" percent="0" rank="0" text="" dxfId="400">
      <formula>4</formula>
    </cfRule>
    <cfRule type="cellIs" priority="954" operator="equal" aboveAverage="0" equalAverage="0" bottom="0" percent="0" rank="0" text="" dxfId="401">
      <formula>3</formula>
    </cfRule>
  </conditionalFormatting>
  <conditionalFormatting sqref="N4">
    <cfRule type="expression" priority="955" aboveAverage="0" equalAverage="0" bottom="0" percent="0" rank="0" text="" dxfId="402">
      <formula>$D$1&lt;N4</formula>
    </cfRule>
    <cfRule type="expression" priority="956" aboveAverage="0" equalAverage="0" bottom="0" percent="0" rank="0" text="" dxfId="403">
      <formula>$D$1&gt;N4</formula>
    </cfRule>
  </conditionalFormatting>
  <conditionalFormatting sqref="N4">
    <cfRule type="expression" priority="957" aboveAverage="0" equalAverage="0" bottom="0" percent="0" rank="0" text="" dxfId="404">
      <formula>$D$1&lt;N4</formula>
    </cfRule>
    <cfRule type="expression" priority="958" aboveAverage="0" equalAverage="0" bottom="0" percent="0" rank="0" text="" dxfId="405">
      <formula>$D$1&gt;N4</formula>
    </cfRule>
  </conditionalFormatting>
  <conditionalFormatting sqref="N4">
    <cfRule type="expression" priority="959" aboveAverage="0" equalAverage="0" bottom="0" percent="0" rank="0" text="" dxfId="406">
      <formula>$D$1&lt;N4</formula>
    </cfRule>
    <cfRule type="expression" priority="960" aboveAverage="0" equalAverage="0" bottom="0" percent="0" rank="0" text="" dxfId="407">
      <formula>$D$1&gt;N4</formula>
    </cfRule>
  </conditionalFormatting>
  <conditionalFormatting sqref="N4">
    <cfRule type="expression" priority="961" aboveAverage="0" equalAverage="0" bottom="0" percent="0" rank="0" text="" dxfId="408">
      <formula>$D$1&lt;N4</formula>
    </cfRule>
    <cfRule type="expression" priority="962" aboveAverage="0" equalAverage="0" bottom="0" percent="0" rank="0" text="" dxfId="409">
      <formula>$D$1&gt;N4</formula>
    </cfRule>
  </conditionalFormatting>
  <conditionalFormatting sqref="N4">
    <cfRule type="expression" priority="963" aboveAverage="0" equalAverage="0" bottom="0" percent="0" rank="0" text="" dxfId="410">
      <formula>$D$1&lt;N4</formula>
    </cfRule>
    <cfRule type="expression" priority="964" aboveAverage="0" equalAverage="0" bottom="0" percent="0" rank="0" text="" dxfId="411">
      <formula>$D$1&gt;N4</formula>
    </cfRule>
  </conditionalFormatting>
  <conditionalFormatting sqref="N4">
    <cfRule type="expression" priority="965" aboveAverage="0" equalAverage="0" bottom="0" percent="0" rank="0" text="" dxfId="412">
      <formula>$D$1&lt;N4</formula>
    </cfRule>
    <cfRule type="expression" priority="966" aboveAverage="0" equalAverage="0" bottom="0" percent="0" rank="0" text="" dxfId="413">
      <formula>$D$1&gt;N4</formula>
    </cfRule>
  </conditionalFormatting>
  <conditionalFormatting sqref="N4">
    <cfRule type="expression" priority="967" aboveAverage="0" equalAverage="0" bottom="0" percent="0" rank="0" text="" dxfId="414">
      <formula>$D$1&lt;N4</formula>
    </cfRule>
    <cfRule type="expression" priority="968" aboveAverage="0" equalAverage="0" bottom="0" percent="0" rank="0" text="" dxfId="415">
      <formula>$D$1&gt;N4</formula>
    </cfRule>
  </conditionalFormatting>
  <conditionalFormatting sqref="N4">
    <cfRule type="expression" priority="969" aboveAverage="0" equalAverage="0" bottom="0" percent="0" rank="0" text="" dxfId="416">
      <formula>$D$1&lt;N4</formula>
    </cfRule>
    <cfRule type="expression" priority="970" aboveAverage="0" equalAverage="0" bottom="0" percent="0" rank="0" text="" dxfId="417">
      <formula>$D$1&gt;N4</formula>
    </cfRule>
  </conditionalFormatting>
  <conditionalFormatting sqref="N4">
    <cfRule type="expression" priority="971" aboveAverage="0" equalAverage="0" bottom="0" percent="0" rank="0" text="" dxfId="418">
      <formula>$D$1&lt;N4</formula>
    </cfRule>
    <cfRule type="expression" priority="972" aboveAverage="0" equalAverage="0" bottom="0" percent="0" rank="0" text="" dxfId="419">
      <formula>$D$1&gt;N4</formula>
    </cfRule>
  </conditionalFormatting>
  <conditionalFormatting sqref="N5">
    <cfRule type="cellIs" priority="973" operator="equal" aboveAverage="0" equalAverage="0" bottom="0" percent="0" rank="0" text="" dxfId="420">
      <formula>5</formula>
    </cfRule>
    <cfRule type="cellIs" priority="974" operator="equal" aboveAverage="0" equalAverage="0" bottom="0" percent="0" rank="0" text="" dxfId="421">
      <formula>4</formula>
    </cfRule>
    <cfRule type="cellIs" priority="975" operator="equal" aboveAverage="0" equalAverage="0" bottom="0" percent="0" rank="0" text="" dxfId="422">
      <formula>3</formula>
    </cfRule>
  </conditionalFormatting>
  <conditionalFormatting sqref="N5">
    <cfRule type="cellIs" priority="976" operator="equal" aboveAverage="0" equalAverage="0" bottom="0" percent="0" rank="0" text="" dxfId="423">
      <formula>5</formula>
    </cfRule>
    <cfRule type="cellIs" priority="977" operator="equal" aboveAverage="0" equalAverage="0" bottom="0" percent="0" rank="0" text="" dxfId="424">
      <formula>4</formula>
    </cfRule>
    <cfRule type="cellIs" priority="978" operator="equal" aboveAverage="0" equalAverage="0" bottom="0" percent="0" rank="0" text="" dxfId="425">
      <formula>3</formula>
    </cfRule>
  </conditionalFormatting>
  <conditionalFormatting sqref="O4">
    <cfRule type="expression" priority="979" aboveAverage="0" equalAverage="0" bottom="0" percent="0" rank="0" text="" dxfId="426">
      <formula>$D$1&lt;O4</formula>
    </cfRule>
    <cfRule type="expression" priority="980" aboveAverage="0" equalAverage="0" bottom="0" percent="0" rank="0" text="" dxfId="427">
      <formula>$D$1&gt;O4</formula>
    </cfRule>
  </conditionalFormatting>
  <conditionalFormatting sqref="O4">
    <cfRule type="expression" priority="981" aboveAverage="0" equalAverage="0" bottom="0" percent="0" rank="0" text="" dxfId="428">
      <formula>$D$1&lt;O4</formula>
    </cfRule>
    <cfRule type="expression" priority="982" aboveAverage="0" equalAverage="0" bottom="0" percent="0" rank="0" text="" dxfId="429">
      <formula>$D$1&gt;O4</formula>
    </cfRule>
  </conditionalFormatting>
  <conditionalFormatting sqref="O5">
    <cfRule type="expression" priority="983" aboveAverage="0" equalAverage="0" bottom="0" percent="0" rank="0" text="" dxfId="430">
      <formula>$D$1&lt;O5</formula>
    </cfRule>
    <cfRule type="expression" priority="984" aboveAverage="0" equalAverage="0" bottom="0" percent="0" rank="0" text="" dxfId="431">
      <formula>$D$1&gt;O5</formula>
    </cfRule>
  </conditionalFormatting>
  <conditionalFormatting sqref="O5">
    <cfRule type="expression" priority="985" aboveAverage="0" equalAverage="0" bottom="0" percent="0" rank="0" text="" dxfId="432">
      <formula>$D$1&lt;O5</formula>
    </cfRule>
    <cfRule type="expression" priority="986" aboveAverage="0" equalAverage="0" bottom="0" percent="0" rank="0" text="" dxfId="433">
      <formula>$D$1&gt;O5</formula>
    </cfRule>
  </conditionalFormatting>
  <conditionalFormatting sqref="O5">
    <cfRule type="expression" priority="987" aboveAverage="0" equalAverage="0" bottom="0" percent="0" rank="0" text="" dxfId="434">
      <formula>$D$1&lt;O5</formula>
    </cfRule>
    <cfRule type="expression" priority="988" aboveAverage="0" equalAverage="0" bottom="0" percent="0" rank="0" text="" dxfId="435">
      <formula>$D$1&gt;O5</formula>
    </cfRule>
  </conditionalFormatting>
  <conditionalFormatting sqref="O5">
    <cfRule type="expression" priority="989" aboveAverage="0" equalAverage="0" bottom="0" percent="0" rank="0" text="" dxfId="436">
      <formula>$D$1&lt;O5</formula>
    </cfRule>
    <cfRule type="expression" priority="990" aboveAverage="0" equalAverage="0" bottom="0" percent="0" rank="0" text="" dxfId="437">
      <formula>$D$1&gt;O5</formula>
    </cfRule>
  </conditionalFormatting>
  <conditionalFormatting sqref="O5">
    <cfRule type="expression" priority="991" aboveAverage="0" equalAverage="0" bottom="0" percent="0" rank="0" text="" dxfId="438">
      <formula>$D$1&lt;O5</formula>
    </cfRule>
    <cfRule type="expression" priority="992" aboveAverage="0" equalAverage="0" bottom="0" percent="0" rank="0" text="" dxfId="439">
      <formula>$D$1&gt;O5</formula>
    </cfRule>
  </conditionalFormatting>
  <conditionalFormatting sqref="O5">
    <cfRule type="expression" priority="993" aboveAverage="0" equalAverage="0" bottom="0" percent="0" rank="0" text="" dxfId="440">
      <formula>$D$1&lt;O5</formula>
    </cfRule>
    <cfRule type="expression" priority="994" aboveAverage="0" equalAverage="0" bottom="0" percent="0" rank="0" text="" dxfId="441">
      <formula>$D$1&gt;O5</formula>
    </cfRule>
  </conditionalFormatting>
  <conditionalFormatting sqref="O5">
    <cfRule type="expression" priority="995" aboveAverage="0" equalAverage="0" bottom="0" percent="0" rank="0" text="" dxfId="442">
      <formula>$D$1&lt;O5</formula>
    </cfRule>
    <cfRule type="expression" priority="996" aboveAverage="0" equalAverage="0" bottom="0" percent="0" rank="0" text="" dxfId="443">
      <formula>$D$1&gt;O5</formula>
    </cfRule>
  </conditionalFormatting>
  <conditionalFormatting sqref="O5">
    <cfRule type="expression" priority="997" aboveAverage="0" equalAverage="0" bottom="0" percent="0" rank="0" text="" dxfId="444">
      <formula>$D$1&lt;O5</formula>
    </cfRule>
    <cfRule type="expression" priority="998" aboveAverage="0" equalAverage="0" bottom="0" percent="0" rank="0" text="" dxfId="445">
      <formula>$D$1&gt;O5</formula>
    </cfRule>
  </conditionalFormatting>
  <conditionalFormatting sqref="O5">
    <cfRule type="expression" priority="999" aboveAverage="0" equalAverage="0" bottom="0" percent="0" rank="0" text="" dxfId="446">
      <formula>$D$1&lt;O5</formula>
    </cfRule>
    <cfRule type="expression" priority="1000" aboveAverage="0" equalAverage="0" bottom="0" percent="0" rank="0" text="" dxfId="447">
      <formula>$D$1&gt;O5</formula>
    </cfRule>
  </conditionalFormatting>
  <conditionalFormatting sqref="O5">
    <cfRule type="expression" priority="1001" aboveAverage="0" equalAverage="0" bottom="0" percent="0" rank="0" text="" dxfId="448">
      <formula>$D$1&lt;O5</formula>
    </cfRule>
    <cfRule type="expression" priority="1002" aboveAverage="0" equalAverage="0" bottom="0" percent="0" rank="0" text="" dxfId="449">
      <formula>$D$1&gt;O5</formula>
    </cfRule>
  </conditionalFormatting>
  <conditionalFormatting sqref="O5">
    <cfRule type="expression" priority="1003" aboveAverage="0" equalAverage="0" bottom="0" percent="0" rank="0" text="" dxfId="0">
      <formula>$D$1&lt;O5</formula>
    </cfRule>
    <cfRule type="expression" priority="1004" aboveAverage="0" equalAverage="0" bottom="0" percent="0" rank="0" text="" dxfId="1">
      <formula>$D$1&gt;O5</formula>
    </cfRule>
  </conditionalFormatting>
  <conditionalFormatting sqref="O5">
    <cfRule type="expression" priority="1005" aboveAverage="0" equalAverage="0" bottom="0" percent="0" rank="0" text="" dxfId="2">
      <formula>$D$1&lt;O5</formula>
    </cfRule>
    <cfRule type="expression" priority="1006" aboveAverage="0" equalAverage="0" bottom="0" percent="0" rank="0" text="" dxfId="3">
      <formula>$D$1&gt;O5</formula>
    </cfRule>
  </conditionalFormatting>
  <conditionalFormatting sqref="O5">
    <cfRule type="expression" priority="1007" aboveAverage="0" equalAverage="0" bottom="0" percent="0" rank="0" text="" dxfId="4">
      <formula>$D$1&lt;O5</formula>
    </cfRule>
    <cfRule type="expression" priority="1008" aboveAverage="0" equalAverage="0" bottom="0" percent="0" rank="0" text="" dxfId="5">
      <formula>$D$1&gt;O5</formula>
    </cfRule>
  </conditionalFormatting>
  <conditionalFormatting sqref="O5">
    <cfRule type="expression" priority="1009" aboveAverage="0" equalAverage="0" bottom="0" percent="0" rank="0" text="" dxfId="6">
      <formula>$D$1&lt;O5</formula>
    </cfRule>
    <cfRule type="expression" priority="1010" aboveAverage="0" equalAverage="0" bottom="0" percent="0" rank="0" text="" dxfId="7">
      <formula>$D$1&gt;O5</formula>
    </cfRule>
  </conditionalFormatting>
  <conditionalFormatting sqref="O5">
    <cfRule type="expression" priority="1011" aboveAverage="0" equalAverage="0" bottom="0" percent="0" rank="0" text="" dxfId="8">
      <formula>$D$1&lt;O5</formula>
    </cfRule>
    <cfRule type="expression" priority="1012" aboveAverage="0" equalAverage="0" bottom="0" percent="0" rank="0" text="" dxfId="9">
      <formula>$D$1&gt;O5</formula>
    </cfRule>
  </conditionalFormatting>
  <conditionalFormatting sqref="O4">
    <cfRule type="expression" priority="1013" aboveAverage="0" equalAverage="0" bottom="0" percent="0" rank="0" text="" dxfId="10">
      <formula>$D$1&lt;O4</formula>
    </cfRule>
    <cfRule type="expression" priority="1014" aboveAverage="0" equalAverage="0" bottom="0" percent="0" rank="0" text="" dxfId="11">
      <formula>$D$1&gt;O4</formula>
    </cfRule>
  </conditionalFormatting>
  <conditionalFormatting sqref="O4">
    <cfRule type="expression" priority="1015" aboveAverage="0" equalAverage="0" bottom="0" percent="0" rank="0" text="" dxfId="12">
      <formula>$D$1&lt;O4</formula>
    </cfRule>
    <cfRule type="expression" priority="1016" aboveAverage="0" equalAverage="0" bottom="0" percent="0" rank="0" text="" dxfId="13">
      <formula>$D$1&gt;O4</formula>
    </cfRule>
  </conditionalFormatting>
  <conditionalFormatting sqref="O4">
    <cfRule type="expression" priority="1017" aboveAverage="0" equalAverage="0" bottom="0" percent="0" rank="0" text="" dxfId="14">
      <formula>$D$1&lt;O4</formula>
    </cfRule>
    <cfRule type="expression" priority="1018" aboveAverage="0" equalAverage="0" bottom="0" percent="0" rank="0" text="" dxfId="15">
      <formula>$D$1&gt;O4</formula>
    </cfRule>
  </conditionalFormatting>
  <conditionalFormatting sqref="O4">
    <cfRule type="expression" priority="1019" aboveAverage="0" equalAverage="0" bottom="0" percent="0" rank="0" text="" dxfId="16">
      <formula>$D$1&lt;O4</formula>
    </cfRule>
    <cfRule type="expression" priority="1020" aboveAverage="0" equalAverage="0" bottom="0" percent="0" rank="0" text="" dxfId="17">
      <formula>$D$1&gt;O4</formula>
    </cfRule>
  </conditionalFormatting>
  <conditionalFormatting sqref="O4">
    <cfRule type="expression" priority="1021" aboveAverage="0" equalAverage="0" bottom="0" percent="0" rank="0" text="" dxfId="18">
      <formula>$D$1&lt;O4</formula>
    </cfRule>
    <cfRule type="expression" priority="1022" aboveAverage="0" equalAverage="0" bottom="0" percent="0" rank="0" text="" dxfId="19">
      <formula>$D$1&gt;O4</formula>
    </cfRule>
  </conditionalFormatting>
  <conditionalFormatting sqref="O4">
    <cfRule type="expression" priority="1023" aboveAverage="0" equalAverage="0" bottom="0" percent="0" rank="0" text="" dxfId="20">
      <formula>$D$1&lt;O4</formula>
    </cfRule>
    <cfRule type="expression" priority="1024" aboveAverage="0" equalAverage="0" bottom="0" percent="0" rank="0" text="" dxfId="21">
      <formula>$D$1&gt;O4</formula>
    </cfRule>
  </conditionalFormatting>
  <conditionalFormatting sqref="O5">
    <cfRule type="cellIs" priority="1025" operator="equal" aboveAverage="0" equalAverage="0" bottom="0" percent="0" rank="0" text="" dxfId="22">
      <formula>5</formula>
    </cfRule>
    <cfRule type="cellIs" priority="1026" operator="equal" aboveAverage="0" equalAverage="0" bottom="0" percent="0" rank="0" text="" dxfId="23">
      <formula>4</formula>
    </cfRule>
    <cfRule type="cellIs" priority="1027" operator="equal" aboveAverage="0" equalAverage="0" bottom="0" percent="0" rank="0" text="" dxfId="24">
      <formula>3</formula>
    </cfRule>
  </conditionalFormatting>
  <conditionalFormatting sqref="O5">
    <cfRule type="cellIs" priority="1028" operator="equal" aboveAverage="0" equalAverage="0" bottom="0" percent="0" rank="0" text="" dxfId="25">
      <formula>5</formula>
    </cfRule>
    <cfRule type="cellIs" priority="1029" operator="equal" aboveAverage="0" equalAverage="0" bottom="0" percent="0" rank="0" text="" dxfId="26">
      <formula>4</formula>
    </cfRule>
    <cfRule type="cellIs" priority="1030" operator="equal" aboveAverage="0" equalAverage="0" bottom="0" percent="0" rank="0" text="" dxfId="27">
      <formula>3</formula>
    </cfRule>
  </conditionalFormatting>
  <conditionalFormatting sqref="O4">
    <cfRule type="expression" priority="1031" aboveAverage="0" equalAverage="0" bottom="0" percent="0" rank="0" text="" dxfId="28">
      <formula>$D$1&lt;O4</formula>
    </cfRule>
    <cfRule type="expression" priority="1032" aboveAverage="0" equalAverage="0" bottom="0" percent="0" rank="0" text="" dxfId="29">
      <formula>$D$1&gt;O4</formula>
    </cfRule>
  </conditionalFormatting>
  <conditionalFormatting sqref="O4">
    <cfRule type="expression" priority="1033" aboveAverage="0" equalAverage="0" bottom="0" percent="0" rank="0" text="" dxfId="30">
      <formula>$D$1&lt;O4</formula>
    </cfRule>
    <cfRule type="expression" priority="1034" aboveAverage="0" equalAverage="0" bottom="0" percent="0" rank="0" text="" dxfId="31">
      <formula>$D$1&gt;O4</formula>
    </cfRule>
  </conditionalFormatting>
  <conditionalFormatting sqref="O4">
    <cfRule type="expression" priority="1035" aboveAverage="0" equalAverage="0" bottom="0" percent="0" rank="0" text="" dxfId="32">
      <formula>$D$1&lt;O4</formula>
    </cfRule>
    <cfRule type="expression" priority="1036" aboveAverage="0" equalAverage="0" bottom="0" percent="0" rank="0" text="" dxfId="33">
      <formula>$D$1&gt;O4</formula>
    </cfRule>
  </conditionalFormatting>
  <conditionalFormatting sqref="O4">
    <cfRule type="expression" priority="1037" aboveAverage="0" equalAverage="0" bottom="0" percent="0" rank="0" text="" dxfId="34">
      <formula>$D$1&lt;O4</formula>
    </cfRule>
    <cfRule type="expression" priority="1038" aboveAverage="0" equalAverage="0" bottom="0" percent="0" rank="0" text="" dxfId="35">
      <formula>$D$1&gt;O4</formula>
    </cfRule>
  </conditionalFormatting>
  <conditionalFormatting sqref="O4">
    <cfRule type="expression" priority="1039" aboveAverage="0" equalAverage="0" bottom="0" percent="0" rank="0" text="" dxfId="36">
      <formula>$D$1&lt;O4</formula>
    </cfRule>
    <cfRule type="expression" priority="1040" aboveAverage="0" equalAverage="0" bottom="0" percent="0" rank="0" text="" dxfId="37">
      <formula>$D$1&gt;O4</formula>
    </cfRule>
  </conditionalFormatting>
  <conditionalFormatting sqref="O4">
    <cfRule type="expression" priority="1041" aboveAverage="0" equalAverage="0" bottom="0" percent="0" rank="0" text="" dxfId="38">
      <formula>$D$1&lt;O4</formula>
    </cfRule>
    <cfRule type="expression" priority="1042" aboveAverage="0" equalAverage="0" bottom="0" percent="0" rank="0" text="" dxfId="39">
      <formula>$D$1&gt;O4</formula>
    </cfRule>
  </conditionalFormatting>
  <conditionalFormatting sqref="O5">
    <cfRule type="cellIs" priority="1043" operator="equal" aboveAverage="0" equalAverage="0" bottom="0" percent="0" rank="0" text="" dxfId="40">
      <formula>5</formula>
    </cfRule>
    <cfRule type="cellIs" priority="1044" operator="equal" aboveAverage="0" equalAverage="0" bottom="0" percent="0" rank="0" text="" dxfId="41">
      <formula>4</formula>
    </cfRule>
    <cfRule type="cellIs" priority="1045" operator="equal" aboveAverage="0" equalAverage="0" bottom="0" percent="0" rank="0" text="" dxfId="42">
      <formula>3</formula>
    </cfRule>
  </conditionalFormatting>
  <conditionalFormatting sqref="O4">
    <cfRule type="expression" priority="1046" aboveAverage="0" equalAverage="0" bottom="0" percent="0" rank="0" text="" dxfId="43">
      <formula>$D$1&lt;O4</formula>
    </cfRule>
    <cfRule type="expression" priority="1047" aboveAverage="0" equalAverage="0" bottom="0" percent="0" rank="0" text="" dxfId="44">
      <formula>$D$1&gt;O4</formula>
    </cfRule>
  </conditionalFormatting>
  <conditionalFormatting sqref="O5">
    <cfRule type="cellIs" priority="1048" operator="equal" aboveAverage="0" equalAverage="0" bottom="0" percent="0" rank="0" text="" dxfId="45">
      <formula>5</formula>
    </cfRule>
    <cfRule type="cellIs" priority="1049" operator="equal" aboveAverage="0" equalAverage="0" bottom="0" percent="0" rank="0" text="" dxfId="46">
      <formula>4</formula>
    </cfRule>
    <cfRule type="cellIs" priority="1050" operator="equal" aboveAverage="0" equalAverage="0" bottom="0" percent="0" rank="0" text="" dxfId="47">
      <formula>3</formula>
    </cfRule>
  </conditionalFormatting>
  <conditionalFormatting sqref="L4">
    <cfRule type="expression" priority="1051" aboveAverage="0" equalAverage="0" bottom="0" percent="0" rank="0" text="" dxfId="48">
      <formula>$D$1&lt;L4</formula>
    </cfRule>
    <cfRule type="expression" priority="1052" aboveAverage="0" equalAverage="0" bottom="0" percent="0" rank="0" text="" dxfId="49">
      <formula>$D$1&gt;L4</formula>
    </cfRule>
  </conditionalFormatting>
  <conditionalFormatting sqref="L4">
    <cfRule type="expression" priority="1053" aboveAverage="0" equalAverage="0" bottom="0" percent="0" rank="0" text="" dxfId="50">
      <formula>$D$1&lt;L4</formula>
    </cfRule>
    <cfRule type="expression" priority="1054" aboveAverage="0" equalAverage="0" bottom="0" percent="0" rank="0" text="" dxfId="51">
      <formula>$D$1&gt;L4</formula>
    </cfRule>
  </conditionalFormatting>
  <conditionalFormatting sqref="M4">
    <cfRule type="expression" priority="1055" aboveAverage="0" equalAverage="0" bottom="0" percent="0" rank="0" text="" dxfId="52">
      <formula>$D$1&lt;M4</formula>
    </cfRule>
    <cfRule type="expression" priority="1056" aboveAverage="0" equalAverage="0" bottom="0" percent="0" rank="0" text="" dxfId="53">
      <formula>$D$1&gt;M4</formula>
    </cfRule>
  </conditionalFormatting>
  <conditionalFormatting sqref="M4">
    <cfRule type="expression" priority="1057" aboveAverage="0" equalAverage="0" bottom="0" percent="0" rank="0" text="" dxfId="54">
      <formula>$D$1&lt;M4</formula>
    </cfRule>
    <cfRule type="expression" priority="1058" aboveAverage="0" equalAverage="0" bottom="0" percent="0" rank="0" text="" dxfId="55">
      <formula>$D$1&gt;M4</formula>
    </cfRule>
  </conditionalFormatting>
  <conditionalFormatting sqref="N4">
    <cfRule type="expression" priority="1059" aboveAverage="0" equalAverage="0" bottom="0" percent="0" rank="0" text="" dxfId="56">
      <formula>$D$1&lt;N4</formula>
    </cfRule>
    <cfRule type="expression" priority="1060" aboveAverage="0" equalAverage="0" bottom="0" percent="0" rank="0" text="" dxfId="57">
      <formula>$D$1&gt;N4</formula>
    </cfRule>
  </conditionalFormatting>
  <conditionalFormatting sqref="N4">
    <cfRule type="expression" priority="1061" aboveAverage="0" equalAverage="0" bottom="0" percent="0" rank="0" text="" dxfId="58">
      <formula>$D$1&lt;N4</formula>
    </cfRule>
    <cfRule type="expression" priority="1062" aboveAverage="0" equalAverage="0" bottom="0" percent="0" rank="0" text="" dxfId="59">
      <formula>$D$1&gt;N4</formula>
    </cfRule>
  </conditionalFormatting>
  <conditionalFormatting sqref="N4">
    <cfRule type="expression" priority="1063" aboveAverage="0" equalAverage="0" bottom="0" percent="0" rank="0" text="" dxfId="60">
      <formula>$D$1&lt;N4</formula>
    </cfRule>
    <cfRule type="expression" priority="1064" aboveAverage="0" equalAverage="0" bottom="0" percent="0" rank="0" text="" dxfId="61">
      <formula>$D$1&gt;N4</formula>
    </cfRule>
  </conditionalFormatting>
  <conditionalFormatting sqref="N4">
    <cfRule type="expression" priority="1065" aboveAverage="0" equalAverage="0" bottom="0" percent="0" rank="0" text="" dxfId="62">
      <formula>$D$1&lt;N4</formula>
    </cfRule>
    <cfRule type="expression" priority="1066" aboveAverage="0" equalAverage="0" bottom="0" percent="0" rank="0" text="" dxfId="63">
      <formula>$D$1&gt;N4</formula>
    </cfRule>
  </conditionalFormatting>
  <conditionalFormatting sqref="N4">
    <cfRule type="expression" priority="1067" aboveAverage="0" equalAverage="0" bottom="0" percent="0" rank="0" text="" dxfId="64">
      <formula>$D$1&lt;N4</formula>
    </cfRule>
    <cfRule type="expression" priority="1068" aboveAverage="0" equalAverage="0" bottom="0" percent="0" rank="0" text="" dxfId="65">
      <formula>$D$1&gt;N4</formula>
    </cfRule>
  </conditionalFormatting>
  <conditionalFormatting sqref="N4">
    <cfRule type="expression" priority="1069" aboveAverage="0" equalAverage="0" bottom="0" percent="0" rank="0" text="" dxfId="66">
      <formula>$D$1&lt;N4</formula>
    </cfRule>
    <cfRule type="expression" priority="1070" aboveAverage="0" equalAverage="0" bottom="0" percent="0" rank="0" text="" dxfId="67">
      <formula>$D$1&gt;N4</formula>
    </cfRule>
  </conditionalFormatting>
  <conditionalFormatting sqref="K4">
    <cfRule type="expression" priority="1071" aboveAverage="0" equalAverage="0" bottom="0" percent="0" rank="0" text="" dxfId="68">
      <formula>$D$1&lt;K4</formula>
    </cfRule>
    <cfRule type="expression" priority="1072" aboveAverage="0" equalAverage="0" bottom="0" percent="0" rank="0" text="" dxfId="69">
      <formula>$D$1&gt;K4</formula>
    </cfRule>
  </conditionalFormatting>
  <conditionalFormatting sqref="L4">
    <cfRule type="expression" priority="1073" aboveAverage="0" equalAverage="0" bottom="0" percent="0" rank="0" text="" dxfId="70">
      <formula>$D$1&lt;L4</formula>
    </cfRule>
    <cfRule type="expression" priority="1074" aboveAverage="0" equalAverage="0" bottom="0" percent="0" rank="0" text="" dxfId="71">
      <formula>$D$1&gt;L4</formula>
    </cfRule>
  </conditionalFormatting>
  <conditionalFormatting sqref="L4">
    <cfRule type="expression" priority="1075" aboveAverage="0" equalAverage="0" bottom="0" percent="0" rank="0" text="" dxfId="72">
      <formula>$D$1&lt;L4</formula>
    </cfRule>
    <cfRule type="expression" priority="1076" aboveAverage="0" equalAverage="0" bottom="0" percent="0" rank="0" text="" dxfId="73">
      <formula>$D$1&gt;L4</formula>
    </cfRule>
  </conditionalFormatting>
  <conditionalFormatting sqref="L4">
    <cfRule type="expression" priority="1077" aboveAverage="0" equalAverage="0" bottom="0" percent="0" rank="0" text="" dxfId="74">
      <formula>$D$1&lt;L4</formula>
    </cfRule>
    <cfRule type="expression" priority="1078" aboveAverage="0" equalAverage="0" bottom="0" percent="0" rank="0" text="" dxfId="75">
      <formula>$D$1&gt;L4</formula>
    </cfRule>
  </conditionalFormatting>
  <conditionalFormatting sqref="K4">
    <cfRule type="expression" priority="1079" aboveAverage="0" equalAverage="0" bottom="0" percent="0" rank="0" text="" dxfId="76">
      <formula>$D$1&lt;K4</formula>
    </cfRule>
    <cfRule type="expression" priority="1080" aboveAverage="0" equalAverage="0" bottom="0" percent="0" rank="0" text="" dxfId="77">
      <formula>$D$1&gt;K4</formula>
    </cfRule>
  </conditionalFormatting>
  <conditionalFormatting sqref="M4">
    <cfRule type="expression" priority="1081" aboveAverage="0" equalAverage="0" bottom="0" percent="0" rank="0" text="" dxfId="78">
      <formula>$D$1&lt;M4</formula>
    </cfRule>
    <cfRule type="expression" priority="1082" aboveAverage="0" equalAverage="0" bottom="0" percent="0" rank="0" text="" dxfId="79">
      <formula>$D$1&gt;M4</formula>
    </cfRule>
  </conditionalFormatting>
  <conditionalFormatting sqref="N4">
    <cfRule type="expression" priority="1083" aboveAverage="0" equalAverage="0" bottom="0" percent="0" rank="0" text="" dxfId="80">
      <formula>$D$1&lt;N4</formula>
    </cfRule>
    <cfRule type="expression" priority="1084" aboveAverage="0" equalAverage="0" bottom="0" percent="0" rank="0" text="" dxfId="81">
      <formula>$D$1&gt;N4</formula>
    </cfRule>
  </conditionalFormatting>
  <conditionalFormatting sqref="N5">
    <cfRule type="cellIs" priority="1085" operator="equal" aboveAverage="0" equalAverage="0" bottom="0" percent="0" rank="0" text="" dxfId="82">
      <formula>5</formula>
    </cfRule>
    <cfRule type="cellIs" priority="1086" operator="equal" aboveAverage="0" equalAverage="0" bottom="0" percent="0" rank="0" text="" dxfId="83">
      <formula>4</formula>
    </cfRule>
    <cfRule type="cellIs" priority="1087" operator="equal" aboveAverage="0" equalAverage="0" bottom="0" percent="0" rank="0" text="" dxfId="84">
      <formula>3</formula>
    </cfRule>
  </conditionalFormatting>
  <conditionalFormatting sqref="L4">
    <cfRule type="expression" priority="1088" aboveAverage="0" equalAverage="0" bottom="0" percent="0" rank="0" text="" dxfId="85">
      <formula>$D$1&lt;L4</formula>
    </cfRule>
    <cfRule type="expression" priority="1089" aboveAverage="0" equalAverage="0" bottom="0" percent="0" rank="0" text="" dxfId="86">
      <formula>$D$1&gt;L4</formula>
    </cfRule>
  </conditionalFormatting>
  <conditionalFormatting sqref="L5">
    <cfRule type="cellIs" priority="1090" operator="equal" aboveAverage="0" equalAverage="0" bottom="0" percent="0" rank="0" text="" dxfId="87">
      <formula>5</formula>
    </cfRule>
    <cfRule type="cellIs" priority="1091" operator="equal" aboveAverage="0" equalAverage="0" bottom="0" percent="0" rank="0" text="" dxfId="88">
      <formula>4</formula>
    </cfRule>
    <cfRule type="cellIs" priority="1092" operator="equal" aboveAverage="0" equalAverage="0" bottom="0" percent="0" rank="0" text="" dxfId="89">
      <formula>3</formula>
    </cfRule>
  </conditionalFormatting>
  <conditionalFormatting sqref="L5">
    <cfRule type="cellIs" priority="1093" operator="equal" aboveAverage="0" equalAverage="0" bottom="0" percent="0" rank="0" text="" dxfId="90">
      <formula>5</formula>
    </cfRule>
    <cfRule type="cellIs" priority="1094" operator="equal" aboveAverage="0" equalAverage="0" bottom="0" percent="0" rank="0" text="" dxfId="91">
      <formula>4</formula>
    </cfRule>
    <cfRule type="cellIs" priority="1095" operator="equal" aboveAverage="0" equalAverage="0" bottom="0" percent="0" rank="0" text="" dxfId="92">
      <formula>3</formula>
    </cfRule>
  </conditionalFormatting>
  <conditionalFormatting sqref="L5">
    <cfRule type="cellIs" priority="1096" operator="equal" aboveAverage="0" equalAverage="0" bottom="0" percent="0" rank="0" text="" dxfId="93">
      <formula>5</formula>
    </cfRule>
    <cfRule type="cellIs" priority="1097" operator="equal" aboveAverage="0" equalAverage="0" bottom="0" percent="0" rank="0" text="" dxfId="94">
      <formula>4</formula>
    </cfRule>
    <cfRule type="cellIs" priority="1098" operator="equal" aboveAverage="0" equalAverage="0" bottom="0" percent="0" rank="0" text="" dxfId="95">
      <formula>3</formula>
    </cfRule>
  </conditionalFormatting>
  <conditionalFormatting sqref="L4">
    <cfRule type="expression" priority="1099" aboveAverage="0" equalAverage="0" bottom="0" percent="0" rank="0" text="" dxfId="96">
      <formula>$D$1&lt;L4</formula>
    </cfRule>
    <cfRule type="expression" priority="1100" aboveAverage="0" equalAverage="0" bottom="0" percent="0" rank="0" text="" dxfId="97">
      <formula>$D$1&gt;L4</formula>
    </cfRule>
  </conditionalFormatting>
  <conditionalFormatting sqref="L4">
    <cfRule type="expression" priority="1101" aboveAverage="0" equalAverage="0" bottom="0" percent="0" rank="0" text="" dxfId="98">
      <formula>$D$1&lt;L4</formula>
    </cfRule>
    <cfRule type="expression" priority="1102" aboveAverage="0" equalAverage="0" bottom="0" percent="0" rank="0" text="" dxfId="99">
      <formula>$D$1&gt;L4</formula>
    </cfRule>
  </conditionalFormatting>
  <conditionalFormatting sqref="L4">
    <cfRule type="expression" priority="1103" aboveAverage="0" equalAverage="0" bottom="0" percent="0" rank="0" text="" dxfId="100">
      <formula>$D$1&lt;L4</formula>
    </cfRule>
    <cfRule type="expression" priority="1104" aboveAverage="0" equalAverage="0" bottom="0" percent="0" rank="0" text="" dxfId="101">
      <formula>$D$1&gt;L4</formula>
    </cfRule>
  </conditionalFormatting>
  <conditionalFormatting sqref="L4">
    <cfRule type="expression" priority="1105" aboveAverage="0" equalAverage="0" bottom="0" percent="0" rank="0" text="" dxfId="102">
      <formula>$D$1&lt;L4</formula>
    </cfRule>
    <cfRule type="expression" priority="1106" aboveAverage="0" equalAverage="0" bottom="0" percent="0" rank="0" text="" dxfId="103">
      <formula>$D$1&gt;L4</formula>
    </cfRule>
  </conditionalFormatting>
  <conditionalFormatting sqref="L4">
    <cfRule type="expression" priority="1107" aboveAverage="0" equalAverage="0" bottom="0" percent="0" rank="0" text="" dxfId="104">
      <formula>$D$1&lt;L4</formula>
    </cfRule>
    <cfRule type="expression" priority="1108" aboveAverage="0" equalAverage="0" bottom="0" percent="0" rank="0" text="" dxfId="105">
      <formula>$D$1&gt;L4</formula>
    </cfRule>
  </conditionalFormatting>
  <conditionalFormatting sqref="L5">
    <cfRule type="cellIs" priority="1109" operator="equal" aboveAverage="0" equalAverage="0" bottom="0" percent="0" rank="0" text="" dxfId="106">
      <formula>5</formula>
    </cfRule>
    <cfRule type="cellIs" priority="1110" operator="equal" aboveAverage="0" equalAverage="0" bottom="0" percent="0" rank="0" text="" dxfId="107">
      <formula>4</formula>
    </cfRule>
    <cfRule type="cellIs" priority="1111" operator="equal" aboveAverage="0" equalAverage="0" bottom="0" percent="0" rank="0" text="" dxfId="108">
      <formula>3</formula>
    </cfRule>
  </conditionalFormatting>
  <conditionalFormatting sqref="L4">
    <cfRule type="expression" priority="1112" aboveAverage="0" equalAverage="0" bottom="0" percent="0" rank="0" text="" dxfId="109">
      <formula>$D$1&lt;L4</formula>
    </cfRule>
    <cfRule type="expression" priority="1113" aboveAverage="0" equalAverage="0" bottom="0" percent="0" rank="0" text="" dxfId="110">
      <formula>$D$1&gt;L4</formula>
    </cfRule>
  </conditionalFormatting>
  <conditionalFormatting sqref="L5">
    <cfRule type="cellIs" priority="1114" operator="equal" aboveAverage="0" equalAverage="0" bottom="0" percent="0" rank="0" text="" dxfId="111">
      <formula>5</formula>
    </cfRule>
    <cfRule type="cellIs" priority="1115" operator="equal" aboveAverage="0" equalAverage="0" bottom="0" percent="0" rank="0" text="" dxfId="112">
      <formula>4</formula>
    </cfRule>
    <cfRule type="cellIs" priority="1116" operator="equal" aboveAverage="0" equalAverage="0" bottom="0" percent="0" rank="0" text="" dxfId="113">
      <formula>3</formula>
    </cfRule>
  </conditionalFormatting>
  <conditionalFormatting sqref="K5">
    <cfRule type="cellIs" priority="1117" operator="equal" aboveAverage="0" equalAverage="0" bottom="0" percent="0" rank="0" text="" dxfId="114">
      <formula>5</formula>
    </cfRule>
    <cfRule type="cellIs" priority="1118" operator="equal" aboveAverage="0" equalAverage="0" bottom="0" percent="0" rank="0" text="" dxfId="115">
      <formula>4</formula>
    </cfRule>
    <cfRule type="cellIs" priority="1119" operator="equal" aboveAverage="0" equalAverage="0" bottom="0" percent="0" rank="0" text="" dxfId="116">
      <formula>3</formula>
    </cfRule>
  </conditionalFormatting>
  <conditionalFormatting sqref="K4">
    <cfRule type="expression" priority="1120" aboveAverage="0" equalAverage="0" bottom="0" percent="0" rank="0" text="" dxfId="117">
      <formula>$D$1&lt;K4</formula>
    </cfRule>
    <cfRule type="expression" priority="1121" aboveAverage="0" equalAverage="0" bottom="0" percent="0" rank="0" text="" dxfId="118">
      <formula>$D$1&gt;K4</formula>
    </cfRule>
  </conditionalFormatting>
  <conditionalFormatting sqref="K4">
    <cfRule type="expression" priority="1122" aboveAverage="0" equalAverage="0" bottom="0" percent="0" rank="0" text="" dxfId="119">
      <formula>$D$1&lt;K4</formula>
    </cfRule>
    <cfRule type="expression" priority="1123" aboveAverage="0" equalAverage="0" bottom="0" percent="0" rank="0" text="" dxfId="120">
      <formula>$D$1&gt;K4</formula>
    </cfRule>
  </conditionalFormatting>
  <conditionalFormatting sqref="K4">
    <cfRule type="expression" priority="1124" aboveAverage="0" equalAverage="0" bottom="0" percent="0" rank="0" text="" dxfId="121">
      <formula>$D$1&lt;K4</formula>
    </cfRule>
    <cfRule type="expression" priority="1125" aboveAverage="0" equalAverage="0" bottom="0" percent="0" rank="0" text="" dxfId="122">
      <formula>$D$1&gt;K4</formula>
    </cfRule>
  </conditionalFormatting>
  <conditionalFormatting sqref="K4">
    <cfRule type="expression" priority="1126" aboveAverage="0" equalAverage="0" bottom="0" percent="0" rank="0" text="" dxfId="123">
      <formula>$D$1&lt;K4</formula>
    </cfRule>
    <cfRule type="expression" priority="1127" aboveAverage="0" equalAverage="0" bottom="0" percent="0" rank="0" text="" dxfId="124">
      <formula>$D$1&gt;K4</formula>
    </cfRule>
  </conditionalFormatting>
  <conditionalFormatting sqref="K4">
    <cfRule type="expression" priority="1128" aboveAverage="0" equalAverage="0" bottom="0" percent="0" rank="0" text="" dxfId="125">
      <formula>$D$1&lt;K4</formula>
    </cfRule>
    <cfRule type="expression" priority="1129" aboveAverage="0" equalAverage="0" bottom="0" percent="0" rank="0" text="" dxfId="126">
      <formula>$D$1&gt;K4</formula>
    </cfRule>
  </conditionalFormatting>
  <conditionalFormatting sqref="K4">
    <cfRule type="expression" priority="1130" aboveAverage="0" equalAverage="0" bottom="0" percent="0" rank="0" text="" dxfId="127">
      <formula>$D$1&lt;K4</formula>
    </cfRule>
    <cfRule type="expression" priority="1131" aboveAverage="0" equalAverage="0" bottom="0" percent="0" rank="0" text="" dxfId="128">
      <formula>$D$1&gt;K4</formula>
    </cfRule>
  </conditionalFormatting>
  <conditionalFormatting sqref="M4">
    <cfRule type="expression" priority="1132" aboveAverage="0" equalAverage="0" bottom="0" percent="0" rank="0" text="" dxfId="129">
      <formula>$D$1&lt;M4</formula>
    </cfRule>
    <cfRule type="expression" priority="1133" aboveAverage="0" equalAverage="0" bottom="0" percent="0" rank="0" text="" dxfId="130">
      <formula>$D$1&gt;M4</formula>
    </cfRule>
  </conditionalFormatting>
  <conditionalFormatting sqref="M4">
    <cfRule type="expression" priority="1134" aboveAverage="0" equalAverage="0" bottom="0" percent="0" rank="0" text="" dxfId="131">
      <formula>$D$1&lt;M4</formula>
    </cfRule>
    <cfRule type="expression" priority="1135" aboveAverage="0" equalAverage="0" bottom="0" percent="0" rank="0" text="" dxfId="132">
      <formula>$D$1&gt;M4</formula>
    </cfRule>
  </conditionalFormatting>
  <conditionalFormatting sqref="M4">
    <cfRule type="expression" priority="1136" aboveAverage="0" equalAverage="0" bottom="0" percent="0" rank="0" text="" dxfId="133">
      <formula>$D$1&lt;M4</formula>
    </cfRule>
    <cfRule type="expression" priority="1137" aboveAverage="0" equalAverage="0" bottom="0" percent="0" rank="0" text="" dxfId="134">
      <formula>$D$1&gt;M4</formula>
    </cfRule>
  </conditionalFormatting>
  <conditionalFormatting sqref="M5">
    <cfRule type="cellIs" priority="1138" operator="equal" aboveAverage="0" equalAverage="0" bottom="0" percent="0" rank="0" text="" dxfId="135">
      <formula>5</formula>
    </cfRule>
    <cfRule type="cellIs" priority="1139" operator="equal" aboveAverage="0" equalAverage="0" bottom="0" percent="0" rank="0" text="" dxfId="136">
      <formula>4</formula>
    </cfRule>
    <cfRule type="cellIs" priority="1140" operator="equal" aboveAverage="0" equalAverage="0" bottom="0" percent="0" rank="0" text="" dxfId="137">
      <formula>3</formula>
    </cfRule>
  </conditionalFormatting>
  <conditionalFormatting sqref="M4">
    <cfRule type="expression" priority="1141" aboveAverage="0" equalAverage="0" bottom="0" percent="0" rank="0" text="" dxfId="138">
      <formula>$D$1&lt;M4</formula>
    </cfRule>
    <cfRule type="expression" priority="1142" aboveAverage="0" equalAverage="0" bottom="0" percent="0" rank="0" text="" dxfId="139">
      <formula>$D$1&gt;M4</formula>
    </cfRule>
  </conditionalFormatting>
  <conditionalFormatting sqref="M4">
    <cfRule type="expression" priority="1143" aboveAverage="0" equalAverage="0" bottom="0" percent="0" rank="0" text="" dxfId="140">
      <formula>$D$1&lt;M4</formula>
    </cfRule>
    <cfRule type="expression" priority="1144" aboveAverage="0" equalAverage="0" bottom="0" percent="0" rank="0" text="" dxfId="141">
      <formula>$D$1&gt;M4</formula>
    </cfRule>
  </conditionalFormatting>
  <conditionalFormatting sqref="M5">
    <cfRule type="cellIs" priority="1145" operator="equal" aboveAverage="0" equalAverage="0" bottom="0" percent="0" rank="0" text="" dxfId="142">
      <formula>5</formula>
    </cfRule>
    <cfRule type="cellIs" priority="1146" operator="equal" aboveAverage="0" equalAverage="0" bottom="0" percent="0" rank="0" text="" dxfId="143">
      <formula>4</formula>
    </cfRule>
    <cfRule type="cellIs" priority="1147" operator="equal" aboveAverage="0" equalAverage="0" bottom="0" percent="0" rank="0" text="" dxfId="144">
      <formula>3</formula>
    </cfRule>
  </conditionalFormatting>
  <conditionalFormatting sqref="M4">
    <cfRule type="expression" priority="1148" aboveAverage="0" equalAverage="0" bottom="0" percent="0" rank="0" text="" dxfId="145">
      <formula>$D$1&lt;M4</formula>
    </cfRule>
    <cfRule type="expression" priority="1149" aboveAverage="0" equalAverage="0" bottom="0" percent="0" rank="0" text="" dxfId="146">
      <formula>$D$1&gt;M4</formula>
    </cfRule>
  </conditionalFormatting>
  <conditionalFormatting sqref="M4">
    <cfRule type="expression" priority="1150" aboveAverage="0" equalAverage="0" bottom="0" percent="0" rank="0" text="" dxfId="147">
      <formula>$D$1&lt;M4</formula>
    </cfRule>
    <cfRule type="expression" priority="1151" aboveAverage="0" equalAverage="0" bottom="0" percent="0" rank="0" text="" dxfId="148">
      <formula>$D$1&gt;M4</formula>
    </cfRule>
  </conditionalFormatting>
  <conditionalFormatting sqref="M4">
    <cfRule type="expression" priority="1152" aboveAverage="0" equalAverage="0" bottom="0" percent="0" rank="0" text="" dxfId="149">
      <formula>$D$1&lt;M4</formula>
    </cfRule>
    <cfRule type="expression" priority="1153" aboveAverage="0" equalAverage="0" bottom="0" percent="0" rank="0" text="" dxfId="150">
      <formula>$D$1&gt;M4</formula>
    </cfRule>
  </conditionalFormatting>
  <conditionalFormatting sqref="M4">
    <cfRule type="expression" priority="1154" aboveAverage="0" equalAverage="0" bottom="0" percent="0" rank="0" text="" dxfId="151">
      <formula>$D$1&lt;M4</formula>
    </cfRule>
    <cfRule type="expression" priority="1155" aboveAverage="0" equalAverage="0" bottom="0" percent="0" rank="0" text="" dxfId="152">
      <formula>$D$1&gt;M4</formula>
    </cfRule>
  </conditionalFormatting>
  <conditionalFormatting sqref="M4">
    <cfRule type="expression" priority="1156" aboveAverage="0" equalAverage="0" bottom="0" percent="0" rank="0" text="" dxfId="153">
      <formula>$D$1&lt;M4</formula>
    </cfRule>
    <cfRule type="expression" priority="1157" aboveAverage="0" equalAverage="0" bottom="0" percent="0" rank="0" text="" dxfId="154">
      <formula>$D$1&gt;M4</formula>
    </cfRule>
  </conditionalFormatting>
  <conditionalFormatting sqref="M4">
    <cfRule type="expression" priority="1158" aboveAverage="0" equalAverage="0" bottom="0" percent="0" rank="0" text="" dxfId="155">
      <formula>$D$1&lt;M4</formula>
    </cfRule>
    <cfRule type="expression" priority="1159" aboveAverage="0" equalAverage="0" bottom="0" percent="0" rank="0" text="" dxfId="156">
      <formula>$D$1&gt;M4</formula>
    </cfRule>
  </conditionalFormatting>
  <conditionalFormatting sqref="M4">
    <cfRule type="expression" priority="1160" aboveAverage="0" equalAverage="0" bottom="0" percent="0" rank="0" text="" dxfId="157">
      <formula>$D$1&lt;M4</formula>
    </cfRule>
    <cfRule type="expression" priority="1161" aboveAverage="0" equalAverage="0" bottom="0" percent="0" rank="0" text="" dxfId="158">
      <formula>$D$1&gt;M4</formula>
    </cfRule>
  </conditionalFormatting>
  <conditionalFormatting sqref="M4">
    <cfRule type="expression" priority="1162" aboveAverage="0" equalAverage="0" bottom="0" percent="0" rank="0" text="" dxfId="159">
      <formula>$D$1&lt;M4</formula>
    </cfRule>
    <cfRule type="expression" priority="1163" aboveAverage="0" equalAverage="0" bottom="0" percent="0" rank="0" text="" dxfId="160">
      <formula>$D$1&gt;M4</formula>
    </cfRule>
  </conditionalFormatting>
  <conditionalFormatting sqref="M4">
    <cfRule type="expression" priority="1164" aboveAverage="0" equalAverage="0" bottom="0" percent="0" rank="0" text="" dxfId="161">
      <formula>$D$1&lt;M4</formula>
    </cfRule>
    <cfRule type="expression" priority="1165" aboveAverage="0" equalAverage="0" bottom="0" percent="0" rank="0" text="" dxfId="162">
      <formula>$D$1&gt;M4</formula>
    </cfRule>
  </conditionalFormatting>
  <conditionalFormatting sqref="M5">
    <cfRule type="cellIs" priority="1166" operator="equal" aboveAverage="0" equalAverage="0" bottom="0" percent="0" rank="0" text="" dxfId="163">
      <formula>5</formula>
    </cfRule>
    <cfRule type="cellIs" priority="1167" operator="equal" aboveAverage="0" equalAverage="0" bottom="0" percent="0" rank="0" text="" dxfId="164">
      <formula>4</formula>
    </cfRule>
    <cfRule type="cellIs" priority="1168" operator="equal" aboveAverage="0" equalAverage="0" bottom="0" percent="0" rank="0" text="" dxfId="165">
      <formula>3</formula>
    </cfRule>
  </conditionalFormatting>
  <conditionalFormatting sqref="M5">
    <cfRule type="cellIs" priority="1169" operator="equal" aboveAverage="0" equalAverage="0" bottom="0" percent="0" rank="0" text="" dxfId="166">
      <formula>5</formula>
    </cfRule>
    <cfRule type="cellIs" priority="1170" operator="equal" aboveAverage="0" equalAverage="0" bottom="0" percent="0" rank="0" text="" dxfId="167">
      <formula>4</formula>
    </cfRule>
    <cfRule type="cellIs" priority="1171" operator="equal" aboveAverage="0" equalAverage="0" bottom="0" percent="0" rank="0" text="" dxfId="168">
      <formula>3</formula>
    </cfRule>
  </conditionalFormatting>
  <conditionalFormatting sqref="N4">
    <cfRule type="expression" priority="1172" aboveAverage="0" equalAverage="0" bottom="0" percent="0" rank="0" text="" dxfId="169">
      <formula>$D$1&lt;N4</formula>
    </cfRule>
    <cfRule type="expression" priority="1173" aboveAverage="0" equalAverage="0" bottom="0" percent="0" rank="0" text="" dxfId="170">
      <formula>$D$1&gt;N4</formula>
    </cfRule>
  </conditionalFormatting>
  <conditionalFormatting sqref="N4">
    <cfRule type="expression" priority="1174" aboveAverage="0" equalAverage="0" bottom="0" percent="0" rank="0" text="" dxfId="171">
      <formula>$D$1&lt;N4</formula>
    </cfRule>
    <cfRule type="expression" priority="1175" aboveAverage="0" equalAverage="0" bottom="0" percent="0" rank="0" text="" dxfId="172">
      <formula>$D$1&gt;N4</formula>
    </cfRule>
  </conditionalFormatting>
  <conditionalFormatting sqref="N5">
    <cfRule type="expression" priority="1176" aboveAverage="0" equalAverage="0" bottom="0" percent="0" rank="0" text="" dxfId="173">
      <formula>$D$1&lt;N5</formula>
    </cfRule>
    <cfRule type="expression" priority="1177" aboveAverage="0" equalAverage="0" bottom="0" percent="0" rank="0" text="" dxfId="174">
      <formula>$D$1&gt;N5</formula>
    </cfRule>
  </conditionalFormatting>
  <conditionalFormatting sqref="N5">
    <cfRule type="expression" priority="1178" aboveAverage="0" equalAverage="0" bottom="0" percent="0" rank="0" text="" dxfId="175">
      <formula>$D$1&lt;N5</formula>
    </cfRule>
    <cfRule type="expression" priority="1179" aboveAverage="0" equalAverage="0" bottom="0" percent="0" rank="0" text="" dxfId="176">
      <formula>$D$1&gt;N5</formula>
    </cfRule>
  </conditionalFormatting>
  <conditionalFormatting sqref="N5">
    <cfRule type="expression" priority="1180" aboveAverage="0" equalAverage="0" bottom="0" percent="0" rank="0" text="" dxfId="177">
      <formula>$D$1&lt;N5</formula>
    </cfRule>
    <cfRule type="expression" priority="1181" aboveAverage="0" equalAverage="0" bottom="0" percent="0" rank="0" text="" dxfId="178">
      <formula>$D$1&gt;N5</formula>
    </cfRule>
  </conditionalFormatting>
  <conditionalFormatting sqref="N5">
    <cfRule type="expression" priority="1182" aboveAverage="0" equalAverage="0" bottom="0" percent="0" rank="0" text="" dxfId="179">
      <formula>$D$1&lt;N5</formula>
    </cfRule>
    <cfRule type="expression" priority="1183" aboveAverage="0" equalAverage="0" bottom="0" percent="0" rank="0" text="" dxfId="180">
      <formula>$D$1&gt;N5</formula>
    </cfRule>
  </conditionalFormatting>
  <conditionalFormatting sqref="N5">
    <cfRule type="expression" priority="1184" aboveAverage="0" equalAverage="0" bottom="0" percent="0" rank="0" text="" dxfId="181">
      <formula>$D$1&lt;N5</formula>
    </cfRule>
    <cfRule type="expression" priority="1185" aboveAverage="0" equalAverage="0" bottom="0" percent="0" rank="0" text="" dxfId="182">
      <formula>$D$1&gt;N5</formula>
    </cfRule>
  </conditionalFormatting>
  <conditionalFormatting sqref="N5">
    <cfRule type="expression" priority="1186" aboveAverage="0" equalAverage="0" bottom="0" percent="0" rank="0" text="" dxfId="183">
      <formula>$D$1&lt;N5</formula>
    </cfRule>
    <cfRule type="expression" priority="1187" aboveAverage="0" equalAverage="0" bottom="0" percent="0" rank="0" text="" dxfId="184">
      <formula>$D$1&gt;N5</formula>
    </cfRule>
  </conditionalFormatting>
  <conditionalFormatting sqref="N5">
    <cfRule type="expression" priority="1188" aboveAverage="0" equalAverage="0" bottom="0" percent="0" rank="0" text="" dxfId="185">
      <formula>$D$1&lt;N5</formula>
    </cfRule>
    <cfRule type="expression" priority="1189" aboveAverage="0" equalAverage="0" bottom="0" percent="0" rank="0" text="" dxfId="186">
      <formula>$D$1&gt;N5</formula>
    </cfRule>
  </conditionalFormatting>
  <conditionalFormatting sqref="N5">
    <cfRule type="expression" priority="1190" aboveAverage="0" equalAverage="0" bottom="0" percent="0" rank="0" text="" dxfId="187">
      <formula>$D$1&lt;N5</formula>
    </cfRule>
    <cfRule type="expression" priority="1191" aboveAverage="0" equalAverage="0" bottom="0" percent="0" rank="0" text="" dxfId="188">
      <formula>$D$1&gt;N5</formula>
    </cfRule>
  </conditionalFormatting>
  <conditionalFormatting sqref="N5">
    <cfRule type="expression" priority="1192" aboveAverage="0" equalAverage="0" bottom="0" percent="0" rank="0" text="" dxfId="189">
      <formula>$D$1&lt;N5</formula>
    </cfRule>
    <cfRule type="expression" priority="1193" aboveAverage="0" equalAverage="0" bottom="0" percent="0" rank="0" text="" dxfId="190">
      <formula>$D$1&gt;N5</formula>
    </cfRule>
  </conditionalFormatting>
  <conditionalFormatting sqref="N5">
    <cfRule type="expression" priority="1194" aboveAverage="0" equalAverage="0" bottom="0" percent="0" rank="0" text="" dxfId="191">
      <formula>$D$1&lt;N5</formula>
    </cfRule>
    <cfRule type="expression" priority="1195" aboveAverage="0" equalAverage="0" bottom="0" percent="0" rank="0" text="" dxfId="192">
      <formula>$D$1&gt;N5</formula>
    </cfRule>
  </conditionalFormatting>
  <conditionalFormatting sqref="N4">
    <cfRule type="expression" priority="1196" aboveAverage="0" equalAverage="0" bottom="0" percent="0" rank="0" text="" dxfId="193">
      <formula>$D$1&lt;N4</formula>
    </cfRule>
    <cfRule type="expression" priority="1197" aboveAverage="0" equalAverage="0" bottom="0" percent="0" rank="0" text="" dxfId="194">
      <formula>$D$1&gt;N4</formula>
    </cfRule>
  </conditionalFormatting>
  <conditionalFormatting sqref="N4">
    <cfRule type="expression" priority="1198" aboveAverage="0" equalAverage="0" bottom="0" percent="0" rank="0" text="" dxfId="195">
      <formula>$D$1&lt;N4</formula>
    </cfRule>
    <cfRule type="expression" priority="1199" aboveAverage="0" equalAverage="0" bottom="0" percent="0" rank="0" text="" dxfId="196">
      <formula>$D$1&gt;N4</formula>
    </cfRule>
  </conditionalFormatting>
  <conditionalFormatting sqref="N4">
    <cfRule type="expression" priority="1200" aboveAverage="0" equalAverage="0" bottom="0" percent="0" rank="0" text="" dxfId="197">
      <formula>$D$1&lt;N4</formula>
    </cfRule>
    <cfRule type="expression" priority="1201" aboveAverage="0" equalAverage="0" bottom="0" percent="0" rank="0" text="" dxfId="198">
      <formula>$D$1&gt;N4</formula>
    </cfRule>
  </conditionalFormatting>
  <conditionalFormatting sqref="N4">
    <cfRule type="expression" priority="1202" aboveAverage="0" equalAverage="0" bottom="0" percent="0" rank="0" text="" dxfId="199">
      <formula>$D$1&lt;N4</formula>
    </cfRule>
    <cfRule type="expression" priority="1203" aboveAverage="0" equalAverage="0" bottom="0" percent="0" rank="0" text="" dxfId="200">
      <formula>$D$1&gt;N4</formula>
    </cfRule>
  </conditionalFormatting>
  <conditionalFormatting sqref="N4">
    <cfRule type="expression" priority="1204" aboveAverage="0" equalAverage="0" bottom="0" percent="0" rank="0" text="" dxfId="201">
      <formula>$D$1&lt;N4</formula>
    </cfRule>
    <cfRule type="expression" priority="1205" aboveAverage="0" equalAverage="0" bottom="0" percent="0" rank="0" text="" dxfId="202">
      <formula>$D$1&gt;N4</formula>
    </cfRule>
  </conditionalFormatting>
  <conditionalFormatting sqref="N4">
    <cfRule type="expression" priority="1206" aboveAverage="0" equalAverage="0" bottom="0" percent="0" rank="0" text="" dxfId="203">
      <formula>$D$1&lt;N4</formula>
    </cfRule>
    <cfRule type="expression" priority="1207" aboveAverage="0" equalAverage="0" bottom="0" percent="0" rank="0" text="" dxfId="204">
      <formula>$D$1&gt;N4</formula>
    </cfRule>
  </conditionalFormatting>
  <conditionalFormatting sqref="N5">
    <cfRule type="cellIs" priority="1208" operator="equal" aboveAverage="0" equalAverage="0" bottom="0" percent="0" rank="0" text="" dxfId="205">
      <formula>5</formula>
    </cfRule>
    <cfRule type="cellIs" priority="1209" operator="equal" aboveAverage="0" equalAverage="0" bottom="0" percent="0" rank="0" text="" dxfId="206">
      <formula>4</formula>
    </cfRule>
    <cfRule type="cellIs" priority="1210" operator="equal" aboveAverage="0" equalAverage="0" bottom="0" percent="0" rank="0" text="" dxfId="207">
      <formula>3</formula>
    </cfRule>
  </conditionalFormatting>
  <conditionalFormatting sqref="N5">
    <cfRule type="cellIs" priority="1211" operator="equal" aboveAverage="0" equalAverage="0" bottom="0" percent="0" rank="0" text="" dxfId="208">
      <formula>5</formula>
    </cfRule>
    <cfRule type="cellIs" priority="1212" operator="equal" aboveAverage="0" equalAverage="0" bottom="0" percent="0" rank="0" text="" dxfId="209">
      <formula>4</formula>
    </cfRule>
    <cfRule type="cellIs" priority="1213" operator="equal" aboveAverage="0" equalAverage="0" bottom="0" percent="0" rank="0" text="" dxfId="210">
      <formula>3</formula>
    </cfRule>
  </conditionalFormatting>
  <conditionalFormatting sqref="N4">
    <cfRule type="expression" priority="1214" aboveAverage="0" equalAverage="0" bottom="0" percent="0" rank="0" text="" dxfId="211">
      <formula>$D$1&lt;N4</formula>
    </cfRule>
    <cfRule type="expression" priority="1215" aboveAverage="0" equalAverage="0" bottom="0" percent="0" rank="0" text="" dxfId="212">
      <formula>$D$1&gt;N4</formula>
    </cfRule>
  </conditionalFormatting>
  <conditionalFormatting sqref="N4">
    <cfRule type="expression" priority="1216" aboveAverage="0" equalAverage="0" bottom="0" percent="0" rank="0" text="" dxfId="213">
      <formula>$D$1&lt;N4</formula>
    </cfRule>
    <cfRule type="expression" priority="1217" aboveAverage="0" equalAverage="0" bottom="0" percent="0" rank="0" text="" dxfId="214">
      <formula>$D$1&gt;N4</formula>
    </cfRule>
  </conditionalFormatting>
  <conditionalFormatting sqref="N4">
    <cfRule type="expression" priority="1218" aboveAverage="0" equalAverage="0" bottom="0" percent="0" rank="0" text="" dxfId="215">
      <formula>$D$1&lt;N4</formula>
    </cfRule>
    <cfRule type="expression" priority="1219" aboveAverage="0" equalAverage="0" bottom="0" percent="0" rank="0" text="" dxfId="216">
      <formula>$D$1&gt;N4</formula>
    </cfRule>
  </conditionalFormatting>
  <conditionalFormatting sqref="N4">
    <cfRule type="expression" priority="1220" aboveAverage="0" equalAverage="0" bottom="0" percent="0" rank="0" text="" dxfId="217">
      <formula>$D$1&lt;N4</formula>
    </cfRule>
    <cfRule type="expression" priority="1221" aboveAverage="0" equalAverage="0" bottom="0" percent="0" rank="0" text="" dxfId="218">
      <formula>$D$1&gt;N4</formula>
    </cfRule>
  </conditionalFormatting>
  <conditionalFormatting sqref="N4">
    <cfRule type="expression" priority="1222" aboveAverage="0" equalAverage="0" bottom="0" percent="0" rank="0" text="" dxfId="219">
      <formula>$D$1&lt;N4</formula>
    </cfRule>
    <cfRule type="expression" priority="1223" aboveAverage="0" equalAverage="0" bottom="0" percent="0" rank="0" text="" dxfId="220">
      <formula>$D$1&gt;N4</formula>
    </cfRule>
  </conditionalFormatting>
  <conditionalFormatting sqref="N4">
    <cfRule type="expression" priority="1224" aboveAverage="0" equalAverage="0" bottom="0" percent="0" rank="0" text="" dxfId="221">
      <formula>$D$1&lt;N4</formula>
    </cfRule>
    <cfRule type="expression" priority="1225" aboveAverage="0" equalAverage="0" bottom="0" percent="0" rank="0" text="" dxfId="222">
      <formula>$D$1&gt;N4</formula>
    </cfRule>
  </conditionalFormatting>
  <conditionalFormatting sqref="N4">
    <cfRule type="expression" priority="1226" aboveAverage="0" equalAverage="0" bottom="0" percent="0" rank="0" text="" dxfId="223">
      <formula>$D$1&lt;N4</formula>
    </cfRule>
    <cfRule type="expression" priority="1227" aboveAverage="0" equalAverage="0" bottom="0" percent="0" rank="0" text="" dxfId="224">
      <formula>$D$1&gt;N4</formula>
    </cfRule>
  </conditionalFormatting>
  <conditionalFormatting sqref="N5">
    <cfRule type="cellIs" priority="1228" operator="equal" aboveAverage="0" equalAverage="0" bottom="0" percent="0" rank="0" text="" dxfId="225">
      <formula>5</formula>
    </cfRule>
    <cfRule type="cellIs" priority="1229" operator="equal" aboveAverage="0" equalAverage="0" bottom="0" percent="0" rank="0" text="" dxfId="226">
      <formula>4</formula>
    </cfRule>
    <cfRule type="cellIs" priority="1230" operator="equal" aboveAverage="0" equalAverage="0" bottom="0" percent="0" rank="0" text="" dxfId="227">
      <formula>3</formula>
    </cfRule>
  </conditionalFormatting>
  <conditionalFormatting sqref="N4">
    <cfRule type="expression" priority="1231" aboveAverage="0" equalAverage="0" bottom="0" percent="0" rank="0" text="" dxfId="228">
      <formula>$D$1&lt;N4</formula>
    </cfRule>
    <cfRule type="expression" priority="1232" aboveAverage="0" equalAverage="0" bottom="0" percent="0" rank="0" text="" dxfId="229">
      <formula>$D$1&gt;N4</formula>
    </cfRule>
  </conditionalFormatting>
  <conditionalFormatting sqref="N5">
    <cfRule type="cellIs" priority="1233" operator="equal" aboveAverage="0" equalAverage="0" bottom="0" percent="0" rank="0" text="" dxfId="230">
      <formula>5</formula>
    </cfRule>
    <cfRule type="cellIs" priority="1234" operator="equal" aboveAverage="0" equalAverage="0" bottom="0" percent="0" rank="0" text="" dxfId="231">
      <formula>4</formula>
    </cfRule>
    <cfRule type="cellIs" priority="1235" operator="equal" aboveAverage="0" equalAverage="0" bottom="0" percent="0" rank="0" text="" dxfId="232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4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5" colorId="64" zoomScale="100" zoomScaleNormal="61" zoomScalePageLayoutView="100" workbookViewId="0">
      <selection pane="topLeft" activeCell="I6" activeCellId="0" sqref="I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42.86"/>
    <col collapsed="false" customWidth="true" hidden="false" outlineLevel="0" max="5" min="5" style="1" width="6.42"/>
    <col collapsed="false" customWidth="true" hidden="false" outlineLevel="0" max="14" min="6" style="0" width="7.57"/>
    <col collapsed="false" customWidth="true" hidden="true" outlineLevel="0" max="15" min="15" style="0" width="7.57"/>
    <col collapsed="false" customWidth="true" hidden="true" outlineLevel="0" max="16" min="16" style="0" width="7.15"/>
    <col collapsed="false" customWidth="true" hidden="true" outlineLevel="0" max="17" min="17" style="0" width="5.86"/>
    <col collapsed="false" customWidth="true" hidden="true" outlineLevel="0" max="18" min="18" style="0" width="6.42"/>
    <col collapsed="false" customWidth="true" hidden="true" outlineLevel="0" max="19" min="19" style="0" width="6.28"/>
    <col collapsed="false" customWidth="true" hidden="true" outlineLevel="0" max="20" min="20" style="0" width="7.29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9" min="86" style="2" width="8"/>
    <col collapsed="false" customWidth="true" hidden="false" outlineLevel="0" max="102" min="90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43901.6335682349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true" outlineLevel="0" collapsed="false">
      <c r="A2" s="3"/>
      <c r="B2" s="3"/>
      <c r="C2" s="4"/>
      <c r="D2" s="5"/>
      <c r="E2" s="6"/>
      <c r="F2" s="314" t="s">
        <v>489</v>
      </c>
      <c r="G2" s="230" t="s">
        <v>400</v>
      </c>
      <c r="H2" s="230"/>
      <c r="I2" s="230"/>
      <c r="J2" s="230"/>
      <c r="K2" s="230"/>
      <c r="L2" s="230" t="s">
        <v>2</v>
      </c>
      <c r="M2" s="230"/>
      <c r="N2" s="230"/>
      <c r="O2" s="314"/>
      <c r="P2" s="197"/>
      <c r="Q2" s="197"/>
      <c r="R2" s="197"/>
      <c r="S2" s="198"/>
      <c r="T2" s="207" t="s">
        <v>262</v>
      </c>
      <c r="U2" s="24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2541</v>
      </c>
      <c r="B3" s="29"/>
      <c r="C3" s="29"/>
      <c r="D3" s="30" t="s">
        <v>3</v>
      </c>
      <c r="E3" s="31"/>
      <c r="F3" s="35" t="s">
        <v>917</v>
      </c>
      <c r="G3" s="35" t="n">
        <v>43440</v>
      </c>
      <c r="H3" s="35" t="n">
        <v>43460</v>
      </c>
      <c r="I3" s="35" t="n">
        <v>43455</v>
      </c>
      <c r="J3" s="35" t="n">
        <v>43826</v>
      </c>
      <c r="K3" s="35" t="n">
        <v>43479</v>
      </c>
      <c r="L3" s="35" t="n">
        <v>43500</v>
      </c>
      <c r="M3" s="35" t="n">
        <v>43495</v>
      </c>
      <c r="N3" s="35" t="n">
        <v>43490</v>
      </c>
      <c r="O3" s="35"/>
      <c r="P3" s="35"/>
      <c r="Q3" s="35"/>
      <c r="R3" s="369"/>
      <c r="S3" s="302"/>
      <c r="T3" s="35"/>
      <c r="U3" s="35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9"/>
      <c r="B4" s="29"/>
      <c r="C4" s="29"/>
      <c r="D4" s="45" t="s">
        <v>5</v>
      </c>
      <c r="E4" s="31"/>
      <c r="F4" s="47" t="s">
        <v>723</v>
      </c>
      <c r="G4" s="46" t="s">
        <v>724</v>
      </c>
      <c r="H4" s="47" t="s">
        <v>727</v>
      </c>
      <c r="I4" s="47" t="s">
        <v>725</v>
      </c>
      <c r="J4" s="46" t="s">
        <v>726</v>
      </c>
      <c r="K4" s="47" t="s">
        <v>8</v>
      </c>
      <c r="L4" s="50" t="s">
        <v>728</v>
      </c>
      <c r="M4" s="46" t="s">
        <v>729</v>
      </c>
      <c r="N4" s="50" t="s">
        <v>493</v>
      </c>
      <c r="O4" s="50"/>
      <c r="P4" s="47"/>
      <c r="Q4" s="47"/>
      <c r="R4" s="47"/>
      <c r="S4" s="47"/>
      <c r="T4" s="47"/>
      <c r="U4" s="48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8.7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730</v>
      </c>
      <c r="G5" s="58" t="s">
        <v>731</v>
      </c>
      <c r="H5" s="58" t="s">
        <v>735</v>
      </c>
      <c r="I5" s="58" t="s">
        <v>732</v>
      </c>
      <c r="J5" s="58" t="s">
        <v>734</v>
      </c>
      <c r="K5" s="60" t="s">
        <v>733</v>
      </c>
      <c r="L5" s="60" t="s">
        <v>736</v>
      </c>
      <c r="M5" s="58" t="s">
        <v>737</v>
      </c>
      <c r="N5" s="60" t="s">
        <v>890</v>
      </c>
      <c r="O5" s="60"/>
      <c r="P5" s="58"/>
      <c r="Q5" s="58"/>
      <c r="R5" s="60"/>
      <c r="S5" s="58"/>
      <c r="T5" s="58"/>
      <c r="U5" s="58"/>
      <c r="V5" s="245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8.75" hidden="false" customHeight="false" outlineLevel="0" collapsed="false">
      <c r="A6" s="75" t="n">
        <v>1</v>
      </c>
      <c r="B6" s="76" t="s">
        <v>29</v>
      </c>
      <c r="C6" s="258" t="s">
        <v>30</v>
      </c>
      <c r="D6" s="353" t="s">
        <v>918</v>
      </c>
      <c r="E6" s="79" t="n">
        <v>2541</v>
      </c>
      <c r="F6" s="80" t="s">
        <v>32</v>
      </c>
      <c r="G6" s="80" t="n">
        <v>3</v>
      </c>
      <c r="H6" s="80" t="n">
        <v>3</v>
      </c>
      <c r="I6" s="80" t="n">
        <v>4</v>
      </c>
      <c r="J6" s="80" t="n">
        <v>4</v>
      </c>
      <c r="K6" s="80" t="n">
        <v>5</v>
      </c>
      <c r="L6" s="80" t="n">
        <v>4</v>
      </c>
      <c r="M6" s="80" t="n">
        <v>4</v>
      </c>
      <c r="N6" s="80" t="n">
        <v>3</v>
      </c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3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3</v>
      </c>
      <c r="AA6" s="177" t="n">
        <f aca="false">COUNTIF(AG6:AV6,AA$5)</f>
        <v>4</v>
      </c>
      <c r="AB6" s="177" t="n">
        <f aca="false">COUNTIF(AG6:AV6,AB$5)</f>
        <v>1</v>
      </c>
      <c r="AC6" s="177" t="n">
        <f aca="false">SUM(X6:AB6)</f>
        <v>8</v>
      </c>
      <c r="AD6" s="255" t="n">
        <f aca="false">IF(ISERROR(((X6+Y6)*2+Z6*3+AA6*4+AB6*5)/SUM(X6,Y6:AB6)),"",((X6+Y6)*2+Z6*3+AA6*4+AB6*5)/SUM(X6,Y6:AB6))</f>
        <v>3.75</v>
      </c>
      <c r="AE6" s="93" t="n">
        <f aca="false">IF(AX6=5,0.5,IF(AX6=4,0.25,IF(AX6&lt;=3,0)))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3</v>
      </c>
      <c r="AI6" s="215" t="n">
        <f aca="false">IF(ISERROR(VALUE(LEFT(H6))),LEFT(H6),VALUE(LEFT(H6)))</f>
        <v>3</v>
      </c>
      <c r="AJ6" s="215" t="n">
        <f aca="false">IF(ISERROR(VALUE(LEFT(I6))),LEFT(I6),VALUE(LEFT(I6)))</f>
        <v>4</v>
      </c>
      <c r="AK6" s="215" t="n">
        <f aca="false">IF(ISERROR(VALUE(LEFT(J6))),LEFT(J6),VALUE(LEFT(J6)))</f>
        <v>4</v>
      </c>
      <c r="AL6" s="215" t="n">
        <f aca="false">IF(ISERROR(VALUE(LEFT(K6))),LEFT(K6),VALUE(LEFT(K6)))</f>
        <v>5</v>
      </c>
      <c r="AM6" s="215" t="n">
        <f aca="false">IF(ISERROR(VALUE(LEFT(L6))),LEFT(L6),VALUE(LEFT(L6)))</f>
        <v>4</v>
      </c>
      <c r="AN6" s="215" t="n">
        <f aca="false">IF(ISERROR(VALUE(LEFT(M6))),LEFT(M6),VALUE(LEFT(M6)))</f>
        <v>4</v>
      </c>
      <c r="AO6" s="215" t="n">
        <f aca="false">IF(ISERROR(VALUE(LEFT(N6))),LEFT(N6),VALUE(LEFT(N6)))</f>
        <v>3</v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258" t="s">
        <v>30</v>
      </c>
      <c r="D7" s="259" t="s">
        <v>919</v>
      </c>
      <c r="E7" s="79" t="n">
        <v>2541</v>
      </c>
      <c r="F7" s="80" t="s">
        <v>32</v>
      </c>
      <c r="G7" s="80" t="n">
        <v>4</v>
      </c>
      <c r="H7" s="80" t="n">
        <v>3</v>
      </c>
      <c r="I7" s="80" t="n">
        <v>3</v>
      </c>
      <c r="J7" s="80" t="n">
        <v>5</v>
      </c>
      <c r="K7" s="80" t="n">
        <v>5</v>
      </c>
      <c r="L7" s="80" t="n">
        <v>4</v>
      </c>
      <c r="M7" s="80" t="n">
        <v>3</v>
      </c>
      <c r="N7" s="80" t="s">
        <v>134</v>
      </c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3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3</v>
      </c>
      <c r="AA7" s="177" t="n">
        <f aca="false">COUNTIF(AG7:AV7,AA$5)</f>
        <v>2</v>
      </c>
      <c r="AB7" s="177" t="n">
        <f aca="false">COUNTIF(AG7:AV7,AB$5)</f>
        <v>2</v>
      </c>
      <c r="AC7" s="177" t="n">
        <f aca="false">SUM(X7:AB7)</f>
        <v>7</v>
      </c>
      <c r="AD7" s="255" t="n">
        <f aca="false">IF(ISERROR(((X7+Y7)*2+Z7*3+AA7*4+AB7*5)/SUM(X7,Y7:AB7)),"",((X7+Y7)*2+Z7*3+AA7*4+AB7*5)/SUM(X7,Y7:AB7))</f>
        <v>3.85714285714286</v>
      </c>
      <c r="AE7" s="93" t="n">
        <f aca="false">IF(AX7=5,0.5,IF(AX7=4,0.25,IF(AX7&lt;=3,0)))</f>
        <v>0</v>
      </c>
      <c r="AG7" s="215" t="str">
        <f aca="false">IF(ISERROR(VALUE(LEFT(F7))),LEFT(F7),VALUE(LEFT(F7)))</f>
        <v>з</v>
      </c>
      <c r="AH7" s="215" t="n">
        <f aca="false">IF(ISERROR(VALUE(LEFT(G7))),LEFT(G7),VALUE(LEFT(G7)))</f>
        <v>4</v>
      </c>
      <c r="AI7" s="215" t="n">
        <f aca="false">IF(ISERROR(VALUE(LEFT(H7))),LEFT(H7),VALUE(LEFT(H7)))</f>
        <v>3</v>
      </c>
      <c r="AJ7" s="215" t="n">
        <f aca="false">IF(ISERROR(VALUE(LEFT(I7))),LEFT(I7),VALUE(LEFT(I7)))</f>
        <v>3</v>
      </c>
      <c r="AK7" s="215" t="n">
        <f aca="false">IF(ISERROR(VALUE(LEFT(J7))),LEFT(J7),VALUE(LEFT(J7)))</f>
        <v>5</v>
      </c>
      <c r="AL7" s="215" t="n">
        <f aca="false">IF(ISERROR(VALUE(LEFT(K7))),LEFT(K7),VALUE(LEFT(K7)))</f>
        <v>5</v>
      </c>
      <c r="AM7" s="215" t="n">
        <f aca="false">IF(ISERROR(VALUE(LEFT(L7))),LEFT(L7),VALUE(LEFT(L7)))</f>
        <v>4</v>
      </c>
      <c r="AN7" s="215" t="n">
        <f aca="false">IF(ISERROR(VALUE(LEFT(M7))),LEFT(M7),VALUE(LEFT(M7)))</f>
        <v>3</v>
      </c>
      <c r="AO7" s="215" t="str">
        <f aca="false">IF(ISERROR(VALUE(LEFT(N7))),LEFT(N7),VALUE(LEFT(N7)))</f>
        <v>а</v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8.75" hidden="false" customHeight="false" outlineLevel="0" collapsed="false">
      <c r="A8" s="75" t="n">
        <v>3</v>
      </c>
      <c r="B8" s="76" t="s">
        <v>29</v>
      </c>
      <c r="C8" s="258" t="s">
        <v>30</v>
      </c>
      <c r="D8" s="259" t="s">
        <v>920</v>
      </c>
      <c r="E8" s="79" t="n">
        <v>2541</v>
      </c>
      <c r="F8" s="80" t="s">
        <v>32</v>
      </c>
      <c r="G8" s="80" t="n">
        <v>3</v>
      </c>
      <c r="H8" s="80" t="n">
        <v>5</v>
      </c>
      <c r="I8" s="80" t="n">
        <v>4</v>
      </c>
      <c r="J8" s="80" t="n">
        <v>4</v>
      </c>
      <c r="K8" s="80" t="n">
        <v>5</v>
      </c>
      <c r="L8" s="80" t="n">
        <v>5</v>
      </c>
      <c r="M8" s="80" t="n">
        <v>3</v>
      </c>
      <c r="N8" s="80" t="n">
        <v>3</v>
      </c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3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3</v>
      </c>
      <c r="AA8" s="177" t="n">
        <f aca="false">COUNTIF(AG8:AV8,AA$5)</f>
        <v>2</v>
      </c>
      <c r="AB8" s="177" t="n">
        <f aca="false">COUNTIF(AG8:AV8,AB$5)</f>
        <v>3</v>
      </c>
      <c r="AC8" s="177" t="n">
        <f aca="false">SUM(X8:AB8)</f>
        <v>8</v>
      </c>
      <c r="AD8" s="255" t="n">
        <f aca="false">IF(ISERROR(((X8+Y8)*2+Z8*3+AA8*4+AB8*5)/SUM(X8,Y8:AB8)),"",((X8+Y8)*2+Z8*3+AA8*4+AB8*5)/SUM(X8,Y8:AB8))</f>
        <v>4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n">
        <f aca="false">IF(ISERROR(VALUE(LEFT(G8))),LEFT(G8),VALUE(LEFT(G8)))</f>
        <v>3</v>
      </c>
      <c r="AI8" s="215" t="n">
        <f aca="false">IF(ISERROR(VALUE(LEFT(H8))),LEFT(H8),VALUE(LEFT(H8)))</f>
        <v>5</v>
      </c>
      <c r="AJ8" s="215" t="n">
        <f aca="false">IF(ISERROR(VALUE(LEFT(I8))),LEFT(I8),VALUE(LEFT(I8)))</f>
        <v>4</v>
      </c>
      <c r="AK8" s="215" t="n">
        <f aca="false">IF(ISERROR(VALUE(LEFT(J8))),LEFT(J8),VALUE(LEFT(J8)))</f>
        <v>4</v>
      </c>
      <c r="AL8" s="215" t="n">
        <f aca="false">IF(ISERROR(VALUE(LEFT(K8))),LEFT(K8),VALUE(LEFT(K8)))</f>
        <v>5</v>
      </c>
      <c r="AM8" s="215" t="n">
        <f aca="false">IF(ISERROR(VALUE(LEFT(L8))),LEFT(L8),VALUE(LEFT(L8)))</f>
        <v>5</v>
      </c>
      <c r="AN8" s="215" t="n">
        <f aca="false">IF(ISERROR(VALUE(LEFT(M8))),LEFT(M8),VALUE(LEFT(M8)))</f>
        <v>3</v>
      </c>
      <c r="AO8" s="215" t="n">
        <f aca="false">IF(ISERROR(VALUE(LEFT(N8))),LEFT(N8),VALUE(LEFT(N8)))</f>
        <v>3</v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8.75" hidden="false" customHeight="false" outlineLevel="0" collapsed="false">
      <c r="A9" s="75" t="n">
        <v>4</v>
      </c>
      <c r="B9" s="76" t="s">
        <v>29</v>
      </c>
      <c r="C9" s="258" t="s">
        <v>921</v>
      </c>
      <c r="D9" s="259" t="s">
        <v>922</v>
      </c>
      <c r="E9" s="79" t="n">
        <v>2541</v>
      </c>
      <c r="F9" s="80" t="s">
        <v>32</v>
      </c>
      <c r="G9" s="80" t="n">
        <v>5</v>
      </c>
      <c r="H9" s="80" t="n">
        <v>3</v>
      </c>
      <c r="I9" s="80" t="n">
        <v>4</v>
      </c>
      <c r="J9" s="80" t="n">
        <v>4</v>
      </c>
      <c r="K9" s="80" t="n">
        <v>5</v>
      </c>
      <c r="L9" s="80" t="n">
        <v>4</v>
      </c>
      <c r="M9" s="80" t="n">
        <v>4</v>
      </c>
      <c r="N9" s="80" t="n">
        <v>3</v>
      </c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3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2</v>
      </c>
      <c r="AA9" s="177" t="n">
        <f aca="false">COUNTIF(AG9:AV9,AA$5)</f>
        <v>4</v>
      </c>
      <c r="AB9" s="177" t="n">
        <f aca="false">COUNTIF(AG9:AV9,AB$5)</f>
        <v>2</v>
      </c>
      <c r="AC9" s="177" t="n">
        <f aca="false">SUM(X9:AB9)</f>
        <v>8</v>
      </c>
      <c r="AD9" s="255" t="n">
        <f aca="false">IF(ISERROR(((X9+Y9)*2+Z9*3+AA9*4+AB9*5)/SUM(X9,Y9:AB9)),"",((X9+Y9)*2+Z9*3+AA9*4+AB9*5)/SUM(X9,Y9:AB9))</f>
        <v>4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5</v>
      </c>
      <c r="AI9" s="215" t="n">
        <f aca="false">IF(ISERROR(VALUE(LEFT(H9))),LEFT(H9),VALUE(LEFT(H9)))</f>
        <v>3</v>
      </c>
      <c r="AJ9" s="215" t="n">
        <f aca="false">IF(ISERROR(VALUE(LEFT(I9))),LEFT(I9),VALUE(LEFT(I9)))</f>
        <v>4</v>
      </c>
      <c r="AK9" s="215" t="n">
        <f aca="false">IF(ISERROR(VALUE(LEFT(J9))),LEFT(J9),VALUE(LEFT(J9)))</f>
        <v>4</v>
      </c>
      <c r="AL9" s="215" t="n">
        <f aca="false">IF(ISERROR(VALUE(LEFT(K9))),LEFT(K9),VALUE(LEFT(K9)))</f>
        <v>5</v>
      </c>
      <c r="AM9" s="215" t="n">
        <f aca="false">IF(ISERROR(VALUE(LEFT(L9))),LEFT(L9),VALUE(LEFT(L9)))</f>
        <v>4</v>
      </c>
      <c r="AN9" s="215" t="n">
        <f aca="false">IF(ISERROR(VALUE(LEFT(M9))),LEFT(M9),VALUE(LEFT(M9)))</f>
        <v>4</v>
      </c>
      <c r="AO9" s="215" t="n">
        <f aca="false">IF(ISERROR(VALUE(LEFT(N9))),LEFT(N9),VALUE(LEFT(N9)))</f>
        <v>3</v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258" t="s">
        <v>284</v>
      </c>
      <c r="D10" s="259" t="s">
        <v>923</v>
      </c>
      <c r="E10" s="79" t="n">
        <v>2541</v>
      </c>
      <c r="F10" s="80" t="s">
        <v>32</v>
      </c>
      <c r="G10" s="80" t="n">
        <v>4</v>
      </c>
      <c r="H10" s="80" t="n">
        <v>3</v>
      </c>
      <c r="I10" s="80" t="n">
        <v>4</v>
      </c>
      <c r="J10" s="80" t="n">
        <v>5</v>
      </c>
      <c r="K10" s="80" t="n">
        <v>5</v>
      </c>
      <c r="L10" s="80" t="n">
        <v>4</v>
      </c>
      <c r="M10" s="80" t="n">
        <v>4</v>
      </c>
      <c r="N10" s="80" t="n">
        <v>4</v>
      </c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3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0</v>
      </c>
      <c r="Z10" s="177" t="n">
        <f aca="false">COUNTIF(AG10:AV10,Z$5)</f>
        <v>1</v>
      </c>
      <c r="AA10" s="177" t="n">
        <f aca="false">COUNTIF(AG10:AV10,AA$5)</f>
        <v>5</v>
      </c>
      <c r="AB10" s="177" t="n">
        <f aca="false">COUNTIF(AG10:AV10,AB$5)</f>
        <v>2</v>
      </c>
      <c r="AC10" s="177" t="n">
        <f aca="false">SUM(X10:AB10)</f>
        <v>8</v>
      </c>
      <c r="AD10" s="255" t="n">
        <f aca="false">IF(ISERROR(((X10+Y10)*2+Z10*3+AA10*4+AB10*5)/SUM(X10,Y10:AB10)),"",((X10+Y10)*2+Z10*3+AA10*4+AB10*5)/SUM(X10,Y10:AB10))</f>
        <v>4.125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з</v>
      </c>
      <c r="AH10" s="215" t="n">
        <f aca="false">IF(ISERROR(VALUE(LEFT(G10))),LEFT(G10),VALUE(LEFT(G10)))</f>
        <v>4</v>
      </c>
      <c r="AI10" s="215" t="n">
        <f aca="false">IF(ISERROR(VALUE(LEFT(H10))),LEFT(H10),VALUE(LEFT(H10)))</f>
        <v>3</v>
      </c>
      <c r="AJ10" s="215" t="n">
        <f aca="false">IF(ISERROR(VALUE(LEFT(I10))),LEFT(I10),VALUE(LEFT(I10)))</f>
        <v>4</v>
      </c>
      <c r="AK10" s="215" t="n">
        <f aca="false">IF(ISERROR(VALUE(LEFT(J10))),LEFT(J10),VALUE(LEFT(J10)))</f>
        <v>5</v>
      </c>
      <c r="AL10" s="215" t="n">
        <f aca="false">IF(ISERROR(VALUE(LEFT(K10))),LEFT(K10),VALUE(LEFT(K10)))</f>
        <v>5</v>
      </c>
      <c r="AM10" s="215" t="n">
        <f aca="false">IF(ISERROR(VALUE(LEFT(L10))),LEFT(L10),VALUE(LEFT(L10)))</f>
        <v>4</v>
      </c>
      <c r="AN10" s="215" t="n">
        <f aca="false">IF(ISERROR(VALUE(LEFT(M10))),LEFT(M10),VALUE(LEFT(M10)))</f>
        <v>4</v>
      </c>
      <c r="AO10" s="215" t="n">
        <f aca="false">IF(ISERROR(VALUE(LEFT(N10))),LEFT(N10),VALUE(LEFT(N10)))</f>
        <v>4</v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1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258" t="s">
        <v>30</v>
      </c>
      <c r="D11" s="259" t="s">
        <v>924</v>
      </c>
      <c r="E11" s="79" t="n">
        <v>2541</v>
      </c>
      <c r="F11" s="80" t="s">
        <v>32</v>
      </c>
      <c r="G11" s="80" t="n">
        <v>4</v>
      </c>
      <c r="H11" s="80" t="n">
        <v>4</v>
      </c>
      <c r="I11" s="80" t="n">
        <v>4</v>
      </c>
      <c r="J11" s="80" t="n">
        <v>4</v>
      </c>
      <c r="K11" s="80" t="n">
        <v>3</v>
      </c>
      <c r="L11" s="80" t="n">
        <v>5</v>
      </c>
      <c r="M11" s="80" t="n">
        <v>5</v>
      </c>
      <c r="N11" s="80" t="n">
        <v>4</v>
      </c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1</v>
      </c>
      <c r="AA11" s="177" t="n">
        <f aca="false">COUNTIF(AG11:AV11,AA$5)</f>
        <v>5</v>
      </c>
      <c r="AB11" s="177" t="n">
        <f aca="false">COUNTIF(AG11:AV11,AB$5)</f>
        <v>2</v>
      </c>
      <c r="AC11" s="177" t="n">
        <f aca="false">SUM(X11:AB11)</f>
        <v>8</v>
      </c>
      <c r="AD11" s="255" t="n">
        <f aca="false">IF(ISERROR(((X11+Y11)*2+Z11*3+AA11*4+AB11*5)/SUM(X11,Y11:AB11)),"",((X11+Y11)*2+Z11*3+AA11*4+AB11*5)/SUM(X11,Y11:AB11))</f>
        <v>4.125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4</v>
      </c>
      <c r="AI11" s="215" t="n">
        <f aca="false">IF(ISERROR(VALUE(LEFT(H11))),LEFT(H11),VALUE(LEFT(H11)))</f>
        <v>4</v>
      </c>
      <c r="AJ11" s="215" t="n">
        <f aca="false">IF(ISERROR(VALUE(LEFT(I11))),LEFT(I11),VALUE(LEFT(I11)))</f>
        <v>4</v>
      </c>
      <c r="AK11" s="215" t="n">
        <f aca="false">IF(ISERROR(VALUE(LEFT(J11))),LEFT(J11),VALUE(LEFT(J11)))</f>
        <v>4</v>
      </c>
      <c r="AL11" s="215" t="n">
        <f aca="false">IF(ISERROR(VALUE(LEFT(K11))),LEFT(K11),VALUE(LEFT(K11)))</f>
        <v>3</v>
      </c>
      <c r="AM11" s="215" t="n">
        <f aca="false">IF(ISERROR(VALUE(LEFT(L11))),LEFT(L11),VALUE(LEFT(L11)))</f>
        <v>5</v>
      </c>
      <c r="AN11" s="215" t="n">
        <f aca="false">IF(ISERROR(VALUE(LEFT(M11))),LEFT(M11),VALUE(LEFT(M11)))</f>
        <v>5</v>
      </c>
      <c r="AO11" s="215" t="n">
        <f aca="false">IF(ISERROR(VALUE(LEFT(N11))),LEFT(N11),VALUE(LEFT(N11)))</f>
        <v>4</v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258" t="s">
        <v>30</v>
      </c>
      <c r="D12" s="259" t="s">
        <v>925</v>
      </c>
      <c r="E12" s="79" t="n">
        <v>2541</v>
      </c>
      <c r="F12" s="80" t="s">
        <v>32</v>
      </c>
      <c r="G12" s="80" t="n">
        <v>3</v>
      </c>
      <c r="H12" s="80" t="n">
        <v>3</v>
      </c>
      <c r="I12" s="80" t="n">
        <v>3</v>
      </c>
      <c r="J12" s="80" t="n">
        <v>4</v>
      </c>
      <c r="K12" s="80" t="n">
        <v>5</v>
      </c>
      <c r="L12" s="80" t="n">
        <v>5</v>
      </c>
      <c r="M12" s="80" t="n">
        <v>4</v>
      </c>
      <c r="N12" s="80" t="n">
        <v>3</v>
      </c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3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4</v>
      </c>
      <c r="AA12" s="177" t="n">
        <f aca="false">COUNTIF(AG12:AV12,AA$5)</f>
        <v>2</v>
      </c>
      <c r="AB12" s="177" t="n">
        <f aca="false">COUNTIF(AG12:AV12,AB$5)</f>
        <v>2</v>
      </c>
      <c r="AC12" s="177" t="n">
        <f aca="false">SUM(X12:AB12)</f>
        <v>8</v>
      </c>
      <c r="AD12" s="255" t="n">
        <f aca="false">IF(ISERROR(((X12+Y12)*2+Z12*3+AA12*4+AB12*5)/SUM(X12,Y12:AB12)),"",((X12+Y12)*2+Z12*3+AA12*4+AB12*5)/SUM(X12,Y12:AB12))</f>
        <v>3.75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з</v>
      </c>
      <c r="AH12" s="215" t="n">
        <f aca="false">IF(ISERROR(VALUE(LEFT(G12))),LEFT(G12),VALUE(LEFT(G12)))</f>
        <v>3</v>
      </c>
      <c r="AI12" s="215" t="n">
        <f aca="false">IF(ISERROR(VALUE(LEFT(H12))),LEFT(H12),VALUE(LEFT(H12)))</f>
        <v>3</v>
      </c>
      <c r="AJ12" s="215" t="n">
        <f aca="false">IF(ISERROR(VALUE(LEFT(I12))),LEFT(I12),VALUE(LEFT(I12)))</f>
        <v>3</v>
      </c>
      <c r="AK12" s="215" t="n">
        <f aca="false">IF(ISERROR(VALUE(LEFT(J12))),LEFT(J12),VALUE(LEFT(J12)))</f>
        <v>4</v>
      </c>
      <c r="AL12" s="215" t="n">
        <f aca="false">IF(ISERROR(VALUE(LEFT(K12))),LEFT(K12),VALUE(LEFT(K12)))</f>
        <v>5</v>
      </c>
      <c r="AM12" s="215" t="n">
        <f aca="false">IF(ISERROR(VALUE(LEFT(L12))),LEFT(L12),VALUE(LEFT(L12)))</f>
        <v>5</v>
      </c>
      <c r="AN12" s="215" t="n">
        <f aca="false">IF(ISERROR(VALUE(LEFT(M12))),LEFT(M12),VALUE(LEFT(M12)))</f>
        <v>4</v>
      </c>
      <c r="AO12" s="215" t="n">
        <f aca="false">IF(ISERROR(VALUE(LEFT(N12))),LEFT(N12),VALUE(LEFT(N12)))</f>
        <v>3</v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258" t="s">
        <v>30</v>
      </c>
      <c r="D13" s="259" t="s">
        <v>926</v>
      </c>
      <c r="E13" s="79" t="n">
        <v>2541</v>
      </c>
      <c r="F13" s="80" t="s">
        <v>32</v>
      </c>
      <c r="G13" s="80" t="n">
        <v>3</v>
      </c>
      <c r="H13" s="80" t="n">
        <v>3</v>
      </c>
      <c r="I13" s="80" t="n">
        <v>3</v>
      </c>
      <c r="J13" s="80" t="n">
        <v>5</v>
      </c>
      <c r="K13" s="80" t="n">
        <v>4</v>
      </c>
      <c r="L13" s="80" t="n">
        <v>4</v>
      </c>
      <c r="M13" s="80" t="n">
        <v>3</v>
      </c>
      <c r="N13" s="80" t="n">
        <v>4</v>
      </c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3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4</v>
      </c>
      <c r="AA13" s="177" t="n">
        <f aca="false">COUNTIF(AG13:AV13,AA$5)</f>
        <v>3</v>
      </c>
      <c r="AB13" s="177" t="n">
        <f aca="false">COUNTIF(AG13:AV13,AB$5)</f>
        <v>1</v>
      </c>
      <c r="AC13" s="177" t="n">
        <f aca="false">SUM(X13:AB13)</f>
        <v>8</v>
      </c>
      <c r="AD13" s="255" t="n">
        <f aca="false">IF(ISERROR(((X13+Y13)*2+Z13*3+AA13*4+AB13*5)/SUM(X13,Y13:AB13)),"",((X13+Y13)*2+Z13*3+AA13*4+AB13*5)/SUM(X13,Y13:AB13))</f>
        <v>3.625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з</v>
      </c>
      <c r="AH13" s="215" t="n">
        <f aca="false">IF(ISERROR(VALUE(LEFT(G13))),LEFT(G13),VALUE(LEFT(G13)))</f>
        <v>3</v>
      </c>
      <c r="AI13" s="215" t="n">
        <f aca="false">IF(ISERROR(VALUE(LEFT(H13))),LEFT(H13),VALUE(LEFT(H13)))</f>
        <v>3</v>
      </c>
      <c r="AJ13" s="215" t="n">
        <f aca="false">IF(ISERROR(VALUE(LEFT(I13))),LEFT(I13),VALUE(LEFT(I13)))</f>
        <v>3</v>
      </c>
      <c r="AK13" s="215" t="n">
        <f aca="false">IF(ISERROR(VALUE(LEFT(J13))),LEFT(J13),VALUE(LEFT(J13)))</f>
        <v>5</v>
      </c>
      <c r="AL13" s="215" t="n">
        <f aca="false">IF(ISERROR(VALUE(LEFT(K13))),LEFT(K13),VALUE(LEFT(K13)))</f>
        <v>4</v>
      </c>
      <c r="AM13" s="215" t="n">
        <f aca="false">IF(ISERROR(VALUE(LEFT(L13))),LEFT(L13),VALUE(LEFT(L13)))</f>
        <v>4</v>
      </c>
      <c r="AN13" s="215" t="n">
        <f aca="false">IF(ISERROR(VALUE(LEFT(M13))),LEFT(M13),VALUE(LEFT(M13)))</f>
        <v>3</v>
      </c>
      <c r="AO13" s="215" t="n">
        <f aca="false">IF(ISERROR(VALUE(LEFT(N13))),LEFT(N13),VALUE(LEFT(N13)))</f>
        <v>4</v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8.75" hidden="false" customHeight="false" outlineLevel="0" collapsed="false">
      <c r="A14" s="75" t="n">
        <v>9</v>
      </c>
      <c r="B14" s="256"/>
      <c r="C14" s="258" t="s">
        <v>30</v>
      </c>
      <c r="D14" s="259" t="s">
        <v>927</v>
      </c>
      <c r="E14" s="79" t="n">
        <v>2541</v>
      </c>
      <c r="F14" s="80" t="s">
        <v>32</v>
      </c>
      <c r="G14" s="80" t="n">
        <v>5</v>
      </c>
      <c r="H14" s="80" t="n">
        <v>4</v>
      </c>
      <c r="I14" s="80" t="n">
        <v>4</v>
      </c>
      <c r="J14" s="80" t="n">
        <v>5</v>
      </c>
      <c r="K14" s="80" t="n">
        <v>5</v>
      </c>
      <c r="L14" s="80" t="n">
        <v>5</v>
      </c>
      <c r="M14" s="80" t="n">
        <v>5</v>
      </c>
      <c r="N14" s="80" t="n">
        <v>5</v>
      </c>
      <c r="O14" s="80"/>
      <c r="P14" s="80"/>
      <c r="Q14" s="80"/>
      <c r="R14" s="96"/>
      <c r="S14" s="80"/>
      <c r="T14" s="80"/>
      <c r="U14" s="80"/>
      <c r="V14" s="120" t="n">
        <f aca="false">IF(AC14&gt;0,IF(SUM(X14:Y14)/AC14&gt;0,2,IF(AND(SUM(X14:Y14)/AC14=0,Z14/AC14&gt;0),3,IF(AND((AB14/AC14+AA14/AC14)=1,AA14/AC14&gt;0),4,5))),0)</f>
        <v>4</v>
      </c>
      <c r="W14" s="212" t="n">
        <f aca="false">COUNTIF(AG14:AV14,"б")</f>
        <v>0</v>
      </c>
      <c r="X14" s="212" t="n">
        <f aca="false">COUNTIF(AG14:AV14,"д")</f>
        <v>0</v>
      </c>
      <c r="Y14" s="212" t="n">
        <f aca="false">COUNTIF(AG14:AV14,2)+COUNTIF(AG14:AV14,"н")+COUNTIF(AG14:AV14,"д")</f>
        <v>0</v>
      </c>
      <c r="Z14" s="212" t="n">
        <f aca="false">COUNTIF(AG14:AV14,Z$5)</f>
        <v>0</v>
      </c>
      <c r="AA14" s="212" t="n">
        <f aca="false">COUNTIF(AG14:AV14,AA$5)</f>
        <v>2</v>
      </c>
      <c r="AB14" s="212" t="n">
        <f aca="false">COUNTIF(AG14:AV14,AB$5)</f>
        <v>6</v>
      </c>
      <c r="AC14" s="212" t="n">
        <f aca="false">SUM(X14:AB14)</f>
        <v>8</v>
      </c>
      <c r="AD14" s="213" t="n">
        <f aca="false">IF(ISERROR(((X14+Y14)*2+Z14*3+AA14*4+AB14*5)/SUM(X14,Y14:AB14)),"",((X14+Y14)*2+Z14*3+AA14*4+AB14*5)/SUM(X14,Y14:AB14))</f>
        <v>4.75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>з</v>
      </c>
      <c r="AH14" s="215" t="n">
        <f aca="false">IF(ISERROR(VALUE(LEFT(G14))),LEFT(G14),VALUE(LEFT(G14)))</f>
        <v>5</v>
      </c>
      <c r="AI14" s="215" t="n">
        <f aca="false">IF(ISERROR(VALUE(LEFT(H14))),LEFT(H14),VALUE(LEFT(H14)))</f>
        <v>4</v>
      </c>
      <c r="AJ14" s="215" t="n">
        <f aca="false">IF(ISERROR(VALUE(LEFT(I14))),LEFT(I14),VALUE(LEFT(I14)))</f>
        <v>4</v>
      </c>
      <c r="AK14" s="215" t="n">
        <f aca="false">IF(ISERROR(VALUE(LEFT(J14))),LEFT(J14),VALUE(LEFT(J14)))</f>
        <v>5</v>
      </c>
      <c r="AL14" s="215" t="n">
        <f aca="false">IF(ISERROR(VALUE(LEFT(K14))),LEFT(K14),VALUE(LEFT(K14)))</f>
        <v>5</v>
      </c>
      <c r="AM14" s="215" t="n">
        <f aca="false">IF(ISERROR(VALUE(LEFT(L14))),LEFT(L14),VALUE(LEFT(L14)))</f>
        <v>5</v>
      </c>
      <c r="AN14" s="215" t="n">
        <f aca="false">IF(ISERROR(VALUE(LEFT(M14))),LEFT(M14),VALUE(LEFT(M14)))</f>
        <v>5</v>
      </c>
      <c r="AO14" s="215" t="n">
        <f aca="false">IF(ISERROR(VALUE(LEFT(N14))),LEFT(N14),VALUE(LEFT(N14)))</f>
        <v>5</v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5" t="n">
        <v>10</v>
      </c>
      <c r="B15" s="256"/>
      <c r="C15" s="258" t="s">
        <v>30</v>
      </c>
      <c r="D15" s="259" t="s">
        <v>928</v>
      </c>
      <c r="E15" s="79" t="n">
        <v>2541</v>
      </c>
      <c r="F15" s="80" t="s">
        <v>32</v>
      </c>
      <c r="G15" s="80" t="n">
        <v>5</v>
      </c>
      <c r="H15" s="80" t="n">
        <v>4</v>
      </c>
      <c r="I15" s="80" t="n">
        <v>5</v>
      </c>
      <c r="J15" s="80" t="n">
        <v>5</v>
      </c>
      <c r="K15" s="80" t="n">
        <v>5</v>
      </c>
      <c r="L15" s="80" t="n">
        <v>5</v>
      </c>
      <c r="M15" s="80" t="n">
        <v>5</v>
      </c>
      <c r="N15" s="80" t="n">
        <v>4</v>
      </c>
      <c r="O15" s="80"/>
      <c r="P15" s="80"/>
      <c r="Q15" s="80"/>
      <c r="R15" s="96"/>
      <c r="S15" s="80"/>
      <c r="T15" s="80"/>
      <c r="U15" s="80"/>
      <c r="V15" s="120" t="n">
        <f aca="false">IF(AC15&gt;0,IF(SUM(X15:Y15)/AC15&gt;0,2,IF(AND(SUM(X15:Y15)/AC15=0,Z15/AC15&gt;0),3,IF(AND((AB15/AC15+AA15/AC15)=1,AA15/AC15&gt;0),4,5))),0)</f>
        <v>4</v>
      </c>
      <c r="W15" s="212" t="n">
        <f aca="false">COUNTIF(AG15:AV15,"б")</f>
        <v>0</v>
      </c>
      <c r="X15" s="212" t="n">
        <f aca="false">COUNTIF(AG15:AV15,"д")</f>
        <v>0</v>
      </c>
      <c r="Y15" s="212" t="n">
        <f aca="false">COUNTIF(AG15:AV15,2)+COUNTIF(AG15:AV15,"н")+COUNTIF(AG15:AV15,"д")</f>
        <v>0</v>
      </c>
      <c r="Z15" s="212" t="n">
        <f aca="false">COUNTIF(AG15:AV15,Z$5)</f>
        <v>0</v>
      </c>
      <c r="AA15" s="212" t="n">
        <f aca="false">COUNTIF(AG15:AV15,AA$5)</f>
        <v>2</v>
      </c>
      <c r="AB15" s="212" t="n">
        <f aca="false">COUNTIF(AG15:AV15,AB$5)</f>
        <v>6</v>
      </c>
      <c r="AC15" s="212" t="n">
        <f aca="false">SUM(X15:AB15)</f>
        <v>8</v>
      </c>
      <c r="AD15" s="213" t="n">
        <f aca="false">IF(ISERROR(((X15+Y15)*2+Z15*3+AA15*4+AB15*5)/SUM(X15,Y15:AB15)),"",((X15+Y15)*2+Z15*3+AA15*4+AB15*5)/SUM(X15,Y15:AB15))</f>
        <v>4.75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5</v>
      </c>
      <c r="AI15" s="215" t="n">
        <f aca="false">IF(ISERROR(VALUE(LEFT(H15))),LEFT(H15),VALUE(LEFT(H15)))</f>
        <v>4</v>
      </c>
      <c r="AJ15" s="215" t="n">
        <f aca="false">IF(ISERROR(VALUE(LEFT(I15))),LEFT(I15),VALUE(LEFT(I15)))</f>
        <v>5</v>
      </c>
      <c r="AK15" s="215" t="n">
        <f aca="false">IF(ISERROR(VALUE(LEFT(J15))),LEFT(J15),VALUE(LEFT(J15)))</f>
        <v>5</v>
      </c>
      <c r="AL15" s="215" t="n">
        <f aca="false">IF(ISERROR(VALUE(LEFT(K15))),LEFT(K15),VALUE(LEFT(K15)))</f>
        <v>5</v>
      </c>
      <c r="AM15" s="215" t="n">
        <f aca="false">IF(ISERROR(VALUE(LEFT(L15))),LEFT(L15),VALUE(LEFT(L15)))</f>
        <v>5</v>
      </c>
      <c r="AN15" s="215" t="n">
        <f aca="false">IF(ISERROR(VALUE(LEFT(M15))),LEFT(M15),VALUE(LEFT(M15)))</f>
        <v>5</v>
      </c>
      <c r="AO15" s="215" t="n">
        <f aca="false">IF(ISERROR(VALUE(LEFT(N15))),LEFT(N15),VALUE(LEFT(N15)))</f>
        <v>4</v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5" t="n">
        <v>11</v>
      </c>
      <c r="B16" s="256"/>
      <c r="C16" s="258" t="s">
        <v>30</v>
      </c>
      <c r="D16" s="259" t="s">
        <v>929</v>
      </c>
      <c r="E16" s="79" t="n">
        <v>2541</v>
      </c>
      <c r="F16" s="80" t="s">
        <v>32</v>
      </c>
      <c r="G16" s="80" t="n">
        <v>5</v>
      </c>
      <c r="H16" s="80" t="n">
        <v>5</v>
      </c>
      <c r="I16" s="80" t="n">
        <v>5</v>
      </c>
      <c r="J16" s="80" t="n">
        <v>5</v>
      </c>
      <c r="K16" s="80" t="n">
        <v>5</v>
      </c>
      <c r="L16" s="80" t="n">
        <v>5</v>
      </c>
      <c r="M16" s="80" t="n">
        <v>5</v>
      </c>
      <c r="N16" s="80" t="n">
        <v>5</v>
      </c>
      <c r="O16" s="80"/>
      <c r="P16" s="80"/>
      <c r="Q16" s="80"/>
      <c r="R16" s="96"/>
      <c r="S16" s="80"/>
      <c r="T16" s="80"/>
      <c r="U16" s="80"/>
      <c r="V16" s="120" t="n">
        <f aca="false">IF(AC16&gt;0,IF(SUM(X16:Y16)/AC16&gt;0,2,IF(AND(SUM(X16:Y16)/AC16=0,Z16/AC16&gt;0),3,IF(AND((AB16/AC16+AA16/AC16)=1,AA16/AC16&gt;0),4,5))),0)</f>
        <v>5</v>
      </c>
      <c r="W16" s="212" t="n">
        <f aca="false">COUNTIF(AG16:AV16,"б")</f>
        <v>0</v>
      </c>
      <c r="X16" s="212" t="n">
        <f aca="false">COUNTIF(AG16:AV16,"д")</f>
        <v>0</v>
      </c>
      <c r="Y16" s="212" t="n">
        <f aca="false">COUNTIF(AG16:AV16,2)+COUNTIF(AG16:AV16,"н")+COUNTIF(AG16:AV16,"д")</f>
        <v>0</v>
      </c>
      <c r="Z16" s="212" t="n">
        <f aca="false">COUNTIF(AG16:AV16,Z$5)</f>
        <v>0</v>
      </c>
      <c r="AA16" s="212" t="n">
        <f aca="false">COUNTIF(AG16:AV16,AA$5)</f>
        <v>0</v>
      </c>
      <c r="AB16" s="212" t="n">
        <f aca="false">COUNTIF(AG16:AV16,AB$5)</f>
        <v>8</v>
      </c>
      <c r="AC16" s="212" t="n">
        <f aca="false">SUM(X16:AB16)</f>
        <v>8</v>
      </c>
      <c r="AD16" s="213" t="n">
        <f aca="false">IF(ISERROR(((X16+Y16)*2+Z16*3+AA16*4+AB16*5)/SUM(X16,Y16:AB16)),"",((X16+Y16)*2+Z16*3+AA16*4+AB16*5)/SUM(X16,Y16:AB16))</f>
        <v>5</v>
      </c>
      <c r="AE16" s="214" t="n">
        <f aca="false">IF(AX16=5,0.5,IF(AX16=4,0.25,IF(AX16&lt;=3,0)))</f>
        <v>0</v>
      </c>
      <c r="AF16" s="1"/>
      <c r="AG16" s="215" t="str">
        <f aca="false">IF(ISERROR(VALUE(LEFT(F16))),LEFT(F16),VALUE(LEFT(F16)))</f>
        <v>з</v>
      </c>
      <c r="AH16" s="215" t="n">
        <f aca="false">IF(ISERROR(VALUE(LEFT(G16))),LEFT(G16),VALUE(LEFT(G16)))</f>
        <v>5</v>
      </c>
      <c r="AI16" s="215" t="n">
        <f aca="false">IF(ISERROR(VALUE(LEFT(H16))),LEFT(H16),VALUE(LEFT(H16)))</f>
        <v>5</v>
      </c>
      <c r="AJ16" s="215" t="n">
        <f aca="false">IF(ISERROR(VALUE(LEFT(I16))),LEFT(I16),VALUE(LEFT(I16)))</f>
        <v>5</v>
      </c>
      <c r="AK16" s="215" t="n">
        <f aca="false">IF(ISERROR(VALUE(LEFT(J16))),LEFT(J16),VALUE(LEFT(J16)))</f>
        <v>5</v>
      </c>
      <c r="AL16" s="215" t="n">
        <f aca="false">IF(ISERROR(VALUE(LEFT(K16))),LEFT(K16),VALUE(LEFT(K16)))</f>
        <v>5</v>
      </c>
      <c r="AM16" s="215" t="n">
        <f aca="false">IF(ISERROR(VALUE(LEFT(L16))),LEFT(L16),VALUE(LEFT(L16)))</f>
        <v>5</v>
      </c>
      <c r="AN16" s="215" t="n">
        <f aca="false">IF(ISERROR(VALUE(LEFT(M16))),LEFT(M16),VALUE(LEFT(M16)))</f>
        <v>5</v>
      </c>
      <c r="AO16" s="215" t="n">
        <f aca="false">IF(ISERROR(VALUE(LEFT(N16))),LEFT(N16),VALUE(LEFT(N16)))</f>
        <v>5</v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5" t="n">
        <v>12</v>
      </c>
      <c r="B17" s="257"/>
      <c r="C17" s="258" t="s">
        <v>284</v>
      </c>
      <c r="D17" s="259" t="s">
        <v>930</v>
      </c>
      <c r="E17" s="79" t="n">
        <v>2541</v>
      </c>
      <c r="F17" s="80" t="s">
        <v>32</v>
      </c>
      <c r="G17" s="80" t="n">
        <v>5</v>
      </c>
      <c r="H17" s="80" t="n">
        <v>5</v>
      </c>
      <c r="I17" s="80" t="n">
        <v>5</v>
      </c>
      <c r="J17" s="80" t="n">
        <v>5</v>
      </c>
      <c r="K17" s="80" t="n">
        <v>5</v>
      </c>
      <c r="L17" s="80" t="n">
        <v>5</v>
      </c>
      <c r="M17" s="80" t="n">
        <v>5</v>
      </c>
      <c r="N17" s="80" t="n">
        <v>5</v>
      </c>
      <c r="O17" s="80"/>
      <c r="P17" s="80"/>
      <c r="Q17" s="80"/>
      <c r="R17" s="96"/>
      <c r="S17" s="80"/>
      <c r="T17" s="80"/>
      <c r="U17" s="80"/>
      <c r="V17" s="120" t="n">
        <f aca="false">IF(AC17&gt;0,IF(SUM(X17:Y17)/AC17&gt;0,2,IF(AND(SUM(X17:Y17)/AC17=0,Z17/AC17&gt;0),3,IF(AND((AB17/AC17+AA17/AC17)=1,AA17/AC17&gt;0),4,5))),0)</f>
        <v>5</v>
      </c>
      <c r="W17" s="212" t="n">
        <f aca="false">COUNTIF(AG17:AV17,"б")</f>
        <v>0</v>
      </c>
      <c r="X17" s="212" t="n">
        <f aca="false">COUNTIF(AF17:AU17,"д")</f>
        <v>0</v>
      </c>
      <c r="Y17" s="212" t="n">
        <f aca="false">COUNTIF(AG17:AV17,2)+COUNTIF(AG17:AV17,"н")+COUNTIF(AG17:AV17,"д")</f>
        <v>0</v>
      </c>
      <c r="Z17" s="212" t="n">
        <f aca="false">COUNTIF(AG17:AV17,Z$5)</f>
        <v>0</v>
      </c>
      <c r="AA17" s="212" t="n">
        <f aca="false">COUNTIF(AG17:AV17,AA$5)</f>
        <v>0</v>
      </c>
      <c r="AB17" s="212" t="n">
        <f aca="false">COUNTIF(AG17:AV17,AB$5)</f>
        <v>8</v>
      </c>
      <c r="AC17" s="212" t="n">
        <f aca="false">SUM(X17:AB17)</f>
        <v>8</v>
      </c>
      <c r="AD17" s="213" t="n">
        <f aca="false">IF(ISERROR(((X17+Y17)*2+Z17*3+AA17*4+AB17*5)/SUM(X17,Y17:AB17)),"",((X17+Y17)*2+Z17*3+AA17*4+AB17*5)/SUM(X17,Y17:AB17))</f>
        <v>5</v>
      </c>
      <c r="AE17" s="214" t="n">
        <f aca="false">IF(AX17=5,0.5,IF(AX17=4,0.25,IF(AX17&lt;=3,0)))</f>
        <v>0</v>
      </c>
      <c r="AF17" s="1"/>
      <c r="AG17" s="215" t="str">
        <f aca="false">IF(ISERROR(VALUE(LEFT(F17))),LEFT(F17),VALUE(LEFT(F17)))</f>
        <v>з</v>
      </c>
      <c r="AH17" s="215" t="n">
        <f aca="false">IF(ISERROR(VALUE(LEFT(G17))),LEFT(G17),VALUE(LEFT(G17)))</f>
        <v>5</v>
      </c>
      <c r="AI17" s="215" t="n">
        <f aca="false">IF(ISERROR(VALUE(LEFT(H17))),LEFT(H17),VALUE(LEFT(H17)))</f>
        <v>5</v>
      </c>
      <c r="AJ17" s="215" t="n">
        <f aca="false">IF(ISERROR(VALUE(LEFT(I17))),LEFT(I17),VALUE(LEFT(I17)))</f>
        <v>5</v>
      </c>
      <c r="AK17" s="215" t="n">
        <f aca="false">IF(ISERROR(VALUE(LEFT(J17))),LEFT(J17),VALUE(LEFT(J17)))</f>
        <v>5</v>
      </c>
      <c r="AL17" s="215" t="n">
        <f aca="false">IF(ISERROR(VALUE(LEFT(K17))),LEFT(K17),VALUE(LEFT(K17)))</f>
        <v>5</v>
      </c>
      <c r="AM17" s="215" t="n">
        <f aca="false">IF(ISERROR(VALUE(LEFT(L17))),LEFT(L17),VALUE(LEFT(L17)))</f>
        <v>5</v>
      </c>
      <c r="AN17" s="215" t="n">
        <f aca="false">IF(ISERROR(VALUE(LEFT(M17))),LEFT(M17),VALUE(LEFT(M17)))</f>
        <v>5</v>
      </c>
      <c r="AO17" s="215" t="n">
        <f aca="false">IF(ISERROR(VALUE(LEFT(N17))),LEFT(N17),VALUE(LEFT(N17)))</f>
        <v>5</v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5" t="n">
        <v>13</v>
      </c>
      <c r="B18" s="180"/>
      <c r="C18" s="258" t="s">
        <v>284</v>
      </c>
      <c r="D18" s="259" t="s">
        <v>931</v>
      </c>
      <c r="E18" s="79" t="n">
        <v>2541</v>
      </c>
      <c r="F18" s="80" t="s">
        <v>32</v>
      </c>
      <c r="G18" s="80" t="n">
        <v>3</v>
      </c>
      <c r="H18" s="80" t="n">
        <v>5</v>
      </c>
      <c r="I18" s="80" t="n">
        <v>3</v>
      </c>
      <c r="J18" s="80" t="n">
        <v>5</v>
      </c>
      <c r="K18" s="80" t="n">
        <v>5</v>
      </c>
      <c r="L18" s="80" t="n">
        <v>5</v>
      </c>
      <c r="M18" s="80" t="n">
        <v>5</v>
      </c>
      <c r="N18" s="80" t="n">
        <v>3</v>
      </c>
      <c r="O18" s="80"/>
      <c r="P18" s="80"/>
      <c r="Q18" s="80"/>
      <c r="R18" s="96"/>
      <c r="S18" s="80"/>
      <c r="T18" s="80"/>
      <c r="U18" s="80"/>
      <c r="V18" s="120" t="n">
        <f aca="false">IF(AC18&gt;0,IF(SUM(X18:Y18)/AC18&gt;0,2,IF(AND(SUM(X18:Y18)/AC18=0,Z18/AC18&gt;0),3,IF(AND((AB18/AC18+AA18/AC18)=1,AA18/AC18&gt;0),4,5))),0)</f>
        <v>3</v>
      </c>
      <c r="W18" s="212" t="n">
        <f aca="false">COUNTIF(AG18:AV18,"б")</f>
        <v>0</v>
      </c>
      <c r="X18" s="212" t="n">
        <f aca="false">COUNTIF(AF18:AU18,"д")</f>
        <v>0</v>
      </c>
      <c r="Y18" s="212" t="n">
        <f aca="false">COUNTIF(AG18:AV18,2)+COUNTIF(AG18:AV18,"н")+COUNTIF(AG18:AV18,"д")</f>
        <v>0</v>
      </c>
      <c r="Z18" s="212" t="n">
        <f aca="false">COUNTIF(AG18:AV18,Z$5)</f>
        <v>3</v>
      </c>
      <c r="AA18" s="212" t="n">
        <f aca="false">COUNTIF(AG18:AV18,AA$5)</f>
        <v>0</v>
      </c>
      <c r="AB18" s="212" t="n">
        <f aca="false">COUNTIF(AG18:AV18,AB$5)</f>
        <v>5</v>
      </c>
      <c r="AC18" s="212" t="n">
        <f aca="false">SUM(X18:AB18)</f>
        <v>8</v>
      </c>
      <c r="AD18" s="213" t="n">
        <f aca="false">IF(ISERROR(((X18+Y18)*2+Z18*3+AA18*4+AB18*5)/SUM(X18,Y18:AB18)),"",((X18+Y18)*2+Z18*3+AA18*4+AB18*5)/SUM(X18,Y18:AB18))</f>
        <v>4.25</v>
      </c>
      <c r="AE18" s="214" t="n">
        <f aca="false">IF(AX18=5,0.5,IF(AX18=4,0.25,IF(AX18&lt;=3,0)))</f>
        <v>0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3</v>
      </c>
      <c r="AI18" s="215" t="n">
        <f aca="false">IF(ISERROR(VALUE(LEFT(H18))),LEFT(H18),VALUE(LEFT(H18)))</f>
        <v>5</v>
      </c>
      <c r="AJ18" s="215" t="n">
        <f aca="false">IF(ISERROR(VALUE(LEFT(I18))),LEFT(I18),VALUE(LEFT(I18)))</f>
        <v>3</v>
      </c>
      <c r="AK18" s="215" t="n">
        <f aca="false">IF(ISERROR(VALUE(LEFT(J18))),LEFT(J18),VALUE(LEFT(J18)))</f>
        <v>5</v>
      </c>
      <c r="AL18" s="215" t="n">
        <f aca="false">IF(ISERROR(VALUE(LEFT(K18))),LEFT(K18),VALUE(LEFT(K18)))</f>
        <v>5</v>
      </c>
      <c r="AM18" s="215" t="n">
        <f aca="false">IF(ISERROR(VALUE(LEFT(L18))),LEFT(L18),VALUE(LEFT(L18)))</f>
        <v>5</v>
      </c>
      <c r="AN18" s="215" t="n">
        <f aca="false">IF(ISERROR(VALUE(LEFT(M18))),LEFT(M18),VALUE(LEFT(M18)))</f>
        <v>5</v>
      </c>
      <c r="AO18" s="215" t="n">
        <f aca="false">IF(ISERROR(VALUE(LEFT(N18))),LEFT(N18),VALUE(LEFT(N18)))</f>
        <v>3</v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5" t="n">
        <v>14</v>
      </c>
      <c r="B19" s="180"/>
      <c r="C19" s="258" t="s">
        <v>30</v>
      </c>
      <c r="D19" s="259" t="s">
        <v>932</v>
      </c>
      <c r="E19" s="79" t="n">
        <v>2541</v>
      </c>
      <c r="F19" s="80" t="s">
        <v>32</v>
      </c>
      <c r="G19" s="80" t="n">
        <v>3</v>
      </c>
      <c r="H19" s="80" t="n">
        <v>3</v>
      </c>
      <c r="I19" s="80" t="n">
        <v>3</v>
      </c>
      <c r="J19" s="80" t="n">
        <v>4</v>
      </c>
      <c r="K19" s="80" t="n">
        <v>5</v>
      </c>
      <c r="L19" s="80" t="n">
        <v>4</v>
      </c>
      <c r="M19" s="80" t="n">
        <v>3</v>
      </c>
      <c r="N19" s="80" t="n">
        <v>3</v>
      </c>
      <c r="O19" s="80"/>
      <c r="P19" s="80"/>
      <c r="Q19" s="80"/>
      <c r="R19" s="80"/>
      <c r="S19" s="80"/>
      <c r="T19" s="80"/>
      <c r="U19" s="80"/>
      <c r="V19" s="120" t="n">
        <f aca="false">IF(AC19&gt;0,IF(SUM(X19:Y19)/AC19&gt;0,2,IF(AND(SUM(X19:Y19)/AC19=0,Z19/AC19&gt;0),3,IF(AND((AB19/AC19+AA19/AC19)=1,AA19/AC19&gt;0),4,5))),0)</f>
        <v>3</v>
      </c>
      <c r="W19" s="212" t="n">
        <f aca="false">COUNTIF(AG19:AV19,"б")</f>
        <v>0</v>
      </c>
      <c r="X19" s="212" t="n">
        <f aca="false">COUNTIF(AF19:AU19,"д")</f>
        <v>0</v>
      </c>
      <c r="Y19" s="212" t="n">
        <f aca="false">COUNTIF(AG19:AV19,2)+COUNTIF(AG19:AV19,"н")+COUNTIF(AG19:AV19,"д")</f>
        <v>0</v>
      </c>
      <c r="Z19" s="212" t="n">
        <f aca="false">COUNTIF(AG19:AV19,Z$5)</f>
        <v>5</v>
      </c>
      <c r="AA19" s="212" t="n">
        <f aca="false">COUNTIF(AG19:AV19,AA$5)</f>
        <v>2</v>
      </c>
      <c r="AB19" s="212" t="n">
        <f aca="false">COUNTIF(AG19:AV19,AB$5)</f>
        <v>1</v>
      </c>
      <c r="AC19" s="212" t="n">
        <f aca="false">SUM(X19:AB19)</f>
        <v>8</v>
      </c>
      <c r="AD19" s="213" t="n">
        <f aca="false">IF(ISERROR(((X19+Y19)*2+Z19*3+AA19*4+AB19*5)/SUM(X19,Y19:AB19)),"",((X19+Y19)*2+Z19*3+AA19*4+AB19*5)/SUM(X19,Y19:AB19))</f>
        <v>3.5</v>
      </c>
      <c r="AE19" s="214" t="n">
        <f aca="false">IF(AX19=5,0.5,IF(AX19=4,0.25,IF(AX19&lt;=3,0)))</f>
        <v>0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3</v>
      </c>
      <c r="AI19" s="215" t="n">
        <f aca="false">IF(ISERROR(VALUE(LEFT(H19))),LEFT(H19),VALUE(LEFT(H19)))</f>
        <v>3</v>
      </c>
      <c r="AJ19" s="215" t="n">
        <f aca="false">IF(ISERROR(VALUE(LEFT(I19))),LEFT(I19),VALUE(LEFT(I19)))</f>
        <v>3</v>
      </c>
      <c r="AK19" s="215" t="n">
        <f aca="false">IF(ISERROR(VALUE(LEFT(J19))),LEFT(J19),VALUE(LEFT(J19)))</f>
        <v>4</v>
      </c>
      <c r="AL19" s="215" t="n">
        <f aca="false">IF(ISERROR(VALUE(LEFT(K19))),LEFT(K19),VALUE(LEFT(K19)))</f>
        <v>5</v>
      </c>
      <c r="AM19" s="215" t="n">
        <f aca="false">IF(ISERROR(VALUE(LEFT(L19))),LEFT(L19),VALUE(LEFT(L19)))</f>
        <v>4</v>
      </c>
      <c r="AN19" s="215" t="n">
        <f aca="false">IF(ISERROR(VALUE(LEFT(M19))),LEFT(M19),VALUE(LEFT(M19)))</f>
        <v>3</v>
      </c>
      <c r="AO19" s="215" t="n">
        <f aca="false">IF(ISERROR(VALUE(LEFT(N19))),LEFT(N19),VALUE(LEFT(N19)))</f>
        <v>3</v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5" t="n">
        <v>15</v>
      </c>
      <c r="B20" s="180"/>
      <c r="C20" s="258" t="s">
        <v>30</v>
      </c>
      <c r="D20" s="259" t="s">
        <v>933</v>
      </c>
      <c r="E20" s="79" t="n">
        <v>2541</v>
      </c>
      <c r="F20" s="80" t="s">
        <v>32</v>
      </c>
      <c r="G20" s="80" t="n">
        <v>4</v>
      </c>
      <c r="H20" s="80" t="n">
        <v>4</v>
      </c>
      <c r="I20" s="80" t="n">
        <v>3</v>
      </c>
      <c r="J20" s="80" t="n">
        <v>5</v>
      </c>
      <c r="K20" s="80" t="n">
        <v>5</v>
      </c>
      <c r="L20" s="80" t="n">
        <v>4</v>
      </c>
      <c r="M20" s="80" t="n">
        <v>4</v>
      </c>
      <c r="N20" s="80" t="n">
        <v>3</v>
      </c>
      <c r="O20" s="80"/>
      <c r="P20" s="80"/>
      <c r="Q20" s="80"/>
      <c r="R20" s="96"/>
      <c r="S20" s="80"/>
      <c r="T20" s="80"/>
      <c r="U20" s="80"/>
      <c r="V20" s="120" t="n">
        <f aca="false">IF(AC20&gt;0,IF(SUM(X20:Y20)/AC20&gt;0,2,IF(AND(SUM(X20:Y20)/AC20=0,Z20/AC20&gt;0),3,IF(AND((AB20/AC20+AA20/AC20)=1,AA20/AC20&gt;0),4,5))),0)</f>
        <v>3</v>
      </c>
      <c r="W20" s="212" t="n">
        <f aca="false">COUNTIF(AG20:AV20,"б")</f>
        <v>0</v>
      </c>
      <c r="X20" s="212" t="n">
        <f aca="false">COUNTIF(AF20:AU20,"д")</f>
        <v>0</v>
      </c>
      <c r="Y20" s="212" t="n">
        <f aca="false">COUNTIF(AG20:AV20,2)+COUNTIF(AG20:AV20,"н")+COUNTIF(AG20:AV20,"д")</f>
        <v>0</v>
      </c>
      <c r="Z20" s="212" t="n">
        <f aca="false">COUNTIF(AG20:AV20,Z$5)</f>
        <v>2</v>
      </c>
      <c r="AA20" s="212" t="n">
        <f aca="false">COUNTIF(AG20:AV20,AA$5)</f>
        <v>4</v>
      </c>
      <c r="AB20" s="212" t="n">
        <f aca="false">COUNTIF(AG20:AV20,AB$5)</f>
        <v>2</v>
      </c>
      <c r="AC20" s="212" t="n">
        <f aca="false">SUM(X20:AB20)</f>
        <v>8</v>
      </c>
      <c r="AD20" s="213" t="n">
        <f aca="false">IF(ISERROR(((X20+Y20)*2+Z20*3+AA20*4+AB20*5)/SUM(X20,Y20:AB20)),"",((X20+Y20)*2+Z20*3+AA20*4+AB20*5)/SUM(X20,Y20:AB20))</f>
        <v>4</v>
      </c>
      <c r="AE20" s="214" t="n">
        <f aca="false">IF(AX20=5,0.5,IF(AX20=4,0.25,IF(AX20&lt;=3,0)))</f>
        <v>0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4</v>
      </c>
      <c r="AI20" s="215" t="n">
        <f aca="false">IF(ISERROR(VALUE(LEFT(H20))),LEFT(H20),VALUE(LEFT(H20)))</f>
        <v>4</v>
      </c>
      <c r="AJ20" s="215" t="n">
        <f aca="false">IF(ISERROR(VALUE(LEFT(I20))),LEFT(I20),VALUE(LEFT(I20)))</f>
        <v>3</v>
      </c>
      <c r="AK20" s="215" t="n">
        <f aca="false">IF(ISERROR(VALUE(LEFT(J20))),LEFT(J20),VALUE(LEFT(J20)))</f>
        <v>5</v>
      </c>
      <c r="AL20" s="215" t="n">
        <f aca="false">IF(ISERROR(VALUE(LEFT(K20))),LEFT(K20),VALUE(LEFT(K20)))</f>
        <v>5</v>
      </c>
      <c r="AM20" s="215" t="n">
        <f aca="false">IF(ISERROR(VALUE(LEFT(L20))),LEFT(L20),VALUE(LEFT(L20)))</f>
        <v>4</v>
      </c>
      <c r="AN20" s="215" t="n">
        <f aca="false">IF(ISERROR(VALUE(LEFT(M20))),LEFT(M20),VALUE(LEFT(M20)))</f>
        <v>4</v>
      </c>
      <c r="AO20" s="215" t="n">
        <f aca="false">IF(ISERROR(VALUE(LEFT(N20))),LEFT(N20),VALUE(LEFT(N20)))</f>
        <v>3</v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5" t="n">
        <v>16</v>
      </c>
      <c r="B21" s="180"/>
      <c r="C21" s="258" t="s">
        <v>284</v>
      </c>
      <c r="D21" s="259" t="s">
        <v>934</v>
      </c>
      <c r="E21" s="79" t="n">
        <v>2541</v>
      </c>
      <c r="F21" s="80" t="s">
        <v>32</v>
      </c>
      <c r="G21" s="80" t="n">
        <v>4</v>
      </c>
      <c r="H21" s="80" t="n">
        <v>4</v>
      </c>
      <c r="I21" s="80" t="n">
        <v>4</v>
      </c>
      <c r="J21" s="80" t="n">
        <v>4</v>
      </c>
      <c r="K21" s="80" t="n">
        <v>5</v>
      </c>
      <c r="L21" s="80" t="n">
        <v>4</v>
      </c>
      <c r="M21" s="80" t="n">
        <v>4</v>
      </c>
      <c r="N21" s="80" t="n">
        <v>3</v>
      </c>
      <c r="O21" s="80"/>
      <c r="P21" s="80"/>
      <c r="Q21" s="80"/>
      <c r="R21" s="96"/>
      <c r="S21" s="80"/>
      <c r="T21" s="80"/>
      <c r="U21" s="80"/>
      <c r="V21" s="120" t="n">
        <f aca="false">IF(AC21&gt;0,IF(SUM(X21:Y21)/AC21&gt;0,2,IF(AND(SUM(X21:Y21)/AC21=0,Z21/AC21&gt;0),3,IF(AND((AB21/AC21+AA21/AC21)=1,AA21/AC21&gt;0),4,5))),0)</f>
        <v>3</v>
      </c>
      <c r="W21" s="212" t="n">
        <f aca="false">COUNTIF(AG21:AV21,"б")</f>
        <v>0</v>
      </c>
      <c r="X21" s="212" t="n">
        <f aca="false">COUNTIF(AF21:AU21,"д")</f>
        <v>0</v>
      </c>
      <c r="Y21" s="212" t="n">
        <f aca="false">COUNTIF(AG21:AV21,2)+COUNTIF(AG21:AV21,"н")+COUNTIF(AG21:AV21,"д")</f>
        <v>0</v>
      </c>
      <c r="Z21" s="212" t="n">
        <f aca="false">COUNTIF(AG21:AV21,Z$5)</f>
        <v>1</v>
      </c>
      <c r="AA21" s="212" t="n">
        <f aca="false">COUNTIF(AG21:AV21,AA$5)</f>
        <v>6</v>
      </c>
      <c r="AB21" s="212" t="n">
        <f aca="false">COUNTIF(AG21:AV21,AB$5)</f>
        <v>1</v>
      </c>
      <c r="AC21" s="212" t="n">
        <f aca="false">SUM(X21:AB21)</f>
        <v>8</v>
      </c>
      <c r="AD21" s="213" t="n">
        <f aca="false">IF(ISERROR(((X21+Y21)*2+Z21*3+AA21*4+AB21*5)/SUM(X21,Y21:AB21)),"",((X21+Y21)*2+Z21*3+AA21*4+AB21*5)/SUM(X21,Y21:AB21))</f>
        <v>4</v>
      </c>
      <c r="AE21" s="214" t="n">
        <f aca="false">IF(AX21=5,0.5,IF(AX21=4,0.25,IF(AX21&lt;=3,0)))</f>
        <v>0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4</v>
      </c>
      <c r="AI21" s="215" t="n">
        <f aca="false">IF(ISERROR(VALUE(LEFT(H21))),LEFT(H21),VALUE(LEFT(H21)))</f>
        <v>4</v>
      </c>
      <c r="AJ21" s="215" t="n">
        <f aca="false">IF(ISERROR(VALUE(LEFT(I21))),LEFT(I21),VALUE(LEFT(I21)))</f>
        <v>4</v>
      </c>
      <c r="AK21" s="215" t="n">
        <f aca="false">IF(ISERROR(VALUE(LEFT(J21))),LEFT(J21),VALUE(LEFT(J21)))</f>
        <v>4</v>
      </c>
      <c r="AL21" s="215" t="n">
        <f aca="false">IF(ISERROR(VALUE(LEFT(K21))),LEFT(K21),VALUE(LEFT(K21)))</f>
        <v>5</v>
      </c>
      <c r="AM21" s="215" t="n">
        <f aca="false">IF(ISERROR(VALUE(LEFT(L21))),LEFT(L21),VALUE(LEFT(L21)))</f>
        <v>4</v>
      </c>
      <c r="AN21" s="215" t="n">
        <f aca="false">IF(ISERROR(VALUE(LEFT(M21))),LEFT(M21),VALUE(LEFT(M21)))</f>
        <v>4</v>
      </c>
      <c r="AO21" s="215" t="n">
        <f aca="false">IF(ISERROR(VALUE(LEFT(N21))),LEFT(N21),VALUE(LEFT(N21)))</f>
        <v>3</v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5" t="n">
        <v>17</v>
      </c>
      <c r="B22" s="180"/>
      <c r="C22" s="258" t="s">
        <v>30</v>
      </c>
      <c r="D22" s="259" t="s">
        <v>935</v>
      </c>
      <c r="E22" s="79" t="n">
        <v>2541</v>
      </c>
      <c r="F22" s="80" t="s">
        <v>32</v>
      </c>
      <c r="G22" s="80" t="n">
        <v>4</v>
      </c>
      <c r="H22" s="80" t="n">
        <v>3</v>
      </c>
      <c r="I22" s="80" t="n">
        <v>3</v>
      </c>
      <c r="J22" s="80" t="n">
        <v>5</v>
      </c>
      <c r="K22" s="80" t="n">
        <v>3</v>
      </c>
      <c r="L22" s="80" t="n">
        <v>4</v>
      </c>
      <c r="M22" s="80" t="n">
        <v>3</v>
      </c>
      <c r="N22" s="80" t="n">
        <v>3</v>
      </c>
      <c r="O22" s="80"/>
      <c r="P22" s="80"/>
      <c r="Q22" s="80"/>
      <c r="R22" s="96"/>
      <c r="S22" s="80"/>
      <c r="T22" s="80"/>
      <c r="U22" s="80"/>
      <c r="V22" s="120" t="n">
        <f aca="false">IF(AC22&gt;0,IF(SUM(X22:Y22)/AC22&gt;0,2,IF(AND(SUM(X22:Y22)/AC22=0,Z22/AC22&gt;0),3,IF(AND((AB22/AC22+AA22/AC22)=1,AA22/AC22&gt;0),4,5))),0)</f>
        <v>3</v>
      </c>
      <c r="W22" s="212" t="n">
        <f aca="false">COUNTIF(AG22:AV22,"б")</f>
        <v>0</v>
      </c>
      <c r="X22" s="212" t="n">
        <f aca="false">COUNTIF(AF22:AU22,"д")</f>
        <v>0</v>
      </c>
      <c r="Y22" s="212" t="n">
        <f aca="false">COUNTIF(AG22:AV22,2)+COUNTIF(AG22:AV22,"н")+COUNTIF(AG22:AV22,"д")</f>
        <v>0</v>
      </c>
      <c r="Z22" s="212" t="n">
        <f aca="false">COUNTIF(AG22:AV22,Z$5)</f>
        <v>5</v>
      </c>
      <c r="AA22" s="212" t="n">
        <f aca="false">COUNTIF(AG22:AV22,AA$5)</f>
        <v>2</v>
      </c>
      <c r="AB22" s="212" t="n">
        <f aca="false">COUNTIF(AG22:AV22,AB$5)</f>
        <v>1</v>
      </c>
      <c r="AC22" s="212" t="n">
        <f aca="false">SUM(X22:AB22)</f>
        <v>8</v>
      </c>
      <c r="AD22" s="213" t="n">
        <f aca="false">IF(ISERROR(((X22+Y22)*2+Z22*3+AA22*4+AB22*5)/SUM(X22,Y22:AB22)),"",((X22+Y22)*2+Z22*3+AA22*4+AB22*5)/SUM(X22,Y22:AB22))</f>
        <v>3.5</v>
      </c>
      <c r="AE22" s="214" t="n">
        <f aca="false">IF(AX22=5,0.5,IF(AX22=4,0.25,IF(AX22&lt;=3,0)))</f>
        <v>0</v>
      </c>
      <c r="AF22" s="1"/>
      <c r="AG22" s="215" t="str">
        <f aca="false">IF(ISERROR(VALUE(LEFT(F22))),LEFT(F22),VALUE(LEFT(F22)))</f>
        <v>з</v>
      </c>
      <c r="AH22" s="215" t="n">
        <f aca="false">IF(ISERROR(VALUE(LEFT(G22))),LEFT(G22),VALUE(LEFT(G22)))</f>
        <v>4</v>
      </c>
      <c r="AI22" s="215" t="n">
        <f aca="false">IF(ISERROR(VALUE(LEFT(H22))),LEFT(H22),VALUE(LEFT(H22)))</f>
        <v>3</v>
      </c>
      <c r="AJ22" s="215" t="n">
        <f aca="false">IF(ISERROR(VALUE(LEFT(I22))),LEFT(I22),VALUE(LEFT(I22)))</f>
        <v>3</v>
      </c>
      <c r="AK22" s="215" t="n">
        <f aca="false">IF(ISERROR(VALUE(LEFT(J22))),LEFT(J22),VALUE(LEFT(J22)))</f>
        <v>5</v>
      </c>
      <c r="AL22" s="215" t="n">
        <f aca="false">IF(ISERROR(VALUE(LEFT(K22))),LEFT(K22),VALUE(LEFT(K22)))</f>
        <v>3</v>
      </c>
      <c r="AM22" s="215" t="n">
        <f aca="false">IF(ISERROR(VALUE(LEFT(L22))),LEFT(L22),VALUE(LEFT(L22)))</f>
        <v>4</v>
      </c>
      <c r="AN22" s="215" t="n">
        <f aca="false">IF(ISERROR(VALUE(LEFT(M22))),LEFT(M22),VALUE(LEFT(M22)))</f>
        <v>3</v>
      </c>
      <c r="AO22" s="215" t="n">
        <f aca="false">IF(ISERROR(VALUE(LEFT(N22))),LEFT(N22),VALUE(LEFT(N22)))</f>
        <v>3</v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5" t="n">
        <v>18</v>
      </c>
      <c r="B23" s="180"/>
      <c r="C23" s="258" t="s">
        <v>565</v>
      </c>
      <c r="D23" s="259" t="s">
        <v>936</v>
      </c>
      <c r="E23" s="79" t="n">
        <v>2541</v>
      </c>
      <c r="F23" s="80" t="s">
        <v>32</v>
      </c>
      <c r="G23" s="80" t="n">
        <v>4</v>
      </c>
      <c r="H23" s="80" t="n">
        <v>5</v>
      </c>
      <c r="I23" s="80" t="n">
        <v>5</v>
      </c>
      <c r="J23" s="80" t="n">
        <v>4</v>
      </c>
      <c r="K23" s="80" t="n">
        <v>3</v>
      </c>
      <c r="L23" s="80" t="n">
        <v>5</v>
      </c>
      <c r="M23" s="80" t="n">
        <v>4</v>
      </c>
      <c r="N23" s="80" t="n">
        <v>3</v>
      </c>
      <c r="O23" s="80"/>
      <c r="P23" s="80"/>
      <c r="Q23" s="80"/>
      <c r="R23" s="96"/>
      <c r="S23" s="80"/>
      <c r="T23" s="80"/>
      <c r="U23" s="80"/>
      <c r="V23" s="120" t="n">
        <f aca="false">IF(AC23&gt;0,IF(SUM(X23:Y23)/AC23&gt;0,2,IF(AND(SUM(X23:Y23)/AC23=0,Z23/AC23&gt;0),3,IF(AND((AB23/AC23+AA23/AC23)=1,AA23/AC23&gt;0),4,5))),0)</f>
        <v>3</v>
      </c>
      <c r="W23" s="212" t="n">
        <f aca="false">COUNTIF(AG23:AV23,"б")</f>
        <v>0</v>
      </c>
      <c r="X23" s="212" t="n">
        <f aca="false">COUNTIF(AF23:AU23,"д")</f>
        <v>0</v>
      </c>
      <c r="Y23" s="212" t="n">
        <f aca="false">COUNTIF(AG23:AV23,2)+COUNTIF(AG23:AV23,"н")+COUNTIF(AG23:AV23,"д")</f>
        <v>0</v>
      </c>
      <c r="Z23" s="212" t="n">
        <f aca="false">COUNTIF(AG23:AV23,Z$5)</f>
        <v>2</v>
      </c>
      <c r="AA23" s="212" t="n">
        <f aca="false">COUNTIF(AG23:AV23,AA$5)</f>
        <v>3</v>
      </c>
      <c r="AB23" s="212" t="n">
        <f aca="false">COUNTIF(AG23:AV23,AB$5)</f>
        <v>3</v>
      </c>
      <c r="AC23" s="212" t="n">
        <f aca="false">SUM(X23:AB23)</f>
        <v>8</v>
      </c>
      <c r="AD23" s="213" t="n">
        <f aca="false">IF(ISERROR(((X23+Y23)*2+Z23*3+AA23*4+AB23*5)/SUM(X23,Y23:AB23)),"",((X23+Y23)*2+Z23*3+AA23*4+AB23*5)/SUM(X23,Y23:AB23))</f>
        <v>4.125</v>
      </c>
      <c r="AE23" s="214" t="n">
        <f aca="false">IF(AX23=5,0.5,IF(AX23=4,0.25,IF(AX23&lt;=3,0)))</f>
        <v>0</v>
      </c>
      <c r="AF23" s="1"/>
      <c r="AG23" s="215" t="str">
        <f aca="false">IF(ISERROR(VALUE(LEFT(F23))),LEFT(F23),VALUE(LEFT(F23)))</f>
        <v>з</v>
      </c>
      <c r="AH23" s="215" t="n">
        <f aca="false">IF(ISERROR(VALUE(LEFT(G23))),LEFT(G23),VALUE(LEFT(G23)))</f>
        <v>4</v>
      </c>
      <c r="AI23" s="215" t="n">
        <f aca="false">IF(ISERROR(VALUE(LEFT(H23))),LEFT(H23),VALUE(LEFT(H23)))</f>
        <v>5</v>
      </c>
      <c r="AJ23" s="215" t="n">
        <f aca="false">IF(ISERROR(VALUE(LEFT(I23))),LEFT(I23),VALUE(LEFT(I23)))</f>
        <v>5</v>
      </c>
      <c r="AK23" s="215" t="n">
        <f aca="false">IF(ISERROR(VALUE(LEFT(J23))),LEFT(J23),VALUE(LEFT(J23)))</f>
        <v>4</v>
      </c>
      <c r="AL23" s="215" t="n">
        <f aca="false">IF(ISERROR(VALUE(LEFT(K23))),LEFT(K23),VALUE(LEFT(K23)))</f>
        <v>3</v>
      </c>
      <c r="AM23" s="215" t="n">
        <f aca="false">IF(ISERROR(VALUE(LEFT(L23))),LEFT(L23),VALUE(LEFT(L23)))</f>
        <v>5</v>
      </c>
      <c r="AN23" s="215" t="n">
        <f aca="false">IF(ISERROR(VALUE(LEFT(M23))),LEFT(M23),VALUE(LEFT(M23)))</f>
        <v>4</v>
      </c>
      <c r="AO23" s="215" t="n">
        <f aca="false">IF(ISERROR(VALUE(LEFT(N23))),LEFT(N23),VALUE(LEFT(N23)))</f>
        <v>3</v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5" t="n">
        <v>19</v>
      </c>
      <c r="B24" s="180"/>
      <c r="C24" s="258" t="s">
        <v>30</v>
      </c>
      <c r="D24" s="259" t="s">
        <v>937</v>
      </c>
      <c r="E24" s="79" t="n">
        <v>2541</v>
      </c>
      <c r="F24" s="80" t="s">
        <v>32</v>
      </c>
      <c r="G24" s="80" t="n">
        <v>3</v>
      </c>
      <c r="H24" s="80" t="n">
        <v>4</v>
      </c>
      <c r="I24" s="80" t="n">
        <v>4</v>
      </c>
      <c r="J24" s="80" t="n">
        <v>5</v>
      </c>
      <c r="K24" s="80" t="n">
        <v>5</v>
      </c>
      <c r="L24" s="80" t="n">
        <v>5</v>
      </c>
      <c r="M24" s="80" t="n">
        <v>4</v>
      </c>
      <c r="N24" s="80" t="n">
        <v>3</v>
      </c>
      <c r="O24" s="80"/>
      <c r="P24" s="80"/>
      <c r="Q24" s="80"/>
      <c r="R24" s="96"/>
      <c r="S24" s="80"/>
      <c r="T24" s="80"/>
      <c r="U24" s="80"/>
      <c r="V24" s="120" t="n">
        <f aca="false">IF(AC24&gt;0,IF(SUM(X24:Y24)/AC24&gt;0,2,IF(AND(SUM(X24:Y24)/AC24=0,Z24/AC24&gt;0),3,IF(AND((AB24/AC24+AA24/AC24)=1,AA24/AC24&gt;0),4,5))),0)</f>
        <v>3</v>
      </c>
      <c r="W24" s="212" t="n">
        <f aca="false">COUNTIF(AG24:AV24,"б")</f>
        <v>0</v>
      </c>
      <c r="X24" s="212" t="n">
        <f aca="false">COUNTIF(AF24:AU24,"д")</f>
        <v>0</v>
      </c>
      <c r="Y24" s="212" t="n">
        <f aca="false">COUNTIF(AG24:AV24,2)+COUNTIF(AG24:AV24,"н")+COUNTIF(AG24:AV24,"д")</f>
        <v>0</v>
      </c>
      <c r="Z24" s="212" t="n">
        <f aca="false">COUNTIF(AG24:AV24,Z$5)</f>
        <v>2</v>
      </c>
      <c r="AA24" s="212" t="n">
        <f aca="false">COUNTIF(AG24:AV24,AA$5)</f>
        <v>3</v>
      </c>
      <c r="AB24" s="212" t="n">
        <f aca="false">COUNTIF(AG24:AV24,AB$5)</f>
        <v>3</v>
      </c>
      <c r="AC24" s="212" t="n">
        <f aca="false">SUM(X24:AB24)</f>
        <v>8</v>
      </c>
      <c r="AD24" s="213" t="n">
        <f aca="false">IF(ISERROR(((X24+Y24)*2+Z24*3+AA24*4+AB24*5)/SUM(X24,Y24:AB24)),"",((X24+Y24)*2+Z24*3+AA24*4+AB24*5)/SUM(X24,Y24:AB24))</f>
        <v>4.125</v>
      </c>
      <c r="AE24" s="214" t="n">
        <f aca="false">IF(AX24=5,0.5,IF(AX24=4,0.25,IF(AX24&lt;=3,0)))</f>
        <v>0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3</v>
      </c>
      <c r="AI24" s="215" t="n">
        <f aca="false">IF(ISERROR(VALUE(LEFT(H24))),LEFT(H24),VALUE(LEFT(H24)))</f>
        <v>4</v>
      </c>
      <c r="AJ24" s="215" t="n">
        <f aca="false">IF(ISERROR(VALUE(LEFT(I24))),LEFT(I24),VALUE(LEFT(I24)))</f>
        <v>4</v>
      </c>
      <c r="AK24" s="215" t="n">
        <f aca="false">IF(ISERROR(VALUE(LEFT(J24))),LEFT(J24),VALUE(LEFT(J24)))</f>
        <v>5</v>
      </c>
      <c r="AL24" s="215" t="n">
        <f aca="false">IF(ISERROR(VALUE(LEFT(K24))),LEFT(K24),VALUE(LEFT(K24)))</f>
        <v>5</v>
      </c>
      <c r="AM24" s="215" t="n">
        <f aca="false">IF(ISERROR(VALUE(LEFT(L24))),LEFT(L24),VALUE(LEFT(L24)))</f>
        <v>5</v>
      </c>
      <c r="AN24" s="215" t="n">
        <f aca="false">IF(ISERROR(VALUE(LEFT(M24))),LEFT(M24),VALUE(LEFT(M24)))</f>
        <v>4</v>
      </c>
      <c r="AO24" s="215" t="n">
        <f aca="false">IF(ISERROR(VALUE(LEFT(N24))),LEFT(N24),VALUE(LEFT(N24)))</f>
        <v>3</v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5" t="n">
        <v>20</v>
      </c>
      <c r="B25" s="180"/>
      <c r="C25" s="258" t="s">
        <v>30</v>
      </c>
      <c r="D25" s="353" t="s">
        <v>938</v>
      </c>
      <c r="E25" s="79" t="n">
        <v>2541</v>
      </c>
      <c r="F25" s="80" t="s">
        <v>32</v>
      </c>
      <c r="G25" s="80" t="n">
        <v>3</v>
      </c>
      <c r="H25" s="80" t="n">
        <v>3</v>
      </c>
      <c r="I25" s="80" t="n">
        <v>4</v>
      </c>
      <c r="J25" s="80" t="n">
        <v>4</v>
      </c>
      <c r="K25" s="80" t="n">
        <v>5</v>
      </c>
      <c r="L25" s="80" t="n">
        <v>4</v>
      </c>
      <c r="M25" s="80" t="n">
        <v>3</v>
      </c>
      <c r="N25" s="80" t="n">
        <v>3</v>
      </c>
      <c r="O25" s="80"/>
      <c r="P25" s="80"/>
      <c r="Q25" s="80"/>
      <c r="R25" s="96"/>
      <c r="S25" s="80"/>
      <c r="T25" s="80"/>
      <c r="U25" s="80"/>
      <c r="V25" s="120" t="n">
        <f aca="false">IF(AC25&gt;0,IF(SUM(X25:Y25)/AC25&gt;0,2,IF(AND(SUM(X25:Y25)/AC25=0,Z25/AC25&gt;0),3,IF(AND((AB25/AC25+AA25/AC25)=1,AA25/AC25&gt;0),4,5))),0)</f>
        <v>3</v>
      </c>
      <c r="W25" s="212" t="n">
        <f aca="false">COUNTIF(AG25:AV25,"б")</f>
        <v>0</v>
      </c>
      <c r="X25" s="212" t="n">
        <f aca="false">COUNTIF(AF25:AU25,"д")</f>
        <v>0</v>
      </c>
      <c r="Y25" s="212" t="n">
        <f aca="false">COUNTIF(AG25:AV25,2)+COUNTIF(AG25:AV25,"н")+COUNTIF(AG25:AV25,"д")</f>
        <v>0</v>
      </c>
      <c r="Z25" s="212" t="n">
        <f aca="false">COUNTIF(AG25:AV25,Z$5)</f>
        <v>4</v>
      </c>
      <c r="AA25" s="212" t="n">
        <f aca="false">COUNTIF(AG25:AV25,AA$5)</f>
        <v>3</v>
      </c>
      <c r="AB25" s="212" t="n">
        <f aca="false">COUNTIF(AG25:AV25,AB$5)</f>
        <v>1</v>
      </c>
      <c r="AC25" s="212" t="n">
        <f aca="false">SUM(X25:AB25)</f>
        <v>8</v>
      </c>
      <c r="AD25" s="213" t="n">
        <f aca="false">IF(ISERROR(((X25+Y25)*2+Z25*3+AA25*4+AB25*5)/SUM(X25,Y25:AB25)),"",((X25+Y25)*2+Z25*3+AA25*4+AB25*5)/SUM(X25,Y25:AB25))</f>
        <v>3.625</v>
      </c>
      <c r="AE25" s="214" t="n">
        <f aca="false">IF(AX25=5,0.5,IF(AX25=4,0.25,IF(AX25&lt;=3,0)))</f>
        <v>0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3</v>
      </c>
      <c r="AI25" s="215" t="n">
        <f aca="false">IF(ISERROR(VALUE(LEFT(H25))),LEFT(H25),VALUE(LEFT(H25)))</f>
        <v>3</v>
      </c>
      <c r="AJ25" s="215" t="n">
        <f aca="false">IF(ISERROR(VALUE(LEFT(I25))),LEFT(I25),VALUE(LEFT(I25)))</f>
        <v>4</v>
      </c>
      <c r="AK25" s="215" t="n">
        <f aca="false">IF(ISERROR(VALUE(LEFT(J25))),LEFT(J25),VALUE(LEFT(J25)))</f>
        <v>4</v>
      </c>
      <c r="AL25" s="215" t="n">
        <f aca="false">IF(ISERROR(VALUE(LEFT(K25))),LEFT(K25),VALUE(LEFT(K25)))</f>
        <v>5</v>
      </c>
      <c r="AM25" s="215" t="n">
        <f aca="false">IF(ISERROR(VALUE(LEFT(L25))),LEFT(L25),VALUE(LEFT(L25)))</f>
        <v>4</v>
      </c>
      <c r="AN25" s="215" t="n">
        <f aca="false">IF(ISERROR(VALUE(LEFT(M25))),LEFT(M25),VALUE(LEFT(M25)))</f>
        <v>3</v>
      </c>
      <c r="AO25" s="215" t="n">
        <f aca="false">IF(ISERROR(VALUE(LEFT(N25))),LEFT(N25),VALUE(LEFT(N25)))</f>
        <v>3</v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5" t="n">
        <v>21</v>
      </c>
      <c r="B26" s="180"/>
      <c r="C26" s="258" t="s">
        <v>30</v>
      </c>
      <c r="D26" s="259" t="s">
        <v>939</v>
      </c>
      <c r="E26" s="79" t="n">
        <v>2541</v>
      </c>
      <c r="F26" s="80" t="s">
        <v>32</v>
      </c>
      <c r="G26" s="80" t="n">
        <v>3</v>
      </c>
      <c r="H26" s="80" t="n">
        <v>3</v>
      </c>
      <c r="I26" s="80" t="n">
        <v>3</v>
      </c>
      <c r="J26" s="80" t="n">
        <v>5</v>
      </c>
      <c r="K26" s="80" t="n">
        <v>5</v>
      </c>
      <c r="L26" s="80" t="n">
        <v>4</v>
      </c>
      <c r="M26" s="80" t="n">
        <v>4</v>
      </c>
      <c r="N26" s="80" t="n">
        <v>4</v>
      </c>
      <c r="O26" s="80"/>
      <c r="P26" s="80"/>
      <c r="Q26" s="80"/>
      <c r="R26" s="96"/>
      <c r="S26" s="80"/>
      <c r="T26" s="80"/>
      <c r="U26" s="80"/>
      <c r="V26" s="120" t="n">
        <f aca="false">IF(AC26&gt;0,IF(SUM(X26:Y26)/AC26&gt;0,2,IF(AND(SUM(X26:Y26)/AC26=0,Z26/AC26&gt;0),3,IF(AND((AB26/AC26+AA26/AC26)=1,AA26/AC26&gt;0),4,5))),0)</f>
        <v>3</v>
      </c>
      <c r="W26" s="212" t="n">
        <f aca="false">COUNTIF(AG26:AV26,"б")</f>
        <v>0</v>
      </c>
      <c r="X26" s="212" t="n">
        <f aca="false">COUNTIF(AF26:AU26,"д")</f>
        <v>0</v>
      </c>
      <c r="Y26" s="212" t="n">
        <f aca="false">COUNTIF(AG26:AV26,2)+COUNTIF(AG26:AV26,"н")+COUNTIF(AG26:AV26,"д")</f>
        <v>0</v>
      </c>
      <c r="Z26" s="212" t="n">
        <f aca="false">COUNTIF(AG26:AV26,Z$5)</f>
        <v>3</v>
      </c>
      <c r="AA26" s="212" t="n">
        <f aca="false">COUNTIF(AG26:AV26,AA$5)</f>
        <v>3</v>
      </c>
      <c r="AB26" s="212" t="n">
        <f aca="false">COUNTIF(AG26:AV26,AB$5)</f>
        <v>2</v>
      </c>
      <c r="AC26" s="212" t="n">
        <f aca="false">SUM(X26:AB26)</f>
        <v>8</v>
      </c>
      <c r="AD26" s="213" t="n">
        <f aca="false">IF(ISERROR(((X26+Y26)*2+Z26*3+AA26*4+AB26*5)/SUM(X26,Y26:AB26)),"",((X26+Y26)*2+Z26*3+AA26*4+AB26*5)/SUM(X26,Y26:AB26))</f>
        <v>3.875</v>
      </c>
      <c r="AE26" s="214" t="n">
        <f aca="false">IF(AX26=5,0.5,IF(AX26=4,0.25,IF(AX26&lt;=3,0)))</f>
        <v>0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3</v>
      </c>
      <c r="AI26" s="215" t="n">
        <f aca="false">IF(ISERROR(VALUE(LEFT(H26))),LEFT(H26),VALUE(LEFT(H26)))</f>
        <v>3</v>
      </c>
      <c r="AJ26" s="215" t="n">
        <f aca="false">IF(ISERROR(VALUE(LEFT(I26))),LEFT(I26),VALUE(LEFT(I26)))</f>
        <v>3</v>
      </c>
      <c r="AK26" s="215" t="n">
        <f aca="false">IF(ISERROR(VALUE(LEFT(J26))),LEFT(J26),VALUE(LEFT(J26)))</f>
        <v>5</v>
      </c>
      <c r="AL26" s="215" t="n">
        <f aca="false">IF(ISERROR(VALUE(LEFT(K26))),LEFT(K26),VALUE(LEFT(K26)))</f>
        <v>5</v>
      </c>
      <c r="AM26" s="215" t="n">
        <f aca="false">IF(ISERROR(VALUE(LEFT(L26))),LEFT(L26),VALUE(LEFT(L26)))</f>
        <v>4</v>
      </c>
      <c r="AN26" s="215" t="n">
        <f aca="false">IF(ISERROR(VALUE(LEFT(M26))),LEFT(M26),VALUE(LEFT(M26)))</f>
        <v>4</v>
      </c>
      <c r="AO26" s="215" t="n">
        <f aca="false">IF(ISERROR(VALUE(LEFT(N26))),LEFT(N26),VALUE(LEFT(N26)))</f>
        <v>4</v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true" customHeight="false" outlineLevel="0" collapsed="false">
      <c r="A27" s="75"/>
      <c r="B27" s="180"/>
      <c r="C27" s="258"/>
      <c r="D27" s="259"/>
      <c r="E27" s="79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96"/>
      <c r="S27" s="80"/>
      <c r="T27" s="80"/>
      <c r="U27" s="80"/>
      <c r="V27" s="120" t="n">
        <f aca="false">IF(AC27&gt;0,IF(SUM(X27:Y27)/AC27&gt;0,2,IF(AND(SUM(X27:Y27)/AC27=0,Z27/AC27&gt;0),3,IF(AND((AB27/AC27+AA27/AC27)=1,AA27/AC27&gt;0),4,5))),0)</f>
        <v>0</v>
      </c>
      <c r="W27" s="212" t="n">
        <f aca="false">COUNTIF(AG27:AV27,"б")</f>
        <v>0</v>
      </c>
      <c r="X27" s="212" t="n">
        <f aca="false">COUNTIF(AF27:AU27,"д")</f>
        <v>0</v>
      </c>
      <c r="Y27" s="212" t="n">
        <f aca="false">COUNTIF(AG27:AV27,2)+COUNTIF(AG27:AV27,"н")+COUNTIF(AG27:AV27,"д")</f>
        <v>0</v>
      </c>
      <c r="Z27" s="212" t="n">
        <f aca="false">COUNTIF(AG27:AV27,Z$5)</f>
        <v>0</v>
      </c>
      <c r="AA27" s="212" t="n">
        <f aca="false">COUNTIF(AG27:AV27,AA$5)</f>
        <v>0</v>
      </c>
      <c r="AB27" s="212" t="n">
        <f aca="false">COUNTIF(AG27:AV27,AB$5)</f>
        <v>0</v>
      </c>
      <c r="AC27" s="212" t="n">
        <f aca="false">SUM(X27:AB27)</f>
        <v>0</v>
      </c>
      <c r="AD27" s="213" t="str">
        <f aca="false">IF(ISERROR(((X27+Y27)*2+Z27*3+AA27*4+AB27*5)/SUM(X27,Y27:AB27)),"",((X27+Y27)*2+Z27*3+AA27*4+AB27*5)/SUM(X27,Y27:AB27))</f>
        <v/>
      </c>
      <c r="AE27" s="214" t="n">
        <f aca="false">IF(AX27=5,0.5,IF(AX27=4,0.25,IF(AX27&lt;=3,0)))</f>
        <v>0</v>
      </c>
      <c r="AF27" s="1"/>
      <c r="AG27" s="215" t="str">
        <f aca="false">IF(ISERROR(VALUE(LEFT(F27))),LEFT(F27),VALUE(LEFT(F27)))</f>
        <v/>
      </c>
      <c r="AH27" s="215" t="str">
        <f aca="false">IF(ISERROR(VALUE(LEFT(G27))),LEFT(G27),VALUE(LEFT(G27)))</f>
        <v/>
      </c>
      <c r="AI27" s="215" t="str">
        <f aca="false">IF(ISERROR(VALUE(LEFT(H27))),LEFT(H27),VALUE(LEFT(H27)))</f>
        <v/>
      </c>
      <c r="AJ27" s="215" t="str">
        <f aca="false">IF(ISERROR(VALUE(LEFT(I27))),LEFT(I27),VALUE(LEFT(I27)))</f>
        <v/>
      </c>
      <c r="AK27" s="215" t="str">
        <f aca="false">IF(ISERROR(VALUE(LEFT(J27))),LEFT(J27),VALUE(LEFT(J27)))</f>
        <v/>
      </c>
      <c r="AL27" s="215" t="str">
        <f aca="false">IF(ISERROR(VALUE(LEFT(K27))),LEFT(K27),VALUE(LEFT(K27)))</f>
        <v/>
      </c>
      <c r="AM27" s="215" t="str">
        <f aca="false">IF(ISERROR(VALUE(LEFT(L27))),LEFT(L27),VALUE(LEFT(L27)))</f>
        <v/>
      </c>
      <c r="AN27" s="215" t="str">
        <f aca="false">IF(ISERROR(VALUE(LEFT(M27))),LEFT(M27),VALUE(LEFT(M27)))</f>
        <v/>
      </c>
      <c r="AO27" s="215" t="str">
        <f aca="false">IF(ISERROR(VALUE(LEFT(N27))),LEFT(N27),VALUE(LEFT(N27)))</f>
        <v/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0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true" customHeight="false" outlineLevel="0" collapsed="false">
      <c r="A28" s="75"/>
      <c r="B28" s="180"/>
      <c r="C28" s="360"/>
      <c r="D28" s="78"/>
      <c r="E28" s="79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96"/>
      <c r="S28" s="80"/>
      <c r="T28" s="80"/>
      <c r="U28" s="80"/>
      <c r="V28" s="120" t="n">
        <f aca="false">IF(AC28&gt;0,IF(SUM(X28:Y28)/AC28&gt;0,2,IF(AND(SUM(X28:Y28)/AC28=0,Z28/AC28&gt;0),3,IF(AND((AB28/AC28+AA28/AC28)=1,AA28/AC28&gt;0),4,5))),0)</f>
        <v>0</v>
      </c>
      <c r="W28" s="212" t="n">
        <f aca="false">COUNTIF(AG28:AV28,"б")</f>
        <v>0</v>
      </c>
      <c r="X28" s="212" t="n">
        <f aca="false">COUNTIF(AF28:AU28,"д")</f>
        <v>0</v>
      </c>
      <c r="Y28" s="212" t="n">
        <f aca="false">COUNTIF(AG28:AV28,2)+COUNTIF(AG28:AV28,"н")+COUNTIF(AG28:AV28,"д")</f>
        <v>0</v>
      </c>
      <c r="Z28" s="212" t="n">
        <f aca="false">COUNTIF(AG28:AV28,Z$5)</f>
        <v>0</v>
      </c>
      <c r="AA28" s="212" t="n">
        <f aca="false">COUNTIF(AG28:AV28,AA$5)</f>
        <v>0</v>
      </c>
      <c r="AB28" s="212" t="n">
        <f aca="false">COUNTIF(AG28:AV28,AB$5)</f>
        <v>0</v>
      </c>
      <c r="AC28" s="212" t="n">
        <f aca="false">SUM(X28:AB28)</f>
        <v>0</v>
      </c>
      <c r="AD28" s="213" t="str">
        <f aca="false">IF(ISERROR(((X28+Y28)*2+Z28*3+AA28*4+AB28*5)/SUM(X28,Y28:AB28)),"",((X28+Y28)*2+Z28*3+AA28*4+AB28*5)/SUM(X28,Y28:AB28))</f>
        <v/>
      </c>
      <c r="AE28" s="214" t="n">
        <f aca="false">IF(AX28=5,0.5,IF(AX28=4,0.25,IF(AX28&lt;=3,0)))</f>
        <v>0</v>
      </c>
      <c r="AF28" s="1"/>
      <c r="AG28" s="215" t="str">
        <f aca="false">IF(ISERROR(VALUE(LEFT(F28))),LEFT(F28),VALUE(LEFT(F28)))</f>
        <v/>
      </c>
      <c r="AH28" s="215" t="str">
        <f aca="false">IF(ISERROR(VALUE(LEFT(G28))),LEFT(G28),VALUE(LEFT(G28)))</f>
        <v/>
      </c>
      <c r="AI28" s="215" t="str">
        <f aca="false">IF(ISERROR(VALUE(LEFT(H28))),LEFT(H28),VALUE(LEFT(H28)))</f>
        <v/>
      </c>
      <c r="AJ28" s="215" t="str">
        <f aca="false">IF(ISERROR(VALUE(LEFT(I28))),LEFT(I28),VALUE(LEFT(I28)))</f>
        <v/>
      </c>
      <c r="AK28" s="215" t="str">
        <f aca="false">IF(ISERROR(VALUE(LEFT(J28))),LEFT(J28),VALUE(LEFT(J28)))</f>
        <v/>
      </c>
      <c r="AL28" s="215" t="str">
        <f aca="false">IF(ISERROR(VALUE(LEFT(K28))),LEFT(K28),VALUE(LEFT(K28)))</f>
        <v/>
      </c>
      <c r="AM28" s="215" t="str">
        <f aca="false">IF(ISERROR(VALUE(LEFT(L28))),LEFT(L28),VALUE(LEFT(L28)))</f>
        <v/>
      </c>
      <c r="AN28" s="215" t="str">
        <f aca="false">IF(ISERROR(VALUE(LEFT(M28))),LEFT(M28),VALUE(LEFT(M28)))</f>
        <v/>
      </c>
      <c r="AO28" s="215" t="str">
        <f aca="false">IF(ISERROR(VALUE(LEFT(N28))),LEFT(N28),VALUE(LEFT(N28)))</f>
        <v/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0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true" customHeight="false" outlineLevel="0" collapsed="false">
      <c r="A29" s="75"/>
      <c r="B29" s="180"/>
      <c r="C29" s="360"/>
      <c r="D29" s="78"/>
      <c r="E29" s="79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96"/>
      <c r="S29" s="80"/>
      <c r="T29" s="80"/>
      <c r="U29" s="80"/>
      <c r="V29" s="120" t="n">
        <f aca="false">IF(AC29&gt;0,IF(SUM(X29:Y29)/AC29&gt;0,2,IF(AND(SUM(X29:Y29)/AC29=0,Z29/AC29&gt;0),3,IF(AND((AB29/AC29+AA29/AC29)=1,AA29/AC29&gt;0),4,5))),0)</f>
        <v>0</v>
      </c>
      <c r="W29" s="212" t="n">
        <f aca="false">COUNTIF(AG29:AV29,"б")</f>
        <v>0</v>
      </c>
      <c r="X29" s="212" t="n">
        <f aca="false">COUNTIF(AF29:AU29,"д")</f>
        <v>0</v>
      </c>
      <c r="Y29" s="212" t="n">
        <f aca="false">COUNTIF(AG29:AV29,2)+COUNTIF(AG29:AV29,"н")+COUNTIF(AG29:AV29,"д")</f>
        <v>0</v>
      </c>
      <c r="Z29" s="212" t="n">
        <f aca="false">COUNTIF(AG29:AV29,Z$5)</f>
        <v>0</v>
      </c>
      <c r="AA29" s="212" t="n">
        <f aca="false">COUNTIF(AG29:AV29,AA$5)</f>
        <v>0</v>
      </c>
      <c r="AB29" s="212" t="n">
        <f aca="false">COUNTIF(AG29:AV29,AB$5)</f>
        <v>0</v>
      </c>
      <c r="AC29" s="212" t="n">
        <f aca="false">SUM(X29:AB29)</f>
        <v>0</v>
      </c>
      <c r="AD29" s="213" t="str">
        <f aca="false">IF(ISERROR(((X29+Y29)*2+Z29*3+AA29*4+AB29*5)/SUM(X29,Y29:AB29)),"",((X29+Y29)*2+Z29*3+AA29*4+AB29*5)/SUM(X29,Y29:AB29))</f>
        <v/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/>
      </c>
      <c r="AH29" s="215" t="str">
        <f aca="false">IF(ISERROR(VALUE(LEFT(G29))),LEFT(G29),VALUE(LEFT(G29)))</f>
        <v/>
      </c>
      <c r="AI29" s="215" t="str">
        <f aca="false">IF(ISERROR(VALUE(LEFT(H29))),LEFT(H29),VALUE(LEFT(H29)))</f>
        <v/>
      </c>
      <c r="AJ29" s="215" t="str">
        <f aca="false">IF(ISERROR(VALUE(LEFT(I29))),LEFT(I29),VALUE(LEFT(I29)))</f>
        <v/>
      </c>
      <c r="AK29" s="215" t="str">
        <f aca="false">IF(ISERROR(VALUE(LEFT(J29))),LEFT(J29),VALUE(LEFT(J29)))</f>
        <v/>
      </c>
      <c r="AL29" s="215" t="str">
        <f aca="false">IF(ISERROR(VALUE(LEFT(K29))),LEFT(K29),VALUE(LEFT(K29)))</f>
        <v/>
      </c>
      <c r="AM29" s="215" t="str">
        <f aca="false">IF(ISERROR(VALUE(LEFT(L29))),LEFT(L29),VALUE(LEFT(L29)))</f>
        <v/>
      </c>
      <c r="AN29" s="215" t="str">
        <f aca="false">IF(ISERROR(VALUE(LEFT(M29))),LEFT(M29),VALUE(LEFT(M29)))</f>
        <v/>
      </c>
      <c r="AO29" s="215" t="str">
        <f aca="false">IF(ISERROR(VALUE(LEFT(N29))),LEFT(N29),VALUE(LEFT(N29)))</f>
        <v/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0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true" customHeight="false" outlineLevel="0" collapsed="false">
      <c r="A30" s="75"/>
      <c r="B30" s="180"/>
      <c r="C30" s="360"/>
      <c r="D30" s="78"/>
      <c r="E30" s="79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96"/>
      <c r="S30" s="80"/>
      <c r="T30" s="80"/>
      <c r="U30" s="80"/>
      <c r="V30" s="120" t="n">
        <f aca="false">IF(AC30&gt;0,IF(SUM(X30:Y30)/AC30&gt;0,2,IF(AND(SUM(X30:Y30)/AC30=0,Z30/AC30&gt;0),3,IF(AND((AB30/AC30+AA30/AC30)=1,AA30/AC30&gt;0),4,5))),0)</f>
        <v>0</v>
      </c>
      <c r="W30" s="212" t="n">
        <f aca="false">COUNTIF(AG30:AV30,"б")</f>
        <v>0</v>
      </c>
      <c r="X30" s="212" t="n">
        <f aca="false">COUNTIF(AF30:AU30,"д")</f>
        <v>0</v>
      </c>
      <c r="Y30" s="212" t="n">
        <f aca="false">COUNTIF(AG30:AV30,2)+COUNTIF(AG30:AV30,"н")+COUNTIF(AG30:AV30,"д")</f>
        <v>0</v>
      </c>
      <c r="Z30" s="212" t="n">
        <f aca="false">COUNTIF(AG30:AV30,Z$5)</f>
        <v>0</v>
      </c>
      <c r="AA30" s="212" t="n">
        <f aca="false">COUNTIF(AG30:AV30,AA$5)</f>
        <v>0</v>
      </c>
      <c r="AB30" s="212" t="n">
        <f aca="false">COUNTIF(AG30:AV30,AB$5)</f>
        <v>0</v>
      </c>
      <c r="AC30" s="212" t="n">
        <f aca="false">SUM(X30:AB30)</f>
        <v>0</v>
      </c>
      <c r="AD30" s="213" t="str">
        <f aca="false">IF(ISERROR(((X30+Y30)*2+Z30*3+AA30*4+AB30*5)/SUM(X30,Y30:AB30)),"",((X30+Y30)*2+Z30*3+AA30*4+AB30*5)/SUM(X30,Y30:AB30))</f>
        <v/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/>
      </c>
      <c r="AH30" s="215" t="str">
        <f aca="false">IF(ISERROR(VALUE(LEFT(G30))),LEFT(G30),VALUE(LEFT(G30)))</f>
        <v/>
      </c>
      <c r="AI30" s="215" t="str">
        <f aca="false">IF(ISERROR(VALUE(LEFT(H30))),LEFT(H30),VALUE(LEFT(H30)))</f>
        <v/>
      </c>
      <c r="AJ30" s="215" t="str">
        <f aca="false">IF(ISERROR(VALUE(LEFT(I30))),LEFT(I30),VALUE(LEFT(I30)))</f>
        <v/>
      </c>
      <c r="AK30" s="215" t="str">
        <f aca="false">IF(ISERROR(VALUE(LEFT(J30))),LEFT(J30),VALUE(LEFT(J30)))</f>
        <v/>
      </c>
      <c r="AL30" s="215" t="str">
        <f aca="false">IF(ISERROR(VALUE(LEFT(K30))),LEFT(K30),VALUE(LEFT(K30)))</f>
        <v/>
      </c>
      <c r="AM30" s="215" t="str">
        <f aca="false">IF(ISERROR(VALUE(LEFT(L30))),LEFT(L30),VALUE(LEFT(L30)))</f>
        <v/>
      </c>
      <c r="AN30" s="215" t="str">
        <f aca="false">IF(ISERROR(VALUE(LEFT(M30))),LEFT(M30),VALUE(LEFT(M30)))</f>
        <v/>
      </c>
      <c r="AO30" s="215" t="str">
        <f aca="false">IF(ISERROR(VALUE(LEFT(N30))),LEFT(N30),VALUE(LEFT(N30)))</f>
        <v/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0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true" customHeight="false" outlineLevel="0" collapsed="false">
      <c r="A31" s="179"/>
      <c r="B31" s="180"/>
      <c r="C31" s="27"/>
      <c r="D31" s="27"/>
      <c r="E31" s="318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0"/>
      <c r="V31" s="120" t="n">
        <f aca="false">IF(AC31&gt;0,IF(SUM(X31:Y31)/AC31&gt;0,2,IF(AND(SUM(X31:Y31)/AC31=0,Z31/AC31&gt;0),3,IF(AND((AB31/AC31+AA31/AC31)=1,AA31/AC31&gt;0),4,5))),0)</f>
        <v>0</v>
      </c>
      <c r="W31" s="212" t="n">
        <f aca="false">COUNTIF(AG31:AV31,"б")</f>
        <v>0</v>
      </c>
      <c r="X31" s="212" t="n">
        <f aca="false">COUNTIF(AF31:AU31,"д")</f>
        <v>0</v>
      </c>
      <c r="Y31" s="212" t="n">
        <f aca="false">COUNTIF(AG31:AV31,2)+COUNTIF(AG31:AV31,"н")+COUNTIF(AG31:AV31,"д")</f>
        <v>0</v>
      </c>
      <c r="Z31" s="212" t="n">
        <f aca="false">COUNTIF(AG31:AV31,Z$5)</f>
        <v>0</v>
      </c>
      <c r="AA31" s="212" t="n">
        <f aca="false">COUNTIF(AG31:AV31,AA$5)</f>
        <v>0</v>
      </c>
      <c r="AB31" s="212" t="n">
        <f aca="false">COUNTIF(AG31:AV31,AB$5)</f>
        <v>0</v>
      </c>
      <c r="AC31" s="212" t="n">
        <f aca="false">SUM(X31:AB31)</f>
        <v>0</v>
      </c>
      <c r="AD31" s="213" t="str">
        <f aca="false">IF(ISERROR(((X31+Y31)*2+Z31*3+AA31*4+AB31*5)/SUM(X31,Y31:AB31)),"",((X31+Y31)*2+Z31*3+AA31*4+AB31*5)/SUM(X31,Y31:AB31))</f>
        <v/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/>
      </c>
      <c r="AH31" s="215" t="str">
        <f aca="false">IF(ISERROR(VALUE(LEFT(G31))),LEFT(G31),VALUE(LEFT(G31)))</f>
        <v/>
      </c>
      <c r="AI31" s="215" t="str">
        <f aca="false">IF(ISERROR(VALUE(LEFT(H31))),LEFT(H31),VALUE(LEFT(H31)))</f>
        <v/>
      </c>
      <c r="AJ31" s="215" t="str">
        <f aca="false">IF(ISERROR(VALUE(LEFT(I31))),LEFT(I31),VALUE(LEFT(I31)))</f>
        <v/>
      </c>
      <c r="AK31" s="215" t="str">
        <f aca="false">IF(ISERROR(VALUE(LEFT(J31))),LEFT(J31),VALUE(LEFT(J31)))</f>
        <v/>
      </c>
      <c r="AL31" s="215" t="str">
        <f aca="false">IF(ISERROR(VALUE(LEFT(K31))),LEFT(K31),VALUE(LEFT(K31)))</f>
        <v/>
      </c>
      <c r="AM31" s="215" t="str">
        <f aca="false">IF(ISERROR(VALUE(LEFT(L31))),LEFT(L31),VALUE(LEFT(L31)))</f>
        <v/>
      </c>
      <c r="AN31" s="215" t="str">
        <f aca="false">IF(ISERROR(VALUE(LEFT(M31))),LEFT(M31),VALUE(LEFT(M31)))</f>
        <v/>
      </c>
      <c r="AO31" s="215" t="str">
        <f aca="false">IF(ISERROR(VALUE(LEFT(N31))),LEFT(N31),VALUE(LEFT(N31)))</f>
        <v/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0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179"/>
      <c r="B32" s="27"/>
      <c r="C32" s="27"/>
      <c r="D32" s="27"/>
      <c r="E32" s="318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96"/>
      <c r="S32" s="80"/>
      <c r="T32" s="80"/>
      <c r="U32" s="80"/>
      <c r="V32" s="120" t="n">
        <f aca="false">IF(AC32&gt;0,IF(SUM(X32:Y32)/AC32&gt;0,2,IF(AND(SUM(X32:Y32)/AC32=0,Z32/AC32&gt;0),3,IF(AND((AB32/AC32+AA32/AC32)=1,AA32/AC32&gt;0),4,5))),0)</f>
        <v>0</v>
      </c>
      <c r="W32" s="212" t="n">
        <f aca="false">COUNTIF(AG32:AV32,"б")</f>
        <v>0</v>
      </c>
      <c r="X32" s="212" t="n">
        <f aca="false">COUNTIF(AF32:AU32,"д")</f>
        <v>0</v>
      </c>
      <c r="Y32" s="212" t="n">
        <f aca="false">COUNTIF(AG32:AV32,2)+COUNTIF(AG32:AV32,"н")+COUNTIF(AG32:AV32,"д")</f>
        <v>0</v>
      </c>
      <c r="Z32" s="212" t="n">
        <f aca="false">COUNTIF(AG32:AV32,Z$5)</f>
        <v>0</v>
      </c>
      <c r="AA32" s="212" t="n">
        <f aca="false">COUNTIF(AG32:AV32,AA$5)</f>
        <v>0</v>
      </c>
      <c r="AB32" s="212" t="n">
        <f aca="false">COUNTIF(AG32:AV32,AB$5)</f>
        <v>0</v>
      </c>
      <c r="AC32" s="212" t="n">
        <f aca="false">SUM(X32:AB32)</f>
        <v>0</v>
      </c>
      <c r="AD32" s="213" t="str">
        <f aca="false">IF(ISERROR(((X32+Y32)*2+Z32*3+AA32*4+AB32*5)/SUM(X32,Y32:AB32)),"",((X32+Y32)*2+Z32*3+AA32*4+AB32*5)/SUM(X32,Y32:AB32))</f>
        <v/>
      </c>
      <c r="AE32" s="214" t="n">
        <f aca="false">IF(AX32=5,0.5,IF(AX32=4,0.25,IF(AX32&lt;=3,0)))</f>
        <v>0</v>
      </c>
      <c r="AF32" s="1"/>
      <c r="AG32" s="215" t="str">
        <f aca="false">IF(ISERROR(VALUE(LEFT(F32))),LEFT(F32),VALUE(LEFT(F32)))</f>
        <v/>
      </c>
      <c r="AH32" s="215" t="str">
        <f aca="false">IF(ISERROR(VALUE(LEFT(G32))),LEFT(G32),VALUE(LEFT(G32)))</f>
        <v/>
      </c>
      <c r="AI32" s="215" t="str">
        <f aca="false">IF(ISERROR(VALUE(LEFT(H32))),LEFT(H32),VALUE(LEFT(H32)))</f>
        <v/>
      </c>
      <c r="AJ32" s="215" t="str">
        <f aca="false">IF(ISERROR(VALUE(LEFT(I32))),LEFT(I32),VALUE(LEFT(I32)))</f>
        <v/>
      </c>
      <c r="AK32" s="215" t="str">
        <f aca="false">IF(ISERROR(VALUE(LEFT(J32))),LEFT(J32),VALUE(LEFT(J32)))</f>
        <v/>
      </c>
      <c r="AL32" s="215" t="str">
        <f aca="false">IF(ISERROR(VALUE(LEFT(K32))),LEFT(K32),VALUE(LEFT(K32)))</f>
        <v/>
      </c>
      <c r="AM32" s="215" t="str">
        <f aca="false">IF(ISERROR(VALUE(LEFT(L32))),LEFT(L32),VALUE(LEFT(L32)))</f>
        <v/>
      </c>
      <c r="AN32" s="215" t="str">
        <f aca="false">IF(ISERROR(VALUE(LEFT(M32))),LEFT(M32),VALUE(LEFT(M32)))</f>
        <v/>
      </c>
      <c r="AO32" s="215" t="str">
        <f aca="false">IF(ISERROR(VALUE(LEFT(N32))),LEFT(N32),VALUE(LEFT(N32)))</f>
        <v/>
      </c>
      <c r="AP32" s="215" t="str">
        <f aca="false">IF(ISERROR(VALUE(LEFT(O32))),LEFT(O32),VALUE(LEFT(O32)))</f>
        <v/>
      </c>
      <c r="AQ32" s="215" t="str">
        <f aca="false">IF(ISERROR(VALUE(LEFT(P32))),LEFT(P32),VALUE(LEFT(P32)))</f>
        <v/>
      </c>
      <c r="AR32" s="215" t="str">
        <f aca="false">IF(ISERROR(VALUE(LEFT(Q32))),LEFT(Q32),VALUE(LEFT(Q32)))</f>
        <v/>
      </c>
      <c r="AS32" s="215" t="str">
        <f aca="false">IF(ISERROR(VALUE(LEFT(R32))),LEFT(R32),VALUE(LEFT(R32)))</f>
        <v/>
      </c>
      <c r="AT32" s="215" t="str">
        <f aca="false">IF(ISERROR(VALUE(LEFT(S32))),LEFT(S32),VALUE(LEFT(S32)))</f>
        <v/>
      </c>
      <c r="AU32" s="215" t="str">
        <f aca="false">IF(ISERROR(VALUE(LEFT(T32))),LEFT(T32),VALUE(LEFT(T32)))</f>
        <v/>
      </c>
      <c r="AV32" s="215" t="str">
        <f aca="false">IF(ISERROR(VALUE(LEFT(U32))),LEFT(U32),VALUE(LEFT(U32)))</f>
        <v/>
      </c>
      <c r="AW32" s="216" t="n">
        <f aca="false">COUNTIF(AG32:AV32,"з")</f>
        <v>0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true" customHeight="false" outlineLevel="0" collapsed="false">
      <c r="A33" s="179"/>
      <c r="B33" s="27"/>
      <c r="C33" s="27"/>
      <c r="D33" s="27"/>
      <c r="E33" s="318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96"/>
      <c r="S33" s="80"/>
      <c r="T33" s="80"/>
      <c r="U33" s="80"/>
      <c r="V33" s="120" t="n">
        <f aca="false">IF(AC33&gt;0,IF(SUM(X33:Y33)/AC33&gt;0,2,IF(AND(SUM(X33:Y33)/AC33=0,Z33/AC33&gt;0),3,IF(AND((AB33/AC33+AA33/AC33)=1,AA33/AC33&gt;0),4,5))),0)</f>
        <v>0</v>
      </c>
      <c r="W33" s="212" t="n">
        <f aca="false">COUNTIF(AG33:AV33,"б")</f>
        <v>0</v>
      </c>
      <c r="X33" s="212" t="n">
        <f aca="false">COUNTIF(AF33:AU33,"д")</f>
        <v>0</v>
      </c>
      <c r="Y33" s="212" t="n">
        <f aca="false">COUNTIF(AG33:AV33,2)+COUNTIF(AG33:AV33,"н")+COUNTIF(AG33:AV33,"д")</f>
        <v>0</v>
      </c>
      <c r="Z33" s="212" t="n">
        <f aca="false">COUNTIF(AG33:AV33,Z$5)</f>
        <v>0</v>
      </c>
      <c r="AA33" s="212" t="n">
        <f aca="false">COUNTIF(AG33:AV33,AA$5)</f>
        <v>0</v>
      </c>
      <c r="AB33" s="212" t="n">
        <f aca="false">COUNTIF(AG33:AV33,AB$5)</f>
        <v>0</v>
      </c>
      <c r="AC33" s="212" t="n">
        <f aca="false">SUM(X33:AB33)</f>
        <v>0</v>
      </c>
      <c r="AD33" s="213" t="str">
        <f aca="false">IF(ISERROR(((X33+Y33)*2+Z33*3+AA33*4+AB33*5)/SUM(X33,Y33:AB33)),"",((X33+Y33)*2+Z33*3+AA33*4+AB33*5)/SUM(X33,Y33:AB33))</f>
        <v/>
      </c>
      <c r="AE33" s="214" t="n">
        <f aca="false">IF(AX33=5,0.5,IF(AX33=4,0.25,IF(AX33&lt;=3,0)))</f>
        <v>0</v>
      </c>
      <c r="AF33" s="1"/>
      <c r="AG33" s="215" t="str">
        <f aca="false">IF(ISERROR(VALUE(LEFT(F33))),LEFT(F33),VALUE(LEFT(F33)))</f>
        <v/>
      </c>
      <c r="AH33" s="215" t="str">
        <f aca="false">IF(ISERROR(VALUE(LEFT(G33))),LEFT(G33),VALUE(LEFT(G33)))</f>
        <v/>
      </c>
      <c r="AI33" s="215" t="str">
        <f aca="false">IF(ISERROR(VALUE(LEFT(H33))),LEFT(H33),VALUE(LEFT(H33)))</f>
        <v/>
      </c>
      <c r="AJ33" s="215" t="str">
        <f aca="false">IF(ISERROR(VALUE(LEFT(I33))),LEFT(I33),VALUE(LEFT(I33)))</f>
        <v/>
      </c>
      <c r="AK33" s="215" t="str">
        <f aca="false">IF(ISERROR(VALUE(LEFT(J33))),LEFT(J33),VALUE(LEFT(J33)))</f>
        <v/>
      </c>
      <c r="AL33" s="215" t="str">
        <f aca="false">IF(ISERROR(VALUE(LEFT(K33))),LEFT(K33),VALUE(LEFT(K33)))</f>
        <v/>
      </c>
      <c r="AM33" s="215" t="str">
        <f aca="false">IF(ISERROR(VALUE(LEFT(L33))),LEFT(L33),VALUE(LEFT(L33)))</f>
        <v/>
      </c>
      <c r="AN33" s="215" t="str">
        <f aca="false">IF(ISERROR(VALUE(LEFT(M33))),LEFT(M33),VALUE(LEFT(M33)))</f>
        <v/>
      </c>
      <c r="AO33" s="215" t="str">
        <f aca="false">IF(ISERROR(VALUE(LEFT(N33))),LEFT(N33),VALUE(LEFT(N33)))</f>
        <v/>
      </c>
      <c r="AP33" s="215" t="str">
        <f aca="false">IF(ISERROR(VALUE(LEFT(O33))),LEFT(O33),VALUE(LEFT(O33)))</f>
        <v/>
      </c>
      <c r="AQ33" s="215" t="str">
        <f aca="false">IF(ISERROR(VALUE(LEFT(P33))),LEFT(P33),VALUE(LEFT(P33)))</f>
        <v/>
      </c>
      <c r="AR33" s="215" t="str">
        <f aca="false">IF(ISERROR(VALUE(LEFT(Q33))),LEFT(Q33),VALUE(LEFT(Q33)))</f>
        <v/>
      </c>
      <c r="AS33" s="215" t="str">
        <f aca="false">IF(ISERROR(VALUE(LEFT(R33))),LEFT(R33),VALUE(LEFT(R33)))</f>
        <v/>
      </c>
      <c r="AT33" s="215" t="str">
        <f aca="false">IF(ISERROR(VALUE(LEFT(S33))),LEFT(S33),VALUE(LEFT(S33)))</f>
        <v/>
      </c>
      <c r="AU33" s="215" t="str">
        <f aca="false">IF(ISERROR(VALUE(LEFT(T33))),LEFT(T33),VALUE(LEFT(T33)))</f>
        <v/>
      </c>
      <c r="AV33" s="215" t="str">
        <f aca="false">IF(ISERROR(VALUE(LEFT(U33))),LEFT(U33),VALUE(LEFT(U33)))</f>
        <v/>
      </c>
      <c r="AW33" s="216" t="n">
        <f aca="false">COUNTIF(AG33:AV33,"з")</f>
        <v>0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true" customHeight="false" outlineLevel="0" collapsed="false">
      <c r="A34" s="75"/>
      <c r="B34" s="113"/>
      <c r="C34" s="116"/>
      <c r="D34" s="117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96"/>
      <c r="S34" s="80"/>
      <c r="T34" s="80"/>
      <c r="U34" s="80"/>
      <c r="V34" s="120" t="n">
        <f aca="false">IF(AC34&gt;0,IF(SUM(X34:Y34)/AC34&gt;0,2,IF(AND(SUM(X34:Y34)/AC34=0,Z34/AC34&gt;0),3,IF(AND((AB34/AC34+AA34/AC34)=1,AA34/AC34&gt;0),4,5))),0)</f>
        <v>0</v>
      </c>
      <c r="W34" s="212" t="n">
        <f aca="false">COUNTIF(AG34:AV34,"б")</f>
        <v>0</v>
      </c>
      <c r="X34" s="212" t="n">
        <f aca="false">COUNTIF(AF34:AU34,"д")</f>
        <v>0</v>
      </c>
      <c r="Y34" s="212" t="n">
        <f aca="false">COUNTIF(AG34:AV34,2)+COUNTIF(AG34:AV34,"н")+COUNTIF(AG34:AV34,"д")</f>
        <v>0</v>
      </c>
      <c r="Z34" s="212" t="n">
        <f aca="false">COUNTIF(AG34:AV34,Z$5)</f>
        <v>0</v>
      </c>
      <c r="AA34" s="212" t="n">
        <f aca="false">COUNTIF(AG34:AV34,AA$5)</f>
        <v>0</v>
      </c>
      <c r="AB34" s="212" t="n">
        <f aca="false">COUNTIF(AG34:AV34,AB$5)</f>
        <v>0</v>
      </c>
      <c r="AC34" s="212" t="n">
        <f aca="false">SUM(X34:AB34)</f>
        <v>0</v>
      </c>
      <c r="AD34" s="213" t="str">
        <f aca="false">IF(ISERROR(((X34+Y34)*2+Z34*3+AA34*4+AB34*5)/SUM(X34,Y34:AB34)),"",((X34+Y34)*2+Z34*3+AA34*4+AB34*5)/SUM(X34,Y34:AB34))</f>
        <v/>
      </c>
      <c r="AE34" s="214" t="n">
        <f aca="false">IF(AX34=5,0.5,IF(AX34=4,0.25,IF(AX34&lt;=3,0)))</f>
        <v>0</v>
      </c>
      <c r="AF34" s="1"/>
      <c r="AG34" s="215" t="str">
        <f aca="false">IF(ISERROR(VALUE(LEFT(F34))),LEFT(F34),VALUE(LEFT(F34)))</f>
        <v/>
      </c>
      <c r="AH34" s="215" t="str">
        <f aca="false">IF(ISERROR(VALUE(LEFT(G34))),LEFT(G34),VALUE(LEFT(G34)))</f>
        <v/>
      </c>
      <c r="AI34" s="215" t="str">
        <f aca="false">IF(ISERROR(VALUE(LEFT(H34))),LEFT(H34),VALUE(LEFT(H34)))</f>
        <v/>
      </c>
      <c r="AJ34" s="215" t="str">
        <f aca="false">IF(ISERROR(VALUE(LEFT(I34))),LEFT(I34),VALUE(LEFT(I34)))</f>
        <v/>
      </c>
      <c r="AK34" s="215" t="str">
        <f aca="false">IF(ISERROR(VALUE(LEFT(J34))),LEFT(J34),VALUE(LEFT(J34)))</f>
        <v/>
      </c>
      <c r="AL34" s="215" t="str">
        <f aca="false">IF(ISERROR(VALUE(LEFT(K34))),LEFT(K34),VALUE(LEFT(K34)))</f>
        <v/>
      </c>
      <c r="AM34" s="215" t="str">
        <f aca="false">IF(ISERROR(VALUE(LEFT(L34))),LEFT(L34),VALUE(LEFT(L34)))</f>
        <v/>
      </c>
      <c r="AN34" s="215" t="str">
        <f aca="false">IF(ISERROR(VALUE(LEFT(M34))),LEFT(M34),VALUE(LEFT(M34)))</f>
        <v/>
      </c>
      <c r="AO34" s="215" t="str">
        <f aca="false">IF(ISERROR(VALUE(LEFT(N34))),LEFT(N34),VALUE(LEFT(N34)))</f>
        <v/>
      </c>
      <c r="AP34" s="215" t="str">
        <f aca="false">IF(ISERROR(VALUE(LEFT(O34))),LEFT(O34),VALUE(LEFT(O34)))</f>
        <v/>
      </c>
      <c r="AQ34" s="215" t="str">
        <f aca="false">IF(ISERROR(VALUE(LEFT(P34))),LEFT(P34),VALUE(LEFT(P34)))</f>
        <v/>
      </c>
      <c r="AR34" s="215" t="str">
        <f aca="false">IF(ISERROR(VALUE(LEFT(Q34))),LEFT(Q34),VALUE(LEFT(Q34)))</f>
        <v/>
      </c>
      <c r="AS34" s="215" t="str">
        <f aca="false">IF(ISERROR(VALUE(LEFT(R34))),LEFT(R34),VALUE(LEFT(R34)))</f>
        <v/>
      </c>
      <c r="AT34" s="215" t="str">
        <f aca="false">IF(ISERROR(VALUE(LEFT(S34))),LEFT(S34),VALUE(LEFT(S34)))</f>
        <v/>
      </c>
      <c r="AU34" s="215" t="str">
        <f aca="false">IF(ISERROR(VALUE(LEFT(T34))),LEFT(T34),VALUE(LEFT(T34)))</f>
        <v/>
      </c>
      <c r="AV34" s="215" t="str">
        <f aca="false">IF(ISERROR(VALUE(LEFT(U34))),LEFT(U34),VALUE(LEFT(U34)))</f>
        <v/>
      </c>
      <c r="AW34" s="216" t="n">
        <f aca="false">COUNTIF(AG34:AV34,"з")</f>
        <v>0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true" customHeight="false" outlineLevel="0" collapsed="false">
      <c r="A35" s="75"/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96"/>
      <c r="S35" s="80"/>
      <c r="T35" s="80"/>
      <c r="U35" s="80"/>
      <c r="V35" s="120" t="n">
        <f aca="false">IF(AC35&gt;0,IF(SUM(X35:Y35)/AC35&gt;0,2,IF(AND(SUM(X35:Y35)/AC35=0,Z35/AC35&gt;0),3,IF(AND((AB35/AC35+AA35/AC35)=1,AA35/AC35&gt;0),4,5))),0)</f>
        <v>0</v>
      </c>
      <c r="W35" s="212" t="n">
        <f aca="false">COUNTIF(AG35:AV35,"б")</f>
        <v>0</v>
      </c>
      <c r="X35" s="212" t="n">
        <f aca="false">COUNTIF(AF35:AU35,"д")</f>
        <v>0</v>
      </c>
      <c r="Y35" s="212" t="n">
        <f aca="false">COUNTIF(AG35:AV35,2)+COUNTIF(AG35:AV35,"н")+COUNTIF(AG35:AV35,"д")</f>
        <v>0</v>
      </c>
      <c r="Z35" s="212" t="n">
        <f aca="false">COUNTIF(AG35:AV35,Z$5)</f>
        <v>0</v>
      </c>
      <c r="AA35" s="212" t="n">
        <f aca="false">COUNTIF(AG35:AV35,AA$5)</f>
        <v>0</v>
      </c>
      <c r="AB35" s="212" t="n">
        <f aca="false">COUNTIF(AG35:AV35,AB$5)</f>
        <v>0</v>
      </c>
      <c r="AC35" s="212" t="n">
        <f aca="false">SUM(X35:AB35)</f>
        <v>0</v>
      </c>
      <c r="AD35" s="213" t="str">
        <f aca="false">IF(ISERROR(((X35+Y35)*2+Z35*3+AA35*4+AB35*5)/SUM(X35,Y35:AB35)),"",((X35+Y35)*2+Z35*3+AA35*4+AB35*5)/SUM(X35,Y35:AB35))</f>
        <v/>
      </c>
      <c r="AE35" s="214" t="n">
        <f aca="false">IF(AX35=5,0.5,IF(AX35=4,0.25,IF(AX35&lt;=3,0)))</f>
        <v>0</v>
      </c>
      <c r="AF35" s="1"/>
      <c r="AG35" s="215" t="str">
        <f aca="false">IF(ISERROR(VALUE(LEFT(F35))),LEFT(F35),VALUE(LEFT(F35)))</f>
        <v/>
      </c>
      <c r="AH35" s="215" t="str">
        <f aca="false">IF(ISERROR(VALUE(LEFT(G35))),LEFT(G35),VALUE(LEFT(G35)))</f>
        <v/>
      </c>
      <c r="AI35" s="215" t="str">
        <f aca="false">IF(ISERROR(VALUE(LEFT(H35))),LEFT(H35),VALUE(LEFT(H35)))</f>
        <v/>
      </c>
      <c r="AJ35" s="215" t="str">
        <f aca="false">IF(ISERROR(VALUE(LEFT(I35))),LEFT(I35),VALUE(LEFT(I35)))</f>
        <v/>
      </c>
      <c r="AK35" s="215" t="str">
        <f aca="false">IF(ISERROR(VALUE(LEFT(J35))),LEFT(J35),VALUE(LEFT(J35)))</f>
        <v/>
      </c>
      <c r="AL35" s="215" t="str">
        <f aca="false">IF(ISERROR(VALUE(LEFT(K35))),LEFT(K35),VALUE(LEFT(K35)))</f>
        <v/>
      </c>
      <c r="AM35" s="215" t="str">
        <f aca="false">IF(ISERROR(VALUE(LEFT(L35))),LEFT(L35),VALUE(LEFT(L35)))</f>
        <v/>
      </c>
      <c r="AN35" s="215" t="str">
        <f aca="false">IF(ISERROR(VALUE(LEFT(M35))),LEFT(M35),VALUE(LEFT(M35)))</f>
        <v/>
      </c>
      <c r="AO35" s="215" t="str">
        <f aca="false">IF(ISERROR(VALUE(LEFT(N35))),LEFT(N35),VALUE(LEFT(N35)))</f>
        <v/>
      </c>
      <c r="AP35" s="215" t="str">
        <f aca="false">IF(ISERROR(VALUE(LEFT(O35))),LEFT(O35),VALUE(LEFT(O35)))</f>
        <v/>
      </c>
      <c r="AQ35" s="215" t="str">
        <f aca="false">IF(ISERROR(VALUE(LEFT(P35))),LEFT(P35),VALUE(LEFT(P35)))</f>
        <v/>
      </c>
      <c r="AR35" s="215" t="str">
        <f aca="false">IF(ISERROR(VALUE(LEFT(Q35))),LEFT(Q35),VALUE(LEFT(Q35)))</f>
        <v/>
      </c>
      <c r="AS35" s="215" t="str">
        <f aca="false">IF(ISERROR(VALUE(LEFT(R35))),LEFT(R35),VALUE(LEFT(R35)))</f>
        <v/>
      </c>
      <c r="AT35" s="215" t="str">
        <f aca="false">IF(ISERROR(VALUE(LEFT(S35))),LEFT(S35),VALUE(LEFT(S35)))</f>
        <v/>
      </c>
      <c r="AU35" s="215" t="str">
        <f aca="false">IF(ISERROR(VALUE(LEFT(T35))),LEFT(T35),VALUE(LEFT(T35)))</f>
        <v/>
      </c>
      <c r="AV35" s="215" t="str">
        <f aca="false">IF(ISERROR(VALUE(LEFT(U35))),LEFT(U35),VALUE(LEFT(U35)))</f>
        <v/>
      </c>
      <c r="AW35" s="216" t="n">
        <f aca="false">COUNTIF(AG35:AV35,"з")</f>
        <v>0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true" customHeight="false" outlineLevel="0" collapsed="false">
      <c r="A36" s="75"/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96"/>
      <c r="S36" s="80"/>
      <c r="T36" s="80"/>
      <c r="U36" s="80"/>
      <c r="V36" s="120" t="n">
        <f aca="false">IF(AC36&gt;0,IF(SUM(X36:Y36)/AC36&gt;0,2,IF(AND(SUM(X36:Y36)/AC36=0,Z36/AC36&gt;0),3,IF(AND((AB36/AC36+AA36/AC36)=1,AA36/AC36&gt;0),4,5))),0)</f>
        <v>0</v>
      </c>
      <c r="W36" s="212" t="n">
        <f aca="false">COUNTIF(AG36:AV36,"б")</f>
        <v>0</v>
      </c>
      <c r="X36" s="212" t="n">
        <f aca="false">COUNTIF(AF36:AU36,"д")</f>
        <v>0</v>
      </c>
      <c r="Y36" s="212" t="n">
        <f aca="false">COUNTIF(AG36:AV36,2)+COUNTIF(AG36:AV36,"н")+COUNTIF(AG36:AV36,"д")</f>
        <v>0</v>
      </c>
      <c r="Z36" s="212" t="n">
        <f aca="false">COUNTIF(AG36:AV36,Z$5)</f>
        <v>0</v>
      </c>
      <c r="AA36" s="212" t="n">
        <f aca="false">COUNTIF(AG36:AV36,AA$5)</f>
        <v>0</v>
      </c>
      <c r="AB36" s="212" t="n">
        <f aca="false">COUNTIF(AG36:AV36,AB$5)</f>
        <v>0</v>
      </c>
      <c r="AC36" s="212" t="n">
        <f aca="false">SUM(X36:AB36)</f>
        <v>0</v>
      </c>
      <c r="AD36" s="213" t="str">
        <f aca="false">IF(ISERROR(((X36+Y36)*2+Z36*3+AA36*4+AB36*5)/SUM(X36,Y36:AB36)),"",((X36+Y36)*2+Z36*3+AA36*4+AB36*5)/SUM(X36,Y36:AB36))</f>
        <v/>
      </c>
      <c r="AE36" s="214" t="n">
        <f aca="false">IF(AX36=5,0.5,IF(AX36=4,0.25,IF(AX36&lt;=3,0)))</f>
        <v>0</v>
      </c>
      <c r="AF36" s="1"/>
      <c r="AG36" s="215" t="str">
        <f aca="false">IF(ISERROR(VALUE(LEFT(F36))),LEFT(F36),VALUE(LEFT(F36)))</f>
        <v/>
      </c>
      <c r="AH36" s="215" t="str">
        <f aca="false">IF(ISERROR(VALUE(LEFT(G36))),LEFT(G36),VALUE(LEFT(G36)))</f>
        <v/>
      </c>
      <c r="AI36" s="215" t="str">
        <f aca="false">IF(ISERROR(VALUE(LEFT(H36))),LEFT(H36),VALUE(LEFT(H36)))</f>
        <v/>
      </c>
      <c r="AJ36" s="215" t="str">
        <f aca="false">IF(ISERROR(VALUE(LEFT(I36))),LEFT(I36),VALUE(LEFT(I36)))</f>
        <v/>
      </c>
      <c r="AK36" s="215" t="str">
        <f aca="false">IF(ISERROR(VALUE(LEFT(J36))),LEFT(J36),VALUE(LEFT(J36)))</f>
        <v/>
      </c>
      <c r="AL36" s="215" t="str">
        <f aca="false">IF(ISERROR(VALUE(LEFT(K36))),LEFT(K36),VALUE(LEFT(K36)))</f>
        <v/>
      </c>
      <c r="AM36" s="215" t="str">
        <f aca="false">IF(ISERROR(VALUE(LEFT(L36))),LEFT(L36),VALUE(LEFT(L36)))</f>
        <v/>
      </c>
      <c r="AN36" s="215" t="str">
        <f aca="false">IF(ISERROR(VALUE(LEFT(M36))),LEFT(M36),VALUE(LEFT(M36)))</f>
        <v/>
      </c>
      <c r="AO36" s="215" t="str">
        <f aca="false">IF(ISERROR(VALUE(LEFT(N36))),LEFT(N36),VALUE(LEFT(N36)))</f>
        <v/>
      </c>
      <c r="AP36" s="215" t="str">
        <f aca="false">IF(ISERROR(VALUE(LEFT(O36))),LEFT(O36),VALUE(LEFT(O36)))</f>
        <v/>
      </c>
      <c r="AQ36" s="215" t="str">
        <f aca="false">IF(ISERROR(VALUE(LEFT(P36))),LEFT(P36),VALUE(LEFT(P36)))</f>
        <v/>
      </c>
      <c r="AR36" s="215" t="str">
        <f aca="false">IF(ISERROR(VALUE(LEFT(Q36))),LEFT(Q36),VALUE(LEFT(Q36)))</f>
        <v/>
      </c>
      <c r="AS36" s="215" t="str">
        <f aca="false">IF(ISERROR(VALUE(LEFT(R36))),LEFT(R36),VALUE(LEFT(R36)))</f>
        <v/>
      </c>
      <c r="AT36" s="215" t="str">
        <f aca="false">IF(ISERROR(VALUE(LEFT(S36))),LEFT(S36),VALUE(LEFT(S36)))</f>
        <v/>
      </c>
      <c r="AU36" s="215" t="str">
        <f aca="false">IF(ISERROR(VALUE(LEFT(T36))),LEFT(T36),VALUE(LEFT(T36)))</f>
        <v/>
      </c>
      <c r="AV36" s="215" t="str">
        <f aca="false">IF(ISERROR(VALUE(LEFT(U36))),LEFT(U36),VALUE(LEFT(U36)))</f>
        <v/>
      </c>
      <c r="AW36" s="216" t="n">
        <f aca="false">COUNTIF(AG36:AV36,"з")</f>
        <v>0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COUNTIF(E6:E36,"2541")</f>
        <v>21</v>
      </c>
      <c r="F37" s="80"/>
      <c r="G37" s="80"/>
      <c r="H37" s="80"/>
      <c r="I37" s="80"/>
      <c r="J37" s="80"/>
      <c r="K37" s="80"/>
      <c r="L37" s="96"/>
      <c r="M37" s="80"/>
      <c r="N37" s="80"/>
      <c r="O37" s="96"/>
      <c r="P37" s="80"/>
      <c r="Q37" s="80"/>
      <c r="R37" s="96"/>
      <c r="S37" s="80"/>
      <c r="T37" s="80"/>
      <c r="U37" s="80"/>
      <c r="V37" s="120" t="n">
        <f aca="false">IF(AC37&gt;0,IF(SUM(X37:Y37)/AC37&gt;0,2,IF(AND(SUM(X37:Y37)/AC37=0,Z37/AC37&gt;0),3,IF(AND((AB37/AC37+AA37/AC37)=1,AA37/AC37&gt;0),4,5))),0)</f>
        <v>0</v>
      </c>
      <c r="W37" s="212" t="n">
        <f aca="false">COUNTIF(AG37:AV37,"б")</f>
        <v>0</v>
      </c>
      <c r="X37" s="212" t="n">
        <f aca="false">COUNTIF(AF37:AU37,"д")</f>
        <v>0</v>
      </c>
      <c r="Y37" s="212" t="n">
        <f aca="false">COUNTIF(AG37:AV37,2)+COUNTIF(AG37:AV37,"н")+COUNTIF(AG37:AV37,"д")</f>
        <v>0</v>
      </c>
      <c r="Z37" s="212" t="n">
        <f aca="false">COUNTIF(AG37:AV37,Z$5)</f>
        <v>0</v>
      </c>
      <c r="AA37" s="212" t="n">
        <f aca="false">COUNTIF(AG37:AV37,AA$5)</f>
        <v>0</v>
      </c>
      <c r="AB37" s="212" t="n">
        <f aca="false">COUNTIF(AG37:AV37,AB$5)</f>
        <v>0</v>
      </c>
      <c r="AC37" s="212" t="n">
        <f aca="false">SUM(X37:AB37)</f>
        <v>0</v>
      </c>
      <c r="AD37" s="213" t="str">
        <f aca="false">IF(ISERROR(((X37+Y37)*2+Z37*3+AA37*4+AB37*5)/SUM(X37,Y37:AB37)),"",((X37+Y37)*2+Z37*3+AA37*4+AB37*5)/SUM(X37,Y37:AB37))</f>
        <v/>
      </c>
      <c r="AE37" s="305" t="n">
        <f aca="false">IF(AX37=5,0.5,IF(AX37=4,0.25,IF(AX37&lt;=3,0)))</f>
        <v>0</v>
      </c>
      <c r="AF37" s="1"/>
      <c r="AG37" s="298" t="str">
        <f aca="false">IF(ISERROR(VALUE(LEFT(F37))),LEFT(F37),VALUE(LEFT(F37)))</f>
        <v/>
      </c>
      <c r="AH37" s="298" t="str">
        <f aca="false">IF(ISERROR(VALUE(LEFT(G37))),LEFT(G37),VALUE(LEFT(G37)))</f>
        <v/>
      </c>
      <c r="AI37" s="298" t="str">
        <f aca="false">IF(ISERROR(VALUE(LEFT(H37))),LEFT(H37),VALUE(LEFT(H37)))</f>
        <v/>
      </c>
      <c r="AJ37" s="298" t="str">
        <f aca="false">IF(ISERROR(VALUE(LEFT(I37))),LEFT(I37),VALUE(LEFT(I37)))</f>
        <v/>
      </c>
      <c r="AK37" s="298" t="str">
        <f aca="false">IF(ISERROR(VALUE(LEFT(J37))),LEFT(J37),VALUE(LEFT(J37)))</f>
        <v/>
      </c>
      <c r="AL37" s="298" t="str">
        <f aca="false">IF(ISERROR(VALUE(LEFT(K37))),LEFT(K37),VALUE(LEFT(K37)))</f>
        <v/>
      </c>
      <c r="AM37" s="298" t="str">
        <f aca="false">IF(ISERROR(VALUE(LEFT(L37))),LEFT(L37),VALUE(LEFT(L37)))</f>
        <v/>
      </c>
      <c r="AN37" s="298" t="str">
        <f aca="false">IF(ISERROR(VALUE(LEFT(M37))),LEFT(M37),VALUE(LEFT(M37)))</f>
        <v/>
      </c>
      <c r="AO37" s="298" t="str">
        <f aca="false">IF(ISERROR(VALUE(LEFT(N37))),LEFT(N37),VALUE(LEFT(N37)))</f>
        <v/>
      </c>
      <c r="AP37" s="298" t="str">
        <f aca="false">IF(ISERROR(VALUE(LEFT(O37))),LEFT(O37),VALUE(LEFT(O37)))</f>
        <v/>
      </c>
      <c r="AQ37" s="298" t="str">
        <f aca="false">IF(ISERROR(VALUE(LEFT(P37))),LEFT(P37),VALUE(LEFT(P37)))</f>
        <v/>
      </c>
      <c r="AR37" s="298" t="str">
        <f aca="false">IF(ISERROR(VALUE(LEFT(Q37))),LEFT(Q37),VALUE(LEFT(Q37)))</f>
        <v/>
      </c>
      <c r="AS37" s="298" t="str">
        <f aca="false">IF(ISERROR(VALUE(LEFT(R37))),LEFT(R37),VALUE(LEFT(R37)))</f>
        <v/>
      </c>
      <c r="AT37" s="298" t="str">
        <f aca="false">IF(ISERROR(VALUE(LEFT(S37))),LEFT(S37),VALUE(LEFT(S37)))</f>
        <v/>
      </c>
      <c r="AU37" s="298" t="str">
        <f aca="false">IF(ISERROR(VALUE(LEFT(T37))),LEFT(T37),VALUE(LEFT(T37)))</f>
        <v/>
      </c>
      <c r="AV37" s="298" t="str">
        <f aca="false">IF(ISERROR(VALUE(LEFT(U37))),LEFT(U37),VALUE(LEFT(U37)))</f>
        <v/>
      </c>
      <c r="AW37" s="120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261" t="str">
        <f aca="false" t="array" ref="F38:U45">AG38:AV45</f>
        <v> </v>
      </c>
      <c r="G38" s="261" t="n">
        <v>3.80952380952381</v>
      </c>
      <c r="H38" s="261" t="n">
        <v>3.76190476190476</v>
      </c>
      <c r="I38" s="261" t="n">
        <v>3.80952380952381</v>
      </c>
      <c r="J38" s="261" t="n">
        <v>4.57142857142857</v>
      </c>
      <c r="K38" s="261" t="n">
        <v>4.66666666666667</v>
      </c>
      <c r="L38" s="261" t="n">
        <v>4.47619047619048</v>
      </c>
      <c r="M38" s="261" t="n">
        <v>4</v>
      </c>
      <c r="N38" s="261" t="n">
        <v>3.55</v>
      </c>
      <c r="O38" s="125" t="str">
        <v> </v>
      </c>
      <c r="P38" s="125" t="str">
        <v> </v>
      </c>
      <c r="Q38" s="125" t="str">
        <v> </v>
      </c>
      <c r="R38" s="125" t="str">
        <v> </v>
      </c>
      <c r="S38" s="261" t="str">
        <v> </v>
      </c>
      <c r="T38" s="261" t="str">
        <v> </v>
      </c>
      <c r="U38" s="261" t="str">
        <v> </v>
      </c>
      <c r="V38" s="120" t="n">
        <f aca="false">сводн.!t38</f>
        <v>3</v>
      </c>
      <c r="W38" s="212" t="n">
        <f aca="false">SUM(W6:W37)</f>
        <v>0</v>
      </c>
      <c r="X38" s="212" t="n">
        <f aca="false">SUM(X6:X37)</f>
        <v>0</v>
      </c>
      <c r="Y38" s="212" t="n">
        <f aca="false">SUM(Y6:Y37)-X38</f>
        <v>0</v>
      </c>
      <c r="Z38" s="212" t="n">
        <f aca="false">SUM(Z6:Z37)</f>
        <v>48</v>
      </c>
      <c r="AA38" s="212" t="n">
        <f aca="false">SUM(AA6:AA37)</f>
        <v>57</v>
      </c>
      <c r="AB38" s="212" t="n">
        <f aca="false">SUM(AB6:AB37)</f>
        <v>62</v>
      </c>
      <c r="AC38" s="212" t="n">
        <f aca="false">SUM(X38:AB38)</f>
        <v>167</v>
      </c>
      <c r="AD38" s="213" t="n">
        <f aca="false">IF(ISERROR(((X38+Y38)*2+Z38*3+AA38*4+AB38*5)/SUM(X38,Y38:AB38)),"",((X38+Y38)*2+Z38*3+AA38*4+AB38*5)/SUM(X38,Y38:AB38))</f>
        <v>4.08383233532934</v>
      </c>
      <c r="AE38" s="263"/>
      <c r="AF38" s="1"/>
      <c r="AG38" s="264" t="str">
        <f aca="false">IF(COUNT(AG6:AG37)=0," ",SUM(AG6:AG37)/COUNT(AG6:AG37))</f>
        <v> </v>
      </c>
      <c r="AH38" s="264" t="n">
        <f aca="false">IF(COUNT(AH6:AH37)=0," ",SUM(AH6:AH37)/COUNT(AH6:AH37))</f>
        <v>3.80952380952381</v>
      </c>
      <c r="AI38" s="264" t="n">
        <f aca="false">IF(COUNT(AI6:AI37)=0," ",SUM(AI6:AI37)/COUNT(AI6:AI37))</f>
        <v>3.76190476190476</v>
      </c>
      <c r="AJ38" s="264" t="n">
        <f aca="false">IF(COUNT(AJ6:AJ37)=0," ",SUM(AJ6:AJ37)/COUNT(AJ6:AJ37))</f>
        <v>3.80952380952381</v>
      </c>
      <c r="AK38" s="264" t="n">
        <f aca="false">IF(COUNT(AK6:AK37)=0," ",SUM(AK6:AK37)/COUNT(AK6:AK37))</f>
        <v>4.57142857142857</v>
      </c>
      <c r="AL38" s="264" t="n">
        <f aca="false">IF(COUNT(AL6:AL37)=0," ",SUM(AL6:AL37)/COUNT(AL6:AL37))</f>
        <v>4.66666666666667</v>
      </c>
      <c r="AM38" s="264" t="n">
        <f aca="false">IF(COUNT(AM6:AM37)=0," ",SUM(AM6:AM37)/COUNT(AM6:AM37))</f>
        <v>4.47619047619048</v>
      </c>
      <c r="AN38" s="264" t="n">
        <f aca="false">IF(COUNT(AN6:AN37)=0," ",SUM(AN6:AN37)/COUNT(AN6:AN37))</f>
        <v>4</v>
      </c>
      <c r="AO38" s="264" t="n">
        <f aca="false">IF(COUNT(AO6:AO37)=0," ",SUM(AO6:AO37)/COUNT(AO6:AO37))</f>
        <v>3.55</v>
      </c>
      <c r="AP38" s="264" t="str">
        <f aca="false">IF(COUNT(AP6:AP37)=0," ",SUM(AP6:AP37)/COUNT(AP6:AP37))</f>
        <v> </v>
      </c>
      <c r="AQ38" s="264" t="str">
        <f aca="false">IF(COUNT(AQ6:AQ37)=0," ",SUM(AQ6:AQ37)/COUNT(AQ6:AQ37))</f>
        <v> </v>
      </c>
      <c r="AR38" s="264" t="str">
        <f aca="false">IF(COUNT(AR6:AR37)=0," ",SUM(AR6:AR37)/COUNT(AR6:AR37))</f>
        <v> </v>
      </c>
      <c r="AS38" s="264" t="str">
        <f aca="false">IF(COUNT(AS6:AS37)=0," ",SUM(AS6:AS37)/COUNT(AS6:AS37))</f>
        <v> </v>
      </c>
      <c r="AT38" s="264" t="str">
        <f aca="false">IF(COUNT(AT6:AT37)=0," ",SUM(AT6:AT37)/COUNT(AT6:AT37))</f>
        <v> </v>
      </c>
      <c r="AU38" s="264" t="str">
        <f aca="false">IF(COUNT(AU6:AU37)=0," ",SUM(AU6:AU37)/COUNT(AU6:AU37))</f>
        <v> </v>
      </c>
      <c r="AV38" s="265" t="str">
        <f aca="false">IF(COUNT(AV6:AV37)=0," ",SUM(AV6:AV37)/COUNT(AV6:AV37))</f>
        <v> </v>
      </c>
      <c r="AW38" s="216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266" t="str">
        <v>0</v>
      </c>
      <c r="G39" s="266" t="n">
        <v>5</v>
      </c>
      <c r="H39" s="266" t="n">
        <v>5</v>
      </c>
      <c r="I39" s="266" t="n">
        <v>4</v>
      </c>
      <c r="J39" s="266" t="n">
        <v>12</v>
      </c>
      <c r="K39" s="266" t="n">
        <v>17</v>
      </c>
      <c r="L39" s="266" t="n">
        <v>10</v>
      </c>
      <c r="M39" s="266" t="n">
        <v>6</v>
      </c>
      <c r="N39" s="266" t="n">
        <v>3</v>
      </c>
      <c r="O39" s="267" t="str">
        <v>0</v>
      </c>
      <c r="P39" s="267" t="str">
        <v>0</v>
      </c>
      <c r="Q39" s="267" t="str">
        <v>0</v>
      </c>
      <c r="R39" s="267" t="str">
        <v>0</v>
      </c>
      <c r="S39" s="266" t="str">
        <v>0</v>
      </c>
      <c r="T39" s="266" t="str">
        <v>0</v>
      </c>
      <c r="U39" s="266" t="str">
        <v> </v>
      </c>
      <c r="V39" s="268" t="n">
        <f aca="false">IF(COUNTIF(V6:V37,5)=0,"0",COUNTIF(V6:V37,5))</f>
        <v>2</v>
      </c>
      <c r="W39" s="133"/>
      <c r="X39" s="269" t="n">
        <f aca="false">SUM(X38:AB38)</f>
        <v>167</v>
      </c>
      <c r="Y39" s="269"/>
      <c r="Z39" s="269"/>
      <c r="AA39" s="269"/>
      <c r="AB39" s="269"/>
      <c r="AC39" s="269"/>
      <c r="AD39" s="213"/>
      <c r="AE39" s="270"/>
      <c r="AG39" s="271" t="str">
        <f aca="false">IF(COUNTIF(AG6:AG37,5)=0,"0",COUNTIF(AG6:AG37,5))</f>
        <v>0</v>
      </c>
      <c r="AH39" s="271" t="n">
        <f aca="false">IF(COUNTIF(AH6:AH37,5)=0,"0",COUNTIF(AH6:AH37,5))</f>
        <v>5</v>
      </c>
      <c r="AI39" s="271" t="n">
        <f aca="false">IF(COUNTIF(AI6:AI37,5)=0,"0",COUNTIF(AI6:AI37,5))</f>
        <v>5</v>
      </c>
      <c r="AJ39" s="271" t="n">
        <f aca="false">IF(COUNTIF(AJ6:AJ37,5)=0,"0",COUNTIF(AJ6:AJ37,5))</f>
        <v>4</v>
      </c>
      <c r="AK39" s="271" t="n">
        <f aca="false">IF(COUNTIF(AK6:AK37,5)=0,"0",COUNTIF(AK6:AK37,5))</f>
        <v>12</v>
      </c>
      <c r="AL39" s="271" t="n">
        <f aca="false">IF(COUNTIF(AL6:AL37,5)=0,"0",COUNTIF(AL6:AL37,5))</f>
        <v>17</v>
      </c>
      <c r="AM39" s="271" t="n">
        <f aca="false">IF(COUNTIF(AM6:AM37,5)=0,"0",COUNTIF(AM6:AM37,5))</f>
        <v>10</v>
      </c>
      <c r="AN39" s="271" t="n">
        <f aca="false">IF(COUNTIF(AN6:AN37,5)=0,"0",COUNTIF(AN6:AN37,5))</f>
        <v>6</v>
      </c>
      <c r="AO39" s="271" t="n">
        <f aca="false">IF(COUNTIF(AO6:AO37,5)=0,"0",COUNTIF(AO6:AO37,5))</f>
        <v>3</v>
      </c>
      <c r="AP39" s="271" t="str">
        <f aca="false">IF(COUNTIF(AP6:AP37,5)=0,"0",COUNTIF(AP6:AP37,5))</f>
        <v>0</v>
      </c>
      <c r="AQ39" s="271" t="str">
        <f aca="false">IF(COUNTIF(AQ6:AQ37,5)=0,"0",COUNTIF(AQ6:AQ37,5))</f>
        <v>0</v>
      </c>
      <c r="AR39" s="271" t="str">
        <f aca="false">IF(COUNTIF(AR6:AR37,5)=0,"0",COUNTIF(AR6:AR37,5))</f>
        <v>0</v>
      </c>
      <c r="AS39" s="271" t="str">
        <f aca="false">IF(COUNTIF(AS6:AS37,5)=0,"0",COUNTIF(AS6:AS37,5))</f>
        <v>0</v>
      </c>
      <c r="AT39" s="271" t="str">
        <f aca="false">IF(COUNTIF(AT6:AT37,5)=0,"0",COUNTIF(AT6:AT37,5))</f>
        <v>0</v>
      </c>
      <c r="AU39" s="271" t="str">
        <f aca="false">IF(COUNTIF(AU6:AU37,5)=0,"0",COUNTIF(AU6:AU37,5))</f>
        <v>0</v>
      </c>
      <c r="AV39" s="272" t="str">
        <f aca="false">IF(COUNTIF(AV6:AV37,5)=0," ",COUNTIF(AV6:AV37,5))</f>
        <v> </v>
      </c>
      <c r="AW39" s="271"/>
      <c r="AX39" s="273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  <c r="CE39" s="275"/>
      <c r="CF39" s="275"/>
      <c r="CG39" s="275"/>
      <c r="CH39" s="275"/>
      <c r="CI39" s="275"/>
      <c r="CJ39" s="275"/>
      <c r="CK39" s="275"/>
      <c r="CL39" s="275"/>
      <c r="CM39" s="275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276" t="str">
        <v>0</v>
      </c>
      <c r="G40" s="276" t="n">
        <v>7</v>
      </c>
      <c r="H40" s="276" t="n">
        <v>6</v>
      </c>
      <c r="I40" s="276" t="n">
        <v>9</v>
      </c>
      <c r="J40" s="276" t="n">
        <v>9</v>
      </c>
      <c r="K40" s="276" t="n">
        <v>1</v>
      </c>
      <c r="L40" s="276" t="n">
        <v>11</v>
      </c>
      <c r="M40" s="276" t="n">
        <v>9</v>
      </c>
      <c r="N40" s="276" t="n">
        <v>5</v>
      </c>
      <c r="O40" s="277" t="str">
        <v>0</v>
      </c>
      <c r="P40" s="277" t="str">
        <v>0</v>
      </c>
      <c r="Q40" s="277" t="str">
        <v>0</v>
      </c>
      <c r="R40" s="277" t="str">
        <v>0</v>
      </c>
      <c r="S40" s="276" t="str">
        <v>0</v>
      </c>
      <c r="T40" s="276" t="str">
        <v>0</v>
      </c>
      <c r="U40" s="276" t="str">
        <v> </v>
      </c>
      <c r="V40" s="278" t="n">
        <f aca="false">IF(COUNTIF(V6:V37,4)=0,"0",COUNTIF(V6:V37,4))</f>
        <v>2</v>
      </c>
      <c r="W40" s="279"/>
      <c r="X40" s="279"/>
      <c r="Y40" s="279" t="str">
        <f aca="false">IF(COUNTIF(Y6:Y37,4)=0," ",COUNTIF(Y6:Y37,4))</f>
        <v> </v>
      </c>
      <c r="Z40" s="279" t="n">
        <f aca="false">IF(COUNTIF(Z6:Z37,4)=0," ",COUNTIF(Z6:Z37,4))</f>
        <v>3</v>
      </c>
      <c r="AA40" s="279" t="n">
        <f aca="false">IF(COUNTIF(AA6:AA37,4)=0," ",COUNTIF(AA6:AA37,4))</f>
        <v>3</v>
      </c>
      <c r="AB40" s="279" t="str">
        <f aca="false">IF(COUNTIF(AB6:AB37,4)=0," ",COUNTIF(AB6:AB37,4))</f>
        <v> </v>
      </c>
      <c r="AC40" s="279"/>
      <c r="AD40" s="279"/>
      <c r="AE40" s="280" t="str">
        <f aca="false">IF(COUNTIF(AE6:AE37,4)=0," ",COUNTIF(AE6:AE37,4))</f>
        <v> </v>
      </c>
      <c r="AF40" s="279" t="str">
        <f aca="false">IF(COUNTIF(AF6:AF37,4)=0," ",COUNTIF(AF6:AF37,4))</f>
        <v> </v>
      </c>
      <c r="AG40" s="279" t="str">
        <f aca="false">IF(COUNTIF(AG6:AG37,4)=0,"0",COUNTIF(AG6:AG37,4))</f>
        <v>0</v>
      </c>
      <c r="AH40" s="279" t="n">
        <f aca="false">IF(COUNTIF(AH6:AH37,4)=0,"0",COUNTIF(AH6:AH37,4))</f>
        <v>7</v>
      </c>
      <c r="AI40" s="279" t="n">
        <f aca="false">IF(COUNTIF(AI6:AI37,4)=0,"0",COUNTIF(AI6:AI37,4))</f>
        <v>6</v>
      </c>
      <c r="AJ40" s="279" t="n">
        <f aca="false">IF(COUNTIF(AJ6:AJ37,4)=0,"0",COUNTIF(AJ6:AJ37,4))</f>
        <v>9</v>
      </c>
      <c r="AK40" s="279" t="n">
        <f aca="false">IF(COUNTIF(AK6:AK37,4)=0,"0",COUNTIF(AK6:AK37,4))</f>
        <v>9</v>
      </c>
      <c r="AL40" s="279" t="n">
        <f aca="false">IF(COUNTIF(AL6:AL37,4)=0,"0",COUNTIF(AL6:AL37,4))</f>
        <v>1</v>
      </c>
      <c r="AM40" s="279" t="n">
        <f aca="false">IF(COUNTIF(AM6:AM37,4)=0,"0",COUNTIF(AM6:AM37,4))</f>
        <v>11</v>
      </c>
      <c r="AN40" s="279" t="n">
        <f aca="false">IF(COUNTIF(AN6:AN37,4)=0,"0",COUNTIF(AN6:AN37,4))</f>
        <v>9</v>
      </c>
      <c r="AO40" s="279" t="n">
        <f aca="false">IF(COUNTIF(AO6:AO37,4)=0,"0",COUNTIF(AO6:AO37,4))</f>
        <v>5</v>
      </c>
      <c r="AP40" s="279" t="str">
        <f aca="false">IF(COUNTIF(AP6:AP37,4)=0,"0",COUNTIF(AP6:AP37,4))</f>
        <v>0</v>
      </c>
      <c r="AQ40" s="279" t="str">
        <f aca="false">IF(COUNTIF(AQ6:AQ37,4)=0,"0",COUNTIF(AQ6:AQ37,4))</f>
        <v>0</v>
      </c>
      <c r="AR40" s="279" t="str">
        <f aca="false">IF(COUNTIF(AR6:AR37,4)=0,"0",COUNTIF(AR6:AR37,4))</f>
        <v>0</v>
      </c>
      <c r="AS40" s="279" t="str">
        <f aca="false">IF(COUNTIF(AS6:AS37,4)=0,"0",COUNTIF(AS6:AS37,4))</f>
        <v>0</v>
      </c>
      <c r="AT40" s="279" t="str">
        <f aca="false">IF(COUNTIF(AT6:AT37,4)=0,"0",COUNTIF(AT6:AT37,4))</f>
        <v>0</v>
      </c>
      <c r="AU40" s="279" t="str">
        <f aca="false">IF(COUNTIF(AU6:AU37,4)=0,"0",COUNTIF(AU6:AU37,4))</f>
        <v>0</v>
      </c>
      <c r="AV40" s="281" t="str">
        <f aca="false">IF(COUNTIF(AV6:AV37,4)=0," ",COUNTIF(AV6:AV37,4))</f>
        <v> </v>
      </c>
      <c r="AW40" s="279"/>
      <c r="AX40" s="282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  <c r="CG40" s="284"/>
      <c r="CH40" s="284"/>
      <c r="CI40" s="284"/>
      <c r="CJ40" s="284"/>
      <c r="CK40" s="284"/>
      <c r="CL40" s="284"/>
      <c r="CM40" s="284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285" t="str">
        <v>0</v>
      </c>
      <c r="G41" s="285" t="n">
        <v>9</v>
      </c>
      <c r="H41" s="285" t="n">
        <v>10</v>
      </c>
      <c r="I41" s="285" t="n">
        <v>8</v>
      </c>
      <c r="J41" s="285" t="str">
        <v>0</v>
      </c>
      <c r="K41" s="285" t="n">
        <v>3</v>
      </c>
      <c r="L41" s="285" t="str">
        <v>0</v>
      </c>
      <c r="M41" s="285" t="n">
        <v>6</v>
      </c>
      <c r="N41" s="285" t="n">
        <v>12</v>
      </c>
      <c r="O41" s="286" t="str">
        <v>0</v>
      </c>
      <c r="P41" s="286" t="str">
        <v>0</v>
      </c>
      <c r="Q41" s="286" t="str">
        <v>0</v>
      </c>
      <c r="R41" s="286" t="str">
        <v>0</v>
      </c>
      <c r="S41" s="285" t="str">
        <v>0</v>
      </c>
      <c r="T41" s="285" t="str">
        <v>0</v>
      </c>
      <c r="U41" s="285" t="str">
        <v> </v>
      </c>
      <c r="V41" s="287" t="n">
        <f aca="false">IF(COUNTIF(V6:V37,3)=0,"0",COUNTIF(V6:V37,3))</f>
        <v>17</v>
      </c>
      <c r="W41" s="288"/>
      <c r="X41" s="288"/>
      <c r="Y41" s="288" t="str">
        <f aca="false">IF(COUNTIF(Y6:Y37,3)=0," ",COUNTIF(Y6:Y37,3))</f>
        <v> </v>
      </c>
      <c r="Z41" s="288" t="n">
        <f aca="false">IF(COUNTIF(Z6:Z37,3)=0," ",COUNTIF(Z6:Z37,3))</f>
        <v>5</v>
      </c>
      <c r="AA41" s="288" t="n">
        <f aca="false">IF(COUNTIF(AA6:AA37,3)=0," ",COUNTIF(AA6:AA37,3))</f>
        <v>5</v>
      </c>
      <c r="AB41" s="288" t="n">
        <f aca="false">IF(COUNTIF(AB6:AB37,3)=0," ",COUNTIF(AB6:AB37,3))</f>
        <v>3</v>
      </c>
      <c r="AC41" s="288"/>
      <c r="AD41" s="288"/>
      <c r="AE41" s="289" t="str">
        <f aca="false">IF(COUNTIF(AE6:AE37,3)=0," ",COUNTIF(AE6:AE37,3))</f>
        <v> </v>
      </c>
      <c r="AF41" s="288" t="str">
        <f aca="false">IF(COUNTIF(AF6:AF37,3)=0," ",COUNTIF(AF6:AF37,3))</f>
        <v> </v>
      </c>
      <c r="AG41" s="288" t="str">
        <f aca="false">IF(COUNTIF(AG6:AG37,3)=0,"0",COUNTIF(AG6:AG37,3))</f>
        <v>0</v>
      </c>
      <c r="AH41" s="288" t="n">
        <f aca="false">IF(COUNTIF(AH6:AH37,3)=0,"0",COUNTIF(AH6:AH37,3))</f>
        <v>9</v>
      </c>
      <c r="AI41" s="288" t="n">
        <f aca="false">IF(COUNTIF(AI6:AI37,3)=0,"0",COUNTIF(AI6:AI37,3))</f>
        <v>10</v>
      </c>
      <c r="AJ41" s="288" t="n">
        <f aca="false">IF(COUNTIF(AJ6:AJ37,3)=0,"0",COUNTIF(AJ6:AJ37,3))</f>
        <v>8</v>
      </c>
      <c r="AK41" s="288" t="str">
        <f aca="false">IF(COUNTIF(AK6:AK37,3)=0,"0",COUNTIF(AK6:AK37,3))</f>
        <v>0</v>
      </c>
      <c r="AL41" s="288" t="n">
        <f aca="false">IF(COUNTIF(AL6:AL37,3)=0,"0",COUNTIF(AL6:AL37,3))</f>
        <v>3</v>
      </c>
      <c r="AM41" s="288" t="str">
        <f aca="false">IF(COUNTIF(AM6:AM37,3)=0,"0",COUNTIF(AM6:AM37,3))</f>
        <v>0</v>
      </c>
      <c r="AN41" s="288" t="n">
        <f aca="false">IF(COUNTIF(AN6:AN37,3)=0,"0",COUNTIF(AN6:AN37,3))</f>
        <v>6</v>
      </c>
      <c r="AO41" s="288" t="n">
        <f aca="false">IF(COUNTIF(AO6:AO37,3)=0,"0",COUNTIF(AO6:AO37,3))</f>
        <v>12</v>
      </c>
      <c r="AP41" s="288" t="str">
        <f aca="false">IF(COUNTIF(AP6:AP37,3)=0,"0",COUNTIF(AP6:AP37,3))</f>
        <v>0</v>
      </c>
      <c r="AQ41" s="288" t="str">
        <f aca="false">IF(COUNTIF(AQ6:AQ37,3)=0,"0",COUNTIF(AQ6:AQ37,3))</f>
        <v>0</v>
      </c>
      <c r="AR41" s="288" t="str">
        <f aca="false">IF(COUNTIF(AR6:AR37,3)=0,"0",COUNTIF(AR6:AR37,3))</f>
        <v>0</v>
      </c>
      <c r="AS41" s="288" t="str">
        <f aca="false">IF(COUNTIF(AS6:AS37,3)=0,"0",COUNTIF(AS6:AS37,3))</f>
        <v>0</v>
      </c>
      <c r="AT41" s="288" t="str">
        <f aca="false">IF(COUNTIF(AT6:AT37,3)=0,"0",COUNTIF(AT6:AT37,3))</f>
        <v>0</v>
      </c>
      <c r="AU41" s="288" t="str">
        <f aca="false">IF(COUNTIF(AU6:AU37,3)=0,"0",COUNTIF(AU6:AU37,3))</f>
        <v>0</v>
      </c>
      <c r="AV41" s="290" t="str">
        <f aca="false">IF(COUNTIF(AV6:AV37,3)=0," ",COUNTIF(AV6:AV37,3))</f>
        <v> </v>
      </c>
      <c r="AW41" s="288"/>
      <c r="AX41" s="291"/>
      <c r="AY41" s="292"/>
      <c r="AZ41" s="292"/>
      <c r="BA41" s="292"/>
      <c r="BB41" s="292"/>
      <c r="BC41" s="292"/>
      <c r="BD41" s="292"/>
      <c r="BE41" s="292"/>
      <c r="BF41" s="292"/>
      <c r="BG41" s="292"/>
      <c r="BH41" s="292"/>
      <c r="BI41" s="292"/>
      <c r="BJ41" s="292"/>
      <c r="BK41" s="292"/>
      <c r="BL41" s="292"/>
      <c r="BM41" s="292"/>
      <c r="BN41" s="292"/>
      <c r="BO41" s="293"/>
      <c r="BP41" s="293"/>
      <c r="BQ41" s="293"/>
      <c r="BR41" s="293"/>
      <c r="BS41" s="293"/>
      <c r="BT41" s="293"/>
      <c r="BU41" s="293"/>
      <c r="BV41" s="293"/>
      <c r="BW41" s="293"/>
      <c r="BX41" s="293"/>
      <c r="BY41" s="293"/>
      <c r="BZ41" s="293"/>
      <c r="CA41" s="293"/>
      <c r="CB41" s="293"/>
      <c r="CC41" s="293"/>
      <c r="CD41" s="293"/>
      <c r="CE41" s="293"/>
      <c r="CF41" s="293"/>
      <c r="CG41" s="293"/>
      <c r="CH41" s="293"/>
      <c r="CI41" s="293"/>
      <c r="CJ41" s="293"/>
      <c r="CK41" s="293"/>
      <c r="CL41" s="293"/>
      <c r="CM41" s="29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96" t="n">
        <v>0</v>
      </c>
      <c r="P42" s="96" t="n">
        <v>0</v>
      </c>
      <c r="Q42" s="96" t="n">
        <v>0</v>
      </c>
      <c r="R42" s="96" t="n">
        <v>0</v>
      </c>
      <c r="S42" s="80" t="n">
        <v>0</v>
      </c>
      <c r="T42" s="80" t="n">
        <v>0</v>
      </c>
      <c r="U42" s="80" t="n">
        <v>0</v>
      </c>
      <c r="V42" s="216" t="str">
        <f aca="false">IF(COUNTIF(V6:V37,2)=0,"0",COUNTIF(V6:V37,2))</f>
        <v>0</v>
      </c>
      <c r="W42" s="216"/>
      <c r="X42" s="216"/>
      <c r="Y42" s="216" t="str">
        <f aca="false">IF(COUNTIF(Y6:Y37,2)=0," ",COUNTIF(Y6:Y37,2))</f>
        <v> </v>
      </c>
      <c r="Z42" s="216" t="n">
        <f aca="false">IF(COUNTIF(Z6:Z37,2)=0," ",COUNTIF(Z6:Z37,2))</f>
        <v>4</v>
      </c>
      <c r="AA42" s="216" t="n">
        <f aca="false">IF(COUNTIF(AA6:AA37,2)=0," ",COUNTIF(AA6:AA37,2))</f>
        <v>7</v>
      </c>
      <c r="AB42" s="216" t="n">
        <f aca="false">IF(COUNTIF(AB6:AB37,2)=0," ",COUNTIF(AB6:AB37,2))</f>
        <v>7</v>
      </c>
      <c r="AC42" s="216"/>
      <c r="AD42" s="216"/>
      <c r="AE42" s="294" t="str">
        <f aca="false">IF(COUNTIF(AE6:AE37,2)=0," ",COUNTIF(AE6:AE37,2))</f>
        <v> </v>
      </c>
      <c r="AF42" s="216" t="str">
        <f aca="false">IF(COUNTIF(AF6:AF37,2)=0," ",COUNTIF(AF6:AF37,2))</f>
        <v> </v>
      </c>
      <c r="AG42" s="216" t="n">
        <f aca="false">COUNTIF(AG6:AG36,2)+COUNTIF(AG6:AG36,"д")</f>
        <v>0</v>
      </c>
      <c r="AH42" s="216" t="n">
        <f aca="false">COUNTIF(AH6:AH36,2)+COUNTIF(AH6:AH36,"д")</f>
        <v>0</v>
      </c>
      <c r="AI42" s="216" t="n">
        <f aca="false">COUNTIF(AI6:AI36,2)+COUNTIF(AI6:AI36,"д")</f>
        <v>0</v>
      </c>
      <c r="AJ42" s="216" t="n">
        <f aca="false">COUNTIF(AJ6:AJ36,2)+COUNTIF(AJ6:AJ36,"д")</f>
        <v>0</v>
      </c>
      <c r="AK42" s="216" t="n">
        <f aca="false">COUNTIF(AK6:AK36,2)+COUNTIF(AK6:AK36,"д")</f>
        <v>0</v>
      </c>
      <c r="AL42" s="216" t="n">
        <f aca="false">COUNTIF(AL6:AL36,2)+COUNTIF(AL6:AL36,"д")</f>
        <v>0</v>
      </c>
      <c r="AM42" s="216" t="n">
        <f aca="false">COUNTIF(AM6:AM36,2)+COUNTIF(AM6:AM36,"д")</f>
        <v>0</v>
      </c>
      <c r="AN42" s="216" t="n">
        <f aca="false">COUNTIF(AN6:AN36,2)+COUNTIF(AN6:AN36,"д")</f>
        <v>0</v>
      </c>
      <c r="AO42" s="216" t="n">
        <f aca="false">COUNTIF(AO6:AO36,2)+COUNTIF(AO6:AO36,"д")</f>
        <v>0</v>
      </c>
      <c r="AP42" s="216" t="n">
        <f aca="false">COUNTIF(AP6:AP36,2)+COUNTIF(AP6:AP36,"д")</f>
        <v>0</v>
      </c>
      <c r="AQ42" s="216" t="n">
        <f aca="false">COUNTIF(AQ6:AQ36,2)+COUNTIF(AQ6:AQ36,"д")</f>
        <v>0</v>
      </c>
      <c r="AR42" s="216" t="n">
        <f aca="false">COUNTIF(AR6:AR36,2)+COUNTIF(AR6:AR36,"д")</f>
        <v>0</v>
      </c>
      <c r="AS42" s="216" t="n">
        <f aca="false">COUNTIF(AS6:AS36,2)+COUNTIF(AS6:AS36,"д")</f>
        <v>0</v>
      </c>
      <c r="AT42" s="216" t="n">
        <f aca="false">COUNTIF(AT6:AT36,2)+COUNTIF(AT6:AT36,"д")</f>
        <v>0</v>
      </c>
      <c r="AU42" s="216" t="n">
        <f aca="false">COUNTIF(AU6:AU36,2)+COUNTIF(AU6:AU36,"д")</f>
        <v>0</v>
      </c>
      <c r="AV42" s="216" t="n">
        <f aca="false">COUNTIF(AV6:AV36,2)+COUNTIF(AV6:AV36,"д")</f>
        <v>0</v>
      </c>
      <c r="AW42" s="216"/>
      <c r="AX42" s="217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/>
      <c r="BK42" s="218"/>
      <c r="BL42" s="218"/>
      <c r="BM42" s="218"/>
      <c r="BN42" s="218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str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n">
        <v>0</v>
      </c>
      <c r="T43" s="80" t="n">
        <v>0</v>
      </c>
      <c r="U43" s="80" t="n">
        <v>0</v>
      </c>
      <c r="V43" s="216" t="n">
        <f aca="false">COUNTBLANK(V6:V26)</f>
        <v>0</v>
      </c>
      <c r="W43" s="216" t="n">
        <f aca="false">COUNTBLANK(W6:W26)</f>
        <v>0</v>
      </c>
      <c r="X43" s="216" t="n">
        <f aca="false">COUNTBLANK(X6:X26)</f>
        <v>0</v>
      </c>
      <c r="Y43" s="216" t="n">
        <f aca="false">COUNTBLANK(Y6:Y26)</f>
        <v>0</v>
      </c>
      <c r="Z43" s="216" t="n">
        <f aca="false">COUNTBLANK(Z6:Z26)</f>
        <v>0</v>
      </c>
      <c r="AA43" s="216" t="n">
        <f aca="false">COUNTBLANK(AA6:AA26)</f>
        <v>0</v>
      </c>
      <c r="AB43" s="216" t="n">
        <f aca="false">COUNTBLANK(AB6:AB26)</f>
        <v>0</v>
      </c>
      <c r="AC43" s="216"/>
      <c r="AD43" s="216" t="n">
        <f aca="false">COUNTBLANK(AD6:AD27)</f>
        <v>1</v>
      </c>
      <c r="AE43" s="294" t="str">
        <f aca="false">IF(COUNTIF(AE6:AE37,"б")=0," ",COUNTIF(AE6:AE37,"б"))</f>
        <v> </v>
      </c>
      <c r="AF43" s="295" t="n">
        <f aca="false">IF(COUNTIF(AF6:AF37,"б")=0+COUNTIF(AF6:AF37,"а")=0,"0",COUNTIF(AF6:AF37,"б")+COUNTIF(AF6:AF37,"а"))</f>
        <v>0</v>
      </c>
      <c r="AG43" s="295" t="n">
        <f aca="false">IF(COUNTIF(AG6:AG37,"б")=0+COUNTIF(AG6:AG37,"а")=0,"0",COUNTIF(AG6:AG37,"б")+COUNTIF(AG6:AG37,"а"))</f>
        <v>0</v>
      </c>
      <c r="AH43" s="295" t="n">
        <f aca="false">IF(COUNTIF(AH6:AH37,"б")=0+COUNTIF(AH6:AH37,"а")=0,"0",COUNTIF(AH6:AH37,"б")+COUNTIF(AH6:AH37,"а"))</f>
        <v>0</v>
      </c>
      <c r="AI43" s="295" t="n">
        <f aca="false">IF(COUNTIF(AI6:AI37,"б")=0+COUNTIF(AI6:AI37,"а")=0,"0",COUNTIF(AI6:AI37,"б")+COUNTIF(AI6:AI37,"а"))</f>
        <v>0</v>
      </c>
      <c r="AJ43" s="295" t="n">
        <f aca="false">IF(COUNTIF(AJ6:AJ37,"б")=0+COUNTIF(AJ6:AJ37,"а")=0,"0",COUNTIF(AJ6:AJ37,"б")+COUNTIF(AJ6:AJ37,"а"))</f>
        <v>0</v>
      </c>
      <c r="AK43" s="295" t="n">
        <f aca="false">IF(COUNTIF(AK6:AK37,"б")=0+COUNTIF(AK6:AK37,"а")=0,"0",COUNTIF(AK6:AK37,"б")+COUNTIF(AK6:AK37,"а"))</f>
        <v>0</v>
      </c>
      <c r="AL43" s="295" t="n">
        <f aca="false">IF(COUNTIF(AL6:AL37,"б")=0+COUNTIF(AL6:AL37,"а")=0,"0",COUNTIF(AL6:AL37,"б")+COUNTIF(AL6:AL37,"а"))</f>
        <v>0</v>
      </c>
      <c r="AM43" s="295" t="n">
        <f aca="false">IF(COUNTIF(AM6:AM37,"б")=0+COUNTIF(AM6:AM37,"а")=0,"0",COUNTIF(AM6:AM37,"б")+COUNTIF(AM6:AM37,"а"))</f>
        <v>0</v>
      </c>
      <c r="AN43" s="295" t="n">
        <f aca="false">IF(COUNTIF(AN6:AN37,"б")=0+COUNTIF(AN6:AN37,"а")=0,"0",COUNTIF(AN6:AN37,"б")+COUNTIF(AN6:AN37,"а"))</f>
        <v>0</v>
      </c>
      <c r="AO43" s="295" t="str">
        <f aca="false">IF(COUNTIF(AO6:AO37,"б")=0+COUNTIF(AO6:AO37,"а")=0,"0",COUNTIF(AO6:AO37,"б")+COUNTIF(AO6:AO37,"а"))</f>
        <v>0</v>
      </c>
      <c r="AP43" s="295" t="n">
        <f aca="false">IF(COUNTIF(AP6:AP37,"б")=0+COUNTIF(AP6:AP37,"а")=0,"0",COUNTIF(AP6:AP37,"б")+COUNTIF(AP6:AP37,"а"))</f>
        <v>0</v>
      </c>
      <c r="AQ43" s="295" t="n">
        <f aca="false">IF(COUNTIF(AQ6:AQ37,"б")=0+COUNTIF(AQ6:AQ37,"а")=0,"0",COUNTIF(AQ6:AQ37,"б")+COUNTIF(AQ6:AQ37,"а"))</f>
        <v>0</v>
      </c>
      <c r="AR43" s="295" t="n">
        <f aca="false">IF(COUNTIF(AR6:AR37,"б")=0+COUNTIF(AR6:AR37,"а")=0,"0",COUNTIF(AR6:AR37,"б")+COUNTIF(AR6:AR37,"а"))</f>
        <v>0</v>
      </c>
      <c r="AS43" s="295" t="n">
        <f aca="false">IF(COUNTIF(AS6:AS37,"б")=0+COUNTIF(AS6:AS37,"а")=0,"0",COUNTIF(AS6:AS37,"б")+COUNTIF(AS6:AS37,"а"))</f>
        <v>0</v>
      </c>
      <c r="AT43" s="295" t="n">
        <f aca="false">IF(COUNTIF(AT6:AT37,"б")=0+COUNTIF(AT6:AT37,"а")=0,"0",COUNTIF(AT6:AT37,"б")+COUNTIF(AT6:AT37,"а"))</f>
        <v>0</v>
      </c>
      <c r="AU43" s="295" t="n">
        <f aca="false">IF(COUNTIF(AU6:AU37,"б")=0+COUNTIF(AU6:AU37,"а")=0,"0",COUNTIF(AU6:AU37,"б")+COUNTIF(AU6:AU37,"а"))</f>
        <v>0</v>
      </c>
      <c r="AV43" s="295" t="n">
        <f aca="false">IF(COUNTIF(AV6:AV37,"б")=0+COUNTIF(AV6:AV37,"а")=0,"0",COUNTIF(AV6:AV37,"б")+COUNTIF(AV6:AV37,"а"))</f>
        <v>0</v>
      </c>
      <c r="AW43" s="295" t="n">
        <f aca="false">IF(COUNTIF(AW6:AW37,"б")=0+COUNTIF(AW6:AW37,"а")=0,"0",COUNTIF(AW6:AW37,"б")+COUNTIF(AW6:AW37,"а"))</f>
        <v>0</v>
      </c>
      <c r="AX43" s="295" t="n">
        <f aca="false">IF(COUNTIF(AX6:AX37,"б")=0+COUNTIF(AX6:AX37,"а")=0,"0",COUNTIF(AX6:AX37,"б")+COUNTIF(AX6:AX37,"а"))</f>
        <v>0</v>
      </c>
      <c r="AY43" s="295" t="n">
        <f aca="false">IF(COUNTIF(AY6:AY37,"б")=0+COUNTIF(AY6:AY37,"а")=0,"0",COUNTIF(AY6:AY37,"б")+COUNTIF(AY6:AY37,"а"))</f>
        <v>0</v>
      </c>
      <c r="AZ43" s="295" t="n">
        <f aca="false">IF(COUNTIF(AZ6:AZ37,"б")=0+COUNTIF(AZ6:AZ37,"а")=0,"0",COUNTIF(AZ6:AZ37,"б")+COUNTIF(AZ6:AZ37,"а"))</f>
        <v>0</v>
      </c>
      <c r="BA43" s="295" t="n">
        <f aca="false">IF(COUNTIF(BA6:BA37,"б")=0+COUNTIF(BA6:BA37,"а")=0,"0",COUNTIF(BA6:BA37,"б")+COUNTIF(BA6:BA37,"а"))</f>
        <v>0</v>
      </c>
      <c r="BB43" s="295" t="n">
        <f aca="false">IF(COUNTIF(BB6:BB37,"б")=0+COUNTIF(BB6:BB37,"а")=0,"0",COUNTIF(BB6:BB37,"б")+COUNTIF(BB6:BB37,"а"))</f>
        <v>0</v>
      </c>
      <c r="BC43" s="295" t="n">
        <f aca="false">IF(COUNTIF(BC6:BC37,"б")=0+COUNTIF(BC6:BC37,"а")=0,"0",COUNTIF(BC6:BC37,"б")+COUNTIF(BC6:BC37,"а"))</f>
        <v>0</v>
      </c>
      <c r="BD43" s="295" t="n">
        <f aca="false">IF(COUNTIF(BD6:BD37,"б")=0+COUNTIF(BD6:BD37,"а")=0,"0",COUNTIF(BD6:BD37,"б")+COUNTIF(BD6:BD37,"а"))</f>
        <v>0</v>
      </c>
      <c r="BE43" s="295" t="n">
        <f aca="false">IF(COUNTIF(BE6:BE37,"б")=0+COUNTIF(BE6:BE37,"а")=0,"0",COUNTIF(BE6:BE37,"б")+COUNTIF(BE6:BE37,"а"))</f>
        <v>0</v>
      </c>
      <c r="BF43" s="295" t="n">
        <f aca="false">IF(COUNTIF(BF6:BF37,"б")=0+COUNTIF(BF6:BF37,"а")=0,"0",COUNTIF(BF6:BF37,"б")+COUNTIF(BF6:BF37,"а"))</f>
        <v>0</v>
      </c>
      <c r="BG43" s="295" t="n">
        <f aca="false">IF(COUNTIF(BG6:BG37,"б")=0+COUNTIF(BG6:BG37,"а")=0,"0",COUNTIF(BG6:BG37,"б")+COUNTIF(BG6:BG37,"а"))</f>
        <v>0</v>
      </c>
      <c r="BH43" s="295" t="n">
        <f aca="false">IF(COUNTIF(BH6:BH37,"б")=0+COUNTIF(BH6:BH37,"а")=0,"0",COUNTIF(BH6:BH37,"б")+COUNTIF(BH6:BH37,"а"))</f>
        <v>0</v>
      </c>
      <c r="BI43" s="295" t="n">
        <f aca="false">IF(COUNTIF(BI6:BI37,"б")=0+COUNTIF(BI6:BI37,"а")=0,"0",COUNTIF(BI6:BI37,"б")+COUNTIF(BI6:BI37,"а"))</f>
        <v>0</v>
      </c>
      <c r="BJ43" s="295" t="n">
        <f aca="false">IF(COUNTIF(BJ6:BJ37,"б")=0+COUNTIF(BJ6:BJ37,"а")=0,"0",COUNTIF(BJ6:BJ37,"б")+COUNTIF(BJ6:BJ37,"а"))</f>
        <v>0</v>
      </c>
      <c r="BK43" s="295" t="n">
        <f aca="false">IF(COUNTIF(BK6:BK37,"б")=0+COUNTIF(BK6:BK37,"а")=0,"0",COUNTIF(BK6:BK37,"б")+COUNTIF(BK6:BK37,"а"))</f>
        <v>0</v>
      </c>
      <c r="BL43" s="295" t="n">
        <f aca="false">IF(COUNTIF(BL6:BL37,"б")=0+COUNTIF(BL6:BL37,"а")=0,"0",COUNTIF(BL6:BL37,"б")+COUNTIF(BL6:BL37,"а"))</f>
        <v>0</v>
      </c>
      <c r="BM43" s="295" t="n">
        <f aca="false">IF(COUNTIF(BM6:BM37,"б")=0+COUNTIF(BM6:BM37,"а")=0,"0",COUNTIF(BM6:BM37,"б")+COUNTIF(BM6:BM37,"а"))</f>
        <v>0</v>
      </c>
      <c r="BN43" s="295" t="n">
        <f aca="false">IF(COUNTIF(BN6:BN37,"б")=0+COUNTIF(BN6:BN37,"а")=0,"0",COUNTIF(BN6:BN37,"б")+COUNTIF(BN6:BN37,"а"))</f>
        <v>0</v>
      </c>
      <c r="BO43" s="295" t="n">
        <f aca="false">IF(COUNTIF(BO6:BO37,"б")=0+COUNTIF(BO6:BO37,"а")=0,"0",COUNTIF(BO6:BO37,"б")+COUNTIF(BO6:BO37,"а"))</f>
        <v>0</v>
      </c>
      <c r="BP43" s="295" t="n">
        <f aca="false">IF(COUNTIF(BP6:BP37,"б")=0+COUNTIF(BP6:BP37,"а")=0,"0",COUNTIF(BP6:BP37,"б")+COUNTIF(BP6:BP37,"а"))</f>
        <v>0</v>
      </c>
      <c r="BQ43" s="295" t="n">
        <f aca="false">IF(COUNTIF(BQ6:BQ37,"б")=0+COUNTIF(BQ6:BQ37,"а")=0,"0",COUNTIF(BQ6:BQ37,"б")+COUNTIF(BQ6:BQ37,"а"))</f>
        <v>0</v>
      </c>
      <c r="BR43" s="295" t="n">
        <f aca="false">IF(COUNTIF(BR6:BR37,"б")=0+COUNTIF(BR6:BR37,"а")=0,"0",COUNTIF(BR6:BR37,"б")+COUNTIF(BR6:BR37,"а"))</f>
        <v>0</v>
      </c>
      <c r="BS43" s="295" t="n">
        <f aca="false">IF(COUNTIF(BS6:BS37,"б")=0+COUNTIF(BS6:BS37,"а")=0,"0",COUNTIF(BS6:BS37,"б")+COUNTIF(BS6:BS37,"а"))</f>
        <v>0</v>
      </c>
      <c r="BT43" s="295" t="n">
        <f aca="false">IF(COUNTIF(BT6:BT37,"б")=0+COUNTIF(BT6:BT37,"а")=0,"0",COUNTIF(BT6:BT37,"б")+COUNTIF(BT6:BT37,"а"))</f>
        <v>0</v>
      </c>
      <c r="BU43" s="295" t="n">
        <f aca="false">IF(COUNTIF(BU6:BU37,"б")=0+COUNTIF(BU6:BU37,"а")=0,"0",COUNTIF(BU6:BU37,"б")+COUNTIF(BU6:BU37,"а"))</f>
        <v>0</v>
      </c>
      <c r="BV43" s="295" t="n">
        <f aca="false">IF(COUNTIF(BV6:BV37,"б")=0+COUNTIF(BV6:BV37,"а")=0,"0",COUNTIF(BV6:BV37,"б")+COUNTIF(BV6:BV37,"а"))</f>
        <v>0</v>
      </c>
      <c r="BW43" s="295" t="n">
        <f aca="false">IF(COUNTIF(BW6:BW37,"б")=0+COUNTIF(BW6:BW37,"а")=0,"0",COUNTIF(BW6:BW37,"б")+COUNTIF(BW6:BW37,"а"))</f>
        <v>0</v>
      </c>
      <c r="BX43" s="295" t="n">
        <f aca="false">IF(COUNTIF(BX6:BX37,"б")=0+COUNTIF(BX6:BX37,"а")=0,"0",COUNTIF(BX6:BX37,"б")+COUNTIF(BX6:BX37,"а"))</f>
        <v>0</v>
      </c>
      <c r="BY43" s="295" t="n">
        <f aca="false">IF(COUNTIF(BY6:BY37,"б")=0+COUNTIF(BY6:BY37,"а")=0,"0",COUNTIF(BY6:BY37,"б")+COUNTIF(BY6:BY37,"а"))</f>
        <v>0</v>
      </c>
      <c r="BZ43" s="295" t="n">
        <f aca="false">IF(COUNTIF(BZ6:BZ37,"б")=0+COUNTIF(BZ6:BZ37,"а")=0,"0",COUNTIF(BZ6:BZ37,"б")+COUNTIF(BZ6:BZ37,"а"))</f>
        <v>0</v>
      </c>
      <c r="CA43" s="295" t="n">
        <f aca="false">IF(COUNTIF(CA6:CA37,"б")=0+COUNTIF(CA6:CA37,"а")=0,"0",COUNTIF(CA6:CA37,"б")+COUNTIF(CA6:CA37,"а"))</f>
        <v>0</v>
      </c>
      <c r="CB43" s="29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0" t="n">
        <v>21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96" t="str">
        <v>0</v>
      </c>
      <c r="P44" s="96" t="str">
        <v>0</v>
      </c>
      <c r="Q44" s="96" t="str">
        <v>0</v>
      </c>
      <c r="R44" s="96" t="str">
        <v>0</v>
      </c>
      <c r="S44" s="80" t="str">
        <v>0</v>
      </c>
      <c r="T44" s="80" t="str">
        <v>0</v>
      </c>
      <c r="U44" s="80" t="str">
        <v>0</v>
      </c>
      <c r="V44" s="216" t="str">
        <f aca="false">IF(COUNTIF(V6:V37,"з")=0,"0",COUNTIF(V6:V37,"з"))</f>
        <v>0</v>
      </c>
      <c r="W44" s="216"/>
      <c r="X44" s="216"/>
      <c r="Y44" s="216" t="str">
        <f aca="false">IF(COUNTIF(Y6:Y37,"з")=0," ",COUNTIF(Y6:Y37,"з"))</f>
        <v> </v>
      </c>
      <c r="Z44" s="216" t="str">
        <f aca="false">IF(COUNTIF(Z6:Z37,"з")=0," ",COUNTIF(Z6:Z37,"з"))</f>
        <v> </v>
      </c>
      <c r="AA44" s="216" t="str">
        <f aca="false">IF(COUNTIF(AA6:AA37,"з")=0," ",COUNTIF(AA6:AA37,"з"))</f>
        <v> </v>
      </c>
      <c r="AB44" s="216" t="str">
        <f aca="false">IF(COUNTIF(AB6:AB37,"з")=0," ",COUNTIF(AB6:AB37,"з"))</f>
        <v> </v>
      </c>
      <c r="AC44" s="216"/>
      <c r="AD44" s="216" t="str">
        <f aca="false">IF(COUNTIF(AD6:AD37,"з")=0," ",COUNTIF(AD6:AD37,"з"))</f>
        <v> </v>
      </c>
      <c r="AE44" s="294" t="str">
        <f aca="false">IF(COUNTIF(AE6:AE37,"з")=0," ",COUNTIF(AE6:AE37,"з"))</f>
        <v> </v>
      </c>
      <c r="AF44" s="216" t="str">
        <f aca="false">IF(COUNTIF(AF6:AF37,"з")=0," ",COUNTIF(AF6:AF37,"з"))</f>
        <v> </v>
      </c>
      <c r="AG44" s="216" t="n">
        <f aca="false">IF(COUNTIF(AG6:AG37,"з")=0,"0",COUNTIF(AG6:AG37,"з"))</f>
        <v>21</v>
      </c>
      <c r="AH44" s="216" t="str">
        <f aca="false">IF(COUNTIF(AH6:AH37,"з")=0,"0",COUNTIF(AH6:AH37,"з"))</f>
        <v>0</v>
      </c>
      <c r="AI44" s="216" t="str">
        <f aca="false">IF(COUNTIF(AI6:AI37,"з")=0,"0",COUNTIF(AI6:AI37,"з"))</f>
        <v>0</v>
      </c>
      <c r="AJ44" s="216" t="str">
        <f aca="false">IF(COUNTIF(AJ6:AJ37,"з")=0,"0",COUNTIF(AJ6:AJ37,"з"))</f>
        <v>0</v>
      </c>
      <c r="AK44" s="216" t="str">
        <f aca="false">IF(COUNTIF(AK6:AK37,"з")=0,"0",COUNTIF(AK6:AK37,"з"))</f>
        <v>0</v>
      </c>
      <c r="AL44" s="216" t="str">
        <f aca="false">IF(COUNTIF(AL6:AL37,"з")=0,"0",COUNTIF(AL6:AL37,"з"))</f>
        <v>0</v>
      </c>
      <c r="AM44" s="216" t="str">
        <f aca="false">IF(COUNTIF(AM6:AM37,"з")=0,"0",COUNTIF(AM6:AM37,"з"))</f>
        <v>0</v>
      </c>
      <c r="AN44" s="216" t="str">
        <f aca="false">IF(COUNTIF(AN6:AN37,"з")=0,"0",COUNTIF(AN6:AN37,"з"))</f>
        <v>0</v>
      </c>
      <c r="AO44" s="216" t="str">
        <f aca="false">IF(COUNTIF(AO6:AO37,"з")=0,"0",COUNTIF(AO6:AO37,"з"))</f>
        <v>0</v>
      </c>
      <c r="AP44" s="216" t="str">
        <f aca="false">IF(COUNTIF(AP6:AP37,"з")=0,"0",COUNTIF(AP6:AP37,"з"))</f>
        <v>0</v>
      </c>
      <c r="AQ44" s="216" t="str">
        <f aca="false">IF(COUNTIF(AQ6:AQ37,"з")=0,"0",COUNTIF(AQ6:AQ37,"з"))</f>
        <v>0</v>
      </c>
      <c r="AR44" s="216" t="str">
        <f aca="false">IF(COUNTIF(AR6:AR37,"з")=0,"0",COUNTIF(AR6:AR37,"з"))</f>
        <v>0</v>
      </c>
      <c r="AS44" s="216" t="str">
        <f aca="false">IF(COUNTIF(AS6:AS37,"з")=0,"0",COUNTIF(AS6:AS37,"з"))</f>
        <v>0</v>
      </c>
      <c r="AT44" s="216" t="str">
        <f aca="false">IF(COUNTIF(AT6:AT37,"з")=0,"0",COUNTIF(AT6:AT37,"з"))</f>
        <v>0</v>
      </c>
      <c r="AU44" s="216" t="str">
        <f aca="false">IF(COUNTIF(AU6:AU37,"з")=0,"0",COUNTIF(AU6:AU37,"з"))</f>
        <v>0</v>
      </c>
      <c r="AV44" s="216" t="str">
        <f aca="false">IF(COUNTIF(AV6:AV37,"з")=0,"0",COUNTIF(AV6:AV37,"з"))</f>
        <v>0</v>
      </c>
      <c r="AW44" s="216" t="str">
        <f aca="false">IF(COUNTIF(AW6:AW37,"з")=0,"0",COUNTIF(AW6:AW37,"з"))</f>
        <v>0</v>
      </c>
      <c r="AX44" s="2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IF(COUNTIF(V6:V37,"н")=0,"0",COUNTIF(V6:V37,"н"))</f>
        <v>0</v>
      </c>
      <c r="W45" s="216"/>
      <c r="X45" s="216"/>
      <c r="Y45" s="216" t="str">
        <f aca="false">IF(COUNTIF(Y6:Y37,"н")=0," ",COUNTIF(Y6:Y37,"н"))</f>
        <v> </v>
      </c>
      <c r="Z45" s="216" t="str">
        <f aca="false">IF(COUNTIF(Z6:Z37,"н")=0," ",COUNTIF(Z6:Z37,"н"))</f>
        <v> </v>
      </c>
      <c r="AA45" s="216" t="str">
        <f aca="false">IF(COUNTIF(AA6:AA37,"н")=0," ",COUNTIF(AA6:AA37,"н"))</f>
        <v> </v>
      </c>
      <c r="AB45" s="216" t="str">
        <f aca="false">IF(COUNTIF(AB6:AB37,"н")=0," ",COUNTIF(AB6:AB37,"н"))</f>
        <v> </v>
      </c>
      <c r="AC45" s="216"/>
      <c r="AD45" s="216" t="str">
        <f aca="false">IF(COUNTIF(AD6:AD37,"н")=0," ",COUNTIF(AD6:AD37,"н"))</f>
        <v> </v>
      </c>
      <c r="AE45" s="294" t="str">
        <f aca="false">IF(COUNTIF(AE6:AE37,"н")=0," ",COUNTIF(AE6:AE37,"н"))</f>
        <v> </v>
      </c>
      <c r="AF45" s="216" t="str">
        <f aca="false">IF(COUNTIF(AF6:AF37,"н")=0," ",COUNTIF(AF6:AF37,"н"))</f>
        <v> </v>
      </c>
      <c r="AG45" s="216" t="str">
        <f aca="false">IF(COUNTIF(AG6:AG37,"н")=0,"0",COUNTIF(AG6:AG37,"н"))</f>
        <v>0</v>
      </c>
      <c r="AH45" s="216" t="str">
        <f aca="false">IF(COUNTIF(AH6:AH37,"н")=0,"0",COUNTIF(AH6:AH37,"н"))</f>
        <v>0</v>
      </c>
      <c r="AI45" s="216" t="str">
        <f aca="false">IF(COUNTIF(AI6:AI37,"н")=0,"0",COUNTIF(AI6:AI37,"н"))</f>
        <v>0</v>
      </c>
      <c r="AJ45" s="216" t="str">
        <f aca="false">IF(COUNTIF(AJ6:AJ37,"н")=0,"0",COUNTIF(AJ6:AJ37,"н"))</f>
        <v>0</v>
      </c>
      <c r="AK45" s="216" t="str">
        <f aca="false">IF(COUNTIF(AK6:AK37,"н")=0,"0",COUNTIF(AK6:AK37,"н"))</f>
        <v>0</v>
      </c>
      <c r="AL45" s="216" t="str">
        <f aca="false">IF(COUNTIF(AL6:AL37,"н")=0,"0",COUNTIF(AL6:AL37,"н"))</f>
        <v>0</v>
      </c>
      <c r="AM45" s="216" t="str">
        <f aca="false">IF(COUNTIF(AM6:AM37,"н")=0,"0",COUNTIF(AM6:AM37,"н"))</f>
        <v>0</v>
      </c>
      <c r="AN45" s="216" t="str">
        <f aca="false">IF(COUNTIF(AN6:AN37,"н")=0,"0",COUNTIF(AN6:AN37,"н"))</f>
        <v>0</v>
      </c>
      <c r="AO45" s="216" t="str">
        <f aca="false">IF(COUNTIF(AO6:AO37,"н")=0,"0",COUNTIF(AO6:AO37,"н"))</f>
        <v>0</v>
      </c>
      <c r="AP45" s="216" t="str">
        <f aca="false">IF(COUNTIF(AP6:AP37,"н")=0,"0",COUNTIF(AP6:AP37,"н"))</f>
        <v>0</v>
      </c>
      <c r="AQ45" s="216" t="str">
        <f aca="false">IF(COUNTIF(AQ6:AQ37,"н")=0,"0",COUNTIF(AQ6:AQ37,"н"))</f>
        <v>0</v>
      </c>
      <c r="AR45" s="216" t="str">
        <f aca="false">IF(COUNTIF(AR6:AR37,"н")=0,"0",COUNTIF(AR6:AR37,"н"))</f>
        <v>0</v>
      </c>
      <c r="AS45" s="216" t="str">
        <f aca="false">IF(COUNTIF(AS6:AS37,"н")=0,"0",COUNTIF(AS6:AS37,"н"))</f>
        <v>0</v>
      </c>
      <c r="AT45" s="216" t="str">
        <f aca="false">IF(COUNTIF(AT6:AT37,"н")=0,"0",COUNTIF(AT6:AT37,"н"))</f>
        <v>0</v>
      </c>
      <c r="AU45" s="216" t="str">
        <f aca="false">IF(COUNTIF(AU6:AU37,"н")=0,"0",COUNTIF(AU6:AU37,"н"))</f>
        <v>0</v>
      </c>
      <c r="AV45" s="216" t="str">
        <f aca="false">IF(COUNTIF(AV6:AV37,"н")=0,"0",COUNTIF(AV6:AV37,"н"))</f>
        <v>0</v>
      </c>
      <c r="AW45" s="216" t="str">
        <f aca="false">IF(COUNTIF(AW6:AW37,"н")=0,"0",COUNTIF(AW6:AW37,"н"))</f>
        <v>0</v>
      </c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</row>
    <row r="46" s="1" customFormat="true" ht="12.75" hidden="false" customHeight="false" outlineLevel="0" collapsed="false">
      <c r="W46" s="227"/>
      <c r="X46" s="227"/>
      <c r="Y46" s="227"/>
      <c r="Z46" s="227"/>
      <c r="AA46" s="227"/>
      <c r="AB46" s="227"/>
      <c r="AC46" s="227"/>
      <c r="AD46" s="227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8"/>
      <c r="AX46" s="2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 t="str">
        <f aca="false">IF(COUNTIF(AI6:AI40,"н")=0,"0",COUNTIF(AI6:AI40,"н"))</f>
        <v>0</v>
      </c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G2:K2"/>
    <mergeCell ref="L2:N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6:V45 F34:Q45 AG43:CB43 W44:AW45 R6:S30 G6:Q31 R31:U35 V6:V35 AG6:AW4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31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17:U30 U6:U16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T3">
    <cfRule type="expression" priority="20" aboveAverage="0" equalAverage="0" bottom="0" percent="0" rank="0" text="" dxfId="18">
      <formula>$D$4&lt;T3</formula>
    </cfRule>
    <cfRule type="expression" priority="21" aboveAverage="0" equalAverage="0" bottom="0" percent="0" rank="0" text="" dxfId="19">
      <formula>$D$4&gt;T3</formula>
    </cfRule>
  </conditionalFormatting>
  <conditionalFormatting sqref="T3">
    <cfRule type="expression" priority="22" aboveAverage="0" equalAverage="0" bottom="0" percent="0" rank="0" text="" dxfId="20">
      <formula>$D$1&lt;T3</formula>
    </cfRule>
    <cfRule type="expression" priority="23" aboveAverage="0" equalAverage="0" bottom="0" percent="0" rank="0" text="" dxfId="21">
      <formula>$D$1&gt;T3</formula>
    </cfRule>
  </conditionalFormatting>
  <conditionalFormatting sqref="U3">
    <cfRule type="expression" priority="24" aboveAverage="0" equalAverage="0" bottom="0" percent="0" rank="0" text="" dxfId="22">
      <formula>$D$1&lt;U3</formula>
    </cfRule>
    <cfRule type="expression" priority="25" aboveAverage="0" equalAverage="0" bottom="0" percent="0" rank="0" text="" dxfId="23">
      <formula>$D$1&gt;U3</formula>
    </cfRule>
  </conditionalFormatting>
  <conditionalFormatting sqref="U3">
    <cfRule type="expression" priority="26" aboveAverage="0" equalAverage="0" bottom="0" percent="0" rank="0" text="" dxfId="24">
      <formula>$D$4&lt;U3</formula>
    </cfRule>
    <cfRule type="expression" priority="27" aboveAverage="0" equalAverage="0" bottom="0" percent="0" rank="0" text="" dxfId="25">
      <formula>$D$4&gt;U3</formula>
    </cfRule>
  </conditionalFormatting>
  <conditionalFormatting sqref="U4">
    <cfRule type="expression" priority="28" aboveAverage="0" equalAverage="0" bottom="0" percent="0" rank="0" text="" dxfId="26">
      <formula>$D$4&lt;U4</formula>
    </cfRule>
    <cfRule type="expression" priority="29" aboveAverage="0" equalAverage="0" bottom="0" percent="0" rank="0" text="" dxfId="27">
      <formula>$D$4&gt;U4</formula>
    </cfRule>
  </conditionalFormatting>
  <conditionalFormatting sqref="U4">
    <cfRule type="expression" priority="30" aboveAverage="0" equalAverage="0" bottom="0" percent="0" rank="0" text="" dxfId="28">
      <formula>$D$1&lt;U4</formula>
    </cfRule>
    <cfRule type="expression" priority="31" aboveAverage="0" equalAverage="0" bottom="0" percent="0" rank="0" text="" dxfId="29">
      <formula>$D$1&gt;U4</formula>
    </cfRule>
  </conditionalFormatting>
  <conditionalFormatting sqref="U4">
    <cfRule type="expression" priority="32" aboveAverage="0" equalAverage="0" bottom="0" percent="0" rank="0" text="" dxfId="30">
      <formula>$D$4&lt;U4</formula>
    </cfRule>
    <cfRule type="expression" priority="33" aboveAverage="0" equalAverage="0" bottom="0" percent="0" rank="0" text="" dxfId="31">
      <formula>$D$4&gt;U4</formula>
    </cfRule>
  </conditionalFormatting>
  <conditionalFormatting sqref="U5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R3:S3">
    <cfRule type="expression" priority="37" aboveAverage="0" equalAverage="0" bottom="0" percent="0" rank="0" text="" dxfId="35">
      <formula>$D$1&lt;R3</formula>
    </cfRule>
    <cfRule type="expression" priority="38" aboveAverage="0" equalAverage="0" bottom="0" percent="0" rank="0" text="" dxfId="36">
      <formula>$D$1&gt;R3</formula>
    </cfRule>
  </conditionalFormatting>
  <conditionalFormatting sqref="R4">
    <cfRule type="expression" priority="39" aboveAverage="0" equalAverage="0" bottom="0" percent="0" rank="0" text="" dxfId="37">
      <formula>$D$1&lt;R4</formula>
    </cfRule>
    <cfRule type="expression" priority="40" aboveAverage="0" equalAverage="0" bottom="0" percent="0" rank="0" text="" dxfId="38">
      <formula>$D$1&gt;R4</formula>
    </cfRule>
  </conditionalFormatting>
  <conditionalFormatting sqref="S5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S4">
    <cfRule type="expression" priority="44" aboveAverage="0" equalAverage="0" bottom="0" percent="0" rank="0" text="" dxfId="42">
      <formula>$D$1&lt;S4</formula>
    </cfRule>
    <cfRule type="expression" priority="45" aboveAverage="0" equalAverage="0" bottom="0" percent="0" rank="0" text="" dxfId="43">
      <formula>$D$1&gt;S4</formula>
    </cfRule>
  </conditionalFormatting>
  <conditionalFormatting sqref="R5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S4">
    <cfRule type="expression" priority="49" aboveAverage="0" equalAverage="0" bottom="0" percent="0" rank="0" text="" dxfId="47">
      <formula>$D$1&lt;S4</formula>
    </cfRule>
    <cfRule type="expression" priority="50" aboveAverage="0" equalAverage="0" bottom="0" percent="0" rank="0" text="" dxfId="48">
      <formula>$D$1&gt;S4</formula>
    </cfRule>
  </conditionalFormatting>
  <conditionalFormatting sqref="R4">
    <cfRule type="expression" priority="51" aboveAverage="0" equalAverage="0" bottom="0" percent="0" rank="0" text="" dxfId="49">
      <formula>$D$1&lt;R4</formula>
    </cfRule>
    <cfRule type="expression" priority="52" aboveAverage="0" equalAverage="0" bottom="0" percent="0" rank="0" text="" dxfId="50">
      <formula>$D$1&gt;R4</formula>
    </cfRule>
  </conditionalFormatting>
  <conditionalFormatting sqref="R4">
    <cfRule type="expression" priority="53" aboveAverage="0" equalAverage="0" bottom="0" percent="0" rank="0" text="" dxfId="51">
      <formula>$D$1&lt;R4</formula>
    </cfRule>
    <cfRule type="expression" priority="54" aboveAverage="0" equalAverage="0" bottom="0" percent="0" rank="0" text="" dxfId="52">
      <formula>$D$1&gt;R4</formula>
    </cfRule>
  </conditionalFormatting>
  <conditionalFormatting sqref="S4">
    <cfRule type="expression" priority="55" aboveAverage="0" equalAverage="0" bottom="0" percent="0" rank="0" text="" dxfId="53">
      <formula>$D$1&lt;S4</formula>
    </cfRule>
    <cfRule type="expression" priority="56" aboveAverage="0" equalAverage="0" bottom="0" percent="0" rank="0" text="" dxfId="54">
      <formula>$D$1&gt;S4</formula>
    </cfRule>
  </conditionalFormatting>
  <conditionalFormatting sqref="S4">
    <cfRule type="expression" priority="57" aboveAverage="0" equalAverage="0" bottom="0" percent="0" rank="0" text="" dxfId="55">
      <formula>$D$1&lt;S4</formula>
    </cfRule>
    <cfRule type="expression" priority="58" aboveAverage="0" equalAverage="0" bottom="0" percent="0" rank="0" text="" dxfId="56">
      <formula>$D$1&gt;S4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S4">
    <cfRule type="expression" priority="61" aboveAverage="0" equalAverage="0" bottom="0" percent="0" rank="0" text="" dxfId="59">
      <formula>$D$1&lt;S4</formula>
    </cfRule>
    <cfRule type="expression" priority="62" aboveAverage="0" equalAverage="0" bottom="0" percent="0" rank="0" text="" dxfId="60">
      <formula>$D$1&gt;S4</formula>
    </cfRule>
  </conditionalFormatting>
  <conditionalFormatting sqref="Q5">
    <cfRule type="cellIs" priority="63" operator="equal" aboveAverage="0" equalAverage="0" bottom="0" percent="0" rank="0" text="" dxfId="61">
      <formula>5</formula>
    </cfRule>
    <cfRule type="cellIs" priority="64" operator="equal" aboveAverage="0" equalAverage="0" bottom="0" percent="0" rank="0" text="" dxfId="62">
      <formula>4</formula>
    </cfRule>
    <cfRule type="cellIs" priority="65" operator="equal" aboveAverage="0" equalAverage="0" bottom="0" percent="0" rank="0" text="" dxfId="63">
      <formula>3</formula>
    </cfRule>
  </conditionalFormatting>
  <conditionalFormatting sqref="Q3:Q4">
    <cfRule type="expression" priority="66" aboveAverage="0" equalAverage="0" bottom="0" percent="0" rank="0" text="" dxfId="64">
      <formula>$D$1&lt;Q3</formula>
    </cfRule>
    <cfRule type="expression" priority="67" aboveAverage="0" equalAverage="0" bottom="0" percent="0" rank="0" text="" dxfId="65">
      <formula>$D$1&gt;Q3</formula>
    </cfRule>
  </conditionalFormatting>
  <conditionalFormatting sqref="Q5">
    <cfRule type="cellIs" priority="68" operator="equal" aboveAverage="0" equalAverage="0" bottom="0" percent="0" rank="0" text="" dxfId="66">
      <formula>5</formula>
    </cfRule>
    <cfRule type="cellIs" priority="69" operator="equal" aboveAverage="0" equalAverage="0" bottom="0" percent="0" rank="0" text="" dxfId="67">
      <formula>4</formula>
    </cfRule>
    <cfRule type="cellIs" priority="70" operator="equal" aboveAverage="0" equalAverage="0" bottom="0" percent="0" rank="0" text="" dxfId="68">
      <formula>3</formula>
    </cfRule>
  </conditionalFormatting>
  <conditionalFormatting sqref="Q3:Q4">
    <cfRule type="expression" priority="71" aboveAverage="0" equalAverage="0" bottom="0" percent="0" rank="0" text="" dxfId="69">
      <formula>$D$1&lt;Q3</formula>
    </cfRule>
    <cfRule type="expression" priority="72" aboveAverage="0" equalAverage="0" bottom="0" percent="0" rank="0" text="" dxfId="70">
      <formula>$D$1&gt;Q3</formula>
    </cfRule>
  </conditionalFormatting>
  <conditionalFormatting sqref="Q5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Q3:Q4">
    <cfRule type="expression" priority="76" aboveAverage="0" equalAverage="0" bottom="0" percent="0" rank="0" text="" dxfId="74">
      <formula>$D$1&lt;Q3</formula>
    </cfRule>
    <cfRule type="expression" priority="77" aboveAverage="0" equalAverage="0" bottom="0" percent="0" rank="0" text="" dxfId="75">
      <formula>$D$1&gt;Q3</formula>
    </cfRule>
  </conditionalFormatting>
  <conditionalFormatting sqref="Q4">
    <cfRule type="expression" priority="78" aboveAverage="0" equalAverage="0" bottom="0" percent="0" rank="0" text="" dxfId="76">
      <formula>$D$1&lt;Q4</formula>
    </cfRule>
    <cfRule type="expression" priority="79" aboveAverage="0" equalAverage="0" bottom="0" percent="0" rank="0" text="" dxfId="77">
      <formula>$D$1&gt;Q4</formula>
    </cfRule>
  </conditionalFormatting>
  <conditionalFormatting sqref="Q4">
    <cfRule type="expression" priority="80" aboveAverage="0" equalAverage="0" bottom="0" percent="0" rank="0" text="" dxfId="78">
      <formula>$D$1&lt;Q4</formula>
    </cfRule>
    <cfRule type="expression" priority="81" aboveAverage="0" equalAverage="0" bottom="0" percent="0" rank="0" text="" dxfId="79">
      <formula>$D$1&gt;Q4</formula>
    </cfRule>
  </conditionalFormatting>
  <conditionalFormatting sqref="Q4">
    <cfRule type="expression" priority="82" aboveAverage="0" equalAverage="0" bottom="0" percent="0" rank="0" text="" dxfId="80">
      <formula>$D$1&lt;Q4</formula>
    </cfRule>
    <cfRule type="expression" priority="83" aboveAverage="0" equalAverage="0" bottom="0" percent="0" rank="0" text="" dxfId="81">
      <formula>$D$1&gt;Q4</formula>
    </cfRule>
  </conditionalFormatting>
  <conditionalFormatting sqref="Q5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Q4">
    <cfRule type="expression" priority="87" aboveAverage="0" equalAverage="0" bottom="0" percent="0" rank="0" text="" dxfId="85">
      <formula>$D$1&lt;Q4</formula>
    </cfRule>
    <cfRule type="expression" priority="88" aboveAverage="0" equalAverage="0" bottom="0" percent="0" rank="0" text="" dxfId="86">
      <formula>$D$1&gt;Q4</formula>
    </cfRule>
  </conditionalFormatting>
  <conditionalFormatting sqref="Q5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Q3:Q4">
    <cfRule type="expression" priority="92" aboveAverage="0" equalAverage="0" bottom="0" percent="0" rank="0" text="" dxfId="90">
      <formula>$D$1&lt;Q3</formula>
    </cfRule>
    <cfRule type="expression" priority="93" aboveAverage="0" equalAverage="0" bottom="0" percent="0" rank="0" text="" dxfId="91">
      <formula>$D$1&gt;Q3</formula>
    </cfRule>
  </conditionalFormatting>
  <conditionalFormatting sqref="Q5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Q3:Q4">
    <cfRule type="expression" priority="97" aboveAverage="0" equalAverage="0" bottom="0" percent="0" rank="0" text="" dxfId="95">
      <formula>$D$1&lt;Q3</formula>
    </cfRule>
    <cfRule type="expression" priority="98" aboveAverage="0" equalAverage="0" bottom="0" percent="0" rank="0" text="" dxfId="96">
      <formula>$D$1&gt;Q3</formula>
    </cfRule>
  </conditionalFormatting>
  <conditionalFormatting sqref="Q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Q4">
    <cfRule type="expression" priority="104" aboveAverage="0" equalAverage="0" bottom="0" percent="0" rank="0" text="" dxfId="102">
      <formula>$D$1&lt;Q4</formula>
    </cfRule>
    <cfRule type="expression" priority="105" aboveAverage="0" equalAverage="0" bottom="0" percent="0" rank="0" text="" dxfId="103">
      <formula>$D$1&gt;Q4</formula>
    </cfRule>
  </conditionalFormatting>
  <conditionalFormatting sqref="Q4">
    <cfRule type="expression" priority="106" aboveAverage="0" equalAverage="0" bottom="0" percent="0" rank="0" text="" dxfId="104">
      <formula>$D$1&lt;Q4</formula>
    </cfRule>
    <cfRule type="expression" priority="107" aboveAverage="0" equalAverage="0" bottom="0" percent="0" rank="0" text="" dxfId="105">
      <formula>$D$1&gt;Q4</formula>
    </cfRule>
  </conditionalFormatting>
  <conditionalFormatting sqref="Q4">
    <cfRule type="expression" priority="108" aboveAverage="0" equalAverage="0" bottom="0" percent="0" rank="0" text="" dxfId="106">
      <formula>$D$1&lt;Q4</formula>
    </cfRule>
    <cfRule type="expression" priority="109" aboveAverage="0" equalAverage="0" bottom="0" percent="0" rank="0" text="" dxfId="107">
      <formula>$D$1&gt;Q4</formula>
    </cfRule>
  </conditionalFormatting>
  <conditionalFormatting sqref="Q4">
    <cfRule type="expression" priority="110" aboveAverage="0" equalAverage="0" bottom="0" percent="0" rank="0" text="" dxfId="108">
      <formula>$D$1&lt;Q4</formula>
    </cfRule>
    <cfRule type="expression" priority="111" aboveAverage="0" equalAverage="0" bottom="0" percent="0" rank="0" text="" dxfId="109">
      <formula>$D$1&gt;Q4</formula>
    </cfRule>
  </conditionalFormatting>
  <conditionalFormatting sqref="Q4">
    <cfRule type="expression" priority="112" aboveAverage="0" equalAverage="0" bottom="0" percent="0" rank="0" text="" dxfId="110">
      <formula>$D$1&lt;Q4</formula>
    </cfRule>
    <cfRule type="expression" priority="113" aboveAverage="0" equalAverage="0" bottom="0" percent="0" rank="0" text="" dxfId="111">
      <formula>$D$1&gt;Q4</formula>
    </cfRule>
  </conditionalFormatting>
  <conditionalFormatting sqref="Q4">
    <cfRule type="expression" priority="114" aboveAverage="0" equalAverage="0" bottom="0" percent="0" rank="0" text="" dxfId="112">
      <formula>$D$1&lt;Q4</formula>
    </cfRule>
    <cfRule type="expression" priority="115" aboveAverage="0" equalAverage="0" bottom="0" percent="0" rank="0" text="" dxfId="113">
      <formula>$D$1&gt;Q4</formula>
    </cfRule>
  </conditionalFormatting>
  <conditionalFormatting sqref="Q4">
    <cfRule type="expression" priority="116" aboveAverage="0" equalAverage="0" bottom="0" percent="0" rank="0" text="" dxfId="114">
      <formula>$D$1&lt;Q4</formula>
    </cfRule>
    <cfRule type="expression" priority="117" aboveAverage="0" equalAverage="0" bottom="0" percent="0" rank="0" text="" dxfId="115">
      <formula>$D$1&gt;Q4</formula>
    </cfRule>
  </conditionalFormatting>
  <conditionalFormatting sqref="Q4">
    <cfRule type="expression" priority="118" aboveAverage="0" equalAverage="0" bottom="0" percent="0" rank="0" text="" dxfId="116">
      <formula>$D$1&lt;Q4</formula>
    </cfRule>
    <cfRule type="expression" priority="119" aboveAverage="0" equalAverage="0" bottom="0" percent="0" rank="0" text="" dxfId="117">
      <formula>$D$1&gt;Q4</formula>
    </cfRule>
  </conditionalFormatting>
  <conditionalFormatting sqref="Q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Q3:Q4">
    <cfRule type="expression" priority="123" aboveAverage="0" equalAverage="0" bottom="0" percent="0" rank="0" text="" dxfId="121">
      <formula>$D$1&lt;Q3</formula>
    </cfRule>
    <cfRule type="expression" priority="124" aboveAverage="0" equalAverage="0" bottom="0" percent="0" rank="0" text="" dxfId="122">
      <formula>$D$1&gt;Q3</formula>
    </cfRule>
  </conditionalFormatting>
  <conditionalFormatting sqref="Q5">
    <cfRule type="cellIs" priority="125" operator="equal" aboveAverage="0" equalAverage="0" bottom="0" percent="0" rank="0" text="" dxfId="123">
      <formula>5</formula>
    </cfRule>
    <cfRule type="cellIs" priority="126" operator="equal" aboveAverage="0" equalAverage="0" bottom="0" percent="0" rank="0" text="" dxfId="124">
      <formula>4</formula>
    </cfRule>
    <cfRule type="cellIs" priority="127" operator="equal" aboveAverage="0" equalAverage="0" bottom="0" percent="0" rank="0" text="" dxfId="125">
      <formula>3</formula>
    </cfRule>
  </conditionalFormatting>
  <conditionalFormatting sqref="Q4">
    <cfRule type="expression" priority="128" aboveAverage="0" equalAverage="0" bottom="0" percent="0" rank="0" text="" dxfId="126">
      <formula>$D$1&lt;Q4</formula>
    </cfRule>
    <cfRule type="expression" priority="129" aboveAverage="0" equalAverage="0" bottom="0" percent="0" rank="0" text="" dxfId="127">
      <formula>$D$1&gt;Q4</formula>
    </cfRule>
  </conditionalFormatting>
  <conditionalFormatting sqref="Q5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4">
    <cfRule type="expression" priority="135" aboveAverage="0" equalAverage="0" bottom="0" percent="0" rank="0" text="" dxfId="133">
      <formula>$D$1&lt;Q4</formula>
    </cfRule>
    <cfRule type="expression" priority="136" aboveAverage="0" equalAverage="0" bottom="0" percent="0" rank="0" text="" dxfId="134">
      <formula>$D$1&gt;Q4</formula>
    </cfRule>
  </conditionalFormatting>
  <conditionalFormatting sqref="Q4">
    <cfRule type="expression" priority="137" aboveAverage="0" equalAverage="0" bottom="0" percent="0" rank="0" text="" dxfId="135">
      <formula>$D$1&lt;Q4</formula>
    </cfRule>
    <cfRule type="expression" priority="138" aboveAverage="0" equalAverage="0" bottom="0" percent="0" rank="0" text="" dxfId="136">
      <formula>$D$1&gt;Q4</formula>
    </cfRule>
  </conditionalFormatting>
  <conditionalFormatting sqref="Q4">
    <cfRule type="expression" priority="139" aboveAverage="0" equalAverage="0" bottom="0" percent="0" rank="0" text="" dxfId="137">
      <formula>$D$1&lt;Q4</formula>
    </cfRule>
    <cfRule type="expression" priority="140" aboveAverage="0" equalAverage="0" bottom="0" percent="0" rank="0" text="" dxfId="138">
      <formula>$D$1&gt;Q4</formula>
    </cfRule>
  </conditionalFormatting>
  <conditionalFormatting sqref="Q4">
    <cfRule type="expression" priority="141" aboveAverage="0" equalAverage="0" bottom="0" percent="0" rank="0" text="" dxfId="139">
      <formula>$D$1&lt;Q4</formula>
    </cfRule>
    <cfRule type="expression" priority="142" aboveAverage="0" equalAverage="0" bottom="0" percent="0" rank="0" text="" dxfId="140">
      <formula>$D$1&gt;Q4</formula>
    </cfRule>
  </conditionalFormatting>
  <conditionalFormatting sqref="Q4">
    <cfRule type="expression" priority="143" aboveAverage="0" equalAverage="0" bottom="0" percent="0" rank="0" text="" dxfId="141">
      <formula>$D$1&lt;Q4</formula>
    </cfRule>
    <cfRule type="expression" priority="144" aboveAverage="0" equalAverage="0" bottom="0" percent="0" rank="0" text="" dxfId="142">
      <formula>$D$1&gt;Q4</formula>
    </cfRule>
  </conditionalFormatting>
  <conditionalFormatting sqref="Q4">
    <cfRule type="expression" priority="145" aboveAverage="0" equalAverage="0" bottom="0" percent="0" rank="0" text="" dxfId="143">
      <formula>$D$1&lt;Q4</formula>
    </cfRule>
    <cfRule type="expression" priority="146" aboveAverage="0" equalAverage="0" bottom="0" percent="0" rank="0" text="" dxfId="144">
      <formula>$D$1&gt;Q4</formula>
    </cfRule>
  </conditionalFormatting>
  <conditionalFormatting sqref="Q4">
    <cfRule type="expression" priority="147" aboveAverage="0" equalAverage="0" bottom="0" percent="0" rank="0" text="" dxfId="145">
      <formula>$D$1&lt;Q4</formula>
    </cfRule>
    <cfRule type="expression" priority="148" aboveAverage="0" equalAverage="0" bottom="0" percent="0" rank="0" text="" dxfId="146">
      <formula>$D$1&gt;Q4</formula>
    </cfRule>
  </conditionalFormatting>
  <conditionalFormatting sqref="Q4">
    <cfRule type="expression" priority="149" aboveAverage="0" equalAverage="0" bottom="0" percent="0" rank="0" text="" dxfId="147">
      <formula>$D$1&lt;Q4</formula>
    </cfRule>
    <cfRule type="expression" priority="150" aboveAverage="0" equalAverage="0" bottom="0" percent="0" rank="0" text="" dxfId="148">
      <formula>$D$1&gt;Q4</formula>
    </cfRule>
  </conditionalFormatting>
  <conditionalFormatting sqref="Q4">
    <cfRule type="expression" priority="151" aboveAverage="0" equalAverage="0" bottom="0" percent="0" rank="0" text="" dxfId="149">
      <formula>$D$1&lt;Q4</formula>
    </cfRule>
    <cfRule type="expression" priority="152" aboveAverage="0" equalAverage="0" bottom="0" percent="0" rank="0" text="" dxfId="150">
      <formula>$D$1&gt;Q4</formula>
    </cfRule>
  </conditionalFormatting>
  <conditionalFormatting sqref="P5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P3:P4">
    <cfRule type="expression" priority="156" aboveAverage="0" equalAverage="0" bottom="0" percent="0" rank="0" text="" dxfId="154">
      <formula>$D$1&lt;P3</formula>
    </cfRule>
    <cfRule type="expression" priority="157" aboveAverage="0" equalAverage="0" bottom="0" percent="0" rank="0" text="" dxfId="155">
      <formula>$D$1&gt;P3</formula>
    </cfRule>
  </conditionalFormatting>
  <conditionalFormatting sqref="P3:P4">
    <cfRule type="expression" priority="158" aboveAverage="0" equalAverage="0" bottom="0" percent="0" rank="0" text="" dxfId="156">
      <formula>$D$1&lt;P3</formula>
    </cfRule>
    <cfRule type="expression" priority="159" aboveAverage="0" equalAverage="0" bottom="0" percent="0" rank="0" text="" dxfId="157">
      <formula>$D$1&gt;P3</formula>
    </cfRule>
  </conditionalFormatting>
  <conditionalFormatting sqref="P4">
    <cfRule type="expression" priority="160" aboveAverage="0" equalAverage="0" bottom="0" percent="0" rank="0" text="" dxfId="158">
      <formula>$D$1&lt;P4</formula>
    </cfRule>
    <cfRule type="expression" priority="161" aboveAverage="0" equalAverage="0" bottom="0" percent="0" rank="0" text="" dxfId="159">
      <formula>$D$1&gt;P4</formula>
    </cfRule>
  </conditionalFormatting>
  <conditionalFormatting sqref="J4">
    <cfRule type="expression" priority="162" aboveAverage="0" equalAverage="0" bottom="0" percent="0" rank="0" text="" dxfId="160">
      <formula>$D$1&lt;J4</formula>
    </cfRule>
    <cfRule type="expression" priority="163" aboveAverage="0" equalAverage="0" bottom="0" percent="0" rank="0" text="" dxfId="161">
      <formula>$D$1&gt;J4</formula>
    </cfRule>
  </conditionalFormatting>
  <conditionalFormatting sqref="J4">
    <cfRule type="expression" priority="164" aboveAverage="0" equalAverage="0" bottom="0" percent="0" rank="0" text="" dxfId="162">
      <formula>$D$1&lt;J4</formula>
    </cfRule>
    <cfRule type="expression" priority="165" aboveAverage="0" equalAverage="0" bottom="0" percent="0" rank="0" text="" dxfId="163">
      <formula>$D$1&gt;J4</formula>
    </cfRule>
  </conditionalFormatting>
  <conditionalFormatting sqref="P4">
    <cfRule type="expression" priority="166" aboveAverage="0" equalAverage="0" bottom="0" percent="0" rank="0" text="" dxfId="164">
      <formula>$D$1&lt;P4</formula>
    </cfRule>
    <cfRule type="expression" priority="167" aboveAverage="0" equalAverage="0" bottom="0" percent="0" rank="0" text="" dxfId="165">
      <formula>$D$1&gt;P4</formula>
    </cfRule>
  </conditionalFormatting>
  <conditionalFormatting sqref="P4">
    <cfRule type="expression" priority="168" aboveAverage="0" equalAverage="0" bottom="0" percent="0" rank="0" text="" dxfId="166">
      <formula>$D$1&lt;P4</formula>
    </cfRule>
    <cfRule type="expression" priority="169" aboveAverage="0" equalAverage="0" bottom="0" percent="0" rank="0" text="" dxfId="167">
      <formula>$D$1&gt;P4</formula>
    </cfRule>
  </conditionalFormatting>
  <conditionalFormatting sqref="J4">
    <cfRule type="expression" priority="170" aboveAverage="0" equalAverage="0" bottom="0" percent="0" rank="0" text="" dxfId="168">
      <formula>$D$1&lt;J4</formula>
    </cfRule>
    <cfRule type="expression" priority="171" aboveAverage="0" equalAverage="0" bottom="0" percent="0" rank="0" text="" dxfId="169">
      <formula>$D$1&gt;J4</formula>
    </cfRule>
  </conditionalFormatting>
  <conditionalFormatting sqref="J5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J5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K4">
    <cfRule type="expression" priority="178" aboveAverage="0" equalAverage="0" bottom="0" percent="0" rank="0" text="" dxfId="176">
      <formula>$D$1&lt;K4</formula>
    </cfRule>
    <cfRule type="expression" priority="179" aboveAverage="0" equalAverage="0" bottom="0" percent="0" rank="0" text="" dxfId="177">
      <formula>$D$1&gt;K4</formula>
    </cfRule>
  </conditionalFormatting>
  <conditionalFormatting sqref="K4">
    <cfRule type="expression" priority="180" aboveAverage="0" equalAverage="0" bottom="0" percent="0" rank="0" text="" dxfId="178">
      <formula>$D$1&lt;K4</formula>
    </cfRule>
    <cfRule type="expression" priority="181" aboveAverage="0" equalAverage="0" bottom="0" percent="0" rank="0" text="" dxfId="179">
      <formula>$D$1&gt;K4</formula>
    </cfRule>
  </conditionalFormatting>
  <conditionalFormatting sqref="K4">
    <cfRule type="expression" priority="182" aboveAverage="0" equalAverage="0" bottom="0" percent="0" rank="0" text="" dxfId="180">
      <formula>$D$1&lt;K4</formula>
    </cfRule>
    <cfRule type="expression" priority="183" aboveAverage="0" equalAverage="0" bottom="0" percent="0" rank="0" text="" dxfId="181">
      <formula>$D$1&gt;K4</formula>
    </cfRule>
  </conditionalFormatting>
  <conditionalFormatting sqref="K4">
    <cfRule type="expression" priority="184" aboveAverage="0" equalAverage="0" bottom="0" percent="0" rank="0" text="" dxfId="182">
      <formula>$D$1&lt;K4</formula>
    </cfRule>
    <cfRule type="expression" priority="185" aboveAverage="0" equalAverage="0" bottom="0" percent="0" rank="0" text="" dxfId="183">
      <formula>$D$1&gt;K4</formula>
    </cfRule>
  </conditionalFormatting>
  <conditionalFormatting sqref="K4">
    <cfRule type="expression" priority="186" aboveAverage="0" equalAverage="0" bottom="0" percent="0" rank="0" text="" dxfId="184">
      <formula>$D$1&lt;K4</formula>
    </cfRule>
    <cfRule type="expression" priority="187" aboveAverage="0" equalAverage="0" bottom="0" percent="0" rank="0" text="" dxfId="185">
      <formula>$D$1&gt;K4</formula>
    </cfRule>
  </conditionalFormatting>
  <conditionalFormatting sqref="K4">
    <cfRule type="expression" priority="188" aboveAverage="0" equalAverage="0" bottom="0" percent="0" rank="0" text="" dxfId="186">
      <formula>$D$1&lt;K4</formula>
    </cfRule>
    <cfRule type="expression" priority="189" aboveAverage="0" equalAverage="0" bottom="0" percent="0" rank="0" text="" dxfId="187">
      <formula>$D$1&gt;K4</formula>
    </cfRule>
  </conditionalFormatting>
  <conditionalFormatting sqref="K4">
    <cfRule type="expression" priority="190" aboveAverage="0" equalAverage="0" bottom="0" percent="0" rank="0" text="" dxfId="188">
      <formula>$D$1&lt;K4</formula>
    </cfRule>
    <cfRule type="expression" priority="191" aboveAverage="0" equalAverage="0" bottom="0" percent="0" rank="0" text="" dxfId="189">
      <formula>$D$1&gt;K4</formula>
    </cfRule>
  </conditionalFormatting>
  <conditionalFormatting sqref="K4">
    <cfRule type="expression" priority="192" aboveAverage="0" equalAverage="0" bottom="0" percent="0" rank="0" text="" dxfId="190">
      <formula>$D$1&lt;K4</formula>
    </cfRule>
    <cfRule type="expression" priority="193" aboveAverage="0" equalAverage="0" bottom="0" percent="0" rank="0" text="" dxfId="191">
      <formula>$D$1&gt;K4</formula>
    </cfRule>
  </conditionalFormatting>
  <conditionalFormatting sqref="K4">
    <cfRule type="expression" priority="194" aboveAverage="0" equalAverage="0" bottom="0" percent="0" rank="0" text="" dxfId="192">
      <formula>$D$1&lt;K4</formula>
    </cfRule>
    <cfRule type="expression" priority="195" aboveAverage="0" equalAverage="0" bottom="0" percent="0" rank="0" text="" dxfId="193">
      <formula>$D$1&gt;K4</formula>
    </cfRule>
  </conditionalFormatting>
  <conditionalFormatting sqref="K4">
    <cfRule type="expression" priority="196" aboveAverage="0" equalAverage="0" bottom="0" percent="0" rank="0" text="" dxfId="194">
      <formula>$D$1&lt;K4</formula>
    </cfRule>
    <cfRule type="expression" priority="197" aboveAverage="0" equalAverage="0" bottom="0" percent="0" rank="0" text="" dxfId="195">
      <formula>$D$1&gt;K4</formula>
    </cfRule>
  </conditionalFormatting>
  <conditionalFormatting sqref="N5">
    <cfRule type="cellIs" priority="198" operator="equal" aboveAverage="0" equalAverage="0" bottom="0" percent="0" rank="0" text="" dxfId="196">
      <formula>5</formula>
    </cfRule>
    <cfRule type="cellIs" priority="199" operator="equal" aboveAverage="0" equalAverage="0" bottom="0" percent="0" rank="0" text="" dxfId="197">
      <formula>4</formula>
    </cfRule>
    <cfRule type="cellIs" priority="200" operator="equal" aboveAverage="0" equalAverage="0" bottom="0" percent="0" rank="0" text="" dxfId="198">
      <formula>3</formula>
    </cfRule>
  </conditionalFormatting>
  <conditionalFormatting sqref="N4">
    <cfRule type="expression" priority="201" aboveAverage="0" equalAverage="0" bottom="0" percent="0" rank="0" text="" dxfId="199">
      <formula>$D$1&lt;N4</formula>
    </cfRule>
    <cfRule type="expression" priority="202" aboveAverage="0" equalAverage="0" bottom="0" percent="0" rank="0" text="" dxfId="200">
      <formula>$D$1&gt;N4</formula>
    </cfRule>
  </conditionalFormatting>
  <conditionalFormatting sqref="N4">
    <cfRule type="expression" priority="203" aboveAverage="0" equalAverage="0" bottom="0" percent="0" rank="0" text="" dxfId="201">
      <formula>$D$1&lt;N4</formula>
    </cfRule>
    <cfRule type="expression" priority="204" aboveAverage="0" equalAverage="0" bottom="0" percent="0" rank="0" text="" dxfId="202">
      <formula>$D$1&gt;N4</formula>
    </cfRule>
  </conditionalFormatting>
  <conditionalFormatting sqref="N4">
    <cfRule type="expression" priority="205" aboveAverage="0" equalAverage="0" bottom="0" percent="0" rank="0" text="" dxfId="203">
      <formula>$D$1&lt;N4</formula>
    </cfRule>
    <cfRule type="expression" priority="206" aboveAverage="0" equalAverage="0" bottom="0" percent="0" rank="0" text="" dxfId="204">
      <formula>$D$1&gt;N4</formula>
    </cfRule>
  </conditionalFormatting>
  <conditionalFormatting sqref="N4">
    <cfRule type="expression" priority="207" aboveAverage="0" equalAverage="0" bottom="0" percent="0" rank="0" text="" dxfId="205">
      <formula>$D$1&lt;N4</formula>
    </cfRule>
    <cfRule type="expression" priority="208" aboveAverage="0" equalAverage="0" bottom="0" percent="0" rank="0" text="" dxfId="206">
      <formula>$D$1&gt;N4</formula>
    </cfRule>
  </conditionalFormatting>
  <conditionalFormatting sqref="P5">
    <cfRule type="cellIs" priority="209" operator="equal" aboveAverage="0" equalAverage="0" bottom="0" percent="0" rank="0" text="" dxfId="207">
      <formula>5</formula>
    </cfRule>
    <cfRule type="cellIs" priority="210" operator="equal" aboveAverage="0" equalAverage="0" bottom="0" percent="0" rank="0" text="" dxfId="208">
      <formula>4</formula>
    </cfRule>
    <cfRule type="cellIs" priority="211" operator="equal" aboveAverage="0" equalAverage="0" bottom="0" percent="0" rank="0" text="" dxfId="209">
      <formula>3</formula>
    </cfRule>
  </conditionalFormatting>
  <conditionalFormatting sqref="P4">
    <cfRule type="expression" priority="212" aboveAverage="0" equalAverage="0" bottom="0" percent="0" rank="0" text="" dxfId="210">
      <formula>$D$1&lt;P4</formula>
    </cfRule>
    <cfRule type="expression" priority="213" aboveAverage="0" equalAverage="0" bottom="0" percent="0" rank="0" text="" dxfId="211">
      <formula>$D$1&gt;P4</formula>
    </cfRule>
  </conditionalFormatting>
  <conditionalFormatting sqref="P5">
    <cfRule type="cellIs" priority="214" operator="equal" aboveAverage="0" equalAverage="0" bottom="0" percent="0" rank="0" text="" dxfId="212">
      <formula>5</formula>
    </cfRule>
    <cfRule type="cellIs" priority="215" operator="equal" aboveAverage="0" equalAverage="0" bottom="0" percent="0" rank="0" text="" dxfId="213">
      <formula>4</formula>
    </cfRule>
    <cfRule type="cellIs" priority="216" operator="equal" aboveAverage="0" equalAverage="0" bottom="0" percent="0" rank="0" text="" dxfId="214">
      <formula>3</formula>
    </cfRule>
  </conditionalFormatting>
  <conditionalFormatting sqref="P4">
    <cfRule type="expression" priority="217" aboveAverage="0" equalAverage="0" bottom="0" percent="0" rank="0" text="" dxfId="215">
      <formula>$D$1&lt;P4</formula>
    </cfRule>
    <cfRule type="expression" priority="218" aboveAverage="0" equalAverage="0" bottom="0" percent="0" rank="0" text="" dxfId="216">
      <formula>$D$1&gt;P4</formula>
    </cfRule>
  </conditionalFormatting>
  <conditionalFormatting sqref="P4">
    <cfRule type="expression" priority="219" aboveAverage="0" equalAverage="0" bottom="0" percent="0" rank="0" text="" dxfId="217">
      <formula>$D$1&lt;P4</formula>
    </cfRule>
    <cfRule type="expression" priority="220" aboveAverage="0" equalAverage="0" bottom="0" percent="0" rank="0" text="" dxfId="218">
      <formula>$D$1&gt;P4</formula>
    </cfRule>
  </conditionalFormatting>
  <conditionalFormatting sqref="P4">
    <cfRule type="expression" priority="221" aboveAverage="0" equalAverage="0" bottom="0" percent="0" rank="0" text="" dxfId="219">
      <formula>$D$1&lt;P4</formula>
    </cfRule>
    <cfRule type="expression" priority="222" aboveAverage="0" equalAverage="0" bottom="0" percent="0" rank="0" text="" dxfId="220">
      <formula>$D$1&gt;P4</formula>
    </cfRule>
  </conditionalFormatting>
  <conditionalFormatting sqref="N4">
    <cfRule type="expression" priority="223" aboveAverage="0" equalAverage="0" bottom="0" percent="0" rank="0" text="" dxfId="221">
      <formula>$D$1&lt;N4</formula>
    </cfRule>
    <cfRule type="expression" priority="224" aboveAverage="0" equalAverage="0" bottom="0" percent="0" rank="0" text="" dxfId="222">
      <formula>$D$1&gt;N4</formula>
    </cfRule>
  </conditionalFormatting>
  <conditionalFormatting sqref="N4">
    <cfRule type="expression" priority="225" aboveAverage="0" equalAverage="0" bottom="0" percent="0" rank="0" text="" dxfId="223">
      <formula>$D$1&lt;N4</formula>
    </cfRule>
    <cfRule type="expression" priority="226" aboveAverage="0" equalAverage="0" bottom="0" percent="0" rank="0" text="" dxfId="224">
      <formula>$D$1&gt;N4</formula>
    </cfRule>
  </conditionalFormatting>
  <conditionalFormatting sqref="N4">
    <cfRule type="expression" priority="227" aboveAverage="0" equalAverage="0" bottom="0" percent="0" rank="0" text="" dxfId="225">
      <formula>$D$1&lt;N4</formula>
    </cfRule>
    <cfRule type="expression" priority="228" aboveAverage="0" equalAverage="0" bottom="0" percent="0" rank="0" text="" dxfId="226">
      <formula>$D$1&gt;N4</formula>
    </cfRule>
  </conditionalFormatting>
  <conditionalFormatting sqref="N4">
    <cfRule type="expression" priority="229" aboveAverage="0" equalAverage="0" bottom="0" percent="0" rank="0" text="" dxfId="227">
      <formula>$D$1&lt;N4</formula>
    </cfRule>
    <cfRule type="expression" priority="230" aboveAverage="0" equalAverage="0" bottom="0" percent="0" rank="0" text="" dxfId="228">
      <formula>$D$1&gt;N4</formula>
    </cfRule>
  </conditionalFormatting>
  <conditionalFormatting sqref="N4">
    <cfRule type="expression" priority="231" aboveAverage="0" equalAverage="0" bottom="0" percent="0" rank="0" text="" dxfId="229">
      <formula>$D$1&lt;N4</formula>
    </cfRule>
    <cfRule type="expression" priority="232" aboveAverage="0" equalAverage="0" bottom="0" percent="0" rank="0" text="" dxfId="230">
      <formula>$D$1&gt;N4</formula>
    </cfRule>
  </conditionalFormatting>
  <conditionalFormatting sqref="N4">
    <cfRule type="expression" priority="233" aboveAverage="0" equalAverage="0" bottom="0" percent="0" rank="0" text="" dxfId="231">
      <formula>$D$1&lt;N4</formula>
    </cfRule>
    <cfRule type="expression" priority="234" aboveAverage="0" equalAverage="0" bottom="0" percent="0" rank="0" text="" dxfId="232">
      <formula>$D$1&gt;N4</formula>
    </cfRule>
  </conditionalFormatting>
  <conditionalFormatting sqref="N4">
    <cfRule type="expression" priority="235" aboveAverage="0" equalAverage="0" bottom="0" percent="0" rank="0" text="" dxfId="233">
      <formula>$D$1&lt;N4</formula>
    </cfRule>
    <cfRule type="expression" priority="236" aboveAverage="0" equalAverage="0" bottom="0" percent="0" rank="0" text="" dxfId="234">
      <formula>$D$1&gt;N4</formula>
    </cfRule>
  </conditionalFormatting>
  <conditionalFormatting sqref="N5">
    <cfRule type="cellIs" priority="237" operator="equal" aboveAverage="0" equalAverage="0" bottom="0" percent="0" rank="0" text="" dxfId="235">
      <formula>5</formula>
    </cfRule>
    <cfRule type="cellIs" priority="238" operator="equal" aboveAverage="0" equalAverage="0" bottom="0" percent="0" rank="0" text="" dxfId="236">
      <formula>4</formula>
    </cfRule>
    <cfRule type="cellIs" priority="239" operator="equal" aboveAverage="0" equalAverage="0" bottom="0" percent="0" rank="0" text="" dxfId="237">
      <formula>3</formula>
    </cfRule>
  </conditionalFormatting>
  <conditionalFormatting sqref="N4">
    <cfRule type="expression" priority="240" aboveAverage="0" equalAverage="0" bottom="0" percent="0" rank="0" text="" dxfId="238">
      <formula>$D$1&lt;N4</formula>
    </cfRule>
    <cfRule type="expression" priority="241" aboveAverage="0" equalAverage="0" bottom="0" percent="0" rank="0" text="" dxfId="239">
      <formula>$D$1&gt;N4</formula>
    </cfRule>
  </conditionalFormatting>
  <conditionalFormatting sqref="L5">
    <cfRule type="expression" priority="242" aboveAverage="0" equalAverage="0" bottom="0" percent="0" rank="0" text="" dxfId="240">
      <formula>$D$1&lt;L5</formula>
    </cfRule>
    <cfRule type="expression" priority="243" aboveAverage="0" equalAverage="0" bottom="0" percent="0" rank="0" text="" dxfId="241">
      <formula>$D$1&gt;L5</formula>
    </cfRule>
  </conditionalFormatting>
  <conditionalFormatting sqref="L5">
    <cfRule type="expression" priority="244" aboveAverage="0" equalAverage="0" bottom="0" percent="0" rank="0" text="" dxfId="242">
      <formula>$D$1&lt;L5</formula>
    </cfRule>
    <cfRule type="expression" priority="245" aboveAverage="0" equalAverage="0" bottom="0" percent="0" rank="0" text="" dxfId="243">
      <formula>$D$1&gt;L5</formula>
    </cfRule>
  </conditionalFormatting>
  <conditionalFormatting sqref="L5">
    <cfRule type="expression" priority="246" aboveAverage="0" equalAverage="0" bottom="0" percent="0" rank="0" text="" dxfId="244">
      <formula>$D$1&lt;L5</formula>
    </cfRule>
    <cfRule type="expression" priority="247" aboveAverage="0" equalAverage="0" bottom="0" percent="0" rank="0" text="" dxfId="245">
      <formula>$D$1&gt;L5</formula>
    </cfRule>
  </conditionalFormatting>
  <conditionalFormatting sqref="L5">
    <cfRule type="expression" priority="248" aboveAverage="0" equalAverage="0" bottom="0" percent="0" rank="0" text="" dxfId="246">
      <formula>$D$1&lt;L5</formula>
    </cfRule>
    <cfRule type="expression" priority="249" aboveAverage="0" equalAverage="0" bottom="0" percent="0" rank="0" text="" dxfId="247">
      <formula>$D$1&gt;L5</formula>
    </cfRule>
  </conditionalFormatting>
  <conditionalFormatting sqref="N4">
    <cfRule type="expression" priority="250" aboveAverage="0" equalAverage="0" bottom="0" percent="0" rank="0" text="" dxfId="248">
      <formula>$D$1&lt;N4</formula>
    </cfRule>
    <cfRule type="expression" priority="251" aboveAverage="0" equalAverage="0" bottom="0" percent="0" rank="0" text="" dxfId="249">
      <formula>$D$1&gt;N4</formula>
    </cfRule>
  </conditionalFormatting>
  <conditionalFormatting sqref="N5">
    <cfRule type="cellIs" priority="252" operator="equal" aboveAverage="0" equalAverage="0" bottom="0" percent="0" rank="0" text="" dxfId="250">
      <formula>5</formula>
    </cfRule>
    <cfRule type="cellIs" priority="253" operator="equal" aboveAverage="0" equalAverage="0" bottom="0" percent="0" rank="0" text="" dxfId="251">
      <formula>4</formula>
    </cfRule>
    <cfRule type="cellIs" priority="254" operator="equal" aboveAverage="0" equalAverage="0" bottom="0" percent="0" rank="0" text="" dxfId="252">
      <formula>3</formula>
    </cfRule>
  </conditionalFormatting>
  <conditionalFormatting sqref="N4">
    <cfRule type="expression" priority="255" aboveAverage="0" equalAverage="0" bottom="0" percent="0" rank="0" text="" dxfId="253">
      <formula>$D$1&lt;N4</formula>
    </cfRule>
    <cfRule type="expression" priority="256" aboveAverage="0" equalAverage="0" bottom="0" percent="0" rank="0" text="" dxfId="254">
      <formula>$D$1&gt;N4</formula>
    </cfRule>
  </conditionalFormatting>
  <conditionalFormatting sqref="N5">
    <cfRule type="cellIs" priority="257" operator="equal" aboveAverage="0" equalAverage="0" bottom="0" percent="0" rank="0" text="" dxfId="255">
      <formula>5</formula>
    </cfRule>
    <cfRule type="cellIs" priority="258" operator="equal" aboveAverage="0" equalAverage="0" bottom="0" percent="0" rank="0" text="" dxfId="256">
      <formula>4</formula>
    </cfRule>
    <cfRule type="cellIs" priority="259" operator="equal" aboveAverage="0" equalAverage="0" bottom="0" percent="0" rank="0" text="" dxfId="257">
      <formula>3</formula>
    </cfRule>
  </conditionalFormatting>
  <conditionalFormatting sqref="N4">
    <cfRule type="expression" priority="260" aboveAverage="0" equalAverage="0" bottom="0" percent="0" rank="0" text="" dxfId="258">
      <formula>$D$1&lt;N4</formula>
    </cfRule>
    <cfRule type="expression" priority="261" aboveAverage="0" equalAverage="0" bottom="0" percent="0" rank="0" text="" dxfId="259">
      <formula>$D$1&gt;N4</formula>
    </cfRule>
  </conditionalFormatting>
  <conditionalFormatting sqref="L5">
    <cfRule type="expression" priority="262" aboveAverage="0" equalAverage="0" bottom="0" percent="0" rank="0" text="" dxfId="260">
      <formula>$D$1&lt;L5</formula>
    </cfRule>
    <cfRule type="expression" priority="263" aboveAverage="0" equalAverage="0" bottom="0" percent="0" rank="0" text="" dxfId="261">
      <formula>$D$1&gt;L5</formula>
    </cfRule>
  </conditionalFormatting>
  <conditionalFormatting sqref="L5">
    <cfRule type="expression" priority="264" aboveAverage="0" equalAverage="0" bottom="0" percent="0" rank="0" text="" dxfId="262">
      <formula>$D$1&lt;L5</formula>
    </cfRule>
    <cfRule type="expression" priority="265" aboveAverage="0" equalAverage="0" bottom="0" percent="0" rank="0" text="" dxfId="263">
      <formula>$D$1&gt;L5</formula>
    </cfRule>
  </conditionalFormatting>
  <conditionalFormatting sqref="L5">
    <cfRule type="expression" priority="266" aboveAverage="0" equalAverage="0" bottom="0" percent="0" rank="0" text="" dxfId="264">
      <formula>$D$1&lt;L5</formula>
    </cfRule>
    <cfRule type="expression" priority="267" aboveAverage="0" equalAverage="0" bottom="0" percent="0" rank="0" text="" dxfId="265">
      <formula>$D$1&gt;L5</formula>
    </cfRule>
  </conditionalFormatting>
  <conditionalFormatting sqref="L5">
    <cfRule type="expression" priority="268" aboveAverage="0" equalAverage="0" bottom="0" percent="0" rank="0" text="" dxfId="266">
      <formula>$D$1&lt;L5</formula>
    </cfRule>
    <cfRule type="expression" priority="269" aboveAverage="0" equalAverage="0" bottom="0" percent="0" rank="0" text="" dxfId="267">
      <formula>$D$1&gt;L5</formula>
    </cfRule>
  </conditionalFormatting>
  <conditionalFormatting sqref="L5">
    <cfRule type="expression" priority="270" aboveAverage="0" equalAverage="0" bottom="0" percent="0" rank="0" text="" dxfId="268">
      <formula>$D$1&lt;L5</formula>
    </cfRule>
    <cfRule type="expression" priority="271" aboveAverage="0" equalAverage="0" bottom="0" percent="0" rank="0" text="" dxfId="269">
      <formula>$D$1&gt;L5</formula>
    </cfRule>
  </conditionalFormatting>
  <conditionalFormatting sqref="L5">
    <cfRule type="expression" priority="272" aboveAverage="0" equalAverage="0" bottom="0" percent="0" rank="0" text="" dxfId="270">
      <formula>$D$1&lt;L5</formula>
    </cfRule>
    <cfRule type="expression" priority="273" aboveAverage="0" equalAverage="0" bottom="0" percent="0" rank="0" text="" dxfId="271">
      <formula>$D$1&gt;L5</formula>
    </cfRule>
  </conditionalFormatting>
  <conditionalFormatting sqref="L5">
    <cfRule type="expression" priority="274" aboveAverage="0" equalAverage="0" bottom="0" percent="0" rank="0" text="" dxfId="272">
      <formula>$D$1&lt;L5</formula>
    </cfRule>
    <cfRule type="expression" priority="275" aboveAverage="0" equalAverage="0" bottom="0" percent="0" rank="0" text="" dxfId="273">
      <formula>$D$1&gt;L5</formula>
    </cfRule>
  </conditionalFormatting>
  <conditionalFormatting sqref="L5">
    <cfRule type="expression" priority="276" aboveAverage="0" equalAverage="0" bottom="0" percent="0" rank="0" text="" dxfId="274">
      <formula>$D$1&lt;L5</formula>
    </cfRule>
    <cfRule type="expression" priority="277" aboveAverage="0" equalAverage="0" bottom="0" percent="0" rank="0" text="" dxfId="275">
      <formula>$D$1&gt;L5</formula>
    </cfRule>
  </conditionalFormatting>
  <conditionalFormatting sqref="L5">
    <cfRule type="expression" priority="278" aboveAverage="0" equalAverage="0" bottom="0" percent="0" rank="0" text="" dxfId="276">
      <formula>$D$1&lt;L5</formula>
    </cfRule>
    <cfRule type="expression" priority="279" aboveAverage="0" equalAverage="0" bottom="0" percent="0" rank="0" text="" dxfId="277">
      <formula>$D$1&gt;L5</formula>
    </cfRule>
  </conditionalFormatting>
  <conditionalFormatting sqref="L4">
    <cfRule type="expression" priority="280" aboveAverage="0" equalAverage="0" bottom="0" percent="0" rank="0" text="" dxfId="278">
      <formula>$D$1&lt;L4</formula>
    </cfRule>
    <cfRule type="expression" priority="281" aboveAverage="0" equalAverage="0" bottom="0" percent="0" rank="0" text="" dxfId="279">
      <formula>$D$1&gt;L4</formula>
    </cfRule>
  </conditionalFormatting>
  <conditionalFormatting sqref="L4">
    <cfRule type="expression" priority="282" aboveAverage="0" equalAverage="0" bottom="0" percent="0" rank="0" text="" dxfId="280">
      <formula>$D$1&lt;L4</formula>
    </cfRule>
    <cfRule type="expression" priority="283" aboveAverage="0" equalAverage="0" bottom="0" percent="0" rank="0" text="" dxfId="281">
      <formula>$D$1&gt;L4</formula>
    </cfRule>
  </conditionalFormatting>
  <conditionalFormatting sqref="P4">
    <cfRule type="expression" priority="284" aboveAverage="0" equalAverage="0" bottom="0" percent="0" rank="0" text="" dxfId="282">
      <formula>$D$1&lt;P4</formula>
    </cfRule>
    <cfRule type="expression" priority="285" aboveAverage="0" equalAverage="0" bottom="0" percent="0" rank="0" text="" dxfId="283">
      <formula>$D$1&gt;P4</formula>
    </cfRule>
  </conditionalFormatting>
  <conditionalFormatting sqref="P3:P4">
    <cfRule type="expression" priority="286" aboveAverage="0" equalAverage="0" bottom="0" percent="0" rank="0" text="" dxfId="284">
      <formula>$D$1&lt;P3</formula>
    </cfRule>
    <cfRule type="expression" priority="287" aboveAverage="0" equalAverage="0" bottom="0" percent="0" rank="0" text="" dxfId="285">
      <formula>$D$1&gt;P3</formula>
    </cfRule>
  </conditionalFormatting>
  <conditionalFormatting sqref="P4">
    <cfRule type="expression" priority="288" aboveAverage="0" equalAverage="0" bottom="0" percent="0" rank="0" text="" dxfId="286">
      <formula>$D$1&lt;P4</formula>
    </cfRule>
    <cfRule type="expression" priority="289" aboveAverage="0" equalAverage="0" bottom="0" percent="0" rank="0" text="" dxfId="287">
      <formula>$D$1&gt;P4</formula>
    </cfRule>
  </conditionalFormatting>
  <conditionalFormatting sqref="L4">
    <cfRule type="expression" priority="290" aboveAverage="0" equalAverage="0" bottom="0" percent="0" rank="0" text="" dxfId="288">
      <formula>$D$1&lt;L4</formula>
    </cfRule>
    <cfRule type="expression" priority="291" aboveAverage="0" equalAverage="0" bottom="0" percent="0" rank="0" text="" dxfId="289">
      <formula>$D$1&gt;L4</formula>
    </cfRule>
  </conditionalFormatting>
  <conditionalFormatting sqref="P5">
    <cfRule type="cellIs" priority="292" operator="equal" aboveAverage="0" equalAverage="0" bottom="0" percent="0" rank="0" text="" dxfId="290">
      <formula>5</formula>
    </cfRule>
    <cfRule type="cellIs" priority="293" operator="equal" aboveAverage="0" equalAverage="0" bottom="0" percent="0" rank="0" text="" dxfId="291">
      <formula>4</formula>
    </cfRule>
    <cfRule type="cellIs" priority="294" operator="equal" aboveAverage="0" equalAverage="0" bottom="0" percent="0" rank="0" text="" dxfId="292">
      <formula>3</formula>
    </cfRule>
  </conditionalFormatting>
  <conditionalFormatting sqref="P5">
    <cfRule type="cellIs" priority="295" operator="equal" aboveAverage="0" equalAverage="0" bottom="0" percent="0" rank="0" text="" dxfId="293">
      <formula>5</formula>
    </cfRule>
    <cfRule type="cellIs" priority="296" operator="equal" aboveAverage="0" equalAverage="0" bottom="0" percent="0" rank="0" text="" dxfId="294">
      <formula>4</formula>
    </cfRule>
    <cfRule type="cellIs" priority="297" operator="equal" aboveAverage="0" equalAverage="0" bottom="0" percent="0" rank="0" text="" dxfId="295">
      <formula>3</formula>
    </cfRule>
  </conditionalFormatting>
  <conditionalFormatting sqref="P3:P4">
    <cfRule type="expression" priority="298" aboveAverage="0" equalAverage="0" bottom="0" percent="0" rank="0" text="" dxfId="296">
      <formula>$D$1&lt;P3</formula>
    </cfRule>
    <cfRule type="expression" priority="299" aboveAverage="0" equalAverage="0" bottom="0" percent="0" rank="0" text="" dxfId="297">
      <formula>$D$1&gt;P3</formula>
    </cfRule>
  </conditionalFormatting>
  <conditionalFormatting sqref="P5">
    <cfRule type="cellIs" priority="300" operator="equal" aboveAverage="0" equalAverage="0" bottom="0" percent="0" rank="0" text="" dxfId="298">
      <formula>5</formula>
    </cfRule>
    <cfRule type="cellIs" priority="301" operator="equal" aboveAverage="0" equalAverage="0" bottom="0" percent="0" rank="0" text="" dxfId="299">
      <formula>4</formula>
    </cfRule>
    <cfRule type="cellIs" priority="302" operator="equal" aboveAverage="0" equalAverage="0" bottom="0" percent="0" rank="0" text="" dxfId="300">
      <formula>3</formula>
    </cfRule>
  </conditionalFormatting>
  <conditionalFormatting sqref="P3:P4">
    <cfRule type="expression" priority="303" aboveAverage="0" equalAverage="0" bottom="0" percent="0" rank="0" text="" dxfId="301">
      <formula>$D$1&lt;P3</formula>
    </cfRule>
    <cfRule type="expression" priority="304" aboveAverage="0" equalAverage="0" bottom="0" percent="0" rank="0" text="" dxfId="302">
      <formula>$D$1&gt;P3</formula>
    </cfRule>
  </conditionalFormatting>
  <conditionalFormatting sqref="P4">
    <cfRule type="expression" priority="305" aboveAverage="0" equalAverage="0" bottom="0" percent="0" rank="0" text="" dxfId="303">
      <formula>$D$1&lt;P4</formula>
    </cfRule>
    <cfRule type="expression" priority="306" aboveAverage="0" equalAverage="0" bottom="0" percent="0" rank="0" text="" dxfId="304">
      <formula>$D$1&gt;P4</formula>
    </cfRule>
  </conditionalFormatting>
  <conditionalFormatting sqref="P4">
    <cfRule type="expression" priority="307" aboveAverage="0" equalAverage="0" bottom="0" percent="0" rank="0" text="" dxfId="305">
      <formula>$D$1&lt;P4</formula>
    </cfRule>
    <cfRule type="expression" priority="308" aboveAverage="0" equalAverage="0" bottom="0" percent="0" rank="0" text="" dxfId="306">
      <formula>$D$1&gt;P4</formula>
    </cfRule>
  </conditionalFormatting>
  <conditionalFormatting sqref="P5">
    <cfRule type="cellIs" priority="309" operator="equal" aboveAverage="0" equalAverage="0" bottom="0" percent="0" rank="0" text="" dxfId="307">
      <formula>5</formula>
    </cfRule>
    <cfRule type="cellIs" priority="310" operator="equal" aboveAverage="0" equalAverage="0" bottom="0" percent="0" rank="0" text="" dxfId="308">
      <formula>4</formula>
    </cfRule>
    <cfRule type="cellIs" priority="311" operator="equal" aboveAverage="0" equalAverage="0" bottom="0" percent="0" rank="0" text="" dxfId="309">
      <formula>3</formula>
    </cfRule>
  </conditionalFormatting>
  <conditionalFormatting sqref="P4">
    <cfRule type="expression" priority="312" aboveAverage="0" equalAverage="0" bottom="0" percent="0" rank="0" text="" dxfId="310">
      <formula>$D$1&lt;P4</formula>
    </cfRule>
    <cfRule type="expression" priority="313" aboveAverage="0" equalAverage="0" bottom="0" percent="0" rank="0" text="" dxfId="311">
      <formula>$D$1&gt;P4</formula>
    </cfRule>
  </conditionalFormatting>
  <conditionalFormatting sqref="P5">
    <cfRule type="cellIs" priority="314" operator="equal" aboveAverage="0" equalAverage="0" bottom="0" percent="0" rank="0" text="" dxfId="312">
      <formula>5</formula>
    </cfRule>
    <cfRule type="cellIs" priority="315" operator="equal" aboveAverage="0" equalAverage="0" bottom="0" percent="0" rank="0" text="" dxfId="313">
      <formula>4</formula>
    </cfRule>
    <cfRule type="cellIs" priority="316" operator="equal" aboveAverage="0" equalAverage="0" bottom="0" percent="0" rank="0" text="" dxfId="314">
      <formula>3</formula>
    </cfRule>
  </conditionalFormatting>
  <conditionalFormatting sqref="P3:P4">
    <cfRule type="expression" priority="317" aboveAverage="0" equalAverage="0" bottom="0" percent="0" rank="0" text="" dxfId="315">
      <formula>$D$1&lt;P3</formula>
    </cfRule>
    <cfRule type="expression" priority="318" aboveAverage="0" equalAverage="0" bottom="0" percent="0" rank="0" text="" dxfId="316">
      <formula>$D$1&gt;P3</formula>
    </cfRule>
  </conditionalFormatting>
  <conditionalFormatting sqref="P5">
    <cfRule type="cellIs" priority="319" operator="equal" aboveAverage="0" equalAverage="0" bottom="0" percent="0" rank="0" text="" dxfId="317">
      <formula>5</formula>
    </cfRule>
    <cfRule type="cellIs" priority="320" operator="equal" aboveAverage="0" equalAverage="0" bottom="0" percent="0" rank="0" text="" dxfId="318">
      <formula>4</formula>
    </cfRule>
    <cfRule type="cellIs" priority="321" operator="equal" aboveAverage="0" equalAverage="0" bottom="0" percent="0" rank="0" text="" dxfId="319">
      <formula>3</formula>
    </cfRule>
  </conditionalFormatting>
  <conditionalFormatting sqref="P3:P4">
    <cfRule type="expression" priority="322" aboveAverage="0" equalAverage="0" bottom="0" percent="0" rank="0" text="" dxfId="320">
      <formula>$D$1&lt;P3</formula>
    </cfRule>
    <cfRule type="expression" priority="323" aboveAverage="0" equalAverage="0" bottom="0" percent="0" rank="0" text="" dxfId="321">
      <formula>$D$1&gt;P3</formula>
    </cfRule>
  </conditionalFormatting>
  <conditionalFormatting sqref="P5">
    <cfRule type="cellIs" priority="324" operator="equal" aboveAverage="0" equalAverage="0" bottom="0" percent="0" rank="0" text="" dxfId="322">
      <formula>5</formula>
    </cfRule>
    <cfRule type="cellIs" priority="325" operator="equal" aboveAverage="0" equalAverage="0" bottom="0" percent="0" rank="0" text="" dxfId="323">
      <formula>4</formula>
    </cfRule>
    <cfRule type="cellIs" priority="326" operator="equal" aboveAverage="0" equalAverage="0" bottom="0" percent="0" rank="0" text="" dxfId="324">
      <formula>3</formula>
    </cfRule>
  </conditionalFormatting>
  <conditionalFormatting sqref="P4">
    <cfRule type="expression" priority="327" aboveAverage="0" equalAverage="0" bottom="0" percent="0" rank="0" text="" dxfId="325">
      <formula>$D$1&lt;P4</formula>
    </cfRule>
    <cfRule type="expression" priority="328" aboveAverage="0" equalAverage="0" bottom="0" percent="0" rank="0" text="" dxfId="326">
      <formula>$D$1&gt;P4</formula>
    </cfRule>
  </conditionalFormatting>
  <conditionalFormatting sqref="P4">
    <cfRule type="expression" priority="329" aboveAverage="0" equalAverage="0" bottom="0" percent="0" rank="0" text="" dxfId="327">
      <formula>$D$1&lt;P4</formula>
    </cfRule>
    <cfRule type="expression" priority="330" aboveAverage="0" equalAverage="0" bottom="0" percent="0" rank="0" text="" dxfId="328">
      <formula>$D$1&gt;P4</formula>
    </cfRule>
  </conditionalFormatting>
  <conditionalFormatting sqref="P4">
    <cfRule type="expression" priority="331" aboveAverage="0" equalAverage="0" bottom="0" percent="0" rank="0" text="" dxfId="329">
      <formula>$D$1&lt;P4</formula>
    </cfRule>
    <cfRule type="expression" priority="332" aboveAverage="0" equalAverage="0" bottom="0" percent="0" rank="0" text="" dxfId="330">
      <formula>$D$1&gt;P4</formula>
    </cfRule>
  </conditionalFormatting>
  <conditionalFormatting sqref="P4">
    <cfRule type="expression" priority="333" aboveAverage="0" equalAverage="0" bottom="0" percent="0" rank="0" text="" dxfId="331">
      <formula>$D$1&lt;P4</formula>
    </cfRule>
    <cfRule type="expression" priority="334" aboveAverage="0" equalAverage="0" bottom="0" percent="0" rank="0" text="" dxfId="332">
      <formula>$D$1&gt;P4</formula>
    </cfRule>
  </conditionalFormatting>
  <conditionalFormatting sqref="P4">
    <cfRule type="expression" priority="335" aboveAverage="0" equalAverage="0" bottom="0" percent="0" rank="0" text="" dxfId="333">
      <formula>$D$1&lt;P4</formula>
    </cfRule>
    <cfRule type="expression" priority="336" aboveAverage="0" equalAverage="0" bottom="0" percent="0" rank="0" text="" dxfId="334">
      <formula>$D$1&gt;P4</formula>
    </cfRule>
  </conditionalFormatting>
  <conditionalFormatting sqref="P4">
    <cfRule type="expression" priority="337" aboveAverage="0" equalAverage="0" bottom="0" percent="0" rank="0" text="" dxfId="335">
      <formula>$D$1&lt;P4</formula>
    </cfRule>
    <cfRule type="expression" priority="338" aboveAverage="0" equalAverage="0" bottom="0" percent="0" rank="0" text="" dxfId="336">
      <formula>$D$1&gt;P4</formula>
    </cfRule>
  </conditionalFormatting>
  <conditionalFormatting sqref="P4">
    <cfRule type="expression" priority="339" aboveAverage="0" equalAverage="0" bottom="0" percent="0" rank="0" text="" dxfId="337">
      <formula>$D$1&lt;P4</formula>
    </cfRule>
    <cfRule type="expression" priority="340" aboveAverage="0" equalAverage="0" bottom="0" percent="0" rank="0" text="" dxfId="338">
      <formula>$D$1&gt;P4</formula>
    </cfRule>
  </conditionalFormatting>
  <conditionalFormatting sqref="P5">
    <cfRule type="cellIs" priority="341" operator="equal" aboveAverage="0" equalAverage="0" bottom="0" percent="0" rank="0" text="" dxfId="339">
      <formula>5</formula>
    </cfRule>
    <cfRule type="cellIs" priority="342" operator="equal" aboveAverage="0" equalAverage="0" bottom="0" percent="0" rank="0" text="" dxfId="340">
      <formula>4</formula>
    </cfRule>
    <cfRule type="cellIs" priority="343" operator="equal" aboveAverage="0" equalAverage="0" bottom="0" percent="0" rank="0" text="" dxfId="341">
      <formula>3</formula>
    </cfRule>
  </conditionalFormatting>
  <conditionalFormatting sqref="P5">
    <cfRule type="cellIs" priority="344" operator="equal" aboveAverage="0" equalAverage="0" bottom="0" percent="0" rank="0" text="" dxfId="342">
      <formula>5</formula>
    </cfRule>
    <cfRule type="cellIs" priority="345" operator="equal" aboveAverage="0" equalAverage="0" bottom="0" percent="0" rank="0" text="" dxfId="343">
      <formula>4</formula>
    </cfRule>
    <cfRule type="cellIs" priority="346" operator="equal" aboveAverage="0" equalAverage="0" bottom="0" percent="0" rank="0" text="" dxfId="344">
      <formula>3</formula>
    </cfRule>
  </conditionalFormatting>
  <conditionalFormatting sqref="P4">
    <cfRule type="expression" priority="347" aboveAverage="0" equalAverage="0" bottom="0" percent="0" rank="0" text="" dxfId="345">
      <formula>$D$1&lt;P4</formula>
    </cfRule>
    <cfRule type="expression" priority="348" aboveAverage="0" equalAverage="0" bottom="0" percent="0" rank="0" text="" dxfId="346">
      <formula>$D$1&gt;P4</formula>
    </cfRule>
  </conditionalFormatting>
  <conditionalFormatting sqref="P5">
    <cfRule type="cellIs" priority="349" operator="equal" aboveAverage="0" equalAverage="0" bottom="0" percent="0" rank="0" text="" dxfId="347">
      <formula>5</formula>
    </cfRule>
    <cfRule type="cellIs" priority="350" operator="equal" aboveAverage="0" equalAverage="0" bottom="0" percent="0" rank="0" text="" dxfId="348">
      <formula>4</formula>
    </cfRule>
    <cfRule type="cellIs" priority="351" operator="equal" aboveAverage="0" equalAverage="0" bottom="0" percent="0" rank="0" text="" dxfId="349">
      <formula>3</formula>
    </cfRule>
  </conditionalFormatting>
  <conditionalFormatting sqref="P4">
    <cfRule type="expression" priority="352" aboveAverage="0" equalAverage="0" bottom="0" percent="0" rank="0" text="" dxfId="350">
      <formula>$D$1&lt;P4</formula>
    </cfRule>
    <cfRule type="expression" priority="353" aboveAverage="0" equalAverage="0" bottom="0" percent="0" rank="0" text="" dxfId="351">
      <formula>$D$1&gt;P4</formula>
    </cfRule>
  </conditionalFormatting>
  <conditionalFormatting sqref="P4">
    <cfRule type="expression" priority="354" aboveAverage="0" equalAverage="0" bottom="0" percent="0" rank="0" text="" dxfId="352">
      <formula>$D$1&lt;P4</formula>
    </cfRule>
    <cfRule type="expression" priority="355" aboveAverage="0" equalAverage="0" bottom="0" percent="0" rank="0" text="" dxfId="353">
      <formula>$D$1&gt;P4</formula>
    </cfRule>
  </conditionalFormatting>
  <conditionalFormatting sqref="P4">
    <cfRule type="expression" priority="356" aboveAverage="0" equalAverage="0" bottom="0" percent="0" rank="0" text="" dxfId="354">
      <formula>$D$1&lt;P4</formula>
    </cfRule>
    <cfRule type="expression" priority="357" aboveAverage="0" equalAverage="0" bottom="0" percent="0" rank="0" text="" dxfId="355">
      <formula>$D$1&gt;P4</formula>
    </cfRule>
  </conditionalFormatting>
  <conditionalFormatting sqref="P4">
    <cfRule type="expression" priority="358" aboveAverage="0" equalAverage="0" bottom="0" percent="0" rank="0" text="" dxfId="356">
      <formula>$D$1&lt;P4</formula>
    </cfRule>
    <cfRule type="expression" priority="359" aboveAverage="0" equalAverage="0" bottom="0" percent="0" rank="0" text="" dxfId="357">
      <formula>$D$1&gt;P4</formula>
    </cfRule>
  </conditionalFormatting>
  <conditionalFormatting sqref="P4">
    <cfRule type="expression" priority="360" aboveAverage="0" equalAverage="0" bottom="0" percent="0" rank="0" text="" dxfId="358">
      <formula>$D$1&lt;P4</formula>
    </cfRule>
    <cfRule type="expression" priority="361" aboveAverage="0" equalAverage="0" bottom="0" percent="0" rank="0" text="" dxfId="359">
      <formula>$D$1&gt;P4</formula>
    </cfRule>
  </conditionalFormatting>
  <conditionalFormatting sqref="P4">
    <cfRule type="expression" priority="362" aboveAverage="0" equalAverage="0" bottom="0" percent="0" rank="0" text="" dxfId="360">
      <formula>$D$1&lt;P4</formula>
    </cfRule>
    <cfRule type="expression" priority="363" aboveAverage="0" equalAverage="0" bottom="0" percent="0" rank="0" text="" dxfId="361">
      <formula>$D$1&gt;P4</formula>
    </cfRule>
  </conditionalFormatting>
  <conditionalFormatting sqref="P4">
    <cfRule type="expression" priority="364" aboveAverage="0" equalAverage="0" bottom="0" percent="0" rank="0" text="" dxfId="362">
      <formula>$D$1&lt;P4</formula>
    </cfRule>
    <cfRule type="expression" priority="365" aboveAverage="0" equalAverage="0" bottom="0" percent="0" rank="0" text="" dxfId="363">
      <formula>$D$1&gt;P4</formula>
    </cfRule>
  </conditionalFormatting>
  <conditionalFormatting sqref="P4">
    <cfRule type="expression" priority="366" aboveAverage="0" equalAverage="0" bottom="0" percent="0" rank="0" text="" dxfId="364">
      <formula>$D$1&lt;P4</formula>
    </cfRule>
    <cfRule type="expression" priority="367" aboveAverage="0" equalAverage="0" bottom="0" percent="0" rank="0" text="" dxfId="365">
      <formula>$D$1&gt;P4</formula>
    </cfRule>
  </conditionalFormatting>
  <conditionalFormatting sqref="P4">
    <cfRule type="expression" priority="368" aboveAverage="0" equalAverage="0" bottom="0" percent="0" rank="0" text="" dxfId="366">
      <formula>$D$1&lt;P4</formula>
    </cfRule>
    <cfRule type="expression" priority="369" aboveAverage="0" equalAverage="0" bottom="0" percent="0" rank="0" text="" dxfId="367">
      <formula>$D$1&gt;P4</formula>
    </cfRule>
  </conditionalFormatting>
  <conditionalFormatting sqref="P4">
    <cfRule type="expression" priority="370" aboveAverage="0" equalAverage="0" bottom="0" percent="0" rank="0" text="" dxfId="368">
      <formula>$D$1&lt;P4</formula>
    </cfRule>
    <cfRule type="expression" priority="371" aboveAverage="0" equalAverage="0" bottom="0" percent="0" rank="0" text="" dxfId="369">
      <formula>$D$1&gt;P4</formula>
    </cfRule>
  </conditionalFormatting>
  <conditionalFormatting sqref="K5">
    <cfRule type="cellIs" priority="372" operator="equal" aboveAverage="0" equalAverage="0" bottom="0" percent="0" rank="0" text="" dxfId="370">
      <formula>5</formula>
    </cfRule>
    <cfRule type="cellIs" priority="373" operator="equal" aboveAverage="0" equalAverage="0" bottom="0" percent="0" rank="0" text="" dxfId="371">
      <formula>4</formula>
    </cfRule>
    <cfRule type="cellIs" priority="374" operator="equal" aboveAverage="0" equalAverage="0" bottom="0" percent="0" rank="0" text="" dxfId="372">
      <formula>3</formula>
    </cfRule>
  </conditionalFormatting>
  <conditionalFormatting sqref="M4">
    <cfRule type="expression" priority="375" aboveAverage="0" equalAverage="0" bottom="0" percent="0" rank="0" text="" dxfId="373">
      <formula>$D$1&lt;M4</formula>
    </cfRule>
    <cfRule type="expression" priority="376" aboveAverage="0" equalAverage="0" bottom="0" percent="0" rank="0" text="" dxfId="374">
      <formula>$D$1&gt;M4</formula>
    </cfRule>
  </conditionalFormatting>
  <conditionalFormatting sqref="K5">
    <cfRule type="cellIs" priority="377" operator="equal" aboveAverage="0" equalAverage="0" bottom="0" percent="0" rank="0" text="" dxfId="375">
      <formula>5</formula>
    </cfRule>
    <cfRule type="cellIs" priority="378" operator="equal" aboveAverage="0" equalAverage="0" bottom="0" percent="0" rank="0" text="" dxfId="376">
      <formula>4</formula>
    </cfRule>
    <cfRule type="cellIs" priority="379" operator="equal" aboveAverage="0" equalAverage="0" bottom="0" percent="0" rank="0" text="" dxfId="377">
      <formula>3</formula>
    </cfRule>
  </conditionalFormatting>
  <conditionalFormatting sqref="M4">
    <cfRule type="expression" priority="380" aboveAverage="0" equalAverage="0" bottom="0" percent="0" rank="0" text="" dxfId="378">
      <formula>$D$1&lt;M4</formula>
    </cfRule>
    <cfRule type="expression" priority="381" aboveAverage="0" equalAverage="0" bottom="0" percent="0" rank="0" text="" dxfId="379">
      <formula>$D$1&gt;M4</formula>
    </cfRule>
  </conditionalFormatting>
  <conditionalFormatting sqref="M4">
    <cfRule type="expression" priority="382" aboveAverage="0" equalAverage="0" bottom="0" percent="0" rank="0" text="" dxfId="380">
      <formula>$D$1&lt;M4</formula>
    </cfRule>
    <cfRule type="expression" priority="383" aboveAverage="0" equalAverage="0" bottom="0" percent="0" rank="0" text="" dxfId="381">
      <formula>$D$1&gt;M4</formula>
    </cfRule>
  </conditionalFormatting>
  <conditionalFormatting sqref="M4">
    <cfRule type="expression" priority="384" aboveAverage="0" equalAverage="0" bottom="0" percent="0" rank="0" text="" dxfId="382">
      <formula>$D$1&lt;M4</formula>
    </cfRule>
    <cfRule type="expression" priority="385" aboveAverage="0" equalAverage="0" bottom="0" percent="0" rank="0" text="" dxfId="383">
      <formula>$D$1&gt;M4</formula>
    </cfRule>
  </conditionalFormatting>
  <conditionalFormatting sqref="M4">
    <cfRule type="expression" priority="386" aboveAverage="0" equalAverage="0" bottom="0" percent="0" rank="0" text="" dxfId="384">
      <formula>$D$1&lt;M4</formula>
    </cfRule>
    <cfRule type="expression" priority="387" aboveAverage="0" equalAverage="0" bottom="0" percent="0" rank="0" text="" dxfId="385">
      <formula>$D$1&gt;M4</formula>
    </cfRule>
  </conditionalFormatting>
  <conditionalFormatting sqref="M4">
    <cfRule type="expression" priority="388" aboveAverage="0" equalAverage="0" bottom="0" percent="0" rank="0" text="" dxfId="386">
      <formula>$D$1&lt;M4</formula>
    </cfRule>
    <cfRule type="expression" priority="389" aboveAverage="0" equalAverage="0" bottom="0" percent="0" rank="0" text="" dxfId="387">
      <formula>$D$1&gt;M4</formula>
    </cfRule>
  </conditionalFormatting>
  <conditionalFormatting sqref="M4">
    <cfRule type="expression" priority="390" aboveAverage="0" equalAverage="0" bottom="0" percent="0" rank="0" text="" dxfId="388">
      <formula>$D$1&lt;M4</formula>
    </cfRule>
    <cfRule type="expression" priority="391" aboveAverage="0" equalAverage="0" bottom="0" percent="0" rank="0" text="" dxfId="389">
      <formula>$D$1&gt;M4</formula>
    </cfRule>
  </conditionalFormatting>
  <conditionalFormatting sqref="M4">
    <cfRule type="expression" priority="392" aboveAverage="0" equalAverage="0" bottom="0" percent="0" rank="0" text="" dxfId="390">
      <formula>$D$1&lt;M4</formula>
    </cfRule>
    <cfRule type="expression" priority="393" aboveAverage="0" equalAverage="0" bottom="0" percent="0" rank="0" text="" dxfId="391">
      <formula>$D$1&gt;M4</formula>
    </cfRule>
  </conditionalFormatting>
  <conditionalFormatting sqref="M5">
    <cfRule type="cellIs" priority="394" operator="equal" aboveAverage="0" equalAverage="0" bottom="0" percent="0" rank="0" text="" dxfId="392">
      <formula>5</formula>
    </cfRule>
    <cfRule type="cellIs" priority="395" operator="equal" aboveAverage="0" equalAverage="0" bottom="0" percent="0" rank="0" text="" dxfId="393">
      <formula>4</formula>
    </cfRule>
    <cfRule type="cellIs" priority="396" operator="equal" aboveAverage="0" equalAverage="0" bottom="0" percent="0" rank="0" text="" dxfId="394">
      <formula>3</formula>
    </cfRule>
  </conditionalFormatting>
  <conditionalFormatting sqref="M4">
    <cfRule type="expression" priority="397" aboveAverage="0" equalAverage="0" bottom="0" percent="0" rank="0" text="" dxfId="395">
      <formula>$D$1&lt;M4</formula>
    </cfRule>
    <cfRule type="expression" priority="398" aboveAverage="0" equalAverage="0" bottom="0" percent="0" rank="0" text="" dxfId="396">
      <formula>$D$1&gt;M4</formula>
    </cfRule>
  </conditionalFormatting>
  <conditionalFormatting sqref="M5">
    <cfRule type="cellIs" priority="399" operator="equal" aboveAverage="0" equalAverage="0" bottom="0" percent="0" rank="0" text="" dxfId="397">
      <formula>5</formula>
    </cfRule>
    <cfRule type="cellIs" priority="400" operator="equal" aboveAverage="0" equalAverage="0" bottom="0" percent="0" rank="0" text="" dxfId="398">
      <formula>4</formula>
    </cfRule>
    <cfRule type="cellIs" priority="401" operator="equal" aboveAverage="0" equalAverage="0" bottom="0" percent="0" rank="0" text="" dxfId="399">
      <formula>3</formula>
    </cfRule>
  </conditionalFormatting>
  <conditionalFormatting sqref="M4">
    <cfRule type="expression" priority="402" aboveAverage="0" equalAverage="0" bottom="0" percent="0" rank="0" text="" dxfId="400">
      <formula>$D$1&lt;M4</formula>
    </cfRule>
    <cfRule type="expression" priority="403" aboveAverage="0" equalAverage="0" bottom="0" percent="0" rank="0" text="" dxfId="401">
      <formula>$D$1&gt;M4</formula>
    </cfRule>
  </conditionalFormatting>
  <conditionalFormatting sqref="M4">
    <cfRule type="expression" priority="404" aboveAverage="0" equalAverage="0" bottom="0" percent="0" rank="0" text="" dxfId="402">
      <formula>$D$1&lt;M4</formula>
    </cfRule>
    <cfRule type="expression" priority="405" aboveAverage="0" equalAverage="0" bottom="0" percent="0" rank="0" text="" dxfId="403">
      <formula>$D$1&gt;M4</formula>
    </cfRule>
  </conditionalFormatting>
  <conditionalFormatting sqref="M4">
    <cfRule type="expression" priority="406" aboveAverage="0" equalAverage="0" bottom="0" percent="0" rank="0" text="" dxfId="404">
      <formula>$D$1&lt;M4</formula>
    </cfRule>
    <cfRule type="expression" priority="407" aboveAverage="0" equalAverage="0" bottom="0" percent="0" rank="0" text="" dxfId="405">
      <formula>$D$1&gt;M4</formula>
    </cfRule>
  </conditionalFormatting>
  <conditionalFormatting sqref="M4">
    <cfRule type="expression" priority="408" aboveAverage="0" equalAverage="0" bottom="0" percent="0" rank="0" text="" dxfId="406">
      <formula>$D$1&lt;M4</formula>
    </cfRule>
    <cfRule type="expression" priority="409" aboveAverage="0" equalAverage="0" bottom="0" percent="0" rank="0" text="" dxfId="407">
      <formula>$D$1&gt;M4</formula>
    </cfRule>
  </conditionalFormatting>
  <conditionalFormatting sqref="M4">
    <cfRule type="expression" priority="410" aboveAverage="0" equalAverage="0" bottom="0" percent="0" rank="0" text="" dxfId="408">
      <formula>$D$1&lt;M4</formula>
    </cfRule>
    <cfRule type="expression" priority="411" aboveAverage="0" equalAverage="0" bottom="0" percent="0" rank="0" text="" dxfId="409">
      <formula>$D$1&gt;M4</formula>
    </cfRule>
  </conditionalFormatting>
  <conditionalFormatting sqref="M4">
    <cfRule type="expression" priority="412" aboveAverage="0" equalAverage="0" bottom="0" percent="0" rank="0" text="" dxfId="410">
      <formula>$D$1&lt;M4</formula>
    </cfRule>
    <cfRule type="expression" priority="413" aboveAverage="0" equalAverage="0" bottom="0" percent="0" rank="0" text="" dxfId="411">
      <formula>$D$1&gt;M4</formula>
    </cfRule>
  </conditionalFormatting>
  <conditionalFormatting sqref="M5">
    <cfRule type="cellIs" priority="414" operator="equal" aboveAverage="0" equalAverage="0" bottom="0" percent="0" rank="0" text="" dxfId="412">
      <formula>5</formula>
    </cfRule>
    <cfRule type="cellIs" priority="415" operator="equal" aboveAverage="0" equalAverage="0" bottom="0" percent="0" rank="0" text="" dxfId="413">
      <formula>4</formula>
    </cfRule>
    <cfRule type="cellIs" priority="416" operator="equal" aboveAverage="0" equalAverage="0" bottom="0" percent="0" rank="0" text="" dxfId="414">
      <formula>3</formula>
    </cfRule>
  </conditionalFormatting>
  <conditionalFormatting sqref="M4">
    <cfRule type="expression" priority="417" aboveAverage="0" equalAverage="0" bottom="0" percent="0" rank="0" text="" dxfId="415">
      <formula>$D$1&lt;M4</formula>
    </cfRule>
    <cfRule type="expression" priority="418" aboveAverage="0" equalAverage="0" bottom="0" percent="0" rank="0" text="" dxfId="416">
      <formula>$D$1&gt;M4</formula>
    </cfRule>
  </conditionalFormatting>
  <conditionalFormatting sqref="M4">
    <cfRule type="expression" priority="419" aboveAverage="0" equalAverage="0" bottom="0" percent="0" rank="0" text="" dxfId="417">
      <formula>$D$1&lt;M4</formula>
    </cfRule>
    <cfRule type="expression" priority="420" aboveAverage="0" equalAverage="0" bottom="0" percent="0" rank="0" text="" dxfId="418">
      <formula>$D$1&gt;M4</formula>
    </cfRule>
  </conditionalFormatting>
  <conditionalFormatting sqref="M4">
    <cfRule type="expression" priority="421" aboveAverage="0" equalAverage="0" bottom="0" percent="0" rank="0" text="" dxfId="419">
      <formula>$D$1&lt;M4</formula>
    </cfRule>
    <cfRule type="expression" priority="422" aboveAverage="0" equalAverage="0" bottom="0" percent="0" rank="0" text="" dxfId="420">
      <formula>$D$1&gt;M4</formula>
    </cfRule>
  </conditionalFormatting>
  <conditionalFormatting sqref="M4">
    <cfRule type="expression" priority="423" aboveAverage="0" equalAverage="0" bottom="0" percent="0" rank="0" text="" dxfId="421">
      <formula>$D$1&lt;M4</formula>
    </cfRule>
    <cfRule type="expression" priority="424" aboveAverage="0" equalAverage="0" bottom="0" percent="0" rank="0" text="" dxfId="422">
      <formula>$D$1&gt;M4</formula>
    </cfRule>
  </conditionalFormatting>
  <conditionalFormatting sqref="M4">
    <cfRule type="expression" priority="425" aboveAverage="0" equalAverage="0" bottom="0" percent="0" rank="0" text="" dxfId="423">
      <formula>$D$1&lt;M4</formula>
    </cfRule>
    <cfRule type="expression" priority="426" aboveAverage="0" equalAverage="0" bottom="0" percent="0" rank="0" text="" dxfId="424">
      <formula>$D$1&gt;M4</formula>
    </cfRule>
  </conditionalFormatting>
  <conditionalFormatting sqref="T6:T16">
    <cfRule type="cellIs" priority="427" operator="equal" aboveAverage="0" equalAverage="0" bottom="0" percent="0" rank="0" text="" dxfId="425">
      <formula>5</formula>
    </cfRule>
    <cfRule type="cellIs" priority="428" operator="equal" aboveAverage="0" equalAverage="0" bottom="0" percent="0" rank="0" text="" dxfId="426">
      <formula>4</formula>
    </cfRule>
    <cfRule type="cellIs" priority="429" operator="equal" aboveAverage="0" equalAverage="0" bottom="0" percent="0" rank="0" text="" dxfId="427">
      <formula>3</formula>
    </cfRule>
  </conditionalFormatting>
  <conditionalFormatting sqref="T4">
    <cfRule type="expression" priority="430" aboveAverage="0" equalAverage="0" bottom="0" percent="0" rank="0" text="" dxfId="428">
      <formula>$D$1&lt;T4</formula>
    </cfRule>
    <cfRule type="expression" priority="431" aboveAverage="0" equalAverage="0" bottom="0" percent="0" rank="0" text="" dxfId="429">
      <formula>$D$1&gt;T4</formula>
    </cfRule>
  </conditionalFormatting>
  <conditionalFormatting sqref="T5">
    <cfRule type="cellIs" priority="432" operator="equal" aboveAverage="0" equalAverage="0" bottom="0" percent="0" rank="0" text="" dxfId="430">
      <formula>5</formula>
    </cfRule>
    <cfRule type="cellIs" priority="433" operator="equal" aboveAverage="0" equalAverage="0" bottom="0" percent="0" rank="0" text="" dxfId="431">
      <formula>4</formula>
    </cfRule>
    <cfRule type="cellIs" priority="434" operator="equal" aboveAverage="0" equalAverage="0" bottom="0" percent="0" rank="0" text="" dxfId="432">
      <formula>3</formula>
    </cfRule>
  </conditionalFormatting>
  <conditionalFormatting sqref="T4">
    <cfRule type="expression" priority="435" aboveAverage="0" equalAverage="0" bottom="0" percent="0" rank="0" text="" dxfId="433">
      <formula>$D$1&lt;T4</formula>
    </cfRule>
    <cfRule type="expression" priority="436" aboveAverage="0" equalAverage="0" bottom="0" percent="0" rank="0" text="" dxfId="434">
      <formula>$D$1&gt;T4</formula>
    </cfRule>
  </conditionalFormatting>
  <conditionalFormatting sqref="T4">
    <cfRule type="expression" priority="437" aboveAverage="0" equalAverage="0" bottom="0" percent="0" rank="0" text="" dxfId="435">
      <formula>$D$1&lt;T4</formula>
    </cfRule>
    <cfRule type="expression" priority="438" aboveAverage="0" equalAverage="0" bottom="0" percent="0" rank="0" text="" dxfId="436">
      <formula>$D$1&gt;T4</formula>
    </cfRule>
  </conditionalFormatting>
  <conditionalFormatting sqref="T4">
    <cfRule type="expression" priority="439" aboveAverage="0" equalAverage="0" bottom="0" percent="0" rank="0" text="" dxfId="437">
      <formula>$D$1&lt;T4</formula>
    </cfRule>
    <cfRule type="expression" priority="440" aboveAverage="0" equalAverage="0" bottom="0" percent="0" rank="0" text="" dxfId="438">
      <formula>$D$1&gt;T4</formula>
    </cfRule>
  </conditionalFormatting>
  <conditionalFormatting sqref="T4">
    <cfRule type="expression" priority="441" aboveAverage="0" equalAverage="0" bottom="0" percent="0" rank="0" text="" dxfId="439">
      <formula>$D$1&lt;T4</formula>
    </cfRule>
    <cfRule type="expression" priority="442" aboveAverage="0" equalAverage="0" bottom="0" percent="0" rank="0" text="" dxfId="440">
      <formula>$D$1&gt;T4</formula>
    </cfRule>
  </conditionalFormatting>
  <conditionalFormatting sqref="T4">
    <cfRule type="expression" priority="443" aboveAverage="0" equalAverage="0" bottom="0" percent="0" rank="0" text="" dxfId="441">
      <formula>$D$1&lt;T4</formula>
    </cfRule>
    <cfRule type="expression" priority="444" aboveAverage="0" equalAverage="0" bottom="0" percent="0" rank="0" text="" dxfId="442">
      <formula>$D$1&gt;T4</formula>
    </cfRule>
  </conditionalFormatting>
  <conditionalFormatting sqref="T5">
    <cfRule type="cellIs" priority="445" operator="equal" aboveAverage="0" equalAverage="0" bottom="0" percent="0" rank="0" text="" dxfId="443">
      <formula>5</formula>
    </cfRule>
    <cfRule type="cellIs" priority="446" operator="equal" aboveAverage="0" equalAverage="0" bottom="0" percent="0" rank="0" text="" dxfId="444">
      <formula>4</formula>
    </cfRule>
    <cfRule type="cellIs" priority="447" operator="equal" aboveAverage="0" equalAverage="0" bottom="0" percent="0" rank="0" text="" dxfId="445">
      <formula>3</formula>
    </cfRule>
  </conditionalFormatting>
  <conditionalFormatting sqref="T4">
    <cfRule type="expression" priority="448" aboveAverage="0" equalAverage="0" bottom="0" percent="0" rank="0" text="" dxfId="446">
      <formula>$D$1&lt;T4</formula>
    </cfRule>
    <cfRule type="expression" priority="449" aboveAverage="0" equalAverage="0" bottom="0" percent="0" rank="0" text="" dxfId="447">
      <formula>$D$1&gt;T4</formula>
    </cfRule>
  </conditionalFormatting>
  <conditionalFormatting sqref="T5">
    <cfRule type="cellIs" priority="450" operator="equal" aboveAverage="0" equalAverage="0" bottom="0" percent="0" rank="0" text="" dxfId="448">
      <formula>5</formula>
    </cfRule>
    <cfRule type="cellIs" priority="451" operator="equal" aboveAverage="0" equalAverage="0" bottom="0" percent="0" rank="0" text="" dxfId="449">
      <formula>4</formula>
    </cfRule>
    <cfRule type="cellIs" priority="452" operator="equal" aboveAverage="0" equalAverage="0" bottom="0" percent="0" rank="0" text="" dxfId="0">
      <formula>3</formula>
    </cfRule>
  </conditionalFormatting>
  <conditionalFormatting sqref="T4">
    <cfRule type="expression" priority="453" aboveAverage="0" equalAverage="0" bottom="0" percent="0" rank="0" text="" dxfId="1">
      <formula>$D$1&lt;T4</formula>
    </cfRule>
    <cfRule type="expression" priority="454" aboveAverage="0" equalAverage="0" bottom="0" percent="0" rank="0" text="" dxfId="2">
      <formula>$D$1&gt;T4</formula>
    </cfRule>
  </conditionalFormatting>
  <conditionalFormatting sqref="T5">
    <cfRule type="cellIs" priority="455" operator="equal" aboveAverage="0" equalAverage="0" bottom="0" percent="0" rank="0" text="" dxfId="3">
      <formula>5</formula>
    </cfRule>
    <cfRule type="cellIs" priority="456" operator="equal" aboveAverage="0" equalAverage="0" bottom="0" percent="0" rank="0" text="" dxfId="4">
      <formula>4</formula>
    </cfRule>
    <cfRule type="cellIs" priority="457" operator="equal" aboveAverage="0" equalAverage="0" bottom="0" percent="0" rank="0" text="" dxfId="5">
      <formula>3</formula>
    </cfRule>
  </conditionalFormatting>
  <conditionalFormatting sqref="T4">
    <cfRule type="expression" priority="458" aboveAverage="0" equalAverage="0" bottom="0" percent="0" rank="0" text="" dxfId="6">
      <formula>$D$1&lt;T4</formula>
    </cfRule>
    <cfRule type="expression" priority="459" aboveAverage="0" equalAverage="0" bottom="0" percent="0" rank="0" text="" dxfId="7">
      <formula>$D$1&gt;T4</formula>
    </cfRule>
  </conditionalFormatting>
  <conditionalFormatting sqref="T4">
    <cfRule type="expression" priority="460" aboveAverage="0" equalAverage="0" bottom="0" percent="0" rank="0" text="" dxfId="8">
      <formula>$D$1&lt;T4</formula>
    </cfRule>
    <cfRule type="expression" priority="461" aboveAverage="0" equalAverage="0" bottom="0" percent="0" rank="0" text="" dxfId="9">
      <formula>$D$1&gt;T4</formula>
    </cfRule>
  </conditionalFormatting>
  <conditionalFormatting sqref="T4">
    <cfRule type="expression" priority="462" aboveAverage="0" equalAverage="0" bottom="0" percent="0" rank="0" text="" dxfId="10">
      <formula>$D$1&lt;T4</formula>
    </cfRule>
    <cfRule type="expression" priority="463" aboveAverage="0" equalAverage="0" bottom="0" percent="0" rank="0" text="" dxfId="11">
      <formula>$D$1&gt;T4</formula>
    </cfRule>
  </conditionalFormatting>
  <conditionalFormatting sqref="T4">
    <cfRule type="expression" priority="464" aboveAverage="0" equalAverage="0" bottom="0" percent="0" rank="0" text="" dxfId="12">
      <formula>$D$1&lt;T4</formula>
    </cfRule>
    <cfRule type="expression" priority="465" aboveAverage="0" equalAverage="0" bottom="0" percent="0" rank="0" text="" dxfId="13">
      <formula>$D$1&gt;T4</formula>
    </cfRule>
  </conditionalFormatting>
  <conditionalFormatting sqref="T4">
    <cfRule type="expression" priority="466" aboveAverage="0" equalAverage="0" bottom="0" percent="0" rank="0" text="" dxfId="14">
      <formula>$D$1&lt;T4</formula>
    </cfRule>
    <cfRule type="expression" priority="467" aboveAverage="0" equalAverage="0" bottom="0" percent="0" rank="0" text="" dxfId="15">
      <formula>$D$1&gt;T4</formula>
    </cfRule>
  </conditionalFormatting>
  <conditionalFormatting sqref="T4">
    <cfRule type="expression" priority="468" aboveAverage="0" equalAverage="0" bottom="0" percent="0" rank="0" text="" dxfId="16">
      <formula>$D$1&lt;T4</formula>
    </cfRule>
    <cfRule type="expression" priority="469" aboveAverage="0" equalAverage="0" bottom="0" percent="0" rank="0" text="" dxfId="17">
      <formula>$D$1&gt;T4</formula>
    </cfRule>
  </conditionalFormatting>
  <conditionalFormatting sqref="T4">
    <cfRule type="expression" priority="470" aboveAverage="0" equalAverage="0" bottom="0" percent="0" rank="0" text="" dxfId="18">
      <formula>$D$1&lt;T4</formula>
    </cfRule>
    <cfRule type="expression" priority="471" aboveAverage="0" equalAverage="0" bottom="0" percent="0" rank="0" text="" dxfId="19">
      <formula>$D$1&gt;T4</formula>
    </cfRule>
  </conditionalFormatting>
  <conditionalFormatting sqref="T4">
    <cfRule type="expression" priority="472" aboveAverage="0" equalAverage="0" bottom="0" percent="0" rank="0" text="" dxfId="20">
      <formula>$D$1&lt;T4</formula>
    </cfRule>
    <cfRule type="expression" priority="473" aboveAverage="0" equalAverage="0" bottom="0" percent="0" rank="0" text="" dxfId="21">
      <formula>$D$1&gt;T4</formula>
    </cfRule>
  </conditionalFormatting>
  <conditionalFormatting sqref="T4">
    <cfRule type="expression" priority="474" aboveAverage="0" equalAverage="0" bottom="0" percent="0" rank="0" text="" dxfId="22">
      <formula>$D$1&lt;T4</formula>
    </cfRule>
    <cfRule type="expression" priority="475" aboveAverage="0" equalAverage="0" bottom="0" percent="0" rank="0" text="" dxfId="23">
      <formula>$D$1&gt;T4</formula>
    </cfRule>
  </conditionalFormatting>
  <conditionalFormatting sqref="T4">
    <cfRule type="expression" priority="476" aboveAverage="0" equalAverage="0" bottom="0" percent="0" rank="0" text="" dxfId="24">
      <formula>$D$1&lt;T4</formula>
    </cfRule>
    <cfRule type="expression" priority="477" aboveAverage="0" equalAverage="0" bottom="0" percent="0" rank="0" text="" dxfId="25">
      <formula>$D$1&gt;T4</formula>
    </cfRule>
  </conditionalFormatting>
  <conditionalFormatting sqref="T4">
    <cfRule type="expression" priority="478" aboveAverage="0" equalAverage="0" bottom="0" percent="0" rank="0" text="" dxfId="26">
      <formula>$D$1&lt;T4</formula>
    </cfRule>
    <cfRule type="expression" priority="479" aboveAverage="0" equalAverage="0" bottom="0" percent="0" rank="0" text="" dxfId="27">
      <formula>$D$1&gt;T4</formula>
    </cfRule>
  </conditionalFormatting>
  <conditionalFormatting sqref="T4">
    <cfRule type="expression" priority="480" aboveAverage="0" equalAverage="0" bottom="0" percent="0" rank="0" text="" dxfId="28">
      <formula>$D$1&lt;T4</formula>
    </cfRule>
    <cfRule type="expression" priority="481" aboveAverage="0" equalAverage="0" bottom="0" percent="0" rank="0" text="" dxfId="29">
      <formula>$D$1&gt;T4</formula>
    </cfRule>
  </conditionalFormatting>
  <conditionalFormatting sqref="T4">
    <cfRule type="expression" priority="482" aboveAverage="0" equalAverage="0" bottom="0" percent="0" rank="0" text="" dxfId="30">
      <formula>$D$1&lt;T4</formula>
    </cfRule>
    <cfRule type="expression" priority="483" aboveAverage="0" equalAverage="0" bottom="0" percent="0" rank="0" text="" dxfId="31">
      <formula>$D$1&gt;T4</formula>
    </cfRule>
  </conditionalFormatting>
  <conditionalFormatting sqref="T4">
    <cfRule type="expression" priority="484" aboveAverage="0" equalAverage="0" bottom="0" percent="0" rank="0" text="" dxfId="32">
      <formula>$D$1&lt;T4</formula>
    </cfRule>
    <cfRule type="expression" priority="485" aboveAverage="0" equalAverage="0" bottom="0" percent="0" rank="0" text="" dxfId="33">
      <formula>$D$1&gt;T4</formula>
    </cfRule>
  </conditionalFormatting>
  <conditionalFormatting sqref="T4">
    <cfRule type="expression" priority="486" aboveAverage="0" equalAverage="0" bottom="0" percent="0" rank="0" text="" dxfId="34">
      <formula>$D$1&lt;T4</formula>
    </cfRule>
    <cfRule type="expression" priority="487" aboveAverage="0" equalAverage="0" bottom="0" percent="0" rank="0" text="" dxfId="35">
      <formula>$D$1&gt;T4</formula>
    </cfRule>
  </conditionalFormatting>
  <conditionalFormatting sqref="T4">
    <cfRule type="expression" priority="488" aboveAverage="0" equalAverage="0" bottom="0" percent="0" rank="0" text="" dxfId="36">
      <formula>$D$1&lt;T4</formula>
    </cfRule>
    <cfRule type="expression" priority="489" aboveAverage="0" equalAverage="0" bottom="0" percent="0" rank="0" text="" dxfId="37">
      <formula>$D$1&gt;T4</formula>
    </cfRule>
  </conditionalFormatting>
  <conditionalFormatting sqref="T4">
    <cfRule type="expression" priority="490" aboveAverage="0" equalAverage="0" bottom="0" percent="0" rank="0" text="" dxfId="38">
      <formula>$D$1&lt;T4</formula>
    </cfRule>
    <cfRule type="expression" priority="491" aboveAverage="0" equalAverage="0" bottom="0" percent="0" rank="0" text="" dxfId="39">
      <formula>$D$1&gt;T4</formula>
    </cfRule>
  </conditionalFormatting>
  <conditionalFormatting sqref="T4">
    <cfRule type="expression" priority="492" aboveAverage="0" equalAverage="0" bottom="0" percent="0" rank="0" text="" dxfId="40">
      <formula>$D$1&lt;T4</formula>
    </cfRule>
    <cfRule type="expression" priority="493" aboveAverage="0" equalAverage="0" bottom="0" percent="0" rank="0" text="" dxfId="0">
      <formula>$D$1&gt;T4</formula>
    </cfRule>
  </conditionalFormatting>
  <conditionalFormatting sqref="N4">
    <cfRule type="expression" priority="494" aboveAverage="0" equalAverage="0" bottom="0" percent="0" rank="0" text="" dxfId="1">
      <formula>$D$1&lt;N4</formula>
    </cfRule>
    <cfRule type="expression" priority="495" aboveAverage="0" equalAverage="0" bottom="0" percent="0" rank="0" text="" dxfId="2">
      <formula>$D$1&gt;N4</formula>
    </cfRule>
  </conditionalFormatting>
  <conditionalFormatting sqref="O5">
    <cfRule type="cellIs" priority="496" operator="equal" aboveAverage="0" equalAverage="0" bottom="0" percent="0" rank="0" text="" dxfId="3">
      <formula>5</formula>
    </cfRule>
    <cfRule type="cellIs" priority="497" operator="equal" aboveAverage="0" equalAverage="0" bottom="0" percent="0" rank="0" text="" dxfId="4">
      <formula>4</formula>
    </cfRule>
    <cfRule type="cellIs" priority="498" operator="equal" aboveAverage="0" equalAverage="0" bottom="0" percent="0" rank="0" text="" dxfId="5">
      <formula>3</formula>
    </cfRule>
  </conditionalFormatting>
  <conditionalFormatting sqref="K4">
    <cfRule type="expression" priority="499" aboveAverage="0" equalAverage="0" bottom="0" percent="0" rank="0" text="" dxfId="6">
      <formula>$D$1&lt;K4</formula>
    </cfRule>
    <cfRule type="expression" priority="500" aboveAverage="0" equalAverage="0" bottom="0" percent="0" rank="0" text="" dxfId="7">
      <formula>$D$1&gt;K4</formula>
    </cfRule>
  </conditionalFormatting>
  <conditionalFormatting sqref="L3">
    <cfRule type="expression" priority="501" aboveAverage="0" equalAverage="0" bottom="0" percent="0" rank="0" text="" dxfId="8">
      <formula>$D$1&lt;L3</formula>
    </cfRule>
    <cfRule type="expression" priority="502" aboveAverage="0" equalAverage="0" bottom="0" percent="0" rank="0" text="" dxfId="9">
      <formula>$D$1&gt;L3</formula>
    </cfRule>
  </conditionalFormatting>
  <conditionalFormatting sqref="L4">
    <cfRule type="expression" priority="503" aboveAverage="0" equalAverage="0" bottom="0" percent="0" rank="0" text="" dxfId="10">
      <formula>$D$1&lt;L4</formula>
    </cfRule>
    <cfRule type="expression" priority="504" aboveAverage="0" equalAverage="0" bottom="0" percent="0" rank="0" text="" dxfId="11">
      <formula>$D$1&gt;L4</formula>
    </cfRule>
  </conditionalFormatting>
  <conditionalFormatting sqref="M4">
    <cfRule type="expression" priority="505" aboveAverage="0" equalAverage="0" bottom="0" percent="0" rank="0" text="" dxfId="12">
      <formula>$D$1&lt;M4</formula>
    </cfRule>
    <cfRule type="expression" priority="506" aboveAverage="0" equalAverage="0" bottom="0" percent="0" rank="0" text="" dxfId="13">
      <formula>$D$1&gt;M4</formula>
    </cfRule>
  </conditionalFormatting>
  <conditionalFormatting sqref="M4">
    <cfRule type="expression" priority="507" aboveAverage="0" equalAverage="0" bottom="0" percent="0" rank="0" text="" dxfId="14">
      <formula>$D$1&lt;M4</formula>
    </cfRule>
    <cfRule type="expression" priority="508" aboveAverage="0" equalAverage="0" bottom="0" percent="0" rank="0" text="" dxfId="15">
      <formula>$D$1&gt;M4</formula>
    </cfRule>
  </conditionalFormatting>
  <conditionalFormatting sqref="M5">
    <cfRule type="cellIs" priority="509" operator="equal" aboveAverage="0" equalAverage="0" bottom="0" percent="0" rank="0" text="" dxfId="16">
      <formula>5</formula>
    </cfRule>
    <cfRule type="cellIs" priority="510" operator="equal" aboveAverage="0" equalAverage="0" bottom="0" percent="0" rank="0" text="" dxfId="17">
      <formula>4</formula>
    </cfRule>
    <cfRule type="cellIs" priority="511" operator="equal" aboveAverage="0" equalAverage="0" bottom="0" percent="0" rank="0" text="" dxfId="18">
      <formula>3</formula>
    </cfRule>
  </conditionalFormatting>
  <conditionalFormatting sqref="M5">
    <cfRule type="cellIs" priority="512" operator="equal" aboveAverage="0" equalAverage="0" bottom="0" percent="0" rank="0" text="" dxfId="19">
      <formula>5</formula>
    </cfRule>
    <cfRule type="cellIs" priority="513" operator="equal" aboveAverage="0" equalAverage="0" bottom="0" percent="0" rank="0" text="" dxfId="20">
      <formula>4</formula>
    </cfRule>
    <cfRule type="cellIs" priority="514" operator="equal" aboveAverage="0" equalAverage="0" bottom="0" percent="0" rank="0" text="" dxfId="21">
      <formula>3</formula>
    </cfRule>
  </conditionalFormatting>
  <conditionalFormatting sqref="O5">
    <cfRule type="cellIs" priority="515" operator="equal" aboveAverage="0" equalAverage="0" bottom="0" percent="0" rank="0" text="" dxfId="22">
      <formula>5</formula>
    </cfRule>
    <cfRule type="cellIs" priority="516" operator="equal" aboveAverage="0" equalAverage="0" bottom="0" percent="0" rank="0" text="" dxfId="23">
      <formula>4</formula>
    </cfRule>
    <cfRule type="cellIs" priority="517" operator="equal" aboveAverage="0" equalAverage="0" bottom="0" percent="0" rank="0" text="" dxfId="24">
      <formula>3</formula>
    </cfRule>
  </conditionalFormatting>
  <conditionalFormatting sqref="O4">
    <cfRule type="expression" priority="518" aboveAverage="0" equalAverage="0" bottom="0" percent="0" rank="0" text="" dxfId="25">
      <formula>$D$1&lt;O4</formula>
    </cfRule>
    <cfRule type="expression" priority="519" aboveAverage="0" equalAverage="0" bottom="0" percent="0" rank="0" text="" dxfId="26">
      <formula>$D$1&gt;O4</formula>
    </cfRule>
  </conditionalFormatting>
  <conditionalFormatting sqref="O5">
    <cfRule type="cellIs" priority="520" operator="equal" aboveAverage="0" equalAverage="0" bottom="0" percent="0" rank="0" text="" dxfId="27">
      <formula>5</formula>
    </cfRule>
    <cfRule type="cellIs" priority="521" operator="equal" aboveAverage="0" equalAverage="0" bottom="0" percent="0" rank="0" text="" dxfId="28">
      <formula>4</formula>
    </cfRule>
    <cfRule type="cellIs" priority="522" operator="equal" aboveAverage="0" equalAverage="0" bottom="0" percent="0" rank="0" text="" dxfId="29">
      <formula>3</formula>
    </cfRule>
  </conditionalFormatting>
  <conditionalFormatting sqref="O4">
    <cfRule type="expression" priority="523" aboveAverage="0" equalAverage="0" bottom="0" percent="0" rank="0" text="" dxfId="30">
      <formula>$D$1&lt;O4</formula>
    </cfRule>
    <cfRule type="expression" priority="524" aboveAverage="0" equalAverage="0" bottom="0" percent="0" rank="0" text="" dxfId="31">
      <formula>$D$1&gt;O4</formula>
    </cfRule>
  </conditionalFormatting>
  <conditionalFormatting sqref="O4">
    <cfRule type="expression" priority="525" aboveAverage="0" equalAverage="0" bottom="0" percent="0" rank="0" text="" dxfId="32">
      <formula>$D$1&lt;O4</formula>
    </cfRule>
    <cfRule type="expression" priority="526" aboveAverage="0" equalAverage="0" bottom="0" percent="0" rank="0" text="" dxfId="33">
      <formula>$D$1&gt;O4</formula>
    </cfRule>
  </conditionalFormatting>
  <conditionalFormatting sqref="O4">
    <cfRule type="expression" priority="527" aboveAverage="0" equalAverage="0" bottom="0" percent="0" rank="0" text="" dxfId="34">
      <formula>$D$1&lt;O4</formula>
    </cfRule>
    <cfRule type="expression" priority="528" aboveAverage="0" equalAverage="0" bottom="0" percent="0" rank="0" text="" dxfId="35">
      <formula>$D$1&gt;O4</formula>
    </cfRule>
  </conditionalFormatting>
  <conditionalFormatting sqref="O4">
    <cfRule type="expression" priority="529" aboveAverage="0" equalAverage="0" bottom="0" percent="0" rank="0" text="" dxfId="36">
      <formula>$D$1&lt;O4</formula>
    </cfRule>
    <cfRule type="expression" priority="530" aboveAverage="0" equalAverage="0" bottom="0" percent="0" rank="0" text="" dxfId="37">
      <formula>$D$1&gt;O4</formula>
    </cfRule>
  </conditionalFormatting>
  <conditionalFormatting sqref="O4">
    <cfRule type="expression" priority="531" aboveAverage="0" equalAverage="0" bottom="0" percent="0" rank="0" text="" dxfId="38">
      <formula>$D$1&lt;O4</formula>
    </cfRule>
    <cfRule type="expression" priority="532" aboveAverage="0" equalAverage="0" bottom="0" percent="0" rank="0" text="" dxfId="39">
      <formula>$D$1&gt;O4</formula>
    </cfRule>
  </conditionalFormatting>
  <conditionalFormatting sqref="O4">
    <cfRule type="expression" priority="533" aboveAverage="0" equalAverage="0" bottom="0" percent="0" rank="0" text="" dxfId="40">
      <formula>$D$1&lt;O4</formula>
    </cfRule>
    <cfRule type="expression" priority="534" aboveAverage="0" equalAverage="0" bottom="0" percent="0" rank="0" text="" dxfId="41">
      <formula>$D$1&gt;O4</formula>
    </cfRule>
  </conditionalFormatting>
  <conditionalFormatting sqref="G4">
    <cfRule type="expression" priority="535" aboveAverage="0" equalAverage="0" bottom="0" percent="0" rank="0" text="" dxfId="42">
      <formula>$D$1&lt;G4</formula>
    </cfRule>
    <cfRule type="expression" priority="536" aboveAverage="0" equalAverage="0" bottom="0" percent="0" rank="0" text="" dxfId="43">
      <formula>$D$1&gt;G4</formula>
    </cfRule>
  </conditionalFormatting>
  <conditionalFormatting sqref="M4">
    <cfRule type="expression" priority="537" aboveAverage="0" equalAverage="0" bottom="0" percent="0" rank="0" text="" dxfId="44">
      <formula>$D$1&lt;M4</formula>
    </cfRule>
    <cfRule type="expression" priority="538" aboveAverage="0" equalAverage="0" bottom="0" percent="0" rank="0" text="" dxfId="45">
      <formula>$D$1&gt;M4</formula>
    </cfRule>
  </conditionalFormatting>
  <conditionalFormatting sqref="M4">
    <cfRule type="expression" priority="539" aboveAverage="0" equalAverage="0" bottom="0" percent="0" rank="0" text="" dxfId="46">
      <formula>$D$1&lt;M4</formula>
    </cfRule>
    <cfRule type="expression" priority="540" aboveAverage="0" equalAverage="0" bottom="0" percent="0" rank="0" text="" dxfId="47">
      <formula>$D$1&gt;M4</formula>
    </cfRule>
  </conditionalFormatting>
  <conditionalFormatting sqref="O4">
    <cfRule type="expression" priority="541" aboveAverage="0" equalAverage="0" bottom="0" percent="0" rank="0" text="" dxfId="48">
      <formula>$D$1&lt;O4</formula>
    </cfRule>
    <cfRule type="expression" priority="542" aboveAverage="0" equalAverage="0" bottom="0" percent="0" rank="0" text="" dxfId="49">
      <formula>$D$1&gt;O4</formula>
    </cfRule>
  </conditionalFormatting>
  <conditionalFormatting sqref="O4">
    <cfRule type="expression" priority="543" aboveAverage="0" equalAverage="0" bottom="0" percent="0" rank="0" text="" dxfId="50">
      <formula>$D$1&lt;O4</formula>
    </cfRule>
    <cfRule type="expression" priority="544" aboveAverage="0" equalAverage="0" bottom="0" percent="0" rank="0" text="" dxfId="51">
      <formula>$D$1&gt;O4</formula>
    </cfRule>
  </conditionalFormatting>
  <conditionalFormatting sqref="I3">
    <cfRule type="expression" priority="545" aboveAverage="0" equalAverage="0" bottom="0" percent="0" rank="0" text="" dxfId="52">
      <formula>$D$1&lt;I3</formula>
    </cfRule>
    <cfRule type="expression" priority="546" aboveAverage="0" equalAverage="0" bottom="0" percent="0" rank="0" text="" dxfId="53">
      <formula>$D$1&gt;I3</formula>
    </cfRule>
  </conditionalFormatting>
  <conditionalFormatting sqref="I3">
    <cfRule type="expression" priority="547" aboveAverage="0" equalAverage="0" bottom="0" percent="0" rank="0" text="" dxfId="54">
      <formula>$D$1&lt;I3</formula>
    </cfRule>
    <cfRule type="expression" priority="548" aboveAverage="0" equalAverage="0" bottom="0" percent="0" rank="0" text="" dxfId="55">
      <formula>$D$1&gt;I3</formula>
    </cfRule>
  </conditionalFormatting>
  <conditionalFormatting sqref="M4">
    <cfRule type="expression" priority="549" aboveAverage="0" equalAverage="0" bottom="0" percent="0" rank="0" text="" dxfId="56">
      <formula>$D$1&lt;M4</formula>
    </cfRule>
    <cfRule type="expression" priority="550" aboveAverage="0" equalAverage="0" bottom="0" percent="0" rank="0" text="" dxfId="57">
      <formula>$D$1&gt;M4</formula>
    </cfRule>
  </conditionalFormatting>
  <conditionalFormatting sqref="M5">
    <cfRule type="expression" priority="551" aboveAverage="0" equalAverage="0" bottom="0" percent="0" rank="0" text="" dxfId="58">
      <formula>$D$1&lt;M5</formula>
    </cfRule>
    <cfRule type="expression" priority="552" aboveAverage="0" equalAverage="0" bottom="0" percent="0" rank="0" text="" dxfId="59">
      <formula>$D$1&gt;M5</formula>
    </cfRule>
  </conditionalFormatting>
  <conditionalFormatting sqref="M5">
    <cfRule type="expression" priority="553" aboveAverage="0" equalAverage="0" bottom="0" percent="0" rank="0" text="" dxfId="0">
      <formula>$D$1&lt;M5</formula>
    </cfRule>
    <cfRule type="expression" priority="554" aboveAverage="0" equalAverage="0" bottom="0" percent="0" rank="0" text="" dxfId="1">
      <formula>$D$1&gt;M5</formula>
    </cfRule>
  </conditionalFormatting>
  <conditionalFormatting sqref="G4">
    <cfRule type="expression" priority="555" aboveAverage="0" equalAverage="0" bottom="0" percent="0" rank="0" text="" dxfId="2">
      <formula>$D$1&lt;G4</formula>
    </cfRule>
    <cfRule type="expression" priority="556" aboveAverage="0" equalAverage="0" bottom="0" percent="0" rank="0" text="" dxfId="3">
      <formula>$D$1&gt;G4</formula>
    </cfRule>
  </conditionalFormatting>
  <conditionalFormatting sqref="M5">
    <cfRule type="cellIs" priority="557" operator="equal" aboveAverage="0" equalAverage="0" bottom="0" percent="0" rank="0" text="" dxfId="4">
      <formula>5</formula>
    </cfRule>
    <cfRule type="cellIs" priority="558" operator="equal" aboveAverage="0" equalAverage="0" bottom="0" percent="0" rank="0" text="" dxfId="5">
      <formula>4</formula>
    </cfRule>
    <cfRule type="cellIs" priority="559" operator="equal" aboveAverage="0" equalAverage="0" bottom="0" percent="0" rank="0" text="" dxfId="6">
      <formula>3</formula>
    </cfRule>
  </conditionalFormatting>
  <conditionalFormatting sqref="M4">
    <cfRule type="expression" priority="560" aboveAverage="0" equalAverage="0" bottom="0" percent="0" rank="0" text="" dxfId="7">
      <formula>$D$1&lt;M4</formula>
    </cfRule>
    <cfRule type="expression" priority="561" aboveAverage="0" equalAverage="0" bottom="0" percent="0" rank="0" text="" dxfId="8">
      <formula>$D$1&gt;M4</formula>
    </cfRule>
  </conditionalFormatting>
  <conditionalFormatting sqref="M4">
    <cfRule type="expression" priority="562" aboveAverage="0" equalAverage="0" bottom="0" percent="0" rank="0" text="" dxfId="9">
      <formula>$D$1&lt;M4</formula>
    </cfRule>
    <cfRule type="expression" priority="563" aboveAverage="0" equalAverage="0" bottom="0" percent="0" rank="0" text="" dxfId="10">
      <formula>$D$1&gt;M4</formula>
    </cfRule>
  </conditionalFormatting>
  <conditionalFormatting sqref="M4">
    <cfRule type="expression" priority="564" aboveAverage="0" equalAverage="0" bottom="0" percent="0" rank="0" text="" dxfId="11">
      <formula>$D$1&lt;M4</formula>
    </cfRule>
    <cfRule type="expression" priority="565" aboveAverage="0" equalAverage="0" bottom="0" percent="0" rank="0" text="" dxfId="12">
      <formula>$D$1&gt;M4</formula>
    </cfRule>
  </conditionalFormatting>
  <conditionalFormatting sqref="G4">
    <cfRule type="expression" priority="566" aboveAverage="0" equalAverage="0" bottom="0" percent="0" rank="0" text="" dxfId="13">
      <formula>$D$1&lt;G4</formula>
    </cfRule>
    <cfRule type="expression" priority="567" aboveAverage="0" equalAverage="0" bottom="0" percent="0" rank="0" text="" dxfId="14">
      <formula>$D$1&gt;G4</formula>
    </cfRule>
  </conditionalFormatting>
  <conditionalFormatting sqref="G4">
    <cfRule type="expression" priority="568" aboveAverage="0" equalAverage="0" bottom="0" percent="0" rank="0" text="" dxfId="15">
      <formula>$D$1&lt;G4</formula>
    </cfRule>
    <cfRule type="expression" priority="569" aboveAverage="0" equalAverage="0" bottom="0" percent="0" rank="0" text="" dxfId="16">
      <formula>$D$1&gt;G4</formula>
    </cfRule>
  </conditionalFormatting>
  <conditionalFormatting sqref="G4">
    <cfRule type="expression" priority="570" aboveAverage="0" equalAverage="0" bottom="0" percent="0" rank="0" text="" dxfId="17">
      <formula>$D$1&lt;G4</formula>
    </cfRule>
    <cfRule type="expression" priority="571" aboveAverage="0" equalAverage="0" bottom="0" percent="0" rank="0" text="" dxfId="18">
      <formula>$D$1&gt;G4</formula>
    </cfRule>
  </conditionalFormatting>
  <conditionalFormatting sqref="G4">
    <cfRule type="expression" priority="572" aboveAverage="0" equalAverage="0" bottom="0" percent="0" rank="0" text="" dxfId="19">
      <formula>$D$1&lt;G4</formula>
    </cfRule>
    <cfRule type="expression" priority="573" aboveAverage="0" equalAverage="0" bottom="0" percent="0" rank="0" text="" dxfId="20">
      <formula>$D$1&gt;G4</formula>
    </cfRule>
  </conditionalFormatting>
  <conditionalFormatting sqref="G4">
    <cfRule type="expression" priority="574" aboveAverage="0" equalAverage="0" bottom="0" percent="0" rank="0" text="" dxfId="21">
      <formula>$D$1&lt;G4</formula>
    </cfRule>
    <cfRule type="expression" priority="575" aboveAverage="0" equalAverage="0" bottom="0" percent="0" rank="0" text="" dxfId="22">
      <formula>$D$1&gt;G4</formula>
    </cfRule>
  </conditionalFormatting>
  <conditionalFormatting sqref="G4">
    <cfRule type="expression" priority="576" aboveAverage="0" equalAverage="0" bottom="0" percent="0" rank="0" text="" dxfId="23">
      <formula>$D$1&lt;G4</formula>
    </cfRule>
    <cfRule type="expression" priority="577" aboveAverage="0" equalAverage="0" bottom="0" percent="0" rank="0" text="" dxfId="24">
      <formula>$D$1&gt;G4</formula>
    </cfRule>
  </conditionalFormatting>
  <conditionalFormatting sqref="G4">
    <cfRule type="expression" priority="578" aboveAverage="0" equalAverage="0" bottom="0" percent="0" rank="0" text="" dxfId="25">
      <formula>$D$1&lt;G4</formula>
    </cfRule>
    <cfRule type="expression" priority="579" aboveAverage="0" equalAverage="0" bottom="0" percent="0" rank="0" text="" dxfId="26">
      <formula>$D$1&gt;G4</formula>
    </cfRule>
  </conditionalFormatting>
  <conditionalFormatting sqref="G4">
    <cfRule type="expression" priority="580" aboveAverage="0" equalAverage="0" bottom="0" percent="0" rank="0" text="" dxfId="27">
      <formula>$D$1&lt;G4</formula>
    </cfRule>
    <cfRule type="expression" priority="581" aboveAverage="0" equalAverage="0" bottom="0" percent="0" rank="0" text="" dxfId="28">
      <formula>$D$1&gt;G4</formula>
    </cfRule>
  </conditionalFormatting>
  <conditionalFormatting sqref="G4">
    <cfRule type="expression" priority="582" aboveAverage="0" equalAverage="0" bottom="0" percent="0" rank="0" text="" dxfId="29">
      <formula>$D$1&lt;G4</formula>
    </cfRule>
    <cfRule type="expression" priority="583" aboveAverage="0" equalAverage="0" bottom="0" percent="0" rank="0" text="" dxfId="30">
      <formula>$D$1&gt;G4</formula>
    </cfRule>
  </conditionalFormatting>
  <conditionalFormatting sqref="G4">
    <cfRule type="expression" priority="584" aboveAverage="0" equalAverage="0" bottom="0" percent="0" rank="0" text="" dxfId="31">
      <formula>$D$1&lt;G4</formula>
    </cfRule>
    <cfRule type="expression" priority="585" aboveAverage="0" equalAverage="0" bottom="0" percent="0" rank="0" text="" dxfId="32">
      <formula>$D$1&gt;G4</formula>
    </cfRule>
  </conditionalFormatting>
  <conditionalFormatting sqref="G4">
    <cfRule type="expression" priority="586" aboveAverage="0" equalAverage="0" bottom="0" percent="0" rank="0" text="" dxfId="33">
      <formula>$D$1&lt;G4</formula>
    </cfRule>
    <cfRule type="expression" priority="587" aboveAverage="0" equalAverage="0" bottom="0" percent="0" rank="0" text="" dxfId="34">
      <formula>$D$1&gt;G4</formula>
    </cfRule>
  </conditionalFormatting>
  <conditionalFormatting sqref="G4">
    <cfRule type="expression" priority="588" aboveAverage="0" equalAverage="0" bottom="0" percent="0" rank="0" text="" dxfId="35">
      <formula>$D$1&lt;G4</formula>
    </cfRule>
    <cfRule type="expression" priority="589" aboveAverage="0" equalAverage="0" bottom="0" percent="0" rank="0" text="" dxfId="36">
      <formula>$D$1&gt;G4</formula>
    </cfRule>
  </conditionalFormatting>
  <conditionalFormatting sqref="H4">
    <cfRule type="expression" priority="590" aboveAverage="0" equalAverage="0" bottom="0" percent="0" rank="0" text="" dxfId="37">
      <formula>$D$1&lt;H4</formula>
    </cfRule>
    <cfRule type="expression" priority="591" aboveAverage="0" equalAverage="0" bottom="0" percent="0" rank="0" text="" dxfId="38">
      <formula>$D$1&gt;H4</formula>
    </cfRule>
  </conditionalFormatting>
  <conditionalFormatting sqref="G4">
    <cfRule type="expression" priority="592" aboveAverage="0" equalAverage="0" bottom="0" percent="0" rank="0" text="" dxfId="39">
      <formula>$D$1&lt;G4</formula>
    </cfRule>
    <cfRule type="expression" priority="593" aboveAverage="0" equalAverage="0" bottom="0" percent="0" rank="0" text="" dxfId="40">
      <formula>$D$1&gt;G4</formula>
    </cfRule>
  </conditionalFormatting>
  <conditionalFormatting sqref="G4">
    <cfRule type="expression" priority="594" aboveAverage="0" equalAverage="0" bottom="0" percent="0" rank="0" text="" dxfId="41">
      <formula>$D$1&lt;G4</formula>
    </cfRule>
    <cfRule type="expression" priority="595" aboveAverage="0" equalAverage="0" bottom="0" percent="0" rank="0" text="" dxfId="42">
      <formula>$D$1&gt;G4</formula>
    </cfRule>
  </conditionalFormatting>
  <conditionalFormatting sqref="H4">
    <cfRule type="expression" priority="596" aboveAverage="0" equalAverage="0" bottom="0" percent="0" rank="0" text="" dxfId="43">
      <formula>$D$1&lt;H4</formula>
    </cfRule>
    <cfRule type="expression" priority="597" aboveAverage="0" equalAverage="0" bottom="0" percent="0" rank="0" text="" dxfId="44">
      <formula>$D$1&gt;H4</formula>
    </cfRule>
  </conditionalFormatting>
  <conditionalFormatting sqref="I4">
    <cfRule type="expression" priority="598" aboveAverage="0" equalAverage="0" bottom="0" percent="0" rank="0" text="" dxfId="45">
      <formula>$D$1&lt;I4</formula>
    </cfRule>
    <cfRule type="expression" priority="599" aboveAverage="0" equalAverage="0" bottom="0" percent="0" rank="0" text="" dxfId="46">
      <formula>$D$1&gt;I4</formula>
    </cfRule>
  </conditionalFormatting>
  <conditionalFormatting sqref="I5">
    <cfRule type="expression" priority="600" aboveAverage="0" equalAverage="0" bottom="0" percent="0" rank="0" text="" dxfId="47">
      <formula>$D$1&lt;I5</formula>
    </cfRule>
    <cfRule type="expression" priority="601" aboveAverage="0" equalAverage="0" bottom="0" percent="0" rank="0" text="" dxfId="48">
      <formula>$D$1&gt;I5</formula>
    </cfRule>
  </conditionalFormatting>
  <conditionalFormatting sqref="I4">
    <cfRule type="expression" priority="602" aboveAverage="0" equalAverage="0" bottom="0" percent="0" rank="0" text="" dxfId="49">
      <formula>$D$1&lt;I4</formula>
    </cfRule>
    <cfRule type="expression" priority="603" aboveAverage="0" equalAverage="0" bottom="0" percent="0" rank="0" text="" dxfId="50">
      <formula>$D$1&gt;I4</formula>
    </cfRule>
  </conditionalFormatting>
  <conditionalFormatting sqref="J3">
    <cfRule type="expression" priority="604" aboveAverage="0" equalAverage="0" bottom="0" percent="0" rank="0" text="" dxfId="51">
      <formula>$D$1&lt;J3</formula>
    </cfRule>
    <cfRule type="expression" priority="605" aboveAverage="0" equalAverage="0" bottom="0" percent="0" rank="0" text="" dxfId="52">
      <formula>$D$1&gt;J3</formula>
    </cfRule>
  </conditionalFormatting>
  <conditionalFormatting sqref="J3">
    <cfRule type="expression" priority="606" aboveAverage="0" equalAverage="0" bottom="0" percent="0" rank="0" text="" dxfId="53">
      <formula>$D$1&lt;J3</formula>
    </cfRule>
    <cfRule type="expression" priority="607" aboveAverage="0" equalAverage="0" bottom="0" percent="0" rank="0" text="" dxfId="54">
      <formula>$D$1&gt;J3</formula>
    </cfRule>
  </conditionalFormatting>
  <conditionalFormatting sqref="J4">
    <cfRule type="expression" priority="608" aboveAverage="0" equalAverage="0" bottom="0" percent="0" rank="0" text="" dxfId="55">
      <formula>$D$1&lt;J4</formula>
    </cfRule>
    <cfRule type="expression" priority="609" aboveAverage="0" equalAverage="0" bottom="0" percent="0" rank="0" text="" dxfId="56">
      <formula>$D$1&gt;J4</formula>
    </cfRule>
  </conditionalFormatting>
  <conditionalFormatting sqref="J4">
    <cfRule type="expression" priority="610" aboveAverage="0" equalAverage="0" bottom="0" percent="0" rank="0" text="" dxfId="57">
      <formula>$D$1&lt;J4</formula>
    </cfRule>
    <cfRule type="expression" priority="611" aboveAverage="0" equalAverage="0" bottom="0" percent="0" rank="0" text="" dxfId="58">
      <formula>$D$1&gt;J4</formula>
    </cfRule>
  </conditionalFormatting>
  <conditionalFormatting sqref="J4">
    <cfRule type="expression" priority="612" aboveAverage="0" equalAverage="0" bottom="0" percent="0" rank="0" text="" dxfId="59">
      <formula>$D$1&lt;J4</formula>
    </cfRule>
    <cfRule type="expression" priority="613" aboveAverage="0" equalAverage="0" bottom="0" percent="0" rank="0" text="" dxfId="60">
      <formula>$D$1&gt;J4</formula>
    </cfRule>
  </conditionalFormatting>
  <conditionalFormatting sqref="J5">
    <cfRule type="cellIs" priority="614" operator="equal" aboveAverage="0" equalAverage="0" bottom="0" percent="0" rank="0" text="" dxfId="61">
      <formula>5</formula>
    </cfRule>
    <cfRule type="cellIs" priority="615" operator="equal" aboveAverage="0" equalAverage="0" bottom="0" percent="0" rank="0" text="" dxfId="62">
      <formula>4</formula>
    </cfRule>
    <cfRule type="cellIs" priority="616" operator="equal" aboveAverage="0" equalAverage="0" bottom="0" percent="0" rank="0" text="" dxfId="63">
      <formula>3</formula>
    </cfRule>
  </conditionalFormatting>
  <conditionalFormatting sqref="J4">
    <cfRule type="expression" priority="617" aboveAverage="0" equalAverage="0" bottom="0" percent="0" rank="0" text="" dxfId="64">
      <formula>$D$1&lt;J4</formula>
    </cfRule>
    <cfRule type="expression" priority="618" aboveAverage="0" equalAverage="0" bottom="0" percent="0" rank="0" text="" dxfId="65">
      <formula>$D$1&gt;J4</formula>
    </cfRule>
  </conditionalFormatting>
  <conditionalFormatting sqref="J4">
    <cfRule type="expression" priority="619" aboveAverage="0" equalAverage="0" bottom="0" percent="0" rank="0" text="" dxfId="66">
      <formula>$D$1&lt;J4</formula>
    </cfRule>
    <cfRule type="expression" priority="620" aboveAverage="0" equalAverage="0" bottom="0" percent="0" rank="0" text="" dxfId="67">
      <formula>$D$1&gt;J4</formula>
    </cfRule>
  </conditionalFormatting>
  <conditionalFormatting sqref="J4">
    <cfRule type="expression" priority="621" aboveAverage="0" equalAverage="0" bottom="0" percent="0" rank="0" text="" dxfId="68">
      <formula>$D$1&lt;J4</formula>
    </cfRule>
    <cfRule type="expression" priority="622" aboveAverage="0" equalAverage="0" bottom="0" percent="0" rank="0" text="" dxfId="69">
      <formula>$D$1&gt;J4</formula>
    </cfRule>
  </conditionalFormatting>
  <conditionalFormatting sqref="J4">
    <cfRule type="expression" priority="623" aboveAverage="0" equalAverage="0" bottom="0" percent="0" rank="0" text="" dxfId="70">
      <formula>$D$1&lt;J4</formula>
    </cfRule>
    <cfRule type="expression" priority="624" aboveAverage="0" equalAverage="0" bottom="0" percent="0" rank="0" text="" dxfId="71">
      <formula>$D$1&gt;J4</formula>
    </cfRule>
  </conditionalFormatting>
  <conditionalFormatting sqref="N4">
    <cfRule type="expression" priority="625" aboveAverage="0" equalAverage="0" bottom="0" percent="0" rank="0" text="" dxfId="72">
      <formula>$D$1&lt;N4</formula>
    </cfRule>
    <cfRule type="expression" priority="626" aboveAverage="0" equalAverage="0" bottom="0" percent="0" rank="0" text="" dxfId="73">
      <formula>$D$1&gt;N4</formula>
    </cfRule>
  </conditionalFormatting>
  <conditionalFormatting sqref="K3">
    <cfRule type="expression" priority="627" aboveAverage="0" equalAverage="0" bottom="0" percent="0" rank="0" text="" dxfId="74">
      <formula>$D$1&lt;K3</formula>
    </cfRule>
    <cfRule type="expression" priority="628" aboveAverage="0" equalAverage="0" bottom="0" percent="0" rank="0" text="" dxfId="75">
      <formula>$D$1&gt;K3</formula>
    </cfRule>
  </conditionalFormatting>
  <conditionalFormatting sqref="K4">
    <cfRule type="expression" priority="629" aboveAverage="0" equalAverage="0" bottom="0" percent="0" rank="0" text="" dxfId="76">
      <formula>$D$1&lt;K4</formula>
    </cfRule>
    <cfRule type="expression" priority="630" aboveAverage="0" equalAverage="0" bottom="0" percent="0" rank="0" text="" dxfId="77">
      <formula>$D$1&gt;K4</formula>
    </cfRule>
  </conditionalFormatting>
  <conditionalFormatting sqref="L4">
    <cfRule type="expression" priority="631" aboveAverage="0" equalAverage="0" bottom="0" percent="0" rank="0" text="" dxfId="78">
      <formula>$D$1&lt;L4</formula>
    </cfRule>
    <cfRule type="expression" priority="632" aboveAverage="0" equalAverage="0" bottom="0" percent="0" rank="0" text="" dxfId="79">
      <formula>$D$1&gt;L4</formula>
    </cfRule>
  </conditionalFormatting>
  <conditionalFormatting sqref="L5">
    <cfRule type="cellIs" priority="633" operator="equal" aboveAverage="0" equalAverage="0" bottom="0" percent="0" rank="0" text="" dxfId="80">
      <formula>5</formula>
    </cfRule>
    <cfRule type="cellIs" priority="634" operator="equal" aboveAverage="0" equalAverage="0" bottom="0" percent="0" rank="0" text="" dxfId="81">
      <formula>4</formula>
    </cfRule>
    <cfRule type="cellIs" priority="635" operator="equal" aboveAverage="0" equalAverage="0" bottom="0" percent="0" rank="0" text="" dxfId="82">
      <formula>3</formula>
    </cfRule>
  </conditionalFormatting>
  <conditionalFormatting sqref="L5">
    <cfRule type="cellIs" priority="636" operator="equal" aboveAverage="0" equalAverage="0" bottom="0" percent="0" rank="0" text="" dxfId="83">
      <formula>5</formula>
    </cfRule>
    <cfRule type="cellIs" priority="637" operator="equal" aboveAverage="0" equalAverage="0" bottom="0" percent="0" rank="0" text="" dxfId="84">
      <formula>4</formula>
    </cfRule>
    <cfRule type="cellIs" priority="638" operator="equal" aboveAverage="0" equalAverage="0" bottom="0" percent="0" rank="0" text="" dxfId="85">
      <formula>3</formula>
    </cfRule>
  </conditionalFormatting>
  <conditionalFormatting sqref="L5">
    <cfRule type="cellIs" priority="639" operator="equal" aboveAverage="0" equalAverage="0" bottom="0" percent="0" rank="0" text="" dxfId="86">
      <formula>5</formula>
    </cfRule>
    <cfRule type="cellIs" priority="640" operator="equal" aboveAverage="0" equalAverage="0" bottom="0" percent="0" rank="0" text="" dxfId="87">
      <formula>4</formula>
    </cfRule>
    <cfRule type="cellIs" priority="641" operator="equal" aboveAverage="0" equalAverage="0" bottom="0" percent="0" rank="0" text="" dxfId="88">
      <formula>3</formula>
    </cfRule>
  </conditionalFormatting>
  <conditionalFormatting sqref="N4">
    <cfRule type="expression" priority="642" aboveAverage="0" equalAverage="0" bottom="0" percent="0" rank="0" text="" dxfId="89">
      <formula>$D$1&lt;N4</formula>
    </cfRule>
    <cfRule type="expression" priority="643" aboveAverage="0" equalAverage="0" bottom="0" percent="0" rank="0" text="" dxfId="90">
      <formula>$D$1&gt;N4</formula>
    </cfRule>
  </conditionalFormatting>
  <conditionalFormatting sqref="N4">
    <cfRule type="expression" priority="644" aboveAverage="0" equalAverage="0" bottom="0" percent="0" rank="0" text="" dxfId="91">
      <formula>$D$1&lt;N4</formula>
    </cfRule>
    <cfRule type="expression" priority="645" aboveAverage="0" equalAverage="0" bottom="0" percent="0" rank="0" text="" dxfId="92">
      <formula>$D$1&gt;N4</formula>
    </cfRule>
  </conditionalFormatting>
  <conditionalFormatting sqref="N4">
    <cfRule type="expression" priority="646" aboveAverage="0" equalAverage="0" bottom="0" percent="0" rank="0" text="" dxfId="93">
      <formula>$D$1&lt;N4</formula>
    </cfRule>
    <cfRule type="expression" priority="647" aboveAverage="0" equalAverage="0" bottom="0" percent="0" rank="0" text="" dxfId="94">
      <formula>$D$1&gt;N4</formula>
    </cfRule>
  </conditionalFormatting>
  <conditionalFormatting sqref="N4">
    <cfRule type="expression" priority="648" aboveAverage="0" equalAverage="0" bottom="0" percent="0" rank="0" text="" dxfId="95">
      <formula>$D$1&lt;N4</formula>
    </cfRule>
    <cfRule type="expression" priority="649" aboveAverage="0" equalAverage="0" bottom="0" percent="0" rank="0" text="" dxfId="96">
      <formula>$D$1&gt;N4</formula>
    </cfRule>
  </conditionalFormatting>
  <conditionalFormatting sqref="N4">
    <cfRule type="expression" priority="650" aboveAverage="0" equalAverage="0" bottom="0" percent="0" rank="0" text="" dxfId="97">
      <formula>$D$1&lt;N4</formula>
    </cfRule>
    <cfRule type="expression" priority="651" aboveAverage="0" equalAverage="0" bottom="0" percent="0" rank="0" text="" dxfId="98">
      <formula>$D$1&gt;N4</formula>
    </cfRule>
  </conditionalFormatting>
  <conditionalFormatting sqref="K4">
    <cfRule type="expression" priority="652" aboveAverage="0" equalAverage="0" bottom="0" percent="0" rank="0" text="" dxfId="99">
      <formula>$D$1&lt;K4</formula>
    </cfRule>
    <cfRule type="expression" priority="653" aboveAverage="0" equalAverage="0" bottom="0" percent="0" rank="0" text="" dxfId="100">
      <formula>$D$1&gt;K4</formula>
    </cfRule>
  </conditionalFormatting>
  <conditionalFormatting sqref="K5">
    <cfRule type="cellIs" priority="654" operator="equal" aboveAverage="0" equalAverage="0" bottom="0" percent="0" rank="0" text="" dxfId="101">
      <formula>5</formula>
    </cfRule>
    <cfRule type="cellIs" priority="655" operator="equal" aboveAverage="0" equalAverage="0" bottom="0" percent="0" rank="0" text="" dxfId="102">
      <formula>4</formula>
    </cfRule>
    <cfRule type="cellIs" priority="656" operator="equal" aboveAverage="0" equalAverage="0" bottom="0" percent="0" rank="0" text="" dxfId="103">
      <formula>3</formula>
    </cfRule>
  </conditionalFormatting>
  <conditionalFormatting sqref="K4">
    <cfRule type="expression" priority="657" aboveAverage="0" equalAverage="0" bottom="0" percent="0" rank="0" text="" dxfId="104">
      <formula>$D$1&lt;K4</formula>
    </cfRule>
    <cfRule type="expression" priority="658" aboveAverage="0" equalAverage="0" bottom="0" percent="0" rank="0" text="" dxfId="105">
      <formula>$D$1&gt;K4</formula>
    </cfRule>
  </conditionalFormatting>
  <conditionalFormatting sqref="L3">
    <cfRule type="expression" priority="659" aboveAverage="0" equalAverage="0" bottom="0" percent="0" rank="0" text="" dxfId="106">
      <formula>$D$1&lt;L3</formula>
    </cfRule>
    <cfRule type="expression" priority="660" aboveAverage="0" equalAverage="0" bottom="0" percent="0" rank="0" text="" dxfId="107">
      <formula>$D$1&gt;L3</formula>
    </cfRule>
  </conditionalFormatting>
  <conditionalFormatting sqref="L3">
    <cfRule type="expression" priority="661" aboveAverage="0" equalAverage="0" bottom="0" percent="0" rank="0" text="" dxfId="108">
      <formula>$D$1&lt;L3</formula>
    </cfRule>
    <cfRule type="expression" priority="662" aboveAverage="0" equalAverage="0" bottom="0" percent="0" rank="0" text="" dxfId="109">
      <formula>$D$1&gt;L3</formula>
    </cfRule>
  </conditionalFormatting>
  <conditionalFormatting sqref="L4">
    <cfRule type="expression" priority="663" aboveAverage="0" equalAverage="0" bottom="0" percent="0" rank="0" text="" dxfId="110">
      <formula>$D$1&lt;L4</formula>
    </cfRule>
    <cfRule type="expression" priority="664" aboveAverage="0" equalAverage="0" bottom="0" percent="0" rank="0" text="" dxfId="111">
      <formula>$D$1&gt;L4</formula>
    </cfRule>
  </conditionalFormatting>
  <conditionalFormatting sqref="L4">
    <cfRule type="expression" priority="665" aboveAverage="0" equalAverage="0" bottom="0" percent="0" rank="0" text="" dxfId="112">
      <formula>$D$1&lt;L4</formula>
    </cfRule>
    <cfRule type="expression" priority="666" aboveAverage="0" equalAverage="0" bottom="0" percent="0" rank="0" text="" dxfId="113">
      <formula>$D$1&gt;L4</formula>
    </cfRule>
  </conditionalFormatting>
  <conditionalFormatting sqref="L4">
    <cfRule type="expression" priority="667" aboveAverage="0" equalAverage="0" bottom="0" percent="0" rank="0" text="" dxfId="114">
      <formula>$D$1&lt;L4</formula>
    </cfRule>
    <cfRule type="expression" priority="668" aboveAverage="0" equalAverage="0" bottom="0" percent="0" rank="0" text="" dxfId="115">
      <formula>$D$1&gt;L4</formula>
    </cfRule>
  </conditionalFormatting>
  <conditionalFormatting sqref="N5">
    <cfRule type="cellIs" priority="669" operator="equal" aboveAverage="0" equalAverage="0" bottom="0" percent="0" rank="0" text="" dxfId="116">
      <formula>5</formula>
    </cfRule>
    <cfRule type="cellIs" priority="670" operator="equal" aboveAverage="0" equalAverage="0" bottom="0" percent="0" rank="0" text="" dxfId="117">
      <formula>4</formula>
    </cfRule>
    <cfRule type="cellIs" priority="671" operator="equal" aboveAverage="0" equalAverage="0" bottom="0" percent="0" rank="0" text="" dxfId="118">
      <formula>3</formula>
    </cfRule>
  </conditionalFormatting>
  <conditionalFormatting sqref="N4">
    <cfRule type="expression" priority="672" aboveAverage="0" equalAverage="0" bottom="0" percent="0" rank="0" text="" dxfId="119">
      <formula>$D$1&lt;N4</formula>
    </cfRule>
    <cfRule type="expression" priority="673" aboveAverage="0" equalAverage="0" bottom="0" percent="0" rank="0" text="" dxfId="120">
      <formula>$D$1&gt;N4</formula>
    </cfRule>
  </conditionalFormatting>
  <conditionalFormatting sqref="O4">
    <cfRule type="expression" priority="674" aboveAverage="0" equalAverage="0" bottom="0" percent="0" rank="0" text="" dxfId="121">
      <formula>$D$1&lt;O4</formula>
    </cfRule>
    <cfRule type="expression" priority="675" aboveAverage="0" equalAverage="0" bottom="0" percent="0" rank="0" text="" dxfId="122">
      <formula>$D$1&gt;O4</formula>
    </cfRule>
  </conditionalFormatting>
  <conditionalFormatting sqref="O4">
    <cfRule type="expression" priority="676" aboveAverage="0" equalAverage="0" bottom="0" percent="0" rank="0" text="" dxfId="123">
      <formula>$D$1&lt;O4</formula>
    </cfRule>
    <cfRule type="expression" priority="677" aboveAverage="0" equalAverage="0" bottom="0" percent="0" rank="0" text="" dxfId="124">
      <formula>$D$1&gt;O4</formula>
    </cfRule>
  </conditionalFormatting>
  <conditionalFormatting sqref="O4">
    <cfRule type="expression" priority="678" aboveAverage="0" equalAverage="0" bottom="0" percent="0" rank="0" text="" dxfId="125">
      <formula>$D$1&lt;O4</formula>
    </cfRule>
    <cfRule type="expression" priority="679" aboveAverage="0" equalAverage="0" bottom="0" percent="0" rank="0" text="" dxfId="126">
      <formula>$D$1&gt;O4</formula>
    </cfRule>
  </conditionalFormatting>
  <conditionalFormatting sqref="O4">
    <cfRule type="expression" priority="680" aboveAverage="0" equalAverage="0" bottom="0" percent="0" rank="0" text="" dxfId="127">
      <formula>$D$1&lt;O4</formula>
    </cfRule>
    <cfRule type="expression" priority="681" aboveAverage="0" equalAverage="0" bottom="0" percent="0" rank="0" text="" dxfId="128">
      <formula>$D$1&gt;O4</formula>
    </cfRule>
  </conditionalFormatting>
  <conditionalFormatting sqref="O4">
    <cfRule type="expression" priority="682" aboveAverage="0" equalAverage="0" bottom="0" percent="0" rank="0" text="" dxfId="129">
      <formula>$D$1&lt;O4</formula>
    </cfRule>
    <cfRule type="expression" priority="683" aboveAverage="0" equalAverage="0" bottom="0" percent="0" rank="0" text="" dxfId="130">
      <formula>$D$1&gt;O4</formula>
    </cfRule>
  </conditionalFormatting>
  <conditionalFormatting sqref="O4">
    <cfRule type="expression" priority="684" aboveAverage="0" equalAverage="0" bottom="0" percent="0" rank="0" text="" dxfId="131">
      <formula>$D$1&lt;O4</formula>
    </cfRule>
    <cfRule type="expression" priority="685" aboveAverage="0" equalAverage="0" bottom="0" percent="0" rank="0" text="" dxfId="132">
      <formula>$D$1&gt;O4</formula>
    </cfRule>
  </conditionalFormatting>
  <conditionalFormatting sqref="O4">
    <cfRule type="expression" priority="686" aboveAverage="0" equalAverage="0" bottom="0" percent="0" rank="0" text="" dxfId="133">
      <formula>$D$1&lt;O4</formula>
    </cfRule>
    <cfRule type="expression" priority="687" aboveAverage="0" equalAverage="0" bottom="0" percent="0" rank="0" text="" dxfId="134">
      <formula>$D$1&gt;O4</formula>
    </cfRule>
  </conditionalFormatting>
  <conditionalFormatting sqref="O5">
    <cfRule type="cellIs" priority="688" operator="equal" aboveAverage="0" equalAverage="0" bottom="0" percent="0" rank="0" text="" dxfId="135">
      <formula>5</formula>
    </cfRule>
    <cfRule type="cellIs" priority="689" operator="equal" aboveAverage="0" equalAverage="0" bottom="0" percent="0" rank="0" text="" dxfId="136">
      <formula>4</formula>
    </cfRule>
    <cfRule type="cellIs" priority="690" operator="equal" aboveAverage="0" equalAverage="0" bottom="0" percent="0" rank="0" text="" dxfId="137">
      <formula>3</formula>
    </cfRule>
  </conditionalFormatting>
  <conditionalFormatting sqref="H3:O3">
    <cfRule type="expression" priority="691" aboveAverage="0" equalAverage="0" bottom="0" percent="0" rank="0" text="" dxfId="138">
      <formula>$D$1&lt;H3</formula>
    </cfRule>
    <cfRule type="expression" priority="692" aboveAverage="0" equalAverage="0" bottom="0" percent="0" rank="0" text="" dxfId="139">
      <formula>$D$1&gt;H3</formula>
    </cfRule>
  </conditionalFormatting>
  <conditionalFormatting sqref="G3">
    <cfRule type="expression" priority="693" aboveAverage="0" equalAverage="0" bottom="0" percent="0" rank="0" text="" dxfId="140">
      <formula>$D$1&lt;G3</formula>
    </cfRule>
    <cfRule type="expression" priority="694" aboveAverage="0" equalAverage="0" bottom="0" percent="0" rank="0" text="" dxfId="141">
      <formula>$D$1&gt;G3</formula>
    </cfRule>
  </conditionalFormatting>
  <conditionalFormatting sqref="G3">
    <cfRule type="expression" priority="695" aboveAverage="0" equalAverage="0" bottom="0" percent="0" rank="0" text="" dxfId="142">
      <formula>$D$1&lt;G3</formula>
    </cfRule>
    <cfRule type="expression" priority="696" aboveAverage="0" equalAverage="0" bottom="0" percent="0" rank="0" text="" dxfId="143">
      <formula>$D$1&gt;G3</formula>
    </cfRule>
  </conditionalFormatting>
  <conditionalFormatting sqref="K3:N3">
    <cfRule type="expression" priority="697" aboveAverage="0" equalAverage="0" bottom="0" percent="0" rank="0" text="" dxfId="144">
      <formula>$D$1&lt;K3</formula>
    </cfRule>
    <cfRule type="expression" priority="698" aboveAverage="0" equalAverage="0" bottom="0" percent="0" rank="0" text="" dxfId="145">
      <formula>$D$1&gt;K3</formula>
    </cfRule>
  </conditionalFormatting>
  <conditionalFormatting sqref="G3">
    <cfRule type="expression" priority="699" aboveAverage="0" equalAverage="0" bottom="0" percent="0" rank="0" text="" dxfId="146">
      <formula>$D$1&lt;G3</formula>
    </cfRule>
    <cfRule type="expression" priority="700" aboveAverage="0" equalAverage="0" bottom="0" percent="0" rank="0" text="" dxfId="147">
      <formula>$D$1&gt;G3</formula>
    </cfRule>
  </conditionalFormatting>
  <conditionalFormatting sqref="J3">
    <cfRule type="expression" priority="701" aboveAverage="0" equalAverage="0" bottom="0" percent="0" rank="0" text="" dxfId="148">
      <formula>$D$1&lt;J3</formula>
    </cfRule>
    <cfRule type="expression" priority="702" aboveAverage="0" equalAverage="0" bottom="0" percent="0" rank="0" text="" dxfId="149">
      <formula>$D$1&gt;J3</formula>
    </cfRule>
  </conditionalFormatting>
  <conditionalFormatting sqref="J3">
    <cfRule type="expression" priority="703" aboveAverage="0" equalAverage="0" bottom="0" percent="0" rank="0" text="" dxfId="150">
      <formula>$D$1&lt;J3</formula>
    </cfRule>
    <cfRule type="expression" priority="704" aboveAverage="0" equalAverage="0" bottom="0" percent="0" rank="0" text="" dxfId="151">
      <formula>$D$1&gt;J3</formula>
    </cfRule>
  </conditionalFormatting>
  <conditionalFormatting sqref="G4 N4">
    <cfRule type="expression" priority="705" aboveAverage="0" equalAverage="0" bottom="0" percent="0" rank="0" text="" dxfId="152">
      <formula>$D$1&lt;G4</formula>
    </cfRule>
    <cfRule type="expression" priority="706" aboveAverage="0" equalAverage="0" bottom="0" percent="0" rank="0" text="" dxfId="153">
      <formula>$D$1&gt;G4</formula>
    </cfRule>
  </conditionalFormatting>
  <conditionalFormatting sqref="G4">
    <cfRule type="expression" priority="707" aboveAverage="0" equalAverage="0" bottom="0" percent="0" rank="0" text="" dxfId="154">
      <formula>$D$1&lt;G4</formula>
    </cfRule>
    <cfRule type="expression" priority="708" aboveAverage="0" equalAverage="0" bottom="0" percent="0" rank="0" text="" dxfId="155">
      <formula>$D$1&gt;G4</formula>
    </cfRule>
  </conditionalFormatting>
  <conditionalFormatting sqref="N4">
    <cfRule type="expression" priority="709" aboveAverage="0" equalAverage="0" bottom="0" percent="0" rank="0" text="" dxfId="156">
      <formula>$D$1&lt;N4</formula>
    </cfRule>
    <cfRule type="expression" priority="710" aboveAverage="0" equalAverage="0" bottom="0" percent="0" rank="0" text="" dxfId="157">
      <formula>$D$1&gt;N4</formula>
    </cfRule>
  </conditionalFormatting>
  <conditionalFormatting sqref="G4">
    <cfRule type="expression" priority="711" aboveAverage="0" equalAverage="0" bottom="0" percent="0" rank="0" text="" dxfId="158">
      <formula>$D$1&lt;G4</formula>
    </cfRule>
    <cfRule type="expression" priority="712" aboveAverage="0" equalAverage="0" bottom="0" percent="0" rank="0" text="" dxfId="159">
      <formula>$D$1&gt;G4</formula>
    </cfRule>
  </conditionalFormatting>
  <conditionalFormatting sqref="N5">
    <cfRule type="expression" priority="713" aboveAverage="0" equalAverage="0" bottom="0" percent="0" rank="0" text="" dxfId="160">
      <formula>$D$1&lt;N5</formula>
    </cfRule>
    <cfRule type="expression" priority="714" aboveAverage="0" equalAverage="0" bottom="0" percent="0" rank="0" text="" dxfId="161">
      <formula>$D$1&gt;N5</formula>
    </cfRule>
  </conditionalFormatting>
  <conditionalFormatting sqref="G5">
    <cfRule type="expression" priority="715" aboveAverage="0" equalAverage="0" bottom="0" percent="0" rank="0" text="" dxfId="162">
      <formula>$D$4&lt;G5</formula>
    </cfRule>
    <cfRule type="expression" priority="716" aboveAverage="0" equalAverage="0" bottom="0" percent="0" rank="0" text="" dxfId="163">
      <formula>$D$4&gt;G5</formula>
    </cfRule>
  </conditionalFormatting>
  <conditionalFormatting sqref="N5">
    <cfRule type="expression" priority="717" aboveAverage="0" equalAverage="0" bottom="0" percent="0" rank="0" text="" dxfId="164">
      <formula>$D$1&lt;N5</formula>
    </cfRule>
    <cfRule type="expression" priority="718" aboveAverage="0" equalAverage="0" bottom="0" percent="0" rank="0" text="" dxfId="165">
      <formula>$D$1&gt;N5</formula>
    </cfRule>
  </conditionalFormatting>
  <conditionalFormatting sqref="N5">
    <cfRule type="expression" priority="719" aboveAverage="0" equalAverage="0" bottom="0" percent="0" rank="0" text="" dxfId="166">
      <formula>$D$1&lt;N5</formula>
    </cfRule>
    <cfRule type="expression" priority="720" aboveAverage="0" equalAverage="0" bottom="0" percent="0" rank="0" text="" dxfId="167">
      <formula>$D$1&gt;N5</formula>
    </cfRule>
  </conditionalFormatting>
  <conditionalFormatting sqref="N5">
    <cfRule type="expression" priority="721" aboveAverage="0" equalAverage="0" bottom="0" percent="0" rank="0" text="" dxfId="168">
      <formula>$D$1&lt;N5</formula>
    </cfRule>
    <cfRule type="expression" priority="722" aboveAverage="0" equalAverage="0" bottom="0" percent="0" rank="0" text="" dxfId="169">
      <formula>$D$1&gt;N5</formula>
    </cfRule>
  </conditionalFormatting>
  <conditionalFormatting sqref="N5">
    <cfRule type="expression" priority="723" aboveAverage="0" equalAverage="0" bottom="0" percent="0" rank="0" text="" dxfId="170">
      <formula>$D$1&lt;N5</formula>
    </cfRule>
    <cfRule type="expression" priority="724" aboveAverage="0" equalAverage="0" bottom="0" percent="0" rank="0" text="" dxfId="171">
      <formula>$D$1&gt;N5</formula>
    </cfRule>
  </conditionalFormatting>
  <conditionalFormatting sqref="N5">
    <cfRule type="expression" priority="725" aboveAverage="0" equalAverage="0" bottom="0" percent="0" rank="0" text="" dxfId="172">
      <formula>$D$1&lt;N5</formula>
    </cfRule>
    <cfRule type="expression" priority="726" aboveAverage="0" equalAverage="0" bottom="0" percent="0" rank="0" text="" dxfId="173">
      <formula>$D$1&gt;N5</formula>
    </cfRule>
  </conditionalFormatting>
  <conditionalFormatting sqref="N5">
    <cfRule type="expression" priority="727" aboveAverage="0" equalAverage="0" bottom="0" percent="0" rank="0" text="" dxfId="174">
      <formula>$D$1&lt;N5</formula>
    </cfRule>
    <cfRule type="expression" priority="728" aboveAverage="0" equalAverage="0" bottom="0" percent="0" rank="0" text="" dxfId="175">
      <formula>$D$1&gt;N5</formula>
    </cfRule>
  </conditionalFormatting>
  <conditionalFormatting sqref="N5">
    <cfRule type="expression" priority="729" aboveAverage="0" equalAverage="0" bottom="0" percent="0" rank="0" text="" dxfId="176">
      <formula>$D$1&lt;N5</formula>
    </cfRule>
    <cfRule type="expression" priority="730" aboveAverage="0" equalAverage="0" bottom="0" percent="0" rank="0" text="" dxfId="177">
      <formula>$D$1&gt;N5</formula>
    </cfRule>
  </conditionalFormatting>
  <conditionalFormatting sqref="N5">
    <cfRule type="expression" priority="731" aboveAverage="0" equalAverage="0" bottom="0" percent="0" rank="0" text="" dxfId="178">
      <formula>$D$1&lt;N5</formula>
    </cfRule>
    <cfRule type="expression" priority="732" aboveAverage="0" equalAverage="0" bottom="0" percent="0" rank="0" text="" dxfId="179">
      <formula>$D$1&gt;N5</formula>
    </cfRule>
  </conditionalFormatting>
  <conditionalFormatting sqref="N5">
    <cfRule type="expression" priority="733" aboveAverage="0" equalAverage="0" bottom="0" percent="0" rank="0" text="" dxfId="180">
      <formula>$D$1&lt;N5</formula>
    </cfRule>
    <cfRule type="expression" priority="734" aboveAverage="0" equalAverage="0" bottom="0" percent="0" rank="0" text="" dxfId="181">
      <formula>$D$1&gt;N5</formula>
    </cfRule>
  </conditionalFormatting>
  <conditionalFormatting sqref="N5">
    <cfRule type="expression" priority="735" aboveAverage="0" equalAverage="0" bottom="0" percent="0" rank="0" text="" dxfId="182">
      <formula>$D$1&lt;N5</formula>
    </cfRule>
    <cfRule type="expression" priority="736" aboveAverage="0" equalAverage="0" bottom="0" percent="0" rank="0" text="" dxfId="183">
      <formula>$D$1&gt;N5</formula>
    </cfRule>
  </conditionalFormatting>
  <conditionalFormatting sqref="N5">
    <cfRule type="expression" priority="737" aboveAverage="0" equalAverage="0" bottom="0" percent="0" rank="0" text="" dxfId="184">
      <formula>$D$1&lt;N5</formula>
    </cfRule>
    <cfRule type="expression" priority="738" aboveAverage="0" equalAverage="0" bottom="0" percent="0" rank="0" text="" dxfId="185">
      <formula>$D$1&gt;N5</formula>
    </cfRule>
  </conditionalFormatting>
  <conditionalFormatting sqref="N5">
    <cfRule type="expression" priority="739" aboveAverage="0" equalAverage="0" bottom="0" percent="0" rank="0" text="" dxfId="186">
      <formula>$D$1&lt;N5</formula>
    </cfRule>
    <cfRule type="expression" priority="740" aboveAverage="0" equalAverage="0" bottom="0" percent="0" rank="0" text="" dxfId="187">
      <formula>$D$1&gt;N5</formula>
    </cfRule>
  </conditionalFormatting>
  <conditionalFormatting sqref="N5">
    <cfRule type="expression" priority="741" aboveAverage="0" equalAverage="0" bottom="0" percent="0" rank="0" text="" dxfId="188">
      <formula>$D$1&lt;N5</formula>
    </cfRule>
    <cfRule type="expression" priority="742" aboveAverage="0" equalAverage="0" bottom="0" percent="0" rank="0" text="" dxfId="189">
      <formula>$D$1&gt;N5</formula>
    </cfRule>
  </conditionalFormatting>
  <conditionalFormatting sqref="N5">
    <cfRule type="expression" priority="743" aboveAverage="0" equalAverage="0" bottom="0" percent="0" rank="0" text="" dxfId="190">
      <formula>$D$1&lt;N5</formula>
    </cfRule>
    <cfRule type="expression" priority="744" aboveAverage="0" equalAverage="0" bottom="0" percent="0" rank="0" text="" dxfId="191">
      <formula>$D$1&gt;N5</formula>
    </cfRule>
  </conditionalFormatting>
  <conditionalFormatting sqref="N5">
    <cfRule type="expression" priority="745" aboveAverage="0" equalAverage="0" bottom="0" percent="0" rank="0" text="" dxfId="192">
      <formula>$D$1&lt;N5</formula>
    </cfRule>
    <cfRule type="expression" priority="746" aboveAverage="0" equalAverage="0" bottom="0" percent="0" rank="0" text="" dxfId="193">
      <formula>$D$1&gt;N5</formula>
    </cfRule>
  </conditionalFormatting>
  <conditionalFormatting sqref="N5">
    <cfRule type="expression" priority="747" aboveAverage="0" equalAverage="0" bottom="0" percent="0" rank="0" text="" dxfId="194">
      <formula>$D$1&lt;N5</formula>
    </cfRule>
    <cfRule type="expression" priority="748" aboveAverage="0" equalAverage="0" bottom="0" percent="0" rank="0" text="" dxfId="195">
      <formula>$D$1&gt;N5</formula>
    </cfRule>
  </conditionalFormatting>
  <conditionalFormatting sqref="N5">
    <cfRule type="expression" priority="749" aboveAverage="0" equalAverage="0" bottom="0" percent="0" rank="0" text="" dxfId="196">
      <formula>$D$1&lt;N5</formula>
    </cfRule>
    <cfRule type="expression" priority="750" aboveAverage="0" equalAverage="0" bottom="0" percent="0" rank="0" text="" dxfId="197">
      <formula>$D$1&gt;N5</formula>
    </cfRule>
  </conditionalFormatting>
  <conditionalFormatting sqref="N5">
    <cfRule type="expression" priority="751" aboveAverage="0" equalAverage="0" bottom="0" percent="0" rank="0" text="" dxfId="198">
      <formula>$D$1&lt;N5</formula>
    </cfRule>
    <cfRule type="expression" priority="752" aboveAverage="0" equalAverage="0" bottom="0" percent="0" rank="0" text="" dxfId="199">
      <formula>$D$1&gt;N5</formula>
    </cfRule>
  </conditionalFormatting>
  <conditionalFormatting sqref="N5">
    <cfRule type="expression" priority="753" aboveAverage="0" equalAverage="0" bottom="0" percent="0" rank="0" text="" dxfId="200">
      <formula>$D$1&lt;N5</formula>
    </cfRule>
    <cfRule type="expression" priority="754" aboveAverage="0" equalAverage="0" bottom="0" percent="0" rank="0" text="" dxfId="201">
      <formula>$D$1&gt;N5</formula>
    </cfRule>
  </conditionalFormatting>
  <conditionalFormatting sqref="N5">
    <cfRule type="expression" priority="755" aboveAverage="0" equalAverage="0" bottom="0" percent="0" rank="0" text="" dxfId="202">
      <formula>$D$1&lt;N5</formula>
    </cfRule>
    <cfRule type="expression" priority="756" aboveAverage="0" equalAverage="0" bottom="0" percent="0" rank="0" text="" dxfId="203">
      <formula>$D$1&gt;N5</formula>
    </cfRule>
  </conditionalFormatting>
  <conditionalFormatting sqref="N4">
    <cfRule type="expression" priority="757" aboveAverage="0" equalAverage="0" bottom="0" percent="0" rank="0" text="" dxfId="204">
      <formula>$D$1&lt;N4</formula>
    </cfRule>
    <cfRule type="expression" priority="758" aboveAverage="0" equalAverage="0" bottom="0" percent="0" rank="0" text="" dxfId="205">
      <formula>$D$1&gt;N4</formula>
    </cfRule>
  </conditionalFormatting>
  <conditionalFormatting sqref="G4">
    <cfRule type="expression" priority="759" aboveAverage="0" equalAverage="0" bottom="0" percent="0" rank="0" text="" dxfId="206">
      <formula>$D$4&lt;G4</formula>
    </cfRule>
    <cfRule type="expression" priority="760" aboveAverage="0" equalAverage="0" bottom="0" percent="0" rank="0" text="" dxfId="207">
      <formula>$D$4&gt;G4</formula>
    </cfRule>
  </conditionalFormatting>
  <conditionalFormatting sqref="N4">
    <cfRule type="expression" priority="761" aboveAverage="0" equalAverage="0" bottom="0" percent="0" rank="0" text="" dxfId="208">
      <formula>$D$1&lt;N4</formula>
    </cfRule>
    <cfRule type="expression" priority="762" aboveAverage="0" equalAverage="0" bottom="0" percent="0" rank="0" text="" dxfId="209">
      <formula>$D$1&gt;N4</formula>
    </cfRule>
  </conditionalFormatting>
  <conditionalFormatting sqref="N4">
    <cfRule type="expression" priority="763" aboveAverage="0" equalAverage="0" bottom="0" percent="0" rank="0" text="" dxfId="210">
      <formula>$D$1&lt;N4</formula>
    </cfRule>
    <cfRule type="expression" priority="764" aboveAverage="0" equalAverage="0" bottom="0" percent="0" rank="0" text="" dxfId="211">
      <formula>$D$1&gt;N4</formula>
    </cfRule>
  </conditionalFormatting>
  <conditionalFormatting sqref="N4">
    <cfRule type="expression" priority="765" aboveAverage="0" equalAverage="0" bottom="0" percent="0" rank="0" text="" dxfId="212">
      <formula>$D$1&lt;N4</formula>
    </cfRule>
    <cfRule type="expression" priority="766" aboveAverage="0" equalAverage="0" bottom="0" percent="0" rank="0" text="" dxfId="213">
      <formula>$D$1&gt;N4</formula>
    </cfRule>
  </conditionalFormatting>
  <conditionalFormatting sqref="N5">
    <cfRule type="cellIs" priority="767" operator="equal" aboveAverage="0" equalAverage="0" bottom="0" percent="0" rank="0" text="" dxfId="214">
      <formula>5</formula>
    </cfRule>
    <cfRule type="cellIs" priority="768" operator="equal" aboveAverage="0" equalAverage="0" bottom="0" percent="0" rank="0" text="" dxfId="215">
      <formula>4</formula>
    </cfRule>
    <cfRule type="cellIs" priority="769" operator="equal" aboveAverage="0" equalAverage="0" bottom="0" percent="0" rank="0" text="" dxfId="216">
      <formula>3</formula>
    </cfRule>
  </conditionalFormatting>
  <conditionalFormatting sqref="G5">
    <cfRule type="cellIs" priority="770" operator="equal" aboveAverage="0" equalAverage="0" bottom="0" percent="0" rank="0" text="" dxfId="217">
      <formula>5</formula>
    </cfRule>
    <cfRule type="cellIs" priority="771" operator="equal" aboveAverage="0" equalAverage="0" bottom="0" percent="0" rank="0" text="" dxfId="218">
      <formula>4</formula>
    </cfRule>
    <cfRule type="cellIs" priority="772" operator="equal" aboveAverage="0" equalAverage="0" bottom="0" percent="0" rank="0" text="" dxfId="219">
      <formula>3</formula>
    </cfRule>
  </conditionalFormatting>
  <conditionalFormatting sqref="N4">
    <cfRule type="expression" priority="773" aboveAverage="0" equalAverage="0" bottom="0" percent="0" rank="0" text="" dxfId="220">
      <formula>$D$1&lt;N4</formula>
    </cfRule>
    <cfRule type="expression" priority="774" aboveAverage="0" equalAverage="0" bottom="0" percent="0" rank="0" text="" dxfId="221">
      <formula>$D$1&gt;N4</formula>
    </cfRule>
  </conditionalFormatting>
  <conditionalFormatting sqref="N4">
    <cfRule type="expression" priority="775" aboveAverage="0" equalAverage="0" bottom="0" percent="0" rank="0" text="" dxfId="222">
      <formula>$D$1&lt;N4</formula>
    </cfRule>
    <cfRule type="expression" priority="776" aboveAverage="0" equalAverage="0" bottom="0" percent="0" rank="0" text="" dxfId="223">
      <formula>$D$1&gt;N4</formula>
    </cfRule>
  </conditionalFormatting>
  <conditionalFormatting sqref="N4">
    <cfRule type="expression" priority="777" aboveAverage="0" equalAverage="0" bottom="0" percent="0" rank="0" text="" dxfId="224">
      <formula>$D$1&lt;N4</formula>
    </cfRule>
    <cfRule type="expression" priority="778" aboveAverage="0" equalAverage="0" bottom="0" percent="0" rank="0" text="" dxfId="225">
      <formula>$D$1&gt;N4</formula>
    </cfRule>
  </conditionalFormatting>
  <conditionalFormatting sqref="N4">
    <cfRule type="expression" priority="779" aboveAverage="0" equalAverage="0" bottom="0" percent="0" rank="0" text="" dxfId="226">
      <formula>$D$1&lt;N4</formula>
    </cfRule>
    <cfRule type="expression" priority="780" aboveAverage="0" equalAverage="0" bottom="0" percent="0" rank="0" text="" dxfId="227">
      <formula>$D$1&gt;N4</formula>
    </cfRule>
  </conditionalFormatting>
  <conditionalFormatting sqref="N5">
    <cfRule type="cellIs" priority="781" operator="equal" aboveAverage="0" equalAverage="0" bottom="0" percent="0" rank="0" text="" dxfId="228">
      <formula>5</formula>
    </cfRule>
    <cfRule type="cellIs" priority="782" operator="equal" aboveAverage="0" equalAverage="0" bottom="0" percent="0" rank="0" text="" dxfId="229">
      <formula>4</formula>
    </cfRule>
    <cfRule type="cellIs" priority="783" operator="equal" aboveAverage="0" equalAverage="0" bottom="0" percent="0" rank="0" text="" dxfId="230">
      <formula>3</formula>
    </cfRule>
  </conditionalFormatting>
  <conditionalFormatting sqref="N5">
    <cfRule type="cellIs" priority="784" operator="equal" aboveAverage="0" equalAverage="0" bottom="0" percent="0" rank="0" text="" dxfId="231">
      <formula>5</formula>
    </cfRule>
    <cfRule type="cellIs" priority="785" operator="equal" aboveAverage="0" equalAverage="0" bottom="0" percent="0" rank="0" text="" dxfId="232">
      <formula>4</formula>
    </cfRule>
    <cfRule type="cellIs" priority="786" operator="equal" aboveAverage="0" equalAverage="0" bottom="0" percent="0" rank="0" text="" dxfId="233">
      <formula>3</formula>
    </cfRule>
  </conditionalFormatting>
  <conditionalFormatting sqref="N4">
    <cfRule type="expression" priority="787" aboveAverage="0" equalAverage="0" bottom="0" percent="0" rank="0" text="" dxfId="234">
      <formula>$D$1&lt;N4</formula>
    </cfRule>
    <cfRule type="expression" priority="788" aboveAverage="0" equalAverage="0" bottom="0" percent="0" rank="0" text="" dxfId="235">
      <formula>$D$1&gt;N4</formula>
    </cfRule>
  </conditionalFormatting>
  <conditionalFormatting sqref="N4">
    <cfRule type="expression" priority="789" aboveAverage="0" equalAverage="0" bottom="0" percent="0" rank="0" text="" dxfId="236">
      <formula>$D$1&lt;N4</formula>
    </cfRule>
    <cfRule type="expression" priority="790" aboveAverage="0" equalAverage="0" bottom="0" percent="0" rank="0" text="" dxfId="237">
      <formula>$D$1&gt;N4</formula>
    </cfRule>
  </conditionalFormatting>
  <conditionalFormatting sqref="N4">
    <cfRule type="expression" priority="791" aboveAverage="0" equalAverage="0" bottom="0" percent="0" rank="0" text="" dxfId="238">
      <formula>$D$1&lt;N4</formula>
    </cfRule>
    <cfRule type="expression" priority="792" aboveAverage="0" equalAverage="0" bottom="0" percent="0" rank="0" text="" dxfId="239">
      <formula>$D$1&gt;N4</formula>
    </cfRule>
  </conditionalFormatting>
  <conditionalFormatting sqref="N4">
    <cfRule type="expression" priority="793" aboveAverage="0" equalAverage="0" bottom="0" percent="0" rank="0" text="" dxfId="240">
      <formula>$D$1&lt;N4</formula>
    </cfRule>
    <cfRule type="expression" priority="794" aboveAverage="0" equalAverage="0" bottom="0" percent="0" rank="0" text="" dxfId="241">
      <formula>$D$1&gt;N4</formula>
    </cfRule>
  </conditionalFormatting>
  <conditionalFormatting sqref="N4">
    <cfRule type="expression" priority="795" aboveAverage="0" equalAverage="0" bottom="0" percent="0" rank="0" text="" dxfId="242">
      <formula>$D$1&lt;N4</formula>
    </cfRule>
    <cfRule type="expression" priority="796" aboveAverage="0" equalAverage="0" bottom="0" percent="0" rank="0" text="" dxfId="243">
      <formula>$D$1&gt;N4</formula>
    </cfRule>
  </conditionalFormatting>
  <conditionalFormatting sqref="N4">
    <cfRule type="expression" priority="797" aboveAverage="0" equalAverage="0" bottom="0" percent="0" rank="0" text="" dxfId="244">
      <formula>$D$1&lt;N4</formula>
    </cfRule>
    <cfRule type="expression" priority="798" aboveAverage="0" equalAverage="0" bottom="0" percent="0" rank="0" text="" dxfId="245">
      <formula>$D$1&gt;N4</formula>
    </cfRule>
  </conditionalFormatting>
  <conditionalFormatting sqref="N4">
    <cfRule type="expression" priority="799" aboveAverage="0" equalAverage="0" bottom="0" percent="0" rank="0" text="" dxfId="246">
      <formula>$D$1&lt;N4</formula>
    </cfRule>
    <cfRule type="expression" priority="800" aboveAverage="0" equalAverage="0" bottom="0" percent="0" rank="0" text="" dxfId="247">
      <formula>$D$1&gt;N4</formula>
    </cfRule>
  </conditionalFormatting>
  <conditionalFormatting sqref="N4">
    <cfRule type="expression" priority="801" aboveAverage="0" equalAverage="0" bottom="0" percent="0" rank="0" text="" dxfId="248">
      <formula>$D$1&lt;N4</formula>
    </cfRule>
    <cfRule type="expression" priority="802" aboveAverage="0" equalAverage="0" bottom="0" percent="0" rank="0" text="" dxfId="249">
      <formula>$D$1&gt;N4</formula>
    </cfRule>
  </conditionalFormatting>
  <conditionalFormatting sqref="N4">
    <cfRule type="expression" priority="803" aboveAverage="0" equalAverage="0" bottom="0" percent="0" rank="0" text="" dxfId="250">
      <formula>$D$1&lt;N4</formula>
    </cfRule>
    <cfRule type="expression" priority="804" aboveAverage="0" equalAverage="0" bottom="0" percent="0" rank="0" text="" dxfId="251">
      <formula>$D$1&gt;N4</formula>
    </cfRule>
  </conditionalFormatting>
  <conditionalFormatting sqref="N4">
    <cfRule type="expression" priority="805" aboveAverage="0" equalAverage="0" bottom="0" percent="0" rank="0" text="" dxfId="252">
      <formula>$D$1&lt;N4</formula>
    </cfRule>
    <cfRule type="expression" priority="806" aboveAverage="0" equalAverage="0" bottom="0" percent="0" rank="0" text="" dxfId="253">
      <formula>$D$1&gt;N4</formula>
    </cfRule>
  </conditionalFormatting>
  <conditionalFormatting sqref="N4">
    <cfRule type="expression" priority="807" aboveAverage="0" equalAverage="0" bottom="0" percent="0" rank="0" text="" dxfId="254">
      <formula>$D$1&lt;N4</formula>
    </cfRule>
    <cfRule type="expression" priority="808" aboveAverage="0" equalAverage="0" bottom="0" percent="0" rank="0" text="" dxfId="255">
      <formula>$D$1&gt;N4</formula>
    </cfRule>
  </conditionalFormatting>
  <conditionalFormatting sqref="N4">
    <cfRule type="expression" priority="809" aboveAverage="0" equalAverage="0" bottom="0" percent="0" rank="0" text="" dxfId="256">
      <formula>$D$1&lt;N4</formula>
    </cfRule>
    <cfRule type="expression" priority="810" aboveAverage="0" equalAverage="0" bottom="0" percent="0" rank="0" text="" dxfId="257">
      <formula>$D$1&gt;N4</formula>
    </cfRule>
  </conditionalFormatting>
  <conditionalFormatting sqref="N5">
    <cfRule type="cellIs" priority="811" operator="equal" aboveAverage="0" equalAverage="0" bottom="0" percent="0" rank="0" text="" dxfId="258">
      <formula>5</formula>
    </cfRule>
    <cfRule type="cellIs" priority="812" operator="equal" aboveAverage="0" equalAverage="0" bottom="0" percent="0" rank="0" text="" dxfId="259">
      <formula>4</formula>
    </cfRule>
    <cfRule type="cellIs" priority="813" operator="equal" aboveAverage="0" equalAverage="0" bottom="0" percent="0" rank="0" text="" dxfId="260">
      <formula>3</formula>
    </cfRule>
  </conditionalFormatting>
  <conditionalFormatting sqref="N4">
    <cfRule type="expression" priority="814" aboveAverage="0" equalAverage="0" bottom="0" percent="0" rank="0" text="" dxfId="261">
      <formula>$D$1&lt;N4</formula>
    </cfRule>
    <cfRule type="expression" priority="815" aboveAverage="0" equalAverage="0" bottom="0" percent="0" rank="0" text="" dxfId="262">
      <formula>$D$1&gt;N4</formula>
    </cfRule>
  </conditionalFormatting>
  <conditionalFormatting sqref="N5">
    <cfRule type="cellIs" priority="816" operator="equal" aboveAverage="0" equalAverage="0" bottom="0" percent="0" rank="0" text="" dxfId="263">
      <formula>5</formula>
    </cfRule>
    <cfRule type="cellIs" priority="817" operator="equal" aboveAverage="0" equalAverage="0" bottom="0" percent="0" rank="0" text="" dxfId="264">
      <formula>4</formula>
    </cfRule>
    <cfRule type="cellIs" priority="818" operator="equal" aboveAverage="0" equalAverage="0" bottom="0" percent="0" rank="0" text="" dxfId="265">
      <formula>3</formula>
    </cfRule>
  </conditionalFormatting>
  <conditionalFormatting sqref="H5">
    <cfRule type="cellIs" priority="819" operator="equal" aboveAverage="0" equalAverage="0" bottom="0" percent="0" rank="0" text="" dxfId="266">
      <formula>5</formula>
    </cfRule>
    <cfRule type="cellIs" priority="820" operator="equal" aboveAverage="0" equalAverage="0" bottom="0" percent="0" rank="0" text="" dxfId="267">
      <formula>4</formula>
    </cfRule>
    <cfRule type="cellIs" priority="821" operator="equal" aboveAverage="0" equalAverage="0" bottom="0" percent="0" rank="0" text="" dxfId="268">
      <formula>3</formula>
    </cfRule>
  </conditionalFormatting>
  <conditionalFormatting sqref="H3">
    <cfRule type="expression" priority="822" aboveAverage="0" equalAverage="0" bottom="0" percent="0" rank="0" text="" dxfId="269">
      <formula>$D$1&lt;H3</formula>
    </cfRule>
    <cfRule type="expression" priority="823" aboveAverage="0" equalAverage="0" bottom="0" percent="0" rank="0" text="" dxfId="270">
      <formula>$D$1&gt;H3</formula>
    </cfRule>
  </conditionalFormatting>
  <conditionalFormatting sqref="H3">
    <cfRule type="expression" priority="824" aboveAverage="0" equalAverage="0" bottom="0" percent="0" rank="0" text="" dxfId="271">
      <formula>$D$1&lt;H3</formula>
    </cfRule>
    <cfRule type="expression" priority="825" aboveAverage="0" equalAverage="0" bottom="0" percent="0" rank="0" text="" dxfId="272">
      <formula>$D$1&gt;H3</formula>
    </cfRule>
  </conditionalFormatting>
  <conditionalFormatting sqref="H3">
    <cfRule type="expression" priority="826" aboveAverage="0" equalAverage="0" bottom="0" percent="0" rank="0" text="" dxfId="273">
      <formula>$D$1&lt;H3</formula>
    </cfRule>
    <cfRule type="expression" priority="827" aboveAverage="0" equalAverage="0" bottom="0" percent="0" rank="0" text="" dxfId="274">
      <formula>$D$1&gt;H3</formula>
    </cfRule>
  </conditionalFormatting>
  <conditionalFormatting sqref="H5">
    <cfRule type="cellIs" priority="828" operator="equal" aboveAverage="0" equalAverage="0" bottom="0" percent="0" rank="0" text="" dxfId="275">
      <formula>5</formula>
    </cfRule>
    <cfRule type="cellIs" priority="829" operator="equal" aboveAverage="0" equalAverage="0" bottom="0" percent="0" rank="0" text="" dxfId="276">
      <formula>4</formula>
    </cfRule>
    <cfRule type="cellIs" priority="830" operator="equal" aboveAverage="0" equalAverage="0" bottom="0" percent="0" rank="0" text="" dxfId="277">
      <formula>3</formula>
    </cfRule>
  </conditionalFormatting>
  <conditionalFormatting sqref="H4">
    <cfRule type="expression" priority="831" aboveAverage="0" equalAverage="0" bottom="0" percent="0" rank="0" text="" dxfId="278">
      <formula>$D$1&lt;H4</formula>
    </cfRule>
    <cfRule type="expression" priority="832" aboveAverage="0" equalAverage="0" bottom="0" percent="0" rank="0" text="" dxfId="279">
      <formula>$D$1&gt;H4</formula>
    </cfRule>
  </conditionalFormatting>
  <conditionalFormatting sqref="H4">
    <cfRule type="expression" priority="833" aboveAverage="0" equalAverage="0" bottom="0" percent="0" rank="0" text="" dxfId="280">
      <formula>$D$1&lt;H4</formula>
    </cfRule>
    <cfRule type="expression" priority="834" aboveAverage="0" equalAverage="0" bottom="0" percent="0" rank="0" text="" dxfId="281">
      <formula>$D$1&gt;H4</formula>
    </cfRule>
  </conditionalFormatting>
  <conditionalFormatting sqref="H4">
    <cfRule type="expression" priority="835" aboveAverage="0" equalAverage="0" bottom="0" percent="0" rank="0" text="" dxfId="282">
      <formula>$D$1&lt;H4</formula>
    </cfRule>
    <cfRule type="expression" priority="836" aboveAverage="0" equalAverage="0" bottom="0" percent="0" rank="0" text="" dxfId="283">
      <formula>$D$1&gt;H4</formula>
    </cfRule>
  </conditionalFormatting>
  <conditionalFormatting sqref="H4">
    <cfRule type="expression" priority="837" aboveAverage="0" equalAverage="0" bottom="0" percent="0" rank="0" text="" dxfId="284">
      <formula>$D$1&lt;H4</formula>
    </cfRule>
    <cfRule type="expression" priority="838" aboveAverage="0" equalAverage="0" bottom="0" percent="0" rank="0" text="" dxfId="285">
      <formula>$D$1&gt;H4</formula>
    </cfRule>
  </conditionalFormatting>
  <conditionalFormatting sqref="H4">
    <cfRule type="expression" priority="839" aboveAverage="0" equalAverage="0" bottom="0" percent="0" rank="0" text="" dxfId="286">
      <formula>$D$1&lt;H4</formula>
    </cfRule>
    <cfRule type="expression" priority="840" aboveAverage="0" equalAverage="0" bottom="0" percent="0" rank="0" text="" dxfId="287">
      <formula>$D$1&gt;H4</formula>
    </cfRule>
  </conditionalFormatting>
  <conditionalFormatting sqref="H4">
    <cfRule type="expression" priority="841" aboveAverage="0" equalAverage="0" bottom="0" percent="0" rank="0" text="" dxfId="288">
      <formula>$D$1&lt;H4</formula>
    </cfRule>
    <cfRule type="expression" priority="842" aboveAverage="0" equalAverage="0" bottom="0" percent="0" rank="0" text="" dxfId="289">
      <formula>$D$1&gt;H4</formula>
    </cfRule>
  </conditionalFormatting>
  <conditionalFormatting sqref="H4">
    <cfRule type="expression" priority="843" aboveAverage="0" equalAverage="0" bottom="0" percent="0" rank="0" text="" dxfId="290">
      <formula>$D$1&lt;H4</formula>
    </cfRule>
    <cfRule type="expression" priority="844" aboveAverage="0" equalAverage="0" bottom="0" percent="0" rank="0" text="" dxfId="291">
      <formula>$D$1&gt;H4</formula>
    </cfRule>
  </conditionalFormatting>
  <conditionalFormatting sqref="H4">
    <cfRule type="expression" priority="845" aboveAverage="0" equalAverage="0" bottom="0" percent="0" rank="0" text="" dxfId="292">
      <formula>$D$1&lt;H4</formula>
    </cfRule>
    <cfRule type="expression" priority="846" aboveAverage="0" equalAverage="0" bottom="0" percent="0" rank="0" text="" dxfId="293">
      <formula>$D$1&gt;H4</formula>
    </cfRule>
  </conditionalFormatting>
  <conditionalFormatting sqref="H4">
    <cfRule type="expression" priority="847" aboveAverage="0" equalAverage="0" bottom="0" percent="0" rank="0" text="" dxfId="294">
      <formula>$D$1&lt;H4</formula>
    </cfRule>
    <cfRule type="expression" priority="848" aboveAverage="0" equalAverage="0" bottom="0" percent="0" rank="0" text="" dxfId="295">
      <formula>$D$1&gt;H4</formula>
    </cfRule>
  </conditionalFormatting>
  <conditionalFormatting sqref="H5">
    <cfRule type="cellIs" priority="849" operator="equal" aboveAverage="0" equalAverage="0" bottom="0" percent="0" rank="0" text="" dxfId="296">
      <formula>5</formula>
    </cfRule>
    <cfRule type="cellIs" priority="850" operator="equal" aboveAverage="0" equalAverage="0" bottom="0" percent="0" rank="0" text="" dxfId="297">
      <formula>4</formula>
    </cfRule>
    <cfRule type="cellIs" priority="851" operator="equal" aboveAverage="0" equalAverage="0" bottom="0" percent="0" rank="0" text="" dxfId="298">
      <formula>3</formula>
    </cfRule>
  </conditionalFormatting>
  <conditionalFormatting sqref="H4">
    <cfRule type="expression" priority="852" aboveAverage="0" equalAverage="0" bottom="0" percent="0" rank="0" text="" dxfId="299">
      <formula>$D$1&lt;H4</formula>
    </cfRule>
    <cfRule type="expression" priority="853" aboveAverage="0" equalAverage="0" bottom="0" percent="0" rank="0" text="" dxfId="300">
      <formula>$D$1&gt;H4</formula>
    </cfRule>
  </conditionalFormatting>
  <conditionalFormatting sqref="H4">
    <cfRule type="expression" priority="854" aboveAverage="0" equalAverage="0" bottom="0" percent="0" rank="0" text="" dxfId="301">
      <formula>$D$1&lt;H4</formula>
    </cfRule>
    <cfRule type="expression" priority="855" aboveAverage="0" equalAverage="0" bottom="0" percent="0" rank="0" text="" dxfId="302">
      <formula>$D$1&gt;H4</formula>
    </cfRule>
  </conditionalFormatting>
  <conditionalFormatting sqref="H4">
    <cfRule type="expression" priority="856" aboveAverage="0" equalAverage="0" bottom="0" percent="0" rank="0" text="" dxfId="303">
      <formula>$D$1&lt;H4</formula>
    </cfRule>
    <cfRule type="expression" priority="857" aboveAverage="0" equalAverage="0" bottom="0" percent="0" rank="0" text="" dxfId="304">
      <formula>$D$1&gt;H4</formula>
    </cfRule>
  </conditionalFormatting>
  <conditionalFormatting sqref="H4">
    <cfRule type="expression" priority="858" aboveAverage="0" equalAverage="0" bottom="0" percent="0" rank="0" text="" dxfId="305">
      <formula>$D$1&lt;H4</formula>
    </cfRule>
    <cfRule type="expression" priority="859" aboveAverage="0" equalAverage="0" bottom="0" percent="0" rank="0" text="" dxfId="306">
      <formula>$D$1&gt;H4</formula>
    </cfRule>
  </conditionalFormatting>
  <conditionalFormatting sqref="H4">
    <cfRule type="expression" priority="860" aboveAverage="0" equalAverage="0" bottom="0" percent="0" rank="0" text="" dxfId="307">
      <formula>$D$1&lt;H4</formula>
    </cfRule>
    <cfRule type="expression" priority="861" aboveAverage="0" equalAverage="0" bottom="0" percent="0" rank="0" text="" dxfId="308">
      <formula>$D$1&gt;H4</formula>
    </cfRule>
  </conditionalFormatting>
  <conditionalFormatting sqref="H5">
    <cfRule type="cellIs" priority="862" operator="equal" aboveAverage="0" equalAverage="0" bottom="0" percent="0" rank="0" text="" dxfId="309">
      <formula>5</formula>
    </cfRule>
    <cfRule type="cellIs" priority="863" operator="equal" aboveAverage="0" equalAverage="0" bottom="0" percent="0" rank="0" text="" dxfId="310">
      <formula>4</formula>
    </cfRule>
    <cfRule type="cellIs" priority="864" operator="equal" aboveAverage="0" equalAverage="0" bottom="0" percent="0" rank="0" text="" dxfId="311">
      <formula>3</formula>
    </cfRule>
  </conditionalFormatting>
  <conditionalFormatting sqref="H4">
    <cfRule type="expression" priority="865" aboveAverage="0" equalAverage="0" bottom="0" percent="0" rank="0" text="" dxfId="312">
      <formula>$D$1&lt;H4</formula>
    </cfRule>
    <cfRule type="expression" priority="866" aboveAverage="0" equalAverage="0" bottom="0" percent="0" rank="0" text="" dxfId="313">
      <formula>$D$1&gt;H4</formula>
    </cfRule>
  </conditionalFormatting>
  <conditionalFormatting sqref="H5">
    <cfRule type="cellIs" priority="867" operator="equal" aboveAverage="0" equalAverage="0" bottom="0" percent="0" rank="0" text="" dxfId="314">
      <formula>5</formula>
    </cfRule>
    <cfRule type="cellIs" priority="868" operator="equal" aboveAverage="0" equalAverage="0" bottom="0" percent="0" rank="0" text="" dxfId="315">
      <formula>4</formula>
    </cfRule>
    <cfRule type="cellIs" priority="869" operator="equal" aboveAverage="0" equalAverage="0" bottom="0" percent="0" rank="0" text="" dxfId="316">
      <formula>3</formula>
    </cfRule>
  </conditionalFormatting>
  <conditionalFormatting sqref="H4">
    <cfRule type="expression" priority="870" aboveAverage="0" equalAverage="0" bottom="0" percent="0" rank="0" text="" dxfId="317">
      <formula>$D$1&lt;H4</formula>
    </cfRule>
    <cfRule type="expression" priority="871" aboveAverage="0" equalAverage="0" bottom="0" percent="0" rank="0" text="" dxfId="318">
      <formula>$D$1&gt;H4</formula>
    </cfRule>
  </conditionalFormatting>
  <conditionalFormatting sqref="H5">
    <cfRule type="cellIs" priority="872" operator="equal" aboveAverage="0" equalAverage="0" bottom="0" percent="0" rank="0" text="" dxfId="319">
      <formula>5</formula>
    </cfRule>
    <cfRule type="cellIs" priority="873" operator="equal" aboveAverage="0" equalAverage="0" bottom="0" percent="0" rank="0" text="" dxfId="320">
      <formula>4</formula>
    </cfRule>
    <cfRule type="cellIs" priority="874" operator="equal" aboveAverage="0" equalAverage="0" bottom="0" percent="0" rank="0" text="" dxfId="321">
      <formula>3</formula>
    </cfRule>
  </conditionalFormatting>
  <conditionalFormatting sqref="H4">
    <cfRule type="expression" priority="875" aboveAverage="0" equalAverage="0" bottom="0" percent="0" rank="0" text="" dxfId="322">
      <formula>$D$1&lt;H4</formula>
    </cfRule>
    <cfRule type="expression" priority="876" aboveAverage="0" equalAverage="0" bottom="0" percent="0" rank="0" text="" dxfId="323">
      <formula>$D$1&gt;H4</formula>
    </cfRule>
  </conditionalFormatting>
  <conditionalFormatting sqref="H5">
    <cfRule type="cellIs" priority="877" operator="equal" aboveAverage="0" equalAverage="0" bottom="0" percent="0" rank="0" text="" dxfId="324">
      <formula>5</formula>
    </cfRule>
    <cfRule type="cellIs" priority="878" operator="equal" aboveAverage="0" equalAverage="0" bottom="0" percent="0" rank="0" text="" dxfId="325">
      <formula>4</formula>
    </cfRule>
    <cfRule type="cellIs" priority="879" operator="equal" aboveAverage="0" equalAverage="0" bottom="0" percent="0" rank="0" text="" dxfId="326">
      <formula>3</formula>
    </cfRule>
  </conditionalFormatting>
  <conditionalFormatting sqref="H4">
    <cfRule type="expression" priority="880" aboveAverage="0" equalAverage="0" bottom="0" percent="0" rank="0" text="" dxfId="327">
      <formula>$D$1&lt;H4</formula>
    </cfRule>
    <cfRule type="expression" priority="881" aboveAverage="0" equalAverage="0" bottom="0" percent="0" rank="0" text="" dxfId="328">
      <formula>$D$1&gt;H4</formula>
    </cfRule>
  </conditionalFormatting>
  <conditionalFormatting sqref="H4">
    <cfRule type="expression" priority="882" aboveAverage="0" equalAverage="0" bottom="0" percent="0" rank="0" text="" dxfId="329">
      <formula>$D$1&lt;H4</formula>
    </cfRule>
    <cfRule type="expression" priority="883" aboveAverage="0" equalAverage="0" bottom="0" percent="0" rank="0" text="" dxfId="330">
      <formula>$D$1&gt;H4</formula>
    </cfRule>
  </conditionalFormatting>
  <conditionalFormatting sqref="H4">
    <cfRule type="expression" priority="884" aboveAverage="0" equalAverage="0" bottom="0" percent="0" rank="0" text="" dxfId="331">
      <formula>$D$1&lt;H4</formula>
    </cfRule>
    <cfRule type="expression" priority="885" aboveAverage="0" equalAverage="0" bottom="0" percent="0" rank="0" text="" dxfId="332">
      <formula>$D$1&gt;H4</formula>
    </cfRule>
  </conditionalFormatting>
  <conditionalFormatting sqref="H4">
    <cfRule type="expression" priority="886" aboveAverage="0" equalAverage="0" bottom="0" percent="0" rank="0" text="" dxfId="333">
      <formula>$D$1&lt;H4</formula>
    </cfRule>
    <cfRule type="expression" priority="887" aboveAverage="0" equalAverage="0" bottom="0" percent="0" rank="0" text="" dxfId="334">
      <formula>$D$1&gt;H4</formula>
    </cfRule>
  </conditionalFormatting>
  <conditionalFormatting sqref="H4">
    <cfRule type="expression" priority="888" aboveAverage="0" equalAverage="0" bottom="0" percent="0" rank="0" text="" dxfId="335">
      <formula>$D$1&lt;H4</formula>
    </cfRule>
    <cfRule type="expression" priority="889" aboveAverage="0" equalAverage="0" bottom="0" percent="0" rank="0" text="" dxfId="336">
      <formula>$D$1&gt;H4</formula>
    </cfRule>
  </conditionalFormatting>
  <conditionalFormatting sqref="H4">
    <cfRule type="expression" priority="890" aboveAverage="0" equalAverage="0" bottom="0" percent="0" rank="0" text="" dxfId="337">
      <formula>$D$1&lt;H4</formula>
    </cfRule>
    <cfRule type="expression" priority="891" aboveAverage="0" equalAverage="0" bottom="0" percent="0" rank="0" text="" dxfId="338">
      <formula>$D$1&gt;H4</formula>
    </cfRule>
  </conditionalFormatting>
  <conditionalFormatting sqref="H4">
    <cfRule type="expression" priority="892" aboveAverage="0" equalAverage="0" bottom="0" percent="0" rank="0" text="" dxfId="339">
      <formula>$D$1&lt;H4</formula>
    </cfRule>
    <cfRule type="expression" priority="893" aboveAverage="0" equalAverage="0" bottom="0" percent="0" rank="0" text="" dxfId="340">
      <formula>$D$1&gt;H4</formula>
    </cfRule>
  </conditionalFormatting>
  <conditionalFormatting sqref="H4">
    <cfRule type="expression" priority="894" aboveAverage="0" equalAverage="0" bottom="0" percent="0" rank="0" text="" dxfId="341">
      <formula>$D$1&lt;H4</formula>
    </cfRule>
    <cfRule type="expression" priority="895" aboveAverage="0" equalAverage="0" bottom="0" percent="0" rank="0" text="" dxfId="342">
      <formula>$D$1&gt;H4</formula>
    </cfRule>
  </conditionalFormatting>
  <conditionalFormatting sqref="H4">
    <cfRule type="expression" priority="896" aboveAverage="0" equalAverage="0" bottom="0" percent="0" rank="0" text="" dxfId="343">
      <formula>$D$1&lt;H4</formula>
    </cfRule>
    <cfRule type="expression" priority="897" aboveAverage="0" equalAverage="0" bottom="0" percent="0" rank="0" text="" dxfId="344">
      <formula>$D$1&gt;H4</formula>
    </cfRule>
  </conditionalFormatting>
  <conditionalFormatting sqref="H4">
    <cfRule type="expression" priority="898" aboveAverage="0" equalAverage="0" bottom="0" percent="0" rank="0" text="" dxfId="345">
      <formula>$D$1&lt;H4</formula>
    </cfRule>
    <cfRule type="expression" priority="899" aboveAverage="0" equalAverage="0" bottom="0" percent="0" rank="0" text="" dxfId="346">
      <formula>$D$1&gt;H4</formula>
    </cfRule>
  </conditionalFormatting>
  <conditionalFormatting sqref="I4">
    <cfRule type="expression" priority="900" aboveAverage="0" equalAverage="0" bottom="0" percent="0" rank="0" text="" dxfId="347">
      <formula>$D$1&lt;I4</formula>
    </cfRule>
    <cfRule type="expression" priority="901" aboveAverage="0" equalAverage="0" bottom="0" percent="0" rank="0" text="" dxfId="348">
      <formula>$D$1&gt;I4</formula>
    </cfRule>
  </conditionalFormatting>
  <conditionalFormatting sqref="I4">
    <cfRule type="expression" priority="902" aboveAverage="0" equalAverage="0" bottom="0" percent="0" rank="0" text="" dxfId="349">
      <formula>$D$1&lt;I4</formula>
    </cfRule>
    <cfRule type="expression" priority="903" aboveAverage="0" equalAverage="0" bottom="0" percent="0" rank="0" text="" dxfId="350">
      <formula>$D$1&gt;I4</formula>
    </cfRule>
  </conditionalFormatting>
  <conditionalFormatting sqref="I4">
    <cfRule type="expression" priority="904" aboveAverage="0" equalAverage="0" bottom="0" percent="0" rank="0" text="" dxfId="351">
      <formula>$D$1&lt;I4</formula>
    </cfRule>
    <cfRule type="expression" priority="905" aboveAverage="0" equalAverage="0" bottom="0" percent="0" rank="0" text="" dxfId="352">
      <formula>$D$1&gt;I4</formula>
    </cfRule>
  </conditionalFormatting>
  <conditionalFormatting sqref="I4">
    <cfRule type="expression" priority="906" aboveAverage="0" equalAverage="0" bottom="0" percent="0" rank="0" text="" dxfId="353">
      <formula>$D$1&lt;I4</formula>
    </cfRule>
    <cfRule type="expression" priority="907" aboveAverage="0" equalAverage="0" bottom="0" percent="0" rank="0" text="" dxfId="354">
      <formula>$D$1&gt;I4</formula>
    </cfRule>
  </conditionalFormatting>
  <conditionalFormatting sqref="I4">
    <cfRule type="expression" priority="908" aboveAverage="0" equalAverage="0" bottom="0" percent="0" rank="0" text="" dxfId="355">
      <formula>$D$1&lt;I4</formula>
    </cfRule>
    <cfRule type="expression" priority="909" aboveAverage="0" equalAverage="0" bottom="0" percent="0" rank="0" text="" dxfId="356">
      <formula>$D$1&gt;I4</formula>
    </cfRule>
  </conditionalFormatting>
  <conditionalFormatting sqref="I4">
    <cfRule type="expression" priority="910" aboveAverage="0" equalAverage="0" bottom="0" percent="0" rank="0" text="" dxfId="357">
      <formula>$D$1&lt;I4</formula>
    </cfRule>
    <cfRule type="expression" priority="911" aboveAverage="0" equalAverage="0" bottom="0" percent="0" rank="0" text="" dxfId="358">
      <formula>$D$1&gt;I4</formula>
    </cfRule>
  </conditionalFormatting>
  <conditionalFormatting sqref="I5">
    <cfRule type="expression" priority="912" aboveAverage="0" equalAverage="0" bottom="0" percent="0" rank="0" text="" dxfId="359">
      <formula>$D$1&lt;I5</formula>
    </cfRule>
    <cfRule type="expression" priority="913" aboveAverage="0" equalAverage="0" bottom="0" percent="0" rank="0" text="" dxfId="360">
      <formula>$D$1&gt;I5</formula>
    </cfRule>
  </conditionalFormatting>
  <conditionalFormatting sqref="I5">
    <cfRule type="expression" priority="914" aboveAverage="0" equalAverage="0" bottom="0" percent="0" rank="0" text="" dxfId="361">
      <formula>$D$1&lt;I5</formula>
    </cfRule>
    <cfRule type="expression" priority="915" aboveAverage="0" equalAverage="0" bottom="0" percent="0" rank="0" text="" dxfId="362">
      <formula>$D$1&gt;I5</formula>
    </cfRule>
  </conditionalFormatting>
  <conditionalFormatting sqref="I5">
    <cfRule type="expression" priority="916" aboveAverage="0" equalAverage="0" bottom="0" percent="0" rank="0" text="" dxfId="363">
      <formula>$D$1&lt;I5</formula>
    </cfRule>
    <cfRule type="expression" priority="917" aboveAverage="0" equalAverage="0" bottom="0" percent="0" rank="0" text="" dxfId="364">
      <formula>$D$1&gt;I5</formula>
    </cfRule>
  </conditionalFormatting>
  <conditionalFormatting sqref="I4">
    <cfRule type="expression" priority="918" aboveAverage="0" equalAverage="0" bottom="0" percent="0" rank="0" text="" dxfId="365">
      <formula>$D$1&lt;I4</formula>
    </cfRule>
    <cfRule type="expression" priority="919" aboveAverage="0" equalAverage="0" bottom="0" percent="0" rank="0" text="" dxfId="366">
      <formula>$D$1&gt;I4</formula>
    </cfRule>
  </conditionalFormatting>
  <conditionalFormatting sqref="I5">
    <cfRule type="cellIs" priority="920" operator="equal" aboveAverage="0" equalAverage="0" bottom="0" percent="0" rank="0" text="" dxfId="367">
      <formula>5</formula>
    </cfRule>
    <cfRule type="cellIs" priority="921" operator="equal" aboveAverage="0" equalAverage="0" bottom="0" percent="0" rank="0" text="" dxfId="368">
      <formula>4</formula>
    </cfRule>
    <cfRule type="cellIs" priority="922" operator="equal" aboveAverage="0" equalAverage="0" bottom="0" percent="0" rank="0" text="" dxfId="369">
      <formula>3</formula>
    </cfRule>
  </conditionalFormatting>
  <conditionalFormatting sqref="I5">
    <cfRule type="cellIs" priority="923" operator="equal" aboveAverage="0" equalAverage="0" bottom="0" percent="0" rank="0" text="" dxfId="370">
      <formula>5</formula>
    </cfRule>
    <cfRule type="cellIs" priority="924" operator="equal" aboveAverage="0" equalAverage="0" bottom="0" percent="0" rank="0" text="" dxfId="371">
      <formula>4</formula>
    </cfRule>
    <cfRule type="cellIs" priority="925" operator="equal" aboveAverage="0" equalAverage="0" bottom="0" percent="0" rank="0" text="" dxfId="372">
      <formula>3</formula>
    </cfRule>
  </conditionalFormatting>
  <conditionalFormatting sqref="I4">
    <cfRule type="expression" priority="926" aboveAverage="0" equalAverage="0" bottom="0" percent="0" rank="0" text="" dxfId="373">
      <formula>$D$1&lt;I4</formula>
    </cfRule>
    <cfRule type="expression" priority="927" aboveAverage="0" equalAverage="0" bottom="0" percent="0" rank="0" text="" dxfId="374">
      <formula>$D$1&gt;I4</formula>
    </cfRule>
  </conditionalFormatting>
  <conditionalFormatting sqref="I5">
    <cfRule type="cellIs" priority="928" operator="equal" aboveAverage="0" equalAverage="0" bottom="0" percent="0" rank="0" text="" dxfId="375">
      <formula>5</formula>
    </cfRule>
    <cfRule type="cellIs" priority="929" operator="equal" aboveAverage="0" equalAverage="0" bottom="0" percent="0" rank="0" text="" dxfId="376">
      <formula>4</formula>
    </cfRule>
    <cfRule type="cellIs" priority="930" operator="equal" aboveAverage="0" equalAverage="0" bottom="0" percent="0" rank="0" text="" dxfId="377">
      <formula>3</formula>
    </cfRule>
  </conditionalFormatting>
  <conditionalFormatting sqref="I4">
    <cfRule type="expression" priority="931" aboveAverage="0" equalAverage="0" bottom="0" percent="0" rank="0" text="" dxfId="378">
      <formula>$D$1&lt;I4</formula>
    </cfRule>
    <cfRule type="expression" priority="932" aboveAverage="0" equalAverage="0" bottom="0" percent="0" rank="0" text="" dxfId="379">
      <formula>$D$1&gt;I4</formula>
    </cfRule>
  </conditionalFormatting>
  <conditionalFormatting sqref="L3">
    <cfRule type="expression" priority="933" aboveAverage="0" equalAverage="0" bottom="0" percent="0" rank="0" text="" dxfId="380">
      <formula>$D$1&lt;L3</formula>
    </cfRule>
    <cfRule type="expression" priority="934" aboveAverage="0" equalAverage="0" bottom="0" percent="0" rank="0" text="" dxfId="381">
      <formula>$D$1&gt;L3</formula>
    </cfRule>
  </conditionalFormatting>
  <conditionalFormatting sqref="L3">
    <cfRule type="expression" priority="935" aboveAverage="0" equalAverage="0" bottom="0" percent="0" rank="0" text="" dxfId="382">
      <formula>$D$1&lt;L3</formula>
    </cfRule>
    <cfRule type="expression" priority="936" aboveAverage="0" equalAverage="0" bottom="0" percent="0" rank="0" text="" dxfId="383">
      <formula>$D$1&gt;L3</formula>
    </cfRule>
  </conditionalFormatting>
  <conditionalFormatting sqref="J4">
    <cfRule type="expression" priority="937" aboveAverage="0" equalAverage="0" bottom="0" percent="0" rank="0" text="" dxfId="384">
      <formula>$D$1&lt;J4</formula>
    </cfRule>
    <cfRule type="expression" priority="938" aboveAverage="0" equalAverage="0" bottom="0" percent="0" rank="0" text="" dxfId="385">
      <formula>$D$1&gt;J4</formula>
    </cfRule>
  </conditionalFormatting>
  <conditionalFormatting sqref="J4">
    <cfRule type="expression" priority="939" aboveAverage="0" equalAverage="0" bottom="0" percent="0" rank="0" text="" dxfId="386">
      <formula>$D$1&lt;J4</formula>
    </cfRule>
    <cfRule type="expression" priority="940" aboveAverage="0" equalAverage="0" bottom="0" percent="0" rank="0" text="" dxfId="387">
      <formula>$D$1&gt;J4</formula>
    </cfRule>
  </conditionalFormatting>
  <conditionalFormatting sqref="J4">
    <cfRule type="expression" priority="941" aboveAverage="0" equalAverage="0" bottom="0" percent="0" rank="0" text="" dxfId="388">
      <formula>$D$1&lt;J4</formula>
    </cfRule>
    <cfRule type="expression" priority="942" aboveAverage="0" equalAverage="0" bottom="0" percent="0" rank="0" text="" dxfId="389">
      <formula>$D$1&gt;J4</formula>
    </cfRule>
  </conditionalFormatting>
  <conditionalFormatting sqref="J4">
    <cfRule type="expression" priority="943" aboveAverage="0" equalAverage="0" bottom="0" percent="0" rank="0" text="" dxfId="390">
      <formula>$D$1&lt;J4</formula>
    </cfRule>
    <cfRule type="expression" priority="944" aboveAverage="0" equalAverage="0" bottom="0" percent="0" rank="0" text="" dxfId="391">
      <formula>$D$1&gt;J4</formula>
    </cfRule>
  </conditionalFormatting>
  <conditionalFormatting sqref="J4">
    <cfRule type="expression" priority="945" aboveAverage="0" equalAverage="0" bottom="0" percent="0" rank="0" text="" dxfId="392">
      <formula>$D$1&lt;J4</formula>
    </cfRule>
    <cfRule type="expression" priority="946" aboveAverage="0" equalAverage="0" bottom="0" percent="0" rank="0" text="" dxfId="393">
      <formula>$D$1&gt;J4</formula>
    </cfRule>
  </conditionalFormatting>
  <conditionalFormatting sqref="J4">
    <cfRule type="expression" priority="947" aboveAverage="0" equalAverage="0" bottom="0" percent="0" rank="0" text="" dxfId="394">
      <formula>$D$1&lt;J4</formula>
    </cfRule>
    <cfRule type="expression" priority="948" aboveAverage="0" equalAverage="0" bottom="0" percent="0" rank="0" text="" dxfId="395">
      <formula>$D$1&gt;J4</formula>
    </cfRule>
  </conditionalFormatting>
  <conditionalFormatting sqref="J5">
    <cfRule type="expression" priority="949" aboveAverage="0" equalAverage="0" bottom="0" percent="0" rank="0" text="" dxfId="396">
      <formula>$D$1&lt;J5</formula>
    </cfRule>
    <cfRule type="expression" priority="950" aboveAverage="0" equalAverage="0" bottom="0" percent="0" rank="0" text="" dxfId="397">
      <formula>$D$1&gt;J5</formula>
    </cfRule>
  </conditionalFormatting>
  <conditionalFormatting sqref="J5">
    <cfRule type="expression" priority="951" aboveAverage="0" equalAverage="0" bottom="0" percent="0" rank="0" text="" dxfId="398">
      <formula>$D$1&lt;J5</formula>
    </cfRule>
    <cfRule type="expression" priority="952" aboveAverage="0" equalAverage="0" bottom="0" percent="0" rank="0" text="" dxfId="399">
      <formula>$D$1&gt;J5</formula>
    </cfRule>
  </conditionalFormatting>
  <conditionalFormatting sqref="J5">
    <cfRule type="expression" priority="953" aboveAverage="0" equalAverage="0" bottom="0" percent="0" rank="0" text="" dxfId="400">
      <formula>$D$1&lt;J5</formula>
    </cfRule>
    <cfRule type="expression" priority="954" aboveAverage="0" equalAverage="0" bottom="0" percent="0" rank="0" text="" dxfId="401">
      <formula>$D$1&gt;J5</formula>
    </cfRule>
  </conditionalFormatting>
  <conditionalFormatting sqref="J4">
    <cfRule type="expression" priority="955" aboveAverage="0" equalAverage="0" bottom="0" percent="0" rank="0" text="" dxfId="402">
      <formula>$D$1&lt;J4</formula>
    </cfRule>
    <cfRule type="expression" priority="956" aboveAverage="0" equalAverage="0" bottom="0" percent="0" rank="0" text="" dxfId="403">
      <formula>$D$1&gt;J4</formula>
    </cfRule>
  </conditionalFormatting>
  <conditionalFormatting sqref="J5">
    <cfRule type="cellIs" priority="957" operator="equal" aboveAverage="0" equalAverage="0" bottom="0" percent="0" rank="0" text="" dxfId="404">
      <formula>5</formula>
    </cfRule>
    <cfRule type="cellIs" priority="958" operator="equal" aboveAverage="0" equalAverage="0" bottom="0" percent="0" rank="0" text="" dxfId="405">
      <formula>4</formula>
    </cfRule>
    <cfRule type="cellIs" priority="959" operator="equal" aboveAverage="0" equalAverage="0" bottom="0" percent="0" rank="0" text="" dxfId="406">
      <formula>3</formula>
    </cfRule>
  </conditionalFormatting>
  <conditionalFormatting sqref="J5">
    <cfRule type="cellIs" priority="960" operator="equal" aboveAverage="0" equalAverage="0" bottom="0" percent="0" rank="0" text="" dxfId="407">
      <formula>5</formula>
    </cfRule>
    <cfRule type="cellIs" priority="961" operator="equal" aboveAverage="0" equalAverage="0" bottom="0" percent="0" rank="0" text="" dxfId="408">
      <formula>4</formula>
    </cfRule>
    <cfRule type="cellIs" priority="962" operator="equal" aboveAverage="0" equalAverage="0" bottom="0" percent="0" rank="0" text="" dxfId="409">
      <formula>3</formula>
    </cfRule>
  </conditionalFormatting>
  <conditionalFormatting sqref="J4">
    <cfRule type="expression" priority="963" aboveAverage="0" equalAverage="0" bottom="0" percent="0" rank="0" text="" dxfId="410">
      <formula>$D$1&lt;J4</formula>
    </cfRule>
    <cfRule type="expression" priority="964" aboveAverage="0" equalAverage="0" bottom="0" percent="0" rank="0" text="" dxfId="411">
      <formula>$D$1&gt;J4</formula>
    </cfRule>
  </conditionalFormatting>
  <conditionalFormatting sqref="J5">
    <cfRule type="cellIs" priority="965" operator="equal" aboveAverage="0" equalAverage="0" bottom="0" percent="0" rank="0" text="" dxfId="412">
      <formula>5</formula>
    </cfRule>
    <cfRule type="cellIs" priority="966" operator="equal" aboveAverage="0" equalAverage="0" bottom="0" percent="0" rank="0" text="" dxfId="413">
      <formula>4</formula>
    </cfRule>
    <cfRule type="cellIs" priority="967" operator="equal" aboveAverage="0" equalAverage="0" bottom="0" percent="0" rank="0" text="" dxfId="414">
      <formula>3</formula>
    </cfRule>
  </conditionalFormatting>
  <conditionalFormatting sqref="J4">
    <cfRule type="expression" priority="968" aboveAverage="0" equalAverage="0" bottom="0" percent="0" rank="0" text="" dxfId="415">
      <formula>$D$1&lt;J4</formula>
    </cfRule>
    <cfRule type="expression" priority="969" aboveAverage="0" equalAverage="0" bottom="0" percent="0" rank="0" text="" dxfId="416">
      <formula>$D$1&gt;J4</formula>
    </cfRule>
  </conditionalFormatting>
  <conditionalFormatting sqref="F3">
    <cfRule type="expression" priority="970" aboveAverage="0" equalAverage="0" bottom="0" percent="0" rank="0" text="" dxfId="417">
      <formula>$D$1&lt;F3</formula>
    </cfRule>
    <cfRule type="expression" priority="971" aboveAverage="0" equalAverage="0" bottom="0" percent="0" rank="0" text="" dxfId="418">
      <formula>$D$1&gt;F3</formula>
    </cfRule>
  </conditionalFormatting>
  <conditionalFormatting sqref="F4">
    <cfRule type="expression" priority="972" aboveAverage="0" equalAverage="0" bottom="0" percent="0" rank="0" text="" dxfId="419">
      <formula>$D$1&lt;F4</formula>
    </cfRule>
    <cfRule type="expression" priority="973" aboveAverage="0" equalAverage="0" bottom="0" percent="0" rank="0" text="" dxfId="420">
      <formula>$D$1&gt;F4</formula>
    </cfRule>
  </conditionalFormatting>
  <conditionalFormatting sqref="F5">
    <cfRule type="expression" priority="974" aboveAverage="0" equalAverage="0" bottom="0" percent="0" rank="0" text="" dxfId="421">
      <formula>$D$1&lt;F5</formula>
    </cfRule>
    <cfRule type="expression" priority="975" aboveAverage="0" equalAverage="0" bottom="0" percent="0" rank="0" text="" dxfId="422">
      <formula>$D$1&gt;F5</formula>
    </cfRule>
  </conditionalFormatting>
  <conditionalFormatting sqref="F5">
    <cfRule type="expression" priority="976" aboveAverage="0" equalAverage="0" bottom="0" percent="0" rank="0" text="" dxfId="423">
      <formula>$D$1&lt;F5</formula>
    </cfRule>
    <cfRule type="expression" priority="977" aboveAverage="0" equalAverage="0" bottom="0" percent="0" rank="0" text="" dxfId="424">
      <formula>$D$1&gt;F5</formula>
    </cfRule>
  </conditionalFormatting>
  <conditionalFormatting sqref="F5">
    <cfRule type="expression" priority="978" aboveAverage="0" equalAverage="0" bottom="0" percent="0" rank="0" text="" dxfId="425">
      <formula>$D$1&lt;F5</formula>
    </cfRule>
    <cfRule type="expression" priority="979" aboveAverage="0" equalAverage="0" bottom="0" percent="0" rank="0" text="" dxfId="426">
      <formula>$D$1&gt;F5</formula>
    </cfRule>
  </conditionalFormatting>
  <conditionalFormatting sqref="F4">
    <cfRule type="expression" priority="980" aboveAverage="0" equalAverage="0" bottom="0" percent="0" rank="0" text="" dxfId="427">
      <formula>$D$1&lt;F4</formula>
    </cfRule>
    <cfRule type="expression" priority="981" aboveAverage="0" equalAverage="0" bottom="0" percent="0" rank="0" text="" dxfId="428">
      <formula>$D$1&gt;F4</formula>
    </cfRule>
  </conditionalFormatting>
  <conditionalFormatting sqref="F5">
    <cfRule type="cellIs" priority="982" operator="equal" aboveAverage="0" equalAverage="0" bottom="0" percent="0" rank="0" text="" dxfId="429">
      <formula>5</formula>
    </cfRule>
    <cfRule type="cellIs" priority="983" operator="equal" aboveAverage="0" equalAverage="0" bottom="0" percent="0" rank="0" text="" dxfId="430">
      <formula>4</formula>
    </cfRule>
    <cfRule type="cellIs" priority="984" operator="equal" aboveAverage="0" equalAverage="0" bottom="0" percent="0" rank="0" text="" dxfId="431">
      <formula>3</formula>
    </cfRule>
  </conditionalFormatting>
  <conditionalFormatting sqref="F4">
    <cfRule type="expression" priority="985" aboveAverage="0" equalAverage="0" bottom="0" percent="0" rank="0" text="" dxfId="432">
      <formula>$D$1&lt;F4</formula>
    </cfRule>
    <cfRule type="expression" priority="986" aboveAverage="0" equalAverage="0" bottom="0" percent="0" rank="0" text="" dxfId="433">
      <formula>$D$1&gt;F4</formula>
    </cfRule>
  </conditionalFormatting>
  <conditionalFormatting sqref="F5">
    <cfRule type="cellIs" priority="987" operator="equal" aboveAverage="0" equalAverage="0" bottom="0" percent="0" rank="0" text="" dxfId="434">
      <formula>5</formula>
    </cfRule>
    <cfRule type="cellIs" priority="988" operator="equal" aboveAverage="0" equalAverage="0" bottom="0" percent="0" rank="0" text="" dxfId="435">
      <formula>4</formula>
    </cfRule>
    <cfRule type="cellIs" priority="989" operator="equal" aboveAverage="0" equalAverage="0" bottom="0" percent="0" rank="0" text="" dxfId="436">
      <formula>3</formula>
    </cfRule>
  </conditionalFormatting>
  <conditionalFormatting sqref="F5">
    <cfRule type="cellIs" priority="990" operator="equal" aboveAverage="0" equalAverage="0" bottom="0" percent="0" rank="0" text="" dxfId="437">
      <formula>5</formula>
    </cfRule>
    <cfRule type="cellIs" priority="991" operator="equal" aboveAverage="0" equalAverage="0" bottom="0" percent="0" rank="0" text="" dxfId="438">
      <formula>4</formula>
    </cfRule>
    <cfRule type="cellIs" priority="992" operator="equal" aboveAverage="0" equalAverage="0" bottom="0" percent="0" rank="0" text="" dxfId="439">
      <formula>3</formula>
    </cfRule>
  </conditionalFormatting>
  <conditionalFormatting sqref="F4">
    <cfRule type="expression" priority="993" aboveAverage="0" equalAverage="0" bottom="0" percent="0" rank="0" text="" dxfId="440">
      <formula>$D$1&lt;F4</formula>
    </cfRule>
    <cfRule type="expression" priority="994" aboveAverage="0" equalAverage="0" bottom="0" percent="0" rank="0" text="" dxfId="441">
      <formula>$D$1&gt;F4</formula>
    </cfRule>
  </conditionalFormatting>
  <conditionalFormatting sqref="K3">
    <cfRule type="expression" priority="995" aboveAverage="0" equalAverage="0" bottom="0" percent="0" rank="0" text="" dxfId="442">
      <formula>$D$1&lt;K3</formula>
    </cfRule>
    <cfRule type="expression" priority="996" aboveAverage="0" equalAverage="0" bottom="0" percent="0" rank="0" text="" dxfId="443">
      <formula>$D$1&gt;K3</formula>
    </cfRule>
  </conditionalFormatting>
  <conditionalFormatting sqref="K3">
    <cfRule type="expression" priority="997" aboveAverage="0" equalAverage="0" bottom="0" percent="0" rank="0" text="" dxfId="444">
      <formula>$D$1&lt;K3</formula>
    </cfRule>
    <cfRule type="expression" priority="998" aboveAverage="0" equalAverage="0" bottom="0" percent="0" rank="0" text="" dxfId="445">
      <formula>$D$1&gt;K3</formula>
    </cfRule>
  </conditionalFormatting>
  <conditionalFormatting sqref="K3">
    <cfRule type="expression" priority="999" aboveAverage="0" equalAverage="0" bottom="0" percent="0" rank="0" text="" dxfId="446">
      <formula>$D$1&lt;K3</formula>
    </cfRule>
    <cfRule type="expression" priority="1000" aboveAverage="0" equalAverage="0" bottom="0" percent="0" rank="0" text="" dxfId="447">
      <formula>$D$1&gt;K3</formula>
    </cfRule>
  </conditionalFormatting>
  <conditionalFormatting sqref="K3">
    <cfRule type="expression" priority="1001" aboveAverage="0" equalAverage="0" bottom="0" percent="0" rank="0" text="" dxfId="448">
      <formula>$D$1&lt;K3</formula>
    </cfRule>
    <cfRule type="expression" priority="1002" aboveAverage="0" equalAverage="0" bottom="0" percent="0" rank="0" text="" dxfId="449">
      <formula>$D$1&gt;K3</formula>
    </cfRule>
  </conditionalFormatting>
  <conditionalFormatting sqref="K3">
    <cfRule type="expression" priority="1003" aboveAverage="0" equalAverage="0" bottom="0" percent="0" rank="0" text="" dxfId="0">
      <formula>$D$1&lt;K3</formula>
    </cfRule>
    <cfRule type="expression" priority="1004" aboveAverage="0" equalAverage="0" bottom="0" percent="0" rank="0" text="" dxfId="1">
      <formula>$D$1&gt;K3</formula>
    </cfRule>
  </conditionalFormatting>
  <conditionalFormatting sqref="K4">
    <cfRule type="expression" priority="1005" aboveAverage="0" equalAverage="0" bottom="0" percent="0" rank="0" text="" dxfId="2">
      <formula>$D$1&lt;K4</formula>
    </cfRule>
    <cfRule type="expression" priority="1006" aboveAverage="0" equalAverage="0" bottom="0" percent="0" rank="0" text="" dxfId="3">
      <formula>$D$1&gt;K4</formula>
    </cfRule>
  </conditionalFormatting>
  <conditionalFormatting sqref="K4">
    <cfRule type="expression" priority="1007" aboveAverage="0" equalAverage="0" bottom="0" percent="0" rank="0" text="" dxfId="4">
      <formula>$D$1&lt;K4</formula>
    </cfRule>
    <cfRule type="expression" priority="1008" aboveAverage="0" equalAverage="0" bottom="0" percent="0" rank="0" text="" dxfId="5">
      <formula>$D$1&gt;K4</formula>
    </cfRule>
  </conditionalFormatting>
  <conditionalFormatting sqref="K4">
    <cfRule type="expression" priority="1009" aboveAverage="0" equalAverage="0" bottom="0" percent="0" rank="0" text="" dxfId="6">
      <formula>$D$1&lt;K4</formula>
    </cfRule>
    <cfRule type="expression" priority="1010" aboveAverage="0" equalAverage="0" bottom="0" percent="0" rank="0" text="" dxfId="7">
      <formula>$D$1&gt;K4</formula>
    </cfRule>
  </conditionalFormatting>
  <conditionalFormatting sqref="K4">
    <cfRule type="expression" priority="1011" aboveAverage="0" equalAverage="0" bottom="0" percent="0" rank="0" text="" dxfId="8">
      <formula>$D$1&lt;K4</formula>
    </cfRule>
    <cfRule type="expression" priority="1012" aboveAverage="0" equalAverage="0" bottom="0" percent="0" rank="0" text="" dxfId="9">
      <formula>$D$1&gt;K4</formula>
    </cfRule>
  </conditionalFormatting>
  <conditionalFormatting sqref="K4">
    <cfRule type="expression" priority="1013" aboveAverage="0" equalAverage="0" bottom="0" percent="0" rank="0" text="" dxfId="10">
      <formula>$D$1&lt;K4</formula>
    </cfRule>
    <cfRule type="expression" priority="1014" aboveAverage="0" equalAverage="0" bottom="0" percent="0" rank="0" text="" dxfId="11">
      <formula>$D$1&gt;K4</formula>
    </cfRule>
  </conditionalFormatting>
  <conditionalFormatting sqref="K4">
    <cfRule type="expression" priority="1015" aboveAverage="0" equalAverage="0" bottom="0" percent="0" rank="0" text="" dxfId="12">
      <formula>$D$1&lt;K4</formula>
    </cfRule>
    <cfRule type="expression" priority="1016" aboveAverage="0" equalAverage="0" bottom="0" percent="0" rank="0" text="" dxfId="13">
      <formula>$D$1&gt;K4</formula>
    </cfRule>
  </conditionalFormatting>
  <conditionalFormatting sqref="K4">
    <cfRule type="expression" priority="1017" aboveAverage="0" equalAverage="0" bottom="0" percent="0" rank="0" text="" dxfId="14">
      <formula>$D$1&lt;K4</formula>
    </cfRule>
    <cfRule type="expression" priority="1018" aboveAverage="0" equalAverage="0" bottom="0" percent="0" rank="0" text="" dxfId="15">
      <formula>$D$1&gt;K4</formula>
    </cfRule>
  </conditionalFormatting>
  <conditionalFormatting sqref="K4">
    <cfRule type="expression" priority="1019" aboveAverage="0" equalAverage="0" bottom="0" percent="0" rank="0" text="" dxfId="16">
      <formula>$D$1&lt;K4</formula>
    </cfRule>
    <cfRule type="expression" priority="1020" aboveAverage="0" equalAverage="0" bottom="0" percent="0" rank="0" text="" dxfId="17">
      <formula>$D$1&gt;K4</formula>
    </cfRule>
  </conditionalFormatting>
  <conditionalFormatting sqref="K4">
    <cfRule type="expression" priority="1021" aboveAverage="0" equalAverage="0" bottom="0" percent="0" rank="0" text="" dxfId="18">
      <formula>$D$1&lt;K4</formula>
    </cfRule>
    <cfRule type="expression" priority="1022" aboveAverage="0" equalAverage="0" bottom="0" percent="0" rank="0" text="" dxfId="19">
      <formula>$D$1&gt;K4</formula>
    </cfRule>
  </conditionalFormatting>
  <conditionalFormatting sqref="K4">
    <cfRule type="expression" priority="1023" aboveAverage="0" equalAverage="0" bottom="0" percent="0" rank="0" text="" dxfId="20">
      <formula>$D$1&lt;K4</formula>
    </cfRule>
    <cfRule type="expression" priority="1024" aboveAverage="0" equalAverage="0" bottom="0" percent="0" rank="0" text="" dxfId="21">
      <formula>$D$1&gt;K4</formula>
    </cfRule>
  </conditionalFormatting>
  <conditionalFormatting sqref="K4">
    <cfRule type="expression" priority="1025" aboveAverage="0" equalAverage="0" bottom="0" percent="0" rank="0" text="" dxfId="22">
      <formula>$D$1&lt;K4</formula>
    </cfRule>
    <cfRule type="expression" priority="1026" aboveAverage="0" equalAverage="0" bottom="0" percent="0" rank="0" text="" dxfId="23">
      <formula>$D$1&gt;K4</formula>
    </cfRule>
  </conditionalFormatting>
  <conditionalFormatting sqref="K4">
    <cfRule type="expression" priority="1027" aboveAverage="0" equalAverage="0" bottom="0" percent="0" rank="0" text="" dxfId="24">
      <formula>$D$1&lt;K4</formula>
    </cfRule>
    <cfRule type="expression" priority="1028" aboveAverage="0" equalAverage="0" bottom="0" percent="0" rank="0" text="" dxfId="25">
      <formula>$D$1&gt;K4</formula>
    </cfRule>
  </conditionalFormatting>
  <conditionalFormatting sqref="K4">
    <cfRule type="expression" priority="1029" aboveAverage="0" equalAverage="0" bottom="0" percent="0" rank="0" text="" dxfId="26">
      <formula>$D$1&lt;K4</formula>
    </cfRule>
    <cfRule type="expression" priority="1030" aboveAverage="0" equalAverage="0" bottom="0" percent="0" rank="0" text="" dxfId="27">
      <formula>$D$1&gt;K4</formula>
    </cfRule>
  </conditionalFormatting>
  <conditionalFormatting sqref="K4">
    <cfRule type="expression" priority="1031" aboveAverage="0" equalAverage="0" bottom="0" percent="0" rank="0" text="" dxfId="28">
      <formula>$D$1&lt;K4</formula>
    </cfRule>
    <cfRule type="expression" priority="1032" aboveAverage="0" equalAverage="0" bottom="0" percent="0" rank="0" text="" dxfId="29">
      <formula>$D$1&gt;K4</formula>
    </cfRule>
  </conditionalFormatting>
  <conditionalFormatting sqref="K5">
    <cfRule type="cellIs" priority="1033" operator="equal" aboveAverage="0" equalAverage="0" bottom="0" percent="0" rank="0" text="" dxfId="30">
      <formula>5</formula>
    </cfRule>
    <cfRule type="cellIs" priority="1034" operator="equal" aboveAverage="0" equalAverage="0" bottom="0" percent="0" rank="0" text="" dxfId="31">
      <formula>4</formula>
    </cfRule>
    <cfRule type="cellIs" priority="1035" operator="equal" aboveAverage="0" equalAverage="0" bottom="0" percent="0" rank="0" text="" dxfId="32">
      <formula>3</formula>
    </cfRule>
  </conditionalFormatting>
  <conditionalFormatting sqref="K5">
    <cfRule type="cellIs" priority="1036" operator="equal" aboveAverage="0" equalAverage="0" bottom="0" percent="0" rank="0" text="" dxfId="33">
      <formula>5</formula>
    </cfRule>
    <cfRule type="cellIs" priority="1037" operator="equal" aboveAverage="0" equalAverage="0" bottom="0" percent="0" rank="0" text="" dxfId="34">
      <formula>4</formula>
    </cfRule>
    <cfRule type="cellIs" priority="1038" operator="equal" aboveAverage="0" equalAverage="0" bottom="0" percent="0" rank="0" text="" dxfId="35">
      <formula>3</formula>
    </cfRule>
  </conditionalFormatting>
  <conditionalFormatting sqref="K5">
    <cfRule type="cellIs" priority="1039" operator="equal" aboveAverage="0" equalAverage="0" bottom="0" percent="0" rank="0" text="" dxfId="36">
      <formula>5</formula>
    </cfRule>
    <cfRule type="cellIs" priority="1040" operator="equal" aboveAverage="0" equalAverage="0" bottom="0" percent="0" rank="0" text="" dxfId="37">
      <formula>4</formula>
    </cfRule>
    <cfRule type="cellIs" priority="1041" operator="equal" aboveAverage="0" equalAverage="0" bottom="0" percent="0" rank="0" text="" dxfId="38">
      <formula>3</formula>
    </cfRule>
  </conditionalFormatting>
  <conditionalFormatting sqref="K5">
    <cfRule type="cellIs" priority="1042" operator="equal" aboveAverage="0" equalAverage="0" bottom="0" percent="0" rank="0" text="" dxfId="39">
      <formula>5</formula>
    </cfRule>
    <cfRule type="cellIs" priority="1043" operator="equal" aboveAverage="0" equalAverage="0" bottom="0" percent="0" rank="0" text="" dxfId="40">
      <formula>4</formula>
    </cfRule>
    <cfRule type="cellIs" priority="1044" operator="equal" aboveAverage="0" equalAverage="0" bottom="0" percent="0" rank="0" text="" dxfId="41">
      <formula>3</formula>
    </cfRule>
  </conditionalFormatting>
  <conditionalFormatting sqref="K5">
    <cfRule type="cellIs" priority="1045" operator="equal" aboveAverage="0" equalAverage="0" bottom="0" percent="0" rank="0" text="" dxfId="42">
      <formula>5</formula>
    </cfRule>
    <cfRule type="cellIs" priority="1046" operator="equal" aboveAverage="0" equalAverage="0" bottom="0" percent="0" rank="0" text="" dxfId="43">
      <formula>4</formula>
    </cfRule>
    <cfRule type="cellIs" priority="1047" operator="equal" aboveAverage="0" equalAverage="0" bottom="0" percent="0" rank="0" text="" dxfId="44">
      <formula>3</formula>
    </cfRule>
  </conditionalFormatting>
  <conditionalFormatting sqref="K5">
    <cfRule type="cellIs" priority="1048" operator="equal" aboveAverage="0" equalAverage="0" bottom="0" percent="0" rank="0" text="" dxfId="45">
      <formula>5</formula>
    </cfRule>
    <cfRule type="cellIs" priority="1049" operator="equal" aboveAverage="0" equalAverage="0" bottom="0" percent="0" rank="0" text="" dxfId="46">
      <formula>4</formula>
    </cfRule>
    <cfRule type="cellIs" priority="1050" operator="equal" aboveAverage="0" equalAverage="0" bottom="0" percent="0" rank="0" text="" dxfId="47">
      <formula>3</formula>
    </cfRule>
  </conditionalFormatting>
  <conditionalFormatting sqref="K5">
    <cfRule type="cellIs" priority="1051" operator="equal" aboveAverage="0" equalAverage="0" bottom="0" percent="0" rank="0" text="" dxfId="48">
      <formula>5</formula>
    </cfRule>
    <cfRule type="cellIs" priority="1052" operator="equal" aboveAverage="0" equalAverage="0" bottom="0" percent="0" rank="0" text="" dxfId="49">
      <formula>4</formula>
    </cfRule>
    <cfRule type="cellIs" priority="1053" operator="equal" aboveAverage="0" equalAverage="0" bottom="0" percent="0" rank="0" text="" dxfId="50">
      <formula>3</formula>
    </cfRule>
  </conditionalFormatting>
  <conditionalFormatting sqref="K5">
    <cfRule type="cellIs" priority="1054" operator="equal" aboveAverage="0" equalAverage="0" bottom="0" percent="0" rank="0" text="" dxfId="51">
      <formula>5</formula>
    </cfRule>
    <cfRule type="cellIs" priority="1055" operator="equal" aboveAverage="0" equalAverage="0" bottom="0" percent="0" rank="0" text="" dxfId="52">
      <formula>4</formula>
    </cfRule>
    <cfRule type="cellIs" priority="1056" operator="equal" aboveAverage="0" equalAverage="0" bottom="0" percent="0" rank="0" text="" dxfId="53">
      <formula>3</formula>
    </cfRule>
  </conditionalFormatting>
  <conditionalFormatting sqref="K5">
    <cfRule type="cellIs" priority="1057" operator="equal" aboveAverage="0" equalAverage="0" bottom="0" percent="0" rank="0" text="" dxfId="54">
      <formula>5</formula>
    </cfRule>
    <cfRule type="cellIs" priority="1058" operator="equal" aboveAverage="0" equalAverage="0" bottom="0" percent="0" rank="0" text="" dxfId="55">
      <formula>4</formula>
    </cfRule>
    <cfRule type="cellIs" priority="1059" operator="equal" aboveAverage="0" equalAverage="0" bottom="0" percent="0" rank="0" text="" dxfId="56">
      <formula>3</formula>
    </cfRule>
  </conditionalFormatting>
  <conditionalFormatting sqref="K4">
    <cfRule type="expression" priority="1060" aboveAverage="0" equalAverage="0" bottom="0" percent="0" rank="0" text="" dxfId="57">
      <formula>$D$1&lt;K4</formula>
    </cfRule>
    <cfRule type="expression" priority="1061" aboveAverage="0" equalAverage="0" bottom="0" percent="0" rank="0" text="" dxfId="58">
      <formula>$D$1&gt;K4</formula>
    </cfRule>
  </conditionalFormatting>
  <conditionalFormatting sqref="K5">
    <cfRule type="cellIs" priority="1062" operator="equal" aboveAverage="0" equalAverage="0" bottom="0" percent="0" rank="0" text="" dxfId="59">
      <formula>5</formula>
    </cfRule>
    <cfRule type="cellIs" priority="1063" operator="equal" aboveAverage="0" equalAverage="0" bottom="0" percent="0" rank="0" text="" dxfId="60">
      <formula>4</formula>
    </cfRule>
    <cfRule type="cellIs" priority="1064" operator="equal" aboveAverage="0" equalAverage="0" bottom="0" percent="0" rank="0" text="" dxfId="61">
      <formula>3</formula>
    </cfRule>
  </conditionalFormatting>
  <conditionalFormatting sqref="K4">
    <cfRule type="expression" priority="1065" aboveAverage="0" equalAverage="0" bottom="0" percent="0" rank="0" text="" dxfId="62">
      <formula>$D$1&lt;K4</formula>
    </cfRule>
    <cfRule type="expression" priority="1066" aboveAverage="0" equalAverage="0" bottom="0" percent="0" rank="0" text="" dxfId="63">
      <formula>$D$1&gt;K4</formula>
    </cfRule>
  </conditionalFormatting>
  <conditionalFormatting sqref="K5">
    <cfRule type="cellIs" priority="1067" operator="equal" aboveAverage="0" equalAverage="0" bottom="0" percent="0" rank="0" text="" dxfId="64">
      <formula>5</formula>
    </cfRule>
    <cfRule type="cellIs" priority="1068" operator="equal" aboveAverage="0" equalAverage="0" bottom="0" percent="0" rank="0" text="" dxfId="65">
      <formula>4</formula>
    </cfRule>
    <cfRule type="cellIs" priority="1069" operator="equal" aboveAverage="0" equalAverage="0" bottom="0" percent="0" rank="0" text="" dxfId="66">
      <formula>3</formula>
    </cfRule>
  </conditionalFormatting>
  <conditionalFormatting sqref="K4">
    <cfRule type="expression" priority="1070" aboveAverage="0" equalAverage="0" bottom="0" percent="0" rank="0" text="" dxfId="67">
      <formula>$D$1&lt;K4</formula>
    </cfRule>
    <cfRule type="expression" priority="1071" aboveAverage="0" equalAverage="0" bottom="0" percent="0" rank="0" text="" dxfId="68">
      <formula>$D$1&gt;K4</formula>
    </cfRule>
  </conditionalFormatting>
  <conditionalFormatting sqref="K5">
    <cfRule type="cellIs" priority="1072" operator="equal" aboveAverage="0" equalAverage="0" bottom="0" percent="0" rank="0" text="" dxfId="69">
      <formula>5</formula>
    </cfRule>
    <cfRule type="cellIs" priority="1073" operator="equal" aboveAverage="0" equalAverage="0" bottom="0" percent="0" rank="0" text="" dxfId="70">
      <formula>4</formula>
    </cfRule>
    <cfRule type="cellIs" priority="1074" operator="equal" aboveAverage="0" equalAverage="0" bottom="0" percent="0" rank="0" text="" dxfId="71">
      <formula>3</formula>
    </cfRule>
  </conditionalFormatting>
  <conditionalFormatting sqref="K4">
    <cfRule type="expression" priority="1075" aboveAverage="0" equalAverage="0" bottom="0" percent="0" rank="0" text="" dxfId="72">
      <formula>$D$1&lt;K4</formula>
    </cfRule>
    <cfRule type="expression" priority="1076" aboveAverage="0" equalAverage="0" bottom="0" percent="0" rank="0" text="" dxfId="73">
      <formula>$D$1&gt;K4</formula>
    </cfRule>
  </conditionalFormatting>
  <conditionalFormatting sqref="K5">
    <cfRule type="cellIs" priority="1077" operator="equal" aboveAverage="0" equalAverage="0" bottom="0" percent="0" rank="0" text="" dxfId="74">
      <formula>5</formula>
    </cfRule>
    <cfRule type="cellIs" priority="1078" operator="equal" aboveAverage="0" equalAverage="0" bottom="0" percent="0" rank="0" text="" dxfId="75">
      <formula>4</formula>
    </cfRule>
    <cfRule type="cellIs" priority="1079" operator="equal" aboveAverage="0" equalAverage="0" bottom="0" percent="0" rank="0" text="" dxfId="76">
      <formula>3</formula>
    </cfRule>
  </conditionalFormatting>
  <conditionalFormatting sqref="K5">
    <cfRule type="cellIs" priority="1080" operator="equal" aboveAverage="0" equalAverage="0" bottom="0" percent="0" rank="0" text="" dxfId="77">
      <formula>5</formula>
    </cfRule>
    <cfRule type="cellIs" priority="1081" operator="equal" aboveAverage="0" equalAverage="0" bottom="0" percent="0" rank="0" text="" dxfId="78">
      <formula>4</formula>
    </cfRule>
    <cfRule type="cellIs" priority="1082" operator="equal" aboveAverage="0" equalAverage="0" bottom="0" percent="0" rank="0" text="" dxfId="79">
      <formula>3</formula>
    </cfRule>
  </conditionalFormatting>
  <conditionalFormatting sqref="K4">
    <cfRule type="expression" priority="1083" aboveAverage="0" equalAverage="0" bottom="0" percent="0" rank="0" text="" dxfId="80">
      <formula>$D$1&lt;K4</formula>
    </cfRule>
    <cfRule type="expression" priority="1084" aboveAverage="0" equalAverage="0" bottom="0" percent="0" rank="0" text="" dxfId="81">
      <formula>$D$1&gt;K4</formula>
    </cfRule>
  </conditionalFormatting>
  <conditionalFormatting sqref="L3">
    <cfRule type="expression" priority="1085" aboveAverage="0" equalAverage="0" bottom="0" percent="0" rank="0" text="" dxfId="82">
      <formula>$D$1&lt;L3</formula>
    </cfRule>
    <cfRule type="expression" priority="1086" aboveAverage="0" equalAverage="0" bottom="0" percent="0" rank="0" text="" dxfId="83">
      <formula>$D$1&gt;L3</formula>
    </cfRule>
  </conditionalFormatting>
  <conditionalFormatting sqref="L4">
    <cfRule type="expression" priority="1087" aboveAverage="0" equalAverage="0" bottom="0" percent="0" rank="0" text="" dxfId="84">
      <formula>$D$1&lt;L4</formula>
    </cfRule>
    <cfRule type="expression" priority="1088" aboveAverage="0" equalAverage="0" bottom="0" percent="0" rank="0" text="" dxfId="85">
      <formula>$D$1&gt;L4</formula>
    </cfRule>
  </conditionalFormatting>
  <conditionalFormatting sqref="L4">
    <cfRule type="expression" priority="1089" aboveAverage="0" equalAverage="0" bottom="0" percent="0" rank="0" text="" dxfId="86">
      <formula>$D$1&lt;L4</formula>
    </cfRule>
    <cfRule type="expression" priority="1090" aboveAverage="0" equalAverage="0" bottom="0" percent="0" rank="0" text="" dxfId="87">
      <formula>$D$1&gt;L4</formula>
    </cfRule>
  </conditionalFormatting>
  <conditionalFormatting sqref="L5">
    <cfRule type="cellIs" priority="1091" operator="equal" aboveAverage="0" equalAverage="0" bottom="0" percent="0" rank="0" text="" dxfId="88">
      <formula>5</formula>
    </cfRule>
    <cfRule type="cellIs" priority="1092" operator="equal" aboveAverage="0" equalAverage="0" bottom="0" percent="0" rank="0" text="" dxfId="89">
      <formula>4</formula>
    </cfRule>
    <cfRule type="cellIs" priority="1093" operator="equal" aboveAverage="0" equalAverage="0" bottom="0" percent="0" rank="0" text="" dxfId="90">
      <formula>3</formula>
    </cfRule>
  </conditionalFormatting>
  <conditionalFormatting sqref="L4">
    <cfRule type="expression" priority="1094" aboveAverage="0" equalAverage="0" bottom="0" percent="0" rank="0" text="" dxfId="91">
      <formula>$D$1&lt;L4</formula>
    </cfRule>
    <cfRule type="expression" priority="1095" aboveAverage="0" equalAverage="0" bottom="0" percent="0" rank="0" text="" dxfId="92">
      <formula>$D$1&gt;L4</formula>
    </cfRule>
  </conditionalFormatting>
  <conditionalFormatting sqref="L4">
    <cfRule type="expression" priority="1096" aboveAverage="0" equalAverage="0" bottom="0" percent="0" rank="0" text="" dxfId="93">
      <formula>$D$1&lt;L4</formula>
    </cfRule>
    <cfRule type="expression" priority="1097" aboveAverage="0" equalAverage="0" bottom="0" percent="0" rank="0" text="" dxfId="94">
      <formula>$D$1&gt;L4</formula>
    </cfRule>
  </conditionalFormatting>
  <conditionalFormatting sqref="L4">
    <cfRule type="expression" priority="1098" aboveAverage="0" equalAverage="0" bottom="0" percent="0" rank="0" text="" dxfId="95">
      <formula>$D$1&lt;L4</formula>
    </cfRule>
    <cfRule type="expression" priority="1099" aboveAverage="0" equalAverage="0" bottom="0" percent="0" rank="0" text="" dxfId="96">
      <formula>$D$1&gt;L4</formula>
    </cfRule>
  </conditionalFormatting>
  <conditionalFormatting sqref="L4">
    <cfRule type="expression" priority="1100" aboveAverage="0" equalAverage="0" bottom="0" percent="0" rank="0" text="" dxfId="97">
      <formula>$D$1&lt;L4</formula>
    </cfRule>
    <cfRule type="expression" priority="1101" aboveAverage="0" equalAverage="0" bottom="0" percent="0" rank="0" text="" dxfId="98">
      <formula>$D$1&gt;L4</formula>
    </cfRule>
  </conditionalFormatting>
  <conditionalFormatting sqref="L4">
    <cfRule type="expression" priority="1102" aboveAverage="0" equalAverage="0" bottom="0" percent="0" rank="0" text="" dxfId="99">
      <formula>$D$1&lt;L4</formula>
    </cfRule>
    <cfRule type="expression" priority="1103" aboveAverage="0" equalAverage="0" bottom="0" percent="0" rank="0" text="" dxfId="100">
      <formula>$D$1&gt;L4</formula>
    </cfRule>
  </conditionalFormatting>
  <conditionalFormatting sqref="L4">
    <cfRule type="expression" priority="1104" aboveAverage="0" equalAverage="0" bottom="0" percent="0" rank="0" text="" dxfId="101">
      <formula>$D$1&lt;L4</formula>
    </cfRule>
    <cfRule type="expression" priority="1105" aboveAverage="0" equalAverage="0" bottom="0" percent="0" rank="0" text="" dxfId="102">
      <formula>$D$1&gt;L4</formula>
    </cfRule>
  </conditionalFormatting>
  <conditionalFormatting sqref="L4">
    <cfRule type="expression" priority="1106" aboveAverage="0" equalAverage="0" bottom="0" percent="0" rank="0" text="" dxfId="103">
      <formula>$D$1&lt;L4</formula>
    </cfRule>
    <cfRule type="expression" priority="1107" aboveAverage="0" equalAverage="0" bottom="0" percent="0" rank="0" text="" dxfId="104">
      <formula>$D$1&gt;L4</formula>
    </cfRule>
  </conditionalFormatting>
  <conditionalFormatting sqref="L4">
    <cfRule type="expression" priority="1108" aboveAverage="0" equalAverage="0" bottom="0" percent="0" rank="0" text="" dxfId="105">
      <formula>$D$1&lt;L4</formula>
    </cfRule>
    <cfRule type="expression" priority="1109" aboveAverage="0" equalAverage="0" bottom="0" percent="0" rank="0" text="" dxfId="106">
      <formula>$D$1&gt;L4</formula>
    </cfRule>
  </conditionalFormatting>
  <conditionalFormatting sqref="L4">
    <cfRule type="expression" priority="1110" aboveAverage="0" equalAverage="0" bottom="0" percent="0" rank="0" text="" dxfId="107">
      <formula>$D$1&lt;L4</formula>
    </cfRule>
    <cfRule type="expression" priority="1111" aboveAverage="0" equalAverage="0" bottom="0" percent="0" rank="0" text="" dxfId="108">
      <formula>$D$1&gt;L4</formula>
    </cfRule>
  </conditionalFormatting>
  <conditionalFormatting sqref="M4">
    <cfRule type="expression" priority="1112" aboveAverage="0" equalAverage="0" bottom="0" percent="0" rank="0" text="" dxfId="109">
      <formula>$D$1&lt;M4</formula>
    </cfRule>
    <cfRule type="expression" priority="1113" aboveAverage="0" equalAverage="0" bottom="0" percent="0" rank="0" text="" dxfId="110">
      <formula>$D$1&gt;M4</formula>
    </cfRule>
  </conditionalFormatting>
  <conditionalFormatting sqref="M4">
    <cfRule type="expression" priority="1114" aboveAverage="0" equalAverage="0" bottom="0" percent="0" rank="0" text="" dxfId="111">
      <formula>$D$1&lt;M4</formula>
    </cfRule>
    <cfRule type="expression" priority="1115" aboveAverage="0" equalAverage="0" bottom="0" percent="0" rank="0" text="" dxfId="112">
      <formula>$D$1&gt;M4</formula>
    </cfRule>
  </conditionalFormatting>
  <conditionalFormatting sqref="M4">
    <cfRule type="expression" priority="1116" aboveAverage="0" equalAverage="0" bottom="0" percent="0" rank="0" text="" dxfId="113">
      <formula>$D$1&lt;M4</formula>
    </cfRule>
    <cfRule type="expression" priority="1117" aboveAverage="0" equalAverage="0" bottom="0" percent="0" rank="0" text="" dxfId="114">
      <formula>$D$1&gt;M4</formula>
    </cfRule>
  </conditionalFormatting>
  <conditionalFormatting sqref="M4">
    <cfRule type="expression" priority="1118" aboveAverage="0" equalAverage="0" bottom="0" percent="0" rank="0" text="" dxfId="115">
      <formula>$D$1&lt;M4</formula>
    </cfRule>
    <cfRule type="expression" priority="1119" aboveAverage="0" equalAverage="0" bottom="0" percent="0" rank="0" text="" dxfId="116">
      <formula>$D$1&gt;M4</formula>
    </cfRule>
  </conditionalFormatting>
  <conditionalFormatting sqref="M4">
    <cfRule type="expression" priority="1120" aboveAverage="0" equalAverage="0" bottom="0" percent="0" rank="0" text="" dxfId="117">
      <formula>$D$1&lt;M4</formula>
    </cfRule>
    <cfRule type="expression" priority="1121" aboveAverage="0" equalAverage="0" bottom="0" percent="0" rank="0" text="" dxfId="118">
      <formula>$D$1&gt;M4</formula>
    </cfRule>
  </conditionalFormatting>
  <conditionalFormatting sqref="M4">
    <cfRule type="expression" priority="1122" aboveAverage="0" equalAverage="0" bottom="0" percent="0" rank="0" text="" dxfId="119">
      <formula>$D$1&lt;M4</formula>
    </cfRule>
    <cfRule type="expression" priority="1123" aboveAverage="0" equalAverage="0" bottom="0" percent="0" rank="0" text="" dxfId="120">
      <formula>$D$1&gt;M4</formula>
    </cfRule>
  </conditionalFormatting>
  <conditionalFormatting sqref="M5">
    <cfRule type="cellIs" priority="1124" operator="equal" aboveAverage="0" equalAverage="0" bottom="0" percent="0" rank="0" text="" dxfId="121">
      <formula>5</formula>
    </cfRule>
    <cfRule type="cellIs" priority="1125" operator="equal" aboveAverage="0" equalAverage="0" bottom="0" percent="0" rank="0" text="" dxfId="122">
      <formula>4</formula>
    </cfRule>
    <cfRule type="cellIs" priority="1126" operator="equal" aboveAverage="0" equalAverage="0" bottom="0" percent="0" rank="0" text="" dxfId="123">
      <formula>3</formula>
    </cfRule>
  </conditionalFormatting>
  <conditionalFormatting sqref="M5">
    <cfRule type="cellIs" priority="1127" operator="equal" aboveAverage="0" equalAverage="0" bottom="0" percent="0" rank="0" text="" dxfId="124">
      <formula>5</formula>
    </cfRule>
    <cfRule type="cellIs" priority="1128" operator="equal" aboveAverage="0" equalAverage="0" bottom="0" percent="0" rank="0" text="" dxfId="125">
      <formula>4</formula>
    </cfRule>
    <cfRule type="cellIs" priority="1129" operator="equal" aboveAverage="0" equalAverage="0" bottom="0" percent="0" rank="0" text="" dxfId="126">
      <formula>3</formula>
    </cfRule>
  </conditionalFormatting>
  <conditionalFormatting sqref="M5">
    <cfRule type="cellIs" priority="1130" operator="equal" aboveAverage="0" equalAverage="0" bottom="0" percent="0" rank="0" text="" dxfId="127">
      <formula>5</formula>
    </cfRule>
    <cfRule type="cellIs" priority="1131" operator="equal" aboveAverage="0" equalAverage="0" bottom="0" percent="0" rank="0" text="" dxfId="128">
      <formula>4</formula>
    </cfRule>
    <cfRule type="cellIs" priority="1132" operator="equal" aboveAverage="0" equalAverage="0" bottom="0" percent="0" rank="0" text="" dxfId="129">
      <formula>3</formula>
    </cfRule>
  </conditionalFormatting>
  <conditionalFormatting sqref="M5">
    <cfRule type="cellIs" priority="1133" operator="equal" aboveAverage="0" equalAverage="0" bottom="0" percent="0" rank="0" text="" dxfId="130">
      <formula>5</formula>
    </cfRule>
    <cfRule type="cellIs" priority="1134" operator="equal" aboveAverage="0" equalAverage="0" bottom="0" percent="0" rank="0" text="" dxfId="131">
      <formula>4</formula>
    </cfRule>
    <cfRule type="cellIs" priority="1135" operator="equal" aboveAverage="0" equalAverage="0" bottom="0" percent="0" rank="0" text="" dxfId="132">
      <formula>3</formula>
    </cfRule>
  </conditionalFormatting>
  <conditionalFormatting sqref="M5">
    <cfRule type="cellIs" priority="1136" operator="equal" aboveAverage="0" equalAverage="0" bottom="0" percent="0" rank="0" text="" dxfId="133">
      <formula>5</formula>
    </cfRule>
    <cfRule type="cellIs" priority="1137" operator="equal" aboveAverage="0" equalAverage="0" bottom="0" percent="0" rank="0" text="" dxfId="134">
      <formula>4</formula>
    </cfRule>
    <cfRule type="cellIs" priority="1138" operator="equal" aboveAverage="0" equalAverage="0" bottom="0" percent="0" rank="0" text="" dxfId="135">
      <formula>3</formula>
    </cfRule>
  </conditionalFormatting>
  <conditionalFormatting sqref="M5">
    <cfRule type="cellIs" priority="1139" operator="equal" aboveAverage="0" equalAverage="0" bottom="0" percent="0" rank="0" text="" dxfId="136">
      <formula>5</formula>
    </cfRule>
    <cfRule type="cellIs" priority="1140" operator="equal" aboveAverage="0" equalAverage="0" bottom="0" percent="0" rank="0" text="" dxfId="137">
      <formula>4</formula>
    </cfRule>
    <cfRule type="cellIs" priority="1141" operator="equal" aboveAverage="0" equalAverage="0" bottom="0" percent="0" rank="0" text="" dxfId="138">
      <formula>3</formula>
    </cfRule>
  </conditionalFormatting>
  <conditionalFormatting sqref="M5">
    <cfRule type="cellIs" priority="1142" operator="equal" aboveAverage="0" equalAverage="0" bottom="0" percent="0" rank="0" text="" dxfId="139">
      <formula>5</formula>
    </cfRule>
    <cfRule type="cellIs" priority="1143" operator="equal" aboveAverage="0" equalAverage="0" bottom="0" percent="0" rank="0" text="" dxfId="140">
      <formula>4</formula>
    </cfRule>
    <cfRule type="cellIs" priority="1144" operator="equal" aboveAverage="0" equalAverage="0" bottom="0" percent="0" rank="0" text="" dxfId="141">
      <formula>3</formula>
    </cfRule>
  </conditionalFormatting>
  <conditionalFormatting sqref="M5">
    <cfRule type="cellIs" priority="1145" operator="equal" aboveAverage="0" equalAverage="0" bottom="0" percent="0" rank="0" text="" dxfId="142">
      <formula>5</formula>
    </cfRule>
    <cfRule type="cellIs" priority="1146" operator="equal" aboveAverage="0" equalAverage="0" bottom="0" percent="0" rank="0" text="" dxfId="143">
      <formula>4</formula>
    </cfRule>
    <cfRule type="cellIs" priority="1147" operator="equal" aboveAverage="0" equalAverage="0" bottom="0" percent="0" rank="0" text="" dxfId="144">
      <formula>3</formula>
    </cfRule>
  </conditionalFormatting>
  <conditionalFormatting sqref="M5">
    <cfRule type="cellIs" priority="1148" operator="equal" aboveAverage="0" equalAverage="0" bottom="0" percent="0" rank="0" text="" dxfId="145">
      <formula>5</formula>
    </cfRule>
    <cfRule type="cellIs" priority="1149" operator="equal" aboveAverage="0" equalAverage="0" bottom="0" percent="0" rank="0" text="" dxfId="146">
      <formula>4</formula>
    </cfRule>
    <cfRule type="cellIs" priority="1150" operator="equal" aboveAverage="0" equalAverage="0" bottom="0" percent="0" rank="0" text="" dxfId="147">
      <formula>3</formula>
    </cfRule>
  </conditionalFormatting>
  <conditionalFormatting sqref="M5">
    <cfRule type="cellIs" priority="1151" operator="equal" aboveAverage="0" equalAverage="0" bottom="0" percent="0" rank="0" text="" dxfId="148">
      <formula>5</formula>
    </cfRule>
    <cfRule type="cellIs" priority="1152" operator="equal" aboveAverage="0" equalAverage="0" bottom="0" percent="0" rank="0" text="" dxfId="149">
      <formula>4</formula>
    </cfRule>
    <cfRule type="cellIs" priority="1153" operator="equal" aboveAverage="0" equalAverage="0" bottom="0" percent="0" rank="0" text="" dxfId="150">
      <formula>3</formula>
    </cfRule>
  </conditionalFormatting>
  <conditionalFormatting sqref="M5">
    <cfRule type="cellIs" priority="1154" operator="equal" aboveAverage="0" equalAverage="0" bottom="0" percent="0" rank="0" text="" dxfId="151">
      <formula>5</formula>
    </cfRule>
    <cfRule type="cellIs" priority="1155" operator="equal" aboveAverage="0" equalAverage="0" bottom="0" percent="0" rank="0" text="" dxfId="152">
      <formula>4</formula>
    </cfRule>
    <cfRule type="cellIs" priority="1156" operator="equal" aboveAverage="0" equalAverage="0" bottom="0" percent="0" rank="0" text="" dxfId="153">
      <formula>3</formula>
    </cfRule>
  </conditionalFormatting>
  <conditionalFormatting sqref="M5">
    <cfRule type="cellIs" priority="1157" operator="equal" aboveAverage="0" equalAverage="0" bottom="0" percent="0" rank="0" text="" dxfId="154">
      <formula>5</formula>
    </cfRule>
    <cfRule type="cellIs" priority="1158" operator="equal" aboveAverage="0" equalAverage="0" bottom="0" percent="0" rank="0" text="" dxfId="155">
      <formula>4</formula>
    </cfRule>
    <cfRule type="cellIs" priority="1159" operator="equal" aboveAverage="0" equalAverage="0" bottom="0" percent="0" rank="0" text="" dxfId="156">
      <formula>3</formula>
    </cfRule>
  </conditionalFormatting>
  <conditionalFormatting sqref="M5">
    <cfRule type="cellIs" priority="1160" operator="equal" aboveAverage="0" equalAverage="0" bottom="0" percent="0" rank="0" text="" dxfId="157">
      <formula>5</formula>
    </cfRule>
    <cfRule type="cellIs" priority="1161" operator="equal" aboveAverage="0" equalAverage="0" bottom="0" percent="0" rank="0" text="" dxfId="158">
      <formula>4</formula>
    </cfRule>
    <cfRule type="cellIs" priority="1162" operator="equal" aboveAverage="0" equalAverage="0" bottom="0" percent="0" rank="0" text="" dxfId="159">
      <formula>3</formula>
    </cfRule>
  </conditionalFormatting>
  <conditionalFormatting sqref="M5">
    <cfRule type="cellIs" priority="1163" operator="equal" aboveAverage="0" equalAverage="0" bottom="0" percent="0" rank="0" text="" dxfId="160">
      <formula>5</formula>
    </cfRule>
    <cfRule type="cellIs" priority="1164" operator="equal" aboveAverage="0" equalAverage="0" bottom="0" percent="0" rank="0" text="" dxfId="161">
      <formula>4</formula>
    </cfRule>
    <cfRule type="cellIs" priority="1165" operator="equal" aboveAverage="0" equalAverage="0" bottom="0" percent="0" rank="0" text="" dxfId="162">
      <formula>3</formula>
    </cfRule>
  </conditionalFormatting>
  <conditionalFormatting sqref="M5">
    <cfRule type="cellIs" priority="1166" operator="equal" aboveAverage="0" equalAverage="0" bottom="0" percent="0" rank="0" text="" dxfId="163">
      <formula>5</formula>
    </cfRule>
    <cfRule type="cellIs" priority="1167" operator="equal" aboveAverage="0" equalAverage="0" bottom="0" percent="0" rank="0" text="" dxfId="164">
      <formula>4</formula>
    </cfRule>
    <cfRule type="cellIs" priority="1168" operator="equal" aboveAverage="0" equalAverage="0" bottom="0" percent="0" rank="0" text="" dxfId="165">
      <formula>3</formula>
    </cfRule>
  </conditionalFormatting>
  <conditionalFormatting sqref="M5">
    <cfRule type="cellIs" priority="1169" operator="equal" aboveAverage="0" equalAverage="0" bottom="0" percent="0" rank="0" text="" dxfId="166">
      <formula>5</formula>
    </cfRule>
    <cfRule type="cellIs" priority="1170" operator="equal" aboveAverage="0" equalAverage="0" bottom="0" percent="0" rank="0" text="" dxfId="167">
      <formula>4</formula>
    </cfRule>
    <cfRule type="cellIs" priority="1171" operator="equal" aboveAverage="0" equalAverage="0" bottom="0" percent="0" rank="0" text="" dxfId="168">
      <formula>3</formula>
    </cfRule>
  </conditionalFormatting>
  <conditionalFormatting sqref="M5">
    <cfRule type="cellIs" priority="1172" operator="equal" aboveAverage="0" equalAverage="0" bottom="0" percent="0" rank="0" text="" dxfId="169">
      <formula>5</formula>
    </cfRule>
    <cfRule type="cellIs" priority="1173" operator="equal" aboveAverage="0" equalAverage="0" bottom="0" percent="0" rank="0" text="" dxfId="170">
      <formula>4</formula>
    </cfRule>
    <cfRule type="cellIs" priority="1174" operator="equal" aboveAverage="0" equalAverage="0" bottom="0" percent="0" rank="0" text="" dxfId="171">
      <formula>3</formula>
    </cfRule>
  </conditionalFormatting>
  <conditionalFormatting sqref="O4">
    <cfRule type="expression" priority="1175" aboveAverage="0" equalAverage="0" bottom="0" percent="0" rank="0" text="" dxfId="172">
      <formula>$D$1&lt;O4</formula>
    </cfRule>
    <cfRule type="expression" priority="1176" aboveAverage="0" equalAverage="0" bottom="0" percent="0" rank="0" text="" dxfId="173">
      <formula>$D$1&gt;O4</formula>
    </cfRule>
  </conditionalFormatting>
  <conditionalFormatting sqref="O4">
    <cfRule type="expression" priority="1177" aboveAverage="0" equalAverage="0" bottom="0" percent="0" rank="0" text="" dxfId="174">
      <formula>$D$1&lt;O4</formula>
    </cfRule>
    <cfRule type="expression" priority="1178" aboveAverage="0" equalAverage="0" bottom="0" percent="0" rank="0" text="" dxfId="175">
      <formula>$D$1&gt;O4</formula>
    </cfRule>
  </conditionalFormatting>
  <conditionalFormatting sqref="O4">
    <cfRule type="expression" priority="1179" aboveAverage="0" equalAverage="0" bottom="0" percent="0" rank="0" text="" dxfId="176">
      <formula>$D$1&lt;O4</formula>
    </cfRule>
    <cfRule type="expression" priority="1180" aboveAverage="0" equalAverage="0" bottom="0" percent="0" rank="0" text="" dxfId="177">
      <formula>$D$1&gt;O4</formula>
    </cfRule>
  </conditionalFormatting>
  <conditionalFormatting sqref="O4">
    <cfRule type="expression" priority="1181" aboveAverage="0" equalAverage="0" bottom="0" percent="0" rank="0" text="" dxfId="178">
      <formula>$D$1&lt;O4</formula>
    </cfRule>
    <cfRule type="expression" priority="1182" aboveAverage="0" equalAverage="0" bottom="0" percent="0" rank="0" text="" dxfId="179">
      <formula>$D$1&gt;O4</formula>
    </cfRule>
  </conditionalFormatting>
  <conditionalFormatting sqref="O5">
    <cfRule type="cellIs" priority="1183" operator="equal" aboveAverage="0" equalAverage="0" bottom="0" percent="0" rank="0" text="" dxfId="180">
      <formula>5</formula>
    </cfRule>
    <cfRule type="cellIs" priority="1184" operator="equal" aboveAverage="0" equalAverage="0" bottom="0" percent="0" rank="0" text="" dxfId="181">
      <formula>4</formula>
    </cfRule>
    <cfRule type="cellIs" priority="1185" operator="equal" aboveAverage="0" equalAverage="0" bottom="0" percent="0" rank="0" text="" dxfId="182">
      <formula>3</formula>
    </cfRule>
  </conditionalFormatting>
  <conditionalFormatting sqref="O4">
    <cfRule type="expression" priority="1186" aboveAverage="0" equalAverage="0" bottom="0" percent="0" rank="0" text="" dxfId="183">
      <formula>$D$1&lt;O4</formula>
    </cfRule>
    <cfRule type="expression" priority="1187" aboveAverage="0" equalAverage="0" bottom="0" percent="0" rank="0" text="" dxfId="184">
      <formula>$D$1&gt;O4</formula>
    </cfRule>
  </conditionalFormatting>
  <conditionalFormatting sqref="O5">
    <cfRule type="cellIs" priority="1188" operator="equal" aboveAverage="0" equalAverage="0" bottom="0" percent="0" rank="0" text="" dxfId="185">
      <formula>5</formula>
    </cfRule>
    <cfRule type="cellIs" priority="1189" operator="equal" aboveAverage="0" equalAverage="0" bottom="0" percent="0" rank="0" text="" dxfId="186">
      <formula>4</formula>
    </cfRule>
    <cfRule type="cellIs" priority="1190" operator="equal" aboveAverage="0" equalAverage="0" bottom="0" percent="0" rank="0" text="" dxfId="187">
      <formula>3</formula>
    </cfRule>
  </conditionalFormatting>
  <conditionalFormatting sqref="O4">
    <cfRule type="expression" priority="1191" aboveAverage="0" equalAverage="0" bottom="0" percent="0" rank="0" text="" dxfId="188">
      <formula>$D$1&lt;O4</formula>
    </cfRule>
    <cfRule type="expression" priority="1192" aboveAverage="0" equalAverage="0" bottom="0" percent="0" rank="0" text="" dxfId="189">
      <formula>$D$1&gt;O4</formula>
    </cfRule>
  </conditionalFormatting>
  <conditionalFormatting sqref="O5">
    <cfRule type="cellIs" priority="1193" operator="equal" aboveAverage="0" equalAverage="0" bottom="0" percent="0" rank="0" text="" dxfId="190">
      <formula>5</formula>
    </cfRule>
    <cfRule type="cellIs" priority="1194" operator="equal" aboveAverage="0" equalAverage="0" bottom="0" percent="0" rank="0" text="" dxfId="191">
      <formula>4</formula>
    </cfRule>
    <cfRule type="cellIs" priority="1195" operator="equal" aboveAverage="0" equalAverage="0" bottom="0" percent="0" rank="0" text="" dxfId="192">
      <formula>3</formula>
    </cfRule>
  </conditionalFormatting>
  <conditionalFormatting sqref="O4">
    <cfRule type="expression" priority="1196" aboveAverage="0" equalAverage="0" bottom="0" percent="0" rank="0" text="" dxfId="193">
      <formula>$D$1&lt;O4</formula>
    </cfRule>
    <cfRule type="expression" priority="1197" aboveAverage="0" equalAverage="0" bottom="0" percent="0" rank="0" text="" dxfId="194">
      <formula>$D$1&gt;O4</formula>
    </cfRule>
  </conditionalFormatting>
  <conditionalFormatting sqref="O4">
    <cfRule type="expression" priority="1198" aboveAverage="0" equalAverage="0" bottom="0" percent="0" rank="0" text="" dxfId="195">
      <formula>$D$1&lt;O4</formula>
    </cfRule>
    <cfRule type="expression" priority="1199" aboveAverage="0" equalAverage="0" bottom="0" percent="0" rank="0" text="" dxfId="196">
      <formula>$D$1&gt;O4</formula>
    </cfRule>
  </conditionalFormatting>
  <conditionalFormatting sqref="O5">
    <cfRule type="cellIs" priority="1200" operator="equal" aboveAverage="0" equalAverage="0" bottom="0" percent="0" rank="0" text="" dxfId="197">
      <formula>5</formula>
    </cfRule>
    <cfRule type="cellIs" priority="1201" operator="equal" aboveAverage="0" equalAverage="0" bottom="0" percent="0" rank="0" text="" dxfId="198">
      <formula>4</formula>
    </cfRule>
    <cfRule type="cellIs" priority="1202" operator="equal" aboveAverage="0" equalAverage="0" bottom="0" percent="0" rank="0" text="" dxfId="199">
      <formula>3</formula>
    </cfRule>
  </conditionalFormatting>
  <conditionalFormatting sqref="O4">
    <cfRule type="expression" priority="1203" aboveAverage="0" equalAverage="0" bottom="0" percent="0" rank="0" text="" dxfId="200">
      <formula>$D$1&lt;O4</formula>
    </cfRule>
    <cfRule type="expression" priority="1204" aboveAverage="0" equalAverage="0" bottom="0" percent="0" rank="0" text="" dxfId="201">
      <formula>$D$1&gt;O4</formula>
    </cfRule>
  </conditionalFormatting>
  <conditionalFormatting sqref="O5">
    <cfRule type="cellIs" priority="1205" operator="equal" aboveAverage="0" equalAverage="0" bottom="0" percent="0" rank="0" text="" dxfId="202">
      <formula>5</formula>
    </cfRule>
    <cfRule type="cellIs" priority="1206" operator="equal" aboveAverage="0" equalAverage="0" bottom="0" percent="0" rank="0" text="" dxfId="203">
      <formula>4</formula>
    </cfRule>
    <cfRule type="cellIs" priority="1207" operator="equal" aboveAverage="0" equalAverage="0" bottom="0" percent="0" rank="0" text="" dxfId="204">
      <formula>3</formula>
    </cfRule>
  </conditionalFormatting>
  <conditionalFormatting sqref="O4">
    <cfRule type="expression" priority="1208" aboveAverage="0" equalAverage="0" bottom="0" percent="0" rank="0" text="" dxfId="205">
      <formula>$D$1&lt;O4</formula>
    </cfRule>
    <cfRule type="expression" priority="1209" aboveAverage="0" equalAverage="0" bottom="0" percent="0" rank="0" text="" dxfId="206">
      <formula>$D$1&gt;O4</formula>
    </cfRule>
  </conditionalFormatting>
  <conditionalFormatting sqref="O5">
    <cfRule type="cellIs" priority="1210" operator="equal" aboveAverage="0" equalAverage="0" bottom="0" percent="0" rank="0" text="" dxfId="207">
      <formula>5</formula>
    </cfRule>
    <cfRule type="cellIs" priority="1211" operator="equal" aboveAverage="0" equalAverage="0" bottom="0" percent="0" rank="0" text="" dxfId="208">
      <formula>4</formula>
    </cfRule>
    <cfRule type="cellIs" priority="1212" operator="equal" aboveAverage="0" equalAverage="0" bottom="0" percent="0" rank="0" text="" dxfId="209">
      <formula>3</formula>
    </cfRule>
  </conditionalFormatting>
  <conditionalFormatting sqref="O4">
    <cfRule type="expression" priority="1213" aboveAverage="0" equalAverage="0" bottom="0" percent="0" rank="0" text="" dxfId="210">
      <formula>$D$1&lt;O4</formula>
    </cfRule>
    <cfRule type="expression" priority="1214" aboveAverage="0" equalAverage="0" bottom="0" percent="0" rank="0" text="" dxfId="211">
      <formula>$D$1&gt;O4</formula>
    </cfRule>
  </conditionalFormatting>
  <conditionalFormatting sqref="O4">
    <cfRule type="expression" priority="1215" aboveAverage="0" equalAverage="0" bottom="0" percent="0" rank="0" text="" dxfId="212">
      <formula>$D$1&lt;O4</formula>
    </cfRule>
    <cfRule type="expression" priority="1216" aboveAverage="0" equalAverage="0" bottom="0" percent="0" rank="0" text="" dxfId="213">
      <formula>$D$1&gt;O4</formula>
    </cfRule>
  </conditionalFormatting>
  <conditionalFormatting sqref="O4">
    <cfRule type="expression" priority="1217" aboveAverage="0" equalAverage="0" bottom="0" percent="0" rank="0" text="" dxfId="214">
      <formula>$D$1&lt;O4</formula>
    </cfRule>
    <cfRule type="expression" priority="1218" aboveAverage="0" equalAverage="0" bottom="0" percent="0" rank="0" text="" dxfId="215">
      <formula>$D$1&gt;O4</formula>
    </cfRule>
  </conditionalFormatting>
  <conditionalFormatting sqref="O4">
    <cfRule type="expression" priority="1219" aboveAverage="0" equalAverage="0" bottom="0" percent="0" rank="0" text="" dxfId="216">
      <formula>$D$1&lt;O4</formula>
    </cfRule>
    <cfRule type="expression" priority="1220" aboveAverage="0" equalAverage="0" bottom="0" percent="0" rank="0" text="" dxfId="217">
      <formula>$D$1&gt;O4</formula>
    </cfRule>
  </conditionalFormatting>
  <conditionalFormatting sqref="O4">
    <cfRule type="expression" priority="1221" aboveAverage="0" equalAverage="0" bottom="0" percent="0" rank="0" text="" dxfId="218">
      <formula>$D$1&lt;O4</formula>
    </cfRule>
    <cfRule type="expression" priority="1222" aboveAverage="0" equalAverage="0" bottom="0" percent="0" rank="0" text="" dxfId="219">
      <formula>$D$1&gt;O4</formula>
    </cfRule>
  </conditionalFormatting>
  <conditionalFormatting sqref="O4">
    <cfRule type="expression" priority="1223" aboveAverage="0" equalAverage="0" bottom="0" percent="0" rank="0" text="" dxfId="220">
      <formula>$D$1&lt;O4</formula>
    </cfRule>
    <cfRule type="expression" priority="1224" aboveAverage="0" equalAverage="0" bottom="0" percent="0" rank="0" text="" dxfId="221">
      <formula>$D$1&gt;O4</formula>
    </cfRule>
  </conditionalFormatting>
  <conditionalFormatting sqref="O4">
    <cfRule type="expression" priority="1225" aboveAverage="0" equalAverage="0" bottom="0" percent="0" rank="0" text="" dxfId="222">
      <formula>$D$1&lt;O4</formula>
    </cfRule>
    <cfRule type="expression" priority="1226" aboveAverage="0" equalAverage="0" bottom="0" percent="0" rank="0" text="" dxfId="223">
      <formula>$D$1&gt;O4</formula>
    </cfRule>
  </conditionalFormatting>
  <conditionalFormatting sqref="O4">
    <cfRule type="expression" priority="1227" aboveAverage="0" equalAverage="0" bottom="0" percent="0" rank="0" text="" dxfId="224">
      <formula>$D$1&lt;O4</formula>
    </cfRule>
    <cfRule type="expression" priority="1228" aboveAverage="0" equalAverage="0" bottom="0" percent="0" rank="0" text="" dxfId="225">
      <formula>$D$1&gt;O4</formula>
    </cfRule>
  </conditionalFormatting>
  <conditionalFormatting sqref="O4">
    <cfRule type="expression" priority="1229" aboveAverage="0" equalAverage="0" bottom="0" percent="0" rank="0" text="" dxfId="226">
      <formula>$D$1&lt;O4</formula>
    </cfRule>
    <cfRule type="expression" priority="1230" aboveAverage="0" equalAverage="0" bottom="0" percent="0" rank="0" text="" dxfId="227">
      <formula>$D$1&gt;O4</formula>
    </cfRule>
  </conditionalFormatting>
  <conditionalFormatting sqref="O5">
    <cfRule type="cellIs" priority="1231" operator="equal" aboveAverage="0" equalAverage="0" bottom="0" percent="0" rank="0" text="" dxfId="228">
      <formula>5</formula>
    </cfRule>
    <cfRule type="cellIs" priority="1232" operator="equal" aboveAverage="0" equalAverage="0" bottom="0" percent="0" rank="0" text="" dxfId="229">
      <formula>4</formula>
    </cfRule>
    <cfRule type="cellIs" priority="1233" operator="equal" aboveAverage="0" equalAverage="0" bottom="0" percent="0" rank="0" text="" dxfId="230">
      <formula>3</formula>
    </cfRule>
  </conditionalFormatting>
  <conditionalFormatting sqref="O4">
    <cfRule type="expression" priority="1234" aboveAverage="0" equalAverage="0" bottom="0" percent="0" rank="0" text="" dxfId="231">
      <formula>$D$1&lt;O4</formula>
    </cfRule>
    <cfRule type="expression" priority="1235" aboveAverage="0" equalAverage="0" bottom="0" percent="0" rank="0" text="" dxfId="232">
      <formula>$D$1&gt;O4</formula>
    </cfRule>
  </conditionalFormatting>
  <conditionalFormatting sqref="O5">
    <cfRule type="cellIs" priority="1236" operator="equal" aboveAverage="0" equalAverage="0" bottom="0" percent="0" rank="0" text="" dxfId="233">
      <formula>5</formula>
    </cfRule>
    <cfRule type="cellIs" priority="1237" operator="equal" aboveAverage="0" equalAverage="0" bottom="0" percent="0" rank="0" text="" dxfId="234">
      <formula>4</formula>
    </cfRule>
    <cfRule type="cellIs" priority="1238" operator="equal" aboveAverage="0" equalAverage="0" bottom="0" percent="0" rank="0" text="" dxfId="235">
      <formula>3</formula>
    </cfRule>
  </conditionalFormatting>
  <conditionalFormatting sqref="O4">
    <cfRule type="expression" priority="1239" aboveAverage="0" equalAverage="0" bottom="0" percent="0" rank="0" text="" dxfId="236">
      <formula>$D$1&lt;O4</formula>
    </cfRule>
    <cfRule type="expression" priority="1240" aboveAverage="0" equalAverage="0" bottom="0" percent="0" rank="0" text="" dxfId="237">
      <formula>$D$1&gt;O4</formula>
    </cfRule>
  </conditionalFormatting>
  <conditionalFormatting sqref="O4">
    <cfRule type="expression" priority="1241" aboveAverage="0" equalAverage="0" bottom="0" percent="0" rank="0" text="" dxfId="238">
      <formula>$D$1&lt;O4</formula>
    </cfRule>
    <cfRule type="expression" priority="1242" aboveAverage="0" equalAverage="0" bottom="0" percent="0" rank="0" text="" dxfId="239">
      <formula>$D$1&gt;O4</formula>
    </cfRule>
  </conditionalFormatting>
  <conditionalFormatting sqref="O4">
    <cfRule type="expression" priority="1243" aboveAverage="0" equalAverage="0" bottom="0" percent="0" rank="0" text="" dxfId="240">
      <formula>$D$1&lt;O4</formula>
    </cfRule>
    <cfRule type="expression" priority="1244" aboveAverage="0" equalAverage="0" bottom="0" percent="0" rank="0" text="" dxfId="241">
      <formula>$D$1&gt;O4</formula>
    </cfRule>
  </conditionalFormatting>
  <conditionalFormatting sqref="O4">
    <cfRule type="expression" priority="1245" aboveAverage="0" equalAverage="0" bottom="0" percent="0" rank="0" text="" dxfId="242">
      <formula>$D$1&lt;O4</formula>
    </cfRule>
    <cfRule type="expression" priority="1246" aboveAverage="0" equalAverage="0" bottom="0" percent="0" rank="0" text="" dxfId="243">
      <formula>$D$1&gt;O4</formula>
    </cfRule>
  </conditionalFormatting>
  <conditionalFormatting sqref="O4">
    <cfRule type="expression" priority="1247" aboveAverage="0" equalAverage="0" bottom="0" percent="0" rank="0" text="" dxfId="244">
      <formula>$D$1&lt;O4</formula>
    </cfRule>
    <cfRule type="expression" priority="1248" aboveAverage="0" equalAverage="0" bottom="0" percent="0" rank="0" text="" dxfId="245">
      <formula>$D$1&gt;O4</formula>
    </cfRule>
  </conditionalFormatting>
  <conditionalFormatting sqref="O4">
    <cfRule type="expression" priority="1249" aboveAverage="0" equalAverage="0" bottom="0" percent="0" rank="0" text="" dxfId="246">
      <formula>$D$1&lt;O4</formula>
    </cfRule>
    <cfRule type="expression" priority="1250" aboveAverage="0" equalAverage="0" bottom="0" percent="0" rank="0" text="" dxfId="247">
      <formula>$D$1&gt;O4</formula>
    </cfRule>
  </conditionalFormatting>
  <conditionalFormatting sqref="O4">
    <cfRule type="expression" priority="1251" aboveAverage="0" equalAverage="0" bottom="0" percent="0" rank="0" text="" dxfId="248">
      <formula>$D$1&lt;O4</formula>
    </cfRule>
    <cfRule type="expression" priority="1252" aboveAverage="0" equalAverage="0" bottom="0" percent="0" rank="0" text="" dxfId="249">
      <formula>$D$1&gt;O4</formula>
    </cfRule>
  </conditionalFormatting>
  <conditionalFormatting sqref="O5">
    <cfRule type="cellIs" priority="1253" operator="equal" aboveAverage="0" equalAverage="0" bottom="0" percent="0" rank="0" text="" dxfId="250">
      <formula>5</formula>
    </cfRule>
    <cfRule type="cellIs" priority="1254" operator="equal" aboveAverage="0" equalAverage="0" bottom="0" percent="0" rank="0" text="" dxfId="251">
      <formula>4</formula>
    </cfRule>
    <cfRule type="cellIs" priority="1255" operator="equal" aboveAverage="0" equalAverage="0" bottom="0" percent="0" rank="0" text="" dxfId="252">
      <formula>3</formula>
    </cfRule>
  </conditionalFormatting>
  <conditionalFormatting sqref="O4">
    <cfRule type="expression" priority="1256" aboveAverage="0" equalAverage="0" bottom="0" percent="0" rank="0" text="" dxfId="253">
      <formula>$D$1&lt;O4</formula>
    </cfRule>
    <cfRule type="expression" priority="1257" aboveAverage="0" equalAverage="0" bottom="0" percent="0" rank="0" text="" dxfId="254">
      <formula>$D$1&gt;O4</formula>
    </cfRule>
  </conditionalFormatting>
  <conditionalFormatting sqref="O5">
    <cfRule type="cellIs" priority="1258" operator="equal" aboveAverage="0" equalAverage="0" bottom="0" percent="0" rank="0" text="" dxfId="255">
      <formula>5</formula>
    </cfRule>
    <cfRule type="cellIs" priority="1259" operator="equal" aboveAverage="0" equalAverage="0" bottom="0" percent="0" rank="0" text="" dxfId="256">
      <formula>4</formula>
    </cfRule>
    <cfRule type="cellIs" priority="1260" operator="equal" aboveAverage="0" equalAverage="0" bottom="0" percent="0" rank="0" text="" dxfId="257">
      <formula>3</formula>
    </cfRule>
  </conditionalFormatting>
  <conditionalFormatting sqref="O4">
    <cfRule type="expression" priority="1261" aboveAverage="0" equalAverage="0" bottom="0" percent="0" rank="0" text="" dxfId="258">
      <formula>$D$1&lt;O4</formula>
    </cfRule>
    <cfRule type="expression" priority="1262" aboveAverage="0" equalAverage="0" bottom="0" percent="0" rank="0" text="" dxfId="259">
      <formula>$D$1&gt;O4</formula>
    </cfRule>
  </conditionalFormatting>
  <conditionalFormatting sqref="O4">
    <cfRule type="expression" priority="1263" aboveAverage="0" equalAverage="0" bottom="0" percent="0" rank="0" text="" dxfId="260">
      <formula>$D$1&lt;O4</formula>
    </cfRule>
    <cfRule type="expression" priority="1264" aboveAverage="0" equalAverage="0" bottom="0" percent="0" rank="0" text="" dxfId="261">
      <formula>$D$1&gt;O4</formula>
    </cfRule>
  </conditionalFormatting>
  <conditionalFormatting sqref="O5">
    <cfRule type="cellIs" priority="1265" operator="equal" aboveAverage="0" equalAverage="0" bottom="0" percent="0" rank="0" text="" dxfId="262">
      <formula>5</formula>
    </cfRule>
    <cfRule type="cellIs" priority="1266" operator="equal" aboveAverage="0" equalAverage="0" bottom="0" percent="0" rank="0" text="" dxfId="263">
      <formula>4</formula>
    </cfRule>
    <cfRule type="cellIs" priority="1267" operator="equal" aboveAverage="0" equalAverage="0" bottom="0" percent="0" rank="0" text="" dxfId="264">
      <formula>3</formula>
    </cfRule>
  </conditionalFormatting>
  <conditionalFormatting sqref="O4">
    <cfRule type="expression" priority="1268" aboveAverage="0" equalAverage="0" bottom="0" percent="0" rank="0" text="" dxfId="265">
      <formula>$D$1&lt;O4</formula>
    </cfRule>
    <cfRule type="expression" priority="1269" aboveAverage="0" equalAverage="0" bottom="0" percent="0" rank="0" text="" dxfId="266">
      <formula>$D$1&gt;O4</formula>
    </cfRule>
  </conditionalFormatting>
  <conditionalFormatting sqref="O5">
    <cfRule type="cellIs" priority="1270" operator="equal" aboveAverage="0" equalAverage="0" bottom="0" percent="0" rank="0" text="" dxfId="267">
      <formula>5</formula>
    </cfRule>
    <cfRule type="cellIs" priority="1271" operator="equal" aboveAverage="0" equalAverage="0" bottom="0" percent="0" rank="0" text="" dxfId="268">
      <formula>4</formula>
    </cfRule>
    <cfRule type="cellIs" priority="1272" operator="equal" aboveAverage="0" equalAverage="0" bottom="0" percent="0" rank="0" text="" dxfId="269">
      <formula>3</formula>
    </cfRule>
  </conditionalFormatting>
  <conditionalFormatting sqref="O4">
    <cfRule type="expression" priority="1273" aboveAverage="0" equalAverage="0" bottom="0" percent="0" rank="0" text="" dxfId="270">
      <formula>$D$1&lt;O4</formula>
    </cfRule>
    <cfRule type="expression" priority="1274" aboveAverage="0" equalAverage="0" bottom="0" percent="0" rank="0" text="" dxfId="271">
      <formula>$D$1&gt;O4</formula>
    </cfRule>
  </conditionalFormatting>
  <conditionalFormatting sqref="O4">
    <cfRule type="expression" priority="1275" aboveAverage="0" equalAverage="0" bottom="0" percent="0" rank="0" text="" dxfId="272">
      <formula>$D$1&lt;O4</formula>
    </cfRule>
    <cfRule type="expression" priority="1276" aboveAverage="0" equalAverage="0" bottom="0" percent="0" rank="0" text="" dxfId="273">
      <formula>$D$1&gt;O4</formula>
    </cfRule>
  </conditionalFormatting>
  <conditionalFormatting sqref="O4">
    <cfRule type="expression" priority="1277" aboveAverage="0" equalAverage="0" bottom="0" percent="0" rank="0" text="" dxfId="274">
      <formula>$D$1&lt;O4</formula>
    </cfRule>
    <cfRule type="expression" priority="1278" aboveAverage="0" equalAverage="0" bottom="0" percent="0" rank="0" text="" dxfId="275">
      <formula>$D$1&gt;O4</formula>
    </cfRule>
  </conditionalFormatting>
  <conditionalFormatting sqref="O5">
    <cfRule type="cellIs" priority="1279" operator="equal" aboveAverage="0" equalAverage="0" bottom="0" percent="0" rank="0" text="" dxfId="276">
      <formula>5</formula>
    </cfRule>
    <cfRule type="cellIs" priority="1280" operator="equal" aboveAverage="0" equalAverage="0" bottom="0" percent="0" rank="0" text="" dxfId="277">
      <formula>4</formula>
    </cfRule>
    <cfRule type="cellIs" priority="1281" operator="equal" aboveAverage="0" equalAverage="0" bottom="0" percent="0" rank="0" text="" dxfId="278">
      <formula>3</formula>
    </cfRule>
  </conditionalFormatting>
  <conditionalFormatting sqref="O5">
    <cfRule type="cellIs" priority="1282" operator="equal" aboveAverage="0" equalAverage="0" bottom="0" percent="0" rank="0" text="" dxfId="279">
      <formula>5</formula>
    </cfRule>
    <cfRule type="cellIs" priority="1283" operator="equal" aboveAverage="0" equalAverage="0" bottom="0" percent="0" rank="0" text="" dxfId="280">
      <formula>4</formula>
    </cfRule>
    <cfRule type="cellIs" priority="1284" operator="equal" aboveAverage="0" equalAverage="0" bottom="0" percent="0" rank="0" text="" dxfId="281">
      <formula>3</formula>
    </cfRule>
  </conditionalFormatting>
  <conditionalFormatting sqref="O5">
    <cfRule type="cellIs" priority="1285" operator="equal" aboveAverage="0" equalAverage="0" bottom="0" percent="0" rank="0" text="" dxfId="282">
      <formula>5</formula>
    </cfRule>
    <cfRule type="cellIs" priority="1286" operator="equal" aboveAverage="0" equalAverage="0" bottom="0" percent="0" rank="0" text="" dxfId="283">
      <formula>4</formula>
    </cfRule>
    <cfRule type="cellIs" priority="1287" operator="equal" aboveAverage="0" equalAverage="0" bottom="0" percent="0" rank="0" text="" dxfId="284">
      <formula>3</formula>
    </cfRule>
  </conditionalFormatting>
  <conditionalFormatting sqref="O4">
    <cfRule type="expression" priority="1288" aboveAverage="0" equalAverage="0" bottom="0" percent="0" rank="0" text="" dxfId="285">
      <formula>$D$1&lt;O4</formula>
    </cfRule>
    <cfRule type="expression" priority="1289" aboveAverage="0" equalAverage="0" bottom="0" percent="0" rank="0" text="" dxfId="286">
      <formula>$D$1&gt;O4</formula>
    </cfRule>
  </conditionalFormatting>
  <conditionalFormatting sqref="O5">
    <cfRule type="cellIs" priority="1290" operator="equal" aboveAverage="0" equalAverage="0" bottom="0" percent="0" rank="0" text="" dxfId="287">
      <formula>5</formula>
    </cfRule>
    <cfRule type="cellIs" priority="1291" operator="equal" aboveAverage="0" equalAverage="0" bottom="0" percent="0" rank="0" text="" dxfId="288">
      <formula>4</formula>
    </cfRule>
    <cfRule type="cellIs" priority="1292" operator="equal" aboveAverage="0" equalAverage="0" bottom="0" percent="0" rank="0" text="" dxfId="289">
      <formula>3</formula>
    </cfRule>
  </conditionalFormatting>
  <conditionalFormatting sqref="O4">
    <cfRule type="expression" priority="1293" aboveAverage="0" equalAverage="0" bottom="0" percent="0" rank="0" text="" dxfId="290">
      <formula>$D$1&lt;O4</formula>
    </cfRule>
    <cfRule type="expression" priority="1294" aboveAverage="0" equalAverage="0" bottom="0" percent="0" rank="0" text="" dxfId="291">
      <formula>$D$1&gt;O4</formula>
    </cfRule>
  </conditionalFormatting>
  <conditionalFormatting sqref="O4">
    <cfRule type="expression" priority="1295" aboveAverage="0" equalAverage="0" bottom="0" percent="0" rank="0" text="" dxfId="292">
      <formula>$D$1&lt;O4</formula>
    </cfRule>
    <cfRule type="expression" priority="1296" aboveAverage="0" equalAverage="0" bottom="0" percent="0" rank="0" text="" dxfId="293">
      <formula>$D$1&gt;O4</formula>
    </cfRule>
  </conditionalFormatting>
  <conditionalFormatting sqref="O5">
    <cfRule type="cellIs" priority="1297" operator="equal" aboveAverage="0" equalAverage="0" bottom="0" percent="0" rank="0" text="" dxfId="294">
      <formula>5</formula>
    </cfRule>
    <cfRule type="cellIs" priority="1298" operator="equal" aboveAverage="0" equalAverage="0" bottom="0" percent="0" rank="0" text="" dxfId="295">
      <formula>4</formula>
    </cfRule>
    <cfRule type="cellIs" priority="1299" operator="equal" aboveAverage="0" equalAverage="0" bottom="0" percent="0" rank="0" text="" dxfId="296">
      <formula>3</formula>
    </cfRule>
  </conditionalFormatting>
  <conditionalFormatting sqref="O4">
    <cfRule type="expression" priority="1300" aboveAverage="0" equalAverage="0" bottom="0" percent="0" rank="0" text="" dxfId="297">
      <formula>$D$1&lt;O4</formula>
    </cfRule>
    <cfRule type="expression" priority="1301" aboveAverage="0" equalAverage="0" bottom="0" percent="0" rank="0" text="" dxfId="298">
      <formula>$D$1&gt;O4</formula>
    </cfRule>
  </conditionalFormatting>
  <conditionalFormatting sqref="O5">
    <cfRule type="cellIs" priority="1302" operator="equal" aboveAverage="0" equalAverage="0" bottom="0" percent="0" rank="0" text="" dxfId="299">
      <formula>5</formula>
    </cfRule>
    <cfRule type="cellIs" priority="1303" operator="equal" aboveAverage="0" equalAverage="0" bottom="0" percent="0" rank="0" text="" dxfId="300">
      <formula>4</formula>
    </cfRule>
    <cfRule type="cellIs" priority="1304" operator="equal" aboveAverage="0" equalAverage="0" bottom="0" percent="0" rank="0" text="" dxfId="301">
      <formula>3</formula>
    </cfRule>
  </conditionalFormatting>
  <conditionalFormatting sqref="O4">
    <cfRule type="expression" priority="1305" aboveAverage="0" equalAverage="0" bottom="0" percent="0" rank="0" text="" dxfId="302">
      <formula>$D$1&lt;O4</formula>
    </cfRule>
    <cfRule type="expression" priority="1306" aboveAverage="0" equalAverage="0" bottom="0" percent="0" rank="0" text="" dxfId="303">
      <formula>$D$1&gt;O4</formula>
    </cfRule>
  </conditionalFormatting>
  <conditionalFormatting sqref="O5">
    <cfRule type="cellIs" priority="1307" operator="equal" aboveAverage="0" equalAverage="0" bottom="0" percent="0" rank="0" text="" dxfId="304">
      <formula>5</formula>
    </cfRule>
    <cfRule type="cellIs" priority="1308" operator="equal" aboveAverage="0" equalAverage="0" bottom="0" percent="0" rank="0" text="" dxfId="305">
      <formula>4</formula>
    </cfRule>
    <cfRule type="cellIs" priority="1309" operator="equal" aboveAverage="0" equalAverage="0" bottom="0" percent="0" rank="0" text="" dxfId="306">
      <formula>3</formula>
    </cfRule>
  </conditionalFormatting>
  <conditionalFormatting sqref="O4">
    <cfRule type="expression" priority="1310" aboveAverage="0" equalAverage="0" bottom="0" percent="0" rank="0" text="" dxfId="307">
      <formula>$D$1&lt;O4</formula>
    </cfRule>
    <cfRule type="expression" priority="1311" aboveAverage="0" equalAverage="0" bottom="0" percent="0" rank="0" text="" dxfId="308">
      <formula>$D$1&gt;O4</formula>
    </cfRule>
  </conditionalFormatting>
  <conditionalFormatting sqref="O4">
    <cfRule type="expression" priority="1312" aboveAverage="0" equalAverage="0" bottom="0" percent="0" rank="0" text="" dxfId="309">
      <formula>$D$1&lt;O4</formula>
    </cfRule>
    <cfRule type="expression" priority="1313" aboveAverage="0" equalAverage="0" bottom="0" percent="0" rank="0" text="" dxfId="310">
      <formula>$D$1&gt;O4</formula>
    </cfRule>
  </conditionalFormatting>
  <conditionalFormatting sqref="O4">
    <cfRule type="expression" priority="1314" aboveAverage="0" equalAverage="0" bottom="0" percent="0" rank="0" text="" dxfId="311">
      <formula>$D$1&lt;O4</formula>
    </cfRule>
    <cfRule type="expression" priority="1315" aboveAverage="0" equalAverage="0" bottom="0" percent="0" rank="0" text="" dxfId="312">
      <formula>$D$1&gt;O4</formula>
    </cfRule>
  </conditionalFormatting>
  <conditionalFormatting sqref="O4">
    <cfRule type="expression" priority="1316" aboveAverage="0" equalAverage="0" bottom="0" percent="0" rank="0" text="" dxfId="313">
      <formula>$D$1&lt;O4</formula>
    </cfRule>
    <cfRule type="expression" priority="1317" aboveAverage="0" equalAverage="0" bottom="0" percent="0" rank="0" text="" dxfId="314">
      <formula>$D$1&gt;O4</formula>
    </cfRule>
  </conditionalFormatting>
  <conditionalFormatting sqref="O4">
    <cfRule type="expression" priority="1318" aboveAverage="0" equalAverage="0" bottom="0" percent="0" rank="0" text="" dxfId="315">
      <formula>$D$1&lt;O4</formula>
    </cfRule>
    <cfRule type="expression" priority="1319" aboveAverage="0" equalAverage="0" bottom="0" percent="0" rank="0" text="" dxfId="316">
      <formula>$D$1&gt;O4</formula>
    </cfRule>
  </conditionalFormatting>
  <conditionalFormatting sqref="O4">
    <cfRule type="expression" priority="1320" aboveAverage="0" equalAverage="0" bottom="0" percent="0" rank="0" text="" dxfId="317">
      <formula>$D$1&lt;O4</formula>
    </cfRule>
    <cfRule type="expression" priority="1321" aboveAverage="0" equalAverage="0" bottom="0" percent="0" rank="0" text="" dxfId="318">
      <formula>$D$1&gt;O4</formula>
    </cfRule>
  </conditionalFormatting>
  <conditionalFormatting sqref="O5">
    <cfRule type="cellIs" priority="1322" operator="equal" aboveAverage="0" equalAverage="0" bottom="0" percent="0" rank="0" text="" dxfId="319">
      <formula>5</formula>
    </cfRule>
    <cfRule type="cellIs" priority="1323" operator="equal" aboveAverage="0" equalAverage="0" bottom="0" percent="0" rank="0" text="" dxfId="320">
      <formula>4</formula>
    </cfRule>
    <cfRule type="cellIs" priority="1324" operator="equal" aboveAverage="0" equalAverage="0" bottom="0" percent="0" rank="0" text="" dxfId="321">
      <formula>3</formula>
    </cfRule>
  </conditionalFormatting>
  <conditionalFormatting sqref="O4">
    <cfRule type="expression" priority="1325" aboveAverage="0" equalAverage="0" bottom="0" percent="0" rank="0" text="" dxfId="322">
      <formula>$D$1&lt;O4</formula>
    </cfRule>
    <cfRule type="expression" priority="1326" aboveAverage="0" equalAverage="0" bottom="0" percent="0" rank="0" text="" dxfId="323">
      <formula>$D$1&gt;O4</formula>
    </cfRule>
  </conditionalFormatting>
  <conditionalFormatting sqref="O4">
    <cfRule type="expression" priority="1327" aboveAverage="0" equalAverage="0" bottom="0" percent="0" rank="0" text="" dxfId="324">
      <formula>$D$1&lt;O4</formula>
    </cfRule>
    <cfRule type="expression" priority="1328" aboveAverage="0" equalAverage="0" bottom="0" percent="0" rank="0" text="" dxfId="325">
      <formula>$D$1&gt;O4</formula>
    </cfRule>
  </conditionalFormatting>
  <conditionalFormatting sqref="O5">
    <cfRule type="cellIs" priority="1329" operator="equal" aboveAverage="0" equalAverage="0" bottom="0" percent="0" rank="0" text="" dxfId="326">
      <formula>5</formula>
    </cfRule>
    <cfRule type="cellIs" priority="1330" operator="equal" aboveAverage="0" equalAverage="0" bottom="0" percent="0" rank="0" text="" dxfId="327">
      <formula>4</formula>
    </cfRule>
    <cfRule type="cellIs" priority="1331" operator="equal" aboveAverage="0" equalAverage="0" bottom="0" percent="0" rank="0" text="" dxfId="328">
      <formula>3</formula>
    </cfRule>
  </conditionalFormatting>
  <conditionalFormatting sqref="M4">
    <cfRule type="expression" priority="1332" aboveAverage="0" equalAverage="0" bottom="0" percent="0" rank="0" text="" dxfId="329">
      <formula>$D$1&lt;M4</formula>
    </cfRule>
    <cfRule type="expression" priority="1333" aboveAverage="0" equalAverage="0" bottom="0" percent="0" rank="0" text="" dxfId="330">
      <formula>$D$1&gt;M4</formula>
    </cfRule>
  </conditionalFormatting>
  <conditionalFormatting sqref="M5">
    <cfRule type="expression" priority="1334" aboveAverage="0" equalAverage="0" bottom="0" percent="0" rank="0" text="" dxfId="331">
      <formula>$D$1&lt;M5</formula>
    </cfRule>
    <cfRule type="expression" priority="1335" aboveAverage="0" equalAverage="0" bottom="0" percent="0" rank="0" text="" dxfId="332">
      <formula>$D$1&gt;M5</formula>
    </cfRule>
  </conditionalFormatting>
  <conditionalFormatting sqref="M5">
    <cfRule type="expression" priority="1336" aboveAverage="0" equalAverage="0" bottom="0" percent="0" rank="0" text="" dxfId="333">
      <formula>$D$1&lt;M5</formula>
    </cfRule>
    <cfRule type="expression" priority="1337" aboveAverage="0" equalAverage="0" bottom="0" percent="0" rank="0" text="" dxfId="334">
      <formula>$D$1&gt;M5</formula>
    </cfRule>
  </conditionalFormatting>
  <conditionalFormatting sqref="M5">
    <cfRule type="expression" priority="1338" aboveAverage="0" equalAverage="0" bottom="0" percent="0" rank="0" text="" dxfId="335">
      <formula>$D$1&lt;M5</formula>
    </cfRule>
    <cfRule type="expression" priority="1339" aboveAverage="0" equalAverage="0" bottom="0" percent="0" rank="0" text="" dxfId="336">
      <formula>$D$1&gt;M5</formula>
    </cfRule>
  </conditionalFormatting>
  <conditionalFormatting sqref="M5">
    <cfRule type="expression" priority="1340" aboveAverage="0" equalAverage="0" bottom="0" percent="0" rank="0" text="" dxfId="337">
      <formula>$D$1&lt;M5</formula>
    </cfRule>
    <cfRule type="expression" priority="1341" aboveAverage="0" equalAverage="0" bottom="0" percent="0" rank="0" text="" dxfId="338">
      <formula>$D$1&gt;M5</formula>
    </cfRule>
  </conditionalFormatting>
  <conditionalFormatting sqref="M5">
    <cfRule type="expression" priority="1342" aboveAverage="0" equalAverage="0" bottom="0" percent="0" rank="0" text="" dxfId="339">
      <formula>$D$1&lt;M5</formula>
    </cfRule>
    <cfRule type="expression" priority="1343" aboveAverage="0" equalAverage="0" bottom="0" percent="0" rank="0" text="" dxfId="340">
      <formula>$D$1&gt;M5</formula>
    </cfRule>
  </conditionalFormatting>
  <conditionalFormatting sqref="M5">
    <cfRule type="expression" priority="1344" aboveAverage="0" equalAverage="0" bottom="0" percent="0" rank="0" text="" dxfId="341">
      <formula>$D$1&lt;M5</formula>
    </cfRule>
    <cfRule type="expression" priority="1345" aboveAverage="0" equalAverage="0" bottom="0" percent="0" rank="0" text="" dxfId="342">
      <formula>$D$1&gt;M5</formula>
    </cfRule>
  </conditionalFormatting>
  <conditionalFormatting sqref="M5">
    <cfRule type="expression" priority="1346" aboveAverage="0" equalAverage="0" bottom="0" percent="0" rank="0" text="" dxfId="343">
      <formula>$D$1&lt;M5</formula>
    </cfRule>
    <cfRule type="expression" priority="1347" aboveAverage="0" equalAverage="0" bottom="0" percent="0" rank="0" text="" dxfId="344">
      <formula>$D$1&gt;M5</formula>
    </cfRule>
  </conditionalFormatting>
  <conditionalFormatting sqref="M5">
    <cfRule type="expression" priority="1348" aboveAverage="0" equalAverage="0" bottom="0" percent="0" rank="0" text="" dxfId="345">
      <formula>$D$1&lt;M5</formula>
    </cfRule>
    <cfRule type="expression" priority="1349" aboveAverage="0" equalAverage="0" bottom="0" percent="0" rank="0" text="" dxfId="346">
      <formula>$D$1&gt;M5</formula>
    </cfRule>
  </conditionalFormatting>
  <conditionalFormatting sqref="M5">
    <cfRule type="expression" priority="1350" aboveAverage="0" equalAverage="0" bottom="0" percent="0" rank="0" text="" dxfId="347">
      <formula>$D$1&lt;M5</formula>
    </cfRule>
    <cfRule type="expression" priority="1351" aboveAverage="0" equalAverage="0" bottom="0" percent="0" rank="0" text="" dxfId="348">
      <formula>$D$1&gt;M5</formula>
    </cfRule>
  </conditionalFormatting>
  <conditionalFormatting sqref="M5">
    <cfRule type="expression" priority="1352" aboveAverage="0" equalAverage="0" bottom="0" percent="0" rank="0" text="" dxfId="349">
      <formula>$D$1&lt;M5</formula>
    </cfRule>
    <cfRule type="expression" priority="1353" aboveAverage="0" equalAverage="0" bottom="0" percent="0" rank="0" text="" dxfId="350">
      <formula>$D$1&gt;M5</formula>
    </cfRule>
  </conditionalFormatting>
  <conditionalFormatting sqref="M5">
    <cfRule type="expression" priority="1354" aboveAverage="0" equalAverage="0" bottom="0" percent="0" rank="0" text="" dxfId="351">
      <formula>$D$1&lt;M5</formula>
    </cfRule>
    <cfRule type="expression" priority="1355" aboveAverage="0" equalAverage="0" bottom="0" percent="0" rank="0" text="" dxfId="352">
      <formula>$D$1&gt;M5</formula>
    </cfRule>
  </conditionalFormatting>
  <conditionalFormatting sqref="M5">
    <cfRule type="expression" priority="1356" aboveAverage="0" equalAverage="0" bottom="0" percent="0" rank="0" text="" dxfId="353">
      <formula>$D$1&lt;M5</formula>
    </cfRule>
    <cfRule type="expression" priority="1357" aboveAverage="0" equalAverage="0" bottom="0" percent="0" rank="0" text="" dxfId="354">
      <formula>$D$1&gt;M5</formula>
    </cfRule>
  </conditionalFormatting>
  <conditionalFormatting sqref="M5">
    <cfRule type="expression" priority="1358" aboveAverage="0" equalAverage="0" bottom="0" percent="0" rank="0" text="" dxfId="355">
      <formula>$D$1&lt;M5</formula>
    </cfRule>
    <cfRule type="expression" priority="1359" aboveAverage="0" equalAverage="0" bottom="0" percent="0" rank="0" text="" dxfId="356">
      <formula>$D$1&gt;M5</formula>
    </cfRule>
  </conditionalFormatting>
  <conditionalFormatting sqref="M5">
    <cfRule type="expression" priority="1360" aboveAverage="0" equalAverage="0" bottom="0" percent="0" rank="0" text="" dxfId="357">
      <formula>$D$1&lt;M5</formula>
    </cfRule>
    <cfRule type="expression" priority="1361" aboveAverage="0" equalAverage="0" bottom="0" percent="0" rank="0" text="" dxfId="358">
      <formula>$D$1&gt;M5</formula>
    </cfRule>
  </conditionalFormatting>
  <conditionalFormatting sqref="M5">
    <cfRule type="expression" priority="1362" aboveAverage="0" equalAverage="0" bottom="0" percent="0" rank="0" text="" dxfId="359">
      <formula>$D$1&lt;M5</formula>
    </cfRule>
    <cfRule type="expression" priority="1363" aboveAverage="0" equalAverage="0" bottom="0" percent="0" rank="0" text="" dxfId="360">
      <formula>$D$1&gt;M5</formula>
    </cfRule>
  </conditionalFormatting>
  <conditionalFormatting sqref="M5">
    <cfRule type="expression" priority="1364" aboveAverage="0" equalAverage="0" bottom="0" percent="0" rank="0" text="" dxfId="361">
      <formula>$D$1&lt;M5</formula>
    </cfRule>
    <cfRule type="expression" priority="1365" aboveAverage="0" equalAverage="0" bottom="0" percent="0" rank="0" text="" dxfId="362">
      <formula>$D$1&gt;M5</formula>
    </cfRule>
  </conditionalFormatting>
  <conditionalFormatting sqref="M5">
    <cfRule type="expression" priority="1366" aboveAverage="0" equalAverage="0" bottom="0" percent="0" rank="0" text="" dxfId="363">
      <formula>$D$1&lt;M5</formula>
    </cfRule>
    <cfRule type="expression" priority="1367" aboveAverage="0" equalAverage="0" bottom="0" percent="0" rank="0" text="" dxfId="364">
      <formula>$D$1&gt;M5</formula>
    </cfRule>
  </conditionalFormatting>
  <conditionalFormatting sqref="M5">
    <cfRule type="expression" priority="1368" aboveAverage="0" equalAverage="0" bottom="0" percent="0" rank="0" text="" dxfId="365">
      <formula>$D$1&lt;M5</formula>
    </cfRule>
    <cfRule type="expression" priority="1369" aboveAverage="0" equalAverage="0" bottom="0" percent="0" rank="0" text="" dxfId="366">
      <formula>$D$1&gt;M5</formula>
    </cfRule>
  </conditionalFormatting>
  <conditionalFormatting sqref="M5">
    <cfRule type="expression" priority="1370" aboveAverage="0" equalAverage="0" bottom="0" percent="0" rank="0" text="" dxfId="367">
      <formula>$D$1&lt;M5</formula>
    </cfRule>
    <cfRule type="expression" priority="1371" aboveAverage="0" equalAverage="0" bottom="0" percent="0" rank="0" text="" dxfId="368">
      <formula>$D$1&gt;M5</formula>
    </cfRule>
  </conditionalFormatting>
  <conditionalFormatting sqref="M4">
    <cfRule type="expression" priority="1372" aboveAverage="0" equalAverage="0" bottom="0" percent="0" rank="0" text="" dxfId="369">
      <formula>$D$1&lt;M4</formula>
    </cfRule>
    <cfRule type="expression" priority="1373" aboveAverage="0" equalAverage="0" bottom="0" percent="0" rank="0" text="" dxfId="370">
      <formula>$D$1&gt;M4</formula>
    </cfRule>
  </conditionalFormatting>
  <conditionalFormatting sqref="M4">
    <cfRule type="expression" priority="1374" aboveAverage="0" equalAverage="0" bottom="0" percent="0" rank="0" text="" dxfId="371">
      <formula>$D$1&lt;M4</formula>
    </cfRule>
    <cfRule type="expression" priority="1375" aboveAverage="0" equalAverage="0" bottom="0" percent="0" rank="0" text="" dxfId="372">
      <formula>$D$1&gt;M4</formula>
    </cfRule>
  </conditionalFormatting>
  <conditionalFormatting sqref="M4">
    <cfRule type="expression" priority="1376" aboveAverage="0" equalAverage="0" bottom="0" percent="0" rank="0" text="" dxfId="373">
      <formula>$D$1&lt;M4</formula>
    </cfRule>
    <cfRule type="expression" priority="1377" aboveAverage="0" equalAverage="0" bottom="0" percent="0" rank="0" text="" dxfId="374">
      <formula>$D$1&gt;M4</formula>
    </cfRule>
  </conditionalFormatting>
  <conditionalFormatting sqref="M4">
    <cfRule type="expression" priority="1378" aboveAverage="0" equalAverage="0" bottom="0" percent="0" rank="0" text="" dxfId="375">
      <formula>$D$1&lt;M4</formula>
    </cfRule>
    <cfRule type="expression" priority="1379" aboveAverage="0" equalAverage="0" bottom="0" percent="0" rank="0" text="" dxfId="376">
      <formula>$D$1&gt;M4</formula>
    </cfRule>
  </conditionalFormatting>
  <conditionalFormatting sqref="M5">
    <cfRule type="cellIs" priority="1380" operator="equal" aboveAverage="0" equalAverage="0" bottom="0" percent="0" rank="0" text="" dxfId="377">
      <formula>5</formula>
    </cfRule>
    <cfRule type="cellIs" priority="1381" operator="equal" aboveAverage="0" equalAverage="0" bottom="0" percent="0" rank="0" text="" dxfId="378">
      <formula>4</formula>
    </cfRule>
    <cfRule type="cellIs" priority="1382" operator="equal" aboveAverage="0" equalAverage="0" bottom="0" percent="0" rank="0" text="" dxfId="379">
      <formula>3</formula>
    </cfRule>
  </conditionalFormatting>
  <conditionalFormatting sqref="M5">
    <cfRule type="cellIs" priority="1383" operator="equal" aboveAverage="0" equalAverage="0" bottom="0" percent="0" rank="0" text="" dxfId="380">
      <formula>5</formula>
    </cfRule>
    <cfRule type="cellIs" priority="1384" operator="equal" aboveAverage="0" equalAverage="0" bottom="0" percent="0" rank="0" text="" dxfId="381">
      <formula>4</formula>
    </cfRule>
    <cfRule type="cellIs" priority="1385" operator="equal" aboveAverage="0" equalAverage="0" bottom="0" percent="0" rank="0" text="" dxfId="382">
      <formula>3</formula>
    </cfRule>
  </conditionalFormatting>
  <conditionalFormatting sqref="M4">
    <cfRule type="expression" priority="1386" aboveAverage="0" equalAverage="0" bottom="0" percent="0" rank="0" text="" dxfId="383">
      <formula>$D$1&lt;M4</formula>
    </cfRule>
    <cfRule type="expression" priority="1387" aboveAverage="0" equalAverage="0" bottom="0" percent="0" rank="0" text="" dxfId="384">
      <formula>$D$1&gt;M4</formula>
    </cfRule>
  </conditionalFormatting>
  <conditionalFormatting sqref="M4">
    <cfRule type="expression" priority="1388" aboveAverage="0" equalAverage="0" bottom="0" percent="0" rank="0" text="" dxfId="385">
      <formula>$D$1&lt;M4</formula>
    </cfRule>
    <cfRule type="expression" priority="1389" aboveAverage="0" equalAverage="0" bottom="0" percent="0" rank="0" text="" dxfId="386">
      <formula>$D$1&gt;M4</formula>
    </cfRule>
  </conditionalFormatting>
  <conditionalFormatting sqref="M4">
    <cfRule type="expression" priority="1390" aboveAverage="0" equalAverage="0" bottom="0" percent="0" rank="0" text="" dxfId="387">
      <formula>$D$1&lt;M4</formula>
    </cfRule>
    <cfRule type="expression" priority="1391" aboveAverage="0" equalAverage="0" bottom="0" percent="0" rank="0" text="" dxfId="388">
      <formula>$D$1&gt;M4</formula>
    </cfRule>
  </conditionalFormatting>
  <conditionalFormatting sqref="M4">
    <cfRule type="expression" priority="1392" aboveAverage="0" equalAverage="0" bottom="0" percent="0" rank="0" text="" dxfId="389">
      <formula>$D$1&lt;M4</formula>
    </cfRule>
    <cfRule type="expression" priority="1393" aboveAverage="0" equalAverage="0" bottom="0" percent="0" rank="0" text="" dxfId="390">
      <formula>$D$1&gt;M4</formula>
    </cfRule>
  </conditionalFormatting>
  <conditionalFormatting sqref="M4">
    <cfRule type="expression" priority="1394" aboveAverage="0" equalAverage="0" bottom="0" percent="0" rank="0" text="" dxfId="391">
      <formula>$D$1&lt;M4</formula>
    </cfRule>
    <cfRule type="expression" priority="1395" aboveAverage="0" equalAverage="0" bottom="0" percent="0" rank="0" text="" dxfId="392">
      <formula>$D$1&gt;M4</formula>
    </cfRule>
  </conditionalFormatting>
  <conditionalFormatting sqref="M4">
    <cfRule type="expression" priority="1396" aboveAverage="0" equalAverage="0" bottom="0" percent="0" rank="0" text="" dxfId="393">
      <formula>$D$1&lt;M4</formula>
    </cfRule>
    <cfRule type="expression" priority="1397" aboveAverage="0" equalAverage="0" bottom="0" percent="0" rank="0" text="" dxfId="394">
      <formula>$D$1&gt;M4</formula>
    </cfRule>
  </conditionalFormatting>
  <conditionalFormatting sqref="M4">
    <cfRule type="expression" priority="1398" aboveAverage="0" equalAverage="0" bottom="0" percent="0" rank="0" text="" dxfId="395">
      <formula>$D$1&lt;M4</formula>
    </cfRule>
    <cfRule type="expression" priority="1399" aboveAverage="0" equalAverage="0" bottom="0" percent="0" rank="0" text="" dxfId="396">
      <formula>$D$1&gt;M4</formula>
    </cfRule>
  </conditionalFormatting>
  <conditionalFormatting sqref="M4">
    <cfRule type="expression" priority="1400" aboveAverage="0" equalAverage="0" bottom="0" percent="0" rank="0" text="" dxfId="397">
      <formula>$D$1&lt;M4</formula>
    </cfRule>
    <cfRule type="expression" priority="1401" aboveAverage="0" equalAverage="0" bottom="0" percent="0" rank="0" text="" dxfId="398">
      <formula>$D$1&gt;M4</formula>
    </cfRule>
  </conditionalFormatting>
  <conditionalFormatting sqref="M4">
    <cfRule type="expression" priority="1402" aboveAverage="0" equalAverage="0" bottom="0" percent="0" rank="0" text="" dxfId="399">
      <formula>$D$1&lt;M4</formula>
    </cfRule>
    <cfRule type="expression" priority="1403" aboveAverage="0" equalAverage="0" bottom="0" percent="0" rank="0" text="" dxfId="400">
      <formula>$D$1&gt;M4</formula>
    </cfRule>
  </conditionalFormatting>
  <conditionalFormatting sqref="M4">
    <cfRule type="expression" priority="1404" aboveAverage="0" equalAverage="0" bottom="0" percent="0" rank="0" text="" dxfId="401">
      <formula>$D$1&lt;M4</formula>
    </cfRule>
    <cfRule type="expression" priority="1405" aboveAverage="0" equalAverage="0" bottom="0" percent="0" rank="0" text="" dxfId="402">
      <formula>$D$1&gt;M4</formula>
    </cfRule>
  </conditionalFormatting>
  <conditionalFormatting sqref="M4">
    <cfRule type="expression" priority="1406" aboveAverage="0" equalAverage="0" bottom="0" percent="0" rank="0" text="" dxfId="403">
      <formula>$D$1&lt;M4</formula>
    </cfRule>
    <cfRule type="expression" priority="1407" aboveAverage="0" equalAverage="0" bottom="0" percent="0" rank="0" text="" dxfId="404">
      <formula>$D$1&gt;M4</formula>
    </cfRule>
  </conditionalFormatting>
  <conditionalFormatting sqref="M5">
    <cfRule type="cellIs" priority="1408" operator="equal" aboveAverage="0" equalAverage="0" bottom="0" percent="0" rank="0" text="" dxfId="405">
      <formula>5</formula>
    </cfRule>
    <cfRule type="cellIs" priority="1409" operator="equal" aboveAverage="0" equalAverage="0" bottom="0" percent="0" rank="0" text="" dxfId="406">
      <formula>4</formula>
    </cfRule>
    <cfRule type="cellIs" priority="1410" operator="equal" aboveAverage="0" equalAverage="0" bottom="0" percent="0" rank="0" text="" dxfId="407">
      <formula>3</formula>
    </cfRule>
  </conditionalFormatting>
  <conditionalFormatting sqref="M4">
    <cfRule type="expression" priority="1411" aboveAverage="0" equalAverage="0" bottom="0" percent="0" rank="0" text="" dxfId="408">
      <formula>$D$1&lt;M4</formula>
    </cfRule>
    <cfRule type="expression" priority="1412" aboveAverage="0" equalAverage="0" bottom="0" percent="0" rank="0" text="" dxfId="409">
      <formula>$D$1&gt;M4</formula>
    </cfRule>
  </conditionalFormatting>
  <conditionalFormatting sqref="M5">
    <cfRule type="cellIs" priority="1413" operator="equal" aboveAverage="0" equalAverage="0" bottom="0" percent="0" rank="0" text="" dxfId="410">
      <formula>5</formula>
    </cfRule>
    <cfRule type="cellIs" priority="1414" operator="equal" aboveAverage="0" equalAverage="0" bottom="0" percent="0" rank="0" text="" dxfId="411">
      <formula>4</formula>
    </cfRule>
    <cfRule type="cellIs" priority="1415" operator="equal" aboveAverage="0" equalAverage="0" bottom="0" percent="0" rank="0" text="" dxfId="412">
      <formula>3</formula>
    </cfRule>
  </conditionalFormatting>
  <conditionalFormatting sqref="G5">
    <cfRule type="cellIs" priority="1416" operator="equal" aboveAverage="0" equalAverage="0" bottom="0" percent="0" rank="0" text="" dxfId="413">
      <formula>5</formula>
    </cfRule>
    <cfRule type="cellIs" priority="1417" operator="equal" aboveAverage="0" equalAverage="0" bottom="0" percent="0" rank="0" text="" dxfId="414">
      <formula>4</formula>
    </cfRule>
    <cfRule type="cellIs" priority="1418" operator="equal" aboveAverage="0" equalAverage="0" bottom="0" percent="0" rank="0" text="" dxfId="415">
      <formula>3</formula>
    </cfRule>
  </conditionalFormatting>
  <conditionalFormatting sqref="G3">
    <cfRule type="expression" priority="1419" aboveAverage="0" equalAverage="0" bottom="0" percent="0" rank="0" text="" dxfId="416">
      <formula>$D$1&lt;G3</formula>
    </cfRule>
    <cfRule type="expression" priority="1420" aboveAverage="0" equalAverage="0" bottom="0" percent="0" rank="0" text="" dxfId="417">
      <formula>$D$1&gt;G3</formula>
    </cfRule>
  </conditionalFormatting>
  <conditionalFormatting sqref="G3">
    <cfRule type="expression" priority="1421" aboveAverage="0" equalAverage="0" bottom="0" percent="0" rank="0" text="" dxfId="418">
      <formula>$D$1&lt;G3</formula>
    </cfRule>
    <cfRule type="expression" priority="1422" aboveAverage="0" equalAverage="0" bottom="0" percent="0" rank="0" text="" dxfId="419">
      <formula>$D$1&gt;G3</formula>
    </cfRule>
  </conditionalFormatting>
  <conditionalFormatting sqref="G3">
    <cfRule type="expression" priority="1423" aboveAverage="0" equalAverage="0" bottom="0" percent="0" rank="0" text="" dxfId="420">
      <formula>$D$1&lt;G3</formula>
    </cfRule>
    <cfRule type="expression" priority="1424" aboveAverage="0" equalAverage="0" bottom="0" percent="0" rank="0" text="" dxfId="421">
      <formula>$D$1&gt;G3</formula>
    </cfRule>
  </conditionalFormatting>
  <conditionalFormatting sqref="G5">
    <cfRule type="cellIs" priority="1425" operator="equal" aboveAverage="0" equalAverage="0" bottom="0" percent="0" rank="0" text="" dxfId="422">
      <formula>5</formula>
    </cfRule>
    <cfRule type="cellIs" priority="1426" operator="equal" aboveAverage="0" equalAverage="0" bottom="0" percent="0" rank="0" text="" dxfId="423">
      <formula>4</formula>
    </cfRule>
    <cfRule type="cellIs" priority="1427" operator="equal" aboveAverage="0" equalAverage="0" bottom="0" percent="0" rank="0" text="" dxfId="424">
      <formula>3</formula>
    </cfRule>
  </conditionalFormatting>
  <conditionalFormatting sqref="G4">
    <cfRule type="expression" priority="1428" aboveAverage="0" equalAverage="0" bottom="0" percent="0" rank="0" text="" dxfId="425">
      <formula>$D$1&lt;G4</formula>
    </cfRule>
    <cfRule type="expression" priority="1429" aboveAverage="0" equalAverage="0" bottom="0" percent="0" rank="0" text="" dxfId="426">
      <formula>$D$1&gt;G4</formula>
    </cfRule>
  </conditionalFormatting>
  <conditionalFormatting sqref="G4">
    <cfRule type="expression" priority="1430" aboveAverage="0" equalAverage="0" bottom="0" percent="0" rank="0" text="" dxfId="427">
      <formula>$D$1&lt;G4</formula>
    </cfRule>
    <cfRule type="expression" priority="1431" aboveAverage="0" equalAverage="0" bottom="0" percent="0" rank="0" text="" dxfId="428">
      <formula>$D$1&gt;G4</formula>
    </cfRule>
  </conditionalFormatting>
  <conditionalFormatting sqref="G4">
    <cfRule type="expression" priority="1432" aboveAverage="0" equalAverage="0" bottom="0" percent="0" rank="0" text="" dxfId="429">
      <formula>$D$1&lt;G4</formula>
    </cfRule>
    <cfRule type="expression" priority="1433" aboveAverage="0" equalAverage="0" bottom="0" percent="0" rank="0" text="" dxfId="430">
      <formula>$D$1&gt;G4</formula>
    </cfRule>
  </conditionalFormatting>
  <conditionalFormatting sqref="G4">
    <cfRule type="expression" priority="1434" aboveAverage="0" equalAverage="0" bottom="0" percent="0" rank="0" text="" dxfId="431">
      <formula>$D$1&lt;G4</formula>
    </cfRule>
    <cfRule type="expression" priority="1435" aboveAverage="0" equalAverage="0" bottom="0" percent="0" rank="0" text="" dxfId="432">
      <formula>$D$1&gt;G4</formula>
    </cfRule>
  </conditionalFormatting>
  <conditionalFormatting sqref="G5">
    <cfRule type="cellIs" priority="1436" operator="equal" aboveAverage="0" equalAverage="0" bottom="0" percent="0" rank="0" text="" dxfId="433">
      <formula>5</formula>
    </cfRule>
    <cfRule type="cellIs" priority="1437" operator="equal" aboveAverage="0" equalAverage="0" bottom="0" percent="0" rank="0" text="" dxfId="434">
      <formula>4</formula>
    </cfRule>
    <cfRule type="cellIs" priority="1438" operator="equal" aboveAverage="0" equalAverage="0" bottom="0" percent="0" rank="0" text="" dxfId="435">
      <formula>3</formula>
    </cfRule>
  </conditionalFormatting>
  <conditionalFormatting sqref="G4">
    <cfRule type="expression" priority="1439" aboveAverage="0" equalAverage="0" bottom="0" percent="0" rank="0" text="" dxfId="436">
      <formula>$D$1&lt;G4</formula>
    </cfRule>
    <cfRule type="expression" priority="1440" aboveAverage="0" equalAverage="0" bottom="0" percent="0" rank="0" text="" dxfId="437">
      <formula>$D$1&gt;G4</formula>
    </cfRule>
  </conditionalFormatting>
  <conditionalFormatting sqref="G5">
    <cfRule type="cellIs" priority="1441" operator="equal" aboveAverage="0" equalAverage="0" bottom="0" percent="0" rank="0" text="" dxfId="438">
      <formula>5</formula>
    </cfRule>
    <cfRule type="cellIs" priority="1442" operator="equal" aboveAverage="0" equalAverage="0" bottom="0" percent="0" rank="0" text="" dxfId="439">
      <formula>4</formula>
    </cfRule>
    <cfRule type="cellIs" priority="1443" operator="equal" aboveAverage="0" equalAverage="0" bottom="0" percent="0" rank="0" text="" dxfId="440">
      <formula>3</formula>
    </cfRule>
  </conditionalFormatting>
  <conditionalFormatting sqref="G4">
    <cfRule type="expression" priority="1444" aboveAverage="0" equalAverage="0" bottom="0" percent="0" rank="0" text="" dxfId="441">
      <formula>$D$1&lt;G4</formula>
    </cfRule>
    <cfRule type="expression" priority="1445" aboveAverage="0" equalAverage="0" bottom="0" percent="0" rank="0" text="" dxfId="442">
      <formula>$D$1&gt;G4</formula>
    </cfRule>
  </conditionalFormatting>
  <conditionalFormatting sqref="G5">
    <cfRule type="cellIs" priority="1446" operator="equal" aboveAverage="0" equalAverage="0" bottom="0" percent="0" rank="0" text="" dxfId="443">
      <formula>5</formula>
    </cfRule>
    <cfRule type="cellIs" priority="1447" operator="equal" aboveAverage="0" equalAverage="0" bottom="0" percent="0" rank="0" text="" dxfId="444">
      <formula>4</formula>
    </cfRule>
    <cfRule type="cellIs" priority="1448" operator="equal" aboveAverage="0" equalAverage="0" bottom="0" percent="0" rank="0" text="" dxfId="445">
      <formula>3</formula>
    </cfRule>
  </conditionalFormatting>
  <conditionalFormatting sqref="G4">
    <cfRule type="expression" priority="1449" aboveAverage="0" equalAverage="0" bottom="0" percent="0" rank="0" text="" dxfId="446">
      <formula>$D$1&lt;G4</formula>
    </cfRule>
    <cfRule type="expression" priority="1450" aboveAverage="0" equalAverage="0" bottom="0" percent="0" rank="0" text="" dxfId="447">
      <formula>$D$1&gt;G4</formula>
    </cfRule>
  </conditionalFormatting>
  <conditionalFormatting sqref="G5">
    <cfRule type="cellIs" priority="1451" operator="equal" aboveAverage="0" equalAverage="0" bottom="0" percent="0" rank="0" text="" dxfId="448">
      <formula>5</formula>
    </cfRule>
    <cfRule type="cellIs" priority="1452" operator="equal" aboveAverage="0" equalAverage="0" bottom="0" percent="0" rank="0" text="" dxfId="449">
      <formula>4</formula>
    </cfRule>
    <cfRule type="cellIs" priority="1453" operator="equal" aboveAverage="0" equalAverage="0" bottom="0" percent="0" rank="0" text="" dxfId="450">
      <formula>3</formula>
    </cfRule>
  </conditionalFormatting>
  <conditionalFormatting sqref="G4">
    <cfRule type="expression" priority="1454" aboveAverage="0" equalAverage="0" bottom="0" percent="0" rank="0" text="" dxfId="451">
      <formula>$D$1&lt;G4</formula>
    </cfRule>
    <cfRule type="expression" priority="1455" aboveAverage="0" equalAverage="0" bottom="0" percent="0" rank="0" text="" dxfId="452">
      <formula>$D$1&gt;G4</formula>
    </cfRule>
  </conditionalFormatting>
  <conditionalFormatting sqref="G5">
    <cfRule type="cellIs" priority="1456" operator="equal" aboveAverage="0" equalAverage="0" bottom="0" percent="0" rank="0" text="" dxfId="453">
      <formula>5</formula>
    </cfRule>
    <cfRule type="cellIs" priority="1457" operator="equal" aboveAverage="0" equalAverage="0" bottom="0" percent="0" rank="0" text="" dxfId="454">
      <formula>4</formula>
    </cfRule>
    <cfRule type="cellIs" priority="1458" operator="equal" aboveAverage="0" equalAverage="0" bottom="0" percent="0" rank="0" text="" dxfId="455">
      <formula>3</formula>
    </cfRule>
  </conditionalFormatting>
  <conditionalFormatting sqref="G4">
    <cfRule type="expression" priority="1459" aboveAverage="0" equalAverage="0" bottom="0" percent="0" rank="0" text="" dxfId="456">
      <formula>$D$1&lt;G4</formula>
    </cfRule>
    <cfRule type="expression" priority="1460" aboveAverage="0" equalAverage="0" bottom="0" percent="0" rank="0" text="" dxfId="457">
      <formula>$D$1&gt;G4</formula>
    </cfRule>
  </conditionalFormatting>
  <conditionalFormatting sqref="G4">
    <cfRule type="expression" priority="1461" aboveAverage="0" equalAverage="0" bottom="0" percent="0" rank="0" text="" dxfId="458">
      <formula>$D$1&lt;G4</formula>
    </cfRule>
    <cfRule type="expression" priority="1462" aboveAverage="0" equalAverage="0" bottom="0" percent="0" rank="0" text="" dxfId="459">
      <formula>$D$1&gt;G4</formula>
    </cfRule>
  </conditionalFormatting>
  <conditionalFormatting sqref="G4">
    <cfRule type="expression" priority="1463" aboveAverage="0" equalAverage="0" bottom="0" percent="0" rank="0" text="" dxfId="460">
      <formula>$D$1&lt;G4</formula>
    </cfRule>
    <cfRule type="expression" priority="1464" aboveAverage="0" equalAverage="0" bottom="0" percent="0" rank="0" text="" dxfId="461">
      <formula>$D$1&gt;G4</formula>
    </cfRule>
  </conditionalFormatting>
  <conditionalFormatting sqref="H4">
    <cfRule type="expression" priority="1465" aboveAverage="0" equalAverage="0" bottom="0" percent="0" rank="0" text="" dxfId="462">
      <formula>$D$1&lt;H4</formula>
    </cfRule>
    <cfRule type="expression" priority="1466" aboveAverage="0" equalAverage="0" bottom="0" percent="0" rank="0" text="" dxfId="463">
      <formula>$D$1&gt;H4</formula>
    </cfRule>
  </conditionalFormatting>
  <conditionalFormatting sqref="H4">
    <cfRule type="expression" priority="1467" aboveAverage="0" equalAverage="0" bottom="0" percent="0" rank="0" text="" dxfId="464">
      <formula>$D$1&lt;H4</formula>
    </cfRule>
    <cfRule type="expression" priority="1468" aboveAverage="0" equalAverage="0" bottom="0" percent="0" rank="0" text="" dxfId="465">
      <formula>$D$1&gt;H4</formula>
    </cfRule>
  </conditionalFormatting>
  <conditionalFormatting sqref="H4">
    <cfRule type="expression" priority="1469" aboveAverage="0" equalAverage="0" bottom="0" percent="0" rank="0" text="" dxfId="466">
      <formula>$D$1&lt;H4</formula>
    </cfRule>
    <cfRule type="expression" priority="1470" aboveAverage="0" equalAverage="0" bottom="0" percent="0" rank="0" text="" dxfId="467">
      <formula>$D$1&gt;H4</formula>
    </cfRule>
  </conditionalFormatting>
  <conditionalFormatting sqref="H4">
    <cfRule type="expression" priority="1471" aboveAverage="0" equalAverage="0" bottom="0" percent="0" rank="0" text="" dxfId="468">
      <formula>$D$1&lt;H4</formula>
    </cfRule>
    <cfRule type="expression" priority="1472" aboveAverage="0" equalAverage="0" bottom="0" percent="0" rank="0" text="" dxfId="469">
      <formula>$D$1&gt;H4</formula>
    </cfRule>
  </conditionalFormatting>
  <conditionalFormatting sqref="H5">
    <cfRule type="expression" priority="1473" aboveAverage="0" equalAverage="0" bottom="0" percent="0" rank="0" text="" dxfId="470">
      <formula>$D$1&lt;H5</formula>
    </cfRule>
    <cfRule type="expression" priority="1474" aboveAverage="0" equalAverage="0" bottom="0" percent="0" rank="0" text="" dxfId="471">
      <formula>$D$1&gt;H5</formula>
    </cfRule>
  </conditionalFormatting>
  <conditionalFormatting sqref="H5">
    <cfRule type="expression" priority="1475" aboveAverage="0" equalAverage="0" bottom="0" percent="0" rank="0" text="" dxfId="472">
      <formula>$D$1&lt;H5</formula>
    </cfRule>
    <cfRule type="expression" priority="1476" aboveAverage="0" equalAverage="0" bottom="0" percent="0" rank="0" text="" dxfId="473">
      <formula>$D$1&gt;H5</formula>
    </cfRule>
  </conditionalFormatting>
  <conditionalFormatting sqref="H5">
    <cfRule type="expression" priority="1477" aboveAverage="0" equalAverage="0" bottom="0" percent="0" rank="0" text="" dxfId="474">
      <formula>$D$1&lt;H5</formula>
    </cfRule>
    <cfRule type="expression" priority="1478" aboveAverage="0" equalAverage="0" bottom="0" percent="0" rank="0" text="" dxfId="475">
      <formula>$D$1&gt;H5</formula>
    </cfRule>
  </conditionalFormatting>
  <conditionalFormatting sqref="H4">
    <cfRule type="expression" priority="1479" aboveAverage="0" equalAverage="0" bottom="0" percent="0" rank="0" text="" dxfId="476">
      <formula>$D$1&lt;H4</formula>
    </cfRule>
    <cfRule type="expression" priority="1480" aboveAverage="0" equalAverage="0" bottom="0" percent="0" rank="0" text="" dxfId="477">
      <formula>$D$1&gt;H4</formula>
    </cfRule>
  </conditionalFormatting>
  <conditionalFormatting sqref="H5">
    <cfRule type="cellIs" priority="1481" operator="equal" aboveAverage="0" equalAverage="0" bottom="0" percent="0" rank="0" text="" dxfId="478">
      <formula>5</formula>
    </cfRule>
    <cfRule type="cellIs" priority="1482" operator="equal" aboveAverage="0" equalAverage="0" bottom="0" percent="0" rank="0" text="" dxfId="479">
      <formula>4</formula>
    </cfRule>
    <cfRule type="cellIs" priority="1483" operator="equal" aboveAverage="0" equalAverage="0" bottom="0" percent="0" rank="0" text="" dxfId="480">
      <formula>3</formula>
    </cfRule>
  </conditionalFormatting>
  <conditionalFormatting sqref="H5">
    <cfRule type="cellIs" priority="1484" operator="equal" aboveAverage="0" equalAverage="0" bottom="0" percent="0" rank="0" text="" dxfId="481">
      <formula>5</formula>
    </cfRule>
    <cfRule type="cellIs" priority="1485" operator="equal" aboveAverage="0" equalAverage="0" bottom="0" percent="0" rank="0" text="" dxfId="482">
      <formula>4</formula>
    </cfRule>
    <cfRule type="cellIs" priority="1486" operator="equal" aboveAverage="0" equalAverage="0" bottom="0" percent="0" rank="0" text="" dxfId="483">
      <formula>3</formula>
    </cfRule>
  </conditionalFormatting>
  <conditionalFormatting sqref="H4">
    <cfRule type="expression" priority="1487" aboveAverage="0" equalAverage="0" bottom="0" percent="0" rank="0" text="" dxfId="484">
      <formula>$D$1&lt;H4</formula>
    </cfRule>
    <cfRule type="expression" priority="1488" aboveAverage="0" equalAverage="0" bottom="0" percent="0" rank="0" text="" dxfId="485">
      <formula>$D$1&gt;H4</formula>
    </cfRule>
  </conditionalFormatting>
  <conditionalFormatting sqref="H5">
    <cfRule type="cellIs" priority="1489" operator="equal" aboveAverage="0" equalAverage="0" bottom="0" percent="0" rank="0" text="" dxfId="486">
      <formula>5</formula>
    </cfRule>
    <cfRule type="cellIs" priority="1490" operator="equal" aboveAverage="0" equalAverage="0" bottom="0" percent="0" rank="0" text="" dxfId="487">
      <formula>4</formula>
    </cfRule>
    <cfRule type="cellIs" priority="1491" operator="equal" aboveAverage="0" equalAverage="0" bottom="0" percent="0" rank="0" text="" dxfId="488">
      <formula>3</formula>
    </cfRule>
  </conditionalFormatting>
  <conditionalFormatting sqref="H4">
    <cfRule type="expression" priority="1492" aboveAverage="0" equalAverage="0" bottom="0" percent="0" rank="0" text="" dxfId="489">
      <formula>$D$1&lt;H4</formula>
    </cfRule>
    <cfRule type="expression" priority="1493" aboveAverage="0" equalAverage="0" bottom="0" percent="0" rank="0" text="" dxfId="490">
      <formula>$D$1&gt;H4</formula>
    </cfRule>
  </conditionalFormatting>
  <conditionalFormatting sqref="K3">
    <cfRule type="expression" priority="1494" aboveAverage="0" equalAverage="0" bottom="0" percent="0" rank="0" text="" dxfId="491">
      <formula>$D$1&lt;K3</formula>
    </cfRule>
    <cfRule type="expression" priority="1495" aboveAverage="0" equalAverage="0" bottom="0" percent="0" rank="0" text="" dxfId="492">
      <formula>$D$1&gt;K3</formula>
    </cfRule>
  </conditionalFormatting>
  <conditionalFormatting sqref="I4">
    <cfRule type="expression" priority="1496" aboveAverage="0" equalAverage="0" bottom="0" percent="0" rank="0" text="" dxfId="493">
      <formula>$D$1&lt;I4</formula>
    </cfRule>
    <cfRule type="expression" priority="1497" aboveAverage="0" equalAverage="0" bottom="0" percent="0" rank="0" text="" dxfId="494">
      <formula>$D$1&gt;I4</formula>
    </cfRule>
  </conditionalFormatting>
  <conditionalFormatting sqref="I4">
    <cfRule type="expression" priority="1498" aboveAverage="0" equalAverage="0" bottom="0" percent="0" rank="0" text="" dxfId="495">
      <formula>$D$1&lt;I4</formula>
    </cfRule>
    <cfRule type="expression" priority="1499" aboveAverage="0" equalAverage="0" bottom="0" percent="0" rank="0" text="" dxfId="496">
      <formula>$D$1&gt;I4</formula>
    </cfRule>
  </conditionalFormatting>
  <conditionalFormatting sqref="I4">
    <cfRule type="expression" priority="1500" aboveAverage="0" equalAverage="0" bottom="0" percent="0" rank="0" text="" dxfId="497">
      <formula>$D$1&lt;I4</formula>
    </cfRule>
    <cfRule type="expression" priority="1501" aboveAverage="0" equalAverage="0" bottom="0" percent="0" rank="0" text="" dxfId="498">
      <formula>$D$1&gt;I4</formula>
    </cfRule>
  </conditionalFormatting>
  <conditionalFormatting sqref="I4">
    <cfRule type="expression" priority="1502" aboveAverage="0" equalAverage="0" bottom="0" percent="0" rank="0" text="" dxfId="499">
      <formula>$D$1&lt;I4</formula>
    </cfRule>
    <cfRule type="expression" priority="1503" aboveAverage="0" equalAverage="0" bottom="0" percent="0" rank="0" text="" dxfId="500">
      <formula>$D$1&gt;I4</formula>
    </cfRule>
  </conditionalFormatting>
  <conditionalFormatting sqref="I4">
    <cfRule type="expression" priority="1504" aboveAverage="0" equalAverage="0" bottom="0" percent="0" rank="0" text="" dxfId="501">
      <formula>$D$1&lt;I4</formula>
    </cfRule>
    <cfRule type="expression" priority="1505" aboveAverage="0" equalAverage="0" bottom="0" percent="0" rank="0" text="" dxfId="502">
      <formula>$D$1&gt;I4</formula>
    </cfRule>
  </conditionalFormatting>
  <conditionalFormatting sqref="I5">
    <cfRule type="expression" priority="1506" aboveAverage="0" equalAverage="0" bottom="0" percent="0" rank="0" text="" dxfId="503">
      <formula>$D$1&lt;I5</formula>
    </cfRule>
    <cfRule type="expression" priority="1507" aboveAverage="0" equalAverage="0" bottom="0" percent="0" rank="0" text="" dxfId="504">
      <formula>$D$1&gt;I5</formula>
    </cfRule>
  </conditionalFormatting>
  <conditionalFormatting sqref="I5">
    <cfRule type="expression" priority="1508" aboveAverage="0" equalAverage="0" bottom="0" percent="0" rank="0" text="" dxfId="505">
      <formula>$D$1&lt;I5</formula>
    </cfRule>
    <cfRule type="expression" priority="1509" aboveAverage="0" equalAverage="0" bottom="0" percent="0" rank="0" text="" dxfId="506">
      <formula>$D$1&gt;I5</formula>
    </cfRule>
  </conditionalFormatting>
  <conditionalFormatting sqref="I4">
    <cfRule type="expression" priority="1510" aboveAverage="0" equalAverage="0" bottom="0" percent="0" rank="0" text="" dxfId="507">
      <formula>$D$1&lt;I4</formula>
    </cfRule>
    <cfRule type="expression" priority="1511" aboveAverage="0" equalAverage="0" bottom="0" percent="0" rank="0" text="" dxfId="508">
      <formula>$D$1&gt;I4</formula>
    </cfRule>
  </conditionalFormatting>
  <conditionalFormatting sqref="I5">
    <cfRule type="cellIs" priority="1512" operator="equal" aboveAverage="0" equalAverage="0" bottom="0" percent="0" rank="0" text="" dxfId="509">
      <formula>5</formula>
    </cfRule>
    <cfRule type="cellIs" priority="1513" operator="equal" aboveAverage="0" equalAverage="0" bottom="0" percent="0" rank="0" text="" dxfId="510">
      <formula>4</formula>
    </cfRule>
    <cfRule type="cellIs" priority="1514" operator="equal" aboveAverage="0" equalAverage="0" bottom="0" percent="0" rank="0" text="" dxfId="511">
      <formula>3</formula>
    </cfRule>
  </conditionalFormatting>
  <conditionalFormatting sqref="I5">
    <cfRule type="cellIs" priority="1515" operator="equal" aboveAverage="0" equalAverage="0" bottom="0" percent="0" rank="0" text="" dxfId="512">
      <formula>5</formula>
    </cfRule>
    <cfRule type="cellIs" priority="1516" operator="equal" aboveAverage="0" equalAverage="0" bottom="0" percent="0" rank="0" text="" dxfId="513">
      <formula>4</formula>
    </cfRule>
    <cfRule type="cellIs" priority="1517" operator="equal" aboveAverage="0" equalAverage="0" bottom="0" percent="0" rank="0" text="" dxfId="514">
      <formula>3</formula>
    </cfRule>
  </conditionalFormatting>
  <conditionalFormatting sqref="I5">
    <cfRule type="cellIs" priority="1518" operator="equal" aboveAverage="0" equalAverage="0" bottom="0" percent="0" rank="0" text="" dxfId="515">
      <formula>5</formula>
    </cfRule>
    <cfRule type="cellIs" priority="1519" operator="equal" aboveAverage="0" equalAverage="0" bottom="0" percent="0" rank="0" text="" dxfId="516">
      <formula>4</formula>
    </cfRule>
    <cfRule type="cellIs" priority="1520" operator="equal" aboveAverage="0" equalAverage="0" bottom="0" percent="0" rank="0" text="" dxfId="517">
      <formula>3</formula>
    </cfRule>
  </conditionalFormatting>
  <conditionalFormatting sqref="I4">
    <cfRule type="expression" priority="1521" aboveAverage="0" equalAverage="0" bottom="0" percent="0" rank="0" text="" dxfId="518">
      <formula>$D$1&lt;I4</formula>
    </cfRule>
    <cfRule type="expression" priority="1522" aboveAverage="0" equalAverage="0" bottom="0" percent="0" rank="0" text="" dxfId="519">
      <formula>$D$1&gt;I4</formula>
    </cfRule>
  </conditionalFormatting>
  <conditionalFormatting sqref="J3">
    <cfRule type="expression" priority="1523" aboveAverage="0" equalAverage="0" bottom="0" percent="0" rank="0" text="" dxfId="520">
      <formula>$D$1&lt;J3</formula>
    </cfRule>
    <cfRule type="expression" priority="1524" aboveAverage="0" equalAverage="0" bottom="0" percent="0" rank="0" text="" dxfId="521">
      <formula>$D$1&gt;J3</formula>
    </cfRule>
  </conditionalFormatting>
  <conditionalFormatting sqref="J3">
    <cfRule type="expression" priority="1525" aboveAverage="0" equalAverage="0" bottom="0" percent="0" rank="0" text="" dxfId="522">
      <formula>$D$1&lt;J3</formula>
    </cfRule>
    <cfRule type="expression" priority="1526" aboveAverage="0" equalAverage="0" bottom="0" percent="0" rank="0" text="" dxfId="523">
      <formula>$D$1&gt;J3</formula>
    </cfRule>
  </conditionalFormatting>
  <conditionalFormatting sqref="J3">
    <cfRule type="expression" priority="1527" aboveAverage="0" equalAverage="0" bottom="0" percent="0" rank="0" text="" dxfId="524">
      <formula>$D$1&lt;J3</formula>
    </cfRule>
    <cfRule type="expression" priority="1528" aboveAverage="0" equalAverage="0" bottom="0" percent="0" rank="0" text="" dxfId="525">
      <formula>$D$1&gt;J3</formula>
    </cfRule>
  </conditionalFormatting>
  <conditionalFormatting sqref="J4">
    <cfRule type="expression" priority="1529" aboveAverage="0" equalAverage="0" bottom="0" percent="0" rank="0" text="" dxfId="526">
      <formula>$D$1&lt;J4</formula>
    </cfRule>
    <cfRule type="expression" priority="1530" aboveAverage="0" equalAverage="0" bottom="0" percent="0" rank="0" text="" dxfId="527">
      <formula>$D$1&gt;J4</formula>
    </cfRule>
  </conditionalFormatting>
  <conditionalFormatting sqref="J4">
    <cfRule type="expression" priority="1531" aboveAverage="0" equalAverage="0" bottom="0" percent="0" rank="0" text="" dxfId="528">
      <formula>$D$1&lt;J4</formula>
    </cfRule>
    <cfRule type="expression" priority="1532" aboveAverage="0" equalAverage="0" bottom="0" percent="0" rank="0" text="" dxfId="529">
      <formula>$D$1&gt;J4</formula>
    </cfRule>
  </conditionalFormatting>
  <conditionalFormatting sqref="J4">
    <cfRule type="expression" priority="1533" aboveAverage="0" equalAverage="0" bottom="0" percent="0" rank="0" text="" dxfId="530">
      <formula>$D$1&lt;J4</formula>
    </cfRule>
    <cfRule type="expression" priority="1534" aboveAverage="0" equalAverage="0" bottom="0" percent="0" rank="0" text="" dxfId="531">
      <formula>$D$1&gt;J4</formula>
    </cfRule>
  </conditionalFormatting>
  <conditionalFormatting sqref="J4">
    <cfRule type="expression" priority="1535" aboveAverage="0" equalAverage="0" bottom="0" percent="0" rank="0" text="" dxfId="532">
      <formula>$D$1&lt;J4</formula>
    </cfRule>
    <cfRule type="expression" priority="1536" aboveAverage="0" equalAverage="0" bottom="0" percent="0" rank="0" text="" dxfId="533">
      <formula>$D$1&gt;J4</formula>
    </cfRule>
  </conditionalFormatting>
  <conditionalFormatting sqref="J4">
    <cfRule type="expression" priority="1537" aboveAverage="0" equalAverage="0" bottom="0" percent="0" rank="0" text="" dxfId="534">
      <formula>$D$1&lt;J4</formula>
    </cfRule>
    <cfRule type="expression" priority="1538" aboveAverage="0" equalAverage="0" bottom="0" percent="0" rank="0" text="" dxfId="535">
      <formula>$D$1&gt;J4</formula>
    </cfRule>
  </conditionalFormatting>
  <conditionalFormatting sqref="J4">
    <cfRule type="expression" priority="1539" aboveAverage="0" equalAverage="0" bottom="0" percent="0" rank="0" text="" dxfId="536">
      <formula>$D$1&lt;J4</formula>
    </cfRule>
    <cfRule type="expression" priority="1540" aboveAverage="0" equalAverage="0" bottom="0" percent="0" rank="0" text="" dxfId="537">
      <formula>$D$1&gt;J4</formula>
    </cfRule>
  </conditionalFormatting>
  <conditionalFormatting sqref="J4">
    <cfRule type="expression" priority="1541" aboveAverage="0" equalAverage="0" bottom="0" percent="0" rank="0" text="" dxfId="538">
      <formula>$D$1&lt;J4</formula>
    </cfRule>
    <cfRule type="expression" priority="1542" aboveAverage="0" equalAverage="0" bottom="0" percent="0" rank="0" text="" dxfId="539">
      <formula>$D$1&gt;J4</formula>
    </cfRule>
  </conditionalFormatting>
  <conditionalFormatting sqref="J4">
    <cfRule type="expression" priority="1543" aboveAverage="0" equalAverage="0" bottom="0" percent="0" rank="0" text="" dxfId="540">
      <formula>$D$1&lt;J4</formula>
    </cfRule>
    <cfRule type="expression" priority="1544" aboveAverage="0" equalAverage="0" bottom="0" percent="0" rank="0" text="" dxfId="541">
      <formula>$D$1&gt;J4</formula>
    </cfRule>
  </conditionalFormatting>
  <conditionalFormatting sqref="J4">
    <cfRule type="expression" priority="1545" aboveAverage="0" equalAverage="0" bottom="0" percent="0" rank="0" text="" dxfId="542">
      <formula>$D$1&lt;J4</formula>
    </cfRule>
    <cfRule type="expression" priority="1546" aboveAverage="0" equalAverage="0" bottom="0" percent="0" rank="0" text="" dxfId="543">
      <formula>$D$1&gt;J4</formula>
    </cfRule>
  </conditionalFormatting>
  <conditionalFormatting sqref="J4">
    <cfRule type="expression" priority="1547" aboveAverage="0" equalAverage="0" bottom="0" percent="0" rank="0" text="" dxfId="544">
      <formula>$D$1&lt;J4</formula>
    </cfRule>
    <cfRule type="expression" priority="1548" aboveAverage="0" equalAverage="0" bottom="0" percent="0" rank="0" text="" dxfId="545">
      <formula>$D$1&gt;J4</formula>
    </cfRule>
  </conditionalFormatting>
  <conditionalFormatting sqref="J4">
    <cfRule type="expression" priority="1549" aboveAverage="0" equalAverage="0" bottom="0" percent="0" rank="0" text="" dxfId="546">
      <formula>$D$1&lt;J4</formula>
    </cfRule>
    <cfRule type="expression" priority="1550" aboveAverage="0" equalAverage="0" bottom="0" percent="0" rank="0" text="" dxfId="547">
      <formula>$D$1&gt;J4</formula>
    </cfRule>
  </conditionalFormatting>
  <conditionalFormatting sqref="J5">
    <cfRule type="cellIs" priority="1551" operator="equal" aboveAverage="0" equalAverage="0" bottom="0" percent="0" rank="0" text="" dxfId="548">
      <formula>5</formula>
    </cfRule>
    <cfRule type="cellIs" priority="1552" operator="equal" aboveAverage="0" equalAverage="0" bottom="0" percent="0" rank="0" text="" dxfId="549">
      <formula>4</formula>
    </cfRule>
    <cfRule type="cellIs" priority="1553" operator="equal" aboveAverage="0" equalAverage="0" bottom="0" percent="0" rank="0" text="" dxfId="550">
      <formula>3</formula>
    </cfRule>
  </conditionalFormatting>
  <conditionalFormatting sqref="J5">
    <cfRule type="cellIs" priority="1554" operator="equal" aboveAverage="0" equalAverage="0" bottom="0" percent="0" rank="0" text="" dxfId="551">
      <formula>5</formula>
    </cfRule>
    <cfRule type="cellIs" priority="1555" operator="equal" aboveAverage="0" equalAverage="0" bottom="0" percent="0" rank="0" text="" dxfId="552">
      <formula>4</formula>
    </cfRule>
    <cfRule type="cellIs" priority="1556" operator="equal" aboveAverage="0" equalAverage="0" bottom="0" percent="0" rank="0" text="" dxfId="553">
      <formula>3</formula>
    </cfRule>
  </conditionalFormatting>
  <conditionalFormatting sqref="J5">
    <cfRule type="cellIs" priority="1557" operator="equal" aboveAverage="0" equalAverage="0" bottom="0" percent="0" rank="0" text="" dxfId="554">
      <formula>5</formula>
    </cfRule>
    <cfRule type="cellIs" priority="1558" operator="equal" aboveAverage="0" equalAverage="0" bottom="0" percent="0" rank="0" text="" dxfId="555">
      <formula>4</formula>
    </cfRule>
    <cfRule type="cellIs" priority="1559" operator="equal" aboveAverage="0" equalAverage="0" bottom="0" percent="0" rank="0" text="" dxfId="556">
      <formula>3</formula>
    </cfRule>
  </conditionalFormatting>
  <conditionalFormatting sqref="J5">
    <cfRule type="cellIs" priority="1560" operator="equal" aboveAverage="0" equalAverage="0" bottom="0" percent="0" rank="0" text="" dxfId="557">
      <formula>5</formula>
    </cfRule>
    <cfRule type="cellIs" priority="1561" operator="equal" aboveAverage="0" equalAverage="0" bottom="0" percent="0" rank="0" text="" dxfId="558">
      <formula>4</formula>
    </cfRule>
    <cfRule type="cellIs" priority="1562" operator="equal" aboveAverage="0" equalAverage="0" bottom="0" percent="0" rank="0" text="" dxfId="559">
      <formula>3</formula>
    </cfRule>
  </conditionalFormatting>
  <conditionalFormatting sqref="J5">
    <cfRule type="cellIs" priority="1563" operator="equal" aboveAverage="0" equalAverage="0" bottom="0" percent="0" rank="0" text="" dxfId="560">
      <formula>5</formula>
    </cfRule>
    <cfRule type="cellIs" priority="1564" operator="equal" aboveAverage="0" equalAverage="0" bottom="0" percent="0" rank="0" text="" dxfId="561">
      <formula>4</formula>
    </cfRule>
    <cfRule type="cellIs" priority="1565" operator="equal" aboveAverage="0" equalAverage="0" bottom="0" percent="0" rank="0" text="" dxfId="562">
      <formula>3</formula>
    </cfRule>
  </conditionalFormatting>
  <conditionalFormatting sqref="J5">
    <cfRule type="cellIs" priority="1566" operator="equal" aboveAverage="0" equalAverage="0" bottom="0" percent="0" rank="0" text="" dxfId="563">
      <formula>5</formula>
    </cfRule>
    <cfRule type="cellIs" priority="1567" operator="equal" aboveAverage="0" equalAverage="0" bottom="0" percent="0" rank="0" text="" dxfId="564">
      <formula>4</formula>
    </cfRule>
    <cfRule type="cellIs" priority="1568" operator="equal" aboveAverage="0" equalAverage="0" bottom="0" percent="0" rank="0" text="" dxfId="565">
      <formula>3</formula>
    </cfRule>
  </conditionalFormatting>
  <conditionalFormatting sqref="J5">
    <cfRule type="cellIs" priority="1569" operator="equal" aboveAverage="0" equalAverage="0" bottom="0" percent="0" rank="0" text="" dxfId="566">
      <formula>5</formula>
    </cfRule>
    <cfRule type="cellIs" priority="1570" operator="equal" aboveAverage="0" equalAverage="0" bottom="0" percent="0" rank="0" text="" dxfId="567">
      <formula>4</formula>
    </cfRule>
    <cfRule type="cellIs" priority="1571" operator="equal" aboveAverage="0" equalAverage="0" bottom="0" percent="0" rank="0" text="" dxfId="568">
      <formula>3</formula>
    </cfRule>
  </conditionalFormatting>
  <conditionalFormatting sqref="J5">
    <cfRule type="cellIs" priority="1572" operator="equal" aboveAverage="0" equalAverage="0" bottom="0" percent="0" rank="0" text="" dxfId="569">
      <formula>5</formula>
    </cfRule>
    <cfRule type="cellIs" priority="1573" operator="equal" aboveAverage="0" equalAverage="0" bottom="0" percent="0" rank="0" text="" dxfId="570">
      <formula>4</formula>
    </cfRule>
    <cfRule type="cellIs" priority="1574" operator="equal" aboveAverage="0" equalAverage="0" bottom="0" percent="0" rank="0" text="" dxfId="571">
      <formula>3</formula>
    </cfRule>
  </conditionalFormatting>
  <conditionalFormatting sqref="J5">
    <cfRule type="cellIs" priority="1575" operator="equal" aboveAverage="0" equalAverage="0" bottom="0" percent="0" rank="0" text="" dxfId="572">
      <formula>5</formula>
    </cfRule>
    <cfRule type="cellIs" priority="1576" operator="equal" aboveAverage="0" equalAverage="0" bottom="0" percent="0" rank="0" text="" dxfId="573">
      <formula>4</formula>
    </cfRule>
    <cfRule type="cellIs" priority="1577" operator="equal" aboveAverage="0" equalAverage="0" bottom="0" percent="0" rank="0" text="" dxfId="574">
      <formula>3</formula>
    </cfRule>
  </conditionalFormatting>
  <conditionalFormatting sqref="J4">
    <cfRule type="expression" priority="1578" aboveAverage="0" equalAverage="0" bottom="0" percent="0" rank="0" text="" dxfId="575">
      <formula>$D$1&lt;J4</formula>
    </cfRule>
    <cfRule type="expression" priority="1579" aboveAverage="0" equalAverage="0" bottom="0" percent="0" rank="0" text="" dxfId="576">
      <formula>$D$1&gt;J4</formula>
    </cfRule>
  </conditionalFormatting>
  <conditionalFormatting sqref="J5">
    <cfRule type="cellIs" priority="1580" operator="equal" aboveAverage="0" equalAverage="0" bottom="0" percent="0" rank="0" text="" dxfId="577">
      <formula>5</formula>
    </cfRule>
    <cfRule type="cellIs" priority="1581" operator="equal" aboveAverage="0" equalAverage="0" bottom="0" percent="0" rank="0" text="" dxfId="578">
      <formula>4</formula>
    </cfRule>
    <cfRule type="cellIs" priority="1582" operator="equal" aboveAverage="0" equalAverage="0" bottom="0" percent="0" rank="0" text="" dxfId="579">
      <formula>3</formula>
    </cfRule>
  </conditionalFormatting>
  <conditionalFormatting sqref="J4">
    <cfRule type="expression" priority="1583" aboveAverage="0" equalAverage="0" bottom="0" percent="0" rank="0" text="" dxfId="580">
      <formula>$D$1&lt;J4</formula>
    </cfRule>
    <cfRule type="expression" priority="1584" aboveAverage="0" equalAverage="0" bottom="0" percent="0" rank="0" text="" dxfId="581">
      <formula>$D$1&gt;J4</formula>
    </cfRule>
  </conditionalFormatting>
  <conditionalFormatting sqref="J5">
    <cfRule type="cellIs" priority="1585" operator="equal" aboveAverage="0" equalAverage="0" bottom="0" percent="0" rank="0" text="" dxfId="582">
      <formula>5</formula>
    </cfRule>
    <cfRule type="cellIs" priority="1586" operator="equal" aboveAverage="0" equalAverage="0" bottom="0" percent="0" rank="0" text="" dxfId="583">
      <formula>4</formula>
    </cfRule>
    <cfRule type="cellIs" priority="1587" operator="equal" aboveAverage="0" equalAverage="0" bottom="0" percent="0" rank="0" text="" dxfId="584">
      <formula>3</formula>
    </cfRule>
  </conditionalFormatting>
  <conditionalFormatting sqref="J5">
    <cfRule type="cellIs" priority="1588" operator="equal" aboveAverage="0" equalAverage="0" bottom="0" percent="0" rank="0" text="" dxfId="585">
      <formula>5</formula>
    </cfRule>
    <cfRule type="cellIs" priority="1589" operator="equal" aboveAverage="0" equalAverage="0" bottom="0" percent="0" rank="0" text="" dxfId="586">
      <formula>4</formula>
    </cfRule>
    <cfRule type="cellIs" priority="1590" operator="equal" aboveAverage="0" equalAverage="0" bottom="0" percent="0" rank="0" text="" dxfId="587">
      <formula>3</formula>
    </cfRule>
  </conditionalFormatting>
  <conditionalFormatting sqref="J4">
    <cfRule type="expression" priority="1591" aboveAverage="0" equalAverage="0" bottom="0" percent="0" rank="0" text="" dxfId="588">
      <formula>$D$1&lt;J4</formula>
    </cfRule>
    <cfRule type="expression" priority="1592" aboveAverage="0" equalAverage="0" bottom="0" percent="0" rank="0" text="" dxfId="589">
      <formula>$D$1&gt;J4</formula>
    </cfRule>
  </conditionalFormatting>
  <conditionalFormatting sqref="J4">
    <cfRule type="expression" priority="1593" aboveAverage="0" equalAverage="0" bottom="0" percent="0" rank="0" text="" dxfId="590">
      <formula>$D$1&lt;J4</formula>
    </cfRule>
    <cfRule type="expression" priority="1594" aboveAverage="0" equalAverage="0" bottom="0" percent="0" rank="0" text="" dxfId="591">
      <formula>$D$1&gt;J4</formula>
    </cfRule>
  </conditionalFormatting>
  <conditionalFormatting sqref="J5">
    <cfRule type="cellIs" priority="1595" operator="equal" aboveAverage="0" equalAverage="0" bottom="0" percent="0" rank="0" text="" dxfId="592">
      <formula>5</formula>
    </cfRule>
    <cfRule type="cellIs" priority="1596" operator="equal" aboveAverage="0" equalAverage="0" bottom="0" percent="0" rank="0" text="" dxfId="593">
      <formula>4</formula>
    </cfRule>
    <cfRule type="cellIs" priority="1597" operator="equal" aboveAverage="0" equalAverage="0" bottom="0" percent="0" rank="0" text="" dxfId="594">
      <formula>3</formula>
    </cfRule>
  </conditionalFormatting>
  <conditionalFormatting sqref="J5">
    <cfRule type="cellIs" priority="1598" operator="equal" aboveAverage="0" equalAverage="0" bottom="0" percent="0" rank="0" text="" dxfId="595">
      <formula>5</formula>
    </cfRule>
    <cfRule type="cellIs" priority="1599" operator="equal" aboveAverage="0" equalAverage="0" bottom="0" percent="0" rank="0" text="" dxfId="596">
      <formula>4</formula>
    </cfRule>
    <cfRule type="cellIs" priority="1600" operator="equal" aboveAverage="0" equalAverage="0" bottom="0" percent="0" rank="0" text="" dxfId="597">
      <formula>3</formula>
    </cfRule>
  </conditionalFormatting>
  <conditionalFormatting sqref="K3">
    <cfRule type="expression" priority="1601" aboveAverage="0" equalAverage="0" bottom="0" percent="0" rank="0" text="" dxfId="598">
      <formula>$D$1&lt;K3</formula>
    </cfRule>
    <cfRule type="expression" priority="1602" aboveAverage="0" equalAverage="0" bottom="0" percent="0" rank="0" text="" dxfId="599">
      <formula>$D$1&gt;K3</formula>
    </cfRule>
  </conditionalFormatting>
  <conditionalFormatting sqref="K3">
    <cfRule type="expression" priority="1603" aboveAverage="0" equalAverage="0" bottom="0" percent="0" rank="0" text="" dxfId="600">
      <formula>$D$1&lt;K3</formula>
    </cfRule>
    <cfRule type="expression" priority="1604" aboveAverage="0" equalAverage="0" bottom="0" percent="0" rank="0" text="" dxfId="601">
      <formula>$D$1&gt;K3</formula>
    </cfRule>
  </conditionalFormatting>
  <conditionalFormatting sqref="K3">
    <cfRule type="expression" priority="1605" aboveAverage="0" equalAverage="0" bottom="0" percent="0" rank="0" text="" dxfId="602">
      <formula>$D$1&lt;K3</formula>
    </cfRule>
    <cfRule type="expression" priority="1606" aboveAverage="0" equalAverage="0" bottom="0" percent="0" rank="0" text="" dxfId="603">
      <formula>$D$1&gt;K3</formula>
    </cfRule>
  </conditionalFormatting>
  <conditionalFormatting sqref="K4">
    <cfRule type="expression" priority="1607" aboveAverage="0" equalAverage="0" bottom="0" percent="0" rank="0" text="" dxfId="604">
      <formula>$D$1&lt;K4</formula>
    </cfRule>
    <cfRule type="expression" priority="1608" aboveAverage="0" equalAverage="0" bottom="0" percent="0" rank="0" text="" dxfId="605">
      <formula>$D$1&gt;K4</formula>
    </cfRule>
  </conditionalFormatting>
  <conditionalFormatting sqref="K4">
    <cfRule type="expression" priority="1609" aboveAverage="0" equalAverage="0" bottom="0" percent="0" rank="0" text="" dxfId="606">
      <formula>$D$1&lt;K4</formula>
    </cfRule>
    <cfRule type="expression" priority="1610" aboveAverage="0" equalAverage="0" bottom="0" percent="0" rank="0" text="" dxfId="607">
      <formula>$D$1&gt;K4</formula>
    </cfRule>
  </conditionalFormatting>
  <conditionalFormatting sqref="K3">
    <cfRule type="expression" priority="1611" aboveAverage="0" equalAverage="0" bottom="0" percent="0" rank="0" text="" dxfId="608">
      <formula>$D$1&lt;K3</formula>
    </cfRule>
    <cfRule type="expression" priority="1612" aboveAverage="0" equalAverage="0" bottom="0" percent="0" rank="0" text="" dxfId="609">
      <formula>$D$1&gt;K3</formula>
    </cfRule>
  </conditionalFormatting>
  <conditionalFormatting sqref="K5">
    <cfRule type="cellIs" priority="1613" operator="equal" aboveAverage="0" equalAverage="0" bottom="0" percent="0" rank="0" text="" dxfId="610">
      <formula>5</formula>
    </cfRule>
    <cfRule type="cellIs" priority="1614" operator="equal" aboveAverage="0" equalAverage="0" bottom="0" percent="0" rank="0" text="" dxfId="611">
      <formula>4</formula>
    </cfRule>
    <cfRule type="cellIs" priority="1615" operator="equal" aboveAverage="0" equalAverage="0" bottom="0" percent="0" rank="0" text="" dxfId="612">
      <formula>3</formula>
    </cfRule>
  </conditionalFormatting>
  <conditionalFormatting sqref="K4">
    <cfRule type="expression" priority="1616" aboveAverage="0" equalAverage="0" bottom="0" percent="0" rank="0" text="" dxfId="613">
      <formula>$D$1&lt;K4</formula>
    </cfRule>
    <cfRule type="expression" priority="1617" aboveAverage="0" equalAverage="0" bottom="0" percent="0" rank="0" text="" dxfId="614">
      <formula>$D$1&gt;K4</formula>
    </cfRule>
  </conditionalFormatting>
  <conditionalFormatting sqref="K4">
    <cfRule type="expression" priority="1618" aboveAverage="0" equalAverage="0" bottom="0" percent="0" rank="0" text="" dxfId="615">
      <formula>$D$1&lt;K4</formula>
    </cfRule>
    <cfRule type="expression" priority="1619" aboveAverage="0" equalAverage="0" bottom="0" percent="0" rank="0" text="" dxfId="616">
      <formula>$D$1&gt;K4</formula>
    </cfRule>
  </conditionalFormatting>
  <conditionalFormatting sqref="K4">
    <cfRule type="expression" priority="1620" aboveAverage="0" equalAverage="0" bottom="0" percent="0" rank="0" text="" dxfId="617">
      <formula>$D$1&lt;K4</formula>
    </cfRule>
    <cfRule type="expression" priority="1621" aboveAverage="0" equalAverage="0" bottom="0" percent="0" rank="0" text="" dxfId="618">
      <formula>$D$1&gt;K4</formula>
    </cfRule>
  </conditionalFormatting>
  <conditionalFormatting sqref="K4">
    <cfRule type="expression" priority="1622" aboveAverage="0" equalAverage="0" bottom="0" percent="0" rank="0" text="" dxfId="619">
      <formula>$D$1&lt;K4</formula>
    </cfRule>
    <cfRule type="expression" priority="1623" aboveAverage="0" equalAverage="0" bottom="0" percent="0" rank="0" text="" dxfId="620">
      <formula>$D$1&gt;K4</formula>
    </cfRule>
  </conditionalFormatting>
  <conditionalFormatting sqref="K4">
    <cfRule type="expression" priority="1624" aboveAverage="0" equalAverage="0" bottom="0" percent="0" rank="0" text="" dxfId="621">
      <formula>$D$1&lt;K4</formula>
    </cfRule>
    <cfRule type="expression" priority="1625" aboveAverage="0" equalAverage="0" bottom="0" percent="0" rank="0" text="" dxfId="622">
      <formula>$D$1&gt;K4</formula>
    </cfRule>
  </conditionalFormatting>
  <conditionalFormatting sqref="K4">
    <cfRule type="expression" priority="1626" aboveAverage="0" equalAverage="0" bottom="0" percent="0" rank="0" text="" dxfId="623">
      <formula>$D$1&lt;K4</formula>
    </cfRule>
    <cfRule type="expression" priority="1627" aboveAverage="0" equalAverage="0" bottom="0" percent="0" rank="0" text="" dxfId="624">
      <formula>$D$1&gt;K4</formula>
    </cfRule>
  </conditionalFormatting>
  <conditionalFormatting sqref="K4">
    <cfRule type="expression" priority="1628" aboveAverage="0" equalAverage="0" bottom="0" percent="0" rank="0" text="" dxfId="625">
      <formula>$D$1&lt;K4</formula>
    </cfRule>
    <cfRule type="expression" priority="1629" aboveAverage="0" equalAverage="0" bottom="0" percent="0" rank="0" text="" dxfId="626">
      <formula>$D$1&gt;K4</formula>
    </cfRule>
  </conditionalFormatting>
  <conditionalFormatting sqref="K4">
    <cfRule type="expression" priority="1630" aboveAverage="0" equalAverage="0" bottom="0" percent="0" rank="0" text="" dxfId="627">
      <formula>$D$1&lt;K4</formula>
    </cfRule>
    <cfRule type="expression" priority="1631" aboveAverage="0" equalAverage="0" bottom="0" percent="0" rank="0" text="" dxfId="628">
      <formula>$D$1&gt;K4</formula>
    </cfRule>
  </conditionalFormatting>
  <conditionalFormatting sqref="K4">
    <cfRule type="expression" priority="1632" aboveAverage="0" equalAverage="0" bottom="0" percent="0" rank="0" text="" dxfId="629">
      <formula>$D$1&lt;K4</formula>
    </cfRule>
    <cfRule type="expression" priority="1633" aboveAverage="0" equalAverage="0" bottom="0" percent="0" rank="0" text="" dxfId="630">
      <formula>$D$1&gt;K4</formula>
    </cfRule>
  </conditionalFormatting>
  <conditionalFormatting sqref="K4">
    <cfRule type="expression" priority="1634" aboveAverage="0" equalAverage="0" bottom="0" percent="0" rank="0" text="" dxfId="631">
      <formula>$D$1&lt;K4</formula>
    </cfRule>
    <cfRule type="expression" priority="1635" aboveAverage="0" equalAverage="0" bottom="0" percent="0" rank="0" text="" dxfId="632">
      <formula>$D$1&gt;K4</formula>
    </cfRule>
  </conditionalFormatting>
  <conditionalFormatting sqref="K4">
    <cfRule type="expression" priority="1636" aboveAverage="0" equalAverage="0" bottom="0" percent="0" rank="0" text="" dxfId="633">
      <formula>$D$1&lt;K4</formula>
    </cfRule>
    <cfRule type="expression" priority="1637" aboveAverage="0" equalAverage="0" bottom="0" percent="0" rank="0" text="" dxfId="634">
      <formula>$D$1&gt;K4</formula>
    </cfRule>
  </conditionalFormatting>
  <conditionalFormatting sqref="K4">
    <cfRule type="expression" priority="1638" aboveAverage="0" equalAverage="0" bottom="0" percent="0" rank="0" text="" dxfId="635">
      <formula>$D$1&lt;K4</formula>
    </cfRule>
    <cfRule type="expression" priority="1639" aboveAverage="0" equalAverage="0" bottom="0" percent="0" rank="0" text="" dxfId="636">
      <formula>$D$1&gt;K4</formula>
    </cfRule>
  </conditionalFormatting>
  <conditionalFormatting sqref="L4">
    <cfRule type="expression" priority="1640" aboveAverage="0" equalAverage="0" bottom="0" percent="0" rank="0" text="" dxfId="637">
      <formula>$D$1&lt;L4</formula>
    </cfRule>
    <cfRule type="expression" priority="1641" aboveAverage="0" equalAverage="0" bottom="0" percent="0" rank="0" text="" dxfId="638">
      <formula>$D$1&gt;L4</formula>
    </cfRule>
  </conditionalFormatting>
  <conditionalFormatting sqref="L4">
    <cfRule type="expression" priority="1642" aboveAverage="0" equalAverage="0" bottom="0" percent="0" rank="0" text="" dxfId="639">
      <formula>$D$1&lt;L4</formula>
    </cfRule>
    <cfRule type="expression" priority="1643" aboveAverage="0" equalAverage="0" bottom="0" percent="0" rank="0" text="" dxfId="640">
      <formula>$D$1&gt;L4</formula>
    </cfRule>
  </conditionalFormatting>
  <conditionalFormatting sqref="L4">
    <cfRule type="expression" priority="1644" aboveAverage="0" equalAverage="0" bottom="0" percent="0" rank="0" text="" dxfId="641">
      <formula>$D$1&lt;L4</formula>
    </cfRule>
    <cfRule type="expression" priority="1645" aboveAverage="0" equalAverage="0" bottom="0" percent="0" rank="0" text="" dxfId="642">
      <formula>$D$1&gt;L4</formula>
    </cfRule>
  </conditionalFormatting>
  <conditionalFormatting sqref="L4">
    <cfRule type="expression" priority="1646" aboveAverage="0" equalAverage="0" bottom="0" percent="0" rank="0" text="" dxfId="643">
      <formula>$D$1&lt;L4</formula>
    </cfRule>
    <cfRule type="expression" priority="1647" aboveAverage="0" equalAverage="0" bottom="0" percent="0" rank="0" text="" dxfId="644">
      <formula>$D$1&gt;L4</formula>
    </cfRule>
  </conditionalFormatting>
  <conditionalFormatting sqref="L4">
    <cfRule type="expression" priority="1648" aboveAverage="0" equalAverage="0" bottom="0" percent="0" rank="0" text="" dxfId="645">
      <formula>$D$1&lt;L4</formula>
    </cfRule>
    <cfRule type="expression" priority="1649" aboveAverage="0" equalAverage="0" bottom="0" percent="0" rank="0" text="" dxfId="646">
      <formula>$D$1&gt;L4</formula>
    </cfRule>
  </conditionalFormatting>
  <conditionalFormatting sqref="L4">
    <cfRule type="expression" priority="1650" aboveAverage="0" equalAverage="0" bottom="0" percent="0" rank="0" text="" dxfId="647">
      <formula>$D$1&lt;L4</formula>
    </cfRule>
    <cfRule type="expression" priority="1651" aboveAverage="0" equalAverage="0" bottom="0" percent="0" rank="0" text="" dxfId="648">
      <formula>$D$1&gt;L4</formula>
    </cfRule>
  </conditionalFormatting>
  <conditionalFormatting sqref="L4">
    <cfRule type="expression" priority="1652" aboveAverage="0" equalAverage="0" bottom="0" percent="0" rank="0" text="" dxfId="649">
      <formula>$D$1&lt;L4</formula>
    </cfRule>
    <cfRule type="expression" priority="1653" aboveAverage="0" equalAverage="0" bottom="0" percent="0" rank="0" text="" dxfId="650">
      <formula>$D$1&gt;L4</formula>
    </cfRule>
  </conditionalFormatting>
  <conditionalFormatting sqref="L5">
    <cfRule type="cellIs" priority="1654" operator="equal" aboveAverage="0" equalAverage="0" bottom="0" percent="0" rank="0" text="" dxfId="651">
      <formula>5</formula>
    </cfRule>
    <cfRule type="cellIs" priority="1655" operator="equal" aboveAverage="0" equalAverage="0" bottom="0" percent="0" rank="0" text="" dxfId="652">
      <formula>4</formula>
    </cfRule>
    <cfRule type="cellIs" priority="1656" operator="equal" aboveAverage="0" equalAverage="0" bottom="0" percent="0" rank="0" text="" dxfId="653">
      <formula>3</formula>
    </cfRule>
  </conditionalFormatting>
  <conditionalFormatting sqref="L5">
    <cfRule type="cellIs" priority="1657" operator="equal" aboveAverage="0" equalAverage="0" bottom="0" percent="0" rank="0" text="" dxfId="654">
      <formula>5</formula>
    </cfRule>
    <cfRule type="cellIs" priority="1658" operator="equal" aboveAverage="0" equalAverage="0" bottom="0" percent="0" rank="0" text="" dxfId="655">
      <formula>4</formula>
    </cfRule>
    <cfRule type="cellIs" priority="1659" operator="equal" aboveAverage="0" equalAverage="0" bottom="0" percent="0" rank="0" text="" dxfId="656">
      <formula>3</formula>
    </cfRule>
  </conditionalFormatting>
  <conditionalFormatting sqref="L5">
    <cfRule type="cellIs" priority="1660" operator="equal" aboveAverage="0" equalAverage="0" bottom="0" percent="0" rank="0" text="" dxfId="657">
      <formula>5</formula>
    </cfRule>
    <cfRule type="cellIs" priority="1661" operator="equal" aboveAverage="0" equalAverage="0" bottom="0" percent="0" rank="0" text="" dxfId="658">
      <formula>4</formula>
    </cfRule>
    <cfRule type="cellIs" priority="1662" operator="equal" aboveAverage="0" equalAverage="0" bottom="0" percent="0" rank="0" text="" dxfId="659">
      <formula>3</formula>
    </cfRule>
  </conditionalFormatting>
  <conditionalFormatting sqref="L5">
    <cfRule type="cellIs" priority="1663" operator="equal" aboveAverage="0" equalAverage="0" bottom="0" percent="0" rank="0" text="" dxfId="660">
      <formula>5</formula>
    </cfRule>
    <cfRule type="cellIs" priority="1664" operator="equal" aboveAverage="0" equalAverage="0" bottom="0" percent="0" rank="0" text="" dxfId="661">
      <formula>4</formula>
    </cfRule>
    <cfRule type="cellIs" priority="1665" operator="equal" aboveAverage="0" equalAverage="0" bottom="0" percent="0" rank="0" text="" dxfId="662">
      <formula>3</formula>
    </cfRule>
  </conditionalFormatting>
  <conditionalFormatting sqref="L5">
    <cfRule type="cellIs" priority="1666" operator="equal" aboveAverage="0" equalAverage="0" bottom="0" percent="0" rank="0" text="" dxfId="663">
      <formula>5</formula>
    </cfRule>
    <cfRule type="cellIs" priority="1667" operator="equal" aboveAverage="0" equalAverage="0" bottom="0" percent="0" rank="0" text="" dxfId="664">
      <formula>4</formula>
    </cfRule>
    <cfRule type="cellIs" priority="1668" operator="equal" aboveAverage="0" equalAverage="0" bottom="0" percent="0" rank="0" text="" dxfId="665">
      <formula>3</formula>
    </cfRule>
  </conditionalFormatting>
  <conditionalFormatting sqref="L5">
    <cfRule type="cellIs" priority="1669" operator="equal" aboveAverage="0" equalAverage="0" bottom="0" percent="0" rank="0" text="" dxfId="666">
      <formula>5</formula>
    </cfRule>
    <cfRule type="cellIs" priority="1670" operator="equal" aboveAverage="0" equalAverage="0" bottom="0" percent="0" rank="0" text="" dxfId="667">
      <formula>4</formula>
    </cfRule>
    <cfRule type="cellIs" priority="1671" operator="equal" aboveAverage="0" equalAverage="0" bottom="0" percent="0" rank="0" text="" dxfId="668">
      <formula>3</formula>
    </cfRule>
  </conditionalFormatting>
  <conditionalFormatting sqref="L5">
    <cfRule type="cellIs" priority="1672" operator="equal" aboveAverage="0" equalAverage="0" bottom="0" percent="0" rank="0" text="" dxfId="669">
      <formula>5</formula>
    </cfRule>
    <cfRule type="cellIs" priority="1673" operator="equal" aboveAverage="0" equalAverage="0" bottom="0" percent="0" rank="0" text="" dxfId="670">
      <formula>4</formula>
    </cfRule>
    <cfRule type="cellIs" priority="1674" operator="equal" aboveAverage="0" equalAverage="0" bottom="0" percent="0" rank="0" text="" dxfId="671">
      <formula>3</formula>
    </cfRule>
  </conditionalFormatting>
  <conditionalFormatting sqref="L5">
    <cfRule type="cellIs" priority="1675" operator="equal" aboveAverage="0" equalAverage="0" bottom="0" percent="0" rank="0" text="" dxfId="672">
      <formula>5</formula>
    </cfRule>
    <cfRule type="cellIs" priority="1676" operator="equal" aboveAverage="0" equalAverage="0" bottom="0" percent="0" rank="0" text="" dxfId="673">
      <formula>4</formula>
    </cfRule>
    <cfRule type="cellIs" priority="1677" operator="equal" aboveAverage="0" equalAverage="0" bottom="0" percent="0" rank="0" text="" dxfId="674">
      <formula>3</formula>
    </cfRule>
  </conditionalFormatting>
  <conditionalFormatting sqref="L5">
    <cfRule type="cellIs" priority="1678" operator="equal" aboveAverage="0" equalAverage="0" bottom="0" percent="0" rank="0" text="" dxfId="675">
      <formula>5</formula>
    </cfRule>
    <cfRule type="cellIs" priority="1679" operator="equal" aboveAverage="0" equalAverage="0" bottom="0" percent="0" rank="0" text="" dxfId="676">
      <formula>4</formula>
    </cfRule>
    <cfRule type="cellIs" priority="1680" operator="equal" aboveAverage="0" equalAverage="0" bottom="0" percent="0" rank="0" text="" dxfId="677">
      <formula>3</formula>
    </cfRule>
  </conditionalFormatting>
  <conditionalFormatting sqref="L5">
    <cfRule type="cellIs" priority="1681" operator="equal" aboveAverage="0" equalAverage="0" bottom="0" percent="0" rank="0" text="" dxfId="678">
      <formula>5</formula>
    </cfRule>
    <cfRule type="cellIs" priority="1682" operator="equal" aboveAverage="0" equalAverage="0" bottom="0" percent="0" rank="0" text="" dxfId="679">
      <formula>4</formula>
    </cfRule>
    <cfRule type="cellIs" priority="1683" operator="equal" aboveAverage="0" equalAverage="0" bottom="0" percent="0" rank="0" text="" dxfId="680">
      <formula>3</formula>
    </cfRule>
  </conditionalFormatting>
  <conditionalFormatting sqref="L5">
    <cfRule type="cellIs" priority="1684" operator="equal" aboveAverage="0" equalAverage="0" bottom="0" percent="0" rank="0" text="" dxfId="681">
      <formula>5</formula>
    </cfRule>
    <cfRule type="cellIs" priority="1685" operator="equal" aboveAverage="0" equalAverage="0" bottom="0" percent="0" rank="0" text="" dxfId="682">
      <formula>4</formula>
    </cfRule>
    <cfRule type="cellIs" priority="1686" operator="equal" aboveAverage="0" equalAverage="0" bottom="0" percent="0" rank="0" text="" dxfId="683">
      <formula>3</formula>
    </cfRule>
  </conditionalFormatting>
  <conditionalFormatting sqref="L5">
    <cfRule type="cellIs" priority="1687" operator="equal" aboveAverage="0" equalAverage="0" bottom="0" percent="0" rank="0" text="" dxfId="684">
      <formula>5</formula>
    </cfRule>
    <cfRule type="cellIs" priority="1688" operator="equal" aboveAverage="0" equalAverage="0" bottom="0" percent="0" rank="0" text="" dxfId="685">
      <formula>4</formula>
    </cfRule>
    <cfRule type="cellIs" priority="1689" operator="equal" aboveAverage="0" equalAverage="0" bottom="0" percent="0" rank="0" text="" dxfId="686">
      <formula>3</formula>
    </cfRule>
  </conditionalFormatting>
  <conditionalFormatting sqref="L5">
    <cfRule type="cellIs" priority="1690" operator="equal" aboveAverage="0" equalAverage="0" bottom="0" percent="0" rank="0" text="" dxfId="687">
      <formula>5</formula>
    </cfRule>
    <cfRule type="cellIs" priority="1691" operator="equal" aboveAverage="0" equalAverage="0" bottom="0" percent="0" rank="0" text="" dxfId="688">
      <formula>4</formula>
    </cfRule>
    <cfRule type="cellIs" priority="1692" operator="equal" aboveAverage="0" equalAverage="0" bottom="0" percent="0" rank="0" text="" dxfId="689">
      <formula>3</formula>
    </cfRule>
  </conditionalFormatting>
  <conditionalFormatting sqref="L5">
    <cfRule type="cellIs" priority="1693" operator="equal" aboveAverage="0" equalAverage="0" bottom="0" percent="0" rank="0" text="" dxfId="690">
      <formula>5</formula>
    </cfRule>
    <cfRule type="cellIs" priority="1694" operator="equal" aboveAverage="0" equalAverage="0" bottom="0" percent="0" rank="0" text="" dxfId="691">
      <formula>4</formula>
    </cfRule>
    <cfRule type="cellIs" priority="1695" operator="equal" aboveAverage="0" equalAverage="0" bottom="0" percent="0" rank="0" text="" dxfId="692">
      <formula>3</formula>
    </cfRule>
  </conditionalFormatting>
  <conditionalFormatting sqref="L5">
    <cfRule type="cellIs" priority="1696" operator="equal" aboveAverage="0" equalAverage="0" bottom="0" percent="0" rank="0" text="" dxfId="693">
      <formula>5</formula>
    </cfRule>
    <cfRule type="cellIs" priority="1697" operator="equal" aboveAverage="0" equalAverage="0" bottom="0" percent="0" rank="0" text="" dxfId="694">
      <formula>4</formula>
    </cfRule>
    <cfRule type="cellIs" priority="1698" operator="equal" aboveAverage="0" equalAverage="0" bottom="0" percent="0" rank="0" text="" dxfId="695">
      <formula>3</formula>
    </cfRule>
  </conditionalFormatting>
  <conditionalFormatting sqref="L5">
    <cfRule type="cellIs" priority="1699" operator="equal" aboveAverage="0" equalAverage="0" bottom="0" percent="0" rank="0" text="" dxfId="696">
      <formula>5</formula>
    </cfRule>
    <cfRule type="cellIs" priority="1700" operator="equal" aboveAverage="0" equalAverage="0" bottom="0" percent="0" rank="0" text="" dxfId="697">
      <formula>4</formula>
    </cfRule>
    <cfRule type="cellIs" priority="1701" operator="equal" aboveAverage="0" equalAverage="0" bottom="0" percent="0" rank="0" text="" dxfId="698">
      <formula>3</formula>
    </cfRule>
  </conditionalFormatting>
  <conditionalFormatting sqref="N4">
    <cfRule type="expression" priority="1702" aboveAverage="0" equalAverage="0" bottom="0" percent="0" rank="0" text="" dxfId="699">
      <formula>$D$1&lt;N4</formula>
    </cfRule>
    <cfRule type="expression" priority="1703" aboveAverage="0" equalAverage="0" bottom="0" percent="0" rank="0" text="" dxfId="700">
      <formula>$D$1&gt;N4</formula>
    </cfRule>
  </conditionalFormatting>
  <conditionalFormatting sqref="N4">
    <cfRule type="expression" priority="1704" aboveAverage="0" equalAverage="0" bottom="0" percent="0" rank="0" text="" dxfId="701">
      <formula>$D$1&lt;N4</formula>
    </cfRule>
    <cfRule type="expression" priority="1705" aboveAverage="0" equalAverage="0" bottom="0" percent="0" rank="0" text="" dxfId="702">
      <formula>$D$1&gt;N4</formula>
    </cfRule>
  </conditionalFormatting>
  <conditionalFormatting sqref="N4">
    <cfRule type="expression" priority="1706" aboveAverage="0" equalAverage="0" bottom="0" percent="0" rank="0" text="" dxfId="703">
      <formula>$D$1&lt;N4</formula>
    </cfRule>
    <cfRule type="expression" priority="1707" aboveAverage="0" equalAverage="0" bottom="0" percent="0" rank="0" text="" dxfId="704">
      <formula>$D$1&gt;N4</formula>
    </cfRule>
  </conditionalFormatting>
  <conditionalFormatting sqref="N5">
    <cfRule type="cellIs" priority="1708" operator="equal" aboveAverage="0" equalAverage="0" bottom="0" percent="0" rank="0" text="" dxfId="705">
      <formula>5</formula>
    </cfRule>
    <cfRule type="cellIs" priority="1709" operator="equal" aboveAverage="0" equalAverage="0" bottom="0" percent="0" rank="0" text="" dxfId="706">
      <formula>4</formula>
    </cfRule>
    <cfRule type="cellIs" priority="1710" operator="equal" aboveAverage="0" equalAverage="0" bottom="0" percent="0" rank="0" text="" dxfId="707">
      <formula>3</formula>
    </cfRule>
  </conditionalFormatting>
  <conditionalFormatting sqref="N4">
    <cfRule type="expression" priority="1711" aboveAverage="0" equalAverage="0" bottom="0" percent="0" rank="0" text="" dxfId="708">
      <formula>$D$1&lt;N4</formula>
    </cfRule>
    <cfRule type="expression" priority="1712" aboveAverage="0" equalAverage="0" bottom="0" percent="0" rank="0" text="" dxfId="709">
      <formula>$D$1&gt;N4</formula>
    </cfRule>
  </conditionalFormatting>
  <conditionalFormatting sqref="N4">
    <cfRule type="expression" priority="1713" aboveAverage="0" equalAverage="0" bottom="0" percent="0" rank="0" text="" dxfId="710">
      <formula>$D$1&lt;N4</formula>
    </cfRule>
    <cfRule type="expression" priority="1714" aboveAverage="0" equalAverage="0" bottom="0" percent="0" rank="0" text="" dxfId="711">
      <formula>$D$1&gt;N4</formula>
    </cfRule>
  </conditionalFormatting>
  <conditionalFormatting sqref="N5">
    <cfRule type="cellIs" priority="1715" operator="equal" aboveAverage="0" equalAverage="0" bottom="0" percent="0" rank="0" text="" dxfId="712">
      <formula>5</formula>
    </cfRule>
    <cfRule type="cellIs" priority="1716" operator="equal" aboveAverage="0" equalAverage="0" bottom="0" percent="0" rank="0" text="" dxfId="713">
      <formula>4</formula>
    </cfRule>
    <cfRule type="cellIs" priority="1717" operator="equal" aboveAverage="0" equalAverage="0" bottom="0" percent="0" rank="0" text="" dxfId="714">
      <formula>3</formula>
    </cfRule>
  </conditionalFormatting>
  <conditionalFormatting sqref="N4">
    <cfRule type="expression" priority="1718" aboveAverage="0" equalAverage="0" bottom="0" percent="0" rank="0" text="" dxfId="715">
      <formula>$D$1&lt;N4</formula>
    </cfRule>
    <cfRule type="expression" priority="1719" aboveAverage="0" equalAverage="0" bottom="0" percent="0" rank="0" text="" dxfId="716">
      <formula>$D$1&gt;N4</formula>
    </cfRule>
  </conditionalFormatting>
  <conditionalFormatting sqref="N5">
    <cfRule type="cellIs" priority="1720" operator="equal" aboveAverage="0" equalAverage="0" bottom="0" percent="0" rank="0" text="" dxfId="717">
      <formula>5</formula>
    </cfRule>
    <cfRule type="cellIs" priority="1721" operator="equal" aboveAverage="0" equalAverage="0" bottom="0" percent="0" rank="0" text="" dxfId="718">
      <formula>4</formula>
    </cfRule>
    <cfRule type="cellIs" priority="1722" operator="equal" aboveAverage="0" equalAverage="0" bottom="0" percent="0" rank="0" text="" dxfId="719">
      <formula>3</formula>
    </cfRule>
  </conditionalFormatting>
  <conditionalFormatting sqref="N4">
    <cfRule type="expression" priority="1723" aboveAverage="0" equalAverage="0" bottom="0" percent="0" rank="0" text="" dxfId="720">
      <formula>$D$1&lt;N4</formula>
    </cfRule>
    <cfRule type="expression" priority="1724" aboveAverage="0" equalAverage="0" bottom="0" percent="0" rank="0" text="" dxfId="721">
      <formula>$D$1&gt;N4</formula>
    </cfRule>
  </conditionalFormatting>
  <conditionalFormatting sqref="N5">
    <cfRule type="cellIs" priority="1725" operator="equal" aboveAverage="0" equalAverage="0" bottom="0" percent="0" rank="0" text="" dxfId="722">
      <formula>5</formula>
    </cfRule>
    <cfRule type="cellIs" priority="1726" operator="equal" aboveAverage="0" equalAverage="0" bottom="0" percent="0" rank="0" text="" dxfId="723">
      <formula>4</formula>
    </cfRule>
    <cfRule type="cellIs" priority="1727" operator="equal" aboveAverage="0" equalAverage="0" bottom="0" percent="0" rank="0" text="" dxfId="724">
      <formula>3</formula>
    </cfRule>
  </conditionalFormatting>
  <conditionalFormatting sqref="N4">
    <cfRule type="expression" priority="1728" aboveAverage="0" equalAverage="0" bottom="0" percent="0" rank="0" text="" dxfId="725">
      <formula>$D$1&lt;N4</formula>
    </cfRule>
    <cfRule type="expression" priority="1729" aboveAverage="0" equalAverage="0" bottom="0" percent="0" rank="0" text="" dxfId="726">
      <formula>$D$1&gt;N4</formula>
    </cfRule>
  </conditionalFormatting>
  <conditionalFormatting sqref="N4">
    <cfRule type="expression" priority="1730" aboveAverage="0" equalAverage="0" bottom="0" percent="0" rank="0" text="" dxfId="727">
      <formula>$D$1&lt;N4</formula>
    </cfRule>
    <cfRule type="expression" priority="1731" aboveAverage="0" equalAverage="0" bottom="0" percent="0" rank="0" text="" dxfId="728">
      <formula>$D$1&gt;N4</formula>
    </cfRule>
  </conditionalFormatting>
  <conditionalFormatting sqref="N5">
    <cfRule type="cellIs" priority="1732" operator="equal" aboveAverage="0" equalAverage="0" bottom="0" percent="0" rank="0" text="" dxfId="729">
      <formula>5</formula>
    </cfRule>
    <cfRule type="cellIs" priority="1733" operator="equal" aboveAverage="0" equalAverage="0" bottom="0" percent="0" rank="0" text="" dxfId="730">
      <formula>4</formula>
    </cfRule>
    <cfRule type="cellIs" priority="1734" operator="equal" aboveAverage="0" equalAverage="0" bottom="0" percent="0" rank="0" text="" dxfId="731">
      <formula>3</formula>
    </cfRule>
  </conditionalFormatting>
  <conditionalFormatting sqref="N4">
    <cfRule type="expression" priority="1735" aboveAverage="0" equalAverage="0" bottom="0" percent="0" rank="0" text="" dxfId="732">
      <formula>$D$1&lt;N4</formula>
    </cfRule>
    <cfRule type="expression" priority="1736" aboveAverage="0" equalAverage="0" bottom="0" percent="0" rank="0" text="" dxfId="733">
      <formula>$D$1&gt;N4</formula>
    </cfRule>
  </conditionalFormatting>
  <conditionalFormatting sqref="N5">
    <cfRule type="cellIs" priority="1737" operator="equal" aboveAverage="0" equalAverage="0" bottom="0" percent="0" rank="0" text="" dxfId="734">
      <formula>5</formula>
    </cfRule>
    <cfRule type="cellIs" priority="1738" operator="equal" aboveAverage="0" equalAverage="0" bottom="0" percent="0" rank="0" text="" dxfId="735">
      <formula>4</formula>
    </cfRule>
    <cfRule type="cellIs" priority="1739" operator="equal" aboveAverage="0" equalAverage="0" bottom="0" percent="0" rank="0" text="" dxfId="736">
      <formula>3</formula>
    </cfRule>
  </conditionalFormatting>
  <conditionalFormatting sqref="N4">
    <cfRule type="expression" priority="1740" aboveAverage="0" equalAverage="0" bottom="0" percent="0" rank="0" text="" dxfId="737">
      <formula>$D$1&lt;N4</formula>
    </cfRule>
    <cfRule type="expression" priority="1741" aboveAverage="0" equalAverage="0" bottom="0" percent="0" rank="0" text="" dxfId="738">
      <formula>$D$1&gt;N4</formula>
    </cfRule>
  </conditionalFormatting>
  <conditionalFormatting sqref="N5">
    <cfRule type="cellIs" priority="1742" operator="equal" aboveAverage="0" equalAverage="0" bottom="0" percent="0" rank="0" text="" dxfId="739">
      <formula>5</formula>
    </cfRule>
    <cfRule type="cellIs" priority="1743" operator="equal" aboveAverage="0" equalAverage="0" bottom="0" percent="0" rank="0" text="" dxfId="740">
      <formula>4</formula>
    </cfRule>
    <cfRule type="cellIs" priority="1744" operator="equal" aboveAverage="0" equalAverage="0" bottom="0" percent="0" rank="0" text="" dxfId="741">
      <formula>3</formula>
    </cfRule>
  </conditionalFormatting>
  <conditionalFormatting sqref="N4">
    <cfRule type="expression" priority="1745" aboveAverage="0" equalAverage="0" bottom="0" percent="0" rank="0" text="" dxfId="742">
      <formula>$D$1&lt;N4</formula>
    </cfRule>
    <cfRule type="expression" priority="1746" aboveAverage="0" equalAverage="0" bottom="0" percent="0" rank="0" text="" dxfId="743">
      <formula>$D$1&gt;N4</formula>
    </cfRule>
  </conditionalFormatting>
  <conditionalFormatting sqref="N4">
    <cfRule type="expression" priority="1747" aboveAverage="0" equalAverage="0" bottom="0" percent="0" rank="0" text="" dxfId="744">
      <formula>$D$1&lt;N4</formula>
    </cfRule>
    <cfRule type="expression" priority="1748" aboveAverage="0" equalAverage="0" bottom="0" percent="0" rank="0" text="" dxfId="745">
      <formula>$D$1&gt;N4</formula>
    </cfRule>
  </conditionalFormatting>
  <conditionalFormatting sqref="N4">
    <cfRule type="expression" priority="1749" aboveAverage="0" equalAverage="0" bottom="0" percent="0" rank="0" text="" dxfId="746">
      <formula>$D$1&lt;N4</formula>
    </cfRule>
    <cfRule type="expression" priority="1750" aboveAverage="0" equalAverage="0" bottom="0" percent="0" rank="0" text="" dxfId="747">
      <formula>$D$1&gt;N4</formula>
    </cfRule>
  </conditionalFormatting>
  <conditionalFormatting sqref="N4">
    <cfRule type="expression" priority="1751" aboveAverage="0" equalAverage="0" bottom="0" percent="0" rank="0" text="" dxfId="748">
      <formula>$D$1&lt;N4</formula>
    </cfRule>
    <cfRule type="expression" priority="1752" aboveAverage="0" equalAverage="0" bottom="0" percent="0" rank="0" text="" dxfId="749">
      <formula>$D$1&gt;N4</formula>
    </cfRule>
  </conditionalFormatting>
  <conditionalFormatting sqref="N4">
    <cfRule type="expression" priority="1753" aboveAverage="0" equalAverage="0" bottom="0" percent="0" rank="0" text="" dxfId="750">
      <formula>$D$1&lt;N4</formula>
    </cfRule>
    <cfRule type="expression" priority="1754" aboveAverage="0" equalAverage="0" bottom="0" percent="0" rank="0" text="" dxfId="751">
      <formula>$D$1&gt;N4</formula>
    </cfRule>
  </conditionalFormatting>
  <conditionalFormatting sqref="N4">
    <cfRule type="expression" priority="1755" aboveAverage="0" equalAverage="0" bottom="0" percent="0" rank="0" text="" dxfId="752">
      <formula>$D$1&lt;N4</formula>
    </cfRule>
    <cfRule type="expression" priority="1756" aboveAverage="0" equalAverage="0" bottom="0" percent="0" rank="0" text="" dxfId="753">
      <formula>$D$1&gt;N4</formula>
    </cfRule>
  </conditionalFormatting>
  <conditionalFormatting sqref="N4">
    <cfRule type="expression" priority="1757" aboveAverage="0" equalAverage="0" bottom="0" percent="0" rank="0" text="" dxfId="754">
      <formula>$D$1&lt;N4</formula>
    </cfRule>
    <cfRule type="expression" priority="1758" aboveAverage="0" equalAverage="0" bottom="0" percent="0" rank="0" text="" dxfId="755">
      <formula>$D$1&gt;N4</formula>
    </cfRule>
  </conditionalFormatting>
  <conditionalFormatting sqref="N4">
    <cfRule type="expression" priority="1759" aboveAverage="0" equalAverage="0" bottom="0" percent="0" rank="0" text="" dxfId="756">
      <formula>$D$1&lt;N4</formula>
    </cfRule>
    <cfRule type="expression" priority="1760" aboveAverage="0" equalAverage="0" bottom="0" percent="0" rank="0" text="" dxfId="757">
      <formula>$D$1&gt;N4</formula>
    </cfRule>
  </conditionalFormatting>
  <conditionalFormatting sqref="N4">
    <cfRule type="expression" priority="1761" aboveAverage="0" equalAverage="0" bottom="0" percent="0" rank="0" text="" dxfId="758">
      <formula>$D$1&lt;N4</formula>
    </cfRule>
    <cfRule type="expression" priority="1762" aboveAverage="0" equalAverage="0" bottom="0" percent="0" rank="0" text="" dxfId="759">
      <formula>$D$1&gt;N4</formula>
    </cfRule>
  </conditionalFormatting>
  <conditionalFormatting sqref="N4">
    <cfRule type="expression" priority="1763" aboveAverage="0" equalAverage="0" bottom="0" percent="0" rank="0" text="" dxfId="760">
      <formula>$D$1&lt;N4</formula>
    </cfRule>
    <cfRule type="expression" priority="1764" aboveAverage="0" equalAverage="0" bottom="0" percent="0" rank="0" text="" dxfId="761">
      <formula>$D$1&gt;N4</formula>
    </cfRule>
  </conditionalFormatting>
  <conditionalFormatting sqref="N5">
    <cfRule type="cellIs" priority="1765" operator="equal" aboveAverage="0" equalAverage="0" bottom="0" percent="0" rank="0" text="" dxfId="762">
      <formula>5</formula>
    </cfRule>
    <cfRule type="cellIs" priority="1766" operator="equal" aboveAverage="0" equalAverage="0" bottom="0" percent="0" rank="0" text="" dxfId="763">
      <formula>4</formula>
    </cfRule>
    <cfRule type="cellIs" priority="1767" operator="equal" aboveAverage="0" equalAverage="0" bottom="0" percent="0" rank="0" text="" dxfId="764">
      <formula>3</formula>
    </cfRule>
  </conditionalFormatting>
  <conditionalFormatting sqref="N4">
    <cfRule type="expression" priority="1768" aboveAverage="0" equalAverage="0" bottom="0" percent="0" rank="0" text="" dxfId="765">
      <formula>$D$1&lt;N4</formula>
    </cfRule>
    <cfRule type="expression" priority="1769" aboveAverage="0" equalAverage="0" bottom="0" percent="0" rank="0" text="" dxfId="766">
      <formula>$D$1&gt;N4</formula>
    </cfRule>
  </conditionalFormatting>
  <conditionalFormatting sqref="N5">
    <cfRule type="cellIs" priority="1770" operator="equal" aboveAverage="0" equalAverage="0" bottom="0" percent="0" rank="0" text="" dxfId="767">
      <formula>5</formula>
    </cfRule>
    <cfRule type="cellIs" priority="1771" operator="equal" aboveAverage="0" equalAverage="0" bottom="0" percent="0" rank="0" text="" dxfId="768">
      <formula>4</formula>
    </cfRule>
    <cfRule type="cellIs" priority="1772" operator="equal" aboveAverage="0" equalAverage="0" bottom="0" percent="0" rank="0" text="" dxfId="769">
      <formula>3</formula>
    </cfRule>
  </conditionalFormatting>
  <conditionalFormatting sqref="N4">
    <cfRule type="expression" priority="1773" aboveAverage="0" equalAverage="0" bottom="0" percent="0" rank="0" text="" dxfId="770">
      <formula>$D$1&lt;N4</formula>
    </cfRule>
    <cfRule type="expression" priority="1774" aboveAverage="0" equalAverage="0" bottom="0" percent="0" rank="0" text="" dxfId="771">
      <formula>$D$1&gt;N4</formula>
    </cfRule>
  </conditionalFormatting>
  <conditionalFormatting sqref="N4">
    <cfRule type="expression" priority="1775" aboveAverage="0" equalAverage="0" bottom="0" percent="0" rank="0" text="" dxfId="772">
      <formula>$D$1&lt;N4</formula>
    </cfRule>
    <cfRule type="expression" priority="1776" aboveAverage="0" equalAverage="0" bottom="0" percent="0" rank="0" text="" dxfId="773">
      <formula>$D$1&gt;N4</formula>
    </cfRule>
  </conditionalFormatting>
  <conditionalFormatting sqref="N4">
    <cfRule type="expression" priority="1777" aboveAverage="0" equalAverage="0" bottom="0" percent="0" rank="0" text="" dxfId="774">
      <formula>$D$1&lt;N4</formula>
    </cfRule>
    <cfRule type="expression" priority="1778" aboveAverage="0" equalAverage="0" bottom="0" percent="0" rank="0" text="" dxfId="775">
      <formula>$D$1&gt;N4</formula>
    </cfRule>
  </conditionalFormatting>
  <conditionalFormatting sqref="N4">
    <cfRule type="expression" priority="1779" aboveAverage="0" equalAverage="0" bottom="0" percent="0" rank="0" text="" dxfId="776">
      <formula>$D$1&lt;N4</formula>
    </cfRule>
    <cfRule type="expression" priority="1780" aboveAverage="0" equalAverage="0" bottom="0" percent="0" rank="0" text="" dxfId="777">
      <formula>$D$1&gt;N4</formula>
    </cfRule>
  </conditionalFormatting>
  <conditionalFormatting sqref="N4">
    <cfRule type="expression" priority="1781" aboveAverage="0" equalAverage="0" bottom="0" percent="0" rank="0" text="" dxfId="778">
      <formula>$D$1&lt;N4</formula>
    </cfRule>
    <cfRule type="expression" priority="1782" aboveAverage="0" equalAverage="0" bottom="0" percent="0" rank="0" text="" dxfId="779">
      <formula>$D$1&gt;N4</formula>
    </cfRule>
  </conditionalFormatting>
  <conditionalFormatting sqref="N4">
    <cfRule type="expression" priority="1783" aboveAverage="0" equalAverage="0" bottom="0" percent="0" rank="0" text="" dxfId="780">
      <formula>$D$1&lt;N4</formula>
    </cfRule>
    <cfRule type="expression" priority="1784" aboveAverage="0" equalAverage="0" bottom="0" percent="0" rank="0" text="" dxfId="781">
      <formula>$D$1&gt;N4</formula>
    </cfRule>
  </conditionalFormatting>
  <conditionalFormatting sqref="N4">
    <cfRule type="expression" priority="1785" aboveAverage="0" equalAverage="0" bottom="0" percent="0" rank="0" text="" dxfId="782">
      <formula>$D$1&lt;N4</formula>
    </cfRule>
    <cfRule type="expression" priority="1786" aboveAverage="0" equalAverage="0" bottom="0" percent="0" rank="0" text="" dxfId="783">
      <formula>$D$1&gt;N4</formula>
    </cfRule>
  </conditionalFormatting>
  <conditionalFormatting sqref="N5">
    <cfRule type="cellIs" priority="1787" operator="equal" aboveAverage="0" equalAverage="0" bottom="0" percent="0" rank="0" text="" dxfId="784">
      <formula>5</formula>
    </cfRule>
    <cfRule type="cellIs" priority="1788" operator="equal" aboveAverage="0" equalAverage="0" bottom="0" percent="0" rank="0" text="" dxfId="785">
      <formula>4</formula>
    </cfRule>
    <cfRule type="cellIs" priority="1789" operator="equal" aboveAverage="0" equalAverage="0" bottom="0" percent="0" rank="0" text="" dxfId="786">
      <formula>3</formula>
    </cfRule>
  </conditionalFormatting>
  <conditionalFormatting sqref="N4">
    <cfRule type="expression" priority="1790" aboveAverage="0" equalAverage="0" bottom="0" percent="0" rank="0" text="" dxfId="787">
      <formula>$D$1&lt;N4</formula>
    </cfRule>
    <cfRule type="expression" priority="1791" aboveAverage="0" equalAverage="0" bottom="0" percent="0" rank="0" text="" dxfId="788">
      <formula>$D$1&gt;N4</formula>
    </cfRule>
  </conditionalFormatting>
  <conditionalFormatting sqref="N5">
    <cfRule type="cellIs" priority="1792" operator="equal" aboveAverage="0" equalAverage="0" bottom="0" percent="0" rank="0" text="" dxfId="789">
      <formula>5</formula>
    </cfRule>
    <cfRule type="cellIs" priority="1793" operator="equal" aboveAverage="0" equalAverage="0" bottom="0" percent="0" rank="0" text="" dxfId="790">
      <formula>4</formula>
    </cfRule>
    <cfRule type="cellIs" priority="1794" operator="equal" aboveAverage="0" equalAverage="0" bottom="0" percent="0" rank="0" text="" dxfId="791">
      <formula>3</formula>
    </cfRule>
  </conditionalFormatting>
  <conditionalFormatting sqref="N4">
    <cfRule type="expression" priority="1795" aboveAverage="0" equalAverage="0" bottom="0" percent="0" rank="0" text="" dxfId="792">
      <formula>$D$1&lt;N4</formula>
    </cfRule>
    <cfRule type="expression" priority="1796" aboveAverage="0" equalAverage="0" bottom="0" percent="0" rank="0" text="" dxfId="793">
      <formula>$D$1&gt;N4</formula>
    </cfRule>
  </conditionalFormatting>
  <conditionalFormatting sqref="N4">
    <cfRule type="expression" priority="1797" aboveAverage="0" equalAverage="0" bottom="0" percent="0" rank="0" text="" dxfId="794">
      <formula>$D$1&lt;N4</formula>
    </cfRule>
    <cfRule type="expression" priority="1798" aboveAverage="0" equalAverage="0" bottom="0" percent="0" rank="0" text="" dxfId="795">
      <formula>$D$1&gt;N4</formula>
    </cfRule>
  </conditionalFormatting>
  <conditionalFormatting sqref="N5">
    <cfRule type="cellIs" priority="1799" operator="equal" aboveAverage="0" equalAverage="0" bottom="0" percent="0" rank="0" text="" dxfId="796">
      <formula>5</formula>
    </cfRule>
    <cfRule type="cellIs" priority="1800" operator="equal" aboveAverage="0" equalAverage="0" bottom="0" percent="0" rank="0" text="" dxfId="797">
      <formula>4</formula>
    </cfRule>
    <cfRule type="cellIs" priority="1801" operator="equal" aboveAverage="0" equalAverage="0" bottom="0" percent="0" rank="0" text="" dxfId="798">
      <formula>3</formula>
    </cfRule>
  </conditionalFormatting>
  <conditionalFormatting sqref="N4">
    <cfRule type="expression" priority="1802" aboveAverage="0" equalAverage="0" bottom="0" percent="0" rank="0" text="" dxfId="799">
      <formula>$D$1&lt;N4</formula>
    </cfRule>
    <cfRule type="expression" priority="1803" aboveAverage="0" equalAverage="0" bottom="0" percent="0" rank="0" text="" dxfId="800">
      <formula>$D$1&gt;N4</formula>
    </cfRule>
  </conditionalFormatting>
  <conditionalFormatting sqref="N5">
    <cfRule type="cellIs" priority="1804" operator="equal" aboveAverage="0" equalAverage="0" bottom="0" percent="0" rank="0" text="" dxfId="801">
      <formula>5</formula>
    </cfRule>
    <cfRule type="cellIs" priority="1805" operator="equal" aboveAverage="0" equalAverage="0" bottom="0" percent="0" rank="0" text="" dxfId="802">
      <formula>4</formula>
    </cfRule>
    <cfRule type="cellIs" priority="1806" operator="equal" aboveAverage="0" equalAverage="0" bottom="0" percent="0" rank="0" text="" dxfId="803">
      <formula>3</formula>
    </cfRule>
  </conditionalFormatting>
  <conditionalFormatting sqref="N4">
    <cfRule type="expression" priority="1807" aboveAverage="0" equalAverage="0" bottom="0" percent="0" rank="0" text="" dxfId="804">
      <formula>$D$1&lt;N4</formula>
    </cfRule>
    <cfRule type="expression" priority="1808" aboveAverage="0" equalAverage="0" bottom="0" percent="0" rank="0" text="" dxfId="805">
      <formula>$D$1&gt;N4</formula>
    </cfRule>
  </conditionalFormatting>
  <conditionalFormatting sqref="N4">
    <cfRule type="expression" priority="1809" aboveAverage="0" equalAverage="0" bottom="0" percent="0" rank="0" text="" dxfId="806">
      <formula>$D$1&lt;N4</formula>
    </cfRule>
    <cfRule type="expression" priority="1810" aboveAverage="0" equalAverage="0" bottom="0" percent="0" rank="0" text="" dxfId="807">
      <formula>$D$1&gt;N4</formula>
    </cfRule>
  </conditionalFormatting>
  <conditionalFormatting sqref="N5">
    <cfRule type="cellIs" priority="1811" operator="equal" aboveAverage="0" equalAverage="0" bottom="0" percent="0" rank="0" text="" dxfId="808">
      <formula>5</formula>
    </cfRule>
    <cfRule type="cellIs" priority="1812" operator="equal" aboveAverage="0" equalAverage="0" bottom="0" percent="0" rank="0" text="" dxfId="809">
      <formula>4</formula>
    </cfRule>
    <cfRule type="cellIs" priority="1813" operator="equal" aboveAverage="0" equalAverage="0" bottom="0" percent="0" rank="0" text="" dxfId="810">
      <formula>3</formula>
    </cfRule>
  </conditionalFormatting>
  <conditionalFormatting sqref="N4">
    <cfRule type="expression" priority="1814" aboveAverage="0" equalAverage="0" bottom="0" percent="0" rank="0" text="" dxfId="811">
      <formula>$D$1&lt;N4</formula>
    </cfRule>
    <cfRule type="expression" priority="1815" aboveAverage="0" equalAverage="0" bottom="0" percent="0" rank="0" text="" dxfId="812">
      <formula>$D$1&gt;N4</formula>
    </cfRule>
  </conditionalFormatting>
  <conditionalFormatting sqref="N5">
    <cfRule type="cellIs" priority="1816" operator="equal" aboveAverage="0" equalAverage="0" bottom="0" percent="0" rank="0" text="" dxfId="813">
      <formula>5</formula>
    </cfRule>
    <cfRule type="cellIs" priority="1817" operator="equal" aboveAverage="0" equalAverage="0" bottom="0" percent="0" rank="0" text="" dxfId="814">
      <formula>4</formula>
    </cfRule>
    <cfRule type="cellIs" priority="1818" operator="equal" aboveAverage="0" equalAverage="0" bottom="0" percent="0" rank="0" text="" dxfId="815">
      <formula>3</formula>
    </cfRule>
  </conditionalFormatting>
  <conditionalFormatting sqref="N5">
    <cfRule type="cellIs" priority="1819" operator="equal" aboveAverage="0" equalAverage="0" bottom="0" percent="0" rank="0" text="" dxfId="816">
      <formula>5</formula>
    </cfRule>
    <cfRule type="cellIs" priority="1820" operator="equal" aboveAverage="0" equalAverage="0" bottom="0" percent="0" rank="0" text="" dxfId="817">
      <formula>4</formula>
    </cfRule>
    <cfRule type="cellIs" priority="1821" operator="equal" aboveAverage="0" equalAverage="0" bottom="0" percent="0" rank="0" text="" dxfId="818">
      <formula>3</formula>
    </cfRule>
  </conditionalFormatting>
  <conditionalFormatting sqref="N4">
    <cfRule type="expression" priority="1822" aboveAverage="0" equalAverage="0" bottom="0" percent="0" rank="0" text="" dxfId="819">
      <formula>$D$1&lt;N4</formula>
    </cfRule>
    <cfRule type="expression" priority="1823" aboveAverage="0" equalAverage="0" bottom="0" percent="0" rank="0" text="" dxfId="820">
      <formula>$D$1&gt;N4</formula>
    </cfRule>
  </conditionalFormatting>
  <conditionalFormatting sqref="N5">
    <cfRule type="cellIs" priority="1824" operator="equal" aboveAverage="0" equalAverage="0" bottom="0" percent="0" rank="0" text="" dxfId="821">
      <formula>5</formula>
    </cfRule>
    <cfRule type="cellIs" priority="1825" operator="equal" aboveAverage="0" equalAverage="0" bottom="0" percent="0" rank="0" text="" dxfId="822">
      <formula>4</formula>
    </cfRule>
    <cfRule type="cellIs" priority="1826" operator="equal" aboveAverage="0" equalAverage="0" bottom="0" percent="0" rank="0" text="" dxfId="823">
      <formula>3</formula>
    </cfRule>
  </conditionalFormatting>
  <conditionalFormatting sqref="N5">
    <cfRule type="cellIs" priority="1827" operator="equal" aboveAverage="0" equalAverage="0" bottom="0" percent="0" rank="0" text="" dxfId="824">
      <formula>5</formula>
    </cfRule>
    <cfRule type="cellIs" priority="1828" operator="equal" aboveAverage="0" equalAverage="0" bottom="0" percent="0" rank="0" text="" dxfId="825">
      <formula>4</formula>
    </cfRule>
    <cfRule type="cellIs" priority="1829" operator="equal" aboveAverage="0" equalAverage="0" bottom="0" percent="0" rank="0" text="" dxfId="826">
      <formula>3</formula>
    </cfRule>
  </conditionalFormatting>
  <conditionalFormatting sqref="N4">
    <cfRule type="expression" priority="1830" aboveAverage="0" equalAverage="0" bottom="0" percent="0" rank="0" text="" dxfId="827">
      <formula>$D$1&lt;N4</formula>
    </cfRule>
    <cfRule type="expression" priority="1831" aboveAverage="0" equalAverage="0" bottom="0" percent="0" rank="0" text="" dxfId="828">
      <formula>$D$1&gt;N4</formula>
    </cfRule>
  </conditionalFormatting>
  <conditionalFormatting sqref="N5">
    <cfRule type="cellIs" priority="1832" operator="equal" aboveAverage="0" equalAverage="0" bottom="0" percent="0" rank="0" text="" dxfId="829">
      <formula>5</formula>
    </cfRule>
    <cfRule type="cellIs" priority="1833" operator="equal" aboveAverage="0" equalAverage="0" bottom="0" percent="0" rank="0" text="" dxfId="830">
      <formula>4</formula>
    </cfRule>
    <cfRule type="cellIs" priority="1834" operator="equal" aboveAverage="0" equalAverage="0" bottom="0" percent="0" rank="0" text="" dxfId="831">
      <formula>3</formula>
    </cfRule>
  </conditionalFormatting>
  <conditionalFormatting sqref="N4">
    <cfRule type="expression" priority="1835" aboveAverage="0" equalAverage="0" bottom="0" percent="0" rank="0" text="" dxfId="832">
      <formula>$D$1&lt;N4</formula>
    </cfRule>
    <cfRule type="expression" priority="1836" aboveAverage="0" equalAverage="0" bottom="0" percent="0" rank="0" text="" dxfId="833">
      <formula>$D$1&gt;N4</formula>
    </cfRule>
  </conditionalFormatting>
  <conditionalFormatting sqref="N4">
    <cfRule type="expression" priority="1837" aboveAverage="0" equalAverage="0" bottom="0" percent="0" rank="0" text="" dxfId="834">
      <formula>$D$1&lt;N4</formula>
    </cfRule>
    <cfRule type="expression" priority="1838" aboveAverage="0" equalAverage="0" bottom="0" percent="0" rank="0" text="" dxfId="835">
      <formula>$D$1&gt;N4</formula>
    </cfRule>
  </conditionalFormatting>
  <conditionalFormatting sqref="N4">
    <cfRule type="expression" priority="1839" aboveAverage="0" equalAverage="0" bottom="0" percent="0" rank="0" text="" dxfId="836">
      <formula>$D$1&lt;N4</formula>
    </cfRule>
    <cfRule type="expression" priority="1840" aboveAverage="0" equalAverage="0" bottom="0" percent="0" rank="0" text="" dxfId="837">
      <formula>$D$1&gt;N4</formula>
    </cfRule>
  </conditionalFormatting>
  <conditionalFormatting sqref="N4">
    <cfRule type="expression" priority="1841" aboveAverage="0" equalAverage="0" bottom="0" percent="0" rank="0" text="" dxfId="838">
      <formula>$D$1&lt;N4</formula>
    </cfRule>
    <cfRule type="expression" priority="1842" aboveAverage="0" equalAverage="0" bottom="0" percent="0" rank="0" text="" dxfId="839">
      <formula>$D$1&gt;N4</formula>
    </cfRule>
  </conditionalFormatting>
  <conditionalFormatting sqref="N4">
    <cfRule type="expression" priority="1843" aboveAverage="0" equalAverage="0" bottom="0" percent="0" rank="0" text="" dxfId="840">
      <formula>$D$1&lt;N4</formula>
    </cfRule>
    <cfRule type="expression" priority="1844" aboveAverage="0" equalAverage="0" bottom="0" percent="0" rank="0" text="" dxfId="841">
      <formula>$D$1&gt;N4</formula>
    </cfRule>
  </conditionalFormatting>
  <conditionalFormatting sqref="N4">
    <cfRule type="expression" priority="1845" aboveAverage="0" equalAverage="0" bottom="0" percent="0" rank="0" text="" dxfId="842">
      <formula>$D$1&lt;N4</formula>
    </cfRule>
    <cfRule type="expression" priority="1846" aboveAverage="0" equalAverage="0" bottom="0" percent="0" rank="0" text="" dxfId="843">
      <formula>$D$1&gt;N4</formula>
    </cfRule>
  </conditionalFormatting>
  <conditionalFormatting sqref="N4">
    <cfRule type="expression" priority="1847" aboveAverage="0" equalAverage="0" bottom="0" percent="0" rank="0" text="" dxfId="844">
      <formula>$D$1&lt;N4</formula>
    </cfRule>
    <cfRule type="expression" priority="1848" aboveAverage="0" equalAverage="0" bottom="0" percent="0" rank="0" text="" dxfId="845">
      <formula>$D$1&gt;N4</formula>
    </cfRule>
  </conditionalFormatting>
  <conditionalFormatting sqref="N5">
    <cfRule type="cellIs" priority="1849" operator="equal" aboveAverage="0" equalAverage="0" bottom="0" percent="0" rank="0" text="" dxfId="846">
      <formula>5</formula>
    </cfRule>
    <cfRule type="cellIs" priority="1850" operator="equal" aboveAverage="0" equalAverage="0" bottom="0" percent="0" rank="0" text="" dxfId="847">
      <formula>4</formula>
    </cfRule>
    <cfRule type="cellIs" priority="1851" operator="equal" aboveAverage="0" equalAverage="0" bottom="0" percent="0" rank="0" text="" dxfId="848">
      <formula>3</formula>
    </cfRule>
  </conditionalFormatting>
  <conditionalFormatting sqref="N4">
    <cfRule type="expression" priority="1852" aboveAverage="0" equalAverage="0" bottom="0" percent="0" rank="0" text="" dxfId="849">
      <formula>$D$1&lt;N4</formula>
    </cfRule>
    <cfRule type="expression" priority="1853" aboveAverage="0" equalAverage="0" bottom="0" percent="0" rank="0" text="" dxfId="850">
      <formula>$D$1&gt;N4</formula>
    </cfRule>
  </conditionalFormatting>
  <conditionalFormatting sqref="N5">
    <cfRule type="cellIs" priority="1854" operator="equal" aboveAverage="0" equalAverage="0" bottom="0" percent="0" rank="0" text="" dxfId="851">
      <formula>5</formula>
    </cfRule>
    <cfRule type="cellIs" priority="1855" operator="equal" aboveAverage="0" equalAverage="0" bottom="0" percent="0" rank="0" text="" dxfId="852">
      <formula>4</formula>
    </cfRule>
    <cfRule type="cellIs" priority="1856" operator="equal" aboveAverage="0" equalAverage="0" bottom="0" percent="0" rank="0" text="" dxfId="853">
      <formula>3</formula>
    </cfRule>
  </conditionalFormatting>
  <conditionalFormatting sqref="N5">
    <cfRule type="cellIs" priority="1857" operator="equal" aboveAverage="0" equalAverage="0" bottom="0" percent="0" rank="0" text="" dxfId="854">
      <formula>5</formula>
    </cfRule>
    <cfRule type="cellIs" priority="1858" operator="equal" aboveAverage="0" equalAverage="0" bottom="0" percent="0" rank="0" text="" dxfId="855">
      <formula>4</formula>
    </cfRule>
    <cfRule type="cellIs" priority="1859" operator="equal" aboveAverage="0" equalAverage="0" bottom="0" percent="0" rank="0" text="" dxfId="856">
      <formula>3</formula>
    </cfRule>
  </conditionalFormatting>
  <conditionalFormatting sqref="N4">
    <cfRule type="expression" priority="1860" aboveAverage="0" equalAverage="0" bottom="0" percent="0" rank="0" text="" dxfId="857">
      <formula>$D$1&lt;N4</formula>
    </cfRule>
    <cfRule type="expression" priority="1861" aboveAverage="0" equalAverage="0" bottom="0" percent="0" rank="0" text="" dxfId="858">
      <formula>$D$1&gt;N4</formula>
    </cfRule>
  </conditionalFormatting>
  <conditionalFormatting sqref="N4">
    <cfRule type="expression" priority="1862" aboveAverage="0" equalAverage="0" bottom="0" percent="0" rank="0" text="" dxfId="859">
      <formula>$D$1&lt;N4</formula>
    </cfRule>
    <cfRule type="expression" priority="1863" aboveAverage="0" equalAverage="0" bottom="0" percent="0" rank="0" text="" dxfId="860">
      <formula>$D$1&gt;N4</formula>
    </cfRule>
  </conditionalFormatting>
  <conditionalFormatting sqref="N5">
    <cfRule type="cellIs" priority="1864" operator="equal" aboveAverage="0" equalAverage="0" bottom="0" percent="0" rank="0" text="" dxfId="861">
      <formula>5</formula>
    </cfRule>
    <cfRule type="cellIs" priority="1865" operator="equal" aboveAverage="0" equalAverage="0" bottom="0" percent="0" rank="0" text="" dxfId="862">
      <formula>4</formula>
    </cfRule>
    <cfRule type="cellIs" priority="1866" operator="equal" aboveAverage="0" equalAverage="0" bottom="0" percent="0" rank="0" text="" dxfId="863">
      <formula>3</formula>
    </cfRule>
  </conditionalFormatting>
  <conditionalFormatting sqref="O4">
    <cfRule type="expression" priority="1867" aboveAverage="0" equalAverage="0" bottom="0" percent="0" rank="0" text="" dxfId="864">
      <formula>$D$1&lt;O4</formula>
    </cfRule>
    <cfRule type="expression" priority="1868" aboveAverage="0" equalAverage="0" bottom="0" percent="0" rank="0" text="" dxfId="865">
      <formula>$D$1&gt;O4</formula>
    </cfRule>
  </conditionalFormatting>
  <conditionalFormatting sqref="O4">
    <cfRule type="expression" priority="1869" aboveAverage="0" equalAverage="0" bottom="0" percent="0" rank="0" text="" dxfId="866">
      <formula>$D$1&lt;O4</formula>
    </cfRule>
    <cfRule type="expression" priority="1870" aboveAverage="0" equalAverage="0" bottom="0" percent="0" rank="0" text="" dxfId="867">
      <formula>$D$1&gt;O4</formula>
    </cfRule>
  </conditionalFormatting>
  <conditionalFormatting sqref="O4">
    <cfRule type="expression" priority="1871" aboveAverage="0" equalAverage="0" bottom="0" percent="0" rank="0" text="" dxfId="868">
      <formula>$D$1&lt;O4</formula>
    </cfRule>
    <cfRule type="expression" priority="1872" aboveAverage="0" equalAverage="0" bottom="0" percent="0" rank="0" text="" dxfId="869">
      <formula>$D$1&gt;O4</formula>
    </cfRule>
  </conditionalFormatting>
  <conditionalFormatting sqref="O4">
    <cfRule type="expression" priority="1873" aboveAverage="0" equalAverage="0" bottom="0" percent="0" rank="0" text="" dxfId="870">
      <formula>$D$1&lt;O4</formula>
    </cfRule>
    <cfRule type="expression" priority="1874" aboveAverage="0" equalAverage="0" bottom="0" percent="0" rank="0" text="" dxfId="871">
      <formula>$D$1&gt;O4</formula>
    </cfRule>
  </conditionalFormatting>
  <conditionalFormatting sqref="O4">
    <cfRule type="expression" priority="1875" aboveAverage="0" equalAverage="0" bottom="0" percent="0" rank="0" text="" dxfId="872">
      <formula>$D$1&lt;O4</formula>
    </cfRule>
    <cfRule type="expression" priority="1876" aboveAverage="0" equalAverage="0" bottom="0" percent="0" rank="0" text="" dxfId="873">
      <formula>$D$1&gt;O4</formula>
    </cfRule>
  </conditionalFormatting>
  <conditionalFormatting sqref="O4">
    <cfRule type="expression" priority="1877" aboveAverage="0" equalAverage="0" bottom="0" percent="0" rank="0" text="" dxfId="874">
      <formula>$D$1&lt;O4</formula>
    </cfRule>
    <cfRule type="expression" priority="1878" aboveAverage="0" equalAverage="0" bottom="0" percent="0" rank="0" text="" dxfId="875">
      <formula>$D$1&gt;O4</formula>
    </cfRule>
  </conditionalFormatting>
  <conditionalFormatting sqref="O4">
    <cfRule type="expression" priority="1879" aboveAverage="0" equalAverage="0" bottom="0" percent="0" rank="0" text="" dxfId="876">
      <formula>$D$1&lt;O4</formula>
    </cfRule>
    <cfRule type="expression" priority="1880" aboveAverage="0" equalAverage="0" bottom="0" percent="0" rank="0" text="" dxfId="877">
      <formula>$D$1&gt;O4</formula>
    </cfRule>
  </conditionalFormatting>
  <conditionalFormatting sqref="O5">
    <cfRule type="cellIs" priority="1881" operator="equal" aboveAverage="0" equalAverage="0" bottom="0" percent="0" rank="0" text="" dxfId="878">
      <formula>5</formula>
    </cfRule>
    <cfRule type="cellIs" priority="1882" operator="equal" aboveAverage="0" equalAverage="0" bottom="0" percent="0" rank="0" text="" dxfId="879">
      <formula>4</formula>
    </cfRule>
    <cfRule type="cellIs" priority="1883" operator="equal" aboveAverage="0" equalAverage="0" bottom="0" percent="0" rank="0" text="" dxfId="880">
      <formula>3</formula>
    </cfRule>
  </conditionalFormatting>
  <conditionalFormatting sqref="O5">
    <cfRule type="cellIs" priority="1884" operator="equal" aboveAverage="0" equalAverage="0" bottom="0" percent="0" rank="0" text="" dxfId="881">
      <formula>5</formula>
    </cfRule>
    <cfRule type="cellIs" priority="1885" operator="equal" aboveAverage="0" equalAverage="0" bottom="0" percent="0" rank="0" text="" dxfId="882">
      <formula>4</formula>
    </cfRule>
    <cfRule type="cellIs" priority="1886" operator="equal" aboveAverage="0" equalAverage="0" bottom="0" percent="0" rank="0" text="" dxfId="883">
      <formula>3</formula>
    </cfRule>
  </conditionalFormatting>
  <conditionalFormatting sqref="O4">
    <cfRule type="expression" priority="1887" aboveAverage="0" equalAverage="0" bottom="0" percent="0" rank="0" text="" dxfId="884">
      <formula>$D$1&lt;O4</formula>
    </cfRule>
    <cfRule type="expression" priority="1888" aboveAverage="0" equalAverage="0" bottom="0" percent="0" rank="0" text="" dxfId="885">
      <formula>$D$1&gt;O4</formula>
    </cfRule>
  </conditionalFormatting>
  <conditionalFormatting sqref="O4">
    <cfRule type="expression" priority="1889" aboveAverage="0" equalAverage="0" bottom="0" percent="0" rank="0" text="" dxfId="886">
      <formula>$D$1&lt;O4</formula>
    </cfRule>
    <cfRule type="expression" priority="1890" aboveAverage="0" equalAverage="0" bottom="0" percent="0" rank="0" text="" dxfId="887">
      <formula>$D$1&gt;O4</formula>
    </cfRule>
  </conditionalFormatting>
  <conditionalFormatting sqref="O4">
    <cfRule type="expression" priority="1891" aboveAverage="0" equalAverage="0" bottom="0" percent="0" rank="0" text="" dxfId="888">
      <formula>$D$1&lt;O4</formula>
    </cfRule>
    <cfRule type="expression" priority="1892" aboveAverage="0" equalAverage="0" bottom="0" percent="0" rank="0" text="" dxfId="889">
      <formula>$D$1&gt;O4</formula>
    </cfRule>
  </conditionalFormatting>
  <conditionalFormatting sqref="O4">
    <cfRule type="expression" priority="1893" aboveAverage="0" equalAverage="0" bottom="0" percent="0" rank="0" text="" dxfId="890">
      <formula>$D$1&lt;O4</formula>
    </cfRule>
    <cfRule type="expression" priority="1894" aboveAverage="0" equalAverage="0" bottom="0" percent="0" rank="0" text="" dxfId="891">
      <formula>$D$1&gt;O4</formula>
    </cfRule>
  </conditionalFormatting>
  <conditionalFormatting sqref="O4">
    <cfRule type="expression" priority="1895" aboveAverage="0" equalAverage="0" bottom="0" percent="0" rank="0" text="" dxfId="892">
      <formula>$D$1&lt;O4</formula>
    </cfRule>
    <cfRule type="expression" priority="1896" aboveAverage="0" equalAverage="0" bottom="0" percent="0" rank="0" text="" dxfId="893">
      <formula>$D$1&gt;O4</formula>
    </cfRule>
  </conditionalFormatting>
  <conditionalFormatting sqref="O4">
    <cfRule type="expression" priority="1897" aboveAverage="0" equalAverage="0" bottom="0" percent="0" rank="0" text="" dxfId="894">
      <formula>$D$1&lt;O4</formula>
    </cfRule>
    <cfRule type="expression" priority="1898" aboveAverage="0" equalAverage="0" bottom="0" percent="0" rank="0" text="" dxfId="895">
      <formula>$D$1&gt;O4</formula>
    </cfRule>
  </conditionalFormatting>
  <conditionalFormatting sqref="O5">
    <cfRule type="cellIs" priority="1899" operator="equal" aboveAverage="0" equalAverage="0" bottom="0" percent="0" rank="0" text="" dxfId="896">
      <formula>5</formula>
    </cfRule>
    <cfRule type="cellIs" priority="1900" operator="equal" aboveAverage="0" equalAverage="0" bottom="0" percent="0" rank="0" text="" dxfId="897">
      <formula>4</formula>
    </cfRule>
    <cfRule type="cellIs" priority="1901" operator="equal" aboveAverage="0" equalAverage="0" bottom="0" percent="0" rank="0" text="" dxfId="898">
      <formula>3</formula>
    </cfRule>
  </conditionalFormatting>
  <conditionalFormatting sqref="O4">
    <cfRule type="expression" priority="1902" aboveAverage="0" equalAverage="0" bottom="0" percent="0" rank="0" text="" dxfId="899">
      <formula>$D$1&lt;O4</formula>
    </cfRule>
    <cfRule type="expression" priority="1903" aboveAverage="0" equalAverage="0" bottom="0" percent="0" rank="0" text="" dxfId="900">
      <formula>$D$1&gt;O4</formula>
    </cfRule>
  </conditionalFormatting>
  <conditionalFormatting sqref="O5">
    <cfRule type="cellIs" priority="1904" operator="equal" aboveAverage="0" equalAverage="0" bottom="0" percent="0" rank="0" text="" dxfId="901">
      <formula>5</formula>
    </cfRule>
    <cfRule type="cellIs" priority="1905" operator="equal" aboveAverage="0" equalAverage="0" bottom="0" percent="0" rank="0" text="" dxfId="902">
      <formula>4</formula>
    </cfRule>
    <cfRule type="cellIs" priority="1906" operator="equal" aboveAverage="0" equalAverage="0" bottom="0" percent="0" rank="0" text="" dxfId="903">
      <formula>3</formula>
    </cfRule>
  </conditionalFormatting>
  <conditionalFormatting sqref="M4">
    <cfRule type="expression" priority="1907" aboveAverage="0" equalAverage="0" bottom="0" percent="0" rank="0" text="" dxfId="904">
      <formula>$D$1&lt;M4</formula>
    </cfRule>
    <cfRule type="expression" priority="1908" aboveAverage="0" equalAverage="0" bottom="0" percent="0" rank="0" text="" dxfId="905">
      <formula>$D$1&gt;M4</formula>
    </cfRule>
  </conditionalFormatting>
  <conditionalFormatting sqref="N5">
    <cfRule type="cellIs" priority="1909" operator="equal" aboveAverage="0" equalAverage="0" bottom="0" percent="0" rank="0" text="" dxfId="906">
      <formula>5</formula>
    </cfRule>
    <cfRule type="cellIs" priority="1910" operator="equal" aboveAverage="0" equalAverage="0" bottom="0" percent="0" rank="0" text="" dxfId="907">
      <formula>4</formula>
    </cfRule>
    <cfRule type="cellIs" priority="1911" operator="equal" aboveAverage="0" equalAverage="0" bottom="0" percent="0" rank="0" text="" dxfId="908">
      <formula>3</formula>
    </cfRule>
  </conditionalFormatting>
  <conditionalFormatting sqref="J4">
    <cfRule type="expression" priority="1912" aboveAverage="0" equalAverage="0" bottom="0" percent="0" rank="0" text="" dxfId="909">
      <formula>$D$1&lt;J4</formula>
    </cfRule>
    <cfRule type="expression" priority="1913" aboveAverage="0" equalAverage="0" bottom="0" percent="0" rank="0" text="" dxfId="910">
      <formula>$D$1&gt;J4</formula>
    </cfRule>
  </conditionalFormatting>
  <conditionalFormatting sqref="K3">
    <cfRule type="expression" priority="1914" aboveAverage="0" equalAverage="0" bottom="0" percent="0" rank="0" text="" dxfId="911">
      <formula>$D$1&lt;K3</formula>
    </cfRule>
    <cfRule type="expression" priority="1915" aboveAverage="0" equalAverage="0" bottom="0" percent="0" rank="0" text="" dxfId="912">
      <formula>$D$1&gt;K3</formula>
    </cfRule>
  </conditionalFormatting>
  <conditionalFormatting sqref="L4">
    <cfRule type="expression" priority="1916" aboveAverage="0" equalAverage="0" bottom="0" percent="0" rank="0" text="" dxfId="913">
      <formula>$D$1&lt;L4</formula>
    </cfRule>
    <cfRule type="expression" priority="1917" aboveAverage="0" equalAverage="0" bottom="0" percent="0" rank="0" text="" dxfId="914">
      <formula>$D$1&gt;L4</formula>
    </cfRule>
  </conditionalFormatting>
  <conditionalFormatting sqref="L4">
    <cfRule type="expression" priority="1918" aboveAverage="0" equalAverage="0" bottom="0" percent="0" rank="0" text="" dxfId="915">
      <formula>$D$1&lt;L4</formula>
    </cfRule>
    <cfRule type="expression" priority="1919" aboveAverage="0" equalAverage="0" bottom="0" percent="0" rank="0" text="" dxfId="916">
      <formula>$D$1&gt;L4</formula>
    </cfRule>
  </conditionalFormatting>
  <conditionalFormatting sqref="L5">
    <cfRule type="cellIs" priority="1920" operator="equal" aboveAverage="0" equalAverage="0" bottom="0" percent="0" rank="0" text="" dxfId="917">
      <formula>5</formula>
    </cfRule>
    <cfRule type="cellIs" priority="1921" operator="equal" aboveAverage="0" equalAverage="0" bottom="0" percent="0" rank="0" text="" dxfId="918">
      <formula>4</formula>
    </cfRule>
    <cfRule type="cellIs" priority="1922" operator="equal" aboveAverage="0" equalAverage="0" bottom="0" percent="0" rank="0" text="" dxfId="919">
      <formula>3</formula>
    </cfRule>
  </conditionalFormatting>
  <conditionalFormatting sqref="L5">
    <cfRule type="cellIs" priority="1923" operator="equal" aboveAverage="0" equalAverage="0" bottom="0" percent="0" rank="0" text="" dxfId="920">
      <formula>5</formula>
    </cfRule>
    <cfRule type="cellIs" priority="1924" operator="equal" aboveAverage="0" equalAverage="0" bottom="0" percent="0" rank="0" text="" dxfId="921">
      <formula>4</formula>
    </cfRule>
    <cfRule type="cellIs" priority="1925" operator="equal" aboveAverage="0" equalAverage="0" bottom="0" percent="0" rank="0" text="" dxfId="922">
      <formula>3</formula>
    </cfRule>
  </conditionalFormatting>
  <conditionalFormatting sqref="N5">
    <cfRule type="cellIs" priority="1926" operator="equal" aboveAverage="0" equalAverage="0" bottom="0" percent="0" rank="0" text="" dxfId="923">
      <formula>5</formula>
    </cfRule>
    <cfRule type="cellIs" priority="1927" operator="equal" aboveAverage="0" equalAverage="0" bottom="0" percent="0" rank="0" text="" dxfId="924">
      <formula>4</formula>
    </cfRule>
    <cfRule type="cellIs" priority="1928" operator="equal" aboveAverage="0" equalAverage="0" bottom="0" percent="0" rank="0" text="" dxfId="925">
      <formula>3</formula>
    </cfRule>
  </conditionalFormatting>
  <conditionalFormatting sqref="N4">
    <cfRule type="expression" priority="1929" aboveAverage="0" equalAverage="0" bottom="0" percent="0" rank="0" text="" dxfId="926">
      <formula>$D$1&lt;N4</formula>
    </cfRule>
    <cfRule type="expression" priority="1930" aboveAverage="0" equalAverage="0" bottom="0" percent="0" rank="0" text="" dxfId="927">
      <formula>$D$1&gt;N4</formula>
    </cfRule>
  </conditionalFormatting>
  <conditionalFormatting sqref="N4">
    <cfRule type="expression" priority="1931" aboveAverage="0" equalAverage="0" bottom="0" percent="0" rank="0" text="" dxfId="928">
      <formula>$D$1&lt;N4</formula>
    </cfRule>
    <cfRule type="expression" priority="1932" aboveAverage="0" equalAverage="0" bottom="0" percent="0" rank="0" text="" dxfId="929">
      <formula>$D$1&gt;N4</formula>
    </cfRule>
  </conditionalFormatting>
  <conditionalFormatting sqref="N4">
    <cfRule type="expression" priority="1933" aboveAverage="0" equalAverage="0" bottom="0" percent="0" rank="0" text="" dxfId="930">
      <formula>$D$1&lt;N4</formula>
    </cfRule>
    <cfRule type="expression" priority="1934" aboveAverage="0" equalAverage="0" bottom="0" percent="0" rank="0" text="" dxfId="931">
      <formula>$D$1&gt;N4</formula>
    </cfRule>
  </conditionalFormatting>
  <conditionalFormatting sqref="N4">
    <cfRule type="expression" priority="1935" aboveAverage="0" equalAverage="0" bottom="0" percent="0" rank="0" text="" dxfId="932">
      <formula>$D$1&lt;N4</formula>
    </cfRule>
    <cfRule type="expression" priority="1936" aboveAverage="0" equalAverage="0" bottom="0" percent="0" rank="0" text="" dxfId="933">
      <formula>$D$1&gt;N4</formula>
    </cfRule>
  </conditionalFormatting>
  <conditionalFormatting sqref="N4">
    <cfRule type="expression" priority="1937" aboveAverage="0" equalAverage="0" bottom="0" percent="0" rank="0" text="" dxfId="934">
      <formula>$D$1&lt;N4</formula>
    </cfRule>
    <cfRule type="expression" priority="1938" aboveAverage="0" equalAverage="0" bottom="0" percent="0" rank="0" text="" dxfId="935">
      <formula>$D$1&gt;N4</formula>
    </cfRule>
  </conditionalFormatting>
  <conditionalFormatting sqref="N4">
    <cfRule type="expression" priority="1939" aboveAverage="0" equalAverage="0" bottom="0" percent="0" rank="0" text="" dxfId="936">
      <formula>$D$1&lt;N4</formula>
    </cfRule>
    <cfRule type="expression" priority="1940" aboveAverage="0" equalAverage="0" bottom="0" percent="0" rank="0" text="" dxfId="937">
      <formula>$D$1&gt;N4</formula>
    </cfRule>
  </conditionalFormatting>
  <conditionalFormatting sqref="L4">
    <cfRule type="expression" priority="1941" aboveAverage="0" equalAverage="0" bottom="0" percent="0" rank="0" text="" dxfId="938">
      <formula>$D$1&lt;L4</formula>
    </cfRule>
    <cfRule type="expression" priority="1942" aboveAverage="0" equalAverage="0" bottom="0" percent="0" rank="0" text="" dxfId="939">
      <formula>$D$1&gt;L4</formula>
    </cfRule>
  </conditionalFormatting>
  <conditionalFormatting sqref="L4">
    <cfRule type="expression" priority="1943" aboveAverage="0" equalAverage="0" bottom="0" percent="0" rank="0" text="" dxfId="940">
      <formula>$D$1&lt;L4</formula>
    </cfRule>
    <cfRule type="expression" priority="1944" aboveAverage="0" equalAverage="0" bottom="0" percent="0" rank="0" text="" dxfId="941">
      <formula>$D$1&gt;L4</formula>
    </cfRule>
  </conditionalFormatting>
  <conditionalFormatting sqref="N4">
    <cfRule type="expression" priority="1945" aboveAverage="0" equalAverage="0" bottom="0" percent="0" rank="0" text="" dxfId="942">
      <formula>$D$1&lt;N4</formula>
    </cfRule>
    <cfRule type="expression" priority="1946" aboveAverage="0" equalAverage="0" bottom="0" percent="0" rank="0" text="" dxfId="943">
      <formula>$D$1&gt;N4</formula>
    </cfRule>
  </conditionalFormatting>
  <conditionalFormatting sqref="N4">
    <cfRule type="expression" priority="1947" aboveAverage="0" equalAverage="0" bottom="0" percent="0" rank="0" text="" dxfId="944">
      <formula>$D$1&lt;N4</formula>
    </cfRule>
    <cfRule type="expression" priority="1948" aboveAverage="0" equalAverage="0" bottom="0" percent="0" rank="0" text="" dxfId="945">
      <formula>$D$1&gt;N4</formula>
    </cfRule>
  </conditionalFormatting>
  <conditionalFormatting sqref="L4">
    <cfRule type="expression" priority="1949" aboveAverage="0" equalAverage="0" bottom="0" percent="0" rank="0" text="" dxfId="946">
      <formula>$D$1&lt;L4</formula>
    </cfRule>
    <cfRule type="expression" priority="1950" aboveAverage="0" equalAverage="0" bottom="0" percent="0" rank="0" text="" dxfId="947">
      <formula>$D$1&gt;L4</formula>
    </cfRule>
  </conditionalFormatting>
  <conditionalFormatting sqref="L5">
    <cfRule type="cellIs" priority="1951" operator="equal" aboveAverage="0" equalAverage="0" bottom="0" percent="0" rank="0" text="" dxfId="948">
      <formula>5</formula>
    </cfRule>
    <cfRule type="cellIs" priority="1952" operator="equal" aboveAverage="0" equalAverage="0" bottom="0" percent="0" rank="0" text="" dxfId="949">
      <formula>4</formula>
    </cfRule>
    <cfRule type="cellIs" priority="1953" operator="equal" aboveAverage="0" equalAverage="0" bottom="0" percent="0" rank="0" text="" dxfId="950">
      <formula>3</formula>
    </cfRule>
  </conditionalFormatting>
  <conditionalFormatting sqref="L4">
    <cfRule type="expression" priority="1954" aboveAverage="0" equalAverage="0" bottom="0" percent="0" rank="0" text="" dxfId="951">
      <formula>$D$1&lt;L4</formula>
    </cfRule>
    <cfRule type="expression" priority="1955" aboveAverage="0" equalAverage="0" bottom="0" percent="0" rank="0" text="" dxfId="952">
      <formula>$D$1&gt;L4</formula>
    </cfRule>
  </conditionalFormatting>
  <conditionalFormatting sqref="L4">
    <cfRule type="expression" priority="1956" aboveAverage="0" equalAverage="0" bottom="0" percent="0" rank="0" text="" dxfId="953">
      <formula>$D$1&lt;L4</formula>
    </cfRule>
    <cfRule type="expression" priority="1957" aboveAverage="0" equalAverage="0" bottom="0" percent="0" rank="0" text="" dxfId="954">
      <formula>$D$1&gt;L4</formula>
    </cfRule>
  </conditionalFormatting>
  <conditionalFormatting sqref="M4">
    <cfRule type="expression" priority="1958" aboveAverage="0" equalAverage="0" bottom="0" percent="0" rank="0" text="" dxfId="955">
      <formula>$D$1&lt;M4</formula>
    </cfRule>
    <cfRule type="expression" priority="1959" aboveAverage="0" equalAverage="0" bottom="0" percent="0" rank="0" text="" dxfId="956">
      <formula>$D$1&gt;M4</formula>
    </cfRule>
  </conditionalFormatting>
  <conditionalFormatting sqref="J3">
    <cfRule type="expression" priority="1960" aboveAverage="0" equalAverage="0" bottom="0" percent="0" rank="0" text="" dxfId="957">
      <formula>$D$1&lt;J3</formula>
    </cfRule>
    <cfRule type="expression" priority="1961" aboveAverage="0" equalAverage="0" bottom="0" percent="0" rank="0" text="" dxfId="958">
      <formula>$D$1&gt;J3</formula>
    </cfRule>
  </conditionalFormatting>
  <conditionalFormatting sqref="J4">
    <cfRule type="expression" priority="1962" aboveAverage="0" equalAverage="0" bottom="0" percent="0" rank="0" text="" dxfId="959">
      <formula>$D$1&lt;J4</formula>
    </cfRule>
    <cfRule type="expression" priority="1963" aboveAverage="0" equalAverage="0" bottom="0" percent="0" rank="0" text="" dxfId="960">
      <formula>$D$1&gt;J4</formula>
    </cfRule>
  </conditionalFormatting>
  <conditionalFormatting sqref="K4">
    <cfRule type="expression" priority="1964" aboveAverage="0" equalAverage="0" bottom="0" percent="0" rank="0" text="" dxfId="961">
      <formula>$D$1&lt;K4</formula>
    </cfRule>
    <cfRule type="expression" priority="1965" aboveAverage="0" equalAverage="0" bottom="0" percent="0" rank="0" text="" dxfId="962">
      <formula>$D$1&gt;K4</formula>
    </cfRule>
  </conditionalFormatting>
  <conditionalFormatting sqref="K5">
    <cfRule type="cellIs" priority="1966" operator="equal" aboveAverage="0" equalAverage="0" bottom="0" percent="0" rank="0" text="" dxfId="963">
      <formula>5</formula>
    </cfRule>
    <cfRule type="cellIs" priority="1967" operator="equal" aboveAverage="0" equalAverage="0" bottom="0" percent="0" rank="0" text="" dxfId="964">
      <formula>4</formula>
    </cfRule>
    <cfRule type="cellIs" priority="1968" operator="equal" aboveAverage="0" equalAverage="0" bottom="0" percent="0" rank="0" text="" dxfId="965">
      <formula>3</formula>
    </cfRule>
  </conditionalFormatting>
  <conditionalFormatting sqref="K5">
    <cfRule type="cellIs" priority="1969" operator="equal" aboveAverage="0" equalAverage="0" bottom="0" percent="0" rank="0" text="" dxfId="966">
      <formula>5</formula>
    </cfRule>
    <cfRule type="cellIs" priority="1970" operator="equal" aboveAverage="0" equalAverage="0" bottom="0" percent="0" rank="0" text="" dxfId="967">
      <formula>4</formula>
    </cfRule>
    <cfRule type="cellIs" priority="1971" operator="equal" aboveAverage="0" equalAverage="0" bottom="0" percent="0" rank="0" text="" dxfId="968">
      <formula>3</formula>
    </cfRule>
  </conditionalFormatting>
  <conditionalFormatting sqref="K5">
    <cfRule type="cellIs" priority="1972" operator="equal" aboveAverage="0" equalAverage="0" bottom="0" percent="0" rank="0" text="" dxfId="969">
      <formula>5</formula>
    </cfRule>
    <cfRule type="cellIs" priority="1973" operator="equal" aboveAverage="0" equalAverage="0" bottom="0" percent="0" rank="0" text="" dxfId="970">
      <formula>4</formula>
    </cfRule>
    <cfRule type="cellIs" priority="1974" operator="equal" aboveAverage="0" equalAverage="0" bottom="0" percent="0" rank="0" text="" dxfId="971">
      <formula>3</formula>
    </cfRule>
  </conditionalFormatting>
  <conditionalFormatting sqref="M4">
    <cfRule type="expression" priority="1975" aboveAverage="0" equalAverage="0" bottom="0" percent="0" rank="0" text="" dxfId="972">
      <formula>$D$1&lt;M4</formula>
    </cfRule>
    <cfRule type="expression" priority="1976" aboveAverage="0" equalAverage="0" bottom="0" percent="0" rank="0" text="" dxfId="973">
      <formula>$D$1&gt;M4</formula>
    </cfRule>
  </conditionalFormatting>
  <conditionalFormatting sqref="M4">
    <cfRule type="expression" priority="1977" aboveAverage="0" equalAverage="0" bottom="0" percent="0" rank="0" text="" dxfId="974">
      <formula>$D$1&lt;M4</formula>
    </cfRule>
    <cfRule type="expression" priority="1978" aboveAverage="0" equalAverage="0" bottom="0" percent="0" rank="0" text="" dxfId="975">
      <formula>$D$1&gt;M4</formula>
    </cfRule>
  </conditionalFormatting>
  <conditionalFormatting sqref="M4">
    <cfRule type="expression" priority="1979" aboveAverage="0" equalAverage="0" bottom="0" percent="0" rank="0" text="" dxfId="976">
      <formula>$D$1&lt;M4</formula>
    </cfRule>
    <cfRule type="expression" priority="1980" aboveAverage="0" equalAverage="0" bottom="0" percent="0" rank="0" text="" dxfId="977">
      <formula>$D$1&gt;M4</formula>
    </cfRule>
  </conditionalFormatting>
  <conditionalFormatting sqref="J4">
    <cfRule type="expression" priority="1981" aboveAverage="0" equalAverage="0" bottom="0" percent="0" rank="0" text="" dxfId="978">
      <formula>$D$1&lt;J4</formula>
    </cfRule>
    <cfRule type="expression" priority="1982" aboveAverage="0" equalAverage="0" bottom="0" percent="0" rank="0" text="" dxfId="979">
      <formula>$D$1&gt;J4</formula>
    </cfRule>
  </conditionalFormatting>
  <conditionalFormatting sqref="J5">
    <cfRule type="cellIs" priority="1983" operator="equal" aboveAverage="0" equalAverage="0" bottom="0" percent="0" rank="0" text="" dxfId="980">
      <formula>5</formula>
    </cfRule>
    <cfRule type="cellIs" priority="1984" operator="equal" aboveAverage="0" equalAverage="0" bottom="0" percent="0" rank="0" text="" dxfId="981">
      <formula>4</formula>
    </cfRule>
    <cfRule type="cellIs" priority="1985" operator="equal" aboveAverage="0" equalAverage="0" bottom="0" percent="0" rank="0" text="" dxfId="982">
      <formula>3</formula>
    </cfRule>
  </conditionalFormatting>
  <conditionalFormatting sqref="J4">
    <cfRule type="expression" priority="1986" aboveAverage="0" equalAverage="0" bottom="0" percent="0" rank="0" text="" dxfId="983">
      <formula>$D$1&lt;J4</formula>
    </cfRule>
    <cfRule type="expression" priority="1987" aboveAverage="0" equalAverage="0" bottom="0" percent="0" rank="0" text="" dxfId="984">
      <formula>$D$1&gt;J4</formula>
    </cfRule>
  </conditionalFormatting>
  <conditionalFormatting sqref="K3">
    <cfRule type="expression" priority="1988" aboveAverage="0" equalAverage="0" bottom="0" percent="0" rank="0" text="" dxfId="985">
      <formula>$D$1&lt;K3</formula>
    </cfRule>
    <cfRule type="expression" priority="1989" aboveAverage="0" equalAverage="0" bottom="0" percent="0" rank="0" text="" dxfId="986">
      <formula>$D$1&gt;K3</formula>
    </cfRule>
  </conditionalFormatting>
  <conditionalFormatting sqref="K3">
    <cfRule type="expression" priority="1990" aboveAverage="0" equalAverage="0" bottom="0" percent="0" rank="0" text="" dxfId="987">
      <formula>$D$1&lt;K3</formula>
    </cfRule>
    <cfRule type="expression" priority="1991" aboveAverage="0" equalAverage="0" bottom="0" percent="0" rank="0" text="" dxfId="988">
      <formula>$D$1&gt;K3</formula>
    </cfRule>
  </conditionalFormatting>
  <conditionalFormatting sqref="K4">
    <cfRule type="expression" priority="1992" aboveAverage="0" equalAverage="0" bottom="0" percent="0" rank="0" text="" dxfId="989">
      <formula>$D$1&lt;K4</formula>
    </cfRule>
    <cfRule type="expression" priority="1993" aboveAverage="0" equalAverage="0" bottom="0" percent="0" rank="0" text="" dxfId="990">
      <formula>$D$1&gt;K4</formula>
    </cfRule>
  </conditionalFormatting>
  <conditionalFormatting sqref="N4">
    <cfRule type="expression" priority="1994" aboveAverage="0" equalAverage="0" bottom="0" percent="0" rank="0" text="" dxfId="991">
      <formula>$D$1&lt;N4</formula>
    </cfRule>
    <cfRule type="expression" priority="1995" aboveAverage="0" equalAverage="0" bottom="0" percent="0" rank="0" text="" dxfId="992">
      <formula>$D$1&gt;N4</formula>
    </cfRule>
  </conditionalFormatting>
  <conditionalFormatting sqref="N4">
    <cfRule type="expression" priority="1996" aboveAverage="0" equalAverage="0" bottom="0" percent="0" rank="0" text="" dxfId="993">
      <formula>$D$1&lt;N4</formula>
    </cfRule>
    <cfRule type="expression" priority="1997" aboveAverage="0" equalAverage="0" bottom="0" percent="0" rank="0" text="" dxfId="994">
      <formula>$D$1&gt;N4</formula>
    </cfRule>
  </conditionalFormatting>
  <conditionalFormatting sqref="N4">
    <cfRule type="expression" priority="1998" aboveAverage="0" equalAverage="0" bottom="0" percent="0" rank="0" text="" dxfId="995">
      <formula>$D$1&lt;N4</formula>
    </cfRule>
    <cfRule type="expression" priority="1999" aboveAverage="0" equalAverage="0" bottom="0" percent="0" rank="0" text="" dxfId="996">
      <formula>$D$1&gt;N4</formula>
    </cfRule>
  </conditionalFormatting>
  <conditionalFormatting sqref="N4">
    <cfRule type="expression" priority="2000" aboveAverage="0" equalAverage="0" bottom="0" percent="0" rank="0" text="" dxfId="997">
      <formula>$D$1&lt;N4</formula>
    </cfRule>
    <cfRule type="expression" priority="2001" aboveAverage="0" equalAverage="0" bottom="0" percent="0" rank="0" text="" dxfId="998">
      <formula>$D$1&gt;N4</formula>
    </cfRule>
  </conditionalFormatting>
  <conditionalFormatting sqref="N4">
    <cfRule type="expression" priority="2002" aboveAverage="0" equalAverage="0" bottom="0" percent="0" rank="0" text="" dxfId="999">
      <formula>$D$1&lt;N4</formula>
    </cfRule>
    <cfRule type="expression" priority="2003" aboveAverage="0" equalAverage="0" bottom="0" percent="0" rank="0" text="" dxfId="1000">
      <formula>$D$1&gt;N4</formula>
    </cfRule>
  </conditionalFormatting>
  <conditionalFormatting sqref="N4">
    <cfRule type="expression" priority="2004" aboveAverage="0" equalAverage="0" bottom="0" percent="0" rank="0" text="" dxfId="1001">
      <formula>$D$1&lt;N4</formula>
    </cfRule>
    <cfRule type="expression" priority="2005" aboveAverage="0" equalAverage="0" bottom="0" percent="0" rank="0" text="" dxfId="1002">
      <formula>$D$1&gt;N4</formula>
    </cfRule>
  </conditionalFormatting>
  <conditionalFormatting sqref="N4">
    <cfRule type="expression" priority="2006" aboveAverage="0" equalAverage="0" bottom="0" percent="0" rank="0" text="" dxfId="1003">
      <formula>$D$1&lt;N4</formula>
    </cfRule>
    <cfRule type="expression" priority="2007" aboveAverage="0" equalAverage="0" bottom="0" percent="0" rank="0" text="" dxfId="1004">
      <formula>$D$1&gt;N4</formula>
    </cfRule>
  </conditionalFormatting>
  <conditionalFormatting sqref="N5">
    <cfRule type="cellIs" priority="2008" operator="equal" aboveAverage="0" equalAverage="0" bottom="0" percent="0" rank="0" text="" dxfId="1005">
      <formula>5</formula>
    </cfRule>
    <cfRule type="cellIs" priority="2009" operator="equal" aboveAverage="0" equalAverage="0" bottom="0" percent="0" rank="0" text="" dxfId="1006">
      <formula>4</formula>
    </cfRule>
    <cfRule type="cellIs" priority="2010" operator="equal" aboveAverage="0" equalAverage="0" bottom="0" percent="0" rank="0" text="" dxfId="1007">
      <formula>3</formula>
    </cfRule>
  </conditionalFormatting>
  <conditionalFormatting sqref="M4">
    <cfRule type="expression" priority="2011" aboveAverage="0" equalAverage="0" bottom="0" percent="0" rank="0" text="" dxfId="1008">
      <formula>$D$1&lt;M4</formula>
    </cfRule>
    <cfRule type="expression" priority="2012" aboveAverage="0" equalAverage="0" bottom="0" percent="0" rank="0" text="" dxfId="1009">
      <formula>$D$1&gt;M4</formula>
    </cfRule>
  </conditionalFormatting>
  <conditionalFormatting sqref="M4">
    <cfRule type="expression" priority="2013" aboveAverage="0" equalAverage="0" bottom="0" percent="0" rank="0" text="" dxfId="1010">
      <formula>$D$1&lt;M4</formula>
    </cfRule>
    <cfRule type="expression" priority="2014" aboveAverage="0" equalAverage="0" bottom="0" percent="0" rank="0" text="" dxfId="1011">
      <formula>$D$1&gt;M4</formula>
    </cfRule>
  </conditionalFormatting>
  <conditionalFormatting sqref="M5">
    <cfRule type="expression" priority="2015" aboveAverage="0" equalAverage="0" bottom="0" percent="0" rank="0" text="" dxfId="1012">
      <formula>$D$1&lt;M5</formula>
    </cfRule>
    <cfRule type="expression" priority="2016" aboveAverage="0" equalAverage="0" bottom="0" percent="0" rank="0" text="" dxfId="1013">
      <formula>$D$1&gt;M5</formula>
    </cfRule>
  </conditionalFormatting>
  <conditionalFormatting sqref="M5">
    <cfRule type="expression" priority="2017" aboveAverage="0" equalAverage="0" bottom="0" percent="0" rank="0" text="" dxfId="1014">
      <formula>$D$1&lt;M5</formula>
    </cfRule>
    <cfRule type="expression" priority="2018" aboveAverage="0" equalAverage="0" bottom="0" percent="0" rank="0" text="" dxfId="1015">
      <formula>$D$1&gt;M5</formula>
    </cfRule>
  </conditionalFormatting>
  <conditionalFormatting sqref="M5">
    <cfRule type="expression" priority="2019" aboveAverage="0" equalAverage="0" bottom="0" percent="0" rank="0" text="" dxfId="1016">
      <formula>$D$1&lt;M5</formula>
    </cfRule>
    <cfRule type="expression" priority="2020" aboveAverage="0" equalAverage="0" bottom="0" percent="0" rank="0" text="" dxfId="1017">
      <formula>$D$1&gt;M5</formula>
    </cfRule>
  </conditionalFormatting>
  <conditionalFormatting sqref="M5">
    <cfRule type="expression" priority="2021" aboveAverage="0" equalAverage="0" bottom="0" percent="0" rank="0" text="" dxfId="1018">
      <formula>$D$1&lt;M5</formula>
    </cfRule>
    <cfRule type="expression" priority="2022" aboveAverage="0" equalAverage="0" bottom="0" percent="0" rank="0" text="" dxfId="1019">
      <formula>$D$1&gt;M5</formula>
    </cfRule>
  </conditionalFormatting>
  <conditionalFormatting sqref="M5">
    <cfRule type="expression" priority="2023" aboveAverage="0" equalAverage="0" bottom="0" percent="0" rank="0" text="" dxfId="1020">
      <formula>$D$1&lt;M5</formula>
    </cfRule>
    <cfRule type="expression" priority="2024" aboveAverage="0" equalAverage="0" bottom="0" percent="0" rank="0" text="" dxfId="1021">
      <formula>$D$1&gt;M5</formula>
    </cfRule>
  </conditionalFormatting>
  <conditionalFormatting sqref="M5">
    <cfRule type="expression" priority="2025" aboveAverage="0" equalAverage="0" bottom="0" percent="0" rank="0" text="" dxfId="1022">
      <formula>$D$1&lt;M5</formula>
    </cfRule>
    <cfRule type="expression" priority="2026" aboveAverage="0" equalAverage="0" bottom="0" percent="0" rank="0" text="" dxfId="1023">
      <formula>$D$1&gt;M5</formula>
    </cfRule>
  </conditionalFormatting>
  <conditionalFormatting sqref="M5">
    <cfRule type="expression" priority="2027" aboveAverage="0" equalAverage="0" bottom="0" percent="0" rank="0" text="" dxfId="1024">
      <formula>$D$1&lt;M5</formula>
    </cfRule>
    <cfRule type="expression" priority="2028" aboveAverage="0" equalAverage="0" bottom="0" percent="0" rank="0" text="" dxfId="1025">
      <formula>$D$1&gt;M5</formula>
    </cfRule>
  </conditionalFormatting>
  <conditionalFormatting sqref="M5">
    <cfRule type="expression" priority="2029" aboveAverage="0" equalAverage="0" bottom="0" percent="0" rank="0" text="" dxfId="1026">
      <formula>$D$1&lt;M5</formula>
    </cfRule>
    <cfRule type="expression" priority="2030" aboveAverage="0" equalAverage="0" bottom="0" percent="0" rank="0" text="" dxfId="1027">
      <formula>$D$1&gt;M5</formula>
    </cfRule>
  </conditionalFormatting>
  <conditionalFormatting sqref="M5">
    <cfRule type="expression" priority="2031" aboveAverage="0" equalAverage="0" bottom="0" percent="0" rank="0" text="" dxfId="1028">
      <formula>$D$1&lt;M5</formula>
    </cfRule>
    <cfRule type="expression" priority="2032" aboveAverage="0" equalAverage="0" bottom="0" percent="0" rank="0" text="" dxfId="1029">
      <formula>$D$1&gt;M5</formula>
    </cfRule>
  </conditionalFormatting>
  <conditionalFormatting sqref="M5">
    <cfRule type="expression" priority="2033" aboveAverage="0" equalAverage="0" bottom="0" percent="0" rank="0" text="" dxfId="1030">
      <formula>$D$1&lt;M5</formula>
    </cfRule>
    <cfRule type="expression" priority="2034" aboveAverage="0" equalAverage="0" bottom="0" percent="0" rank="0" text="" dxfId="1031">
      <formula>$D$1&gt;M5</formula>
    </cfRule>
  </conditionalFormatting>
  <conditionalFormatting sqref="M5">
    <cfRule type="expression" priority="2035" aboveAverage="0" equalAverage="0" bottom="0" percent="0" rank="0" text="" dxfId="1032">
      <formula>$D$1&lt;M5</formula>
    </cfRule>
    <cfRule type="expression" priority="2036" aboveAverage="0" equalAverage="0" bottom="0" percent="0" rank="0" text="" dxfId="1033">
      <formula>$D$1&gt;M5</formula>
    </cfRule>
  </conditionalFormatting>
  <conditionalFormatting sqref="M5">
    <cfRule type="expression" priority="2037" aboveAverage="0" equalAverage="0" bottom="0" percent="0" rank="0" text="" dxfId="1034">
      <formula>$D$1&lt;M5</formula>
    </cfRule>
    <cfRule type="expression" priority="2038" aboveAverage="0" equalAverage="0" bottom="0" percent="0" rank="0" text="" dxfId="1035">
      <formula>$D$1&gt;M5</formula>
    </cfRule>
  </conditionalFormatting>
  <conditionalFormatting sqref="M5">
    <cfRule type="expression" priority="2039" aboveAverage="0" equalAverage="0" bottom="0" percent="0" rank="0" text="" dxfId="1036">
      <formula>$D$1&lt;M5</formula>
    </cfRule>
    <cfRule type="expression" priority="2040" aboveAverage="0" equalAverage="0" bottom="0" percent="0" rank="0" text="" dxfId="1037">
      <formula>$D$1&gt;M5</formula>
    </cfRule>
  </conditionalFormatting>
  <conditionalFormatting sqref="M5">
    <cfRule type="expression" priority="2041" aboveAverage="0" equalAverage="0" bottom="0" percent="0" rank="0" text="" dxfId="1038">
      <formula>$D$1&lt;M5</formula>
    </cfRule>
    <cfRule type="expression" priority="2042" aboveAverage="0" equalAverage="0" bottom="0" percent="0" rank="0" text="" dxfId="1039">
      <formula>$D$1&gt;M5</formula>
    </cfRule>
  </conditionalFormatting>
  <conditionalFormatting sqref="M5">
    <cfRule type="expression" priority="2043" aboveAverage="0" equalAverage="0" bottom="0" percent="0" rank="0" text="" dxfId="1040">
      <formula>$D$1&lt;M5</formula>
    </cfRule>
    <cfRule type="expression" priority="2044" aboveAverage="0" equalAverage="0" bottom="0" percent="0" rank="0" text="" dxfId="1041">
      <formula>$D$1&gt;M5</formula>
    </cfRule>
  </conditionalFormatting>
  <conditionalFormatting sqref="M5">
    <cfRule type="expression" priority="2045" aboveAverage="0" equalAverage="0" bottom="0" percent="0" rank="0" text="" dxfId="1042">
      <formula>$D$1&lt;M5</formula>
    </cfRule>
    <cfRule type="expression" priority="2046" aboveAverage="0" equalAverage="0" bottom="0" percent="0" rank="0" text="" dxfId="1043">
      <formula>$D$1&gt;M5</formula>
    </cfRule>
  </conditionalFormatting>
  <conditionalFormatting sqref="M5">
    <cfRule type="expression" priority="2047" aboveAverage="0" equalAverage="0" bottom="0" percent="0" rank="0" text="" dxfId="1044">
      <formula>$D$1&lt;M5</formula>
    </cfRule>
    <cfRule type="expression" priority="2048" aboveAverage="0" equalAverage="0" bottom="0" percent="0" rank="0" text="" dxfId="1045">
      <formula>$D$1&gt;M5</formula>
    </cfRule>
  </conditionalFormatting>
  <conditionalFormatting sqref="M5">
    <cfRule type="expression" priority="2049" aboveAverage="0" equalAverage="0" bottom="0" percent="0" rank="0" text="" dxfId="1046">
      <formula>$D$1&lt;M5</formula>
    </cfRule>
    <cfRule type="expression" priority="2050" aboveAverage="0" equalAverage="0" bottom="0" percent="0" rank="0" text="" dxfId="1047">
      <formula>$D$1&gt;M5</formula>
    </cfRule>
  </conditionalFormatting>
  <conditionalFormatting sqref="M5">
    <cfRule type="expression" priority="2051" aboveAverage="0" equalAverage="0" bottom="0" percent="0" rank="0" text="" dxfId="1048">
      <formula>$D$1&lt;M5</formula>
    </cfRule>
    <cfRule type="expression" priority="2052" aboveAverage="0" equalAverage="0" bottom="0" percent="0" rank="0" text="" dxfId="1049">
      <formula>$D$1&gt;M5</formula>
    </cfRule>
  </conditionalFormatting>
  <conditionalFormatting sqref="M5">
    <cfRule type="expression" priority="2053" aboveAverage="0" equalAverage="0" bottom="0" percent="0" rank="0" text="" dxfId="1050">
      <formula>$D$1&lt;M5</formula>
    </cfRule>
    <cfRule type="expression" priority="2054" aboveAverage="0" equalAverage="0" bottom="0" percent="0" rank="0" text="" dxfId="1051">
      <formula>$D$1&gt;M5</formula>
    </cfRule>
  </conditionalFormatting>
  <conditionalFormatting sqref="M5">
    <cfRule type="expression" priority="2055" aboveAverage="0" equalAverage="0" bottom="0" percent="0" rank="0" text="" dxfId="1052">
      <formula>$D$1&lt;M5</formula>
    </cfRule>
    <cfRule type="expression" priority="2056" aboveAverage="0" equalAverage="0" bottom="0" percent="0" rank="0" text="" dxfId="1053">
      <formula>$D$1&gt;M5</formula>
    </cfRule>
  </conditionalFormatting>
  <conditionalFormatting sqref="M4">
    <cfRule type="expression" priority="2057" aboveAverage="0" equalAverage="0" bottom="0" percent="0" rank="0" text="" dxfId="1054">
      <formula>$D$1&lt;M4</formula>
    </cfRule>
    <cfRule type="expression" priority="2058" aboveAverage="0" equalAverage="0" bottom="0" percent="0" rank="0" text="" dxfId="1055">
      <formula>$D$1&gt;M4</formula>
    </cfRule>
  </conditionalFormatting>
  <conditionalFormatting sqref="M4">
    <cfRule type="expression" priority="2059" aboveAverage="0" equalAverage="0" bottom="0" percent="0" rank="0" text="" dxfId="1056">
      <formula>$D$1&lt;M4</formula>
    </cfRule>
    <cfRule type="expression" priority="2060" aboveAverage="0" equalAverage="0" bottom="0" percent="0" rank="0" text="" dxfId="1057">
      <formula>$D$1&gt;M4</formula>
    </cfRule>
  </conditionalFormatting>
  <conditionalFormatting sqref="M4">
    <cfRule type="expression" priority="2061" aboveAverage="0" equalAverage="0" bottom="0" percent="0" rank="0" text="" dxfId="1058">
      <formula>$D$1&lt;M4</formula>
    </cfRule>
    <cfRule type="expression" priority="2062" aboveAverage="0" equalAverage="0" bottom="0" percent="0" rank="0" text="" dxfId="1059">
      <formula>$D$1&gt;M4</formula>
    </cfRule>
  </conditionalFormatting>
  <conditionalFormatting sqref="M4">
    <cfRule type="expression" priority="2063" aboveAverage="0" equalAverage="0" bottom="0" percent="0" rank="0" text="" dxfId="1060">
      <formula>$D$1&lt;M4</formula>
    </cfRule>
    <cfRule type="expression" priority="2064" aboveAverage="0" equalAverage="0" bottom="0" percent="0" rank="0" text="" dxfId="1061">
      <formula>$D$1&gt;M4</formula>
    </cfRule>
  </conditionalFormatting>
  <conditionalFormatting sqref="M5">
    <cfRule type="cellIs" priority="2065" operator="equal" aboveAverage="0" equalAverage="0" bottom="0" percent="0" rank="0" text="" dxfId="1062">
      <formula>5</formula>
    </cfRule>
    <cfRule type="cellIs" priority="2066" operator="equal" aboveAverage="0" equalAverage="0" bottom="0" percent="0" rank="0" text="" dxfId="1063">
      <formula>4</formula>
    </cfRule>
    <cfRule type="cellIs" priority="2067" operator="equal" aboveAverage="0" equalAverage="0" bottom="0" percent="0" rank="0" text="" dxfId="1064">
      <formula>3</formula>
    </cfRule>
  </conditionalFormatting>
  <conditionalFormatting sqref="M4">
    <cfRule type="expression" priority="2068" aboveAverage="0" equalAverage="0" bottom="0" percent="0" rank="0" text="" dxfId="1065">
      <formula>$D$1&lt;M4</formula>
    </cfRule>
    <cfRule type="expression" priority="2069" aboveAverage="0" equalAverage="0" bottom="0" percent="0" rank="0" text="" dxfId="1066">
      <formula>$D$1&gt;M4</formula>
    </cfRule>
  </conditionalFormatting>
  <conditionalFormatting sqref="M4">
    <cfRule type="expression" priority="2070" aboveAverage="0" equalAverage="0" bottom="0" percent="0" rank="0" text="" dxfId="1067">
      <formula>$D$1&lt;M4</formula>
    </cfRule>
    <cfRule type="expression" priority="2071" aboveAverage="0" equalAverage="0" bottom="0" percent="0" rank="0" text="" dxfId="1068">
      <formula>$D$1&gt;M4</formula>
    </cfRule>
  </conditionalFormatting>
  <conditionalFormatting sqref="M4">
    <cfRule type="expression" priority="2072" aboveAverage="0" equalAverage="0" bottom="0" percent="0" rank="0" text="" dxfId="1069">
      <formula>$D$1&lt;M4</formula>
    </cfRule>
    <cfRule type="expression" priority="2073" aboveAverage="0" equalAverage="0" bottom="0" percent="0" rank="0" text="" dxfId="1070">
      <formula>$D$1&gt;M4</formula>
    </cfRule>
  </conditionalFormatting>
  <conditionalFormatting sqref="M4">
    <cfRule type="expression" priority="2074" aboveAverage="0" equalAverage="0" bottom="0" percent="0" rank="0" text="" dxfId="1071">
      <formula>$D$1&lt;M4</formula>
    </cfRule>
    <cfRule type="expression" priority="2075" aboveAverage="0" equalAverage="0" bottom="0" percent="0" rank="0" text="" dxfId="1072">
      <formula>$D$1&gt;M4</formula>
    </cfRule>
  </conditionalFormatting>
  <conditionalFormatting sqref="M5">
    <cfRule type="cellIs" priority="2076" operator="equal" aboveAverage="0" equalAverage="0" bottom="0" percent="0" rank="0" text="" dxfId="1073">
      <formula>5</formula>
    </cfRule>
    <cfRule type="cellIs" priority="2077" operator="equal" aboveAverage="0" equalAverage="0" bottom="0" percent="0" rank="0" text="" dxfId="1074">
      <formula>4</formula>
    </cfRule>
    <cfRule type="cellIs" priority="2078" operator="equal" aboveAverage="0" equalAverage="0" bottom="0" percent="0" rank="0" text="" dxfId="1075">
      <formula>3</formula>
    </cfRule>
  </conditionalFormatting>
  <conditionalFormatting sqref="M5">
    <cfRule type="cellIs" priority="2079" operator="equal" aboveAverage="0" equalAverage="0" bottom="0" percent="0" rank="0" text="" dxfId="1076">
      <formula>5</formula>
    </cfRule>
    <cfRule type="cellIs" priority="2080" operator="equal" aboveAverage="0" equalAverage="0" bottom="0" percent="0" rank="0" text="" dxfId="1077">
      <formula>4</formula>
    </cfRule>
    <cfRule type="cellIs" priority="2081" operator="equal" aboveAverage="0" equalAverage="0" bottom="0" percent="0" rank="0" text="" dxfId="1078">
      <formula>3</formula>
    </cfRule>
  </conditionalFormatting>
  <conditionalFormatting sqref="M4">
    <cfRule type="expression" priority="2082" aboveAverage="0" equalAverage="0" bottom="0" percent="0" rank="0" text="" dxfId="1079">
      <formula>$D$1&lt;M4</formula>
    </cfRule>
    <cfRule type="expression" priority="2083" aboveAverage="0" equalAverage="0" bottom="0" percent="0" rank="0" text="" dxfId="1080">
      <formula>$D$1&gt;M4</formula>
    </cfRule>
  </conditionalFormatting>
  <conditionalFormatting sqref="M4">
    <cfRule type="expression" priority="2084" aboveAverage="0" equalAverage="0" bottom="0" percent="0" rank="0" text="" dxfId="1081">
      <formula>$D$1&lt;M4</formula>
    </cfRule>
    <cfRule type="expression" priority="2085" aboveAverage="0" equalAverage="0" bottom="0" percent="0" rank="0" text="" dxfId="1082">
      <formula>$D$1&gt;M4</formula>
    </cfRule>
  </conditionalFormatting>
  <conditionalFormatting sqref="M4">
    <cfRule type="expression" priority="2086" aboveAverage="0" equalAverage="0" bottom="0" percent="0" rank="0" text="" dxfId="1083">
      <formula>$D$1&lt;M4</formula>
    </cfRule>
    <cfRule type="expression" priority="2087" aboveAverage="0" equalAverage="0" bottom="0" percent="0" rank="0" text="" dxfId="1084">
      <formula>$D$1&gt;M4</formula>
    </cfRule>
  </conditionalFormatting>
  <conditionalFormatting sqref="M4">
    <cfRule type="expression" priority="2088" aboveAverage="0" equalAverage="0" bottom="0" percent="0" rank="0" text="" dxfId="1085">
      <formula>$D$1&lt;M4</formula>
    </cfRule>
    <cfRule type="expression" priority="2089" aboveAverage="0" equalAverage="0" bottom="0" percent="0" rank="0" text="" dxfId="1086">
      <formula>$D$1&gt;M4</formula>
    </cfRule>
  </conditionalFormatting>
  <conditionalFormatting sqref="M4">
    <cfRule type="expression" priority="2090" aboveAverage="0" equalAverage="0" bottom="0" percent="0" rank="0" text="" dxfId="1087">
      <formula>$D$1&lt;M4</formula>
    </cfRule>
    <cfRule type="expression" priority="2091" aboveAverage="0" equalAverage="0" bottom="0" percent="0" rank="0" text="" dxfId="1088">
      <formula>$D$1&gt;M4</formula>
    </cfRule>
  </conditionalFormatting>
  <conditionalFormatting sqref="M4">
    <cfRule type="expression" priority="2092" aboveAverage="0" equalAverage="0" bottom="0" percent="0" rank="0" text="" dxfId="1089">
      <formula>$D$1&lt;M4</formula>
    </cfRule>
    <cfRule type="expression" priority="2093" aboveAverage="0" equalAverage="0" bottom="0" percent="0" rank="0" text="" dxfId="1090">
      <formula>$D$1&gt;M4</formula>
    </cfRule>
  </conditionalFormatting>
  <conditionalFormatting sqref="M4">
    <cfRule type="expression" priority="2094" aboveAverage="0" equalAverage="0" bottom="0" percent="0" rank="0" text="" dxfId="1091">
      <formula>$D$1&lt;M4</formula>
    </cfRule>
    <cfRule type="expression" priority="2095" aboveAverage="0" equalAverage="0" bottom="0" percent="0" rank="0" text="" dxfId="1092">
      <formula>$D$1&gt;M4</formula>
    </cfRule>
  </conditionalFormatting>
  <conditionalFormatting sqref="M4">
    <cfRule type="expression" priority="2096" aboveAverage="0" equalAverage="0" bottom="0" percent="0" rank="0" text="" dxfId="1093">
      <formula>$D$1&lt;M4</formula>
    </cfRule>
    <cfRule type="expression" priority="2097" aboveAverage="0" equalAverage="0" bottom="0" percent="0" rank="0" text="" dxfId="1094">
      <formula>$D$1&gt;M4</formula>
    </cfRule>
  </conditionalFormatting>
  <conditionalFormatting sqref="M4">
    <cfRule type="expression" priority="2098" aboveAverage="0" equalAverage="0" bottom="0" percent="0" rank="0" text="" dxfId="1095">
      <formula>$D$1&lt;M4</formula>
    </cfRule>
    <cfRule type="expression" priority="2099" aboveAverage="0" equalAverage="0" bottom="0" percent="0" rank="0" text="" dxfId="1096">
      <formula>$D$1&gt;M4</formula>
    </cfRule>
  </conditionalFormatting>
  <conditionalFormatting sqref="M4">
    <cfRule type="expression" priority="2100" aboveAverage="0" equalAverage="0" bottom="0" percent="0" rank="0" text="" dxfId="1097">
      <formula>$D$1&lt;M4</formula>
    </cfRule>
    <cfRule type="expression" priority="2101" aboveAverage="0" equalAverage="0" bottom="0" percent="0" rank="0" text="" dxfId="1098">
      <formula>$D$1&gt;M4</formula>
    </cfRule>
  </conditionalFormatting>
  <conditionalFormatting sqref="M4">
    <cfRule type="expression" priority="2102" aboveAverage="0" equalAverage="0" bottom="0" percent="0" rank="0" text="" dxfId="1099">
      <formula>$D$1&lt;M4</formula>
    </cfRule>
    <cfRule type="expression" priority="2103" aboveAverage="0" equalAverage="0" bottom="0" percent="0" rank="0" text="" dxfId="1100">
      <formula>$D$1&gt;M4</formula>
    </cfRule>
  </conditionalFormatting>
  <conditionalFormatting sqref="M4">
    <cfRule type="expression" priority="2104" aboveAverage="0" equalAverage="0" bottom="0" percent="0" rank="0" text="" dxfId="1101">
      <formula>$D$1&lt;M4</formula>
    </cfRule>
    <cfRule type="expression" priority="2105" aboveAverage="0" equalAverage="0" bottom="0" percent="0" rank="0" text="" dxfId="1102">
      <formula>$D$1&gt;M4</formula>
    </cfRule>
  </conditionalFormatting>
  <conditionalFormatting sqref="M5">
    <cfRule type="cellIs" priority="2106" operator="equal" aboveAverage="0" equalAverage="0" bottom="0" percent="0" rank="0" text="" dxfId="1103">
      <formula>5</formula>
    </cfRule>
    <cfRule type="cellIs" priority="2107" operator="equal" aboveAverage="0" equalAverage="0" bottom="0" percent="0" rank="0" text="" dxfId="1104">
      <formula>4</formula>
    </cfRule>
    <cfRule type="cellIs" priority="2108" operator="equal" aboveAverage="0" equalAverage="0" bottom="0" percent="0" rank="0" text="" dxfId="1105">
      <formula>3</formula>
    </cfRule>
  </conditionalFormatting>
  <conditionalFormatting sqref="M4">
    <cfRule type="expression" priority="2109" aboveAverage="0" equalAverage="0" bottom="0" percent="0" rank="0" text="" dxfId="1106">
      <formula>$D$1&lt;M4</formula>
    </cfRule>
    <cfRule type="expression" priority="2110" aboveAverage="0" equalAverage="0" bottom="0" percent="0" rank="0" text="" dxfId="1107">
      <formula>$D$1&gt;M4</formula>
    </cfRule>
  </conditionalFormatting>
  <conditionalFormatting sqref="M5">
    <cfRule type="cellIs" priority="2111" operator="equal" aboveAverage="0" equalAverage="0" bottom="0" percent="0" rank="0" text="" dxfId="1108">
      <formula>5</formula>
    </cfRule>
    <cfRule type="cellIs" priority="2112" operator="equal" aboveAverage="0" equalAverage="0" bottom="0" percent="0" rank="0" text="" dxfId="1109">
      <formula>4</formula>
    </cfRule>
    <cfRule type="cellIs" priority="2113" operator="equal" aboveAverage="0" equalAverage="0" bottom="0" percent="0" rank="0" text="" dxfId="1110">
      <formula>3</formula>
    </cfRule>
  </conditionalFormatting>
  <conditionalFormatting sqref="K3">
    <cfRule type="expression" priority="2114" aboveAverage="0" equalAverage="0" bottom="0" percent="0" rank="0" text="" dxfId="1111">
      <formula>$D$1&lt;K3</formula>
    </cfRule>
    <cfRule type="expression" priority="2115" aboveAverage="0" equalAverage="0" bottom="0" percent="0" rank="0" text="" dxfId="1112">
      <formula>$D$1&gt;K3</formula>
    </cfRule>
  </conditionalFormatting>
  <conditionalFormatting sqref="K3">
    <cfRule type="expression" priority="2116" aboveAverage="0" equalAverage="0" bottom="0" percent="0" rank="0" text="" dxfId="1113">
      <formula>$D$1&lt;K3</formula>
    </cfRule>
    <cfRule type="expression" priority="2117" aboveAverage="0" equalAverage="0" bottom="0" percent="0" rank="0" text="" dxfId="1114">
      <formula>$D$1&gt;K3</formula>
    </cfRule>
  </conditionalFormatting>
  <conditionalFormatting sqref="J3">
    <cfRule type="expression" priority="2118" aboveAverage="0" equalAverage="0" bottom="0" percent="0" rank="0" text="" dxfId="1115">
      <formula>$D$1&lt;J3</formula>
    </cfRule>
    <cfRule type="expression" priority="2119" aboveAverage="0" equalAverage="0" bottom="0" percent="0" rank="0" text="" dxfId="1116">
      <formula>$D$1&gt;J3</formula>
    </cfRule>
  </conditionalFormatting>
  <conditionalFormatting sqref="J3">
    <cfRule type="expression" priority="2120" aboveAverage="0" equalAverage="0" bottom="0" percent="0" rank="0" text="" dxfId="1117">
      <formula>$D$1&lt;J3</formula>
    </cfRule>
    <cfRule type="expression" priority="2121" aboveAverage="0" equalAverage="0" bottom="0" percent="0" rank="0" text="" dxfId="1118">
      <formula>$D$1&gt;J3</formula>
    </cfRule>
  </conditionalFormatting>
  <conditionalFormatting sqref="J3">
    <cfRule type="expression" priority="2122" aboveAverage="0" equalAverage="0" bottom="0" percent="0" rank="0" text="" dxfId="1119">
      <formula>$D$1&lt;J3</formula>
    </cfRule>
    <cfRule type="expression" priority="2123" aboveAverage="0" equalAverage="0" bottom="0" percent="0" rank="0" text="" dxfId="1120">
      <formula>$D$1&gt;J3</formula>
    </cfRule>
  </conditionalFormatting>
  <conditionalFormatting sqref="J3">
    <cfRule type="expression" priority="2124" aboveAverage="0" equalAverage="0" bottom="0" percent="0" rank="0" text="" dxfId="1121">
      <formula>$D$1&lt;J3</formula>
    </cfRule>
    <cfRule type="expression" priority="2125" aboveAverage="0" equalAverage="0" bottom="0" percent="0" rank="0" text="" dxfId="1122">
      <formula>$D$1&gt;J3</formula>
    </cfRule>
  </conditionalFormatting>
  <conditionalFormatting sqref="J3">
    <cfRule type="expression" priority="2126" aboveAverage="0" equalAverage="0" bottom="0" percent="0" rank="0" text="" dxfId="1123">
      <formula>$D$1&lt;J3</formula>
    </cfRule>
    <cfRule type="expression" priority="2127" aboveAverage="0" equalAverage="0" bottom="0" percent="0" rank="0" text="" dxfId="1124">
      <formula>$D$1&gt;J3</formula>
    </cfRule>
  </conditionalFormatting>
  <conditionalFormatting sqref="J4">
    <cfRule type="expression" priority="2128" aboveAverage="0" equalAverage="0" bottom="0" percent="0" rank="0" text="" dxfId="1125">
      <formula>$D$1&lt;J4</formula>
    </cfRule>
    <cfRule type="expression" priority="2129" aboveAverage="0" equalAverage="0" bottom="0" percent="0" rank="0" text="" dxfId="1126">
      <formula>$D$1&gt;J4</formula>
    </cfRule>
  </conditionalFormatting>
  <conditionalFormatting sqref="J4">
    <cfRule type="expression" priority="2130" aboveAverage="0" equalAverage="0" bottom="0" percent="0" rank="0" text="" dxfId="1127">
      <formula>$D$1&lt;J4</formula>
    </cfRule>
    <cfRule type="expression" priority="2131" aboveAverage="0" equalAverage="0" bottom="0" percent="0" rank="0" text="" dxfId="1128">
      <formula>$D$1&gt;J4</formula>
    </cfRule>
  </conditionalFormatting>
  <conditionalFormatting sqref="J4">
    <cfRule type="expression" priority="2132" aboveAverage="0" equalAverage="0" bottom="0" percent="0" rank="0" text="" dxfId="1129">
      <formula>$D$1&lt;J4</formula>
    </cfRule>
    <cfRule type="expression" priority="2133" aboveAverage="0" equalAverage="0" bottom="0" percent="0" rank="0" text="" dxfId="1130">
      <formula>$D$1&gt;J4</formula>
    </cfRule>
  </conditionalFormatting>
  <conditionalFormatting sqref="J4">
    <cfRule type="expression" priority="2134" aboveAverage="0" equalAverage="0" bottom="0" percent="0" rank="0" text="" dxfId="1131">
      <formula>$D$1&lt;J4</formula>
    </cfRule>
    <cfRule type="expression" priority="2135" aboveAverage="0" equalAverage="0" bottom="0" percent="0" rank="0" text="" dxfId="1132">
      <formula>$D$1&gt;J4</formula>
    </cfRule>
  </conditionalFormatting>
  <conditionalFormatting sqref="J4">
    <cfRule type="expression" priority="2136" aboveAverage="0" equalAverage="0" bottom="0" percent="0" rank="0" text="" dxfId="1133">
      <formula>$D$1&lt;J4</formula>
    </cfRule>
    <cfRule type="expression" priority="2137" aboveAverage="0" equalAverage="0" bottom="0" percent="0" rank="0" text="" dxfId="1134">
      <formula>$D$1&gt;J4</formula>
    </cfRule>
  </conditionalFormatting>
  <conditionalFormatting sqref="J4">
    <cfRule type="expression" priority="2138" aboveAverage="0" equalAverage="0" bottom="0" percent="0" rank="0" text="" dxfId="1135">
      <formula>$D$1&lt;J4</formula>
    </cfRule>
    <cfRule type="expression" priority="2139" aboveAverage="0" equalAverage="0" bottom="0" percent="0" rank="0" text="" dxfId="1136">
      <formula>$D$1&gt;J4</formula>
    </cfRule>
  </conditionalFormatting>
  <conditionalFormatting sqref="J4">
    <cfRule type="expression" priority="2140" aboveAverage="0" equalAverage="0" bottom="0" percent="0" rank="0" text="" dxfId="1137">
      <formula>$D$1&lt;J4</formula>
    </cfRule>
    <cfRule type="expression" priority="2141" aboveAverage="0" equalAverage="0" bottom="0" percent="0" rank="0" text="" dxfId="1138">
      <formula>$D$1&gt;J4</formula>
    </cfRule>
  </conditionalFormatting>
  <conditionalFormatting sqref="J4">
    <cfRule type="expression" priority="2142" aboveAverage="0" equalAverage="0" bottom="0" percent="0" rank="0" text="" dxfId="1139">
      <formula>$D$1&lt;J4</formula>
    </cfRule>
    <cfRule type="expression" priority="2143" aboveAverage="0" equalAverage="0" bottom="0" percent="0" rank="0" text="" dxfId="1140">
      <formula>$D$1&gt;J4</formula>
    </cfRule>
  </conditionalFormatting>
  <conditionalFormatting sqref="J4">
    <cfRule type="expression" priority="2144" aboveAverage="0" equalAverage="0" bottom="0" percent="0" rank="0" text="" dxfId="1141">
      <formula>$D$1&lt;J4</formula>
    </cfRule>
    <cfRule type="expression" priority="2145" aboveAverage="0" equalAverage="0" bottom="0" percent="0" rank="0" text="" dxfId="1142">
      <formula>$D$1&gt;J4</formula>
    </cfRule>
  </conditionalFormatting>
  <conditionalFormatting sqref="J4">
    <cfRule type="expression" priority="2146" aboveAverage="0" equalAverage="0" bottom="0" percent="0" rank="0" text="" dxfId="1143">
      <formula>$D$1&lt;J4</formula>
    </cfRule>
    <cfRule type="expression" priority="2147" aboveAverage="0" equalAverage="0" bottom="0" percent="0" rank="0" text="" dxfId="1144">
      <formula>$D$1&gt;J4</formula>
    </cfRule>
  </conditionalFormatting>
  <conditionalFormatting sqref="J4">
    <cfRule type="expression" priority="2148" aboveAverage="0" equalAverage="0" bottom="0" percent="0" rank="0" text="" dxfId="1145">
      <formula>$D$1&lt;J4</formula>
    </cfRule>
    <cfRule type="expression" priority="2149" aboveAverage="0" equalAverage="0" bottom="0" percent="0" rank="0" text="" dxfId="1146">
      <formula>$D$1&gt;J4</formula>
    </cfRule>
  </conditionalFormatting>
  <conditionalFormatting sqref="J5">
    <cfRule type="cellIs" priority="2150" operator="equal" aboveAverage="0" equalAverage="0" bottom="0" percent="0" rank="0" text="" dxfId="1147">
      <formula>5</formula>
    </cfRule>
    <cfRule type="cellIs" priority="2151" operator="equal" aboveAverage="0" equalAverage="0" bottom="0" percent="0" rank="0" text="" dxfId="1148">
      <formula>4</formula>
    </cfRule>
    <cfRule type="cellIs" priority="2152" operator="equal" aboveAverage="0" equalAverage="0" bottom="0" percent="0" rank="0" text="" dxfId="1149">
      <formula>3</formula>
    </cfRule>
  </conditionalFormatting>
  <conditionalFormatting sqref="J5">
    <cfRule type="cellIs" priority="2153" operator="equal" aboveAverage="0" equalAverage="0" bottom="0" percent="0" rank="0" text="" dxfId="1150">
      <formula>5</formula>
    </cfRule>
    <cfRule type="cellIs" priority="2154" operator="equal" aboveAverage="0" equalAverage="0" bottom="0" percent="0" rank="0" text="" dxfId="1151">
      <formula>4</formula>
    </cfRule>
    <cfRule type="cellIs" priority="2155" operator="equal" aboveAverage="0" equalAverage="0" bottom="0" percent="0" rank="0" text="" dxfId="1152">
      <formula>3</formula>
    </cfRule>
  </conditionalFormatting>
  <conditionalFormatting sqref="J5">
    <cfRule type="cellIs" priority="2156" operator="equal" aboveAverage="0" equalAverage="0" bottom="0" percent="0" rank="0" text="" dxfId="1153">
      <formula>5</formula>
    </cfRule>
    <cfRule type="cellIs" priority="2157" operator="equal" aboveAverage="0" equalAverage="0" bottom="0" percent="0" rank="0" text="" dxfId="1154">
      <formula>4</formula>
    </cfRule>
    <cfRule type="cellIs" priority="2158" operator="equal" aboveAverage="0" equalAverage="0" bottom="0" percent="0" rank="0" text="" dxfId="1155">
      <formula>3</formula>
    </cfRule>
  </conditionalFormatting>
  <conditionalFormatting sqref="J5">
    <cfRule type="cellIs" priority="2159" operator="equal" aboveAverage="0" equalAverage="0" bottom="0" percent="0" rank="0" text="" dxfId="1156">
      <formula>5</formula>
    </cfRule>
    <cfRule type="cellIs" priority="2160" operator="equal" aboveAverage="0" equalAverage="0" bottom="0" percent="0" rank="0" text="" dxfId="1157">
      <formula>4</formula>
    </cfRule>
    <cfRule type="cellIs" priority="2161" operator="equal" aboveAverage="0" equalAverage="0" bottom="0" percent="0" rank="0" text="" dxfId="1158">
      <formula>3</formula>
    </cfRule>
  </conditionalFormatting>
  <conditionalFormatting sqref="J5">
    <cfRule type="cellIs" priority="2162" operator="equal" aboveAverage="0" equalAverage="0" bottom="0" percent="0" rank="0" text="" dxfId="1159">
      <formula>5</formula>
    </cfRule>
    <cfRule type="cellIs" priority="2163" operator="equal" aboveAverage="0" equalAverage="0" bottom="0" percent="0" rank="0" text="" dxfId="1160">
      <formula>4</formula>
    </cfRule>
    <cfRule type="cellIs" priority="2164" operator="equal" aboveAverage="0" equalAverage="0" bottom="0" percent="0" rank="0" text="" dxfId="1161">
      <formula>3</formula>
    </cfRule>
  </conditionalFormatting>
  <conditionalFormatting sqref="J5">
    <cfRule type="cellIs" priority="2165" operator="equal" aboveAverage="0" equalAverage="0" bottom="0" percent="0" rank="0" text="" dxfId="1162">
      <formula>5</formula>
    </cfRule>
    <cfRule type="cellIs" priority="2166" operator="equal" aboveAverage="0" equalAverage="0" bottom="0" percent="0" rank="0" text="" dxfId="1163">
      <formula>4</formula>
    </cfRule>
    <cfRule type="cellIs" priority="2167" operator="equal" aboveAverage="0" equalAverage="0" bottom="0" percent="0" rank="0" text="" dxfId="1164">
      <formula>3</formula>
    </cfRule>
  </conditionalFormatting>
  <conditionalFormatting sqref="J5">
    <cfRule type="cellIs" priority="2168" operator="equal" aboveAverage="0" equalAverage="0" bottom="0" percent="0" rank="0" text="" dxfId="1165">
      <formula>5</formula>
    </cfRule>
    <cfRule type="cellIs" priority="2169" operator="equal" aboveAverage="0" equalAverage="0" bottom="0" percent="0" rank="0" text="" dxfId="1166">
      <formula>4</formula>
    </cfRule>
    <cfRule type="cellIs" priority="2170" operator="equal" aboveAverage="0" equalAverage="0" bottom="0" percent="0" rank="0" text="" dxfId="1167">
      <formula>3</formula>
    </cfRule>
  </conditionalFormatting>
  <conditionalFormatting sqref="J5">
    <cfRule type="cellIs" priority="2171" operator="equal" aboveAverage="0" equalAverage="0" bottom="0" percent="0" rank="0" text="" dxfId="1168">
      <formula>5</formula>
    </cfRule>
    <cfRule type="cellIs" priority="2172" operator="equal" aboveAverage="0" equalAverage="0" bottom="0" percent="0" rank="0" text="" dxfId="1169">
      <formula>4</formula>
    </cfRule>
    <cfRule type="cellIs" priority="2173" operator="equal" aboveAverage="0" equalAverage="0" bottom="0" percent="0" rank="0" text="" dxfId="1170">
      <formula>3</formula>
    </cfRule>
  </conditionalFormatting>
  <conditionalFormatting sqref="J4">
    <cfRule type="expression" priority="2174" aboveAverage="0" equalAverage="0" bottom="0" percent="0" rank="0" text="" dxfId="1171">
      <formula>$D$1&lt;J4</formula>
    </cfRule>
    <cfRule type="expression" priority="2175" aboveAverage="0" equalAverage="0" bottom="0" percent="0" rank="0" text="" dxfId="1172">
      <formula>$D$1&gt;J4</formula>
    </cfRule>
  </conditionalFormatting>
  <conditionalFormatting sqref="J5">
    <cfRule type="cellIs" priority="2176" operator="equal" aboveAverage="0" equalAverage="0" bottom="0" percent="0" rank="0" text="" dxfId="1173">
      <formula>5</formula>
    </cfRule>
    <cfRule type="cellIs" priority="2177" operator="equal" aboveAverage="0" equalAverage="0" bottom="0" percent="0" rank="0" text="" dxfId="1174">
      <formula>4</formula>
    </cfRule>
    <cfRule type="cellIs" priority="2178" operator="equal" aboveAverage="0" equalAverage="0" bottom="0" percent="0" rank="0" text="" dxfId="1175">
      <formula>3</formula>
    </cfRule>
  </conditionalFormatting>
  <conditionalFormatting sqref="J4">
    <cfRule type="expression" priority="2179" aboveAverage="0" equalAverage="0" bottom="0" percent="0" rank="0" text="" dxfId="1176">
      <formula>$D$1&lt;J4</formula>
    </cfRule>
    <cfRule type="expression" priority="2180" aboveAverage="0" equalAverage="0" bottom="0" percent="0" rank="0" text="" dxfId="1177">
      <formula>$D$1&gt;J4</formula>
    </cfRule>
  </conditionalFormatting>
  <conditionalFormatting sqref="J5">
    <cfRule type="cellIs" priority="2181" operator="equal" aboveAverage="0" equalAverage="0" bottom="0" percent="0" rank="0" text="" dxfId="1178">
      <formula>5</formula>
    </cfRule>
    <cfRule type="cellIs" priority="2182" operator="equal" aboveAverage="0" equalAverage="0" bottom="0" percent="0" rank="0" text="" dxfId="1179">
      <formula>4</formula>
    </cfRule>
    <cfRule type="cellIs" priority="2183" operator="equal" aboveAverage="0" equalAverage="0" bottom="0" percent="0" rank="0" text="" dxfId="1180">
      <formula>3</formula>
    </cfRule>
  </conditionalFormatting>
  <conditionalFormatting sqref="J4">
    <cfRule type="expression" priority="2184" aboveAverage="0" equalAverage="0" bottom="0" percent="0" rank="0" text="" dxfId="1181">
      <formula>$D$1&lt;J4</formula>
    </cfRule>
    <cfRule type="expression" priority="2185" aboveAverage="0" equalAverage="0" bottom="0" percent="0" rank="0" text="" dxfId="1182">
      <formula>$D$1&gt;J4</formula>
    </cfRule>
  </conditionalFormatting>
  <conditionalFormatting sqref="J5">
    <cfRule type="cellIs" priority="2186" operator="equal" aboveAverage="0" equalAverage="0" bottom="0" percent="0" rank="0" text="" dxfId="1183">
      <formula>5</formula>
    </cfRule>
    <cfRule type="cellIs" priority="2187" operator="equal" aboveAverage="0" equalAverage="0" bottom="0" percent="0" rank="0" text="" dxfId="1184">
      <formula>4</formula>
    </cfRule>
    <cfRule type="cellIs" priority="2188" operator="equal" aboveAverage="0" equalAverage="0" bottom="0" percent="0" rank="0" text="" dxfId="1185">
      <formula>3</formula>
    </cfRule>
  </conditionalFormatting>
  <conditionalFormatting sqref="J4">
    <cfRule type="expression" priority="2189" aboveAverage="0" equalAverage="0" bottom="0" percent="0" rank="0" text="" dxfId="1186">
      <formula>$D$1&lt;J4</formula>
    </cfRule>
    <cfRule type="expression" priority="2190" aboveAverage="0" equalAverage="0" bottom="0" percent="0" rank="0" text="" dxfId="1187">
      <formula>$D$1&gt;J4</formula>
    </cfRule>
  </conditionalFormatting>
  <conditionalFormatting sqref="J5">
    <cfRule type="cellIs" priority="2191" operator="equal" aboveAverage="0" equalAverage="0" bottom="0" percent="0" rank="0" text="" dxfId="1188">
      <formula>5</formula>
    </cfRule>
    <cfRule type="cellIs" priority="2192" operator="equal" aboveAverage="0" equalAverage="0" bottom="0" percent="0" rank="0" text="" dxfId="1189">
      <formula>4</formula>
    </cfRule>
    <cfRule type="cellIs" priority="2193" operator="equal" aboveAverage="0" equalAverage="0" bottom="0" percent="0" rank="0" text="" dxfId="1190">
      <formula>3</formula>
    </cfRule>
  </conditionalFormatting>
  <conditionalFormatting sqref="J4">
    <cfRule type="expression" priority="2194" aboveAverage="0" equalAverage="0" bottom="0" percent="0" rank="0" text="" dxfId="1191">
      <formula>$D$1&lt;J4</formula>
    </cfRule>
    <cfRule type="expression" priority="2195" aboveAverage="0" equalAverage="0" bottom="0" percent="0" rank="0" text="" dxfId="1192">
      <formula>$D$1&gt;J4</formula>
    </cfRule>
  </conditionalFormatting>
  <conditionalFormatting sqref="K3">
    <cfRule type="expression" priority="2196" aboveAverage="0" equalAverage="0" bottom="0" percent="0" rank="0" text="" dxfId="1193">
      <formula>$D$1&lt;K3</formula>
    </cfRule>
    <cfRule type="expression" priority="2197" aboveAverage="0" equalAverage="0" bottom="0" percent="0" rank="0" text="" dxfId="1194">
      <formula>$D$1&gt;K3</formula>
    </cfRule>
  </conditionalFormatting>
  <conditionalFormatting sqref="K4">
    <cfRule type="expression" priority="2198" aboveAverage="0" equalAverage="0" bottom="0" percent="0" rank="0" text="" dxfId="1195">
      <formula>$D$1&lt;K4</formula>
    </cfRule>
    <cfRule type="expression" priority="2199" aboveAverage="0" equalAverage="0" bottom="0" percent="0" rank="0" text="" dxfId="1196">
      <formula>$D$1&gt;K4</formula>
    </cfRule>
  </conditionalFormatting>
  <conditionalFormatting sqref="K5">
    <cfRule type="cellIs" priority="2200" operator="equal" aboveAverage="0" equalAverage="0" bottom="0" percent="0" rank="0" text="" dxfId="1197">
      <formula>5</formula>
    </cfRule>
    <cfRule type="cellIs" priority="2201" operator="equal" aboveAverage="0" equalAverage="0" bottom="0" percent="0" rank="0" text="" dxfId="1198">
      <formula>4</formula>
    </cfRule>
    <cfRule type="cellIs" priority="2202" operator="equal" aboveAverage="0" equalAverage="0" bottom="0" percent="0" rank="0" text="" dxfId="1199">
      <formula>3</formula>
    </cfRule>
  </conditionalFormatting>
  <conditionalFormatting sqref="K4">
    <cfRule type="expression" priority="2203" aboveAverage="0" equalAverage="0" bottom="0" percent="0" rank="0" text="" dxfId="1200">
      <formula>$D$1&lt;K4</formula>
    </cfRule>
    <cfRule type="expression" priority="2204" aboveAverage="0" equalAverage="0" bottom="0" percent="0" rank="0" text="" dxfId="1201">
      <formula>$D$1&gt;K4</formula>
    </cfRule>
  </conditionalFormatting>
  <conditionalFormatting sqref="K4">
    <cfRule type="expression" priority="2205" aboveAverage="0" equalAverage="0" bottom="0" percent="0" rank="0" text="" dxfId="1202">
      <formula>$D$1&lt;K4</formula>
    </cfRule>
    <cfRule type="expression" priority="2206" aboveAverage="0" equalAverage="0" bottom="0" percent="0" rank="0" text="" dxfId="1203">
      <formula>$D$1&gt;K4</formula>
    </cfRule>
  </conditionalFormatting>
  <conditionalFormatting sqref="K4">
    <cfRule type="expression" priority="2207" aboveAverage="0" equalAverage="0" bottom="0" percent="0" rank="0" text="" dxfId="1204">
      <formula>$D$1&lt;K4</formula>
    </cfRule>
    <cfRule type="expression" priority="2208" aboveAverage="0" equalAverage="0" bottom="0" percent="0" rank="0" text="" dxfId="1205">
      <formula>$D$1&gt;K4</formula>
    </cfRule>
  </conditionalFormatting>
  <conditionalFormatting sqref="L4">
    <cfRule type="expression" priority="2209" aboveAverage="0" equalAverage="0" bottom="0" percent="0" rank="0" text="" dxfId="1206">
      <formula>$D$1&lt;L4</formula>
    </cfRule>
    <cfRule type="expression" priority="2210" aboveAverage="0" equalAverage="0" bottom="0" percent="0" rank="0" text="" dxfId="1207">
      <formula>$D$1&gt;L4</formula>
    </cfRule>
  </conditionalFormatting>
  <conditionalFormatting sqref="L4">
    <cfRule type="expression" priority="2211" aboveAverage="0" equalAverage="0" bottom="0" percent="0" rank="0" text="" dxfId="1208">
      <formula>$D$1&lt;L4</formula>
    </cfRule>
    <cfRule type="expression" priority="2212" aboveAverage="0" equalAverage="0" bottom="0" percent="0" rank="0" text="" dxfId="1209">
      <formula>$D$1&gt;L4</formula>
    </cfRule>
  </conditionalFormatting>
  <conditionalFormatting sqref="L4">
    <cfRule type="expression" priority="2213" aboveAverage="0" equalAverage="0" bottom="0" percent="0" rank="0" text="" dxfId="1210">
      <formula>$D$1&lt;L4</formula>
    </cfRule>
    <cfRule type="expression" priority="2214" aboveAverage="0" equalAverage="0" bottom="0" percent="0" rank="0" text="" dxfId="1211">
      <formula>$D$1&gt;L4</formula>
    </cfRule>
  </conditionalFormatting>
  <conditionalFormatting sqref="L4">
    <cfRule type="expression" priority="2215" aboveAverage="0" equalAverage="0" bottom="0" percent="0" rank="0" text="" dxfId="1212">
      <formula>$D$1&lt;L4</formula>
    </cfRule>
    <cfRule type="expression" priority="2216" aboveAverage="0" equalAverage="0" bottom="0" percent="0" rank="0" text="" dxfId="1213">
      <formula>$D$1&gt;L4</formula>
    </cfRule>
  </conditionalFormatting>
  <conditionalFormatting sqref="L4">
    <cfRule type="expression" priority="2217" aboveAverage="0" equalAverage="0" bottom="0" percent="0" rank="0" text="" dxfId="1214">
      <formula>$D$1&lt;L4</formula>
    </cfRule>
    <cfRule type="expression" priority="2218" aboveAverage="0" equalAverage="0" bottom="0" percent="0" rank="0" text="" dxfId="1215">
      <formula>$D$1&gt;L4</formula>
    </cfRule>
  </conditionalFormatting>
  <conditionalFormatting sqref="L4">
    <cfRule type="expression" priority="2219" aboveAverage="0" equalAverage="0" bottom="0" percent="0" rank="0" text="" dxfId="1216">
      <formula>$D$1&lt;L4</formula>
    </cfRule>
    <cfRule type="expression" priority="2220" aboveAverage="0" equalAverage="0" bottom="0" percent="0" rank="0" text="" dxfId="1217">
      <formula>$D$1&gt;L4</formula>
    </cfRule>
  </conditionalFormatting>
  <conditionalFormatting sqref="L5">
    <cfRule type="cellIs" priority="2221" operator="equal" aboveAverage="0" equalAverage="0" bottom="0" percent="0" rank="0" text="" dxfId="1218">
      <formula>5</formula>
    </cfRule>
    <cfRule type="cellIs" priority="2222" operator="equal" aboveAverage="0" equalAverage="0" bottom="0" percent="0" rank="0" text="" dxfId="1219">
      <formula>4</formula>
    </cfRule>
    <cfRule type="cellIs" priority="2223" operator="equal" aboveAverage="0" equalAverage="0" bottom="0" percent="0" rank="0" text="" dxfId="1220">
      <formula>3</formula>
    </cfRule>
  </conditionalFormatting>
  <conditionalFormatting sqref="L5">
    <cfRule type="cellIs" priority="2224" operator="equal" aboveAverage="0" equalAverage="0" bottom="0" percent="0" rank="0" text="" dxfId="1221">
      <formula>5</formula>
    </cfRule>
    <cfRule type="cellIs" priority="2225" operator="equal" aboveAverage="0" equalAverage="0" bottom="0" percent="0" rank="0" text="" dxfId="1222">
      <formula>4</formula>
    </cfRule>
    <cfRule type="cellIs" priority="2226" operator="equal" aboveAverage="0" equalAverage="0" bottom="0" percent="0" rank="0" text="" dxfId="1223">
      <formula>3</formula>
    </cfRule>
  </conditionalFormatting>
  <conditionalFormatting sqref="L5">
    <cfRule type="cellIs" priority="2227" operator="equal" aboveAverage="0" equalAverage="0" bottom="0" percent="0" rank="0" text="" dxfId="1224">
      <formula>5</formula>
    </cfRule>
    <cfRule type="cellIs" priority="2228" operator="equal" aboveAverage="0" equalAverage="0" bottom="0" percent="0" rank="0" text="" dxfId="1225">
      <formula>4</formula>
    </cfRule>
    <cfRule type="cellIs" priority="2229" operator="equal" aboveAverage="0" equalAverage="0" bottom="0" percent="0" rank="0" text="" dxfId="1226">
      <formula>3</formula>
    </cfRule>
  </conditionalFormatting>
  <conditionalFormatting sqref="L5">
    <cfRule type="cellIs" priority="2230" operator="equal" aboveAverage="0" equalAverage="0" bottom="0" percent="0" rank="0" text="" dxfId="1227">
      <formula>5</formula>
    </cfRule>
    <cfRule type="cellIs" priority="2231" operator="equal" aboveAverage="0" equalAverage="0" bottom="0" percent="0" rank="0" text="" dxfId="1228">
      <formula>4</formula>
    </cfRule>
    <cfRule type="cellIs" priority="2232" operator="equal" aboveAverage="0" equalAverage="0" bottom="0" percent="0" rank="0" text="" dxfId="1229">
      <formula>3</formula>
    </cfRule>
  </conditionalFormatting>
  <conditionalFormatting sqref="L5">
    <cfRule type="cellIs" priority="2233" operator="equal" aboveAverage="0" equalAverage="0" bottom="0" percent="0" rank="0" text="" dxfId="1230">
      <formula>5</formula>
    </cfRule>
    <cfRule type="cellIs" priority="2234" operator="equal" aboveAverage="0" equalAverage="0" bottom="0" percent="0" rank="0" text="" dxfId="1231">
      <formula>4</formula>
    </cfRule>
    <cfRule type="cellIs" priority="2235" operator="equal" aboveAverage="0" equalAverage="0" bottom="0" percent="0" rank="0" text="" dxfId="1232">
      <formula>3</formula>
    </cfRule>
  </conditionalFormatting>
  <conditionalFormatting sqref="L5">
    <cfRule type="cellIs" priority="2236" operator="equal" aboveAverage="0" equalAverage="0" bottom="0" percent="0" rank="0" text="" dxfId="1233">
      <formula>5</formula>
    </cfRule>
    <cfRule type="cellIs" priority="2237" operator="equal" aboveAverage="0" equalAverage="0" bottom="0" percent="0" rank="0" text="" dxfId="1234">
      <formula>4</formula>
    </cfRule>
    <cfRule type="cellIs" priority="2238" operator="equal" aboveAverage="0" equalAverage="0" bottom="0" percent="0" rank="0" text="" dxfId="1235">
      <formula>3</formula>
    </cfRule>
  </conditionalFormatting>
  <conditionalFormatting sqref="L5">
    <cfRule type="cellIs" priority="2239" operator="equal" aboveAverage="0" equalAverage="0" bottom="0" percent="0" rank="0" text="" dxfId="1236">
      <formula>5</formula>
    </cfRule>
    <cfRule type="cellIs" priority="2240" operator="equal" aboveAverage="0" equalAverage="0" bottom="0" percent="0" rank="0" text="" dxfId="1237">
      <formula>4</formula>
    </cfRule>
    <cfRule type="cellIs" priority="2241" operator="equal" aboveAverage="0" equalAverage="0" bottom="0" percent="0" rank="0" text="" dxfId="1238">
      <formula>3</formula>
    </cfRule>
  </conditionalFormatting>
  <conditionalFormatting sqref="L5">
    <cfRule type="cellIs" priority="2242" operator="equal" aboveAverage="0" equalAverage="0" bottom="0" percent="0" rank="0" text="" dxfId="1239">
      <formula>5</formula>
    </cfRule>
    <cfRule type="cellIs" priority="2243" operator="equal" aboveAverage="0" equalAverage="0" bottom="0" percent="0" rank="0" text="" dxfId="1240">
      <formula>4</formula>
    </cfRule>
    <cfRule type="cellIs" priority="2244" operator="equal" aboveAverage="0" equalAverage="0" bottom="0" percent="0" rank="0" text="" dxfId="1241">
      <formula>3</formula>
    </cfRule>
  </conditionalFormatting>
  <conditionalFormatting sqref="L5">
    <cfRule type="cellIs" priority="2245" operator="equal" aboveAverage="0" equalAverage="0" bottom="0" percent="0" rank="0" text="" dxfId="1242">
      <formula>5</formula>
    </cfRule>
    <cfRule type="cellIs" priority="2246" operator="equal" aboveAverage="0" equalAverage="0" bottom="0" percent="0" rank="0" text="" dxfId="1243">
      <formula>4</formula>
    </cfRule>
    <cfRule type="cellIs" priority="2247" operator="equal" aboveAverage="0" equalAverage="0" bottom="0" percent="0" rank="0" text="" dxfId="1244">
      <formula>3</formula>
    </cfRule>
  </conditionalFormatting>
  <conditionalFormatting sqref="L5">
    <cfRule type="cellIs" priority="2248" operator="equal" aboveAverage="0" equalAverage="0" bottom="0" percent="0" rank="0" text="" dxfId="1245">
      <formula>5</formula>
    </cfRule>
    <cfRule type="cellIs" priority="2249" operator="equal" aboveAverage="0" equalAverage="0" bottom="0" percent="0" rank="0" text="" dxfId="1246">
      <formula>4</formula>
    </cfRule>
    <cfRule type="cellIs" priority="2250" operator="equal" aboveAverage="0" equalAverage="0" bottom="0" percent="0" rank="0" text="" dxfId="1247">
      <formula>3</formula>
    </cfRule>
  </conditionalFormatting>
  <conditionalFormatting sqref="L5">
    <cfRule type="cellIs" priority="2251" operator="equal" aboveAverage="0" equalAverage="0" bottom="0" percent="0" rank="0" text="" dxfId="1248">
      <formula>5</formula>
    </cfRule>
    <cfRule type="cellIs" priority="2252" operator="equal" aboveAverage="0" equalAverage="0" bottom="0" percent="0" rank="0" text="" dxfId="1249">
      <formula>4</formula>
    </cfRule>
    <cfRule type="cellIs" priority="2253" operator="equal" aboveAverage="0" equalAverage="0" bottom="0" percent="0" rank="0" text="" dxfId="1250">
      <formula>3</formula>
    </cfRule>
  </conditionalFormatting>
  <conditionalFormatting sqref="L5">
    <cfRule type="cellIs" priority="2254" operator="equal" aboveAverage="0" equalAverage="0" bottom="0" percent="0" rank="0" text="" dxfId="1251">
      <formula>5</formula>
    </cfRule>
    <cfRule type="cellIs" priority="2255" operator="equal" aboveAverage="0" equalAverage="0" bottom="0" percent="0" rank="0" text="" dxfId="1252">
      <formula>4</formula>
    </cfRule>
    <cfRule type="cellIs" priority="2256" operator="equal" aboveAverage="0" equalAverage="0" bottom="0" percent="0" rank="0" text="" dxfId="1253">
      <formula>3</formula>
    </cfRule>
  </conditionalFormatting>
  <conditionalFormatting sqref="L5">
    <cfRule type="cellIs" priority="2257" operator="equal" aboveAverage="0" equalAverage="0" bottom="0" percent="0" rank="0" text="" dxfId="1254">
      <formula>5</formula>
    </cfRule>
    <cfRule type="cellIs" priority="2258" operator="equal" aboveAverage="0" equalAverage="0" bottom="0" percent="0" rank="0" text="" dxfId="1255">
      <formula>4</formula>
    </cfRule>
    <cfRule type="cellIs" priority="2259" operator="equal" aboveAverage="0" equalAverage="0" bottom="0" percent="0" rank="0" text="" dxfId="1256">
      <formula>3</formula>
    </cfRule>
  </conditionalFormatting>
  <conditionalFormatting sqref="L5">
    <cfRule type="cellIs" priority="2260" operator="equal" aboveAverage="0" equalAverage="0" bottom="0" percent="0" rank="0" text="" dxfId="1257">
      <formula>5</formula>
    </cfRule>
    <cfRule type="cellIs" priority="2261" operator="equal" aboveAverage="0" equalAverage="0" bottom="0" percent="0" rank="0" text="" dxfId="1258">
      <formula>4</formula>
    </cfRule>
    <cfRule type="cellIs" priority="2262" operator="equal" aboveAverage="0" equalAverage="0" bottom="0" percent="0" rank="0" text="" dxfId="1259">
      <formula>3</formula>
    </cfRule>
  </conditionalFormatting>
  <conditionalFormatting sqref="L5">
    <cfRule type="cellIs" priority="2263" operator="equal" aboveAverage="0" equalAverage="0" bottom="0" percent="0" rank="0" text="" dxfId="1260">
      <formula>5</formula>
    </cfRule>
    <cfRule type="cellIs" priority="2264" operator="equal" aboveAverage="0" equalAverage="0" bottom="0" percent="0" rank="0" text="" dxfId="1261">
      <formula>4</formula>
    </cfRule>
    <cfRule type="cellIs" priority="2265" operator="equal" aboveAverage="0" equalAverage="0" bottom="0" percent="0" rank="0" text="" dxfId="1262">
      <formula>3</formula>
    </cfRule>
  </conditionalFormatting>
  <conditionalFormatting sqref="L5">
    <cfRule type="cellIs" priority="2266" operator="equal" aboveAverage="0" equalAverage="0" bottom="0" percent="0" rank="0" text="" dxfId="1263">
      <formula>5</formula>
    </cfRule>
    <cfRule type="cellIs" priority="2267" operator="equal" aboveAverage="0" equalAverage="0" bottom="0" percent="0" rank="0" text="" dxfId="1264">
      <formula>4</formula>
    </cfRule>
    <cfRule type="cellIs" priority="2268" operator="equal" aboveAverage="0" equalAverage="0" bottom="0" percent="0" rank="0" text="" dxfId="1265">
      <formula>3</formula>
    </cfRule>
  </conditionalFormatting>
  <conditionalFormatting sqref="L5">
    <cfRule type="cellIs" priority="2269" operator="equal" aboveAverage="0" equalAverage="0" bottom="0" percent="0" rank="0" text="" dxfId="1266">
      <formula>5</formula>
    </cfRule>
    <cfRule type="cellIs" priority="2270" operator="equal" aboveAverage="0" equalAverage="0" bottom="0" percent="0" rank="0" text="" dxfId="1267">
      <formula>4</formula>
    </cfRule>
    <cfRule type="cellIs" priority="2271" operator="equal" aboveAverage="0" equalAverage="0" bottom="0" percent="0" rank="0" text="" dxfId="1268">
      <formula>3</formula>
    </cfRule>
  </conditionalFormatting>
  <conditionalFormatting sqref="N4">
    <cfRule type="expression" priority="2272" aboveAverage="0" equalAverage="0" bottom="0" percent="0" rank="0" text="" dxfId="1269">
      <formula>$D$1&lt;N4</formula>
    </cfRule>
    <cfRule type="expression" priority="2273" aboveAverage="0" equalAverage="0" bottom="0" percent="0" rank="0" text="" dxfId="1270">
      <formula>$D$1&gt;N4</formula>
    </cfRule>
  </conditionalFormatting>
  <conditionalFormatting sqref="N4">
    <cfRule type="expression" priority="2274" aboveAverage="0" equalAverage="0" bottom="0" percent="0" rank="0" text="" dxfId="1271">
      <formula>$D$1&lt;N4</formula>
    </cfRule>
    <cfRule type="expression" priority="2275" aboveAverage="0" equalAverage="0" bottom="0" percent="0" rank="0" text="" dxfId="1272">
      <formula>$D$1&gt;N4</formula>
    </cfRule>
  </conditionalFormatting>
  <conditionalFormatting sqref="N4">
    <cfRule type="expression" priority="2276" aboveAverage="0" equalAverage="0" bottom="0" percent="0" rank="0" text="" dxfId="1273">
      <formula>$D$1&lt;N4</formula>
    </cfRule>
    <cfRule type="expression" priority="2277" aboveAverage="0" equalAverage="0" bottom="0" percent="0" rank="0" text="" dxfId="1274">
      <formula>$D$1&gt;N4</formula>
    </cfRule>
  </conditionalFormatting>
  <conditionalFormatting sqref="N5">
    <cfRule type="cellIs" priority="2278" operator="equal" aboveAverage="0" equalAverage="0" bottom="0" percent="0" rank="0" text="" dxfId="1275">
      <formula>5</formula>
    </cfRule>
    <cfRule type="cellIs" priority="2279" operator="equal" aboveAverage="0" equalAverage="0" bottom="0" percent="0" rank="0" text="" dxfId="1276">
      <formula>4</formula>
    </cfRule>
    <cfRule type="cellIs" priority="2280" operator="equal" aboveAverage="0" equalAverage="0" bottom="0" percent="0" rank="0" text="" dxfId="1277">
      <formula>3</formula>
    </cfRule>
  </conditionalFormatting>
  <conditionalFormatting sqref="N4">
    <cfRule type="expression" priority="2281" aboveAverage="0" equalAverage="0" bottom="0" percent="0" rank="0" text="" dxfId="1278">
      <formula>$D$1&lt;N4</formula>
    </cfRule>
    <cfRule type="expression" priority="2282" aboveAverage="0" equalAverage="0" bottom="0" percent="0" rank="0" text="" dxfId="1279">
      <formula>$D$1&gt;N4</formula>
    </cfRule>
  </conditionalFormatting>
  <conditionalFormatting sqref="N5">
    <cfRule type="cellIs" priority="2283" operator="equal" aboveAverage="0" equalAverage="0" bottom="0" percent="0" rank="0" text="" dxfId="1280">
      <formula>5</formula>
    </cfRule>
    <cfRule type="cellIs" priority="2284" operator="equal" aboveAverage="0" equalAverage="0" bottom="0" percent="0" rank="0" text="" dxfId="1281">
      <formula>4</formula>
    </cfRule>
    <cfRule type="cellIs" priority="2285" operator="equal" aboveAverage="0" equalAverage="0" bottom="0" percent="0" rank="0" text="" dxfId="1282">
      <formula>3</formula>
    </cfRule>
  </conditionalFormatting>
  <conditionalFormatting sqref="N5">
    <cfRule type="cellIs" priority="2286" operator="equal" aboveAverage="0" equalAverage="0" bottom="0" percent="0" rank="0" text="" dxfId="1283">
      <formula>5</formula>
    </cfRule>
    <cfRule type="cellIs" priority="2287" operator="equal" aboveAverage="0" equalAverage="0" bottom="0" percent="0" rank="0" text="" dxfId="1284">
      <formula>4</formula>
    </cfRule>
    <cfRule type="cellIs" priority="2288" operator="equal" aboveAverage="0" equalAverage="0" bottom="0" percent="0" rank="0" text="" dxfId="1285">
      <formula>3</formula>
    </cfRule>
  </conditionalFormatting>
  <conditionalFormatting sqref="N4">
    <cfRule type="expression" priority="2289" aboveAverage="0" equalAverage="0" bottom="0" percent="0" rank="0" text="" dxfId="1286">
      <formula>$D$1&lt;N4</formula>
    </cfRule>
    <cfRule type="expression" priority="2290" aboveAverage="0" equalAverage="0" bottom="0" percent="0" rank="0" text="" dxfId="1287">
      <formula>$D$1&gt;N4</formula>
    </cfRule>
  </conditionalFormatting>
  <conditionalFormatting sqref="N4">
    <cfRule type="expression" priority="2291" aboveAverage="0" equalAverage="0" bottom="0" percent="0" rank="0" text="" dxfId="1288">
      <formula>$D$1&lt;N4</formula>
    </cfRule>
    <cfRule type="expression" priority="2292" aboveAverage="0" equalAverage="0" bottom="0" percent="0" rank="0" text="" dxfId="1289">
      <formula>$D$1&gt;N4</formula>
    </cfRule>
  </conditionalFormatting>
  <conditionalFormatting sqref="N5">
    <cfRule type="cellIs" priority="2293" operator="equal" aboveAverage="0" equalAverage="0" bottom="0" percent="0" rank="0" text="" dxfId="1290">
      <formula>5</formula>
    </cfRule>
    <cfRule type="cellIs" priority="2294" operator="equal" aboveAverage="0" equalAverage="0" bottom="0" percent="0" rank="0" text="" dxfId="1291">
      <formula>4</formula>
    </cfRule>
    <cfRule type="cellIs" priority="2295" operator="equal" aboveAverage="0" equalAverage="0" bottom="0" percent="0" rank="0" text="" dxfId="1292">
      <formula>3</formula>
    </cfRule>
  </conditionalFormatting>
  <conditionalFormatting sqref="N4">
    <cfRule type="expression" priority="2296" aboveAverage="0" equalAverage="0" bottom="0" percent="0" rank="0" text="" dxfId="1293">
      <formula>$D$1&lt;N4</formula>
    </cfRule>
    <cfRule type="expression" priority="2297" aboveAverage="0" equalAverage="0" bottom="0" percent="0" rank="0" text="" dxfId="1294">
      <formula>$D$1&gt;N4</formula>
    </cfRule>
  </conditionalFormatting>
  <conditionalFormatting sqref="N5">
    <cfRule type="cellIs" priority="2298" operator="equal" aboveAverage="0" equalAverage="0" bottom="0" percent="0" rank="0" text="" dxfId="1295">
      <formula>5</formula>
    </cfRule>
    <cfRule type="cellIs" priority="2299" operator="equal" aboveAverage="0" equalAverage="0" bottom="0" percent="0" rank="0" text="" dxfId="1296">
      <formula>4</formula>
    </cfRule>
    <cfRule type="cellIs" priority="2300" operator="equal" aboveAverage="0" equalAverage="0" bottom="0" percent="0" rank="0" text="" dxfId="1297">
      <formula>3</formula>
    </cfRule>
  </conditionalFormatting>
  <conditionalFormatting sqref="N5">
    <cfRule type="cellIs" priority="2301" operator="equal" aboveAverage="0" equalAverage="0" bottom="0" percent="0" rank="0" text="" dxfId="1298">
      <formula>5</formula>
    </cfRule>
    <cfRule type="cellIs" priority="2302" operator="equal" aboveAverage="0" equalAverage="0" bottom="0" percent="0" rank="0" text="" dxfId="1299">
      <formula>4</formula>
    </cfRule>
    <cfRule type="cellIs" priority="2303" operator="equal" aboveAverage="0" equalAverage="0" bottom="0" percent="0" rank="0" text="" dxfId="1300">
      <formula>3</formula>
    </cfRule>
  </conditionalFormatting>
  <conditionalFormatting sqref="N4">
    <cfRule type="expression" priority="2304" aboveAverage="0" equalAverage="0" bottom="0" percent="0" rank="0" text="" dxfId="1301">
      <formula>$D$1&lt;N4</formula>
    </cfRule>
    <cfRule type="expression" priority="2305" aboveAverage="0" equalAverage="0" bottom="0" percent="0" rank="0" text="" dxfId="1302">
      <formula>$D$1&gt;N4</formula>
    </cfRule>
  </conditionalFormatting>
  <conditionalFormatting sqref="N4">
    <cfRule type="expression" priority="2306" aboveAverage="0" equalAverage="0" bottom="0" percent="0" rank="0" text="" dxfId="1303">
      <formula>$D$1&lt;N4</formula>
    </cfRule>
    <cfRule type="expression" priority="2307" aboveAverage="0" equalAverage="0" bottom="0" percent="0" rank="0" text="" dxfId="1304">
      <formula>$D$1&gt;N4</formula>
    </cfRule>
  </conditionalFormatting>
  <conditionalFormatting sqref="N4">
    <cfRule type="expression" priority="2308" aboveAverage="0" equalAverage="0" bottom="0" percent="0" rank="0" text="" dxfId="1305">
      <formula>$D$1&lt;N4</formula>
    </cfRule>
    <cfRule type="expression" priority="2309" aboveAverage="0" equalAverage="0" bottom="0" percent="0" rank="0" text="" dxfId="1306">
      <formula>$D$1&gt;N4</formula>
    </cfRule>
  </conditionalFormatting>
  <conditionalFormatting sqref="N4">
    <cfRule type="expression" priority="2310" aboveAverage="0" equalAverage="0" bottom="0" percent="0" rank="0" text="" dxfId="1307">
      <formula>$D$1&lt;N4</formula>
    </cfRule>
    <cfRule type="expression" priority="2311" aboveAverage="0" equalAverage="0" bottom="0" percent="0" rank="0" text="" dxfId="1308">
      <formula>$D$1&gt;N4</formula>
    </cfRule>
  </conditionalFormatting>
  <conditionalFormatting sqref="N4">
    <cfRule type="expression" priority="2312" aboveAverage="0" equalAverage="0" bottom="0" percent="0" rank="0" text="" dxfId="1309">
      <formula>$D$1&lt;N4</formula>
    </cfRule>
    <cfRule type="expression" priority="2313" aboveAverage="0" equalAverage="0" bottom="0" percent="0" rank="0" text="" dxfId="1310">
      <formula>$D$1&gt;N4</formula>
    </cfRule>
  </conditionalFormatting>
  <conditionalFormatting sqref="N4">
    <cfRule type="expression" priority="2314" aboveAverage="0" equalAverage="0" bottom="0" percent="0" rank="0" text="" dxfId="1311">
      <formula>$D$1&lt;N4</formula>
    </cfRule>
    <cfRule type="expression" priority="2315" aboveAverage="0" equalAverage="0" bottom="0" percent="0" rank="0" text="" dxfId="1312">
      <formula>$D$1&gt;N4</formula>
    </cfRule>
  </conditionalFormatting>
  <conditionalFormatting sqref="N4">
    <cfRule type="expression" priority="2316" aboveAverage="0" equalAverage="0" bottom="0" percent="0" rank="0" text="" dxfId="1313">
      <formula>$D$1&lt;N4</formula>
    </cfRule>
    <cfRule type="expression" priority="2317" aboveAverage="0" equalAverage="0" bottom="0" percent="0" rank="0" text="" dxfId="1314">
      <formula>$D$1&gt;N4</formula>
    </cfRule>
  </conditionalFormatting>
  <conditionalFormatting sqref="N4">
    <cfRule type="expression" priority="2318" aboveAverage="0" equalAverage="0" bottom="0" percent="0" rank="0" text="" dxfId="1315">
      <formula>$D$1&lt;N4</formula>
    </cfRule>
    <cfRule type="expression" priority="2319" aboveAverage="0" equalAverage="0" bottom="0" percent="0" rank="0" text="" dxfId="1316">
      <formula>$D$1&gt;N4</formula>
    </cfRule>
  </conditionalFormatting>
  <conditionalFormatting sqref="N5">
    <cfRule type="cellIs" priority="2320" operator="equal" aboveAverage="0" equalAverage="0" bottom="0" percent="0" rank="0" text="" dxfId="1317">
      <formula>5</formula>
    </cfRule>
    <cfRule type="cellIs" priority="2321" operator="equal" aboveAverage="0" equalAverage="0" bottom="0" percent="0" rank="0" text="" dxfId="1318">
      <formula>4</formula>
    </cfRule>
    <cfRule type="cellIs" priority="2322" operator="equal" aboveAverage="0" equalAverage="0" bottom="0" percent="0" rank="0" text="" dxfId="1319">
      <formula>3</formula>
    </cfRule>
  </conditionalFormatting>
  <conditionalFormatting sqref="N4">
    <cfRule type="expression" priority="2323" aboveAverage="0" equalAverage="0" bottom="0" percent="0" rank="0" text="" dxfId="1320">
      <formula>$D$1&lt;N4</formula>
    </cfRule>
    <cfRule type="expression" priority="2324" aboveAverage="0" equalAverage="0" bottom="0" percent="0" rank="0" text="" dxfId="1321">
      <formula>$D$1&gt;N4</formula>
    </cfRule>
  </conditionalFormatting>
  <conditionalFormatting sqref="N5">
    <cfRule type="cellIs" priority="2325" operator="equal" aboveAverage="0" equalAverage="0" bottom="0" percent="0" rank="0" text="" dxfId="1322">
      <formula>5</formula>
    </cfRule>
    <cfRule type="cellIs" priority="2326" operator="equal" aboveAverage="0" equalAverage="0" bottom="0" percent="0" rank="0" text="" dxfId="1323">
      <formula>4</formula>
    </cfRule>
    <cfRule type="cellIs" priority="2327" operator="equal" aboveAverage="0" equalAverage="0" bottom="0" percent="0" rank="0" text="" dxfId="1324">
      <formula>3</formula>
    </cfRule>
  </conditionalFormatting>
  <conditionalFormatting sqref="N4">
    <cfRule type="expression" priority="2328" aboveAverage="0" equalAverage="0" bottom="0" percent="0" rank="0" text="" dxfId="1325">
      <formula>$D$1&lt;N4</formula>
    </cfRule>
    <cfRule type="expression" priority="2329" aboveAverage="0" equalAverage="0" bottom="0" percent="0" rank="0" text="" dxfId="1326">
      <formula>$D$1&gt;N4</formula>
    </cfRule>
  </conditionalFormatting>
  <conditionalFormatting sqref="N4">
    <cfRule type="expression" priority="2330" aboveAverage="0" equalAverage="0" bottom="0" percent="0" rank="0" text="" dxfId="1327">
      <formula>$D$1&lt;N4</formula>
    </cfRule>
    <cfRule type="expression" priority="2331" aboveAverage="0" equalAverage="0" bottom="0" percent="0" rank="0" text="" dxfId="1328">
      <formula>$D$1&gt;N4</formula>
    </cfRule>
  </conditionalFormatting>
  <conditionalFormatting sqref="N4">
    <cfRule type="expression" priority="2332" aboveAverage="0" equalAverage="0" bottom="0" percent="0" rank="0" text="" dxfId="1329">
      <formula>$D$1&lt;N4</formula>
    </cfRule>
    <cfRule type="expression" priority="2333" aboveAverage="0" equalAverage="0" bottom="0" percent="0" rank="0" text="" dxfId="1330">
      <formula>$D$1&gt;N4</formula>
    </cfRule>
  </conditionalFormatting>
  <conditionalFormatting sqref="N4">
    <cfRule type="expression" priority="2334" aboveAverage="0" equalAverage="0" bottom="0" percent="0" rank="0" text="" dxfId="1331">
      <formula>$D$1&lt;N4</formula>
    </cfRule>
    <cfRule type="expression" priority="2335" aboveAverage="0" equalAverage="0" bottom="0" percent="0" rank="0" text="" dxfId="1332">
      <formula>$D$1&gt;N4</formula>
    </cfRule>
  </conditionalFormatting>
  <conditionalFormatting sqref="N4">
    <cfRule type="expression" priority="2336" aboveAverage="0" equalAverage="0" bottom="0" percent="0" rank="0" text="" dxfId="1333">
      <formula>$D$1&lt;N4</formula>
    </cfRule>
    <cfRule type="expression" priority="2337" aboveAverage="0" equalAverage="0" bottom="0" percent="0" rank="0" text="" dxfId="1334">
      <formula>$D$1&gt;N4</formula>
    </cfRule>
  </conditionalFormatting>
  <conditionalFormatting sqref="N5">
    <cfRule type="cellIs" priority="2338" operator="equal" aboveAverage="0" equalAverage="0" bottom="0" percent="0" rank="0" text="" dxfId="1335">
      <formula>5</formula>
    </cfRule>
    <cfRule type="cellIs" priority="2339" operator="equal" aboveAverage="0" equalAverage="0" bottom="0" percent="0" rank="0" text="" dxfId="1336">
      <formula>4</formula>
    </cfRule>
    <cfRule type="cellIs" priority="2340" operator="equal" aboveAverage="0" equalAverage="0" bottom="0" percent="0" rank="0" text="" dxfId="1337">
      <formula>3</formula>
    </cfRule>
  </conditionalFormatting>
  <conditionalFormatting sqref="N4">
    <cfRule type="expression" priority="2341" aboveAverage="0" equalAverage="0" bottom="0" percent="0" rank="0" text="" dxfId="1338">
      <formula>$D$1&lt;N4</formula>
    </cfRule>
    <cfRule type="expression" priority="2342" aboveAverage="0" equalAverage="0" bottom="0" percent="0" rank="0" text="" dxfId="1339">
      <formula>$D$1&gt;N4</formula>
    </cfRule>
  </conditionalFormatting>
  <conditionalFormatting sqref="N5">
    <cfRule type="cellIs" priority="2343" operator="equal" aboveAverage="0" equalAverage="0" bottom="0" percent="0" rank="0" text="" dxfId="1340">
      <formula>5</formula>
    </cfRule>
    <cfRule type="cellIs" priority="2344" operator="equal" aboveAverage="0" equalAverage="0" bottom="0" percent="0" rank="0" text="" dxfId="1341">
      <formula>4</formula>
    </cfRule>
    <cfRule type="cellIs" priority="2345" operator="equal" aboveAverage="0" equalAverage="0" bottom="0" percent="0" rank="0" text="" dxfId="1342">
      <formula>3</formula>
    </cfRule>
  </conditionalFormatting>
  <conditionalFormatting sqref="N4">
    <cfRule type="expression" priority="2346" aboveAverage="0" equalAverage="0" bottom="0" percent="0" rank="0" text="" dxfId="1343">
      <formula>$D$1&lt;N4</formula>
    </cfRule>
    <cfRule type="expression" priority="2347" aboveAverage="0" equalAverage="0" bottom="0" percent="0" rank="0" text="" dxfId="1344">
      <formula>$D$1&gt;N4</formula>
    </cfRule>
  </conditionalFormatting>
  <conditionalFormatting sqref="N5">
    <cfRule type="cellIs" priority="2348" operator="equal" aboveAverage="0" equalAverage="0" bottom="0" percent="0" rank="0" text="" dxfId="1345">
      <formula>5</formula>
    </cfRule>
    <cfRule type="cellIs" priority="2349" operator="equal" aboveAverage="0" equalAverage="0" bottom="0" percent="0" rank="0" text="" dxfId="1346">
      <formula>4</formula>
    </cfRule>
    <cfRule type="cellIs" priority="2350" operator="equal" aboveAverage="0" equalAverage="0" bottom="0" percent="0" rank="0" text="" dxfId="1347">
      <formula>3</formula>
    </cfRule>
  </conditionalFormatting>
  <conditionalFormatting sqref="N4">
    <cfRule type="expression" priority="2351" aboveAverage="0" equalAverage="0" bottom="0" percent="0" rank="0" text="" dxfId="1348">
      <formula>$D$1&lt;N4</formula>
    </cfRule>
    <cfRule type="expression" priority="2352" aboveAverage="0" equalAverage="0" bottom="0" percent="0" rank="0" text="" dxfId="1349">
      <formula>$D$1&gt;N4</formula>
    </cfRule>
  </conditionalFormatting>
  <conditionalFormatting sqref="N5">
    <cfRule type="cellIs" priority="2353" operator="equal" aboveAverage="0" equalAverage="0" bottom="0" percent="0" rank="0" text="" dxfId="1350">
      <formula>5</formula>
    </cfRule>
    <cfRule type="cellIs" priority="2354" operator="equal" aboveAverage="0" equalAverage="0" bottom="0" percent="0" rank="0" text="" dxfId="1351">
      <formula>4</formula>
    </cfRule>
    <cfRule type="cellIs" priority="2355" operator="equal" aboveAverage="0" equalAverage="0" bottom="0" percent="0" rank="0" text="" dxfId="1352">
      <formula>3</formula>
    </cfRule>
  </conditionalFormatting>
  <conditionalFormatting sqref="N5">
    <cfRule type="cellIs" priority="2356" operator="equal" aboveAverage="0" equalAverage="0" bottom="0" percent="0" rank="0" text="" dxfId="1353">
      <formula>5</formula>
    </cfRule>
    <cfRule type="cellIs" priority="2357" operator="equal" aboveAverage="0" equalAverage="0" bottom="0" percent="0" rank="0" text="" dxfId="1354">
      <formula>4</formula>
    </cfRule>
    <cfRule type="cellIs" priority="2358" operator="equal" aboveAverage="0" equalAverage="0" bottom="0" percent="0" rank="0" text="" dxfId="1355">
      <formula>3</formula>
    </cfRule>
  </conditionalFormatting>
  <conditionalFormatting sqref="N5">
    <cfRule type="cellIs" priority="2359" operator="equal" aboveAverage="0" equalAverage="0" bottom="0" percent="0" rank="0" text="" dxfId="1356">
      <formula>5</formula>
    </cfRule>
    <cfRule type="cellIs" priority="2360" operator="equal" aboveAverage="0" equalAverage="0" bottom="0" percent="0" rank="0" text="" dxfId="1357">
      <formula>4</formula>
    </cfRule>
    <cfRule type="cellIs" priority="2361" operator="equal" aboveAverage="0" equalAverage="0" bottom="0" percent="0" rank="0" text="" dxfId="1358">
      <formula>3</formula>
    </cfRule>
  </conditionalFormatting>
  <conditionalFormatting sqref="N5">
    <cfRule type="cellIs" priority="2362" operator="equal" aboveAverage="0" equalAverage="0" bottom="0" percent="0" rank="0" text="" dxfId="1359">
      <formula>5</formula>
    </cfRule>
    <cfRule type="cellIs" priority="2363" operator="equal" aboveAverage="0" equalAverage="0" bottom="0" percent="0" rank="0" text="" dxfId="1360">
      <formula>4</formula>
    </cfRule>
    <cfRule type="cellIs" priority="2364" operator="equal" aboveAverage="0" equalAverage="0" bottom="0" percent="0" rank="0" text="" dxfId="0">
      <formula>3</formula>
    </cfRule>
  </conditionalFormatting>
  <conditionalFormatting sqref="N4">
    <cfRule type="expression" priority="2365" aboveAverage="0" equalAverage="0" bottom="0" percent="0" rank="0" text="" dxfId="1">
      <formula>$D$1&lt;N4</formula>
    </cfRule>
    <cfRule type="expression" priority="2366" aboveAverage="0" equalAverage="0" bottom="0" percent="0" rank="0" text="" dxfId="2">
      <formula>$D$1&gt;N4</formula>
    </cfRule>
  </conditionalFormatting>
  <conditionalFormatting sqref="N5">
    <cfRule type="cellIs" priority="2367" operator="equal" aboveAverage="0" equalAverage="0" bottom="0" percent="0" rank="0" text="" dxfId="3">
      <formula>5</formula>
    </cfRule>
    <cfRule type="cellIs" priority="2368" operator="equal" aboveAverage="0" equalAverage="0" bottom="0" percent="0" rank="0" text="" dxfId="4">
      <formula>4</formula>
    </cfRule>
    <cfRule type="cellIs" priority="2369" operator="equal" aboveAverage="0" equalAverage="0" bottom="0" percent="0" rank="0" text="" dxfId="5">
      <formula>3</formula>
    </cfRule>
  </conditionalFormatting>
  <conditionalFormatting sqref="N4">
    <cfRule type="expression" priority="2370" aboveAverage="0" equalAverage="0" bottom="0" percent="0" rank="0" text="" dxfId="6">
      <formula>$D$1&lt;N4</formula>
    </cfRule>
    <cfRule type="expression" priority="2371" aboveAverage="0" equalAverage="0" bottom="0" percent="0" rank="0" text="" dxfId="7">
      <formula>$D$1&gt;N4</formula>
    </cfRule>
  </conditionalFormatting>
  <conditionalFormatting sqref="N4">
    <cfRule type="expression" priority="2372" aboveAverage="0" equalAverage="0" bottom="0" percent="0" rank="0" text="" dxfId="8">
      <formula>$D$1&lt;N4</formula>
    </cfRule>
    <cfRule type="expression" priority="2373" aboveAverage="0" equalAverage="0" bottom="0" percent="0" rank="0" text="" dxfId="9">
      <formula>$D$1&gt;N4</formula>
    </cfRule>
  </conditionalFormatting>
  <conditionalFormatting sqref="N4">
    <cfRule type="expression" priority="2374" aboveAverage="0" equalAverage="0" bottom="0" percent="0" rank="0" text="" dxfId="10">
      <formula>$D$1&lt;N4</formula>
    </cfRule>
    <cfRule type="expression" priority="2375" aboveAverage="0" equalAverage="0" bottom="0" percent="0" rank="0" text="" dxfId="11">
      <formula>$D$1&gt;N4</formula>
    </cfRule>
  </conditionalFormatting>
  <conditionalFormatting sqref="N4">
    <cfRule type="expression" priority="2376" aboveAverage="0" equalAverage="0" bottom="0" percent="0" rank="0" text="" dxfId="12">
      <formula>$D$1&lt;N4</formula>
    </cfRule>
    <cfRule type="expression" priority="2377" aboveAverage="0" equalAverage="0" bottom="0" percent="0" rank="0" text="" dxfId="13">
      <formula>$D$1&gt;N4</formula>
    </cfRule>
  </conditionalFormatting>
  <conditionalFormatting sqref="N4">
    <cfRule type="expression" priority="2378" aboveAverage="0" equalAverage="0" bottom="0" percent="0" rank="0" text="" dxfId="14">
      <formula>$D$1&lt;N4</formula>
    </cfRule>
    <cfRule type="expression" priority="2379" aboveAverage="0" equalAverage="0" bottom="0" percent="0" rank="0" text="" dxfId="15">
      <formula>$D$1&gt;N4</formula>
    </cfRule>
  </conditionalFormatting>
  <conditionalFormatting sqref="N4">
    <cfRule type="expression" priority="2380" aboveAverage="0" equalAverage="0" bottom="0" percent="0" rank="0" text="" dxfId="16">
      <formula>$D$1&lt;N4</formula>
    </cfRule>
    <cfRule type="expression" priority="2381" aboveAverage="0" equalAverage="0" bottom="0" percent="0" rank="0" text="" dxfId="17">
      <formula>$D$1&gt;N4</formula>
    </cfRule>
  </conditionalFormatting>
  <conditionalFormatting sqref="N5">
    <cfRule type="cellIs" priority="2382" operator="equal" aboveAverage="0" equalAverage="0" bottom="0" percent="0" rank="0" text="" dxfId="18">
      <formula>5</formula>
    </cfRule>
    <cfRule type="cellIs" priority="2383" operator="equal" aboveAverage="0" equalAverage="0" bottom="0" percent="0" rank="0" text="" dxfId="19">
      <formula>4</formula>
    </cfRule>
    <cfRule type="cellIs" priority="2384" operator="equal" aboveAverage="0" equalAverage="0" bottom="0" percent="0" rank="0" text="" dxfId="20">
      <formula>3</formula>
    </cfRule>
  </conditionalFormatting>
  <conditionalFormatting sqref="N4">
    <cfRule type="expression" priority="2385" aboveAverage="0" equalAverage="0" bottom="0" percent="0" rank="0" text="" dxfId="21">
      <formula>$D$1&lt;N4</formula>
    </cfRule>
    <cfRule type="expression" priority="2386" aboveAverage="0" equalAverage="0" bottom="0" percent="0" rank="0" text="" dxfId="22">
      <formula>$D$1&gt;N4</formula>
    </cfRule>
  </conditionalFormatting>
  <conditionalFormatting sqref="N4">
    <cfRule type="expression" priority="2387" aboveAverage="0" equalAverage="0" bottom="0" percent="0" rank="0" text="" dxfId="23">
      <formula>$D$1&lt;N4</formula>
    </cfRule>
    <cfRule type="expression" priority="2388" aboveAverage="0" equalAverage="0" bottom="0" percent="0" rank="0" text="" dxfId="24">
      <formula>$D$1&gt;N4</formula>
    </cfRule>
  </conditionalFormatting>
  <conditionalFormatting sqref="N5">
    <cfRule type="cellIs" priority="2389" operator="equal" aboveAverage="0" equalAverage="0" bottom="0" percent="0" rank="0" text="" dxfId="25">
      <formula>5</formula>
    </cfRule>
    <cfRule type="cellIs" priority="2390" operator="equal" aboveAverage="0" equalAverage="0" bottom="0" percent="0" rank="0" text="" dxfId="26">
      <formula>4</formula>
    </cfRule>
    <cfRule type="cellIs" priority="2391" operator="equal" aboveAverage="0" equalAverage="0" bottom="0" percent="0" rank="0" text="" dxfId="27">
      <formula>3</formula>
    </cfRule>
  </conditionalFormatting>
  <conditionalFormatting sqref="L4">
    <cfRule type="expression" priority="2392" aboveAverage="0" equalAverage="0" bottom="0" percent="0" rank="0" text="" dxfId="28">
      <formula>$D$1&lt;L4</formula>
    </cfRule>
    <cfRule type="expression" priority="2393" aboveAverage="0" equalAverage="0" bottom="0" percent="0" rank="0" text="" dxfId="29">
      <formula>$D$1&gt;L4</formula>
    </cfRule>
  </conditionalFormatting>
  <conditionalFormatting sqref="L5">
    <cfRule type="expression" priority="2394" aboveAverage="0" equalAverage="0" bottom="0" percent="0" rank="0" text="" dxfId="30">
      <formula>$D$1&lt;L5</formula>
    </cfRule>
    <cfRule type="expression" priority="2395" aboveAverage="0" equalAverage="0" bottom="0" percent="0" rank="0" text="" dxfId="31">
      <formula>$D$1&gt;L5</formula>
    </cfRule>
  </conditionalFormatting>
  <conditionalFormatting sqref="L5">
    <cfRule type="expression" priority="2396" aboveAverage="0" equalAverage="0" bottom="0" percent="0" rank="0" text="" dxfId="32">
      <formula>$D$1&lt;L5</formula>
    </cfRule>
    <cfRule type="expression" priority="2397" aboveAverage="0" equalAverage="0" bottom="0" percent="0" rank="0" text="" dxfId="33">
      <formula>$D$1&gt;L5</formula>
    </cfRule>
  </conditionalFormatting>
  <conditionalFormatting sqref="L5">
    <cfRule type="expression" priority="2398" aboveAverage="0" equalAverage="0" bottom="0" percent="0" rank="0" text="" dxfId="34">
      <formula>$D$1&lt;L5</formula>
    </cfRule>
    <cfRule type="expression" priority="2399" aboveAverage="0" equalAverage="0" bottom="0" percent="0" rank="0" text="" dxfId="35">
      <formula>$D$1&gt;L5</formula>
    </cfRule>
  </conditionalFormatting>
  <conditionalFormatting sqref="L5">
    <cfRule type="expression" priority="2400" aboveAverage="0" equalAverage="0" bottom="0" percent="0" rank="0" text="" dxfId="36">
      <formula>$D$1&lt;L5</formula>
    </cfRule>
    <cfRule type="expression" priority="2401" aboveAverage="0" equalAverage="0" bottom="0" percent="0" rank="0" text="" dxfId="37">
      <formula>$D$1&gt;L5</formula>
    </cfRule>
  </conditionalFormatting>
  <conditionalFormatting sqref="L5">
    <cfRule type="expression" priority="2402" aboveAverage="0" equalAverage="0" bottom="0" percent="0" rank="0" text="" dxfId="38">
      <formula>$D$1&lt;L5</formula>
    </cfRule>
    <cfRule type="expression" priority="2403" aboveAverage="0" equalAverage="0" bottom="0" percent="0" rank="0" text="" dxfId="39">
      <formula>$D$1&gt;L5</formula>
    </cfRule>
  </conditionalFormatting>
  <conditionalFormatting sqref="L5">
    <cfRule type="expression" priority="2404" aboveAverage="0" equalAverage="0" bottom="0" percent="0" rank="0" text="" dxfId="40">
      <formula>$D$1&lt;L5</formula>
    </cfRule>
    <cfRule type="expression" priority="2405" aboveAverage="0" equalAverage="0" bottom="0" percent="0" rank="0" text="" dxfId="41">
      <formula>$D$1&gt;L5</formula>
    </cfRule>
  </conditionalFormatting>
  <conditionalFormatting sqref="L5">
    <cfRule type="expression" priority="2406" aboveAverage="0" equalAverage="0" bottom="0" percent="0" rank="0" text="" dxfId="42">
      <formula>$D$1&lt;L5</formula>
    </cfRule>
    <cfRule type="expression" priority="2407" aboveAverage="0" equalAverage="0" bottom="0" percent="0" rank="0" text="" dxfId="43">
      <formula>$D$1&gt;L5</formula>
    </cfRule>
  </conditionalFormatting>
  <conditionalFormatting sqref="L5">
    <cfRule type="expression" priority="2408" aboveAverage="0" equalAverage="0" bottom="0" percent="0" rank="0" text="" dxfId="44">
      <formula>$D$1&lt;L5</formula>
    </cfRule>
    <cfRule type="expression" priority="2409" aboveAverage="0" equalAverage="0" bottom="0" percent="0" rank="0" text="" dxfId="45">
      <formula>$D$1&gt;L5</formula>
    </cfRule>
  </conditionalFormatting>
  <conditionalFormatting sqref="L4">
    <cfRule type="expression" priority="2410" aboveAverage="0" equalAverage="0" bottom="0" percent="0" rank="0" text="" dxfId="46">
      <formula>$D$1&lt;L4</formula>
    </cfRule>
    <cfRule type="expression" priority="2411" aboveAverage="0" equalAverage="0" bottom="0" percent="0" rank="0" text="" dxfId="47">
      <formula>$D$1&gt;L4</formula>
    </cfRule>
  </conditionalFormatting>
  <conditionalFormatting sqref="L4">
    <cfRule type="expression" priority="2412" aboveAverage="0" equalAverage="0" bottom="0" percent="0" rank="0" text="" dxfId="48">
      <formula>$D$1&lt;L4</formula>
    </cfRule>
    <cfRule type="expression" priority="2413" aboveAverage="0" equalAverage="0" bottom="0" percent="0" rank="0" text="" dxfId="49">
      <formula>$D$1&gt;L4</formula>
    </cfRule>
  </conditionalFormatting>
  <conditionalFormatting sqref="L4">
    <cfRule type="expression" priority="2414" aboveAverage="0" equalAverage="0" bottom="0" percent="0" rank="0" text="" dxfId="50">
      <formula>$D$1&lt;L4</formula>
    </cfRule>
    <cfRule type="expression" priority="2415" aboveAverage="0" equalAverage="0" bottom="0" percent="0" rank="0" text="" dxfId="51">
      <formula>$D$1&gt;L4</formula>
    </cfRule>
  </conditionalFormatting>
  <conditionalFormatting sqref="L5">
    <cfRule type="cellIs" priority="2416" operator="equal" aboveAverage="0" equalAverage="0" bottom="0" percent="0" rank="0" text="" dxfId="52">
      <formula>5</formula>
    </cfRule>
    <cfRule type="cellIs" priority="2417" operator="equal" aboveAverage="0" equalAverage="0" bottom="0" percent="0" rank="0" text="" dxfId="53">
      <formula>4</formula>
    </cfRule>
    <cfRule type="cellIs" priority="2418" operator="equal" aboveAverage="0" equalAverage="0" bottom="0" percent="0" rank="0" text="" dxfId="54">
      <formula>3</formula>
    </cfRule>
  </conditionalFormatting>
  <conditionalFormatting sqref="L5">
    <cfRule type="cellIs" priority="2419" operator="equal" aboveAverage="0" equalAverage="0" bottom="0" percent="0" rank="0" text="" dxfId="55">
      <formula>5</formula>
    </cfRule>
    <cfRule type="cellIs" priority="2420" operator="equal" aboveAverage="0" equalAverage="0" bottom="0" percent="0" rank="0" text="" dxfId="56">
      <formula>4</formula>
    </cfRule>
    <cfRule type="cellIs" priority="2421" operator="equal" aboveAverage="0" equalAverage="0" bottom="0" percent="0" rank="0" text="" dxfId="57">
      <formula>3</formula>
    </cfRule>
  </conditionalFormatting>
  <conditionalFormatting sqref="L4">
    <cfRule type="expression" priority="2422" aboveAverage="0" equalAverage="0" bottom="0" percent="0" rank="0" text="" dxfId="58">
      <formula>$D$1&lt;L4</formula>
    </cfRule>
    <cfRule type="expression" priority="2423" aboveAverage="0" equalAverage="0" bottom="0" percent="0" rank="0" text="" dxfId="59">
      <formula>$D$1&gt;L4</formula>
    </cfRule>
  </conditionalFormatting>
  <conditionalFormatting sqref="L4">
    <cfRule type="expression" priority="2424" aboveAverage="0" equalAverage="0" bottom="0" percent="0" rank="0" text="" dxfId="60">
      <formula>$D$1&lt;L4</formula>
    </cfRule>
    <cfRule type="expression" priority="2425" aboveAverage="0" equalAverage="0" bottom="0" percent="0" rank="0" text="" dxfId="61">
      <formula>$D$1&gt;L4</formula>
    </cfRule>
  </conditionalFormatting>
  <conditionalFormatting sqref="L4">
    <cfRule type="expression" priority="2426" aboveAverage="0" equalAverage="0" bottom="0" percent="0" rank="0" text="" dxfId="62">
      <formula>$D$1&lt;L4</formula>
    </cfRule>
    <cfRule type="expression" priority="2427" aboveAverage="0" equalAverage="0" bottom="0" percent="0" rank="0" text="" dxfId="63">
      <formula>$D$1&gt;L4</formula>
    </cfRule>
  </conditionalFormatting>
  <conditionalFormatting sqref="L4">
    <cfRule type="expression" priority="2428" aboveAverage="0" equalAverage="0" bottom="0" percent="0" rank="0" text="" dxfId="64">
      <formula>$D$1&lt;L4</formula>
    </cfRule>
    <cfRule type="expression" priority="2429" aboveAverage="0" equalAverage="0" bottom="0" percent="0" rank="0" text="" dxfId="65">
      <formula>$D$1&gt;L4</formula>
    </cfRule>
  </conditionalFormatting>
  <conditionalFormatting sqref="L4">
    <cfRule type="expression" priority="2430" aboveAverage="0" equalAverage="0" bottom="0" percent="0" rank="0" text="" dxfId="66">
      <formula>$D$1&lt;L4</formula>
    </cfRule>
    <cfRule type="expression" priority="2431" aboveAverage="0" equalAverage="0" bottom="0" percent="0" rank="0" text="" dxfId="67">
      <formula>$D$1&gt;L4</formula>
    </cfRule>
  </conditionalFormatting>
  <conditionalFormatting sqref="L4">
    <cfRule type="expression" priority="2432" aboveAverage="0" equalAverage="0" bottom="0" percent="0" rank="0" text="" dxfId="68">
      <formula>$D$1&lt;L4</formula>
    </cfRule>
    <cfRule type="expression" priority="2433" aboveAverage="0" equalAverage="0" bottom="0" percent="0" rank="0" text="" dxfId="69">
      <formula>$D$1&gt;L4</formula>
    </cfRule>
  </conditionalFormatting>
  <conditionalFormatting sqref="L4">
    <cfRule type="expression" priority="2434" aboveAverage="0" equalAverage="0" bottom="0" percent="0" rank="0" text="" dxfId="70">
      <formula>$D$1&lt;L4</formula>
    </cfRule>
    <cfRule type="expression" priority="2435" aboveAverage="0" equalAverage="0" bottom="0" percent="0" rank="0" text="" dxfId="71">
      <formula>$D$1&gt;L4</formula>
    </cfRule>
  </conditionalFormatting>
  <conditionalFormatting sqref="L4">
    <cfRule type="expression" priority="2436" aboveAverage="0" equalAverage="0" bottom="0" percent="0" rank="0" text="" dxfId="72">
      <formula>$D$1&lt;L4</formula>
    </cfRule>
    <cfRule type="expression" priority="2437" aboveAverage="0" equalAverage="0" bottom="0" percent="0" rank="0" text="" dxfId="73">
      <formula>$D$1&gt;L4</formula>
    </cfRule>
  </conditionalFormatting>
  <conditionalFormatting sqref="L4">
    <cfRule type="expression" priority="2438" aboveAverage="0" equalAverage="0" bottom="0" percent="0" rank="0" text="" dxfId="74">
      <formula>$D$1&lt;L4</formula>
    </cfRule>
    <cfRule type="expression" priority="2439" aboveAverage="0" equalAverage="0" bottom="0" percent="0" rank="0" text="" dxfId="75">
      <formula>$D$1&gt;L4</formula>
    </cfRule>
  </conditionalFormatting>
  <conditionalFormatting sqref="L4">
    <cfRule type="expression" priority="2440" aboveAverage="0" equalAverage="0" bottom="0" percent="0" rank="0" text="" dxfId="76">
      <formula>$D$1&lt;L4</formula>
    </cfRule>
    <cfRule type="expression" priority="2441" aboveAverage="0" equalAverage="0" bottom="0" percent="0" rank="0" text="" dxfId="77">
      <formula>$D$1&gt;L4</formula>
    </cfRule>
  </conditionalFormatting>
  <conditionalFormatting sqref="L5">
    <cfRule type="cellIs" priority="2442" operator="equal" aboveAverage="0" equalAverage="0" bottom="0" percent="0" rank="0" text="" dxfId="78">
      <formula>5</formula>
    </cfRule>
    <cfRule type="cellIs" priority="2443" operator="equal" aboveAverage="0" equalAverage="0" bottom="0" percent="0" rank="0" text="" dxfId="79">
      <formula>4</formula>
    </cfRule>
    <cfRule type="cellIs" priority="2444" operator="equal" aboveAverage="0" equalAverage="0" bottom="0" percent="0" rank="0" text="" dxfId="80">
      <formula>3</formula>
    </cfRule>
  </conditionalFormatting>
  <conditionalFormatting sqref="L4">
    <cfRule type="expression" priority="2445" aboveAverage="0" equalAverage="0" bottom="0" percent="0" rank="0" text="" dxfId="81">
      <formula>$D$1&lt;L4</formula>
    </cfRule>
    <cfRule type="expression" priority="2446" aboveAverage="0" equalAverage="0" bottom="0" percent="0" rank="0" text="" dxfId="82">
      <formula>$D$1&gt;L4</formula>
    </cfRule>
  </conditionalFormatting>
  <conditionalFormatting sqref="L5">
    <cfRule type="cellIs" priority="2447" operator="equal" aboveAverage="0" equalAverage="0" bottom="0" percent="0" rank="0" text="" dxfId="83">
      <formula>5</formula>
    </cfRule>
    <cfRule type="cellIs" priority="2448" operator="equal" aboveAverage="0" equalAverage="0" bottom="0" percent="0" rank="0" text="" dxfId="84">
      <formula>4</formula>
    </cfRule>
    <cfRule type="cellIs" priority="2449" operator="equal" aboveAverage="0" equalAverage="0" bottom="0" percent="0" rank="0" text="" dxfId="85">
      <formula>3</formula>
    </cfRule>
  </conditionalFormatting>
  <conditionalFormatting sqref="J3">
    <cfRule type="expression" priority="2450" aboveAverage="0" equalAverage="0" bottom="0" percent="0" rank="0" text="" dxfId="86">
      <formula>$D$1&lt;J3</formula>
    </cfRule>
    <cfRule type="expression" priority="2451" aboveAverage="0" equalAverage="0" bottom="0" percent="0" rank="0" text="" dxfId="87">
      <formula>$D$1&gt;J3</formula>
    </cfRule>
  </conditionalFormatting>
  <conditionalFormatting sqref="J3">
    <cfRule type="expression" priority="2452" aboveAverage="0" equalAverage="0" bottom="0" percent="0" rank="0" text="" dxfId="88">
      <formula>$D$1&lt;J3</formula>
    </cfRule>
    <cfRule type="expression" priority="2453" aboveAverage="0" equalAverage="0" bottom="0" percent="0" rank="0" text="" dxfId="89">
      <formula>$D$1&gt;J3</formula>
    </cfRule>
  </conditionalFormatting>
  <conditionalFormatting sqref="J3">
    <cfRule type="expression" priority="2454" aboveAverage="0" equalAverage="0" bottom="0" percent="0" rank="0" text="" dxfId="90">
      <formula>$D$1&lt;J3</formula>
    </cfRule>
    <cfRule type="expression" priority="2455" aboveAverage="0" equalAverage="0" bottom="0" percent="0" rank="0" text="" dxfId="91">
      <formula>$D$1&gt;J3</formula>
    </cfRule>
  </conditionalFormatting>
  <conditionalFormatting sqref="J3">
    <cfRule type="expression" priority="2456" aboveAverage="0" equalAverage="0" bottom="0" percent="0" rank="0" text="" dxfId="92">
      <formula>$D$1&lt;J3</formula>
    </cfRule>
    <cfRule type="expression" priority="2457" aboveAverage="0" equalAverage="0" bottom="0" percent="0" rank="0" text="" dxfId="93">
      <formula>$D$1&gt;J3</formula>
    </cfRule>
  </conditionalFormatting>
  <conditionalFormatting sqref="J4">
    <cfRule type="expression" priority="2458" aboveAverage="0" equalAverage="0" bottom="0" percent="0" rank="0" text="" dxfId="94">
      <formula>$D$1&lt;J4</formula>
    </cfRule>
    <cfRule type="expression" priority="2459" aboveAverage="0" equalAverage="0" bottom="0" percent="0" rank="0" text="" dxfId="95">
      <formula>$D$1&gt;J4</formula>
    </cfRule>
  </conditionalFormatting>
  <conditionalFormatting sqref="J4">
    <cfRule type="expression" priority="2460" aboveAverage="0" equalAverage="0" bottom="0" percent="0" rank="0" text="" dxfId="96">
      <formula>$D$1&lt;J4</formula>
    </cfRule>
    <cfRule type="expression" priority="2461" aboveAverage="0" equalAverage="0" bottom="0" percent="0" rank="0" text="" dxfId="97">
      <formula>$D$1&gt;J4</formula>
    </cfRule>
  </conditionalFormatting>
  <conditionalFormatting sqref="J3">
    <cfRule type="expression" priority="2462" aboveAverage="0" equalAverage="0" bottom="0" percent="0" rank="0" text="" dxfId="98">
      <formula>$D$1&lt;J3</formula>
    </cfRule>
    <cfRule type="expression" priority="2463" aboveAverage="0" equalAverage="0" bottom="0" percent="0" rank="0" text="" dxfId="99">
      <formula>$D$1&gt;J3</formula>
    </cfRule>
  </conditionalFormatting>
  <conditionalFormatting sqref="J5">
    <cfRule type="cellIs" priority="2464" operator="equal" aboveAverage="0" equalAverage="0" bottom="0" percent="0" rank="0" text="" dxfId="100">
      <formula>5</formula>
    </cfRule>
    <cfRule type="cellIs" priority="2465" operator="equal" aboveAverage="0" equalAverage="0" bottom="0" percent="0" rank="0" text="" dxfId="101">
      <formula>4</formula>
    </cfRule>
    <cfRule type="cellIs" priority="2466" operator="equal" aboveAverage="0" equalAverage="0" bottom="0" percent="0" rank="0" text="" dxfId="102">
      <formula>3</formula>
    </cfRule>
  </conditionalFormatting>
  <conditionalFormatting sqref="J4">
    <cfRule type="expression" priority="2467" aboveAverage="0" equalAverage="0" bottom="0" percent="0" rank="0" text="" dxfId="103">
      <formula>$D$1&lt;J4</formula>
    </cfRule>
    <cfRule type="expression" priority="2468" aboveAverage="0" equalAverage="0" bottom="0" percent="0" rank="0" text="" dxfId="104">
      <formula>$D$1&gt;J4</formula>
    </cfRule>
  </conditionalFormatting>
  <conditionalFormatting sqref="J4">
    <cfRule type="expression" priority="2469" aboveAverage="0" equalAverage="0" bottom="0" percent="0" rank="0" text="" dxfId="105">
      <formula>$D$1&lt;J4</formula>
    </cfRule>
    <cfRule type="expression" priority="2470" aboveAverage="0" equalAverage="0" bottom="0" percent="0" rank="0" text="" dxfId="106">
      <formula>$D$1&gt;J4</formula>
    </cfRule>
  </conditionalFormatting>
  <conditionalFormatting sqref="J4">
    <cfRule type="expression" priority="2471" aboveAverage="0" equalAverage="0" bottom="0" percent="0" rank="0" text="" dxfId="107">
      <formula>$D$1&lt;J4</formula>
    </cfRule>
    <cfRule type="expression" priority="2472" aboveAverage="0" equalAverage="0" bottom="0" percent="0" rank="0" text="" dxfId="108">
      <formula>$D$1&gt;J4</formula>
    </cfRule>
  </conditionalFormatting>
  <conditionalFormatting sqref="J4">
    <cfRule type="expression" priority="2473" aboveAverage="0" equalAverage="0" bottom="0" percent="0" rank="0" text="" dxfId="109">
      <formula>$D$1&lt;J4</formula>
    </cfRule>
    <cfRule type="expression" priority="2474" aboveAverage="0" equalAverage="0" bottom="0" percent="0" rank="0" text="" dxfId="110">
      <formula>$D$1&gt;J4</formula>
    </cfRule>
  </conditionalFormatting>
  <conditionalFormatting sqref="J4">
    <cfRule type="expression" priority="2475" aboveAverage="0" equalAverage="0" bottom="0" percent="0" rank="0" text="" dxfId="111">
      <formula>$D$1&lt;J4</formula>
    </cfRule>
    <cfRule type="expression" priority="2476" aboveAverage="0" equalAverage="0" bottom="0" percent="0" rank="0" text="" dxfId="112">
      <formula>$D$1&gt;J4</formula>
    </cfRule>
  </conditionalFormatting>
  <conditionalFormatting sqref="J4">
    <cfRule type="expression" priority="2477" aboveAverage="0" equalAverage="0" bottom="0" percent="0" rank="0" text="" dxfId="113">
      <formula>$D$1&lt;J4</formula>
    </cfRule>
    <cfRule type="expression" priority="2478" aboveAverage="0" equalAverage="0" bottom="0" percent="0" rank="0" text="" dxfId="114">
      <formula>$D$1&gt;J4</formula>
    </cfRule>
  </conditionalFormatting>
  <conditionalFormatting sqref="J4">
    <cfRule type="expression" priority="2479" aboveAverage="0" equalAverage="0" bottom="0" percent="0" rank="0" text="" dxfId="115">
      <formula>$D$1&lt;J4</formula>
    </cfRule>
    <cfRule type="expression" priority="2480" aboveAverage="0" equalAverage="0" bottom="0" percent="0" rank="0" text="" dxfId="116">
      <formula>$D$1&gt;J4</formula>
    </cfRule>
  </conditionalFormatting>
  <conditionalFormatting sqref="J4">
    <cfRule type="expression" priority="2481" aboveAverage="0" equalAverage="0" bottom="0" percent="0" rank="0" text="" dxfId="117">
      <formula>$D$1&lt;J4</formula>
    </cfRule>
    <cfRule type="expression" priority="2482" aboveAverage="0" equalAverage="0" bottom="0" percent="0" rank="0" text="" dxfId="118">
      <formula>$D$1&gt;J4</formula>
    </cfRule>
  </conditionalFormatting>
  <conditionalFormatting sqref="J4">
    <cfRule type="expression" priority="2483" aboveAverage="0" equalAverage="0" bottom="0" percent="0" rank="0" text="" dxfId="119">
      <formula>$D$1&lt;J4</formula>
    </cfRule>
    <cfRule type="expression" priority="2484" aboveAverage="0" equalAverage="0" bottom="0" percent="0" rank="0" text="" dxfId="120">
      <formula>$D$1&gt;J4</formula>
    </cfRule>
  </conditionalFormatting>
  <conditionalFormatting sqref="J4">
    <cfRule type="expression" priority="2485" aboveAverage="0" equalAverage="0" bottom="0" percent="0" rank="0" text="" dxfId="121">
      <formula>$D$1&lt;J4</formula>
    </cfRule>
    <cfRule type="expression" priority="2486" aboveAverage="0" equalAverage="0" bottom="0" percent="0" rank="0" text="" dxfId="122">
      <formula>$D$1&gt;J4</formula>
    </cfRule>
  </conditionalFormatting>
  <conditionalFormatting sqref="J4">
    <cfRule type="expression" priority="2487" aboveAverage="0" equalAverage="0" bottom="0" percent="0" rank="0" text="" dxfId="123">
      <formula>$D$1&lt;J4</formula>
    </cfRule>
    <cfRule type="expression" priority="2488" aboveAverage="0" equalAverage="0" bottom="0" percent="0" rank="0" text="" dxfId="124">
      <formula>$D$1&gt;J4</formula>
    </cfRule>
  </conditionalFormatting>
  <conditionalFormatting sqref="J4">
    <cfRule type="expression" priority="2489" aboveAverage="0" equalAverage="0" bottom="0" percent="0" rank="0" text="" dxfId="125">
      <formula>$D$1&lt;J4</formula>
    </cfRule>
    <cfRule type="expression" priority="2490" aboveAverage="0" equalAverage="0" bottom="0" percent="0" rank="0" text="" dxfId="126">
      <formula>$D$1&gt;J4</formula>
    </cfRule>
  </conditionalFormatting>
  <conditionalFormatting sqref="K4">
    <cfRule type="expression" priority="2491" aboveAverage="0" equalAverage="0" bottom="0" percent="0" rank="0" text="" dxfId="127">
      <formula>$D$1&lt;K4</formula>
    </cfRule>
    <cfRule type="expression" priority="2492" aboveAverage="0" equalAverage="0" bottom="0" percent="0" rank="0" text="" dxfId="128">
      <formula>$D$1&gt;K4</formula>
    </cfRule>
  </conditionalFormatting>
  <conditionalFormatting sqref="K4">
    <cfRule type="expression" priority="2493" aboveAverage="0" equalAverage="0" bottom="0" percent="0" rank="0" text="" dxfId="129">
      <formula>$D$1&lt;K4</formula>
    </cfRule>
    <cfRule type="expression" priority="2494" aboveAverage="0" equalAverage="0" bottom="0" percent="0" rank="0" text="" dxfId="130">
      <formula>$D$1&gt;K4</formula>
    </cfRule>
  </conditionalFormatting>
  <conditionalFormatting sqref="K4">
    <cfRule type="expression" priority="2495" aboveAverage="0" equalAverage="0" bottom="0" percent="0" rank="0" text="" dxfId="131">
      <formula>$D$1&lt;K4</formula>
    </cfRule>
    <cfRule type="expression" priority="2496" aboveAverage="0" equalAverage="0" bottom="0" percent="0" rank="0" text="" dxfId="132">
      <formula>$D$1&gt;K4</formula>
    </cfRule>
  </conditionalFormatting>
  <conditionalFormatting sqref="K4">
    <cfRule type="expression" priority="2497" aboveAverage="0" equalAverage="0" bottom="0" percent="0" rank="0" text="" dxfId="133">
      <formula>$D$1&lt;K4</formula>
    </cfRule>
    <cfRule type="expression" priority="2498" aboveAverage="0" equalAverage="0" bottom="0" percent="0" rank="0" text="" dxfId="134">
      <formula>$D$1&gt;K4</formula>
    </cfRule>
  </conditionalFormatting>
  <conditionalFormatting sqref="K4">
    <cfRule type="expression" priority="2499" aboveAverage="0" equalAverage="0" bottom="0" percent="0" rank="0" text="" dxfId="135">
      <formula>$D$1&lt;K4</formula>
    </cfRule>
    <cfRule type="expression" priority="2500" aboveAverage="0" equalAverage="0" bottom="0" percent="0" rank="0" text="" dxfId="136">
      <formula>$D$1&gt;K4</formula>
    </cfRule>
  </conditionalFormatting>
  <conditionalFormatting sqref="K4">
    <cfRule type="expression" priority="2501" aboveAverage="0" equalAverage="0" bottom="0" percent="0" rank="0" text="" dxfId="137">
      <formula>$D$1&lt;K4</formula>
    </cfRule>
    <cfRule type="expression" priority="2502" aboveAverage="0" equalAverage="0" bottom="0" percent="0" rank="0" text="" dxfId="138">
      <formula>$D$1&gt;K4</formula>
    </cfRule>
  </conditionalFormatting>
  <conditionalFormatting sqref="K4">
    <cfRule type="expression" priority="2503" aboveAverage="0" equalAverage="0" bottom="0" percent="0" rank="0" text="" dxfId="139">
      <formula>$D$1&lt;K4</formula>
    </cfRule>
    <cfRule type="expression" priority="2504" aboveAverage="0" equalAverage="0" bottom="0" percent="0" rank="0" text="" dxfId="140">
      <formula>$D$1&gt;K4</formula>
    </cfRule>
  </conditionalFormatting>
  <conditionalFormatting sqref="K5">
    <cfRule type="cellIs" priority="2505" operator="equal" aboveAverage="0" equalAverage="0" bottom="0" percent="0" rank="0" text="" dxfId="141">
      <formula>5</formula>
    </cfRule>
    <cfRule type="cellIs" priority="2506" operator="equal" aboveAverage="0" equalAverage="0" bottom="0" percent="0" rank="0" text="" dxfId="142">
      <formula>4</formula>
    </cfRule>
    <cfRule type="cellIs" priority="2507" operator="equal" aboveAverage="0" equalAverage="0" bottom="0" percent="0" rank="0" text="" dxfId="143">
      <formula>3</formula>
    </cfRule>
  </conditionalFormatting>
  <conditionalFormatting sqref="K5">
    <cfRule type="cellIs" priority="2508" operator="equal" aboveAverage="0" equalAverage="0" bottom="0" percent="0" rank="0" text="" dxfId="144">
      <formula>5</formula>
    </cfRule>
    <cfRule type="cellIs" priority="2509" operator="equal" aboveAverage="0" equalAverage="0" bottom="0" percent="0" rank="0" text="" dxfId="145">
      <formula>4</formula>
    </cfRule>
    <cfRule type="cellIs" priority="2510" operator="equal" aboveAverage="0" equalAverage="0" bottom="0" percent="0" rank="0" text="" dxfId="146">
      <formula>3</formula>
    </cfRule>
  </conditionalFormatting>
  <conditionalFormatting sqref="K5">
    <cfRule type="cellIs" priority="2511" operator="equal" aboveAverage="0" equalAverage="0" bottom="0" percent="0" rank="0" text="" dxfId="147">
      <formula>5</formula>
    </cfRule>
    <cfRule type="cellIs" priority="2512" operator="equal" aboveAverage="0" equalAverage="0" bottom="0" percent="0" rank="0" text="" dxfId="148">
      <formula>4</formula>
    </cfRule>
    <cfRule type="cellIs" priority="2513" operator="equal" aboveAverage="0" equalAverage="0" bottom="0" percent="0" rank="0" text="" dxfId="149">
      <formula>3</formula>
    </cfRule>
  </conditionalFormatting>
  <conditionalFormatting sqref="K5">
    <cfRule type="cellIs" priority="2514" operator="equal" aboveAverage="0" equalAverage="0" bottom="0" percent="0" rank="0" text="" dxfId="150">
      <formula>5</formula>
    </cfRule>
    <cfRule type="cellIs" priority="2515" operator="equal" aboveAverage="0" equalAverage="0" bottom="0" percent="0" rank="0" text="" dxfId="151">
      <formula>4</formula>
    </cfRule>
    <cfRule type="cellIs" priority="2516" operator="equal" aboveAverage="0" equalAverage="0" bottom="0" percent="0" rank="0" text="" dxfId="152">
      <formula>3</formula>
    </cfRule>
  </conditionalFormatting>
  <conditionalFormatting sqref="K5">
    <cfRule type="cellIs" priority="2517" operator="equal" aboveAverage="0" equalAverage="0" bottom="0" percent="0" rank="0" text="" dxfId="153">
      <formula>5</formula>
    </cfRule>
    <cfRule type="cellIs" priority="2518" operator="equal" aboveAverage="0" equalAverage="0" bottom="0" percent="0" rank="0" text="" dxfId="154">
      <formula>4</formula>
    </cfRule>
    <cfRule type="cellIs" priority="2519" operator="equal" aboveAverage="0" equalAverage="0" bottom="0" percent="0" rank="0" text="" dxfId="155">
      <formula>3</formula>
    </cfRule>
  </conditionalFormatting>
  <conditionalFormatting sqref="K5">
    <cfRule type="cellIs" priority="2520" operator="equal" aboveAverage="0" equalAverage="0" bottom="0" percent="0" rank="0" text="" dxfId="156">
      <formula>5</formula>
    </cfRule>
    <cfRule type="cellIs" priority="2521" operator="equal" aboveAverage="0" equalAverage="0" bottom="0" percent="0" rank="0" text="" dxfId="157">
      <formula>4</formula>
    </cfRule>
    <cfRule type="cellIs" priority="2522" operator="equal" aboveAverage="0" equalAverage="0" bottom="0" percent="0" rank="0" text="" dxfId="158">
      <formula>3</formula>
    </cfRule>
  </conditionalFormatting>
  <conditionalFormatting sqref="K5">
    <cfRule type="cellIs" priority="2523" operator="equal" aboveAverage="0" equalAverage="0" bottom="0" percent="0" rank="0" text="" dxfId="159">
      <formula>5</formula>
    </cfRule>
    <cfRule type="cellIs" priority="2524" operator="equal" aboveAverage="0" equalAverage="0" bottom="0" percent="0" rank="0" text="" dxfId="160">
      <formula>4</formula>
    </cfRule>
    <cfRule type="cellIs" priority="2525" operator="equal" aboveAverage="0" equalAverage="0" bottom="0" percent="0" rank="0" text="" dxfId="161">
      <formula>3</formula>
    </cfRule>
  </conditionalFormatting>
  <conditionalFormatting sqref="K5">
    <cfRule type="cellIs" priority="2526" operator="equal" aboveAverage="0" equalAverage="0" bottom="0" percent="0" rank="0" text="" dxfId="162">
      <formula>5</formula>
    </cfRule>
    <cfRule type="cellIs" priority="2527" operator="equal" aboveAverage="0" equalAverage="0" bottom="0" percent="0" rank="0" text="" dxfId="163">
      <formula>4</formula>
    </cfRule>
    <cfRule type="cellIs" priority="2528" operator="equal" aboveAverage="0" equalAverage="0" bottom="0" percent="0" rank="0" text="" dxfId="164">
      <formula>3</formula>
    </cfRule>
  </conditionalFormatting>
  <conditionalFormatting sqref="K5">
    <cfRule type="cellIs" priority="2529" operator="equal" aboveAverage="0" equalAverage="0" bottom="0" percent="0" rank="0" text="" dxfId="165">
      <formula>5</formula>
    </cfRule>
    <cfRule type="cellIs" priority="2530" operator="equal" aboveAverage="0" equalAverage="0" bottom="0" percent="0" rank="0" text="" dxfId="166">
      <formula>4</formula>
    </cfRule>
    <cfRule type="cellIs" priority="2531" operator="equal" aboveAverage="0" equalAverage="0" bottom="0" percent="0" rank="0" text="" dxfId="167">
      <formula>3</formula>
    </cfRule>
  </conditionalFormatting>
  <conditionalFormatting sqref="K5">
    <cfRule type="cellIs" priority="2532" operator="equal" aboveAverage="0" equalAverage="0" bottom="0" percent="0" rank="0" text="" dxfId="168">
      <formula>5</formula>
    </cfRule>
    <cfRule type="cellIs" priority="2533" operator="equal" aboveAverage="0" equalAverage="0" bottom="0" percent="0" rank="0" text="" dxfId="169">
      <formula>4</formula>
    </cfRule>
    <cfRule type="cellIs" priority="2534" operator="equal" aboveAverage="0" equalAverage="0" bottom="0" percent="0" rank="0" text="" dxfId="170">
      <formula>3</formula>
    </cfRule>
  </conditionalFormatting>
  <conditionalFormatting sqref="K5">
    <cfRule type="cellIs" priority="2535" operator="equal" aboveAverage="0" equalAverage="0" bottom="0" percent="0" rank="0" text="" dxfId="171">
      <formula>5</formula>
    </cfRule>
    <cfRule type="cellIs" priority="2536" operator="equal" aboveAverage="0" equalAverage="0" bottom="0" percent="0" rank="0" text="" dxfId="172">
      <formula>4</formula>
    </cfRule>
    <cfRule type="cellIs" priority="2537" operator="equal" aboveAverage="0" equalAverage="0" bottom="0" percent="0" rank="0" text="" dxfId="173">
      <formula>3</formula>
    </cfRule>
  </conditionalFormatting>
  <conditionalFormatting sqref="K5">
    <cfRule type="cellIs" priority="2538" operator="equal" aboveAverage="0" equalAverage="0" bottom="0" percent="0" rank="0" text="" dxfId="174">
      <formula>5</formula>
    </cfRule>
    <cfRule type="cellIs" priority="2539" operator="equal" aboveAverage="0" equalAverage="0" bottom="0" percent="0" rank="0" text="" dxfId="175">
      <formula>4</formula>
    </cfRule>
    <cfRule type="cellIs" priority="2540" operator="equal" aboveAverage="0" equalAverage="0" bottom="0" percent="0" rank="0" text="" dxfId="176">
      <formula>3</formula>
    </cfRule>
  </conditionalFormatting>
  <conditionalFormatting sqref="K5">
    <cfRule type="cellIs" priority="2541" operator="equal" aboveAverage="0" equalAverage="0" bottom="0" percent="0" rank="0" text="" dxfId="177">
      <formula>5</formula>
    </cfRule>
    <cfRule type="cellIs" priority="2542" operator="equal" aboveAverage="0" equalAverage="0" bottom="0" percent="0" rank="0" text="" dxfId="178">
      <formula>4</formula>
    </cfRule>
    <cfRule type="cellIs" priority="2543" operator="equal" aboveAverage="0" equalAverage="0" bottom="0" percent="0" rank="0" text="" dxfId="179">
      <formula>3</formula>
    </cfRule>
  </conditionalFormatting>
  <conditionalFormatting sqref="K5">
    <cfRule type="cellIs" priority="2544" operator="equal" aboveAverage="0" equalAverage="0" bottom="0" percent="0" rank="0" text="" dxfId="180">
      <formula>5</formula>
    </cfRule>
    <cfRule type="cellIs" priority="2545" operator="equal" aboveAverage="0" equalAverage="0" bottom="0" percent="0" rank="0" text="" dxfId="181">
      <formula>4</formula>
    </cfRule>
    <cfRule type="cellIs" priority="2546" operator="equal" aboveAverage="0" equalAverage="0" bottom="0" percent="0" rank="0" text="" dxfId="182">
      <formula>3</formula>
    </cfRule>
  </conditionalFormatting>
  <conditionalFormatting sqref="M4">
    <cfRule type="expression" priority="2547" aboveAverage="0" equalAverage="0" bottom="0" percent="0" rank="0" text="" dxfId="183">
      <formula>$D$1&lt;M4</formula>
    </cfRule>
    <cfRule type="expression" priority="2548" aboveAverage="0" equalAverage="0" bottom="0" percent="0" rank="0" text="" dxfId="184">
      <formula>$D$1&gt;M4</formula>
    </cfRule>
  </conditionalFormatting>
  <conditionalFormatting sqref="M4">
    <cfRule type="expression" priority="2549" aboveAverage="0" equalAverage="0" bottom="0" percent="0" rank="0" text="" dxfId="185">
      <formula>$D$1&lt;M4</formula>
    </cfRule>
    <cfRule type="expression" priority="2550" aboveAverage="0" equalAverage="0" bottom="0" percent="0" rank="0" text="" dxfId="186">
      <formula>$D$1&gt;M4</formula>
    </cfRule>
  </conditionalFormatting>
  <conditionalFormatting sqref="M5">
    <cfRule type="cellIs" priority="2551" operator="equal" aboveAverage="0" equalAverage="0" bottom="0" percent="0" rank="0" text="" dxfId="187">
      <formula>5</formula>
    </cfRule>
    <cfRule type="cellIs" priority="2552" operator="equal" aboveAverage="0" equalAverage="0" bottom="0" percent="0" rank="0" text="" dxfId="188">
      <formula>4</formula>
    </cfRule>
    <cfRule type="cellIs" priority="2553" operator="equal" aboveAverage="0" equalAverage="0" bottom="0" percent="0" rank="0" text="" dxfId="189">
      <formula>3</formula>
    </cfRule>
  </conditionalFormatting>
  <conditionalFormatting sqref="M4">
    <cfRule type="expression" priority="2554" aboveAverage="0" equalAverage="0" bottom="0" percent="0" rank="0" text="" dxfId="190">
      <formula>$D$1&lt;M4</formula>
    </cfRule>
    <cfRule type="expression" priority="2555" aboveAverage="0" equalAverage="0" bottom="0" percent="0" rank="0" text="" dxfId="191">
      <formula>$D$1&gt;M4</formula>
    </cfRule>
  </conditionalFormatting>
  <conditionalFormatting sqref="M4">
    <cfRule type="expression" priority="2556" aboveAverage="0" equalAverage="0" bottom="0" percent="0" rank="0" text="" dxfId="192">
      <formula>$D$1&lt;M4</formula>
    </cfRule>
    <cfRule type="expression" priority="2557" aboveAverage="0" equalAverage="0" bottom="0" percent="0" rank="0" text="" dxfId="193">
      <formula>$D$1&gt;M4</formula>
    </cfRule>
  </conditionalFormatting>
  <conditionalFormatting sqref="M5">
    <cfRule type="cellIs" priority="2558" operator="equal" aboveAverage="0" equalAverage="0" bottom="0" percent="0" rank="0" text="" dxfId="194">
      <formula>5</formula>
    </cfRule>
    <cfRule type="cellIs" priority="2559" operator="equal" aboveAverage="0" equalAverage="0" bottom="0" percent="0" rank="0" text="" dxfId="195">
      <formula>4</formula>
    </cfRule>
    <cfRule type="cellIs" priority="2560" operator="equal" aboveAverage="0" equalAverage="0" bottom="0" percent="0" rank="0" text="" dxfId="196">
      <formula>3</formula>
    </cfRule>
  </conditionalFormatting>
  <conditionalFormatting sqref="M4">
    <cfRule type="expression" priority="2561" aboveAverage="0" equalAverage="0" bottom="0" percent="0" rank="0" text="" dxfId="197">
      <formula>$D$1&lt;M4</formula>
    </cfRule>
    <cfRule type="expression" priority="2562" aboveAverage="0" equalAverage="0" bottom="0" percent="0" rank="0" text="" dxfId="198">
      <formula>$D$1&gt;M4</formula>
    </cfRule>
  </conditionalFormatting>
  <conditionalFormatting sqref="M5">
    <cfRule type="cellIs" priority="2563" operator="equal" aboveAverage="0" equalAverage="0" bottom="0" percent="0" rank="0" text="" dxfId="199">
      <formula>5</formula>
    </cfRule>
    <cfRule type="cellIs" priority="2564" operator="equal" aboveAverage="0" equalAverage="0" bottom="0" percent="0" rank="0" text="" dxfId="200">
      <formula>4</formula>
    </cfRule>
    <cfRule type="cellIs" priority="2565" operator="equal" aboveAverage="0" equalAverage="0" bottom="0" percent="0" rank="0" text="" dxfId="201">
      <formula>3</formula>
    </cfRule>
  </conditionalFormatting>
  <conditionalFormatting sqref="M4">
    <cfRule type="expression" priority="2566" aboveAverage="0" equalAverage="0" bottom="0" percent="0" rank="0" text="" dxfId="202">
      <formula>$D$1&lt;M4</formula>
    </cfRule>
    <cfRule type="expression" priority="2567" aboveAverage="0" equalAverage="0" bottom="0" percent="0" rank="0" text="" dxfId="203">
      <formula>$D$1&gt;M4</formula>
    </cfRule>
  </conditionalFormatting>
  <conditionalFormatting sqref="M5">
    <cfRule type="cellIs" priority="2568" operator="equal" aboveAverage="0" equalAverage="0" bottom="0" percent="0" rank="0" text="" dxfId="204">
      <formula>5</formula>
    </cfRule>
    <cfRule type="cellIs" priority="2569" operator="equal" aboveAverage="0" equalAverage="0" bottom="0" percent="0" rank="0" text="" dxfId="205">
      <formula>4</formula>
    </cfRule>
    <cfRule type="cellIs" priority="2570" operator="equal" aboveAverage="0" equalAverage="0" bottom="0" percent="0" rank="0" text="" dxfId="206">
      <formula>3</formula>
    </cfRule>
  </conditionalFormatting>
  <conditionalFormatting sqref="M5">
    <cfRule type="cellIs" priority="2571" operator="equal" aboveAverage="0" equalAverage="0" bottom="0" percent="0" rank="0" text="" dxfId="207">
      <formula>5</formula>
    </cfRule>
    <cfRule type="cellIs" priority="2572" operator="equal" aboveAverage="0" equalAverage="0" bottom="0" percent="0" rank="0" text="" dxfId="208">
      <formula>4</formula>
    </cfRule>
    <cfRule type="cellIs" priority="2573" operator="equal" aboveAverage="0" equalAverage="0" bottom="0" percent="0" rank="0" text="" dxfId="209">
      <formula>3</formula>
    </cfRule>
  </conditionalFormatting>
  <conditionalFormatting sqref="M4">
    <cfRule type="expression" priority="2574" aboveAverage="0" equalAverage="0" bottom="0" percent="0" rank="0" text="" dxfId="210">
      <formula>$D$1&lt;M4</formula>
    </cfRule>
    <cfRule type="expression" priority="2575" aboveAverage="0" equalAverage="0" bottom="0" percent="0" rank="0" text="" dxfId="211">
      <formula>$D$1&gt;M4</formula>
    </cfRule>
  </conditionalFormatting>
  <conditionalFormatting sqref="M5">
    <cfRule type="cellIs" priority="2576" operator="equal" aboveAverage="0" equalAverage="0" bottom="0" percent="0" rank="0" text="" dxfId="212">
      <formula>5</formula>
    </cfRule>
    <cfRule type="cellIs" priority="2577" operator="equal" aboveAverage="0" equalAverage="0" bottom="0" percent="0" rank="0" text="" dxfId="213">
      <formula>4</formula>
    </cfRule>
    <cfRule type="cellIs" priority="2578" operator="equal" aboveAverage="0" equalAverage="0" bottom="0" percent="0" rank="0" text="" dxfId="214">
      <formula>3</formula>
    </cfRule>
  </conditionalFormatting>
  <conditionalFormatting sqref="M5">
    <cfRule type="cellIs" priority="2579" operator="equal" aboveAverage="0" equalAverage="0" bottom="0" percent="0" rank="0" text="" dxfId="215">
      <formula>5</formula>
    </cfRule>
    <cfRule type="cellIs" priority="2580" operator="equal" aboveAverage="0" equalAverage="0" bottom="0" percent="0" rank="0" text="" dxfId="216">
      <formula>4</formula>
    </cfRule>
    <cfRule type="cellIs" priority="2581" operator="equal" aboveAverage="0" equalAverage="0" bottom="0" percent="0" rank="0" text="" dxfId="217">
      <formula>3</formula>
    </cfRule>
  </conditionalFormatting>
  <conditionalFormatting sqref="M4">
    <cfRule type="expression" priority="2582" aboveAverage="0" equalAverage="0" bottom="0" percent="0" rank="0" text="" dxfId="218">
      <formula>$D$1&lt;M4</formula>
    </cfRule>
    <cfRule type="expression" priority="2583" aboveAverage="0" equalAverage="0" bottom="0" percent="0" rank="0" text="" dxfId="219">
      <formula>$D$1&gt;M4</formula>
    </cfRule>
  </conditionalFormatting>
  <conditionalFormatting sqref="M4">
    <cfRule type="expression" priority="2584" aboveAverage="0" equalAverage="0" bottom="0" percent="0" rank="0" text="" dxfId="220">
      <formula>$D$1&lt;M4</formula>
    </cfRule>
    <cfRule type="expression" priority="2585" aboveAverage="0" equalAverage="0" bottom="0" percent="0" rank="0" text="" dxfId="221">
      <formula>$D$1&gt;M4</formula>
    </cfRule>
  </conditionalFormatting>
  <conditionalFormatting sqref="M4">
    <cfRule type="expression" priority="2586" aboveAverage="0" equalAverage="0" bottom="0" percent="0" rank="0" text="" dxfId="222">
      <formula>$D$1&lt;M4</formula>
    </cfRule>
    <cfRule type="expression" priority="2587" aboveAverage="0" equalAverage="0" bottom="0" percent="0" rank="0" text="" dxfId="223">
      <formula>$D$1&gt;M4</formula>
    </cfRule>
  </conditionalFormatting>
  <conditionalFormatting sqref="M4">
    <cfRule type="expression" priority="2588" aboveAverage="0" equalAverage="0" bottom="0" percent="0" rank="0" text="" dxfId="224">
      <formula>$D$1&lt;M4</formula>
    </cfRule>
    <cfRule type="expression" priority="2589" aboveAverage="0" equalAverage="0" bottom="0" percent="0" rank="0" text="" dxfId="225">
      <formula>$D$1&gt;M4</formula>
    </cfRule>
  </conditionalFormatting>
  <conditionalFormatting sqref="M4">
    <cfRule type="expression" priority="2590" aboveAverage="0" equalAverage="0" bottom="0" percent="0" rank="0" text="" dxfId="226">
      <formula>$D$1&lt;M4</formula>
    </cfRule>
    <cfRule type="expression" priority="2591" aboveAverage="0" equalAverage="0" bottom="0" percent="0" rank="0" text="" dxfId="227">
      <formula>$D$1&gt;M4</formula>
    </cfRule>
  </conditionalFormatting>
  <conditionalFormatting sqref="M4">
    <cfRule type="expression" priority="2592" aboveAverage="0" equalAverage="0" bottom="0" percent="0" rank="0" text="" dxfId="228">
      <formula>$D$1&lt;M4</formula>
    </cfRule>
    <cfRule type="expression" priority="2593" aboveAverage="0" equalAverage="0" bottom="0" percent="0" rank="0" text="" dxfId="229">
      <formula>$D$1&gt;M4</formula>
    </cfRule>
  </conditionalFormatting>
  <conditionalFormatting sqref="M4">
    <cfRule type="expression" priority="2594" aboveAverage="0" equalAverage="0" bottom="0" percent="0" rank="0" text="" dxfId="230">
      <formula>$D$1&lt;M4</formula>
    </cfRule>
    <cfRule type="expression" priority="2595" aboveAverage="0" equalAverage="0" bottom="0" percent="0" rank="0" text="" dxfId="231">
      <formula>$D$1&gt;M4</formula>
    </cfRule>
  </conditionalFormatting>
  <conditionalFormatting sqref="M4">
    <cfRule type="expression" priority="2596" aboveAverage="0" equalAverage="0" bottom="0" percent="0" rank="0" text="" dxfId="232">
      <formula>$D$1&lt;M4</formula>
    </cfRule>
    <cfRule type="expression" priority="2597" aboveAverage="0" equalAverage="0" bottom="0" percent="0" rank="0" text="" dxfId="233">
      <formula>$D$1&gt;M4</formula>
    </cfRule>
  </conditionalFormatting>
  <conditionalFormatting sqref="M5">
    <cfRule type="cellIs" priority="2598" operator="equal" aboveAverage="0" equalAverage="0" bottom="0" percent="0" rank="0" text="" dxfId="234">
      <formula>5</formula>
    </cfRule>
    <cfRule type="cellIs" priority="2599" operator="equal" aboveAverage="0" equalAverage="0" bottom="0" percent="0" rank="0" text="" dxfId="235">
      <formula>4</formula>
    </cfRule>
    <cfRule type="cellIs" priority="2600" operator="equal" aboveAverage="0" equalAverage="0" bottom="0" percent="0" rank="0" text="" dxfId="236">
      <formula>3</formula>
    </cfRule>
  </conditionalFormatting>
  <conditionalFormatting sqref="M4">
    <cfRule type="expression" priority="2601" aboveAverage="0" equalAverage="0" bottom="0" percent="0" rank="0" text="" dxfId="237">
      <formula>$D$1&lt;M4</formula>
    </cfRule>
    <cfRule type="expression" priority="2602" aboveAverage="0" equalAverage="0" bottom="0" percent="0" rank="0" text="" dxfId="238">
      <formula>$D$1&gt;M4</formula>
    </cfRule>
  </conditionalFormatting>
  <conditionalFormatting sqref="M5">
    <cfRule type="cellIs" priority="2603" operator="equal" aboveAverage="0" equalAverage="0" bottom="0" percent="0" rank="0" text="" dxfId="0">
      <formula>5</formula>
    </cfRule>
    <cfRule type="cellIs" priority="2604" operator="equal" aboveAverage="0" equalAverage="0" bottom="0" percent="0" rank="0" text="" dxfId="1">
      <formula>4</formula>
    </cfRule>
    <cfRule type="cellIs" priority="2605" operator="equal" aboveAverage="0" equalAverage="0" bottom="0" percent="0" rank="0" text="" dxfId="2">
      <formula>3</formula>
    </cfRule>
  </conditionalFormatting>
  <conditionalFormatting sqref="M4">
    <cfRule type="expression" priority="2606" aboveAverage="0" equalAverage="0" bottom="0" percent="0" rank="0" text="" dxfId="3">
      <formula>$D$1&lt;M4</formula>
    </cfRule>
    <cfRule type="expression" priority="2607" aboveAverage="0" equalAverage="0" bottom="0" percent="0" rank="0" text="" dxfId="4">
      <formula>$D$1&gt;M4</formula>
    </cfRule>
  </conditionalFormatting>
  <conditionalFormatting sqref="M4">
    <cfRule type="expression" priority="2608" aboveAverage="0" equalAverage="0" bottom="0" percent="0" rank="0" text="" dxfId="5">
      <formula>$D$1&lt;M4</formula>
    </cfRule>
    <cfRule type="expression" priority="2609" aboveAverage="0" equalAverage="0" bottom="0" percent="0" rank="0" text="" dxfId="6">
      <formula>$D$1&gt;M4</formula>
    </cfRule>
  </conditionalFormatting>
  <conditionalFormatting sqref="M4">
    <cfRule type="expression" priority="2610" aboveAverage="0" equalAverage="0" bottom="0" percent="0" rank="0" text="" dxfId="7">
      <formula>$D$1&lt;M4</formula>
    </cfRule>
    <cfRule type="expression" priority="2611" aboveAverage="0" equalAverage="0" bottom="0" percent="0" rank="0" text="" dxfId="8">
      <formula>$D$1&gt;M4</formula>
    </cfRule>
  </conditionalFormatting>
  <conditionalFormatting sqref="M4">
    <cfRule type="expression" priority="2612" aboveAverage="0" equalAverage="0" bottom="0" percent="0" rank="0" text="" dxfId="9">
      <formula>$D$1&lt;M4</formula>
    </cfRule>
    <cfRule type="expression" priority="2613" aboveAverage="0" equalAverage="0" bottom="0" percent="0" rank="0" text="" dxfId="10">
      <formula>$D$1&gt;M4</formula>
    </cfRule>
  </conditionalFormatting>
  <conditionalFormatting sqref="M4">
    <cfRule type="expression" priority="2614" aboveAverage="0" equalAverage="0" bottom="0" percent="0" rank="0" text="" dxfId="11">
      <formula>$D$1&lt;M4</formula>
    </cfRule>
    <cfRule type="expression" priority="2615" aboveAverage="0" equalAverage="0" bottom="0" percent="0" rank="0" text="" dxfId="12">
      <formula>$D$1&gt;M4</formula>
    </cfRule>
  </conditionalFormatting>
  <conditionalFormatting sqref="M5">
    <cfRule type="cellIs" priority="2616" operator="equal" aboveAverage="0" equalAverage="0" bottom="0" percent="0" rank="0" text="" dxfId="13">
      <formula>5</formula>
    </cfRule>
    <cfRule type="cellIs" priority="2617" operator="equal" aboveAverage="0" equalAverage="0" bottom="0" percent="0" rank="0" text="" dxfId="14">
      <formula>4</formula>
    </cfRule>
    <cfRule type="cellIs" priority="2618" operator="equal" aboveAverage="0" equalAverage="0" bottom="0" percent="0" rank="0" text="" dxfId="15">
      <formula>3</formula>
    </cfRule>
  </conditionalFormatting>
  <conditionalFormatting sqref="M4">
    <cfRule type="expression" priority="2619" aboveAverage="0" equalAverage="0" bottom="0" percent="0" rank="0" text="" dxfId="16">
      <formula>$D$1&lt;M4</formula>
    </cfRule>
    <cfRule type="expression" priority="2620" aboveAverage="0" equalAverage="0" bottom="0" percent="0" rank="0" text="" dxfId="17">
      <formula>$D$1&gt;M4</formula>
    </cfRule>
  </conditionalFormatting>
  <conditionalFormatting sqref="M5">
    <cfRule type="cellIs" priority="2621" operator="equal" aboveAverage="0" equalAverage="0" bottom="0" percent="0" rank="0" text="" dxfId="18">
      <formula>5</formula>
    </cfRule>
    <cfRule type="cellIs" priority="2622" operator="equal" aboveAverage="0" equalAverage="0" bottom="0" percent="0" rank="0" text="" dxfId="19">
      <formula>4</formula>
    </cfRule>
    <cfRule type="cellIs" priority="2623" operator="equal" aboveAverage="0" equalAverage="0" bottom="0" percent="0" rank="0" text="" dxfId="20">
      <formula>3</formula>
    </cfRule>
  </conditionalFormatting>
  <conditionalFormatting sqref="M5">
    <cfRule type="cellIs" priority="2624" operator="equal" aboveAverage="0" equalAverage="0" bottom="0" percent="0" rank="0" text="" dxfId="21">
      <formula>5</formula>
    </cfRule>
    <cfRule type="cellIs" priority="2625" operator="equal" aboveAverage="0" equalAverage="0" bottom="0" percent="0" rank="0" text="" dxfId="22">
      <formula>4</formula>
    </cfRule>
    <cfRule type="cellIs" priority="2626" operator="equal" aboveAverage="0" equalAverage="0" bottom="0" percent="0" rank="0" text="" dxfId="23">
      <formula>3</formula>
    </cfRule>
  </conditionalFormatting>
  <conditionalFormatting sqref="M4">
    <cfRule type="expression" priority="2627" aboveAverage="0" equalAverage="0" bottom="0" percent="0" rank="0" text="" dxfId="24">
      <formula>$D$1&lt;M4</formula>
    </cfRule>
    <cfRule type="expression" priority="2628" aboveAverage="0" equalAverage="0" bottom="0" percent="0" rank="0" text="" dxfId="25">
      <formula>$D$1&gt;M4</formula>
    </cfRule>
  </conditionalFormatting>
  <conditionalFormatting sqref="M5">
    <cfRule type="cellIs" priority="2629" operator="equal" aboveAverage="0" equalAverage="0" bottom="0" percent="0" rank="0" text="" dxfId="26">
      <formula>5</formula>
    </cfRule>
    <cfRule type="cellIs" priority="2630" operator="equal" aboveAverage="0" equalAverage="0" bottom="0" percent="0" rank="0" text="" dxfId="27">
      <formula>4</formula>
    </cfRule>
    <cfRule type="cellIs" priority="2631" operator="equal" aboveAverage="0" equalAverage="0" bottom="0" percent="0" rank="0" text="" dxfId="28">
      <formula>3</formula>
    </cfRule>
  </conditionalFormatting>
  <conditionalFormatting sqref="M5">
    <cfRule type="cellIs" priority="2632" operator="equal" aboveAverage="0" equalAverage="0" bottom="0" percent="0" rank="0" text="" dxfId="29">
      <formula>5</formula>
    </cfRule>
    <cfRule type="cellIs" priority="2633" operator="equal" aboveAverage="0" equalAverage="0" bottom="0" percent="0" rank="0" text="" dxfId="30">
      <formula>4</formula>
    </cfRule>
    <cfRule type="cellIs" priority="2634" operator="equal" aboveAverage="0" equalAverage="0" bottom="0" percent="0" rank="0" text="" dxfId="31">
      <formula>3</formula>
    </cfRule>
  </conditionalFormatting>
  <conditionalFormatting sqref="M4">
    <cfRule type="expression" priority="2635" aboveAverage="0" equalAverage="0" bottom="0" percent="0" rank="0" text="" dxfId="32">
      <formula>$D$1&lt;M4</formula>
    </cfRule>
    <cfRule type="expression" priority="2636" aboveAverage="0" equalAverage="0" bottom="0" percent="0" rank="0" text="" dxfId="33">
      <formula>$D$1&gt;M4</formula>
    </cfRule>
  </conditionalFormatting>
  <conditionalFormatting sqref="M5">
    <cfRule type="cellIs" priority="2637" operator="equal" aboveAverage="0" equalAverage="0" bottom="0" percent="0" rank="0" text="" dxfId="34">
      <formula>5</formula>
    </cfRule>
    <cfRule type="cellIs" priority="2638" operator="equal" aboveAverage="0" equalAverage="0" bottom="0" percent="0" rank="0" text="" dxfId="35">
      <formula>4</formula>
    </cfRule>
    <cfRule type="cellIs" priority="2639" operator="equal" aboveAverage="0" equalAverage="0" bottom="0" percent="0" rank="0" text="" dxfId="36">
      <formula>3</formula>
    </cfRule>
  </conditionalFormatting>
  <conditionalFormatting sqref="M5">
    <cfRule type="cellIs" priority="2640" operator="equal" aboveAverage="0" equalAverage="0" bottom="0" percent="0" rank="0" text="" dxfId="37">
      <formula>5</formula>
    </cfRule>
    <cfRule type="cellIs" priority="2641" operator="equal" aboveAverage="0" equalAverage="0" bottom="0" percent="0" rank="0" text="" dxfId="38">
      <formula>4</formula>
    </cfRule>
    <cfRule type="cellIs" priority="2642" operator="equal" aboveAverage="0" equalAverage="0" bottom="0" percent="0" rank="0" text="" dxfId="39">
      <formula>3</formula>
    </cfRule>
  </conditionalFormatting>
  <conditionalFormatting sqref="M4">
    <cfRule type="expression" priority="2643" aboveAverage="0" equalAverage="0" bottom="0" percent="0" rank="0" text="" dxfId="40">
      <formula>$D$1&lt;M4</formula>
    </cfRule>
    <cfRule type="expression" priority="2644" aboveAverage="0" equalAverage="0" bottom="0" percent="0" rank="0" text="" dxfId="41">
      <formula>$D$1&gt;M4</formula>
    </cfRule>
  </conditionalFormatting>
  <conditionalFormatting sqref="M5">
    <cfRule type="cellIs" priority="2645" operator="equal" aboveAverage="0" equalAverage="0" bottom="0" percent="0" rank="0" text="" dxfId="42">
      <formula>5</formula>
    </cfRule>
    <cfRule type="cellIs" priority="2646" operator="equal" aboveAverage="0" equalAverage="0" bottom="0" percent="0" rank="0" text="" dxfId="43">
      <formula>4</formula>
    </cfRule>
    <cfRule type="cellIs" priority="2647" operator="equal" aboveAverage="0" equalAverage="0" bottom="0" percent="0" rank="0" text="" dxfId="44">
      <formula>3</formula>
    </cfRule>
  </conditionalFormatting>
  <conditionalFormatting sqref="M4">
    <cfRule type="expression" priority="2648" aboveAverage="0" equalAverage="0" bottom="0" percent="0" rank="0" text="" dxfId="45">
      <formula>$D$1&lt;M4</formula>
    </cfRule>
    <cfRule type="expression" priority="2649" aboveAverage="0" equalAverage="0" bottom="0" percent="0" rank="0" text="" dxfId="46">
      <formula>$D$1&gt;M4</formula>
    </cfRule>
  </conditionalFormatting>
  <conditionalFormatting sqref="M4">
    <cfRule type="expression" priority="2650" aboveAverage="0" equalAverage="0" bottom="0" percent="0" rank="0" text="" dxfId="47">
      <formula>$D$1&lt;M4</formula>
    </cfRule>
    <cfRule type="expression" priority="2651" aboveAverage="0" equalAverage="0" bottom="0" percent="0" rank="0" text="" dxfId="48">
      <formula>$D$1&gt;M4</formula>
    </cfRule>
  </conditionalFormatting>
  <conditionalFormatting sqref="M4">
    <cfRule type="expression" priority="2652" aboveAverage="0" equalAverage="0" bottom="0" percent="0" rank="0" text="" dxfId="49">
      <formula>$D$1&lt;M4</formula>
    </cfRule>
    <cfRule type="expression" priority="2653" aboveAverage="0" equalAverage="0" bottom="0" percent="0" rank="0" text="" dxfId="50">
      <formula>$D$1&gt;M4</formula>
    </cfRule>
  </conditionalFormatting>
  <conditionalFormatting sqref="M5">
    <cfRule type="cellIs" priority="2654" operator="equal" aboveAverage="0" equalAverage="0" bottom="0" percent="0" rank="0" text="" dxfId="51">
      <formula>5</formula>
    </cfRule>
    <cfRule type="cellIs" priority="2655" operator="equal" aboveAverage="0" equalAverage="0" bottom="0" percent="0" rank="0" text="" dxfId="52">
      <formula>4</formula>
    </cfRule>
    <cfRule type="cellIs" priority="2656" operator="equal" aboveAverage="0" equalAverage="0" bottom="0" percent="0" rank="0" text="" dxfId="53">
      <formula>3</formula>
    </cfRule>
  </conditionalFormatting>
  <conditionalFormatting sqref="M4">
    <cfRule type="expression" priority="2657" aboveAverage="0" equalAverage="0" bottom="0" percent="0" rank="0" text="" dxfId="54">
      <formula>$D$1&lt;M4</formula>
    </cfRule>
    <cfRule type="expression" priority="2658" aboveAverage="0" equalAverage="0" bottom="0" percent="0" rank="0" text="" dxfId="55">
      <formula>$D$1&gt;M4</formula>
    </cfRule>
  </conditionalFormatting>
  <conditionalFormatting sqref="M5">
    <cfRule type="cellIs" priority="2659" operator="equal" aboveAverage="0" equalAverage="0" bottom="0" percent="0" rank="0" text="" dxfId="56">
      <formula>5</formula>
    </cfRule>
    <cfRule type="cellIs" priority="2660" operator="equal" aboveAverage="0" equalAverage="0" bottom="0" percent="0" rank="0" text="" dxfId="57">
      <formula>4</formula>
    </cfRule>
    <cfRule type="cellIs" priority="2661" operator="equal" aboveAverage="0" equalAverage="0" bottom="0" percent="0" rank="0" text="" dxfId="58">
      <formula>3</formula>
    </cfRule>
  </conditionalFormatting>
  <conditionalFormatting sqref="M5">
    <cfRule type="cellIs" priority="2662" operator="equal" aboveAverage="0" equalAverage="0" bottom="0" percent="0" rank="0" text="" dxfId="59">
      <formula>5</formula>
    </cfRule>
    <cfRule type="cellIs" priority="2663" operator="equal" aboveAverage="0" equalAverage="0" bottom="0" percent="0" rank="0" text="" dxfId="60">
      <formula>4</formula>
    </cfRule>
    <cfRule type="cellIs" priority="2664" operator="equal" aboveAverage="0" equalAverage="0" bottom="0" percent="0" rank="0" text="" dxfId="61">
      <formula>3</formula>
    </cfRule>
  </conditionalFormatting>
  <conditionalFormatting sqref="M4">
    <cfRule type="expression" priority="2665" aboveAverage="0" equalAverage="0" bottom="0" percent="0" rank="0" text="" dxfId="62">
      <formula>$D$1&lt;M4</formula>
    </cfRule>
    <cfRule type="expression" priority="2666" aboveAverage="0" equalAverage="0" bottom="0" percent="0" rank="0" text="" dxfId="63">
      <formula>$D$1&gt;M4</formula>
    </cfRule>
  </conditionalFormatting>
  <conditionalFormatting sqref="M4">
    <cfRule type="expression" priority="2667" aboveAverage="0" equalAverage="0" bottom="0" percent="0" rank="0" text="" dxfId="64">
      <formula>$D$1&lt;M4</formula>
    </cfRule>
    <cfRule type="expression" priority="2668" aboveAverage="0" equalAverage="0" bottom="0" percent="0" rank="0" text="" dxfId="65">
      <formula>$D$1&gt;M4</formula>
    </cfRule>
  </conditionalFormatting>
  <conditionalFormatting sqref="M5">
    <cfRule type="cellIs" priority="2669" operator="equal" aboveAverage="0" equalAverage="0" bottom="0" percent="0" rank="0" text="" dxfId="66">
      <formula>5</formula>
    </cfRule>
    <cfRule type="cellIs" priority="2670" operator="equal" aboveAverage="0" equalAverage="0" bottom="0" percent="0" rank="0" text="" dxfId="67">
      <formula>4</formula>
    </cfRule>
    <cfRule type="cellIs" priority="2671" operator="equal" aboveAverage="0" equalAverage="0" bottom="0" percent="0" rank="0" text="" dxfId="68">
      <formula>3</formula>
    </cfRule>
  </conditionalFormatting>
  <conditionalFormatting sqref="N4">
    <cfRule type="expression" priority="2672" aboveAverage="0" equalAverage="0" bottom="0" percent="0" rank="0" text="" dxfId="69">
      <formula>$D$1&lt;N4</formula>
    </cfRule>
    <cfRule type="expression" priority="2673" aboveAverage="0" equalAverage="0" bottom="0" percent="0" rank="0" text="" dxfId="70">
      <formula>$D$1&gt;N4</formula>
    </cfRule>
  </conditionalFormatting>
  <conditionalFormatting sqref="N4">
    <cfRule type="expression" priority="2674" aboveAverage="0" equalAverage="0" bottom="0" percent="0" rank="0" text="" dxfId="71">
      <formula>$D$1&lt;N4</formula>
    </cfRule>
    <cfRule type="expression" priority="2675" aboveAverage="0" equalAverage="0" bottom="0" percent="0" rank="0" text="" dxfId="72">
      <formula>$D$1&gt;N4</formula>
    </cfRule>
  </conditionalFormatting>
  <conditionalFormatting sqref="N4">
    <cfRule type="expression" priority="2676" aboveAverage="0" equalAverage="0" bottom="0" percent="0" rank="0" text="" dxfId="73">
      <formula>$D$1&lt;N4</formula>
    </cfRule>
    <cfRule type="expression" priority="2677" aboveAverage="0" equalAverage="0" bottom="0" percent="0" rank="0" text="" dxfId="74">
      <formula>$D$1&gt;N4</formula>
    </cfRule>
  </conditionalFormatting>
  <conditionalFormatting sqref="N4">
    <cfRule type="expression" priority="2678" aboveAverage="0" equalAverage="0" bottom="0" percent="0" rank="0" text="" dxfId="75">
      <formula>$D$1&lt;N4</formula>
    </cfRule>
    <cfRule type="expression" priority="2679" aboveAverage="0" equalAverage="0" bottom="0" percent="0" rank="0" text="" dxfId="76">
      <formula>$D$1&gt;N4</formula>
    </cfRule>
  </conditionalFormatting>
  <conditionalFormatting sqref="N4">
    <cfRule type="expression" priority="2680" aboveAverage="0" equalAverage="0" bottom="0" percent="0" rank="0" text="" dxfId="77">
      <formula>$D$1&lt;N4</formula>
    </cfRule>
    <cfRule type="expression" priority="2681" aboveAverage="0" equalAverage="0" bottom="0" percent="0" rank="0" text="" dxfId="78">
      <formula>$D$1&gt;N4</formula>
    </cfRule>
  </conditionalFormatting>
  <conditionalFormatting sqref="N4">
    <cfRule type="expression" priority="2682" aboveAverage="0" equalAverage="0" bottom="0" percent="0" rank="0" text="" dxfId="79">
      <formula>$D$1&lt;N4</formula>
    </cfRule>
    <cfRule type="expression" priority="2683" aboveAverage="0" equalAverage="0" bottom="0" percent="0" rank="0" text="" dxfId="80">
      <formula>$D$1&gt;N4</formula>
    </cfRule>
  </conditionalFormatting>
  <conditionalFormatting sqref="N4">
    <cfRule type="expression" priority="2684" aboveAverage="0" equalAverage="0" bottom="0" percent="0" rank="0" text="" dxfId="81">
      <formula>$D$1&lt;N4</formula>
    </cfRule>
    <cfRule type="expression" priority="2685" aboveAverage="0" equalAverage="0" bottom="0" percent="0" rank="0" text="" dxfId="82">
      <formula>$D$1&gt;N4</formula>
    </cfRule>
  </conditionalFormatting>
  <conditionalFormatting sqref="N5">
    <cfRule type="cellIs" priority="2686" operator="equal" aboveAverage="0" equalAverage="0" bottom="0" percent="0" rank="0" text="" dxfId="83">
      <formula>5</formula>
    </cfRule>
    <cfRule type="cellIs" priority="2687" operator="equal" aboveAverage="0" equalAverage="0" bottom="0" percent="0" rank="0" text="" dxfId="84">
      <formula>4</formula>
    </cfRule>
    <cfRule type="cellIs" priority="2688" operator="equal" aboveAverage="0" equalAverage="0" bottom="0" percent="0" rank="0" text="" dxfId="85">
      <formula>3</formula>
    </cfRule>
  </conditionalFormatting>
  <conditionalFormatting sqref="N5">
    <cfRule type="cellIs" priority="2689" operator="equal" aboveAverage="0" equalAverage="0" bottom="0" percent="0" rank="0" text="" dxfId="86">
      <formula>5</formula>
    </cfRule>
    <cfRule type="cellIs" priority="2690" operator="equal" aboveAverage="0" equalAverage="0" bottom="0" percent="0" rank="0" text="" dxfId="87">
      <formula>4</formula>
    </cfRule>
    <cfRule type="cellIs" priority="2691" operator="equal" aboveAverage="0" equalAverage="0" bottom="0" percent="0" rank="0" text="" dxfId="88">
      <formula>3</formula>
    </cfRule>
  </conditionalFormatting>
  <conditionalFormatting sqref="N4">
    <cfRule type="expression" priority="2692" aboveAverage="0" equalAverage="0" bottom="0" percent="0" rank="0" text="" dxfId="89">
      <formula>$D$1&lt;N4</formula>
    </cfRule>
    <cfRule type="expression" priority="2693" aboveAverage="0" equalAverage="0" bottom="0" percent="0" rank="0" text="" dxfId="90">
      <formula>$D$1&gt;N4</formula>
    </cfRule>
  </conditionalFormatting>
  <conditionalFormatting sqref="N4">
    <cfRule type="expression" priority="2694" aboveAverage="0" equalAverage="0" bottom="0" percent="0" rank="0" text="" dxfId="91">
      <formula>$D$1&lt;N4</formula>
    </cfRule>
    <cfRule type="expression" priority="2695" aboveAverage="0" equalAverage="0" bottom="0" percent="0" rank="0" text="" dxfId="92">
      <formula>$D$1&gt;N4</formula>
    </cfRule>
  </conditionalFormatting>
  <conditionalFormatting sqref="N4">
    <cfRule type="expression" priority="2696" aboveAverage="0" equalAverage="0" bottom="0" percent="0" rank="0" text="" dxfId="93">
      <formula>$D$1&lt;N4</formula>
    </cfRule>
    <cfRule type="expression" priority="2697" aboveAverage="0" equalAverage="0" bottom="0" percent="0" rank="0" text="" dxfId="94">
      <formula>$D$1&gt;N4</formula>
    </cfRule>
  </conditionalFormatting>
  <conditionalFormatting sqref="N4">
    <cfRule type="expression" priority="2698" aboveAverage="0" equalAverage="0" bottom="0" percent="0" rank="0" text="" dxfId="95">
      <formula>$D$1&lt;N4</formula>
    </cfRule>
    <cfRule type="expression" priority="2699" aboveAverage="0" equalAverage="0" bottom="0" percent="0" rank="0" text="" dxfId="96">
      <formula>$D$1&gt;N4</formula>
    </cfRule>
  </conditionalFormatting>
  <conditionalFormatting sqref="N4">
    <cfRule type="expression" priority="2700" aboveAverage="0" equalAverage="0" bottom="0" percent="0" rank="0" text="" dxfId="97">
      <formula>$D$1&lt;N4</formula>
    </cfRule>
    <cfRule type="expression" priority="2701" aboveAverage="0" equalAverage="0" bottom="0" percent="0" rank="0" text="" dxfId="98">
      <formula>$D$1&gt;N4</formula>
    </cfRule>
  </conditionalFormatting>
  <conditionalFormatting sqref="N4">
    <cfRule type="expression" priority="2702" aboveAverage="0" equalAverage="0" bottom="0" percent="0" rank="0" text="" dxfId="99">
      <formula>$D$1&lt;N4</formula>
    </cfRule>
    <cfRule type="expression" priority="2703" aboveAverage="0" equalAverage="0" bottom="0" percent="0" rank="0" text="" dxfId="100">
      <formula>$D$1&gt;N4</formula>
    </cfRule>
  </conditionalFormatting>
  <conditionalFormatting sqref="N5">
    <cfRule type="cellIs" priority="2704" operator="equal" aboveAverage="0" equalAverage="0" bottom="0" percent="0" rank="0" text="" dxfId="101">
      <formula>5</formula>
    </cfRule>
    <cfRule type="cellIs" priority="2705" operator="equal" aboveAverage="0" equalAverage="0" bottom="0" percent="0" rank="0" text="" dxfId="102">
      <formula>4</formula>
    </cfRule>
    <cfRule type="cellIs" priority="2706" operator="equal" aboveAverage="0" equalAverage="0" bottom="0" percent="0" rank="0" text="" dxfId="103">
      <formula>3</formula>
    </cfRule>
  </conditionalFormatting>
  <conditionalFormatting sqref="N4">
    <cfRule type="expression" priority="2707" aboveAverage="0" equalAverage="0" bottom="0" percent="0" rank="0" text="" dxfId="104">
      <formula>$D$1&lt;N4</formula>
    </cfRule>
    <cfRule type="expression" priority="2708" aboveAverage="0" equalAverage="0" bottom="0" percent="0" rank="0" text="" dxfId="105">
      <formula>$D$1&gt;N4</formula>
    </cfRule>
  </conditionalFormatting>
  <conditionalFormatting sqref="N5">
    <cfRule type="cellIs" priority="2709" operator="equal" aboveAverage="0" equalAverage="0" bottom="0" percent="0" rank="0" text="" dxfId="106">
      <formula>5</formula>
    </cfRule>
    <cfRule type="cellIs" priority="2710" operator="equal" aboveAverage="0" equalAverage="0" bottom="0" percent="0" rank="0" text="" dxfId="107">
      <formula>4</formula>
    </cfRule>
    <cfRule type="cellIs" priority="2711" operator="equal" aboveAverage="0" equalAverage="0" bottom="0" percent="0" rank="0" text="" dxfId="108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I6" activeCellId="0" sqref="I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8.7"/>
    <col collapsed="false" customWidth="true" hidden="false" outlineLevel="0" max="5" min="5" style="1" width="7.57"/>
    <col collapsed="false" customWidth="true" hidden="false" outlineLevel="0" max="6" min="6" style="0" width="7.29"/>
    <col collapsed="false" customWidth="true" hidden="false" outlineLevel="0" max="14" min="7" style="0" width="7.41"/>
    <col collapsed="false" customWidth="true" hidden="true" outlineLevel="0" max="16" min="15" style="0" width="7.41"/>
    <col collapsed="false" customWidth="true" hidden="true" outlineLevel="0" max="18" min="17" style="0" width="7.87"/>
    <col collapsed="false" customWidth="true" hidden="true" outlineLevel="0" max="19" min="19" style="0" width="5.86"/>
    <col collapsed="false" customWidth="true" hidden="true" outlineLevel="0" max="20" min="20" style="0" width="7.15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3" min="86" style="2" width="8"/>
    <col collapsed="false" customWidth="true" hidden="false" outlineLevel="0" max="102" min="94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43901.6335684683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true" outlineLevel="0" collapsed="false">
      <c r="A2" s="3"/>
      <c r="B2" s="3"/>
      <c r="C2" s="4"/>
      <c r="D2" s="5"/>
      <c r="E2" s="6"/>
      <c r="F2" s="314" t="s">
        <v>489</v>
      </c>
      <c r="G2" s="230" t="s">
        <v>400</v>
      </c>
      <c r="H2" s="230"/>
      <c r="I2" s="230"/>
      <c r="J2" s="230"/>
      <c r="K2" s="230"/>
      <c r="L2" s="230" t="s">
        <v>2</v>
      </c>
      <c r="M2" s="230"/>
      <c r="N2" s="230"/>
      <c r="O2" s="343"/>
      <c r="P2" s="343"/>
      <c r="Q2" s="343"/>
      <c r="R2" s="343"/>
      <c r="S2" s="344"/>
      <c r="T2" s="362"/>
      <c r="U2" s="362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2542</v>
      </c>
      <c r="B3" s="29"/>
      <c r="C3" s="29"/>
      <c r="D3" s="30" t="s">
        <v>3</v>
      </c>
      <c r="E3" s="31"/>
      <c r="F3" s="35" t="n">
        <v>43458</v>
      </c>
      <c r="G3" s="35" t="n">
        <v>43438</v>
      </c>
      <c r="H3" s="35" t="n">
        <v>43459</v>
      </c>
      <c r="I3" s="35" t="n">
        <v>43463</v>
      </c>
      <c r="J3" s="35" t="n">
        <v>43827</v>
      </c>
      <c r="K3" s="35" t="n">
        <v>43479</v>
      </c>
      <c r="L3" s="35" t="n">
        <v>43489</v>
      </c>
      <c r="M3" s="35" t="s">
        <v>940</v>
      </c>
      <c r="N3" s="35" t="n">
        <v>43494</v>
      </c>
      <c r="O3" s="35"/>
      <c r="P3" s="34"/>
      <c r="Q3" s="34"/>
      <c r="R3" s="34"/>
      <c r="S3" s="34"/>
      <c r="T3" s="302"/>
      <c r="U3" s="34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9"/>
      <c r="B4" s="29"/>
      <c r="C4" s="29"/>
      <c r="D4" s="45" t="s">
        <v>5</v>
      </c>
      <c r="E4" s="31"/>
      <c r="F4" s="47" t="s">
        <v>723</v>
      </c>
      <c r="G4" s="46" t="s">
        <v>724</v>
      </c>
      <c r="H4" s="47" t="s">
        <v>727</v>
      </c>
      <c r="I4" s="47" t="s">
        <v>725</v>
      </c>
      <c r="J4" s="46" t="s">
        <v>726</v>
      </c>
      <c r="K4" s="47" t="s">
        <v>8</v>
      </c>
      <c r="L4" s="50" t="s">
        <v>728</v>
      </c>
      <c r="M4" s="46" t="s">
        <v>729</v>
      </c>
      <c r="N4" s="50" t="s">
        <v>493</v>
      </c>
      <c r="O4" s="47"/>
      <c r="P4" s="47"/>
      <c r="Q4" s="47"/>
      <c r="R4" s="47"/>
      <c r="S4" s="47"/>
      <c r="T4" s="47"/>
      <c r="U4" s="48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8.7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730</v>
      </c>
      <c r="G5" s="58" t="s">
        <v>731</v>
      </c>
      <c r="H5" s="58" t="s">
        <v>735</v>
      </c>
      <c r="I5" s="58" t="s">
        <v>732</v>
      </c>
      <c r="J5" s="58" t="s">
        <v>734</v>
      </c>
      <c r="K5" s="60" t="s">
        <v>733</v>
      </c>
      <c r="L5" s="60" t="s">
        <v>736</v>
      </c>
      <c r="M5" s="58" t="s">
        <v>737</v>
      </c>
      <c r="N5" s="60" t="s">
        <v>890</v>
      </c>
      <c r="O5" s="58"/>
      <c r="P5" s="58"/>
      <c r="Q5" s="58"/>
      <c r="R5" s="60"/>
      <c r="S5" s="58"/>
      <c r="T5" s="58"/>
      <c r="U5" s="58"/>
      <c r="V5" s="245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8.75" hidden="false" customHeight="false" outlineLevel="0" collapsed="false">
      <c r="A6" s="75" t="n">
        <v>1</v>
      </c>
      <c r="B6" s="76" t="s">
        <v>29</v>
      </c>
      <c r="C6" s="258" t="s">
        <v>30</v>
      </c>
      <c r="D6" s="259" t="s">
        <v>941</v>
      </c>
      <c r="E6" s="79" t="n">
        <v>2542</v>
      </c>
      <c r="F6" s="80" t="s">
        <v>32</v>
      </c>
      <c r="G6" s="80" t="n">
        <v>3</v>
      </c>
      <c r="H6" s="80" t="n">
        <v>3</v>
      </c>
      <c r="I6" s="80" t="n">
        <v>4</v>
      </c>
      <c r="J6" s="80" t="n">
        <v>5</v>
      </c>
      <c r="K6" s="80" t="n">
        <v>3</v>
      </c>
      <c r="L6" s="80" t="n">
        <v>4</v>
      </c>
      <c r="M6" s="80" t="n">
        <v>5</v>
      </c>
      <c r="N6" s="80" t="n">
        <v>3</v>
      </c>
      <c r="O6" s="80"/>
      <c r="P6" s="80"/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3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4</v>
      </c>
      <c r="AA6" s="177" t="n">
        <f aca="false">COUNTIF(AG6:AV6,AA$5)</f>
        <v>2</v>
      </c>
      <c r="AB6" s="177" t="n">
        <f aca="false">COUNTIF(AG6:AV6,AB$5)</f>
        <v>2</v>
      </c>
      <c r="AC6" s="177" t="n">
        <f aca="false">SUM(X6:AB6)</f>
        <v>8</v>
      </c>
      <c r="AD6" s="255" t="n">
        <f aca="false">IF(ISERROR(((X6+Y6)*2+Z6*3+AA6*4+AB6*5)/SUM(X6,Y6:AB6)),"",((X6+Y6)*2+Z6*3+AA6*4+AB6*5)/SUM(X6,Y6:AB6))</f>
        <v>3.75</v>
      </c>
      <c r="AE6" s="93" t="n">
        <f aca="false">IF(AX6=5,0.5,IF(AX6=4,0.25,IF(AX6&lt;=3,0)))</f>
        <v>0</v>
      </c>
      <c r="AG6" s="215" t="str">
        <f aca="false">IF(ISERROR(VALUE(LEFT(F6))),LEFT(F6),VALUE(LEFT(F6)))</f>
        <v>з</v>
      </c>
      <c r="AH6" s="215" t="n">
        <f aca="false">IF(ISERROR(VALUE(LEFT(G6))),LEFT(G6),VALUE(LEFT(G6)))</f>
        <v>3</v>
      </c>
      <c r="AI6" s="215" t="n">
        <f aca="false">IF(ISERROR(VALUE(LEFT(H6))),LEFT(H6),VALUE(LEFT(H6)))</f>
        <v>3</v>
      </c>
      <c r="AJ6" s="215" t="n">
        <f aca="false">IF(ISERROR(VALUE(LEFT(I6))),LEFT(I6),VALUE(LEFT(I6)))</f>
        <v>4</v>
      </c>
      <c r="AK6" s="215" t="n">
        <f aca="false">IF(ISERROR(VALUE(LEFT(J6))),LEFT(J6),VALUE(LEFT(J6)))</f>
        <v>5</v>
      </c>
      <c r="AL6" s="215" t="n">
        <f aca="false">IF(ISERROR(VALUE(LEFT(K6))),LEFT(K6),VALUE(LEFT(K6)))</f>
        <v>3</v>
      </c>
      <c r="AM6" s="215" t="n">
        <f aca="false">IF(ISERROR(VALUE(LEFT(L6))),LEFT(L6),VALUE(LEFT(L6)))</f>
        <v>4</v>
      </c>
      <c r="AN6" s="215" t="n">
        <f aca="false">IF(ISERROR(VALUE(LEFT(M6))),LEFT(M6),VALUE(LEFT(M6)))</f>
        <v>5</v>
      </c>
      <c r="AO6" s="215" t="n">
        <f aca="false">IF(ISERROR(VALUE(LEFT(N6))),LEFT(N6),VALUE(LEFT(N6)))</f>
        <v>3</v>
      </c>
      <c r="AP6" s="215" t="str">
        <f aca="false">IF(ISERROR(VALUE(LEFT(O6))),LEFT(O6),VALUE(LEFT(O6)))</f>
        <v/>
      </c>
      <c r="AQ6" s="215" t="str">
        <f aca="false">IF(ISERROR(VALUE(LEFT(P6))),LEFT(P6),VALUE(LEFT(P6)))</f>
        <v/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1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258" t="s">
        <v>30</v>
      </c>
      <c r="D7" s="259" t="s">
        <v>942</v>
      </c>
      <c r="E7" s="79" t="n">
        <v>2542</v>
      </c>
      <c r="F7" s="80" t="s">
        <v>32</v>
      </c>
      <c r="G7" s="80" t="n">
        <v>4</v>
      </c>
      <c r="H7" s="80" t="n">
        <v>5</v>
      </c>
      <c r="I7" s="80" t="n">
        <v>5</v>
      </c>
      <c r="J7" s="80" t="n">
        <v>5</v>
      </c>
      <c r="K7" s="80" t="n">
        <v>3</v>
      </c>
      <c r="L7" s="80" t="n">
        <v>5</v>
      </c>
      <c r="M7" s="80" t="n">
        <v>5</v>
      </c>
      <c r="N7" s="80" t="n">
        <v>5</v>
      </c>
      <c r="O7" s="80"/>
      <c r="P7" s="80"/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3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1</v>
      </c>
      <c r="AA7" s="177" t="n">
        <f aca="false">COUNTIF(AG7:AV7,AA$5)</f>
        <v>1</v>
      </c>
      <c r="AB7" s="177" t="n">
        <f aca="false">COUNTIF(AG7:AV7,AB$5)</f>
        <v>6</v>
      </c>
      <c r="AC7" s="177" t="n">
        <f aca="false">SUM(X7:AB7)</f>
        <v>8</v>
      </c>
      <c r="AD7" s="255" t="n">
        <f aca="false">IF(ISERROR(((X7+Y7)*2+Z7*3+AA7*4+AB7*5)/SUM(X7,Y7:AB7)),"",((X7+Y7)*2+Z7*3+AA7*4+AB7*5)/SUM(X7,Y7:AB7))</f>
        <v>4.625</v>
      </c>
      <c r="AE7" s="93" t="n">
        <f aca="false">IF(AX7=5,0.5,IF(AX7=4,0.25,IF(AX7&lt;=3,0)))</f>
        <v>0</v>
      </c>
      <c r="AG7" s="215" t="str">
        <f aca="false">IF(ISERROR(VALUE(LEFT(F7))),LEFT(F7),VALUE(LEFT(F7)))</f>
        <v>з</v>
      </c>
      <c r="AH7" s="215" t="n">
        <f aca="false">IF(ISERROR(VALUE(LEFT(G7))),LEFT(G7),VALUE(LEFT(G7)))</f>
        <v>4</v>
      </c>
      <c r="AI7" s="215" t="n">
        <f aca="false">IF(ISERROR(VALUE(LEFT(H7))),LEFT(H7),VALUE(LEFT(H7)))</f>
        <v>5</v>
      </c>
      <c r="AJ7" s="215" t="n">
        <f aca="false">IF(ISERROR(VALUE(LEFT(I7))),LEFT(I7),VALUE(LEFT(I7)))</f>
        <v>5</v>
      </c>
      <c r="AK7" s="215" t="n">
        <f aca="false">IF(ISERROR(VALUE(LEFT(J7))),LEFT(J7),VALUE(LEFT(J7)))</f>
        <v>5</v>
      </c>
      <c r="AL7" s="215" t="n">
        <f aca="false">IF(ISERROR(VALUE(LEFT(K7))),LEFT(K7),VALUE(LEFT(K7)))</f>
        <v>3</v>
      </c>
      <c r="AM7" s="215" t="n">
        <f aca="false">IF(ISERROR(VALUE(LEFT(L7))),LEFT(L7),VALUE(LEFT(L7)))</f>
        <v>5</v>
      </c>
      <c r="AN7" s="215" t="n">
        <f aca="false">IF(ISERROR(VALUE(LEFT(M7))),LEFT(M7),VALUE(LEFT(M7)))</f>
        <v>5</v>
      </c>
      <c r="AO7" s="215" t="n">
        <f aca="false">IF(ISERROR(VALUE(LEFT(N7))),LEFT(N7),VALUE(LEFT(N7)))</f>
        <v>5</v>
      </c>
      <c r="AP7" s="215" t="str">
        <f aca="false">IF(ISERROR(VALUE(LEFT(O7))),LEFT(O7),VALUE(LEFT(O7)))</f>
        <v/>
      </c>
      <c r="AQ7" s="215" t="str">
        <f aca="false">IF(ISERROR(VALUE(LEFT(P7))),LEFT(P7),VALUE(LEFT(P7)))</f>
        <v/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1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8.75" hidden="false" customHeight="false" outlineLevel="0" collapsed="false">
      <c r="A8" s="75" t="n">
        <v>3</v>
      </c>
      <c r="B8" s="76" t="s">
        <v>29</v>
      </c>
      <c r="C8" s="258" t="s">
        <v>30</v>
      </c>
      <c r="D8" s="259" t="s">
        <v>943</v>
      </c>
      <c r="E8" s="79" t="n">
        <v>2542</v>
      </c>
      <c r="F8" s="80" t="s">
        <v>32</v>
      </c>
      <c r="G8" s="80" t="s">
        <v>134</v>
      </c>
      <c r="H8" s="80" t="n">
        <v>4</v>
      </c>
      <c r="I8" s="80" t="n">
        <v>4</v>
      </c>
      <c r="J8" s="80" t="n">
        <v>5</v>
      </c>
      <c r="K8" s="80" t="n">
        <v>5</v>
      </c>
      <c r="L8" s="80" t="n">
        <v>5</v>
      </c>
      <c r="M8" s="80" t="n">
        <v>4</v>
      </c>
      <c r="N8" s="80" t="n">
        <v>3</v>
      </c>
      <c r="O8" s="80"/>
      <c r="P8" s="80"/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3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1</v>
      </c>
      <c r="AA8" s="177" t="n">
        <f aca="false">COUNTIF(AG8:AV8,AA$5)</f>
        <v>3</v>
      </c>
      <c r="AB8" s="177" t="n">
        <f aca="false">COUNTIF(AG8:AV8,AB$5)</f>
        <v>3</v>
      </c>
      <c r="AC8" s="177" t="n">
        <f aca="false">SUM(X8:AB8)</f>
        <v>7</v>
      </c>
      <c r="AD8" s="255" t="n">
        <f aca="false">IF(ISERROR(((X8+Y8)*2+Z8*3+AA8*4+AB8*5)/SUM(X8,Y8:AB8)),"",((X8+Y8)*2+Z8*3+AA8*4+AB8*5)/SUM(X8,Y8:AB8))</f>
        <v>4.28571428571429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str">
        <f aca="false">IF(ISERROR(VALUE(LEFT(G8))),LEFT(G8),VALUE(LEFT(G8)))</f>
        <v>а</v>
      </c>
      <c r="AI8" s="215" t="n">
        <f aca="false">IF(ISERROR(VALUE(LEFT(H8))),LEFT(H8),VALUE(LEFT(H8)))</f>
        <v>4</v>
      </c>
      <c r="AJ8" s="215" t="n">
        <f aca="false">IF(ISERROR(VALUE(LEFT(I8))),LEFT(I8),VALUE(LEFT(I8)))</f>
        <v>4</v>
      </c>
      <c r="AK8" s="215" t="n">
        <f aca="false">IF(ISERROR(VALUE(LEFT(J8))),LEFT(J8),VALUE(LEFT(J8)))</f>
        <v>5</v>
      </c>
      <c r="AL8" s="215" t="n">
        <f aca="false">IF(ISERROR(VALUE(LEFT(K8))),LEFT(K8),VALUE(LEFT(K8)))</f>
        <v>5</v>
      </c>
      <c r="AM8" s="215" t="n">
        <f aca="false">IF(ISERROR(VALUE(LEFT(L8))),LEFT(L8),VALUE(LEFT(L8)))</f>
        <v>5</v>
      </c>
      <c r="AN8" s="215" t="n">
        <f aca="false">IF(ISERROR(VALUE(LEFT(M8))),LEFT(M8),VALUE(LEFT(M8)))</f>
        <v>4</v>
      </c>
      <c r="AO8" s="215" t="n">
        <f aca="false">IF(ISERROR(VALUE(LEFT(N8))),LEFT(N8),VALUE(LEFT(N8)))</f>
        <v>3</v>
      </c>
      <c r="AP8" s="215" t="str">
        <f aca="false">IF(ISERROR(VALUE(LEFT(O8))),LEFT(O8),VALUE(LEFT(O8)))</f>
        <v/>
      </c>
      <c r="AQ8" s="215" t="str">
        <f aca="false">IF(ISERROR(VALUE(LEFT(P8))),LEFT(P8),VALUE(LEFT(P8)))</f>
        <v/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1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8.75" hidden="false" customHeight="false" outlineLevel="0" collapsed="false">
      <c r="A9" s="75" t="n">
        <v>4</v>
      </c>
      <c r="B9" s="76" t="s">
        <v>29</v>
      </c>
      <c r="C9" s="258" t="s">
        <v>30</v>
      </c>
      <c r="D9" s="259" t="s">
        <v>944</v>
      </c>
      <c r="E9" s="79" t="n">
        <v>2542</v>
      </c>
      <c r="F9" s="80" t="s">
        <v>32</v>
      </c>
      <c r="G9" s="80" t="n">
        <v>5</v>
      </c>
      <c r="H9" s="80" t="n">
        <v>5</v>
      </c>
      <c r="I9" s="80" t="n">
        <v>5</v>
      </c>
      <c r="J9" s="80" t="n">
        <v>5</v>
      </c>
      <c r="K9" s="80" t="n">
        <v>5</v>
      </c>
      <c r="L9" s="80" t="n">
        <v>5</v>
      </c>
      <c r="M9" s="80" t="n">
        <v>5</v>
      </c>
      <c r="N9" s="80" t="n">
        <v>5</v>
      </c>
      <c r="O9" s="80"/>
      <c r="P9" s="80"/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5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0</v>
      </c>
      <c r="AA9" s="177" t="n">
        <f aca="false">COUNTIF(AG9:AV9,AA$5)</f>
        <v>0</v>
      </c>
      <c r="AB9" s="177" t="n">
        <f aca="false">COUNTIF(AG9:AV9,AB$5)</f>
        <v>8</v>
      </c>
      <c r="AC9" s="177" t="n">
        <f aca="false">SUM(X9:AB9)</f>
        <v>8</v>
      </c>
      <c r="AD9" s="255" t="n">
        <f aca="false">IF(ISERROR(((X9+Y9)*2+Z9*3+AA9*4+AB9*5)/SUM(X9,Y9:AB9)),"",((X9+Y9)*2+Z9*3+AA9*4+AB9*5)/SUM(X9,Y9:AB9))</f>
        <v>5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n">
        <f aca="false">IF(ISERROR(VALUE(LEFT(G9))),LEFT(G9),VALUE(LEFT(G9)))</f>
        <v>5</v>
      </c>
      <c r="AI9" s="215" t="n">
        <f aca="false">IF(ISERROR(VALUE(LEFT(H9))),LEFT(H9),VALUE(LEFT(H9)))</f>
        <v>5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5</v>
      </c>
      <c r="AL9" s="215" t="n">
        <f aca="false">IF(ISERROR(VALUE(LEFT(K9))),LEFT(K9),VALUE(LEFT(K9)))</f>
        <v>5</v>
      </c>
      <c r="AM9" s="215" t="n">
        <f aca="false">IF(ISERROR(VALUE(LEFT(L9))),LEFT(L9),VALUE(LEFT(L9)))</f>
        <v>5</v>
      </c>
      <c r="AN9" s="215" t="n">
        <f aca="false">IF(ISERROR(VALUE(LEFT(M9))),LEFT(M9),VALUE(LEFT(M9)))</f>
        <v>5</v>
      </c>
      <c r="AO9" s="215" t="n">
        <f aca="false">IF(ISERROR(VALUE(LEFT(N9))),LEFT(N9),VALUE(LEFT(N9)))</f>
        <v>5</v>
      </c>
      <c r="AP9" s="215" t="str">
        <f aca="false">IF(ISERROR(VALUE(LEFT(O9))),LEFT(O9),VALUE(LEFT(O9)))</f>
        <v/>
      </c>
      <c r="AQ9" s="215" t="str">
        <f aca="false">IF(ISERROR(VALUE(LEFT(P9))),LEFT(P9),VALUE(LEFT(P9)))</f>
        <v/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1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258" t="s">
        <v>30</v>
      </c>
      <c r="D10" s="259" t="s">
        <v>945</v>
      </c>
      <c r="E10" s="79" t="n">
        <v>2542</v>
      </c>
      <c r="F10" s="80" t="s">
        <v>32</v>
      </c>
      <c r="G10" s="80" t="n">
        <v>3</v>
      </c>
      <c r="H10" s="80" t="n">
        <v>4</v>
      </c>
      <c r="I10" s="80" t="n">
        <v>4</v>
      </c>
      <c r="J10" s="80" t="n">
        <v>4</v>
      </c>
      <c r="K10" s="80" t="n">
        <v>5</v>
      </c>
      <c r="L10" s="80" t="n">
        <v>4</v>
      </c>
      <c r="M10" s="80" t="n">
        <v>4</v>
      </c>
      <c r="N10" s="80" t="n">
        <v>3</v>
      </c>
      <c r="O10" s="80"/>
      <c r="P10" s="80"/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3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0</v>
      </c>
      <c r="Z10" s="177" t="n">
        <f aca="false">COUNTIF(AG10:AV10,Z$5)</f>
        <v>2</v>
      </c>
      <c r="AA10" s="177" t="n">
        <f aca="false">COUNTIF(AG10:AV10,AA$5)</f>
        <v>5</v>
      </c>
      <c r="AB10" s="177" t="n">
        <f aca="false">COUNTIF(AG10:AV10,AB$5)</f>
        <v>1</v>
      </c>
      <c r="AC10" s="177" t="n">
        <f aca="false">SUM(X10:AB10)</f>
        <v>8</v>
      </c>
      <c r="AD10" s="255" t="n">
        <f aca="false">IF(ISERROR(((X10+Y10)*2+Z10*3+AA10*4+AB10*5)/SUM(X10,Y10:AB10)),"",((X10+Y10)*2+Z10*3+AA10*4+AB10*5)/SUM(X10,Y10:AB10))</f>
        <v>3.875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з</v>
      </c>
      <c r="AH10" s="215" t="n">
        <f aca="false">IF(ISERROR(VALUE(LEFT(G10))),LEFT(G10),VALUE(LEFT(G10)))</f>
        <v>3</v>
      </c>
      <c r="AI10" s="215" t="n">
        <f aca="false">IF(ISERROR(VALUE(LEFT(H10))),LEFT(H10),VALUE(LEFT(H10)))</f>
        <v>4</v>
      </c>
      <c r="AJ10" s="215" t="n">
        <f aca="false">IF(ISERROR(VALUE(LEFT(I10))),LEFT(I10),VALUE(LEFT(I10)))</f>
        <v>4</v>
      </c>
      <c r="AK10" s="215" t="n">
        <f aca="false">IF(ISERROR(VALUE(LEFT(J10))),LEFT(J10),VALUE(LEFT(J10)))</f>
        <v>4</v>
      </c>
      <c r="AL10" s="215" t="n">
        <f aca="false">IF(ISERROR(VALUE(LEFT(K10))),LEFT(K10),VALUE(LEFT(K10)))</f>
        <v>5</v>
      </c>
      <c r="AM10" s="215" t="n">
        <f aca="false">IF(ISERROR(VALUE(LEFT(L10))),LEFT(L10),VALUE(LEFT(L10)))</f>
        <v>4</v>
      </c>
      <c r="AN10" s="215" t="n">
        <f aca="false">IF(ISERROR(VALUE(LEFT(M10))),LEFT(M10),VALUE(LEFT(M10)))</f>
        <v>4</v>
      </c>
      <c r="AO10" s="215" t="n">
        <f aca="false">IF(ISERROR(VALUE(LEFT(N10))),LEFT(N10),VALUE(LEFT(N10)))</f>
        <v>3</v>
      </c>
      <c r="AP10" s="215" t="str">
        <f aca="false">IF(ISERROR(VALUE(LEFT(O10))),LEFT(O10),VALUE(LEFT(O10)))</f>
        <v/>
      </c>
      <c r="AQ10" s="215" t="str">
        <f aca="false">IF(ISERROR(VALUE(LEFT(P10))),LEFT(P10),VALUE(LEFT(P10)))</f>
        <v/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1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258" t="s">
        <v>30</v>
      </c>
      <c r="D11" s="259" t="s">
        <v>946</v>
      </c>
      <c r="E11" s="79" t="n">
        <v>2542</v>
      </c>
      <c r="F11" s="80" t="s">
        <v>32</v>
      </c>
      <c r="G11" s="80" t="n">
        <v>3</v>
      </c>
      <c r="H11" s="80" t="n">
        <v>4</v>
      </c>
      <c r="I11" s="80" t="n">
        <v>4</v>
      </c>
      <c r="J11" s="80" t="n">
        <v>4</v>
      </c>
      <c r="K11" s="80" t="n">
        <v>5</v>
      </c>
      <c r="L11" s="80" t="n">
        <v>4</v>
      </c>
      <c r="M11" s="80" t="n">
        <v>4</v>
      </c>
      <c r="N11" s="80" t="n">
        <v>3</v>
      </c>
      <c r="O11" s="80"/>
      <c r="P11" s="80"/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2</v>
      </c>
      <c r="AA11" s="177" t="n">
        <f aca="false">COUNTIF(AG11:AV11,AA$5)</f>
        <v>5</v>
      </c>
      <c r="AB11" s="177" t="n">
        <f aca="false">COUNTIF(AG11:AV11,AB$5)</f>
        <v>1</v>
      </c>
      <c r="AC11" s="177" t="n">
        <f aca="false">SUM(X11:AB11)</f>
        <v>8</v>
      </c>
      <c r="AD11" s="255" t="n">
        <f aca="false">IF(ISERROR(((X11+Y11)*2+Z11*3+AA11*4+AB11*5)/SUM(X11,Y11:AB11)),"",((X11+Y11)*2+Z11*3+AA11*4+AB11*5)/SUM(X11,Y11:AB11))</f>
        <v>3.875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n">
        <f aca="false">IF(ISERROR(VALUE(LEFT(G11))),LEFT(G11),VALUE(LEFT(G11)))</f>
        <v>3</v>
      </c>
      <c r="AI11" s="215" t="n">
        <f aca="false">IF(ISERROR(VALUE(LEFT(H11))),LEFT(H11),VALUE(LEFT(H11)))</f>
        <v>4</v>
      </c>
      <c r="AJ11" s="215" t="n">
        <f aca="false">IF(ISERROR(VALUE(LEFT(I11))),LEFT(I11),VALUE(LEFT(I11)))</f>
        <v>4</v>
      </c>
      <c r="AK11" s="215" t="n">
        <f aca="false">IF(ISERROR(VALUE(LEFT(J11))),LEFT(J11),VALUE(LEFT(J11)))</f>
        <v>4</v>
      </c>
      <c r="AL11" s="215" t="n">
        <f aca="false">IF(ISERROR(VALUE(LEFT(K11))),LEFT(K11),VALUE(LEFT(K11)))</f>
        <v>5</v>
      </c>
      <c r="AM11" s="215" t="n">
        <f aca="false">IF(ISERROR(VALUE(LEFT(L11))),LEFT(L11),VALUE(LEFT(L11)))</f>
        <v>4</v>
      </c>
      <c r="AN11" s="215" t="n">
        <f aca="false">IF(ISERROR(VALUE(LEFT(M11))),LEFT(M11),VALUE(LEFT(M11)))</f>
        <v>4</v>
      </c>
      <c r="AO11" s="215" t="n">
        <f aca="false">IF(ISERROR(VALUE(LEFT(N11))),LEFT(N11),VALUE(LEFT(N11)))</f>
        <v>3</v>
      </c>
      <c r="AP11" s="215" t="str">
        <f aca="false">IF(ISERROR(VALUE(LEFT(O11))),LEFT(O11),VALUE(LEFT(O11)))</f>
        <v/>
      </c>
      <c r="AQ11" s="215" t="str">
        <f aca="false">IF(ISERROR(VALUE(LEFT(P11))),LEFT(P11),VALUE(LEFT(P11)))</f>
        <v/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258" t="s">
        <v>30</v>
      </c>
      <c r="D12" s="259" t="s">
        <v>947</v>
      </c>
      <c r="E12" s="79" t="n">
        <v>2542</v>
      </c>
      <c r="F12" s="80" t="s">
        <v>32</v>
      </c>
      <c r="G12" s="80" t="n">
        <v>3</v>
      </c>
      <c r="H12" s="80" t="n">
        <v>4</v>
      </c>
      <c r="I12" s="80" t="n">
        <v>5</v>
      </c>
      <c r="J12" s="80" t="n">
        <v>5</v>
      </c>
      <c r="K12" s="80" t="n">
        <v>5</v>
      </c>
      <c r="L12" s="80" t="n">
        <v>4</v>
      </c>
      <c r="M12" s="80" t="n">
        <v>4</v>
      </c>
      <c r="N12" s="80" t="n">
        <v>3</v>
      </c>
      <c r="O12" s="80"/>
      <c r="P12" s="80"/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3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2</v>
      </c>
      <c r="AA12" s="177" t="n">
        <f aca="false">COUNTIF(AG12:AV12,AA$5)</f>
        <v>3</v>
      </c>
      <c r="AB12" s="177" t="n">
        <f aca="false">COUNTIF(AG12:AV12,AB$5)</f>
        <v>3</v>
      </c>
      <c r="AC12" s="177" t="n">
        <f aca="false">SUM(X12:AB12)</f>
        <v>8</v>
      </c>
      <c r="AD12" s="255" t="n">
        <f aca="false">IF(ISERROR(((X12+Y12)*2+Z12*3+AA12*4+AB12*5)/SUM(X12,Y12:AB12)),"",((X12+Y12)*2+Z12*3+AA12*4+AB12*5)/SUM(X12,Y12:AB12))</f>
        <v>4.125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з</v>
      </c>
      <c r="AH12" s="215" t="n">
        <f aca="false">IF(ISERROR(VALUE(LEFT(G12))),LEFT(G12),VALUE(LEFT(G12)))</f>
        <v>3</v>
      </c>
      <c r="AI12" s="215" t="n">
        <f aca="false">IF(ISERROR(VALUE(LEFT(H12))),LEFT(H12),VALUE(LEFT(H12)))</f>
        <v>4</v>
      </c>
      <c r="AJ12" s="215" t="n">
        <f aca="false">IF(ISERROR(VALUE(LEFT(I12))),LEFT(I12),VALUE(LEFT(I12)))</f>
        <v>5</v>
      </c>
      <c r="AK12" s="215" t="n">
        <f aca="false">IF(ISERROR(VALUE(LEFT(J12))),LEFT(J12),VALUE(LEFT(J12)))</f>
        <v>5</v>
      </c>
      <c r="AL12" s="215" t="n">
        <f aca="false">IF(ISERROR(VALUE(LEFT(K12))),LEFT(K12),VALUE(LEFT(K12)))</f>
        <v>5</v>
      </c>
      <c r="AM12" s="215" t="n">
        <f aca="false">IF(ISERROR(VALUE(LEFT(L12))),LEFT(L12),VALUE(LEFT(L12)))</f>
        <v>4</v>
      </c>
      <c r="AN12" s="215" t="n">
        <f aca="false">IF(ISERROR(VALUE(LEFT(M12))),LEFT(M12),VALUE(LEFT(M12)))</f>
        <v>4</v>
      </c>
      <c r="AO12" s="215" t="n">
        <f aca="false">IF(ISERROR(VALUE(LEFT(N12))),LEFT(N12),VALUE(LEFT(N12)))</f>
        <v>3</v>
      </c>
      <c r="AP12" s="215" t="str">
        <f aca="false">IF(ISERROR(VALUE(LEFT(O12))),LEFT(O12),VALUE(LEFT(O12)))</f>
        <v/>
      </c>
      <c r="AQ12" s="215" t="str">
        <f aca="false">IF(ISERROR(VALUE(LEFT(P12))),LEFT(P12),VALUE(LEFT(P12)))</f>
        <v/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1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258" t="s">
        <v>30</v>
      </c>
      <c r="D13" s="259" t="s">
        <v>948</v>
      </c>
      <c r="E13" s="79" t="n">
        <v>2542</v>
      </c>
      <c r="F13" s="80" t="s">
        <v>32</v>
      </c>
      <c r="G13" s="80" t="n">
        <v>4</v>
      </c>
      <c r="H13" s="80" t="n">
        <v>4</v>
      </c>
      <c r="I13" s="80" t="n">
        <v>4</v>
      </c>
      <c r="J13" s="80" t="n">
        <v>5</v>
      </c>
      <c r="K13" s="80" t="n">
        <v>5</v>
      </c>
      <c r="L13" s="80" t="n">
        <v>5</v>
      </c>
      <c r="M13" s="80" t="n">
        <v>4</v>
      </c>
      <c r="N13" s="80" t="n">
        <v>3</v>
      </c>
      <c r="O13" s="80"/>
      <c r="P13" s="80"/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3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1</v>
      </c>
      <c r="AA13" s="177" t="n">
        <f aca="false">COUNTIF(AG13:AV13,AA$5)</f>
        <v>4</v>
      </c>
      <c r="AB13" s="177" t="n">
        <f aca="false">COUNTIF(AG13:AV13,AB$5)</f>
        <v>3</v>
      </c>
      <c r="AC13" s="177" t="n">
        <f aca="false">SUM(X13:AB13)</f>
        <v>8</v>
      </c>
      <c r="AD13" s="255" t="n">
        <f aca="false">IF(ISERROR(((X13+Y13)*2+Z13*3+AA13*4+AB13*5)/SUM(X13,Y13:AB13)),"",((X13+Y13)*2+Z13*3+AA13*4+AB13*5)/SUM(X13,Y13:AB13))</f>
        <v>4.25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з</v>
      </c>
      <c r="AH13" s="215" t="n">
        <f aca="false">IF(ISERROR(VALUE(LEFT(G13))),LEFT(G13),VALUE(LEFT(G13)))</f>
        <v>4</v>
      </c>
      <c r="AI13" s="215" t="n">
        <f aca="false">IF(ISERROR(VALUE(LEFT(H13))),LEFT(H13),VALUE(LEFT(H13)))</f>
        <v>4</v>
      </c>
      <c r="AJ13" s="215" t="n">
        <f aca="false">IF(ISERROR(VALUE(LEFT(I13))),LEFT(I13),VALUE(LEFT(I13)))</f>
        <v>4</v>
      </c>
      <c r="AK13" s="215" t="n">
        <f aca="false">IF(ISERROR(VALUE(LEFT(J13))),LEFT(J13),VALUE(LEFT(J13)))</f>
        <v>5</v>
      </c>
      <c r="AL13" s="215" t="n">
        <f aca="false">IF(ISERROR(VALUE(LEFT(K13))),LEFT(K13),VALUE(LEFT(K13)))</f>
        <v>5</v>
      </c>
      <c r="AM13" s="215" t="n">
        <f aca="false">IF(ISERROR(VALUE(LEFT(L13))),LEFT(L13),VALUE(LEFT(L13)))</f>
        <v>5</v>
      </c>
      <c r="AN13" s="215" t="n">
        <f aca="false">IF(ISERROR(VALUE(LEFT(M13))),LEFT(M13),VALUE(LEFT(M13)))</f>
        <v>4</v>
      </c>
      <c r="AO13" s="215" t="n">
        <f aca="false">IF(ISERROR(VALUE(LEFT(N13))),LEFT(N13),VALUE(LEFT(N13)))</f>
        <v>3</v>
      </c>
      <c r="AP13" s="215" t="str">
        <f aca="false">IF(ISERROR(VALUE(LEFT(O13))),LEFT(O13),VALUE(LEFT(O13)))</f>
        <v/>
      </c>
      <c r="AQ13" s="215" t="str">
        <f aca="false">IF(ISERROR(VALUE(LEFT(P13))),LEFT(P13),VALUE(LEFT(P13)))</f>
        <v/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1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8.75" hidden="false" customHeight="false" outlineLevel="0" collapsed="false">
      <c r="A14" s="75" t="n">
        <v>9</v>
      </c>
      <c r="B14" s="256"/>
      <c r="C14" s="258" t="s">
        <v>30</v>
      </c>
      <c r="D14" s="259" t="s">
        <v>949</v>
      </c>
      <c r="E14" s="79" t="n">
        <v>2542</v>
      </c>
      <c r="F14" s="80" t="s">
        <v>32</v>
      </c>
      <c r="G14" s="80" t="n">
        <v>5</v>
      </c>
      <c r="H14" s="80" t="n">
        <v>5</v>
      </c>
      <c r="I14" s="80" t="n">
        <v>5</v>
      </c>
      <c r="J14" s="80" t="n">
        <v>5</v>
      </c>
      <c r="K14" s="80" t="n">
        <v>5</v>
      </c>
      <c r="L14" s="80" t="n">
        <v>5</v>
      </c>
      <c r="M14" s="80" t="n">
        <v>5</v>
      </c>
      <c r="N14" s="80" t="n">
        <v>4</v>
      </c>
      <c r="O14" s="80"/>
      <c r="P14" s="80"/>
      <c r="Q14" s="80"/>
      <c r="R14" s="96"/>
      <c r="S14" s="80"/>
      <c r="T14" s="80"/>
      <c r="U14" s="80"/>
      <c r="V14" s="120" t="n">
        <f aca="false">IF(AC14&gt;0,IF(SUM(X14:Y14)/AC14&gt;0,2,IF(AND(SUM(X14:Y14)/AC14=0,Z14/AC14&gt;0),3,IF(AND((AB14/AC14+AA14/AC14)=1,AA14/AC14&gt;0),4,5))),0)</f>
        <v>4</v>
      </c>
      <c r="W14" s="212" t="n">
        <f aca="false">COUNTIF(AG14:AV14,"б")</f>
        <v>0</v>
      </c>
      <c r="X14" s="212" t="n">
        <f aca="false">COUNTIF(AG14:AV14,"д")</f>
        <v>0</v>
      </c>
      <c r="Y14" s="212" t="n">
        <f aca="false">COUNTIF(AG14:AV14,2)+COUNTIF(AG14:AV14,"н")+COUNTIF(AG14:AV14,"д")</f>
        <v>0</v>
      </c>
      <c r="Z14" s="212" t="n">
        <f aca="false">COUNTIF(AG14:AV14,Z$5)</f>
        <v>0</v>
      </c>
      <c r="AA14" s="212" t="n">
        <f aca="false">COUNTIF(AG14:AV14,AA$5)</f>
        <v>1</v>
      </c>
      <c r="AB14" s="212" t="n">
        <f aca="false">COUNTIF(AG14:AV14,AB$5)</f>
        <v>7</v>
      </c>
      <c r="AC14" s="212" t="n">
        <f aca="false">SUM(X14:AB14)</f>
        <v>8</v>
      </c>
      <c r="AD14" s="213" t="n">
        <f aca="false">IF(ISERROR(((X14+Y14)*2+Z14*3+AA14*4+AB14*5)/SUM(X14,Y14:AB14)),"",((X14+Y14)*2+Z14*3+AA14*4+AB14*5)/SUM(X14,Y14:AB14))</f>
        <v>4.875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>з</v>
      </c>
      <c r="AH14" s="215" t="n">
        <f aca="false">IF(ISERROR(VALUE(LEFT(G14))),LEFT(G14),VALUE(LEFT(G14)))</f>
        <v>5</v>
      </c>
      <c r="AI14" s="215" t="n">
        <f aca="false">IF(ISERROR(VALUE(LEFT(H14))),LEFT(H14),VALUE(LEFT(H14)))</f>
        <v>5</v>
      </c>
      <c r="AJ14" s="215" t="n">
        <f aca="false">IF(ISERROR(VALUE(LEFT(I14))),LEFT(I14),VALUE(LEFT(I14)))</f>
        <v>5</v>
      </c>
      <c r="AK14" s="215" t="n">
        <f aca="false">IF(ISERROR(VALUE(LEFT(J14))),LEFT(J14),VALUE(LEFT(J14)))</f>
        <v>5</v>
      </c>
      <c r="AL14" s="215" t="n">
        <f aca="false">IF(ISERROR(VALUE(LEFT(K14))),LEFT(K14),VALUE(LEFT(K14)))</f>
        <v>5</v>
      </c>
      <c r="AM14" s="215" t="n">
        <f aca="false">IF(ISERROR(VALUE(LEFT(L14))),LEFT(L14),VALUE(LEFT(L14)))</f>
        <v>5</v>
      </c>
      <c r="AN14" s="215" t="n">
        <f aca="false">IF(ISERROR(VALUE(LEFT(M14))),LEFT(M14),VALUE(LEFT(M14)))</f>
        <v>5</v>
      </c>
      <c r="AO14" s="215" t="n">
        <f aca="false">IF(ISERROR(VALUE(LEFT(N14))),LEFT(N14),VALUE(LEFT(N14)))</f>
        <v>4</v>
      </c>
      <c r="AP14" s="215" t="str">
        <f aca="false">IF(ISERROR(VALUE(LEFT(O14))),LEFT(O14),VALUE(LEFT(O14)))</f>
        <v/>
      </c>
      <c r="AQ14" s="215" t="str">
        <f aca="false">IF(ISERROR(VALUE(LEFT(P14))),LEFT(P14),VALUE(LEFT(P14)))</f>
        <v/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1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5" t="n">
        <v>10</v>
      </c>
      <c r="B15" s="256"/>
      <c r="C15" s="258" t="s">
        <v>284</v>
      </c>
      <c r="D15" s="259" t="s">
        <v>950</v>
      </c>
      <c r="E15" s="79" t="n">
        <v>2542</v>
      </c>
      <c r="F15" s="80" t="s">
        <v>32</v>
      </c>
      <c r="G15" s="80" t="n">
        <v>5</v>
      </c>
      <c r="H15" s="80" t="n">
        <v>5</v>
      </c>
      <c r="I15" s="80" t="n">
        <v>5</v>
      </c>
      <c r="J15" s="80" t="n">
        <v>5</v>
      </c>
      <c r="K15" s="80" t="n">
        <v>5</v>
      </c>
      <c r="L15" s="80" t="n">
        <v>5</v>
      </c>
      <c r="M15" s="80" t="n">
        <v>5</v>
      </c>
      <c r="N15" s="80" t="n">
        <v>5</v>
      </c>
      <c r="O15" s="80"/>
      <c r="P15" s="80"/>
      <c r="Q15" s="80"/>
      <c r="R15" s="96"/>
      <c r="S15" s="80"/>
      <c r="T15" s="80"/>
      <c r="U15" s="80"/>
      <c r="V15" s="120" t="n">
        <f aca="false">IF(AC15&gt;0,IF(SUM(X15:Y15)/AC15&gt;0,2,IF(AND(SUM(X15:Y15)/AC15=0,Z15/AC15&gt;0),3,IF(AND((AB15/AC15+AA15/AC15)=1,AA15/AC15&gt;0),4,5))),0)</f>
        <v>5</v>
      </c>
      <c r="W15" s="212" t="n">
        <f aca="false">COUNTIF(AG15:AV15,"б")</f>
        <v>0</v>
      </c>
      <c r="X15" s="212" t="n">
        <f aca="false">COUNTIF(AG15:AV15,"д")</f>
        <v>0</v>
      </c>
      <c r="Y15" s="212" t="n">
        <f aca="false">COUNTIF(AG15:AV15,2)+COUNTIF(AG15:AV15,"н")+COUNTIF(AG15:AV15,"д")</f>
        <v>0</v>
      </c>
      <c r="Z15" s="212" t="n">
        <f aca="false">COUNTIF(AG15:AV15,Z$5)</f>
        <v>0</v>
      </c>
      <c r="AA15" s="212" t="n">
        <f aca="false">COUNTIF(AG15:AV15,AA$5)</f>
        <v>0</v>
      </c>
      <c r="AB15" s="212" t="n">
        <f aca="false">COUNTIF(AG15:AV15,AB$5)</f>
        <v>8</v>
      </c>
      <c r="AC15" s="212" t="n">
        <f aca="false">SUM(X15:AB15)</f>
        <v>8</v>
      </c>
      <c r="AD15" s="213" t="n">
        <f aca="false">IF(ISERROR(((X15+Y15)*2+Z15*3+AA15*4+AB15*5)/SUM(X15,Y15:AB15)),"",((X15+Y15)*2+Z15*3+AA15*4+AB15*5)/SUM(X15,Y15:AB15))</f>
        <v>5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n">
        <f aca="false">IF(ISERROR(VALUE(LEFT(G15))),LEFT(G15),VALUE(LEFT(G15)))</f>
        <v>5</v>
      </c>
      <c r="AI15" s="215" t="n">
        <f aca="false">IF(ISERROR(VALUE(LEFT(H15))),LEFT(H15),VALUE(LEFT(H15)))</f>
        <v>5</v>
      </c>
      <c r="AJ15" s="215" t="n">
        <f aca="false">IF(ISERROR(VALUE(LEFT(I15))),LEFT(I15),VALUE(LEFT(I15)))</f>
        <v>5</v>
      </c>
      <c r="AK15" s="215" t="n">
        <f aca="false">IF(ISERROR(VALUE(LEFT(J15))),LEFT(J15),VALUE(LEFT(J15)))</f>
        <v>5</v>
      </c>
      <c r="AL15" s="215" t="n">
        <f aca="false">IF(ISERROR(VALUE(LEFT(K15))),LEFT(K15),VALUE(LEFT(K15)))</f>
        <v>5</v>
      </c>
      <c r="AM15" s="215" t="n">
        <f aca="false">IF(ISERROR(VALUE(LEFT(L15))),LEFT(L15),VALUE(LEFT(L15)))</f>
        <v>5</v>
      </c>
      <c r="AN15" s="215" t="n">
        <f aca="false">IF(ISERROR(VALUE(LEFT(M15))),LEFT(M15),VALUE(LEFT(M15)))</f>
        <v>5</v>
      </c>
      <c r="AO15" s="215" t="n">
        <f aca="false">IF(ISERROR(VALUE(LEFT(N15))),LEFT(N15),VALUE(LEFT(N15)))</f>
        <v>5</v>
      </c>
      <c r="AP15" s="215" t="str">
        <f aca="false">IF(ISERROR(VALUE(LEFT(O15))),LEFT(O15),VALUE(LEFT(O15)))</f>
        <v/>
      </c>
      <c r="AQ15" s="215" t="str">
        <f aca="false">IF(ISERROR(VALUE(LEFT(P15))),LEFT(P15),VALUE(LEFT(P15)))</f>
        <v/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1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5" t="n">
        <v>11</v>
      </c>
      <c r="B16" s="256"/>
      <c r="C16" s="258" t="s">
        <v>30</v>
      </c>
      <c r="D16" s="259" t="s">
        <v>951</v>
      </c>
      <c r="E16" s="79" t="n">
        <v>2542</v>
      </c>
      <c r="F16" s="80" t="s">
        <v>32</v>
      </c>
      <c r="G16" s="80" t="n">
        <v>3</v>
      </c>
      <c r="H16" s="80" t="n">
        <v>4</v>
      </c>
      <c r="I16" s="80" t="n">
        <v>5</v>
      </c>
      <c r="J16" s="80" t="n">
        <v>5</v>
      </c>
      <c r="K16" s="80" t="n">
        <v>5</v>
      </c>
      <c r="L16" s="80" t="n">
        <v>4</v>
      </c>
      <c r="M16" s="80" t="n">
        <v>4</v>
      </c>
      <c r="N16" s="80" t="n">
        <v>4</v>
      </c>
      <c r="O16" s="80"/>
      <c r="P16" s="80"/>
      <c r="Q16" s="80"/>
      <c r="R16" s="96"/>
      <c r="S16" s="80"/>
      <c r="T16" s="80"/>
      <c r="U16" s="80"/>
      <c r="V16" s="120" t="n">
        <f aca="false">IF(AC16&gt;0,IF(SUM(X16:Y16)/AC16&gt;0,2,IF(AND(SUM(X16:Y16)/AC16=0,Z16/AC16&gt;0),3,IF(AND((AB16/AC16+AA16/AC16)=1,AA16/AC16&gt;0),4,5))),0)</f>
        <v>3</v>
      </c>
      <c r="W16" s="212" t="n">
        <f aca="false">COUNTIF(AG16:AV16,"б")</f>
        <v>0</v>
      </c>
      <c r="X16" s="212" t="n">
        <f aca="false">COUNTIF(AG16:AV16,"д")</f>
        <v>0</v>
      </c>
      <c r="Y16" s="212" t="n">
        <f aca="false">COUNTIF(AG16:AV16,2)+COUNTIF(AG16:AV16,"н")+COUNTIF(AG16:AV16,"д")</f>
        <v>0</v>
      </c>
      <c r="Z16" s="212" t="n">
        <f aca="false">COUNTIF(AG16:AV16,Z$5)</f>
        <v>1</v>
      </c>
      <c r="AA16" s="212" t="n">
        <f aca="false">COUNTIF(AG16:AV16,AA$5)</f>
        <v>4</v>
      </c>
      <c r="AB16" s="212" t="n">
        <f aca="false">COUNTIF(AG16:AV16,AB$5)</f>
        <v>3</v>
      </c>
      <c r="AC16" s="212" t="n">
        <f aca="false">SUM(X16:AB16)</f>
        <v>8</v>
      </c>
      <c r="AD16" s="213" t="n">
        <f aca="false">IF(ISERROR(((X16+Y16)*2+Z16*3+AA16*4+AB16*5)/SUM(X16,Y16:AB16)),"",((X16+Y16)*2+Z16*3+AA16*4+AB16*5)/SUM(X16,Y16:AB16))</f>
        <v>4.25</v>
      </c>
      <c r="AE16" s="214" t="n">
        <f aca="false">IF(AX16=5,0.5,IF(AX16=4,0.25,IF(AX16&lt;=3,0)))</f>
        <v>0</v>
      </c>
      <c r="AF16" s="1"/>
      <c r="AG16" s="215" t="str">
        <f aca="false">IF(ISERROR(VALUE(LEFT(F16))),LEFT(F16),VALUE(LEFT(F16)))</f>
        <v>з</v>
      </c>
      <c r="AH16" s="215" t="n">
        <f aca="false">IF(ISERROR(VALUE(LEFT(G16))),LEFT(G16),VALUE(LEFT(G16)))</f>
        <v>3</v>
      </c>
      <c r="AI16" s="215" t="n">
        <f aca="false">IF(ISERROR(VALUE(LEFT(H16))),LEFT(H16),VALUE(LEFT(H16)))</f>
        <v>4</v>
      </c>
      <c r="AJ16" s="215" t="n">
        <f aca="false">IF(ISERROR(VALUE(LEFT(I16))),LEFT(I16),VALUE(LEFT(I16)))</f>
        <v>5</v>
      </c>
      <c r="AK16" s="215" t="n">
        <f aca="false">IF(ISERROR(VALUE(LEFT(J16))),LEFT(J16),VALUE(LEFT(J16)))</f>
        <v>5</v>
      </c>
      <c r="AL16" s="215" t="n">
        <f aca="false">IF(ISERROR(VALUE(LEFT(K16))),LEFT(K16),VALUE(LEFT(K16)))</f>
        <v>5</v>
      </c>
      <c r="AM16" s="215" t="n">
        <f aca="false">IF(ISERROR(VALUE(LEFT(L16))),LEFT(L16),VALUE(LEFT(L16)))</f>
        <v>4</v>
      </c>
      <c r="AN16" s="215" t="n">
        <f aca="false">IF(ISERROR(VALUE(LEFT(M16))),LEFT(M16),VALUE(LEFT(M16)))</f>
        <v>4</v>
      </c>
      <c r="AO16" s="215" t="n">
        <f aca="false">IF(ISERROR(VALUE(LEFT(N16))),LEFT(N16),VALUE(LEFT(N16)))</f>
        <v>4</v>
      </c>
      <c r="AP16" s="215" t="str">
        <f aca="false">IF(ISERROR(VALUE(LEFT(O16))),LEFT(O16),VALUE(LEFT(O16)))</f>
        <v/>
      </c>
      <c r="AQ16" s="215" t="str">
        <f aca="false">IF(ISERROR(VALUE(LEFT(P16))),LEFT(P16),VALUE(LEFT(P16)))</f>
        <v/>
      </c>
      <c r="AR16" s="215" t="str">
        <f aca="false">IF(ISERROR(VALUE(LEFT(Q16))),LEFT(Q16),VALUE(LEFT(Q16)))</f>
        <v/>
      </c>
      <c r="AS16" s="215" t="str">
        <f aca="false">IF(ISERROR(VALUE(LEFT(R16))),LEFT(R16),VALUE(LEFT(R16)))</f>
        <v/>
      </c>
      <c r="AT16" s="215" t="str">
        <f aca="false">IF(ISERROR(VALUE(LEFT(S16))),LEFT(S16),VALUE(LEFT(S16)))</f>
        <v/>
      </c>
      <c r="AU16" s="215" t="str">
        <f aca="false">IF(ISERROR(VALUE(LEFT(T16))),LEFT(T16),VALUE(LEFT(T16)))</f>
        <v/>
      </c>
      <c r="AV16" s="215" t="str">
        <f aca="false">IF(ISERROR(VALUE(LEFT(U16))),LEFT(U16),VALUE(LEFT(U16)))</f>
        <v/>
      </c>
      <c r="AW16" s="216" t="n">
        <f aca="false">COUNTIF(AG16:AV16,"з")</f>
        <v>1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5" t="n">
        <v>12</v>
      </c>
      <c r="B17" s="257"/>
      <c r="C17" s="258" t="s">
        <v>30</v>
      </c>
      <c r="D17" s="259" t="s">
        <v>952</v>
      </c>
      <c r="E17" s="79" t="n">
        <v>2542</v>
      </c>
      <c r="F17" s="80" t="s">
        <v>32</v>
      </c>
      <c r="G17" s="80" t="n">
        <v>4</v>
      </c>
      <c r="H17" s="80" t="n">
        <v>3</v>
      </c>
      <c r="I17" s="80" t="n">
        <v>3</v>
      </c>
      <c r="J17" s="80" t="n">
        <v>4</v>
      </c>
      <c r="K17" s="80" t="n">
        <v>3</v>
      </c>
      <c r="L17" s="80" t="n">
        <v>3</v>
      </c>
      <c r="M17" s="80" t="n">
        <v>4</v>
      </c>
      <c r="N17" s="80" t="n">
        <v>3</v>
      </c>
      <c r="O17" s="80"/>
      <c r="P17" s="80"/>
      <c r="Q17" s="80"/>
      <c r="R17" s="96"/>
      <c r="S17" s="80"/>
      <c r="T17" s="80"/>
      <c r="U17" s="80"/>
      <c r="V17" s="120" t="n">
        <f aca="false">IF(AC17&gt;0,IF(SUM(X17:Y17)/AC17&gt;0,2,IF(AND(SUM(X17:Y17)/AC17=0,Z17/AC17&gt;0),3,IF(AND((AB17/AC17+AA17/AC17)=1,AA17/AC17&gt;0),4,5))),0)</f>
        <v>3</v>
      </c>
      <c r="W17" s="212" t="n">
        <f aca="false">COUNTIF(AG17:AV17,"б")</f>
        <v>0</v>
      </c>
      <c r="X17" s="212" t="n">
        <f aca="false">COUNTIF(AF17:AU17,"д")</f>
        <v>0</v>
      </c>
      <c r="Y17" s="212" t="n">
        <f aca="false">COUNTIF(AG17:AV17,2)+COUNTIF(AG17:AV17,"н")+COUNTIF(AG17:AV17,"д")</f>
        <v>0</v>
      </c>
      <c r="Z17" s="212" t="n">
        <f aca="false">COUNTIF(AG17:AV17,Z$5)</f>
        <v>5</v>
      </c>
      <c r="AA17" s="212" t="n">
        <f aca="false">COUNTIF(AG17:AV17,AA$5)</f>
        <v>3</v>
      </c>
      <c r="AB17" s="212" t="n">
        <f aca="false">COUNTIF(AG17:AV17,AB$5)</f>
        <v>0</v>
      </c>
      <c r="AC17" s="212" t="n">
        <f aca="false">SUM(X17:AB17)</f>
        <v>8</v>
      </c>
      <c r="AD17" s="213" t="n">
        <f aca="false">IF(ISERROR(((X17+Y17)*2+Z17*3+AA17*4+AB17*5)/SUM(X17,Y17:AB17)),"",((X17+Y17)*2+Z17*3+AA17*4+AB17*5)/SUM(X17,Y17:AB17))</f>
        <v>3.375</v>
      </c>
      <c r="AE17" s="214" t="n">
        <f aca="false">IF(AX17=5,0.5,IF(AX17=4,0.25,IF(AX17&lt;=3,0)))</f>
        <v>0</v>
      </c>
      <c r="AF17" s="1"/>
      <c r="AG17" s="215" t="str">
        <f aca="false">IF(ISERROR(VALUE(LEFT(F17))),LEFT(F17),VALUE(LEFT(F17)))</f>
        <v>з</v>
      </c>
      <c r="AH17" s="215" t="n">
        <f aca="false">IF(ISERROR(VALUE(LEFT(G17))),LEFT(G17),VALUE(LEFT(G17)))</f>
        <v>4</v>
      </c>
      <c r="AI17" s="215" t="n">
        <f aca="false">IF(ISERROR(VALUE(LEFT(H17))),LEFT(H17),VALUE(LEFT(H17)))</f>
        <v>3</v>
      </c>
      <c r="AJ17" s="215" t="n">
        <f aca="false">IF(ISERROR(VALUE(LEFT(I17))),LEFT(I17),VALUE(LEFT(I17)))</f>
        <v>3</v>
      </c>
      <c r="AK17" s="215" t="n">
        <f aca="false">IF(ISERROR(VALUE(LEFT(J17))),LEFT(J17),VALUE(LEFT(J17)))</f>
        <v>4</v>
      </c>
      <c r="AL17" s="215" t="n">
        <f aca="false">IF(ISERROR(VALUE(LEFT(K17))),LEFT(K17),VALUE(LEFT(K17)))</f>
        <v>3</v>
      </c>
      <c r="AM17" s="215" t="n">
        <f aca="false">IF(ISERROR(VALUE(LEFT(L17))),LEFT(L17),VALUE(LEFT(L17)))</f>
        <v>3</v>
      </c>
      <c r="AN17" s="215" t="n">
        <f aca="false">IF(ISERROR(VALUE(LEFT(M17))),LEFT(M17),VALUE(LEFT(M17)))</f>
        <v>4</v>
      </c>
      <c r="AO17" s="215" t="n">
        <f aca="false">IF(ISERROR(VALUE(LEFT(N17))),LEFT(N17),VALUE(LEFT(N17)))</f>
        <v>3</v>
      </c>
      <c r="AP17" s="215" t="str">
        <f aca="false">IF(ISERROR(VALUE(LEFT(O17))),LEFT(O17),VALUE(LEFT(O17)))</f>
        <v/>
      </c>
      <c r="AQ17" s="215" t="str">
        <f aca="false">IF(ISERROR(VALUE(LEFT(P17))),LEFT(P17),VALUE(LEFT(P17)))</f>
        <v/>
      </c>
      <c r="AR17" s="215" t="str">
        <f aca="false">IF(ISERROR(VALUE(LEFT(Q17))),LEFT(Q17),VALUE(LEFT(Q17)))</f>
        <v/>
      </c>
      <c r="AS17" s="215" t="str">
        <f aca="false">IF(ISERROR(VALUE(LEFT(R17))),LEFT(R17),VALUE(LEFT(R17)))</f>
        <v/>
      </c>
      <c r="AT17" s="215" t="str">
        <f aca="false">IF(ISERROR(VALUE(LEFT(S17))),LEFT(S17),VALUE(LEFT(S17)))</f>
        <v/>
      </c>
      <c r="AU17" s="215" t="str">
        <f aca="false">IF(ISERROR(VALUE(LEFT(T17))),LEFT(T17),VALUE(LEFT(T17)))</f>
        <v/>
      </c>
      <c r="AV17" s="215" t="str">
        <f aca="false">IF(ISERROR(VALUE(LEFT(U17))),LEFT(U17),VALUE(LEFT(U17)))</f>
        <v/>
      </c>
      <c r="AW17" s="216" t="n">
        <f aca="false">COUNTIF(AG17:AV17,"з")</f>
        <v>1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5" t="n">
        <v>13</v>
      </c>
      <c r="B18" s="180"/>
      <c r="C18" s="258" t="s">
        <v>284</v>
      </c>
      <c r="D18" s="259" t="s">
        <v>953</v>
      </c>
      <c r="E18" s="79" t="n">
        <v>2542</v>
      </c>
      <c r="F18" s="80" t="s">
        <v>32</v>
      </c>
      <c r="G18" s="80" t="n">
        <v>3</v>
      </c>
      <c r="H18" s="80" t="n">
        <v>3</v>
      </c>
      <c r="I18" s="80" t="n">
        <v>4</v>
      </c>
      <c r="J18" s="80" t="n">
        <v>5</v>
      </c>
      <c r="K18" s="80" t="n">
        <v>5</v>
      </c>
      <c r="L18" s="80" t="n">
        <v>3</v>
      </c>
      <c r="M18" s="80" t="n">
        <v>5</v>
      </c>
      <c r="N18" s="80" t="n">
        <v>3</v>
      </c>
      <c r="O18" s="80"/>
      <c r="P18" s="80"/>
      <c r="Q18" s="80"/>
      <c r="R18" s="96"/>
      <c r="S18" s="80"/>
      <c r="T18" s="80"/>
      <c r="U18" s="80"/>
      <c r="V18" s="120" t="n">
        <f aca="false">IF(AC18&gt;0,IF(SUM(X18:Y18)/AC18&gt;0,2,IF(AND(SUM(X18:Y18)/AC18=0,Z18/AC18&gt;0),3,IF(AND((AB18/AC18+AA18/AC18)=1,AA18/AC18&gt;0),4,5))),0)</f>
        <v>3</v>
      </c>
      <c r="W18" s="212" t="n">
        <f aca="false">COUNTIF(AG18:AV18,"б")</f>
        <v>0</v>
      </c>
      <c r="X18" s="212" t="n">
        <f aca="false">COUNTIF(AF18:AU18,"д")</f>
        <v>0</v>
      </c>
      <c r="Y18" s="212" t="n">
        <f aca="false">COUNTIF(AG18:AV18,2)+COUNTIF(AG18:AV18,"н")+COUNTIF(AG18:AV18,"д")</f>
        <v>0</v>
      </c>
      <c r="Z18" s="212" t="n">
        <f aca="false">COUNTIF(AG18:AV18,Z$5)</f>
        <v>4</v>
      </c>
      <c r="AA18" s="212" t="n">
        <f aca="false">COUNTIF(AG18:AV18,AA$5)</f>
        <v>1</v>
      </c>
      <c r="AB18" s="212" t="n">
        <f aca="false">COUNTIF(AG18:AV18,AB$5)</f>
        <v>3</v>
      </c>
      <c r="AC18" s="212" t="n">
        <f aca="false">SUM(X18:AB18)</f>
        <v>8</v>
      </c>
      <c r="AD18" s="213" t="n">
        <f aca="false">IF(ISERROR(((X18+Y18)*2+Z18*3+AA18*4+AB18*5)/SUM(X18,Y18:AB18)),"",((X18+Y18)*2+Z18*3+AA18*4+AB18*5)/SUM(X18,Y18:AB18))</f>
        <v>3.875</v>
      </c>
      <c r="AE18" s="214" t="n">
        <f aca="false">IF(AX18=5,0.5,IF(AX18=4,0.25,IF(AX18&lt;=3,0)))</f>
        <v>0</v>
      </c>
      <c r="AF18" s="1"/>
      <c r="AG18" s="215" t="str">
        <f aca="false">IF(ISERROR(VALUE(LEFT(F18))),LEFT(F18),VALUE(LEFT(F18)))</f>
        <v>з</v>
      </c>
      <c r="AH18" s="215" t="n">
        <f aca="false">IF(ISERROR(VALUE(LEFT(G18))),LEFT(G18),VALUE(LEFT(G18)))</f>
        <v>3</v>
      </c>
      <c r="AI18" s="215" t="n">
        <f aca="false">IF(ISERROR(VALUE(LEFT(H18))),LEFT(H18),VALUE(LEFT(H18)))</f>
        <v>3</v>
      </c>
      <c r="AJ18" s="215" t="n">
        <f aca="false">IF(ISERROR(VALUE(LEFT(I18))),LEFT(I18),VALUE(LEFT(I18)))</f>
        <v>4</v>
      </c>
      <c r="AK18" s="215" t="n">
        <f aca="false">IF(ISERROR(VALUE(LEFT(J18))),LEFT(J18),VALUE(LEFT(J18)))</f>
        <v>5</v>
      </c>
      <c r="AL18" s="215" t="n">
        <f aca="false">IF(ISERROR(VALUE(LEFT(K18))),LEFT(K18),VALUE(LEFT(K18)))</f>
        <v>5</v>
      </c>
      <c r="AM18" s="215" t="n">
        <f aca="false">IF(ISERROR(VALUE(LEFT(L18))),LEFT(L18),VALUE(LEFT(L18)))</f>
        <v>3</v>
      </c>
      <c r="AN18" s="215" t="n">
        <f aca="false">IF(ISERROR(VALUE(LEFT(M18))),LEFT(M18),VALUE(LEFT(M18)))</f>
        <v>5</v>
      </c>
      <c r="AO18" s="215" t="n">
        <f aca="false">IF(ISERROR(VALUE(LEFT(N18))),LEFT(N18),VALUE(LEFT(N18)))</f>
        <v>3</v>
      </c>
      <c r="AP18" s="215" t="str">
        <f aca="false">IF(ISERROR(VALUE(LEFT(O18))),LEFT(O18),VALUE(LEFT(O18)))</f>
        <v/>
      </c>
      <c r="AQ18" s="215" t="str">
        <f aca="false">IF(ISERROR(VALUE(LEFT(P18))),LEFT(P18),VALUE(LEFT(P18)))</f>
        <v/>
      </c>
      <c r="AR18" s="215" t="str">
        <f aca="false">IF(ISERROR(VALUE(LEFT(Q18))),LEFT(Q18),VALUE(LEFT(Q18)))</f>
        <v/>
      </c>
      <c r="AS18" s="215" t="str">
        <f aca="false">IF(ISERROR(VALUE(LEFT(R18))),LEFT(R18),VALUE(LEFT(R18)))</f>
        <v/>
      </c>
      <c r="AT18" s="215" t="str">
        <f aca="false">IF(ISERROR(VALUE(LEFT(S18))),LEFT(S18),VALUE(LEFT(S18)))</f>
        <v/>
      </c>
      <c r="AU18" s="215" t="str">
        <f aca="false">IF(ISERROR(VALUE(LEFT(T18))),LEFT(T18),VALUE(LEFT(T18)))</f>
        <v/>
      </c>
      <c r="AV18" s="215" t="str">
        <f aca="false">IF(ISERROR(VALUE(LEFT(U18))),LEFT(U18),VALUE(LEFT(U18)))</f>
        <v/>
      </c>
      <c r="AW18" s="216" t="n">
        <f aca="false">COUNTIF(AG18:AV18,"з")</f>
        <v>1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5" t="n">
        <v>14</v>
      </c>
      <c r="B19" s="180"/>
      <c r="C19" s="258" t="s">
        <v>30</v>
      </c>
      <c r="D19" s="259" t="s">
        <v>954</v>
      </c>
      <c r="E19" s="79" t="n">
        <v>2542</v>
      </c>
      <c r="F19" s="80" t="s">
        <v>32</v>
      </c>
      <c r="G19" s="80" t="n">
        <v>3</v>
      </c>
      <c r="H19" s="80" t="n">
        <v>4</v>
      </c>
      <c r="I19" s="80" t="n">
        <v>4</v>
      </c>
      <c r="J19" s="80" t="n">
        <v>4</v>
      </c>
      <c r="K19" s="80" t="n">
        <v>5</v>
      </c>
      <c r="L19" s="80" t="n">
        <v>4</v>
      </c>
      <c r="M19" s="80" t="n">
        <v>4</v>
      </c>
      <c r="N19" s="80" t="n">
        <v>4</v>
      </c>
      <c r="O19" s="80"/>
      <c r="P19" s="80"/>
      <c r="Q19" s="80"/>
      <c r="R19" s="80"/>
      <c r="S19" s="80"/>
      <c r="T19" s="80"/>
      <c r="U19" s="80"/>
      <c r="V19" s="120" t="n">
        <f aca="false">IF(AC19&gt;0,IF(SUM(X19:Y19)/AC19&gt;0,2,IF(AND(SUM(X19:Y19)/AC19=0,Z19/AC19&gt;0),3,IF(AND((AB19/AC19+AA19/AC19)=1,AA19/AC19&gt;0),4,5))),0)</f>
        <v>3</v>
      </c>
      <c r="W19" s="212" t="n">
        <f aca="false">COUNTIF(AG19:AV19,"б")</f>
        <v>0</v>
      </c>
      <c r="X19" s="212" t="n">
        <f aca="false">COUNTIF(AF19:AU19,"д")</f>
        <v>0</v>
      </c>
      <c r="Y19" s="212" t="n">
        <f aca="false">COUNTIF(AG19:AV19,2)+COUNTIF(AG19:AV19,"н")+COUNTIF(AG19:AV19,"д")</f>
        <v>0</v>
      </c>
      <c r="Z19" s="212" t="n">
        <f aca="false">COUNTIF(AG19:AV19,Z$5)</f>
        <v>1</v>
      </c>
      <c r="AA19" s="212" t="n">
        <f aca="false">COUNTIF(AG19:AV19,AA$5)</f>
        <v>6</v>
      </c>
      <c r="AB19" s="212" t="n">
        <f aca="false">COUNTIF(AG19:AV19,AB$5)</f>
        <v>1</v>
      </c>
      <c r="AC19" s="212" t="n">
        <f aca="false">SUM(X19:AB19)</f>
        <v>8</v>
      </c>
      <c r="AD19" s="213" t="n">
        <f aca="false">IF(ISERROR(((X19+Y19)*2+Z19*3+AA19*4+AB19*5)/SUM(X19,Y19:AB19)),"",((X19+Y19)*2+Z19*3+AA19*4+AB19*5)/SUM(X19,Y19:AB19))</f>
        <v>4</v>
      </c>
      <c r="AE19" s="214" t="n">
        <f aca="false">IF(AX19=5,0.5,IF(AX19=4,0.25,IF(AX19&lt;=3,0)))</f>
        <v>0</v>
      </c>
      <c r="AF19" s="1"/>
      <c r="AG19" s="215" t="str">
        <f aca="false">IF(ISERROR(VALUE(LEFT(F19))),LEFT(F19),VALUE(LEFT(F19)))</f>
        <v>з</v>
      </c>
      <c r="AH19" s="215" t="n">
        <f aca="false">IF(ISERROR(VALUE(LEFT(G19))),LEFT(G19),VALUE(LEFT(G19)))</f>
        <v>3</v>
      </c>
      <c r="AI19" s="215" t="n">
        <f aca="false">IF(ISERROR(VALUE(LEFT(H19))),LEFT(H19),VALUE(LEFT(H19)))</f>
        <v>4</v>
      </c>
      <c r="AJ19" s="215" t="n">
        <f aca="false">IF(ISERROR(VALUE(LEFT(I19))),LEFT(I19),VALUE(LEFT(I19)))</f>
        <v>4</v>
      </c>
      <c r="AK19" s="215" t="n">
        <f aca="false">IF(ISERROR(VALUE(LEFT(J19))),LEFT(J19),VALUE(LEFT(J19)))</f>
        <v>4</v>
      </c>
      <c r="AL19" s="215" t="n">
        <f aca="false">IF(ISERROR(VALUE(LEFT(K19))),LEFT(K19),VALUE(LEFT(K19)))</f>
        <v>5</v>
      </c>
      <c r="AM19" s="215" t="n">
        <f aca="false">IF(ISERROR(VALUE(LEFT(L19))),LEFT(L19),VALUE(LEFT(L19)))</f>
        <v>4</v>
      </c>
      <c r="AN19" s="215" t="n">
        <f aca="false">IF(ISERROR(VALUE(LEFT(M19))),LEFT(M19),VALUE(LEFT(M19)))</f>
        <v>4</v>
      </c>
      <c r="AO19" s="215" t="n">
        <f aca="false">IF(ISERROR(VALUE(LEFT(N19))),LEFT(N19),VALUE(LEFT(N19)))</f>
        <v>4</v>
      </c>
      <c r="AP19" s="215" t="str">
        <f aca="false">IF(ISERROR(VALUE(LEFT(O19))),LEFT(O19),VALUE(LEFT(O19)))</f>
        <v/>
      </c>
      <c r="AQ19" s="215" t="str">
        <f aca="false">IF(ISERROR(VALUE(LEFT(P19))),LEFT(P19),VALUE(LEFT(P19)))</f>
        <v/>
      </c>
      <c r="AR19" s="215" t="str">
        <f aca="false">IF(ISERROR(VALUE(LEFT(Q19))),LEFT(Q19),VALUE(LEFT(Q19)))</f>
        <v/>
      </c>
      <c r="AS19" s="215" t="str">
        <f aca="false">IF(ISERROR(VALUE(LEFT(R19))),LEFT(R19),VALUE(LEFT(R19)))</f>
        <v/>
      </c>
      <c r="AT19" s="215" t="str">
        <f aca="false">IF(ISERROR(VALUE(LEFT(S19))),LEFT(S19),VALUE(LEFT(S19)))</f>
        <v/>
      </c>
      <c r="AU19" s="215" t="str">
        <f aca="false">IF(ISERROR(VALUE(LEFT(T19))),LEFT(T19),VALUE(LEFT(T19)))</f>
        <v/>
      </c>
      <c r="AV19" s="215" t="str">
        <f aca="false">IF(ISERROR(VALUE(LEFT(U19))),LEFT(U19),VALUE(LEFT(U19)))</f>
        <v/>
      </c>
      <c r="AW19" s="216" t="n">
        <f aca="false">COUNTIF(AG19:AV19,"з")</f>
        <v>1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5" t="n">
        <v>15</v>
      </c>
      <c r="B20" s="180"/>
      <c r="C20" s="258" t="s">
        <v>284</v>
      </c>
      <c r="D20" s="259" t="s">
        <v>955</v>
      </c>
      <c r="E20" s="79" t="n">
        <v>2542</v>
      </c>
      <c r="F20" s="80" t="s">
        <v>32</v>
      </c>
      <c r="G20" s="80" t="n">
        <v>4</v>
      </c>
      <c r="H20" s="80" t="n">
        <v>4</v>
      </c>
      <c r="I20" s="80" t="n">
        <v>4</v>
      </c>
      <c r="J20" s="80" t="n">
        <v>4</v>
      </c>
      <c r="K20" s="80" t="n">
        <v>5</v>
      </c>
      <c r="L20" s="80" t="n">
        <v>4</v>
      </c>
      <c r="M20" s="80" t="n">
        <v>5</v>
      </c>
      <c r="N20" s="80" t="n">
        <v>4</v>
      </c>
      <c r="O20" s="80"/>
      <c r="P20" s="80"/>
      <c r="Q20" s="80"/>
      <c r="R20" s="96"/>
      <c r="S20" s="80"/>
      <c r="T20" s="80"/>
      <c r="U20" s="80"/>
      <c r="V20" s="120" t="n">
        <f aca="false">IF(AC20&gt;0,IF(SUM(X20:Y20)/AC20&gt;0,2,IF(AND(SUM(X20:Y20)/AC20=0,Z20/AC20&gt;0),3,IF(AND((AB20/AC20+AA20/AC20)=1,AA20/AC20&gt;0),4,5))),0)</f>
        <v>4</v>
      </c>
      <c r="W20" s="212" t="n">
        <f aca="false">COUNTIF(AG20:AV20,"б")</f>
        <v>0</v>
      </c>
      <c r="X20" s="212" t="n">
        <f aca="false">COUNTIF(AF20:AU20,"д")</f>
        <v>0</v>
      </c>
      <c r="Y20" s="212" t="n">
        <f aca="false">COUNTIF(AG20:AV20,2)+COUNTIF(AG20:AV20,"н")+COUNTIF(AG20:AV20,"д")</f>
        <v>0</v>
      </c>
      <c r="Z20" s="212" t="n">
        <f aca="false">COUNTIF(AG20:AV20,Z$5)</f>
        <v>0</v>
      </c>
      <c r="AA20" s="212" t="n">
        <f aca="false">COUNTIF(AG20:AV20,AA$5)</f>
        <v>6</v>
      </c>
      <c r="AB20" s="212" t="n">
        <f aca="false">COUNTIF(AG20:AV20,AB$5)</f>
        <v>2</v>
      </c>
      <c r="AC20" s="212" t="n">
        <f aca="false">SUM(X20:AB20)</f>
        <v>8</v>
      </c>
      <c r="AD20" s="213" t="n">
        <f aca="false">IF(ISERROR(((X20+Y20)*2+Z20*3+AA20*4+AB20*5)/SUM(X20,Y20:AB20)),"",((X20+Y20)*2+Z20*3+AA20*4+AB20*5)/SUM(X20,Y20:AB20))</f>
        <v>4.25</v>
      </c>
      <c r="AE20" s="214" t="n">
        <f aca="false">IF(AX20=5,0.5,IF(AX20=4,0.25,IF(AX20&lt;=3,0)))</f>
        <v>0</v>
      </c>
      <c r="AF20" s="1"/>
      <c r="AG20" s="215" t="str">
        <f aca="false">IF(ISERROR(VALUE(LEFT(F20))),LEFT(F20),VALUE(LEFT(F20)))</f>
        <v>з</v>
      </c>
      <c r="AH20" s="215" t="n">
        <f aca="false">IF(ISERROR(VALUE(LEFT(G20))),LEFT(G20),VALUE(LEFT(G20)))</f>
        <v>4</v>
      </c>
      <c r="AI20" s="215" t="n">
        <f aca="false">IF(ISERROR(VALUE(LEFT(H20))),LEFT(H20),VALUE(LEFT(H20)))</f>
        <v>4</v>
      </c>
      <c r="AJ20" s="215" t="n">
        <f aca="false">IF(ISERROR(VALUE(LEFT(I20))),LEFT(I20),VALUE(LEFT(I20)))</f>
        <v>4</v>
      </c>
      <c r="AK20" s="215" t="n">
        <f aca="false">IF(ISERROR(VALUE(LEFT(J20))),LEFT(J20),VALUE(LEFT(J20)))</f>
        <v>4</v>
      </c>
      <c r="AL20" s="215" t="n">
        <f aca="false">IF(ISERROR(VALUE(LEFT(K20))),LEFT(K20),VALUE(LEFT(K20)))</f>
        <v>5</v>
      </c>
      <c r="AM20" s="215" t="n">
        <f aca="false">IF(ISERROR(VALUE(LEFT(L20))),LEFT(L20),VALUE(LEFT(L20)))</f>
        <v>4</v>
      </c>
      <c r="AN20" s="215" t="n">
        <f aca="false">IF(ISERROR(VALUE(LEFT(M20))),LEFT(M20),VALUE(LEFT(M20)))</f>
        <v>5</v>
      </c>
      <c r="AO20" s="215" t="n">
        <f aca="false">IF(ISERROR(VALUE(LEFT(N20))),LEFT(N20),VALUE(LEFT(N20)))</f>
        <v>4</v>
      </c>
      <c r="AP20" s="215" t="str">
        <f aca="false">IF(ISERROR(VALUE(LEFT(O20))),LEFT(O20),VALUE(LEFT(O20)))</f>
        <v/>
      </c>
      <c r="AQ20" s="215" t="str">
        <f aca="false">IF(ISERROR(VALUE(LEFT(P20))),LEFT(P20),VALUE(LEFT(P20)))</f>
        <v/>
      </c>
      <c r="AR20" s="215" t="str">
        <f aca="false">IF(ISERROR(VALUE(LEFT(Q20))),LEFT(Q20),VALUE(LEFT(Q20)))</f>
        <v/>
      </c>
      <c r="AS20" s="215" t="str">
        <f aca="false">IF(ISERROR(VALUE(LEFT(R20))),LEFT(R20),VALUE(LEFT(R20)))</f>
        <v/>
      </c>
      <c r="AT20" s="215" t="str">
        <f aca="false">IF(ISERROR(VALUE(LEFT(S20))),LEFT(S20),VALUE(LEFT(S20)))</f>
        <v/>
      </c>
      <c r="AU20" s="215" t="str">
        <f aca="false">IF(ISERROR(VALUE(LEFT(T20))),LEFT(T20),VALUE(LEFT(T20)))</f>
        <v/>
      </c>
      <c r="AV20" s="215" t="str">
        <f aca="false">IF(ISERROR(VALUE(LEFT(U20))),LEFT(U20),VALUE(LEFT(U20)))</f>
        <v/>
      </c>
      <c r="AW20" s="216" t="n">
        <f aca="false">COUNTIF(AG20:AV20,"з")</f>
        <v>1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5" t="n">
        <v>16</v>
      </c>
      <c r="B21" s="180"/>
      <c r="C21" s="258" t="s">
        <v>284</v>
      </c>
      <c r="D21" s="259" t="s">
        <v>956</v>
      </c>
      <c r="E21" s="79" t="n">
        <v>2542</v>
      </c>
      <c r="F21" s="80" t="s">
        <v>32</v>
      </c>
      <c r="G21" s="80" t="n">
        <v>5</v>
      </c>
      <c r="H21" s="80" t="n">
        <v>5</v>
      </c>
      <c r="I21" s="80" t="n">
        <v>5</v>
      </c>
      <c r="J21" s="80" t="n">
        <v>4</v>
      </c>
      <c r="K21" s="80" t="n">
        <v>5</v>
      </c>
      <c r="L21" s="80" t="n">
        <v>5</v>
      </c>
      <c r="M21" s="80" t="n">
        <v>5</v>
      </c>
      <c r="N21" s="80" t="n">
        <v>4</v>
      </c>
      <c r="O21" s="80"/>
      <c r="P21" s="80"/>
      <c r="Q21" s="80"/>
      <c r="R21" s="96"/>
      <c r="S21" s="80"/>
      <c r="T21" s="80"/>
      <c r="U21" s="80"/>
      <c r="V21" s="120" t="n">
        <f aca="false">IF(AC21&gt;0,IF(SUM(X21:Y21)/AC21&gt;0,2,IF(AND(SUM(X21:Y21)/AC21=0,Z21/AC21&gt;0),3,IF(AND((AB21/AC21+AA21/AC21)=1,AA21/AC21&gt;0),4,5))),0)</f>
        <v>4</v>
      </c>
      <c r="W21" s="212" t="n">
        <f aca="false">COUNTIF(AG21:AV21,"б")</f>
        <v>0</v>
      </c>
      <c r="X21" s="212" t="n">
        <f aca="false">COUNTIF(AF21:AU21,"д")</f>
        <v>0</v>
      </c>
      <c r="Y21" s="212" t="n">
        <f aca="false">COUNTIF(AG21:AV21,2)+COUNTIF(AG21:AV21,"н")+COUNTIF(AG21:AV21,"д")</f>
        <v>0</v>
      </c>
      <c r="Z21" s="212" t="n">
        <f aca="false">COUNTIF(AG21:AV21,Z$5)</f>
        <v>0</v>
      </c>
      <c r="AA21" s="212" t="n">
        <f aca="false">COUNTIF(AG21:AV21,AA$5)</f>
        <v>2</v>
      </c>
      <c r="AB21" s="212" t="n">
        <f aca="false">COUNTIF(AG21:AV21,AB$5)</f>
        <v>6</v>
      </c>
      <c r="AC21" s="212" t="n">
        <f aca="false">SUM(X21:AB21)</f>
        <v>8</v>
      </c>
      <c r="AD21" s="213" t="n">
        <f aca="false">IF(ISERROR(((X21+Y21)*2+Z21*3+AA21*4+AB21*5)/SUM(X21,Y21:AB21)),"",((X21+Y21)*2+Z21*3+AA21*4+AB21*5)/SUM(X21,Y21:AB21))</f>
        <v>4.75</v>
      </c>
      <c r="AE21" s="214" t="n">
        <f aca="false">IF(AX21=5,0.5,IF(AX21=4,0.25,IF(AX21&lt;=3,0)))</f>
        <v>0</v>
      </c>
      <c r="AF21" s="1"/>
      <c r="AG21" s="215" t="str">
        <f aca="false">IF(ISERROR(VALUE(LEFT(F21))),LEFT(F21),VALUE(LEFT(F21)))</f>
        <v>з</v>
      </c>
      <c r="AH21" s="215" t="n">
        <f aca="false">IF(ISERROR(VALUE(LEFT(G21))),LEFT(G21),VALUE(LEFT(G21)))</f>
        <v>5</v>
      </c>
      <c r="AI21" s="215" t="n">
        <f aca="false">IF(ISERROR(VALUE(LEFT(H21))),LEFT(H21),VALUE(LEFT(H21)))</f>
        <v>5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4</v>
      </c>
      <c r="AL21" s="215" t="n">
        <f aca="false">IF(ISERROR(VALUE(LEFT(K21))),LEFT(K21),VALUE(LEFT(K21)))</f>
        <v>5</v>
      </c>
      <c r="AM21" s="215" t="n">
        <f aca="false">IF(ISERROR(VALUE(LEFT(L21))),LEFT(L21),VALUE(LEFT(L21)))</f>
        <v>5</v>
      </c>
      <c r="AN21" s="215" t="n">
        <f aca="false">IF(ISERROR(VALUE(LEFT(M21))),LEFT(M21),VALUE(LEFT(M21)))</f>
        <v>5</v>
      </c>
      <c r="AO21" s="215" t="n">
        <f aca="false">IF(ISERROR(VALUE(LEFT(N21))),LEFT(N21),VALUE(LEFT(N21)))</f>
        <v>4</v>
      </c>
      <c r="AP21" s="215" t="str">
        <f aca="false">IF(ISERROR(VALUE(LEFT(O21))),LEFT(O21),VALUE(LEFT(O21)))</f>
        <v/>
      </c>
      <c r="AQ21" s="215" t="str">
        <f aca="false">IF(ISERROR(VALUE(LEFT(P21))),LEFT(P21),VALUE(LEFT(P21)))</f>
        <v/>
      </c>
      <c r="AR21" s="215" t="str">
        <f aca="false">IF(ISERROR(VALUE(LEFT(Q21))),LEFT(Q21),VALUE(LEFT(Q21)))</f>
        <v/>
      </c>
      <c r="AS21" s="215" t="str">
        <f aca="false">IF(ISERROR(VALUE(LEFT(R21))),LEFT(R21),VALUE(LEFT(R21)))</f>
        <v/>
      </c>
      <c r="AT21" s="215" t="str">
        <f aca="false">IF(ISERROR(VALUE(LEFT(S21))),LEFT(S21),VALUE(LEFT(S21)))</f>
        <v/>
      </c>
      <c r="AU21" s="215" t="str">
        <f aca="false">IF(ISERROR(VALUE(LEFT(T21))),LEFT(T21),VALUE(LEFT(T21)))</f>
        <v/>
      </c>
      <c r="AV21" s="215" t="str">
        <f aca="false">IF(ISERROR(VALUE(LEFT(U21))),LEFT(U21),VALUE(LEFT(U21)))</f>
        <v/>
      </c>
      <c r="AW21" s="216" t="n">
        <f aca="false">COUNTIF(AG21:AV21,"з")</f>
        <v>1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5" t="n">
        <v>17</v>
      </c>
      <c r="B22" s="180"/>
      <c r="C22" s="258" t="s">
        <v>30</v>
      </c>
      <c r="D22" s="259" t="s">
        <v>957</v>
      </c>
      <c r="E22" s="79" t="n">
        <v>2542</v>
      </c>
      <c r="F22" s="80" t="s">
        <v>32</v>
      </c>
      <c r="G22" s="80" t="n">
        <v>3</v>
      </c>
      <c r="H22" s="80" t="n">
        <v>4</v>
      </c>
      <c r="I22" s="80" t="n">
        <v>4</v>
      </c>
      <c r="J22" s="80" t="n">
        <v>4</v>
      </c>
      <c r="K22" s="80" t="n">
        <v>4</v>
      </c>
      <c r="L22" s="80" t="n">
        <v>4</v>
      </c>
      <c r="M22" s="80" t="n">
        <v>5</v>
      </c>
      <c r="N22" s="80" t="n">
        <v>4</v>
      </c>
      <c r="O22" s="80"/>
      <c r="P22" s="80"/>
      <c r="Q22" s="80"/>
      <c r="R22" s="96"/>
      <c r="S22" s="80"/>
      <c r="T22" s="80"/>
      <c r="U22" s="80"/>
      <c r="V22" s="120" t="n">
        <f aca="false">IF(AC22&gt;0,IF(SUM(X22:Y22)/AC22&gt;0,2,IF(AND(SUM(X22:Y22)/AC22=0,Z22/AC22&gt;0),3,IF(AND((AB22/AC22+AA22/AC22)=1,AA22/AC22&gt;0),4,5))),0)</f>
        <v>3</v>
      </c>
      <c r="W22" s="212" t="n">
        <f aca="false">COUNTIF(AG22:AV22,"б")</f>
        <v>0</v>
      </c>
      <c r="X22" s="212" t="n">
        <f aca="false">COUNTIF(AF22:AU22,"д")</f>
        <v>0</v>
      </c>
      <c r="Y22" s="212" t="n">
        <f aca="false">COUNTIF(AG22:AV22,2)+COUNTIF(AG22:AV22,"н")+COUNTIF(AG22:AV22,"д")</f>
        <v>0</v>
      </c>
      <c r="Z22" s="212" t="n">
        <f aca="false">COUNTIF(AG22:AV22,Z$5)</f>
        <v>1</v>
      </c>
      <c r="AA22" s="212" t="n">
        <f aca="false">COUNTIF(AG22:AV22,AA$5)</f>
        <v>6</v>
      </c>
      <c r="AB22" s="212" t="n">
        <f aca="false">COUNTIF(AG22:AV22,AB$5)</f>
        <v>1</v>
      </c>
      <c r="AC22" s="212" t="n">
        <f aca="false">SUM(X22:AB22)</f>
        <v>8</v>
      </c>
      <c r="AD22" s="213" t="n">
        <f aca="false">IF(ISERROR(((X22+Y22)*2+Z22*3+AA22*4+AB22*5)/SUM(X22,Y22:AB22)),"",((X22+Y22)*2+Z22*3+AA22*4+AB22*5)/SUM(X22,Y22:AB22))</f>
        <v>4</v>
      </c>
      <c r="AE22" s="214" t="n">
        <f aca="false">IF(AX22=5,0.5,IF(AX22=4,0.25,IF(AX22&lt;=3,0)))</f>
        <v>0</v>
      </c>
      <c r="AF22" s="1"/>
      <c r="AG22" s="215" t="str">
        <f aca="false">IF(ISERROR(VALUE(LEFT(F22))),LEFT(F22),VALUE(LEFT(F22)))</f>
        <v>з</v>
      </c>
      <c r="AH22" s="215" t="n">
        <f aca="false">IF(ISERROR(VALUE(LEFT(G22))),LEFT(G22),VALUE(LEFT(G22)))</f>
        <v>3</v>
      </c>
      <c r="AI22" s="215" t="n">
        <f aca="false">IF(ISERROR(VALUE(LEFT(H22))),LEFT(H22),VALUE(LEFT(H22)))</f>
        <v>4</v>
      </c>
      <c r="AJ22" s="215" t="n">
        <f aca="false">IF(ISERROR(VALUE(LEFT(I22))),LEFT(I22),VALUE(LEFT(I22)))</f>
        <v>4</v>
      </c>
      <c r="AK22" s="215" t="n">
        <f aca="false">IF(ISERROR(VALUE(LEFT(J22))),LEFT(J22),VALUE(LEFT(J22)))</f>
        <v>4</v>
      </c>
      <c r="AL22" s="215" t="n">
        <f aca="false">IF(ISERROR(VALUE(LEFT(K22))),LEFT(K22),VALUE(LEFT(K22)))</f>
        <v>4</v>
      </c>
      <c r="AM22" s="215" t="n">
        <f aca="false">IF(ISERROR(VALUE(LEFT(L22))),LEFT(L22),VALUE(LEFT(L22)))</f>
        <v>4</v>
      </c>
      <c r="AN22" s="215" t="n">
        <f aca="false">IF(ISERROR(VALUE(LEFT(M22))),LEFT(M22),VALUE(LEFT(M22)))</f>
        <v>5</v>
      </c>
      <c r="AO22" s="215" t="n">
        <f aca="false">IF(ISERROR(VALUE(LEFT(N22))),LEFT(N22),VALUE(LEFT(N22)))</f>
        <v>4</v>
      </c>
      <c r="AP22" s="215" t="str">
        <f aca="false">IF(ISERROR(VALUE(LEFT(O22))),LEFT(O22),VALUE(LEFT(O22)))</f>
        <v/>
      </c>
      <c r="AQ22" s="215" t="str">
        <f aca="false">IF(ISERROR(VALUE(LEFT(P22))),LEFT(P22),VALUE(LEFT(P22)))</f>
        <v/>
      </c>
      <c r="AR22" s="215" t="str">
        <f aca="false">IF(ISERROR(VALUE(LEFT(Q22))),LEFT(Q22),VALUE(LEFT(Q22)))</f>
        <v/>
      </c>
      <c r="AS22" s="215" t="str">
        <f aca="false">IF(ISERROR(VALUE(LEFT(R22))),LEFT(R22),VALUE(LEFT(R22)))</f>
        <v/>
      </c>
      <c r="AT22" s="215" t="str">
        <f aca="false">IF(ISERROR(VALUE(LEFT(S22))),LEFT(S22),VALUE(LEFT(S22)))</f>
        <v/>
      </c>
      <c r="AU22" s="215" t="str">
        <f aca="false">IF(ISERROR(VALUE(LEFT(T22))),LEFT(T22),VALUE(LEFT(T22)))</f>
        <v/>
      </c>
      <c r="AV22" s="215" t="str">
        <f aca="false">IF(ISERROR(VALUE(LEFT(U22))),LEFT(U22),VALUE(LEFT(U22)))</f>
        <v/>
      </c>
      <c r="AW22" s="216" t="n">
        <f aca="false">COUNTIF(AG22:AV22,"з")</f>
        <v>1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5" t="n">
        <v>18</v>
      </c>
      <c r="B23" s="180"/>
      <c r="C23" s="258" t="s">
        <v>30</v>
      </c>
      <c r="D23" s="259" t="s">
        <v>958</v>
      </c>
      <c r="E23" s="79" t="n">
        <v>2542</v>
      </c>
      <c r="F23" s="80" t="s">
        <v>32</v>
      </c>
      <c r="G23" s="80" t="n">
        <v>4</v>
      </c>
      <c r="H23" s="80" t="n">
        <v>3</v>
      </c>
      <c r="I23" s="80" t="n">
        <v>4</v>
      </c>
      <c r="J23" s="80" t="n">
        <v>5</v>
      </c>
      <c r="K23" s="80" t="n">
        <v>4</v>
      </c>
      <c r="L23" s="80" t="n">
        <v>5</v>
      </c>
      <c r="M23" s="80" t="n">
        <v>5</v>
      </c>
      <c r="N23" s="80" t="n">
        <v>3</v>
      </c>
      <c r="O23" s="80"/>
      <c r="P23" s="80"/>
      <c r="Q23" s="80"/>
      <c r="R23" s="96"/>
      <c r="S23" s="80"/>
      <c r="T23" s="80"/>
      <c r="U23" s="80"/>
      <c r="V23" s="120" t="n">
        <f aca="false">IF(AC23&gt;0,IF(SUM(X23:Y23)/AC23&gt;0,2,IF(AND(SUM(X23:Y23)/AC23=0,Z23/AC23&gt;0),3,IF(AND((AB23/AC23+AA23/AC23)=1,AA23/AC23&gt;0),4,5))),0)</f>
        <v>3</v>
      </c>
      <c r="W23" s="212" t="n">
        <f aca="false">COUNTIF(AG23:AV23,"б")</f>
        <v>0</v>
      </c>
      <c r="X23" s="212" t="n">
        <f aca="false">COUNTIF(AF23:AU23,"д")</f>
        <v>0</v>
      </c>
      <c r="Y23" s="212" t="n">
        <f aca="false">COUNTIF(AG23:AV23,2)+COUNTIF(AG23:AV23,"н")+COUNTIF(AG23:AV23,"д")</f>
        <v>0</v>
      </c>
      <c r="Z23" s="212" t="n">
        <f aca="false">COUNTIF(AG23:AV23,Z$5)</f>
        <v>2</v>
      </c>
      <c r="AA23" s="212" t="n">
        <f aca="false">COUNTIF(AG23:AV23,AA$5)</f>
        <v>3</v>
      </c>
      <c r="AB23" s="212" t="n">
        <f aca="false">COUNTIF(AG23:AV23,AB$5)</f>
        <v>3</v>
      </c>
      <c r="AC23" s="212" t="n">
        <f aca="false">SUM(X23:AB23)</f>
        <v>8</v>
      </c>
      <c r="AD23" s="213" t="n">
        <f aca="false">IF(ISERROR(((X23+Y23)*2+Z23*3+AA23*4+AB23*5)/SUM(X23,Y23:AB23)),"",((X23+Y23)*2+Z23*3+AA23*4+AB23*5)/SUM(X23,Y23:AB23))</f>
        <v>4.125</v>
      </c>
      <c r="AE23" s="214" t="n">
        <f aca="false">IF(AX23=5,0.5,IF(AX23=4,0.25,IF(AX23&lt;=3,0)))</f>
        <v>0</v>
      </c>
      <c r="AF23" s="1"/>
      <c r="AG23" s="215" t="str">
        <f aca="false">IF(ISERROR(VALUE(LEFT(F23))),LEFT(F23),VALUE(LEFT(F23)))</f>
        <v>з</v>
      </c>
      <c r="AH23" s="215" t="n">
        <f aca="false">IF(ISERROR(VALUE(LEFT(G23))),LEFT(G23),VALUE(LEFT(G23)))</f>
        <v>4</v>
      </c>
      <c r="AI23" s="215" t="n">
        <f aca="false">IF(ISERROR(VALUE(LEFT(H23))),LEFT(H23),VALUE(LEFT(H23)))</f>
        <v>3</v>
      </c>
      <c r="AJ23" s="215" t="n">
        <f aca="false">IF(ISERROR(VALUE(LEFT(I23))),LEFT(I23),VALUE(LEFT(I23)))</f>
        <v>4</v>
      </c>
      <c r="AK23" s="215" t="n">
        <f aca="false">IF(ISERROR(VALUE(LEFT(J23))),LEFT(J23),VALUE(LEFT(J23)))</f>
        <v>5</v>
      </c>
      <c r="AL23" s="215" t="n">
        <f aca="false">IF(ISERROR(VALUE(LEFT(K23))),LEFT(K23),VALUE(LEFT(K23)))</f>
        <v>4</v>
      </c>
      <c r="AM23" s="215" t="n">
        <f aca="false">IF(ISERROR(VALUE(LEFT(L23))),LEFT(L23),VALUE(LEFT(L23)))</f>
        <v>5</v>
      </c>
      <c r="AN23" s="215" t="n">
        <f aca="false">IF(ISERROR(VALUE(LEFT(M23))),LEFT(M23),VALUE(LEFT(M23)))</f>
        <v>5</v>
      </c>
      <c r="AO23" s="215" t="n">
        <f aca="false">IF(ISERROR(VALUE(LEFT(N23))),LEFT(N23),VALUE(LEFT(N23)))</f>
        <v>3</v>
      </c>
      <c r="AP23" s="215" t="str">
        <f aca="false">IF(ISERROR(VALUE(LEFT(O23))),LEFT(O23),VALUE(LEFT(O23)))</f>
        <v/>
      </c>
      <c r="AQ23" s="215" t="str">
        <f aca="false">IF(ISERROR(VALUE(LEFT(P23))),LEFT(P23),VALUE(LEFT(P23)))</f>
        <v/>
      </c>
      <c r="AR23" s="215" t="str">
        <f aca="false">IF(ISERROR(VALUE(LEFT(Q23))),LEFT(Q23),VALUE(LEFT(Q23)))</f>
        <v/>
      </c>
      <c r="AS23" s="215" t="str">
        <f aca="false">IF(ISERROR(VALUE(LEFT(R23))),LEFT(R23),VALUE(LEFT(R23)))</f>
        <v/>
      </c>
      <c r="AT23" s="215" t="str">
        <f aca="false">IF(ISERROR(VALUE(LEFT(S23))),LEFT(S23),VALUE(LEFT(S23)))</f>
        <v/>
      </c>
      <c r="AU23" s="215" t="str">
        <f aca="false">IF(ISERROR(VALUE(LEFT(T23))),LEFT(T23),VALUE(LEFT(T23)))</f>
        <v/>
      </c>
      <c r="AV23" s="215" t="str">
        <f aca="false">IF(ISERROR(VALUE(LEFT(U23))),LEFT(U23),VALUE(LEFT(U23)))</f>
        <v/>
      </c>
      <c r="AW23" s="216" t="n">
        <f aca="false">COUNTIF(AG23:AV23,"з")</f>
        <v>1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5" t="n">
        <v>19</v>
      </c>
      <c r="B24" s="180"/>
      <c r="C24" s="258" t="s">
        <v>30</v>
      </c>
      <c r="D24" s="259" t="s">
        <v>959</v>
      </c>
      <c r="E24" s="79" t="n">
        <v>2542</v>
      </c>
      <c r="F24" s="80" t="s">
        <v>32</v>
      </c>
      <c r="G24" s="80" t="n">
        <v>5</v>
      </c>
      <c r="H24" s="80" t="n">
        <v>3</v>
      </c>
      <c r="I24" s="80" t="n">
        <v>4</v>
      </c>
      <c r="J24" s="80" t="n">
        <v>4</v>
      </c>
      <c r="K24" s="80" t="n">
        <v>4</v>
      </c>
      <c r="L24" s="80" t="n">
        <v>4</v>
      </c>
      <c r="M24" s="80" t="n">
        <v>4</v>
      </c>
      <c r="N24" s="80" t="n">
        <v>3</v>
      </c>
      <c r="O24" s="80"/>
      <c r="P24" s="80"/>
      <c r="Q24" s="80"/>
      <c r="R24" s="96"/>
      <c r="S24" s="80"/>
      <c r="T24" s="80"/>
      <c r="U24" s="80"/>
      <c r="V24" s="120" t="n">
        <f aca="false">IF(AC24&gt;0,IF(SUM(X24:Y24)/AC24&gt;0,2,IF(AND(SUM(X24:Y24)/AC24=0,Z24/AC24&gt;0),3,IF(AND((AB24/AC24+AA24/AC24)=1,AA24/AC24&gt;0),4,5))),0)</f>
        <v>3</v>
      </c>
      <c r="W24" s="212" t="n">
        <f aca="false">COUNTIF(AG24:AV24,"б")</f>
        <v>0</v>
      </c>
      <c r="X24" s="212" t="n">
        <f aca="false">COUNTIF(AF24:AU24,"д")</f>
        <v>0</v>
      </c>
      <c r="Y24" s="212" t="n">
        <f aca="false">COUNTIF(AG24:AV24,2)+COUNTIF(AG24:AV24,"н")+COUNTIF(AG24:AV24,"д")</f>
        <v>0</v>
      </c>
      <c r="Z24" s="212" t="n">
        <f aca="false">COUNTIF(AG24:AV24,Z$5)</f>
        <v>2</v>
      </c>
      <c r="AA24" s="212" t="n">
        <f aca="false">COUNTIF(AG24:AV24,AA$5)</f>
        <v>5</v>
      </c>
      <c r="AB24" s="212" t="n">
        <f aca="false">COUNTIF(AG24:AV24,AB$5)</f>
        <v>1</v>
      </c>
      <c r="AC24" s="212" t="n">
        <f aca="false">SUM(X24:AB24)</f>
        <v>8</v>
      </c>
      <c r="AD24" s="213" t="n">
        <f aca="false">IF(ISERROR(((X24+Y24)*2+Z24*3+AA24*4+AB24*5)/SUM(X24,Y24:AB24)),"",((X24+Y24)*2+Z24*3+AA24*4+AB24*5)/SUM(X24,Y24:AB24))</f>
        <v>3.875</v>
      </c>
      <c r="AE24" s="214" t="n">
        <f aca="false">IF(AX24=5,0.5,IF(AX24=4,0.25,IF(AX24&lt;=3,0)))</f>
        <v>0</v>
      </c>
      <c r="AF24" s="1"/>
      <c r="AG24" s="215" t="str">
        <f aca="false">IF(ISERROR(VALUE(LEFT(F24))),LEFT(F24),VALUE(LEFT(F24)))</f>
        <v>з</v>
      </c>
      <c r="AH24" s="215" t="n">
        <f aca="false">IF(ISERROR(VALUE(LEFT(G24))),LEFT(G24),VALUE(LEFT(G24)))</f>
        <v>5</v>
      </c>
      <c r="AI24" s="215" t="n">
        <f aca="false">IF(ISERROR(VALUE(LEFT(H24))),LEFT(H24),VALUE(LEFT(H24)))</f>
        <v>3</v>
      </c>
      <c r="AJ24" s="215" t="n">
        <f aca="false">IF(ISERROR(VALUE(LEFT(I24))),LEFT(I24),VALUE(LEFT(I24)))</f>
        <v>4</v>
      </c>
      <c r="AK24" s="215" t="n">
        <f aca="false">IF(ISERROR(VALUE(LEFT(J24))),LEFT(J24),VALUE(LEFT(J24)))</f>
        <v>4</v>
      </c>
      <c r="AL24" s="215" t="n">
        <f aca="false">IF(ISERROR(VALUE(LEFT(K24))),LEFT(K24),VALUE(LEFT(K24)))</f>
        <v>4</v>
      </c>
      <c r="AM24" s="215" t="n">
        <f aca="false">IF(ISERROR(VALUE(LEFT(L24))),LEFT(L24),VALUE(LEFT(L24)))</f>
        <v>4</v>
      </c>
      <c r="AN24" s="215" t="n">
        <f aca="false">IF(ISERROR(VALUE(LEFT(M24))),LEFT(M24),VALUE(LEFT(M24)))</f>
        <v>4</v>
      </c>
      <c r="AO24" s="215" t="n">
        <f aca="false">IF(ISERROR(VALUE(LEFT(N24))),LEFT(N24),VALUE(LEFT(N24)))</f>
        <v>3</v>
      </c>
      <c r="AP24" s="215" t="str">
        <f aca="false">IF(ISERROR(VALUE(LEFT(O24))),LEFT(O24),VALUE(LEFT(O24)))</f>
        <v/>
      </c>
      <c r="AQ24" s="215" t="str">
        <f aca="false">IF(ISERROR(VALUE(LEFT(P24))),LEFT(P24),VALUE(LEFT(P24)))</f>
        <v/>
      </c>
      <c r="AR24" s="215" t="str">
        <f aca="false">IF(ISERROR(VALUE(LEFT(Q24))),LEFT(Q24),VALUE(LEFT(Q24)))</f>
        <v/>
      </c>
      <c r="AS24" s="215" t="str">
        <f aca="false">IF(ISERROR(VALUE(LEFT(R24))),LEFT(R24),VALUE(LEFT(R24)))</f>
        <v/>
      </c>
      <c r="AT24" s="215" t="str">
        <f aca="false">IF(ISERROR(VALUE(LEFT(S24))),LEFT(S24),VALUE(LEFT(S24)))</f>
        <v/>
      </c>
      <c r="AU24" s="215" t="str">
        <f aca="false">IF(ISERROR(VALUE(LEFT(T24))),LEFT(T24),VALUE(LEFT(T24)))</f>
        <v/>
      </c>
      <c r="AV24" s="215" t="str">
        <f aca="false">IF(ISERROR(VALUE(LEFT(U24))),LEFT(U24),VALUE(LEFT(U24)))</f>
        <v/>
      </c>
      <c r="AW24" s="216" t="n">
        <f aca="false">COUNTIF(AG24:AV24,"з")</f>
        <v>1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5" t="n">
        <v>20</v>
      </c>
      <c r="B25" s="180"/>
      <c r="C25" s="258" t="s">
        <v>30</v>
      </c>
      <c r="D25" s="259" t="s">
        <v>960</v>
      </c>
      <c r="E25" s="79" t="n">
        <v>2542</v>
      </c>
      <c r="F25" s="80" t="s">
        <v>32</v>
      </c>
      <c r="G25" s="80" t="n">
        <v>3</v>
      </c>
      <c r="H25" s="80" t="s">
        <v>45</v>
      </c>
      <c r="I25" s="80" t="n">
        <v>5</v>
      </c>
      <c r="J25" s="80" t="n">
        <v>5</v>
      </c>
      <c r="K25" s="80" t="n">
        <v>5</v>
      </c>
      <c r="L25" s="80" t="n">
        <v>5</v>
      </c>
      <c r="M25" s="80" t="n">
        <v>4</v>
      </c>
      <c r="N25" s="80" t="n">
        <v>3</v>
      </c>
      <c r="O25" s="80"/>
      <c r="P25" s="80"/>
      <c r="Q25" s="80"/>
      <c r="R25" s="96"/>
      <c r="S25" s="80"/>
      <c r="T25" s="80"/>
      <c r="U25" s="80"/>
      <c r="V25" s="120" t="n">
        <f aca="false">IF(AC25&gt;0,IF(SUM(X25:Y25)/AC25&gt;0,2,IF(AND(SUM(X25:Y25)/AC25=0,Z25/AC25&gt;0),3,IF(AND((AB25/AC25+AA25/AC25)=1,AA25/AC25&gt;0),4,5))),0)</f>
        <v>2</v>
      </c>
      <c r="W25" s="212" t="n">
        <f aca="false">COUNTIF(AG25:AV25,"б")</f>
        <v>0</v>
      </c>
      <c r="X25" s="212" t="n">
        <f aca="false">COUNTIF(AF25:AU25,"д")</f>
        <v>0</v>
      </c>
      <c r="Y25" s="212" t="n">
        <f aca="false">COUNTIF(AG25:AV25,2)+COUNTIF(AG25:AV25,"н")+COUNTIF(AG25:AV25,"д")</f>
        <v>1</v>
      </c>
      <c r="Z25" s="212" t="n">
        <f aca="false">COUNTIF(AG25:AV25,Z$5)</f>
        <v>2</v>
      </c>
      <c r="AA25" s="212" t="n">
        <f aca="false">COUNTIF(AG25:AV25,AA$5)</f>
        <v>1</v>
      </c>
      <c r="AB25" s="212" t="n">
        <f aca="false">COUNTIF(AG25:AV25,AB$5)</f>
        <v>4</v>
      </c>
      <c r="AC25" s="212" t="n">
        <f aca="false">SUM(X25:AB25)</f>
        <v>8</v>
      </c>
      <c r="AD25" s="213" t="n">
        <f aca="false">IF(ISERROR(((X25+Y25)*2+Z25*3+AA25*4+AB25*5)/SUM(X25,Y25:AB25)),"",((X25+Y25)*2+Z25*3+AA25*4+AB25*5)/SUM(X25,Y25:AB25))</f>
        <v>4</v>
      </c>
      <c r="AE25" s="214" t="n">
        <f aca="false">IF(AX25=5,0.5,IF(AX25=4,0.25,IF(AX25&lt;=3,0)))</f>
        <v>0</v>
      </c>
      <c r="AF25" s="1"/>
      <c r="AG25" s="215" t="str">
        <f aca="false">IF(ISERROR(VALUE(LEFT(F25))),LEFT(F25),VALUE(LEFT(F25)))</f>
        <v>з</v>
      </c>
      <c r="AH25" s="215" t="n">
        <f aca="false">IF(ISERROR(VALUE(LEFT(G25))),LEFT(G25),VALUE(LEFT(G25)))</f>
        <v>3</v>
      </c>
      <c r="AI25" s="215" t="n">
        <f aca="false">IF(ISERROR(VALUE(LEFT(H25))),LEFT(H25),VALUE(LEFT(H25)))</f>
        <v>2</v>
      </c>
      <c r="AJ25" s="215" t="n">
        <f aca="false">IF(ISERROR(VALUE(LEFT(I25))),LEFT(I25),VALUE(LEFT(I25)))</f>
        <v>5</v>
      </c>
      <c r="AK25" s="215" t="n">
        <f aca="false">IF(ISERROR(VALUE(LEFT(J25))),LEFT(J25),VALUE(LEFT(J25)))</f>
        <v>5</v>
      </c>
      <c r="AL25" s="215" t="n">
        <f aca="false">IF(ISERROR(VALUE(LEFT(K25))),LEFT(K25),VALUE(LEFT(K25)))</f>
        <v>5</v>
      </c>
      <c r="AM25" s="215" t="n">
        <f aca="false">IF(ISERROR(VALUE(LEFT(L25))),LEFT(L25),VALUE(LEFT(L25)))</f>
        <v>5</v>
      </c>
      <c r="AN25" s="215" t="n">
        <f aca="false">IF(ISERROR(VALUE(LEFT(M25))),LEFT(M25),VALUE(LEFT(M25)))</f>
        <v>4</v>
      </c>
      <c r="AO25" s="215" t="n">
        <f aca="false">IF(ISERROR(VALUE(LEFT(N25))),LEFT(N25),VALUE(LEFT(N25)))</f>
        <v>3</v>
      </c>
      <c r="AP25" s="215" t="str">
        <f aca="false">IF(ISERROR(VALUE(LEFT(O25))),LEFT(O25),VALUE(LEFT(O25)))</f>
        <v/>
      </c>
      <c r="AQ25" s="215" t="str">
        <f aca="false">IF(ISERROR(VALUE(LEFT(P25))),LEFT(P25),VALUE(LEFT(P25)))</f>
        <v/>
      </c>
      <c r="AR25" s="215" t="str">
        <f aca="false">IF(ISERROR(VALUE(LEFT(Q25))),LEFT(Q25),VALUE(LEFT(Q25)))</f>
        <v/>
      </c>
      <c r="AS25" s="215" t="str">
        <f aca="false">IF(ISERROR(VALUE(LEFT(R25))),LEFT(R25),VALUE(LEFT(R25)))</f>
        <v/>
      </c>
      <c r="AT25" s="215" t="str">
        <f aca="false">IF(ISERROR(VALUE(LEFT(S25))),LEFT(S25),VALUE(LEFT(S25)))</f>
        <v/>
      </c>
      <c r="AU25" s="215" t="str">
        <f aca="false">IF(ISERROR(VALUE(LEFT(T25))),LEFT(T25),VALUE(LEFT(T25)))</f>
        <v/>
      </c>
      <c r="AV25" s="215" t="str">
        <f aca="false">IF(ISERROR(VALUE(LEFT(U25))),LEFT(U25),VALUE(LEFT(U25)))</f>
        <v/>
      </c>
      <c r="AW25" s="216" t="n">
        <f aca="false">COUNTIF(AG25:AV25,"з")</f>
        <v>1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5" t="n">
        <v>21</v>
      </c>
      <c r="B26" s="180"/>
      <c r="C26" s="258" t="s">
        <v>30</v>
      </c>
      <c r="D26" s="259" t="s">
        <v>961</v>
      </c>
      <c r="E26" s="79" t="n">
        <v>2542</v>
      </c>
      <c r="F26" s="80" t="s">
        <v>32</v>
      </c>
      <c r="G26" s="80" t="n">
        <v>3</v>
      </c>
      <c r="H26" s="80" t="n">
        <v>3</v>
      </c>
      <c r="I26" s="80" t="n">
        <v>3</v>
      </c>
      <c r="J26" s="80" t="n">
        <v>3</v>
      </c>
      <c r="K26" s="80" t="n">
        <v>4</v>
      </c>
      <c r="L26" s="80" t="n">
        <v>3</v>
      </c>
      <c r="M26" s="80" t="n">
        <v>3</v>
      </c>
      <c r="N26" s="80" t="n">
        <v>3</v>
      </c>
      <c r="O26" s="80"/>
      <c r="P26" s="80"/>
      <c r="Q26" s="80"/>
      <c r="R26" s="96"/>
      <c r="S26" s="80"/>
      <c r="T26" s="80"/>
      <c r="U26" s="80"/>
      <c r="V26" s="120" t="n">
        <f aca="false">IF(AC26&gt;0,IF(SUM(X26:Y26)/AC26&gt;0,2,IF(AND(SUM(X26:Y26)/AC26=0,Z26/AC26&gt;0),3,IF(AND((AB26/AC26+AA26/AC26)=1,AA26/AC26&gt;0),4,5))),0)</f>
        <v>3</v>
      </c>
      <c r="W26" s="212" t="n">
        <f aca="false">COUNTIF(AG26:AV26,"б")</f>
        <v>0</v>
      </c>
      <c r="X26" s="212" t="n">
        <f aca="false">COUNTIF(AF26:AU26,"д")</f>
        <v>0</v>
      </c>
      <c r="Y26" s="212" t="n">
        <f aca="false">COUNTIF(AG26:AV26,2)+COUNTIF(AG26:AV26,"н")+COUNTIF(AG26:AV26,"д")</f>
        <v>0</v>
      </c>
      <c r="Z26" s="212" t="n">
        <f aca="false">COUNTIF(AG26:AV26,Z$5)</f>
        <v>7</v>
      </c>
      <c r="AA26" s="212" t="n">
        <f aca="false">COUNTIF(AG26:AV26,AA$5)</f>
        <v>1</v>
      </c>
      <c r="AB26" s="212" t="n">
        <f aca="false">COUNTIF(AG26:AV26,AB$5)</f>
        <v>0</v>
      </c>
      <c r="AC26" s="212" t="n">
        <f aca="false">SUM(X26:AB26)</f>
        <v>8</v>
      </c>
      <c r="AD26" s="213" t="n">
        <f aca="false">IF(ISERROR(((X26+Y26)*2+Z26*3+AA26*4+AB26*5)/SUM(X26,Y26:AB26)),"",((X26+Y26)*2+Z26*3+AA26*4+AB26*5)/SUM(X26,Y26:AB26))</f>
        <v>3.125</v>
      </c>
      <c r="AE26" s="214" t="n">
        <f aca="false">IF(AX26=5,0.5,IF(AX26=4,0.25,IF(AX26&lt;=3,0)))</f>
        <v>0</v>
      </c>
      <c r="AF26" s="1"/>
      <c r="AG26" s="215" t="str">
        <f aca="false">IF(ISERROR(VALUE(LEFT(F26))),LEFT(F26),VALUE(LEFT(F26)))</f>
        <v>з</v>
      </c>
      <c r="AH26" s="215" t="n">
        <f aca="false">IF(ISERROR(VALUE(LEFT(G26))),LEFT(G26),VALUE(LEFT(G26)))</f>
        <v>3</v>
      </c>
      <c r="AI26" s="215" t="n">
        <f aca="false">IF(ISERROR(VALUE(LEFT(H26))),LEFT(H26),VALUE(LEFT(H26)))</f>
        <v>3</v>
      </c>
      <c r="AJ26" s="215" t="n">
        <f aca="false">IF(ISERROR(VALUE(LEFT(I26))),LEFT(I26),VALUE(LEFT(I26)))</f>
        <v>3</v>
      </c>
      <c r="AK26" s="215" t="n">
        <f aca="false">IF(ISERROR(VALUE(LEFT(J26))),LEFT(J26),VALUE(LEFT(J26)))</f>
        <v>3</v>
      </c>
      <c r="AL26" s="215" t="n">
        <f aca="false">IF(ISERROR(VALUE(LEFT(K26))),LEFT(K26),VALUE(LEFT(K26)))</f>
        <v>4</v>
      </c>
      <c r="AM26" s="215" t="n">
        <f aca="false">IF(ISERROR(VALUE(LEFT(L26))),LEFT(L26),VALUE(LEFT(L26)))</f>
        <v>3</v>
      </c>
      <c r="AN26" s="215" t="n">
        <f aca="false">IF(ISERROR(VALUE(LEFT(M26))),LEFT(M26),VALUE(LEFT(M26)))</f>
        <v>3</v>
      </c>
      <c r="AO26" s="215" t="n">
        <f aca="false">IF(ISERROR(VALUE(LEFT(N26))),LEFT(N26),VALUE(LEFT(N26)))</f>
        <v>3</v>
      </c>
      <c r="AP26" s="215" t="str">
        <f aca="false">IF(ISERROR(VALUE(LEFT(O26))),LEFT(O26),VALUE(LEFT(O26)))</f>
        <v/>
      </c>
      <c r="AQ26" s="215" t="str">
        <f aca="false">IF(ISERROR(VALUE(LEFT(P26))),LEFT(P26),VALUE(LEFT(P26)))</f>
        <v/>
      </c>
      <c r="AR26" s="215" t="str">
        <f aca="false">IF(ISERROR(VALUE(LEFT(Q26))),LEFT(Q26),VALUE(LEFT(Q26)))</f>
        <v/>
      </c>
      <c r="AS26" s="215" t="str">
        <f aca="false">IF(ISERROR(VALUE(LEFT(R26))),LEFT(R26),VALUE(LEFT(R26)))</f>
        <v/>
      </c>
      <c r="AT26" s="215" t="str">
        <f aca="false">IF(ISERROR(VALUE(LEFT(S26))),LEFT(S26),VALUE(LEFT(S26)))</f>
        <v/>
      </c>
      <c r="AU26" s="215" t="str">
        <f aca="false">IF(ISERROR(VALUE(LEFT(T26))),LEFT(T26),VALUE(LEFT(T26)))</f>
        <v/>
      </c>
      <c r="AV26" s="215" t="str">
        <f aca="false">IF(ISERROR(VALUE(LEFT(U26))),LEFT(U26),VALUE(LEFT(U26)))</f>
        <v/>
      </c>
      <c r="AW26" s="216" t="n">
        <f aca="false">COUNTIF(AG26:AV26,"з")</f>
        <v>1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5" t="n">
        <v>22</v>
      </c>
      <c r="B27" s="180"/>
      <c r="C27" s="258" t="s">
        <v>30</v>
      </c>
      <c r="D27" s="259" t="s">
        <v>962</v>
      </c>
      <c r="E27" s="79" t="n">
        <v>2542</v>
      </c>
      <c r="F27" s="80" t="s">
        <v>32</v>
      </c>
      <c r="G27" s="80" t="n">
        <v>5</v>
      </c>
      <c r="H27" s="80" t="n">
        <v>5</v>
      </c>
      <c r="I27" s="80" t="n">
        <v>5</v>
      </c>
      <c r="J27" s="80" t="n">
        <v>5</v>
      </c>
      <c r="K27" s="80" t="n">
        <v>5</v>
      </c>
      <c r="L27" s="80" t="n">
        <v>5</v>
      </c>
      <c r="M27" s="80" t="n">
        <v>5</v>
      </c>
      <c r="N27" s="80" t="n">
        <v>5</v>
      </c>
      <c r="O27" s="80"/>
      <c r="P27" s="80"/>
      <c r="Q27" s="80"/>
      <c r="R27" s="96"/>
      <c r="S27" s="80"/>
      <c r="T27" s="80"/>
      <c r="U27" s="80"/>
      <c r="V27" s="120" t="n">
        <f aca="false">IF(AC27&gt;0,IF(SUM(X27:Y27)/AC27&gt;0,2,IF(AND(SUM(X27:Y27)/AC27=0,Z27/AC27&gt;0),3,IF(AND((AB27/AC27+AA27/AC27)=1,AA27/AC27&gt;0),4,5))),0)</f>
        <v>5</v>
      </c>
      <c r="W27" s="212" t="n">
        <f aca="false">COUNTIF(AG27:AV27,"б")</f>
        <v>0</v>
      </c>
      <c r="X27" s="212" t="n">
        <f aca="false">COUNTIF(AF27:AU27,"д")</f>
        <v>0</v>
      </c>
      <c r="Y27" s="212" t="n">
        <f aca="false">COUNTIF(AG27:AV27,2)+COUNTIF(AG27:AV27,"н")+COUNTIF(AG27:AV27,"д")</f>
        <v>0</v>
      </c>
      <c r="Z27" s="212" t="n">
        <f aca="false">COUNTIF(AG27:AV27,Z$5)</f>
        <v>0</v>
      </c>
      <c r="AA27" s="212" t="n">
        <f aca="false">COUNTIF(AG27:AV27,AA$5)</f>
        <v>0</v>
      </c>
      <c r="AB27" s="212" t="n">
        <f aca="false">COUNTIF(AG27:AV27,AB$5)</f>
        <v>8</v>
      </c>
      <c r="AC27" s="212" t="n">
        <f aca="false">SUM(X27:AB27)</f>
        <v>8</v>
      </c>
      <c r="AD27" s="213" t="n">
        <f aca="false">IF(ISERROR(((X27+Y27)*2+Z27*3+AA27*4+AB27*5)/SUM(X27,Y27:AB27)),"",((X27+Y27)*2+Z27*3+AA27*4+AB27*5)/SUM(X27,Y27:AB27))</f>
        <v>5</v>
      </c>
      <c r="AE27" s="214" t="n">
        <f aca="false">IF(AX27=5,0.5,IF(AX27=4,0.25,IF(AX27&lt;=3,0)))</f>
        <v>0</v>
      </c>
      <c r="AF27" s="1"/>
      <c r="AG27" s="215" t="str">
        <f aca="false">IF(ISERROR(VALUE(LEFT(F27))),LEFT(F27),VALUE(LEFT(F27)))</f>
        <v>з</v>
      </c>
      <c r="AH27" s="215" t="n">
        <f aca="false">IF(ISERROR(VALUE(LEFT(G27))),LEFT(G27),VALUE(LEFT(G27)))</f>
        <v>5</v>
      </c>
      <c r="AI27" s="215" t="n">
        <f aca="false">IF(ISERROR(VALUE(LEFT(H27))),LEFT(H27),VALUE(LEFT(H27)))</f>
        <v>5</v>
      </c>
      <c r="AJ27" s="215" t="n">
        <f aca="false">IF(ISERROR(VALUE(LEFT(I27))),LEFT(I27),VALUE(LEFT(I27)))</f>
        <v>5</v>
      </c>
      <c r="AK27" s="215" t="n">
        <f aca="false">IF(ISERROR(VALUE(LEFT(J27))),LEFT(J27),VALUE(LEFT(J27)))</f>
        <v>5</v>
      </c>
      <c r="AL27" s="215" t="n">
        <f aca="false">IF(ISERROR(VALUE(LEFT(K27))),LEFT(K27),VALUE(LEFT(K27)))</f>
        <v>5</v>
      </c>
      <c r="AM27" s="215" t="n">
        <f aca="false">IF(ISERROR(VALUE(LEFT(L27))),LEFT(L27),VALUE(LEFT(L27)))</f>
        <v>5</v>
      </c>
      <c r="AN27" s="215" t="n">
        <f aca="false">IF(ISERROR(VALUE(LEFT(M27))),LEFT(M27),VALUE(LEFT(M27)))</f>
        <v>5</v>
      </c>
      <c r="AO27" s="215" t="n">
        <f aca="false">IF(ISERROR(VALUE(LEFT(N27))),LEFT(N27),VALUE(LEFT(N27)))</f>
        <v>5</v>
      </c>
      <c r="AP27" s="215" t="str">
        <f aca="false">IF(ISERROR(VALUE(LEFT(O27))),LEFT(O27),VALUE(LEFT(O27)))</f>
        <v/>
      </c>
      <c r="AQ27" s="215" t="str">
        <f aca="false">IF(ISERROR(VALUE(LEFT(P27))),LEFT(P27),VALUE(LEFT(P27)))</f>
        <v/>
      </c>
      <c r="AR27" s="215" t="str">
        <f aca="false">IF(ISERROR(VALUE(LEFT(Q27))),LEFT(Q27),VALUE(LEFT(Q27)))</f>
        <v/>
      </c>
      <c r="AS27" s="215" t="str">
        <f aca="false">IF(ISERROR(VALUE(LEFT(R27))),LEFT(R27),VALUE(LEFT(R27)))</f>
        <v/>
      </c>
      <c r="AT27" s="215" t="str">
        <f aca="false">IF(ISERROR(VALUE(LEFT(S27))),LEFT(S27),VALUE(LEFT(S27)))</f>
        <v/>
      </c>
      <c r="AU27" s="215" t="str">
        <f aca="false">IF(ISERROR(VALUE(LEFT(T27))),LEFT(T27),VALUE(LEFT(T27)))</f>
        <v/>
      </c>
      <c r="AV27" s="215" t="str">
        <f aca="false">IF(ISERROR(VALUE(LEFT(U27))),LEFT(U27),VALUE(LEFT(U27)))</f>
        <v/>
      </c>
      <c r="AW27" s="216" t="n">
        <f aca="false">COUNTIF(AG27:AV27,"з")</f>
        <v>1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true" customHeight="false" outlineLevel="0" collapsed="false">
      <c r="A28" s="75"/>
      <c r="B28" s="180"/>
      <c r="C28" s="360"/>
      <c r="D28" s="354"/>
      <c r="E28" s="79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96"/>
      <c r="S28" s="80"/>
      <c r="T28" s="80"/>
      <c r="U28" s="80"/>
      <c r="V28" s="120" t="n">
        <f aca="false">IF(AC28&gt;0,IF(SUM(X28:Y28)/AC28&gt;0,2,IF(AND(SUM(X28:Y28)/AC28=0,Z28/AC28&gt;0),3,IF(AND((AB28/AC28+AA28/AC28)=1,AA28/AC28&gt;0),4,5))),0)</f>
        <v>0</v>
      </c>
      <c r="W28" s="212" t="n">
        <f aca="false">COUNTIF(AG28:AV28,"б")</f>
        <v>0</v>
      </c>
      <c r="X28" s="212" t="n">
        <f aca="false">COUNTIF(AF28:AU28,"д")</f>
        <v>0</v>
      </c>
      <c r="Y28" s="212" t="n">
        <f aca="false">COUNTIF(AG28:AV28,2)+COUNTIF(AG28:AV28,"н")+COUNTIF(AG28:AV28,"д")</f>
        <v>0</v>
      </c>
      <c r="Z28" s="212" t="n">
        <f aca="false">COUNTIF(AG28:AV28,Z$5)</f>
        <v>0</v>
      </c>
      <c r="AA28" s="212" t="n">
        <f aca="false">COUNTIF(AG28:AV28,AA$5)</f>
        <v>0</v>
      </c>
      <c r="AB28" s="212" t="n">
        <f aca="false">COUNTIF(AG28:AV28,AB$5)</f>
        <v>0</v>
      </c>
      <c r="AC28" s="212" t="n">
        <f aca="false">SUM(X28:AB28)</f>
        <v>0</v>
      </c>
      <c r="AD28" s="213" t="str">
        <f aca="false">IF(ISERROR(((X28+Y28)*2+Z28*3+AA28*4+AB28*5)/SUM(X28,Y28:AB28)),"",((X28+Y28)*2+Z28*3+AA28*4+AB28*5)/SUM(X28,Y28:AB28))</f>
        <v/>
      </c>
      <c r="AE28" s="214" t="n">
        <f aca="false">IF(AX28=5,0.5,IF(AX28=4,0.25,IF(AX28&lt;=3,0)))</f>
        <v>0</v>
      </c>
      <c r="AF28" s="1"/>
      <c r="AG28" s="215" t="str">
        <f aca="false">IF(ISERROR(VALUE(LEFT(F28))),LEFT(F28),VALUE(LEFT(F28)))</f>
        <v/>
      </c>
      <c r="AH28" s="215" t="str">
        <f aca="false">IF(ISERROR(VALUE(LEFT(G28))),LEFT(G28),VALUE(LEFT(G28)))</f>
        <v/>
      </c>
      <c r="AI28" s="215" t="str">
        <f aca="false">IF(ISERROR(VALUE(LEFT(H28))),LEFT(H28),VALUE(LEFT(H28)))</f>
        <v/>
      </c>
      <c r="AJ28" s="215" t="str">
        <f aca="false">IF(ISERROR(VALUE(LEFT(I28))),LEFT(I28),VALUE(LEFT(I28)))</f>
        <v/>
      </c>
      <c r="AK28" s="215" t="str">
        <f aca="false">IF(ISERROR(VALUE(LEFT(J28))),LEFT(J28),VALUE(LEFT(J28)))</f>
        <v/>
      </c>
      <c r="AL28" s="215" t="str">
        <f aca="false">IF(ISERROR(VALUE(LEFT(K28))),LEFT(K28),VALUE(LEFT(K28)))</f>
        <v/>
      </c>
      <c r="AM28" s="215" t="str">
        <f aca="false">IF(ISERROR(VALUE(LEFT(L28))),LEFT(L28),VALUE(LEFT(L28)))</f>
        <v/>
      </c>
      <c r="AN28" s="215" t="str">
        <f aca="false">IF(ISERROR(VALUE(LEFT(M28))),LEFT(M28),VALUE(LEFT(M28)))</f>
        <v/>
      </c>
      <c r="AO28" s="215" t="str">
        <f aca="false">IF(ISERROR(VALUE(LEFT(N28))),LEFT(N28),VALUE(LEFT(N28)))</f>
        <v/>
      </c>
      <c r="AP28" s="215" t="str">
        <f aca="false">IF(ISERROR(VALUE(LEFT(O28))),LEFT(O28),VALUE(LEFT(O28)))</f>
        <v/>
      </c>
      <c r="AQ28" s="215" t="str">
        <f aca="false">IF(ISERROR(VALUE(LEFT(P28))),LEFT(P28),VALUE(LEFT(P28)))</f>
        <v/>
      </c>
      <c r="AR28" s="215" t="str">
        <f aca="false">IF(ISERROR(VALUE(LEFT(Q28))),LEFT(Q28),VALUE(LEFT(Q28)))</f>
        <v/>
      </c>
      <c r="AS28" s="215" t="str">
        <f aca="false">IF(ISERROR(VALUE(LEFT(R28))),LEFT(R28),VALUE(LEFT(R28)))</f>
        <v/>
      </c>
      <c r="AT28" s="215" t="str">
        <f aca="false">IF(ISERROR(VALUE(LEFT(S28))),LEFT(S28),VALUE(LEFT(S28)))</f>
        <v/>
      </c>
      <c r="AU28" s="215" t="str">
        <f aca="false">IF(ISERROR(VALUE(LEFT(T28))),LEFT(T28),VALUE(LEFT(T28)))</f>
        <v/>
      </c>
      <c r="AV28" s="215" t="str">
        <f aca="false">IF(ISERROR(VALUE(LEFT(U28))),LEFT(U28),VALUE(LEFT(U28)))</f>
        <v/>
      </c>
      <c r="AW28" s="216" t="n">
        <f aca="false">COUNTIF(AG28:AV28,"з")</f>
        <v>0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true" customHeight="false" outlineLevel="0" collapsed="false">
      <c r="A29" s="75"/>
      <c r="B29" s="1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96"/>
      <c r="S29" s="80"/>
      <c r="T29" s="80"/>
      <c r="U29" s="80"/>
      <c r="V29" s="120" t="n">
        <f aca="false">IF(AC29&gt;0,IF(SUM(X29:Y29)/AC29&gt;0,2,IF(AND(SUM(X29:Y29)/AC29=0,Z29/AC29&gt;0),3,IF(AND((AB29/AC29+AA29/AC29)=1,AA29/AC29&gt;0),4,5))),0)</f>
        <v>0</v>
      </c>
      <c r="W29" s="212" t="n">
        <f aca="false">COUNTIF(AG29:AV29,"б")</f>
        <v>0</v>
      </c>
      <c r="X29" s="212" t="n">
        <f aca="false">COUNTIF(AF29:AU29,"д")</f>
        <v>0</v>
      </c>
      <c r="Y29" s="212" t="n">
        <f aca="false">COUNTIF(AG29:AV29,2)+COUNTIF(AG29:AV29,"н")+COUNTIF(AG29:AV29,"д")</f>
        <v>0</v>
      </c>
      <c r="Z29" s="212" t="n">
        <f aca="false">COUNTIF(AG29:AV29,Z$5)</f>
        <v>0</v>
      </c>
      <c r="AA29" s="212" t="n">
        <f aca="false">COUNTIF(AG29:AV29,AA$5)</f>
        <v>0</v>
      </c>
      <c r="AB29" s="212" t="n">
        <f aca="false">COUNTIF(AG29:AV29,AB$5)</f>
        <v>0</v>
      </c>
      <c r="AC29" s="212" t="n">
        <f aca="false">SUM(X29:AB29)</f>
        <v>0</v>
      </c>
      <c r="AD29" s="213" t="str">
        <f aca="false">IF(ISERROR(((X29+Y29)*2+Z29*3+AA29*4+AB29*5)/SUM(X29,Y29:AB29)),"",((X29+Y29)*2+Z29*3+AA29*4+AB29*5)/SUM(X29,Y29:AB29))</f>
        <v/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/>
      </c>
      <c r="AH29" s="215" t="str">
        <f aca="false">IF(ISERROR(VALUE(LEFT(G29))),LEFT(G29),VALUE(LEFT(G29)))</f>
        <v/>
      </c>
      <c r="AI29" s="215" t="str">
        <f aca="false">IF(ISERROR(VALUE(LEFT(H29))),LEFT(H29),VALUE(LEFT(H29)))</f>
        <v/>
      </c>
      <c r="AJ29" s="215" t="str">
        <f aca="false">IF(ISERROR(VALUE(LEFT(I29))),LEFT(I29),VALUE(LEFT(I29)))</f>
        <v/>
      </c>
      <c r="AK29" s="215" t="str">
        <f aca="false">IF(ISERROR(VALUE(LEFT(J29))),LEFT(J29),VALUE(LEFT(J29)))</f>
        <v/>
      </c>
      <c r="AL29" s="215" t="str">
        <f aca="false">IF(ISERROR(VALUE(LEFT(K29))),LEFT(K29),VALUE(LEFT(K29)))</f>
        <v/>
      </c>
      <c r="AM29" s="215" t="str">
        <f aca="false">IF(ISERROR(VALUE(LEFT(L29))),LEFT(L29),VALUE(LEFT(L29)))</f>
        <v/>
      </c>
      <c r="AN29" s="215" t="str">
        <f aca="false">IF(ISERROR(VALUE(LEFT(M29))),LEFT(M29),VALUE(LEFT(M29)))</f>
        <v/>
      </c>
      <c r="AO29" s="215" t="str">
        <f aca="false">IF(ISERROR(VALUE(LEFT(N29))),LEFT(N29),VALUE(LEFT(N29)))</f>
        <v/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0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true" customHeight="false" outlineLevel="0" collapsed="false">
      <c r="A30" s="75"/>
      <c r="B30" s="180"/>
      <c r="C30" s="360"/>
      <c r="D30" s="354"/>
      <c r="E30" s="79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96"/>
      <c r="S30" s="80"/>
      <c r="T30" s="80"/>
      <c r="U30" s="80"/>
      <c r="V30" s="120" t="n">
        <f aca="false">IF(AC30&gt;0,IF(SUM(X30:Y30)/AC30&gt;0,2,IF(AND(SUM(X30:Y30)/AC30=0,Z30/AC30&gt;0),3,IF(AND((AB30/AC30+AA30/AC30)=1,AA30/AC30&gt;0),4,5))),0)</f>
        <v>0</v>
      </c>
      <c r="W30" s="212" t="n">
        <f aca="false">COUNTIF(AG30:AV30,"б")</f>
        <v>0</v>
      </c>
      <c r="X30" s="212" t="n">
        <f aca="false">COUNTIF(AF30:AU30,"д")</f>
        <v>0</v>
      </c>
      <c r="Y30" s="212" t="n">
        <f aca="false">COUNTIF(AG30:AV30,2)+COUNTIF(AG30:AV30,"н")+COUNTIF(AG30:AV30,"д")</f>
        <v>0</v>
      </c>
      <c r="Z30" s="212" t="n">
        <f aca="false">COUNTIF(AG30:AV30,Z$5)</f>
        <v>0</v>
      </c>
      <c r="AA30" s="212" t="n">
        <f aca="false">COUNTIF(AG30:AV30,AA$5)</f>
        <v>0</v>
      </c>
      <c r="AB30" s="212" t="n">
        <f aca="false">COUNTIF(AG30:AV30,AB$5)</f>
        <v>0</v>
      </c>
      <c r="AC30" s="212" t="n">
        <f aca="false">SUM(X30:AB30)</f>
        <v>0</v>
      </c>
      <c r="AD30" s="213" t="str">
        <f aca="false">IF(ISERROR(((X30+Y30)*2+Z30*3+AA30*4+AB30*5)/SUM(X30,Y30:AB30)),"",((X30+Y30)*2+Z30*3+AA30*4+AB30*5)/SUM(X30,Y30:AB30))</f>
        <v/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/>
      </c>
      <c r="AH30" s="215" t="str">
        <f aca="false">IF(ISERROR(VALUE(LEFT(G30))),LEFT(G30),VALUE(LEFT(G30)))</f>
        <v/>
      </c>
      <c r="AI30" s="215" t="str">
        <f aca="false">IF(ISERROR(VALUE(LEFT(H30))),LEFT(H30),VALUE(LEFT(H30)))</f>
        <v/>
      </c>
      <c r="AJ30" s="215" t="str">
        <f aca="false">IF(ISERROR(VALUE(LEFT(I30))),LEFT(I30),VALUE(LEFT(I30)))</f>
        <v/>
      </c>
      <c r="AK30" s="215" t="str">
        <f aca="false">IF(ISERROR(VALUE(LEFT(J30))),LEFT(J30),VALUE(LEFT(J30)))</f>
        <v/>
      </c>
      <c r="AL30" s="215" t="str">
        <f aca="false">IF(ISERROR(VALUE(LEFT(K30))),LEFT(K30),VALUE(LEFT(K30)))</f>
        <v/>
      </c>
      <c r="AM30" s="215" t="str">
        <f aca="false">IF(ISERROR(VALUE(LEFT(L30))),LEFT(L30),VALUE(LEFT(L30)))</f>
        <v/>
      </c>
      <c r="AN30" s="215" t="str">
        <f aca="false">IF(ISERROR(VALUE(LEFT(M30))),LEFT(M30),VALUE(LEFT(M30)))</f>
        <v/>
      </c>
      <c r="AO30" s="215" t="str">
        <f aca="false">IF(ISERROR(VALUE(LEFT(N30))),LEFT(N30),VALUE(LEFT(N30)))</f>
        <v/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0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true" customHeight="false" outlineLevel="0" collapsed="false">
      <c r="A31" s="75"/>
      <c r="B31" s="180"/>
      <c r="C31" s="370"/>
      <c r="D31" s="370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0"/>
      <c r="V31" s="120" t="n">
        <f aca="false">IF(AC31&gt;0,IF(SUM(X31:Y31)/AC31&gt;0,2,IF(AND(SUM(X31:Y31)/AC31=0,Z31/AC31&gt;0),3,IF(AND((AB31/AC31+AA31/AC31)=1,AA31/AC31&gt;0),4,5))),0)</f>
        <v>0</v>
      </c>
      <c r="W31" s="212" t="n">
        <f aca="false">COUNTIF(AG31:AV31,"б")</f>
        <v>0</v>
      </c>
      <c r="X31" s="212" t="n">
        <f aca="false">COUNTIF(AF31:AU31,"д")</f>
        <v>0</v>
      </c>
      <c r="Y31" s="212" t="n">
        <f aca="false">COUNTIF(AG31:AV31,2)+COUNTIF(AG31:AV31,"н")+COUNTIF(AG31:AV31,"д")</f>
        <v>0</v>
      </c>
      <c r="Z31" s="212" t="n">
        <f aca="false">COUNTIF(AG31:AV31,Z$5)</f>
        <v>0</v>
      </c>
      <c r="AA31" s="212" t="n">
        <f aca="false">COUNTIF(AG31:AV31,AA$5)</f>
        <v>0</v>
      </c>
      <c r="AB31" s="212" t="n">
        <f aca="false">COUNTIF(AG31:AV31,AB$5)</f>
        <v>0</v>
      </c>
      <c r="AC31" s="212" t="n">
        <f aca="false">SUM(X31:AB31)</f>
        <v>0</v>
      </c>
      <c r="AD31" s="213" t="str">
        <f aca="false">IF(ISERROR(((X31+Y31)*2+Z31*3+AA31*4+AB31*5)/SUM(X31,Y31:AB31)),"",((X31+Y31)*2+Z31*3+AA31*4+AB31*5)/SUM(X31,Y31:AB31))</f>
        <v/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/>
      </c>
      <c r="AH31" s="215" t="str">
        <f aca="false">IF(ISERROR(VALUE(LEFT(G31))),LEFT(G31),VALUE(LEFT(G31)))</f>
        <v/>
      </c>
      <c r="AI31" s="215" t="str">
        <f aca="false">IF(ISERROR(VALUE(LEFT(H31))),LEFT(H31),VALUE(LEFT(H31)))</f>
        <v/>
      </c>
      <c r="AJ31" s="215" t="str">
        <f aca="false">IF(ISERROR(VALUE(LEFT(I31))),LEFT(I31),VALUE(LEFT(I31)))</f>
        <v/>
      </c>
      <c r="AK31" s="215" t="str">
        <f aca="false">IF(ISERROR(VALUE(LEFT(J31))),LEFT(J31),VALUE(LEFT(J31)))</f>
        <v/>
      </c>
      <c r="AL31" s="215" t="str">
        <f aca="false">IF(ISERROR(VALUE(LEFT(K31))),LEFT(K31),VALUE(LEFT(K31)))</f>
        <v/>
      </c>
      <c r="AM31" s="215" t="str">
        <f aca="false">IF(ISERROR(VALUE(LEFT(L31))),LEFT(L31),VALUE(LEFT(L31)))</f>
        <v/>
      </c>
      <c r="AN31" s="215" t="str">
        <f aca="false">IF(ISERROR(VALUE(LEFT(M31))),LEFT(M31),VALUE(LEFT(M31)))</f>
        <v/>
      </c>
      <c r="AO31" s="215" t="str">
        <f aca="false">IF(ISERROR(VALUE(LEFT(N31))),LEFT(N31),VALUE(LEFT(N31)))</f>
        <v/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0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75"/>
      <c r="B32" s="27"/>
      <c r="C32" s="27"/>
      <c r="D32" s="27"/>
      <c r="E32" s="7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96"/>
      <c r="S32" s="80"/>
      <c r="T32" s="80"/>
      <c r="U32" s="80"/>
      <c r="V32" s="120" t="n">
        <f aca="false">IF(AC32&gt;0,IF(SUM(X32:Y32)/AC32&gt;0,2,IF(AND(SUM(X32:Y32)/AC32=0,Z32/AC32&gt;0),3,IF(AND((AB32/AC32+AA32/AC32)=1,AA32/AC32&gt;0),4,5))),0)</f>
        <v>0</v>
      </c>
      <c r="W32" s="212" t="n">
        <f aca="false">COUNTIF(AG32:AV32,"б")</f>
        <v>0</v>
      </c>
      <c r="X32" s="212" t="n">
        <f aca="false">COUNTIF(AF32:AU32,"д")</f>
        <v>0</v>
      </c>
      <c r="Y32" s="212" t="n">
        <f aca="false">COUNTIF(AG32:AV32,2)+COUNTIF(AG32:AV32,"н")+COUNTIF(AG32:AV32,"д")</f>
        <v>0</v>
      </c>
      <c r="Z32" s="212" t="n">
        <f aca="false">COUNTIF(AG32:AV32,Z$5)</f>
        <v>0</v>
      </c>
      <c r="AA32" s="212" t="n">
        <f aca="false">COUNTIF(AG32:AV32,AA$5)</f>
        <v>0</v>
      </c>
      <c r="AB32" s="212" t="n">
        <f aca="false">COUNTIF(AG32:AV32,AB$5)</f>
        <v>0</v>
      </c>
      <c r="AC32" s="212" t="n">
        <f aca="false">SUM(X32:AB32)</f>
        <v>0</v>
      </c>
      <c r="AD32" s="213" t="str">
        <f aca="false">IF(ISERROR(((X32+Y32)*2+Z32*3+AA32*4+AB32*5)/SUM(X32,Y32:AB32)),"",((X32+Y32)*2+Z32*3+AA32*4+AB32*5)/SUM(X32,Y32:AB32))</f>
        <v/>
      </c>
      <c r="AE32" s="214" t="n">
        <f aca="false">IF(AX32=5,0.5,IF(AX32=4,0.25,IF(AX32&lt;=3,0)))</f>
        <v>0</v>
      </c>
      <c r="AF32" s="1"/>
      <c r="AG32" s="298" t="str">
        <f aca="false">IF(ISERROR(VALUE(LEFT(F32))),LEFT(F32),VALUE(LEFT(F32)))</f>
        <v/>
      </c>
      <c r="AH32" s="298" t="str">
        <f aca="false">IF(ISERROR(VALUE(LEFT(G32))),LEFT(G32),VALUE(LEFT(G32)))</f>
        <v/>
      </c>
      <c r="AI32" s="298" t="str">
        <f aca="false">IF(ISERROR(VALUE(LEFT(H32))),LEFT(H32),VALUE(LEFT(H32)))</f>
        <v/>
      </c>
      <c r="AJ32" s="298" t="str">
        <f aca="false">IF(ISERROR(VALUE(LEFT(I32))),LEFT(I32),VALUE(LEFT(I32)))</f>
        <v/>
      </c>
      <c r="AK32" s="298" t="str">
        <f aca="false">IF(ISERROR(VALUE(LEFT(J32))),LEFT(J32),VALUE(LEFT(J32)))</f>
        <v/>
      </c>
      <c r="AL32" s="298" t="str">
        <f aca="false">IF(ISERROR(VALUE(LEFT(K32))),LEFT(K32),VALUE(LEFT(K32)))</f>
        <v/>
      </c>
      <c r="AM32" s="298" t="str">
        <f aca="false">IF(ISERROR(VALUE(LEFT(L32))),LEFT(L32),VALUE(LEFT(L32)))</f>
        <v/>
      </c>
      <c r="AN32" s="298" t="str">
        <f aca="false">IF(ISERROR(VALUE(LEFT(M32))),LEFT(M32),VALUE(LEFT(M32)))</f>
        <v/>
      </c>
      <c r="AO32" s="298" t="str">
        <f aca="false">IF(ISERROR(VALUE(LEFT(N32))),LEFT(N32),VALUE(LEFT(N32)))</f>
        <v/>
      </c>
      <c r="AP32" s="298" t="str">
        <f aca="false">IF(ISERROR(VALUE(LEFT(O32))),LEFT(O32),VALUE(LEFT(O32)))</f>
        <v/>
      </c>
      <c r="AQ32" s="298" t="str">
        <f aca="false">IF(ISERROR(VALUE(LEFT(P32))),LEFT(P32),VALUE(LEFT(P32)))</f>
        <v/>
      </c>
      <c r="AR32" s="298" t="str">
        <f aca="false">IF(ISERROR(VALUE(LEFT(Q32))),LEFT(Q32),VALUE(LEFT(Q32)))</f>
        <v/>
      </c>
      <c r="AS32" s="298" t="str">
        <f aca="false">IF(ISERROR(VALUE(LEFT(R32))),LEFT(R32),VALUE(LEFT(R32)))</f>
        <v/>
      </c>
      <c r="AT32" s="298" t="str">
        <f aca="false">IF(ISERROR(VALUE(LEFT(S32))),LEFT(S32),VALUE(LEFT(S32)))</f>
        <v/>
      </c>
      <c r="AU32" s="298" t="str">
        <f aca="false">IF(ISERROR(VALUE(LEFT(T32))),LEFT(T32),VALUE(LEFT(T32)))</f>
        <v/>
      </c>
      <c r="AV32" s="298" t="str">
        <f aca="false">IF(ISERROR(VALUE(LEFT(U32))),LEFT(U32),VALUE(LEFT(U32)))</f>
        <v/>
      </c>
      <c r="AW32" s="120" t="n">
        <f aca="false">COUNTIF(AG32:AV32,"з")</f>
        <v>0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true" customHeight="false" outlineLevel="0" collapsed="false">
      <c r="A33" s="75"/>
      <c r="B33" s="27"/>
      <c r="C33" s="27"/>
      <c r="D33" s="27"/>
      <c r="E33" s="7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96"/>
      <c r="S33" s="80"/>
      <c r="T33" s="80"/>
      <c r="U33" s="80"/>
      <c r="V33" s="120" t="n">
        <f aca="false">IF(AC33&gt;0,IF(SUM(X33:Y33)/AC33&gt;0,2,IF(AND(SUM(X33:Y33)/AC33=0,Z33/AC33&gt;0),3,IF(AND((AB33/AC33+AA33/AC33)=1,AA33/AC33&gt;0),4,5))),0)</f>
        <v>0</v>
      </c>
      <c r="W33" s="212" t="n">
        <f aca="false">COUNTIF(AG33:AV33,"б")</f>
        <v>0</v>
      </c>
      <c r="X33" s="212" t="n">
        <f aca="false">COUNTIF(AF33:AU33,"д")</f>
        <v>0</v>
      </c>
      <c r="Y33" s="212" t="n">
        <f aca="false">COUNTIF(AG33:AV33,2)+COUNTIF(AG33:AV33,"н")+COUNTIF(AG33:AV33,"д")</f>
        <v>0</v>
      </c>
      <c r="Z33" s="212" t="n">
        <f aca="false">COUNTIF(AG33:AV33,Z$5)</f>
        <v>0</v>
      </c>
      <c r="AA33" s="212" t="n">
        <f aca="false">COUNTIF(AG33:AV33,AA$5)</f>
        <v>0</v>
      </c>
      <c r="AB33" s="212" t="n">
        <f aca="false">COUNTIF(AG33:AV33,AB$5)</f>
        <v>0</v>
      </c>
      <c r="AC33" s="212" t="n">
        <f aca="false">SUM(X33:AB33)</f>
        <v>0</v>
      </c>
      <c r="AD33" s="213" t="str">
        <f aca="false">IF(ISERROR(((X33+Y33)*2+Z33*3+AA33*4+AB33*5)/SUM(X33,Y33:AB33)),"",((X33+Y33)*2+Z33*3+AA33*4+AB33*5)/SUM(X33,Y33:AB33))</f>
        <v/>
      </c>
      <c r="AE33" s="214" t="n">
        <f aca="false">IF(AX33=5,0.5,IF(AX33=4,0.25,IF(AX33&lt;=3,0)))</f>
        <v>0</v>
      </c>
      <c r="AF33" s="1"/>
      <c r="AG33" s="298" t="str">
        <f aca="false">IF(ISERROR(VALUE(LEFT(F33))),LEFT(F33),VALUE(LEFT(F33)))</f>
        <v/>
      </c>
      <c r="AH33" s="298" t="str">
        <f aca="false">IF(ISERROR(VALUE(LEFT(G33))),LEFT(G33),VALUE(LEFT(G33)))</f>
        <v/>
      </c>
      <c r="AI33" s="298" t="str">
        <f aca="false">IF(ISERROR(VALUE(LEFT(H33))),LEFT(H33),VALUE(LEFT(H33)))</f>
        <v/>
      </c>
      <c r="AJ33" s="298" t="str">
        <f aca="false">IF(ISERROR(VALUE(LEFT(I33))),LEFT(I33),VALUE(LEFT(I33)))</f>
        <v/>
      </c>
      <c r="AK33" s="298" t="str">
        <f aca="false">IF(ISERROR(VALUE(LEFT(J33))),LEFT(J33),VALUE(LEFT(J33)))</f>
        <v/>
      </c>
      <c r="AL33" s="298" t="str">
        <f aca="false">IF(ISERROR(VALUE(LEFT(K33))),LEFT(K33),VALUE(LEFT(K33)))</f>
        <v/>
      </c>
      <c r="AM33" s="298" t="str">
        <f aca="false">IF(ISERROR(VALUE(LEFT(L33))),LEFT(L33),VALUE(LEFT(L33)))</f>
        <v/>
      </c>
      <c r="AN33" s="298" t="str">
        <f aca="false">IF(ISERROR(VALUE(LEFT(M33))),LEFT(M33),VALUE(LEFT(M33)))</f>
        <v/>
      </c>
      <c r="AO33" s="298" t="str">
        <f aca="false">IF(ISERROR(VALUE(LEFT(N33))),LEFT(N33),VALUE(LEFT(N33)))</f>
        <v/>
      </c>
      <c r="AP33" s="298" t="str">
        <f aca="false">IF(ISERROR(VALUE(LEFT(O33))),LEFT(O33),VALUE(LEFT(O33)))</f>
        <v/>
      </c>
      <c r="AQ33" s="298" t="str">
        <f aca="false">IF(ISERROR(VALUE(LEFT(P33))),LEFT(P33),VALUE(LEFT(P33)))</f>
        <v/>
      </c>
      <c r="AR33" s="298" t="str">
        <f aca="false">IF(ISERROR(VALUE(LEFT(Q33))),LEFT(Q33),VALUE(LEFT(Q33)))</f>
        <v/>
      </c>
      <c r="AS33" s="298" t="str">
        <f aca="false">IF(ISERROR(VALUE(LEFT(R33))),LEFT(R33),VALUE(LEFT(R33)))</f>
        <v/>
      </c>
      <c r="AT33" s="298" t="str">
        <f aca="false">IF(ISERROR(VALUE(LEFT(S33))),LEFT(S33),VALUE(LEFT(S33)))</f>
        <v/>
      </c>
      <c r="AU33" s="298" t="str">
        <f aca="false">IF(ISERROR(VALUE(LEFT(T33))),LEFT(T33),VALUE(LEFT(T33)))</f>
        <v/>
      </c>
      <c r="AV33" s="298" t="str">
        <f aca="false">IF(ISERROR(VALUE(LEFT(U33))),LEFT(U33),VALUE(LEFT(U33)))</f>
        <v/>
      </c>
      <c r="AW33" s="120" t="n">
        <f aca="false">COUNTIF(AG33:AV33,"з")</f>
        <v>0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true" customHeight="false" outlineLevel="0" collapsed="false">
      <c r="A34" s="75"/>
      <c r="B34" s="113"/>
      <c r="C34" s="116"/>
      <c r="D34" s="117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96"/>
      <c r="S34" s="80"/>
      <c r="T34" s="80"/>
      <c r="U34" s="80"/>
      <c r="V34" s="120" t="n">
        <f aca="false">IF(AC34&gt;0,IF(SUM(X34:Y34)/AC34&gt;0,2,IF(AND(SUM(X34:Y34)/AC34=0,Z34/AC34&gt;0),3,IF(AND((AB34/AC34+AA34/AC34)=1,AA34/AC34&gt;0),4,5))),0)</f>
        <v>0</v>
      </c>
      <c r="W34" s="212" t="n">
        <f aca="false">COUNTIF(AG34:AV34,"б")</f>
        <v>0</v>
      </c>
      <c r="X34" s="212" t="n">
        <f aca="false">COUNTIF(AF34:AU34,"д")</f>
        <v>0</v>
      </c>
      <c r="Y34" s="212" t="n">
        <f aca="false">COUNTIF(AG34:AV34,2)+COUNTIF(AG34:AV34,"н")+COUNTIF(AG34:AV34,"д")</f>
        <v>0</v>
      </c>
      <c r="Z34" s="212" t="n">
        <f aca="false">COUNTIF(AG34:AV34,Z$5)</f>
        <v>0</v>
      </c>
      <c r="AA34" s="212" t="n">
        <f aca="false">COUNTIF(AG34:AV34,AA$5)</f>
        <v>0</v>
      </c>
      <c r="AB34" s="212" t="n">
        <f aca="false">COUNTIF(AG34:AV34,AB$5)</f>
        <v>0</v>
      </c>
      <c r="AC34" s="212" t="n">
        <f aca="false">SUM(X34:AB34)</f>
        <v>0</v>
      </c>
      <c r="AD34" s="213" t="str">
        <f aca="false">IF(ISERROR(((X34+Y34)*2+Z34*3+AA34*4+AB34*5)/SUM(X34,Y34:AB34)),"",((X34+Y34)*2+Z34*3+AA34*4+AB34*5)/SUM(X34,Y34:AB34))</f>
        <v/>
      </c>
      <c r="AE34" s="214" t="n">
        <f aca="false">IF(AX34=5,0.5,IF(AX34=4,0.25,IF(AX34&lt;=3,0)))</f>
        <v>0</v>
      </c>
      <c r="AF34" s="1"/>
      <c r="AG34" s="298" t="str">
        <f aca="false">IF(ISERROR(VALUE(LEFT(F34))),LEFT(F34),VALUE(LEFT(F34)))</f>
        <v/>
      </c>
      <c r="AH34" s="298" t="str">
        <f aca="false">IF(ISERROR(VALUE(LEFT(G34))),LEFT(G34),VALUE(LEFT(G34)))</f>
        <v/>
      </c>
      <c r="AI34" s="298" t="str">
        <f aca="false">IF(ISERROR(VALUE(LEFT(H34))),LEFT(H34),VALUE(LEFT(H34)))</f>
        <v/>
      </c>
      <c r="AJ34" s="298" t="str">
        <f aca="false">IF(ISERROR(VALUE(LEFT(I34))),LEFT(I34),VALUE(LEFT(I34)))</f>
        <v/>
      </c>
      <c r="AK34" s="298" t="str">
        <f aca="false">IF(ISERROR(VALUE(LEFT(J34))),LEFT(J34),VALUE(LEFT(J34)))</f>
        <v/>
      </c>
      <c r="AL34" s="298" t="str">
        <f aca="false">IF(ISERROR(VALUE(LEFT(K34))),LEFT(K34),VALUE(LEFT(K34)))</f>
        <v/>
      </c>
      <c r="AM34" s="298" t="str">
        <f aca="false">IF(ISERROR(VALUE(LEFT(L34))),LEFT(L34),VALUE(LEFT(L34)))</f>
        <v/>
      </c>
      <c r="AN34" s="298" t="str">
        <f aca="false">IF(ISERROR(VALUE(LEFT(M34))),LEFT(M34),VALUE(LEFT(M34)))</f>
        <v/>
      </c>
      <c r="AO34" s="298" t="str">
        <f aca="false">IF(ISERROR(VALUE(LEFT(N34))),LEFT(N34),VALUE(LEFT(N34)))</f>
        <v/>
      </c>
      <c r="AP34" s="298" t="str">
        <f aca="false">IF(ISERROR(VALUE(LEFT(O34))),LEFT(O34),VALUE(LEFT(O34)))</f>
        <v/>
      </c>
      <c r="AQ34" s="298" t="str">
        <f aca="false">IF(ISERROR(VALUE(LEFT(P34))),LEFT(P34),VALUE(LEFT(P34)))</f>
        <v/>
      </c>
      <c r="AR34" s="298" t="str">
        <f aca="false">IF(ISERROR(VALUE(LEFT(Q34))),LEFT(Q34),VALUE(LEFT(Q34)))</f>
        <v/>
      </c>
      <c r="AS34" s="298" t="str">
        <f aca="false">IF(ISERROR(VALUE(LEFT(R34))),LEFT(R34),VALUE(LEFT(R34)))</f>
        <v/>
      </c>
      <c r="AT34" s="298" t="str">
        <f aca="false">IF(ISERROR(VALUE(LEFT(S34))),LEFT(S34),VALUE(LEFT(S34)))</f>
        <v/>
      </c>
      <c r="AU34" s="298" t="str">
        <f aca="false">IF(ISERROR(VALUE(LEFT(T34))),LEFT(T34),VALUE(LEFT(T34)))</f>
        <v/>
      </c>
      <c r="AV34" s="298" t="str">
        <f aca="false">IF(ISERROR(VALUE(LEFT(U34))),LEFT(U34),VALUE(LEFT(U34)))</f>
        <v/>
      </c>
      <c r="AW34" s="120" t="n">
        <f aca="false">COUNTIF(AG34:AV34,"з")</f>
        <v>0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true" customHeight="false" outlineLevel="0" collapsed="false">
      <c r="A35" s="75"/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96"/>
      <c r="S35" s="80"/>
      <c r="T35" s="80"/>
      <c r="U35" s="80"/>
      <c r="V35" s="120" t="n">
        <f aca="false">IF(AC35&gt;0,IF(SUM(X35:Y35)/AC35&gt;0,2,IF(AND(SUM(X35:Y35)/AC35=0,Z35/AC35&gt;0),3,IF(AND((AB35/AC35+AA35/AC35)=1,AA35/AC35&gt;0),4,5))),0)</f>
        <v>0</v>
      </c>
      <c r="W35" s="212" t="n">
        <f aca="false">COUNTIF(AG35:AV35,"б")</f>
        <v>0</v>
      </c>
      <c r="X35" s="212" t="n">
        <f aca="false">COUNTIF(AF35:AU35,"д")</f>
        <v>0</v>
      </c>
      <c r="Y35" s="212" t="n">
        <f aca="false">COUNTIF(AG35:AV35,2)+COUNTIF(AG35:AV35,"н")+COUNTIF(AG35:AV35,"д")</f>
        <v>0</v>
      </c>
      <c r="Z35" s="212" t="n">
        <f aca="false">COUNTIF(AG35:AV35,Z$5)</f>
        <v>0</v>
      </c>
      <c r="AA35" s="212" t="n">
        <f aca="false">COUNTIF(AG35:AV35,AA$5)</f>
        <v>0</v>
      </c>
      <c r="AB35" s="212" t="n">
        <f aca="false">COUNTIF(AG35:AV35,AB$5)</f>
        <v>0</v>
      </c>
      <c r="AC35" s="212" t="n">
        <f aca="false">SUM(X35:AB35)</f>
        <v>0</v>
      </c>
      <c r="AD35" s="213" t="str">
        <f aca="false">IF(ISERROR(((X35+Y35)*2+Z35*3+AA35*4+AB35*5)/SUM(X35,Y35:AB35)),"",((X35+Y35)*2+Z35*3+AA35*4+AB35*5)/SUM(X35,Y35:AB35))</f>
        <v/>
      </c>
      <c r="AE35" s="214" t="n">
        <f aca="false">IF(AX35=5,0.5,IF(AX35=4,0.25,IF(AX35&lt;=3,0)))</f>
        <v>0</v>
      </c>
      <c r="AF35" s="1"/>
      <c r="AG35" s="298" t="str">
        <f aca="false">IF(ISERROR(VALUE(LEFT(F35))),LEFT(F35),VALUE(LEFT(F35)))</f>
        <v/>
      </c>
      <c r="AH35" s="298" t="str">
        <f aca="false">IF(ISERROR(VALUE(LEFT(G35))),LEFT(G35),VALUE(LEFT(G35)))</f>
        <v/>
      </c>
      <c r="AI35" s="298" t="str">
        <f aca="false">IF(ISERROR(VALUE(LEFT(H35))),LEFT(H35),VALUE(LEFT(H35)))</f>
        <v/>
      </c>
      <c r="AJ35" s="298" t="str">
        <f aca="false">IF(ISERROR(VALUE(LEFT(I35))),LEFT(I35),VALUE(LEFT(I35)))</f>
        <v/>
      </c>
      <c r="AK35" s="298" t="str">
        <f aca="false">IF(ISERROR(VALUE(LEFT(J35))),LEFT(J35),VALUE(LEFT(J35)))</f>
        <v/>
      </c>
      <c r="AL35" s="298" t="str">
        <f aca="false">IF(ISERROR(VALUE(LEFT(K35))),LEFT(K35),VALUE(LEFT(K35)))</f>
        <v/>
      </c>
      <c r="AM35" s="298" t="str">
        <f aca="false">IF(ISERROR(VALUE(LEFT(L35))),LEFT(L35),VALUE(LEFT(L35)))</f>
        <v/>
      </c>
      <c r="AN35" s="298" t="str">
        <f aca="false">IF(ISERROR(VALUE(LEFT(M35))),LEFT(M35),VALUE(LEFT(M35)))</f>
        <v/>
      </c>
      <c r="AO35" s="298" t="str">
        <f aca="false">IF(ISERROR(VALUE(LEFT(N35))),LEFT(N35),VALUE(LEFT(N35)))</f>
        <v/>
      </c>
      <c r="AP35" s="298" t="str">
        <f aca="false">IF(ISERROR(VALUE(LEFT(O35))),LEFT(O35),VALUE(LEFT(O35)))</f>
        <v/>
      </c>
      <c r="AQ35" s="298" t="str">
        <f aca="false">IF(ISERROR(VALUE(LEFT(P35))),LEFT(P35),VALUE(LEFT(P35)))</f>
        <v/>
      </c>
      <c r="AR35" s="298" t="str">
        <f aca="false">IF(ISERROR(VALUE(LEFT(Q35))),LEFT(Q35),VALUE(LEFT(Q35)))</f>
        <v/>
      </c>
      <c r="AS35" s="298" t="str">
        <f aca="false">IF(ISERROR(VALUE(LEFT(R35))),LEFT(R35),VALUE(LEFT(R35)))</f>
        <v/>
      </c>
      <c r="AT35" s="298" t="str">
        <f aca="false">IF(ISERROR(VALUE(LEFT(S35))),LEFT(S35),VALUE(LEFT(S35)))</f>
        <v/>
      </c>
      <c r="AU35" s="298" t="str">
        <f aca="false">IF(ISERROR(VALUE(LEFT(T35))),LEFT(T35),VALUE(LEFT(T35)))</f>
        <v/>
      </c>
      <c r="AV35" s="298" t="str">
        <f aca="false">IF(ISERROR(VALUE(LEFT(U35))),LEFT(U35),VALUE(LEFT(U35)))</f>
        <v/>
      </c>
      <c r="AW35" s="120" t="n">
        <f aca="false">COUNTIF(AG35:AV35,"з")</f>
        <v>0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true" customHeight="false" outlineLevel="0" collapsed="false">
      <c r="A36" s="75"/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96"/>
      <c r="S36" s="80"/>
      <c r="T36" s="80"/>
      <c r="U36" s="80"/>
      <c r="V36" s="120" t="n">
        <f aca="false">IF(AC36&gt;0,IF(SUM(X36:Y36)/AC36&gt;0,2,IF(AND(SUM(X36:Y36)/AC36=0,Z36/AC36&gt;0),3,IF(AND((AB36/AC36+AA36/AC36)=1,AA36/AC36&gt;0),4,5))),0)</f>
        <v>0</v>
      </c>
      <c r="W36" s="212" t="n">
        <f aca="false">COUNTIF(AG36:AV36,"б")</f>
        <v>0</v>
      </c>
      <c r="X36" s="212" t="n">
        <f aca="false">COUNTIF(AF36:AU36,"д")</f>
        <v>0</v>
      </c>
      <c r="Y36" s="212" t="n">
        <f aca="false">COUNTIF(AG36:AV36,2)+COUNTIF(AG36:AV36,"н")+COUNTIF(AG36:AV36,"д")</f>
        <v>0</v>
      </c>
      <c r="Z36" s="212" t="n">
        <f aca="false">COUNTIF(AG36:AV36,Z$5)</f>
        <v>0</v>
      </c>
      <c r="AA36" s="212" t="n">
        <f aca="false">COUNTIF(AG36:AV36,AA$5)</f>
        <v>0</v>
      </c>
      <c r="AB36" s="212" t="n">
        <f aca="false">COUNTIF(AG36:AV36,AB$5)</f>
        <v>0</v>
      </c>
      <c r="AC36" s="212" t="n">
        <f aca="false">SUM(X36:AB36)</f>
        <v>0</v>
      </c>
      <c r="AD36" s="213" t="str">
        <f aca="false">IF(ISERROR(((X36+Y36)*2+Z36*3+AA36*4+AB36*5)/SUM(X36,Y36:AB36)),"",((X36+Y36)*2+Z36*3+AA36*4+AB36*5)/SUM(X36,Y36:AB36))</f>
        <v/>
      </c>
      <c r="AE36" s="214" t="n">
        <f aca="false">IF(AX36=5,0.5,IF(AX36=4,0.25,IF(AX36&lt;=3,0)))</f>
        <v>0</v>
      </c>
      <c r="AF36" s="1"/>
      <c r="AG36" s="298" t="str">
        <f aca="false">IF(ISERROR(VALUE(LEFT(F36))),LEFT(F36),VALUE(LEFT(F36)))</f>
        <v/>
      </c>
      <c r="AH36" s="298" t="str">
        <f aca="false">IF(ISERROR(VALUE(LEFT(G36))),LEFT(G36),VALUE(LEFT(G36)))</f>
        <v/>
      </c>
      <c r="AI36" s="298" t="str">
        <f aca="false">IF(ISERROR(VALUE(LEFT(H36))),LEFT(H36),VALUE(LEFT(H36)))</f>
        <v/>
      </c>
      <c r="AJ36" s="298" t="str">
        <f aca="false">IF(ISERROR(VALUE(LEFT(I36))),LEFT(I36),VALUE(LEFT(I36)))</f>
        <v/>
      </c>
      <c r="AK36" s="298" t="str">
        <f aca="false">IF(ISERROR(VALUE(LEFT(J36))),LEFT(J36),VALUE(LEFT(J36)))</f>
        <v/>
      </c>
      <c r="AL36" s="298" t="str">
        <f aca="false">IF(ISERROR(VALUE(LEFT(K36))),LEFT(K36),VALUE(LEFT(K36)))</f>
        <v/>
      </c>
      <c r="AM36" s="298" t="str">
        <f aca="false">IF(ISERROR(VALUE(LEFT(L36))),LEFT(L36),VALUE(LEFT(L36)))</f>
        <v/>
      </c>
      <c r="AN36" s="298" t="str">
        <f aca="false">IF(ISERROR(VALUE(LEFT(M36))),LEFT(M36),VALUE(LEFT(M36)))</f>
        <v/>
      </c>
      <c r="AO36" s="298" t="str">
        <f aca="false">IF(ISERROR(VALUE(LEFT(N36))),LEFT(N36),VALUE(LEFT(N36)))</f>
        <v/>
      </c>
      <c r="AP36" s="298" t="str">
        <f aca="false">IF(ISERROR(VALUE(LEFT(O36))),LEFT(O36),VALUE(LEFT(O36)))</f>
        <v/>
      </c>
      <c r="AQ36" s="298" t="str">
        <f aca="false">IF(ISERROR(VALUE(LEFT(P36))),LEFT(P36),VALUE(LEFT(P36)))</f>
        <v/>
      </c>
      <c r="AR36" s="298" t="str">
        <f aca="false">IF(ISERROR(VALUE(LEFT(Q36))),LEFT(Q36),VALUE(LEFT(Q36)))</f>
        <v/>
      </c>
      <c r="AS36" s="298" t="str">
        <f aca="false">IF(ISERROR(VALUE(LEFT(R36))),LEFT(R36),VALUE(LEFT(R36)))</f>
        <v/>
      </c>
      <c r="AT36" s="298" t="str">
        <f aca="false">IF(ISERROR(VALUE(LEFT(S36))),LEFT(S36),VALUE(LEFT(S36)))</f>
        <v/>
      </c>
      <c r="AU36" s="298" t="str">
        <f aca="false">IF(ISERROR(VALUE(LEFT(T36))),LEFT(T36),VALUE(LEFT(T36)))</f>
        <v/>
      </c>
      <c r="AV36" s="298" t="str">
        <f aca="false">IF(ISERROR(VALUE(LEFT(U36))),LEFT(U36),VALUE(LEFT(U36)))</f>
        <v/>
      </c>
      <c r="AW36" s="120" t="n">
        <f aca="false">COUNTIF(AG36:AV36,"з")</f>
        <v>0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118"/>
      <c r="B37" s="119"/>
      <c r="C37" s="119"/>
      <c r="D37" s="119"/>
      <c r="E37" s="120" t="n">
        <f aca="false">COUNTIF(E6:E36,"2542")</f>
        <v>22</v>
      </c>
      <c r="F37" s="80"/>
      <c r="G37" s="80"/>
      <c r="H37" s="80"/>
      <c r="I37" s="80"/>
      <c r="J37" s="80"/>
      <c r="K37" s="80"/>
      <c r="L37" s="96"/>
      <c r="M37" s="80"/>
      <c r="N37" s="80"/>
      <c r="O37" s="96"/>
      <c r="P37" s="80"/>
      <c r="Q37" s="80"/>
      <c r="R37" s="96"/>
      <c r="S37" s="80"/>
      <c r="T37" s="80"/>
      <c r="U37" s="80"/>
      <c r="V37" s="120" t="n">
        <f aca="false">IF(AC37&gt;0,IF(SUM(X37:Y37)/AC37&gt;0,2,IF(AND(SUM(X37:Y37)/AC37=0,Z37/AC37&gt;0),3,IF(AND((AB37/AC37+AA37/AC37)=1,AA37/AC37&gt;0),4,5))),0)</f>
        <v>0</v>
      </c>
      <c r="W37" s="212" t="n">
        <f aca="false">COUNTIF(AG37:AV37,"б")</f>
        <v>0</v>
      </c>
      <c r="X37" s="212" t="n">
        <f aca="false">COUNTIF(AF37:AU37,"д")</f>
        <v>0</v>
      </c>
      <c r="Y37" s="212" t="n">
        <f aca="false">COUNTIF(AG37:AV37,2)+COUNTIF(AG37:AV37,"н")+COUNTIF(AG37:AV37,"д")</f>
        <v>0</v>
      </c>
      <c r="Z37" s="212" t="n">
        <f aca="false">COUNTIF(AG37:AV37,Z$5)</f>
        <v>0</v>
      </c>
      <c r="AA37" s="212" t="n">
        <f aca="false">COUNTIF(AG37:AV37,AA$5)</f>
        <v>0</v>
      </c>
      <c r="AB37" s="212" t="n">
        <f aca="false">COUNTIF(AG37:AV37,AB$5)</f>
        <v>0</v>
      </c>
      <c r="AC37" s="212" t="n">
        <f aca="false">SUM(X37:AB37)</f>
        <v>0</v>
      </c>
      <c r="AD37" s="213" t="str">
        <f aca="false">IF(ISERROR(((X37+Y37)*2+Z37*3+AA37*4+AB37*5)/SUM(X37,Y37:AB37)),"",((X37+Y37)*2+Z37*3+AA37*4+AB37*5)/SUM(X37,Y37:AB37))</f>
        <v/>
      </c>
      <c r="AE37" s="305" t="n">
        <f aca="false">IF(AX37=5,0.5,IF(AX37=4,0.25,IF(AX37&lt;=3,0)))</f>
        <v>0</v>
      </c>
      <c r="AF37" s="1"/>
      <c r="AG37" s="298" t="str">
        <f aca="false">IF(ISERROR(VALUE(LEFT(F37))),LEFT(F37),VALUE(LEFT(F37)))</f>
        <v/>
      </c>
      <c r="AH37" s="298" t="str">
        <f aca="false">IF(ISERROR(VALUE(LEFT(G37))),LEFT(G37),VALUE(LEFT(G37)))</f>
        <v/>
      </c>
      <c r="AI37" s="298" t="str">
        <f aca="false">IF(ISERROR(VALUE(LEFT(H37))),LEFT(H37),VALUE(LEFT(H37)))</f>
        <v/>
      </c>
      <c r="AJ37" s="298" t="str">
        <f aca="false">IF(ISERROR(VALUE(LEFT(I37))),LEFT(I37),VALUE(LEFT(I37)))</f>
        <v/>
      </c>
      <c r="AK37" s="298" t="str">
        <f aca="false">IF(ISERROR(VALUE(LEFT(J37))),LEFT(J37),VALUE(LEFT(J37)))</f>
        <v/>
      </c>
      <c r="AL37" s="298" t="str">
        <f aca="false">IF(ISERROR(VALUE(LEFT(K37))),LEFT(K37),VALUE(LEFT(K37)))</f>
        <v/>
      </c>
      <c r="AM37" s="298" t="str">
        <f aca="false">IF(ISERROR(VALUE(LEFT(L37))),LEFT(L37),VALUE(LEFT(L37)))</f>
        <v/>
      </c>
      <c r="AN37" s="298" t="str">
        <f aca="false">IF(ISERROR(VALUE(LEFT(M37))),LEFT(M37),VALUE(LEFT(M37)))</f>
        <v/>
      </c>
      <c r="AO37" s="298" t="str">
        <f aca="false">IF(ISERROR(VALUE(LEFT(N37))),LEFT(N37),VALUE(LEFT(N37)))</f>
        <v/>
      </c>
      <c r="AP37" s="298" t="str">
        <f aca="false">IF(ISERROR(VALUE(LEFT(O37))),LEFT(O37),VALUE(LEFT(O37)))</f>
        <v/>
      </c>
      <c r="AQ37" s="298" t="str">
        <f aca="false">IF(ISERROR(VALUE(LEFT(P37))),LEFT(P37),VALUE(LEFT(P37)))</f>
        <v/>
      </c>
      <c r="AR37" s="298" t="str">
        <f aca="false">IF(ISERROR(VALUE(LEFT(Q37))),LEFT(Q37),VALUE(LEFT(Q37)))</f>
        <v/>
      </c>
      <c r="AS37" s="298" t="str">
        <f aca="false">IF(ISERROR(VALUE(LEFT(R37))),LEFT(R37),VALUE(LEFT(R37)))</f>
        <v/>
      </c>
      <c r="AT37" s="298" t="str">
        <f aca="false">IF(ISERROR(VALUE(LEFT(S37))),LEFT(S37),VALUE(LEFT(S37)))</f>
        <v/>
      </c>
      <c r="AU37" s="298" t="str">
        <f aca="false">IF(ISERROR(VALUE(LEFT(T37))),LEFT(T37),VALUE(LEFT(T37)))</f>
        <v/>
      </c>
      <c r="AV37" s="298" t="str">
        <f aca="false">IF(ISERROR(VALUE(LEFT(U37))),LEFT(U37),VALUE(LEFT(U37)))</f>
        <v/>
      </c>
      <c r="AW37" s="120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261" t="str">
        <f aca="false" t="array" ref="F38:U45">AG38:AV45</f>
        <v> </v>
      </c>
      <c r="G38" s="261" t="n">
        <v>3.80952380952381</v>
      </c>
      <c r="H38" s="261" t="n">
        <v>3.90909090909091</v>
      </c>
      <c r="I38" s="261" t="n">
        <v>4.31818181818182</v>
      </c>
      <c r="J38" s="261" t="n">
        <v>4.54545454545455</v>
      </c>
      <c r="K38" s="261" t="n">
        <v>4.54545454545455</v>
      </c>
      <c r="L38" s="261" t="n">
        <v>4.31818181818182</v>
      </c>
      <c r="M38" s="261" t="n">
        <v>4.45454545454545</v>
      </c>
      <c r="N38" s="261" t="n">
        <v>3.63636363636364</v>
      </c>
      <c r="O38" s="125" t="str">
        <v> </v>
      </c>
      <c r="P38" s="125" t="str">
        <v> </v>
      </c>
      <c r="Q38" s="125" t="str">
        <v> </v>
      </c>
      <c r="R38" s="125" t="str">
        <v> </v>
      </c>
      <c r="S38" s="261" t="str">
        <v> </v>
      </c>
      <c r="T38" s="261" t="str">
        <v> </v>
      </c>
      <c r="U38" s="261" t="str">
        <v> </v>
      </c>
      <c r="V38" s="120" t="n">
        <f aca="false">сводн.!t39</f>
        <v>3</v>
      </c>
      <c r="W38" s="212" t="n">
        <f aca="false">SUM(W6:W37)</f>
        <v>0</v>
      </c>
      <c r="X38" s="212" t="n">
        <f aca="false">SUM(X6:X37)</f>
        <v>0</v>
      </c>
      <c r="Y38" s="212" t="n">
        <f aca="false">SUM(Y6:Y37)-X38</f>
        <v>1</v>
      </c>
      <c r="Z38" s="212" t="n">
        <f aca="false">SUM(Z6:Z37)</f>
        <v>38</v>
      </c>
      <c r="AA38" s="212" t="n">
        <f aca="false">SUM(AA6:AA37)</f>
        <v>62</v>
      </c>
      <c r="AB38" s="212" t="n">
        <f aca="false">SUM(AB6:AB37)</f>
        <v>74</v>
      </c>
      <c r="AC38" s="212" t="n">
        <f aca="false">SUM(X38:AB38)</f>
        <v>175</v>
      </c>
      <c r="AD38" s="213" t="n">
        <f aca="false">IF(ISERROR(((X38+Y38)*2+Z38*3+AA38*4+AB38*5)/SUM(X38,Y38:AB38)),"",((X38+Y38)*2+Z38*3+AA38*4+AB38*5)/SUM(X38,Y38:AB38))</f>
        <v>4.19428571428571</v>
      </c>
      <c r="AE38" s="263"/>
      <c r="AF38" s="1"/>
      <c r="AG38" s="264" t="str">
        <f aca="false">IF(COUNT(AG6:AG37)=0," ",SUM(AG6:AG37)/COUNT(AG6:AG37))</f>
        <v> </v>
      </c>
      <c r="AH38" s="264" t="n">
        <f aca="false">IF(COUNT(AH6:AH37)=0," ",SUM(AH6:AH37)/COUNT(AH6:AH37))</f>
        <v>3.80952380952381</v>
      </c>
      <c r="AI38" s="264" t="n">
        <f aca="false">IF(COUNT(AI6:AI37)=0," ",SUM(AI6:AI37)/COUNT(AI6:AI37))</f>
        <v>3.90909090909091</v>
      </c>
      <c r="AJ38" s="264" t="n">
        <f aca="false">IF(COUNT(AJ6:AJ37)=0," ",SUM(AJ6:AJ37)/COUNT(AJ6:AJ37))</f>
        <v>4.31818181818182</v>
      </c>
      <c r="AK38" s="264" t="n">
        <f aca="false">IF(COUNT(AK6:AK37)=0," ",SUM(AK6:AK37)/COUNT(AK6:AK37))</f>
        <v>4.54545454545455</v>
      </c>
      <c r="AL38" s="264" t="n">
        <f aca="false">IF(COUNT(AL6:AL37)=0," ",SUM(AL6:AL37)/COUNT(AL6:AL37))</f>
        <v>4.54545454545455</v>
      </c>
      <c r="AM38" s="264" t="n">
        <f aca="false">IF(COUNT(AM6:AM37)=0," ",SUM(AM6:AM37)/COUNT(AM6:AM37))</f>
        <v>4.31818181818182</v>
      </c>
      <c r="AN38" s="264" t="n">
        <f aca="false">IF(COUNT(AN6:AN37)=0," ",SUM(AN6:AN37)/COUNT(AN6:AN37))</f>
        <v>4.45454545454545</v>
      </c>
      <c r="AO38" s="264" t="n">
        <f aca="false">IF(COUNT(AO6:AO37)=0," ",SUM(AO6:AO37)/COUNT(AO6:AO37))</f>
        <v>3.63636363636364</v>
      </c>
      <c r="AP38" s="264" t="str">
        <f aca="false">IF(COUNT(AP6:AP37)=0," ",SUM(AP6:AP37)/COUNT(AP6:AP37))</f>
        <v> </v>
      </c>
      <c r="AQ38" s="264" t="str">
        <f aca="false">IF(COUNT(AQ6:AQ37)=0," ",SUM(AQ6:AQ37)/COUNT(AQ6:AQ37))</f>
        <v> </v>
      </c>
      <c r="AR38" s="264" t="str">
        <f aca="false">IF(COUNT(AR6:AR37)=0," ",SUM(AR6:AR37)/COUNT(AR6:AR37))</f>
        <v> </v>
      </c>
      <c r="AS38" s="264" t="str">
        <f aca="false">IF(COUNT(AS6:AS37)=0," ",SUM(AS6:AS37)/COUNT(AS6:AS37))</f>
        <v> </v>
      </c>
      <c r="AT38" s="264" t="str">
        <f aca="false">IF(COUNT(AT6:AT37)=0," ",SUM(AT6:AT37)/COUNT(AT6:AT37))</f>
        <v> </v>
      </c>
      <c r="AU38" s="264" t="str">
        <f aca="false">IF(COUNT(AU6:AU37)=0," ",SUM(AU6:AU37)/COUNT(AU6:AU37))</f>
        <v> </v>
      </c>
      <c r="AV38" s="265" t="str">
        <f aca="false">IF(COUNT(AV6:AV37)=0," ",SUM(AV6:AV37)/COUNT(AV6:AV37))</f>
        <v> </v>
      </c>
      <c r="AW38" s="216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266" t="str">
        <v>0</v>
      </c>
      <c r="G39" s="266" t="n">
        <v>6</v>
      </c>
      <c r="H39" s="266" t="n">
        <v>6</v>
      </c>
      <c r="I39" s="266" t="n">
        <v>9</v>
      </c>
      <c r="J39" s="266" t="n">
        <v>13</v>
      </c>
      <c r="K39" s="266" t="n">
        <v>15</v>
      </c>
      <c r="L39" s="266" t="n">
        <v>10</v>
      </c>
      <c r="M39" s="266" t="n">
        <v>11</v>
      </c>
      <c r="N39" s="266" t="n">
        <v>4</v>
      </c>
      <c r="O39" s="267" t="str">
        <v>0</v>
      </c>
      <c r="P39" s="267" t="str">
        <v>0</v>
      </c>
      <c r="Q39" s="267" t="str">
        <v>0</v>
      </c>
      <c r="R39" s="267" t="str">
        <v>0</v>
      </c>
      <c r="S39" s="266" t="str">
        <v>0</v>
      </c>
      <c r="T39" s="266" t="str">
        <v>0</v>
      </c>
      <c r="U39" s="266" t="str">
        <v> </v>
      </c>
      <c r="V39" s="268" t="n">
        <f aca="false">IF(COUNTIF(V6:V37,5)=0,"0",COUNTIF(V6:V37,5))</f>
        <v>3</v>
      </c>
      <c r="W39" s="133"/>
      <c r="X39" s="269" t="n">
        <f aca="false">SUM(X38:AB38)</f>
        <v>175</v>
      </c>
      <c r="Y39" s="269"/>
      <c r="Z39" s="269"/>
      <c r="AA39" s="269"/>
      <c r="AB39" s="269"/>
      <c r="AC39" s="269"/>
      <c r="AD39" s="213"/>
      <c r="AE39" s="270"/>
      <c r="AG39" s="271" t="str">
        <f aca="false">IF(COUNTIF(AG6:AG37,5)=0,"0",COUNTIF(AG6:AG37,5))</f>
        <v>0</v>
      </c>
      <c r="AH39" s="271" t="n">
        <f aca="false">IF(COUNTIF(AH6:AH37,5)=0,"0",COUNTIF(AH6:AH37,5))</f>
        <v>6</v>
      </c>
      <c r="AI39" s="271" t="n">
        <f aca="false">IF(COUNTIF(AI6:AI37,5)=0,"0",COUNTIF(AI6:AI37,5))</f>
        <v>6</v>
      </c>
      <c r="AJ39" s="271" t="n">
        <f aca="false">IF(COUNTIF(AJ6:AJ37,5)=0,"0",COUNTIF(AJ6:AJ37,5))</f>
        <v>9</v>
      </c>
      <c r="AK39" s="271" t="n">
        <f aca="false">IF(COUNTIF(AK6:AK37,5)=0,"0",COUNTIF(AK6:AK37,5))</f>
        <v>13</v>
      </c>
      <c r="AL39" s="271" t="n">
        <f aca="false">IF(COUNTIF(AL6:AL37,5)=0,"0",COUNTIF(AL6:AL37,5))</f>
        <v>15</v>
      </c>
      <c r="AM39" s="271" t="n">
        <f aca="false">IF(COUNTIF(AM6:AM37,5)=0,"0",COUNTIF(AM6:AM37,5))</f>
        <v>10</v>
      </c>
      <c r="AN39" s="271" t="n">
        <f aca="false">IF(COUNTIF(AN6:AN37,5)=0,"0",COUNTIF(AN6:AN37,5))</f>
        <v>11</v>
      </c>
      <c r="AO39" s="271" t="n">
        <f aca="false">IF(COUNTIF(AO6:AO37,5)=0,"0",COUNTIF(AO6:AO37,5))</f>
        <v>4</v>
      </c>
      <c r="AP39" s="271" t="str">
        <f aca="false">IF(COUNTIF(AP6:AP37,5)=0,"0",COUNTIF(AP6:AP37,5))</f>
        <v>0</v>
      </c>
      <c r="AQ39" s="271" t="str">
        <f aca="false">IF(COUNTIF(AQ6:AQ37,5)=0,"0",COUNTIF(AQ6:AQ37,5))</f>
        <v>0</v>
      </c>
      <c r="AR39" s="271" t="str">
        <f aca="false">IF(COUNTIF(AR6:AR37,5)=0,"0",COUNTIF(AR6:AR37,5))</f>
        <v>0</v>
      </c>
      <c r="AS39" s="271" t="str">
        <f aca="false">IF(COUNTIF(AS6:AS37,5)=0,"0",COUNTIF(AS6:AS37,5))</f>
        <v>0</v>
      </c>
      <c r="AT39" s="271" t="str">
        <f aca="false">IF(COUNTIF(AT6:AT37,5)=0,"0",COUNTIF(AT6:AT37,5))</f>
        <v>0</v>
      </c>
      <c r="AU39" s="271" t="str">
        <f aca="false">IF(COUNTIF(AU6:AU37,5)=0,"0",COUNTIF(AU6:AU37,5))</f>
        <v>0</v>
      </c>
      <c r="AV39" s="272" t="str">
        <f aca="false">IF(COUNTIF(AV6:AV37,5)=0," ",COUNTIF(AV6:AV37,5))</f>
        <v> </v>
      </c>
      <c r="AW39" s="271"/>
      <c r="AX39" s="273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  <c r="CE39" s="275"/>
      <c r="CF39" s="275"/>
      <c r="CG39" s="275"/>
      <c r="CH39" s="275"/>
      <c r="CI39" s="275"/>
      <c r="CJ39" s="275"/>
      <c r="CK39" s="275"/>
      <c r="CL39" s="275"/>
      <c r="CM39" s="275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276" t="str">
        <v>0</v>
      </c>
      <c r="G40" s="276" t="n">
        <v>5</v>
      </c>
      <c r="H40" s="276" t="n">
        <v>9</v>
      </c>
      <c r="I40" s="276" t="n">
        <v>11</v>
      </c>
      <c r="J40" s="276" t="n">
        <v>8</v>
      </c>
      <c r="K40" s="276" t="n">
        <v>4</v>
      </c>
      <c r="L40" s="276" t="n">
        <v>9</v>
      </c>
      <c r="M40" s="276" t="n">
        <v>10</v>
      </c>
      <c r="N40" s="276" t="n">
        <v>6</v>
      </c>
      <c r="O40" s="277" t="str">
        <v>0</v>
      </c>
      <c r="P40" s="277" t="str">
        <v>0</v>
      </c>
      <c r="Q40" s="277" t="str">
        <v>0</v>
      </c>
      <c r="R40" s="277" t="str">
        <v>0</v>
      </c>
      <c r="S40" s="276" t="str">
        <v>0</v>
      </c>
      <c r="T40" s="276" t="str">
        <v>0</v>
      </c>
      <c r="U40" s="276" t="str">
        <v> </v>
      </c>
      <c r="V40" s="278" t="n">
        <f aca="false">IF(COUNTIF(V6:V37,4)=0,"0",COUNTIF(V6:V37,4))</f>
        <v>3</v>
      </c>
      <c r="W40" s="279"/>
      <c r="X40" s="279"/>
      <c r="Y40" s="279" t="str">
        <f aca="false">IF(COUNTIF(Y6:Y37,4)=0," ",COUNTIF(Y6:Y37,4))</f>
        <v> </v>
      </c>
      <c r="Z40" s="279" t="n">
        <f aca="false">IF(COUNTIF(Z6:Z37,4)=0," ",COUNTIF(Z6:Z37,4))</f>
        <v>2</v>
      </c>
      <c r="AA40" s="279" t="n">
        <f aca="false">IF(COUNTIF(AA6:AA37,4)=0," ",COUNTIF(AA6:AA37,4))</f>
        <v>2</v>
      </c>
      <c r="AB40" s="279" t="n">
        <f aca="false">IF(COUNTIF(AB6:AB37,4)=0," ",COUNTIF(AB6:AB37,4))</f>
        <v>1</v>
      </c>
      <c r="AC40" s="279"/>
      <c r="AD40" s="279"/>
      <c r="AE40" s="280" t="str">
        <f aca="false">IF(COUNTIF(AE6:AE37,4)=0," ",COUNTIF(AE6:AE37,4))</f>
        <v> </v>
      </c>
      <c r="AF40" s="279" t="str">
        <f aca="false">IF(COUNTIF(AF6:AF37,4)=0," ",COUNTIF(AF6:AF37,4))</f>
        <v> </v>
      </c>
      <c r="AG40" s="279" t="str">
        <f aca="false">IF(COUNTIF(AG6:AG37,4)=0,"0",COUNTIF(AG6:AG37,4))</f>
        <v>0</v>
      </c>
      <c r="AH40" s="279" t="n">
        <f aca="false">IF(COUNTIF(AH6:AH37,4)=0,"0",COUNTIF(AH6:AH37,4))</f>
        <v>5</v>
      </c>
      <c r="AI40" s="279" t="n">
        <f aca="false">IF(COUNTIF(AI6:AI37,4)=0,"0",COUNTIF(AI6:AI37,4))</f>
        <v>9</v>
      </c>
      <c r="AJ40" s="279" t="n">
        <f aca="false">IF(COUNTIF(AJ6:AJ37,4)=0,"0",COUNTIF(AJ6:AJ37,4))</f>
        <v>11</v>
      </c>
      <c r="AK40" s="279" t="n">
        <f aca="false">IF(COUNTIF(AK6:AK37,4)=0,"0",COUNTIF(AK6:AK37,4))</f>
        <v>8</v>
      </c>
      <c r="AL40" s="279" t="n">
        <f aca="false">IF(COUNTIF(AL6:AL37,4)=0,"0",COUNTIF(AL6:AL37,4))</f>
        <v>4</v>
      </c>
      <c r="AM40" s="279" t="n">
        <f aca="false">IF(COUNTIF(AM6:AM37,4)=0,"0",COUNTIF(AM6:AM37,4))</f>
        <v>9</v>
      </c>
      <c r="AN40" s="279" t="n">
        <f aca="false">IF(COUNTIF(AN6:AN37,4)=0,"0",COUNTIF(AN6:AN37,4))</f>
        <v>10</v>
      </c>
      <c r="AO40" s="279" t="n">
        <f aca="false">IF(COUNTIF(AO6:AO37,4)=0,"0",COUNTIF(AO6:AO37,4))</f>
        <v>6</v>
      </c>
      <c r="AP40" s="279" t="str">
        <f aca="false">IF(COUNTIF(AP6:AP37,4)=0,"0",COUNTIF(AP6:AP37,4))</f>
        <v>0</v>
      </c>
      <c r="AQ40" s="279" t="str">
        <f aca="false">IF(COUNTIF(AQ6:AQ37,4)=0,"0",COUNTIF(AQ6:AQ37,4))</f>
        <v>0</v>
      </c>
      <c r="AR40" s="279" t="str">
        <f aca="false">IF(COUNTIF(AR6:AR37,4)=0,"0",COUNTIF(AR6:AR37,4))</f>
        <v>0</v>
      </c>
      <c r="AS40" s="279" t="str">
        <f aca="false">IF(COUNTIF(AS6:AS37,4)=0,"0",COUNTIF(AS6:AS37,4))</f>
        <v>0</v>
      </c>
      <c r="AT40" s="279" t="str">
        <f aca="false">IF(COUNTIF(AT6:AT37,4)=0,"0",COUNTIF(AT6:AT37,4))</f>
        <v>0</v>
      </c>
      <c r="AU40" s="279" t="str">
        <f aca="false">IF(COUNTIF(AU6:AU37,4)=0,"0",COUNTIF(AU6:AU37,4))</f>
        <v>0</v>
      </c>
      <c r="AV40" s="281" t="str">
        <f aca="false">IF(COUNTIF(AV6:AV37,4)=0," ",COUNTIF(AV6:AV37,4))</f>
        <v> </v>
      </c>
      <c r="AW40" s="279"/>
      <c r="AX40" s="282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  <c r="CG40" s="284"/>
      <c r="CH40" s="284"/>
      <c r="CI40" s="284"/>
      <c r="CJ40" s="284"/>
      <c r="CK40" s="284"/>
      <c r="CL40" s="284"/>
      <c r="CM40" s="284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285" t="str">
        <v>0</v>
      </c>
      <c r="G41" s="285" t="n">
        <v>10</v>
      </c>
      <c r="H41" s="285" t="n">
        <v>6</v>
      </c>
      <c r="I41" s="285" t="n">
        <v>2</v>
      </c>
      <c r="J41" s="285" t="n">
        <v>1</v>
      </c>
      <c r="K41" s="285" t="n">
        <v>3</v>
      </c>
      <c r="L41" s="285" t="n">
        <v>3</v>
      </c>
      <c r="M41" s="285" t="n">
        <v>1</v>
      </c>
      <c r="N41" s="285" t="n">
        <v>12</v>
      </c>
      <c r="O41" s="286" t="str">
        <v>0</v>
      </c>
      <c r="P41" s="286" t="str">
        <v>0</v>
      </c>
      <c r="Q41" s="286" t="str">
        <v>0</v>
      </c>
      <c r="R41" s="286" t="str">
        <v>0</v>
      </c>
      <c r="S41" s="285" t="str">
        <v>0</v>
      </c>
      <c r="T41" s="285" t="str">
        <v>0</v>
      </c>
      <c r="U41" s="285" t="str">
        <v> </v>
      </c>
      <c r="V41" s="287" t="n">
        <f aca="false">IF(COUNTIF(V6:V37,3)=0,"0",COUNTIF(V6:V37,3))</f>
        <v>15</v>
      </c>
      <c r="W41" s="288"/>
      <c r="X41" s="288"/>
      <c r="Y41" s="288" t="str">
        <f aca="false">IF(COUNTIF(Y6:Y37,3)=0," ",COUNTIF(Y6:Y37,3))</f>
        <v> </v>
      </c>
      <c r="Z41" s="288" t="str">
        <f aca="false">IF(COUNTIF(Z6:Z37,3)=0," ",COUNTIF(Z6:Z37,3))</f>
        <v> </v>
      </c>
      <c r="AA41" s="288" t="n">
        <f aca="false">IF(COUNTIF(AA6:AA37,3)=0," ",COUNTIF(AA6:AA37,3))</f>
        <v>4</v>
      </c>
      <c r="AB41" s="288" t="n">
        <f aca="false">IF(COUNTIF(AB6:AB37,3)=0," ",COUNTIF(AB6:AB37,3))</f>
        <v>6</v>
      </c>
      <c r="AC41" s="288"/>
      <c r="AD41" s="288"/>
      <c r="AE41" s="289" t="str">
        <f aca="false">IF(COUNTIF(AE6:AE37,3)=0," ",COUNTIF(AE6:AE37,3))</f>
        <v> </v>
      </c>
      <c r="AF41" s="288" t="str">
        <f aca="false">IF(COUNTIF(AF6:AF37,3)=0," ",COUNTIF(AF6:AF37,3))</f>
        <v> </v>
      </c>
      <c r="AG41" s="288" t="str">
        <f aca="false">IF(COUNTIF(AG6:AG37,3)=0,"0",COUNTIF(AG6:AG37,3))</f>
        <v>0</v>
      </c>
      <c r="AH41" s="288" t="n">
        <f aca="false">IF(COUNTIF(AH6:AH37,3)=0,"0",COUNTIF(AH6:AH37,3))</f>
        <v>10</v>
      </c>
      <c r="AI41" s="288" t="n">
        <f aca="false">IF(COUNTIF(AI6:AI37,3)=0,"0",COUNTIF(AI6:AI37,3))</f>
        <v>6</v>
      </c>
      <c r="AJ41" s="288" t="n">
        <f aca="false">IF(COUNTIF(AJ6:AJ37,3)=0,"0",COUNTIF(AJ6:AJ37,3))</f>
        <v>2</v>
      </c>
      <c r="AK41" s="288" t="n">
        <f aca="false">IF(COUNTIF(AK6:AK37,3)=0,"0",COUNTIF(AK6:AK37,3))</f>
        <v>1</v>
      </c>
      <c r="AL41" s="288" t="n">
        <f aca="false">IF(COUNTIF(AL6:AL37,3)=0,"0",COUNTIF(AL6:AL37,3))</f>
        <v>3</v>
      </c>
      <c r="AM41" s="288" t="n">
        <f aca="false">IF(COUNTIF(AM6:AM37,3)=0,"0",COUNTIF(AM6:AM37,3))</f>
        <v>3</v>
      </c>
      <c r="AN41" s="288" t="n">
        <f aca="false">IF(COUNTIF(AN6:AN37,3)=0,"0",COUNTIF(AN6:AN37,3))</f>
        <v>1</v>
      </c>
      <c r="AO41" s="288" t="n">
        <f aca="false">IF(COUNTIF(AO6:AO37,3)=0,"0",COUNTIF(AO6:AO37,3))</f>
        <v>12</v>
      </c>
      <c r="AP41" s="288" t="str">
        <f aca="false">IF(COUNTIF(AP6:AP37,3)=0,"0",COUNTIF(AP6:AP37,3))</f>
        <v>0</v>
      </c>
      <c r="AQ41" s="288" t="str">
        <f aca="false">IF(COUNTIF(AQ6:AQ37,3)=0,"0",COUNTIF(AQ6:AQ37,3))</f>
        <v>0</v>
      </c>
      <c r="AR41" s="288" t="str">
        <f aca="false">IF(COUNTIF(AR6:AR37,3)=0,"0",COUNTIF(AR6:AR37,3))</f>
        <v>0</v>
      </c>
      <c r="AS41" s="288" t="str">
        <f aca="false">IF(COUNTIF(AS6:AS37,3)=0,"0",COUNTIF(AS6:AS37,3))</f>
        <v>0</v>
      </c>
      <c r="AT41" s="288" t="str">
        <f aca="false">IF(COUNTIF(AT6:AT37,3)=0,"0",COUNTIF(AT6:AT37,3))</f>
        <v>0</v>
      </c>
      <c r="AU41" s="288" t="str">
        <f aca="false">IF(COUNTIF(AU6:AU37,3)=0,"0",COUNTIF(AU6:AU37,3))</f>
        <v>0</v>
      </c>
      <c r="AV41" s="290" t="str">
        <f aca="false">IF(COUNTIF(AV6:AV37,3)=0," ",COUNTIF(AV6:AV37,3))</f>
        <v> </v>
      </c>
      <c r="AW41" s="288"/>
      <c r="AX41" s="291"/>
      <c r="AY41" s="292"/>
      <c r="AZ41" s="292"/>
      <c r="BA41" s="292"/>
      <c r="BB41" s="292"/>
      <c r="BC41" s="292"/>
      <c r="BD41" s="292"/>
      <c r="BE41" s="292"/>
      <c r="BF41" s="292"/>
      <c r="BG41" s="292"/>
      <c r="BH41" s="292"/>
      <c r="BI41" s="292"/>
      <c r="BJ41" s="292"/>
      <c r="BK41" s="292"/>
      <c r="BL41" s="292"/>
      <c r="BM41" s="292"/>
      <c r="BN41" s="292"/>
      <c r="BO41" s="293"/>
      <c r="BP41" s="293"/>
      <c r="BQ41" s="293"/>
      <c r="BR41" s="293"/>
      <c r="BS41" s="293"/>
      <c r="BT41" s="293"/>
      <c r="BU41" s="293"/>
      <c r="BV41" s="293"/>
      <c r="BW41" s="293"/>
      <c r="BX41" s="293"/>
      <c r="BY41" s="293"/>
      <c r="BZ41" s="293"/>
      <c r="CA41" s="293"/>
      <c r="CB41" s="293"/>
      <c r="CC41" s="293"/>
      <c r="CD41" s="293"/>
      <c r="CE41" s="293"/>
      <c r="CF41" s="293"/>
      <c r="CG41" s="293"/>
      <c r="CH41" s="293"/>
      <c r="CI41" s="293"/>
      <c r="CJ41" s="293"/>
      <c r="CK41" s="293"/>
      <c r="CL41" s="293"/>
      <c r="CM41" s="29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0" t="n">
        <v>0</v>
      </c>
      <c r="G42" s="80" t="n">
        <v>0</v>
      </c>
      <c r="H42" s="80" t="n">
        <v>1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96" t="n">
        <v>0</v>
      </c>
      <c r="P42" s="96" t="n">
        <v>0</v>
      </c>
      <c r="Q42" s="96" t="n">
        <v>0</v>
      </c>
      <c r="R42" s="96" t="n">
        <v>0</v>
      </c>
      <c r="S42" s="80" t="n">
        <v>0</v>
      </c>
      <c r="T42" s="80" t="n">
        <v>0</v>
      </c>
      <c r="U42" s="80" t="n">
        <v>0</v>
      </c>
      <c r="V42" s="216" t="n">
        <f aca="false">IF(COUNTIF(V6:V37,2)=0,"0",COUNTIF(V6:V37,2))</f>
        <v>1</v>
      </c>
      <c r="W42" s="216"/>
      <c r="X42" s="216"/>
      <c r="Y42" s="216" t="str">
        <f aca="false">IF(COUNTIF(Y6:Y37,2)=0," ",COUNTIF(Y6:Y37,2))</f>
        <v> </v>
      </c>
      <c r="Z42" s="216" t="n">
        <f aca="false">IF(COUNTIF(Z6:Z37,2)=0," ",COUNTIF(Z6:Z37,2))</f>
        <v>6</v>
      </c>
      <c r="AA42" s="216" t="n">
        <f aca="false">IF(COUNTIF(AA6:AA37,2)=0," ",COUNTIF(AA6:AA37,2))</f>
        <v>2</v>
      </c>
      <c r="AB42" s="216" t="n">
        <f aca="false">IF(COUNTIF(AB6:AB37,2)=0," ",COUNTIF(AB6:AB37,2))</f>
        <v>2</v>
      </c>
      <c r="AC42" s="216"/>
      <c r="AD42" s="216"/>
      <c r="AE42" s="294" t="str">
        <f aca="false">IF(COUNTIF(AE6:AE37,2)=0," ",COUNTIF(AE6:AE37,2))</f>
        <v> </v>
      </c>
      <c r="AF42" s="216" t="str">
        <f aca="false">IF(COUNTIF(AF6:AF37,2)=0," ",COUNTIF(AF6:AF37,2))</f>
        <v> </v>
      </c>
      <c r="AG42" s="216" t="n">
        <f aca="false">COUNTIF(AG6:AG36,2)+COUNTIF(AG6:AG36,"д")</f>
        <v>0</v>
      </c>
      <c r="AH42" s="216" t="n">
        <f aca="false">COUNTIF(AH6:AH36,2)+COUNTIF(AH6:AH36,"д")</f>
        <v>0</v>
      </c>
      <c r="AI42" s="216" t="n">
        <f aca="false">COUNTIF(AI6:AI36,2)+COUNTIF(AI6:AI36,"д")</f>
        <v>1</v>
      </c>
      <c r="AJ42" s="216" t="n">
        <f aca="false">COUNTIF(AJ6:AJ36,2)+COUNTIF(AJ6:AJ36,"д")</f>
        <v>0</v>
      </c>
      <c r="AK42" s="216" t="n">
        <f aca="false">COUNTIF(AK6:AK36,2)+COUNTIF(AK6:AK36,"д")</f>
        <v>0</v>
      </c>
      <c r="AL42" s="216" t="n">
        <f aca="false">COUNTIF(AL6:AL36,2)+COUNTIF(AL6:AL36,"д")</f>
        <v>0</v>
      </c>
      <c r="AM42" s="216" t="n">
        <f aca="false">COUNTIF(AM6:AM36,2)+COUNTIF(AM6:AM36,"д")</f>
        <v>0</v>
      </c>
      <c r="AN42" s="216" t="n">
        <f aca="false">COUNTIF(AN6:AN36,2)+COUNTIF(AN6:AN36,"д")</f>
        <v>0</v>
      </c>
      <c r="AO42" s="216" t="n">
        <f aca="false">COUNTIF(AO6:AO36,2)+COUNTIF(AO6:AO36,"д")</f>
        <v>0</v>
      </c>
      <c r="AP42" s="216" t="n">
        <f aca="false">COUNTIF(AP6:AP36,2)+COUNTIF(AP6:AP36,"д")</f>
        <v>0</v>
      </c>
      <c r="AQ42" s="216" t="n">
        <f aca="false">COUNTIF(AQ6:AQ36,2)+COUNTIF(AQ6:AQ36,"д")</f>
        <v>0</v>
      </c>
      <c r="AR42" s="216" t="n">
        <f aca="false">COUNTIF(AR6:AR36,2)+COUNTIF(AR6:AR36,"д")</f>
        <v>0</v>
      </c>
      <c r="AS42" s="216" t="n">
        <f aca="false">COUNTIF(AS6:AS36,2)+COUNTIF(AS6:AS36,"д")</f>
        <v>0</v>
      </c>
      <c r="AT42" s="216" t="n">
        <f aca="false">COUNTIF(AT6:AT36,2)+COUNTIF(AT6:AT36,"д")</f>
        <v>0</v>
      </c>
      <c r="AU42" s="216" t="n">
        <f aca="false">COUNTIF(AU6:AU36,2)+COUNTIF(AU6:AU36,"д")</f>
        <v>0</v>
      </c>
      <c r="AV42" s="216" t="n">
        <f aca="false">COUNTIF(AV6:AV36,2)+COUNTIF(AV6:AV36,"д")</f>
        <v>0</v>
      </c>
      <c r="AW42" s="216"/>
      <c r="AX42" s="217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/>
      <c r="BK42" s="218"/>
      <c r="BL42" s="218"/>
      <c r="BM42" s="218"/>
      <c r="BN42" s="218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0" t="n">
        <v>0</v>
      </c>
      <c r="G43" s="80" t="str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n">
        <v>0</v>
      </c>
      <c r="T43" s="80" t="n">
        <v>0</v>
      </c>
      <c r="U43" s="80" t="n">
        <v>0</v>
      </c>
      <c r="V43" s="216" t="n">
        <f aca="false">COUNTBLANK(V6:V26)</f>
        <v>0</v>
      </c>
      <c r="W43" s="216" t="n">
        <f aca="false">COUNTBLANK(W6:W26)</f>
        <v>0</v>
      </c>
      <c r="X43" s="216" t="n">
        <f aca="false">COUNTBLANK(X6:X26)</f>
        <v>0</v>
      </c>
      <c r="Y43" s="216" t="n">
        <f aca="false">COUNTBLANK(Y6:Y26)</f>
        <v>0</v>
      </c>
      <c r="Z43" s="216" t="n">
        <f aca="false">COUNTBLANK(Z6:Z26)</f>
        <v>0</v>
      </c>
      <c r="AA43" s="216" t="n">
        <f aca="false">COUNTBLANK(AA6:AA26)</f>
        <v>0</v>
      </c>
      <c r="AB43" s="216" t="n">
        <f aca="false">COUNTBLANK(AB6:AB26)</f>
        <v>0</v>
      </c>
      <c r="AC43" s="216"/>
      <c r="AD43" s="216" t="n">
        <f aca="false">COUNTBLANK(AD6:AD26)</f>
        <v>0</v>
      </c>
      <c r="AE43" s="294" t="str">
        <f aca="false">IF(COUNTIF(AE6:AE37,"б")=0," ",COUNTIF(AE6:AE37,"б"))</f>
        <v> </v>
      </c>
      <c r="AF43" s="295" t="n">
        <f aca="false">IF(COUNTIF(AF6:AF37,"б")=0+COUNTIF(AF6:AF37,"а")=0,"0",COUNTIF(AF6:AF37,"б")+COUNTIF(AF6:AF37,"а"))</f>
        <v>0</v>
      </c>
      <c r="AG43" s="295" t="n">
        <f aca="false">IF(COUNTIF(AG6:AG37,"б")=0+COUNTIF(AG6:AG37,"а")=0,"0",COUNTIF(AG6:AG37,"б")+COUNTIF(AG6:AG37,"а"))</f>
        <v>0</v>
      </c>
      <c r="AH43" s="295" t="str">
        <f aca="false">IF(COUNTIF(AH6:AH37,"б")=0+COUNTIF(AH6:AH37,"а")=0,"0",COUNTIF(AH6:AH37,"б")+COUNTIF(AH6:AH37,"а"))</f>
        <v>0</v>
      </c>
      <c r="AI43" s="295" t="n">
        <f aca="false">IF(COUNTIF(AI6:AI37,"б")=0+COUNTIF(AI6:AI37,"а")=0,"0",COUNTIF(AI6:AI37,"б")+COUNTIF(AI6:AI37,"а"))</f>
        <v>0</v>
      </c>
      <c r="AJ43" s="295" t="n">
        <f aca="false">IF(COUNTIF(AJ6:AJ37,"б")=0+COUNTIF(AJ6:AJ37,"а")=0,"0",COUNTIF(AJ6:AJ37,"б")+COUNTIF(AJ6:AJ37,"а"))</f>
        <v>0</v>
      </c>
      <c r="AK43" s="295" t="n">
        <f aca="false">IF(COUNTIF(AK6:AK37,"б")=0+COUNTIF(AK6:AK37,"а")=0,"0",COUNTIF(AK6:AK37,"б")+COUNTIF(AK6:AK37,"а"))</f>
        <v>0</v>
      </c>
      <c r="AL43" s="295" t="n">
        <f aca="false">IF(COUNTIF(AL6:AL37,"б")=0+COUNTIF(AL6:AL37,"а")=0,"0",COUNTIF(AL6:AL37,"б")+COUNTIF(AL6:AL37,"а"))</f>
        <v>0</v>
      </c>
      <c r="AM43" s="295" t="n">
        <f aca="false">IF(COUNTIF(AM6:AM37,"б")=0+COUNTIF(AM6:AM37,"а")=0,"0",COUNTIF(AM6:AM37,"б")+COUNTIF(AM6:AM37,"а"))</f>
        <v>0</v>
      </c>
      <c r="AN43" s="295" t="n">
        <f aca="false">IF(COUNTIF(AN6:AN37,"б")=0+COUNTIF(AN6:AN37,"а")=0,"0",COUNTIF(AN6:AN37,"б")+COUNTIF(AN6:AN37,"а"))</f>
        <v>0</v>
      </c>
      <c r="AO43" s="295" t="n">
        <f aca="false">IF(COUNTIF(AO6:AO37,"б")=0+COUNTIF(AO6:AO37,"а")=0,"0",COUNTIF(AO6:AO37,"б")+COUNTIF(AO6:AO37,"а"))</f>
        <v>0</v>
      </c>
      <c r="AP43" s="295" t="n">
        <f aca="false">IF(COUNTIF(AP6:AP37,"б")=0+COUNTIF(AP6:AP37,"а")=0,"0",COUNTIF(AP6:AP37,"б")+COUNTIF(AP6:AP37,"а"))</f>
        <v>0</v>
      </c>
      <c r="AQ43" s="295" t="n">
        <f aca="false">IF(COUNTIF(AQ6:AQ37,"б")=0+COUNTIF(AQ6:AQ37,"а")=0,"0",COUNTIF(AQ6:AQ37,"б")+COUNTIF(AQ6:AQ37,"а"))</f>
        <v>0</v>
      </c>
      <c r="AR43" s="295" t="n">
        <f aca="false">IF(COUNTIF(AR6:AR37,"б")=0+COUNTIF(AR6:AR37,"а")=0,"0",COUNTIF(AR6:AR37,"б")+COUNTIF(AR6:AR37,"а"))</f>
        <v>0</v>
      </c>
      <c r="AS43" s="295" t="n">
        <f aca="false">IF(COUNTIF(AS6:AS37,"б")=0+COUNTIF(AS6:AS37,"а")=0,"0",COUNTIF(AS6:AS37,"б")+COUNTIF(AS6:AS37,"а"))</f>
        <v>0</v>
      </c>
      <c r="AT43" s="295" t="n">
        <f aca="false">IF(COUNTIF(AT6:AT37,"б")=0+COUNTIF(AT6:AT37,"а")=0,"0",COUNTIF(AT6:AT37,"б")+COUNTIF(AT6:AT37,"а"))</f>
        <v>0</v>
      </c>
      <c r="AU43" s="295" t="n">
        <f aca="false">IF(COUNTIF(AU6:AU37,"б")=0+COUNTIF(AU6:AU37,"а")=0,"0",COUNTIF(AU6:AU37,"б")+COUNTIF(AU6:AU37,"а"))</f>
        <v>0</v>
      </c>
      <c r="AV43" s="295" t="n">
        <f aca="false">IF(COUNTIF(AV6:AV37,"б")=0+COUNTIF(AV6:AV37,"а")=0,"0",COUNTIF(AV6:AV37,"б")+COUNTIF(AV6:AV37,"а"))</f>
        <v>0</v>
      </c>
      <c r="AW43" s="295" t="n">
        <f aca="false">IF(COUNTIF(AW6:AW37,"б")=0+COUNTIF(AW6:AW37,"а")=0,"0",COUNTIF(AW6:AW37,"б")+COUNTIF(AW6:AW37,"а"))</f>
        <v>0</v>
      </c>
      <c r="AX43" s="295" t="n">
        <f aca="false">IF(COUNTIF(AX6:AX37,"б")=0+COUNTIF(AX6:AX37,"а")=0,"0",COUNTIF(AX6:AX37,"б")+COUNTIF(AX6:AX37,"а"))</f>
        <v>0</v>
      </c>
      <c r="AY43" s="295" t="n">
        <f aca="false">IF(COUNTIF(AY6:AY37,"б")=0+COUNTIF(AY6:AY37,"а")=0,"0",COUNTIF(AY6:AY37,"б")+COUNTIF(AY6:AY37,"а"))</f>
        <v>0</v>
      </c>
      <c r="AZ43" s="295" t="n">
        <f aca="false">IF(COUNTIF(AZ6:AZ37,"б")=0+COUNTIF(AZ6:AZ37,"а")=0,"0",COUNTIF(AZ6:AZ37,"б")+COUNTIF(AZ6:AZ37,"а"))</f>
        <v>0</v>
      </c>
      <c r="BA43" s="295" t="n">
        <f aca="false">IF(COUNTIF(BA6:BA37,"б")=0+COUNTIF(BA6:BA37,"а")=0,"0",COUNTIF(BA6:BA37,"б")+COUNTIF(BA6:BA37,"а"))</f>
        <v>0</v>
      </c>
      <c r="BB43" s="295" t="n">
        <f aca="false">IF(COUNTIF(BB6:BB37,"б")=0+COUNTIF(BB6:BB37,"а")=0,"0",COUNTIF(BB6:BB37,"б")+COUNTIF(BB6:BB37,"а"))</f>
        <v>0</v>
      </c>
      <c r="BC43" s="295" t="n">
        <f aca="false">IF(COUNTIF(BC6:BC37,"б")=0+COUNTIF(BC6:BC37,"а")=0,"0",COUNTIF(BC6:BC37,"б")+COUNTIF(BC6:BC37,"а"))</f>
        <v>0</v>
      </c>
      <c r="BD43" s="295" t="n">
        <f aca="false">IF(COUNTIF(BD6:BD37,"б")=0+COUNTIF(BD6:BD37,"а")=0,"0",COUNTIF(BD6:BD37,"б")+COUNTIF(BD6:BD37,"а"))</f>
        <v>0</v>
      </c>
      <c r="BE43" s="295" t="n">
        <f aca="false">IF(COUNTIF(BE6:BE37,"б")=0+COUNTIF(BE6:BE37,"а")=0,"0",COUNTIF(BE6:BE37,"б")+COUNTIF(BE6:BE37,"а"))</f>
        <v>0</v>
      </c>
      <c r="BF43" s="295" t="n">
        <f aca="false">IF(COUNTIF(BF6:BF37,"б")=0+COUNTIF(BF6:BF37,"а")=0,"0",COUNTIF(BF6:BF37,"б")+COUNTIF(BF6:BF37,"а"))</f>
        <v>0</v>
      </c>
      <c r="BG43" s="295" t="n">
        <f aca="false">IF(COUNTIF(BG6:BG37,"б")=0+COUNTIF(BG6:BG37,"а")=0,"0",COUNTIF(BG6:BG37,"б")+COUNTIF(BG6:BG37,"а"))</f>
        <v>0</v>
      </c>
      <c r="BH43" s="295" t="n">
        <f aca="false">IF(COUNTIF(BH6:BH37,"б")=0+COUNTIF(BH6:BH37,"а")=0,"0",COUNTIF(BH6:BH37,"б")+COUNTIF(BH6:BH37,"а"))</f>
        <v>0</v>
      </c>
      <c r="BI43" s="295" t="n">
        <f aca="false">IF(COUNTIF(BI6:BI37,"б")=0+COUNTIF(BI6:BI37,"а")=0,"0",COUNTIF(BI6:BI37,"б")+COUNTIF(BI6:BI37,"а"))</f>
        <v>0</v>
      </c>
      <c r="BJ43" s="295" t="n">
        <f aca="false">IF(COUNTIF(BJ6:BJ37,"б")=0+COUNTIF(BJ6:BJ37,"а")=0,"0",COUNTIF(BJ6:BJ37,"б")+COUNTIF(BJ6:BJ37,"а"))</f>
        <v>0</v>
      </c>
      <c r="BK43" s="295" t="n">
        <f aca="false">IF(COUNTIF(BK6:BK37,"б")=0+COUNTIF(BK6:BK37,"а")=0,"0",COUNTIF(BK6:BK37,"б")+COUNTIF(BK6:BK37,"а"))</f>
        <v>0</v>
      </c>
      <c r="BL43" s="295" t="n">
        <f aca="false">IF(COUNTIF(BL6:BL37,"б")=0+COUNTIF(BL6:BL37,"а")=0,"0",COUNTIF(BL6:BL37,"б")+COUNTIF(BL6:BL37,"а"))</f>
        <v>0</v>
      </c>
      <c r="BM43" s="295" t="n">
        <f aca="false">IF(COUNTIF(BM6:BM37,"б")=0+COUNTIF(BM6:BM37,"а")=0,"0",COUNTIF(BM6:BM37,"б")+COUNTIF(BM6:BM37,"а"))</f>
        <v>0</v>
      </c>
      <c r="BN43" s="295" t="n">
        <f aca="false">IF(COUNTIF(BN6:BN37,"б")=0+COUNTIF(BN6:BN37,"а")=0,"0",COUNTIF(BN6:BN37,"б")+COUNTIF(BN6:BN37,"а"))</f>
        <v>0</v>
      </c>
      <c r="BO43" s="295" t="n">
        <f aca="false">IF(COUNTIF(BO6:BO37,"б")=0+COUNTIF(BO6:BO37,"а")=0,"0",COUNTIF(BO6:BO37,"б")+COUNTIF(BO6:BO37,"а"))</f>
        <v>0</v>
      </c>
      <c r="BP43" s="295" t="n">
        <f aca="false">IF(COUNTIF(BP6:BP37,"б")=0+COUNTIF(BP6:BP37,"а")=0,"0",COUNTIF(BP6:BP37,"б")+COUNTIF(BP6:BP37,"а"))</f>
        <v>0</v>
      </c>
      <c r="BQ43" s="295" t="n">
        <f aca="false">IF(COUNTIF(BQ6:BQ37,"б")=0+COUNTIF(BQ6:BQ37,"а")=0,"0",COUNTIF(BQ6:BQ37,"б")+COUNTIF(BQ6:BQ37,"а"))</f>
        <v>0</v>
      </c>
      <c r="BR43" s="295" t="n">
        <f aca="false">IF(COUNTIF(BR6:BR37,"б")=0+COUNTIF(BR6:BR37,"а")=0,"0",COUNTIF(BR6:BR37,"б")+COUNTIF(BR6:BR37,"а"))</f>
        <v>0</v>
      </c>
      <c r="BS43" s="295" t="n">
        <f aca="false">IF(COUNTIF(BS6:BS37,"б")=0+COUNTIF(BS6:BS37,"а")=0,"0",COUNTIF(BS6:BS37,"б")+COUNTIF(BS6:BS37,"а"))</f>
        <v>0</v>
      </c>
      <c r="BT43" s="295" t="n">
        <f aca="false">IF(COUNTIF(BT6:BT37,"б")=0+COUNTIF(BT6:BT37,"а")=0,"0",COUNTIF(BT6:BT37,"б")+COUNTIF(BT6:BT37,"а"))</f>
        <v>0</v>
      </c>
      <c r="BU43" s="295" t="n">
        <f aca="false">IF(COUNTIF(BU6:BU37,"б")=0+COUNTIF(BU6:BU37,"а")=0,"0",COUNTIF(BU6:BU37,"б")+COUNTIF(BU6:BU37,"а"))</f>
        <v>0</v>
      </c>
      <c r="BV43" s="295" t="n">
        <f aca="false">IF(COUNTIF(BV6:BV37,"б")=0+COUNTIF(BV6:BV37,"а")=0,"0",COUNTIF(BV6:BV37,"б")+COUNTIF(BV6:BV37,"а"))</f>
        <v>0</v>
      </c>
      <c r="BW43" s="295" t="n">
        <f aca="false">IF(COUNTIF(BW6:BW37,"б")=0+COUNTIF(BW6:BW37,"а")=0,"0",COUNTIF(BW6:BW37,"б")+COUNTIF(BW6:BW37,"а"))</f>
        <v>0</v>
      </c>
      <c r="BX43" s="295" t="n">
        <f aca="false">IF(COUNTIF(BX6:BX37,"б")=0+COUNTIF(BX6:BX37,"а")=0,"0",COUNTIF(BX6:BX37,"б")+COUNTIF(BX6:BX37,"а"))</f>
        <v>0</v>
      </c>
      <c r="BY43" s="295" t="n">
        <f aca="false">IF(COUNTIF(BY6:BY37,"б")=0+COUNTIF(BY6:BY37,"а")=0,"0",COUNTIF(BY6:BY37,"б")+COUNTIF(BY6:BY37,"а"))</f>
        <v>0</v>
      </c>
      <c r="BZ43" s="295" t="n">
        <f aca="false">IF(COUNTIF(BZ6:BZ37,"б")=0+COUNTIF(BZ6:BZ37,"а")=0,"0",COUNTIF(BZ6:BZ37,"б")+COUNTIF(BZ6:BZ37,"а"))</f>
        <v>0</v>
      </c>
      <c r="CA43" s="295" t="n">
        <f aca="false">IF(COUNTIF(CA6:CA37,"б")=0+COUNTIF(CA6:CA37,"а")=0,"0",COUNTIF(CA6:CA37,"б")+COUNTIF(CA6:CA37,"а"))</f>
        <v>0</v>
      </c>
      <c r="CB43" s="29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0" t="n">
        <v>22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96" t="str">
        <v>0</v>
      </c>
      <c r="P44" s="96" t="str">
        <v>0</v>
      </c>
      <c r="Q44" s="96" t="str">
        <v>0</v>
      </c>
      <c r="R44" s="96" t="str">
        <v>0</v>
      </c>
      <c r="S44" s="80" t="str">
        <v>0</v>
      </c>
      <c r="T44" s="80" t="str">
        <v>0</v>
      </c>
      <c r="U44" s="80" t="str">
        <v>0</v>
      </c>
      <c r="V44" s="216" t="str">
        <f aca="false">IF(COUNTIF(V6:V37,"з")=0,"0",COUNTIF(V6:V37,"з"))</f>
        <v>0</v>
      </c>
      <c r="W44" s="216"/>
      <c r="X44" s="216"/>
      <c r="Y44" s="216" t="str">
        <f aca="false">IF(COUNTIF(Y6:Y37,"з")=0," ",COUNTIF(Y6:Y37,"з"))</f>
        <v> </v>
      </c>
      <c r="Z44" s="216" t="str">
        <f aca="false">IF(COUNTIF(Z6:Z37,"з")=0," ",COUNTIF(Z6:Z37,"з"))</f>
        <v> </v>
      </c>
      <c r="AA44" s="216" t="str">
        <f aca="false">IF(COUNTIF(AA6:AA37,"з")=0," ",COUNTIF(AA6:AA37,"з"))</f>
        <v> </v>
      </c>
      <c r="AB44" s="216" t="str">
        <f aca="false">IF(COUNTIF(AB6:AB37,"з")=0," ",COUNTIF(AB6:AB37,"з"))</f>
        <v> </v>
      </c>
      <c r="AC44" s="216"/>
      <c r="AD44" s="216" t="str">
        <f aca="false">IF(COUNTIF(AD6:AD37,"з")=0," ",COUNTIF(AD6:AD37,"з"))</f>
        <v> </v>
      </c>
      <c r="AE44" s="294" t="str">
        <f aca="false">IF(COUNTIF(AE6:AE37,"з")=0," ",COUNTIF(AE6:AE37,"з"))</f>
        <v> </v>
      </c>
      <c r="AF44" s="216" t="str">
        <f aca="false">IF(COUNTIF(AF6:AF37,"з")=0," ",COUNTIF(AF6:AF37,"з"))</f>
        <v> </v>
      </c>
      <c r="AG44" s="216" t="n">
        <f aca="false">IF(COUNTIF(AG6:AG37,"з")=0,"0",COUNTIF(AG6:AG37,"з"))</f>
        <v>22</v>
      </c>
      <c r="AH44" s="216" t="str">
        <f aca="false">IF(COUNTIF(AH6:AH37,"з")=0,"0",COUNTIF(AH6:AH37,"з"))</f>
        <v>0</v>
      </c>
      <c r="AI44" s="216" t="str">
        <f aca="false">IF(COUNTIF(AI6:AI37,"з")=0,"0",COUNTIF(AI6:AI37,"з"))</f>
        <v>0</v>
      </c>
      <c r="AJ44" s="216" t="str">
        <f aca="false">IF(COUNTIF(AJ6:AJ37,"з")=0,"0",COUNTIF(AJ6:AJ37,"з"))</f>
        <v>0</v>
      </c>
      <c r="AK44" s="216" t="str">
        <f aca="false">IF(COUNTIF(AK6:AK37,"з")=0,"0",COUNTIF(AK6:AK37,"з"))</f>
        <v>0</v>
      </c>
      <c r="AL44" s="216" t="str">
        <f aca="false">IF(COUNTIF(AL6:AL37,"з")=0,"0",COUNTIF(AL6:AL37,"з"))</f>
        <v>0</v>
      </c>
      <c r="AM44" s="216" t="str">
        <f aca="false">IF(COUNTIF(AM6:AM37,"з")=0,"0",COUNTIF(AM6:AM37,"з"))</f>
        <v>0</v>
      </c>
      <c r="AN44" s="216" t="str">
        <f aca="false">IF(COUNTIF(AN6:AN37,"з")=0,"0",COUNTIF(AN6:AN37,"з"))</f>
        <v>0</v>
      </c>
      <c r="AO44" s="216" t="str">
        <f aca="false">IF(COUNTIF(AO6:AO37,"з")=0,"0",COUNTIF(AO6:AO37,"з"))</f>
        <v>0</v>
      </c>
      <c r="AP44" s="216" t="str">
        <f aca="false">IF(COUNTIF(AP6:AP37,"з")=0,"0",COUNTIF(AP6:AP37,"з"))</f>
        <v>0</v>
      </c>
      <c r="AQ44" s="216" t="str">
        <f aca="false">IF(COUNTIF(AQ6:AQ37,"з")=0,"0",COUNTIF(AQ6:AQ37,"з"))</f>
        <v>0</v>
      </c>
      <c r="AR44" s="216" t="str">
        <f aca="false">IF(COUNTIF(AR6:AR37,"з")=0,"0",COUNTIF(AR6:AR37,"з"))</f>
        <v>0</v>
      </c>
      <c r="AS44" s="216" t="str">
        <f aca="false">IF(COUNTIF(AS6:AS37,"з")=0,"0",COUNTIF(AS6:AS37,"з"))</f>
        <v>0</v>
      </c>
      <c r="AT44" s="216" t="str">
        <f aca="false">IF(COUNTIF(AT6:AT37,"з")=0,"0",COUNTIF(AT6:AT37,"з"))</f>
        <v>0</v>
      </c>
      <c r="AU44" s="216" t="str">
        <f aca="false">IF(COUNTIF(AU6:AU37,"з")=0,"0",COUNTIF(AU6:AU37,"з"))</f>
        <v>0</v>
      </c>
      <c r="AV44" s="216" t="str">
        <f aca="false">IF(COUNTIF(AV6:AV37,"з")=0,"0",COUNTIF(AV6:AV37,"з"))</f>
        <v>0</v>
      </c>
      <c r="AW44" s="216" t="str">
        <f aca="false">IF(COUNTIF(AW6:AW37,"з")=0,"0",COUNTIF(AW6:AW37,"з"))</f>
        <v>0</v>
      </c>
      <c r="AX44" s="2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IF(COUNTIF(V6:V37,"н")=0,"0",COUNTIF(V6:V37,"н"))</f>
        <v>0</v>
      </c>
      <c r="W45" s="216"/>
      <c r="X45" s="216"/>
      <c r="Y45" s="216" t="str">
        <f aca="false">IF(COUNTIF(Y6:Y37,"н")=0," ",COUNTIF(Y6:Y37,"н"))</f>
        <v> </v>
      </c>
      <c r="Z45" s="216" t="str">
        <f aca="false">IF(COUNTIF(Z6:Z37,"н")=0," ",COUNTIF(Z6:Z37,"н"))</f>
        <v> </v>
      </c>
      <c r="AA45" s="216" t="str">
        <f aca="false">IF(COUNTIF(AA6:AA37,"н")=0," ",COUNTIF(AA6:AA37,"н"))</f>
        <v> </v>
      </c>
      <c r="AB45" s="216" t="str">
        <f aca="false">IF(COUNTIF(AB6:AB37,"н")=0," ",COUNTIF(AB6:AB37,"н"))</f>
        <v> </v>
      </c>
      <c r="AC45" s="216"/>
      <c r="AD45" s="216" t="str">
        <f aca="false">IF(COUNTIF(AD6:AD37,"н")=0," ",COUNTIF(AD6:AD37,"н"))</f>
        <v> </v>
      </c>
      <c r="AE45" s="294" t="str">
        <f aca="false">IF(COUNTIF(AE6:AE37,"н")=0," ",COUNTIF(AE6:AE37,"н"))</f>
        <v> </v>
      </c>
      <c r="AF45" s="216" t="str">
        <f aca="false">IF(COUNTIF(AF6:AF37,"н")=0," ",COUNTIF(AF6:AF37,"н"))</f>
        <v> </v>
      </c>
      <c r="AG45" s="216" t="str">
        <f aca="false">IF(COUNTIF(AG6:AG37,"н")=0,"0",COUNTIF(AG6:AG37,"н"))</f>
        <v>0</v>
      </c>
      <c r="AH45" s="216" t="str">
        <f aca="false">IF(COUNTIF(AH6:AH37,"н")=0,"0",COUNTIF(AH6:AH37,"н"))</f>
        <v>0</v>
      </c>
      <c r="AI45" s="216" t="str">
        <f aca="false">IF(COUNTIF(AI6:AI37,"н")=0,"0",COUNTIF(AI6:AI37,"н"))</f>
        <v>0</v>
      </c>
      <c r="AJ45" s="216" t="str">
        <f aca="false">IF(COUNTIF(AJ6:AJ37,"н")=0,"0",COUNTIF(AJ6:AJ37,"н"))</f>
        <v>0</v>
      </c>
      <c r="AK45" s="216" t="str">
        <f aca="false">IF(COUNTIF(AK6:AK37,"н")=0,"0",COUNTIF(AK6:AK37,"н"))</f>
        <v>0</v>
      </c>
      <c r="AL45" s="216" t="str">
        <f aca="false">IF(COUNTIF(AL6:AL37,"н")=0,"0",COUNTIF(AL6:AL37,"н"))</f>
        <v>0</v>
      </c>
      <c r="AM45" s="216" t="str">
        <f aca="false">IF(COUNTIF(AM6:AM37,"н")=0,"0",COUNTIF(AM6:AM37,"н"))</f>
        <v>0</v>
      </c>
      <c r="AN45" s="216" t="str">
        <f aca="false">IF(COUNTIF(AN6:AN37,"н")=0,"0",COUNTIF(AN6:AN37,"н"))</f>
        <v>0</v>
      </c>
      <c r="AO45" s="216" t="str">
        <f aca="false">IF(COUNTIF(AO6:AO37,"н")=0,"0",COUNTIF(AO6:AO37,"н"))</f>
        <v>0</v>
      </c>
      <c r="AP45" s="216" t="str">
        <f aca="false">IF(COUNTIF(AP6:AP37,"н")=0,"0",COUNTIF(AP6:AP37,"н"))</f>
        <v>0</v>
      </c>
      <c r="AQ45" s="216" t="str">
        <f aca="false">IF(COUNTIF(AQ6:AQ37,"н")=0,"0",COUNTIF(AQ6:AQ37,"н"))</f>
        <v>0</v>
      </c>
      <c r="AR45" s="216" t="str">
        <f aca="false">IF(COUNTIF(AR6:AR37,"н")=0,"0",COUNTIF(AR6:AR37,"н"))</f>
        <v>0</v>
      </c>
      <c r="AS45" s="216" t="str">
        <f aca="false">IF(COUNTIF(AS6:AS37,"н")=0,"0",COUNTIF(AS6:AS37,"н"))</f>
        <v>0</v>
      </c>
      <c r="AT45" s="216" t="str">
        <f aca="false">IF(COUNTIF(AT6:AT37,"н")=0,"0",COUNTIF(AT6:AT37,"н"))</f>
        <v>0</v>
      </c>
      <c r="AU45" s="216" t="str">
        <f aca="false">IF(COUNTIF(AU6:AU37,"н")=0,"0",COUNTIF(AU6:AU37,"н"))</f>
        <v>0</v>
      </c>
      <c r="AV45" s="216" t="str">
        <f aca="false">IF(COUNTIF(AV6:AV37,"н")=0,"0",COUNTIF(AV6:AV37,"н"))</f>
        <v>0</v>
      </c>
      <c r="AW45" s="216" t="str">
        <f aca="false">IF(COUNTIF(AW6:AW37,"н")=0,"0",COUNTIF(AW6:AW37,"н"))</f>
        <v>0</v>
      </c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</row>
    <row r="46" s="1" customFormat="true" ht="12.75" hidden="false" customHeight="false" outlineLevel="0" collapsed="false">
      <c r="W46" s="227"/>
      <c r="X46" s="227"/>
      <c r="Y46" s="227"/>
      <c r="Z46" s="227"/>
      <c r="AA46" s="227"/>
      <c r="AB46" s="227"/>
      <c r="AC46" s="227"/>
      <c r="AD46" s="227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8"/>
      <c r="AX46" s="2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 t="str">
        <f aca="false">IF(COUNTIF(AI6:AI40,"н")=0,"0",COUNTIF(AI6:AI40,"н"))</f>
        <v>0</v>
      </c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G2:K2"/>
    <mergeCell ref="L2:N2"/>
    <mergeCell ref="A3:C4"/>
    <mergeCell ref="AD3:AD5"/>
    <mergeCell ref="AG3:AW3"/>
    <mergeCell ref="AX3:BM3"/>
    <mergeCell ref="BP3:CE3"/>
    <mergeCell ref="X39:AB39"/>
  </mergeCells>
  <conditionalFormatting sqref="C5 Y5 AI5 AG5 S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0:E45 E6:E26 E28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29:V45 F34:Q45 AG43:CB43 W44:AW45 R25:T28 V6:V28 AG6:AW42 R6:S24 F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:T3 V3:AC4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S4">
    <cfRule type="expression" priority="14" aboveAverage="0" equalAverage="0" bottom="0" percent="0" rank="0" text="" dxfId="12">
      <formula>$D$1&lt;S4</formula>
    </cfRule>
    <cfRule type="expression" priority="15" aboveAverage="0" equalAverage="0" bottom="0" percent="0" rank="0" text="" dxfId="13">
      <formula>$D$1&gt;S4</formula>
    </cfRule>
  </conditionalFormatting>
  <conditionalFormatting sqref="S4">
    <cfRule type="expression" priority="16" aboveAverage="0" equalAverage="0" bottom="0" percent="0" rank="0" text="" dxfId="14">
      <formula>$D$1&lt;S4</formula>
    </cfRule>
    <cfRule type="expression" priority="17" aboveAverage="0" equalAverage="0" bottom="0" percent="0" rank="0" text="" dxfId="15">
      <formula>$D$1&gt;S4</formula>
    </cfRule>
  </conditionalFormatting>
  <conditionalFormatting sqref="S4">
    <cfRule type="expression" priority="18" aboveAverage="0" equalAverage="0" bottom="0" percent="0" rank="0" text="" dxfId="16">
      <formula>$D$1&lt;S4</formula>
    </cfRule>
    <cfRule type="expression" priority="19" aboveAverage="0" equalAverage="0" bottom="0" percent="0" rank="0" text="" dxfId="17">
      <formula>$D$1&gt;S4</formula>
    </cfRule>
  </conditionalFormatting>
  <conditionalFormatting sqref="S4">
    <cfRule type="expression" priority="20" aboveAverage="0" equalAverage="0" bottom="0" percent="0" rank="0" text="" dxfId="18">
      <formula>$D$1&lt;S4</formula>
    </cfRule>
    <cfRule type="expression" priority="21" aboveAverage="0" equalAverage="0" bottom="0" percent="0" rank="0" text="" dxfId="19">
      <formula>$D$1&gt;S4</formula>
    </cfRule>
  </conditionalFormatting>
  <conditionalFormatting sqref="S4">
    <cfRule type="expression" priority="22" aboveAverage="0" equalAverage="0" bottom="0" percent="0" rank="0" text="" dxfId="20">
      <formula>$D$1&lt;S4</formula>
    </cfRule>
    <cfRule type="expression" priority="23" aboveAverage="0" equalAverage="0" bottom="0" percent="0" rank="0" text="" dxfId="21">
      <formula>$D$1&gt;S4</formula>
    </cfRule>
  </conditionalFormatting>
  <conditionalFormatting sqref="S4">
    <cfRule type="expression" priority="24" aboveAverage="0" equalAverage="0" bottom="0" percent="0" rank="0" text="" dxfId="22">
      <formula>$D$1&lt;S4</formula>
    </cfRule>
    <cfRule type="expression" priority="25" aboveAverage="0" equalAverage="0" bottom="0" percent="0" rank="0" text="" dxfId="23">
      <formula>$D$1&gt;S4</formula>
    </cfRule>
  </conditionalFormatting>
  <conditionalFormatting sqref="M5">
    <cfRule type="expression" priority="26" aboveAverage="0" equalAverage="0" bottom="0" percent="0" rank="0" text="" dxfId="24">
      <formula>$D$1&lt;M5</formula>
    </cfRule>
    <cfRule type="expression" priority="27" aboveAverage="0" equalAverage="0" bottom="0" percent="0" rank="0" text="" dxfId="25">
      <formula>$D$1&gt;M5</formula>
    </cfRule>
  </conditionalFormatting>
  <conditionalFormatting sqref="U3">
    <cfRule type="expression" priority="28" aboveAverage="0" equalAverage="0" bottom="0" percent="0" rank="0" text="" dxfId="26">
      <formula>$D$1&lt;U3</formula>
    </cfRule>
    <cfRule type="expression" priority="29" aboveAverage="0" equalAverage="0" bottom="0" percent="0" rank="0" text="" dxfId="27">
      <formula>$D$1&gt;U3</formula>
    </cfRule>
  </conditionalFormatting>
  <conditionalFormatting sqref="U4">
    <cfRule type="expression" priority="30" aboveAverage="0" equalAverage="0" bottom="0" percent="0" rank="0" text="" dxfId="28">
      <formula>$D$4&lt;U4</formula>
    </cfRule>
    <cfRule type="expression" priority="31" aboveAverage="0" equalAverage="0" bottom="0" percent="0" rank="0" text="" dxfId="29">
      <formula>$D$4&gt;U4</formula>
    </cfRule>
  </conditionalFormatting>
  <conditionalFormatting sqref="U6:U28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U4">
    <cfRule type="expression" priority="35" aboveAverage="0" equalAverage="0" bottom="0" percent="0" rank="0" text="" dxfId="33">
      <formula>$D$1&lt;U4</formula>
    </cfRule>
    <cfRule type="expression" priority="36" aboveAverage="0" equalAverage="0" bottom="0" percent="0" rank="0" text="" dxfId="34">
      <formula>$D$1&gt;U4</formula>
    </cfRule>
  </conditionalFormatting>
  <conditionalFormatting sqref="U4">
    <cfRule type="expression" priority="37" aboveAverage="0" equalAverage="0" bottom="0" percent="0" rank="0" text="" dxfId="35">
      <formula>$D$4&lt;U4</formula>
    </cfRule>
    <cfRule type="expression" priority="38" aboveAverage="0" equalAverage="0" bottom="0" percent="0" rank="0" text="" dxfId="36">
      <formula>$D$4&gt;U4</formula>
    </cfRule>
  </conditionalFormatting>
  <conditionalFormatting sqref="U5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M5">
    <cfRule type="expression" priority="42" aboveAverage="0" equalAverage="0" bottom="0" percent="0" rank="0" text="" dxfId="40">
      <formula>$D$1&lt;M5</formula>
    </cfRule>
    <cfRule type="expression" priority="43" aboveAverage="0" equalAverage="0" bottom="0" percent="0" rank="0" text="" dxfId="41">
      <formula>$D$1&gt;M5</formula>
    </cfRule>
  </conditionalFormatting>
  <conditionalFormatting sqref="G4">
    <cfRule type="expression" priority="44" aboveAverage="0" equalAverage="0" bottom="0" percent="0" rank="0" text="" dxfId="42">
      <formula>$D$1&lt;G4</formula>
    </cfRule>
    <cfRule type="expression" priority="45" aboveAverage="0" equalAverage="0" bottom="0" percent="0" rank="0" text="" dxfId="43">
      <formula>$D$1&gt;G4</formula>
    </cfRule>
  </conditionalFormatting>
  <conditionalFormatting sqref="G4">
    <cfRule type="expression" priority="46" aboveAverage="0" equalAverage="0" bottom="0" percent="0" rank="0" text="" dxfId="44">
      <formula>$D$1&lt;G4</formula>
    </cfRule>
    <cfRule type="expression" priority="47" aboveAverage="0" equalAverage="0" bottom="0" percent="0" rank="0" text="" dxfId="45">
      <formula>$D$1&gt;G4</formula>
    </cfRule>
  </conditionalFormatting>
  <conditionalFormatting sqref="G4">
    <cfRule type="expression" priority="48" aboveAverage="0" equalAverage="0" bottom="0" percent="0" rank="0" text="" dxfId="46">
      <formula>$D$1&lt;G4</formula>
    </cfRule>
    <cfRule type="expression" priority="49" aboveAverage="0" equalAverage="0" bottom="0" percent="0" rank="0" text="" dxfId="47">
      <formula>$D$1&gt;G4</formula>
    </cfRule>
  </conditionalFormatting>
  <conditionalFormatting sqref="K3">
    <cfRule type="expression" priority="50" aboveAverage="0" equalAverage="0" bottom="0" percent="0" rank="0" text="" dxfId="48">
      <formula>$D$1&lt;K3</formula>
    </cfRule>
    <cfRule type="expression" priority="51" aboveAverage="0" equalAverage="0" bottom="0" percent="0" rank="0" text="" dxfId="49">
      <formula>$D$1&gt;K3</formula>
    </cfRule>
  </conditionalFormatting>
  <conditionalFormatting sqref="H4">
    <cfRule type="expression" priority="52" aboveAverage="0" equalAverage="0" bottom="0" percent="0" rank="0" text="" dxfId="50">
      <formula>$D$1&lt;H4</formula>
    </cfRule>
    <cfRule type="expression" priority="53" aboveAverage="0" equalAverage="0" bottom="0" percent="0" rank="0" text="" dxfId="51">
      <formula>$D$1&gt;H4</formula>
    </cfRule>
  </conditionalFormatting>
  <conditionalFormatting sqref="O3">
    <cfRule type="expression" priority="54" aboveAverage="0" equalAverage="0" bottom="0" percent="0" rank="0" text="" dxfId="52">
      <formula>$D$1&lt;O3</formula>
    </cfRule>
    <cfRule type="expression" priority="55" aboveAverage="0" equalAverage="0" bottom="0" percent="0" rank="0" text="" dxfId="53">
      <formula>$D$1&gt;O3</formula>
    </cfRule>
  </conditionalFormatting>
  <conditionalFormatting sqref="O3">
    <cfRule type="expression" priority="56" aboveAverage="0" equalAverage="0" bottom="0" percent="0" rank="0" text="" dxfId="54">
      <formula>$D$1&lt;O3</formula>
    </cfRule>
    <cfRule type="expression" priority="57" aboveAverage="0" equalAverage="0" bottom="0" percent="0" rank="0" text="" dxfId="55">
      <formula>$D$1&gt;O3</formula>
    </cfRule>
  </conditionalFormatting>
  <conditionalFormatting sqref="O3">
    <cfRule type="expression" priority="58" aboveAverage="0" equalAverage="0" bottom="0" percent="0" rank="0" text="" dxfId="56">
      <formula>$D$1&lt;O3</formula>
    </cfRule>
    <cfRule type="expression" priority="59" aboveAverage="0" equalAverage="0" bottom="0" percent="0" rank="0" text="" dxfId="57">
      <formula>$D$1&gt;O3</formula>
    </cfRule>
  </conditionalFormatting>
  <conditionalFormatting sqref="O3">
    <cfRule type="expression" priority="60" aboveAverage="0" equalAverage="0" bottom="0" percent="0" rank="0" text="" dxfId="58">
      <formula>$D$1&lt;O3</formula>
    </cfRule>
    <cfRule type="expression" priority="61" aboveAverage="0" equalAverage="0" bottom="0" percent="0" rank="0" text="" dxfId="59">
      <formula>$D$1&gt;O3</formula>
    </cfRule>
  </conditionalFormatting>
  <conditionalFormatting sqref="J4">
    <cfRule type="expression" priority="62" aboveAverage="0" equalAverage="0" bottom="0" percent="0" rank="0" text="" dxfId="60">
      <formula>$D$1&lt;J4</formula>
    </cfRule>
    <cfRule type="expression" priority="63" aboveAverage="0" equalAverage="0" bottom="0" percent="0" rank="0" text="" dxfId="61">
      <formula>$D$1&gt;J4</formula>
    </cfRule>
  </conditionalFormatting>
  <conditionalFormatting sqref="J4">
    <cfRule type="expression" priority="64" aboveAverage="0" equalAverage="0" bottom="0" percent="0" rank="0" text="" dxfId="62">
      <formula>$D$1&lt;J4</formula>
    </cfRule>
    <cfRule type="expression" priority="65" aboveAverage="0" equalAverage="0" bottom="0" percent="0" rank="0" text="" dxfId="63">
      <formula>$D$1&gt;J4</formula>
    </cfRule>
  </conditionalFormatting>
  <conditionalFormatting sqref="J4">
    <cfRule type="expression" priority="66" aboveAverage="0" equalAverage="0" bottom="0" percent="0" rank="0" text="" dxfId="64">
      <formula>$D$1&lt;J4</formula>
    </cfRule>
    <cfRule type="expression" priority="67" aboveAverage="0" equalAverage="0" bottom="0" percent="0" rank="0" text="" dxfId="65">
      <formula>$D$1&gt;J4</formula>
    </cfRule>
  </conditionalFormatting>
  <conditionalFormatting sqref="K3">
    <cfRule type="expression" priority="68" aboveAverage="0" equalAverage="0" bottom="0" percent="0" rank="0" text="" dxfId="66">
      <formula>$D$1&lt;K3</formula>
    </cfRule>
    <cfRule type="expression" priority="69" aboveAverage="0" equalAverage="0" bottom="0" percent="0" rank="0" text="" dxfId="67">
      <formula>$D$1&gt;K3</formula>
    </cfRule>
  </conditionalFormatting>
  <conditionalFormatting sqref="L4">
    <cfRule type="expression" priority="70" aboveAverage="0" equalAverage="0" bottom="0" percent="0" rank="0" text="" dxfId="68">
      <formula>$D$1&lt;L4</formula>
    </cfRule>
    <cfRule type="expression" priority="71" aboveAverage="0" equalAverage="0" bottom="0" percent="0" rank="0" text="" dxfId="69">
      <formula>$D$1&gt;L4</formula>
    </cfRule>
  </conditionalFormatting>
  <conditionalFormatting sqref="P3">
    <cfRule type="expression" priority="72" aboveAverage="0" equalAverage="0" bottom="0" percent="0" rank="0" text="" dxfId="70">
      <formula>$D$1&lt;P3</formula>
    </cfRule>
    <cfRule type="expression" priority="73" aboveAverage="0" equalAverage="0" bottom="0" percent="0" rank="0" text="" dxfId="71">
      <formula>$D$1&gt;P3</formula>
    </cfRule>
  </conditionalFormatting>
  <conditionalFormatting sqref="N4">
    <cfRule type="expression" priority="74" aboveAverage="0" equalAverage="0" bottom="0" percent="0" rank="0" text="" dxfId="72">
      <formula>$D$1&lt;N4</formula>
    </cfRule>
    <cfRule type="expression" priority="75" aboveAverage="0" equalAverage="0" bottom="0" percent="0" rank="0" text="" dxfId="73">
      <formula>$D$1&gt;N4</formula>
    </cfRule>
  </conditionalFormatting>
  <conditionalFormatting sqref="N4">
    <cfRule type="expression" priority="76" aboveAverage="0" equalAverage="0" bottom="0" percent="0" rank="0" text="" dxfId="74">
      <formula>$D$1&lt;N4</formula>
    </cfRule>
    <cfRule type="expression" priority="77" aboveAverage="0" equalAverage="0" bottom="0" percent="0" rank="0" text="" dxfId="75">
      <formula>$D$1&gt;N4</formula>
    </cfRule>
  </conditionalFormatting>
  <conditionalFormatting sqref="N4">
    <cfRule type="expression" priority="78" aboveAverage="0" equalAverage="0" bottom="0" percent="0" rank="0" text="" dxfId="76">
      <formula>$D$1&lt;N4</formula>
    </cfRule>
    <cfRule type="expression" priority="79" aboveAverage="0" equalAverage="0" bottom="0" percent="0" rank="0" text="" dxfId="77">
      <formula>$D$1&gt;N4</formula>
    </cfRule>
  </conditionalFormatting>
  <conditionalFormatting sqref="M5">
    <cfRule type="expression" priority="80" aboveAverage="0" equalAverage="0" bottom="0" percent="0" rank="0" text="" dxfId="78">
      <formula>$D$1&lt;M5</formula>
    </cfRule>
    <cfRule type="expression" priority="81" aboveAverage="0" equalAverage="0" bottom="0" percent="0" rank="0" text="" dxfId="79">
      <formula>$D$1&gt;M5</formula>
    </cfRule>
  </conditionalFormatting>
  <conditionalFormatting sqref="M5">
    <cfRule type="expression" priority="82" aboveAverage="0" equalAverage="0" bottom="0" percent="0" rank="0" text="" dxfId="80">
      <formula>$D$1&lt;M5</formula>
    </cfRule>
    <cfRule type="expression" priority="83" aboveAverage="0" equalAverage="0" bottom="0" percent="0" rank="0" text="" dxfId="81">
      <formula>$D$1&gt;M5</formula>
    </cfRule>
  </conditionalFormatting>
  <conditionalFormatting sqref="J3">
    <cfRule type="expression" priority="84" aboveAverage="0" equalAverage="0" bottom="0" percent="0" rank="0" text="" dxfId="82">
      <formula>$D$1&lt;J3</formula>
    </cfRule>
    <cfRule type="expression" priority="85" aboveAverage="0" equalAverage="0" bottom="0" percent="0" rank="0" text="" dxfId="83">
      <formula>$D$1&gt;J3</formula>
    </cfRule>
  </conditionalFormatting>
  <conditionalFormatting sqref="J4">
    <cfRule type="expression" priority="86" aboveAverage="0" equalAverage="0" bottom="0" percent="0" rank="0" text="" dxfId="84">
      <formula>$D$1&lt;J4</formula>
    </cfRule>
    <cfRule type="expression" priority="87" aboveAverage="0" equalAverage="0" bottom="0" percent="0" rank="0" text="" dxfId="85">
      <formula>$D$1&gt;J4</formula>
    </cfRule>
  </conditionalFormatting>
  <conditionalFormatting sqref="O3:P3">
    <cfRule type="expression" priority="88" aboveAverage="0" equalAverage="0" bottom="0" percent="0" rank="0" text="" dxfId="86">
      <formula>$D$1&lt;O3</formula>
    </cfRule>
    <cfRule type="expression" priority="89" aboveAverage="0" equalAverage="0" bottom="0" percent="0" rank="0" text="" dxfId="87">
      <formula>$D$1&gt;O3</formula>
    </cfRule>
  </conditionalFormatting>
  <conditionalFormatting sqref="O3:P3">
    <cfRule type="expression" priority="90" aboveAverage="0" equalAverage="0" bottom="0" percent="0" rank="0" text="" dxfId="88">
      <formula>$D$1&lt;O3</formula>
    </cfRule>
    <cfRule type="expression" priority="91" aboveAverage="0" equalAverage="0" bottom="0" percent="0" rank="0" text="" dxfId="89">
      <formula>$D$1&gt;O3</formula>
    </cfRule>
  </conditionalFormatting>
  <conditionalFormatting sqref="K4">
    <cfRule type="expression" priority="92" aboveAverage="0" equalAverage="0" bottom="0" percent="0" rank="0" text="" dxfId="90">
      <formula>$D$1&lt;K4</formula>
    </cfRule>
    <cfRule type="expression" priority="93" aboveAverage="0" equalAverage="0" bottom="0" percent="0" rank="0" text="" dxfId="91">
      <formula>$D$1&gt;K4</formula>
    </cfRule>
  </conditionalFormatting>
  <conditionalFormatting sqref="L5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L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E27"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N5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N4">
    <cfRule type="expression" priority="105" aboveAverage="0" equalAverage="0" bottom="0" percent="0" rank="0" text="" dxfId="103">
      <formula>$D$1&lt;N4</formula>
    </cfRule>
    <cfRule type="expression" priority="106" aboveAverage="0" equalAverage="0" bottom="0" percent="0" rank="0" text="" dxfId="104">
      <formula>$D$1&gt;N4</formula>
    </cfRule>
  </conditionalFormatting>
  <conditionalFormatting sqref="N4">
    <cfRule type="expression" priority="107" aboveAverage="0" equalAverage="0" bottom="0" percent="0" rank="0" text="" dxfId="105">
      <formula>$D$1&lt;N4</formula>
    </cfRule>
    <cfRule type="expression" priority="108" aboveAverage="0" equalAverage="0" bottom="0" percent="0" rank="0" text="" dxfId="106">
      <formula>$D$1&gt;N4</formula>
    </cfRule>
  </conditionalFormatting>
  <conditionalFormatting sqref="N4">
    <cfRule type="expression" priority="109" aboveAverage="0" equalAverage="0" bottom="0" percent="0" rank="0" text="" dxfId="107">
      <formula>$D$1&lt;N4</formula>
    </cfRule>
    <cfRule type="expression" priority="110" aboveAverage="0" equalAverage="0" bottom="0" percent="0" rank="0" text="" dxfId="108">
      <formula>$D$1&gt;N4</formula>
    </cfRule>
  </conditionalFormatting>
  <conditionalFormatting sqref="N4">
    <cfRule type="expression" priority="111" aboveAverage="0" equalAverage="0" bottom="0" percent="0" rank="0" text="" dxfId="109">
      <formula>$D$1&lt;N4</formula>
    </cfRule>
    <cfRule type="expression" priority="112" aboveAverage="0" equalAverage="0" bottom="0" percent="0" rank="0" text="" dxfId="110">
      <formula>$D$1&gt;N4</formula>
    </cfRule>
  </conditionalFormatting>
  <conditionalFormatting sqref="N4">
    <cfRule type="expression" priority="113" aboveAverage="0" equalAverage="0" bottom="0" percent="0" rank="0" text="" dxfId="111">
      <formula>$D$1&lt;N4</formula>
    </cfRule>
    <cfRule type="expression" priority="114" aboveAverage="0" equalAverage="0" bottom="0" percent="0" rank="0" text="" dxfId="112">
      <formula>$D$1&gt;N4</formula>
    </cfRule>
  </conditionalFormatting>
  <conditionalFormatting sqref="N4">
    <cfRule type="expression" priority="115" aboveAverage="0" equalAverage="0" bottom="0" percent="0" rank="0" text="" dxfId="113">
      <formula>$D$1&lt;N4</formula>
    </cfRule>
    <cfRule type="expression" priority="116" aboveAverage="0" equalAverage="0" bottom="0" percent="0" rank="0" text="" dxfId="114">
      <formula>$D$1&gt;N4</formula>
    </cfRule>
  </conditionalFormatting>
  <conditionalFormatting sqref="N4">
    <cfRule type="expression" priority="117" aboveAverage="0" equalAverage="0" bottom="0" percent="0" rank="0" text="" dxfId="115">
      <formula>$D$1&lt;N4</formula>
    </cfRule>
    <cfRule type="expression" priority="118" aboveAverage="0" equalAverage="0" bottom="0" percent="0" rank="0" text="" dxfId="116">
      <formula>$D$1&gt;N4</formula>
    </cfRule>
  </conditionalFormatting>
  <conditionalFormatting sqref="N4">
    <cfRule type="expression" priority="119" aboveAverage="0" equalAverage="0" bottom="0" percent="0" rank="0" text="" dxfId="117">
      <formula>$D$1&lt;N4</formula>
    </cfRule>
    <cfRule type="expression" priority="120" aboveAverage="0" equalAverage="0" bottom="0" percent="0" rank="0" text="" dxfId="118">
      <formula>$D$1&gt;N4</formula>
    </cfRule>
  </conditionalFormatting>
  <conditionalFormatting sqref="N4">
    <cfRule type="expression" priority="121" aboveAverage="0" equalAverage="0" bottom="0" percent="0" rank="0" text="" dxfId="119">
      <formula>$D$1&lt;N4</formula>
    </cfRule>
    <cfRule type="expression" priority="122" aboveAverage="0" equalAverage="0" bottom="0" percent="0" rank="0" text="" dxfId="120">
      <formula>$D$1&gt;N4</formula>
    </cfRule>
  </conditionalFormatting>
  <conditionalFormatting sqref="N4">
    <cfRule type="expression" priority="123" aboveAverage="0" equalAverage="0" bottom="0" percent="0" rank="0" text="" dxfId="121">
      <formula>$D$1&lt;N4</formula>
    </cfRule>
    <cfRule type="expression" priority="124" aboveAverage="0" equalAverage="0" bottom="0" percent="0" rank="0" text="" dxfId="122">
      <formula>$D$1&gt;N4</formula>
    </cfRule>
  </conditionalFormatting>
  <conditionalFormatting sqref="N4">
    <cfRule type="expression" priority="125" aboveAverage="0" equalAverage="0" bottom="0" percent="0" rank="0" text="" dxfId="123">
      <formula>$D$1&lt;N4</formula>
    </cfRule>
    <cfRule type="expression" priority="126" aboveAverage="0" equalAverage="0" bottom="0" percent="0" rank="0" text="" dxfId="124">
      <formula>$D$1&gt;N4</formula>
    </cfRule>
  </conditionalFormatting>
  <conditionalFormatting sqref="N4">
    <cfRule type="expression" priority="127" aboveAverage="0" equalAverage="0" bottom="0" percent="0" rank="0" text="" dxfId="125">
      <formula>$D$1&lt;N4</formula>
    </cfRule>
    <cfRule type="expression" priority="128" aboveAverage="0" equalAverage="0" bottom="0" percent="0" rank="0" text="" dxfId="126">
      <formula>$D$1&gt;N4</formula>
    </cfRule>
  </conditionalFormatting>
  <conditionalFormatting sqref="N4">
    <cfRule type="expression" priority="129" aboveAverage="0" equalAverage="0" bottom="0" percent="0" rank="0" text="" dxfId="127">
      <formula>$D$1&lt;N4</formula>
    </cfRule>
    <cfRule type="expression" priority="130" aboveAverage="0" equalAverage="0" bottom="0" percent="0" rank="0" text="" dxfId="128">
      <formula>$D$1&gt;N4</formula>
    </cfRule>
  </conditionalFormatting>
  <conditionalFormatting sqref="N4">
    <cfRule type="expression" priority="131" aboveAverage="0" equalAverage="0" bottom="0" percent="0" rank="0" text="" dxfId="129">
      <formula>$D$1&lt;N4</formula>
    </cfRule>
    <cfRule type="expression" priority="132" aboveAverage="0" equalAverage="0" bottom="0" percent="0" rank="0" text="" dxfId="130">
      <formula>$D$1&gt;N4</formula>
    </cfRule>
  </conditionalFormatting>
  <conditionalFormatting sqref="L5">
    <cfRule type="expression" priority="133" aboveAverage="0" equalAverage="0" bottom="0" percent="0" rank="0" text="" dxfId="131">
      <formula>$D$1&lt;L5</formula>
    </cfRule>
    <cfRule type="expression" priority="134" aboveAverage="0" equalAverage="0" bottom="0" percent="0" rank="0" text="" dxfId="132">
      <formula>$D$1&gt;L5</formula>
    </cfRule>
  </conditionalFormatting>
  <conditionalFormatting sqref="N4">
    <cfRule type="expression" priority="135" aboveAverage="0" equalAverage="0" bottom="0" percent="0" rank="0" text="" dxfId="133">
      <formula>$D$1&lt;N4</formula>
    </cfRule>
    <cfRule type="expression" priority="136" aboveAverage="0" equalAverage="0" bottom="0" percent="0" rank="0" text="" dxfId="134">
      <formula>$D$1&gt;N4</formula>
    </cfRule>
  </conditionalFormatting>
  <conditionalFormatting sqref="L5">
    <cfRule type="expression" priority="137" aboveAverage="0" equalAverage="0" bottom="0" percent="0" rank="0" text="" dxfId="135">
      <formula>$D$1&lt;L5</formula>
    </cfRule>
    <cfRule type="expression" priority="138" aboveAverage="0" equalAverage="0" bottom="0" percent="0" rank="0" text="" dxfId="136">
      <formula>$D$1&gt;L5</formula>
    </cfRule>
  </conditionalFormatting>
  <conditionalFormatting sqref="L5">
    <cfRule type="expression" priority="139" aboveAverage="0" equalAverage="0" bottom="0" percent="0" rank="0" text="" dxfId="137">
      <formula>$D$1&lt;L5</formula>
    </cfRule>
    <cfRule type="expression" priority="140" aboveAverage="0" equalAverage="0" bottom="0" percent="0" rank="0" text="" dxfId="138">
      <formula>$D$1&gt;L5</formula>
    </cfRule>
  </conditionalFormatting>
  <conditionalFormatting sqref="L5">
    <cfRule type="expression" priority="141" aboveAverage="0" equalAverage="0" bottom="0" percent="0" rank="0" text="" dxfId="139">
      <formula>$D$1&lt;L5</formula>
    </cfRule>
    <cfRule type="expression" priority="142" aboveAverage="0" equalAverage="0" bottom="0" percent="0" rank="0" text="" dxfId="140">
      <formula>$D$1&gt;L5</formula>
    </cfRule>
  </conditionalFormatting>
  <conditionalFormatting sqref="L5">
    <cfRule type="expression" priority="143" aboveAverage="0" equalAverage="0" bottom="0" percent="0" rank="0" text="" dxfId="141">
      <formula>$D$1&lt;L5</formula>
    </cfRule>
    <cfRule type="expression" priority="144" aboveAverage="0" equalAverage="0" bottom="0" percent="0" rank="0" text="" dxfId="142">
      <formula>$D$1&gt;L5</formula>
    </cfRule>
  </conditionalFormatting>
  <conditionalFormatting sqref="L5">
    <cfRule type="expression" priority="145" aboveAverage="0" equalAverage="0" bottom="0" percent="0" rank="0" text="" dxfId="143">
      <formula>$D$1&lt;L5</formula>
    </cfRule>
    <cfRule type="expression" priority="146" aboveAverage="0" equalAverage="0" bottom="0" percent="0" rank="0" text="" dxfId="144">
      <formula>$D$1&gt;L5</formula>
    </cfRule>
  </conditionalFormatting>
  <conditionalFormatting sqref="L5">
    <cfRule type="expression" priority="147" aboveAverage="0" equalAverage="0" bottom="0" percent="0" rank="0" text="" dxfId="145">
      <formula>$D$1&lt;L5</formula>
    </cfRule>
    <cfRule type="expression" priority="148" aboveAverage="0" equalAverage="0" bottom="0" percent="0" rank="0" text="" dxfId="146">
      <formula>$D$1&gt;L5</formula>
    </cfRule>
  </conditionalFormatting>
  <conditionalFormatting sqref="L5">
    <cfRule type="expression" priority="149" aboveAverage="0" equalAverage="0" bottom="0" percent="0" rank="0" text="" dxfId="147">
      <formula>$D$1&lt;L5</formula>
    </cfRule>
    <cfRule type="expression" priority="150" aboveAverage="0" equalAverage="0" bottom="0" percent="0" rank="0" text="" dxfId="148">
      <formula>$D$1&gt;L5</formula>
    </cfRule>
  </conditionalFormatting>
  <conditionalFormatting sqref="L5">
    <cfRule type="expression" priority="151" aboveAverage="0" equalAverage="0" bottom="0" percent="0" rank="0" text="" dxfId="149">
      <formula>$D$1&lt;L5</formula>
    </cfRule>
    <cfRule type="expression" priority="152" aboveAverage="0" equalAverage="0" bottom="0" percent="0" rank="0" text="" dxfId="150">
      <formula>$D$1&gt;L5</formula>
    </cfRule>
  </conditionalFormatting>
  <conditionalFormatting sqref="L5">
    <cfRule type="expression" priority="153" aboveAverage="0" equalAverage="0" bottom="0" percent="0" rank="0" text="" dxfId="151">
      <formula>$D$1&lt;L5</formula>
    </cfRule>
    <cfRule type="expression" priority="154" aboveAverage="0" equalAverage="0" bottom="0" percent="0" rank="0" text="" dxfId="152">
      <formula>$D$1&gt;L5</formula>
    </cfRule>
  </conditionalFormatting>
  <conditionalFormatting sqref="L5">
    <cfRule type="expression" priority="155" aboveAverage="0" equalAverage="0" bottom="0" percent="0" rank="0" text="" dxfId="153">
      <formula>$D$1&lt;L5</formula>
    </cfRule>
    <cfRule type="expression" priority="156" aboveAverage="0" equalAverage="0" bottom="0" percent="0" rank="0" text="" dxfId="154">
      <formula>$D$1&gt;L5</formula>
    </cfRule>
  </conditionalFormatting>
  <conditionalFormatting sqref="L5">
    <cfRule type="expression" priority="157" aboveAverage="0" equalAverage="0" bottom="0" percent="0" rank="0" text="" dxfId="155">
      <formula>$D$1&lt;L5</formula>
    </cfRule>
    <cfRule type="expression" priority="158" aboveAverage="0" equalAverage="0" bottom="0" percent="0" rank="0" text="" dxfId="156">
      <formula>$D$1&gt;L5</formula>
    </cfRule>
  </conditionalFormatting>
  <conditionalFormatting sqref="R4">
    <cfRule type="expression" priority="159" aboveAverage="0" equalAverage="0" bottom="0" percent="0" rank="0" text="" dxfId="157">
      <formula>$D$1&lt;R4</formula>
    </cfRule>
    <cfRule type="expression" priority="160" aboveAverage="0" equalAverage="0" bottom="0" percent="0" rank="0" text="" dxfId="158">
      <formula>$D$1&gt;R4</formula>
    </cfRule>
  </conditionalFormatting>
  <conditionalFormatting sqref="R5">
    <cfRule type="cellIs" priority="161" operator="equal" aboveAverage="0" equalAverage="0" bottom="0" percent="0" rank="0" text="" dxfId="159">
      <formula>5</formula>
    </cfRule>
    <cfRule type="cellIs" priority="162" operator="equal" aboveAverage="0" equalAverage="0" bottom="0" percent="0" rank="0" text="" dxfId="160">
      <formula>4</formula>
    </cfRule>
    <cfRule type="cellIs" priority="163" operator="equal" aboveAverage="0" equalAverage="0" bottom="0" percent="0" rank="0" text="" dxfId="161">
      <formula>3</formula>
    </cfRule>
  </conditionalFormatting>
  <conditionalFormatting sqref="R4">
    <cfRule type="expression" priority="164" aboveAverage="0" equalAverage="0" bottom="0" percent="0" rank="0" text="" dxfId="162">
      <formula>$D$1&lt;R4</formula>
    </cfRule>
    <cfRule type="expression" priority="165" aboveAverage="0" equalAverage="0" bottom="0" percent="0" rank="0" text="" dxfId="163">
      <formula>$D$1&gt;R4</formula>
    </cfRule>
  </conditionalFormatting>
  <conditionalFormatting sqref="R4">
    <cfRule type="expression" priority="166" aboveAverage="0" equalAverage="0" bottom="0" percent="0" rank="0" text="" dxfId="164">
      <formula>$D$1&lt;R4</formula>
    </cfRule>
    <cfRule type="expression" priority="167" aboveAverage="0" equalAverage="0" bottom="0" percent="0" rank="0" text="" dxfId="165">
      <formula>$D$1&gt;R4</formula>
    </cfRule>
  </conditionalFormatting>
  <conditionalFormatting sqref="Q5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Q4">
    <cfRule type="expression" priority="171" aboveAverage="0" equalAverage="0" bottom="0" percent="0" rank="0" text="" dxfId="169">
      <formula>$D$1&lt;Q4</formula>
    </cfRule>
    <cfRule type="expression" priority="172" aboveAverage="0" equalAverage="0" bottom="0" percent="0" rank="0" text="" dxfId="170">
      <formula>$D$1&gt;Q4</formula>
    </cfRule>
  </conditionalFormatting>
  <conditionalFormatting sqref="Q5">
    <cfRule type="cellIs" priority="173" operator="equal" aboveAverage="0" equalAverage="0" bottom="0" percent="0" rank="0" text="" dxfId="171">
      <formula>5</formula>
    </cfRule>
    <cfRule type="cellIs" priority="174" operator="equal" aboveAverage="0" equalAverage="0" bottom="0" percent="0" rank="0" text="" dxfId="172">
      <formula>4</formula>
    </cfRule>
    <cfRule type="cellIs" priority="175" operator="equal" aboveAverage="0" equalAverage="0" bottom="0" percent="0" rank="0" text="" dxfId="173">
      <formula>3</formula>
    </cfRule>
  </conditionalFormatting>
  <conditionalFormatting sqref="Q4">
    <cfRule type="expression" priority="176" aboveAverage="0" equalAverage="0" bottom="0" percent="0" rank="0" text="" dxfId="174">
      <formula>$D$1&lt;Q4</formula>
    </cfRule>
    <cfRule type="expression" priority="177" aboveAverage="0" equalAverage="0" bottom="0" percent="0" rank="0" text="" dxfId="175">
      <formula>$D$1&gt;Q4</formula>
    </cfRule>
  </conditionalFormatting>
  <conditionalFormatting sqref="Q5">
    <cfRule type="cellIs" priority="178" operator="equal" aboveAverage="0" equalAverage="0" bottom="0" percent="0" rank="0" text="" dxfId="176">
      <formula>5</formula>
    </cfRule>
    <cfRule type="cellIs" priority="179" operator="equal" aboveAverage="0" equalAverage="0" bottom="0" percent="0" rank="0" text="" dxfId="177">
      <formula>4</formula>
    </cfRule>
    <cfRule type="cellIs" priority="180" operator="equal" aboveAverage="0" equalAverage="0" bottom="0" percent="0" rank="0" text="" dxfId="178">
      <formula>3</formula>
    </cfRule>
  </conditionalFormatting>
  <conditionalFormatting sqref="Q4">
    <cfRule type="expression" priority="181" aboveAverage="0" equalAverage="0" bottom="0" percent="0" rank="0" text="" dxfId="179">
      <formula>$D$1&lt;Q4</formula>
    </cfRule>
    <cfRule type="expression" priority="182" aboveAverage="0" equalAverage="0" bottom="0" percent="0" rank="0" text="" dxfId="180">
      <formula>$D$1&gt;Q4</formula>
    </cfRule>
  </conditionalFormatting>
  <conditionalFormatting sqref="Q4">
    <cfRule type="expression" priority="183" aboveAverage="0" equalAverage="0" bottom="0" percent="0" rank="0" text="" dxfId="181">
      <formula>$D$1&lt;Q4</formula>
    </cfRule>
    <cfRule type="expression" priority="184" aboveAverage="0" equalAverage="0" bottom="0" percent="0" rank="0" text="" dxfId="182">
      <formula>$D$1&gt;Q4</formula>
    </cfRule>
  </conditionalFormatting>
  <conditionalFormatting sqref="Q4">
    <cfRule type="expression" priority="185" aboveAverage="0" equalAverage="0" bottom="0" percent="0" rank="0" text="" dxfId="183">
      <formula>$D$1&lt;Q4</formula>
    </cfRule>
    <cfRule type="expression" priority="186" aboveAverage="0" equalAverage="0" bottom="0" percent="0" rank="0" text="" dxfId="184">
      <formula>$D$1&gt;Q4</formula>
    </cfRule>
  </conditionalFormatting>
  <conditionalFormatting sqref="Q4">
    <cfRule type="expression" priority="187" aboveAverage="0" equalAverage="0" bottom="0" percent="0" rank="0" text="" dxfId="185">
      <formula>$D$1&lt;Q4</formula>
    </cfRule>
    <cfRule type="expression" priority="188" aboveAverage="0" equalAverage="0" bottom="0" percent="0" rank="0" text="" dxfId="186">
      <formula>$D$1&gt;Q4</formula>
    </cfRule>
  </conditionalFormatting>
  <conditionalFormatting sqref="Q5">
    <cfRule type="cellIs" priority="189" operator="equal" aboveAverage="0" equalAverage="0" bottom="0" percent="0" rank="0" text="" dxfId="187">
      <formula>5</formula>
    </cfRule>
    <cfRule type="cellIs" priority="190" operator="equal" aboveAverage="0" equalAverage="0" bottom="0" percent="0" rank="0" text="" dxfId="188">
      <formula>4</formula>
    </cfRule>
    <cfRule type="cellIs" priority="191" operator="equal" aboveAverage="0" equalAverage="0" bottom="0" percent="0" rank="0" text="" dxfId="189">
      <formula>3</formula>
    </cfRule>
  </conditionalFormatting>
  <conditionalFormatting sqref="Q4">
    <cfRule type="expression" priority="192" aboveAverage="0" equalAverage="0" bottom="0" percent="0" rank="0" text="" dxfId="190">
      <formula>$D$1&lt;Q4</formula>
    </cfRule>
    <cfRule type="expression" priority="193" aboveAverage="0" equalAverage="0" bottom="0" percent="0" rank="0" text="" dxfId="191">
      <formula>$D$1&gt;Q4</formula>
    </cfRule>
  </conditionalFormatting>
  <conditionalFormatting sqref="Q5">
    <cfRule type="cellIs" priority="194" operator="equal" aboveAverage="0" equalAverage="0" bottom="0" percent="0" rank="0" text="" dxfId="192">
      <formula>5</formula>
    </cfRule>
    <cfRule type="cellIs" priority="195" operator="equal" aboveAverage="0" equalAverage="0" bottom="0" percent="0" rank="0" text="" dxfId="193">
      <formula>4</formula>
    </cfRule>
    <cfRule type="cellIs" priority="196" operator="equal" aboveAverage="0" equalAverage="0" bottom="0" percent="0" rank="0" text="" dxfId="194">
      <formula>3</formula>
    </cfRule>
  </conditionalFormatting>
  <conditionalFormatting sqref="Q4">
    <cfRule type="expression" priority="197" aboveAverage="0" equalAverage="0" bottom="0" percent="0" rank="0" text="" dxfId="195">
      <formula>$D$1&lt;Q4</formula>
    </cfRule>
    <cfRule type="expression" priority="198" aboveAverage="0" equalAverage="0" bottom="0" percent="0" rank="0" text="" dxfId="196">
      <formula>$D$1&gt;Q4</formula>
    </cfRule>
  </conditionalFormatting>
  <conditionalFormatting sqref="Q5">
    <cfRule type="cellIs" priority="199" operator="equal" aboveAverage="0" equalAverage="0" bottom="0" percent="0" rank="0" text="" dxfId="197">
      <formula>5</formula>
    </cfRule>
    <cfRule type="cellIs" priority="200" operator="equal" aboveAverage="0" equalAverage="0" bottom="0" percent="0" rank="0" text="" dxfId="198">
      <formula>4</formula>
    </cfRule>
    <cfRule type="cellIs" priority="201" operator="equal" aboveAverage="0" equalAverage="0" bottom="0" percent="0" rank="0" text="" dxfId="199">
      <formula>3</formula>
    </cfRule>
  </conditionalFormatting>
  <conditionalFormatting sqref="Q4">
    <cfRule type="expression" priority="202" aboveAverage="0" equalAverage="0" bottom="0" percent="0" rank="0" text="" dxfId="200">
      <formula>$D$1&lt;Q4</formula>
    </cfRule>
    <cfRule type="expression" priority="203" aboveAverage="0" equalAverage="0" bottom="0" percent="0" rank="0" text="" dxfId="201">
      <formula>$D$1&gt;Q4</formula>
    </cfRule>
  </conditionalFormatting>
  <conditionalFormatting sqref="Q5">
    <cfRule type="cellIs" priority="204" operator="equal" aboveAverage="0" equalAverage="0" bottom="0" percent="0" rank="0" text="" dxfId="202">
      <formula>5</formula>
    </cfRule>
    <cfRule type="cellIs" priority="205" operator="equal" aboveAverage="0" equalAverage="0" bottom="0" percent="0" rank="0" text="" dxfId="203">
      <formula>4</formula>
    </cfRule>
    <cfRule type="cellIs" priority="206" operator="equal" aboveAverage="0" equalAverage="0" bottom="0" percent="0" rank="0" text="" dxfId="204">
      <formula>3</formula>
    </cfRule>
  </conditionalFormatting>
  <conditionalFormatting sqref="Q4">
    <cfRule type="expression" priority="207" aboveAverage="0" equalAverage="0" bottom="0" percent="0" rank="0" text="" dxfId="205">
      <formula>$D$1&lt;Q4</formula>
    </cfRule>
    <cfRule type="expression" priority="208" aboveAverage="0" equalAverage="0" bottom="0" percent="0" rank="0" text="" dxfId="206">
      <formula>$D$1&gt;Q4</formula>
    </cfRule>
  </conditionalFormatting>
  <conditionalFormatting sqref="Q4">
    <cfRule type="expression" priority="209" aboveAverage="0" equalAverage="0" bottom="0" percent="0" rank="0" text="" dxfId="207">
      <formula>$D$1&lt;Q4</formula>
    </cfRule>
    <cfRule type="expression" priority="210" aboveAverage="0" equalAverage="0" bottom="0" percent="0" rank="0" text="" dxfId="208">
      <formula>$D$1&gt;Q4</formula>
    </cfRule>
  </conditionalFormatting>
  <conditionalFormatting sqref="Q4">
    <cfRule type="expression" priority="211" aboveAverage="0" equalAverage="0" bottom="0" percent="0" rank="0" text="" dxfId="209">
      <formula>$D$1&lt;Q4</formula>
    </cfRule>
    <cfRule type="expression" priority="212" aboveAverage="0" equalAverage="0" bottom="0" percent="0" rank="0" text="" dxfId="210">
      <formula>$D$1&gt;Q4</formula>
    </cfRule>
  </conditionalFormatting>
  <conditionalFormatting sqref="Q4">
    <cfRule type="expression" priority="213" aboveAverage="0" equalAverage="0" bottom="0" percent="0" rank="0" text="" dxfId="211">
      <formula>$D$1&lt;Q4</formula>
    </cfRule>
    <cfRule type="expression" priority="214" aboveAverage="0" equalAverage="0" bottom="0" percent="0" rank="0" text="" dxfId="212">
      <formula>$D$1&gt;Q4</formula>
    </cfRule>
  </conditionalFormatting>
  <conditionalFormatting sqref="Q4">
    <cfRule type="expression" priority="215" aboveAverage="0" equalAverage="0" bottom="0" percent="0" rank="0" text="" dxfId="213">
      <formula>$D$1&lt;Q4</formula>
    </cfRule>
    <cfRule type="expression" priority="216" aboveAverage="0" equalAverage="0" bottom="0" percent="0" rank="0" text="" dxfId="214">
      <formula>$D$1&gt;Q4</formula>
    </cfRule>
  </conditionalFormatting>
  <conditionalFormatting sqref="Q4">
    <cfRule type="expression" priority="217" aboveAverage="0" equalAverage="0" bottom="0" percent="0" rank="0" text="" dxfId="215">
      <formula>$D$1&lt;Q4</formula>
    </cfRule>
    <cfRule type="expression" priority="218" aboveAverage="0" equalAverage="0" bottom="0" percent="0" rank="0" text="" dxfId="216">
      <formula>$D$1&gt;Q4</formula>
    </cfRule>
  </conditionalFormatting>
  <conditionalFormatting sqref="Q4">
    <cfRule type="expression" priority="219" aboveAverage="0" equalAverage="0" bottom="0" percent="0" rank="0" text="" dxfId="217">
      <formula>$D$1&lt;Q4</formula>
    </cfRule>
    <cfRule type="expression" priority="220" aboveAverage="0" equalAverage="0" bottom="0" percent="0" rank="0" text="" dxfId="218">
      <formula>$D$1&gt;Q4</formula>
    </cfRule>
  </conditionalFormatting>
  <conditionalFormatting sqref="Q4">
    <cfRule type="expression" priority="221" aboveAverage="0" equalAverage="0" bottom="0" percent="0" rank="0" text="" dxfId="219">
      <formula>$D$1&lt;Q4</formula>
    </cfRule>
    <cfRule type="expression" priority="222" aboveAverage="0" equalAverage="0" bottom="0" percent="0" rank="0" text="" dxfId="220">
      <formula>$D$1&gt;Q4</formula>
    </cfRule>
  </conditionalFormatting>
  <conditionalFormatting sqref="Q4">
    <cfRule type="expression" priority="223" aboveAverage="0" equalAverage="0" bottom="0" percent="0" rank="0" text="" dxfId="221">
      <formula>$D$1&lt;Q4</formula>
    </cfRule>
    <cfRule type="expression" priority="224" aboveAverage="0" equalAverage="0" bottom="0" percent="0" rank="0" text="" dxfId="222">
      <formula>$D$1&gt;Q4</formula>
    </cfRule>
  </conditionalFormatting>
  <conditionalFormatting sqref="Q5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Q4">
    <cfRule type="expression" priority="228" aboveAverage="0" equalAverage="0" bottom="0" percent="0" rank="0" text="" dxfId="226">
      <formula>$D$1&lt;Q4</formula>
    </cfRule>
    <cfRule type="expression" priority="229" aboveAverage="0" equalAverage="0" bottom="0" percent="0" rank="0" text="" dxfId="227">
      <formula>$D$1&gt;Q4</formula>
    </cfRule>
  </conditionalFormatting>
  <conditionalFormatting sqref="Q5">
    <cfRule type="cellIs" priority="230" operator="equal" aboveAverage="0" equalAverage="0" bottom="0" percent="0" rank="0" text="" dxfId="228">
      <formula>5</formula>
    </cfRule>
    <cfRule type="cellIs" priority="231" operator="equal" aboveAverage="0" equalAverage="0" bottom="0" percent="0" rank="0" text="" dxfId="229">
      <formula>4</formula>
    </cfRule>
    <cfRule type="cellIs" priority="232" operator="equal" aboveAverage="0" equalAverage="0" bottom="0" percent="0" rank="0" text="" dxfId="230">
      <formula>3</formula>
    </cfRule>
  </conditionalFormatting>
  <conditionalFormatting sqref="Q4">
    <cfRule type="expression" priority="233" aboveAverage="0" equalAverage="0" bottom="0" percent="0" rank="0" text="" dxfId="231">
      <formula>$D$1&lt;Q4</formula>
    </cfRule>
    <cfRule type="expression" priority="234" aboveAverage="0" equalAverage="0" bottom="0" percent="0" rank="0" text="" dxfId="232">
      <formula>$D$1&gt;Q4</formula>
    </cfRule>
  </conditionalFormatting>
  <conditionalFormatting sqref="Q5">
    <cfRule type="cellIs" priority="235" operator="equal" aboveAverage="0" equalAverage="0" bottom="0" percent="0" rank="0" text="" dxfId="233">
      <formula>5</formula>
    </cfRule>
    <cfRule type="cellIs" priority="236" operator="equal" aboveAverage="0" equalAverage="0" bottom="0" percent="0" rank="0" text="" dxfId="234">
      <formula>4</formula>
    </cfRule>
    <cfRule type="cellIs" priority="237" operator="equal" aboveAverage="0" equalAverage="0" bottom="0" percent="0" rank="0" text="" dxfId="235">
      <formula>3</formula>
    </cfRule>
  </conditionalFormatting>
  <conditionalFormatting sqref="Q4">
    <cfRule type="expression" priority="238" aboveAverage="0" equalAverage="0" bottom="0" percent="0" rank="0" text="" dxfId="236">
      <formula>$D$1&lt;Q4</formula>
    </cfRule>
    <cfRule type="expression" priority="239" aboveAverage="0" equalAverage="0" bottom="0" percent="0" rank="0" text="" dxfId="237">
      <formula>$D$1&gt;Q4</formula>
    </cfRule>
  </conditionalFormatting>
  <conditionalFormatting sqref="Q4">
    <cfRule type="expression" priority="240" aboveAverage="0" equalAverage="0" bottom="0" percent="0" rank="0" text="" dxfId="238">
      <formula>$D$1&lt;Q4</formula>
    </cfRule>
    <cfRule type="expression" priority="241" aboveAverage="0" equalAverage="0" bottom="0" percent="0" rank="0" text="" dxfId="239">
      <formula>$D$1&gt;Q4</formula>
    </cfRule>
  </conditionalFormatting>
  <conditionalFormatting sqref="Q4">
    <cfRule type="expression" priority="242" aboveAverage="0" equalAverage="0" bottom="0" percent="0" rank="0" text="" dxfId="240">
      <formula>$D$1&lt;Q4</formula>
    </cfRule>
    <cfRule type="expression" priority="243" aboveAverage="0" equalAverage="0" bottom="0" percent="0" rank="0" text="" dxfId="241">
      <formula>$D$1&gt;Q4</formula>
    </cfRule>
  </conditionalFormatting>
  <conditionalFormatting sqref="Q4">
    <cfRule type="expression" priority="244" aboveAverage="0" equalAverage="0" bottom="0" percent="0" rank="0" text="" dxfId="242">
      <formula>$D$1&lt;Q4</formula>
    </cfRule>
    <cfRule type="expression" priority="245" aboveAverage="0" equalAverage="0" bottom="0" percent="0" rank="0" text="" dxfId="243">
      <formula>$D$1&gt;Q4</formula>
    </cfRule>
  </conditionalFormatting>
  <conditionalFormatting sqref="Q4">
    <cfRule type="expression" priority="246" aboveAverage="0" equalAverage="0" bottom="0" percent="0" rank="0" text="" dxfId="244">
      <formula>$D$1&lt;Q4</formula>
    </cfRule>
    <cfRule type="expression" priority="247" aboveAverage="0" equalAverage="0" bottom="0" percent="0" rank="0" text="" dxfId="245">
      <formula>$D$1&gt;Q4</formula>
    </cfRule>
  </conditionalFormatting>
  <conditionalFormatting sqref="Q4">
    <cfRule type="expression" priority="248" aboveAverage="0" equalAverage="0" bottom="0" percent="0" rank="0" text="" dxfId="246">
      <formula>$D$1&lt;Q4</formula>
    </cfRule>
    <cfRule type="expression" priority="249" aboveAverage="0" equalAverage="0" bottom="0" percent="0" rank="0" text="" dxfId="247">
      <formula>$D$1&gt;Q4</formula>
    </cfRule>
  </conditionalFormatting>
  <conditionalFormatting sqref="Q4">
    <cfRule type="expression" priority="250" aboveAverage="0" equalAverage="0" bottom="0" percent="0" rank="0" text="" dxfId="248">
      <formula>$D$1&lt;Q4</formula>
    </cfRule>
    <cfRule type="expression" priority="251" aboveAverage="0" equalAverage="0" bottom="0" percent="0" rank="0" text="" dxfId="249">
      <formula>$D$1&gt;Q4</formula>
    </cfRule>
  </conditionalFormatting>
  <conditionalFormatting sqref="Q4">
    <cfRule type="expression" priority="252" aboveAverage="0" equalAverage="0" bottom="0" percent="0" rank="0" text="" dxfId="250">
      <formula>$D$1&lt;Q4</formula>
    </cfRule>
    <cfRule type="expression" priority="253" aboveAverage="0" equalAverage="0" bottom="0" percent="0" rank="0" text="" dxfId="251">
      <formula>$D$1&gt;Q4</formula>
    </cfRule>
  </conditionalFormatting>
  <conditionalFormatting sqref="Q4">
    <cfRule type="expression" priority="254" aboveAverage="0" equalAverage="0" bottom="0" percent="0" rank="0" text="" dxfId="252">
      <formula>$D$1&lt;Q4</formula>
    </cfRule>
    <cfRule type="expression" priority="255" aboveAverage="0" equalAverage="0" bottom="0" percent="0" rank="0" text="" dxfId="253">
      <formula>$D$1&gt;Q4</formula>
    </cfRule>
  </conditionalFormatting>
  <conditionalFormatting sqref="Q4">
    <cfRule type="expression" priority="256" aboveAverage="0" equalAverage="0" bottom="0" percent="0" rank="0" text="" dxfId="254">
      <formula>$D$1&lt;Q4</formula>
    </cfRule>
    <cfRule type="expression" priority="257" aboveAverage="0" equalAverage="0" bottom="0" percent="0" rank="0" text="" dxfId="255">
      <formula>$D$1&gt;Q4</formula>
    </cfRule>
  </conditionalFormatting>
  <conditionalFormatting sqref="O5:P5">
    <cfRule type="cellIs" priority="258" operator="equal" aboveAverage="0" equalAverage="0" bottom="0" percent="0" rank="0" text="" dxfId="256">
      <formula>5</formula>
    </cfRule>
    <cfRule type="cellIs" priority="259" operator="equal" aboveAverage="0" equalAverage="0" bottom="0" percent="0" rank="0" text="" dxfId="257">
      <formula>4</formula>
    </cfRule>
    <cfRule type="cellIs" priority="260" operator="equal" aboveAverage="0" equalAverage="0" bottom="0" percent="0" rank="0" text="" dxfId="258">
      <formula>3</formula>
    </cfRule>
  </conditionalFormatting>
  <conditionalFormatting sqref="O4:P4">
    <cfRule type="expression" priority="261" aboveAverage="0" equalAverage="0" bottom="0" percent="0" rank="0" text="" dxfId="259">
      <formula>$D$1&lt;O4</formula>
    </cfRule>
    <cfRule type="expression" priority="262" aboveAverage="0" equalAverage="0" bottom="0" percent="0" rank="0" text="" dxfId="260">
      <formula>$D$1&gt;O4</formula>
    </cfRule>
  </conditionalFormatting>
  <conditionalFormatting sqref="P4">
    <cfRule type="expression" priority="263" aboveAverage="0" equalAverage="0" bottom="0" percent="0" rank="0" text="" dxfId="261">
      <formula>$D$1&lt;P4</formula>
    </cfRule>
    <cfRule type="expression" priority="264" aboveAverage="0" equalAverage="0" bottom="0" percent="0" rank="0" text="" dxfId="262">
      <formula>$D$1&gt;P4</formula>
    </cfRule>
  </conditionalFormatting>
  <conditionalFormatting sqref="P4">
    <cfRule type="expression" priority="265" aboveAverage="0" equalAverage="0" bottom="0" percent="0" rank="0" text="" dxfId="263">
      <formula>$D$1&lt;P4</formula>
    </cfRule>
    <cfRule type="expression" priority="266" aboveAverage="0" equalAverage="0" bottom="0" percent="0" rank="0" text="" dxfId="264">
      <formula>$D$1&gt;P4</formula>
    </cfRule>
  </conditionalFormatting>
  <conditionalFormatting sqref="O4:P4">
    <cfRule type="expression" priority="267" aboveAverage="0" equalAverage="0" bottom="0" percent="0" rank="0" text="" dxfId="265">
      <formula>$D$1&lt;O4</formula>
    </cfRule>
    <cfRule type="expression" priority="268" aboveAverage="0" equalAverage="0" bottom="0" percent="0" rank="0" text="" dxfId="266">
      <formula>$D$1&gt;O4</formula>
    </cfRule>
  </conditionalFormatting>
  <conditionalFormatting sqref="O4:P4">
    <cfRule type="expression" priority="269" aboveAverage="0" equalAverage="0" bottom="0" percent="0" rank="0" text="" dxfId="267">
      <formula>$D$1&lt;O4</formula>
    </cfRule>
    <cfRule type="expression" priority="270" aboveAverage="0" equalAverage="0" bottom="0" percent="0" rank="0" text="" dxfId="268">
      <formula>$D$1&gt;O4</formula>
    </cfRule>
  </conditionalFormatting>
  <conditionalFormatting sqref="O5">
    <cfRule type="cellIs" priority="271" operator="equal" aboveAverage="0" equalAverage="0" bottom="0" percent="0" rank="0" text="" dxfId="269">
      <formula>5</formula>
    </cfRule>
    <cfRule type="cellIs" priority="272" operator="equal" aboveAverage="0" equalAverage="0" bottom="0" percent="0" rank="0" text="" dxfId="270">
      <formula>4</formula>
    </cfRule>
    <cfRule type="cellIs" priority="273" operator="equal" aboveAverage="0" equalAverage="0" bottom="0" percent="0" rank="0" text="" dxfId="271">
      <formula>3</formula>
    </cfRule>
  </conditionalFormatting>
  <conditionalFormatting sqref="O4">
    <cfRule type="expression" priority="274" aboveAverage="0" equalAverage="0" bottom="0" percent="0" rank="0" text="" dxfId="272">
      <formula>$D$1&lt;O4</formula>
    </cfRule>
    <cfRule type="expression" priority="275" aboveAverage="0" equalAverage="0" bottom="0" percent="0" rank="0" text="" dxfId="273">
      <formula>$D$1&gt;O4</formula>
    </cfRule>
  </conditionalFormatting>
  <conditionalFormatting sqref="O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O4">
    <cfRule type="expression" priority="279" aboveAverage="0" equalAverage="0" bottom="0" percent="0" rank="0" text="" dxfId="277">
      <formula>$D$1&lt;O4</formula>
    </cfRule>
    <cfRule type="expression" priority="280" aboveAverage="0" equalAverage="0" bottom="0" percent="0" rank="0" text="" dxfId="278">
      <formula>$D$1&gt;O4</formula>
    </cfRule>
  </conditionalFormatting>
  <conditionalFormatting sqref="O4">
    <cfRule type="expression" priority="281" aboveAverage="0" equalAverage="0" bottom="0" percent="0" rank="0" text="" dxfId="279">
      <formula>$D$1&lt;O4</formula>
    </cfRule>
    <cfRule type="expression" priority="282" aboveAverage="0" equalAverage="0" bottom="0" percent="0" rank="0" text="" dxfId="280">
      <formula>$D$1&gt;O4</formula>
    </cfRule>
  </conditionalFormatting>
  <conditionalFormatting sqref="O4">
    <cfRule type="expression" priority="283" aboveAverage="0" equalAverage="0" bottom="0" percent="0" rank="0" text="" dxfId="281">
      <formula>$D$1&lt;O4</formula>
    </cfRule>
    <cfRule type="expression" priority="284" aboveAverage="0" equalAverage="0" bottom="0" percent="0" rank="0" text="" dxfId="282">
      <formula>$D$1&gt;O4</formula>
    </cfRule>
  </conditionalFormatting>
  <conditionalFormatting sqref="M4">
    <cfRule type="expression" priority="285" aboveAverage="0" equalAverage="0" bottom="0" percent="0" rank="0" text="" dxfId="283">
      <formula>$D$1&lt;M4</formula>
    </cfRule>
    <cfRule type="expression" priority="286" aboveAverage="0" equalAverage="0" bottom="0" percent="0" rank="0" text="" dxfId="284">
      <formula>$D$1&gt;M4</formula>
    </cfRule>
  </conditionalFormatting>
  <conditionalFormatting sqref="M4">
    <cfRule type="expression" priority="287" aboveAverage="0" equalAverage="0" bottom="0" percent="0" rank="0" text="" dxfId="285">
      <formula>$D$1&lt;M4</formula>
    </cfRule>
    <cfRule type="expression" priority="288" aboveAverage="0" equalAverage="0" bottom="0" percent="0" rank="0" text="" dxfId="286">
      <formula>$D$1&gt;M4</formula>
    </cfRule>
  </conditionalFormatting>
  <conditionalFormatting sqref="M4">
    <cfRule type="expression" priority="289" aboveAverage="0" equalAverage="0" bottom="0" percent="0" rank="0" text="" dxfId="287">
      <formula>$D$1&lt;M4</formula>
    </cfRule>
    <cfRule type="expression" priority="290" aboveAverage="0" equalAverage="0" bottom="0" percent="0" rank="0" text="" dxfId="288">
      <formula>$D$1&gt;M4</formula>
    </cfRule>
  </conditionalFormatting>
  <conditionalFormatting sqref="O5">
    <cfRule type="cellIs" priority="291" operator="equal" aboveAverage="0" equalAverage="0" bottom="0" percent="0" rank="0" text="" dxfId="289">
      <formula>5</formula>
    </cfRule>
    <cfRule type="cellIs" priority="292" operator="equal" aboveAverage="0" equalAverage="0" bottom="0" percent="0" rank="0" text="" dxfId="290">
      <formula>4</formula>
    </cfRule>
    <cfRule type="cellIs" priority="293" operator="equal" aboveAverage="0" equalAverage="0" bottom="0" percent="0" rank="0" text="" dxfId="291">
      <formula>3</formula>
    </cfRule>
  </conditionalFormatting>
  <conditionalFormatting sqref="O4">
    <cfRule type="expression" priority="294" aboveAverage="0" equalAverage="0" bottom="0" percent="0" rank="0" text="" dxfId="292">
      <formula>$D$1&lt;O4</formula>
    </cfRule>
    <cfRule type="expression" priority="295" aboveAverage="0" equalAverage="0" bottom="0" percent="0" rank="0" text="" dxfId="293">
      <formula>$D$1&gt;O4</formula>
    </cfRule>
  </conditionalFormatting>
  <conditionalFormatting sqref="P5">
    <cfRule type="cellIs" priority="296" operator="equal" aboveAverage="0" equalAverage="0" bottom="0" percent="0" rank="0" text="" dxfId="294">
      <formula>5</formula>
    </cfRule>
    <cfRule type="cellIs" priority="297" operator="equal" aboveAverage="0" equalAverage="0" bottom="0" percent="0" rank="0" text="" dxfId="295">
      <formula>4</formula>
    </cfRule>
    <cfRule type="cellIs" priority="298" operator="equal" aboveAverage="0" equalAverage="0" bottom="0" percent="0" rank="0" text="" dxfId="296">
      <formula>3</formula>
    </cfRule>
  </conditionalFormatting>
  <conditionalFormatting sqref="P4">
    <cfRule type="expression" priority="299" aboveAverage="0" equalAverage="0" bottom="0" percent="0" rank="0" text="" dxfId="297">
      <formula>$D$1&lt;P4</formula>
    </cfRule>
    <cfRule type="expression" priority="300" aboveAverage="0" equalAverage="0" bottom="0" percent="0" rank="0" text="" dxfId="298">
      <formula>$D$1&gt;P4</formula>
    </cfRule>
  </conditionalFormatting>
  <conditionalFormatting sqref="P5">
    <cfRule type="cellIs" priority="301" operator="equal" aboveAverage="0" equalAverage="0" bottom="0" percent="0" rank="0" text="" dxfId="299">
      <formula>5</formula>
    </cfRule>
    <cfRule type="cellIs" priority="302" operator="equal" aboveAverage="0" equalAverage="0" bottom="0" percent="0" rank="0" text="" dxfId="300">
      <formula>4</formula>
    </cfRule>
    <cfRule type="cellIs" priority="303" operator="equal" aboveAverage="0" equalAverage="0" bottom="0" percent="0" rank="0" text="" dxfId="301">
      <formula>3</formula>
    </cfRule>
  </conditionalFormatting>
  <conditionalFormatting sqref="P4">
    <cfRule type="expression" priority="304" aboveAverage="0" equalAverage="0" bottom="0" percent="0" rank="0" text="" dxfId="302">
      <formula>$D$1&lt;P4</formula>
    </cfRule>
    <cfRule type="expression" priority="305" aboveAverage="0" equalAverage="0" bottom="0" percent="0" rank="0" text="" dxfId="303">
      <formula>$D$1&gt;P4</formula>
    </cfRule>
  </conditionalFormatting>
  <conditionalFormatting sqref="P4">
    <cfRule type="expression" priority="306" aboveAverage="0" equalAverage="0" bottom="0" percent="0" rank="0" text="" dxfId="304">
      <formula>$D$1&lt;P4</formula>
    </cfRule>
    <cfRule type="expression" priority="307" aboveAverage="0" equalAverage="0" bottom="0" percent="0" rank="0" text="" dxfId="305">
      <formula>$D$1&gt;P4</formula>
    </cfRule>
  </conditionalFormatting>
  <conditionalFormatting sqref="P4">
    <cfRule type="expression" priority="308" aboveAverage="0" equalAverage="0" bottom="0" percent="0" rank="0" text="" dxfId="306">
      <formula>$D$1&lt;P4</formula>
    </cfRule>
    <cfRule type="expression" priority="309" aboveAverage="0" equalAverage="0" bottom="0" percent="0" rank="0" text="" dxfId="307">
      <formula>$D$1&gt;P4</formula>
    </cfRule>
  </conditionalFormatting>
  <conditionalFormatting sqref="M4">
    <cfRule type="expression" priority="310" aboveAverage="0" equalAverage="0" bottom="0" percent="0" rank="0" text="" dxfId="308">
      <formula>$D$1&lt;M4</formula>
    </cfRule>
    <cfRule type="expression" priority="311" aboveAverage="0" equalAverage="0" bottom="0" percent="0" rank="0" text="" dxfId="309">
      <formula>$D$1&gt;M4</formula>
    </cfRule>
  </conditionalFormatting>
  <conditionalFormatting sqref="M4">
    <cfRule type="expression" priority="312" aboveAverage="0" equalAverage="0" bottom="0" percent="0" rank="0" text="" dxfId="310">
      <formula>$D$1&lt;M4</formula>
    </cfRule>
    <cfRule type="expression" priority="313" aboveAverage="0" equalAverage="0" bottom="0" percent="0" rank="0" text="" dxfId="311">
      <formula>$D$1&gt;M4</formula>
    </cfRule>
  </conditionalFormatting>
  <conditionalFormatting sqref="P4">
    <cfRule type="expression" priority="314" aboveAverage="0" equalAverage="0" bottom="0" percent="0" rank="0" text="" dxfId="312">
      <formula>$D$1&lt;P4</formula>
    </cfRule>
    <cfRule type="expression" priority="315" aboveAverage="0" equalAverage="0" bottom="0" percent="0" rank="0" text="" dxfId="313">
      <formula>$D$1&gt;P4</formula>
    </cfRule>
  </conditionalFormatting>
  <conditionalFormatting sqref="P4">
    <cfRule type="expression" priority="316" aboveAverage="0" equalAverage="0" bottom="0" percent="0" rank="0" text="" dxfId="314">
      <formula>$D$1&lt;P4</formula>
    </cfRule>
    <cfRule type="expression" priority="317" aboveAverage="0" equalAverage="0" bottom="0" percent="0" rank="0" text="" dxfId="315">
      <formula>$D$1&gt;P4</formula>
    </cfRule>
  </conditionalFormatting>
  <conditionalFormatting sqref="P4">
    <cfRule type="expression" priority="318" aboveAverage="0" equalAverage="0" bottom="0" percent="0" rank="0" text="" dxfId="316">
      <formula>$D$1&lt;P4</formula>
    </cfRule>
    <cfRule type="expression" priority="319" aboveAverage="0" equalAverage="0" bottom="0" percent="0" rank="0" text="" dxfId="317">
      <formula>$D$1&gt;P4</formula>
    </cfRule>
  </conditionalFormatting>
  <conditionalFormatting sqref="O5">
    <cfRule type="cellIs" priority="320" operator="equal" aboveAverage="0" equalAverage="0" bottom="0" percent="0" rank="0" text="" dxfId="318">
      <formula>5</formula>
    </cfRule>
    <cfRule type="cellIs" priority="321" operator="equal" aboveAverage="0" equalAverage="0" bottom="0" percent="0" rank="0" text="" dxfId="319">
      <formula>4</formula>
    </cfRule>
    <cfRule type="cellIs" priority="322" operator="equal" aboveAverage="0" equalAverage="0" bottom="0" percent="0" rank="0" text="" dxfId="320">
      <formula>3</formula>
    </cfRule>
  </conditionalFormatting>
  <conditionalFormatting sqref="O4">
    <cfRule type="expression" priority="323" aboveAverage="0" equalAverage="0" bottom="0" percent="0" rank="0" text="" dxfId="321">
      <formula>$D$1&lt;O4</formula>
    </cfRule>
    <cfRule type="expression" priority="324" aboveAverage="0" equalAverage="0" bottom="0" percent="0" rank="0" text="" dxfId="322">
      <formula>$D$1&gt;O4</formula>
    </cfRule>
  </conditionalFormatting>
  <conditionalFormatting sqref="O5">
    <cfRule type="cellIs" priority="325" operator="equal" aboveAverage="0" equalAverage="0" bottom="0" percent="0" rank="0" text="" dxfId="323">
      <formula>5</formula>
    </cfRule>
    <cfRule type="cellIs" priority="326" operator="equal" aboveAverage="0" equalAverage="0" bottom="0" percent="0" rank="0" text="" dxfId="324">
      <formula>4</formula>
    </cfRule>
    <cfRule type="cellIs" priority="327" operator="equal" aboveAverage="0" equalAverage="0" bottom="0" percent="0" rank="0" text="" dxfId="325">
      <formula>3</formula>
    </cfRule>
  </conditionalFormatting>
  <conditionalFormatting sqref="O4">
    <cfRule type="expression" priority="328" aboveAverage="0" equalAverage="0" bottom="0" percent="0" rank="0" text="" dxfId="326">
      <formula>$D$1&lt;O4</formula>
    </cfRule>
    <cfRule type="expression" priority="329" aboveAverage="0" equalAverage="0" bottom="0" percent="0" rank="0" text="" dxfId="327">
      <formula>$D$1&gt;O4</formula>
    </cfRule>
  </conditionalFormatting>
  <conditionalFormatting sqref="O4">
    <cfRule type="expression" priority="330" aboveAverage="0" equalAverage="0" bottom="0" percent="0" rank="0" text="" dxfId="328">
      <formula>$D$1&lt;O4</formula>
    </cfRule>
    <cfRule type="expression" priority="331" aboveAverage="0" equalAverage="0" bottom="0" percent="0" rank="0" text="" dxfId="329">
      <formula>$D$1&gt;O4</formula>
    </cfRule>
  </conditionalFormatting>
  <conditionalFormatting sqref="O4">
    <cfRule type="expression" priority="332" aboveAverage="0" equalAverage="0" bottom="0" percent="0" rank="0" text="" dxfId="330">
      <formula>$D$1&lt;O4</formula>
    </cfRule>
    <cfRule type="expression" priority="333" aboveAverage="0" equalAverage="0" bottom="0" percent="0" rank="0" text="" dxfId="331">
      <formula>$D$1&gt;O4</formula>
    </cfRule>
  </conditionalFormatting>
  <conditionalFormatting sqref="P5">
    <cfRule type="cellIs" priority="334" operator="equal" aboveAverage="0" equalAverage="0" bottom="0" percent="0" rank="0" text="" dxfId="332">
      <formula>5</formula>
    </cfRule>
    <cfRule type="cellIs" priority="335" operator="equal" aboveAverage="0" equalAverage="0" bottom="0" percent="0" rank="0" text="" dxfId="333">
      <formula>4</formula>
    </cfRule>
    <cfRule type="cellIs" priority="336" operator="equal" aboveAverage="0" equalAverage="0" bottom="0" percent="0" rank="0" text="" dxfId="334">
      <formula>3</formula>
    </cfRule>
  </conditionalFormatting>
  <conditionalFormatting sqref="P5">
    <cfRule type="cellIs" priority="337" operator="equal" aboveAverage="0" equalAverage="0" bottom="0" percent="0" rank="0" text="" dxfId="335">
      <formula>5</formula>
    </cfRule>
    <cfRule type="cellIs" priority="338" operator="equal" aboveAverage="0" equalAverage="0" bottom="0" percent="0" rank="0" text="" dxfId="336">
      <formula>4</formula>
    </cfRule>
    <cfRule type="cellIs" priority="339" operator="equal" aboveAverage="0" equalAverage="0" bottom="0" percent="0" rank="0" text="" dxfId="337">
      <formula>3</formula>
    </cfRule>
  </conditionalFormatting>
  <conditionalFormatting sqref="P4">
    <cfRule type="expression" priority="340" aboveAverage="0" equalAverage="0" bottom="0" percent="0" rank="0" text="" dxfId="338">
      <formula>$D$1&lt;P4</formula>
    </cfRule>
    <cfRule type="expression" priority="341" aboveAverage="0" equalAverage="0" bottom="0" percent="0" rank="0" text="" dxfId="339">
      <formula>$D$1&gt;P4</formula>
    </cfRule>
  </conditionalFormatting>
  <conditionalFormatting sqref="P5">
    <cfRule type="cellIs" priority="342" operator="equal" aboveAverage="0" equalAverage="0" bottom="0" percent="0" rank="0" text="" dxfId="340">
      <formula>5</formula>
    </cfRule>
    <cfRule type="cellIs" priority="343" operator="equal" aboveAverage="0" equalAverage="0" bottom="0" percent="0" rank="0" text="" dxfId="341">
      <formula>4</formula>
    </cfRule>
    <cfRule type="cellIs" priority="344" operator="equal" aboveAverage="0" equalAverage="0" bottom="0" percent="0" rank="0" text="" dxfId="342">
      <formula>3</formula>
    </cfRule>
  </conditionalFormatting>
  <conditionalFormatting sqref="P4">
    <cfRule type="expression" priority="345" aboveAverage="0" equalAverage="0" bottom="0" percent="0" rank="0" text="" dxfId="343">
      <formula>$D$1&lt;P4</formula>
    </cfRule>
    <cfRule type="expression" priority="346" aboveAverage="0" equalAverage="0" bottom="0" percent="0" rank="0" text="" dxfId="344">
      <formula>$D$1&gt;P4</formula>
    </cfRule>
  </conditionalFormatting>
  <conditionalFormatting sqref="P4">
    <cfRule type="expression" priority="347" aboveAverage="0" equalAverage="0" bottom="0" percent="0" rank="0" text="" dxfId="345">
      <formula>$D$1&lt;P4</formula>
    </cfRule>
    <cfRule type="expression" priority="348" aboveAverage="0" equalAverage="0" bottom="0" percent="0" rank="0" text="" dxfId="346">
      <formula>$D$1&gt;P4</formula>
    </cfRule>
  </conditionalFormatting>
  <conditionalFormatting sqref="P4">
    <cfRule type="expression" priority="349" aboveAverage="0" equalAverage="0" bottom="0" percent="0" rank="0" text="" dxfId="347">
      <formula>$D$1&lt;P4</formula>
    </cfRule>
    <cfRule type="expression" priority="350" aboveAverage="0" equalAverage="0" bottom="0" percent="0" rank="0" text="" dxfId="348">
      <formula>$D$1&gt;P4</formula>
    </cfRule>
  </conditionalFormatting>
  <conditionalFormatting sqref="P5">
    <cfRule type="cellIs" priority="351" operator="equal" aboveAverage="0" equalAverage="0" bottom="0" percent="0" rank="0" text="" dxfId="349">
      <formula>5</formula>
    </cfRule>
    <cfRule type="cellIs" priority="352" operator="equal" aboveAverage="0" equalAverage="0" bottom="0" percent="0" rank="0" text="" dxfId="350">
      <formula>4</formula>
    </cfRule>
    <cfRule type="cellIs" priority="353" operator="equal" aboveAverage="0" equalAverage="0" bottom="0" percent="0" rank="0" text="" dxfId="351">
      <formula>3</formula>
    </cfRule>
  </conditionalFormatting>
  <conditionalFormatting sqref="P4">
    <cfRule type="expression" priority="354" aboveAverage="0" equalAverage="0" bottom="0" percent="0" rank="0" text="" dxfId="352">
      <formula>$D$1&lt;P4</formula>
    </cfRule>
    <cfRule type="expression" priority="355" aboveAverage="0" equalAverage="0" bottom="0" percent="0" rank="0" text="" dxfId="353">
      <formula>$D$1&gt;P4</formula>
    </cfRule>
  </conditionalFormatting>
  <conditionalFormatting sqref="P5">
    <cfRule type="cellIs" priority="356" operator="equal" aboveAverage="0" equalAverage="0" bottom="0" percent="0" rank="0" text="" dxfId="354">
      <formula>5</formula>
    </cfRule>
    <cfRule type="cellIs" priority="357" operator="equal" aboveAverage="0" equalAverage="0" bottom="0" percent="0" rank="0" text="" dxfId="355">
      <formula>4</formula>
    </cfRule>
    <cfRule type="cellIs" priority="358" operator="equal" aboveAverage="0" equalAverage="0" bottom="0" percent="0" rank="0" text="" dxfId="356">
      <formula>3</formula>
    </cfRule>
  </conditionalFormatting>
  <conditionalFormatting sqref="P4">
    <cfRule type="expression" priority="359" aboveAverage="0" equalAverage="0" bottom="0" percent="0" rank="0" text="" dxfId="357">
      <formula>$D$1&lt;P4</formula>
    </cfRule>
    <cfRule type="expression" priority="360" aboveAverage="0" equalAverage="0" bottom="0" percent="0" rank="0" text="" dxfId="358">
      <formula>$D$1&gt;P4</formula>
    </cfRule>
  </conditionalFormatting>
  <conditionalFormatting sqref="P5">
    <cfRule type="cellIs" priority="361" operator="equal" aboveAverage="0" equalAverage="0" bottom="0" percent="0" rank="0" text="" dxfId="359">
      <formula>5</formula>
    </cfRule>
    <cfRule type="cellIs" priority="362" operator="equal" aboveAverage="0" equalAverage="0" bottom="0" percent="0" rank="0" text="" dxfId="360">
      <formula>4</formula>
    </cfRule>
    <cfRule type="cellIs" priority="363" operator="equal" aboveAverage="0" equalAverage="0" bottom="0" percent="0" rank="0" text="" dxfId="361">
      <formula>3</formula>
    </cfRule>
  </conditionalFormatting>
  <conditionalFormatting sqref="P4">
    <cfRule type="expression" priority="364" aboveAverage="0" equalAverage="0" bottom="0" percent="0" rank="0" text="" dxfId="362">
      <formula>$D$1&lt;P4</formula>
    </cfRule>
    <cfRule type="expression" priority="365" aboveAverage="0" equalAverage="0" bottom="0" percent="0" rank="0" text="" dxfId="363">
      <formula>$D$1&gt;P4</formula>
    </cfRule>
  </conditionalFormatting>
  <conditionalFormatting sqref="P5">
    <cfRule type="cellIs" priority="366" operator="equal" aboveAverage="0" equalAverage="0" bottom="0" percent="0" rank="0" text="" dxfId="364">
      <formula>5</formula>
    </cfRule>
    <cfRule type="cellIs" priority="367" operator="equal" aboveAverage="0" equalAverage="0" bottom="0" percent="0" rank="0" text="" dxfId="365">
      <formula>4</formula>
    </cfRule>
    <cfRule type="cellIs" priority="368" operator="equal" aboveAverage="0" equalAverage="0" bottom="0" percent="0" rank="0" text="" dxfId="366">
      <formula>3</formula>
    </cfRule>
  </conditionalFormatting>
  <conditionalFormatting sqref="P4">
    <cfRule type="expression" priority="369" aboveAverage="0" equalAverage="0" bottom="0" percent="0" rank="0" text="" dxfId="367">
      <formula>$D$1&lt;P4</formula>
    </cfRule>
    <cfRule type="expression" priority="370" aboveAverage="0" equalAverage="0" bottom="0" percent="0" rank="0" text="" dxfId="368">
      <formula>$D$1&gt;P4</formula>
    </cfRule>
  </conditionalFormatting>
  <conditionalFormatting sqref="P4">
    <cfRule type="expression" priority="371" aboveAverage="0" equalAverage="0" bottom="0" percent="0" rank="0" text="" dxfId="369">
      <formula>$D$1&lt;P4</formula>
    </cfRule>
    <cfRule type="expression" priority="372" aboveAverage="0" equalAverage="0" bottom="0" percent="0" rank="0" text="" dxfId="370">
      <formula>$D$1&gt;P4</formula>
    </cfRule>
  </conditionalFormatting>
  <conditionalFormatting sqref="P4">
    <cfRule type="expression" priority="373" aboveAverage="0" equalAverage="0" bottom="0" percent="0" rank="0" text="" dxfId="371">
      <formula>$D$1&lt;P4</formula>
    </cfRule>
    <cfRule type="expression" priority="374" aboveAverage="0" equalAverage="0" bottom="0" percent="0" rank="0" text="" dxfId="372">
      <formula>$D$1&gt;P4</formula>
    </cfRule>
  </conditionalFormatting>
  <conditionalFormatting sqref="P4">
    <cfRule type="expression" priority="375" aboveAverage="0" equalAverage="0" bottom="0" percent="0" rank="0" text="" dxfId="373">
      <formula>$D$1&lt;P4</formula>
    </cfRule>
    <cfRule type="expression" priority="376" aboveAverage="0" equalAverage="0" bottom="0" percent="0" rank="0" text="" dxfId="374">
      <formula>$D$1&gt;P4</formula>
    </cfRule>
  </conditionalFormatting>
  <conditionalFormatting sqref="P4">
    <cfRule type="expression" priority="377" aboveAverage="0" equalAverage="0" bottom="0" percent="0" rank="0" text="" dxfId="375">
      <formula>$D$1&lt;P4</formula>
    </cfRule>
    <cfRule type="expression" priority="378" aboveAverage="0" equalAverage="0" bottom="0" percent="0" rank="0" text="" dxfId="376">
      <formula>$D$1&gt;P4</formula>
    </cfRule>
  </conditionalFormatting>
  <conditionalFormatting sqref="P4">
    <cfRule type="expression" priority="379" aboveAverage="0" equalAverage="0" bottom="0" percent="0" rank="0" text="" dxfId="377">
      <formula>$D$1&lt;P4</formula>
    </cfRule>
    <cfRule type="expression" priority="380" aboveAverage="0" equalAverage="0" bottom="0" percent="0" rank="0" text="" dxfId="378">
      <formula>$D$1&gt;P4</formula>
    </cfRule>
  </conditionalFormatting>
  <conditionalFormatting sqref="P4">
    <cfRule type="expression" priority="381" aboveAverage="0" equalAverage="0" bottom="0" percent="0" rank="0" text="" dxfId="379">
      <formula>$D$1&lt;P4</formula>
    </cfRule>
    <cfRule type="expression" priority="382" aboveAverage="0" equalAverage="0" bottom="0" percent="0" rank="0" text="" dxfId="380">
      <formula>$D$1&gt;P4</formula>
    </cfRule>
  </conditionalFormatting>
  <conditionalFormatting sqref="P5">
    <cfRule type="cellIs" priority="383" operator="equal" aboveAverage="0" equalAverage="0" bottom="0" percent="0" rank="0" text="" dxfId="381">
      <formula>5</formula>
    </cfRule>
    <cfRule type="cellIs" priority="384" operator="equal" aboveAverage="0" equalAverage="0" bottom="0" percent="0" rank="0" text="" dxfId="382">
      <formula>4</formula>
    </cfRule>
    <cfRule type="cellIs" priority="385" operator="equal" aboveAverage="0" equalAverage="0" bottom="0" percent="0" rank="0" text="" dxfId="383">
      <formula>3</formula>
    </cfRule>
  </conditionalFormatting>
  <conditionalFormatting sqref="P5">
    <cfRule type="cellIs" priority="386" operator="equal" aboveAverage="0" equalAverage="0" bottom="0" percent="0" rank="0" text="" dxfId="384">
      <formula>5</formula>
    </cfRule>
    <cfRule type="cellIs" priority="387" operator="equal" aboveAverage="0" equalAverage="0" bottom="0" percent="0" rank="0" text="" dxfId="385">
      <formula>4</formula>
    </cfRule>
    <cfRule type="cellIs" priority="388" operator="equal" aboveAverage="0" equalAverage="0" bottom="0" percent="0" rank="0" text="" dxfId="386">
      <formula>3</formula>
    </cfRule>
  </conditionalFormatting>
  <conditionalFormatting sqref="P4">
    <cfRule type="expression" priority="389" aboveAverage="0" equalAverage="0" bottom="0" percent="0" rank="0" text="" dxfId="387">
      <formula>$D$1&lt;P4</formula>
    </cfRule>
    <cfRule type="expression" priority="390" aboveAverage="0" equalAverage="0" bottom="0" percent="0" rank="0" text="" dxfId="388">
      <formula>$D$1&gt;P4</formula>
    </cfRule>
  </conditionalFormatting>
  <conditionalFormatting sqref="P5">
    <cfRule type="cellIs" priority="391" operator="equal" aboveAverage="0" equalAverage="0" bottom="0" percent="0" rank="0" text="" dxfId="389">
      <formula>5</formula>
    </cfRule>
    <cfRule type="cellIs" priority="392" operator="equal" aboveAverage="0" equalAverage="0" bottom="0" percent="0" rank="0" text="" dxfId="390">
      <formula>4</formula>
    </cfRule>
    <cfRule type="cellIs" priority="393" operator="equal" aboveAverage="0" equalAverage="0" bottom="0" percent="0" rank="0" text="" dxfId="391">
      <formula>3</formula>
    </cfRule>
  </conditionalFormatting>
  <conditionalFormatting sqref="P4">
    <cfRule type="expression" priority="394" aboveAverage="0" equalAverage="0" bottom="0" percent="0" rank="0" text="" dxfId="392">
      <formula>$D$1&lt;P4</formula>
    </cfRule>
    <cfRule type="expression" priority="395" aboveAverage="0" equalAverage="0" bottom="0" percent="0" rank="0" text="" dxfId="393">
      <formula>$D$1&gt;P4</formula>
    </cfRule>
  </conditionalFormatting>
  <conditionalFormatting sqref="P4">
    <cfRule type="expression" priority="396" aboveAverage="0" equalAverage="0" bottom="0" percent="0" rank="0" text="" dxfId="394">
      <formula>$D$1&lt;P4</formula>
    </cfRule>
    <cfRule type="expression" priority="397" aboveAverage="0" equalAverage="0" bottom="0" percent="0" rank="0" text="" dxfId="395">
      <formula>$D$1&gt;P4</formula>
    </cfRule>
  </conditionalFormatting>
  <conditionalFormatting sqref="P4">
    <cfRule type="expression" priority="398" aboveAverage="0" equalAverage="0" bottom="0" percent="0" rank="0" text="" dxfId="396">
      <formula>$D$1&lt;P4</formula>
    </cfRule>
    <cfRule type="expression" priority="399" aboveAverage="0" equalAverage="0" bottom="0" percent="0" rank="0" text="" dxfId="397">
      <formula>$D$1&gt;P4</formula>
    </cfRule>
  </conditionalFormatting>
  <conditionalFormatting sqref="P4">
    <cfRule type="expression" priority="400" aboveAverage="0" equalAverage="0" bottom="0" percent="0" rank="0" text="" dxfId="398">
      <formula>$D$1&lt;P4</formula>
    </cfRule>
    <cfRule type="expression" priority="401" aboveAverage="0" equalAverage="0" bottom="0" percent="0" rank="0" text="" dxfId="399">
      <formula>$D$1&gt;P4</formula>
    </cfRule>
  </conditionalFormatting>
  <conditionalFormatting sqref="P4">
    <cfRule type="expression" priority="402" aboveAverage="0" equalAverage="0" bottom="0" percent="0" rank="0" text="" dxfId="400">
      <formula>$D$1&lt;P4</formula>
    </cfRule>
    <cfRule type="expression" priority="403" aboveAverage="0" equalAverage="0" bottom="0" percent="0" rank="0" text="" dxfId="401">
      <formula>$D$1&gt;P4</formula>
    </cfRule>
  </conditionalFormatting>
  <conditionalFormatting sqref="P4">
    <cfRule type="expression" priority="404" aboveAverage="0" equalAverage="0" bottom="0" percent="0" rank="0" text="" dxfId="402">
      <formula>$D$1&lt;P4</formula>
    </cfRule>
    <cfRule type="expression" priority="405" aboveAverage="0" equalAverage="0" bottom="0" percent="0" rank="0" text="" dxfId="403">
      <formula>$D$1&gt;P4</formula>
    </cfRule>
  </conditionalFormatting>
  <conditionalFormatting sqref="P4">
    <cfRule type="expression" priority="406" aboveAverage="0" equalAverage="0" bottom="0" percent="0" rank="0" text="" dxfId="404">
      <formula>$D$1&lt;P4</formula>
    </cfRule>
    <cfRule type="expression" priority="407" aboveAverage="0" equalAverage="0" bottom="0" percent="0" rank="0" text="" dxfId="405">
      <formula>$D$1&gt;P4</formula>
    </cfRule>
  </conditionalFormatting>
  <conditionalFormatting sqref="P4">
    <cfRule type="expression" priority="408" aboveAverage="0" equalAverage="0" bottom="0" percent="0" rank="0" text="" dxfId="406">
      <formula>$D$1&lt;P4</formula>
    </cfRule>
    <cfRule type="expression" priority="409" aboveAverage="0" equalAverage="0" bottom="0" percent="0" rank="0" text="" dxfId="407">
      <formula>$D$1&gt;P4</formula>
    </cfRule>
  </conditionalFormatting>
  <conditionalFormatting sqref="P4">
    <cfRule type="expression" priority="410" aboveAverage="0" equalAverage="0" bottom="0" percent="0" rank="0" text="" dxfId="408">
      <formula>$D$1&lt;P4</formula>
    </cfRule>
    <cfRule type="expression" priority="411" aboveAverage="0" equalAverage="0" bottom="0" percent="0" rank="0" text="" dxfId="409">
      <formula>$D$1&gt;P4</formula>
    </cfRule>
  </conditionalFormatting>
  <conditionalFormatting sqref="P4">
    <cfRule type="expression" priority="412" aboveAverage="0" equalAverage="0" bottom="0" percent="0" rank="0" text="" dxfId="410">
      <formula>$D$1&lt;P4</formula>
    </cfRule>
    <cfRule type="expression" priority="413" aboveAverage="0" equalAverage="0" bottom="0" percent="0" rank="0" text="" dxfId="411">
      <formula>$D$1&gt;P4</formula>
    </cfRule>
  </conditionalFormatting>
  <conditionalFormatting sqref="T6:T24">
    <cfRule type="cellIs" priority="414" operator="equal" aboveAverage="0" equalAverage="0" bottom="0" percent="0" rank="0" text="" dxfId="412">
      <formula>5</formula>
    </cfRule>
    <cfRule type="cellIs" priority="415" operator="equal" aboveAverage="0" equalAverage="0" bottom="0" percent="0" rank="0" text="" dxfId="413">
      <formula>4</formula>
    </cfRule>
    <cfRule type="cellIs" priority="416" operator="equal" aboveAverage="0" equalAverage="0" bottom="0" percent="0" rank="0" text="" dxfId="414">
      <formula>3</formula>
    </cfRule>
  </conditionalFormatting>
  <conditionalFormatting sqref="T4">
    <cfRule type="expression" priority="417" aboveAverage="0" equalAverage="0" bottom="0" percent="0" rank="0" text="" dxfId="415">
      <formula>$D$1&lt;T4</formula>
    </cfRule>
    <cfRule type="expression" priority="418" aboveAverage="0" equalAverage="0" bottom="0" percent="0" rank="0" text="" dxfId="416">
      <formula>$D$1&gt;T4</formula>
    </cfRule>
  </conditionalFormatting>
  <conditionalFormatting sqref="T5">
    <cfRule type="cellIs" priority="419" operator="equal" aboveAverage="0" equalAverage="0" bottom="0" percent="0" rank="0" text="" dxfId="417">
      <formula>5</formula>
    </cfRule>
    <cfRule type="cellIs" priority="420" operator="equal" aboveAverage="0" equalAverage="0" bottom="0" percent="0" rank="0" text="" dxfId="418">
      <formula>4</formula>
    </cfRule>
    <cfRule type="cellIs" priority="421" operator="equal" aboveAverage="0" equalAverage="0" bottom="0" percent="0" rank="0" text="" dxfId="419">
      <formula>3</formula>
    </cfRule>
  </conditionalFormatting>
  <conditionalFormatting sqref="T4">
    <cfRule type="expression" priority="422" aboveAverage="0" equalAverage="0" bottom="0" percent="0" rank="0" text="" dxfId="420">
      <formula>$D$1&lt;T4</formula>
    </cfRule>
    <cfRule type="expression" priority="423" aboveAverage="0" equalAverage="0" bottom="0" percent="0" rank="0" text="" dxfId="421">
      <formula>$D$1&gt;T4</formula>
    </cfRule>
  </conditionalFormatting>
  <conditionalFormatting sqref="T4">
    <cfRule type="expression" priority="424" aboveAverage="0" equalAverage="0" bottom="0" percent="0" rank="0" text="" dxfId="422">
      <formula>$D$1&lt;T4</formula>
    </cfRule>
    <cfRule type="expression" priority="425" aboveAverage="0" equalAverage="0" bottom="0" percent="0" rank="0" text="" dxfId="423">
      <formula>$D$1&gt;T4</formula>
    </cfRule>
  </conditionalFormatting>
  <conditionalFormatting sqref="T4">
    <cfRule type="expression" priority="426" aboveAverage="0" equalAverage="0" bottom="0" percent="0" rank="0" text="" dxfId="424">
      <formula>$D$1&lt;T4</formula>
    </cfRule>
    <cfRule type="expression" priority="427" aboveAverage="0" equalAverage="0" bottom="0" percent="0" rank="0" text="" dxfId="425">
      <formula>$D$1&gt;T4</formula>
    </cfRule>
  </conditionalFormatting>
  <conditionalFormatting sqref="T4">
    <cfRule type="expression" priority="428" aboveAverage="0" equalAverage="0" bottom="0" percent="0" rank="0" text="" dxfId="426">
      <formula>$D$1&lt;T4</formula>
    </cfRule>
    <cfRule type="expression" priority="429" aboveAverage="0" equalAverage="0" bottom="0" percent="0" rank="0" text="" dxfId="427">
      <formula>$D$1&gt;T4</formula>
    </cfRule>
  </conditionalFormatting>
  <conditionalFormatting sqref="T4">
    <cfRule type="expression" priority="430" aboveAverage="0" equalAverage="0" bottom="0" percent="0" rank="0" text="" dxfId="428">
      <formula>$D$1&lt;T4</formula>
    </cfRule>
    <cfRule type="expression" priority="431" aboveAverage="0" equalAverage="0" bottom="0" percent="0" rank="0" text="" dxfId="429">
      <formula>$D$1&gt;T4</formula>
    </cfRule>
  </conditionalFormatting>
  <conditionalFormatting sqref="T5">
    <cfRule type="cellIs" priority="432" operator="equal" aboveAverage="0" equalAverage="0" bottom="0" percent="0" rank="0" text="" dxfId="430">
      <formula>5</formula>
    </cfRule>
    <cfRule type="cellIs" priority="433" operator="equal" aboveAverage="0" equalAverage="0" bottom="0" percent="0" rank="0" text="" dxfId="431">
      <formula>4</formula>
    </cfRule>
    <cfRule type="cellIs" priority="434" operator="equal" aboveAverage="0" equalAverage="0" bottom="0" percent="0" rank="0" text="" dxfId="432">
      <formula>3</formula>
    </cfRule>
  </conditionalFormatting>
  <conditionalFormatting sqref="T4">
    <cfRule type="expression" priority="435" aboveAverage="0" equalAverage="0" bottom="0" percent="0" rank="0" text="" dxfId="433">
      <formula>$D$1&lt;T4</formula>
    </cfRule>
    <cfRule type="expression" priority="436" aboveAverage="0" equalAverage="0" bottom="0" percent="0" rank="0" text="" dxfId="434">
      <formula>$D$1&gt;T4</formula>
    </cfRule>
  </conditionalFormatting>
  <conditionalFormatting sqref="T5">
    <cfRule type="cellIs" priority="437" operator="equal" aboveAverage="0" equalAverage="0" bottom="0" percent="0" rank="0" text="" dxfId="435">
      <formula>5</formula>
    </cfRule>
    <cfRule type="cellIs" priority="438" operator="equal" aboveAverage="0" equalAverage="0" bottom="0" percent="0" rank="0" text="" dxfId="436">
      <formula>4</formula>
    </cfRule>
    <cfRule type="cellIs" priority="439" operator="equal" aboveAverage="0" equalAverage="0" bottom="0" percent="0" rank="0" text="" dxfId="437">
      <formula>3</formula>
    </cfRule>
  </conditionalFormatting>
  <conditionalFormatting sqref="T4">
    <cfRule type="expression" priority="440" aboveAverage="0" equalAverage="0" bottom="0" percent="0" rank="0" text="" dxfId="438">
      <formula>$D$1&lt;T4</formula>
    </cfRule>
    <cfRule type="expression" priority="441" aboveAverage="0" equalAverage="0" bottom="0" percent="0" rank="0" text="" dxfId="439">
      <formula>$D$1&gt;T4</formula>
    </cfRule>
  </conditionalFormatting>
  <conditionalFormatting sqref="T5">
    <cfRule type="cellIs" priority="442" operator="equal" aboveAverage="0" equalAverage="0" bottom="0" percent="0" rank="0" text="" dxfId="440">
      <formula>5</formula>
    </cfRule>
    <cfRule type="cellIs" priority="443" operator="equal" aboveAverage="0" equalAverage="0" bottom="0" percent="0" rank="0" text="" dxfId="441">
      <formula>4</formula>
    </cfRule>
    <cfRule type="cellIs" priority="444" operator="equal" aboveAverage="0" equalAverage="0" bottom="0" percent="0" rank="0" text="" dxfId="442">
      <formula>3</formula>
    </cfRule>
  </conditionalFormatting>
  <conditionalFormatting sqref="T4">
    <cfRule type="expression" priority="445" aboveAverage="0" equalAverage="0" bottom="0" percent="0" rank="0" text="" dxfId="443">
      <formula>$D$1&lt;T4</formula>
    </cfRule>
    <cfRule type="expression" priority="446" aboveAverage="0" equalAverage="0" bottom="0" percent="0" rank="0" text="" dxfId="444">
      <formula>$D$1&gt;T4</formula>
    </cfRule>
  </conditionalFormatting>
  <conditionalFormatting sqref="T4">
    <cfRule type="expression" priority="447" aboveAverage="0" equalAverage="0" bottom="0" percent="0" rank="0" text="" dxfId="445">
      <formula>$D$1&lt;T4</formula>
    </cfRule>
    <cfRule type="expression" priority="448" aboveAverage="0" equalAverage="0" bottom="0" percent="0" rank="0" text="" dxfId="446">
      <formula>$D$1&gt;T4</formula>
    </cfRule>
  </conditionalFormatting>
  <conditionalFormatting sqref="T4">
    <cfRule type="expression" priority="449" aboveAverage="0" equalAverage="0" bottom="0" percent="0" rank="0" text="" dxfId="447">
      <formula>$D$1&lt;T4</formula>
    </cfRule>
    <cfRule type="expression" priority="450" aboveAverage="0" equalAverage="0" bottom="0" percent="0" rank="0" text="" dxfId="448">
      <formula>$D$1&gt;T4</formula>
    </cfRule>
  </conditionalFormatting>
  <conditionalFormatting sqref="T4">
    <cfRule type="expression" priority="451" aboveAverage="0" equalAverage="0" bottom="0" percent="0" rank="0" text="" dxfId="449">
      <formula>$D$1&lt;T4</formula>
    </cfRule>
    <cfRule type="expression" priority="452" aboveAverage="0" equalAverage="0" bottom="0" percent="0" rank="0" text="" dxfId="0">
      <formula>$D$1&gt;T4</formula>
    </cfRule>
  </conditionalFormatting>
  <conditionalFormatting sqref="T4">
    <cfRule type="expression" priority="453" aboveAverage="0" equalAverage="0" bottom="0" percent="0" rank="0" text="" dxfId="1">
      <formula>$D$1&lt;T4</formula>
    </cfRule>
    <cfRule type="expression" priority="454" aboveAverage="0" equalAverage="0" bottom="0" percent="0" rank="0" text="" dxfId="2">
      <formula>$D$1&gt;T4</formula>
    </cfRule>
  </conditionalFormatting>
  <conditionalFormatting sqref="T4">
    <cfRule type="expression" priority="455" aboveAverage="0" equalAverage="0" bottom="0" percent="0" rank="0" text="" dxfId="3">
      <formula>$D$1&lt;T4</formula>
    </cfRule>
    <cfRule type="expression" priority="456" aboveAverage="0" equalAverage="0" bottom="0" percent="0" rank="0" text="" dxfId="4">
      <formula>$D$1&gt;T4</formula>
    </cfRule>
  </conditionalFormatting>
  <conditionalFormatting sqref="T4">
    <cfRule type="expression" priority="457" aboveAverage="0" equalAverage="0" bottom="0" percent="0" rank="0" text="" dxfId="5">
      <formula>$D$1&lt;T4</formula>
    </cfRule>
    <cfRule type="expression" priority="458" aboveAverage="0" equalAverage="0" bottom="0" percent="0" rank="0" text="" dxfId="6">
      <formula>$D$1&gt;T4</formula>
    </cfRule>
  </conditionalFormatting>
  <conditionalFormatting sqref="T4">
    <cfRule type="expression" priority="459" aboveAverage="0" equalAverage="0" bottom="0" percent="0" rank="0" text="" dxfId="7">
      <formula>$D$1&lt;T4</formula>
    </cfRule>
    <cfRule type="expression" priority="460" aboveAverage="0" equalAverage="0" bottom="0" percent="0" rank="0" text="" dxfId="8">
      <formula>$D$1&gt;T4</formula>
    </cfRule>
  </conditionalFormatting>
  <conditionalFormatting sqref="T4">
    <cfRule type="expression" priority="461" aboveAverage="0" equalAverage="0" bottom="0" percent="0" rank="0" text="" dxfId="9">
      <formula>$D$1&lt;T4</formula>
    </cfRule>
    <cfRule type="expression" priority="462" aboveAverage="0" equalAverage="0" bottom="0" percent="0" rank="0" text="" dxfId="10">
      <formula>$D$1&gt;T4</formula>
    </cfRule>
  </conditionalFormatting>
  <conditionalFormatting sqref="T4">
    <cfRule type="expression" priority="463" aboveAverage="0" equalAverage="0" bottom="0" percent="0" rank="0" text="" dxfId="11">
      <formula>$D$1&lt;T4</formula>
    </cfRule>
    <cfRule type="expression" priority="464" aboveAverage="0" equalAverage="0" bottom="0" percent="0" rank="0" text="" dxfId="12">
      <formula>$D$1&gt;T4</formula>
    </cfRule>
  </conditionalFormatting>
  <conditionalFormatting sqref="T4">
    <cfRule type="expression" priority="465" aboveAverage="0" equalAverage="0" bottom="0" percent="0" rank="0" text="" dxfId="13">
      <formula>$D$1&lt;T4</formula>
    </cfRule>
    <cfRule type="expression" priority="466" aboveAverage="0" equalAverage="0" bottom="0" percent="0" rank="0" text="" dxfId="14">
      <formula>$D$1&gt;T4</formula>
    </cfRule>
  </conditionalFormatting>
  <conditionalFormatting sqref="T4">
    <cfRule type="expression" priority="467" aboveAverage="0" equalAverage="0" bottom="0" percent="0" rank="0" text="" dxfId="15">
      <formula>$D$1&lt;T4</formula>
    </cfRule>
    <cfRule type="expression" priority="468" aboveAverage="0" equalAverage="0" bottom="0" percent="0" rank="0" text="" dxfId="16">
      <formula>$D$1&gt;T4</formula>
    </cfRule>
  </conditionalFormatting>
  <conditionalFormatting sqref="T4">
    <cfRule type="expression" priority="469" aboveAverage="0" equalAverage="0" bottom="0" percent="0" rank="0" text="" dxfId="17">
      <formula>$D$1&lt;T4</formula>
    </cfRule>
    <cfRule type="expression" priority="470" aboveAverage="0" equalAverage="0" bottom="0" percent="0" rank="0" text="" dxfId="18">
      <formula>$D$1&gt;T4</formula>
    </cfRule>
  </conditionalFormatting>
  <conditionalFormatting sqref="T4">
    <cfRule type="expression" priority="471" aboveAverage="0" equalAverage="0" bottom="0" percent="0" rank="0" text="" dxfId="19">
      <formula>$D$1&lt;T4</formula>
    </cfRule>
    <cfRule type="expression" priority="472" aboveAverage="0" equalAverage="0" bottom="0" percent="0" rank="0" text="" dxfId="20">
      <formula>$D$1&gt;T4</formula>
    </cfRule>
  </conditionalFormatting>
  <conditionalFormatting sqref="T4">
    <cfRule type="expression" priority="473" aboveAverage="0" equalAverage="0" bottom="0" percent="0" rank="0" text="" dxfId="21">
      <formula>$D$1&lt;T4</formula>
    </cfRule>
    <cfRule type="expression" priority="474" aboveAverage="0" equalAverage="0" bottom="0" percent="0" rank="0" text="" dxfId="22">
      <formula>$D$1&gt;T4</formula>
    </cfRule>
  </conditionalFormatting>
  <conditionalFormatting sqref="T4">
    <cfRule type="expression" priority="475" aboveAverage="0" equalAverage="0" bottom="0" percent="0" rank="0" text="" dxfId="23">
      <formula>$D$1&lt;T4</formula>
    </cfRule>
    <cfRule type="expression" priority="476" aboveAverage="0" equalAverage="0" bottom="0" percent="0" rank="0" text="" dxfId="24">
      <formula>$D$1&gt;T4</formula>
    </cfRule>
  </conditionalFormatting>
  <conditionalFormatting sqref="T4">
    <cfRule type="expression" priority="477" aboveAverage="0" equalAverage="0" bottom="0" percent="0" rank="0" text="" dxfId="25">
      <formula>$D$1&lt;T4</formula>
    </cfRule>
    <cfRule type="expression" priority="478" aboveAverage="0" equalAverage="0" bottom="0" percent="0" rank="0" text="" dxfId="26">
      <formula>$D$1&gt;T4</formula>
    </cfRule>
  </conditionalFormatting>
  <conditionalFormatting sqref="T4">
    <cfRule type="expression" priority="479" aboveAverage="0" equalAverage="0" bottom="0" percent="0" rank="0" text="" dxfId="27">
      <formula>$D$1&lt;T4</formula>
    </cfRule>
    <cfRule type="expression" priority="480" aboveAverage="0" equalAverage="0" bottom="0" percent="0" rank="0" text="" dxfId="28">
      <formula>$D$1&gt;T4</formula>
    </cfRule>
  </conditionalFormatting>
  <conditionalFormatting sqref="J4">
    <cfRule type="expression" priority="481" aboveAverage="0" equalAverage="0" bottom="0" percent="0" rank="0" text="" dxfId="29">
      <formula>$D$1&lt;J4</formula>
    </cfRule>
    <cfRule type="expression" priority="482" aboveAverage="0" equalAverage="0" bottom="0" percent="0" rank="0" text="" dxfId="30">
      <formula>$D$1&gt;J4</formula>
    </cfRule>
  </conditionalFormatting>
  <conditionalFormatting sqref="J4">
    <cfRule type="expression" priority="483" aboveAverage="0" equalAverage="0" bottom="0" percent="0" rank="0" text="" dxfId="31">
      <formula>$D$1&lt;J4</formula>
    </cfRule>
    <cfRule type="expression" priority="484" aboveAverage="0" equalAverage="0" bottom="0" percent="0" rank="0" text="" dxfId="32">
      <formula>$D$1&gt;J4</formula>
    </cfRule>
  </conditionalFormatting>
  <conditionalFormatting sqref="J4">
    <cfRule type="expression" priority="485" aboveAverage="0" equalAverage="0" bottom="0" percent="0" rank="0" text="" dxfId="33">
      <formula>$D$1&lt;J4</formula>
    </cfRule>
    <cfRule type="expression" priority="486" aboveAverage="0" equalAverage="0" bottom="0" percent="0" rank="0" text="" dxfId="34">
      <formula>$D$1&gt;J4</formula>
    </cfRule>
  </conditionalFormatting>
  <conditionalFormatting sqref="J5">
    <cfRule type="cellIs" priority="487" operator="equal" aboveAverage="0" equalAverage="0" bottom="0" percent="0" rank="0" text="" dxfId="35">
      <formula>5</formula>
    </cfRule>
    <cfRule type="cellIs" priority="488" operator="equal" aboveAverage="0" equalAverage="0" bottom="0" percent="0" rank="0" text="" dxfId="36">
      <formula>4</formula>
    </cfRule>
    <cfRule type="cellIs" priority="489" operator="equal" aboveAverage="0" equalAverage="0" bottom="0" percent="0" rank="0" text="" dxfId="37">
      <formula>3</formula>
    </cfRule>
  </conditionalFormatting>
  <conditionalFormatting sqref="J5">
    <cfRule type="cellIs" priority="490" operator="equal" aboveAverage="0" equalAverage="0" bottom="0" percent="0" rank="0" text="" dxfId="38">
      <formula>5</formula>
    </cfRule>
    <cfRule type="cellIs" priority="491" operator="equal" aboveAverage="0" equalAverage="0" bottom="0" percent="0" rank="0" text="" dxfId="39">
      <formula>4</formula>
    </cfRule>
    <cfRule type="cellIs" priority="492" operator="equal" aboveAverage="0" equalAverage="0" bottom="0" percent="0" rank="0" text="" dxfId="40">
      <formula>3</formula>
    </cfRule>
  </conditionalFormatting>
  <conditionalFormatting sqref="K4">
    <cfRule type="expression" priority="493" aboveAverage="0" equalAverage="0" bottom="0" percent="0" rank="0" text="" dxfId="0">
      <formula>$D$1&lt;K4</formula>
    </cfRule>
    <cfRule type="expression" priority="494" aboveAverage="0" equalAverage="0" bottom="0" percent="0" rank="0" text="" dxfId="1">
      <formula>$D$1&gt;K4</formula>
    </cfRule>
  </conditionalFormatting>
  <conditionalFormatting sqref="K4">
    <cfRule type="expression" priority="495" aboveAverage="0" equalAverage="0" bottom="0" percent="0" rank="0" text="" dxfId="2">
      <formula>$D$1&lt;K4</formula>
    </cfRule>
    <cfRule type="expression" priority="496" aboveAverage="0" equalAverage="0" bottom="0" percent="0" rank="0" text="" dxfId="3">
      <formula>$D$1&gt;K4</formula>
    </cfRule>
  </conditionalFormatting>
  <conditionalFormatting sqref="K4">
    <cfRule type="expression" priority="497" aboveAverage="0" equalAverage="0" bottom="0" percent="0" rank="0" text="" dxfId="4">
      <formula>$D$1&lt;K4</formula>
    </cfRule>
    <cfRule type="expression" priority="498" aboveAverage="0" equalAverage="0" bottom="0" percent="0" rank="0" text="" dxfId="5">
      <formula>$D$1&gt;K4</formula>
    </cfRule>
  </conditionalFormatting>
  <conditionalFormatting sqref="K4">
    <cfRule type="expression" priority="499" aboveAverage="0" equalAverage="0" bottom="0" percent="0" rank="0" text="" dxfId="6">
      <formula>$D$1&lt;K4</formula>
    </cfRule>
    <cfRule type="expression" priority="500" aboveAverage="0" equalAverage="0" bottom="0" percent="0" rank="0" text="" dxfId="7">
      <formula>$D$1&gt;K4</formula>
    </cfRule>
  </conditionalFormatting>
  <conditionalFormatting sqref="K4">
    <cfRule type="expression" priority="501" aboveAverage="0" equalAverage="0" bottom="0" percent="0" rank="0" text="" dxfId="8">
      <formula>$D$1&lt;K4</formula>
    </cfRule>
    <cfRule type="expression" priority="502" aboveAverage="0" equalAverage="0" bottom="0" percent="0" rank="0" text="" dxfId="9">
      <formula>$D$1&gt;K4</formula>
    </cfRule>
  </conditionalFormatting>
  <conditionalFormatting sqref="K4">
    <cfRule type="expression" priority="503" aboveAverage="0" equalAverage="0" bottom="0" percent="0" rank="0" text="" dxfId="10">
      <formula>$D$1&lt;K4</formula>
    </cfRule>
    <cfRule type="expression" priority="504" aboveAverage="0" equalAverage="0" bottom="0" percent="0" rank="0" text="" dxfId="11">
      <formula>$D$1&gt;K4</formula>
    </cfRule>
  </conditionalFormatting>
  <conditionalFormatting sqref="K4">
    <cfRule type="expression" priority="505" aboveAverage="0" equalAverage="0" bottom="0" percent="0" rank="0" text="" dxfId="12">
      <formula>$D$1&lt;K4</formula>
    </cfRule>
    <cfRule type="expression" priority="506" aboveAverage="0" equalAverage="0" bottom="0" percent="0" rank="0" text="" dxfId="13">
      <formula>$D$1&gt;K4</formula>
    </cfRule>
  </conditionalFormatting>
  <conditionalFormatting sqref="K4">
    <cfRule type="expression" priority="507" aboveAverage="0" equalAverage="0" bottom="0" percent="0" rank="0" text="" dxfId="14">
      <formula>$D$1&lt;K4</formula>
    </cfRule>
    <cfRule type="expression" priority="508" aboveAverage="0" equalAverage="0" bottom="0" percent="0" rank="0" text="" dxfId="15">
      <formula>$D$1&gt;K4</formula>
    </cfRule>
  </conditionalFormatting>
  <conditionalFormatting sqref="K4">
    <cfRule type="expression" priority="509" aboveAverage="0" equalAverage="0" bottom="0" percent="0" rank="0" text="" dxfId="16">
      <formula>$D$1&lt;K4</formula>
    </cfRule>
    <cfRule type="expression" priority="510" aboveAverage="0" equalAverage="0" bottom="0" percent="0" rank="0" text="" dxfId="17">
      <formula>$D$1&gt;K4</formula>
    </cfRule>
  </conditionalFormatting>
  <conditionalFormatting sqref="N5">
    <cfRule type="cellIs" priority="511" operator="equal" aboveAverage="0" equalAverage="0" bottom="0" percent="0" rank="0" text="" dxfId="18">
      <formula>5</formula>
    </cfRule>
    <cfRule type="cellIs" priority="512" operator="equal" aboveAverage="0" equalAverage="0" bottom="0" percent="0" rank="0" text="" dxfId="19">
      <formula>4</formula>
    </cfRule>
    <cfRule type="cellIs" priority="513" operator="equal" aboveAverage="0" equalAverage="0" bottom="0" percent="0" rank="0" text="" dxfId="20">
      <formula>3</formula>
    </cfRule>
  </conditionalFormatting>
  <conditionalFormatting sqref="N4">
    <cfRule type="expression" priority="514" aboveAverage="0" equalAverage="0" bottom="0" percent="0" rank="0" text="" dxfId="21">
      <formula>$D$1&lt;N4</formula>
    </cfRule>
    <cfRule type="expression" priority="515" aboveAverage="0" equalAverage="0" bottom="0" percent="0" rank="0" text="" dxfId="22">
      <formula>$D$1&gt;N4</formula>
    </cfRule>
  </conditionalFormatting>
  <conditionalFormatting sqref="N4">
    <cfRule type="expression" priority="516" aboveAverage="0" equalAverage="0" bottom="0" percent="0" rank="0" text="" dxfId="23">
      <formula>$D$1&lt;N4</formula>
    </cfRule>
    <cfRule type="expression" priority="517" aboveAverage="0" equalAverage="0" bottom="0" percent="0" rank="0" text="" dxfId="24">
      <formula>$D$1&gt;N4</formula>
    </cfRule>
  </conditionalFormatting>
  <conditionalFormatting sqref="N4">
    <cfRule type="expression" priority="518" aboveAverage="0" equalAverage="0" bottom="0" percent="0" rank="0" text="" dxfId="25">
      <formula>$D$1&lt;N4</formula>
    </cfRule>
    <cfRule type="expression" priority="519" aboveAverage="0" equalAverage="0" bottom="0" percent="0" rank="0" text="" dxfId="26">
      <formula>$D$1&gt;N4</formula>
    </cfRule>
  </conditionalFormatting>
  <conditionalFormatting sqref="N4">
    <cfRule type="expression" priority="520" aboveAverage="0" equalAverage="0" bottom="0" percent="0" rank="0" text="" dxfId="27">
      <formula>$D$1&lt;N4</formula>
    </cfRule>
    <cfRule type="expression" priority="521" aboveAverage="0" equalAverage="0" bottom="0" percent="0" rank="0" text="" dxfId="28">
      <formula>$D$1&gt;N4</formula>
    </cfRule>
  </conditionalFormatting>
  <conditionalFormatting sqref="N4">
    <cfRule type="expression" priority="522" aboveAverage="0" equalAverage="0" bottom="0" percent="0" rank="0" text="" dxfId="29">
      <formula>$D$1&lt;N4</formula>
    </cfRule>
    <cfRule type="expression" priority="523" aboveAverage="0" equalAverage="0" bottom="0" percent="0" rank="0" text="" dxfId="30">
      <formula>$D$1&gt;N4</formula>
    </cfRule>
  </conditionalFormatting>
  <conditionalFormatting sqref="N4">
    <cfRule type="expression" priority="524" aboveAverage="0" equalAverage="0" bottom="0" percent="0" rank="0" text="" dxfId="31">
      <formula>$D$1&lt;N4</formula>
    </cfRule>
    <cfRule type="expression" priority="525" aboveAverage="0" equalAverage="0" bottom="0" percent="0" rank="0" text="" dxfId="32">
      <formula>$D$1&gt;N4</formula>
    </cfRule>
  </conditionalFormatting>
  <conditionalFormatting sqref="N4">
    <cfRule type="expression" priority="526" aboveAverage="0" equalAverage="0" bottom="0" percent="0" rank="0" text="" dxfId="33">
      <formula>$D$1&lt;N4</formula>
    </cfRule>
    <cfRule type="expression" priority="527" aboveAverage="0" equalAverage="0" bottom="0" percent="0" rank="0" text="" dxfId="34">
      <formula>$D$1&gt;N4</formula>
    </cfRule>
  </conditionalFormatting>
  <conditionalFormatting sqref="N4">
    <cfRule type="expression" priority="528" aboveAverage="0" equalAverage="0" bottom="0" percent="0" rank="0" text="" dxfId="35">
      <formula>$D$1&lt;N4</formula>
    </cfRule>
    <cfRule type="expression" priority="529" aboveAverage="0" equalAverage="0" bottom="0" percent="0" rank="0" text="" dxfId="36">
      <formula>$D$1&gt;N4</formula>
    </cfRule>
  </conditionalFormatting>
  <conditionalFormatting sqref="N4">
    <cfRule type="expression" priority="530" aboveAverage="0" equalAverage="0" bottom="0" percent="0" rank="0" text="" dxfId="37">
      <formula>$D$1&lt;N4</formula>
    </cfRule>
    <cfRule type="expression" priority="531" aboveAverage="0" equalAverage="0" bottom="0" percent="0" rank="0" text="" dxfId="38">
      <formula>$D$1&gt;N4</formula>
    </cfRule>
  </conditionalFormatting>
  <conditionalFormatting sqref="N4">
    <cfRule type="expression" priority="532" aboveAverage="0" equalAverage="0" bottom="0" percent="0" rank="0" text="" dxfId="39">
      <formula>$D$1&lt;N4</formula>
    </cfRule>
    <cfRule type="expression" priority="533" aboveAverage="0" equalAverage="0" bottom="0" percent="0" rank="0" text="" dxfId="40">
      <formula>$D$1&gt;N4</formula>
    </cfRule>
  </conditionalFormatting>
  <conditionalFormatting sqref="N5">
    <cfRule type="cellIs" priority="534" operator="equal" aboveAverage="0" equalAverage="0" bottom="0" percent="0" rank="0" text="" dxfId="41">
      <formula>5</formula>
    </cfRule>
    <cfRule type="cellIs" priority="535" operator="equal" aboveAverage="0" equalAverage="0" bottom="0" percent="0" rank="0" text="" dxfId="42">
      <formula>4</formula>
    </cfRule>
    <cfRule type="cellIs" priority="536" operator="equal" aboveAverage="0" equalAverage="0" bottom="0" percent="0" rank="0" text="" dxfId="43">
      <formula>3</formula>
    </cfRule>
  </conditionalFormatting>
  <conditionalFormatting sqref="N4">
    <cfRule type="expression" priority="537" aboveAverage="0" equalAverage="0" bottom="0" percent="0" rank="0" text="" dxfId="44">
      <formula>$D$1&lt;N4</formula>
    </cfRule>
    <cfRule type="expression" priority="538" aboveAverage="0" equalAverage="0" bottom="0" percent="0" rank="0" text="" dxfId="45">
      <formula>$D$1&gt;N4</formula>
    </cfRule>
  </conditionalFormatting>
  <conditionalFormatting sqref="N4">
    <cfRule type="expression" priority="539" aboveAverage="0" equalAverage="0" bottom="0" percent="0" rank="0" text="" dxfId="46">
      <formula>$D$1&lt;N4</formula>
    </cfRule>
    <cfRule type="expression" priority="540" aboveAverage="0" equalAverage="0" bottom="0" percent="0" rank="0" text="" dxfId="47">
      <formula>$D$1&gt;N4</formula>
    </cfRule>
  </conditionalFormatting>
  <conditionalFormatting sqref="N5">
    <cfRule type="cellIs" priority="541" operator="equal" aboveAverage="0" equalAverage="0" bottom="0" percent="0" rank="0" text="" dxfId="48">
      <formula>5</formula>
    </cfRule>
    <cfRule type="cellIs" priority="542" operator="equal" aboveAverage="0" equalAverage="0" bottom="0" percent="0" rank="0" text="" dxfId="49">
      <formula>4</formula>
    </cfRule>
    <cfRule type="cellIs" priority="543" operator="equal" aboveAverage="0" equalAverage="0" bottom="0" percent="0" rank="0" text="" dxfId="50">
      <formula>3</formula>
    </cfRule>
  </conditionalFormatting>
  <conditionalFormatting sqref="N5">
    <cfRule type="cellIs" priority="544" operator="equal" aboveAverage="0" equalAverage="0" bottom="0" percent="0" rank="0" text="" dxfId="51">
      <formula>5</formula>
    </cfRule>
    <cfRule type="cellIs" priority="545" operator="equal" aboveAverage="0" equalAverage="0" bottom="0" percent="0" rank="0" text="" dxfId="52">
      <formula>4</formula>
    </cfRule>
    <cfRule type="cellIs" priority="546" operator="equal" aboveAverage="0" equalAverage="0" bottom="0" percent="0" rank="0" text="" dxfId="53">
      <formula>3</formula>
    </cfRule>
  </conditionalFormatting>
  <conditionalFormatting sqref="N4">
    <cfRule type="expression" priority="547" aboveAverage="0" equalAverage="0" bottom="0" percent="0" rank="0" text="" dxfId="54">
      <formula>$D$1&lt;N4</formula>
    </cfRule>
    <cfRule type="expression" priority="548" aboveAverage="0" equalAverage="0" bottom="0" percent="0" rank="0" text="" dxfId="55">
      <formula>$D$1&gt;N4</formula>
    </cfRule>
  </conditionalFormatting>
  <conditionalFormatting sqref="L5">
    <cfRule type="expression" priority="549" aboveAverage="0" equalAverage="0" bottom="0" percent="0" rank="0" text="" dxfId="56">
      <formula>$D$1&lt;L5</formula>
    </cfRule>
    <cfRule type="expression" priority="550" aboveAverage="0" equalAverage="0" bottom="0" percent="0" rank="0" text="" dxfId="57">
      <formula>$D$1&gt;L5</formula>
    </cfRule>
  </conditionalFormatting>
  <conditionalFormatting sqref="L5">
    <cfRule type="expression" priority="551" aboveAverage="0" equalAverage="0" bottom="0" percent="0" rank="0" text="" dxfId="58">
      <formula>$D$1&lt;L5</formula>
    </cfRule>
    <cfRule type="expression" priority="552" aboveAverage="0" equalAverage="0" bottom="0" percent="0" rank="0" text="" dxfId="59">
      <formula>$D$1&gt;L5</formula>
    </cfRule>
  </conditionalFormatting>
  <conditionalFormatting sqref="L4">
    <cfRule type="expression" priority="553" aboveAverage="0" equalAverage="0" bottom="0" percent="0" rank="0" text="" dxfId="0">
      <formula>$D$1&lt;L4</formula>
    </cfRule>
    <cfRule type="expression" priority="554" aboveAverage="0" equalAverage="0" bottom="0" percent="0" rank="0" text="" dxfId="1">
      <formula>$D$1&gt;L4</formula>
    </cfRule>
  </conditionalFormatting>
  <conditionalFormatting sqref="L4">
    <cfRule type="expression" priority="555" aboveAverage="0" equalAverage="0" bottom="0" percent="0" rank="0" text="" dxfId="2">
      <formula>$D$1&lt;L4</formula>
    </cfRule>
    <cfRule type="expression" priority="556" aboveAverage="0" equalAverage="0" bottom="0" percent="0" rank="0" text="" dxfId="3">
      <formula>$D$1&gt;L4</formula>
    </cfRule>
  </conditionalFormatting>
  <conditionalFormatting sqref="L4">
    <cfRule type="expression" priority="557" aboveAverage="0" equalAverage="0" bottom="0" percent="0" rank="0" text="" dxfId="4">
      <formula>$D$1&lt;L4</formula>
    </cfRule>
    <cfRule type="expression" priority="558" aboveAverage="0" equalAverage="0" bottom="0" percent="0" rank="0" text="" dxfId="5">
      <formula>$D$1&gt;L4</formula>
    </cfRule>
  </conditionalFormatting>
  <conditionalFormatting sqref="K5">
    <cfRule type="cellIs" priority="559" operator="equal" aboveAverage="0" equalAverage="0" bottom="0" percent="0" rank="0" text="" dxfId="6">
      <formula>5</formula>
    </cfRule>
    <cfRule type="cellIs" priority="560" operator="equal" aboveAverage="0" equalAverage="0" bottom="0" percent="0" rank="0" text="" dxfId="7">
      <formula>4</formula>
    </cfRule>
    <cfRule type="cellIs" priority="561" operator="equal" aboveAverage="0" equalAverage="0" bottom="0" percent="0" rank="0" text="" dxfId="8">
      <formula>3</formula>
    </cfRule>
  </conditionalFormatting>
  <conditionalFormatting sqref="M4">
    <cfRule type="expression" priority="562" aboveAverage="0" equalAverage="0" bottom="0" percent="0" rank="0" text="" dxfId="9">
      <formula>$D$1&lt;M4</formula>
    </cfRule>
    <cfRule type="expression" priority="563" aboveAverage="0" equalAverage="0" bottom="0" percent="0" rank="0" text="" dxfId="10">
      <formula>$D$1&gt;M4</formula>
    </cfRule>
  </conditionalFormatting>
  <conditionalFormatting sqref="K5">
    <cfRule type="cellIs" priority="564" operator="equal" aboveAverage="0" equalAverage="0" bottom="0" percent="0" rank="0" text="" dxfId="11">
      <formula>5</formula>
    </cfRule>
    <cfRule type="cellIs" priority="565" operator="equal" aboveAverage="0" equalAverage="0" bottom="0" percent="0" rank="0" text="" dxfId="12">
      <formula>4</formula>
    </cfRule>
    <cfRule type="cellIs" priority="566" operator="equal" aboveAverage="0" equalAverage="0" bottom="0" percent="0" rank="0" text="" dxfId="13">
      <formula>3</formula>
    </cfRule>
  </conditionalFormatting>
  <conditionalFormatting sqref="M4">
    <cfRule type="expression" priority="567" aboveAverage="0" equalAverage="0" bottom="0" percent="0" rank="0" text="" dxfId="14">
      <formula>$D$1&lt;M4</formula>
    </cfRule>
    <cfRule type="expression" priority="568" aboveAverage="0" equalAverage="0" bottom="0" percent="0" rank="0" text="" dxfId="15">
      <formula>$D$1&gt;M4</formula>
    </cfRule>
  </conditionalFormatting>
  <conditionalFormatting sqref="M4">
    <cfRule type="expression" priority="569" aboveAverage="0" equalAverage="0" bottom="0" percent="0" rank="0" text="" dxfId="16">
      <formula>$D$1&lt;M4</formula>
    </cfRule>
    <cfRule type="expression" priority="570" aboveAverage="0" equalAverage="0" bottom="0" percent="0" rank="0" text="" dxfId="17">
      <formula>$D$1&gt;M4</formula>
    </cfRule>
  </conditionalFormatting>
  <conditionalFormatting sqref="M4">
    <cfRule type="expression" priority="571" aboveAverage="0" equalAverage="0" bottom="0" percent="0" rank="0" text="" dxfId="18">
      <formula>$D$1&lt;M4</formula>
    </cfRule>
    <cfRule type="expression" priority="572" aboveAverage="0" equalAverage="0" bottom="0" percent="0" rank="0" text="" dxfId="19">
      <formula>$D$1&gt;M4</formula>
    </cfRule>
  </conditionalFormatting>
  <conditionalFormatting sqref="M4">
    <cfRule type="expression" priority="573" aboveAverage="0" equalAverage="0" bottom="0" percent="0" rank="0" text="" dxfId="20">
      <formula>$D$1&lt;M4</formula>
    </cfRule>
    <cfRule type="expression" priority="574" aboveAverage="0" equalAverage="0" bottom="0" percent="0" rank="0" text="" dxfId="21">
      <formula>$D$1&gt;M4</formula>
    </cfRule>
  </conditionalFormatting>
  <conditionalFormatting sqref="M4">
    <cfRule type="expression" priority="575" aboveAverage="0" equalAverage="0" bottom="0" percent="0" rank="0" text="" dxfId="22">
      <formula>$D$1&lt;M4</formula>
    </cfRule>
    <cfRule type="expression" priority="576" aboveAverage="0" equalAverage="0" bottom="0" percent="0" rank="0" text="" dxfId="23">
      <formula>$D$1&gt;M4</formula>
    </cfRule>
  </conditionalFormatting>
  <conditionalFormatting sqref="M4">
    <cfRule type="expression" priority="577" aboveAverage="0" equalAverage="0" bottom="0" percent="0" rank="0" text="" dxfId="24">
      <formula>$D$1&lt;M4</formula>
    </cfRule>
    <cfRule type="expression" priority="578" aboveAverage="0" equalAverage="0" bottom="0" percent="0" rank="0" text="" dxfId="25">
      <formula>$D$1&gt;M4</formula>
    </cfRule>
  </conditionalFormatting>
  <conditionalFormatting sqref="M5">
    <cfRule type="cellIs" priority="579" operator="equal" aboveAverage="0" equalAverage="0" bottom="0" percent="0" rank="0" text="" dxfId="26">
      <formula>5</formula>
    </cfRule>
    <cfRule type="cellIs" priority="580" operator="equal" aboveAverage="0" equalAverage="0" bottom="0" percent="0" rank="0" text="" dxfId="27">
      <formula>4</formula>
    </cfRule>
    <cfRule type="cellIs" priority="581" operator="equal" aboveAverage="0" equalAverage="0" bottom="0" percent="0" rank="0" text="" dxfId="28">
      <formula>3</formula>
    </cfRule>
  </conditionalFormatting>
  <conditionalFormatting sqref="M4">
    <cfRule type="expression" priority="582" aboveAverage="0" equalAverage="0" bottom="0" percent="0" rank="0" text="" dxfId="29">
      <formula>$D$1&lt;M4</formula>
    </cfRule>
    <cfRule type="expression" priority="583" aboveAverage="0" equalAverage="0" bottom="0" percent="0" rank="0" text="" dxfId="30">
      <formula>$D$1&gt;M4</formula>
    </cfRule>
  </conditionalFormatting>
  <conditionalFormatting sqref="M5">
    <cfRule type="cellIs" priority="584" operator="equal" aboveAverage="0" equalAverage="0" bottom="0" percent="0" rank="0" text="" dxfId="31">
      <formula>5</formula>
    </cfRule>
    <cfRule type="cellIs" priority="585" operator="equal" aboveAverage="0" equalAverage="0" bottom="0" percent="0" rank="0" text="" dxfId="32">
      <formula>4</formula>
    </cfRule>
    <cfRule type="cellIs" priority="586" operator="equal" aboveAverage="0" equalAverage="0" bottom="0" percent="0" rank="0" text="" dxfId="33">
      <formula>3</formula>
    </cfRule>
  </conditionalFormatting>
  <conditionalFormatting sqref="M4">
    <cfRule type="expression" priority="587" aboveAverage="0" equalAverage="0" bottom="0" percent="0" rank="0" text="" dxfId="34">
      <formula>$D$1&lt;M4</formula>
    </cfRule>
    <cfRule type="expression" priority="588" aboveAverage="0" equalAverage="0" bottom="0" percent="0" rank="0" text="" dxfId="35">
      <formula>$D$1&gt;M4</formula>
    </cfRule>
  </conditionalFormatting>
  <conditionalFormatting sqref="M4">
    <cfRule type="expression" priority="589" aboveAverage="0" equalAverage="0" bottom="0" percent="0" rank="0" text="" dxfId="36">
      <formula>$D$1&lt;M4</formula>
    </cfRule>
    <cfRule type="expression" priority="590" aboveAverage="0" equalAverage="0" bottom="0" percent="0" rank="0" text="" dxfId="37">
      <formula>$D$1&gt;M4</formula>
    </cfRule>
  </conditionalFormatting>
  <conditionalFormatting sqref="M4">
    <cfRule type="expression" priority="591" aboveAverage="0" equalAverage="0" bottom="0" percent="0" rank="0" text="" dxfId="38">
      <formula>$D$1&lt;M4</formula>
    </cfRule>
    <cfRule type="expression" priority="592" aboveAverage="0" equalAverage="0" bottom="0" percent="0" rank="0" text="" dxfId="39">
      <formula>$D$1&gt;M4</formula>
    </cfRule>
  </conditionalFormatting>
  <conditionalFormatting sqref="M4">
    <cfRule type="expression" priority="593" aboveAverage="0" equalAverage="0" bottom="0" percent="0" rank="0" text="" dxfId="40">
      <formula>$D$1&lt;M4</formula>
    </cfRule>
    <cfRule type="expression" priority="594" aboveAverage="0" equalAverage="0" bottom="0" percent="0" rank="0" text="" dxfId="41">
      <formula>$D$1&gt;M4</formula>
    </cfRule>
  </conditionalFormatting>
  <conditionalFormatting sqref="M4">
    <cfRule type="expression" priority="595" aboveAverage="0" equalAverage="0" bottom="0" percent="0" rank="0" text="" dxfId="42">
      <formula>$D$1&lt;M4</formula>
    </cfRule>
    <cfRule type="expression" priority="596" aboveAverage="0" equalAverage="0" bottom="0" percent="0" rank="0" text="" dxfId="43">
      <formula>$D$1&gt;M4</formula>
    </cfRule>
  </conditionalFormatting>
  <conditionalFormatting sqref="M4">
    <cfRule type="expression" priority="597" aboveAverage="0" equalAverage="0" bottom="0" percent="0" rank="0" text="" dxfId="44">
      <formula>$D$1&lt;M4</formula>
    </cfRule>
    <cfRule type="expression" priority="598" aboveAverage="0" equalAverage="0" bottom="0" percent="0" rank="0" text="" dxfId="45">
      <formula>$D$1&gt;M4</formula>
    </cfRule>
  </conditionalFormatting>
  <conditionalFormatting sqref="M5">
    <cfRule type="cellIs" priority="599" operator="equal" aboveAverage="0" equalAverage="0" bottom="0" percent="0" rank="0" text="" dxfId="46">
      <formula>5</formula>
    </cfRule>
    <cfRule type="cellIs" priority="600" operator="equal" aboveAverage="0" equalAverage="0" bottom="0" percent="0" rank="0" text="" dxfId="47">
      <formula>4</formula>
    </cfRule>
    <cfRule type="cellIs" priority="601" operator="equal" aboveAverage="0" equalAverage="0" bottom="0" percent="0" rank="0" text="" dxfId="48">
      <formula>3</formula>
    </cfRule>
  </conditionalFormatting>
  <conditionalFormatting sqref="M4">
    <cfRule type="expression" priority="602" aboveAverage="0" equalAverage="0" bottom="0" percent="0" rank="0" text="" dxfId="49">
      <formula>$D$1&lt;M4</formula>
    </cfRule>
    <cfRule type="expression" priority="603" aboveAverage="0" equalAverage="0" bottom="0" percent="0" rank="0" text="" dxfId="50">
      <formula>$D$1&gt;M4</formula>
    </cfRule>
  </conditionalFormatting>
  <conditionalFormatting sqref="M4">
    <cfRule type="expression" priority="604" aboveAverage="0" equalAverage="0" bottom="0" percent="0" rank="0" text="" dxfId="51">
      <formula>$D$1&lt;M4</formula>
    </cfRule>
    <cfRule type="expression" priority="605" aboveAverage="0" equalAverage="0" bottom="0" percent="0" rank="0" text="" dxfId="52">
      <formula>$D$1&gt;M4</formula>
    </cfRule>
  </conditionalFormatting>
  <conditionalFormatting sqref="M4">
    <cfRule type="expression" priority="606" aboveAverage="0" equalAverage="0" bottom="0" percent="0" rank="0" text="" dxfId="53">
      <formula>$D$1&lt;M4</formula>
    </cfRule>
    <cfRule type="expression" priority="607" aboveAverage="0" equalAverage="0" bottom="0" percent="0" rank="0" text="" dxfId="54">
      <formula>$D$1&gt;M4</formula>
    </cfRule>
  </conditionalFormatting>
  <conditionalFormatting sqref="M4">
    <cfRule type="expression" priority="608" aboveAverage="0" equalAverage="0" bottom="0" percent="0" rank="0" text="" dxfId="55">
      <formula>$D$1&lt;M4</formula>
    </cfRule>
    <cfRule type="expression" priority="609" aboveAverage="0" equalAverage="0" bottom="0" percent="0" rank="0" text="" dxfId="56">
      <formula>$D$1&gt;M4</formula>
    </cfRule>
  </conditionalFormatting>
  <conditionalFormatting sqref="M4">
    <cfRule type="expression" priority="610" aboveAverage="0" equalAverage="0" bottom="0" percent="0" rank="0" text="" dxfId="57">
      <formula>$D$1&lt;M4</formula>
    </cfRule>
    <cfRule type="expression" priority="611" aboveAverage="0" equalAverage="0" bottom="0" percent="0" rank="0" text="" dxfId="58">
      <formula>$D$1&gt;M4</formula>
    </cfRule>
  </conditionalFormatting>
  <conditionalFormatting sqref="N4">
    <cfRule type="expression" priority="612" aboveAverage="0" equalAverage="0" bottom="0" percent="0" rank="0" text="" dxfId="59">
      <formula>$D$1&lt;N4</formula>
    </cfRule>
    <cfRule type="expression" priority="613" aboveAverage="0" equalAverage="0" bottom="0" percent="0" rank="0" text="" dxfId="60">
      <formula>$D$1&gt;N4</formula>
    </cfRule>
  </conditionalFormatting>
  <conditionalFormatting sqref="K4">
    <cfRule type="expression" priority="614" aboveAverage="0" equalAverage="0" bottom="0" percent="0" rank="0" text="" dxfId="61">
      <formula>$D$1&lt;K4</formula>
    </cfRule>
    <cfRule type="expression" priority="615" aboveAverage="0" equalAverage="0" bottom="0" percent="0" rank="0" text="" dxfId="62">
      <formula>$D$1&gt;K4</formula>
    </cfRule>
  </conditionalFormatting>
  <conditionalFormatting sqref="L3">
    <cfRule type="expression" priority="616" aboveAverage="0" equalAverage="0" bottom="0" percent="0" rank="0" text="" dxfId="63">
      <formula>$D$1&lt;L3</formula>
    </cfRule>
    <cfRule type="expression" priority="617" aboveAverage="0" equalAverage="0" bottom="0" percent="0" rank="0" text="" dxfId="64">
      <formula>$D$1&gt;L3</formula>
    </cfRule>
  </conditionalFormatting>
  <conditionalFormatting sqref="L4">
    <cfRule type="expression" priority="618" aboveAverage="0" equalAverage="0" bottom="0" percent="0" rank="0" text="" dxfId="65">
      <formula>$D$1&lt;L4</formula>
    </cfRule>
    <cfRule type="expression" priority="619" aboveAverage="0" equalAverage="0" bottom="0" percent="0" rank="0" text="" dxfId="66">
      <formula>$D$1&gt;L4</formula>
    </cfRule>
  </conditionalFormatting>
  <conditionalFormatting sqref="M4">
    <cfRule type="expression" priority="620" aboveAverage="0" equalAverage="0" bottom="0" percent="0" rank="0" text="" dxfId="67">
      <formula>$D$1&lt;M4</formula>
    </cfRule>
    <cfRule type="expression" priority="621" aboveAverage="0" equalAverage="0" bottom="0" percent="0" rank="0" text="" dxfId="68">
      <formula>$D$1&gt;M4</formula>
    </cfRule>
  </conditionalFormatting>
  <conditionalFormatting sqref="M4">
    <cfRule type="expression" priority="622" aboveAverage="0" equalAverage="0" bottom="0" percent="0" rank="0" text="" dxfId="69">
      <formula>$D$1&lt;M4</formula>
    </cfRule>
    <cfRule type="expression" priority="623" aboveAverage="0" equalAverage="0" bottom="0" percent="0" rank="0" text="" dxfId="70">
      <formula>$D$1&gt;M4</formula>
    </cfRule>
  </conditionalFormatting>
  <conditionalFormatting sqref="M5">
    <cfRule type="cellIs" priority="624" operator="equal" aboveAverage="0" equalAverage="0" bottom="0" percent="0" rank="0" text="" dxfId="71">
      <formula>5</formula>
    </cfRule>
    <cfRule type="cellIs" priority="625" operator="equal" aboveAverage="0" equalAverage="0" bottom="0" percent="0" rank="0" text="" dxfId="72">
      <formula>4</formula>
    </cfRule>
    <cfRule type="cellIs" priority="626" operator="equal" aboveAverage="0" equalAverage="0" bottom="0" percent="0" rank="0" text="" dxfId="73">
      <formula>3</formula>
    </cfRule>
  </conditionalFormatting>
  <conditionalFormatting sqref="M5">
    <cfRule type="cellIs" priority="627" operator="equal" aboveAverage="0" equalAverage="0" bottom="0" percent="0" rank="0" text="" dxfId="74">
      <formula>5</formula>
    </cfRule>
    <cfRule type="cellIs" priority="628" operator="equal" aboveAverage="0" equalAverage="0" bottom="0" percent="0" rank="0" text="" dxfId="75">
      <formula>4</formula>
    </cfRule>
    <cfRule type="cellIs" priority="629" operator="equal" aboveAverage="0" equalAverage="0" bottom="0" percent="0" rank="0" text="" dxfId="76">
      <formula>3</formula>
    </cfRule>
  </conditionalFormatting>
  <conditionalFormatting sqref="G4">
    <cfRule type="expression" priority="630" aboveAverage="0" equalAverage="0" bottom="0" percent="0" rank="0" text="" dxfId="77">
      <formula>$D$1&lt;G4</formula>
    </cfRule>
    <cfRule type="expression" priority="631" aboveAverage="0" equalAverage="0" bottom="0" percent="0" rank="0" text="" dxfId="78">
      <formula>$D$1&gt;G4</formula>
    </cfRule>
  </conditionalFormatting>
  <conditionalFormatting sqref="M4">
    <cfRule type="expression" priority="632" aboveAverage="0" equalAverage="0" bottom="0" percent="0" rank="0" text="" dxfId="79">
      <formula>$D$1&lt;M4</formula>
    </cfRule>
    <cfRule type="expression" priority="633" aboveAverage="0" equalAverage="0" bottom="0" percent="0" rank="0" text="" dxfId="80">
      <formula>$D$1&gt;M4</formula>
    </cfRule>
  </conditionalFormatting>
  <conditionalFormatting sqref="M4">
    <cfRule type="expression" priority="634" aboveAverage="0" equalAverage="0" bottom="0" percent="0" rank="0" text="" dxfId="81">
      <formula>$D$1&lt;M4</formula>
    </cfRule>
    <cfRule type="expression" priority="635" aboveAverage="0" equalAverage="0" bottom="0" percent="0" rank="0" text="" dxfId="82">
      <formula>$D$1&gt;M4</formula>
    </cfRule>
  </conditionalFormatting>
  <conditionalFormatting sqref="I3">
    <cfRule type="expression" priority="636" aboveAverage="0" equalAverage="0" bottom="0" percent="0" rank="0" text="" dxfId="83">
      <formula>$D$1&lt;I3</formula>
    </cfRule>
    <cfRule type="expression" priority="637" aboveAverage="0" equalAverage="0" bottom="0" percent="0" rank="0" text="" dxfId="84">
      <formula>$D$1&gt;I3</formula>
    </cfRule>
  </conditionalFormatting>
  <conditionalFormatting sqref="I3">
    <cfRule type="expression" priority="638" aboveAverage="0" equalAverage="0" bottom="0" percent="0" rank="0" text="" dxfId="85">
      <formula>$D$1&lt;I3</formula>
    </cfRule>
    <cfRule type="expression" priority="639" aboveAverage="0" equalAverage="0" bottom="0" percent="0" rank="0" text="" dxfId="86">
      <formula>$D$1&gt;I3</formula>
    </cfRule>
  </conditionalFormatting>
  <conditionalFormatting sqref="M4">
    <cfRule type="expression" priority="640" aboveAverage="0" equalAverage="0" bottom="0" percent="0" rank="0" text="" dxfId="87">
      <formula>$D$1&lt;M4</formula>
    </cfRule>
    <cfRule type="expression" priority="641" aboveAverage="0" equalAverage="0" bottom="0" percent="0" rank="0" text="" dxfId="88">
      <formula>$D$1&gt;M4</formula>
    </cfRule>
  </conditionalFormatting>
  <conditionalFormatting sqref="M5">
    <cfRule type="expression" priority="642" aboveAverage="0" equalAverage="0" bottom="0" percent="0" rank="0" text="" dxfId="89">
      <formula>$D$1&lt;M5</formula>
    </cfRule>
    <cfRule type="expression" priority="643" aboveAverage="0" equalAverage="0" bottom="0" percent="0" rank="0" text="" dxfId="90">
      <formula>$D$1&gt;M5</formula>
    </cfRule>
  </conditionalFormatting>
  <conditionalFormatting sqref="M5">
    <cfRule type="expression" priority="644" aboveAverage="0" equalAverage="0" bottom="0" percent="0" rank="0" text="" dxfId="91">
      <formula>$D$1&lt;M5</formula>
    </cfRule>
    <cfRule type="expression" priority="645" aboveAverage="0" equalAverage="0" bottom="0" percent="0" rank="0" text="" dxfId="92">
      <formula>$D$1&gt;M5</formula>
    </cfRule>
  </conditionalFormatting>
  <conditionalFormatting sqref="G4">
    <cfRule type="expression" priority="646" aboveAverage="0" equalAverage="0" bottom="0" percent="0" rank="0" text="" dxfId="93">
      <formula>$D$1&lt;G4</formula>
    </cfRule>
    <cfRule type="expression" priority="647" aboveAverage="0" equalAverage="0" bottom="0" percent="0" rank="0" text="" dxfId="94">
      <formula>$D$1&gt;G4</formula>
    </cfRule>
  </conditionalFormatting>
  <conditionalFormatting sqref="M5">
    <cfRule type="cellIs" priority="648" operator="equal" aboveAverage="0" equalAverage="0" bottom="0" percent="0" rank="0" text="" dxfId="95">
      <formula>5</formula>
    </cfRule>
    <cfRule type="cellIs" priority="649" operator="equal" aboveAverage="0" equalAverage="0" bottom="0" percent="0" rank="0" text="" dxfId="96">
      <formula>4</formula>
    </cfRule>
    <cfRule type="cellIs" priority="650" operator="equal" aboveAverage="0" equalAverage="0" bottom="0" percent="0" rank="0" text="" dxfId="97">
      <formula>3</formula>
    </cfRule>
  </conditionalFormatting>
  <conditionalFormatting sqref="M4">
    <cfRule type="expression" priority="651" aboveAverage="0" equalAverage="0" bottom="0" percent="0" rank="0" text="" dxfId="98">
      <formula>$D$1&lt;M4</formula>
    </cfRule>
    <cfRule type="expression" priority="652" aboveAverage="0" equalAverage="0" bottom="0" percent="0" rank="0" text="" dxfId="99">
      <formula>$D$1&gt;M4</formula>
    </cfRule>
  </conditionalFormatting>
  <conditionalFormatting sqref="M4">
    <cfRule type="expression" priority="653" aboveAverage="0" equalAverage="0" bottom="0" percent="0" rank="0" text="" dxfId="100">
      <formula>$D$1&lt;M4</formula>
    </cfRule>
    <cfRule type="expression" priority="654" aboveAverage="0" equalAverage="0" bottom="0" percent="0" rank="0" text="" dxfId="101">
      <formula>$D$1&gt;M4</formula>
    </cfRule>
  </conditionalFormatting>
  <conditionalFormatting sqref="M4">
    <cfRule type="expression" priority="655" aboveAverage="0" equalAverage="0" bottom="0" percent="0" rank="0" text="" dxfId="102">
      <formula>$D$1&lt;M4</formula>
    </cfRule>
    <cfRule type="expression" priority="656" aboveAverage="0" equalAverage="0" bottom="0" percent="0" rank="0" text="" dxfId="103">
      <formula>$D$1&gt;M4</formula>
    </cfRule>
  </conditionalFormatting>
  <conditionalFormatting sqref="G4">
    <cfRule type="expression" priority="657" aboveAverage="0" equalAverage="0" bottom="0" percent="0" rank="0" text="" dxfId="104">
      <formula>$D$1&lt;G4</formula>
    </cfRule>
    <cfRule type="expression" priority="658" aboveAverage="0" equalAverage="0" bottom="0" percent="0" rank="0" text="" dxfId="105">
      <formula>$D$1&gt;G4</formula>
    </cfRule>
  </conditionalFormatting>
  <conditionalFormatting sqref="G4">
    <cfRule type="expression" priority="659" aboveAverage="0" equalAverage="0" bottom="0" percent="0" rank="0" text="" dxfId="106">
      <formula>$D$1&lt;G4</formula>
    </cfRule>
    <cfRule type="expression" priority="660" aboveAverage="0" equalAverage="0" bottom="0" percent="0" rank="0" text="" dxfId="107">
      <formula>$D$1&gt;G4</formula>
    </cfRule>
  </conditionalFormatting>
  <conditionalFormatting sqref="G4">
    <cfRule type="expression" priority="661" aboveAverage="0" equalAverage="0" bottom="0" percent="0" rank="0" text="" dxfId="108">
      <formula>$D$1&lt;G4</formula>
    </cfRule>
    <cfRule type="expression" priority="662" aboveAverage="0" equalAverage="0" bottom="0" percent="0" rank="0" text="" dxfId="109">
      <formula>$D$1&gt;G4</formula>
    </cfRule>
  </conditionalFormatting>
  <conditionalFormatting sqref="G4">
    <cfRule type="expression" priority="663" aboveAverage="0" equalAverage="0" bottom="0" percent="0" rank="0" text="" dxfId="110">
      <formula>$D$1&lt;G4</formula>
    </cfRule>
    <cfRule type="expression" priority="664" aboveAverage="0" equalAverage="0" bottom="0" percent="0" rank="0" text="" dxfId="111">
      <formula>$D$1&gt;G4</formula>
    </cfRule>
  </conditionalFormatting>
  <conditionalFormatting sqref="G4">
    <cfRule type="expression" priority="665" aboveAverage="0" equalAverage="0" bottom="0" percent="0" rank="0" text="" dxfId="112">
      <formula>$D$1&lt;G4</formula>
    </cfRule>
    <cfRule type="expression" priority="666" aboveAverage="0" equalAverage="0" bottom="0" percent="0" rank="0" text="" dxfId="113">
      <formula>$D$1&gt;G4</formula>
    </cfRule>
  </conditionalFormatting>
  <conditionalFormatting sqref="G4">
    <cfRule type="expression" priority="667" aboveAverage="0" equalAverage="0" bottom="0" percent="0" rank="0" text="" dxfId="114">
      <formula>$D$1&lt;G4</formula>
    </cfRule>
    <cfRule type="expression" priority="668" aboveAverage="0" equalAverage="0" bottom="0" percent="0" rank="0" text="" dxfId="115">
      <formula>$D$1&gt;G4</formula>
    </cfRule>
  </conditionalFormatting>
  <conditionalFormatting sqref="G4">
    <cfRule type="expression" priority="669" aboveAverage="0" equalAverage="0" bottom="0" percent="0" rank="0" text="" dxfId="116">
      <formula>$D$1&lt;G4</formula>
    </cfRule>
    <cfRule type="expression" priority="670" aboveAverage="0" equalAverage="0" bottom="0" percent="0" rank="0" text="" dxfId="117">
      <formula>$D$1&gt;G4</formula>
    </cfRule>
  </conditionalFormatting>
  <conditionalFormatting sqref="G4">
    <cfRule type="expression" priority="671" aboveAverage="0" equalAverage="0" bottom="0" percent="0" rank="0" text="" dxfId="118">
      <formula>$D$1&lt;G4</formula>
    </cfRule>
    <cfRule type="expression" priority="672" aboveAverage="0" equalAverage="0" bottom="0" percent="0" rank="0" text="" dxfId="119">
      <formula>$D$1&gt;G4</formula>
    </cfRule>
  </conditionalFormatting>
  <conditionalFormatting sqref="G4">
    <cfRule type="expression" priority="673" aboveAverage="0" equalAverage="0" bottom="0" percent="0" rank="0" text="" dxfId="120">
      <formula>$D$1&lt;G4</formula>
    </cfRule>
    <cfRule type="expression" priority="674" aboveAverage="0" equalAverage="0" bottom="0" percent="0" rank="0" text="" dxfId="121">
      <formula>$D$1&gt;G4</formula>
    </cfRule>
  </conditionalFormatting>
  <conditionalFormatting sqref="G4">
    <cfRule type="expression" priority="675" aboveAverage="0" equalAverage="0" bottom="0" percent="0" rank="0" text="" dxfId="122">
      <formula>$D$1&lt;G4</formula>
    </cfRule>
    <cfRule type="expression" priority="676" aboveAverage="0" equalAverage="0" bottom="0" percent="0" rank="0" text="" dxfId="123">
      <formula>$D$1&gt;G4</formula>
    </cfRule>
  </conditionalFormatting>
  <conditionalFormatting sqref="G4">
    <cfRule type="expression" priority="677" aboveAverage="0" equalAverage="0" bottom="0" percent="0" rank="0" text="" dxfId="124">
      <formula>$D$1&lt;G4</formula>
    </cfRule>
    <cfRule type="expression" priority="678" aboveAverage="0" equalAverage="0" bottom="0" percent="0" rank="0" text="" dxfId="125">
      <formula>$D$1&gt;G4</formula>
    </cfRule>
  </conditionalFormatting>
  <conditionalFormatting sqref="G4">
    <cfRule type="expression" priority="679" aboveAverage="0" equalAverage="0" bottom="0" percent="0" rank="0" text="" dxfId="126">
      <formula>$D$1&lt;G4</formula>
    </cfRule>
    <cfRule type="expression" priority="680" aboveAverage="0" equalAverage="0" bottom="0" percent="0" rank="0" text="" dxfId="127">
      <formula>$D$1&gt;G4</formula>
    </cfRule>
  </conditionalFormatting>
  <conditionalFormatting sqref="H4">
    <cfRule type="expression" priority="681" aboveAverage="0" equalAverage="0" bottom="0" percent="0" rank="0" text="" dxfId="128">
      <formula>$D$1&lt;H4</formula>
    </cfRule>
    <cfRule type="expression" priority="682" aboveAverage="0" equalAverage="0" bottom="0" percent="0" rank="0" text="" dxfId="129">
      <formula>$D$1&gt;H4</formula>
    </cfRule>
  </conditionalFormatting>
  <conditionalFormatting sqref="I4">
    <cfRule type="expression" priority="683" aboveAverage="0" equalAverage="0" bottom="0" percent="0" rank="0" text="" dxfId="130">
      <formula>$D$1&lt;I4</formula>
    </cfRule>
    <cfRule type="expression" priority="684" aboveAverage="0" equalAverage="0" bottom="0" percent="0" rank="0" text="" dxfId="131">
      <formula>$D$1&gt;I4</formula>
    </cfRule>
  </conditionalFormatting>
  <conditionalFormatting sqref="I5">
    <cfRule type="expression" priority="685" aboveAverage="0" equalAverage="0" bottom="0" percent="0" rank="0" text="" dxfId="132">
      <formula>$D$1&lt;I5</formula>
    </cfRule>
    <cfRule type="expression" priority="686" aboveAverage="0" equalAverage="0" bottom="0" percent="0" rank="0" text="" dxfId="133">
      <formula>$D$1&gt;I5</formula>
    </cfRule>
  </conditionalFormatting>
  <conditionalFormatting sqref="I4">
    <cfRule type="expression" priority="687" aboveAverage="0" equalAverage="0" bottom="0" percent="0" rank="0" text="" dxfId="134">
      <formula>$D$1&lt;I4</formula>
    </cfRule>
    <cfRule type="expression" priority="688" aboveAverage="0" equalAverage="0" bottom="0" percent="0" rank="0" text="" dxfId="135">
      <formula>$D$1&gt;I4</formula>
    </cfRule>
  </conditionalFormatting>
  <conditionalFormatting sqref="J3">
    <cfRule type="expression" priority="689" aboveAverage="0" equalAverage="0" bottom="0" percent="0" rank="0" text="" dxfId="136">
      <formula>$D$1&lt;J3</formula>
    </cfRule>
    <cfRule type="expression" priority="690" aboveAverage="0" equalAverage="0" bottom="0" percent="0" rank="0" text="" dxfId="137">
      <formula>$D$1&gt;J3</formula>
    </cfRule>
  </conditionalFormatting>
  <conditionalFormatting sqref="J3">
    <cfRule type="expression" priority="691" aboveAverage="0" equalAverage="0" bottom="0" percent="0" rank="0" text="" dxfId="138">
      <formula>$D$1&lt;J3</formula>
    </cfRule>
    <cfRule type="expression" priority="692" aboveAverage="0" equalAverage="0" bottom="0" percent="0" rank="0" text="" dxfId="139">
      <formula>$D$1&gt;J3</formula>
    </cfRule>
  </conditionalFormatting>
  <conditionalFormatting sqref="J4">
    <cfRule type="expression" priority="693" aboveAverage="0" equalAverage="0" bottom="0" percent="0" rank="0" text="" dxfId="140">
      <formula>$D$1&lt;J4</formula>
    </cfRule>
    <cfRule type="expression" priority="694" aboveAverage="0" equalAverage="0" bottom="0" percent="0" rank="0" text="" dxfId="141">
      <formula>$D$1&gt;J4</formula>
    </cfRule>
  </conditionalFormatting>
  <conditionalFormatting sqref="J4">
    <cfRule type="expression" priority="695" aboveAverage="0" equalAverage="0" bottom="0" percent="0" rank="0" text="" dxfId="142">
      <formula>$D$1&lt;J4</formula>
    </cfRule>
    <cfRule type="expression" priority="696" aboveAverage="0" equalAverage="0" bottom="0" percent="0" rank="0" text="" dxfId="143">
      <formula>$D$1&gt;J4</formula>
    </cfRule>
  </conditionalFormatting>
  <conditionalFormatting sqref="J4">
    <cfRule type="expression" priority="697" aboveAverage="0" equalAverage="0" bottom="0" percent="0" rank="0" text="" dxfId="144">
      <formula>$D$1&lt;J4</formula>
    </cfRule>
    <cfRule type="expression" priority="698" aboveAverage="0" equalAverage="0" bottom="0" percent="0" rank="0" text="" dxfId="145">
      <formula>$D$1&gt;J4</formula>
    </cfRule>
  </conditionalFormatting>
  <conditionalFormatting sqref="J5">
    <cfRule type="cellIs" priority="699" operator="equal" aboveAverage="0" equalAverage="0" bottom="0" percent="0" rank="0" text="" dxfId="146">
      <formula>5</formula>
    </cfRule>
    <cfRule type="cellIs" priority="700" operator="equal" aboveAverage="0" equalAverage="0" bottom="0" percent="0" rank="0" text="" dxfId="147">
      <formula>4</formula>
    </cfRule>
    <cfRule type="cellIs" priority="701" operator="equal" aboveAverage="0" equalAverage="0" bottom="0" percent="0" rank="0" text="" dxfId="148">
      <formula>3</formula>
    </cfRule>
  </conditionalFormatting>
  <conditionalFormatting sqref="J4">
    <cfRule type="expression" priority="702" aboveAverage="0" equalAverage="0" bottom="0" percent="0" rank="0" text="" dxfId="149">
      <formula>$D$1&lt;J4</formula>
    </cfRule>
    <cfRule type="expression" priority="703" aboveAverage="0" equalAverage="0" bottom="0" percent="0" rank="0" text="" dxfId="150">
      <formula>$D$1&gt;J4</formula>
    </cfRule>
  </conditionalFormatting>
  <conditionalFormatting sqref="J4">
    <cfRule type="expression" priority="704" aboveAverage="0" equalAverage="0" bottom="0" percent="0" rank="0" text="" dxfId="151">
      <formula>$D$1&lt;J4</formula>
    </cfRule>
    <cfRule type="expression" priority="705" aboveAverage="0" equalAverage="0" bottom="0" percent="0" rank="0" text="" dxfId="152">
      <formula>$D$1&gt;J4</formula>
    </cfRule>
  </conditionalFormatting>
  <conditionalFormatting sqref="N4">
    <cfRule type="expression" priority="706" aboveAverage="0" equalAverage="0" bottom="0" percent="0" rank="0" text="" dxfId="153">
      <formula>$D$1&lt;N4</formula>
    </cfRule>
    <cfRule type="expression" priority="707" aboveAverage="0" equalAverage="0" bottom="0" percent="0" rank="0" text="" dxfId="154">
      <formula>$D$1&gt;N4</formula>
    </cfRule>
  </conditionalFormatting>
  <conditionalFormatting sqref="K3">
    <cfRule type="expression" priority="708" aboveAverage="0" equalAverage="0" bottom="0" percent="0" rank="0" text="" dxfId="155">
      <formula>$D$1&lt;K3</formula>
    </cfRule>
    <cfRule type="expression" priority="709" aboveAverage="0" equalAverage="0" bottom="0" percent="0" rank="0" text="" dxfId="156">
      <formula>$D$1&gt;K3</formula>
    </cfRule>
  </conditionalFormatting>
  <conditionalFormatting sqref="K4">
    <cfRule type="expression" priority="710" aboveAverage="0" equalAverage="0" bottom="0" percent="0" rank="0" text="" dxfId="157">
      <formula>$D$1&lt;K4</formula>
    </cfRule>
    <cfRule type="expression" priority="711" aboveAverage="0" equalAverage="0" bottom="0" percent="0" rank="0" text="" dxfId="158">
      <formula>$D$1&gt;K4</formula>
    </cfRule>
  </conditionalFormatting>
  <conditionalFormatting sqref="L4">
    <cfRule type="expression" priority="712" aboveAverage="0" equalAverage="0" bottom="0" percent="0" rank="0" text="" dxfId="159">
      <formula>$D$1&lt;L4</formula>
    </cfRule>
    <cfRule type="expression" priority="713" aboveAverage="0" equalAverage="0" bottom="0" percent="0" rank="0" text="" dxfId="160">
      <formula>$D$1&gt;L4</formula>
    </cfRule>
  </conditionalFormatting>
  <conditionalFormatting sqref="L5">
    <cfRule type="cellIs" priority="714" operator="equal" aboveAverage="0" equalAverage="0" bottom="0" percent="0" rank="0" text="" dxfId="161">
      <formula>5</formula>
    </cfRule>
    <cfRule type="cellIs" priority="715" operator="equal" aboveAverage="0" equalAverage="0" bottom="0" percent="0" rank="0" text="" dxfId="162">
      <formula>4</formula>
    </cfRule>
    <cfRule type="cellIs" priority="716" operator="equal" aboveAverage="0" equalAverage="0" bottom="0" percent="0" rank="0" text="" dxfId="163">
      <formula>3</formula>
    </cfRule>
  </conditionalFormatting>
  <conditionalFormatting sqref="L5">
    <cfRule type="cellIs" priority="717" operator="equal" aboveAverage="0" equalAverage="0" bottom="0" percent="0" rank="0" text="" dxfId="164">
      <formula>5</formula>
    </cfRule>
    <cfRule type="cellIs" priority="718" operator="equal" aboveAverage="0" equalAverage="0" bottom="0" percent="0" rank="0" text="" dxfId="165">
      <formula>4</formula>
    </cfRule>
    <cfRule type="cellIs" priority="719" operator="equal" aboveAverage="0" equalAverage="0" bottom="0" percent="0" rank="0" text="" dxfId="166">
      <formula>3</formula>
    </cfRule>
  </conditionalFormatting>
  <conditionalFormatting sqref="L5">
    <cfRule type="cellIs" priority="720" operator="equal" aboveAverage="0" equalAverage="0" bottom="0" percent="0" rank="0" text="" dxfId="167">
      <formula>5</formula>
    </cfRule>
    <cfRule type="cellIs" priority="721" operator="equal" aboveAverage="0" equalAverage="0" bottom="0" percent="0" rank="0" text="" dxfId="168">
      <formula>4</formula>
    </cfRule>
    <cfRule type="cellIs" priority="722" operator="equal" aboveAverage="0" equalAverage="0" bottom="0" percent="0" rank="0" text="" dxfId="169">
      <formula>3</formula>
    </cfRule>
  </conditionalFormatting>
  <conditionalFormatting sqref="N4">
    <cfRule type="expression" priority="723" aboveAverage="0" equalAverage="0" bottom="0" percent="0" rank="0" text="" dxfId="170">
      <formula>$D$1&lt;N4</formula>
    </cfRule>
    <cfRule type="expression" priority="724" aboveAverage="0" equalAverage="0" bottom="0" percent="0" rank="0" text="" dxfId="171">
      <formula>$D$1&gt;N4</formula>
    </cfRule>
  </conditionalFormatting>
  <conditionalFormatting sqref="N4">
    <cfRule type="expression" priority="725" aboveAverage="0" equalAverage="0" bottom="0" percent="0" rank="0" text="" dxfId="172">
      <formula>$D$1&lt;N4</formula>
    </cfRule>
    <cfRule type="expression" priority="726" aboveAverage="0" equalAverage="0" bottom="0" percent="0" rank="0" text="" dxfId="173">
      <formula>$D$1&gt;N4</formula>
    </cfRule>
  </conditionalFormatting>
  <conditionalFormatting sqref="N4">
    <cfRule type="expression" priority="727" aboveAverage="0" equalAverage="0" bottom="0" percent="0" rank="0" text="" dxfId="174">
      <formula>$D$1&lt;N4</formula>
    </cfRule>
    <cfRule type="expression" priority="728" aboveAverage="0" equalAverage="0" bottom="0" percent="0" rank="0" text="" dxfId="175">
      <formula>$D$1&gt;N4</formula>
    </cfRule>
  </conditionalFormatting>
  <conditionalFormatting sqref="N4">
    <cfRule type="expression" priority="729" aboveAverage="0" equalAverage="0" bottom="0" percent="0" rank="0" text="" dxfId="176">
      <formula>$D$1&lt;N4</formula>
    </cfRule>
    <cfRule type="expression" priority="730" aboveAverage="0" equalAverage="0" bottom="0" percent="0" rank="0" text="" dxfId="177">
      <formula>$D$1&gt;N4</formula>
    </cfRule>
  </conditionalFormatting>
  <conditionalFormatting sqref="K4">
    <cfRule type="expression" priority="731" aboveAverage="0" equalAverage="0" bottom="0" percent="0" rank="0" text="" dxfId="178">
      <formula>$D$1&lt;K4</formula>
    </cfRule>
    <cfRule type="expression" priority="732" aboveAverage="0" equalAverage="0" bottom="0" percent="0" rank="0" text="" dxfId="179">
      <formula>$D$1&gt;K4</formula>
    </cfRule>
  </conditionalFormatting>
  <conditionalFormatting sqref="K5">
    <cfRule type="cellIs" priority="733" operator="equal" aboveAverage="0" equalAverage="0" bottom="0" percent="0" rank="0" text="" dxfId="180">
      <formula>5</formula>
    </cfRule>
    <cfRule type="cellIs" priority="734" operator="equal" aboveAverage="0" equalAverage="0" bottom="0" percent="0" rank="0" text="" dxfId="181">
      <formula>4</formula>
    </cfRule>
    <cfRule type="cellIs" priority="735" operator="equal" aboveAverage="0" equalAverage="0" bottom="0" percent="0" rank="0" text="" dxfId="182">
      <formula>3</formula>
    </cfRule>
  </conditionalFormatting>
  <conditionalFormatting sqref="K4">
    <cfRule type="expression" priority="736" aboveAverage="0" equalAverage="0" bottom="0" percent="0" rank="0" text="" dxfId="183">
      <formula>$D$1&lt;K4</formula>
    </cfRule>
    <cfRule type="expression" priority="737" aboveAverage="0" equalAverage="0" bottom="0" percent="0" rank="0" text="" dxfId="184">
      <formula>$D$1&gt;K4</formula>
    </cfRule>
  </conditionalFormatting>
  <conditionalFormatting sqref="L3">
    <cfRule type="expression" priority="738" aboveAverage="0" equalAverage="0" bottom="0" percent="0" rank="0" text="" dxfId="185">
      <formula>$D$1&lt;L3</formula>
    </cfRule>
    <cfRule type="expression" priority="739" aboveAverage="0" equalAverage="0" bottom="0" percent="0" rank="0" text="" dxfId="186">
      <formula>$D$1&gt;L3</formula>
    </cfRule>
  </conditionalFormatting>
  <conditionalFormatting sqref="L3">
    <cfRule type="expression" priority="740" aboveAverage="0" equalAverage="0" bottom="0" percent="0" rank="0" text="" dxfId="187">
      <formula>$D$1&lt;L3</formula>
    </cfRule>
    <cfRule type="expression" priority="741" aboveAverage="0" equalAverage="0" bottom="0" percent="0" rank="0" text="" dxfId="188">
      <formula>$D$1&gt;L3</formula>
    </cfRule>
  </conditionalFormatting>
  <conditionalFormatting sqref="L4">
    <cfRule type="expression" priority="742" aboveAverage="0" equalAverage="0" bottom="0" percent="0" rank="0" text="" dxfId="189">
      <formula>$D$1&lt;L4</formula>
    </cfRule>
    <cfRule type="expression" priority="743" aboveAverage="0" equalAverage="0" bottom="0" percent="0" rank="0" text="" dxfId="190">
      <formula>$D$1&gt;L4</formula>
    </cfRule>
  </conditionalFormatting>
  <conditionalFormatting sqref="L4">
    <cfRule type="expression" priority="744" aboveAverage="0" equalAverage="0" bottom="0" percent="0" rank="0" text="" dxfId="191">
      <formula>$D$1&lt;L4</formula>
    </cfRule>
    <cfRule type="expression" priority="745" aboveAverage="0" equalAverage="0" bottom="0" percent="0" rank="0" text="" dxfId="192">
      <formula>$D$1&gt;L4</formula>
    </cfRule>
  </conditionalFormatting>
  <conditionalFormatting sqref="L4">
    <cfRule type="expression" priority="746" aboveAverage="0" equalAverage="0" bottom="0" percent="0" rank="0" text="" dxfId="193">
      <formula>$D$1&lt;L4</formula>
    </cfRule>
    <cfRule type="expression" priority="747" aboveAverage="0" equalAverage="0" bottom="0" percent="0" rank="0" text="" dxfId="194">
      <formula>$D$1&gt;L4</formula>
    </cfRule>
  </conditionalFormatting>
  <conditionalFormatting sqref="N5">
    <cfRule type="cellIs" priority="748" operator="equal" aboveAverage="0" equalAverage="0" bottom="0" percent="0" rank="0" text="" dxfId="195">
      <formula>5</formula>
    </cfRule>
    <cfRule type="cellIs" priority="749" operator="equal" aboveAverage="0" equalAverage="0" bottom="0" percent="0" rank="0" text="" dxfId="196">
      <formula>4</formula>
    </cfRule>
    <cfRule type="cellIs" priority="750" operator="equal" aboveAverage="0" equalAverage="0" bottom="0" percent="0" rank="0" text="" dxfId="197">
      <formula>3</formula>
    </cfRule>
  </conditionalFormatting>
  <conditionalFormatting sqref="N4">
    <cfRule type="expression" priority="751" aboveAverage="0" equalAverage="0" bottom="0" percent="0" rank="0" text="" dxfId="198">
      <formula>$D$1&lt;N4</formula>
    </cfRule>
    <cfRule type="expression" priority="752" aboveAverage="0" equalAverage="0" bottom="0" percent="0" rank="0" text="" dxfId="199">
      <formula>$D$1&gt;N4</formula>
    </cfRule>
  </conditionalFormatting>
  <conditionalFormatting sqref="H3:N3">
    <cfRule type="expression" priority="753" aboveAverage="0" equalAverage="0" bottom="0" percent="0" rank="0" text="" dxfId="200">
      <formula>$D$1&lt;H3</formula>
    </cfRule>
    <cfRule type="expression" priority="754" aboveAverage="0" equalAverage="0" bottom="0" percent="0" rank="0" text="" dxfId="201">
      <formula>$D$1&gt;H3</formula>
    </cfRule>
  </conditionalFormatting>
  <conditionalFormatting sqref="G3">
    <cfRule type="expression" priority="755" aboveAverage="0" equalAverage="0" bottom="0" percent="0" rank="0" text="" dxfId="202">
      <formula>$D$1&lt;G3</formula>
    </cfRule>
    <cfRule type="expression" priority="756" aboveAverage="0" equalAverage="0" bottom="0" percent="0" rank="0" text="" dxfId="203">
      <formula>$D$1&gt;G3</formula>
    </cfRule>
  </conditionalFormatting>
  <conditionalFormatting sqref="G3">
    <cfRule type="expression" priority="757" aboveAverage="0" equalAverage="0" bottom="0" percent="0" rank="0" text="" dxfId="204">
      <formula>$D$1&lt;G3</formula>
    </cfRule>
    <cfRule type="expression" priority="758" aboveAverage="0" equalAverage="0" bottom="0" percent="0" rank="0" text="" dxfId="205">
      <formula>$D$1&gt;G3</formula>
    </cfRule>
  </conditionalFormatting>
  <conditionalFormatting sqref="K3:N3">
    <cfRule type="expression" priority="759" aboveAverage="0" equalAverage="0" bottom="0" percent="0" rank="0" text="" dxfId="206">
      <formula>$D$1&lt;K3</formula>
    </cfRule>
    <cfRule type="expression" priority="760" aboveAverage="0" equalAverage="0" bottom="0" percent="0" rank="0" text="" dxfId="207">
      <formula>$D$1&gt;K3</formula>
    </cfRule>
  </conditionalFormatting>
  <conditionalFormatting sqref="G3">
    <cfRule type="expression" priority="761" aboveAverage="0" equalAverage="0" bottom="0" percent="0" rank="0" text="" dxfId="208">
      <formula>$D$1&lt;G3</formula>
    </cfRule>
    <cfRule type="expression" priority="762" aboveAverage="0" equalAverage="0" bottom="0" percent="0" rank="0" text="" dxfId="209">
      <formula>$D$1&gt;G3</formula>
    </cfRule>
  </conditionalFormatting>
  <conditionalFormatting sqref="J3">
    <cfRule type="expression" priority="763" aboveAverage="0" equalAverage="0" bottom="0" percent="0" rank="0" text="" dxfId="210">
      <formula>$D$1&lt;J3</formula>
    </cfRule>
    <cfRule type="expression" priority="764" aboveAverage="0" equalAverage="0" bottom="0" percent="0" rank="0" text="" dxfId="211">
      <formula>$D$1&gt;J3</formula>
    </cfRule>
  </conditionalFormatting>
  <conditionalFormatting sqref="J3">
    <cfRule type="expression" priority="765" aboveAverage="0" equalAverage="0" bottom="0" percent="0" rank="0" text="" dxfId="212">
      <formula>$D$1&lt;J3</formula>
    </cfRule>
    <cfRule type="expression" priority="766" aboveAverage="0" equalAverage="0" bottom="0" percent="0" rank="0" text="" dxfId="213">
      <formula>$D$1&gt;J3</formula>
    </cfRule>
  </conditionalFormatting>
  <conditionalFormatting sqref="G4 N4">
    <cfRule type="expression" priority="767" aboveAverage="0" equalAverage="0" bottom="0" percent="0" rank="0" text="" dxfId="214">
      <formula>$D$1&lt;G4</formula>
    </cfRule>
    <cfRule type="expression" priority="768" aboveAverage="0" equalAverage="0" bottom="0" percent="0" rank="0" text="" dxfId="215">
      <formula>$D$1&gt;G4</formula>
    </cfRule>
  </conditionalFormatting>
  <conditionalFormatting sqref="G4">
    <cfRule type="expression" priority="769" aboveAverage="0" equalAverage="0" bottom="0" percent="0" rank="0" text="" dxfId="216">
      <formula>$D$1&lt;G4</formula>
    </cfRule>
    <cfRule type="expression" priority="770" aboveAverage="0" equalAverage="0" bottom="0" percent="0" rank="0" text="" dxfId="217">
      <formula>$D$1&gt;G4</formula>
    </cfRule>
  </conditionalFormatting>
  <conditionalFormatting sqref="N4">
    <cfRule type="expression" priority="771" aboveAverage="0" equalAverage="0" bottom="0" percent="0" rank="0" text="" dxfId="218">
      <formula>$D$1&lt;N4</formula>
    </cfRule>
    <cfRule type="expression" priority="772" aboveAverage="0" equalAverage="0" bottom="0" percent="0" rank="0" text="" dxfId="219">
      <formula>$D$1&gt;N4</formula>
    </cfRule>
  </conditionalFormatting>
  <conditionalFormatting sqref="G4">
    <cfRule type="expression" priority="773" aboveAverage="0" equalAverage="0" bottom="0" percent="0" rank="0" text="" dxfId="220">
      <formula>$D$1&lt;G4</formula>
    </cfRule>
    <cfRule type="expression" priority="774" aboveAverage="0" equalAverage="0" bottom="0" percent="0" rank="0" text="" dxfId="221">
      <formula>$D$1&gt;G4</formula>
    </cfRule>
  </conditionalFormatting>
  <conditionalFormatting sqref="N5">
    <cfRule type="expression" priority="775" aboveAverage="0" equalAverage="0" bottom="0" percent="0" rank="0" text="" dxfId="222">
      <formula>$D$1&lt;N5</formula>
    </cfRule>
    <cfRule type="expression" priority="776" aboveAverage="0" equalAverage="0" bottom="0" percent="0" rank="0" text="" dxfId="223">
      <formula>$D$1&gt;N5</formula>
    </cfRule>
  </conditionalFormatting>
  <conditionalFormatting sqref="G5">
    <cfRule type="expression" priority="777" aboveAverage="0" equalAverage="0" bottom="0" percent="0" rank="0" text="" dxfId="224">
      <formula>$D$4&lt;G5</formula>
    </cfRule>
    <cfRule type="expression" priority="778" aboveAverage="0" equalAverage="0" bottom="0" percent="0" rank="0" text="" dxfId="225">
      <formula>$D$4&gt;G5</formula>
    </cfRule>
  </conditionalFormatting>
  <conditionalFormatting sqref="N5">
    <cfRule type="expression" priority="779" aboveAverage="0" equalAverage="0" bottom="0" percent="0" rank="0" text="" dxfId="226">
      <formula>$D$1&lt;N5</formula>
    </cfRule>
    <cfRule type="expression" priority="780" aboveAverage="0" equalAverage="0" bottom="0" percent="0" rank="0" text="" dxfId="227">
      <formula>$D$1&gt;N5</formula>
    </cfRule>
  </conditionalFormatting>
  <conditionalFormatting sqref="N5">
    <cfRule type="expression" priority="781" aboveAverage="0" equalAverage="0" bottom="0" percent="0" rank="0" text="" dxfId="228">
      <formula>$D$1&lt;N5</formula>
    </cfRule>
    <cfRule type="expression" priority="782" aboveAverage="0" equalAverage="0" bottom="0" percent="0" rank="0" text="" dxfId="229">
      <formula>$D$1&gt;N5</formula>
    </cfRule>
  </conditionalFormatting>
  <conditionalFormatting sqref="N5">
    <cfRule type="expression" priority="783" aboveAverage="0" equalAverage="0" bottom="0" percent="0" rank="0" text="" dxfId="230">
      <formula>$D$1&lt;N5</formula>
    </cfRule>
    <cfRule type="expression" priority="784" aboveAverage="0" equalAverage="0" bottom="0" percent="0" rank="0" text="" dxfId="231">
      <formula>$D$1&gt;N5</formula>
    </cfRule>
  </conditionalFormatting>
  <conditionalFormatting sqref="N5">
    <cfRule type="expression" priority="785" aboveAverage="0" equalAverage="0" bottom="0" percent="0" rank="0" text="" dxfId="232">
      <formula>$D$1&lt;N5</formula>
    </cfRule>
    <cfRule type="expression" priority="786" aboveAverage="0" equalAverage="0" bottom="0" percent="0" rank="0" text="" dxfId="233">
      <formula>$D$1&gt;N5</formula>
    </cfRule>
  </conditionalFormatting>
  <conditionalFormatting sqref="N5">
    <cfRule type="expression" priority="787" aboveAverage="0" equalAverage="0" bottom="0" percent="0" rank="0" text="" dxfId="234">
      <formula>$D$1&lt;N5</formula>
    </cfRule>
    <cfRule type="expression" priority="788" aboveAverage="0" equalAverage="0" bottom="0" percent="0" rank="0" text="" dxfId="235">
      <formula>$D$1&gt;N5</formula>
    </cfRule>
  </conditionalFormatting>
  <conditionalFormatting sqref="N5">
    <cfRule type="expression" priority="789" aboveAverage="0" equalAverage="0" bottom="0" percent="0" rank="0" text="" dxfId="236">
      <formula>$D$1&lt;N5</formula>
    </cfRule>
    <cfRule type="expression" priority="790" aboveAverage="0" equalAverage="0" bottom="0" percent="0" rank="0" text="" dxfId="237">
      <formula>$D$1&gt;N5</formula>
    </cfRule>
  </conditionalFormatting>
  <conditionalFormatting sqref="N5">
    <cfRule type="expression" priority="791" aboveAverage="0" equalAverage="0" bottom="0" percent="0" rank="0" text="" dxfId="238">
      <formula>$D$1&lt;N5</formula>
    </cfRule>
    <cfRule type="expression" priority="792" aboveAverage="0" equalAverage="0" bottom="0" percent="0" rank="0" text="" dxfId="239">
      <formula>$D$1&gt;N5</formula>
    </cfRule>
  </conditionalFormatting>
  <conditionalFormatting sqref="N5">
    <cfRule type="expression" priority="793" aboveAverage="0" equalAverage="0" bottom="0" percent="0" rank="0" text="" dxfId="240">
      <formula>$D$1&lt;N5</formula>
    </cfRule>
    <cfRule type="expression" priority="794" aboveAverage="0" equalAverage="0" bottom="0" percent="0" rank="0" text="" dxfId="241">
      <formula>$D$1&gt;N5</formula>
    </cfRule>
  </conditionalFormatting>
  <conditionalFormatting sqref="N5">
    <cfRule type="expression" priority="795" aboveAverage="0" equalAverage="0" bottom="0" percent="0" rank="0" text="" dxfId="242">
      <formula>$D$1&lt;N5</formula>
    </cfRule>
    <cfRule type="expression" priority="796" aboveAverage="0" equalAverage="0" bottom="0" percent="0" rank="0" text="" dxfId="243">
      <formula>$D$1&gt;N5</formula>
    </cfRule>
  </conditionalFormatting>
  <conditionalFormatting sqref="N5">
    <cfRule type="expression" priority="797" aboveAverage="0" equalAverage="0" bottom="0" percent="0" rank="0" text="" dxfId="244">
      <formula>$D$1&lt;N5</formula>
    </cfRule>
    <cfRule type="expression" priority="798" aboveAverage="0" equalAverage="0" bottom="0" percent="0" rank="0" text="" dxfId="245">
      <formula>$D$1&gt;N5</formula>
    </cfRule>
  </conditionalFormatting>
  <conditionalFormatting sqref="N5">
    <cfRule type="expression" priority="799" aboveAverage="0" equalAverage="0" bottom="0" percent="0" rank="0" text="" dxfId="246">
      <formula>$D$1&lt;N5</formula>
    </cfRule>
    <cfRule type="expression" priority="800" aboveAverage="0" equalAverage="0" bottom="0" percent="0" rank="0" text="" dxfId="247">
      <formula>$D$1&gt;N5</formula>
    </cfRule>
  </conditionalFormatting>
  <conditionalFormatting sqref="N5">
    <cfRule type="expression" priority="801" aboveAverage="0" equalAverage="0" bottom="0" percent="0" rank="0" text="" dxfId="248">
      <formula>$D$1&lt;N5</formula>
    </cfRule>
    <cfRule type="expression" priority="802" aboveAverage="0" equalAverage="0" bottom="0" percent="0" rank="0" text="" dxfId="249">
      <formula>$D$1&gt;N5</formula>
    </cfRule>
  </conditionalFormatting>
  <conditionalFormatting sqref="N5">
    <cfRule type="expression" priority="803" aboveAverage="0" equalAverage="0" bottom="0" percent="0" rank="0" text="" dxfId="250">
      <formula>$D$1&lt;N5</formula>
    </cfRule>
    <cfRule type="expression" priority="804" aboveAverage="0" equalAverage="0" bottom="0" percent="0" rank="0" text="" dxfId="251">
      <formula>$D$1&gt;N5</formula>
    </cfRule>
  </conditionalFormatting>
  <conditionalFormatting sqref="N5">
    <cfRule type="expression" priority="805" aboveAverage="0" equalAverage="0" bottom="0" percent="0" rank="0" text="" dxfId="252">
      <formula>$D$1&lt;N5</formula>
    </cfRule>
    <cfRule type="expression" priority="806" aboveAverage="0" equalAverage="0" bottom="0" percent="0" rank="0" text="" dxfId="253">
      <formula>$D$1&gt;N5</formula>
    </cfRule>
  </conditionalFormatting>
  <conditionalFormatting sqref="N5">
    <cfRule type="expression" priority="807" aboveAverage="0" equalAverage="0" bottom="0" percent="0" rank="0" text="" dxfId="254">
      <formula>$D$1&lt;N5</formula>
    </cfRule>
    <cfRule type="expression" priority="808" aboveAverage="0" equalAverage="0" bottom="0" percent="0" rank="0" text="" dxfId="255">
      <formula>$D$1&gt;N5</formula>
    </cfRule>
  </conditionalFormatting>
  <conditionalFormatting sqref="N5">
    <cfRule type="expression" priority="809" aboveAverage="0" equalAverage="0" bottom="0" percent="0" rank="0" text="" dxfId="256">
      <formula>$D$1&lt;N5</formula>
    </cfRule>
    <cfRule type="expression" priority="810" aboveAverage="0" equalAverage="0" bottom="0" percent="0" rank="0" text="" dxfId="257">
      <formula>$D$1&gt;N5</formula>
    </cfRule>
  </conditionalFormatting>
  <conditionalFormatting sqref="N5">
    <cfRule type="expression" priority="811" aboveAverage="0" equalAverage="0" bottom="0" percent="0" rank="0" text="" dxfId="258">
      <formula>$D$1&lt;N5</formula>
    </cfRule>
    <cfRule type="expression" priority="812" aboveAverage="0" equalAverage="0" bottom="0" percent="0" rank="0" text="" dxfId="259">
      <formula>$D$1&gt;N5</formula>
    </cfRule>
  </conditionalFormatting>
  <conditionalFormatting sqref="N5">
    <cfRule type="expression" priority="813" aboveAverage="0" equalAverage="0" bottom="0" percent="0" rank="0" text="" dxfId="260">
      <formula>$D$1&lt;N5</formula>
    </cfRule>
    <cfRule type="expression" priority="814" aboveAverage="0" equalAverage="0" bottom="0" percent="0" rank="0" text="" dxfId="261">
      <formula>$D$1&gt;N5</formula>
    </cfRule>
  </conditionalFormatting>
  <conditionalFormatting sqref="N5">
    <cfRule type="expression" priority="815" aboveAverage="0" equalAverage="0" bottom="0" percent="0" rank="0" text="" dxfId="262">
      <formula>$D$1&lt;N5</formula>
    </cfRule>
    <cfRule type="expression" priority="816" aboveAverage="0" equalAverage="0" bottom="0" percent="0" rank="0" text="" dxfId="263">
      <formula>$D$1&gt;N5</formula>
    </cfRule>
  </conditionalFormatting>
  <conditionalFormatting sqref="N5">
    <cfRule type="expression" priority="817" aboveAverage="0" equalAverage="0" bottom="0" percent="0" rank="0" text="" dxfId="264">
      <formula>$D$1&lt;N5</formula>
    </cfRule>
    <cfRule type="expression" priority="818" aboveAverage="0" equalAverage="0" bottom="0" percent="0" rank="0" text="" dxfId="265">
      <formula>$D$1&gt;N5</formula>
    </cfRule>
  </conditionalFormatting>
  <conditionalFormatting sqref="N4">
    <cfRule type="expression" priority="819" aboveAverage="0" equalAverage="0" bottom="0" percent="0" rank="0" text="" dxfId="266">
      <formula>$D$1&lt;N4</formula>
    </cfRule>
    <cfRule type="expression" priority="820" aboveAverage="0" equalAverage="0" bottom="0" percent="0" rank="0" text="" dxfId="267">
      <formula>$D$1&gt;N4</formula>
    </cfRule>
  </conditionalFormatting>
  <conditionalFormatting sqref="G4">
    <cfRule type="expression" priority="821" aboveAverage="0" equalAverage="0" bottom="0" percent="0" rank="0" text="" dxfId="268">
      <formula>$D$4&lt;G4</formula>
    </cfRule>
    <cfRule type="expression" priority="822" aboveAverage="0" equalAverage="0" bottom="0" percent="0" rank="0" text="" dxfId="269">
      <formula>$D$4&gt;G4</formula>
    </cfRule>
  </conditionalFormatting>
  <conditionalFormatting sqref="N4">
    <cfRule type="expression" priority="823" aboveAverage="0" equalAverage="0" bottom="0" percent="0" rank="0" text="" dxfId="270">
      <formula>$D$1&lt;N4</formula>
    </cfRule>
    <cfRule type="expression" priority="824" aboveAverage="0" equalAverage="0" bottom="0" percent="0" rank="0" text="" dxfId="271">
      <formula>$D$1&gt;N4</formula>
    </cfRule>
  </conditionalFormatting>
  <conditionalFormatting sqref="N4">
    <cfRule type="expression" priority="825" aboveAverage="0" equalAverage="0" bottom="0" percent="0" rank="0" text="" dxfId="272">
      <formula>$D$1&lt;N4</formula>
    </cfRule>
    <cfRule type="expression" priority="826" aboveAverage="0" equalAverage="0" bottom="0" percent="0" rank="0" text="" dxfId="273">
      <formula>$D$1&gt;N4</formula>
    </cfRule>
  </conditionalFormatting>
  <conditionalFormatting sqref="N4">
    <cfRule type="expression" priority="827" aboveAverage="0" equalAverage="0" bottom="0" percent="0" rank="0" text="" dxfId="274">
      <formula>$D$1&lt;N4</formula>
    </cfRule>
    <cfRule type="expression" priority="828" aboveAverage="0" equalAverage="0" bottom="0" percent="0" rank="0" text="" dxfId="275">
      <formula>$D$1&gt;N4</formula>
    </cfRule>
  </conditionalFormatting>
  <conditionalFormatting sqref="N5">
    <cfRule type="cellIs" priority="829" operator="equal" aboveAverage="0" equalAverage="0" bottom="0" percent="0" rank="0" text="" dxfId="276">
      <formula>5</formula>
    </cfRule>
    <cfRule type="cellIs" priority="830" operator="equal" aboveAverage="0" equalAverage="0" bottom="0" percent="0" rank="0" text="" dxfId="277">
      <formula>4</formula>
    </cfRule>
    <cfRule type="cellIs" priority="831" operator="equal" aboveAverage="0" equalAverage="0" bottom="0" percent="0" rank="0" text="" dxfId="278">
      <formula>3</formula>
    </cfRule>
  </conditionalFormatting>
  <conditionalFormatting sqref="G5">
    <cfRule type="cellIs" priority="832" operator="equal" aboveAverage="0" equalAverage="0" bottom="0" percent="0" rank="0" text="" dxfId="279">
      <formula>5</formula>
    </cfRule>
    <cfRule type="cellIs" priority="833" operator="equal" aboveAverage="0" equalAverage="0" bottom="0" percent="0" rank="0" text="" dxfId="280">
      <formula>4</formula>
    </cfRule>
    <cfRule type="cellIs" priority="834" operator="equal" aboveAverage="0" equalAverage="0" bottom="0" percent="0" rank="0" text="" dxfId="281">
      <formula>3</formula>
    </cfRule>
  </conditionalFormatting>
  <conditionalFormatting sqref="N4">
    <cfRule type="expression" priority="835" aboveAverage="0" equalAverage="0" bottom="0" percent="0" rank="0" text="" dxfId="282">
      <formula>$D$1&lt;N4</formula>
    </cfRule>
    <cfRule type="expression" priority="836" aboveAverage="0" equalAverage="0" bottom="0" percent="0" rank="0" text="" dxfId="283">
      <formula>$D$1&gt;N4</formula>
    </cfRule>
  </conditionalFormatting>
  <conditionalFormatting sqref="N4">
    <cfRule type="expression" priority="837" aboveAverage="0" equalAverage="0" bottom="0" percent="0" rank="0" text="" dxfId="284">
      <formula>$D$1&lt;N4</formula>
    </cfRule>
    <cfRule type="expression" priority="838" aboveAverage="0" equalAverage="0" bottom="0" percent="0" rank="0" text="" dxfId="285">
      <formula>$D$1&gt;N4</formula>
    </cfRule>
  </conditionalFormatting>
  <conditionalFormatting sqref="N4">
    <cfRule type="expression" priority="839" aboveAverage="0" equalAverage="0" bottom="0" percent="0" rank="0" text="" dxfId="286">
      <formula>$D$1&lt;N4</formula>
    </cfRule>
    <cfRule type="expression" priority="840" aboveAverage="0" equalAverage="0" bottom="0" percent="0" rank="0" text="" dxfId="287">
      <formula>$D$1&gt;N4</formula>
    </cfRule>
  </conditionalFormatting>
  <conditionalFormatting sqref="N4">
    <cfRule type="expression" priority="841" aboveAverage="0" equalAverage="0" bottom="0" percent="0" rank="0" text="" dxfId="288">
      <formula>$D$1&lt;N4</formula>
    </cfRule>
    <cfRule type="expression" priority="842" aboveAverage="0" equalAverage="0" bottom="0" percent="0" rank="0" text="" dxfId="289">
      <formula>$D$1&gt;N4</formula>
    </cfRule>
  </conditionalFormatting>
  <conditionalFormatting sqref="N5">
    <cfRule type="cellIs" priority="843" operator="equal" aboveAverage="0" equalAverage="0" bottom="0" percent="0" rank="0" text="" dxfId="290">
      <formula>5</formula>
    </cfRule>
    <cfRule type="cellIs" priority="844" operator="equal" aboveAverage="0" equalAverage="0" bottom="0" percent="0" rank="0" text="" dxfId="291">
      <formula>4</formula>
    </cfRule>
    <cfRule type="cellIs" priority="845" operator="equal" aboveAverage="0" equalAverage="0" bottom="0" percent="0" rank="0" text="" dxfId="292">
      <formula>3</formula>
    </cfRule>
  </conditionalFormatting>
  <conditionalFormatting sqref="N5">
    <cfRule type="cellIs" priority="846" operator="equal" aboveAverage="0" equalAverage="0" bottom="0" percent="0" rank="0" text="" dxfId="293">
      <formula>5</formula>
    </cfRule>
    <cfRule type="cellIs" priority="847" operator="equal" aboveAverage="0" equalAverage="0" bottom="0" percent="0" rank="0" text="" dxfId="294">
      <formula>4</formula>
    </cfRule>
    <cfRule type="cellIs" priority="848" operator="equal" aboveAverage="0" equalAverage="0" bottom="0" percent="0" rank="0" text="" dxfId="295">
      <formula>3</formula>
    </cfRule>
  </conditionalFormatting>
  <conditionalFormatting sqref="N4">
    <cfRule type="expression" priority="849" aboveAverage="0" equalAverage="0" bottom="0" percent="0" rank="0" text="" dxfId="296">
      <formula>$D$1&lt;N4</formula>
    </cfRule>
    <cfRule type="expression" priority="850" aboveAverage="0" equalAverage="0" bottom="0" percent="0" rank="0" text="" dxfId="297">
      <formula>$D$1&gt;N4</formula>
    </cfRule>
  </conditionalFormatting>
  <conditionalFormatting sqref="N4">
    <cfRule type="expression" priority="851" aboveAverage="0" equalAverage="0" bottom="0" percent="0" rank="0" text="" dxfId="298">
      <formula>$D$1&lt;N4</formula>
    </cfRule>
    <cfRule type="expression" priority="852" aboveAverage="0" equalAverage="0" bottom="0" percent="0" rank="0" text="" dxfId="299">
      <formula>$D$1&gt;N4</formula>
    </cfRule>
  </conditionalFormatting>
  <conditionalFormatting sqref="N4">
    <cfRule type="expression" priority="853" aboveAverage="0" equalAverage="0" bottom="0" percent="0" rank="0" text="" dxfId="300">
      <formula>$D$1&lt;N4</formula>
    </cfRule>
    <cfRule type="expression" priority="854" aboveAverage="0" equalAverage="0" bottom="0" percent="0" rank="0" text="" dxfId="301">
      <formula>$D$1&gt;N4</formula>
    </cfRule>
  </conditionalFormatting>
  <conditionalFormatting sqref="N4">
    <cfRule type="expression" priority="855" aboveAverage="0" equalAverage="0" bottom="0" percent="0" rank="0" text="" dxfId="302">
      <formula>$D$1&lt;N4</formula>
    </cfRule>
    <cfRule type="expression" priority="856" aboveAverage="0" equalAverage="0" bottom="0" percent="0" rank="0" text="" dxfId="303">
      <formula>$D$1&gt;N4</formula>
    </cfRule>
  </conditionalFormatting>
  <conditionalFormatting sqref="N4">
    <cfRule type="expression" priority="857" aboveAverage="0" equalAverage="0" bottom="0" percent="0" rank="0" text="" dxfId="304">
      <formula>$D$1&lt;N4</formula>
    </cfRule>
    <cfRule type="expression" priority="858" aboveAverage="0" equalAverage="0" bottom="0" percent="0" rank="0" text="" dxfId="305">
      <formula>$D$1&gt;N4</formula>
    </cfRule>
  </conditionalFormatting>
  <conditionalFormatting sqref="N4">
    <cfRule type="expression" priority="859" aboveAverage="0" equalAverage="0" bottom="0" percent="0" rank="0" text="" dxfId="306">
      <formula>$D$1&lt;N4</formula>
    </cfRule>
    <cfRule type="expression" priority="860" aboveAverage="0" equalAverage="0" bottom="0" percent="0" rank="0" text="" dxfId="307">
      <formula>$D$1&gt;N4</formula>
    </cfRule>
  </conditionalFormatting>
  <conditionalFormatting sqref="N4">
    <cfRule type="expression" priority="861" aboveAverage="0" equalAverage="0" bottom="0" percent="0" rank="0" text="" dxfId="308">
      <formula>$D$1&lt;N4</formula>
    </cfRule>
    <cfRule type="expression" priority="862" aboveAverage="0" equalAverage="0" bottom="0" percent="0" rank="0" text="" dxfId="309">
      <formula>$D$1&gt;N4</formula>
    </cfRule>
  </conditionalFormatting>
  <conditionalFormatting sqref="N4">
    <cfRule type="expression" priority="863" aboveAverage="0" equalAverage="0" bottom="0" percent="0" rank="0" text="" dxfId="310">
      <formula>$D$1&lt;N4</formula>
    </cfRule>
    <cfRule type="expression" priority="864" aboveAverage="0" equalAverage="0" bottom="0" percent="0" rank="0" text="" dxfId="311">
      <formula>$D$1&gt;N4</formula>
    </cfRule>
  </conditionalFormatting>
  <conditionalFormatting sqref="N4">
    <cfRule type="expression" priority="865" aboveAverage="0" equalAverage="0" bottom="0" percent="0" rank="0" text="" dxfId="312">
      <formula>$D$1&lt;N4</formula>
    </cfRule>
    <cfRule type="expression" priority="866" aboveAverage="0" equalAverage="0" bottom="0" percent="0" rank="0" text="" dxfId="313">
      <formula>$D$1&gt;N4</formula>
    </cfRule>
  </conditionalFormatting>
  <conditionalFormatting sqref="N4">
    <cfRule type="expression" priority="867" aboveAverage="0" equalAverage="0" bottom="0" percent="0" rank="0" text="" dxfId="314">
      <formula>$D$1&lt;N4</formula>
    </cfRule>
    <cfRule type="expression" priority="868" aboveAverage="0" equalAverage="0" bottom="0" percent="0" rank="0" text="" dxfId="315">
      <formula>$D$1&gt;N4</formula>
    </cfRule>
  </conditionalFormatting>
  <conditionalFormatting sqref="N4">
    <cfRule type="expression" priority="869" aboveAverage="0" equalAverage="0" bottom="0" percent="0" rank="0" text="" dxfId="316">
      <formula>$D$1&lt;N4</formula>
    </cfRule>
    <cfRule type="expression" priority="870" aboveAverage="0" equalAverage="0" bottom="0" percent="0" rank="0" text="" dxfId="317">
      <formula>$D$1&gt;N4</formula>
    </cfRule>
  </conditionalFormatting>
  <conditionalFormatting sqref="N4">
    <cfRule type="expression" priority="871" aboveAverage="0" equalAverage="0" bottom="0" percent="0" rank="0" text="" dxfId="318">
      <formula>$D$1&lt;N4</formula>
    </cfRule>
    <cfRule type="expression" priority="872" aboveAverage="0" equalAverage="0" bottom="0" percent="0" rank="0" text="" dxfId="319">
      <formula>$D$1&gt;N4</formula>
    </cfRule>
  </conditionalFormatting>
  <conditionalFormatting sqref="N5">
    <cfRule type="cellIs" priority="873" operator="equal" aboveAverage="0" equalAverage="0" bottom="0" percent="0" rank="0" text="" dxfId="320">
      <formula>5</formula>
    </cfRule>
    <cfRule type="cellIs" priority="874" operator="equal" aboveAverage="0" equalAverage="0" bottom="0" percent="0" rank="0" text="" dxfId="321">
      <formula>4</formula>
    </cfRule>
    <cfRule type="cellIs" priority="875" operator="equal" aboveAverage="0" equalAverage="0" bottom="0" percent="0" rank="0" text="" dxfId="322">
      <formula>3</formula>
    </cfRule>
  </conditionalFormatting>
  <conditionalFormatting sqref="N4">
    <cfRule type="expression" priority="876" aboveAverage="0" equalAverage="0" bottom="0" percent="0" rank="0" text="" dxfId="323">
      <formula>$D$1&lt;N4</formula>
    </cfRule>
    <cfRule type="expression" priority="877" aboveAverage="0" equalAverage="0" bottom="0" percent="0" rank="0" text="" dxfId="324">
      <formula>$D$1&gt;N4</formula>
    </cfRule>
  </conditionalFormatting>
  <conditionalFormatting sqref="N5">
    <cfRule type="cellIs" priority="878" operator="equal" aboveAverage="0" equalAverage="0" bottom="0" percent="0" rank="0" text="" dxfId="325">
      <formula>5</formula>
    </cfRule>
    <cfRule type="cellIs" priority="879" operator="equal" aboveAverage="0" equalAverage="0" bottom="0" percent="0" rank="0" text="" dxfId="326">
      <formula>4</formula>
    </cfRule>
    <cfRule type="cellIs" priority="880" operator="equal" aboveAverage="0" equalAverage="0" bottom="0" percent="0" rank="0" text="" dxfId="327">
      <formula>3</formula>
    </cfRule>
  </conditionalFormatting>
  <conditionalFormatting sqref="H5">
    <cfRule type="cellIs" priority="881" operator="equal" aboveAverage="0" equalAverage="0" bottom="0" percent="0" rank="0" text="" dxfId="328">
      <formula>5</formula>
    </cfRule>
    <cfRule type="cellIs" priority="882" operator="equal" aboveAverage="0" equalAverage="0" bottom="0" percent="0" rank="0" text="" dxfId="329">
      <formula>4</formula>
    </cfRule>
    <cfRule type="cellIs" priority="883" operator="equal" aboveAverage="0" equalAverage="0" bottom="0" percent="0" rank="0" text="" dxfId="330">
      <formula>3</formula>
    </cfRule>
  </conditionalFormatting>
  <conditionalFormatting sqref="H3">
    <cfRule type="expression" priority="884" aboveAverage="0" equalAverage="0" bottom="0" percent="0" rank="0" text="" dxfId="331">
      <formula>$D$1&lt;H3</formula>
    </cfRule>
    <cfRule type="expression" priority="885" aboveAverage="0" equalAverage="0" bottom="0" percent="0" rank="0" text="" dxfId="332">
      <formula>$D$1&gt;H3</formula>
    </cfRule>
  </conditionalFormatting>
  <conditionalFormatting sqref="H3">
    <cfRule type="expression" priority="886" aboveAverage="0" equalAverage="0" bottom="0" percent="0" rank="0" text="" dxfId="333">
      <formula>$D$1&lt;H3</formula>
    </cfRule>
    <cfRule type="expression" priority="887" aboveAverage="0" equalAverage="0" bottom="0" percent="0" rank="0" text="" dxfId="334">
      <formula>$D$1&gt;H3</formula>
    </cfRule>
  </conditionalFormatting>
  <conditionalFormatting sqref="H3">
    <cfRule type="expression" priority="888" aboveAverage="0" equalAverage="0" bottom="0" percent="0" rank="0" text="" dxfId="335">
      <formula>$D$1&lt;H3</formula>
    </cfRule>
    <cfRule type="expression" priority="889" aboveAverage="0" equalAverage="0" bottom="0" percent="0" rank="0" text="" dxfId="336">
      <formula>$D$1&gt;H3</formula>
    </cfRule>
  </conditionalFormatting>
  <conditionalFormatting sqref="H5">
    <cfRule type="cellIs" priority="890" operator="equal" aboveAverage="0" equalAverage="0" bottom="0" percent="0" rank="0" text="" dxfId="337">
      <formula>5</formula>
    </cfRule>
    <cfRule type="cellIs" priority="891" operator="equal" aboveAverage="0" equalAverage="0" bottom="0" percent="0" rank="0" text="" dxfId="338">
      <formula>4</formula>
    </cfRule>
    <cfRule type="cellIs" priority="892" operator="equal" aboveAverage="0" equalAverage="0" bottom="0" percent="0" rank="0" text="" dxfId="339">
      <formula>3</formula>
    </cfRule>
  </conditionalFormatting>
  <conditionalFormatting sqref="H4">
    <cfRule type="expression" priority="893" aboveAverage="0" equalAverage="0" bottom="0" percent="0" rank="0" text="" dxfId="340">
      <formula>$D$1&lt;H4</formula>
    </cfRule>
    <cfRule type="expression" priority="894" aboveAverage="0" equalAverage="0" bottom="0" percent="0" rank="0" text="" dxfId="341">
      <formula>$D$1&gt;H4</formula>
    </cfRule>
  </conditionalFormatting>
  <conditionalFormatting sqref="H4">
    <cfRule type="expression" priority="895" aboveAverage="0" equalAverage="0" bottom="0" percent="0" rank="0" text="" dxfId="342">
      <formula>$D$1&lt;H4</formula>
    </cfRule>
    <cfRule type="expression" priority="896" aboveAverage="0" equalAverage="0" bottom="0" percent="0" rank="0" text="" dxfId="343">
      <formula>$D$1&gt;H4</formula>
    </cfRule>
  </conditionalFormatting>
  <conditionalFormatting sqref="H4">
    <cfRule type="expression" priority="897" aboveAverage="0" equalAverage="0" bottom="0" percent="0" rank="0" text="" dxfId="344">
      <formula>$D$1&lt;H4</formula>
    </cfRule>
    <cfRule type="expression" priority="898" aboveAverage="0" equalAverage="0" bottom="0" percent="0" rank="0" text="" dxfId="345">
      <formula>$D$1&gt;H4</formula>
    </cfRule>
  </conditionalFormatting>
  <conditionalFormatting sqref="H4">
    <cfRule type="expression" priority="899" aboveAverage="0" equalAverage="0" bottom="0" percent="0" rank="0" text="" dxfId="346">
      <formula>$D$1&lt;H4</formula>
    </cfRule>
    <cfRule type="expression" priority="900" aboveAverage="0" equalAverage="0" bottom="0" percent="0" rank="0" text="" dxfId="347">
      <formula>$D$1&gt;H4</formula>
    </cfRule>
  </conditionalFormatting>
  <conditionalFormatting sqref="H4">
    <cfRule type="expression" priority="901" aboveAverage="0" equalAverage="0" bottom="0" percent="0" rank="0" text="" dxfId="348">
      <formula>$D$1&lt;H4</formula>
    </cfRule>
    <cfRule type="expression" priority="902" aboveAverage="0" equalAverage="0" bottom="0" percent="0" rank="0" text="" dxfId="349">
      <formula>$D$1&gt;H4</formula>
    </cfRule>
  </conditionalFormatting>
  <conditionalFormatting sqref="H4">
    <cfRule type="expression" priority="903" aboveAverage="0" equalAverage="0" bottom="0" percent="0" rank="0" text="" dxfId="350">
      <formula>$D$1&lt;H4</formula>
    </cfRule>
    <cfRule type="expression" priority="904" aboveAverage="0" equalAverage="0" bottom="0" percent="0" rank="0" text="" dxfId="351">
      <formula>$D$1&gt;H4</formula>
    </cfRule>
  </conditionalFormatting>
  <conditionalFormatting sqref="H4">
    <cfRule type="expression" priority="905" aboveAverage="0" equalAverage="0" bottom="0" percent="0" rank="0" text="" dxfId="352">
      <formula>$D$1&lt;H4</formula>
    </cfRule>
    <cfRule type="expression" priority="906" aboveAverage="0" equalAverage="0" bottom="0" percent="0" rank="0" text="" dxfId="353">
      <formula>$D$1&gt;H4</formula>
    </cfRule>
  </conditionalFormatting>
  <conditionalFormatting sqref="H4">
    <cfRule type="expression" priority="907" aboveAverage="0" equalAverage="0" bottom="0" percent="0" rank="0" text="" dxfId="354">
      <formula>$D$1&lt;H4</formula>
    </cfRule>
    <cfRule type="expression" priority="908" aboveAverage="0" equalAverage="0" bottom="0" percent="0" rank="0" text="" dxfId="355">
      <formula>$D$1&gt;H4</formula>
    </cfRule>
  </conditionalFormatting>
  <conditionalFormatting sqref="H4">
    <cfRule type="expression" priority="909" aboveAverage="0" equalAverage="0" bottom="0" percent="0" rank="0" text="" dxfId="356">
      <formula>$D$1&lt;H4</formula>
    </cfRule>
    <cfRule type="expression" priority="910" aboveAverage="0" equalAverage="0" bottom="0" percent="0" rank="0" text="" dxfId="357">
      <formula>$D$1&gt;H4</formula>
    </cfRule>
  </conditionalFormatting>
  <conditionalFormatting sqref="H5">
    <cfRule type="cellIs" priority="911" operator="equal" aboveAverage="0" equalAverage="0" bottom="0" percent="0" rank="0" text="" dxfId="358">
      <formula>5</formula>
    </cfRule>
    <cfRule type="cellIs" priority="912" operator="equal" aboveAverage="0" equalAverage="0" bottom="0" percent="0" rank="0" text="" dxfId="359">
      <formula>4</formula>
    </cfRule>
    <cfRule type="cellIs" priority="913" operator="equal" aboveAverage="0" equalAverage="0" bottom="0" percent="0" rank="0" text="" dxfId="360">
      <formula>3</formula>
    </cfRule>
  </conditionalFormatting>
  <conditionalFormatting sqref="H4">
    <cfRule type="expression" priority="914" aboveAverage="0" equalAverage="0" bottom="0" percent="0" rank="0" text="" dxfId="361">
      <formula>$D$1&lt;H4</formula>
    </cfRule>
    <cfRule type="expression" priority="915" aboveAverage="0" equalAverage="0" bottom="0" percent="0" rank="0" text="" dxfId="362">
      <formula>$D$1&gt;H4</formula>
    </cfRule>
  </conditionalFormatting>
  <conditionalFormatting sqref="H4">
    <cfRule type="expression" priority="916" aboveAverage="0" equalAverage="0" bottom="0" percent="0" rank="0" text="" dxfId="363">
      <formula>$D$1&lt;H4</formula>
    </cfRule>
    <cfRule type="expression" priority="917" aboveAverage="0" equalAverage="0" bottom="0" percent="0" rank="0" text="" dxfId="364">
      <formula>$D$1&gt;H4</formula>
    </cfRule>
  </conditionalFormatting>
  <conditionalFormatting sqref="H4">
    <cfRule type="expression" priority="918" aboveAverage="0" equalAverage="0" bottom="0" percent="0" rank="0" text="" dxfId="365">
      <formula>$D$1&lt;H4</formula>
    </cfRule>
    <cfRule type="expression" priority="919" aboveAverage="0" equalAverage="0" bottom="0" percent="0" rank="0" text="" dxfId="366">
      <formula>$D$1&gt;H4</formula>
    </cfRule>
  </conditionalFormatting>
  <conditionalFormatting sqref="H4">
    <cfRule type="expression" priority="920" aboveAverage="0" equalAverage="0" bottom="0" percent="0" rank="0" text="" dxfId="367">
      <formula>$D$1&lt;H4</formula>
    </cfRule>
    <cfRule type="expression" priority="921" aboveAverage="0" equalAverage="0" bottom="0" percent="0" rank="0" text="" dxfId="368">
      <formula>$D$1&gt;H4</formula>
    </cfRule>
  </conditionalFormatting>
  <conditionalFormatting sqref="H4">
    <cfRule type="expression" priority="922" aboveAverage="0" equalAverage="0" bottom="0" percent="0" rank="0" text="" dxfId="369">
      <formula>$D$1&lt;H4</formula>
    </cfRule>
    <cfRule type="expression" priority="923" aboveAverage="0" equalAverage="0" bottom="0" percent="0" rank="0" text="" dxfId="370">
      <formula>$D$1&gt;H4</formula>
    </cfRule>
  </conditionalFormatting>
  <conditionalFormatting sqref="H5">
    <cfRule type="cellIs" priority="924" operator="equal" aboveAverage="0" equalAverage="0" bottom="0" percent="0" rank="0" text="" dxfId="371">
      <formula>5</formula>
    </cfRule>
    <cfRule type="cellIs" priority="925" operator="equal" aboveAverage="0" equalAverage="0" bottom="0" percent="0" rank="0" text="" dxfId="372">
      <formula>4</formula>
    </cfRule>
    <cfRule type="cellIs" priority="926" operator="equal" aboveAverage="0" equalAverage="0" bottom="0" percent="0" rank="0" text="" dxfId="373">
      <formula>3</formula>
    </cfRule>
  </conditionalFormatting>
  <conditionalFormatting sqref="H4">
    <cfRule type="expression" priority="927" aboveAverage="0" equalAverage="0" bottom="0" percent="0" rank="0" text="" dxfId="374">
      <formula>$D$1&lt;H4</formula>
    </cfRule>
    <cfRule type="expression" priority="928" aboveAverage="0" equalAverage="0" bottom="0" percent="0" rank="0" text="" dxfId="375">
      <formula>$D$1&gt;H4</formula>
    </cfRule>
  </conditionalFormatting>
  <conditionalFormatting sqref="H5">
    <cfRule type="cellIs" priority="929" operator="equal" aboveAverage="0" equalAverage="0" bottom="0" percent="0" rank="0" text="" dxfId="376">
      <formula>5</formula>
    </cfRule>
    <cfRule type="cellIs" priority="930" operator="equal" aboveAverage="0" equalAverage="0" bottom="0" percent="0" rank="0" text="" dxfId="377">
      <formula>4</formula>
    </cfRule>
    <cfRule type="cellIs" priority="931" operator="equal" aboveAverage="0" equalAverage="0" bottom="0" percent="0" rank="0" text="" dxfId="378">
      <formula>3</formula>
    </cfRule>
  </conditionalFormatting>
  <conditionalFormatting sqref="H4">
    <cfRule type="expression" priority="932" aboveAverage="0" equalAverage="0" bottom="0" percent="0" rank="0" text="" dxfId="379">
      <formula>$D$1&lt;H4</formula>
    </cfRule>
    <cfRule type="expression" priority="933" aboveAverage="0" equalAverage="0" bottom="0" percent="0" rank="0" text="" dxfId="380">
      <formula>$D$1&gt;H4</formula>
    </cfRule>
  </conditionalFormatting>
  <conditionalFormatting sqref="H5">
    <cfRule type="cellIs" priority="934" operator="equal" aboveAverage="0" equalAverage="0" bottom="0" percent="0" rank="0" text="" dxfId="381">
      <formula>5</formula>
    </cfRule>
    <cfRule type="cellIs" priority="935" operator="equal" aboveAverage="0" equalAverage="0" bottom="0" percent="0" rank="0" text="" dxfId="382">
      <formula>4</formula>
    </cfRule>
    <cfRule type="cellIs" priority="936" operator="equal" aboveAverage="0" equalAverage="0" bottom="0" percent="0" rank="0" text="" dxfId="383">
      <formula>3</formula>
    </cfRule>
  </conditionalFormatting>
  <conditionalFormatting sqref="H4">
    <cfRule type="expression" priority="937" aboveAverage="0" equalAverage="0" bottom="0" percent="0" rank="0" text="" dxfId="384">
      <formula>$D$1&lt;H4</formula>
    </cfRule>
    <cfRule type="expression" priority="938" aboveAverage="0" equalAverage="0" bottom="0" percent="0" rank="0" text="" dxfId="385">
      <formula>$D$1&gt;H4</formula>
    </cfRule>
  </conditionalFormatting>
  <conditionalFormatting sqref="H5">
    <cfRule type="cellIs" priority="939" operator="equal" aboveAverage="0" equalAverage="0" bottom="0" percent="0" rank="0" text="" dxfId="386">
      <formula>5</formula>
    </cfRule>
    <cfRule type="cellIs" priority="940" operator="equal" aboveAverage="0" equalAverage="0" bottom="0" percent="0" rank="0" text="" dxfId="387">
      <formula>4</formula>
    </cfRule>
    <cfRule type="cellIs" priority="941" operator="equal" aboveAverage="0" equalAverage="0" bottom="0" percent="0" rank="0" text="" dxfId="388">
      <formula>3</formula>
    </cfRule>
  </conditionalFormatting>
  <conditionalFormatting sqref="H4">
    <cfRule type="expression" priority="942" aboveAverage="0" equalAverage="0" bottom="0" percent="0" rank="0" text="" dxfId="389">
      <formula>$D$1&lt;H4</formula>
    </cfRule>
    <cfRule type="expression" priority="943" aboveAverage="0" equalAverage="0" bottom="0" percent="0" rank="0" text="" dxfId="390">
      <formula>$D$1&gt;H4</formula>
    </cfRule>
  </conditionalFormatting>
  <conditionalFormatting sqref="H4">
    <cfRule type="expression" priority="944" aboveAverage="0" equalAverage="0" bottom="0" percent="0" rank="0" text="" dxfId="391">
      <formula>$D$1&lt;H4</formula>
    </cfRule>
    <cfRule type="expression" priority="945" aboveAverage="0" equalAverage="0" bottom="0" percent="0" rank="0" text="" dxfId="392">
      <formula>$D$1&gt;H4</formula>
    </cfRule>
  </conditionalFormatting>
  <conditionalFormatting sqref="H4">
    <cfRule type="expression" priority="946" aboveAverage="0" equalAverage="0" bottom="0" percent="0" rank="0" text="" dxfId="393">
      <formula>$D$1&lt;H4</formula>
    </cfRule>
    <cfRule type="expression" priority="947" aboveAverage="0" equalAverage="0" bottom="0" percent="0" rank="0" text="" dxfId="394">
      <formula>$D$1&gt;H4</formula>
    </cfRule>
  </conditionalFormatting>
  <conditionalFormatting sqref="H4">
    <cfRule type="expression" priority="948" aboveAverage="0" equalAverage="0" bottom="0" percent="0" rank="0" text="" dxfId="395">
      <formula>$D$1&lt;H4</formula>
    </cfRule>
    <cfRule type="expression" priority="949" aboveAverage="0" equalAverage="0" bottom="0" percent="0" rank="0" text="" dxfId="396">
      <formula>$D$1&gt;H4</formula>
    </cfRule>
  </conditionalFormatting>
  <conditionalFormatting sqref="H4">
    <cfRule type="expression" priority="950" aboveAverage="0" equalAverage="0" bottom="0" percent="0" rank="0" text="" dxfId="397">
      <formula>$D$1&lt;H4</formula>
    </cfRule>
    <cfRule type="expression" priority="951" aboveAverage="0" equalAverage="0" bottom="0" percent="0" rank="0" text="" dxfId="398">
      <formula>$D$1&gt;H4</formula>
    </cfRule>
  </conditionalFormatting>
  <conditionalFormatting sqref="H4">
    <cfRule type="expression" priority="952" aboveAverage="0" equalAverage="0" bottom="0" percent="0" rank="0" text="" dxfId="399">
      <formula>$D$1&lt;H4</formula>
    </cfRule>
    <cfRule type="expression" priority="953" aboveAverage="0" equalAverage="0" bottom="0" percent="0" rank="0" text="" dxfId="400">
      <formula>$D$1&gt;H4</formula>
    </cfRule>
  </conditionalFormatting>
  <conditionalFormatting sqref="H4">
    <cfRule type="expression" priority="954" aboveAverage="0" equalAverage="0" bottom="0" percent="0" rank="0" text="" dxfId="401">
      <formula>$D$1&lt;H4</formula>
    </cfRule>
    <cfRule type="expression" priority="955" aboveAverage="0" equalAverage="0" bottom="0" percent="0" rank="0" text="" dxfId="402">
      <formula>$D$1&gt;H4</formula>
    </cfRule>
  </conditionalFormatting>
  <conditionalFormatting sqref="H4">
    <cfRule type="expression" priority="956" aboveAverage="0" equalAverage="0" bottom="0" percent="0" rank="0" text="" dxfId="403">
      <formula>$D$1&lt;H4</formula>
    </cfRule>
    <cfRule type="expression" priority="957" aboveAverage="0" equalAverage="0" bottom="0" percent="0" rank="0" text="" dxfId="404">
      <formula>$D$1&gt;H4</formula>
    </cfRule>
  </conditionalFormatting>
  <conditionalFormatting sqref="H4">
    <cfRule type="expression" priority="958" aboveAverage="0" equalAverage="0" bottom="0" percent="0" rank="0" text="" dxfId="405">
      <formula>$D$1&lt;H4</formula>
    </cfRule>
    <cfRule type="expression" priority="959" aboveAverage="0" equalAverage="0" bottom="0" percent="0" rank="0" text="" dxfId="406">
      <formula>$D$1&gt;H4</formula>
    </cfRule>
  </conditionalFormatting>
  <conditionalFormatting sqref="H4">
    <cfRule type="expression" priority="960" aboveAverage="0" equalAverage="0" bottom="0" percent="0" rank="0" text="" dxfId="407">
      <formula>$D$1&lt;H4</formula>
    </cfRule>
    <cfRule type="expression" priority="961" aboveAverage="0" equalAverage="0" bottom="0" percent="0" rank="0" text="" dxfId="408">
      <formula>$D$1&gt;H4</formula>
    </cfRule>
  </conditionalFormatting>
  <conditionalFormatting sqref="I4">
    <cfRule type="expression" priority="962" aboveAverage="0" equalAverage="0" bottom="0" percent="0" rank="0" text="" dxfId="409">
      <formula>$D$1&lt;I4</formula>
    </cfRule>
    <cfRule type="expression" priority="963" aboveAverage="0" equalAverage="0" bottom="0" percent="0" rank="0" text="" dxfId="410">
      <formula>$D$1&gt;I4</formula>
    </cfRule>
  </conditionalFormatting>
  <conditionalFormatting sqref="I4">
    <cfRule type="expression" priority="964" aboveAverage="0" equalAverage="0" bottom="0" percent="0" rank="0" text="" dxfId="411">
      <formula>$D$1&lt;I4</formula>
    </cfRule>
    <cfRule type="expression" priority="965" aboveAverage="0" equalAverage="0" bottom="0" percent="0" rank="0" text="" dxfId="412">
      <formula>$D$1&gt;I4</formula>
    </cfRule>
  </conditionalFormatting>
  <conditionalFormatting sqref="I4">
    <cfRule type="expression" priority="966" aboveAverage="0" equalAverage="0" bottom="0" percent="0" rank="0" text="" dxfId="413">
      <formula>$D$1&lt;I4</formula>
    </cfRule>
    <cfRule type="expression" priority="967" aboveAverage="0" equalAverage="0" bottom="0" percent="0" rank="0" text="" dxfId="414">
      <formula>$D$1&gt;I4</formula>
    </cfRule>
  </conditionalFormatting>
  <conditionalFormatting sqref="I4">
    <cfRule type="expression" priority="968" aboveAverage="0" equalAverage="0" bottom="0" percent="0" rank="0" text="" dxfId="415">
      <formula>$D$1&lt;I4</formula>
    </cfRule>
    <cfRule type="expression" priority="969" aboveAverage="0" equalAverage="0" bottom="0" percent="0" rank="0" text="" dxfId="416">
      <formula>$D$1&gt;I4</formula>
    </cfRule>
  </conditionalFormatting>
  <conditionalFormatting sqref="I4">
    <cfRule type="expression" priority="970" aboveAverage="0" equalAverage="0" bottom="0" percent="0" rank="0" text="" dxfId="417">
      <formula>$D$1&lt;I4</formula>
    </cfRule>
    <cfRule type="expression" priority="971" aboveAverage="0" equalAverage="0" bottom="0" percent="0" rank="0" text="" dxfId="418">
      <formula>$D$1&gt;I4</formula>
    </cfRule>
  </conditionalFormatting>
  <conditionalFormatting sqref="I4">
    <cfRule type="expression" priority="972" aboveAverage="0" equalAverage="0" bottom="0" percent="0" rank="0" text="" dxfId="419">
      <formula>$D$1&lt;I4</formula>
    </cfRule>
    <cfRule type="expression" priority="973" aboveAverage="0" equalAverage="0" bottom="0" percent="0" rank="0" text="" dxfId="420">
      <formula>$D$1&gt;I4</formula>
    </cfRule>
  </conditionalFormatting>
  <conditionalFormatting sqref="I5">
    <cfRule type="expression" priority="974" aboveAverage="0" equalAverage="0" bottom="0" percent="0" rank="0" text="" dxfId="421">
      <formula>$D$1&lt;I5</formula>
    </cfRule>
    <cfRule type="expression" priority="975" aboveAverage="0" equalAverage="0" bottom="0" percent="0" rank="0" text="" dxfId="422">
      <formula>$D$1&gt;I5</formula>
    </cfRule>
  </conditionalFormatting>
  <conditionalFormatting sqref="I5">
    <cfRule type="expression" priority="976" aboveAverage="0" equalAverage="0" bottom="0" percent="0" rank="0" text="" dxfId="423">
      <formula>$D$1&lt;I5</formula>
    </cfRule>
    <cfRule type="expression" priority="977" aboveAverage="0" equalAverage="0" bottom="0" percent="0" rank="0" text="" dxfId="424">
      <formula>$D$1&gt;I5</formula>
    </cfRule>
  </conditionalFormatting>
  <conditionalFormatting sqref="I5">
    <cfRule type="expression" priority="978" aboveAverage="0" equalAverage="0" bottom="0" percent="0" rank="0" text="" dxfId="425">
      <formula>$D$1&lt;I5</formula>
    </cfRule>
    <cfRule type="expression" priority="979" aboveAverage="0" equalAverage="0" bottom="0" percent="0" rank="0" text="" dxfId="426">
      <formula>$D$1&gt;I5</formula>
    </cfRule>
  </conditionalFormatting>
  <conditionalFormatting sqref="I4">
    <cfRule type="expression" priority="980" aboveAverage="0" equalAverage="0" bottom="0" percent="0" rank="0" text="" dxfId="427">
      <formula>$D$1&lt;I4</formula>
    </cfRule>
    <cfRule type="expression" priority="981" aboveAverage="0" equalAverage="0" bottom="0" percent="0" rank="0" text="" dxfId="428">
      <formula>$D$1&gt;I4</formula>
    </cfRule>
  </conditionalFormatting>
  <conditionalFormatting sqref="I5">
    <cfRule type="cellIs" priority="982" operator="equal" aboveAverage="0" equalAverage="0" bottom="0" percent="0" rank="0" text="" dxfId="429">
      <formula>5</formula>
    </cfRule>
    <cfRule type="cellIs" priority="983" operator="equal" aboveAverage="0" equalAverage="0" bottom="0" percent="0" rank="0" text="" dxfId="430">
      <formula>4</formula>
    </cfRule>
    <cfRule type="cellIs" priority="984" operator="equal" aboveAverage="0" equalAverage="0" bottom="0" percent="0" rank="0" text="" dxfId="431">
      <formula>3</formula>
    </cfRule>
  </conditionalFormatting>
  <conditionalFormatting sqref="I5">
    <cfRule type="cellIs" priority="985" operator="equal" aboveAverage="0" equalAverage="0" bottom="0" percent="0" rank="0" text="" dxfId="432">
      <formula>5</formula>
    </cfRule>
    <cfRule type="cellIs" priority="986" operator="equal" aboveAverage="0" equalAverage="0" bottom="0" percent="0" rank="0" text="" dxfId="433">
      <formula>4</formula>
    </cfRule>
    <cfRule type="cellIs" priority="987" operator="equal" aboveAverage="0" equalAverage="0" bottom="0" percent="0" rank="0" text="" dxfId="434">
      <formula>3</formula>
    </cfRule>
  </conditionalFormatting>
  <conditionalFormatting sqref="I4">
    <cfRule type="expression" priority="988" aboveAverage="0" equalAverage="0" bottom="0" percent="0" rank="0" text="" dxfId="435">
      <formula>$D$1&lt;I4</formula>
    </cfRule>
    <cfRule type="expression" priority="989" aboveAverage="0" equalAverage="0" bottom="0" percent="0" rank="0" text="" dxfId="436">
      <formula>$D$1&gt;I4</formula>
    </cfRule>
  </conditionalFormatting>
  <conditionalFormatting sqref="I5">
    <cfRule type="cellIs" priority="990" operator="equal" aboveAverage="0" equalAverage="0" bottom="0" percent="0" rank="0" text="" dxfId="437">
      <formula>5</formula>
    </cfRule>
    <cfRule type="cellIs" priority="991" operator="equal" aboveAverage="0" equalAverage="0" bottom="0" percent="0" rank="0" text="" dxfId="438">
      <formula>4</formula>
    </cfRule>
    <cfRule type="cellIs" priority="992" operator="equal" aboveAverage="0" equalAverage="0" bottom="0" percent="0" rank="0" text="" dxfId="439">
      <formula>3</formula>
    </cfRule>
  </conditionalFormatting>
  <conditionalFormatting sqref="I4">
    <cfRule type="expression" priority="993" aboveAverage="0" equalAverage="0" bottom="0" percent="0" rank="0" text="" dxfId="440">
      <formula>$D$1&lt;I4</formula>
    </cfRule>
    <cfRule type="expression" priority="994" aboveAverage="0" equalAverage="0" bottom="0" percent="0" rank="0" text="" dxfId="441">
      <formula>$D$1&gt;I4</formula>
    </cfRule>
  </conditionalFormatting>
  <conditionalFormatting sqref="L3">
    <cfRule type="expression" priority="995" aboveAverage="0" equalAverage="0" bottom="0" percent="0" rank="0" text="" dxfId="442">
      <formula>$D$1&lt;L3</formula>
    </cfRule>
    <cfRule type="expression" priority="996" aboveAverage="0" equalAverage="0" bottom="0" percent="0" rank="0" text="" dxfId="443">
      <formula>$D$1&gt;L3</formula>
    </cfRule>
  </conditionalFormatting>
  <conditionalFormatting sqref="L3">
    <cfRule type="expression" priority="997" aboveAverage="0" equalAverage="0" bottom="0" percent="0" rank="0" text="" dxfId="444">
      <formula>$D$1&lt;L3</formula>
    </cfRule>
    <cfRule type="expression" priority="998" aboveAverage="0" equalAverage="0" bottom="0" percent="0" rank="0" text="" dxfId="445">
      <formula>$D$1&gt;L3</formula>
    </cfRule>
  </conditionalFormatting>
  <conditionalFormatting sqref="J4">
    <cfRule type="expression" priority="999" aboveAverage="0" equalAverage="0" bottom="0" percent="0" rank="0" text="" dxfId="446">
      <formula>$D$1&lt;J4</formula>
    </cfRule>
    <cfRule type="expression" priority="1000" aboveAverage="0" equalAverage="0" bottom="0" percent="0" rank="0" text="" dxfId="447">
      <formula>$D$1&gt;J4</formula>
    </cfRule>
  </conditionalFormatting>
  <conditionalFormatting sqref="J4">
    <cfRule type="expression" priority="1001" aboveAverage="0" equalAverage="0" bottom="0" percent="0" rank="0" text="" dxfId="448">
      <formula>$D$1&lt;J4</formula>
    </cfRule>
    <cfRule type="expression" priority="1002" aboveAverage="0" equalAverage="0" bottom="0" percent="0" rank="0" text="" dxfId="449">
      <formula>$D$1&gt;J4</formula>
    </cfRule>
  </conditionalFormatting>
  <conditionalFormatting sqref="J4">
    <cfRule type="expression" priority="1003" aboveAverage="0" equalAverage="0" bottom="0" percent="0" rank="0" text="" dxfId="0">
      <formula>$D$1&lt;J4</formula>
    </cfRule>
    <cfRule type="expression" priority="1004" aboveAverage="0" equalAverage="0" bottom="0" percent="0" rank="0" text="" dxfId="1">
      <formula>$D$1&gt;J4</formula>
    </cfRule>
  </conditionalFormatting>
  <conditionalFormatting sqref="J4">
    <cfRule type="expression" priority="1005" aboveAverage="0" equalAverage="0" bottom="0" percent="0" rank="0" text="" dxfId="2">
      <formula>$D$1&lt;J4</formula>
    </cfRule>
    <cfRule type="expression" priority="1006" aboveAverage="0" equalAverage="0" bottom="0" percent="0" rank="0" text="" dxfId="3">
      <formula>$D$1&gt;J4</formula>
    </cfRule>
  </conditionalFormatting>
  <conditionalFormatting sqref="J4">
    <cfRule type="expression" priority="1007" aboveAverage="0" equalAverage="0" bottom="0" percent="0" rank="0" text="" dxfId="4">
      <formula>$D$1&lt;J4</formula>
    </cfRule>
    <cfRule type="expression" priority="1008" aboveAverage="0" equalAverage="0" bottom="0" percent="0" rank="0" text="" dxfId="5">
      <formula>$D$1&gt;J4</formula>
    </cfRule>
  </conditionalFormatting>
  <conditionalFormatting sqref="J4">
    <cfRule type="expression" priority="1009" aboveAverage="0" equalAverage="0" bottom="0" percent="0" rank="0" text="" dxfId="6">
      <formula>$D$1&lt;J4</formula>
    </cfRule>
    <cfRule type="expression" priority="1010" aboveAverage="0" equalAverage="0" bottom="0" percent="0" rank="0" text="" dxfId="7">
      <formula>$D$1&gt;J4</formula>
    </cfRule>
  </conditionalFormatting>
  <conditionalFormatting sqref="J5">
    <cfRule type="expression" priority="1011" aboveAverage="0" equalAverage="0" bottom="0" percent="0" rank="0" text="" dxfId="8">
      <formula>$D$1&lt;J5</formula>
    </cfRule>
    <cfRule type="expression" priority="1012" aboveAverage="0" equalAverage="0" bottom="0" percent="0" rank="0" text="" dxfId="9">
      <formula>$D$1&gt;J5</formula>
    </cfRule>
  </conditionalFormatting>
  <conditionalFormatting sqref="J5">
    <cfRule type="expression" priority="1013" aboveAverage="0" equalAverage="0" bottom="0" percent="0" rank="0" text="" dxfId="10">
      <formula>$D$1&lt;J5</formula>
    </cfRule>
    <cfRule type="expression" priority="1014" aboveAverage="0" equalAverage="0" bottom="0" percent="0" rank="0" text="" dxfId="11">
      <formula>$D$1&gt;J5</formula>
    </cfRule>
  </conditionalFormatting>
  <conditionalFormatting sqref="J5">
    <cfRule type="expression" priority="1015" aboveAverage="0" equalAverage="0" bottom="0" percent="0" rank="0" text="" dxfId="12">
      <formula>$D$1&lt;J5</formula>
    </cfRule>
    <cfRule type="expression" priority="1016" aboveAverage="0" equalAverage="0" bottom="0" percent="0" rank="0" text="" dxfId="13">
      <formula>$D$1&gt;J5</formula>
    </cfRule>
  </conditionalFormatting>
  <conditionalFormatting sqref="J4">
    <cfRule type="expression" priority="1017" aboveAverage="0" equalAverage="0" bottom="0" percent="0" rank="0" text="" dxfId="14">
      <formula>$D$1&lt;J4</formula>
    </cfRule>
    <cfRule type="expression" priority="1018" aboveAverage="0" equalAverage="0" bottom="0" percent="0" rank="0" text="" dxfId="15">
      <formula>$D$1&gt;J4</formula>
    </cfRule>
  </conditionalFormatting>
  <conditionalFormatting sqref="J5">
    <cfRule type="cellIs" priority="1019" operator="equal" aboveAverage="0" equalAverage="0" bottom="0" percent="0" rank="0" text="" dxfId="16">
      <formula>5</formula>
    </cfRule>
    <cfRule type="cellIs" priority="1020" operator="equal" aboveAverage="0" equalAverage="0" bottom="0" percent="0" rank="0" text="" dxfId="17">
      <formula>4</formula>
    </cfRule>
    <cfRule type="cellIs" priority="1021" operator="equal" aboveAverage="0" equalAverage="0" bottom="0" percent="0" rank="0" text="" dxfId="18">
      <formula>3</formula>
    </cfRule>
  </conditionalFormatting>
  <conditionalFormatting sqref="J5">
    <cfRule type="cellIs" priority="1022" operator="equal" aboveAverage="0" equalAverage="0" bottom="0" percent="0" rank="0" text="" dxfId="19">
      <formula>5</formula>
    </cfRule>
    <cfRule type="cellIs" priority="1023" operator="equal" aboveAverage="0" equalAverage="0" bottom="0" percent="0" rank="0" text="" dxfId="20">
      <formula>4</formula>
    </cfRule>
    <cfRule type="cellIs" priority="1024" operator="equal" aboveAverage="0" equalAverage="0" bottom="0" percent="0" rank="0" text="" dxfId="21">
      <formula>3</formula>
    </cfRule>
  </conditionalFormatting>
  <conditionalFormatting sqref="J4">
    <cfRule type="expression" priority="1025" aboveAverage="0" equalAverage="0" bottom="0" percent="0" rank="0" text="" dxfId="22">
      <formula>$D$1&lt;J4</formula>
    </cfRule>
    <cfRule type="expression" priority="1026" aboveAverage="0" equalAverage="0" bottom="0" percent="0" rank="0" text="" dxfId="23">
      <formula>$D$1&gt;J4</formula>
    </cfRule>
  </conditionalFormatting>
  <conditionalFormatting sqref="J5">
    <cfRule type="cellIs" priority="1027" operator="equal" aboveAverage="0" equalAverage="0" bottom="0" percent="0" rank="0" text="" dxfId="24">
      <formula>5</formula>
    </cfRule>
    <cfRule type="cellIs" priority="1028" operator="equal" aboveAverage="0" equalAverage="0" bottom="0" percent="0" rank="0" text="" dxfId="25">
      <formula>4</formula>
    </cfRule>
    <cfRule type="cellIs" priority="1029" operator="equal" aboveAverage="0" equalAverage="0" bottom="0" percent="0" rank="0" text="" dxfId="26">
      <formula>3</formula>
    </cfRule>
  </conditionalFormatting>
  <conditionalFormatting sqref="J4">
    <cfRule type="expression" priority="1030" aboveAverage="0" equalAverage="0" bottom="0" percent="0" rank="0" text="" dxfId="27">
      <formula>$D$1&lt;J4</formula>
    </cfRule>
    <cfRule type="expression" priority="1031" aboveAverage="0" equalAverage="0" bottom="0" percent="0" rank="0" text="" dxfId="28">
      <formula>$D$1&gt;J4</formula>
    </cfRule>
  </conditionalFormatting>
  <conditionalFormatting sqref="F3">
    <cfRule type="expression" priority="1032" aboveAverage="0" equalAverage="0" bottom="0" percent="0" rank="0" text="" dxfId="29">
      <formula>$D$1&lt;F3</formula>
    </cfRule>
    <cfRule type="expression" priority="1033" aboveAverage="0" equalAverage="0" bottom="0" percent="0" rank="0" text="" dxfId="30">
      <formula>$D$1&gt;F3</formula>
    </cfRule>
  </conditionalFormatting>
  <conditionalFormatting sqref="F4">
    <cfRule type="expression" priority="1034" aboveAverage="0" equalAverage="0" bottom="0" percent="0" rank="0" text="" dxfId="31">
      <formula>$D$1&lt;F4</formula>
    </cfRule>
    <cfRule type="expression" priority="1035" aboveAverage="0" equalAverage="0" bottom="0" percent="0" rank="0" text="" dxfId="32">
      <formula>$D$1&gt;F4</formula>
    </cfRule>
  </conditionalFormatting>
  <conditionalFormatting sqref="F5">
    <cfRule type="expression" priority="1036" aboveAverage="0" equalAverage="0" bottom="0" percent="0" rank="0" text="" dxfId="33">
      <formula>$D$1&lt;F5</formula>
    </cfRule>
    <cfRule type="expression" priority="1037" aboveAverage="0" equalAverage="0" bottom="0" percent="0" rank="0" text="" dxfId="34">
      <formula>$D$1&gt;F5</formula>
    </cfRule>
  </conditionalFormatting>
  <conditionalFormatting sqref="F5">
    <cfRule type="expression" priority="1038" aboveAverage="0" equalAverage="0" bottom="0" percent="0" rank="0" text="" dxfId="35">
      <formula>$D$1&lt;F5</formula>
    </cfRule>
    <cfRule type="expression" priority="1039" aboveAverage="0" equalAverage="0" bottom="0" percent="0" rank="0" text="" dxfId="36">
      <formula>$D$1&gt;F5</formula>
    </cfRule>
  </conditionalFormatting>
  <conditionalFormatting sqref="F5">
    <cfRule type="expression" priority="1040" aboveAverage="0" equalAverage="0" bottom="0" percent="0" rank="0" text="" dxfId="37">
      <formula>$D$1&lt;F5</formula>
    </cfRule>
    <cfRule type="expression" priority="1041" aboveAverage="0" equalAverage="0" bottom="0" percent="0" rank="0" text="" dxfId="38">
      <formula>$D$1&gt;F5</formula>
    </cfRule>
  </conditionalFormatting>
  <conditionalFormatting sqref="F4">
    <cfRule type="expression" priority="1042" aboveAverage="0" equalAverage="0" bottom="0" percent="0" rank="0" text="" dxfId="39">
      <formula>$D$1&lt;F4</formula>
    </cfRule>
    <cfRule type="expression" priority="1043" aboveAverage="0" equalAverage="0" bottom="0" percent="0" rank="0" text="" dxfId="40">
      <formula>$D$1&gt;F4</formula>
    </cfRule>
  </conditionalFormatting>
  <conditionalFormatting sqref="F5">
    <cfRule type="cellIs" priority="1044" operator="equal" aboveAverage="0" equalAverage="0" bottom="0" percent="0" rank="0" text="" dxfId="41">
      <formula>5</formula>
    </cfRule>
    <cfRule type="cellIs" priority="1045" operator="equal" aboveAverage="0" equalAverage="0" bottom="0" percent="0" rank="0" text="" dxfId="42">
      <formula>4</formula>
    </cfRule>
    <cfRule type="cellIs" priority="1046" operator="equal" aboveAverage="0" equalAverage="0" bottom="0" percent="0" rank="0" text="" dxfId="43">
      <formula>3</formula>
    </cfRule>
  </conditionalFormatting>
  <conditionalFormatting sqref="F4">
    <cfRule type="expression" priority="1047" aboveAverage="0" equalAverage="0" bottom="0" percent="0" rank="0" text="" dxfId="44">
      <formula>$D$1&lt;F4</formula>
    </cfRule>
    <cfRule type="expression" priority="1048" aboveAverage="0" equalAverage="0" bottom="0" percent="0" rank="0" text="" dxfId="45">
      <formula>$D$1&gt;F4</formula>
    </cfRule>
  </conditionalFormatting>
  <conditionalFormatting sqref="F5">
    <cfRule type="cellIs" priority="1049" operator="equal" aboveAverage="0" equalAverage="0" bottom="0" percent="0" rank="0" text="" dxfId="46">
      <formula>5</formula>
    </cfRule>
    <cfRule type="cellIs" priority="1050" operator="equal" aboveAverage="0" equalAverage="0" bottom="0" percent="0" rank="0" text="" dxfId="47">
      <formula>4</formula>
    </cfRule>
    <cfRule type="cellIs" priority="1051" operator="equal" aboveAverage="0" equalAverage="0" bottom="0" percent="0" rank="0" text="" dxfId="48">
      <formula>3</formula>
    </cfRule>
  </conditionalFormatting>
  <conditionalFormatting sqref="F5">
    <cfRule type="cellIs" priority="1052" operator="equal" aboveAverage="0" equalAverage="0" bottom="0" percent="0" rank="0" text="" dxfId="49">
      <formula>5</formula>
    </cfRule>
    <cfRule type="cellIs" priority="1053" operator="equal" aboveAverage="0" equalAverage="0" bottom="0" percent="0" rank="0" text="" dxfId="50">
      <formula>4</formula>
    </cfRule>
    <cfRule type="cellIs" priority="1054" operator="equal" aboveAverage="0" equalAverage="0" bottom="0" percent="0" rank="0" text="" dxfId="51">
      <formula>3</formula>
    </cfRule>
  </conditionalFormatting>
  <conditionalFormatting sqref="F4">
    <cfRule type="expression" priority="1055" aboveAverage="0" equalAverage="0" bottom="0" percent="0" rank="0" text="" dxfId="52">
      <formula>$D$1&lt;F4</formula>
    </cfRule>
    <cfRule type="expression" priority="1056" aboveAverage="0" equalAverage="0" bottom="0" percent="0" rank="0" text="" dxfId="53">
      <formula>$D$1&gt;F4</formula>
    </cfRule>
  </conditionalFormatting>
  <conditionalFormatting sqref="K3">
    <cfRule type="expression" priority="1057" aboveAverage="0" equalAverage="0" bottom="0" percent="0" rank="0" text="" dxfId="54">
      <formula>$D$1&lt;K3</formula>
    </cfRule>
    <cfRule type="expression" priority="1058" aboveAverage="0" equalAverage="0" bottom="0" percent="0" rank="0" text="" dxfId="55">
      <formula>$D$1&gt;K3</formula>
    </cfRule>
  </conditionalFormatting>
  <conditionalFormatting sqref="K3">
    <cfRule type="expression" priority="1059" aboveAverage="0" equalAverage="0" bottom="0" percent="0" rank="0" text="" dxfId="56">
      <formula>$D$1&lt;K3</formula>
    </cfRule>
    <cfRule type="expression" priority="1060" aboveAverage="0" equalAverage="0" bottom="0" percent="0" rank="0" text="" dxfId="57">
      <formula>$D$1&gt;K3</formula>
    </cfRule>
  </conditionalFormatting>
  <conditionalFormatting sqref="K3">
    <cfRule type="expression" priority="1061" aboveAverage="0" equalAverage="0" bottom="0" percent="0" rank="0" text="" dxfId="58">
      <formula>$D$1&lt;K3</formula>
    </cfRule>
    <cfRule type="expression" priority="1062" aboveAverage="0" equalAverage="0" bottom="0" percent="0" rank="0" text="" dxfId="59">
      <formula>$D$1&gt;K3</formula>
    </cfRule>
  </conditionalFormatting>
  <conditionalFormatting sqref="K3">
    <cfRule type="expression" priority="1063" aboveAverage="0" equalAverage="0" bottom="0" percent="0" rank="0" text="" dxfId="60">
      <formula>$D$1&lt;K3</formula>
    </cfRule>
    <cfRule type="expression" priority="1064" aboveAverage="0" equalAverage="0" bottom="0" percent="0" rank="0" text="" dxfId="61">
      <formula>$D$1&gt;K3</formula>
    </cfRule>
  </conditionalFormatting>
  <conditionalFormatting sqref="K3">
    <cfRule type="expression" priority="1065" aboveAverage="0" equalAverage="0" bottom="0" percent="0" rank="0" text="" dxfId="62">
      <formula>$D$1&lt;K3</formula>
    </cfRule>
    <cfRule type="expression" priority="1066" aboveAverage="0" equalAverage="0" bottom="0" percent="0" rank="0" text="" dxfId="63">
      <formula>$D$1&gt;K3</formula>
    </cfRule>
  </conditionalFormatting>
  <conditionalFormatting sqref="K4">
    <cfRule type="expression" priority="1067" aboveAverage="0" equalAverage="0" bottom="0" percent="0" rank="0" text="" dxfId="64">
      <formula>$D$1&lt;K4</formula>
    </cfRule>
    <cfRule type="expression" priority="1068" aboveAverage="0" equalAverage="0" bottom="0" percent="0" rank="0" text="" dxfId="65">
      <formula>$D$1&gt;K4</formula>
    </cfRule>
  </conditionalFormatting>
  <conditionalFormatting sqref="K4">
    <cfRule type="expression" priority="1069" aboveAverage="0" equalAverage="0" bottom="0" percent="0" rank="0" text="" dxfId="66">
      <formula>$D$1&lt;K4</formula>
    </cfRule>
    <cfRule type="expression" priority="1070" aboveAverage="0" equalAverage="0" bottom="0" percent="0" rank="0" text="" dxfId="67">
      <formula>$D$1&gt;K4</formula>
    </cfRule>
  </conditionalFormatting>
  <conditionalFormatting sqref="K4">
    <cfRule type="expression" priority="1071" aboveAverage="0" equalAverage="0" bottom="0" percent="0" rank="0" text="" dxfId="68">
      <formula>$D$1&lt;K4</formula>
    </cfRule>
    <cfRule type="expression" priority="1072" aboveAverage="0" equalAverage="0" bottom="0" percent="0" rank="0" text="" dxfId="69">
      <formula>$D$1&gt;K4</formula>
    </cfRule>
  </conditionalFormatting>
  <conditionalFormatting sqref="K4">
    <cfRule type="expression" priority="1073" aboveAverage="0" equalAverage="0" bottom="0" percent="0" rank="0" text="" dxfId="70">
      <formula>$D$1&lt;K4</formula>
    </cfRule>
    <cfRule type="expression" priority="1074" aboveAverage="0" equalAverage="0" bottom="0" percent="0" rank="0" text="" dxfId="71">
      <formula>$D$1&gt;K4</formula>
    </cfRule>
  </conditionalFormatting>
  <conditionalFormatting sqref="K4">
    <cfRule type="expression" priority="1075" aboveAverage="0" equalAverage="0" bottom="0" percent="0" rank="0" text="" dxfId="72">
      <formula>$D$1&lt;K4</formula>
    </cfRule>
    <cfRule type="expression" priority="1076" aboveAverage="0" equalAverage="0" bottom="0" percent="0" rank="0" text="" dxfId="73">
      <formula>$D$1&gt;K4</formula>
    </cfRule>
  </conditionalFormatting>
  <conditionalFormatting sqref="K4">
    <cfRule type="expression" priority="1077" aboveAverage="0" equalAverage="0" bottom="0" percent="0" rank="0" text="" dxfId="74">
      <formula>$D$1&lt;K4</formula>
    </cfRule>
    <cfRule type="expression" priority="1078" aboveAverage="0" equalAverage="0" bottom="0" percent="0" rank="0" text="" dxfId="75">
      <formula>$D$1&gt;K4</formula>
    </cfRule>
  </conditionalFormatting>
  <conditionalFormatting sqref="K4">
    <cfRule type="expression" priority="1079" aboveAverage="0" equalAverage="0" bottom="0" percent="0" rank="0" text="" dxfId="76">
      <formula>$D$1&lt;K4</formula>
    </cfRule>
    <cfRule type="expression" priority="1080" aboveAverage="0" equalAverage="0" bottom="0" percent="0" rank="0" text="" dxfId="77">
      <formula>$D$1&gt;K4</formula>
    </cfRule>
  </conditionalFormatting>
  <conditionalFormatting sqref="K4">
    <cfRule type="expression" priority="1081" aboveAverage="0" equalAverage="0" bottom="0" percent="0" rank="0" text="" dxfId="78">
      <formula>$D$1&lt;K4</formula>
    </cfRule>
    <cfRule type="expression" priority="1082" aboveAverage="0" equalAverage="0" bottom="0" percent="0" rank="0" text="" dxfId="79">
      <formula>$D$1&gt;K4</formula>
    </cfRule>
  </conditionalFormatting>
  <conditionalFormatting sqref="K4">
    <cfRule type="expression" priority="1083" aboveAverage="0" equalAverage="0" bottom="0" percent="0" rank="0" text="" dxfId="80">
      <formula>$D$1&lt;K4</formula>
    </cfRule>
    <cfRule type="expression" priority="1084" aboveAverage="0" equalAverage="0" bottom="0" percent="0" rank="0" text="" dxfId="81">
      <formula>$D$1&gt;K4</formula>
    </cfRule>
  </conditionalFormatting>
  <conditionalFormatting sqref="K4">
    <cfRule type="expression" priority="1085" aboveAverage="0" equalAverage="0" bottom="0" percent="0" rank="0" text="" dxfId="82">
      <formula>$D$1&lt;K4</formula>
    </cfRule>
    <cfRule type="expression" priority="1086" aboveAverage="0" equalAverage="0" bottom="0" percent="0" rank="0" text="" dxfId="83">
      <formula>$D$1&gt;K4</formula>
    </cfRule>
  </conditionalFormatting>
  <conditionalFormatting sqref="K4">
    <cfRule type="expression" priority="1087" aboveAverage="0" equalAverage="0" bottom="0" percent="0" rank="0" text="" dxfId="84">
      <formula>$D$1&lt;K4</formula>
    </cfRule>
    <cfRule type="expression" priority="1088" aboveAverage="0" equalAverage="0" bottom="0" percent="0" rank="0" text="" dxfId="85">
      <formula>$D$1&gt;K4</formula>
    </cfRule>
  </conditionalFormatting>
  <conditionalFormatting sqref="K4">
    <cfRule type="expression" priority="1089" aboveAverage="0" equalAverage="0" bottom="0" percent="0" rank="0" text="" dxfId="86">
      <formula>$D$1&lt;K4</formula>
    </cfRule>
    <cfRule type="expression" priority="1090" aboveAverage="0" equalAverage="0" bottom="0" percent="0" rank="0" text="" dxfId="87">
      <formula>$D$1&gt;K4</formula>
    </cfRule>
  </conditionalFormatting>
  <conditionalFormatting sqref="K4">
    <cfRule type="expression" priority="1091" aboveAverage="0" equalAverage="0" bottom="0" percent="0" rank="0" text="" dxfId="88">
      <formula>$D$1&lt;K4</formula>
    </cfRule>
    <cfRule type="expression" priority="1092" aboveAverage="0" equalAverage="0" bottom="0" percent="0" rank="0" text="" dxfId="89">
      <formula>$D$1&gt;K4</formula>
    </cfRule>
  </conditionalFormatting>
  <conditionalFormatting sqref="K4">
    <cfRule type="expression" priority="1093" aboveAverage="0" equalAverage="0" bottom="0" percent="0" rank="0" text="" dxfId="90">
      <formula>$D$1&lt;K4</formula>
    </cfRule>
    <cfRule type="expression" priority="1094" aboveAverage="0" equalAverage="0" bottom="0" percent="0" rank="0" text="" dxfId="91">
      <formula>$D$1&gt;K4</formula>
    </cfRule>
  </conditionalFormatting>
  <conditionalFormatting sqref="K5">
    <cfRule type="cellIs" priority="1095" operator="equal" aboveAverage="0" equalAverage="0" bottom="0" percent="0" rank="0" text="" dxfId="92">
      <formula>5</formula>
    </cfRule>
    <cfRule type="cellIs" priority="1096" operator="equal" aboveAverage="0" equalAverage="0" bottom="0" percent="0" rank="0" text="" dxfId="93">
      <formula>4</formula>
    </cfRule>
    <cfRule type="cellIs" priority="1097" operator="equal" aboveAverage="0" equalAverage="0" bottom="0" percent="0" rank="0" text="" dxfId="94">
      <formula>3</formula>
    </cfRule>
  </conditionalFormatting>
  <conditionalFormatting sqref="K5">
    <cfRule type="cellIs" priority="1098" operator="equal" aboveAverage="0" equalAverage="0" bottom="0" percent="0" rank="0" text="" dxfId="95">
      <formula>5</formula>
    </cfRule>
    <cfRule type="cellIs" priority="1099" operator="equal" aboveAverage="0" equalAverage="0" bottom="0" percent="0" rank="0" text="" dxfId="96">
      <formula>4</formula>
    </cfRule>
    <cfRule type="cellIs" priority="1100" operator="equal" aboveAverage="0" equalAverage="0" bottom="0" percent="0" rank="0" text="" dxfId="97">
      <formula>3</formula>
    </cfRule>
  </conditionalFormatting>
  <conditionalFormatting sqref="K5">
    <cfRule type="cellIs" priority="1101" operator="equal" aboveAverage="0" equalAverage="0" bottom="0" percent="0" rank="0" text="" dxfId="98">
      <formula>5</formula>
    </cfRule>
    <cfRule type="cellIs" priority="1102" operator="equal" aboveAverage="0" equalAverage="0" bottom="0" percent="0" rank="0" text="" dxfId="99">
      <formula>4</formula>
    </cfRule>
    <cfRule type="cellIs" priority="1103" operator="equal" aboveAverage="0" equalAverage="0" bottom="0" percent="0" rank="0" text="" dxfId="100">
      <formula>3</formula>
    </cfRule>
  </conditionalFormatting>
  <conditionalFormatting sqref="K5">
    <cfRule type="cellIs" priority="1104" operator="equal" aboveAverage="0" equalAverage="0" bottom="0" percent="0" rank="0" text="" dxfId="101">
      <formula>5</formula>
    </cfRule>
    <cfRule type="cellIs" priority="1105" operator="equal" aboveAverage="0" equalAverage="0" bottom="0" percent="0" rank="0" text="" dxfId="102">
      <formula>4</formula>
    </cfRule>
    <cfRule type="cellIs" priority="1106" operator="equal" aboveAverage="0" equalAverage="0" bottom="0" percent="0" rank="0" text="" dxfId="103">
      <formula>3</formula>
    </cfRule>
  </conditionalFormatting>
  <conditionalFormatting sqref="K5">
    <cfRule type="cellIs" priority="1107" operator="equal" aboveAverage="0" equalAverage="0" bottom="0" percent="0" rank="0" text="" dxfId="104">
      <formula>5</formula>
    </cfRule>
    <cfRule type="cellIs" priority="1108" operator="equal" aboveAverage="0" equalAverage="0" bottom="0" percent="0" rank="0" text="" dxfId="105">
      <formula>4</formula>
    </cfRule>
    <cfRule type="cellIs" priority="1109" operator="equal" aboveAverage="0" equalAverage="0" bottom="0" percent="0" rank="0" text="" dxfId="106">
      <formula>3</formula>
    </cfRule>
  </conditionalFormatting>
  <conditionalFormatting sqref="K5">
    <cfRule type="cellIs" priority="1110" operator="equal" aboveAverage="0" equalAverage="0" bottom="0" percent="0" rank="0" text="" dxfId="107">
      <formula>5</formula>
    </cfRule>
    <cfRule type="cellIs" priority="1111" operator="equal" aboveAverage="0" equalAverage="0" bottom="0" percent="0" rank="0" text="" dxfId="108">
      <formula>4</formula>
    </cfRule>
    <cfRule type="cellIs" priority="1112" operator="equal" aboveAverage="0" equalAverage="0" bottom="0" percent="0" rank="0" text="" dxfId="109">
      <formula>3</formula>
    </cfRule>
  </conditionalFormatting>
  <conditionalFormatting sqref="K5">
    <cfRule type="cellIs" priority="1113" operator="equal" aboveAverage="0" equalAverage="0" bottom="0" percent="0" rank="0" text="" dxfId="110">
      <formula>5</formula>
    </cfRule>
    <cfRule type="cellIs" priority="1114" operator="equal" aboveAverage="0" equalAverage="0" bottom="0" percent="0" rank="0" text="" dxfId="111">
      <formula>4</formula>
    </cfRule>
    <cfRule type="cellIs" priority="1115" operator="equal" aboveAverage="0" equalAverage="0" bottom="0" percent="0" rank="0" text="" dxfId="112">
      <formula>3</formula>
    </cfRule>
  </conditionalFormatting>
  <conditionalFormatting sqref="K5">
    <cfRule type="cellIs" priority="1116" operator="equal" aboveAverage="0" equalAverage="0" bottom="0" percent="0" rank="0" text="" dxfId="113">
      <formula>5</formula>
    </cfRule>
    <cfRule type="cellIs" priority="1117" operator="equal" aboveAverage="0" equalAverage="0" bottom="0" percent="0" rank="0" text="" dxfId="114">
      <formula>4</formula>
    </cfRule>
    <cfRule type="cellIs" priority="1118" operator="equal" aboveAverage="0" equalAverage="0" bottom="0" percent="0" rank="0" text="" dxfId="115">
      <formula>3</formula>
    </cfRule>
  </conditionalFormatting>
  <conditionalFormatting sqref="K5">
    <cfRule type="cellIs" priority="1119" operator="equal" aboveAverage="0" equalAverage="0" bottom="0" percent="0" rank="0" text="" dxfId="116">
      <formula>5</formula>
    </cfRule>
    <cfRule type="cellIs" priority="1120" operator="equal" aboveAverage="0" equalAverage="0" bottom="0" percent="0" rank="0" text="" dxfId="117">
      <formula>4</formula>
    </cfRule>
    <cfRule type="cellIs" priority="1121" operator="equal" aboveAverage="0" equalAverage="0" bottom="0" percent="0" rank="0" text="" dxfId="118">
      <formula>3</formula>
    </cfRule>
  </conditionalFormatting>
  <conditionalFormatting sqref="K4">
    <cfRule type="expression" priority="1122" aboveAverage="0" equalAverage="0" bottom="0" percent="0" rank="0" text="" dxfId="119">
      <formula>$D$1&lt;K4</formula>
    </cfRule>
    <cfRule type="expression" priority="1123" aboveAverage="0" equalAverage="0" bottom="0" percent="0" rank="0" text="" dxfId="120">
      <formula>$D$1&gt;K4</formula>
    </cfRule>
  </conditionalFormatting>
  <conditionalFormatting sqref="K5">
    <cfRule type="cellIs" priority="1124" operator="equal" aboveAverage="0" equalAverage="0" bottom="0" percent="0" rank="0" text="" dxfId="121">
      <formula>5</formula>
    </cfRule>
    <cfRule type="cellIs" priority="1125" operator="equal" aboveAverage="0" equalAverage="0" bottom="0" percent="0" rank="0" text="" dxfId="122">
      <formula>4</formula>
    </cfRule>
    <cfRule type="cellIs" priority="1126" operator="equal" aboveAverage="0" equalAverage="0" bottom="0" percent="0" rank="0" text="" dxfId="123">
      <formula>3</formula>
    </cfRule>
  </conditionalFormatting>
  <conditionalFormatting sqref="K4">
    <cfRule type="expression" priority="1127" aboveAverage="0" equalAverage="0" bottom="0" percent="0" rank="0" text="" dxfId="124">
      <formula>$D$1&lt;K4</formula>
    </cfRule>
    <cfRule type="expression" priority="1128" aboveAverage="0" equalAverage="0" bottom="0" percent="0" rank="0" text="" dxfId="125">
      <formula>$D$1&gt;K4</formula>
    </cfRule>
  </conditionalFormatting>
  <conditionalFormatting sqref="K5">
    <cfRule type="cellIs" priority="1129" operator="equal" aboveAverage="0" equalAverage="0" bottom="0" percent="0" rank="0" text="" dxfId="126">
      <formula>5</formula>
    </cfRule>
    <cfRule type="cellIs" priority="1130" operator="equal" aboveAverage="0" equalAverage="0" bottom="0" percent="0" rank="0" text="" dxfId="127">
      <formula>4</formula>
    </cfRule>
    <cfRule type="cellIs" priority="1131" operator="equal" aboveAverage="0" equalAverage="0" bottom="0" percent="0" rank="0" text="" dxfId="128">
      <formula>3</formula>
    </cfRule>
  </conditionalFormatting>
  <conditionalFormatting sqref="K4">
    <cfRule type="expression" priority="1132" aboveAverage="0" equalAverage="0" bottom="0" percent="0" rank="0" text="" dxfId="129">
      <formula>$D$1&lt;K4</formula>
    </cfRule>
    <cfRule type="expression" priority="1133" aboveAverage="0" equalAverage="0" bottom="0" percent="0" rank="0" text="" dxfId="130">
      <formula>$D$1&gt;K4</formula>
    </cfRule>
  </conditionalFormatting>
  <conditionalFormatting sqref="K5">
    <cfRule type="cellIs" priority="1134" operator="equal" aboveAverage="0" equalAverage="0" bottom="0" percent="0" rank="0" text="" dxfId="131">
      <formula>5</formula>
    </cfRule>
    <cfRule type="cellIs" priority="1135" operator="equal" aboveAverage="0" equalAverage="0" bottom="0" percent="0" rank="0" text="" dxfId="132">
      <formula>4</formula>
    </cfRule>
    <cfRule type="cellIs" priority="1136" operator="equal" aboveAverage="0" equalAverage="0" bottom="0" percent="0" rank="0" text="" dxfId="133">
      <formula>3</formula>
    </cfRule>
  </conditionalFormatting>
  <conditionalFormatting sqref="K4">
    <cfRule type="expression" priority="1137" aboveAverage="0" equalAverage="0" bottom="0" percent="0" rank="0" text="" dxfId="134">
      <formula>$D$1&lt;K4</formula>
    </cfRule>
    <cfRule type="expression" priority="1138" aboveAverage="0" equalAverage="0" bottom="0" percent="0" rank="0" text="" dxfId="135">
      <formula>$D$1&gt;K4</formula>
    </cfRule>
  </conditionalFormatting>
  <conditionalFormatting sqref="K5">
    <cfRule type="cellIs" priority="1139" operator="equal" aboveAverage="0" equalAverage="0" bottom="0" percent="0" rank="0" text="" dxfId="136">
      <formula>5</formula>
    </cfRule>
    <cfRule type="cellIs" priority="1140" operator="equal" aboveAverage="0" equalAverage="0" bottom="0" percent="0" rank="0" text="" dxfId="137">
      <formula>4</formula>
    </cfRule>
    <cfRule type="cellIs" priority="1141" operator="equal" aboveAverage="0" equalAverage="0" bottom="0" percent="0" rank="0" text="" dxfId="138">
      <formula>3</formula>
    </cfRule>
  </conditionalFormatting>
  <conditionalFormatting sqref="K5">
    <cfRule type="cellIs" priority="1142" operator="equal" aboveAverage="0" equalAverage="0" bottom="0" percent="0" rank="0" text="" dxfId="139">
      <formula>5</formula>
    </cfRule>
    <cfRule type="cellIs" priority="1143" operator="equal" aboveAverage="0" equalAverage="0" bottom="0" percent="0" rank="0" text="" dxfId="140">
      <formula>4</formula>
    </cfRule>
    <cfRule type="cellIs" priority="1144" operator="equal" aboveAverage="0" equalAverage="0" bottom="0" percent="0" rank="0" text="" dxfId="141">
      <formula>3</formula>
    </cfRule>
  </conditionalFormatting>
  <conditionalFormatting sqref="K4">
    <cfRule type="expression" priority="1145" aboveAverage="0" equalAverage="0" bottom="0" percent="0" rank="0" text="" dxfId="142">
      <formula>$D$1&lt;K4</formula>
    </cfRule>
    <cfRule type="expression" priority="1146" aboveAverage="0" equalAverage="0" bottom="0" percent="0" rank="0" text="" dxfId="143">
      <formula>$D$1&gt;K4</formula>
    </cfRule>
  </conditionalFormatting>
  <conditionalFormatting sqref="L3">
    <cfRule type="expression" priority="1147" aboveAverage="0" equalAverage="0" bottom="0" percent="0" rank="0" text="" dxfId="144">
      <formula>$D$1&lt;L3</formula>
    </cfRule>
    <cfRule type="expression" priority="1148" aboveAverage="0" equalAverage="0" bottom="0" percent="0" rank="0" text="" dxfId="145">
      <formula>$D$1&gt;L3</formula>
    </cfRule>
  </conditionalFormatting>
  <conditionalFormatting sqref="L4">
    <cfRule type="expression" priority="1149" aboveAverage="0" equalAverage="0" bottom="0" percent="0" rank="0" text="" dxfId="146">
      <formula>$D$1&lt;L4</formula>
    </cfRule>
    <cfRule type="expression" priority="1150" aboveAverage="0" equalAverage="0" bottom="0" percent="0" rank="0" text="" dxfId="147">
      <formula>$D$1&gt;L4</formula>
    </cfRule>
  </conditionalFormatting>
  <conditionalFormatting sqref="L4">
    <cfRule type="expression" priority="1151" aboveAverage="0" equalAverage="0" bottom="0" percent="0" rank="0" text="" dxfId="148">
      <formula>$D$1&lt;L4</formula>
    </cfRule>
    <cfRule type="expression" priority="1152" aboveAverage="0" equalAverage="0" bottom="0" percent="0" rank="0" text="" dxfId="149">
      <formula>$D$1&gt;L4</formula>
    </cfRule>
  </conditionalFormatting>
  <conditionalFormatting sqref="L5">
    <cfRule type="cellIs" priority="1153" operator="equal" aboveAverage="0" equalAverage="0" bottom="0" percent="0" rank="0" text="" dxfId="150">
      <formula>5</formula>
    </cfRule>
    <cfRule type="cellIs" priority="1154" operator="equal" aboveAverage="0" equalAverage="0" bottom="0" percent="0" rank="0" text="" dxfId="151">
      <formula>4</formula>
    </cfRule>
    <cfRule type="cellIs" priority="1155" operator="equal" aboveAverage="0" equalAverage="0" bottom="0" percent="0" rank="0" text="" dxfId="152">
      <formula>3</formula>
    </cfRule>
  </conditionalFormatting>
  <conditionalFormatting sqref="L4">
    <cfRule type="expression" priority="1156" aboveAverage="0" equalAverage="0" bottom="0" percent="0" rank="0" text="" dxfId="153">
      <formula>$D$1&lt;L4</formula>
    </cfRule>
    <cfRule type="expression" priority="1157" aboveAverage="0" equalAverage="0" bottom="0" percent="0" rank="0" text="" dxfId="154">
      <formula>$D$1&gt;L4</formula>
    </cfRule>
  </conditionalFormatting>
  <conditionalFormatting sqref="L4">
    <cfRule type="expression" priority="1158" aboveAverage="0" equalAverage="0" bottom="0" percent="0" rank="0" text="" dxfId="155">
      <formula>$D$1&lt;L4</formula>
    </cfRule>
    <cfRule type="expression" priority="1159" aboveAverage="0" equalAverage="0" bottom="0" percent="0" rank="0" text="" dxfId="156">
      <formula>$D$1&gt;L4</formula>
    </cfRule>
  </conditionalFormatting>
  <conditionalFormatting sqref="L4">
    <cfRule type="expression" priority="1160" aboveAverage="0" equalAverage="0" bottom="0" percent="0" rank="0" text="" dxfId="157">
      <formula>$D$1&lt;L4</formula>
    </cfRule>
    <cfRule type="expression" priority="1161" aboveAverage="0" equalAverage="0" bottom="0" percent="0" rank="0" text="" dxfId="158">
      <formula>$D$1&gt;L4</formula>
    </cfRule>
  </conditionalFormatting>
  <conditionalFormatting sqref="L4">
    <cfRule type="expression" priority="1162" aboveAverage="0" equalAverage="0" bottom="0" percent="0" rank="0" text="" dxfId="159">
      <formula>$D$1&lt;L4</formula>
    </cfRule>
    <cfRule type="expression" priority="1163" aboveAverage="0" equalAverage="0" bottom="0" percent="0" rank="0" text="" dxfId="160">
      <formula>$D$1&gt;L4</formula>
    </cfRule>
  </conditionalFormatting>
  <conditionalFormatting sqref="L4">
    <cfRule type="expression" priority="1164" aboveAverage="0" equalAverage="0" bottom="0" percent="0" rank="0" text="" dxfId="161">
      <formula>$D$1&lt;L4</formula>
    </cfRule>
    <cfRule type="expression" priority="1165" aboveAverage="0" equalAverage="0" bottom="0" percent="0" rank="0" text="" dxfId="162">
      <formula>$D$1&gt;L4</formula>
    </cfRule>
  </conditionalFormatting>
  <conditionalFormatting sqref="L4">
    <cfRule type="expression" priority="1166" aboveAverage="0" equalAverage="0" bottom="0" percent="0" rank="0" text="" dxfId="163">
      <formula>$D$1&lt;L4</formula>
    </cfRule>
    <cfRule type="expression" priority="1167" aboveAverage="0" equalAverage="0" bottom="0" percent="0" rank="0" text="" dxfId="164">
      <formula>$D$1&gt;L4</formula>
    </cfRule>
  </conditionalFormatting>
  <conditionalFormatting sqref="L4">
    <cfRule type="expression" priority="1168" aboveAverage="0" equalAverage="0" bottom="0" percent="0" rank="0" text="" dxfId="165">
      <formula>$D$1&lt;L4</formula>
    </cfRule>
    <cfRule type="expression" priority="1169" aboveAverage="0" equalAverage="0" bottom="0" percent="0" rank="0" text="" dxfId="166">
      <formula>$D$1&gt;L4</formula>
    </cfRule>
  </conditionalFormatting>
  <conditionalFormatting sqref="L4">
    <cfRule type="expression" priority="1170" aboveAverage="0" equalAverage="0" bottom="0" percent="0" rank="0" text="" dxfId="167">
      <formula>$D$1&lt;L4</formula>
    </cfRule>
    <cfRule type="expression" priority="1171" aboveAverage="0" equalAverage="0" bottom="0" percent="0" rank="0" text="" dxfId="168">
      <formula>$D$1&gt;L4</formula>
    </cfRule>
  </conditionalFormatting>
  <conditionalFormatting sqref="L4">
    <cfRule type="expression" priority="1172" aboveAverage="0" equalAverage="0" bottom="0" percent="0" rank="0" text="" dxfId="169">
      <formula>$D$1&lt;L4</formula>
    </cfRule>
    <cfRule type="expression" priority="1173" aboveAverage="0" equalAverage="0" bottom="0" percent="0" rank="0" text="" dxfId="170">
      <formula>$D$1&gt;L4</formula>
    </cfRule>
  </conditionalFormatting>
  <conditionalFormatting sqref="M4">
    <cfRule type="expression" priority="1174" aboveAverage="0" equalAverage="0" bottom="0" percent="0" rank="0" text="" dxfId="171">
      <formula>$D$1&lt;M4</formula>
    </cfRule>
    <cfRule type="expression" priority="1175" aboveAverage="0" equalAverage="0" bottom="0" percent="0" rank="0" text="" dxfId="172">
      <formula>$D$1&gt;M4</formula>
    </cfRule>
  </conditionalFormatting>
  <conditionalFormatting sqref="M4">
    <cfRule type="expression" priority="1176" aboveAverage="0" equalAverage="0" bottom="0" percent="0" rank="0" text="" dxfId="173">
      <formula>$D$1&lt;M4</formula>
    </cfRule>
    <cfRule type="expression" priority="1177" aboveAverage="0" equalAverage="0" bottom="0" percent="0" rank="0" text="" dxfId="174">
      <formula>$D$1&gt;M4</formula>
    </cfRule>
  </conditionalFormatting>
  <conditionalFormatting sqref="M4">
    <cfRule type="expression" priority="1178" aboveAverage="0" equalAverage="0" bottom="0" percent="0" rank="0" text="" dxfId="175">
      <formula>$D$1&lt;M4</formula>
    </cfRule>
    <cfRule type="expression" priority="1179" aboveAverage="0" equalAverage="0" bottom="0" percent="0" rank="0" text="" dxfId="176">
      <formula>$D$1&gt;M4</formula>
    </cfRule>
  </conditionalFormatting>
  <conditionalFormatting sqref="M4">
    <cfRule type="expression" priority="1180" aboveAverage="0" equalAverage="0" bottom="0" percent="0" rank="0" text="" dxfId="177">
      <formula>$D$1&lt;M4</formula>
    </cfRule>
    <cfRule type="expression" priority="1181" aboveAverage="0" equalAverage="0" bottom="0" percent="0" rank="0" text="" dxfId="178">
      <formula>$D$1&gt;M4</formula>
    </cfRule>
  </conditionalFormatting>
  <conditionalFormatting sqref="M4">
    <cfRule type="expression" priority="1182" aboveAverage="0" equalAverage="0" bottom="0" percent="0" rank="0" text="" dxfId="179">
      <formula>$D$1&lt;M4</formula>
    </cfRule>
    <cfRule type="expression" priority="1183" aboveAverage="0" equalAverage="0" bottom="0" percent="0" rank="0" text="" dxfId="180">
      <formula>$D$1&gt;M4</formula>
    </cfRule>
  </conditionalFormatting>
  <conditionalFormatting sqref="M4">
    <cfRule type="expression" priority="1184" aboveAverage="0" equalAverage="0" bottom="0" percent="0" rank="0" text="" dxfId="181">
      <formula>$D$1&lt;M4</formula>
    </cfRule>
    <cfRule type="expression" priority="1185" aboveAverage="0" equalAverage="0" bottom="0" percent="0" rank="0" text="" dxfId="182">
      <formula>$D$1&gt;M4</formula>
    </cfRule>
  </conditionalFormatting>
  <conditionalFormatting sqref="M5">
    <cfRule type="cellIs" priority="1186" operator="equal" aboveAverage="0" equalAverage="0" bottom="0" percent="0" rank="0" text="" dxfId="183">
      <formula>5</formula>
    </cfRule>
    <cfRule type="cellIs" priority="1187" operator="equal" aboveAverage="0" equalAverage="0" bottom="0" percent="0" rank="0" text="" dxfId="184">
      <formula>4</formula>
    </cfRule>
    <cfRule type="cellIs" priority="1188" operator="equal" aboveAverage="0" equalAverage="0" bottom="0" percent="0" rank="0" text="" dxfId="185">
      <formula>3</formula>
    </cfRule>
  </conditionalFormatting>
  <conditionalFormatting sqref="M5">
    <cfRule type="cellIs" priority="1189" operator="equal" aboveAverage="0" equalAverage="0" bottom="0" percent="0" rank="0" text="" dxfId="186">
      <formula>5</formula>
    </cfRule>
    <cfRule type="cellIs" priority="1190" operator="equal" aboveAverage="0" equalAverage="0" bottom="0" percent="0" rank="0" text="" dxfId="187">
      <formula>4</formula>
    </cfRule>
    <cfRule type="cellIs" priority="1191" operator="equal" aboveAverage="0" equalAverage="0" bottom="0" percent="0" rank="0" text="" dxfId="188">
      <formula>3</formula>
    </cfRule>
  </conditionalFormatting>
  <conditionalFormatting sqref="M5">
    <cfRule type="cellIs" priority="1192" operator="equal" aboveAverage="0" equalAverage="0" bottom="0" percent="0" rank="0" text="" dxfId="189">
      <formula>5</formula>
    </cfRule>
    <cfRule type="cellIs" priority="1193" operator="equal" aboveAverage="0" equalAverage="0" bottom="0" percent="0" rank="0" text="" dxfId="190">
      <formula>4</formula>
    </cfRule>
    <cfRule type="cellIs" priority="1194" operator="equal" aboveAverage="0" equalAverage="0" bottom="0" percent="0" rank="0" text="" dxfId="191">
      <formula>3</formula>
    </cfRule>
  </conditionalFormatting>
  <conditionalFormatting sqref="M5">
    <cfRule type="cellIs" priority="1195" operator="equal" aboveAverage="0" equalAverage="0" bottom="0" percent="0" rank="0" text="" dxfId="192">
      <formula>5</formula>
    </cfRule>
    <cfRule type="cellIs" priority="1196" operator="equal" aboveAverage="0" equalAverage="0" bottom="0" percent="0" rank="0" text="" dxfId="193">
      <formula>4</formula>
    </cfRule>
    <cfRule type="cellIs" priority="1197" operator="equal" aboveAverage="0" equalAverage="0" bottom="0" percent="0" rank="0" text="" dxfId="194">
      <formula>3</formula>
    </cfRule>
  </conditionalFormatting>
  <conditionalFormatting sqref="M5">
    <cfRule type="cellIs" priority="1198" operator="equal" aboveAverage="0" equalAverage="0" bottom="0" percent="0" rank="0" text="" dxfId="195">
      <formula>5</formula>
    </cfRule>
    <cfRule type="cellIs" priority="1199" operator="equal" aboveAverage="0" equalAverage="0" bottom="0" percent="0" rank="0" text="" dxfId="196">
      <formula>4</formula>
    </cfRule>
    <cfRule type="cellIs" priority="1200" operator="equal" aboveAverage="0" equalAverage="0" bottom="0" percent="0" rank="0" text="" dxfId="197">
      <formula>3</formula>
    </cfRule>
  </conditionalFormatting>
  <conditionalFormatting sqref="M5">
    <cfRule type="cellIs" priority="1201" operator="equal" aboveAverage="0" equalAverage="0" bottom="0" percent="0" rank="0" text="" dxfId="198">
      <formula>5</formula>
    </cfRule>
    <cfRule type="cellIs" priority="1202" operator="equal" aboveAverage="0" equalAverage="0" bottom="0" percent="0" rank="0" text="" dxfId="199">
      <formula>4</formula>
    </cfRule>
    <cfRule type="cellIs" priority="1203" operator="equal" aboveAverage="0" equalAverage="0" bottom="0" percent="0" rank="0" text="" dxfId="200">
      <formula>3</formula>
    </cfRule>
  </conditionalFormatting>
  <conditionalFormatting sqref="M5">
    <cfRule type="cellIs" priority="1204" operator="equal" aboveAverage="0" equalAverage="0" bottom="0" percent="0" rank="0" text="" dxfId="201">
      <formula>5</formula>
    </cfRule>
    <cfRule type="cellIs" priority="1205" operator="equal" aboveAverage="0" equalAverage="0" bottom="0" percent="0" rank="0" text="" dxfId="202">
      <formula>4</formula>
    </cfRule>
    <cfRule type="cellIs" priority="1206" operator="equal" aboveAverage="0" equalAverage="0" bottom="0" percent="0" rank="0" text="" dxfId="203">
      <formula>3</formula>
    </cfRule>
  </conditionalFormatting>
  <conditionalFormatting sqref="M5">
    <cfRule type="cellIs" priority="1207" operator="equal" aboveAverage="0" equalAverage="0" bottom="0" percent="0" rank="0" text="" dxfId="204">
      <formula>5</formula>
    </cfRule>
    <cfRule type="cellIs" priority="1208" operator="equal" aboveAverage="0" equalAverage="0" bottom="0" percent="0" rank="0" text="" dxfId="205">
      <formula>4</formula>
    </cfRule>
    <cfRule type="cellIs" priority="1209" operator="equal" aboveAverage="0" equalAverage="0" bottom="0" percent="0" rank="0" text="" dxfId="206">
      <formula>3</formula>
    </cfRule>
  </conditionalFormatting>
  <conditionalFormatting sqref="M5">
    <cfRule type="cellIs" priority="1210" operator="equal" aboveAverage="0" equalAverage="0" bottom="0" percent="0" rank="0" text="" dxfId="207">
      <formula>5</formula>
    </cfRule>
    <cfRule type="cellIs" priority="1211" operator="equal" aboveAverage="0" equalAverage="0" bottom="0" percent="0" rank="0" text="" dxfId="208">
      <formula>4</formula>
    </cfRule>
    <cfRule type="cellIs" priority="1212" operator="equal" aboveAverage="0" equalAverage="0" bottom="0" percent="0" rank="0" text="" dxfId="209">
      <formula>3</formula>
    </cfRule>
  </conditionalFormatting>
  <conditionalFormatting sqref="M5">
    <cfRule type="cellIs" priority="1213" operator="equal" aboveAverage="0" equalAverage="0" bottom="0" percent="0" rank="0" text="" dxfId="210">
      <formula>5</formula>
    </cfRule>
    <cfRule type="cellIs" priority="1214" operator="equal" aboveAverage="0" equalAverage="0" bottom="0" percent="0" rank="0" text="" dxfId="211">
      <formula>4</formula>
    </cfRule>
    <cfRule type="cellIs" priority="1215" operator="equal" aboveAverage="0" equalAverage="0" bottom="0" percent="0" rank="0" text="" dxfId="212">
      <formula>3</formula>
    </cfRule>
  </conditionalFormatting>
  <conditionalFormatting sqref="M5">
    <cfRule type="cellIs" priority="1216" operator="equal" aboveAverage="0" equalAverage="0" bottom="0" percent="0" rank="0" text="" dxfId="213">
      <formula>5</formula>
    </cfRule>
    <cfRule type="cellIs" priority="1217" operator="equal" aboveAverage="0" equalAverage="0" bottom="0" percent="0" rank="0" text="" dxfId="214">
      <formula>4</formula>
    </cfRule>
    <cfRule type="cellIs" priority="1218" operator="equal" aboveAverage="0" equalAverage="0" bottom="0" percent="0" rank="0" text="" dxfId="215">
      <formula>3</formula>
    </cfRule>
  </conditionalFormatting>
  <conditionalFormatting sqref="M5">
    <cfRule type="cellIs" priority="1219" operator="equal" aboveAverage="0" equalAverage="0" bottom="0" percent="0" rank="0" text="" dxfId="216">
      <formula>5</formula>
    </cfRule>
    <cfRule type="cellIs" priority="1220" operator="equal" aboveAverage="0" equalAverage="0" bottom="0" percent="0" rank="0" text="" dxfId="217">
      <formula>4</formula>
    </cfRule>
    <cfRule type="cellIs" priority="1221" operator="equal" aboveAverage="0" equalAverage="0" bottom="0" percent="0" rank="0" text="" dxfId="218">
      <formula>3</formula>
    </cfRule>
  </conditionalFormatting>
  <conditionalFormatting sqref="M5">
    <cfRule type="cellIs" priority="1222" operator="equal" aboveAverage="0" equalAverage="0" bottom="0" percent="0" rank="0" text="" dxfId="219">
      <formula>5</formula>
    </cfRule>
    <cfRule type="cellIs" priority="1223" operator="equal" aboveAverage="0" equalAverage="0" bottom="0" percent="0" rank="0" text="" dxfId="220">
      <formula>4</formula>
    </cfRule>
    <cfRule type="cellIs" priority="1224" operator="equal" aboveAverage="0" equalAverage="0" bottom="0" percent="0" rank="0" text="" dxfId="221">
      <formula>3</formula>
    </cfRule>
  </conditionalFormatting>
  <conditionalFormatting sqref="M5">
    <cfRule type="cellIs" priority="1225" operator="equal" aboveAverage="0" equalAverage="0" bottom="0" percent="0" rank="0" text="" dxfId="222">
      <formula>5</formula>
    </cfRule>
    <cfRule type="cellIs" priority="1226" operator="equal" aboveAverage="0" equalAverage="0" bottom="0" percent="0" rank="0" text="" dxfId="223">
      <formula>4</formula>
    </cfRule>
    <cfRule type="cellIs" priority="1227" operator="equal" aboveAverage="0" equalAverage="0" bottom="0" percent="0" rank="0" text="" dxfId="224">
      <formula>3</formula>
    </cfRule>
  </conditionalFormatting>
  <conditionalFormatting sqref="M5">
    <cfRule type="cellIs" priority="1228" operator="equal" aboveAverage="0" equalAverage="0" bottom="0" percent="0" rank="0" text="" dxfId="225">
      <formula>5</formula>
    </cfRule>
    <cfRule type="cellIs" priority="1229" operator="equal" aboveAverage="0" equalAverage="0" bottom="0" percent="0" rank="0" text="" dxfId="226">
      <formula>4</formula>
    </cfRule>
    <cfRule type="cellIs" priority="1230" operator="equal" aboveAverage="0" equalAverage="0" bottom="0" percent="0" rank="0" text="" dxfId="227">
      <formula>3</formula>
    </cfRule>
  </conditionalFormatting>
  <conditionalFormatting sqref="M5">
    <cfRule type="cellIs" priority="1231" operator="equal" aboveAverage="0" equalAverage="0" bottom="0" percent="0" rank="0" text="" dxfId="228">
      <formula>5</formula>
    </cfRule>
    <cfRule type="cellIs" priority="1232" operator="equal" aboveAverage="0" equalAverage="0" bottom="0" percent="0" rank="0" text="" dxfId="229">
      <formula>4</formula>
    </cfRule>
    <cfRule type="cellIs" priority="1233" operator="equal" aboveAverage="0" equalAverage="0" bottom="0" percent="0" rank="0" text="" dxfId="230">
      <formula>3</formula>
    </cfRule>
  </conditionalFormatting>
  <conditionalFormatting sqref="M5">
    <cfRule type="cellIs" priority="1234" operator="equal" aboveAverage="0" equalAverage="0" bottom="0" percent="0" rank="0" text="" dxfId="231">
      <formula>5</formula>
    </cfRule>
    <cfRule type="cellIs" priority="1235" operator="equal" aboveAverage="0" equalAverage="0" bottom="0" percent="0" rank="0" text="" dxfId="232">
      <formula>4</formula>
    </cfRule>
    <cfRule type="cellIs" priority="1236" operator="equal" aboveAverage="0" equalAverage="0" bottom="0" percent="0" rank="0" text="" dxfId="233">
      <formula>3</formula>
    </cfRule>
  </conditionalFormatting>
  <conditionalFormatting sqref="M4">
    <cfRule type="expression" priority="1237" aboveAverage="0" equalAverage="0" bottom="0" percent="0" rank="0" text="" dxfId="234">
      <formula>$D$1&lt;M4</formula>
    </cfRule>
    <cfRule type="expression" priority="1238" aboveAverage="0" equalAverage="0" bottom="0" percent="0" rank="0" text="" dxfId="235">
      <formula>$D$1&gt;M4</formula>
    </cfRule>
  </conditionalFormatting>
  <conditionalFormatting sqref="M5">
    <cfRule type="expression" priority="1239" aboveAverage="0" equalAverage="0" bottom="0" percent="0" rank="0" text="" dxfId="236">
      <formula>$D$1&lt;M5</formula>
    </cfRule>
    <cfRule type="expression" priority="1240" aboveAverage="0" equalAverage="0" bottom="0" percent="0" rank="0" text="" dxfId="237">
      <formula>$D$1&gt;M5</formula>
    </cfRule>
  </conditionalFormatting>
  <conditionalFormatting sqref="M5">
    <cfRule type="expression" priority="1241" aboveAverage="0" equalAverage="0" bottom="0" percent="0" rank="0" text="" dxfId="238">
      <formula>$D$1&lt;M5</formula>
    </cfRule>
    <cfRule type="expression" priority="1242" aboveAverage="0" equalAverage="0" bottom="0" percent="0" rank="0" text="" dxfId="239">
      <formula>$D$1&gt;M5</formula>
    </cfRule>
  </conditionalFormatting>
  <conditionalFormatting sqref="M5">
    <cfRule type="expression" priority="1243" aboveAverage="0" equalAverage="0" bottom="0" percent="0" rank="0" text="" dxfId="240">
      <formula>$D$1&lt;M5</formula>
    </cfRule>
    <cfRule type="expression" priority="1244" aboveAverage="0" equalAverage="0" bottom="0" percent="0" rank="0" text="" dxfId="241">
      <formula>$D$1&gt;M5</formula>
    </cfRule>
  </conditionalFormatting>
  <conditionalFormatting sqref="M5">
    <cfRule type="expression" priority="1245" aboveAverage="0" equalAverage="0" bottom="0" percent="0" rank="0" text="" dxfId="242">
      <formula>$D$1&lt;M5</formula>
    </cfRule>
    <cfRule type="expression" priority="1246" aboveAverage="0" equalAverage="0" bottom="0" percent="0" rank="0" text="" dxfId="243">
      <formula>$D$1&gt;M5</formula>
    </cfRule>
  </conditionalFormatting>
  <conditionalFormatting sqref="M5">
    <cfRule type="expression" priority="1247" aboveAverage="0" equalAverage="0" bottom="0" percent="0" rank="0" text="" dxfId="244">
      <formula>$D$1&lt;M5</formula>
    </cfRule>
    <cfRule type="expression" priority="1248" aboveAverage="0" equalAverage="0" bottom="0" percent="0" rank="0" text="" dxfId="245">
      <formula>$D$1&gt;M5</formula>
    </cfRule>
  </conditionalFormatting>
  <conditionalFormatting sqref="M5">
    <cfRule type="expression" priority="1249" aboveAverage="0" equalAverage="0" bottom="0" percent="0" rank="0" text="" dxfId="246">
      <formula>$D$1&lt;M5</formula>
    </cfRule>
    <cfRule type="expression" priority="1250" aboveAverage="0" equalAverage="0" bottom="0" percent="0" rank="0" text="" dxfId="247">
      <formula>$D$1&gt;M5</formula>
    </cfRule>
  </conditionalFormatting>
  <conditionalFormatting sqref="M5">
    <cfRule type="expression" priority="1251" aboveAverage="0" equalAverage="0" bottom="0" percent="0" rank="0" text="" dxfId="248">
      <formula>$D$1&lt;M5</formula>
    </cfRule>
    <cfRule type="expression" priority="1252" aboveAverage="0" equalAverage="0" bottom="0" percent="0" rank="0" text="" dxfId="249">
      <formula>$D$1&gt;M5</formula>
    </cfRule>
  </conditionalFormatting>
  <conditionalFormatting sqref="M5">
    <cfRule type="expression" priority="1253" aboveAverage="0" equalAverage="0" bottom="0" percent="0" rank="0" text="" dxfId="250">
      <formula>$D$1&lt;M5</formula>
    </cfRule>
    <cfRule type="expression" priority="1254" aboveAverage="0" equalAverage="0" bottom="0" percent="0" rank="0" text="" dxfId="251">
      <formula>$D$1&gt;M5</formula>
    </cfRule>
  </conditionalFormatting>
  <conditionalFormatting sqref="M5">
    <cfRule type="expression" priority="1255" aboveAverage="0" equalAverage="0" bottom="0" percent="0" rank="0" text="" dxfId="252">
      <formula>$D$1&lt;M5</formula>
    </cfRule>
    <cfRule type="expression" priority="1256" aboveAverage="0" equalAverage="0" bottom="0" percent="0" rank="0" text="" dxfId="253">
      <formula>$D$1&gt;M5</formula>
    </cfRule>
  </conditionalFormatting>
  <conditionalFormatting sqref="M5">
    <cfRule type="expression" priority="1257" aboveAverage="0" equalAverage="0" bottom="0" percent="0" rank="0" text="" dxfId="254">
      <formula>$D$1&lt;M5</formula>
    </cfRule>
    <cfRule type="expression" priority="1258" aboveAverage="0" equalAverage="0" bottom="0" percent="0" rank="0" text="" dxfId="255">
      <formula>$D$1&gt;M5</formula>
    </cfRule>
  </conditionalFormatting>
  <conditionalFormatting sqref="M5">
    <cfRule type="expression" priority="1259" aboveAverage="0" equalAverage="0" bottom="0" percent="0" rank="0" text="" dxfId="256">
      <formula>$D$1&lt;M5</formula>
    </cfRule>
    <cfRule type="expression" priority="1260" aboveAverage="0" equalAverage="0" bottom="0" percent="0" rank="0" text="" dxfId="257">
      <formula>$D$1&gt;M5</formula>
    </cfRule>
  </conditionalFormatting>
  <conditionalFormatting sqref="M5">
    <cfRule type="expression" priority="1261" aboveAverage="0" equalAverage="0" bottom="0" percent="0" rank="0" text="" dxfId="258">
      <formula>$D$1&lt;M5</formula>
    </cfRule>
    <cfRule type="expression" priority="1262" aboveAverage="0" equalAverage="0" bottom="0" percent="0" rank="0" text="" dxfId="259">
      <formula>$D$1&gt;M5</formula>
    </cfRule>
  </conditionalFormatting>
  <conditionalFormatting sqref="M5">
    <cfRule type="expression" priority="1263" aboveAverage="0" equalAverage="0" bottom="0" percent="0" rank="0" text="" dxfId="260">
      <formula>$D$1&lt;M5</formula>
    </cfRule>
    <cfRule type="expression" priority="1264" aboveAverage="0" equalAverage="0" bottom="0" percent="0" rank="0" text="" dxfId="261">
      <formula>$D$1&gt;M5</formula>
    </cfRule>
  </conditionalFormatting>
  <conditionalFormatting sqref="M5">
    <cfRule type="expression" priority="1265" aboveAverage="0" equalAverage="0" bottom="0" percent="0" rank="0" text="" dxfId="262">
      <formula>$D$1&lt;M5</formula>
    </cfRule>
    <cfRule type="expression" priority="1266" aboveAverage="0" equalAverage="0" bottom="0" percent="0" rank="0" text="" dxfId="263">
      <formula>$D$1&gt;M5</formula>
    </cfRule>
  </conditionalFormatting>
  <conditionalFormatting sqref="M5">
    <cfRule type="expression" priority="1267" aboveAverage="0" equalAverage="0" bottom="0" percent="0" rank="0" text="" dxfId="264">
      <formula>$D$1&lt;M5</formula>
    </cfRule>
    <cfRule type="expression" priority="1268" aboveAverage="0" equalAverage="0" bottom="0" percent="0" rank="0" text="" dxfId="265">
      <formula>$D$1&gt;M5</formula>
    </cfRule>
  </conditionalFormatting>
  <conditionalFormatting sqref="M5">
    <cfRule type="expression" priority="1269" aboveAverage="0" equalAverage="0" bottom="0" percent="0" rank="0" text="" dxfId="266">
      <formula>$D$1&lt;M5</formula>
    </cfRule>
    <cfRule type="expression" priority="1270" aboveAverage="0" equalAverage="0" bottom="0" percent="0" rank="0" text="" dxfId="267">
      <formula>$D$1&gt;M5</formula>
    </cfRule>
  </conditionalFormatting>
  <conditionalFormatting sqref="M5">
    <cfRule type="expression" priority="1271" aboveAverage="0" equalAverage="0" bottom="0" percent="0" rank="0" text="" dxfId="268">
      <formula>$D$1&lt;M5</formula>
    </cfRule>
    <cfRule type="expression" priority="1272" aboveAverage="0" equalAverage="0" bottom="0" percent="0" rank="0" text="" dxfId="269">
      <formula>$D$1&gt;M5</formula>
    </cfRule>
  </conditionalFormatting>
  <conditionalFormatting sqref="M5">
    <cfRule type="expression" priority="1273" aboveAverage="0" equalAverage="0" bottom="0" percent="0" rank="0" text="" dxfId="270">
      <formula>$D$1&lt;M5</formula>
    </cfRule>
    <cfRule type="expression" priority="1274" aboveAverage="0" equalAverage="0" bottom="0" percent="0" rank="0" text="" dxfId="271">
      <formula>$D$1&gt;M5</formula>
    </cfRule>
  </conditionalFormatting>
  <conditionalFormatting sqref="M4">
    <cfRule type="expression" priority="1275" aboveAverage="0" equalAverage="0" bottom="0" percent="0" rank="0" text="" dxfId="272">
      <formula>$D$1&lt;M4</formula>
    </cfRule>
    <cfRule type="expression" priority="1276" aboveAverage="0" equalAverage="0" bottom="0" percent="0" rank="0" text="" dxfId="273">
      <formula>$D$1&gt;M4</formula>
    </cfRule>
  </conditionalFormatting>
  <conditionalFormatting sqref="M4">
    <cfRule type="expression" priority="1277" aboveAverage="0" equalAverage="0" bottom="0" percent="0" rank="0" text="" dxfId="274">
      <formula>$D$1&lt;M4</formula>
    </cfRule>
    <cfRule type="expression" priority="1278" aboveAverage="0" equalAverage="0" bottom="0" percent="0" rank="0" text="" dxfId="275">
      <formula>$D$1&gt;M4</formula>
    </cfRule>
  </conditionalFormatting>
  <conditionalFormatting sqref="M4">
    <cfRule type="expression" priority="1279" aboveAverage="0" equalAverage="0" bottom="0" percent="0" rank="0" text="" dxfId="276">
      <formula>$D$1&lt;M4</formula>
    </cfRule>
    <cfRule type="expression" priority="1280" aboveAverage="0" equalAverage="0" bottom="0" percent="0" rank="0" text="" dxfId="277">
      <formula>$D$1&gt;M4</formula>
    </cfRule>
  </conditionalFormatting>
  <conditionalFormatting sqref="M4">
    <cfRule type="expression" priority="1281" aboveAverage="0" equalAverage="0" bottom="0" percent="0" rank="0" text="" dxfId="278">
      <formula>$D$1&lt;M4</formula>
    </cfRule>
    <cfRule type="expression" priority="1282" aboveAverage="0" equalAverage="0" bottom="0" percent="0" rank="0" text="" dxfId="279">
      <formula>$D$1&gt;M4</formula>
    </cfRule>
  </conditionalFormatting>
  <conditionalFormatting sqref="M5">
    <cfRule type="cellIs" priority="1283" operator="equal" aboveAverage="0" equalAverage="0" bottom="0" percent="0" rank="0" text="" dxfId="280">
      <formula>5</formula>
    </cfRule>
    <cfRule type="cellIs" priority="1284" operator="equal" aboveAverage="0" equalAverage="0" bottom="0" percent="0" rank="0" text="" dxfId="281">
      <formula>4</formula>
    </cfRule>
    <cfRule type="cellIs" priority="1285" operator="equal" aboveAverage="0" equalAverage="0" bottom="0" percent="0" rank="0" text="" dxfId="282">
      <formula>3</formula>
    </cfRule>
  </conditionalFormatting>
  <conditionalFormatting sqref="M5">
    <cfRule type="cellIs" priority="1286" operator="equal" aboveAverage="0" equalAverage="0" bottom="0" percent="0" rank="0" text="" dxfId="283">
      <formula>5</formula>
    </cfRule>
    <cfRule type="cellIs" priority="1287" operator="equal" aboveAverage="0" equalAverage="0" bottom="0" percent="0" rank="0" text="" dxfId="284">
      <formula>4</formula>
    </cfRule>
    <cfRule type="cellIs" priority="1288" operator="equal" aboveAverage="0" equalAverage="0" bottom="0" percent="0" rank="0" text="" dxfId="285">
      <formula>3</formula>
    </cfRule>
  </conditionalFormatting>
  <conditionalFormatting sqref="M4">
    <cfRule type="expression" priority="1289" aboveAverage="0" equalAverage="0" bottom="0" percent="0" rank="0" text="" dxfId="286">
      <formula>$D$1&lt;M4</formula>
    </cfRule>
    <cfRule type="expression" priority="1290" aboveAverage="0" equalAverage="0" bottom="0" percent="0" rank="0" text="" dxfId="287">
      <formula>$D$1&gt;M4</formula>
    </cfRule>
  </conditionalFormatting>
  <conditionalFormatting sqref="M4">
    <cfRule type="expression" priority="1291" aboveAverage="0" equalAverage="0" bottom="0" percent="0" rank="0" text="" dxfId="288">
      <formula>$D$1&lt;M4</formula>
    </cfRule>
    <cfRule type="expression" priority="1292" aboveAverage="0" equalAverage="0" bottom="0" percent="0" rank="0" text="" dxfId="289">
      <formula>$D$1&gt;M4</formula>
    </cfRule>
  </conditionalFormatting>
  <conditionalFormatting sqref="M4">
    <cfRule type="expression" priority="1293" aboveAverage="0" equalAverage="0" bottom="0" percent="0" rank="0" text="" dxfId="290">
      <formula>$D$1&lt;M4</formula>
    </cfRule>
    <cfRule type="expression" priority="1294" aboveAverage="0" equalAverage="0" bottom="0" percent="0" rank="0" text="" dxfId="291">
      <formula>$D$1&gt;M4</formula>
    </cfRule>
  </conditionalFormatting>
  <conditionalFormatting sqref="M4">
    <cfRule type="expression" priority="1295" aboveAverage="0" equalAverage="0" bottom="0" percent="0" rank="0" text="" dxfId="292">
      <formula>$D$1&lt;M4</formula>
    </cfRule>
    <cfRule type="expression" priority="1296" aboveAverage="0" equalAverage="0" bottom="0" percent="0" rank="0" text="" dxfId="293">
      <formula>$D$1&gt;M4</formula>
    </cfRule>
  </conditionalFormatting>
  <conditionalFormatting sqref="M4">
    <cfRule type="expression" priority="1297" aboveAverage="0" equalAverage="0" bottom="0" percent="0" rank="0" text="" dxfId="294">
      <formula>$D$1&lt;M4</formula>
    </cfRule>
    <cfRule type="expression" priority="1298" aboveAverage="0" equalAverage="0" bottom="0" percent="0" rank="0" text="" dxfId="295">
      <formula>$D$1&gt;M4</formula>
    </cfRule>
  </conditionalFormatting>
  <conditionalFormatting sqref="M4">
    <cfRule type="expression" priority="1299" aboveAverage="0" equalAverage="0" bottom="0" percent="0" rank="0" text="" dxfId="296">
      <formula>$D$1&lt;M4</formula>
    </cfRule>
    <cfRule type="expression" priority="1300" aboveAverage="0" equalAverage="0" bottom="0" percent="0" rank="0" text="" dxfId="297">
      <formula>$D$1&gt;M4</formula>
    </cfRule>
  </conditionalFormatting>
  <conditionalFormatting sqref="M4">
    <cfRule type="expression" priority="1301" aboveAverage="0" equalAverage="0" bottom="0" percent="0" rank="0" text="" dxfId="298">
      <formula>$D$1&lt;M4</formula>
    </cfRule>
    <cfRule type="expression" priority="1302" aboveAverage="0" equalAverage="0" bottom="0" percent="0" rank="0" text="" dxfId="299">
      <formula>$D$1&gt;M4</formula>
    </cfRule>
  </conditionalFormatting>
  <conditionalFormatting sqref="M4">
    <cfRule type="expression" priority="1303" aboveAverage="0" equalAverage="0" bottom="0" percent="0" rank="0" text="" dxfId="300">
      <formula>$D$1&lt;M4</formula>
    </cfRule>
    <cfRule type="expression" priority="1304" aboveAverage="0" equalAverage="0" bottom="0" percent="0" rank="0" text="" dxfId="301">
      <formula>$D$1&gt;M4</formula>
    </cfRule>
  </conditionalFormatting>
  <conditionalFormatting sqref="M4">
    <cfRule type="expression" priority="1305" aboveAverage="0" equalAverage="0" bottom="0" percent="0" rank="0" text="" dxfId="302">
      <formula>$D$1&lt;M4</formula>
    </cfRule>
    <cfRule type="expression" priority="1306" aboveAverage="0" equalAverage="0" bottom="0" percent="0" rank="0" text="" dxfId="303">
      <formula>$D$1&gt;M4</formula>
    </cfRule>
  </conditionalFormatting>
  <conditionalFormatting sqref="M4">
    <cfRule type="expression" priority="1307" aboveAverage="0" equalAverage="0" bottom="0" percent="0" rank="0" text="" dxfId="304">
      <formula>$D$1&lt;M4</formula>
    </cfRule>
    <cfRule type="expression" priority="1308" aboveAverage="0" equalAverage="0" bottom="0" percent="0" rank="0" text="" dxfId="305">
      <formula>$D$1&gt;M4</formula>
    </cfRule>
  </conditionalFormatting>
  <conditionalFormatting sqref="M4">
    <cfRule type="expression" priority="1309" aboveAverage="0" equalAverage="0" bottom="0" percent="0" rank="0" text="" dxfId="306">
      <formula>$D$1&lt;M4</formula>
    </cfRule>
    <cfRule type="expression" priority="1310" aboveAverage="0" equalAverage="0" bottom="0" percent="0" rank="0" text="" dxfId="307">
      <formula>$D$1&gt;M4</formula>
    </cfRule>
  </conditionalFormatting>
  <conditionalFormatting sqref="M5">
    <cfRule type="cellIs" priority="1311" operator="equal" aboveAverage="0" equalAverage="0" bottom="0" percent="0" rank="0" text="" dxfId="308">
      <formula>5</formula>
    </cfRule>
    <cfRule type="cellIs" priority="1312" operator="equal" aboveAverage="0" equalAverage="0" bottom="0" percent="0" rank="0" text="" dxfId="309">
      <formula>4</formula>
    </cfRule>
    <cfRule type="cellIs" priority="1313" operator="equal" aboveAverage="0" equalAverage="0" bottom="0" percent="0" rank="0" text="" dxfId="310">
      <formula>3</formula>
    </cfRule>
  </conditionalFormatting>
  <conditionalFormatting sqref="M4">
    <cfRule type="expression" priority="1314" aboveAverage="0" equalAverage="0" bottom="0" percent="0" rank="0" text="" dxfId="311">
      <formula>$D$1&lt;M4</formula>
    </cfRule>
    <cfRule type="expression" priority="1315" aboveAverage="0" equalAverage="0" bottom="0" percent="0" rank="0" text="" dxfId="312">
      <formula>$D$1&gt;M4</formula>
    </cfRule>
  </conditionalFormatting>
  <conditionalFormatting sqref="M5">
    <cfRule type="cellIs" priority="1316" operator="equal" aboveAverage="0" equalAverage="0" bottom="0" percent="0" rank="0" text="" dxfId="313">
      <formula>5</formula>
    </cfRule>
    <cfRule type="cellIs" priority="1317" operator="equal" aboveAverage="0" equalAverage="0" bottom="0" percent="0" rank="0" text="" dxfId="314">
      <formula>4</formula>
    </cfRule>
    <cfRule type="cellIs" priority="1318" operator="equal" aboveAverage="0" equalAverage="0" bottom="0" percent="0" rank="0" text="" dxfId="315">
      <formula>3</formula>
    </cfRule>
  </conditionalFormatting>
  <conditionalFormatting sqref="G5">
    <cfRule type="cellIs" priority="1319" operator="equal" aboveAverage="0" equalAverage="0" bottom="0" percent="0" rank="0" text="" dxfId="316">
      <formula>5</formula>
    </cfRule>
    <cfRule type="cellIs" priority="1320" operator="equal" aboveAverage="0" equalAverage="0" bottom="0" percent="0" rank="0" text="" dxfId="317">
      <formula>4</formula>
    </cfRule>
    <cfRule type="cellIs" priority="1321" operator="equal" aboveAverage="0" equalAverage="0" bottom="0" percent="0" rank="0" text="" dxfId="318">
      <formula>3</formula>
    </cfRule>
  </conditionalFormatting>
  <conditionalFormatting sqref="G3">
    <cfRule type="expression" priority="1322" aboveAverage="0" equalAverage="0" bottom="0" percent="0" rank="0" text="" dxfId="319">
      <formula>$D$1&lt;G3</formula>
    </cfRule>
    <cfRule type="expression" priority="1323" aboveAverage="0" equalAverage="0" bottom="0" percent="0" rank="0" text="" dxfId="320">
      <formula>$D$1&gt;G3</formula>
    </cfRule>
  </conditionalFormatting>
  <conditionalFormatting sqref="G3">
    <cfRule type="expression" priority="1324" aboveAverage="0" equalAverage="0" bottom="0" percent="0" rank="0" text="" dxfId="321">
      <formula>$D$1&lt;G3</formula>
    </cfRule>
    <cfRule type="expression" priority="1325" aboveAverage="0" equalAverage="0" bottom="0" percent="0" rank="0" text="" dxfId="322">
      <formula>$D$1&gt;G3</formula>
    </cfRule>
  </conditionalFormatting>
  <conditionalFormatting sqref="G3">
    <cfRule type="expression" priority="1326" aboveAverage="0" equalAverage="0" bottom="0" percent="0" rank="0" text="" dxfId="323">
      <formula>$D$1&lt;G3</formula>
    </cfRule>
    <cfRule type="expression" priority="1327" aboveAverage="0" equalAverage="0" bottom="0" percent="0" rank="0" text="" dxfId="324">
      <formula>$D$1&gt;G3</formula>
    </cfRule>
  </conditionalFormatting>
  <conditionalFormatting sqref="G5">
    <cfRule type="cellIs" priority="1328" operator="equal" aboveAverage="0" equalAverage="0" bottom="0" percent="0" rank="0" text="" dxfId="325">
      <formula>5</formula>
    </cfRule>
    <cfRule type="cellIs" priority="1329" operator="equal" aboveAverage="0" equalAverage="0" bottom="0" percent="0" rank="0" text="" dxfId="326">
      <formula>4</formula>
    </cfRule>
    <cfRule type="cellIs" priority="1330" operator="equal" aboveAverage="0" equalAverage="0" bottom="0" percent="0" rank="0" text="" dxfId="327">
      <formula>3</formula>
    </cfRule>
  </conditionalFormatting>
  <conditionalFormatting sqref="G4">
    <cfRule type="expression" priority="1331" aboveAverage="0" equalAverage="0" bottom="0" percent="0" rank="0" text="" dxfId="328">
      <formula>$D$1&lt;G4</formula>
    </cfRule>
    <cfRule type="expression" priority="1332" aboveAverage="0" equalAverage="0" bottom="0" percent="0" rank="0" text="" dxfId="329">
      <formula>$D$1&gt;G4</formula>
    </cfRule>
  </conditionalFormatting>
  <conditionalFormatting sqref="G4">
    <cfRule type="expression" priority="1333" aboveAverage="0" equalAverage="0" bottom="0" percent="0" rank="0" text="" dxfId="330">
      <formula>$D$1&lt;G4</formula>
    </cfRule>
    <cfRule type="expression" priority="1334" aboveAverage="0" equalAverage="0" bottom="0" percent="0" rank="0" text="" dxfId="331">
      <formula>$D$1&gt;G4</formula>
    </cfRule>
  </conditionalFormatting>
  <conditionalFormatting sqref="G4">
    <cfRule type="expression" priority="1335" aboveAverage="0" equalAverage="0" bottom="0" percent="0" rank="0" text="" dxfId="332">
      <formula>$D$1&lt;G4</formula>
    </cfRule>
    <cfRule type="expression" priority="1336" aboveAverage="0" equalAverage="0" bottom="0" percent="0" rank="0" text="" dxfId="333">
      <formula>$D$1&gt;G4</formula>
    </cfRule>
  </conditionalFormatting>
  <conditionalFormatting sqref="G5">
    <cfRule type="cellIs" priority="1337" operator="equal" aboveAverage="0" equalAverage="0" bottom="0" percent="0" rank="0" text="" dxfId="334">
      <formula>5</formula>
    </cfRule>
    <cfRule type="cellIs" priority="1338" operator="equal" aboveAverage="0" equalAverage="0" bottom="0" percent="0" rank="0" text="" dxfId="335">
      <formula>4</formula>
    </cfRule>
    <cfRule type="cellIs" priority="1339" operator="equal" aboveAverage="0" equalAverage="0" bottom="0" percent="0" rank="0" text="" dxfId="336">
      <formula>3</formula>
    </cfRule>
  </conditionalFormatting>
  <conditionalFormatting sqref="G4">
    <cfRule type="expression" priority="1340" aboveAverage="0" equalAverage="0" bottom="0" percent="0" rank="0" text="" dxfId="337">
      <formula>$D$1&lt;G4</formula>
    </cfRule>
    <cfRule type="expression" priority="1341" aboveAverage="0" equalAverage="0" bottom="0" percent="0" rank="0" text="" dxfId="338">
      <formula>$D$1&gt;G4</formula>
    </cfRule>
  </conditionalFormatting>
  <conditionalFormatting sqref="G5">
    <cfRule type="cellIs" priority="1342" operator="equal" aboveAverage="0" equalAverage="0" bottom="0" percent="0" rank="0" text="" dxfId="339">
      <formula>5</formula>
    </cfRule>
    <cfRule type="cellIs" priority="1343" operator="equal" aboveAverage="0" equalAverage="0" bottom="0" percent="0" rank="0" text="" dxfId="340">
      <formula>4</formula>
    </cfRule>
    <cfRule type="cellIs" priority="1344" operator="equal" aboveAverage="0" equalAverage="0" bottom="0" percent="0" rank="0" text="" dxfId="341">
      <formula>3</formula>
    </cfRule>
  </conditionalFormatting>
  <conditionalFormatting sqref="G4">
    <cfRule type="expression" priority="1345" aboveAverage="0" equalAverage="0" bottom="0" percent="0" rank="0" text="" dxfId="342">
      <formula>$D$1&lt;G4</formula>
    </cfRule>
    <cfRule type="expression" priority="1346" aboveAverage="0" equalAverage="0" bottom="0" percent="0" rank="0" text="" dxfId="343">
      <formula>$D$1&gt;G4</formula>
    </cfRule>
  </conditionalFormatting>
  <conditionalFormatting sqref="G5">
    <cfRule type="cellIs" priority="1347" operator="equal" aboveAverage="0" equalAverage="0" bottom="0" percent="0" rank="0" text="" dxfId="344">
      <formula>5</formula>
    </cfRule>
    <cfRule type="cellIs" priority="1348" operator="equal" aboveAverage="0" equalAverage="0" bottom="0" percent="0" rank="0" text="" dxfId="345">
      <formula>4</formula>
    </cfRule>
    <cfRule type="cellIs" priority="1349" operator="equal" aboveAverage="0" equalAverage="0" bottom="0" percent="0" rank="0" text="" dxfId="346">
      <formula>3</formula>
    </cfRule>
  </conditionalFormatting>
  <conditionalFormatting sqref="G4">
    <cfRule type="expression" priority="1350" aboveAverage="0" equalAverage="0" bottom="0" percent="0" rank="0" text="" dxfId="347">
      <formula>$D$1&lt;G4</formula>
    </cfRule>
    <cfRule type="expression" priority="1351" aboveAverage="0" equalAverage="0" bottom="0" percent="0" rank="0" text="" dxfId="348">
      <formula>$D$1&gt;G4</formula>
    </cfRule>
  </conditionalFormatting>
  <conditionalFormatting sqref="G5">
    <cfRule type="cellIs" priority="1352" operator="equal" aboveAverage="0" equalAverage="0" bottom="0" percent="0" rank="0" text="" dxfId="349">
      <formula>5</formula>
    </cfRule>
    <cfRule type="cellIs" priority="1353" operator="equal" aboveAverage="0" equalAverage="0" bottom="0" percent="0" rank="0" text="" dxfId="350">
      <formula>4</formula>
    </cfRule>
    <cfRule type="cellIs" priority="1354" operator="equal" aboveAverage="0" equalAverage="0" bottom="0" percent="0" rank="0" text="" dxfId="351">
      <formula>3</formula>
    </cfRule>
  </conditionalFormatting>
  <conditionalFormatting sqref="G4">
    <cfRule type="expression" priority="1355" aboveAverage="0" equalAverage="0" bottom="0" percent="0" rank="0" text="" dxfId="352">
      <formula>$D$1&lt;G4</formula>
    </cfRule>
    <cfRule type="expression" priority="1356" aboveAverage="0" equalAverage="0" bottom="0" percent="0" rank="0" text="" dxfId="353">
      <formula>$D$1&gt;G4</formula>
    </cfRule>
  </conditionalFormatting>
  <conditionalFormatting sqref="G5">
    <cfRule type="cellIs" priority="1357" operator="equal" aboveAverage="0" equalAverage="0" bottom="0" percent="0" rank="0" text="" dxfId="354">
      <formula>5</formula>
    </cfRule>
    <cfRule type="cellIs" priority="1358" operator="equal" aboveAverage="0" equalAverage="0" bottom="0" percent="0" rank="0" text="" dxfId="355">
      <formula>4</formula>
    </cfRule>
    <cfRule type="cellIs" priority="1359" operator="equal" aboveAverage="0" equalAverage="0" bottom="0" percent="0" rank="0" text="" dxfId="356">
      <formula>3</formula>
    </cfRule>
  </conditionalFormatting>
  <conditionalFormatting sqref="G4">
    <cfRule type="expression" priority="1360" aboveAverage="0" equalAverage="0" bottom="0" percent="0" rank="0" text="" dxfId="357">
      <formula>$D$1&lt;G4</formula>
    </cfRule>
    <cfRule type="expression" priority="1361" aboveAverage="0" equalAverage="0" bottom="0" percent="0" rank="0" text="" dxfId="358">
      <formula>$D$1&gt;G4</formula>
    </cfRule>
  </conditionalFormatting>
  <conditionalFormatting sqref="G4">
    <cfRule type="expression" priority="1362" aboveAverage="0" equalAverage="0" bottom="0" percent="0" rank="0" text="" dxfId="359">
      <formula>$D$1&lt;G4</formula>
    </cfRule>
    <cfRule type="expression" priority="1363" aboveAverage="0" equalAverage="0" bottom="0" percent="0" rank="0" text="" dxfId="360">
      <formula>$D$1&gt;G4</formula>
    </cfRule>
  </conditionalFormatting>
  <conditionalFormatting sqref="G4">
    <cfRule type="expression" priority="1364" aboveAverage="0" equalAverage="0" bottom="0" percent="0" rank="0" text="" dxfId="361">
      <formula>$D$1&lt;G4</formula>
    </cfRule>
    <cfRule type="expression" priority="1365" aboveAverage="0" equalAverage="0" bottom="0" percent="0" rank="0" text="" dxfId="362">
      <formula>$D$1&gt;G4</formula>
    </cfRule>
  </conditionalFormatting>
  <conditionalFormatting sqref="H4">
    <cfRule type="expression" priority="1366" aboveAverage="0" equalAverage="0" bottom="0" percent="0" rank="0" text="" dxfId="363">
      <formula>$D$1&lt;H4</formula>
    </cfRule>
    <cfRule type="expression" priority="1367" aboveAverage="0" equalAverage="0" bottom="0" percent="0" rank="0" text="" dxfId="364">
      <formula>$D$1&gt;H4</formula>
    </cfRule>
  </conditionalFormatting>
  <conditionalFormatting sqref="H4">
    <cfRule type="expression" priority="1368" aboveAverage="0" equalAverage="0" bottom="0" percent="0" rank="0" text="" dxfId="365">
      <formula>$D$1&lt;H4</formula>
    </cfRule>
    <cfRule type="expression" priority="1369" aboveAverage="0" equalAverage="0" bottom="0" percent="0" rank="0" text="" dxfId="366">
      <formula>$D$1&gt;H4</formula>
    </cfRule>
  </conditionalFormatting>
  <conditionalFormatting sqref="H4">
    <cfRule type="expression" priority="1370" aboveAverage="0" equalAverage="0" bottom="0" percent="0" rank="0" text="" dxfId="367">
      <formula>$D$1&lt;H4</formula>
    </cfRule>
    <cfRule type="expression" priority="1371" aboveAverage="0" equalAverage="0" bottom="0" percent="0" rank="0" text="" dxfId="368">
      <formula>$D$1&gt;H4</formula>
    </cfRule>
  </conditionalFormatting>
  <conditionalFormatting sqref="H4">
    <cfRule type="expression" priority="1372" aboveAverage="0" equalAverage="0" bottom="0" percent="0" rank="0" text="" dxfId="369">
      <formula>$D$1&lt;H4</formula>
    </cfRule>
    <cfRule type="expression" priority="1373" aboveAverage="0" equalAverage="0" bottom="0" percent="0" rank="0" text="" dxfId="370">
      <formula>$D$1&gt;H4</formula>
    </cfRule>
  </conditionalFormatting>
  <conditionalFormatting sqref="H5">
    <cfRule type="expression" priority="1374" aboveAverage="0" equalAverage="0" bottom="0" percent="0" rank="0" text="" dxfId="371">
      <formula>$D$1&lt;H5</formula>
    </cfRule>
    <cfRule type="expression" priority="1375" aboveAverage="0" equalAverage="0" bottom="0" percent="0" rank="0" text="" dxfId="372">
      <formula>$D$1&gt;H5</formula>
    </cfRule>
  </conditionalFormatting>
  <conditionalFormatting sqref="H5">
    <cfRule type="expression" priority="1376" aboveAverage="0" equalAverage="0" bottom="0" percent="0" rank="0" text="" dxfId="373">
      <formula>$D$1&lt;H5</formula>
    </cfRule>
    <cfRule type="expression" priority="1377" aboveAverage="0" equalAverage="0" bottom="0" percent="0" rank="0" text="" dxfId="374">
      <formula>$D$1&gt;H5</formula>
    </cfRule>
  </conditionalFormatting>
  <conditionalFormatting sqref="H5">
    <cfRule type="expression" priority="1378" aboveAverage="0" equalAverage="0" bottom="0" percent="0" rank="0" text="" dxfId="375">
      <formula>$D$1&lt;H5</formula>
    </cfRule>
    <cfRule type="expression" priority="1379" aboveAverage="0" equalAverage="0" bottom="0" percent="0" rank="0" text="" dxfId="376">
      <formula>$D$1&gt;H5</formula>
    </cfRule>
  </conditionalFormatting>
  <conditionalFormatting sqref="H4">
    <cfRule type="expression" priority="1380" aboveAverage="0" equalAverage="0" bottom="0" percent="0" rank="0" text="" dxfId="377">
      <formula>$D$1&lt;H4</formula>
    </cfRule>
    <cfRule type="expression" priority="1381" aboveAverage="0" equalAverage="0" bottom="0" percent="0" rank="0" text="" dxfId="378">
      <formula>$D$1&gt;H4</formula>
    </cfRule>
  </conditionalFormatting>
  <conditionalFormatting sqref="H5">
    <cfRule type="cellIs" priority="1382" operator="equal" aboveAverage="0" equalAverage="0" bottom="0" percent="0" rank="0" text="" dxfId="379">
      <formula>5</formula>
    </cfRule>
    <cfRule type="cellIs" priority="1383" operator="equal" aboveAverage="0" equalAverage="0" bottom="0" percent="0" rank="0" text="" dxfId="380">
      <formula>4</formula>
    </cfRule>
    <cfRule type="cellIs" priority="1384" operator="equal" aboveAverage="0" equalAverage="0" bottom="0" percent="0" rank="0" text="" dxfId="381">
      <formula>3</formula>
    </cfRule>
  </conditionalFormatting>
  <conditionalFormatting sqref="H5">
    <cfRule type="cellIs" priority="1385" operator="equal" aboveAverage="0" equalAverage="0" bottom="0" percent="0" rank="0" text="" dxfId="382">
      <formula>5</formula>
    </cfRule>
    <cfRule type="cellIs" priority="1386" operator="equal" aboveAverage="0" equalAverage="0" bottom="0" percent="0" rank="0" text="" dxfId="383">
      <formula>4</formula>
    </cfRule>
    <cfRule type="cellIs" priority="1387" operator="equal" aboveAverage="0" equalAverage="0" bottom="0" percent="0" rank="0" text="" dxfId="384">
      <formula>3</formula>
    </cfRule>
  </conditionalFormatting>
  <conditionalFormatting sqref="H4">
    <cfRule type="expression" priority="1388" aboveAverage="0" equalAverage="0" bottom="0" percent="0" rank="0" text="" dxfId="385">
      <formula>$D$1&lt;H4</formula>
    </cfRule>
    <cfRule type="expression" priority="1389" aboveAverage="0" equalAverage="0" bottom="0" percent="0" rank="0" text="" dxfId="386">
      <formula>$D$1&gt;H4</formula>
    </cfRule>
  </conditionalFormatting>
  <conditionalFormatting sqref="H5">
    <cfRule type="cellIs" priority="1390" operator="equal" aboveAverage="0" equalAverage="0" bottom="0" percent="0" rank="0" text="" dxfId="387">
      <formula>5</formula>
    </cfRule>
    <cfRule type="cellIs" priority="1391" operator="equal" aboveAverage="0" equalAverage="0" bottom="0" percent="0" rank="0" text="" dxfId="388">
      <formula>4</formula>
    </cfRule>
    <cfRule type="cellIs" priority="1392" operator="equal" aboveAverage="0" equalAverage="0" bottom="0" percent="0" rank="0" text="" dxfId="389">
      <formula>3</formula>
    </cfRule>
  </conditionalFormatting>
  <conditionalFormatting sqref="H4">
    <cfRule type="expression" priority="1393" aboveAverage="0" equalAverage="0" bottom="0" percent="0" rank="0" text="" dxfId="390">
      <formula>$D$1&lt;H4</formula>
    </cfRule>
    <cfRule type="expression" priority="1394" aboveAverage="0" equalAverage="0" bottom="0" percent="0" rank="0" text="" dxfId="391">
      <formula>$D$1&gt;H4</formula>
    </cfRule>
  </conditionalFormatting>
  <conditionalFormatting sqref="I4">
    <cfRule type="expression" priority="1395" aboveAverage="0" equalAverage="0" bottom="0" percent="0" rank="0" text="" dxfId="392">
      <formula>$D$1&lt;I4</formula>
    </cfRule>
    <cfRule type="expression" priority="1396" aboveAverage="0" equalAverage="0" bottom="0" percent="0" rank="0" text="" dxfId="393">
      <formula>$D$1&gt;I4</formula>
    </cfRule>
  </conditionalFormatting>
  <conditionalFormatting sqref="I4">
    <cfRule type="expression" priority="1397" aboveAverage="0" equalAverage="0" bottom="0" percent="0" rank="0" text="" dxfId="394">
      <formula>$D$1&lt;I4</formula>
    </cfRule>
    <cfRule type="expression" priority="1398" aboveAverage="0" equalAverage="0" bottom="0" percent="0" rank="0" text="" dxfId="395">
      <formula>$D$1&gt;I4</formula>
    </cfRule>
  </conditionalFormatting>
  <conditionalFormatting sqref="I4">
    <cfRule type="expression" priority="1399" aboveAverage="0" equalAverage="0" bottom="0" percent="0" rank="0" text="" dxfId="396">
      <formula>$D$1&lt;I4</formula>
    </cfRule>
    <cfRule type="expression" priority="1400" aboveAverage="0" equalAverage="0" bottom="0" percent="0" rank="0" text="" dxfId="397">
      <formula>$D$1&gt;I4</formula>
    </cfRule>
  </conditionalFormatting>
  <conditionalFormatting sqref="I4">
    <cfRule type="expression" priority="1401" aboveAverage="0" equalAverage="0" bottom="0" percent="0" rank="0" text="" dxfId="398">
      <formula>$D$1&lt;I4</formula>
    </cfRule>
    <cfRule type="expression" priority="1402" aboveAverage="0" equalAverage="0" bottom="0" percent="0" rank="0" text="" dxfId="399">
      <formula>$D$1&gt;I4</formula>
    </cfRule>
  </conditionalFormatting>
  <conditionalFormatting sqref="I4">
    <cfRule type="expression" priority="1403" aboveAverage="0" equalAverage="0" bottom="0" percent="0" rank="0" text="" dxfId="400">
      <formula>$D$1&lt;I4</formula>
    </cfRule>
    <cfRule type="expression" priority="1404" aboveAverage="0" equalAverage="0" bottom="0" percent="0" rank="0" text="" dxfId="401">
      <formula>$D$1&gt;I4</formula>
    </cfRule>
  </conditionalFormatting>
  <conditionalFormatting sqref="I5">
    <cfRule type="expression" priority="1405" aboveAverage="0" equalAverage="0" bottom="0" percent="0" rank="0" text="" dxfId="402">
      <formula>$D$1&lt;I5</formula>
    </cfRule>
    <cfRule type="expression" priority="1406" aboveAverage="0" equalAverage="0" bottom="0" percent="0" rank="0" text="" dxfId="403">
      <formula>$D$1&gt;I5</formula>
    </cfRule>
  </conditionalFormatting>
  <conditionalFormatting sqref="I5">
    <cfRule type="expression" priority="1407" aboveAverage="0" equalAverage="0" bottom="0" percent="0" rank="0" text="" dxfId="404">
      <formula>$D$1&lt;I5</formula>
    </cfRule>
    <cfRule type="expression" priority="1408" aboveAverage="0" equalAverage="0" bottom="0" percent="0" rank="0" text="" dxfId="405">
      <formula>$D$1&gt;I5</formula>
    </cfRule>
  </conditionalFormatting>
  <conditionalFormatting sqref="I4">
    <cfRule type="expression" priority="1409" aboveAverage="0" equalAverage="0" bottom="0" percent="0" rank="0" text="" dxfId="406">
      <formula>$D$1&lt;I4</formula>
    </cfRule>
    <cfRule type="expression" priority="1410" aboveAverage="0" equalAverage="0" bottom="0" percent="0" rank="0" text="" dxfId="407">
      <formula>$D$1&gt;I4</formula>
    </cfRule>
  </conditionalFormatting>
  <conditionalFormatting sqref="I5">
    <cfRule type="cellIs" priority="1411" operator="equal" aboveAverage="0" equalAverage="0" bottom="0" percent="0" rank="0" text="" dxfId="408">
      <formula>5</formula>
    </cfRule>
    <cfRule type="cellIs" priority="1412" operator="equal" aboveAverage="0" equalAverage="0" bottom="0" percent="0" rank="0" text="" dxfId="409">
      <formula>4</formula>
    </cfRule>
    <cfRule type="cellIs" priority="1413" operator="equal" aboveAverage="0" equalAverage="0" bottom="0" percent="0" rank="0" text="" dxfId="410">
      <formula>3</formula>
    </cfRule>
  </conditionalFormatting>
  <conditionalFormatting sqref="I5">
    <cfRule type="cellIs" priority="1414" operator="equal" aboveAverage="0" equalAverage="0" bottom="0" percent="0" rank="0" text="" dxfId="411">
      <formula>5</formula>
    </cfRule>
    <cfRule type="cellIs" priority="1415" operator="equal" aboveAverage="0" equalAverage="0" bottom="0" percent="0" rank="0" text="" dxfId="412">
      <formula>4</formula>
    </cfRule>
    <cfRule type="cellIs" priority="1416" operator="equal" aboveAverage="0" equalAverage="0" bottom="0" percent="0" rank="0" text="" dxfId="413">
      <formula>3</formula>
    </cfRule>
  </conditionalFormatting>
  <conditionalFormatting sqref="I5">
    <cfRule type="cellIs" priority="1417" operator="equal" aboveAverage="0" equalAverage="0" bottom="0" percent="0" rank="0" text="" dxfId="414">
      <formula>5</formula>
    </cfRule>
    <cfRule type="cellIs" priority="1418" operator="equal" aboveAverage="0" equalAverage="0" bottom="0" percent="0" rank="0" text="" dxfId="415">
      <formula>4</formula>
    </cfRule>
    <cfRule type="cellIs" priority="1419" operator="equal" aboveAverage="0" equalAverage="0" bottom="0" percent="0" rank="0" text="" dxfId="416">
      <formula>3</formula>
    </cfRule>
  </conditionalFormatting>
  <conditionalFormatting sqref="I4">
    <cfRule type="expression" priority="1420" aboveAverage="0" equalAverage="0" bottom="0" percent="0" rank="0" text="" dxfId="417">
      <formula>$D$1&lt;I4</formula>
    </cfRule>
    <cfRule type="expression" priority="1421" aboveAverage="0" equalAverage="0" bottom="0" percent="0" rank="0" text="" dxfId="418">
      <formula>$D$1&gt;I4</formula>
    </cfRule>
  </conditionalFormatting>
  <conditionalFormatting sqref="J3">
    <cfRule type="expression" priority="1422" aboveAverage="0" equalAverage="0" bottom="0" percent="0" rank="0" text="" dxfId="419">
      <formula>$D$1&lt;J3</formula>
    </cfRule>
    <cfRule type="expression" priority="1423" aboveAverage="0" equalAverage="0" bottom="0" percent="0" rank="0" text="" dxfId="420">
      <formula>$D$1&gt;J3</formula>
    </cfRule>
  </conditionalFormatting>
  <conditionalFormatting sqref="J3">
    <cfRule type="expression" priority="1424" aboveAverage="0" equalAverage="0" bottom="0" percent="0" rank="0" text="" dxfId="421">
      <formula>$D$1&lt;J3</formula>
    </cfRule>
    <cfRule type="expression" priority="1425" aboveAverage="0" equalAverage="0" bottom="0" percent="0" rank="0" text="" dxfId="422">
      <formula>$D$1&gt;J3</formula>
    </cfRule>
  </conditionalFormatting>
  <conditionalFormatting sqref="J3">
    <cfRule type="expression" priority="1426" aboveAverage="0" equalAverage="0" bottom="0" percent="0" rank="0" text="" dxfId="423">
      <formula>$D$1&lt;J3</formula>
    </cfRule>
    <cfRule type="expression" priority="1427" aboveAverage="0" equalAverage="0" bottom="0" percent="0" rank="0" text="" dxfId="424">
      <formula>$D$1&gt;J3</formula>
    </cfRule>
  </conditionalFormatting>
  <conditionalFormatting sqref="J4">
    <cfRule type="expression" priority="1428" aboveAverage="0" equalAverage="0" bottom="0" percent="0" rank="0" text="" dxfId="425">
      <formula>$D$1&lt;J4</formula>
    </cfRule>
    <cfRule type="expression" priority="1429" aboveAverage="0" equalAverage="0" bottom="0" percent="0" rank="0" text="" dxfId="426">
      <formula>$D$1&gt;J4</formula>
    </cfRule>
  </conditionalFormatting>
  <conditionalFormatting sqref="J4">
    <cfRule type="expression" priority="1430" aboveAverage="0" equalAverage="0" bottom="0" percent="0" rank="0" text="" dxfId="427">
      <formula>$D$1&lt;J4</formula>
    </cfRule>
    <cfRule type="expression" priority="1431" aboveAverage="0" equalAverage="0" bottom="0" percent="0" rank="0" text="" dxfId="428">
      <formula>$D$1&gt;J4</formula>
    </cfRule>
  </conditionalFormatting>
  <conditionalFormatting sqref="J4">
    <cfRule type="expression" priority="1432" aboveAverage="0" equalAverage="0" bottom="0" percent="0" rank="0" text="" dxfId="429">
      <formula>$D$1&lt;J4</formula>
    </cfRule>
    <cfRule type="expression" priority="1433" aboveAverage="0" equalAverage="0" bottom="0" percent="0" rank="0" text="" dxfId="430">
      <formula>$D$1&gt;J4</formula>
    </cfRule>
  </conditionalFormatting>
  <conditionalFormatting sqref="J4">
    <cfRule type="expression" priority="1434" aboveAverage="0" equalAverage="0" bottom="0" percent="0" rank="0" text="" dxfId="431">
      <formula>$D$1&lt;J4</formula>
    </cfRule>
    <cfRule type="expression" priority="1435" aboveAverage="0" equalAverage="0" bottom="0" percent="0" rank="0" text="" dxfId="432">
      <formula>$D$1&gt;J4</formula>
    </cfRule>
  </conditionalFormatting>
  <conditionalFormatting sqref="J4">
    <cfRule type="expression" priority="1436" aboveAverage="0" equalAverage="0" bottom="0" percent="0" rank="0" text="" dxfId="433">
      <formula>$D$1&lt;J4</formula>
    </cfRule>
    <cfRule type="expression" priority="1437" aboveAverage="0" equalAverage="0" bottom="0" percent="0" rank="0" text="" dxfId="434">
      <formula>$D$1&gt;J4</formula>
    </cfRule>
  </conditionalFormatting>
  <conditionalFormatting sqref="J4">
    <cfRule type="expression" priority="1438" aboveAverage="0" equalAverage="0" bottom="0" percent="0" rank="0" text="" dxfId="435">
      <formula>$D$1&lt;J4</formula>
    </cfRule>
    <cfRule type="expression" priority="1439" aboveAverage="0" equalAverage="0" bottom="0" percent="0" rank="0" text="" dxfId="436">
      <formula>$D$1&gt;J4</formula>
    </cfRule>
  </conditionalFormatting>
  <conditionalFormatting sqref="J4">
    <cfRule type="expression" priority="1440" aboveAverage="0" equalAverage="0" bottom="0" percent="0" rank="0" text="" dxfId="437">
      <formula>$D$1&lt;J4</formula>
    </cfRule>
    <cfRule type="expression" priority="1441" aboveAverage="0" equalAverage="0" bottom="0" percent="0" rank="0" text="" dxfId="438">
      <formula>$D$1&gt;J4</formula>
    </cfRule>
  </conditionalFormatting>
  <conditionalFormatting sqref="J4">
    <cfRule type="expression" priority="1442" aboveAverage="0" equalAverage="0" bottom="0" percent="0" rank="0" text="" dxfId="439">
      <formula>$D$1&lt;J4</formula>
    </cfRule>
    <cfRule type="expression" priority="1443" aboveAverage="0" equalAverage="0" bottom="0" percent="0" rank="0" text="" dxfId="440">
      <formula>$D$1&gt;J4</formula>
    </cfRule>
  </conditionalFormatting>
  <conditionalFormatting sqref="J4">
    <cfRule type="expression" priority="1444" aboveAverage="0" equalAverage="0" bottom="0" percent="0" rank="0" text="" dxfId="441">
      <formula>$D$1&lt;J4</formula>
    </cfRule>
    <cfRule type="expression" priority="1445" aboveAverage="0" equalAverage="0" bottom="0" percent="0" rank="0" text="" dxfId="442">
      <formula>$D$1&gt;J4</formula>
    </cfRule>
  </conditionalFormatting>
  <conditionalFormatting sqref="J4">
    <cfRule type="expression" priority="1446" aboveAverage="0" equalAverage="0" bottom="0" percent="0" rank="0" text="" dxfId="443">
      <formula>$D$1&lt;J4</formula>
    </cfRule>
    <cfRule type="expression" priority="1447" aboveAverage="0" equalAverage="0" bottom="0" percent="0" rank="0" text="" dxfId="444">
      <formula>$D$1&gt;J4</formula>
    </cfRule>
  </conditionalFormatting>
  <conditionalFormatting sqref="J4">
    <cfRule type="expression" priority="1448" aboveAverage="0" equalAverage="0" bottom="0" percent="0" rank="0" text="" dxfId="445">
      <formula>$D$1&lt;J4</formula>
    </cfRule>
    <cfRule type="expression" priority="1449" aboveAverage="0" equalAverage="0" bottom="0" percent="0" rank="0" text="" dxfId="446">
      <formula>$D$1&gt;J4</formula>
    </cfRule>
  </conditionalFormatting>
  <conditionalFormatting sqref="J5">
    <cfRule type="cellIs" priority="1450" operator="equal" aboveAverage="0" equalAverage="0" bottom="0" percent="0" rank="0" text="" dxfId="447">
      <formula>5</formula>
    </cfRule>
    <cfRule type="cellIs" priority="1451" operator="equal" aboveAverage="0" equalAverage="0" bottom="0" percent="0" rank="0" text="" dxfId="448">
      <formula>4</formula>
    </cfRule>
    <cfRule type="cellIs" priority="1452" operator="equal" aboveAverage="0" equalAverage="0" bottom="0" percent="0" rank="0" text="" dxfId="449">
      <formula>3</formula>
    </cfRule>
  </conditionalFormatting>
  <conditionalFormatting sqref="J5">
    <cfRule type="cellIs" priority="1453" operator="equal" aboveAverage="0" equalAverage="0" bottom="0" percent="0" rank="0" text="" dxfId="450">
      <formula>5</formula>
    </cfRule>
    <cfRule type="cellIs" priority="1454" operator="equal" aboveAverage="0" equalAverage="0" bottom="0" percent="0" rank="0" text="" dxfId="451">
      <formula>4</formula>
    </cfRule>
    <cfRule type="cellIs" priority="1455" operator="equal" aboveAverage="0" equalAverage="0" bottom="0" percent="0" rank="0" text="" dxfId="452">
      <formula>3</formula>
    </cfRule>
  </conditionalFormatting>
  <conditionalFormatting sqref="J5">
    <cfRule type="cellIs" priority="1456" operator="equal" aboveAverage="0" equalAverage="0" bottom="0" percent="0" rank="0" text="" dxfId="453">
      <formula>5</formula>
    </cfRule>
    <cfRule type="cellIs" priority="1457" operator="equal" aboveAverage="0" equalAverage="0" bottom="0" percent="0" rank="0" text="" dxfId="454">
      <formula>4</formula>
    </cfRule>
    <cfRule type="cellIs" priority="1458" operator="equal" aboveAverage="0" equalAverage="0" bottom="0" percent="0" rank="0" text="" dxfId="455">
      <formula>3</formula>
    </cfRule>
  </conditionalFormatting>
  <conditionalFormatting sqref="J5">
    <cfRule type="cellIs" priority="1459" operator="equal" aboveAverage="0" equalAverage="0" bottom="0" percent="0" rank="0" text="" dxfId="456">
      <formula>5</formula>
    </cfRule>
    <cfRule type="cellIs" priority="1460" operator="equal" aboveAverage="0" equalAverage="0" bottom="0" percent="0" rank="0" text="" dxfId="457">
      <formula>4</formula>
    </cfRule>
    <cfRule type="cellIs" priority="1461" operator="equal" aboveAverage="0" equalAverage="0" bottom="0" percent="0" rank="0" text="" dxfId="458">
      <formula>3</formula>
    </cfRule>
  </conditionalFormatting>
  <conditionalFormatting sqref="J5">
    <cfRule type="cellIs" priority="1462" operator="equal" aboveAverage="0" equalAverage="0" bottom="0" percent="0" rank="0" text="" dxfId="459">
      <formula>5</formula>
    </cfRule>
    <cfRule type="cellIs" priority="1463" operator="equal" aboveAverage="0" equalAverage="0" bottom="0" percent="0" rank="0" text="" dxfId="460">
      <formula>4</formula>
    </cfRule>
    <cfRule type="cellIs" priority="1464" operator="equal" aboveAverage="0" equalAverage="0" bottom="0" percent="0" rank="0" text="" dxfId="461">
      <formula>3</formula>
    </cfRule>
  </conditionalFormatting>
  <conditionalFormatting sqref="J5">
    <cfRule type="cellIs" priority="1465" operator="equal" aboveAverage="0" equalAverage="0" bottom="0" percent="0" rank="0" text="" dxfId="462">
      <formula>5</formula>
    </cfRule>
    <cfRule type="cellIs" priority="1466" operator="equal" aboveAverage="0" equalAverage="0" bottom="0" percent="0" rank="0" text="" dxfId="463">
      <formula>4</formula>
    </cfRule>
    <cfRule type="cellIs" priority="1467" operator="equal" aboveAverage="0" equalAverage="0" bottom="0" percent="0" rank="0" text="" dxfId="464">
      <formula>3</formula>
    </cfRule>
  </conditionalFormatting>
  <conditionalFormatting sqref="J5">
    <cfRule type="cellIs" priority="1468" operator="equal" aboveAverage="0" equalAverage="0" bottom="0" percent="0" rank="0" text="" dxfId="465">
      <formula>5</formula>
    </cfRule>
    <cfRule type="cellIs" priority="1469" operator="equal" aboveAverage="0" equalAverage="0" bottom="0" percent="0" rank="0" text="" dxfId="466">
      <formula>4</formula>
    </cfRule>
    <cfRule type="cellIs" priority="1470" operator="equal" aboveAverage="0" equalAverage="0" bottom="0" percent="0" rank="0" text="" dxfId="467">
      <formula>3</formula>
    </cfRule>
  </conditionalFormatting>
  <conditionalFormatting sqref="J5">
    <cfRule type="cellIs" priority="1471" operator="equal" aboveAverage="0" equalAverage="0" bottom="0" percent="0" rank="0" text="" dxfId="468">
      <formula>5</formula>
    </cfRule>
    <cfRule type="cellIs" priority="1472" operator="equal" aboveAverage="0" equalAverage="0" bottom="0" percent="0" rank="0" text="" dxfId="469">
      <formula>4</formula>
    </cfRule>
    <cfRule type="cellIs" priority="1473" operator="equal" aboveAverage="0" equalAverage="0" bottom="0" percent="0" rank="0" text="" dxfId="470">
      <formula>3</formula>
    </cfRule>
  </conditionalFormatting>
  <conditionalFormatting sqref="J5">
    <cfRule type="cellIs" priority="1474" operator="equal" aboveAverage="0" equalAverage="0" bottom="0" percent="0" rank="0" text="" dxfId="471">
      <formula>5</formula>
    </cfRule>
    <cfRule type="cellIs" priority="1475" operator="equal" aboveAverage="0" equalAverage="0" bottom="0" percent="0" rank="0" text="" dxfId="472">
      <formula>4</formula>
    </cfRule>
    <cfRule type="cellIs" priority="1476" operator="equal" aboveAverage="0" equalAverage="0" bottom="0" percent="0" rank="0" text="" dxfId="473">
      <formula>3</formula>
    </cfRule>
  </conditionalFormatting>
  <conditionalFormatting sqref="J4">
    <cfRule type="expression" priority="1477" aboveAverage="0" equalAverage="0" bottom="0" percent="0" rank="0" text="" dxfId="474">
      <formula>$D$1&lt;J4</formula>
    </cfRule>
    <cfRule type="expression" priority="1478" aboveAverage="0" equalAverage="0" bottom="0" percent="0" rank="0" text="" dxfId="475">
      <formula>$D$1&gt;J4</formula>
    </cfRule>
  </conditionalFormatting>
  <conditionalFormatting sqref="J5">
    <cfRule type="cellIs" priority="1479" operator="equal" aboveAverage="0" equalAverage="0" bottom="0" percent="0" rank="0" text="" dxfId="476">
      <formula>5</formula>
    </cfRule>
    <cfRule type="cellIs" priority="1480" operator="equal" aboveAverage="0" equalAverage="0" bottom="0" percent="0" rank="0" text="" dxfId="477">
      <formula>4</formula>
    </cfRule>
    <cfRule type="cellIs" priority="1481" operator="equal" aboveAverage="0" equalAverage="0" bottom="0" percent="0" rank="0" text="" dxfId="478">
      <formula>3</formula>
    </cfRule>
  </conditionalFormatting>
  <conditionalFormatting sqref="J4">
    <cfRule type="expression" priority="1482" aboveAverage="0" equalAverage="0" bottom="0" percent="0" rank="0" text="" dxfId="479">
      <formula>$D$1&lt;J4</formula>
    </cfRule>
    <cfRule type="expression" priority="1483" aboveAverage="0" equalAverage="0" bottom="0" percent="0" rank="0" text="" dxfId="480">
      <formula>$D$1&gt;J4</formula>
    </cfRule>
  </conditionalFormatting>
  <conditionalFormatting sqref="J5">
    <cfRule type="cellIs" priority="1484" operator="equal" aboveAverage="0" equalAverage="0" bottom="0" percent="0" rank="0" text="" dxfId="481">
      <formula>5</formula>
    </cfRule>
    <cfRule type="cellIs" priority="1485" operator="equal" aboveAverage="0" equalAverage="0" bottom="0" percent="0" rank="0" text="" dxfId="482">
      <formula>4</formula>
    </cfRule>
    <cfRule type="cellIs" priority="1486" operator="equal" aboveAverage="0" equalAverage="0" bottom="0" percent="0" rank="0" text="" dxfId="483">
      <formula>3</formula>
    </cfRule>
  </conditionalFormatting>
  <conditionalFormatting sqref="J5">
    <cfRule type="cellIs" priority="1487" operator="equal" aboveAverage="0" equalAverage="0" bottom="0" percent="0" rank="0" text="" dxfId="484">
      <formula>5</formula>
    </cfRule>
    <cfRule type="cellIs" priority="1488" operator="equal" aboveAverage="0" equalAverage="0" bottom="0" percent="0" rank="0" text="" dxfId="485">
      <formula>4</formula>
    </cfRule>
    <cfRule type="cellIs" priority="1489" operator="equal" aboveAverage="0" equalAverage="0" bottom="0" percent="0" rank="0" text="" dxfId="486">
      <formula>3</formula>
    </cfRule>
  </conditionalFormatting>
  <conditionalFormatting sqref="J4">
    <cfRule type="expression" priority="1490" aboveAverage="0" equalAverage="0" bottom="0" percent="0" rank="0" text="" dxfId="487">
      <formula>$D$1&lt;J4</formula>
    </cfRule>
    <cfRule type="expression" priority="1491" aboveAverage="0" equalAverage="0" bottom="0" percent="0" rank="0" text="" dxfId="488">
      <formula>$D$1&gt;J4</formula>
    </cfRule>
  </conditionalFormatting>
  <conditionalFormatting sqref="J5">
    <cfRule type="cellIs" priority="1492" operator="equal" aboveAverage="0" equalAverage="0" bottom="0" percent="0" rank="0" text="" dxfId="489">
      <formula>5</formula>
    </cfRule>
    <cfRule type="cellIs" priority="1493" operator="equal" aboveAverage="0" equalAverage="0" bottom="0" percent="0" rank="0" text="" dxfId="490">
      <formula>4</formula>
    </cfRule>
    <cfRule type="cellIs" priority="1494" operator="equal" aboveAverage="0" equalAverage="0" bottom="0" percent="0" rank="0" text="" dxfId="491">
      <formula>3</formula>
    </cfRule>
  </conditionalFormatting>
  <conditionalFormatting sqref="J5">
    <cfRule type="cellIs" priority="1495" operator="equal" aboveAverage="0" equalAverage="0" bottom="0" percent="0" rank="0" text="" dxfId="492">
      <formula>5</formula>
    </cfRule>
    <cfRule type="cellIs" priority="1496" operator="equal" aboveAverage="0" equalAverage="0" bottom="0" percent="0" rank="0" text="" dxfId="493">
      <formula>4</formula>
    </cfRule>
    <cfRule type="cellIs" priority="1497" operator="equal" aboveAverage="0" equalAverage="0" bottom="0" percent="0" rank="0" text="" dxfId="494">
      <formula>3</formula>
    </cfRule>
  </conditionalFormatting>
  <conditionalFormatting sqref="K3">
    <cfRule type="expression" priority="1498" aboveAverage="0" equalAverage="0" bottom="0" percent="0" rank="0" text="" dxfId="495">
      <formula>$D$1&lt;K3</formula>
    </cfRule>
    <cfRule type="expression" priority="1499" aboveAverage="0" equalAverage="0" bottom="0" percent="0" rank="0" text="" dxfId="496">
      <formula>$D$1&gt;K3</formula>
    </cfRule>
  </conditionalFormatting>
  <conditionalFormatting sqref="K3">
    <cfRule type="expression" priority="1500" aboveAverage="0" equalAverage="0" bottom="0" percent="0" rank="0" text="" dxfId="497">
      <formula>$D$1&lt;K3</formula>
    </cfRule>
    <cfRule type="expression" priority="1501" aboveAverage="0" equalAverage="0" bottom="0" percent="0" rank="0" text="" dxfId="498">
      <formula>$D$1&gt;K3</formula>
    </cfRule>
  </conditionalFormatting>
  <conditionalFormatting sqref="K4">
    <cfRule type="expression" priority="1502" aboveAverage="0" equalAverage="0" bottom="0" percent="0" rank="0" text="" dxfId="499">
      <formula>$D$1&lt;K4</formula>
    </cfRule>
    <cfRule type="expression" priority="1503" aboveAverage="0" equalAverage="0" bottom="0" percent="0" rank="0" text="" dxfId="500">
      <formula>$D$1&gt;K4</formula>
    </cfRule>
  </conditionalFormatting>
  <conditionalFormatting sqref="K4">
    <cfRule type="expression" priority="1504" aboveAverage="0" equalAverage="0" bottom="0" percent="0" rank="0" text="" dxfId="501">
      <formula>$D$1&lt;K4</formula>
    </cfRule>
    <cfRule type="expression" priority="1505" aboveAverage="0" equalAverage="0" bottom="0" percent="0" rank="0" text="" dxfId="502">
      <formula>$D$1&gt;K4</formula>
    </cfRule>
  </conditionalFormatting>
  <conditionalFormatting sqref="K3">
    <cfRule type="expression" priority="1506" aboveAverage="0" equalAverage="0" bottom="0" percent="0" rank="0" text="" dxfId="503">
      <formula>$D$1&lt;K3</formula>
    </cfRule>
    <cfRule type="expression" priority="1507" aboveAverage="0" equalAverage="0" bottom="0" percent="0" rank="0" text="" dxfId="504">
      <formula>$D$1&gt;K3</formula>
    </cfRule>
  </conditionalFormatting>
  <conditionalFormatting sqref="K5">
    <cfRule type="cellIs" priority="1508" operator="equal" aboveAverage="0" equalAverage="0" bottom="0" percent="0" rank="0" text="" dxfId="505">
      <formula>5</formula>
    </cfRule>
    <cfRule type="cellIs" priority="1509" operator="equal" aboveAverage="0" equalAverage="0" bottom="0" percent="0" rank="0" text="" dxfId="506">
      <formula>4</formula>
    </cfRule>
    <cfRule type="cellIs" priority="1510" operator="equal" aboveAverage="0" equalAverage="0" bottom="0" percent="0" rank="0" text="" dxfId="507">
      <formula>3</formula>
    </cfRule>
  </conditionalFormatting>
  <conditionalFormatting sqref="K4">
    <cfRule type="expression" priority="1511" aboveAverage="0" equalAverage="0" bottom="0" percent="0" rank="0" text="" dxfId="508">
      <formula>$D$1&lt;K4</formula>
    </cfRule>
    <cfRule type="expression" priority="1512" aboveAverage="0" equalAverage="0" bottom="0" percent="0" rank="0" text="" dxfId="509">
      <formula>$D$1&gt;K4</formula>
    </cfRule>
  </conditionalFormatting>
  <conditionalFormatting sqref="K4">
    <cfRule type="expression" priority="1513" aboveAverage="0" equalAverage="0" bottom="0" percent="0" rank="0" text="" dxfId="510">
      <formula>$D$1&lt;K4</formula>
    </cfRule>
    <cfRule type="expression" priority="1514" aboveAverage="0" equalAverage="0" bottom="0" percent="0" rank="0" text="" dxfId="511">
      <formula>$D$1&gt;K4</formula>
    </cfRule>
  </conditionalFormatting>
  <conditionalFormatting sqref="K4">
    <cfRule type="expression" priority="1515" aboveAverage="0" equalAverage="0" bottom="0" percent="0" rank="0" text="" dxfId="512">
      <formula>$D$1&lt;K4</formula>
    </cfRule>
    <cfRule type="expression" priority="1516" aboveAverage="0" equalAverage="0" bottom="0" percent="0" rank="0" text="" dxfId="513">
      <formula>$D$1&gt;K4</formula>
    </cfRule>
  </conditionalFormatting>
  <conditionalFormatting sqref="K4">
    <cfRule type="expression" priority="1517" aboveAverage="0" equalAverage="0" bottom="0" percent="0" rank="0" text="" dxfId="514">
      <formula>$D$1&lt;K4</formula>
    </cfRule>
    <cfRule type="expression" priority="1518" aboveAverage="0" equalAverage="0" bottom="0" percent="0" rank="0" text="" dxfId="515">
      <formula>$D$1&gt;K4</formula>
    </cfRule>
  </conditionalFormatting>
  <conditionalFormatting sqref="K4">
    <cfRule type="expression" priority="1519" aboveAverage="0" equalAverage="0" bottom="0" percent="0" rank="0" text="" dxfId="516">
      <formula>$D$1&lt;K4</formula>
    </cfRule>
    <cfRule type="expression" priority="1520" aboveAverage="0" equalAverage="0" bottom="0" percent="0" rank="0" text="" dxfId="517">
      <formula>$D$1&gt;K4</formula>
    </cfRule>
  </conditionalFormatting>
  <conditionalFormatting sqref="K4">
    <cfRule type="expression" priority="1521" aboveAverage="0" equalAverage="0" bottom="0" percent="0" rank="0" text="" dxfId="518">
      <formula>$D$1&lt;K4</formula>
    </cfRule>
    <cfRule type="expression" priority="1522" aboveAverage="0" equalAverage="0" bottom="0" percent="0" rank="0" text="" dxfId="519">
      <formula>$D$1&gt;K4</formula>
    </cfRule>
  </conditionalFormatting>
  <conditionalFormatting sqref="K4">
    <cfRule type="expression" priority="1523" aboveAverage="0" equalAverage="0" bottom="0" percent="0" rank="0" text="" dxfId="520">
      <formula>$D$1&lt;K4</formula>
    </cfRule>
    <cfRule type="expression" priority="1524" aboveAverage="0" equalAverage="0" bottom="0" percent="0" rank="0" text="" dxfId="521">
      <formula>$D$1&gt;K4</formula>
    </cfRule>
  </conditionalFormatting>
  <conditionalFormatting sqref="K4">
    <cfRule type="expression" priority="1525" aboveAverage="0" equalAverage="0" bottom="0" percent="0" rank="0" text="" dxfId="522">
      <formula>$D$1&lt;K4</formula>
    </cfRule>
    <cfRule type="expression" priority="1526" aboveAverage="0" equalAverage="0" bottom="0" percent="0" rank="0" text="" dxfId="523">
      <formula>$D$1&gt;K4</formula>
    </cfRule>
  </conditionalFormatting>
  <conditionalFormatting sqref="K4">
    <cfRule type="expression" priority="1527" aboveAverage="0" equalAverage="0" bottom="0" percent="0" rank="0" text="" dxfId="524">
      <formula>$D$1&lt;K4</formula>
    </cfRule>
    <cfRule type="expression" priority="1528" aboveAverage="0" equalAverage="0" bottom="0" percent="0" rank="0" text="" dxfId="525">
      <formula>$D$1&gt;K4</formula>
    </cfRule>
  </conditionalFormatting>
  <conditionalFormatting sqref="K4">
    <cfRule type="expression" priority="1529" aboveAverage="0" equalAverage="0" bottom="0" percent="0" rank="0" text="" dxfId="526">
      <formula>$D$1&lt;K4</formula>
    </cfRule>
    <cfRule type="expression" priority="1530" aboveAverage="0" equalAverage="0" bottom="0" percent="0" rank="0" text="" dxfId="527">
      <formula>$D$1&gt;K4</formula>
    </cfRule>
  </conditionalFormatting>
  <conditionalFormatting sqref="K4">
    <cfRule type="expression" priority="1531" aboveAverage="0" equalAverage="0" bottom="0" percent="0" rank="0" text="" dxfId="528">
      <formula>$D$1&lt;K4</formula>
    </cfRule>
    <cfRule type="expression" priority="1532" aboveAverage="0" equalAverage="0" bottom="0" percent="0" rank="0" text="" dxfId="529">
      <formula>$D$1&gt;K4</formula>
    </cfRule>
  </conditionalFormatting>
  <conditionalFormatting sqref="K4">
    <cfRule type="expression" priority="1533" aboveAverage="0" equalAverage="0" bottom="0" percent="0" rank="0" text="" dxfId="530">
      <formula>$D$1&lt;K4</formula>
    </cfRule>
    <cfRule type="expression" priority="1534" aboveAverage="0" equalAverage="0" bottom="0" percent="0" rank="0" text="" dxfId="531">
      <formula>$D$1&gt;K4</formula>
    </cfRule>
  </conditionalFormatting>
  <conditionalFormatting sqref="L4">
    <cfRule type="expression" priority="1535" aboveAverage="0" equalAverage="0" bottom="0" percent="0" rank="0" text="" dxfId="532">
      <formula>$D$1&lt;L4</formula>
    </cfRule>
    <cfRule type="expression" priority="1536" aboveAverage="0" equalAverage="0" bottom="0" percent="0" rank="0" text="" dxfId="533">
      <formula>$D$1&gt;L4</formula>
    </cfRule>
  </conditionalFormatting>
  <conditionalFormatting sqref="L4">
    <cfRule type="expression" priority="1537" aboveAverage="0" equalAverage="0" bottom="0" percent="0" rank="0" text="" dxfId="534">
      <formula>$D$1&lt;L4</formula>
    </cfRule>
    <cfRule type="expression" priority="1538" aboveAverage="0" equalAverage="0" bottom="0" percent="0" rank="0" text="" dxfId="535">
      <formula>$D$1&gt;L4</formula>
    </cfRule>
  </conditionalFormatting>
  <conditionalFormatting sqref="L4">
    <cfRule type="expression" priority="1539" aboveAverage="0" equalAverage="0" bottom="0" percent="0" rank="0" text="" dxfId="536">
      <formula>$D$1&lt;L4</formula>
    </cfRule>
    <cfRule type="expression" priority="1540" aboveAverage="0" equalAverage="0" bottom="0" percent="0" rank="0" text="" dxfId="537">
      <formula>$D$1&gt;L4</formula>
    </cfRule>
  </conditionalFormatting>
  <conditionalFormatting sqref="L4">
    <cfRule type="expression" priority="1541" aboveAverage="0" equalAverage="0" bottom="0" percent="0" rank="0" text="" dxfId="538">
      <formula>$D$1&lt;L4</formula>
    </cfRule>
    <cfRule type="expression" priority="1542" aboveAverage="0" equalAverage="0" bottom="0" percent="0" rank="0" text="" dxfId="539">
      <formula>$D$1&gt;L4</formula>
    </cfRule>
  </conditionalFormatting>
  <conditionalFormatting sqref="L4">
    <cfRule type="expression" priority="1543" aboveAverage="0" equalAverage="0" bottom="0" percent="0" rank="0" text="" dxfId="540">
      <formula>$D$1&lt;L4</formula>
    </cfRule>
    <cfRule type="expression" priority="1544" aboveAverage="0" equalAverage="0" bottom="0" percent="0" rank="0" text="" dxfId="541">
      <formula>$D$1&gt;L4</formula>
    </cfRule>
  </conditionalFormatting>
  <conditionalFormatting sqref="L4">
    <cfRule type="expression" priority="1545" aboveAverage="0" equalAverage="0" bottom="0" percent="0" rank="0" text="" dxfId="542">
      <formula>$D$1&lt;L4</formula>
    </cfRule>
    <cfRule type="expression" priority="1546" aboveAverage="0" equalAverage="0" bottom="0" percent="0" rank="0" text="" dxfId="543">
      <formula>$D$1&gt;L4</formula>
    </cfRule>
  </conditionalFormatting>
  <conditionalFormatting sqref="L5">
    <cfRule type="cellIs" priority="1547" operator="equal" aboveAverage="0" equalAverage="0" bottom="0" percent="0" rank="0" text="" dxfId="544">
      <formula>5</formula>
    </cfRule>
    <cfRule type="cellIs" priority="1548" operator="equal" aboveAverage="0" equalAverage="0" bottom="0" percent="0" rank="0" text="" dxfId="545">
      <formula>4</formula>
    </cfRule>
    <cfRule type="cellIs" priority="1549" operator="equal" aboveAverage="0" equalAverage="0" bottom="0" percent="0" rank="0" text="" dxfId="546">
      <formula>3</formula>
    </cfRule>
  </conditionalFormatting>
  <conditionalFormatting sqref="L5">
    <cfRule type="cellIs" priority="1550" operator="equal" aboveAverage="0" equalAverage="0" bottom="0" percent="0" rank="0" text="" dxfId="547">
      <formula>5</formula>
    </cfRule>
    <cfRule type="cellIs" priority="1551" operator="equal" aboveAverage="0" equalAverage="0" bottom="0" percent="0" rank="0" text="" dxfId="548">
      <formula>4</formula>
    </cfRule>
    <cfRule type="cellIs" priority="1552" operator="equal" aboveAverage="0" equalAverage="0" bottom="0" percent="0" rank="0" text="" dxfId="549">
      <formula>3</formula>
    </cfRule>
  </conditionalFormatting>
  <conditionalFormatting sqref="L5">
    <cfRule type="cellIs" priority="1553" operator="equal" aboveAverage="0" equalAverage="0" bottom="0" percent="0" rank="0" text="" dxfId="550">
      <formula>5</formula>
    </cfRule>
    <cfRule type="cellIs" priority="1554" operator="equal" aboveAverage="0" equalAverage="0" bottom="0" percent="0" rank="0" text="" dxfId="551">
      <formula>4</formula>
    </cfRule>
    <cfRule type="cellIs" priority="1555" operator="equal" aboveAverage="0" equalAverage="0" bottom="0" percent="0" rank="0" text="" dxfId="552">
      <formula>3</formula>
    </cfRule>
  </conditionalFormatting>
  <conditionalFormatting sqref="L5">
    <cfRule type="cellIs" priority="1556" operator="equal" aboveAverage="0" equalAverage="0" bottom="0" percent="0" rank="0" text="" dxfId="553">
      <formula>5</formula>
    </cfRule>
    <cfRule type="cellIs" priority="1557" operator="equal" aboveAverage="0" equalAverage="0" bottom="0" percent="0" rank="0" text="" dxfId="554">
      <formula>4</formula>
    </cfRule>
    <cfRule type="cellIs" priority="1558" operator="equal" aboveAverage="0" equalAverage="0" bottom="0" percent="0" rank="0" text="" dxfId="555">
      <formula>3</formula>
    </cfRule>
  </conditionalFormatting>
  <conditionalFormatting sqref="L5">
    <cfRule type="cellIs" priority="1559" operator="equal" aboveAverage="0" equalAverage="0" bottom="0" percent="0" rank="0" text="" dxfId="556">
      <formula>5</formula>
    </cfRule>
    <cfRule type="cellIs" priority="1560" operator="equal" aboveAverage="0" equalAverage="0" bottom="0" percent="0" rank="0" text="" dxfId="557">
      <formula>4</formula>
    </cfRule>
    <cfRule type="cellIs" priority="1561" operator="equal" aboveAverage="0" equalAverage="0" bottom="0" percent="0" rank="0" text="" dxfId="558">
      <formula>3</formula>
    </cfRule>
  </conditionalFormatting>
  <conditionalFormatting sqref="L5">
    <cfRule type="cellIs" priority="1562" operator="equal" aboveAverage="0" equalAverage="0" bottom="0" percent="0" rank="0" text="" dxfId="559">
      <formula>5</formula>
    </cfRule>
    <cfRule type="cellIs" priority="1563" operator="equal" aboveAverage="0" equalAverage="0" bottom="0" percent="0" rank="0" text="" dxfId="560">
      <formula>4</formula>
    </cfRule>
    <cfRule type="cellIs" priority="1564" operator="equal" aboveAverage="0" equalAverage="0" bottom="0" percent="0" rank="0" text="" dxfId="561">
      <formula>3</formula>
    </cfRule>
  </conditionalFormatting>
  <conditionalFormatting sqref="L5">
    <cfRule type="cellIs" priority="1565" operator="equal" aboveAverage="0" equalAverage="0" bottom="0" percent="0" rank="0" text="" dxfId="562">
      <formula>5</formula>
    </cfRule>
    <cfRule type="cellIs" priority="1566" operator="equal" aboveAverage="0" equalAverage="0" bottom="0" percent="0" rank="0" text="" dxfId="563">
      <formula>4</formula>
    </cfRule>
    <cfRule type="cellIs" priority="1567" operator="equal" aboveAverage="0" equalAverage="0" bottom="0" percent="0" rank="0" text="" dxfId="564">
      <formula>3</formula>
    </cfRule>
  </conditionalFormatting>
  <conditionalFormatting sqref="L5">
    <cfRule type="cellIs" priority="1568" operator="equal" aboveAverage="0" equalAverage="0" bottom="0" percent="0" rank="0" text="" dxfId="565">
      <formula>5</formula>
    </cfRule>
    <cfRule type="cellIs" priority="1569" operator="equal" aboveAverage="0" equalAverage="0" bottom="0" percent="0" rank="0" text="" dxfId="566">
      <formula>4</formula>
    </cfRule>
    <cfRule type="cellIs" priority="1570" operator="equal" aboveAverage="0" equalAverage="0" bottom="0" percent="0" rank="0" text="" dxfId="567">
      <formula>3</formula>
    </cfRule>
  </conditionalFormatting>
  <conditionalFormatting sqref="L5">
    <cfRule type="cellIs" priority="1571" operator="equal" aboveAverage="0" equalAverage="0" bottom="0" percent="0" rank="0" text="" dxfId="568">
      <formula>5</formula>
    </cfRule>
    <cfRule type="cellIs" priority="1572" operator="equal" aboveAverage="0" equalAverage="0" bottom="0" percent="0" rank="0" text="" dxfId="569">
      <formula>4</formula>
    </cfRule>
    <cfRule type="cellIs" priority="1573" operator="equal" aboveAverage="0" equalAverage="0" bottom="0" percent="0" rank="0" text="" dxfId="570">
      <formula>3</formula>
    </cfRule>
  </conditionalFormatting>
  <conditionalFormatting sqref="L5">
    <cfRule type="cellIs" priority="1574" operator="equal" aboveAverage="0" equalAverage="0" bottom="0" percent="0" rank="0" text="" dxfId="571">
      <formula>5</formula>
    </cfRule>
    <cfRule type="cellIs" priority="1575" operator="equal" aboveAverage="0" equalAverage="0" bottom="0" percent="0" rank="0" text="" dxfId="572">
      <formula>4</formula>
    </cfRule>
    <cfRule type="cellIs" priority="1576" operator="equal" aboveAverage="0" equalAverage="0" bottom="0" percent="0" rank="0" text="" dxfId="573">
      <formula>3</formula>
    </cfRule>
  </conditionalFormatting>
  <conditionalFormatting sqref="L5">
    <cfRule type="cellIs" priority="1577" operator="equal" aboveAverage="0" equalAverage="0" bottom="0" percent="0" rank="0" text="" dxfId="574">
      <formula>5</formula>
    </cfRule>
    <cfRule type="cellIs" priority="1578" operator="equal" aboveAverage="0" equalAverage="0" bottom="0" percent="0" rank="0" text="" dxfId="575">
      <formula>4</formula>
    </cfRule>
    <cfRule type="cellIs" priority="1579" operator="equal" aboveAverage="0" equalAverage="0" bottom="0" percent="0" rank="0" text="" dxfId="576">
      <formula>3</formula>
    </cfRule>
  </conditionalFormatting>
  <conditionalFormatting sqref="L5">
    <cfRule type="cellIs" priority="1580" operator="equal" aboveAverage="0" equalAverage="0" bottom="0" percent="0" rank="0" text="" dxfId="577">
      <formula>5</formula>
    </cfRule>
    <cfRule type="cellIs" priority="1581" operator="equal" aboveAverage="0" equalAverage="0" bottom="0" percent="0" rank="0" text="" dxfId="578">
      <formula>4</formula>
    </cfRule>
    <cfRule type="cellIs" priority="1582" operator="equal" aboveAverage="0" equalAverage="0" bottom="0" percent="0" rank="0" text="" dxfId="579">
      <formula>3</formula>
    </cfRule>
  </conditionalFormatting>
  <conditionalFormatting sqref="L5">
    <cfRule type="cellIs" priority="1583" operator="equal" aboveAverage="0" equalAverage="0" bottom="0" percent="0" rank="0" text="" dxfId="580">
      <formula>5</formula>
    </cfRule>
    <cfRule type="cellIs" priority="1584" operator="equal" aboveAverage="0" equalAverage="0" bottom="0" percent="0" rank="0" text="" dxfId="581">
      <formula>4</formula>
    </cfRule>
    <cfRule type="cellIs" priority="1585" operator="equal" aboveAverage="0" equalAverage="0" bottom="0" percent="0" rank="0" text="" dxfId="582">
      <formula>3</formula>
    </cfRule>
  </conditionalFormatting>
  <conditionalFormatting sqref="L5">
    <cfRule type="cellIs" priority="1586" operator="equal" aboveAverage="0" equalAverage="0" bottom="0" percent="0" rank="0" text="" dxfId="583">
      <formula>5</formula>
    </cfRule>
    <cfRule type="cellIs" priority="1587" operator="equal" aboveAverage="0" equalAverage="0" bottom="0" percent="0" rank="0" text="" dxfId="584">
      <formula>4</formula>
    </cfRule>
    <cfRule type="cellIs" priority="1588" operator="equal" aboveAverage="0" equalAverage="0" bottom="0" percent="0" rank="0" text="" dxfId="585">
      <formula>3</formula>
    </cfRule>
  </conditionalFormatting>
  <conditionalFormatting sqref="L5">
    <cfRule type="cellIs" priority="1589" operator="equal" aboveAverage="0" equalAverage="0" bottom="0" percent="0" rank="0" text="" dxfId="586">
      <formula>5</formula>
    </cfRule>
    <cfRule type="cellIs" priority="1590" operator="equal" aboveAverage="0" equalAverage="0" bottom="0" percent="0" rank="0" text="" dxfId="587">
      <formula>4</formula>
    </cfRule>
    <cfRule type="cellIs" priority="1591" operator="equal" aboveAverage="0" equalAverage="0" bottom="0" percent="0" rank="0" text="" dxfId="588">
      <formula>3</formula>
    </cfRule>
  </conditionalFormatting>
  <conditionalFormatting sqref="L5">
    <cfRule type="cellIs" priority="1592" operator="equal" aboveAverage="0" equalAverage="0" bottom="0" percent="0" rank="0" text="" dxfId="589">
      <formula>5</formula>
    </cfRule>
    <cfRule type="cellIs" priority="1593" operator="equal" aboveAverage="0" equalAverage="0" bottom="0" percent="0" rank="0" text="" dxfId="590">
      <formula>4</formula>
    </cfRule>
    <cfRule type="cellIs" priority="1594" operator="equal" aboveAverage="0" equalAverage="0" bottom="0" percent="0" rank="0" text="" dxfId="591">
      <formula>3</formula>
    </cfRule>
  </conditionalFormatting>
  <conditionalFormatting sqref="N4">
    <cfRule type="expression" priority="1595" aboveAverage="0" equalAverage="0" bottom="0" percent="0" rank="0" text="" dxfId="592">
      <formula>$D$1&lt;N4</formula>
    </cfRule>
    <cfRule type="expression" priority="1596" aboveAverage="0" equalAverage="0" bottom="0" percent="0" rank="0" text="" dxfId="593">
      <formula>$D$1&gt;N4</formula>
    </cfRule>
  </conditionalFormatting>
  <conditionalFormatting sqref="N4">
    <cfRule type="expression" priority="1597" aboveAverage="0" equalAverage="0" bottom="0" percent="0" rank="0" text="" dxfId="594">
      <formula>$D$1&lt;N4</formula>
    </cfRule>
    <cfRule type="expression" priority="1598" aboveAverage="0" equalAverage="0" bottom="0" percent="0" rank="0" text="" dxfId="595">
      <formula>$D$1&gt;N4</formula>
    </cfRule>
  </conditionalFormatting>
  <conditionalFormatting sqref="N5">
    <cfRule type="cellIs" priority="1599" operator="equal" aboveAverage="0" equalAverage="0" bottom="0" percent="0" rank="0" text="" dxfId="596">
      <formula>5</formula>
    </cfRule>
    <cfRule type="cellIs" priority="1600" operator="equal" aboveAverage="0" equalAverage="0" bottom="0" percent="0" rank="0" text="" dxfId="597">
      <formula>4</formula>
    </cfRule>
    <cfRule type="cellIs" priority="1601" operator="equal" aboveAverage="0" equalAverage="0" bottom="0" percent="0" rank="0" text="" dxfId="598">
      <formula>3</formula>
    </cfRule>
  </conditionalFormatting>
  <conditionalFormatting sqref="N4">
    <cfRule type="expression" priority="1602" aboveAverage="0" equalAverage="0" bottom="0" percent="0" rank="0" text="" dxfId="599">
      <formula>$D$1&lt;N4</formula>
    </cfRule>
    <cfRule type="expression" priority="1603" aboveAverage="0" equalAverage="0" bottom="0" percent="0" rank="0" text="" dxfId="600">
      <formula>$D$1&gt;N4</formula>
    </cfRule>
  </conditionalFormatting>
  <conditionalFormatting sqref="N4">
    <cfRule type="expression" priority="1604" aboveAverage="0" equalAverage="0" bottom="0" percent="0" rank="0" text="" dxfId="601">
      <formula>$D$1&lt;N4</formula>
    </cfRule>
    <cfRule type="expression" priority="1605" aboveAverage="0" equalAverage="0" bottom="0" percent="0" rank="0" text="" dxfId="602">
      <formula>$D$1&gt;N4</formula>
    </cfRule>
  </conditionalFormatting>
  <conditionalFormatting sqref="N5">
    <cfRule type="cellIs" priority="1606" operator="equal" aboveAverage="0" equalAverage="0" bottom="0" percent="0" rank="0" text="" dxfId="603">
      <formula>5</formula>
    </cfRule>
    <cfRule type="cellIs" priority="1607" operator="equal" aboveAverage="0" equalAverage="0" bottom="0" percent="0" rank="0" text="" dxfId="604">
      <formula>4</formula>
    </cfRule>
    <cfRule type="cellIs" priority="1608" operator="equal" aboveAverage="0" equalAverage="0" bottom="0" percent="0" rank="0" text="" dxfId="605">
      <formula>3</formula>
    </cfRule>
  </conditionalFormatting>
  <conditionalFormatting sqref="N4">
    <cfRule type="expression" priority="1609" aboveAverage="0" equalAverage="0" bottom="0" percent="0" rank="0" text="" dxfId="606">
      <formula>$D$1&lt;N4</formula>
    </cfRule>
    <cfRule type="expression" priority="1610" aboveAverage="0" equalAverage="0" bottom="0" percent="0" rank="0" text="" dxfId="607">
      <formula>$D$1&gt;N4</formula>
    </cfRule>
  </conditionalFormatting>
  <conditionalFormatting sqref="N5">
    <cfRule type="cellIs" priority="1611" operator="equal" aboveAverage="0" equalAverage="0" bottom="0" percent="0" rank="0" text="" dxfId="608">
      <formula>5</formula>
    </cfRule>
    <cfRule type="cellIs" priority="1612" operator="equal" aboveAverage="0" equalAverage="0" bottom="0" percent="0" rank="0" text="" dxfId="609">
      <formula>4</formula>
    </cfRule>
    <cfRule type="cellIs" priority="1613" operator="equal" aboveAverage="0" equalAverage="0" bottom="0" percent="0" rank="0" text="" dxfId="610">
      <formula>3</formula>
    </cfRule>
  </conditionalFormatting>
  <conditionalFormatting sqref="N4">
    <cfRule type="expression" priority="1614" aboveAverage="0" equalAverage="0" bottom="0" percent="0" rank="0" text="" dxfId="611">
      <formula>$D$1&lt;N4</formula>
    </cfRule>
    <cfRule type="expression" priority="1615" aboveAverage="0" equalAverage="0" bottom="0" percent="0" rank="0" text="" dxfId="612">
      <formula>$D$1&gt;N4</formula>
    </cfRule>
  </conditionalFormatting>
  <conditionalFormatting sqref="N5">
    <cfRule type="cellIs" priority="1616" operator="equal" aboveAverage="0" equalAverage="0" bottom="0" percent="0" rank="0" text="" dxfId="613">
      <formula>5</formula>
    </cfRule>
    <cfRule type="cellIs" priority="1617" operator="equal" aboveAverage="0" equalAverage="0" bottom="0" percent="0" rank="0" text="" dxfId="614">
      <formula>4</formula>
    </cfRule>
    <cfRule type="cellIs" priority="1618" operator="equal" aboveAverage="0" equalAverage="0" bottom="0" percent="0" rank="0" text="" dxfId="615">
      <formula>3</formula>
    </cfRule>
  </conditionalFormatting>
  <conditionalFormatting sqref="N4">
    <cfRule type="expression" priority="1619" aboveAverage="0" equalAverage="0" bottom="0" percent="0" rank="0" text="" dxfId="616">
      <formula>$D$1&lt;N4</formula>
    </cfRule>
    <cfRule type="expression" priority="1620" aboveAverage="0" equalAverage="0" bottom="0" percent="0" rank="0" text="" dxfId="617">
      <formula>$D$1&gt;N4</formula>
    </cfRule>
  </conditionalFormatting>
  <conditionalFormatting sqref="N4">
    <cfRule type="expression" priority="1621" aboveAverage="0" equalAverage="0" bottom="0" percent="0" rank="0" text="" dxfId="618">
      <formula>$D$1&lt;N4</formula>
    </cfRule>
    <cfRule type="expression" priority="1622" aboveAverage="0" equalAverage="0" bottom="0" percent="0" rank="0" text="" dxfId="619">
      <formula>$D$1&gt;N4</formula>
    </cfRule>
  </conditionalFormatting>
  <conditionalFormatting sqref="N5">
    <cfRule type="cellIs" priority="1623" operator="equal" aboveAverage="0" equalAverage="0" bottom="0" percent="0" rank="0" text="" dxfId="620">
      <formula>5</formula>
    </cfRule>
    <cfRule type="cellIs" priority="1624" operator="equal" aboveAverage="0" equalAverage="0" bottom="0" percent="0" rank="0" text="" dxfId="621">
      <formula>4</formula>
    </cfRule>
    <cfRule type="cellIs" priority="1625" operator="equal" aboveAverage="0" equalAverage="0" bottom="0" percent="0" rank="0" text="" dxfId="622">
      <formula>3</formula>
    </cfRule>
  </conditionalFormatting>
  <conditionalFormatting sqref="N4">
    <cfRule type="expression" priority="1626" aboveAverage="0" equalAverage="0" bottom="0" percent="0" rank="0" text="" dxfId="623">
      <formula>$D$1&lt;N4</formula>
    </cfRule>
    <cfRule type="expression" priority="1627" aboveAverage="0" equalAverage="0" bottom="0" percent="0" rank="0" text="" dxfId="624">
      <formula>$D$1&gt;N4</formula>
    </cfRule>
  </conditionalFormatting>
  <conditionalFormatting sqref="N5">
    <cfRule type="cellIs" priority="1628" operator="equal" aboveAverage="0" equalAverage="0" bottom="0" percent="0" rank="0" text="" dxfId="625">
      <formula>5</formula>
    </cfRule>
    <cfRule type="cellIs" priority="1629" operator="equal" aboveAverage="0" equalAverage="0" bottom="0" percent="0" rank="0" text="" dxfId="626">
      <formula>4</formula>
    </cfRule>
    <cfRule type="cellIs" priority="1630" operator="equal" aboveAverage="0" equalAverage="0" bottom="0" percent="0" rank="0" text="" dxfId="627">
      <formula>3</formula>
    </cfRule>
  </conditionalFormatting>
  <conditionalFormatting sqref="N4">
    <cfRule type="expression" priority="1631" aboveAverage="0" equalAverage="0" bottom="0" percent="0" rank="0" text="" dxfId="628">
      <formula>$D$1&lt;N4</formula>
    </cfRule>
    <cfRule type="expression" priority="1632" aboveAverage="0" equalAverage="0" bottom="0" percent="0" rank="0" text="" dxfId="629">
      <formula>$D$1&gt;N4</formula>
    </cfRule>
  </conditionalFormatting>
  <conditionalFormatting sqref="N5">
    <cfRule type="cellIs" priority="1633" operator="equal" aboveAverage="0" equalAverage="0" bottom="0" percent="0" rank="0" text="" dxfId="630">
      <formula>5</formula>
    </cfRule>
    <cfRule type="cellIs" priority="1634" operator="equal" aboveAverage="0" equalAverage="0" bottom="0" percent="0" rank="0" text="" dxfId="631">
      <formula>4</formula>
    </cfRule>
    <cfRule type="cellIs" priority="1635" operator="equal" aboveAverage="0" equalAverage="0" bottom="0" percent="0" rank="0" text="" dxfId="632">
      <formula>3</formula>
    </cfRule>
  </conditionalFormatting>
  <conditionalFormatting sqref="N4">
    <cfRule type="expression" priority="1636" aboveAverage="0" equalAverage="0" bottom="0" percent="0" rank="0" text="" dxfId="633">
      <formula>$D$1&lt;N4</formula>
    </cfRule>
    <cfRule type="expression" priority="1637" aboveAverage="0" equalAverage="0" bottom="0" percent="0" rank="0" text="" dxfId="634">
      <formula>$D$1&gt;N4</formula>
    </cfRule>
  </conditionalFormatting>
  <conditionalFormatting sqref="N4">
    <cfRule type="expression" priority="1638" aboveAverage="0" equalAverage="0" bottom="0" percent="0" rank="0" text="" dxfId="635">
      <formula>$D$1&lt;N4</formula>
    </cfRule>
    <cfRule type="expression" priority="1639" aboveAverage="0" equalAverage="0" bottom="0" percent="0" rank="0" text="" dxfId="636">
      <formula>$D$1&gt;N4</formula>
    </cfRule>
  </conditionalFormatting>
  <conditionalFormatting sqref="N4">
    <cfRule type="expression" priority="1640" aboveAverage="0" equalAverage="0" bottom="0" percent="0" rank="0" text="" dxfId="637">
      <formula>$D$1&lt;N4</formula>
    </cfRule>
    <cfRule type="expression" priority="1641" aboveAverage="0" equalAverage="0" bottom="0" percent="0" rank="0" text="" dxfId="638">
      <formula>$D$1&gt;N4</formula>
    </cfRule>
  </conditionalFormatting>
  <conditionalFormatting sqref="N4">
    <cfRule type="expression" priority="1642" aboveAverage="0" equalAverage="0" bottom="0" percent="0" rank="0" text="" dxfId="639">
      <formula>$D$1&lt;N4</formula>
    </cfRule>
    <cfRule type="expression" priority="1643" aboveAverage="0" equalAverage="0" bottom="0" percent="0" rank="0" text="" dxfId="640">
      <formula>$D$1&gt;N4</formula>
    </cfRule>
  </conditionalFormatting>
  <conditionalFormatting sqref="N4">
    <cfRule type="expression" priority="1644" aboveAverage="0" equalAverage="0" bottom="0" percent="0" rank="0" text="" dxfId="641">
      <formula>$D$1&lt;N4</formula>
    </cfRule>
    <cfRule type="expression" priority="1645" aboveAverage="0" equalAverage="0" bottom="0" percent="0" rank="0" text="" dxfId="642">
      <formula>$D$1&gt;N4</formula>
    </cfRule>
  </conditionalFormatting>
  <conditionalFormatting sqref="N4">
    <cfRule type="expression" priority="1646" aboveAverage="0" equalAverage="0" bottom="0" percent="0" rank="0" text="" dxfId="643">
      <formula>$D$1&lt;N4</formula>
    </cfRule>
    <cfRule type="expression" priority="1647" aboveAverage="0" equalAverage="0" bottom="0" percent="0" rank="0" text="" dxfId="644">
      <formula>$D$1&gt;N4</formula>
    </cfRule>
  </conditionalFormatting>
  <conditionalFormatting sqref="N4">
    <cfRule type="expression" priority="1648" aboveAverage="0" equalAverage="0" bottom="0" percent="0" rank="0" text="" dxfId="645">
      <formula>$D$1&lt;N4</formula>
    </cfRule>
    <cfRule type="expression" priority="1649" aboveAverage="0" equalAverage="0" bottom="0" percent="0" rank="0" text="" dxfId="646">
      <formula>$D$1&gt;N4</formula>
    </cfRule>
  </conditionalFormatting>
  <conditionalFormatting sqref="N4">
    <cfRule type="expression" priority="1650" aboveAverage="0" equalAverage="0" bottom="0" percent="0" rank="0" text="" dxfId="647">
      <formula>$D$1&lt;N4</formula>
    </cfRule>
    <cfRule type="expression" priority="1651" aboveAverage="0" equalAverage="0" bottom="0" percent="0" rank="0" text="" dxfId="648">
      <formula>$D$1&gt;N4</formula>
    </cfRule>
  </conditionalFormatting>
  <conditionalFormatting sqref="N4">
    <cfRule type="expression" priority="1652" aboveAverage="0" equalAverage="0" bottom="0" percent="0" rank="0" text="" dxfId="649">
      <formula>$D$1&lt;N4</formula>
    </cfRule>
    <cfRule type="expression" priority="1653" aboveAverage="0" equalAverage="0" bottom="0" percent="0" rank="0" text="" dxfId="650">
      <formula>$D$1&gt;N4</formula>
    </cfRule>
  </conditionalFormatting>
  <conditionalFormatting sqref="N4">
    <cfRule type="expression" priority="1654" aboveAverage="0" equalAverage="0" bottom="0" percent="0" rank="0" text="" dxfId="651">
      <formula>$D$1&lt;N4</formula>
    </cfRule>
    <cfRule type="expression" priority="1655" aboveAverage="0" equalAverage="0" bottom="0" percent="0" rank="0" text="" dxfId="652">
      <formula>$D$1&gt;N4</formula>
    </cfRule>
  </conditionalFormatting>
  <conditionalFormatting sqref="N5">
    <cfRule type="cellIs" priority="1656" operator="equal" aboveAverage="0" equalAverage="0" bottom="0" percent="0" rank="0" text="" dxfId="653">
      <formula>5</formula>
    </cfRule>
    <cfRule type="cellIs" priority="1657" operator="equal" aboveAverage="0" equalAverage="0" bottom="0" percent="0" rank="0" text="" dxfId="654">
      <formula>4</formula>
    </cfRule>
    <cfRule type="cellIs" priority="1658" operator="equal" aboveAverage="0" equalAverage="0" bottom="0" percent="0" rank="0" text="" dxfId="655">
      <formula>3</formula>
    </cfRule>
  </conditionalFormatting>
  <conditionalFormatting sqref="N4">
    <cfRule type="expression" priority="1659" aboveAverage="0" equalAverage="0" bottom="0" percent="0" rank="0" text="" dxfId="656">
      <formula>$D$1&lt;N4</formula>
    </cfRule>
    <cfRule type="expression" priority="1660" aboveAverage="0" equalAverage="0" bottom="0" percent="0" rank="0" text="" dxfId="657">
      <formula>$D$1&gt;N4</formula>
    </cfRule>
  </conditionalFormatting>
  <conditionalFormatting sqref="N5">
    <cfRule type="cellIs" priority="1661" operator="equal" aboveAverage="0" equalAverage="0" bottom="0" percent="0" rank="0" text="" dxfId="658">
      <formula>5</formula>
    </cfRule>
    <cfRule type="cellIs" priority="1662" operator="equal" aboveAverage="0" equalAverage="0" bottom="0" percent="0" rank="0" text="" dxfId="659">
      <formula>4</formula>
    </cfRule>
    <cfRule type="cellIs" priority="1663" operator="equal" aboveAverage="0" equalAverage="0" bottom="0" percent="0" rank="0" text="" dxfId="660">
      <formula>3</formula>
    </cfRule>
  </conditionalFormatting>
  <conditionalFormatting sqref="N4">
    <cfRule type="expression" priority="1664" aboveAverage="0" equalAverage="0" bottom="0" percent="0" rank="0" text="" dxfId="661">
      <formula>$D$1&lt;N4</formula>
    </cfRule>
    <cfRule type="expression" priority="1665" aboveAverage="0" equalAverage="0" bottom="0" percent="0" rank="0" text="" dxfId="662">
      <formula>$D$1&gt;N4</formula>
    </cfRule>
  </conditionalFormatting>
  <conditionalFormatting sqref="N4">
    <cfRule type="expression" priority="1666" aboveAverage="0" equalAverage="0" bottom="0" percent="0" rank="0" text="" dxfId="663">
      <formula>$D$1&lt;N4</formula>
    </cfRule>
    <cfRule type="expression" priority="1667" aboveAverage="0" equalAverage="0" bottom="0" percent="0" rank="0" text="" dxfId="664">
      <formula>$D$1&gt;N4</formula>
    </cfRule>
  </conditionalFormatting>
  <conditionalFormatting sqref="N4">
    <cfRule type="expression" priority="1668" aboveAverage="0" equalAverage="0" bottom="0" percent="0" rank="0" text="" dxfId="665">
      <formula>$D$1&lt;N4</formula>
    </cfRule>
    <cfRule type="expression" priority="1669" aboveAverage="0" equalAverage="0" bottom="0" percent="0" rank="0" text="" dxfId="666">
      <formula>$D$1&gt;N4</formula>
    </cfRule>
  </conditionalFormatting>
  <conditionalFormatting sqref="N4">
    <cfRule type="expression" priority="1670" aboveAverage="0" equalAverage="0" bottom="0" percent="0" rank="0" text="" dxfId="667">
      <formula>$D$1&lt;N4</formula>
    </cfRule>
    <cfRule type="expression" priority="1671" aboveAverage="0" equalAverage="0" bottom="0" percent="0" rank="0" text="" dxfId="668">
      <formula>$D$1&gt;N4</formula>
    </cfRule>
  </conditionalFormatting>
  <conditionalFormatting sqref="N4">
    <cfRule type="expression" priority="1672" aboveAverage="0" equalAverage="0" bottom="0" percent="0" rank="0" text="" dxfId="669">
      <formula>$D$1&lt;N4</formula>
    </cfRule>
    <cfRule type="expression" priority="1673" aboveAverage="0" equalAverage="0" bottom="0" percent="0" rank="0" text="" dxfId="670">
      <formula>$D$1&gt;N4</formula>
    </cfRule>
  </conditionalFormatting>
  <conditionalFormatting sqref="N4">
    <cfRule type="expression" priority="1674" aboveAverage="0" equalAverage="0" bottom="0" percent="0" rank="0" text="" dxfId="671">
      <formula>$D$1&lt;N4</formula>
    </cfRule>
    <cfRule type="expression" priority="1675" aboveAverage="0" equalAverage="0" bottom="0" percent="0" rank="0" text="" dxfId="672">
      <formula>$D$1&gt;N4</formula>
    </cfRule>
  </conditionalFormatting>
  <conditionalFormatting sqref="N4">
    <cfRule type="expression" priority="1676" aboveAverage="0" equalAverage="0" bottom="0" percent="0" rank="0" text="" dxfId="673">
      <formula>$D$1&lt;N4</formula>
    </cfRule>
    <cfRule type="expression" priority="1677" aboveAverage="0" equalAverage="0" bottom="0" percent="0" rank="0" text="" dxfId="674">
      <formula>$D$1&gt;N4</formula>
    </cfRule>
  </conditionalFormatting>
  <conditionalFormatting sqref="N5">
    <cfRule type="cellIs" priority="1678" operator="equal" aboveAverage="0" equalAverage="0" bottom="0" percent="0" rank="0" text="" dxfId="675">
      <formula>5</formula>
    </cfRule>
    <cfRule type="cellIs" priority="1679" operator="equal" aboveAverage="0" equalAverage="0" bottom="0" percent="0" rank="0" text="" dxfId="676">
      <formula>4</formula>
    </cfRule>
    <cfRule type="cellIs" priority="1680" operator="equal" aboveAverage="0" equalAverage="0" bottom="0" percent="0" rank="0" text="" dxfId="677">
      <formula>3</formula>
    </cfRule>
  </conditionalFormatting>
  <conditionalFormatting sqref="N4">
    <cfRule type="expression" priority="1681" aboveAverage="0" equalAverage="0" bottom="0" percent="0" rank="0" text="" dxfId="678">
      <formula>$D$1&lt;N4</formula>
    </cfRule>
    <cfRule type="expression" priority="1682" aboveAverage="0" equalAverage="0" bottom="0" percent="0" rank="0" text="" dxfId="679">
      <formula>$D$1&gt;N4</formula>
    </cfRule>
  </conditionalFormatting>
  <conditionalFormatting sqref="N5">
    <cfRule type="cellIs" priority="1683" operator="equal" aboveAverage="0" equalAverage="0" bottom="0" percent="0" rank="0" text="" dxfId="680">
      <formula>5</formula>
    </cfRule>
    <cfRule type="cellIs" priority="1684" operator="equal" aboveAverage="0" equalAverage="0" bottom="0" percent="0" rank="0" text="" dxfId="681">
      <formula>4</formula>
    </cfRule>
    <cfRule type="cellIs" priority="1685" operator="equal" aboveAverage="0" equalAverage="0" bottom="0" percent="0" rank="0" text="" dxfId="682">
      <formula>3</formula>
    </cfRule>
  </conditionalFormatting>
  <conditionalFormatting sqref="N4">
    <cfRule type="expression" priority="1686" aboveAverage="0" equalAverage="0" bottom="0" percent="0" rank="0" text="" dxfId="683">
      <formula>$D$1&lt;N4</formula>
    </cfRule>
    <cfRule type="expression" priority="1687" aboveAverage="0" equalAverage="0" bottom="0" percent="0" rank="0" text="" dxfId="684">
      <formula>$D$1&gt;N4</formula>
    </cfRule>
  </conditionalFormatting>
  <conditionalFormatting sqref="N4">
    <cfRule type="expression" priority="1688" aboveAverage="0" equalAverage="0" bottom="0" percent="0" rank="0" text="" dxfId="685">
      <formula>$D$1&lt;N4</formula>
    </cfRule>
    <cfRule type="expression" priority="1689" aboveAverage="0" equalAverage="0" bottom="0" percent="0" rank="0" text="" dxfId="686">
      <formula>$D$1&gt;N4</formula>
    </cfRule>
  </conditionalFormatting>
  <conditionalFormatting sqref="N5">
    <cfRule type="cellIs" priority="1690" operator="equal" aboveAverage="0" equalAverage="0" bottom="0" percent="0" rank="0" text="" dxfId="687">
      <formula>5</formula>
    </cfRule>
    <cfRule type="cellIs" priority="1691" operator="equal" aboveAverage="0" equalAverage="0" bottom="0" percent="0" rank="0" text="" dxfId="688">
      <formula>4</formula>
    </cfRule>
    <cfRule type="cellIs" priority="1692" operator="equal" aboveAverage="0" equalAverage="0" bottom="0" percent="0" rank="0" text="" dxfId="689">
      <formula>3</formula>
    </cfRule>
  </conditionalFormatting>
  <conditionalFormatting sqref="N4">
    <cfRule type="expression" priority="1693" aboveAverage="0" equalAverage="0" bottom="0" percent="0" rank="0" text="" dxfId="690">
      <formula>$D$1&lt;N4</formula>
    </cfRule>
    <cfRule type="expression" priority="1694" aboveAverage="0" equalAverage="0" bottom="0" percent="0" rank="0" text="" dxfId="691">
      <formula>$D$1&gt;N4</formula>
    </cfRule>
  </conditionalFormatting>
  <conditionalFormatting sqref="N5">
    <cfRule type="cellIs" priority="1695" operator="equal" aboveAverage="0" equalAverage="0" bottom="0" percent="0" rank="0" text="" dxfId="692">
      <formula>5</formula>
    </cfRule>
    <cfRule type="cellIs" priority="1696" operator="equal" aboveAverage="0" equalAverage="0" bottom="0" percent="0" rank="0" text="" dxfId="693">
      <formula>4</formula>
    </cfRule>
    <cfRule type="cellIs" priority="1697" operator="equal" aboveAverage="0" equalAverage="0" bottom="0" percent="0" rank="0" text="" dxfId="694">
      <formula>3</formula>
    </cfRule>
  </conditionalFormatting>
  <conditionalFormatting sqref="N4">
    <cfRule type="expression" priority="1698" aboveAverage="0" equalAverage="0" bottom="0" percent="0" rank="0" text="" dxfId="695">
      <formula>$D$1&lt;N4</formula>
    </cfRule>
    <cfRule type="expression" priority="1699" aboveAverage="0" equalAverage="0" bottom="0" percent="0" rank="0" text="" dxfId="696">
      <formula>$D$1&gt;N4</formula>
    </cfRule>
  </conditionalFormatting>
  <conditionalFormatting sqref="N4">
    <cfRule type="expression" priority="1700" aboveAverage="0" equalAverage="0" bottom="0" percent="0" rank="0" text="" dxfId="697">
      <formula>$D$1&lt;N4</formula>
    </cfRule>
    <cfRule type="expression" priority="1701" aboveAverage="0" equalAverage="0" bottom="0" percent="0" rank="0" text="" dxfId="698">
      <formula>$D$1&gt;N4</formula>
    </cfRule>
  </conditionalFormatting>
  <conditionalFormatting sqref="N5">
    <cfRule type="cellIs" priority="1702" operator="equal" aboveAverage="0" equalAverage="0" bottom="0" percent="0" rank="0" text="" dxfId="699">
      <formula>5</formula>
    </cfRule>
    <cfRule type="cellIs" priority="1703" operator="equal" aboveAverage="0" equalAverage="0" bottom="0" percent="0" rank="0" text="" dxfId="700">
      <formula>4</formula>
    </cfRule>
    <cfRule type="cellIs" priority="1704" operator="equal" aboveAverage="0" equalAverage="0" bottom="0" percent="0" rank="0" text="" dxfId="701">
      <formula>3</formula>
    </cfRule>
  </conditionalFormatting>
  <conditionalFormatting sqref="N4">
    <cfRule type="expression" priority="1705" aboveAverage="0" equalAverage="0" bottom="0" percent="0" rank="0" text="" dxfId="702">
      <formula>$D$1&lt;N4</formula>
    </cfRule>
    <cfRule type="expression" priority="1706" aboveAverage="0" equalAverage="0" bottom="0" percent="0" rank="0" text="" dxfId="703">
      <formula>$D$1&gt;N4</formula>
    </cfRule>
  </conditionalFormatting>
  <conditionalFormatting sqref="N5">
    <cfRule type="cellIs" priority="1707" operator="equal" aboveAverage="0" equalAverage="0" bottom="0" percent="0" rank="0" text="" dxfId="704">
      <formula>5</formula>
    </cfRule>
    <cfRule type="cellIs" priority="1708" operator="equal" aboveAverage="0" equalAverage="0" bottom="0" percent="0" rank="0" text="" dxfId="705">
      <formula>4</formula>
    </cfRule>
    <cfRule type="cellIs" priority="1709" operator="equal" aboveAverage="0" equalAverage="0" bottom="0" percent="0" rank="0" text="" dxfId="706">
      <formula>3</formula>
    </cfRule>
  </conditionalFormatting>
  <conditionalFormatting sqref="N5">
    <cfRule type="cellIs" priority="1710" operator="equal" aboveAverage="0" equalAverage="0" bottom="0" percent="0" rank="0" text="" dxfId="707">
      <formula>5</formula>
    </cfRule>
    <cfRule type="cellIs" priority="1711" operator="equal" aboveAverage="0" equalAverage="0" bottom="0" percent="0" rank="0" text="" dxfId="708">
      <formula>4</formula>
    </cfRule>
    <cfRule type="cellIs" priority="1712" operator="equal" aboveAverage="0" equalAverage="0" bottom="0" percent="0" rank="0" text="" dxfId="709">
      <formula>3</formula>
    </cfRule>
  </conditionalFormatting>
  <conditionalFormatting sqref="N4">
    <cfRule type="expression" priority="1713" aboveAverage="0" equalAverage="0" bottom="0" percent="0" rank="0" text="" dxfId="710">
      <formula>$D$1&lt;N4</formula>
    </cfRule>
    <cfRule type="expression" priority="1714" aboveAverage="0" equalAverage="0" bottom="0" percent="0" rank="0" text="" dxfId="711">
      <formula>$D$1&gt;N4</formula>
    </cfRule>
  </conditionalFormatting>
  <conditionalFormatting sqref="N5">
    <cfRule type="cellIs" priority="1715" operator="equal" aboveAverage="0" equalAverage="0" bottom="0" percent="0" rank="0" text="" dxfId="712">
      <formula>5</formula>
    </cfRule>
    <cfRule type="cellIs" priority="1716" operator="equal" aboveAverage="0" equalAverage="0" bottom="0" percent="0" rank="0" text="" dxfId="713">
      <formula>4</formula>
    </cfRule>
    <cfRule type="cellIs" priority="1717" operator="equal" aboveAverage="0" equalAverage="0" bottom="0" percent="0" rank="0" text="" dxfId="714">
      <formula>3</formula>
    </cfRule>
  </conditionalFormatting>
  <conditionalFormatting sqref="N5">
    <cfRule type="cellIs" priority="1718" operator="equal" aboveAverage="0" equalAverage="0" bottom="0" percent="0" rank="0" text="" dxfId="715">
      <formula>5</formula>
    </cfRule>
    <cfRule type="cellIs" priority="1719" operator="equal" aboveAverage="0" equalAverage="0" bottom="0" percent="0" rank="0" text="" dxfId="716">
      <formula>4</formula>
    </cfRule>
    <cfRule type="cellIs" priority="1720" operator="equal" aboveAverage="0" equalAverage="0" bottom="0" percent="0" rank="0" text="" dxfId="717">
      <formula>3</formula>
    </cfRule>
  </conditionalFormatting>
  <conditionalFormatting sqref="N4">
    <cfRule type="expression" priority="1721" aboveAverage="0" equalAverage="0" bottom="0" percent="0" rank="0" text="" dxfId="718">
      <formula>$D$1&lt;N4</formula>
    </cfRule>
    <cfRule type="expression" priority="1722" aboveAverage="0" equalAverage="0" bottom="0" percent="0" rank="0" text="" dxfId="719">
      <formula>$D$1&gt;N4</formula>
    </cfRule>
  </conditionalFormatting>
  <conditionalFormatting sqref="N5">
    <cfRule type="cellIs" priority="1723" operator="equal" aboveAverage="0" equalAverage="0" bottom="0" percent="0" rank="0" text="" dxfId="720">
      <formula>5</formula>
    </cfRule>
    <cfRule type="cellIs" priority="1724" operator="equal" aboveAverage="0" equalAverage="0" bottom="0" percent="0" rank="0" text="" dxfId="721">
      <formula>4</formula>
    </cfRule>
    <cfRule type="cellIs" priority="1725" operator="equal" aboveAverage="0" equalAverage="0" bottom="0" percent="0" rank="0" text="" dxfId="722">
      <formula>3</formula>
    </cfRule>
  </conditionalFormatting>
  <conditionalFormatting sqref="N4">
    <cfRule type="expression" priority="1726" aboveAverage="0" equalAverage="0" bottom="0" percent="0" rank="0" text="" dxfId="723">
      <formula>$D$1&lt;N4</formula>
    </cfRule>
    <cfRule type="expression" priority="1727" aboveAverage="0" equalAverage="0" bottom="0" percent="0" rank="0" text="" dxfId="724">
      <formula>$D$1&gt;N4</formula>
    </cfRule>
  </conditionalFormatting>
  <conditionalFormatting sqref="N4">
    <cfRule type="expression" priority="1728" aboveAverage="0" equalAverage="0" bottom="0" percent="0" rank="0" text="" dxfId="725">
      <formula>$D$1&lt;N4</formula>
    </cfRule>
    <cfRule type="expression" priority="1729" aboveAverage="0" equalAverage="0" bottom="0" percent="0" rank="0" text="" dxfId="726">
      <formula>$D$1&gt;N4</formula>
    </cfRule>
  </conditionalFormatting>
  <conditionalFormatting sqref="N4">
    <cfRule type="expression" priority="1730" aboveAverage="0" equalAverage="0" bottom="0" percent="0" rank="0" text="" dxfId="727">
      <formula>$D$1&lt;N4</formula>
    </cfRule>
    <cfRule type="expression" priority="1731" aboveAverage="0" equalAverage="0" bottom="0" percent="0" rank="0" text="" dxfId="728">
      <formula>$D$1&gt;N4</formula>
    </cfRule>
  </conditionalFormatting>
  <conditionalFormatting sqref="N4">
    <cfRule type="expression" priority="1732" aboveAverage="0" equalAverage="0" bottom="0" percent="0" rank="0" text="" dxfId="729">
      <formula>$D$1&lt;N4</formula>
    </cfRule>
    <cfRule type="expression" priority="1733" aboveAverage="0" equalAverage="0" bottom="0" percent="0" rank="0" text="" dxfId="730">
      <formula>$D$1&gt;N4</formula>
    </cfRule>
  </conditionalFormatting>
  <conditionalFormatting sqref="N4">
    <cfRule type="expression" priority="1734" aboveAverage="0" equalAverage="0" bottom="0" percent="0" rank="0" text="" dxfId="731">
      <formula>$D$1&lt;N4</formula>
    </cfRule>
    <cfRule type="expression" priority="1735" aboveAverage="0" equalAverage="0" bottom="0" percent="0" rank="0" text="" dxfId="732">
      <formula>$D$1&gt;N4</formula>
    </cfRule>
  </conditionalFormatting>
  <conditionalFormatting sqref="N4">
    <cfRule type="expression" priority="1736" aboveAverage="0" equalAverage="0" bottom="0" percent="0" rank="0" text="" dxfId="733">
      <formula>$D$1&lt;N4</formula>
    </cfRule>
    <cfRule type="expression" priority="1737" aboveAverage="0" equalAverage="0" bottom="0" percent="0" rank="0" text="" dxfId="734">
      <formula>$D$1&gt;N4</formula>
    </cfRule>
  </conditionalFormatting>
  <conditionalFormatting sqref="N5">
    <cfRule type="cellIs" priority="1738" operator="equal" aboveAverage="0" equalAverage="0" bottom="0" percent="0" rank="0" text="" dxfId="735">
      <formula>5</formula>
    </cfRule>
    <cfRule type="cellIs" priority="1739" operator="equal" aboveAverage="0" equalAverage="0" bottom="0" percent="0" rank="0" text="" dxfId="736">
      <formula>4</formula>
    </cfRule>
    <cfRule type="cellIs" priority="1740" operator="equal" aboveAverage="0" equalAverage="0" bottom="0" percent="0" rank="0" text="" dxfId="737">
      <formula>3</formula>
    </cfRule>
  </conditionalFormatting>
  <conditionalFormatting sqref="N4">
    <cfRule type="expression" priority="1741" aboveAverage="0" equalAverage="0" bottom="0" percent="0" rank="0" text="" dxfId="738">
      <formula>$D$1&lt;N4</formula>
    </cfRule>
    <cfRule type="expression" priority="1742" aboveAverage="0" equalAverage="0" bottom="0" percent="0" rank="0" text="" dxfId="739">
      <formula>$D$1&gt;N4</formula>
    </cfRule>
  </conditionalFormatting>
  <conditionalFormatting sqref="N5">
    <cfRule type="cellIs" priority="1743" operator="equal" aboveAverage="0" equalAverage="0" bottom="0" percent="0" rank="0" text="" dxfId="740">
      <formula>5</formula>
    </cfRule>
    <cfRule type="cellIs" priority="1744" operator="equal" aboveAverage="0" equalAverage="0" bottom="0" percent="0" rank="0" text="" dxfId="741">
      <formula>4</formula>
    </cfRule>
    <cfRule type="cellIs" priority="1745" operator="equal" aboveAverage="0" equalAverage="0" bottom="0" percent="0" rank="0" text="" dxfId="742">
      <formula>3</formula>
    </cfRule>
  </conditionalFormatting>
  <conditionalFormatting sqref="N5">
    <cfRule type="cellIs" priority="1746" operator="equal" aboveAverage="0" equalAverage="0" bottom="0" percent="0" rank="0" text="" dxfId="743">
      <formula>5</formula>
    </cfRule>
    <cfRule type="cellIs" priority="1747" operator="equal" aboveAverage="0" equalAverage="0" bottom="0" percent="0" rank="0" text="" dxfId="744">
      <formula>4</formula>
    </cfRule>
    <cfRule type="cellIs" priority="1748" operator="equal" aboveAverage="0" equalAverage="0" bottom="0" percent="0" rank="0" text="" dxfId="745">
      <formula>3</formula>
    </cfRule>
  </conditionalFormatting>
  <conditionalFormatting sqref="N4">
    <cfRule type="expression" priority="1749" aboveAverage="0" equalAverage="0" bottom="0" percent="0" rank="0" text="" dxfId="746">
      <formula>$D$1&lt;N4</formula>
    </cfRule>
    <cfRule type="expression" priority="1750" aboveAverage="0" equalAverage="0" bottom="0" percent="0" rank="0" text="" dxfId="747">
      <formula>$D$1&gt;N4</formula>
    </cfRule>
  </conditionalFormatting>
  <conditionalFormatting sqref="N4">
    <cfRule type="expression" priority="1751" aboveAverage="0" equalAverage="0" bottom="0" percent="0" rank="0" text="" dxfId="748">
      <formula>$D$1&lt;N4</formula>
    </cfRule>
    <cfRule type="expression" priority="1752" aboveAverage="0" equalAverage="0" bottom="0" percent="0" rank="0" text="" dxfId="749">
      <formula>$D$1&gt;N4</formula>
    </cfRule>
  </conditionalFormatting>
  <conditionalFormatting sqref="N5">
    <cfRule type="cellIs" priority="1753" operator="equal" aboveAverage="0" equalAverage="0" bottom="0" percent="0" rank="0" text="" dxfId="750">
      <formula>5</formula>
    </cfRule>
    <cfRule type="cellIs" priority="1754" operator="equal" aboveAverage="0" equalAverage="0" bottom="0" percent="0" rank="0" text="" dxfId="751">
      <formula>4</formula>
    </cfRule>
    <cfRule type="cellIs" priority="1755" operator="equal" aboveAverage="0" equalAverage="0" bottom="0" percent="0" rank="0" text="" dxfId="752">
      <formula>3</formula>
    </cfRule>
  </conditionalFormatting>
  <conditionalFormatting sqref="M4">
    <cfRule type="expression" priority="1756" aboveAverage="0" equalAverage="0" bottom="0" percent="0" rank="0" text="" dxfId="753">
      <formula>$D$1&lt;M4</formula>
    </cfRule>
    <cfRule type="expression" priority="1757" aboveAverage="0" equalAverage="0" bottom="0" percent="0" rank="0" text="" dxfId="754">
      <formula>$D$1&gt;M4</formula>
    </cfRule>
  </conditionalFormatting>
  <conditionalFormatting sqref="J4">
    <cfRule type="expression" priority="1758" aboveAverage="0" equalAverage="0" bottom="0" percent="0" rank="0" text="" dxfId="755">
      <formula>$D$1&lt;J4</formula>
    </cfRule>
    <cfRule type="expression" priority="1759" aboveAverage="0" equalAverage="0" bottom="0" percent="0" rank="0" text="" dxfId="756">
      <formula>$D$1&gt;J4</formula>
    </cfRule>
  </conditionalFormatting>
  <conditionalFormatting sqref="K3">
    <cfRule type="expression" priority="1760" aboveAverage="0" equalAverage="0" bottom="0" percent="0" rank="0" text="" dxfId="757">
      <formula>$D$1&lt;K3</formula>
    </cfRule>
    <cfRule type="expression" priority="1761" aboveAverage="0" equalAverage="0" bottom="0" percent="0" rank="0" text="" dxfId="758">
      <formula>$D$1&gt;K3</formula>
    </cfRule>
  </conditionalFormatting>
  <conditionalFormatting sqref="L4">
    <cfRule type="expression" priority="1762" aboveAverage="0" equalAverage="0" bottom="0" percent="0" rank="0" text="" dxfId="759">
      <formula>$D$1&lt;L4</formula>
    </cfRule>
    <cfRule type="expression" priority="1763" aboveAverage="0" equalAverage="0" bottom="0" percent="0" rank="0" text="" dxfId="760">
      <formula>$D$1&gt;L4</formula>
    </cfRule>
  </conditionalFormatting>
  <conditionalFormatting sqref="L4">
    <cfRule type="expression" priority="1764" aboveAverage="0" equalAverage="0" bottom="0" percent="0" rank="0" text="" dxfId="761">
      <formula>$D$1&lt;L4</formula>
    </cfRule>
    <cfRule type="expression" priority="1765" aboveAverage="0" equalAverage="0" bottom="0" percent="0" rank="0" text="" dxfId="762">
      <formula>$D$1&gt;L4</formula>
    </cfRule>
  </conditionalFormatting>
  <conditionalFormatting sqref="L5">
    <cfRule type="cellIs" priority="1766" operator="equal" aboveAverage="0" equalAverage="0" bottom="0" percent="0" rank="0" text="" dxfId="763">
      <formula>5</formula>
    </cfRule>
    <cfRule type="cellIs" priority="1767" operator="equal" aboveAverage="0" equalAverage="0" bottom="0" percent="0" rank="0" text="" dxfId="764">
      <formula>4</formula>
    </cfRule>
    <cfRule type="cellIs" priority="1768" operator="equal" aboveAverage="0" equalAverage="0" bottom="0" percent="0" rank="0" text="" dxfId="765">
      <formula>3</formula>
    </cfRule>
  </conditionalFormatting>
  <conditionalFormatting sqref="L5">
    <cfRule type="cellIs" priority="1769" operator="equal" aboveAverage="0" equalAverage="0" bottom="0" percent="0" rank="0" text="" dxfId="766">
      <formula>5</formula>
    </cfRule>
    <cfRule type="cellIs" priority="1770" operator="equal" aboveAverage="0" equalAverage="0" bottom="0" percent="0" rank="0" text="" dxfId="767">
      <formula>4</formula>
    </cfRule>
    <cfRule type="cellIs" priority="1771" operator="equal" aboveAverage="0" equalAverage="0" bottom="0" percent="0" rank="0" text="" dxfId="768">
      <formula>3</formula>
    </cfRule>
  </conditionalFormatting>
  <conditionalFormatting sqref="N5">
    <cfRule type="cellIs" priority="1772" operator="equal" aboveAverage="0" equalAverage="0" bottom="0" percent="0" rank="0" text="" dxfId="769">
      <formula>5</formula>
    </cfRule>
    <cfRule type="cellIs" priority="1773" operator="equal" aboveAverage="0" equalAverage="0" bottom="0" percent="0" rank="0" text="" dxfId="770">
      <formula>4</formula>
    </cfRule>
    <cfRule type="cellIs" priority="1774" operator="equal" aboveAverage="0" equalAverage="0" bottom="0" percent="0" rank="0" text="" dxfId="771">
      <formula>3</formula>
    </cfRule>
  </conditionalFormatting>
  <conditionalFormatting sqref="N4">
    <cfRule type="expression" priority="1775" aboveAverage="0" equalAverage="0" bottom="0" percent="0" rank="0" text="" dxfId="772">
      <formula>$D$1&lt;N4</formula>
    </cfRule>
    <cfRule type="expression" priority="1776" aboveAverage="0" equalAverage="0" bottom="0" percent="0" rank="0" text="" dxfId="773">
      <formula>$D$1&gt;N4</formula>
    </cfRule>
  </conditionalFormatting>
  <conditionalFormatting sqref="N4">
    <cfRule type="expression" priority="1777" aboveAverage="0" equalAverage="0" bottom="0" percent="0" rank="0" text="" dxfId="774">
      <formula>$D$1&lt;N4</formula>
    </cfRule>
    <cfRule type="expression" priority="1778" aboveAverage="0" equalAverage="0" bottom="0" percent="0" rank="0" text="" dxfId="775">
      <formula>$D$1&gt;N4</formula>
    </cfRule>
  </conditionalFormatting>
  <conditionalFormatting sqref="N4">
    <cfRule type="expression" priority="1779" aboveAverage="0" equalAverage="0" bottom="0" percent="0" rank="0" text="" dxfId="776">
      <formula>$D$1&lt;N4</formula>
    </cfRule>
    <cfRule type="expression" priority="1780" aboveAverage="0" equalAverage="0" bottom="0" percent="0" rank="0" text="" dxfId="777">
      <formula>$D$1&gt;N4</formula>
    </cfRule>
  </conditionalFormatting>
  <conditionalFormatting sqref="N4">
    <cfRule type="expression" priority="1781" aboveAverage="0" equalAverage="0" bottom="0" percent="0" rank="0" text="" dxfId="778">
      <formula>$D$1&lt;N4</formula>
    </cfRule>
    <cfRule type="expression" priority="1782" aboveAverage="0" equalAverage="0" bottom="0" percent="0" rank="0" text="" dxfId="779">
      <formula>$D$1&gt;N4</formula>
    </cfRule>
  </conditionalFormatting>
  <conditionalFormatting sqref="N4">
    <cfRule type="expression" priority="1783" aboveAverage="0" equalAverage="0" bottom="0" percent="0" rank="0" text="" dxfId="780">
      <formula>$D$1&lt;N4</formula>
    </cfRule>
    <cfRule type="expression" priority="1784" aboveAverage="0" equalAverage="0" bottom="0" percent="0" rank="0" text="" dxfId="781">
      <formula>$D$1&gt;N4</formula>
    </cfRule>
  </conditionalFormatting>
  <conditionalFormatting sqref="L4">
    <cfRule type="expression" priority="1785" aboveAverage="0" equalAverage="0" bottom="0" percent="0" rank="0" text="" dxfId="782">
      <formula>$D$1&lt;L4</formula>
    </cfRule>
    <cfRule type="expression" priority="1786" aboveAverage="0" equalAverage="0" bottom="0" percent="0" rank="0" text="" dxfId="783">
      <formula>$D$1&gt;L4</formula>
    </cfRule>
  </conditionalFormatting>
  <conditionalFormatting sqref="L4">
    <cfRule type="expression" priority="1787" aboveAverage="0" equalAverage="0" bottom="0" percent="0" rank="0" text="" dxfId="784">
      <formula>$D$1&lt;L4</formula>
    </cfRule>
    <cfRule type="expression" priority="1788" aboveAverage="0" equalAverage="0" bottom="0" percent="0" rank="0" text="" dxfId="785">
      <formula>$D$1&gt;L4</formula>
    </cfRule>
  </conditionalFormatting>
  <conditionalFormatting sqref="N4">
    <cfRule type="expression" priority="1789" aboveAverage="0" equalAverage="0" bottom="0" percent="0" rank="0" text="" dxfId="786">
      <formula>$D$1&lt;N4</formula>
    </cfRule>
    <cfRule type="expression" priority="1790" aboveAverage="0" equalAverage="0" bottom="0" percent="0" rank="0" text="" dxfId="787">
      <formula>$D$1&gt;N4</formula>
    </cfRule>
  </conditionalFormatting>
  <conditionalFormatting sqref="L4">
    <cfRule type="expression" priority="1791" aboveAverage="0" equalAverage="0" bottom="0" percent="0" rank="0" text="" dxfId="788">
      <formula>$D$1&lt;L4</formula>
    </cfRule>
    <cfRule type="expression" priority="1792" aboveAverage="0" equalAverage="0" bottom="0" percent="0" rank="0" text="" dxfId="789">
      <formula>$D$1&gt;L4</formula>
    </cfRule>
  </conditionalFormatting>
  <conditionalFormatting sqref="L5">
    <cfRule type="cellIs" priority="1793" operator="equal" aboveAverage="0" equalAverage="0" bottom="0" percent="0" rank="0" text="" dxfId="790">
      <formula>5</formula>
    </cfRule>
    <cfRule type="cellIs" priority="1794" operator="equal" aboveAverage="0" equalAverage="0" bottom="0" percent="0" rank="0" text="" dxfId="791">
      <formula>4</formula>
    </cfRule>
    <cfRule type="cellIs" priority="1795" operator="equal" aboveAverage="0" equalAverage="0" bottom="0" percent="0" rank="0" text="" dxfId="792">
      <formula>3</formula>
    </cfRule>
  </conditionalFormatting>
  <conditionalFormatting sqref="L4">
    <cfRule type="expression" priority="1796" aboveAverage="0" equalAverage="0" bottom="0" percent="0" rank="0" text="" dxfId="793">
      <formula>$D$1&lt;L4</formula>
    </cfRule>
    <cfRule type="expression" priority="1797" aboveAverage="0" equalAverage="0" bottom="0" percent="0" rank="0" text="" dxfId="794">
      <formula>$D$1&gt;L4</formula>
    </cfRule>
  </conditionalFormatting>
  <conditionalFormatting sqref="L4">
    <cfRule type="expression" priority="1798" aboveAverage="0" equalAverage="0" bottom="0" percent="0" rank="0" text="" dxfId="795">
      <formula>$D$1&lt;L4</formula>
    </cfRule>
    <cfRule type="expression" priority="1799" aboveAverage="0" equalAverage="0" bottom="0" percent="0" rank="0" text="" dxfId="796">
      <formula>$D$1&gt;L4</formula>
    </cfRule>
  </conditionalFormatting>
  <conditionalFormatting sqref="M4">
    <cfRule type="expression" priority="1800" aboveAverage="0" equalAverage="0" bottom="0" percent="0" rank="0" text="" dxfId="797">
      <formula>$D$1&lt;M4</formula>
    </cfRule>
    <cfRule type="expression" priority="1801" aboveAverage="0" equalAverage="0" bottom="0" percent="0" rank="0" text="" dxfId="798">
      <formula>$D$1&gt;M4</formula>
    </cfRule>
  </conditionalFormatting>
  <conditionalFormatting sqref="J3">
    <cfRule type="expression" priority="1802" aboveAverage="0" equalAverage="0" bottom="0" percent="0" rank="0" text="" dxfId="799">
      <formula>$D$1&lt;J3</formula>
    </cfRule>
    <cfRule type="expression" priority="1803" aboveAverage="0" equalAverage="0" bottom="0" percent="0" rank="0" text="" dxfId="800">
      <formula>$D$1&gt;J3</formula>
    </cfRule>
  </conditionalFormatting>
  <conditionalFormatting sqref="J4">
    <cfRule type="expression" priority="1804" aboveAverage="0" equalAverage="0" bottom="0" percent="0" rank="0" text="" dxfId="801">
      <formula>$D$1&lt;J4</formula>
    </cfRule>
    <cfRule type="expression" priority="1805" aboveAverage="0" equalAverage="0" bottom="0" percent="0" rank="0" text="" dxfId="802">
      <formula>$D$1&gt;J4</formula>
    </cfRule>
  </conditionalFormatting>
  <conditionalFormatting sqref="K4">
    <cfRule type="expression" priority="1806" aboveAverage="0" equalAverage="0" bottom="0" percent="0" rank="0" text="" dxfId="803">
      <formula>$D$1&lt;K4</formula>
    </cfRule>
    <cfRule type="expression" priority="1807" aboveAverage="0" equalAverage="0" bottom="0" percent="0" rank="0" text="" dxfId="804">
      <formula>$D$1&gt;K4</formula>
    </cfRule>
  </conditionalFormatting>
  <conditionalFormatting sqref="K5">
    <cfRule type="cellIs" priority="1808" operator="equal" aboveAverage="0" equalAverage="0" bottom="0" percent="0" rank="0" text="" dxfId="805">
      <formula>5</formula>
    </cfRule>
    <cfRule type="cellIs" priority="1809" operator="equal" aboveAverage="0" equalAverage="0" bottom="0" percent="0" rank="0" text="" dxfId="806">
      <formula>4</formula>
    </cfRule>
    <cfRule type="cellIs" priority="1810" operator="equal" aboveAverage="0" equalAverage="0" bottom="0" percent="0" rank="0" text="" dxfId="807">
      <formula>3</formula>
    </cfRule>
  </conditionalFormatting>
  <conditionalFormatting sqref="K5">
    <cfRule type="cellIs" priority="1811" operator="equal" aboveAverage="0" equalAverage="0" bottom="0" percent="0" rank="0" text="" dxfId="808">
      <formula>5</formula>
    </cfRule>
    <cfRule type="cellIs" priority="1812" operator="equal" aboveAverage="0" equalAverage="0" bottom="0" percent="0" rank="0" text="" dxfId="809">
      <formula>4</formula>
    </cfRule>
    <cfRule type="cellIs" priority="1813" operator="equal" aboveAverage="0" equalAverage="0" bottom="0" percent="0" rank="0" text="" dxfId="810">
      <formula>3</formula>
    </cfRule>
  </conditionalFormatting>
  <conditionalFormatting sqref="K5">
    <cfRule type="cellIs" priority="1814" operator="equal" aboveAverage="0" equalAverage="0" bottom="0" percent="0" rank="0" text="" dxfId="811">
      <formula>5</formula>
    </cfRule>
    <cfRule type="cellIs" priority="1815" operator="equal" aboveAverage="0" equalAverage="0" bottom="0" percent="0" rank="0" text="" dxfId="812">
      <formula>4</formula>
    </cfRule>
    <cfRule type="cellIs" priority="1816" operator="equal" aboveAverage="0" equalAverage="0" bottom="0" percent="0" rank="0" text="" dxfId="813">
      <formula>3</formula>
    </cfRule>
  </conditionalFormatting>
  <conditionalFormatting sqref="M4">
    <cfRule type="expression" priority="1817" aboveAverage="0" equalAverage="0" bottom="0" percent="0" rank="0" text="" dxfId="814">
      <formula>$D$1&lt;M4</formula>
    </cfRule>
    <cfRule type="expression" priority="1818" aboveAverage="0" equalAverage="0" bottom="0" percent="0" rank="0" text="" dxfId="815">
      <formula>$D$1&gt;M4</formula>
    </cfRule>
  </conditionalFormatting>
  <conditionalFormatting sqref="M4">
    <cfRule type="expression" priority="1819" aboveAverage="0" equalAverage="0" bottom="0" percent="0" rank="0" text="" dxfId="816">
      <formula>$D$1&lt;M4</formula>
    </cfRule>
    <cfRule type="expression" priority="1820" aboveAverage="0" equalAverage="0" bottom="0" percent="0" rank="0" text="" dxfId="817">
      <formula>$D$1&gt;M4</formula>
    </cfRule>
  </conditionalFormatting>
  <conditionalFormatting sqref="J4">
    <cfRule type="expression" priority="1821" aboveAverage="0" equalAverage="0" bottom="0" percent="0" rank="0" text="" dxfId="818">
      <formula>$D$1&lt;J4</formula>
    </cfRule>
    <cfRule type="expression" priority="1822" aboveAverage="0" equalAverage="0" bottom="0" percent="0" rank="0" text="" dxfId="819">
      <formula>$D$1&gt;J4</formula>
    </cfRule>
  </conditionalFormatting>
  <conditionalFormatting sqref="J5">
    <cfRule type="cellIs" priority="1823" operator="equal" aboveAverage="0" equalAverage="0" bottom="0" percent="0" rank="0" text="" dxfId="820">
      <formula>5</formula>
    </cfRule>
    <cfRule type="cellIs" priority="1824" operator="equal" aboveAverage="0" equalAverage="0" bottom="0" percent="0" rank="0" text="" dxfId="821">
      <formula>4</formula>
    </cfRule>
    <cfRule type="cellIs" priority="1825" operator="equal" aboveAverage="0" equalAverage="0" bottom="0" percent="0" rank="0" text="" dxfId="822">
      <formula>3</formula>
    </cfRule>
  </conditionalFormatting>
  <conditionalFormatting sqref="J4">
    <cfRule type="expression" priority="1826" aboveAverage="0" equalAverage="0" bottom="0" percent="0" rank="0" text="" dxfId="823">
      <formula>$D$1&lt;J4</formula>
    </cfRule>
    <cfRule type="expression" priority="1827" aboveAverage="0" equalAverage="0" bottom="0" percent="0" rank="0" text="" dxfId="824">
      <formula>$D$1&gt;J4</formula>
    </cfRule>
  </conditionalFormatting>
  <conditionalFormatting sqref="K3">
    <cfRule type="expression" priority="1828" aboveAverage="0" equalAverage="0" bottom="0" percent="0" rank="0" text="" dxfId="825">
      <formula>$D$1&lt;K3</formula>
    </cfRule>
    <cfRule type="expression" priority="1829" aboveAverage="0" equalAverage="0" bottom="0" percent="0" rank="0" text="" dxfId="826">
      <formula>$D$1&gt;K3</formula>
    </cfRule>
  </conditionalFormatting>
  <conditionalFormatting sqref="K3">
    <cfRule type="expression" priority="1830" aboveAverage="0" equalAverage="0" bottom="0" percent="0" rank="0" text="" dxfId="827">
      <formula>$D$1&lt;K3</formula>
    </cfRule>
    <cfRule type="expression" priority="1831" aboveAverage="0" equalAverage="0" bottom="0" percent="0" rank="0" text="" dxfId="828">
      <formula>$D$1&gt;K3</formula>
    </cfRule>
  </conditionalFormatting>
  <conditionalFormatting sqref="K4">
    <cfRule type="expression" priority="1832" aboveAverage="0" equalAverage="0" bottom="0" percent="0" rank="0" text="" dxfId="829">
      <formula>$D$1&lt;K4</formula>
    </cfRule>
    <cfRule type="expression" priority="1833" aboveAverage="0" equalAverage="0" bottom="0" percent="0" rank="0" text="" dxfId="830">
      <formula>$D$1&gt;K4</formula>
    </cfRule>
  </conditionalFormatting>
  <conditionalFormatting sqref="N4">
    <cfRule type="expression" priority="1834" aboveAverage="0" equalAverage="0" bottom="0" percent="0" rank="0" text="" dxfId="831">
      <formula>$D$1&lt;N4</formula>
    </cfRule>
    <cfRule type="expression" priority="1835" aboveAverage="0" equalAverage="0" bottom="0" percent="0" rank="0" text="" dxfId="832">
      <formula>$D$1&gt;N4</formula>
    </cfRule>
  </conditionalFormatting>
  <conditionalFormatting sqref="N4">
    <cfRule type="expression" priority="1836" aboveAverage="0" equalAverage="0" bottom="0" percent="0" rank="0" text="" dxfId="833">
      <formula>$D$1&lt;N4</formula>
    </cfRule>
    <cfRule type="expression" priority="1837" aboveAverage="0" equalAverage="0" bottom="0" percent="0" rank="0" text="" dxfId="834">
      <formula>$D$1&gt;N4</formula>
    </cfRule>
  </conditionalFormatting>
  <conditionalFormatting sqref="N4">
    <cfRule type="expression" priority="1838" aboveAverage="0" equalAverage="0" bottom="0" percent="0" rank="0" text="" dxfId="835">
      <formula>$D$1&lt;N4</formula>
    </cfRule>
    <cfRule type="expression" priority="1839" aboveAverage="0" equalAverage="0" bottom="0" percent="0" rank="0" text="" dxfId="836">
      <formula>$D$1&gt;N4</formula>
    </cfRule>
  </conditionalFormatting>
  <conditionalFormatting sqref="N4">
    <cfRule type="expression" priority="1840" aboveAverage="0" equalAverage="0" bottom="0" percent="0" rank="0" text="" dxfId="837">
      <formula>$D$1&lt;N4</formula>
    </cfRule>
    <cfRule type="expression" priority="1841" aboveAverage="0" equalAverage="0" bottom="0" percent="0" rank="0" text="" dxfId="838">
      <formula>$D$1&gt;N4</formula>
    </cfRule>
  </conditionalFormatting>
  <conditionalFormatting sqref="N4">
    <cfRule type="expression" priority="1842" aboveAverage="0" equalAverage="0" bottom="0" percent="0" rank="0" text="" dxfId="839">
      <formula>$D$1&lt;N4</formula>
    </cfRule>
    <cfRule type="expression" priority="1843" aboveAverage="0" equalAverage="0" bottom="0" percent="0" rank="0" text="" dxfId="840">
      <formula>$D$1&gt;N4</formula>
    </cfRule>
  </conditionalFormatting>
  <conditionalFormatting sqref="N4">
    <cfRule type="expression" priority="1844" aboveAverage="0" equalAverage="0" bottom="0" percent="0" rank="0" text="" dxfId="841">
      <formula>$D$1&lt;N4</formula>
    </cfRule>
    <cfRule type="expression" priority="1845" aboveAverage="0" equalAverage="0" bottom="0" percent="0" rank="0" text="" dxfId="842">
      <formula>$D$1&gt;N4</formula>
    </cfRule>
  </conditionalFormatting>
  <conditionalFormatting sqref="N4">
    <cfRule type="expression" priority="1846" aboveAverage="0" equalAverage="0" bottom="0" percent="0" rank="0" text="" dxfId="843">
      <formula>$D$1&lt;N4</formula>
    </cfRule>
    <cfRule type="expression" priority="1847" aboveAverage="0" equalAverage="0" bottom="0" percent="0" rank="0" text="" dxfId="844">
      <formula>$D$1&gt;N4</formula>
    </cfRule>
  </conditionalFormatting>
  <conditionalFormatting sqref="N5">
    <cfRule type="cellIs" priority="1848" operator="equal" aboveAverage="0" equalAverage="0" bottom="0" percent="0" rank="0" text="" dxfId="845">
      <formula>5</formula>
    </cfRule>
    <cfRule type="cellIs" priority="1849" operator="equal" aboveAverage="0" equalAverage="0" bottom="0" percent="0" rank="0" text="" dxfId="846">
      <formula>4</formula>
    </cfRule>
    <cfRule type="cellIs" priority="1850" operator="equal" aboveAverage="0" equalAverage="0" bottom="0" percent="0" rank="0" text="" dxfId="847">
      <formula>3</formula>
    </cfRule>
  </conditionalFormatting>
  <conditionalFormatting sqref="M4">
    <cfRule type="expression" priority="1851" aboveAverage="0" equalAverage="0" bottom="0" percent="0" rank="0" text="" dxfId="848">
      <formula>$D$1&lt;M4</formula>
    </cfRule>
    <cfRule type="expression" priority="1852" aboveAverage="0" equalAverage="0" bottom="0" percent="0" rank="0" text="" dxfId="849">
      <formula>$D$1&gt;M4</formula>
    </cfRule>
  </conditionalFormatting>
  <conditionalFormatting sqref="M4">
    <cfRule type="expression" priority="1853" aboveAverage="0" equalAverage="0" bottom="0" percent="0" rank="0" text="" dxfId="850">
      <formula>$D$1&lt;M4</formula>
    </cfRule>
    <cfRule type="expression" priority="1854" aboveAverage="0" equalAverage="0" bottom="0" percent="0" rank="0" text="" dxfId="851">
      <formula>$D$1&gt;M4</formula>
    </cfRule>
  </conditionalFormatting>
  <conditionalFormatting sqref="M5">
    <cfRule type="expression" priority="1855" aboveAverage="0" equalAverage="0" bottom="0" percent="0" rank="0" text="" dxfId="852">
      <formula>$D$1&lt;M5</formula>
    </cfRule>
    <cfRule type="expression" priority="1856" aboveAverage="0" equalAverage="0" bottom="0" percent="0" rank="0" text="" dxfId="853">
      <formula>$D$1&gt;M5</formula>
    </cfRule>
  </conditionalFormatting>
  <conditionalFormatting sqref="M5">
    <cfRule type="expression" priority="1857" aboveAverage="0" equalAverage="0" bottom="0" percent="0" rank="0" text="" dxfId="854">
      <formula>$D$1&lt;M5</formula>
    </cfRule>
    <cfRule type="expression" priority="1858" aboveAverage="0" equalAverage="0" bottom="0" percent="0" rank="0" text="" dxfId="855">
      <formula>$D$1&gt;M5</formula>
    </cfRule>
  </conditionalFormatting>
  <conditionalFormatting sqref="M5">
    <cfRule type="expression" priority="1859" aboveAverage="0" equalAverage="0" bottom="0" percent="0" rank="0" text="" dxfId="856">
      <formula>$D$1&lt;M5</formula>
    </cfRule>
    <cfRule type="expression" priority="1860" aboveAverage="0" equalAverage="0" bottom="0" percent="0" rank="0" text="" dxfId="857">
      <formula>$D$1&gt;M5</formula>
    </cfRule>
  </conditionalFormatting>
  <conditionalFormatting sqref="M5">
    <cfRule type="expression" priority="1861" aboveAverage="0" equalAverage="0" bottom="0" percent="0" rank="0" text="" dxfId="858">
      <formula>$D$1&lt;M5</formula>
    </cfRule>
    <cfRule type="expression" priority="1862" aboveAverage="0" equalAverage="0" bottom="0" percent="0" rank="0" text="" dxfId="859">
      <formula>$D$1&gt;M5</formula>
    </cfRule>
  </conditionalFormatting>
  <conditionalFormatting sqref="M5">
    <cfRule type="expression" priority="1863" aboveAverage="0" equalAverage="0" bottom="0" percent="0" rank="0" text="" dxfId="860">
      <formula>$D$1&lt;M5</formula>
    </cfRule>
    <cfRule type="expression" priority="1864" aboveAverage="0" equalAverage="0" bottom="0" percent="0" rank="0" text="" dxfId="861">
      <formula>$D$1&gt;M5</formula>
    </cfRule>
  </conditionalFormatting>
  <conditionalFormatting sqref="M5">
    <cfRule type="expression" priority="1865" aboveAverage="0" equalAverage="0" bottom="0" percent="0" rank="0" text="" dxfId="862">
      <formula>$D$1&lt;M5</formula>
    </cfRule>
    <cfRule type="expression" priority="1866" aboveAverage="0" equalAverage="0" bottom="0" percent="0" rank="0" text="" dxfId="863">
      <formula>$D$1&gt;M5</formula>
    </cfRule>
  </conditionalFormatting>
  <conditionalFormatting sqref="M5">
    <cfRule type="expression" priority="1867" aboveAverage="0" equalAverage="0" bottom="0" percent="0" rank="0" text="" dxfId="864">
      <formula>$D$1&lt;M5</formula>
    </cfRule>
    <cfRule type="expression" priority="1868" aboveAverage="0" equalAverage="0" bottom="0" percent="0" rank="0" text="" dxfId="865">
      <formula>$D$1&gt;M5</formula>
    </cfRule>
  </conditionalFormatting>
  <conditionalFormatting sqref="M5">
    <cfRule type="expression" priority="1869" aboveAverage="0" equalAverage="0" bottom="0" percent="0" rank="0" text="" dxfId="866">
      <formula>$D$1&lt;M5</formula>
    </cfRule>
    <cfRule type="expression" priority="1870" aboveAverage="0" equalAverage="0" bottom="0" percent="0" rank="0" text="" dxfId="867">
      <formula>$D$1&gt;M5</formula>
    </cfRule>
  </conditionalFormatting>
  <conditionalFormatting sqref="M5">
    <cfRule type="expression" priority="1871" aboveAverage="0" equalAverage="0" bottom="0" percent="0" rank="0" text="" dxfId="868">
      <formula>$D$1&lt;M5</formula>
    </cfRule>
    <cfRule type="expression" priority="1872" aboveAverage="0" equalAverage="0" bottom="0" percent="0" rank="0" text="" dxfId="869">
      <formula>$D$1&gt;M5</formula>
    </cfRule>
  </conditionalFormatting>
  <conditionalFormatting sqref="M5">
    <cfRule type="expression" priority="1873" aboveAverage="0" equalAverage="0" bottom="0" percent="0" rank="0" text="" dxfId="870">
      <formula>$D$1&lt;M5</formula>
    </cfRule>
    <cfRule type="expression" priority="1874" aboveAverage="0" equalAverage="0" bottom="0" percent="0" rank="0" text="" dxfId="871">
      <formula>$D$1&gt;M5</formula>
    </cfRule>
  </conditionalFormatting>
  <conditionalFormatting sqref="M5">
    <cfRule type="expression" priority="1875" aboveAverage="0" equalAverage="0" bottom="0" percent="0" rank="0" text="" dxfId="872">
      <formula>$D$1&lt;M5</formula>
    </cfRule>
    <cfRule type="expression" priority="1876" aboveAverage="0" equalAverage="0" bottom="0" percent="0" rank="0" text="" dxfId="873">
      <formula>$D$1&gt;M5</formula>
    </cfRule>
  </conditionalFormatting>
  <conditionalFormatting sqref="M5">
    <cfRule type="expression" priority="1877" aboveAverage="0" equalAverage="0" bottom="0" percent="0" rank="0" text="" dxfId="874">
      <formula>$D$1&lt;M5</formula>
    </cfRule>
    <cfRule type="expression" priority="1878" aboveAverage="0" equalAverage="0" bottom="0" percent="0" rank="0" text="" dxfId="875">
      <formula>$D$1&gt;M5</formula>
    </cfRule>
  </conditionalFormatting>
  <conditionalFormatting sqref="M5">
    <cfRule type="expression" priority="1879" aboveAverage="0" equalAverage="0" bottom="0" percent="0" rank="0" text="" dxfId="876">
      <formula>$D$1&lt;M5</formula>
    </cfRule>
    <cfRule type="expression" priority="1880" aboveAverage="0" equalAverage="0" bottom="0" percent="0" rank="0" text="" dxfId="877">
      <formula>$D$1&gt;M5</formula>
    </cfRule>
  </conditionalFormatting>
  <conditionalFormatting sqref="M5">
    <cfRule type="expression" priority="1881" aboveAverage="0" equalAverage="0" bottom="0" percent="0" rank="0" text="" dxfId="878">
      <formula>$D$1&lt;M5</formula>
    </cfRule>
    <cfRule type="expression" priority="1882" aboveAverage="0" equalAverage="0" bottom="0" percent="0" rank="0" text="" dxfId="879">
      <formula>$D$1&gt;M5</formula>
    </cfRule>
  </conditionalFormatting>
  <conditionalFormatting sqref="M5">
    <cfRule type="expression" priority="1883" aboveAverage="0" equalAverage="0" bottom="0" percent="0" rank="0" text="" dxfId="880">
      <formula>$D$1&lt;M5</formula>
    </cfRule>
    <cfRule type="expression" priority="1884" aboveAverage="0" equalAverage="0" bottom="0" percent="0" rank="0" text="" dxfId="881">
      <formula>$D$1&gt;M5</formula>
    </cfRule>
  </conditionalFormatting>
  <conditionalFormatting sqref="M5">
    <cfRule type="expression" priority="1885" aboveAverage="0" equalAverage="0" bottom="0" percent="0" rank="0" text="" dxfId="882">
      <formula>$D$1&lt;M5</formula>
    </cfRule>
    <cfRule type="expression" priority="1886" aboveAverage="0" equalAverage="0" bottom="0" percent="0" rank="0" text="" dxfId="883">
      <formula>$D$1&gt;M5</formula>
    </cfRule>
  </conditionalFormatting>
  <conditionalFormatting sqref="M5">
    <cfRule type="expression" priority="1887" aboveAverage="0" equalAverage="0" bottom="0" percent="0" rank="0" text="" dxfId="884">
      <formula>$D$1&lt;M5</formula>
    </cfRule>
    <cfRule type="expression" priority="1888" aboveAverage="0" equalAverage="0" bottom="0" percent="0" rank="0" text="" dxfId="885">
      <formula>$D$1&gt;M5</formula>
    </cfRule>
  </conditionalFormatting>
  <conditionalFormatting sqref="M5">
    <cfRule type="expression" priority="1889" aboveAverage="0" equalAverage="0" bottom="0" percent="0" rank="0" text="" dxfId="886">
      <formula>$D$1&lt;M5</formula>
    </cfRule>
    <cfRule type="expression" priority="1890" aboveAverage="0" equalAverage="0" bottom="0" percent="0" rank="0" text="" dxfId="887">
      <formula>$D$1&gt;M5</formula>
    </cfRule>
  </conditionalFormatting>
  <conditionalFormatting sqref="M4">
    <cfRule type="expression" priority="1891" aboveAverage="0" equalAverage="0" bottom="0" percent="0" rank="0" text="" dxfId="888">
      <formula>$D$1&lt;M4</formula>
    </cfRule>
    <cfRule type="expression" priority="1892" aboveAverage="0" equalAverage="0" bottom="0" percent="0" rank="0" text="" dxfId="889">
      <formula>$D$1&gt;M4</formula>
    </cfRule>
  </conditionalFormatting>
  <conditionalFormatting sqref="M4">
    <cfRule type="expression" priority="1893" aboveAverage="0" equalAverage="0" bottom="0" percent="0" rank="0" text="" dxfId="890">
      <formula>$D$1&lt;M4</formula>
    </cfRule>
    <cfRule type="expression" priority="1894" aboveAverage="0" equalAverage="0" bottom="0" percent="0" rank="0" text="" dxfId="891">
      <formula>$D$1&gt;M4</formula>
    </cfRule>
  </conditionalFormatting>
  <conditionalFormatting sqref="M4">
    <cfRule type="expression" priority="1895" aboveAverage="0" equalAverage="0" bottom="0" percent="0" rank="0" text="" dxfId="892">
      <formula>$D$1&lt;M4</formula>
    </cfRule>
    <cfRule type="expression" priority="1896" aboveAverage="0" equalAverage="0" bottom="0" percent="0" rank="0" text="" dxfId="893">
      <formula>$D$1&gt;M4</formula>
    </cfRule>
  </conditionalFormatting>
  <conditionalFormatting sqref="M4">
    <cfRule type="expression" priority="1897" aboveAverage="0" equalAverage="0" bottom="0" percent="0" rank="0" text="" dxfId="894">
      <formula>$D$1&lt;M4</formula>
    </cfRule>
    <cfRule type="expression" priority="1898" aboveAverage="0" equalAverage="0" bottom="0" percent="0" rank="0" text="" dxfId="895">
      <formula>$D$1&gt;M4</formula>
    </cfRule>
  </conditionalFormatting>
  <conditionalFormatting sqref="M5">
    <cfRule type="cellIs" priority="1899" operator="equal" aboveAverage="0" equalAverage="0" bottom="0" percent="0" rank="0" text="" dxfId="896">
      <formula>5</formula>
    </cfRule>
    <cfRule type="cellIs" priority="1900" operator="equal" aboveAverage="0" equalAverage="0" bottom="0" percent="0" rank="0" text="" dxfId="897">
      <formula>4</formula>
    </cfRule>
    <cfRule type="cellIs" priority="1901" operator="equal" aboveAverage="0" equalAverage="0" bottom="0" percent="0" rank="0" text="" dxfId="898">
      <formula>3</formula>
    </cfRule>
  </conditionalFormatting>
  <conditionalFormatting sqref="M4">
    <cfRule type="expression" priority="1902" aboveAverage="0" equalAverage="0" bottom="0" percent="0" rank="0" text="" dxfId="899">
      <formula>$D$1&lt;M4</formula>
    </cfRule>
    <cfRule type="expression" priority="1903" aboveAverage="0" equalAverage="0" bottom="0" percent="0" rank="0" text="" dxfId="900">
      <formula>$D$1&gt;M4</formula>
    </cfRule>
  </conditionalFormatting>
  <conditionalFormatting sqref="M4">
    <cfRule type="expression" priority="1904" aboveAverage="0" equalAverage="0" bottom="0" percent="0" rank="0" text="" dxfId="901">
      <formula>$D$1&lt;M4</formula>
    </cfRule>
    <cfRule type="expression" priority="1905" aboveAverage="0" equalAverage="0" bottom="0" percent="0" rank="0" text="" dxfId="902">
      <formula>$D$1&gt;M4</formula>
    </cfRule>
  </conditionalFormatting>
  <conditionalFormatting sqref="M4">
    <cfRule type="expression" priority="1906" aboveAverage="0" equalAverage="0" bottom="0" percent="0" rank="0" text="" dxfId="903">
      <formula>$D$1&lt;M4</formula>
    </cfRule>
    <cfRule type="expression" priority="1907" aboveAverage="0" equalAverage="0" bottom="0" percent="0" rank="0" text="" dxfId="904">
      <formula>$D$1&gt;M4</formula>
    </cfRule>
  </conditionalFormatting>
  <conditionalFormatting sqref="M4">
    <cfRule type="expression" priority="1908" aboveAverage="0" equalAverage="0" bottom="0" percent="0" rank="0" text="" dxfId="905">
      <formula>$D$1&lt;M4</formula>
    </cfRule>
    <cfRule type="expression" priority="1909" aboveAverage="0" equalAverage="0" bottom="0" percent="0" rank="0" text="" dxfId="906">
      <formula>$D$1&gt;M4</formula>
    </cfRule>
  </conditionalFormatting>
  <conditionalFormatting sqref="M5">
    <cfRule type="cellIs" priority="1910" operator="equal" aboveAverage="0" equalAverage="0" bottom="0" percent="0" rank="0" text="" dxfId="907">
      <formula>5</formula>
    </cfRule>
    <cfRule type="cellIs" priority="1911" operator="equal" aboveAverage="0" equalAverage="0" bottom="0" percent="0" rank="0" text="" dxfId="908">
      <formula>4</formula>
    </cfRule>
    <cfRule type="cellIs" priority="1912" operator="equal" aboveAverage="0" equalAverage="0" bottom="0" percent="0" rank="0" text="" dxfId="909">
      <formula>3</formula>
    </cfRule>
  </conditionalFormatting>
  <conditionalFormatting sqref="M5">
    <cfRule type="cellIs" priority="1913" operator="equal" aboveAverage="0" equalAverage="0" bottom="0" percent="0" rank="0" text="" dxfId="910">
      <formula>5</formula>
    </cfRule>
    <cfRule type="cellIs" priority="1914" operator="equal" aboveAverage="0" equalAverage="0" bottom="0" percent="0" rank="0" text="" dxfId="911">
      <formula>4</formula>
    </cfRule>
    <cfRule type="cellIs" priority="1915" operator="equal" aboveAverage="0" equalAverage="0" bottom="0" percent="0" rank="0" text="" dxfId="912">
      <formula>3</formula>
    </cfRule>
  </conditionalFormatting>
  <conditionalFormatting sqref="M4">
    <cfRule type="expression" priority="1916" aboveAverage="0" equalAverage="0" bottom="0" percent="0" rank="0" text="" dxfId="913">
      <formula>$D$1&lt;M4</formula>
    </cfRule>
    <cfRule type="expression" priority="1917" aboveAverage="0" equalAverage="0" bottom="0" percent="0" rank="0" text="" dxfId="914">
      <formula>$D$1&gt;M4</formula>
    </cfRule>
  </conditionalFormatting>
  <conditionalFormatting sqref="M4">
    <cfRule type="expression" priority="1918" aboveAverage="0" equalAverage="0" bottom="0" percent="0" rank="0" text="" dxfId="915">
      <formula>$D$1&lt;M4</formula>
    </cfRule>
    <cfRule type="expression" priority="1919" aboveAverage="0" equalAverage="0" bottom="0" percent="0" rank="0" text="" dxfId="916">
      <formula>$D$1&gt;M4</formula>
    </cfRule>
  </conditionalFormatting>
  <conditionalFormatting sqref="M4">
    <cfRule type="expression" priority="1920" aboveAverage="0" equalAverage="0" bottom="0" percent="0" rank="0" text="" dxfId="917">
      <formula>$D$1&lt;M4</formula>
    </cfRule>
    <cfRule type="expression" priority="1921" aboveAverage="0" equalAverage="0" bottom="0" percent="0" rank="0" text="" dxfId="918">
      <formula>$D$1&gt;M4</formula>
    </cfRule>
  </conditionalFormatting>
  <conditionalFormatting sqref="M4">
    <cfRule type="expression" priority="1922" aboveAverage="0" equalAverage="0" bottom="0" percent="0" rank="0" text="" dxfId="919">
      <formula>$D$1&lt;M4</formula>
    </cfRule>
    <cfRule type="expression" priority="1923" aboveAverage="0" equalAverage="0" bottom="0" percent="0" rank="0" text="" dxfId="920">
      <formula>$D$1&gt;M4</formula>
    </cfRule>
  </conditionalFormatting>
  <conditionalFormatting sqref="M4">
    <cfRule type="expression" priority="1924" aboveAverage="0" equalAverage="0" bottom="0" percent="0" rank="0" text="" dxfId="921">
      <formula>$D$1&lt;M4</formula>
    </cfRule>
    <cfRule type="expression" priority="1925" aboveAverage="0" equalAverage="0" bottom="0" percent="0" rank="0" text="" dxfId="922">
      <formula>$D$1&gt;M4</formula>
    </cfRule>
  </conditionalFormatting>
  <conditionalFormatting sqref="M4">
    <cfRule type="expression" priority="1926" aboveAverage="0" equalAverage="0" bottom="0" percent="0" rank="0" text="" dxfId="923">
      <formula>$D$1&lt;M4</formula>
    </cfRule>
    <cfRule type="expression" priority="1927" aboveAverage="0" equalAverage="0" bottom="0" percent="0" rank="0" text="" dxfId="924">
      <formula>$D$1&gt;M4</formula>
    </cfRule>
  </conditionalFormatting>
  <conditionalFormatting sqref="M4">
    <cfRule type="expression" priority="1928" aboveAverage="0" equalAverage="0" bottom="0" percent="0" rank="0" text="" dxfId="925">
      <formula>$D$1&lt;M4</formula>
    </cfRule>
    <cfRule type="expression" priority="1929" aboveAverage="0" equalAverage="0" bottom="0" percent="0" rank="0" text="" dxfId="926">
      <formula>$D$1&gt;M4</formula>
    </cfRule>
  </conditionalFormatting>
  <conditionalFormatting sqref="M4">
    <cfRule type="expression" priority="1930" aboveAverage="0" equalAverage="0" bottom="0" percent="0" rank="0" text="" dxfId="927">
      <formula>$D$1&lt;M4</formula>
    </cfRule>
    <cfRule type="expression" priority="1931" aboveAverage="0" equalAverage="0" bottom="0" percent="0" rank="0" text="" dxfId="928">
      <formula>$D$1&gt;M4</formula>
    </cfRule>
  </conditionalFormatting>
  <conditionalFormatting sqref="M4">
    <cfRule type="expression" priority="1932" aboveAverage="0" equalAverage="0" bottom="0" percent="0" rank="0" text="" dxfId="929">
      <formula>$D$1&lt;M4</formula>
    </cfRule>
    <cfRule type="expression" priority="1933" aboveAverage="0" equalAverage="0" bottom="0" percent="0" rank="0" text="" dxfId="930">
      <formula>$D$1&gt;M4</formula>
    </cfRule>
  </conditionalFormatting>
  <conditionalFormatting sqref="M4">
    <cfRule type="expression" priority="1934" aboveAverage="0" equalAverage="0" bottom="0" percent="0" rank="0" text="" dxfId="931">
      <formula>$D$1&lt;M4</formula>
    </cfRule>
    <cfRule type="expression" priority="1935" aboveAverage="0" equalAverage="0" bottom="0" percent="0" rank="0" text="" dxfId="932">
      <formula>$D$1&gt;M4</formula>
    </cfRule>
  </conditionalFormatting>
  <conditionalFormatting sqref="M4">
    <cfRule type="expression" priority="1936" aboveAverage="0" equalAverage="0" bottom="0" percent="0" rank="0" text="" dxfId="933">
      <formula>$D$1&lt;M4</formula>
    </cfRule>
    <cfRule type="expression" priority="1937" aboveAverage="0" equalAverage="0" bottom="0" percent="0" rank="0" text="" dxfId="934">
      <formula>$D$1&gt;M4</formula>
    </cfRule>
  </conditionalFormatting>
  <conditionalFormatting sqref="M4">
    <cfRule type="expression" priority="1938" aboveAverage="0" equalAverage="0" bottom="0" percent="0" rank="0" text="" dxfId="935">
      <formula>$D$1&lt;M4</formula>
    </cfRule>
    <cfRule type="expression" priority="1939" aboveAverage="0" equalAverage="0" bottom="0" percent="0" rank="0" text="" dxfId="936">
      <formula>$D$1&gt;M4</formula>
    </cfRule>
  </conditionalFormatting>
  <conditionalFormatting sqref="M5">
    <cfRule type="cellIs" priority="1940" operator="equal" aboveAverage="0" equalAverage="0" bottom="0" percent="0" rank="0" text="" dxfId="937">
      <formula>5</formula>
    </cfRule>
    <cfRule type="cellIs" priority="1941" operator="equal" aboveAverage="0" equalAverage="0" bottom="0" percent="0" rank="0" text="" dxfId="938">
      <formula>4</formula>
    </cfRule>
    <cfRule type="cellIs" priority="1942" operator="equal" aboveAverage="0" equalAverage="0" bottom="0" percent="0" rank="0" text="" dxfId="939">
      <formula>3</formula>
    </cfRule>
  </conditionalFormatting>
  <conditionalFormatting sqref="M4">
    <cfRule type="expression" priority="1943" aboveAverage="0" equalAverage="0" bottom="0" percent="0" rank="0" text="" dxfId="940">
      <formula>$D$1&lt;M4</formula>
    </cfRule>
    <cfRule type="expression" priority="1944" aboveAverage="0" equalAverage="0" bottom="0" percent="0" rank="0" text="" dxfId="941">
      <formula>$D$1&gt;M4</formula>
    </cfRule>
  </conditionalFormatting>
  <conditionalFormatting sqref="M5">
    <cfRule type="cellIs" priority="1945" operator="equal" aboveAverage="0" equalAverage="0" bottom="0" percent="0" rank="0" text="" dxfId="942">
      <formula>5</formula>
    </cfRule>
    <cfRule type="cellIs" priority="1946" operator="equal" aboveAverage="0" equalAverage="0" bottom="0" percent="0" rank="0" text="" dxfId="943">
      <formula>4</formula>
    </cfRule>
    <cfRule type="cellIs" priority="1947" operator="equal" aboveAverage="0" equalAverage="0" bottom="0" percent="0" rank="0" text="" dxfId="944">
      <formula>3</formula>
    </cfRule>
  </conditionalFormatting>
  <conditionalFormatting sqref="K3">
    <cfRule type="expression" priority="1948" aboveAverage="0" equalAverage="0" bottom="0" percent="0" rank="0" text="" dxfId="945">
      <formula>$D$1&lt;K3</formula>
    </cfRule>
    <cfRule type="expression" priority="1949" aboveAverage="0" equalAverage="0" bottom="0" percent="0" rank="0" text="" dxfId="946">
      <formula>$D$1&gt;K3</formula>
    </cfRule>
  </conditionalFormatting>
  <conditionalFormatting sqref="K3">
    <cfRule type="expression" priority="1950" aboveAverage="0" equalAverage="0" bottom="0" percent="0" rank="0" text="" dxfId="947">
      <formula>$D$1&lt;K3</formula>
    </cfRule>
    <cfRule type="expression" priority="1951" aboveAverage="0" equalAverage="0" bottom="0" percent="0" rank="0" text="" dxfId="948">
      <formula>$D$1&gt;K3</formula>
    </cfRule>
  </conditionalFormatting>
  <conditionalFormatting sqref="J3">
    <cfRule type="expression" priority="1952" aboveAverage="0" equalAverage="0" bottom="0" percent="0" rank="0" text="" dxfId="949">
      <formula>$D$1&lt;J3</formula>
    </cfRule>
    <cfRule type="expression" priority="1953" aboveAverage="0" equalAverage="0" bottom="0" percent="0" rank="0" text="" dxfId="950">
      <formula>$D$1&gt;J3</formula>
    </cfRule>
  </conditionalFormatting>
  <conditionalFormatting sqref="J3">
    <cfRule type="expression" priority="1954" aboveAverage="0" equalAverage="0" bottom="0" percent="0" rank="0" text="" dxfId="951">
      <formula>$D$1&lt;J3</formula>
    </cfRule>
    <cfRule type="expression" priority="1955" aboveAverage="0" equalAverage="0" bottom="0" percent="0" rank="0" text="" dxfId="952">
      <formula>$D$1&gt;J3</formula>
    </cfRule>
  </conditionalFormatting>
  <conditionalFormatting sqref="J3">
    <cfRule type="expression" priority="1956" aboveAverage="0" equalAverage="0" bottom="0" percent="0" rank="0" text="" dxfId="953">
      <formula>$D$1&lt;J3</formula>
    </cfRule>
    <cfRule type="expression" priority="1957" aboveAverage="0" equalAverage="0" bottom="0" percent="0" rank="0" text="" dxfId="954">
      <formula>$D$1&gt;J3</formula>
    </cfRule>
  </conditionalFormatting>
  <conditionalFormatting sqref="J3">
    <cfRule type="expression" priority="1958" aboveAverage="0" equalAverage="0" bottom="0" percent="0" rank="0" text="" dxfId="955">
      <formula>$D$1&lt;J3</formula>
    </cfRule>
    <cfRule type="expression" priority="1959" aboveAverage="0" equalAverage="0" bottom="0" percent="0" rank="0" text="" dxfId="956">
      <formula>$D$1&gt;J3</formula>
    </cfRule>
  </conditionalFormatting>
  <conditionalFormatting sqref="J4">
    <cfRule type="expression" priority="1960" aboveAverage="0" equalAverage="0" bottom="0" percent="0" rank="0" text="" dxfId="957">
      <formula>$D$1&lt;J4</formula>
    </cfRule>
    <cfRule type="expression" priority="1961" aboveAverage="0" equalAverage="0" bottom="0" percent="0" rank="0" text="" dxfId="958">
      <formula>$D$1&gt;J4</formula>
    </cfRule>
  </conditionalFormatting>
  <conditionalFormatting sqref="J4">
    <cfRule type="expression" priority="1962" aboveAverage="0" equalAverage="0" bottom="0" percent="0" rank="0" text="" dxfId="959">
      <formula>$D$1&lt;J4</formula>
    </cfRule>
    <cfRule type="expression" priority="1963" aboveAverage="0" equalAverage="0" bottom="0" percent="0" rank="0" text="" dxfId="960">
      <formula>$D$1&gt;J4</formula>
    </cfRule>
  </conditionalFormatting>
  <conditionalFormatting sqref="J4">
    <cfRule type="expression" priority="1964" aboveAverage="0" equalAverage="0" bottom="0" percent="0" rank="0" text="" dxfId="961">
      <formula>$D$1&lt;J4</formula>
    </cfRule>
    <cfRule type="expression" priority="1965" aboveAverage="0" equalAverage="0" bottom="0" percent="0" rank="0" text="" dxfId="962">
      <formula>$D$1&gt;J4</formula>
    </cfRule>
  </conditionalFormatting>
  <conditionalFormatting sqref="J4">
    <cfRule type="expression" priority="1966" aboveAverage="0" equalAverage="0" bottom="0" percent="0" rank="0" text="" dxfId="963">
      <formula>$D$1&lt;J4</formula>
    </cfRule>
    <cfRule type="expression" priority="1967" aboveAverage="0" equalAverage="0" bottom="0" percent="0" rank="0" text="" dxfId="964">
      <formula>$D$1&gt;J4</formula>
    </cfRule>
  </conditionalFormatting>
  <conditionalFormatting sqref="J4">
    <cfRule type="expression" priority="1968" aboveAverage="0" equalAverage="0" bottom="0" percent="0" rank="0" text="" dxfId="965">
      <formula>$D$1&lt;J4</formula>
    </cfRule>
    <cfRule type="expression" priority="1969" aboveAverage="0" equalAverage="0" bottom="0" percent="0" rank="0" text="" dxfId="966">
      <formula>$D$1&gt;J4</formula>
    </cfRule>
  </conditionalFormatting>
  <conditionalFormatting sqref="J4">
    <cfRule type="expression" priority="1970" aboveAverage="0" equalAverage="0" bottom="0" percent="0" rank="0" text="" dxfId="967">
      <formula>$D$1&lt;J4</formula>
    </cfRule>
    <cfRule type="expression" priority="1971" aboveAverage="0" equalAverage="0" bottom="0" percent="0" rank="0" text="" dxfId="968">
      <formula>$D$1&gt;J4</formula>
    </cfRule>
  </conditionalFormatting>
  <conditionalFormatting sqref="J4">
    <cfRule type="expression" priority="1972" aboveAverage="0" equalAverage="0" bottom="0" percent="0" rank="0" text="" dxfId="969">
      <formula>$D$1&lt;J4</formula>
    </cfRule>
    <cfRule type="expression" priority="1973" aboveAverage="0" equalAverage="0" bottom="0" percent="0" rank="0" text="" dxfId="970">
      <formula>$D$1&gt;J4</formula>
    </cfRule>
  </conditionalFormatting>
  <conditionalFormatting sqref="J4">
    <cfRule type="expression" priority="1974" aboveAverage="0" equalAverage="0" bottom="0" percent="0" rank="0" text="" dxfId="971">
      <formula>$D$1&lt;J4</formula>
    </cfRule>
    <cfRule type="expression" priority="1975" aboveAverage="0" equalAverage="0" bottom="0" percent="0" rank="0" text="" dxfId="972">
      <formula>$D$1&gt;J4</formula>
    </cfRule>
  </conditionalFormatting>
  <conditionalFormatting sqref="J4">
    <cfRule type="expression" priority="1976" aboveAverage="0" equalAverage="0" bottom="0" percent="0" rank="0" text="" dxfId="973">
      <formula>$D$1&lt;J4</formula>
    </cfRule>
    <cfRule type="expression" priority="1977" aboveAverage="0" equalAverage="0" bottom="0" percent="0" rank="0" text="" dxfId="974">
      <formula>$D$1&gt;J4</formula>
    </cfRule>
  </conditionalFormatting>
  <conditionalFormatting sqref="J4">
    <cfRule type="expression" priority="1978" aboveAverage="0" equalAverage="0" bottom="0" percent="0" rank="0" text="" dxfId="975">
      <formula>$D$1&lt;J4</formula>
    </cfRule>
    <cfRule type="expression" priority="1979" aboveAverage="0" equalAverage="0" bottom="0" percent="0" rank="0" text="" dxfId="976">
      <formula>$D$1&gt;J4</formula>
    </cfRule>
  </conditionalFormatting>
  <conditionalFormatting sqref="J5">
    <cfRule type="cellIs" priority="1980" operator="equal" aboveAverage="0" equalAverage="0" bottom="0" percent="0" rank="0" text="" dxfId="977">
      <formula>5</formula>
    </cfRule>
    <cfRule type="cellIs" priority="1981" operator="equal" aboveAverage="0" equalAverage="0" bottom="0" percent="0" rank="0" text="" dxfId="978">
      <formula>4</formula>
    </cfRule>
    <cfRule type="cellIs" priority="1982" operator="equal" aboveAverage="0" equalAverage="0" bottom="0" percent="0" rank="0" text="" dxfId="979">
      <formula>3</formula>
    </cfRule>
  </conditionalFormatting>
  <conditionalFormatting sqref="J5">
    <cfRule type="cellIs" priority="1983" operator="equal" aboveAverage="0" equalAverage="0" bottom="0" percent="0" rank="0" text="" dxfId="980">
      <formula>5</formula>
    </cfRule>
    <cfRule type="cellIs" priority="1984" operator="equal" aboveAverage="0" equalAverage="0" bottom="0" percent="0" rank="0" text="" dxfId="981">
      <formula>4</formula>
    </cfRule>
    <cfRule type="cellIs" priority="1985" operator="equal" aboveAverage="0" equalAverage="0" bottom="0" percent="0" rank="0" text="" dxfId="982">
      <formula>3</formula>
    </cfRule>
  </conditionalFormatting>
  <conditionalFormatting sqref="J5">
    <cfRule type="cellIs" priority="1986" operator="equal" aboveAverage="0" equalAverage="0" bottom="0" percent="0" rank="0" text="" dxfId="983">
      <formula>5</formula>
    </cfRule>
    <cfRule type="cellIs" priority="1987" operator="equal" aboveAverage="0" equalAverage="0" bottom="0" percent="0" rank="0" text="" dxfId="984">
      <formula>4</formula>
    </cfRule>
    <cfRule type="cellIs" priority="1988" operator="equal" aboveAverage="0" equalAverage="0" bottom="0" percent="0" rank="0" text="" dxfId="985">
      <formula>3</formula>
    </cfRule>
  </conditionalFormatting>
  <conditionalFormatting sqref="J5">
    <cfRule type="cellIs" priority="1989" operator="equal" aboveAverage="0" equalAverage="0" bottom="0" percent="0" rank="0" text="" dxfId="986">
      <formula>5</formula>
    </cfRule>
    <cfRule type="cellIs" priority="1990" operator="equal" aboveAverage="0" equalAverage="0" bottom="0" percent="0" rank="0" text="" dxfId="987">
      <formula>4</formula>
    </cfRule>
    <cfRule type="cellIs" priority="1991" operator="equal" aboveAverage="0" equalAverage="0" bottom="0" percent="0" rank="0" text="" dxfId="988">
      <formula>3</formula>
    </cfRule>
  </conditionalFormatting>
  <conditionalFormatting sqref="J5">
    <cfRule type="cellIs" priority="1992" operator="equal" aboveAverage="0" equalAverage="0" bottom="0" percent="0" rank="0" text="" dxfId="989">
      <formula>5</formula>
    </cfRule>
    <cfRule type="cellIs" priority="1993" operator="equal" aboveAverage="0" equalAverage="0" bottom="0" percent="0" rank="0" text="" dxfId="990">
      <formula>4</formula>
    </cfRule>
    <cfRule type="cellIs" priority="1994" operator="equal" aboveAverage="0" equalAverage="0" bottom="0" percent="0" rank="0" text="" dxfId="991">
      <formula>3</formula>
    </cfRule>
  </conditionalFormatting>
  <conditionalFormatting sqref="J5">
    <cfRule type="cellIs" priority="1995" operator="equal" aboveAverage="0" equalAverage="0" bottom="0" percent="0" rank="0" text="" dxfId="992">
      <formula>5</formula>
    </cfRule>
    <cfRule type="cellIs" priority="1996" operator="equal" aboveAverage="0" equalAverage="0" bottom="0" percent="0" rank="0" text="" dxfId="993">
      <formula>4</formula>
    </cfRule>
    <cfRule type="cellIs" priority="1997" operator="equal" aboveAverage="0" equalAverage="0" bottom="0" percent="0" rank="0" text="" dxfId="994">
      <formula>3</formula>
    </cfRule>
  </conditionalFormatting>
  <conditionalFormatting sqref="J5">
    <cfRule type="cellIs" priority="1998" operator="equal" aboveAverage="0" equalAverage="0" bottom="0" percent="0" rank="0" text="" dxfId="995">
      <formula>5</formula>
    </cfRule>
    <cfRule type="cellIs" priority="1999" operator="equal" aboveAverage="0" equalAverage="0" bottom="0" percent="0" rank="0" text="" dxfId="996">
      <formula>4</formula>
    </cfRule>
    <cfRule type="cellIs" priority="2000" operator="equal" aboveAverage="0" equalAverage="0" bottom="0" percent="0" rank="0" text="" dxfId="997">
      <formula>3</formula>
    </cfRule>
  </conditionalFormatting>
  <conditionalFormatting sqref="J5">
    <cfRule type="cellIs" priority="2001" operator="equal" aboveAverage="0" equalAverage="0" bottom="0" percent="0" rank="0" text="" dxfId="998">
      <formula>5</formula>
    </cfRule>
    <cfRule type="cellIs" priority="2002" operator="equal" aboveAverage="0" equalAverage="0" bottom="0" percent="0" rank="0" text="" dxfId="999">
      <formula>4</formula>
    </cfRule>
    <cfRule type="cellIs" priority="2003" operator="equal" aboveAverage="0" equalAverage="0" bottom="0" percent="0" rank="0" text="" dxfId="1000">
      <formula>3</formula>
    </cfRule>
  </conditionalFormatting>
  <conditionalFormatting sqref="J4">
    <cfRule type="expression" priority="2004" aboveAverage="0" equalAverage="0" bottom="0" percent="0" rank="0" text="" dxfId="1001">
      <formula>$D$1&lt;J4</formula>
    </cfRule>
    <cfRule type="expression" priority="2005" aboveAverage="0" equalAverage="0" bottom="0" percent="0" rank="0" text="" dxfId="1002">
      <formula>$D$1&gt;J4</formula>
    </cfRule>
  </conditionalFormatting>
  <conditionalFormatting sqref="J5">
    <cfRule type="cellIs" priority="2006" operator="equal" aboveAverage="0" equalAverage="0" bottom="0" percent="0" rank="0" text="" dxfId="1003">
      <formula>5</formula>
    </cfRule>
    <cfRule type="cellIs" priority="2007" operator="equal" aboveAverage="0" equalAverage="0" bottom="0" percent="0" rank="0" text="" dxfId="1004">
      <formula>4</formula>
    </cfRule>
    <cfRule type="cellIs" priority="2008" operator="equal" aboveAverage="0" equalAverage="0" bottom="0" percent="0" rank="0" text="" dxfId="1005">
      <formula>3</formula>
    </cfRule>
  </conditionalFormatting>
  <conditionalFormatting sqref="J4">
    <cfRule type="expression" priority="2009" aboveAverage="0" equalAverage="0" bottom="0" percent="0" rank="0" text="" dxfId="1006">
      <formula>$D$1&lt;J4</formula>
    </cfRule>
    <cfRule type="expression" priority="2010" aboveAverage="0" equalAverage="0" bottom="0" percent="0" rank="0" text="" dxfId="1007">
      <formula>$D$1&gt;J4</formula>
    </cfRule>
  </conditionalFormatting>
  <conditionalFormatting sqref="J5">
    <cfRule type="cellIs" priority="2011" operator="equal" aboveAverage="0" equalAverage="0" bottom="0" percent="0" rank="0" text="" dxfId="1008">
      <formula>5</formula>
    </cfRule>
    <cfRule type="cellIs" priority="2012" operator="equal" aboveAverage="0" equalAverage="0" bottom="0" percent="0" rank="0" text="" dxfId="1009">
      <formula>4</formula>
    </cfRule>
    <cfRule type="cellIs" priority="2013" operator="equal" aboveAverage="0" equalAverage="0" bottom="0" percent="0" rank="0" text="" dxfId="1010">
      <formula>3</formula>
    </cfRule>
  </conditionalFormatting>
  <conditionalFormatting sqref="J4">
    <cfRule type="expression" priority="2014" aboveAverage="0" equalAverage="0" bottom="0" percent="0" rank="0" text="" dxfId="1011">
      <formula>$D$1&lt;J4</formula>
    </cfRule>
    <cfRule type="expression" priority="2015" aboveAverage="0" equalAverage="0" bottom="0" percent="0" rank="0" text="" dxfId="1012">
      <formula>$D$1&gt;J4</formula>
    </cfRule>
  </conditionalFormatting>
  <conditionalFormatting sqref="J5">
    <cfRule type="cellIs" priority="2016" operator="equal" aboveAverage="0" equalAverage="0" bottom="0" percent="0" rank="0" text="" dxfId="1013">
      <formula>5</formula>
    </cfRule>
    <cfRule type="cellIs" priority="2017" operator="equal" aboveAverage="0" equalAverage="0" bottom="0" percent="0" rank="0" text="" dxfId="1014">
      <formula>4</formula>
    </cfRule>
    <cfRule type="cellIs" priority="2018" operator="equal" aboveAverage="0" equalAverage="0" bottom="0" percent="0" rank="0" text="" dxfId="1015">
      <formula>3</formula>
    </cfRule>
  </conditionalFormatting>
  <conditionalFormatting sqref="J4">
    <cfRule type="expression" priority="2019" aboveAverage="0" equalAverage="0" bottom="0" percent="0" rank="0" text="" dxfId="1016">
      <formula>$D$1&lt;J4</formula>
    </cfRule>
    <cfRule type="expression" priority="2020" aboveAverage="0" equalAverage="0" bottom="0" percent="0" rank="0" text="" dxfId="1017">
      <formula>$D$1&gt;J4</formula>
    </cfRule>
  </conditionalFormatting>
  <conditionalFormatting sqref="J5">
    <cfRule type="cellIs" priority="2021" operator="equal" aboveAverage="0" equalAverage="0" bottom="0" percent="0" rank="0" text="" dxfId="1018">
      <formula>5</formula>
    </cfRule>
    <cfRule type="cellIs" priority="2022" operator="equal" aboveAverage="0" equalAverage="0" bottom="0" percent="0" rank="0" text="" dxfId="1019">
      <formula>4</formula>
    </cfRule>
    <cfRule type="cellIs" priority="2023" operator="equal" aboveAverage="0" equalAverage="0" bottom="0" percent="0" rank="0" text="" dxfId="1020">
      <formula>3</formula>
    </cfRule>
  </conditionalFormatting>
  <conditionalFormatting sqref="J4">
    <cfRule type="expression" priority="2024" aboveAverage="0" equalAverage="0" bottom="0" percent="0" rank="0" text="" dxfId="1021">
      <formula>$D$1&lt;J4</formula>
    </cfRule>
    <cfRule type="expression" priority="2025" aboveAverage="0" equalAverage="0" bottom="0" percent="0" rank="0" text="" dxfId="1022">
      <formula>$D$1&gt;J4</formula>
    </cfRule>
  </conditionalFormatting>
  <conditionalFormatting sqref="K3">
    <cfRule type="expression" priority="2026" aboveAverage="0" equalAverage="0" bottom="0" percent="0" rank="0" text="" dxfId="1023">
      <formula>$D$1&lt;K3</formula>
    </cfRule>
    <cfRule type="expression" priority="2027" aboveAverage="0" equalAverage="0" bottom="0" percent="0" rank="0" text="" dxfId="1024">
      <formula>$D$1&gt;K3</formula>
    </cfRule>
  </conditionalFormatting>
  <conditionalFormatting sqref="K4">
    <cfRule type="expression" priority="2028" aboveAverage="0" equalAverage="0" bottom="0" percent="0" rank="0" text="" dxfId="1025">
      <formula>$D$1&lt;K4</formula>
    </cfRule>
    <cfRule type="expression" priority="2029" aboveAverage="0" equalAverage="0" bottom="0" percent="0" rank="0" text="" dxfId="1026">
      <formula>$D$1&gt;K4</formula>
    </cfRule>
  </conditionalFormatting>
  <conditionalFormatting sqref="K5">
    <cfRule type="cellIs" priority="2030" operator="equal" aboveAverage="0" equalAverage="0" bottom="0" percent="0" rank="0" text="" dxfId="1027">
      <formula>5</formula>
    </cfRule>
    <cfRule type="cellIs" priority="2031" operator="equal" aboveAverage="0" equalAverage="0" bottom="0" percent="0" rank="0" text="" dxfId="1028">
      <formula>4</formula>
    </cfRule>
    <cfRule type="cellIs" priority="2032" operator="equal" aboveAverage="0" equalAverage="0" bottom="0" percent="0" rank="0" text="" dxfId="1029">
      <formula>3</formula>
    </cfRule>
  </conditionalFormatting>
  <conditionalFormatting sqref="K4">
    <cfRule type="expression" priority="2033" aboveAverage="0" equalAverage="0" bottom="0" percent="0" rank="0" text="" dxfId="1030">
      <formula>$D$1&lt;K4</formula>
    </cfRule>
    <cfRule type="expression" priority="2034" aboveAverage="0" equalAverage="0" bottom="0" percent="0" rank="0" text="" dxfId="1031">
      <formula>$D$1&gt;K4</formula>
    </cfRule>
  </conditionalFormatting>
  <conditionalFormatting sqref="K4">
    <cfRule type="expression" priority="2035" aboveAverage="0" equalAverage="0" bottom="0" percent="0" rank="0" text="" dxfId="1032">
      <formula>$D$1&lt;K4</formula>
    </cfRule>
    <cfRule type="expression" priority="2036" aboveAverage="0" equalAverage="0" bottom="0" percent="0" rank="0" text="" dxfId="1033">
      <formula>$D$1&gt;K4</formula>
    </cfRule>
  </conditionalFormatting>
  <conditionalFormatting sqref="K4">
    <cfRule type="expression" priority="2037" aboveAverage="0" equalAverage="0" bottom="0" percent="0" rank="0" text="" dxfId="1034">
      <formula>$D$1&lt;K4</formula>
    </cfRule>
    <cfRule type="expression" priority="2038" aboveAverage="0" equalAverage="0" bottom="0" percent="0" rank="0" text="" dxfId="1035">
      <formula>$D$1&gt;K4</formula>
    </cfRule>
  </conditionalFormatting>
  <conditionalFormatting sqref="L4">
    <cfRule type="expression" priority="2039" aboveAverage="0" equalAverage="0" bottom="0" percent="0" rank="0" text="" dxfId="1036">
      <formula>$D$1&lt;L4</formula>
    </cfRule>
    <cfRule type="expression" priority="2040" aboveAverage="0" equalAverage="0" bottom="0" percent="0" rank="0" text="" dxfId="1037">
      <formula>$D$1&gt;L4</formula>
    </cfRule>
  </conditionalFormatting>
  <conditionalFormatting sqref="L4">
    <cfRule type="expression" priority="2041" aboveAverage="0" equalAverage="0" bottom="0" percent="0" rank="0" text="" dxfId="1038">
      <formula>$D$1&lt;L4</formula>
    </cfRule>
    <cfRule type="expression" priority="2042" aboveAverage="0" equalAverage="0" bottom="0" percent="0" rank="0" text="" dxfId="1039">
      <formula>$D$1&gt;L4</formula>
    </cfRule>
  </conditionalFormatting>
  <conditionalFormatting sqref="L4">
    <cfRule type="expression" priority="2043" aboveAverage="0" equalAverage="0" bottom="0" percent="0" rank="0" text="" dxfId="1040">
      <formula>$D$1&lt;L4</formula>
    </cfRule>
    <cfRule type="expression" priority="2044" aboveAverage="0" equalAverage="0" bottom="0" percent="0" rank="0" text="" dxfId="1041">
      <formula>$D$1&gt;L4</formula>
    </cfRule>
  </conditionalFormatting>
  <conditionalFormatting sqref="L4">
    <cfRule type="expression" priority="2045" aboveAverage="0" equalAverage="0" bottom="0" percent="0" rank="0" text="" dxfId="1042">
      <formula>$D$1&lt;L4</formula>
    </cfRule>
    <cfRule type="expression" priority="2046" aboveAverage="0" equalAverage="0" bottom="0" percent="0" rank="0" text="" dxfId="1043">
      <formula>$D$1&gt;L4</formula>
    </cfRule>
  </conditionalFormatting>
  <conditionalFormatting sqref="L4">
    <cfRule type="expression" priority="2047" aboveAverage="0" equalAverage="0" bottom="0" percent="0" rank="0" text="" dxfId="1044">
      <formula>$D$1&lt;L4</formula>
    </cfRule>
    <cfRule type="expression" priority="2048" aboveAverage="0" equalAverage="0" bottom="0" percent="0" rank="0" text="" dxfId="1045">
      <formula>$D$1&gt;L4</formula>
    </cfRule>
  </conditionalFormatting>
  <conditionalFormatting sqref="L4">
    <cfRule type="expression" priority="2049" aboveAverage="0" equalAverage="0" bottom="0" percent="0" rank="0" text="" dxfId="1046">
      <formula>$D$1&lt;L4</formula>
    </cfRule>
    <cfRule type="expression" priority="2050" aboveAverage="0" equalAverage="0" bottom="0" percent="0" rank="0" text="" dxfId="1047">
      <formula>$D$1&gt;L4</formula>
    </cfRule>
  </conditionalFormatting>
  <conditionalFormatting sqref="L5">
    <cfRule type="cellIs" priority="2051" operator="equal" aboveAverage="0" equalAverage="0" bottom="0" percent="0" rank="0" text="" dxfId="1048">
      <formula>5</formula>
    </cfRule>
    <cfRule type="cellIs" priority="2052" operator="equal" aboveAverage="0" equalAverage="0" bottom="0" percent="0" rank="0" text="" dxfId="1049">
      <formula>4</formula>
    </cfRule>
    <cfRule type="cellIs" priority="2053" operator="equal" aboveAverage="0" equalAverage="0" bottom="0" percent="0" rank="0" text="" dxfId="1050">
      <formula>3</formula>
    </cfRule>
  </conditionalFormatting>
  <conditionalFormatting sqref="L5">
    <cfRule type="cellIs" priority="2054" operator="equal" aboveAverage="0" equalAverage="0" bottom="0" percent="0" rank="0" text="" dxfId="1051">
      <formula>5</formula>
    </cfRule>
    <cfRule type="cellIs" priority="2055" operator="equal" aboveAverage="0" equalAverage="0" bottom="0" percent="0" rank="0" text="" dxfId="1052">
      <formula>4</formula>
    </cfRule>
    <cfRule type="cellIs" priority="2056" operator="equal" aboveAverage="0" equalAverage="0" bottom="0" percent="0" rank="0" text="" dxfId="1053">
      <formula>3</formula>
    </cfRule>
  </conditionalFormatting>
  <conditionalFormatting sqref="L5">
    <cfRule type="cellIs" priority="2057" operator="equal" aboveAverage="0" equalAverage="0" bottom="0" percent="0" rank="0" text="" dxfId="1054">
      <formula>5</formula>
    </cfRule>
    <cfRule type="cellIs" priority="2058" operator="equal" aboveAverage="0" equalAverage="0" bottom="0" percent="0" rank="0" text="" dxfId="1055">
      <formula>4</formula>
    </cfRule>
    <cfRule type="cellIs" priority="2059" operator="equal" aboveAverage="0" equalAverage="0" bottom="0" percent="0" rank="0" text="" dxfId="1056">
      <formula>3</formula>
    </cfRule>
  </conditionalFormatting>
  <conditionalFormatting sqref="L5">
    <cfRule type="cellIs" priority="2060" operator="equal" aboveAverage="0" equalAverage="0" bottom="0" percent="0" rank="0" text="" dxfId="1057">
      <formula>5</formula>
    </cfRule>
    <cfRule type="cellIs" priority="2061" operator="equal" aboveAverage="0" equalAverage="0" bottom="0" percent="0" rank="0" text="" dxfId="1058">
      <formula>4</formula>
    </cfRule>
    <cfRule type="cellIs" priority="2062" operator="equal" aboveAverage="0" equalAverage="0" bottom="0" percent="0" rank="0" text="" dxfId="1059">
      <formula>3</formula>
    </cfRule>
  </conditionalFormatting>
  <conditionalFormatting sqref="L5">
    <cfRule type="cellIs" priority="2063" operator="equal" aboveAverage="0" equalAverage="0" bottom="0" percent="0" rank="0" text="" dxfId="1060">
      <formula>5</formula>
    </cfRule>
    <cfRule type="cellIs" priority="2064" operator="equal" aboveAverage="0" equalAverage="0" bottom="0" percent="0" rank="0" text="" dxfId="1061">
      <formula>4</formula>
    </cfRule>
    <cfRule type="cellIs" priority="2065" operator="equal" aboveAverage="0" equalAverage="0" bottom="0" percent="0" rank="0" text="" dxfId="1062">
      <formula>3</formula>
    </cfRule>
  </conditionalFormatting>
  <conditionalFormatting sqref="L5">
    <cfRule type="cellIs" priority="2066" operator="equal" aboveAverage="0" equalAverage="0" bottom="0" percent="0" rank="0" text="" dxfId="1063">
      <formula>5</formula>
    </cfRule>
    <cfRule type="cellIs" priority="2067" operator="equal" aboveAverage="0" equalAverage="0" bottom="0" percent="0" rank="0" text="" dxfId="1064">
      <formula>4</formula>
    </cfRule>
    <cfRule type="cellIs" priority="2068" operator="equal" aboveAverage="0" equalAverage="0" bottom="0" percent="0" rank="0" text="" dxfId="1065">
      <formula>3</formula>
    </cfRule>
  </conditionalFormatting>
  <conditionalFormatting sqref="L5">
    <cfRule type="cellIs" priority="2069" operator="equal" aboveAverage="0" equalAverage="0" bottom="0" percent="0" rank="0" text="" dxfId="1066">
      <formula>5</formula>
    </cfRule>
    <cfRule type="cellIs" priority="2070" operator="equal" aboveAverage="0" equalAverage="0" bottom="0" percent="0" rank="0" text="" dxfId="1067">
      <formula>4</formula>
    </cfRule>
    <cfRule type="cellIs" priority="2071" operator="equal" aboveAverage="0" equalAverage="0" bottom="0" percent="0" rank="0" text="" dxfId="1068">
      <formula>3</formula>
    </cfRule>
  </conditionalFormatting>
  <conditionalFormatting sqref="L5">
    <cfRule type="cellIs" priority="2072" operator="equal" aboveAverage="0" equalAverage="0" bottom="0" percent="0" rank="0" text="" dxfId="1069">
      <formula>5</formula>
    </cfRule>
    <cfRule type="cellIs" priority="2073" operator="equal" aboveAverage="0" equalAverage="0" bottom="0" percent="0" rank="0" text="" dxfId="1070">
      <formula>4</formula>
    </cfRule>
    <cfRule type="cellIs" priority="2074" operator="equal" aboveAverage="0" equalAverage="0" bottom="0" percent="0" rank="0" text="" dxfId="1071">
      <formula>3</formula>
    </cfRule>
  </conditionalFormatting>
  <conditionalFormatting sqref="L5">
    <cfRule type="cellIs" priority="2075" operator="equal" aboveAverage="0" equalAverage="0" bottom="0" percent="0" rank="0" text="" dxfId="1072">
      <formula>5</formula>
    </cfRule>
    <cfRule type="cellIs" priority="2076" operator="equal" aboveAverage="0" equalAverage="0" bottom="0" percent="0" rank="0" text="" dxfId="1073">
      <formula>4</formula>
    </cfRule>
    <cfRule type="cellIs" priority="2077" operator="equal" aboveAverage="0" equalAverage="0" bottom="0" percent="0" rank="0" text="" dxfId="1074">
      <formula>3</formula>
    </cfRule>
  </conditionalFormatting>
  <conditionalFormatting sqref="L5">
    <cfRule type="cellIs" priority="2078" operator="equal" aboveAverage="0" equalAverage="0" bottom="0" percent="0" rank="0" text="" dxfId="1075">
      <formula>5</formula>
    </cfRule>
    <cfRule type="cellIs" priority="2079" operator="equal" aboveAverage="0" equalAverage="0" bottom="0" percent="0" rank="0" text="" dxfId="1076">
      <formula>4</formula>
    </cfRule>
    <cfRule type="cellIs" priority="2080" operator="equal" aboveAverage="0" equalAverage="0" bottom="0" percent="0" rank="0" text="" dxfId="1077">
      <formula>3</formula>
    </cfRule>
  </conditionalFormatting>
  <conditionalFormatting sqref="L5">
    <cfRule type="cellIs" priority="2081" operator="equal" aboveAverage="0" equalAverage="0" bottom="0" percent="0" rank="0" text="" dxfId="1078">
      <formula>5</formula>
    </cfRule>
    <cfRule type="cellIs" priority="2082" operator="equal" aboveAverage="0" equalAverage="0" bottom="0" percent="0" rank="0" text="" dxfId="1079">
      <formula>4</formula>
    </cfRule>
    <cfRule type="cellIs" priority="2083" operator="equal" aboveAverage="0" equalAverage="0" bottom="0" percent="0" rank="0" text="" dxfId="1080">
      <formula>3</formula>
    </cfRule>
  </conditionalFormatting>
  <conditionalFormatting sqref="L5">
    <cfRule type="cellIs" priority="2084" operator="equal" aboveAverage="0" equalAverage="0" bottom="0" percent="0" rank="0" text="" dxfId="1081">
      <formula>5</formula>
    </cfRule>
    <cfRule type="cellIs" priority="2085" operator="equal" aboveAverage="0" equalAverage="0" bottom="0" percent="0" rank="0" text="" dxfId="1082">
      <formula>4</formula>
    </cfRule>
    <cfRule type="cellIs" priority="2086" operator="equal" aboveAverage="0" equalAverage="0" bottom="0" percent="0" rank="0" text="" dxfId="1083">
      <formula>3</formula>
    </cfRule>
  </conditionalFormatting>
  <conditionalFormatting sqref="L5">
    <cfRule type="cellIs" priority="2087" operator="equal" aboveAverage="0" equalAverage="0" bottom="0" percent="0" rank="0" text="" dxfId="1084">
      <formula>5</formula>
    </cfRule>
    <cfRule type="cellIs" priority="2088" operator="equal" aboveAverage="0" equalAverage="0" bottom="0" percent="0" rank="0" text="" dxfId="1085">
      <formula>4</formula>
    </cfRule>
    <cfRule type="cellIs" priority="2089" operator="equal" aboveAverage="0" equalAverage="0" bottom="0" percent="0" rank="0" text="" dxfId="1086">
      <formula>3</formula>
    </cfRule>
  </conditionalFormatting>
  <conditionalFormatting sqref="L5">
    <cfRule type="cellIs" priority="2090" operator="equal" aboveAverage="0" equalAverage="0" bottom="0" percent="0" rank="0" text="" dxfId="1087">
      <formula>5</formula>
    </cfRule>
    <cfRule type="cellIs" priority="2091" operator="equal" aboveAverage="0" equalAverage="0" bottom="0" percent="0" rank="0" text="" dxfId="1088">
      <formula>4</formula>
    </cfRule>
    <cfRule type="cellIs" priority="2092" operator="equal" aboveAverage="0" equalAverage="0" bottom="0" percent="0" rank="0" text="" dxfId="1089">
      <formula>3</formula>
    </cfRule>
  </conditionalFormatting>
  <conditionalFormatting sqref="L5">
    <cfRule type="cellIs" priority="2093" operator="equal" aboveAverage="0" equalAverage="0" bottom="0" percent="0" rank="0" text="" dxfId="1090">
      <formula>5</formula>
    </cfRule>
    <cfRule type="cellIs" priority="2094" operator="equal" aboveAverage="0" equalAverage="0" bottom="0" percent="0" rank="0" text="" dxfId="1091">
      <formula>4</formula>
    </cfRule>
    <cfRule type="cellIs" priority="2095" operator="equal" aboveAverage="0" equalAverage="0" bottom="0" percent="0" rank="0" text="" dxfId="1092">
      <formula>3</formula>
    </cfRule>
  </conditionalFormatting>
  <conditionalFormatting sqref="N4">
    <cfRule type="expression" priority="2096" aboveAverage="0" equalAverage="0" bottom="0" percent="0" rank="0" text="" dxfId="1093">
      <formula>$D$1&lt;N4</formula>
    </cfRule>
    <cfRule type="expression" priority="2097" aboveAverage="0" equalAverage="0" bottom="0" percent="0" rank="0" text="" dxfId="1094">
      <formula>$D$1&gt;N4</formula>
    </cfRule>
  </conditionalFormatting>
  <conditionalFormatting sqref="N4">
    <cfRule type="expression" priority="2098" aboveAverage="0" equalAverage="0" bottom="0" percent="0" rank="0" text="" dxfId="1095">
      <formula>$D$1&lt;N4</formula>
    </cfRule>
    <cfRule type="expression" priority="2099" aboveAverage="0" equalAverage="0" bottom="0" percent="0" rank="0" text="" dxfId="1096">
      <formula>$D$1&gt;N4</formula>
    </cfRule>
  </conditionalFormatting>
  <conditionalFormatting sqref="N4">
    <cfRule type="expression" priority="2100" aboveAverage="0" equalAverage="0" bottom="0" percent="0" rank="0" text="" dxfId="1097">
      <formula>$D$1&lt;N4</formula>
    </cfRule>
    <cfRule type="expression" priority="2101" aboveAverage="0" equalAverage="0" bottom="0" percent="0" rank="0" text="" dxfId="1098">
      <formula>$D$1&gt;N4</formula>
    </cfRule>
  </conditionalFormatting>
  <conditionalFormatting sqref="N5">
    <cfRule type="cellIs" priority="2102" operator="equal" aboveAverage="0" equalAverage="0" bottom="0" percent="0" rank="0" text="" dxfId="1099">
      <formula>5</formula>
    </cfRule>
    <cfRule type="cellIs" priority="2103" operator="equal" aboveAverage="0" equalAverage="0" bottom="0" percent="0" rank="0" text="" dxfId="1100">
      <formula>4</formula>
    </cfRule>
    <cfRule type="cellIs" priority="2104" operator="equal" aboveAverage="0" equalAverage="0" bottom="0" percent="0" rank="0" text="" dxfId="1101">
      <formula>3</formula>
    </cfRule>
  </conditionalFormatting>
  <conditionalFormatting sqref="N4">
    <cfRule type="expression" priority="2105" aboveAverage="0" equalAverage="0" bottom="0" percent="0" rank="0" text="" dxfId="1102">
      <formula>$D$1&lt;N4</formula>
    </cfRule>
    <cfRule type="expression" priority="2106" aboveAverage="0" equalAverage="0" bottom="0" percent="0" rank="0" text="" dxfId="1103">
      <formula>$D$1&gt;N4</formula>
    </cfRule>
  </conditionalFormatting>
  <conditionalFormatting sqref="N5">
    <cfRule type="cellIs" priority="2107" operator="equal" aboveAverage="0" equalAverage="0" bottom="0" percent="0" rank="0" text="" dxfId="1104">
      <formula>5</formula>
    </cfRule>
    <cfRule type="cellIs" priority="2108" operator="equal" aboveAverage="0" equalAverage="0" bottom="0" percent="0" rank="0" text="" dxfId="1105">
      <formula>4</formula>
    </cfRule>
    <cfRule type="cellIs" priority="2109" operator="equal" aboveAverage="0" equalAverage="0" bottom="0" percent="0" rank="0" text="" dxfId="1106">
      <formula>3</formula>
    </cfRule>
  </conditionalFormatting>
  <conditionalFormatting sqref="N5">
    <cfRule type="cellIs" priority="2110" operator="equal" aboveAverage="0" equalAverage="0" bottom="0" percent="0" rank="0" text="" dxfId="1107">
      <formula>5</formula>
    </cfRule>
    <cfRule type="cellIs" priority="2111" operator="equal" aboveAverage="0" equalAverage="0" bottom="0" percent="0" rank="0" text="" dxfId="1108">
      <formula>4</formula>
    </cfRule>
    <cfRule type="cellIs" priority="2112" operator="equal" aboveAverage="0" equalAverage="0" bottom="0" percent="0" rank="0" text="" dxfId="1109">
      <formula>3</formula>
    </cfRule>
  </conditionalFormatting>
  <conditionalFormatting sqref="N4">
    <cfRule type="expression" priority="2113" aboveAverage="0" equalAverage="0" bottom="0" percent="0" rank="0" text="" dxfId="1110">
      <formula>$D$1&lt;N4</formula>
    </cfRule>
    <cfRule type="expression" priority="2114" aboveAverage="0" equalAverage="0" bottom="0" percent="0" rank="0" text="" dxfId="1111">
      <formula>$D$1&gt;N4</formula>
    </cfRule>
  </conditionalFormatting>
  <conditionalFormatting sqref="N4">
    <cfRule type="expression" priority="2115" aboveAverage="0" equalAverage="0" bottom="0" percent="0" rank="0" text="" dxfId="1112">
      <formula>$D$1&lt;N4</formula>
    </cfRule>
    <cfRule type="expression" priority="2116" aboveAverage="0" equalAverage="0" bottom="0" percent="0" rank="0" text="" dxfId="1113">
      <formula>$D$1&gt;N4</formula>
    </cfRule>
  </conditionalFormatting>
  <conditionalFormatting sqref="N5">
    <cfRule type="cellIs" priority="2117" operator="equal" aboveAverage="0" equalAverage="0" bottom="0" percent="0" rank="0" text="" dxfId="1114">
      <formula>5</formula>
    </cfRule>
    <cfRule type="cellIs" priority="2118" operator="equal" aboveAverage="0" equalAverage="0" bottom="0" percent="0" rank="0" text="" dxfId="1115">
      <formula>4</formula>
    </cfRule>
    <cfRule type="cellIs" priority="2119" operator="equal" aboveAverage="0" equalAverage="0" bottom="0" percent="0" rank="0" text="" dxfId="1116">
      <formula>3</formula>
    </cfRule>
  </conditionalFormatting>
  <conditionalFormatting sqref="N5">
    <cfRule type="cellIs" priority="2120" operator="equal" aboveAverage="0" equalAverage="0" bottom="0" percent="0" rank="0" text="" dxfId="1117">
      <formula>5</formula>
    </cfRule>
    <cfRule type="cellIs" priority="2121" operator="equal" aboveAverage="0" equalAverage="0" bottom="0" percent="0" rank="0" text="" dxfId="1118">
      <formula>4</formula>
    </cfRule>
    <cfRule type="cellIs" priority="2122" operator="equal" aboveAverage="0" equalAverage="0" bottom="0" percent="0" rank="0" text="" dxfId="1119">
      <formula>3</formula>
    </cfRule>
  </conditionalFormatting>
  <conditionalFormatting sqref="N5">
    <cfRule type="cellIs" priority="2123" operator="equal" aboveAverage="0" equalAverage="0" bottom="0" percent="0" rank="0" text="" dxfId="1120">
      <formula>5</formula>
    </cfRule>
    <cfRule type="cellIs" priority="2124" operator="equal" aboveAverage="0" equalAverage="0" bottom="0" percent="0" rank="0" text="" dxfId="1121">
      <formula>4</formula>
    </cfRule>
    <cfRule type="cellIs" priority="2125" operator="equal" aboveAverage="0" equalAverage="0" bottom="0" percent="0" rank="0" text="" dxfId="1122">
      <formula>3</formula>
    </cfRule>
  </conditionalFormatting>
  <conditionalFormatting sqref="N4">
    <cfRule type="expression" priority="2126" aboveAverage="0" equalAverage="0" bottom="0" percent="0" rank="0" text="" dxfId="1123">
      <formula>$D$1&lt;N4</formula>
    </cfRule>
    <cfRule type="expression" priority="2127" aboveAverage="0" equalAverage="0" bottom="0" percent="0" rank="0" text="" dxfId="1124">
      <formula>$D$1&gt;N4</formula>
    </cfRule>
  </conditionalFormatting>
  <conditionalFormatting sqref="N4">
    <cfRule type="expression" priority="2128" aboveAverage="0" equalAverage="0" bottom="0" percent="0" rank="0" text="" dxfId="1125">
      <formula>$D$1&lt;N4</formula>
    </cfRule>
    <cfRule type="expression" priority="2129" aboveAverage="0" equalAverage="0" bottom="0" percent="0" rank="0" text="" dxfId="1126">
      <formula>$D$1&gt;N4</formula>
    </cfRule>
  </conditionalFormatting>
  <conditionalFormatting sqref="N4">
    <cfRule type="expression" priority="2130" aboveAverage="0" equalAverage="0" bottom="0" percent="0" rank="0" text="" dxfId="1127">
      <formula>$D$1&lt;N4</formula>
    </cfRule>
    <cfRule type="expression" priority="2131" aboveAverage="0" equalAverage="0" bottom="0" percent="0" rank="0" text="" dxfId="1128">
      <formula>$D$1&gt;N4</formula>
    </cfRule>
  </conditionalFormatting>
  <conditionalFormatting sqref="N4">
    <cfRule type="expression" priority="2132" aboveAverage="0" equalAverage="0" bottom="0" percent="0" rank="0" text="" dxfId="1129">
      <formula>$D$1&lt;N4</formula>
    </cfRule>
    <cfRule type="expression" priority="2133" aboveAverage="0" equalAverage="0" bottom="0" percent="0" rank="0" text="" dxfId="1130">
      <formula>$D$1&gt;N4</formula>
    </cfRule>
  </conditionalFormatting>
  <conditionalFormatting sqref="N4">
    <cfRule type="expression" priority="2134" aboveAverage="0" equalAverage="0" bottom="0" percent="0" rank="0" text="" dxfId="1131">
      <formula>$D$1&lt;N4</formula>
    </cfRule>
    <cfRule type="expression" priority="2135" aboveAverage="0" equalAverage="0" bottom="0" percent="0" rank="0" text="" dxfId="1132">
      <formula>$D$1&gt;N4</formula>
    </cfRule>
  </conditionalFormatting>
  <conditionalFormatting sqref="N4">
    <cfRule type="expression" priority="2136" aboveAverage="0" equalAverage="0" bottom="0" percent="0" rank="0" text="" dxfId="1133">
      <formula>$D$1&lt;N4</formula>
    </cfRule>
    <cfRule type="expression" priority="2137" aboveAverage="0" equalAverage="0" bottom="0" percent="0" rank="0" text="" dxfId="1134">
      <formula>$D$1&gt;N4</formula>
    </cfRule>
  </conditionalFormatting>
  <conditionalFormatting sqref="N4">
    <cfRule type="expression" priority="2138" aboveAverage="0" equalAverage="0" bottom="0" percent="0" rank="0" text="" dxfId="1135">
      <formula>$D$1&lt;N4</formula>
    </cfRule>
    <cfRule type="expression" priority="2139" aboveAverage="0" equalAverage="0" bottom="0" percent="0" rank="0" text="" dxfId="1136">
      <formula>$D$1&gt;N4</formula>
    </cfRule>
  </conditionalFormatting>
  <conditionalFormatting sqref="N5">
    <cfRule type="cellIs" priority="2140" operator="equal" aboveAverage="0" equalAverage="0" bottom="0" percent="0" rank="0" text="" dxfId="1137">
      <formula>5</formula>
    </cfRule>
    <cfRule type="cellIs" priority="2141" operator="equal" aboveAverage="0" equalAverage="0" bottom="0" percent="0" rank="0" text="" dxfId="1138">
      <formula>4</formula>
    </cfRule>
    <cfRule type="cellIs" priority="2142" operator="equal" aboveAverage="0" equalAverage="0" bottom="0" percent="0" rank="0" text="" dxfId="1139">
      <formula>3</formula>
    </cfRule>
  </conditionalFormatting>
  <conditionalFormatting sqref="N5">
    <cfRule type="cellIs" priority="2143" operator="equal" aboveAverage="0" equalAverage="0" bottom="0" percent="0" rank="0" text="" dxfId="1140">
      <formula>5</formula>
    </cfRule>
    <cfRule type="cellIs" priority="2144" operator="equal" aboveAverage="0" equalAverage="0" bottom="0" percent="0" rank="0" text="" dxfId="1141">
      <formula>4</formula>
    </cfRule>
    <cfRule type="cellIs" priority="2145" operator="equal" aboveAverage="0" equalAverage="0" bottom="0" percent="0" rank="0" text="" dxfId="1142">
      <formula>3</formula>
    </cfRule>
  </conditionalFormatting>
  <conditionalFormatting sqref="N4">
    <cfRule type="expression" priority="2146" aboveAverage="0" equalAverage="0" bottom="0" percent="0" rank="0" text="" dxfId="1143">
      <formula>$D$1&lt;N4</formula>
    </cfRule>
    <cfRule type="expression" priority="2147" aboveAverage="0" equalAverage="0" bottom="0" percent="0" rank="0" text="" dxfId="1144">
      <formula>$D$1&gt;N4</formula>
    </cfRule>
  </conditionalFormatting>
  <conditionalFormatting sqref="N4">
    <cfRule type="expression" priority="2148" aboveAverage="0" equalAverage="0" bottom="0" percent="0" rank="0" text="" dxfId="1145">
      <formula>$D$1&lt;N4</formula>
    </cfRule>
    <cfRule type="expression" priority="2149" aboveAverage="0" equalAverage="0" bottom="0" percent="0" rank="0" text="" dxfId="1146">
      <formula>$D$1&gt;N4</formula>
    </cfRule>
  </conditionalFormatting>
  <conditionalFormatting sqref="N4">
    <cfRule type="expression" priority="2150" aboveAverage="0" equalAverage="0" bottom="0" percent="0" rank="0" text="" dxfId="1147">
      <formula>$D$1&lt;N4</formula>
    </cfRule>
    <cfRule type="expression" priority="2151" aboveAverage="0" equalAverage="0" bottom="0" percent="0" rank="0" text="" dxfId="1148">
      <formula>$D$1&gt;N4</formula>
    </cfRule>
  </conditionalFormatting>
  <conditionalFormatting sqref="N4">
    <cfRule type="expression" priority="2152" aboveAverage="0" equalAverage="0" bottom="0" percent="0" rank="0" text="" dxfId="1149">
      <formula>$D$1&lt;N4</formula>
    </cfRule>
    <cfRule type="expression" priority="2153" aboveAverage="0" equalAverage="0" bottom="0" percent="0" rank="0" text="" dxfId="1150">
      <formula>$D$1&gt;N4</formula>
    </cfRule>
  </conditionalFormatting>
  <conditionalFormatting sqref="N5">
    <cfRule type="cellIs" priority="2154" operator="equal" aboveAverage="0" equalAverage="0" bottom="0" percent="0" rank="0" text="" dxfId="1151">
      <formula>5</formula>
    </cfRule>
    <cfRule type="cellIs" priority="2155" operator="equal" aboveAverage="0" equalAverage="0" bottom="0" percent="0" rank="0" text="" dxfId="1152">
      <formula>4</formula>
    </cfRule>
    <cfRule type="cellIs" priority="2156" operator="equal" aboveAverage="0" equalAverage="0" bottom="0" percent="0" rank="0" text="" dxfId="1153">
      <formula>3</formula>
    </cfRule>
  </conditionalFormatting>
  <conditionalFormatting sqref="N4">
    <cfRule type="expression" priority="2157" aboveAverage="0" equalAverage="0" bottom="0" percent="0" rank="0" text="" dxfId="1154">
      <formula>$D$1&lt;N4</formula>
    </cfRule>
    <cfRule type="expression" priority="2158" aboveAverage="0" equalAverage="0" bottom="0" percent="0" rank="0" text="" dxfId="1155">
      <formula>$D$1&gt;N4</formula>
    </cfRule>
  </conditionalFormatting>
  <conditionalFormatting sqref="N5">
    <cfRule type="cellIs" priority="2159" operator="equal" aboveAverage="0" equalAverage="0" bottom="0" percent="0" rank="0" text="" dxfId="1156">
      <formula>5</formula>
    </cfRule>
    <cfRule type="cellIs" priority="2160" operator="equal" aboveAverage="0" equalAverage="0" bottom="0" percent="0" rank="0" text="" dxfId="1157">
      <formula>4</formula>
    </cfRule>
    <cfRule type="cellIs" priority="2161" operator="equal" aboveAverage="0" equalAverage="0" bottom="0" percent="0" rank="0" text="" dxfId="1158">
      <formula>3</formula>
    </cfRule>
  </conditionalFormatting>
  <conditionalFormatting sqref="N4">
    <cfRule type="expression" priority="2162" aboveAverage="0" equalAverage="0" bottom="0" percent="0" rank="0" text="" dxfId="1159">
      <formula>$D$1&lt;N4</formula>
    </cfRule>
    <cfRule type="expression" priority="2163" aboveAverage="0" equalAverage="0" bottom="0" percent="0" rank="0" text="" dxfId="1160">
      <formula>$D$1&gt;N4</formula>
    </cfRule>
  </conditionalFormatting>
  <conditionalFormatting sqref="N5">
    <cfRule type="cellIs" priority="2164" operator="equal" aboveAverage="0" equalAverage="0" bottom="0" percent="0" rank="0" text="" dxfId="1161">
      <formula>5</formula>
    </cfRule>
    <cfRule type="cellIs" priority="2165" operator="equal" aboveAverage="0" equalAverage="0" bottom="0" percent="0" rank="0" text="" dxfId="1162">
      <formula>4</formula>
    </cfRule>
    <cfRule type="cellIs" priority="2166" operator="equal" aboveAverage="0" equalAverage="0" bottom="0" percent="0" rank="0" text="" dxfId="1163">
      <formula>3</formula>
    </cfRule>
  </conditionalFormatting>
  <conditionalFormatting sqref="N5">
    <cfRule type="cellIs" priority="2167" operator="equal" aboveAverage="0" equalAverage="0" bottom="0" percent="0" rank="0" text="" dxfId="1164">
      <formula>5</formula>
    </cfRule>
    <cfRule type="cellIs" priority="2168" operator="equal" aboveAverage="0" equalAverage="0" bottom="0" percent="0" rank="0" text="" dxfId="1165">
      <formula>4</formula>
    </cfRule>
    <cfRule type="cellIs" priority="2169" operator="equal" aboveAverage="0" equalAverage="0" bottom="0" percent="0" rank="0" text="" dxfId="1166">
      <formula>3</formula>
    </cfRule>
  </conditionalFormatting>
  <conditionalFormatting sqref="N5">
    <cfRule type="cellIs" priority="2170" operator="equal" aboveAverage="0" equalAverage="0" bottom="0" percent="0" rank="0" text="" dxfId="1167">
      <formula>5</formula>
    </cfRule>
    <cfRule type="cellIs" priority="2171" operator="equal" aboveAverage="0" equalAverage="0" bottom="0" percent="0" rank="0" text="" dxfId="1168">
      <formula>4</formula>
    </cfRule>
    <cfRule type="cellIs" priority="2172" operator="equal" aboveAverage="0" equalAverage="0" bottom="0" percent="0" rank="0" text="" dxfId="1169">
      <formula>3</formula>
    </cfRule>
  </conditionalFormatting>
  <conditionalFormatting sqref="N5">
    <cfRule type="cellIs" priority="2173" operator="equal" aboveAverage="0" equalAverage="0" bottom="0" percent="0" rank="0" text="" dxfId="1170">
      <formula>5</formula>
    </cfRule>
    <cfRule type="cellIs" priority="2174" operator="equal" aboveAverage="0" equalAverage="0" bottom="0" percent="0" rank="0" text="" dxfId="1171">
      <formula>4</formula>
    </cfRule>
    <cfRule type="cellIs" priority="2175" operator="equal" aboveAverage="0" equalAverage="0" bottom="0" percent="0" rank="0" text="" dxfId="1172">
      <formula>3</formula>
    </cfRule>
  </conditionalFormatting>
  <conditionalFormatting sqref="N5">
    <cfRule type="cellIs" priority="2176" operator="equal" aboveAverage="0" equalAverage="0" bottom="0" percent="0" rank="0" text="" dxfId="1173">
      <formula>5</formula>
    </cfRule>
    <cfRule type="cellIs" priority="2177" operator="equal" aboveAverage="0" equalAverage="0" bottom="0" percent="0" rank="0" text="" dxfId="1174">
      <formula>4</formula>
    </cfRule>
    <cfRule type="cellIs" priority="2178" operator="equal" aboveAverage="0" equalAverage="0" bottom="0" percent="0" rank="0" text="" dxfId="1175">
      <formula>3</formula>
    </cfRule>
  </conditionalFormatting>
  <conditionalFormatting sqref="N5">
    <cfRule type="cellIs" priority="2179" operator="equal" aboveAverage="0" equalAverage="0" bottom="0" percent="0" rank="0" text="" dxfId="1176">
      <formula>5</formula>
    </cfRule>
    <cfRule type="cellIs" priority="2180" operator="equal" aboveAverage="0" equalAverage="0" bottom="0" percent="0" rank="0" text="" dxfId="1177">
      <formula>4</formula>
    </cfRule>
    <cfRule type="cellIs" priority="2181" operator="equal" aboveAverage="0" equalAverage="0" bottom="0" percent="0" rank="0" text="" dxfId="1178">
      <formula>3</formula>
    </cfRule>
  </conditionalFormatting>
  <conditionalFormatting sqref="N4">
    <cfRule type="expression" priority="2182" aboveAverage="0" equalAverage="0" bottom="0" percent="0" rank="0" text="" dxfId="1179">
      <formula>$D$1&lt;N4</formula>
    </cfRule>
    <cfRule type="expression" priority="2183" aboveAverage="0" equalAverage="0" bottom="0" percent="0" rank="0" text="" dxfId="1180">
      <formula>$D$1&gt;N4</formula>
    </cfRule>
  </conditionalFormatting>
  <conditionalFormatting sqref="N4">
    <cfRule type="expression" priority="2184" aboveAverage="0" equalAverage="0" bottom="0" percent="0" rank="0" text="" dxfId="1181">
      <formula>$D$1&lt;N4</formula>
    </cfRule>
    <cfRule type="expression" priority="2185" aboveAverage="0" equalAverage="0" bottom="0" percent="0" rank="0" text="" dxfId="1182">
      <formula>$D$1&gt;N4</formula>
    </cfRule>
  </conditionalFormatting>
  <conditionalFormatting sqref="N5">
    <cfRule type="cellIs" priority="2186" operator="equal" aboveAverage="0" equalAverage="0" bottom="0" percent="0" rank="0" text="" dxfId="1183">
      <formula>5</formula>
    </cfRule>
    <cfRule type="cellIs" priority="2187" operator="equal" aboveAverage="0" equalAverage="0" bottom="0" percent="0" rank="0" text="" dxfId="1184">
      <formula>4</formula>
    </cfRule>
    <cfRule type="cellIs" priority="2188" operator="equal" aboveAverage="0" equalAverage="0" bottom="0" percent="0" rank="0" text="" dxfId="1185">
      <formula>3</formula>
    </cfRule>
  </conditionalFormatting>
  <conditionalFormatting sqref="N4">
    <cfRule type="expression" priority="2189" aboveAverage="0" equalAverage="0" bottom="0" percent="0" rank="0" text="" dxfId="1186">
      <formula>$D$1&lt;N4</formula>
    </cfRule>
    <cfRule type="expression" priority="2190" aboveAverage="0" equalAverage="0" bottom="0" percent="0" rank="0" text="" dxfId="1187">
      <formula>$D$1&gt;N4</formula>
    </cfRule>
  </conditionalFormatting>
  <conditionalFormatting sqref="N5">
    <cfRule type="cellIs" priority="2191" operator="equal" aboveAverage="0" equalAverage="0" bottom="0" percent="0" rank="0" text="" dxfId="1188">
      <formula>5</formula>
    </cfRule>
    <cfRule type="cellIs" priority="2192" operator="equal" aboveAverage="0" equalAverage="0" bottom="0" percent="0" rank="0" text="" dxfId="1189">
      <formula>4</formula>
    </cfRule>
    <cfRule type="cellIs" priority="2193" operator="equal" aboveAverage="0" equalAverage="0" bottom="0" percent="0" rank="0" text="" dxfId="1190">
      <formula>3</formula>
    </cfRule>
  </conditionalFormatting>
  <conditionalFormatting sqref="L4">
    <cfRule type="expression" priority="2194" aboveAverage="0" equalAverage="0" bottom="0" percent="0" rank="0" text="" dxfId="1191">
      <formula>$D$1&lt;L4</formula>
    </cfRule>
    <cfRule type="expression" priority="2195" aboveAverage="0" equalAverage="0" bottom="0" percent="0" rank="0" text="" dxfId="1192">
      <formula>$D$1&gt;L4</formula>
    </cfRule>
  </conditionalFormatting>
  <conditionalFormatting sqref="L5">
    <cfRule type="expression" priority="2196" aboveAverage="0" equalAverage="0" bottom="0" percent="0" rank="0" text="" dxfId="1193">
      <formula>$D$1&lt;L5</formula>
    </cfRule>
    <cfRule type="expression" priority="2197" aboveAverage="0" equalAverage="0" bottom="0" percent="0" rank="0" text="" dxfId="1194">
      <formula>$D$1&gt;L5</formula>
    </cfRule>
  </conditionalFormatting>
  <conditionalFormatting sqref="L5">
    <cfRule type="expression" priority="2198" aboveAverage="0" equalAverage="0" bottom="0" percent="0" rank="0" text="" dxfId="1195">
      <formula>$D$1&lt;L5</formula>
    </cfRule>
    <cfRule type="expression" priority="2199" aboveAverage="0" equalAverage="0" bottom="0" percent="0" rank="0" text="" dxfId="1196">
      <formula>$D$1&gt;L5</formula>
    </cfRule>
  </conditionalFormatting>
  <conditionalFormatting sqref="L5">
    <cfRule type="expression" priority="2200" aboveAverage="0" equalAverage="0" bottom="0" percent="0" rank="0" text="" dxfId="1197">
      <formula>$D$1&lt;L5</formula>
    </cfRule>
    <cfRule type="expression" priority="2201" aboveAverage="0" equalAverage="0" bottom="0" percent="0" rank="0" text="" dxfId="1198">
      <formula>$D$1&gt;L5</formula>
    </cfRule>
  </conditionalFormatting>
  <conditionalFormatting sqref="L5">
    <cfRule type="expression" priority="2202" aboveAverage="0" equalAverage="0" bottom="0" percent="0" rank="0" text="" dxfId="1199">
      <formula>$D$1&lt;L5</formula>
    </cfRule>
    <cfRule type="expression" priority="2203" aboveAverage="0" equalAverage="0" bottom="0" percent="0" rank="0" text="" dxfId="1200">
      <formula>$D$1&gt;L5</formula>
    </cfRule>
  </conditionalFormatting>
  <conditionalFormatting sqref="L5">
    <cfRule type="expression" priority="2204" aboveAverage="0" equalAverage="0" bottom="0" percent="0" rank="0" text="" dxfId="1201">
      <formula>$D$1&lt;L5</formula>
    </cfRule>
    <cfRule type="expression" priority="2205" aboveAverage="0" equalAverage="0" bottom="0" percent="0" rank="0" text="" dxfId="1202">
      <formula>$D$1&gt;L5</formula>
    </cfRule>
  </conditionalFormatting>
  <conditionalFormatting sqref="L5">
    <cfRule type="expression" priority="2206" aboveAverage="0" equalAverage="0" bottom="0" percent="0" rank="0" text="" dxfId="1203">
      <formula>$D$1&lt;L5</formula>
    </cfRule>
    <cfRule type="expression" priority="2207" aboveAverage="0" equalAverage="0" bottom="0" percent="0" rank="0" text="" dxfId="1204">
      <formula>$D$1&gt;L5</formula>
    </cfRule>
  </conditionalFormatting>
  <conditionalFormatting sqref="L5">
    <cfRule type="expression" priority="2208" aboveAverage="0" equalAverage="0" bottom="0" percent="0" rank="0" text="" dxfId="1205">
      <formula>$D$1&lt;L5</formula>
    </cfRule>
    <cfRule type="expression" priority="2209" aboveAverage="0" equalAverage="0" bottom="0" percent="0" rank="0" text="" dxfId="1206">
      <formula>$D$1&gt;L5</formula>
    </cfRule>
  </conditionalFormatting>
  <conditionalFormatting sqref="L4">
    <cfRule type="expression" priority="2210" aboveAverage="0" equalAverage="0" bottom="0" percent="0" rank="0" text="" dxfId="1207">
      <formula>$D$1&lt;L4</formula>
    </cfRule>
    <cfRule type="expression" priority="2211" aboveAverage="0" equalAverage="0" bottom="0" percent="0" rank="0" text="" dxfId="1208">
      <formula>$D$1&gt;L4</formula>
    </cfRule>
  </conditionalFormatting>
  <conditionalFormatting sqref="L4">
    <cfRule type="expression" priority="2212" aboveAverage="0" equalAverage="0" bottom="0" percent="0" rank="0" text="" dxfId="1209">
      <formula>$D$1&lt;L4</formula>
    </cfRule>
    <cfRule type="expression" priority="2213" aboveAverage="0" equalAverage="0" bottom="0" percent="0" rank="0" text="" dxfId="1210">
      <formula>$D$1&gt;L4</formula>
    </cfRule>
  </conditionalFormatting>
  <conditionalFormatting sqref="L4">
    <cfRule type="expression" priority="2214" aboveAverage="0" equalAverage="0" bottom="0" percent="0" rank="0" text="" dxfId="1211">
      <formula>$D$1&lt;L4</formula>
    </cfRule>
    <cfRule type="expression" priority="2215" aboveAverage="0" equalAverage="0" bottom="0" percent="0" rank="0" text="" dxfId="1212">
      <formula>$D$1&gt;L4</formula>
    </cfRule>
  </conditionalFormatting>
  <conditionalFormatting sqref="L5">
    <cfRule type="cellIs" priority="2216" operator="equal" aboveAverage="0" equalAverage="0" bottom="0" percent="0" rank="0" text="" dxfId="1213">
      <formula>5</formula>
    </cfRule>
    <cfRule type="cellIs" priority="2217" operator="equal" aboveAverage="0" equalAverage="0" bottom="0" percent="0" rank="0" text="" dxfId="1214">
      <formula>4</formula>
    </cfRule>
    <cfRule type="cellIs" priority="2218" operator="equal" aboveAverage="0" equalAverage="0" bottom="0" percent="0" rank="0" text="" dxfId="1215">
      <formula>3</formula>
    </cfRule>
  </conditionalFormatting>
  <conditionalFormatting sqref="L5">
    <cfRule type="cellIs" priority="2219" operator="equal" aboveAverage="0" equalAverage="0" bottom="0" percent="0" rank="0" text="" dxfId="1216">
      <formula>5</formula>
    </cfRule>
    <cfRule type="cellIs" priority="2220" operator="equal" aboveAverage="0" equalAverage="0" bottom="0" percent="0" rank="0" text="" dxfId="1217">
      <formula>4</formula>
    </cfRule>
    <cfRule type="cellIs" priority="2221" operator="equal" aboveAverage="0" equalAverage="0" bottom="0" percent="0" rank="0" text="" dxfId="1218">
      <formula>3</formula>
    </cfRule>
  </conditionalFormatting>
  <conditionalFormatting sqref="L4">
    <cfRule type="expression" priority="2222" aboveAverage="0" equalAverage="0" bottom="0" percent="0" rank="0" text="" dxfId="1219">
      <formula>$D$1&lt;L4</formula>
    </cfRule>
    <cfRule type="expression" priority="2223" aboveAverage="0" equalAverage="0" bottom="0" percent="0" rank="0" text="" dxfId="1220">
      <formula>$D$1&gt;L4</formula>
    </cfRule>
  </conditionalFormatting>
  <conditionalFormatting sqref="L4">
    <cfRule type="expression" priority="2224" aboveAverage="0" equalAverage="0" bottom="0" percent="0" rank="0" text="" dxfId="1221">
      <formula>$D$1&lt;L4</formula>
    </cfRule>
    <cfRule type="expression" priority="2225" aboveAverage="0" equalAverage="0" bottom="0" percent="0" rank="0" text="" dxfId="1222">
      <formula>$D$1&gt;L4</formula>
    </cfRule>
  </conditionalFormatting>
  <conditionalFormatting sqref="L4">
    <cfRule type="expression" priority="2226" aboveAverage="0" equalAverage="0" bottom="0" percent="0" rank="0" text="" dxfId="1223">
      <formula>$D$1&lt;L4</formula>
    </cfRule>
    <cfRule type="expression" priority="2227" aboveAverage="0" equalAverage="0" bottom="0" percent="0" rank="0" text="" dxfId="1224">
      <formula>$D$1&gt;L4</formula>
    </cfRule>
  </conditionalFormatting>
  <conditionalFormatting sqref="L4">
    <cfRule type="expression" priority="2228" aboveAverage="0" equalAverage="0" bottom="0" percent="0" rank="0" text="" dxfId="1225">
      <formula>$D$1&lt;L4</formula>
    </cfRule>
    <cfRule type="expression" priority="2229" aboveAverage="0" equalAverage="0" bottom="0" percent="0" rank="0" text="" dxfId="1226">
      <formula>$D$1&gt;L4</formula>
    </cfRule>
  </conditionalFormatting>
  <conditionalFormatting sqref="L4">
    <cfRule type="expression" priority="2230" aboveAverage="0" equalAverage="0" bottom="0" percent="0" rank="0" text="" dxfId="1227">
      <formula>$D$1&lt;L4</formula>
    </cfRule>
    <cfRule type="expression" priority="2231" aboveAverage="0" equalAverage="0" bottom="0" percent="0" rank="0" text="" dxfId="1228">
      <formula>$D$1&gt;L4</formula>
    </cfRule>
  </conditionalFormatting>
  <conditionalFormatting sqref="L4">
    <cfRule type="expression" priority="2232" aboveAverage="0" equalAverage="0" bottom="0" percent="0" rank="0" text="" dxfId="1229">
      <formula>$D$1&lt;L4</formula>
    </cfRule>
    <cfRule type="expression" priority="2233" aboveAverage="0" equalAverage="0" bottom="0" percent="0" rank="0" text="" dxfId="1230">
      <formula>$D$1&gt;L4</formula>
    </cfRule>
  </conditionalFormatting>
  <conditionalFormatting sqref="L4">
    <cfRule type="expression" priority="2234" aboveAverage="0" equalAverage="0" bottom="0" percent="0" rank="0" text="" dxfId="1231">
      <formula>$D$1&lt;L4</formula>
    </cfRule>
    <cfRule type="expression" priority="2235" aboveAverage="0" equalAverage="0" bottom="0" percent="0" rank="0" text="" dxfId="1232">
      <formula>$D$1&gt;L4</formula>
    </cfRule>
  </conditionalFormatting>
  <conditionalFormatting sqref="L4">
    <cfRule type="expression" priority="2236" aboveAverage="0" equalAverage="0" bottom="0" percent="0" rank="0" text="" dxfId="1233">
      <formula>$D$1&lt;L4</formula>
    </cfRule>
    <cfRule type="expression" priority="2237" aboveAverage="0" equalAverage="0" bottom="0" percent="0" rank="0" text="" dxfId="1234">
      <formula>$D$1&gt;L4</formula>
    </cfRule>
  </conditionalFormatting>
  <conditionalFormatting sqref="L4">
    <cfRule type="expression" priority="2238" aboveAverage="0" equalAverage="0" bottom="0" percent="0" rank="0" text="" dxfId="1235">
      <formula>$D$1&lt;L4</formula>
    </cfRule>
    <cfRule type="expression" priority="2239" aboveAverage="0" equalAverage="0" bottom="0" percent="0" rank="0" text="" dxfId="1236">
      <formula>$D$1&gt;L4</formula>
    </cfRule>
  </conditionalFormatting>
  <conditionalFormatting sqref="L4">
    <cfRule type="expression" priority="2240" aboveAverage="0" equalAverage="0" bottom="0" percent="0" rank="0" text="" dxfId="1237">
      <formula>$D$1&lt;L4</formula>
    </cfRule>
    <cfRule type="expression" priority="2241" aboveAverage="0" equalAverage="0" bottom="0" percent="0" rank="0" text="" dxfId="1238">
      <formula>$D$1&gt;L4</formula>
    </cfRule>
  </conditionalFormatting>
  <conditionalFormatting sqref="L5">
    <cfRule type="cellIs" priority="2242" operator="equal" aboveAverage="0" equalAverage="0" bottom="0" percent="0" rank="0" text="" dxfId="1239">
      <formula>5</formula>
    </cfRule>
    <cfRule type="cellIs" priority="2243" operator="equal" aboveAverage="0" equalAverage="0" bottom="0" percent="0" rank="0" text="" dxfId="1240">
      <formula>4</formula>
    </cfRule>
    <cfRule type="cellIs" priority="2244" operator="equal" aboveAverage="0" equalAverage="0" bottom="0" percent="0" rank="0" text="" dxfId="1241">
      <formula>3</formula>
    </cfRule>
  </conditionalFormatting>
  <conditionalFormatting sqref="L4">
    <cfRule type="expression" priority="2245" aboveAverage="0" equalAverage="0" bottom="0" percent="0" rank="0" text="" dxfId="1242">
      <formula>$D$1&lt;L4</formula>
    </cfRule>
    <cfRule type="expression" priority="2246" aboveAverage="0" equalAverage="0" bottom="0" percent="0" rank="0" text="" dxfId="1243">
      <formula>$D$1&gt;L4</formula>
    </cfRule>
  </conditionalFormatting>
  <conditionalFormatting sqref="L5">
    <cfRule type="cellIs" priority="2247" operator="equal" aboveAverage="0" equalAverage="0" bottom="0" percent="0" rank="0" text="" dxfId="1244">
      <formula>5</formula>
    </cfRule>
    <cfRule type="cellIs" priority="2248" operator="equal" aboveAverage="0" equalAverage="0" bottom="0" percent="0" rank="0" text="" dxfId="1245">
      <formula>4</formula>
    </cfRule>
    <cfRule type="cellIs" priority="2249" operator="equal" aboveAverage="0" equalAverage="0" bottom="0" percent="0" rank="0" text="" dxfId="1246">
      <formula>3</formula>
    </cfRule>
  </conditionalFormatting>
  <conditionalFormatting sqref="J3">
    <cfRule type="expression" priority="2250" aboveAverage="0" equalAverage="0" bottom="0" percent="0" rank="0" text="" dxfId="1247">
      <formula>$D$1&lt;J3</formula>
    </cfRule>
    <cfRule type="expression" priority="2251" aboveAverage="0" equalAverage="0" bottom="0" percent="0" rank="0" text="" dxfId="1248">
      <formula>$D$1&gt;J3</formula>
    </cfRule>
  </conditionalFormatting>
  <conditionalFormatting sqref="J3">
    <cfRule type="expression" priority="2252" aboveAverage="0" equalAverage="0" bottom="0" percent="0" rank="0" text="" dxfId="1249">
      <formula>$D$1&lt;J3</formula>
    </cfRule>
    <cfRule type="expression" priority="2253" aboveAverage="0" equalAverage="0" bottom="0" percent="0" rank="0" text="" dxfId="1250">
      <formula>$D$1&gt;J3</formula>
    </cfRule>
  </conditionalFormatting>
  <conditionalFormatting sqref="J3">
    <cfRule type="expression" priority="2254" aboveAverage="0" equalAverage="0" bottom="0" percent="0" rank="0" text="" dxfId="1251">
      <formula>$D$1&lt;J3</formula>
    </cfRule>
    <cfRule type="expression" priority="2255" aboveAverage="0" equalAverage="0" bottom="0" percent="0" rank="0" text="" dxfId="1252">
      <formula>$D$1&gt;J3</formula>
    </cfRule>
  </conditionalFormatting>
  <conditionalFormatting sqref="J3">
    <cfRule type="expression" priority="2256" aboveAverage="0" equalAverage="0" bottom="0" percent="0" rank="0" text="" dxfId="1253">
      <formula>$D$1&lt;J3</formula>
    </cfRule>
    <cfRule type="expression" priority="2257" aboveAverage="0" equalAverage="0" bottom="0" percent="0" rank="0" text="" dxfId="1254">
      <formula>$D$1&gt;J3</formula>
    </cfRule>
  </conditionalFormatting>
  <conditionalFormatting sqref="J4">
    <cfRule type="expression" priority="2258" aboveAverage="0" equalAverage="0" bottom="0" percent="0" rank="0" text="" dxfId="1255">
      <formula>$D$1&lt;J4</formula>
    </cfRule>
    <cfRule type="expression" priority="2259" aboveAverage="0" equalAverage="0" bottom="0" percent="0" rank="0" text="" dxfId="1256">
      <formula>$D$1&gt;J4</formula>
    </cfRule>
  </conditionalFormatting>
  <conditionalFormatting sqref="J4">
    <cfRule type="expression" priority="2260" aboveAverage="0" equalAverage="0" bottom="0" percent="0" rank="0" text="" dxfId="1257">
      <formula>$D$1&lt;J4</formula>
    </cfRule>
    <cfRule type="expression" priority="2261" aboveAverage="0" equalAverage="0" bottom="0" percent="0" rank="0" text="" dxfId="1258">
      <formula>$D$1&gt;J4</formula>
    </cfRule>
  </conditionalFormatting>
  <conditionalFormatting sqref="J3">
    <cfRule type="expression" priority="2262" aboveAverage="0" equalAverage="0" bottom="0" percent="0" rank="0" text="" dxfId="1259">
      <formula>$D$1&lt;J3</formula>
    </cfRule>
    <cfRule type="expression" priority="2263" aboveAverage="0" equalAverage="0" bottom="0" percent="0" rank="0" text="" dxfId="1260">
      <formula>$D$1&gt;J3</formula>
    </cfRule>
  </conditionalFormatting>
  <conditionalFormatting sqref="J5">
    <cfRule type="cellIs" priority="2264" operator="equal" aboveAverage="0" equalAverage="0" bottom="0" percent="0" rank="0" text="" dxfId="1261">
      <formula>5</formula>
    </cfRule>
    <cfRule type="cellIs" priority="2265" operator="equal" aboveAverage="0" equalAverage="0" bottom="0" percent="0" rank="0" text="" dxfId="1262">
      <formula>4</formula>
    </cfRule>
    <cfRule type="cellIs" priority="2266" operator="equal" aboveAverage="0" equalAverage="0" bottom="0" percent="0" rank="0" text="" dxfId="1263">
      <formula>3</formula>
    </cfRule>
  </conditionalFormatting>
  <conditionalFormatting sqref="J4">
    <cfRule type="expression" priority="2267" aboveAverage="0" equalAverage="0" bottom="0" percent="0" rank="0" text="" dxfId="1264">
      <formula>$D$1&lt;J4</formula>
    </cfRule>
    <cfRule type="expression" priority="2268" aboveAverage="0" equalAverage="0" bottom="0" percent="0" rank="0" text="" dxfId="1265">
      <formula>$D$1&gt;J4</formula>
    </cfRule>
  </conditionalFormatting>
  <conditionalFormatting sqref="J4">
    <cfRule type="expression" priority="2269" aboveAverage="0" equalAverage="0" bottom="0" percent="0" rank="0" text="" dxfId="1266">
      <formula>$D$1&lt;J4</formula>
    </cfRule>
    <cfRule type="expression" priority="2270" aboveAverage="0" equalAverage="0" bottom="0" percent="0" rank="0" text="" dxfId="1267">
      <formula>$D$1&gt;J4</formula>
    </cfRule>
  </conditionalFormatting>
  <conditionalFormatting sqref="J4">
    <cfRule type="expression" priority="2271" aboveAverage="0" equalAverage="0" bottom="0" percent="0" rank="0" text="" dxfId="1268">
      <formula>$D$1&lt;J4</formula>
    </cfRule>
    <cfRule type="expression" priority="2272" aboveAverage="0" equalAverage="0" bottom="0" percent="0" rank="0" text="" dxfId="1269">
      <formula>$D$1&gt;J4</formula>
    </cfRule>
  </conditionalFormatting>
  <conditionalFormatting sqref="J4">
    <cfRule type="expression" priority="2273" aboveAverage="0" equalAverage="0" bottom="0" percent="0" rank="0" text="" dxfId="1270">
      <formula>$D$1&lt;J4</formula>
    </cfRule>
    <cfRule type="expression" priority="2274" aboveAverage="0" equalAverage="0" bottom="0" percent="0" rank="0" text="" dxfId="1271">
      <formula>$D$1&gt;J4</formula>
    </cfRule>
  </conditionalFormatting>
  <conditionalFormatting sqref="J4">
    <cfRule type="expression" priority="2275" aboveAverage="0" equalAverage="0" bottom="0" percent="0" rank="0" text="" dxfId="1272">
      <formula>$D$1&lt;J4</formula>
    </cfRule>
    <cfRule type="expression" priority="2276" aboveAverage="0" equalAverage="0" bottom="0" percent="0" rank="0" text="" dxfId="1273">
      <formula>$D$1&gt;J4</formula>
    </cfRule>
  </conditionalFormatting>
  <conditionalFormatting sqref="J4">
    <cfRule type="expression" priority="2277" aboveAverage="0" equalAverage="0" bottom="0" percent="0" rank="0" text="" dxfId="1274">
      <formula>$D$1&lt;J4</formula>
    </cfRule>
    <cfRule type="expression" priority="2278" aboveAverage="0" equalAverage="0" bottom="0" percent="0" rank="0" text="" dxfId="1275">
      <formula>$D$1&gt;J4</formula>
    </cfRule>
  </conditionalFormatting>
  <conditionalFormatting sqref="J4">
    <cfRule type="expression" priority="2279" aboveAverage="0" equalAverage="0" bottom="0" percent="0" rank="0" text="" dxfId="1276">
      <formula>$D$1&lt;J4</formula>
    </cfRule>
    <cfRule type="expression" priority="2280" aboveAverage="0" equalAverage="0" bottom="0" percent="0" rank="0" text="" dxfId="1277">
      <formula>$D$1&gt;J4</formula>
    </cfRule>
  </conditionalFormatting>
  <conditionalFormatting sqref="J4">
    <cfRule type="expression" priority="2281" aboveAverage="0" equalAverage="0" bottom="0" percent="0" rank="0" text="" dxfId="1278">
      <formula>$D$1&lt;J4</formula>
    </cfRule>
    <cfRule type="expression" priority="2282" aboveAverage="0" equalAverage="0" bottom="0" percent="0" rank="0" text="" dxfId="1279">
      <formula>$D$1&gt;J4</formula>
    </cfRule>
  </conditionalFormatting>
  <conditionalFormatting sqref="J4">
    <cfRule type="expression" priority="2283" aboveAverage="0" equalAverage="0" bottom="0" percent="0" rank="0" text="" dxfId="1280">
      <formula>$D$1&lt;J4</formula>
    </cfRule>
    <cfRule type="expression" priority="2284" aboveAverage="0" equalAverage="0" bottom="0" percent="0" rank="0" text="" dxfId="1281">
      <formula>$D$1&gt;J4</formula>
    </cfRule>
  </conditionalFormatting>
  <conditionalFormatting sqref="J4">
    <cfRule type="expression" priority="2285" aboveAverage="0" equalAverage="0" bottom="0" percent="0" rank="0" text="" dxfId="1282">
      <formula>$D$1&lt;J4</formula>
    </cfRule>
    <cfRule type="expression" priority="2286" aboveAverage="0" equalAverage="0" bottom="0" percent="0" rank="0" text="" dxfId="1283">
      <formula>$D$1&gt;J4</formula>
    </cfRule>
  </conditionalFormatting>
  <conditionalFormatting sqref="J4">
    <cfRule type="expression" priority="2287" aboveAverage="0" equalAverage="0" bottom="0" percent="0" rank="0" text="" dxfId="1284">
      <formula>$D$1&lt;J4</formula>
    </cfRule>
    <cfRule type="expression" priority="2288" aboveAverage="0" equalAverage="0" bottom="0" percent="0" rank="0" text="" dxfId="1285">
      <formula>$D$1&gt;J4</formula>
    </cfRule>
  </conditionalFormatting>
  <conditionalFormatting sqref="J4">
    <cfRule type="expression" priority="2289" aboveAverage="0" equalAverage="0" bottom="0" percent="0" rank="0" text="" dxfId="1286">
      <formula>$D$1&lt;J4</formula>
    </cfRule>
    <cfRule type="expression" priority="2290" aboveAverage="0" equalAverage="0" bottom="0" percent="0" rank="0" text="" dxfId="1287">
      <formula>$D$1&gt;J4</formula>
    </cfRule>
  </conditionalFormatting>
  <conditionalFormatting sqref="K4">
    <cfRule type="expression" priority="2291" aboveAverage="0" equalAverage="0" bottom="0" percent="0" rank="0" text="" dxfId="1288">
      <formula>$D$1&lt;K4</formula>
    </cfRule>
    <cfRule type="expression" priority="2292" aboveAverage="0" equalAverage="0" bottom="0" percent="0" rank="0" text="" dxfId="1289">
      <formula>$D$1&gt;K4</formula>
    </cfRule>
  </conditionalFormatting>
  <conditionalFormatting sqref="K4">
    <cfRule type="expression" priority="2293" aboveAverage="0" equalAverage="0" bottom="0" percent="0" rank="0" text="" dxfId="1290">
      <formula>$D$1&lt;K4</formula>
    </cfRule>
    <cfRule type="expression" priority="2294" aboveAverage="0" equalAverage="0" bottom="0" percent="0" rank="0" text="" dxfId="1291">
      <formula>$D$1&gt;K4</formula>
    </cfRule>
  </conditionalFormatting>
  <conditionalFormatting sqref="K4">
    <cfRule type="expression" priority="2295" aboveAverage="0" equalAverage="0" bottom="0" percent="0" rank="0" text="" dxfId="1292">
      <formula>$D$1&lt;K4</formula>
    </cfRule>
    <cfRule type="expression" priority="2296" aboveAverage="0" equalAverage="0" bottom="0" percent="0" rank="0" text="" dxfId="1293">
      <formula>$D$1&gt;K4</formula>
    </cfRule>
  </conditionalFormatting>
  <conditionalFormatting sqref="K4">
    <cfRule type="expression" priority="2297" aboveAverage="0" equalAverage="0" bottom="0" percent="0" rank="0" text="" dxfId="1294">
      <formula>$D$1&lt;K4</formula>
    </cfRule>
    <cfRule type="expression" priority="2298" aboveAverage="0" equalAverage="0" bottom="0" percent="0" rank="0" text="" dxfId="1295">
      <formula>$D$1&gt;K4</formula>
    </cfRule>
  </conditionalFormatting>
  <conditionalFormatting sqref="K4">
    <cfRule type="expression" priority="2299" aboveAverage="0" equalAverage="0" bottom="0" percent="0" rank="0" text="" dxfId="1296">
      <formula>$D$1&lt;K4</formula>
    </cfRule>
    <cfRule type="expression" priority="2300" aboveAverage="0" equalAverage="0" bottom="0" percent="0" rank="0" text="" dxfId="1297">
      <formula>$D$1&gt;K4</formula>
    </cfRule>
  </conditionalFormatting>
  <conditionalFormatting sqref="K4">
    <cfRule type="expression" priority="2301" aboveAverage="0" equalAverage="0" bottom="0" percent="0" rank="0" text="" dxfId="1298">
      <formula>$D$1&lt;K4</formula>
    </cfRule>
    <cfRule type="expression" priority="2302" aboveAverage="0" equalAverage="0" bottom="0" percent="0" rank="0" text="" dxfId="1299">
      <formula>$D$1&gt;K4</formula>
    </cfRule>
  </conditionalFormatting>
  <conditionalFormatting sqref="K4">
    <cfRule type="expression" priority="2303" aboveAverage="0" equalAverage="0" bottom="0" percent="0" rank="0" text="" dxfId="1300">
      <formula>$D$1&lt;K4</formula>
    </cfRule>
    <cfRule type="expression" priority="2304" aboveAverage="0" equalAverage="0" bottom="0" percent="0" rank="0" text="" dxfId="1301">
      <formula>$D$1&gt;K4</formula>
    </cfRule>
  </conditionalFormatting>
  <conditionalFormatting sqref="K5">
    <cfRule type="cellIs" priority="2305" operator="equal" aboveAverage="0" equalAverage="0" bottom="0" percent="0" rank="0" text="" dxfId="1302">
      <formula>5</formula>
    </cfRule>
    <cfRule type="cellIs" priority="2306" operator="equal" aboveAverage="0" equalAverage="0" bottom="0" percent="0" rank="0" text="" dxfId="1303">
      <formula>4</formula>
    </cfRule>
    <cfRule type="cellIs" priority="2307" operator="equal" aboveAverage="0" equalAverage="0" bottom="0" percent="0" rank="0" text="" dxfId="1304">
      <formula>3</formula>
    </cfRule>
  </conditionalFormatting>
  <conditionalFormatting sqref="K5">
    <cfRule type="cellIs" priority="2308" operator="equal" aboveAverage="0" equalAverage="0" bottom="0" percent="0" rank="0" text="" dxfId="1305">
      <formula>5</formula>
    </cfRule>
    <cfRule type="cellIs" priority="2309" operator="equal" aboveAverage="0" equalAverage="0" bottom="0" percent="0" rank="0" text="" dxfId="1306">
      <formula>4</formula>
    </cfRule>
    <cfRule type="cellIs" priority="2310" operator="equal" aboveAverage="0" equalAverage="0" bottom="0" percent="0" rank="0" text="" dxfId="1307">
      <formula>3</formula>
    </cfRule>
  </conditionalFormatting>
  <conditionalFormatting sqref="K5">
    <cfRule type="cellIs" priority="2311" operator="equal" aboveAverage="0" equalAverage="0" bottom="0" percent="0" rank="0" text="" dxfId="1308">
      <formula>5</formula>
    </cfRule>
    <cfRule type="cellIs" priority="2312" operator="equal" aboveAverage="0" equalAverage="0" bottom="0" percent="0" rank="0" text="" dxfId="1309">
      <formula>4</formula>
    </cfRule>
    <cfRule type="cellIs" priority="2313" operator="equal" aboveAverage="0" equalAverage="0" bottom="0" percent="0" rank="0" text="" dxfId="1310">
      <formula>3</formula>
    </cfRule>
  </conditionalFormatting>
  <conditionalFormatting sqref="K5">
    <cfRule type="cellIs" priority="2314" operator="equal" aboveAverage="0" equalAverage="0" bottom="0" percent="0" rank="0" text="" dxfId="1311">
      <formula>5</formula>
    </cfRule>
    <cfRule type="cellIs" priority="2315" operator="equal" aboveAverage="0" equalAverage="0" bottom="0" percent="0" rank="0" text="" dxfId="1312">
      <formula>4</formula>
    </cfRule>
    <cfRule type="cellIs" priority="2316" operator="equal" aboveAverage="0" equalAverage="0" bottom="0" percent="0" rank="0" text="" dxfId="1313">
      <formula>3</formula>
    </cfRule>
  </conditionalFormatting>
  <conditionalFormatting sqref="K5">
    <cfRule type="cellIs" priority="2317" operator="equal" aboveAverage="0" equalAverage="0" bottom="0" percent="0" rank="0" text="" dxfId="1314">
      <formula>5</formula>
    </cfRule>
    <cfRule type="cellIs" priority="2318" operator="equal" aboveAverage="0" equalAverage="0" bottom="0" percent="0" rank="0" text="" dxfId="1315">
      <formula>4</formula>
    </cfRule>
    <cfRule type="cellIs" priority="2319" operator="equal" aboveAverage="0" equalAverage="0" bottom="0" percent="0" rank="0" text="" dxfId="1316">
      <formula>3</formula>
    </cfRule>
  </conditionalFormatting>
  <conditionalFormatting sqref="K5">
    <cfRule type="cellIs" priority="2320" operator="equal" aboveAverage="0" equalAverage="0" bottom="0" percent="0" rank="0" text="" dxfId="1317">
      <formula>5</formula>
    </cfRule>
    <cfRule type="cellIs" priority="2321" operator="equal" aboveAverage="0" equalAverage="0" bottom="0" percent="0" rank="0" text="" dxfId="1318">
      <formula>4</formula>
    </cfRule>
    <cfRule type="cellIs" priority="2322" operator="equal" aboveAverage="0" equalAverage="0" bottom="0" percent="0" rank="0" text="" dxfId="1319">
      <formula>3</formula>
    </cfRule>
  </conditionalFormatting>
  <conditionalFormatting sqref="K5">
    <cfRule type="cellIs" priority="2323" operator="equal" aboveAverage="0" equalAverage="0" bottom="0" percent="0" rank="0" text="" dxfId="1320">
      <formula>5</formula>
    </cfRule>
    <cfRule type="cellIs" priority="2324" operator="equal" aboveAverage="0" equalAverage="0" bottom="0" percent="0" rank="0" text="" dxfId="1321">
      <formula>4</formula>
    </cfRule>
    <cfRule type="cellIs" priority="2325" operator="equal" aboveAverage="0" equalAverage="0" bottom="0" percent="0" rank="0" text="" dxfId="1322">
      <formula>3</formula>
    </cfRule>
  </conditionalFormatting>
  <conditionalFormatting sqref="K5">
    <cfRule type="cellIs" priority="2326" operator="equal" aboveAverage="0" equalAverage="0" bottom="0" percent="0" rank="0" text="" dxfId="1323">
      <formula>5</formula>
    </cfRule>
    <cfRule type="cellIs" priority="2327" operator="equal" aboveAverage="0" equalAverage="0" bottom="0" percent="0" rank="0" text="" dxfId="1324">
      <formula>4</formula>
    </cfRule>
    <cfRule type="cellIs" priority="2328" operator="equal" aboveAverage="0" equalAverage="0" bottom="0" percent="0" rank="0" text="" dxfId="1325">
      <formula>3</formula>
    </cfRule>
  </conditionalFormatting>
  <conditionalFormatting sqref="K5">
    <cfRule type="cellIs" priority="2329" operator="equal" aboveAverage="0" equalAverage="0" bottom="0" percent="0" rank="0" text="" dxfId="1326">
      <formula>5</formula>
    </cfRule>
    <cfRule type="cellIs" priority="2330" operator="equal" aboveAverage="0" equalAverage="0" bottom="0" percent="0" rank="0" text="" dxfId="1327">
      <formula>4</formula>
    </cfRule>
    <cfRule type="cellIs" priority="2331" operator="equal" aboveAverage="0" equalAverage="0" bottom="0" percent="0" rank="0" text="" dxfId="1328">
      <formula>3</formula>
    </cfRule>
  </conditionalFormatting>
  <conditionalFormatting sqref="K5">
    <cfRule type="cellIs" priority="2332" operator="equal" aboveAverage="0" equalAverage="0" bottom="0" percent="0" rank="0" text="" dxfId="1329">
      <formula>5</formula>
    </cfRule>
    <cfRule type="cellIs" priority="2333" operator="equal" aboveAverage="0" equalAverage="0" bottom="0" percent="0" rank="0" text="" dxfId="1330">
      <formula>4</formula>
    </cfRule>
    <cfRule type="cellIs" priority="2334" operator="equal" aboveAverage="0" equalAverage="0" bottom="0" percent="0" rank="0" text="" dxfId="1331">
      <formula>3</formula>
    </cfRule>
  </conditionalFormatting>
  <conditionalFormatting sqref="K5">
    <cfRule type="cellIs" priority="2335" operator="equal" aboveAverage="0" equalAverage="0" bottom="0" percent="0" rank="0" text="" dxfId="1332">
      <formula>5</formula>
    </cfRule>
    <cfRule type="cellIs" priority="2336" operator="equal" aboveAverage="0" equalAverage="0" bottom="0" percent="0" rank="0" text="" dxfId="1333">
      <formula>4</formula>
    </cfRule>
    <cfRule type="cellIs" priority="2337" operator="equal" aboveAverage="0" equalAverage="0" bottom="0" percent="0" rank="0" text="" dxfId="1334">
      <formula>3</formula>
    </cfRule>
  </conditionalFormatting>
  <conditionalFormatting sqref="K5">
    <cfRule type="cellIs" priority="2338" operator="equal" aboveAverage="0" equalAverage="0" bottom="0" percent="0" rank="0" text="" dxfId="1335">
      <formula>5</formula>
    </cfRule>
    <cfRule type="cellIs" priority="2339" operator="equal" aboveAverage="0" equalAverage="0" bottom="0" percent="0" rank="0" text="" dxfId="1336">
      <formula>4</formula>
    </cfRule>
    <cfRule type="cellIs" priority="2340" operator="equal" aboveAverage="0" equalAverage="0" bottom="0" percent="0" rank="0" text="" dxfId="1337">
      <formula>3</formula>
    </cfRule>
  </conditionalFormatting>
  <conditionalFormatting sqref="K5">
    <cfRule type="cellIs" priority="2341" operator="equal" aboveAverage="0" equalAverage="0" bottom="0" percent="0" rank="0" text="" dxfId="1338">
      <formula>5</formula>
    </cfRule>
    <cfRule type="cellIs" priority="2342" operator="equal" aboveAverage="0" equalAverage="0" bottom="0" percent="0" rank="0" text="" dxfId="1339">
      <formula>4</formula>
    </cfRule>
    <cfRule type="cellIs" priority="2343" operator="equal" aboveAverage="0" equalAverage="0" bottom="0" percent="0" rank="0" text="" dxfId="1340">
      <formula>3</formula>
    </cfRule>
  </conditionalFormatting>
  <conditionalFormatting sqref="K5">
    <cfRule type="cellIs" priority="2344" operator="equal" aboveAverage="0" equalAverage="0" bottom="0" percent="0" rank="0" text="" dxfId="1341">
      <formula>5</formula>
    </cfRule>
    <cfRule type="cellIs" priority="2345" operator="equal" aboveAverage="0" equalAverage="0" bottom="0" percent="0" rank="0" text="" dxfId="1342">
      <formula>4</formula>
    </cfRule>
    <cfRule type="cellIs" priority="2346" operator="equal" aboveAverage="0" equalAverage="0" bottom="0" percent="0" rank="0" text="" dxfId="1343">
      <formula>3</formula>
    </cfRule>
  </conditionalFormatting>
  <conditionalFormatting sqref="M4">
    <cfRule type="expression" priority="2347" aboveAverage="0" equalAverage="0" bottom="0" percent="0" rank="0" text="" dxfId="1344">
      <formula>$D$1&lt;M4</formula>
    </cfRule>
    <cfRule type="expression" priority="2348" aboveAverage="0" equalAverage="0" bottom="0" percent="0" rank="0" text="" dxfId="1345">
      <formula>$D$1&gt;M4</formula>
    </cfRule>
  </conditionalFormatting>
  <conditionalFormatting sqref="M4">
    <cfRule type="expression" priority="2349" aboveAverage="0" equalAverage="0" bottom="0" percent="0" rank="0" text="" dxfId="1346">
      <formula>$D$1&lt;M4</formula>
    </cfRule>
    <cfRule type="expression" priority="2350" aboveAverage="0" equalAverage="0" bottom="0" percent="0" rank="0" text="" dxfId="1347">
      <formula>$D$1&gt;M4</formula>
    </cfRule>
  </conditionalFormatting>
  <conditionalFormatting sqref="M5">
    <cfRule type="cellIs" priority="2351" operator="equal" aboveAverage="0" equalAverage="0" bottom="0" percent="0" rank="0" text="" dxfId="1348">
      <formula>5</formula>
    </cfRule>
    <cfRule type="cellIs" priority="2352" operator="equal" aboveAverage="0" equalAverage="0" bottom="0" percent="0" rank="0" text="" dxfId="1349">
      <formula>4</formula>
    </cfRule>
    <cfRule type="cellIs" priority="2353" operator="equal" aboveAverage="0" equalAverage="0" bottom="0" percent="0" rank="0" text="" dxfId="1350">
      <formula>3</formula>
    </cfRule>
  </conditionalFormatting>
  <conditionalFormatting sqref="M4">
    <cfRule type="expression" priority="2354" aboveAverage="0" equalAverage="0" bottom="0" percent="0" rank="0" text="" dxfId="1351">
      <formula>$D$1&lt;M4</formula>
    </cfRule>
    <cfRule type="expression" priority="2355" aboveAverage="0" equalAverage="0" bottom="0" percent="0" rank="0" text="" dxfId="1352">
      <formula>$D$1&gt;M4</formula>
    </cfRule>
  </conditionalFormatting>
  <conditionalFormatting sqref="M4">
    <cfRule type="expression" priority="2356" aboveAverage="0" equalAverage="0" bottom="0" percent="0" rank="0" text="" dxfId="1353">
      <formula>$D$1&lt;M4</formula>
    </cfRule>
    <cfRule type="expression" priority="2357" aboveAverage="0" equalAverage="0" bottom="0" percent="0" rank="0" text="" dxfId="1354">
      <formula>$D$1&gt;M4</formula>
    </cfRule>
  </conditionalFormatting>
  <conditionalFormatting sqref="M5">
    <cfRule type="cellIs" priority="2358" operator="equal" aboveAverage="0" equalAverage="0" bottom="0" percent="0" rank="0" text="" dxfId="1355">
      <formula>5</formula>
    </cfRule>
    <cfRule type="cellIs" priority="2359" operator="equal" aboveAverage="0" equalAverage="0" bottom="0" percent="0" rank="0" text="" dxfId="1356">
      <formula>4</formula>
    </cfRule>
    <cfRule type="cellIs" priority="2360" operator="equal" aboveAverage="0" equalAverage="0" bottom="0" percent="0" rank="0" text="" dxfId="1357">
      <formula>3</formula>
    </cfRule>
  </conditionalFormatting>
  <conditionalFormatting sqref="M4">
    <cfRule type="expression" priority="2361" aboveAverage="0" equalAverage="0" bottom="0" percent="0" rank="0" text="" dxfId="1358">
      <formula>$D$1&lt;M4</formula>
    </cfRule>
    <cfRule type="expression" priority="2362" aboveAverage="0" equalAverage="0" bottom="0" percent="0" rank="0" text="" dxfId="1359">
      <formula>$D$1&gt;M4</formula>
    </cfRule>
  </conditionalFormatting>
  <conditionalFormatting sqref="M5">
    <cfRule type="cellIs" priority="2363" operator="equal" aboveAverage="0" equalAverage="0" bottom="0" percent="0" rank="0" text="" dxfId="1360">
      <formula>5</formula>
    </cfRule>
    <cfRule type="cellIs" priority="2364" operator="equal" aboveAverage="0" equalAverage="0" bottom="0" percent="0" rank="0" text="" dxfId="0">
      <formula>4</formula>
    </cfRule>
    <cfRule type="cellIs" priority="2365" operator="equal" aboveAverage="0" equalAverage="0" bottom="0" percent="0" rank="0" text="" dxfId="1">
      <formula>3</formula>
    </cfRule>
  </conditionalFormatting>
  <conditionalFormatting sqref="M4">
    <cfRule type="expression" priority="2366" aboveAverage="0" equalAverage="0" bottom="0" percent="0" rank="0" text="" dxfId="2">
      <formula>$D$1&lt;M4</formula>
    </cfRule>
    <cfRule type="expression" priority="2367" aboveAverage="0" equalAverage="0" bottom="0" percent="0" rank="0" text="" dxfId="3">
      <formula>$D$1&gt;M4</formula>
    </cfRule>
  </conditionalFormatting>
  <conditionalFormatting sqref="M5">
    <cfRule type="cellIs" priority="2368" operator="equal" aboveAverage="0" equalAverage="0" bottom="0" percent="0" rank="0" text="" dxfId="4">
      <formula>5</formula>
    </cfRule>
    <cfRule type="cellIs" priority="2369" operator="equal" aboveAverage="0" equalAverage="0" bottom="0" percent="0" rank="0" text="" dxfId="5">
      <formula>4</formula>
    </cfRule>
    <cfRule type="cellIs" priority="2370" operator="equal" aboveAverage="0" equalAverage="0" bottom="0" percent="0" rank="0" text="" dxfId="6">
      <formula>3</formula>
    </cfRule>
  </conditionalFormatting>
  <conditionalFormatting sqref="M5">
    <cfRule type="cellIs" priority="2371" operator="equal" aboveAverage="0" equalAverage="0" bottom="0" percent="0" rank="0" text="" dxfId="7">
      <formula>5</formula>
    </cfRule>
    <cfRule type="cellIs" priority="2372" operator="equal" aboveAverage="0" equalAverage="0" bottom="0" percent="0" rank="0" text="" dxfId="8">
      <formula>4</formula>
    </cfRule>
    <cfRule type="cellIs" priority="2373" operator="equal" aboveAverage="0" equalAverage="0" bottom="0" percent="0" rank="0" text="" dxfId="9">
      <formula>3</formula>
    </cfRule>
  </conditionalFormatting>
  <conditionalFormatting sqref="M4">
    <cfRule type="expression" priority="2374" aboveAverage="0" equalAverage="0" bottom="0" percent="0" rank="0" text="" dxfId="10">
      <formula>$D$1&lt;M4</formula>
    </cfRule>
    <cfRule type="expression" priority="2375" aboveAverage="0" equalAverage="0" bottom="0" percent="0" rank="0" text="" dxfId="11">
      <formula>$D$1&gt;M4</formula>
    </cfRule>
  </conditionalFormatting>
  <conditionalFormatting sqref="M5">
    <cfRule type="cellIs" priority="2376" operator="equal" aboveAverage="0" equalAverage="0" bottom="0" percent="0" rank="0" text="" dxfId="12">
      <formula>5</formula>
    </cfRule>
    <cfRule type="cellIs" priority="2377" operator="equal" aboveAverage="0" equalAverage="0" bottom="0" percent="0" rank="0" text="" dxfId="13">
      <formula>4</formula>
    </cfRule>
    <cfRule type="cellIs" priority="2378" operator="equal" aboveAverage="0" equalAverage="0" bottom="0" percent="0" rank="0" text="" dxfId="14">
      <formula>3</formula>
    </cfRule>
  </conditionalFormatting>
  <conditionalFormatting sqref="M5">
    <cfRule type="cellIs" priority="2379" operator="equal" aboveAverage="0" equalAverage="0" bottom="0" percent="0" rank="0" text="" dxfId="15">
      <formula>5</formula>
    </cfRule>
    <cfRule type="cellIs" priority="2380" operator="equal" aboveAverage="0" equalAverage="0" bottom="0" percent="0" rank="0" text="" dxfId="16">
      <formula>4</formula>
    </cfRule>
    <cfRule type="cellIs" priority="2381" operator="equal" aboveAverage="0" equalAverage="0" bottom="0" percent="0" rank="0" text="" dxfId="17">
      <formula>3</formula>
    </cfRule>
  </conditionalFormatting>
  <conditionalFormatting sqref="M4">
    <cfRule type="expression" priority="2382" aboveAverage="0" equalAverage="0" bottom="0" percent="0" rank="0" text="" dxfId="18">
      <formula>$D$1&lt;M4</formula>
    </cfRule>
    <cfRule type="expression" priority="2383" aboveAverage="0" equalAverage="0" bottom="0" percent="0" rank="0" text="" dxfId="19">
      <formula>$D$1&gt;M4</formula>
    </cfRule>
  </conditionalFormatting>
  <conditionalFormatting sqref="M4">
    <cfRule type="expression" priority="2384" aboveAverage="0" equalAverage="0" bottom="0" percent="0" rank="0" text="" dxfId="20">
      <formula>$D$1&lt;M4</formula>
    </cfRule>
    <cfRule type="expression" priority="2385" aboveAverage="0" equalAverage="0" bottom="0" percent="0" rank="0" text="" dxfId="21">
      <formula>$D$1&gt;M4</formula>
    </cfRule>
  </conditionalFormatting>
  <conditionalFormatting sqref="M4">
    <cfRule type="expression" priority="2386" aboveAverage="0" equalAverage="0" bottom="0" percent="0" rank="0" text="" dxfId="22">
      <formula>$D$1&lt;M4</formula>
    </cfRule>
    <cfRule type="expression" priority="2387" aboveAverage="0" equalAverage="0" bottom="0" percent="0" rank="0" text="" dxfId="23">
      <formula>$D$1&gt;M4</formula>
    </cfRule>
  </conditionalFormatting>
  <conditionalFormatting sqref="M4">
    <cfRule type="expression" priority="2388" aboveAverage="0" equalAverage="0" bottom="0" percent="0" rank="0" text="" dxfId="24">
      <formula>$D$1&lt;M4</formula>
    </cfRule>
    <cfRule type="expression" priority="2389" aboveAverage="0" equalAverage="0" bottom="0" percent="0" rank="0" text="" dxfId="25">
      <formula>$D$1&gt;M4</formula>
    </cfRule>
  </conditionalFormatting>
  <conditionalFormatting sqref="M4">
    <cfRule type="expression" priority="2390" aboveAverage="0" equalAverage="0" bottom="0" percent="0" rank="0" text="" dxfId="26">
      <formula>$D$1&lt;M4</formula>
    </cfRule>
    <cfRule type="expression" priority="2391" aboveAverage="0" equalAverage="0" bottom="0" percent="0" rank="0" text="" dxfId="27">
      <formula>$D$1&gt;M4</formula>
    </cfRule>
  </conditionalFormatting>
  <conditionalFormatting sqref="M4">
    <cfRule type="expression" priority="2392" aboveAverage="0" equalAverage="0" bottom="0" percent="0" rank="0" text="" dxfId="28">
      <formula>$D$1&lt;M4</formula>
    </cfRule>
    <cfRule type="expression" priority="2393" aboveAverage="0" equalAverage="0" bottom="0" percent="0" rank="0" text="" dxfId="29">
      <formula>$D$1&gt;M4</formula>
    </cfRule>
  </conditionalFormatting>
  <conditionalFormatting sqref="M4">
    <cfRule type="expression" priority="2394" aboveAverage="0" equalAverage="0" bottom="0" percent="0" rank="0" text="" dxfId="30">
      <formula>$D$1&lt;M4</formula>
    </cfRule>
    <cfRule type="expression" priority="2395" aboveAverage="0" equalAverage="0" bottom="0" percent="0" rank="0" text="" dxfId="31">
      <formula>$D$1&gt;M4</formula>
    </cfRule>
  </conditionalFormatting>
  <conditionalFormatting sqref="M5">
    <cfRule type="cellIs" priority="2396" operator="equal" aboveAverage="0" equalAverage="0" bottom="0" percent="0" rank="0" text="" dxfId="32">
      <formula>5</formula>
    </cfRule>
    <cfRule type="cellIs" priority="2397" operator="equal" aboveAverage="0" equalAverage="0" bottom="0" percent="0" rank="0" text="" dxfId="33">
      <formula>4</formula>
    </cfRule>
    <cfRule type="cellIs" priority="2398" operator="equal" aboveAverage="0" equalAverage="0" bottom="0" percent="0" rank="0" text="" dxfId="34">
      <formula>3</formula>
    </cfRule>
  </conditionalFormatting>
  <conditionalFormatting sqref="M4">
    <cfRule type="expression" priority="2399" aboveAverage="0" equalAverage="0" bottom="0" percent="0" rank="0" text="" dxfId="35">
      <formula>$D$1&lt;M4</formula>
    </cfRule>
    <cfRule type="expression" priority="2400" aboveAverage="0" equalAverage="0" bottom="0" percent="0" rank="0" text="" dxfId="36">
      <formula>$D$1&gt;M4</formula>
    </cfRule>
  </conditionalFormatting>
  <conditionalFormatting sqref="M5">
    <cfRule type="cellIs" priority="2401" operator="equal" aboveAverage="0" equalAverage="0" bottom="0" percent="0" rank="0" text="" dxfId="37">
      <formula>5</formula>
    </cfRule>
    <cfRule type="cellIs" priority="2402" operator="equal" aboveAverage="0" equalAverage="0" bottom="0" percent="0" rank="0" text="" dxfId="38">
      <formula>4</formula>
    </cfRule>
    <cfRule type="cellIs" priority="2403" operator="equal" aboveAverage="0" equalAverage="0" bottom="0" percent="0" rank="0" text="" dxfId="39">
      <formula>3</formula>
    </cfRule>
  </conditionalFormatting>
  <conditionalFormatting sqref="M4">
    <cfRule type="expression" priority="2404" aboveAverage="0" equalAverage="0" bottom="0" percent="0" rank="0" text="" dxfId="40">
      <formula>$D$1&lt;M4</formula>
    </cfRule>
    <cfRule type="expression" priority="2405" aboveAverage="0" equalAverage="0" bottom="0" percent="0" rank="0" text="" dxfId="41">
      <formula>$D$1&gt;M4</formula>
    </cfRule>
  </conditionalFormatting>
  <conditionalFormatting sqref="M4">
    <cfRule type="expression" priority="2406" aboveAverage="0" equalAverage="0" bottom="0" percent="0" rank="0" text="" dxfId="42">
      <formula>$D$1&lt;M4</formula>
    </cfRule>
    <cfRule type="expression" priority="2407" aboveAverage="0" equalAverage="0" bottom="0" percent="0" rank="0" text="" dxfId="43">
      <formula>$D$1&gt;M4</formula>
    </cfRule>
  </conditionalFormatting>
  <conditionalFormatting sqref="M4">
    <cfRule type="expression" priority="2408" aboveAverage="0" equalAverage="0" bottom="0" percent="0" rank="0" text="" dxfId="44">
      <formula>$D$1&lt;M4</formula>
    </cfRule>
    <cfRule type="expression" priority="2409" aboveAverage="0" equalAverage="0" bottom="0" percent="0" rank="0" text="" dxfId="45">
      <formula>$D$1&gt;M4</formula>
    </cfRule>
  </conditionalFormatting>
  <conditionalFormatting sqref="M4">
    <cfRule type="expression" priority="2410" aboveAverage="0" equalAverage="0" bottom="0" percent="0" rank="0" text="" dxfId="46">
      <formula>$D$1&lt;M4</formula>
    </cfRule>
    <cfRule type="expression" priority="2411" aboveAverage="0" equalAverage="0" bottom="0" percent="0" rank="0" text="" dxfId="47">
      <formula>$D$1&gt;M4</formula>
    </cfRule>
  </conditionalFormatting>
  <conditionalFormatting sqref="M4">
    <cfRule type="expression" priority="2412" aboveAverage="0" equalAverage="0" bottom="0" percent="0" rank="0" text="" dxfId="48">
      <formula>$D$1&lt;M4</formula>
    </cfRule>
    <cfRule type="expression" priority="2413" aboveAverage="0" equalAverage="0" bottom="0" percent="0" rank="0" text="" dxfId="49">
      <formula>$D$1&gt;M4</formula>
    </cfRule>
  </conditionalFormatting>
  <conditionalFormatting sqref="M5">
    <cfRule type="cellIs" priority="2414" operator="equal" aboveAverage="0" equalAverage="0" bottom="0" percent="0" rank="0" text="" dxfId="50">
      <formula>5</formula>
    </cfRule>
    <cfRule type="cellIs" priority="2415" operator="equal" aboveAverage="0" equalAverage="0" bottom="0" percent="0" rank="0" text="" dxfId="51">
      <formula>4</formula>
    </cfRule>
    <cfRule type="cellIs" priority="2416" operator="equal" aboveAverage="0" equalAverage="0" bottom="0" percent="0" rank="0" text="" dxfId="52">
      <formula>3</formula>
    </cfRule>
  </conditionalFormatting>
  <conditionalFormatting sqref="M4">
    <cfRule type="expression" priority="2417" aboveAverage="0" equalAverage="0" bottom="0" percent="0" rank="0" text="" dxfId="53">
      <formula>$D$1&lt;M4</formula>
    </cfRule>
    <cfRule type="expression" priority="2418" aboveAverage="0" equalAverage="0" bottom="0" percent="0" rank="0" text="" dxfId="54">
      <formula>$D$1&gt;M4</formula>
    </cfRule>
  </conditionalFormatting>
  <conditionalFormatting sqref="M5">
    <cfRule type="cellIs" priority="2419" operator="equal" aboveAverage="0" equalAverage="0" bottom="0" percent="0" rank="0" text="" dxfId="55">
      <formula>5</formula>
    </cfRule>
    <cfRule type="cellIs" priority="2420" operator="equal" aboveAverage="0" equalAverage="0" bottom="0" percent="0" rank="0" text="" dxfId="56">
      <formula>4</formula>
    </cfRule>
    <cfRule type="cellIs" priority="2421" operator="equal" aboveAverage="0" equalAverage="0" bottom="0" percent="0" rank="0" text="" dxfId="57">
      <formula>3</formula>
    </cfRule>
  </conditionalFormatting>
  <conditionalFormatting sqref="M5">
    <cfRule type="cellIs" priority="2422" operator="equal" aboveAverage="0" equalAverage="0" bottom="0" percent="0" rank="0" text="" dxfId="58">
      <formula>5</formula>
    </cfRule>
    <cfRule type="cellIs" priority="2423" operator="equal" aboveAverage="0" equalAverage="0" bottom="0" percent="0" rank="0" text="" dxfId="59">
      <formula>4</formula>
    </cfRule>
    <cfRule type="cellIs" priority="2424" operator="equal" aboveAverage="0" equalAverage="0" bottom="0" percent="0" rank="0" text="" dxfId="60">
      <formula>3</formula>
    </cfRule>
  </conditionalFormatting>
  <conditionalFormatting sqref="M4">
    <cfRule type="expression" priority="2425" aboveAverage="0" equalAverage="0" bottom="0" percent="0" rank="0" text="" dxfId="61">
      <formula>$D$1&lt;M4</formula>
    </cfRule>
    <cfRule type="expression" priority="2426" aboveAverage="0" equalAverage="0" bottom="0" percent="0" rank="0" text="" dxfId="62">
      <formula>$D$1&gt;M4</formula>
    </cfRule>
  </conditionalFormatting>
  <conditionalFormatting sqref="M5">
    <cfRule type="cellIs" priority="2427" operator="equal" aboveAverage="0" equalAverage="0" bottom="0" percent="0" rank="0" text="" dxfId="63">
      <formula>5</formula>
    </cfRule>
    <cfRule type="cellIs" priority="2428" operator="equal" aboveAverage="0" equalAverage="0" bottom="0" percent="0" rank="0" text="" dxfId="64">
      <formula>4</formula>
    </cfRule>
    <cfRule type="cellIs" priority="2429" operator="equal" aboveAverage="0" equalAverage="0" bottom="0" percent="0" rank="0" text="" dxfId="65">
      <formula>3</formula>
    </cfRule>
  </conditionalFormatting>
  <conditionalFormatting sqref="M5">
    <cfRule type="cellIs" priority="2430" operator="equal" aboveAverage="0" equalAverage="0" bottom="0" percent="0" rank="0" text="" dxfId="66">
      <formula>5</formula>
    </cfRule>
    <cfRule type="cellIs" priority="2431" operator="equal" aboveAverage="0" equalAverage="0" bottom="0" percent="0" rank="0" text="" dxfId="67">
      <formula>4</formula>
    </cfRule>
    <cfRule type="cellIs" priority="2432" operator="equal" aboveAverage="0" equalAverage="0" bottom="0" percent="0" rank="0" text="" dxfId="68">
      <formula>3</formula>
    </cfRule>
  </conditionalFormatting>
  <conditionalFormatting sqref="M4">
    <cfRule type="expression" priority="2433" aboveAverage="0" equalAverage="0" bottom="0" percent="0" rank="0" text="" dxfId="69">
      <formula>$D$1&lt;M4</formula>
    </cfRule>
    <cfRule type="expression" priority="2434" aboveAverage="0" equalAverage="0" bottom="0" percent="0" rank="0" text="" dxfId="70">
      <formula>$D$1&gt;M4</formula>
    </cfRule>
  </conditionalFormatting>
  <conditionalFormatting sqref="M5">
    <cfRule type="cellIs" priority="2435" operator="equal" aboveAverage="0" equalAverage="0" bottom="0" percent="0" rank="0" text="" dxfId="71">
      <formula>5</formula>
    </cfRule>
    <cfRule type="cellIs" priority="2436" operator="equal" aboveAverage="0" equalAverage="0" bottom="0" percent="0" rank="0" text="" dxfId="72">
      <formula>4</formula>
    </cfRule>
    <cfRule type="cellIs" priority="2437" operator="equal" aboveAverage="0" equalAverage="0" bottom="0" percent="0" rank="0" text="" dxfId="73">
      <formula>3</formula>
    </cfRule>
  </conditionalFormatting>
  <conditionalFormatting sqref="M5">
    <cfRule type="cellIs" priority="2438" operator="equal" aboveAverage="0" equalAverage="0" bottom="0" percent="0" rank="0" text="" dxfId="74">
      <formula>5</formula>
    </cfRule>
    <cfRule type="cellIs" priority="2439" operator="equal" aboveAverage="0" equalAverage="0" bottom="0" percent="0" rank="0" text="" dxfId="75">
      <formula>4</formula>
    </cfRule>
    <cfRule type="cellIs" priority="2440" operator="equal" aboveAverage="0" equalAverage="0" bottom="0" percent="0" rank="0" text="" dxfId="76">
      <formula>3</formula>
    </cfRule>
  </conditionalFormatting>
  <conditionalFormatting sqref="M4">
    <cfRule type="expression" priority="2441" aboveAverage="0" equalAverage="0" bottom="0" percent="0" rank="0" text="" dxfId="77">
      <formula>$D$1&lt;M4</formula>
    </cfRule>
    <cfRule type="expression" priority="2442" aboveAverage="0" equalAverage="0" bottom="0" percent="0" rank="0" text="" dxfId="78">
      <formula>$D$1&gt;M4</formula>
    </cfRule>
  </conditionalFormatting>
  <conditionalFormatting sqref="M5">
    <cfRule type="cellIs" priority="2443" operator="equal" aboveAverage="0" equalAverage="0" bottom="0" percent="0" rank="0" text="" dxfId="79">
      <formula>5</formula>
    </cfRule>
    <cfRule type="cellIs" priority="2444" operator="equal" aboveAverage="0" equalAverage="0" bottom="0" percent="0" rank="0" text="" dxfId="80">
      <formula>4</formula>
    </cfRule>
    <cfRule type="cellIs" priority="2445" operator="equal" aboveAverage="0" equalAverage="0" bottom="0" percent="0" rank="0" text="" dxfId="81">
      <formula>3</formula>
    </cfRule>
  </conditionalFormatting>
  <conditionalFormatting sqref="M4">
    <cfRule type="expression" priority="2446" aboveAverage="0" equalAverage="0" bottom="0" percent="0" rank="0" text="" dxfId="82">
      <formula>$D$1&lt;M4</formula>
    </cfRule>
    <cfRule type="expression" priority="2447" aboveAverage="0" equalAverage="0" bottom="0" percent="0" rank="0" text="" dxfId="83">
      <formula>$D$1&gt;M4</formula>
    </cfRule>
  </conditionalFormatting>
  <conditionalFormatting sqref="M4">
    <cfRule type="expression" priority="2448" aboveAverage="0" equalAverage="0" bottom="0" percent="0" rank="0" text="" dxfId="84">
      <formula>$D$1&lt;M4</formula>
    </cfRule>
    <cfRule type="expression" priority="2449" aboveAverage="0" equalAverage="0" bottom="0" percent="0" rank="0" text="" dxfId="85">
      <formula>$D$1&gt;M4</formula>
    </cfRule>
  </conditionalFormatting>
  <conditionalFormatting sqref="M4">
    <cfRule type="expression" priority="2450" aboveAverage="0" equalAverage="0" bottom="0" percent="0" rank="0" text="" dxfId="86">
      <formula>$D$1&lt;M4</formula>
    </cfRule>
    <cfRule type="expression" priority="2451" aboveAverage="0" equalAverage="0" bottom="0" percent="0" rank="0" text="" dxfId="87">
      <formula>$D$1&gt;M4</formula>
    </cfRule>
  </conditionalFormatting>
  <conditionalFormatting sqref="M5">
    <cfRule type="cellIs" priority="2452" operator="equal" aboveAverage="0" equalAverage="0" bottom="0" percent="0" rank="0" text="" dxfId="88">
      <formula>5</formula>
    </cfRule>
    <cfRule type="cellIs" priority="2453" operator="equal" aboveAverage="0" equalAverage="0" bottom="0" percent="0" rank="0" text="" dxfId="89">
      <formula>4</formula>
    </cfRule>
    <cfRule type="cellIs" priority="2454" operator="equal" aboveAverage="0" equalAverage="0" bottom="0" percent="0" rank="0" text="" dxfId="90">
      <formula>3</formula>
    </cfRule>
  </conditionalFormatting>
  <conditionalFormatting sqref="M4">
    <cfRule type="expression" priority="2455" aboveAverage="0" equalAverage="0" bottom="0" percent="0" rank="0" text="" dxfId="91">
      <formula>$D$1&lt;M4</formula>
    </cfRule>
    <cfRule type="expression" priority="2456" aboveAverage="0" equalAverage="0" bottom="0" percent="0" rank="0" text="" dxfId="92">
      <formula>$D$1&gt;M4</formula>
    </cfRule>
  </conditionalFormatting>
  <conditionalFormatting sqref="M5">
    <cfRule type="cellIs" priority="2457" operator="equal" aboveAverage="0" equalAverage="0" bottom="0" percent="0" rank="0" text="" dxfId="93">
      <formula>5</formula>
    </cfRule>
    <cfRule type="cellIs" priority="2458" operator="equal" aboveAverage="0" equalAverage="0" bottom="0" percent="0" rank="0" text="" dxfId="94">
      <formula>4</formula>
    </cfRule>
    <cfRule type="cellIs" priority="2459" operator="equal" aboveAverage="0" equalAverage="0" bottom="0" percent="0" rank="0" text="" dxfId="95">
      <formula>3</formula>
    </cfRule>
  </conditionalFormatting>
  <conditionalFormatting sqref="M5">
    <cfRule type="cellIs" priority="2460" operator="equal" aboveAverage="0" equalAverage="0" bottom="0" percent="0" rank="0" text="" dxfId="96">
      <formula>5</formula>
    </cfRule>
    <cfRule type="cellIs" priority="2461" operator="equal" aboveAverage="0" equalAverage="0" bottom="0" percent="0" rank="0" text="" dxfId="97">
      <formula>4</formula>
    </cfRule>
    <cfRule type="cellIs" priority="2462" operator="equal" aboveAverage="0" equalAverage="0" bottom="0" percent="0" rank="0" text="" dxfId="98">
      <formula>3</formula>
    </cfRule>
  </conditionalFormatting>
  <conditionalFormatting sqref="M5">
    <cfRule type="cellIs" priority="2463" operator="equal" aboveAverage="0" equalAverage="0" bottom="0" percent="0" rank="0" text="" dxfId="99">
      <formula>5</formula>
    </cfRule>
    <cfRule type="cellIs" priority="2464" operator="equal" aboveAverage="0" equalAverage="0" bottom="0" percent="0" rank="0" text="" dxfId="100">
      <formula>4</formula>
    </cfRule>
    <cfRule type="cellIs" priority="2465" operator="equal" aboveAverage="0" equalAverage="0" bottom="0" percent="0" rank="0" text="" dxfId="101">
      <formula>3</formula>
    </cfRule>
  </conditionalFormatting>
  <conditionalFormatting sqref="N4">
    <cfRule type="expression" priority="2466" aboveAverage="0" equalAverage="0" bottom="0" percent="0" rank="0" text="" dxfId="102">
      <formula>$D$1&lt;N4</formula>
    </cfRule>
    <cfRule type="expression" priority="2467" aboveAverage="0" equalAverage="0" bottom="0" percent="0" rank="0" text="" dxfId="103">
      <formula>$D$1&gt;N4</formula>
    </cfRule>
  </conditionalFormatting>
  <conditionalFormatting sqref="N4">
    <cfRule type="expression" priority="2468" aboveAverage="0" equalAverage="0" bottom="0" percent="0" rank="0" text="" dxfId="103">
      <formula>$D$1&lt;N4</formula>
    </cfRule>
    <cfRule type="expression" priority="2469" aboveAverage="0" equalAverage="0" bottom="0" percent="0" rank="0" text="" dxfId="104">
      <formula>$D$1&gt;N4</formula>
    </cfRule>
  </conditionalFormatting>
  <conditionalFormatting sqref="N4">
    <cfRule type="expression" priority="2470" aboveAverage="0" equalAverage="0" bottom="0" percent="0" rank="0" text="" dxfId="105">
      <formula>$D$1&lt;N4</formula>
    </cfRule>
    <cfRule type="expression" priority="2471" aboveAverage="0" equalAverage="0" bottom="0" percent="0" rank="0" text="" dxfId="106">
      <formula>$D$1&gt;N4</formula>
    </cfRule>
  </conditionalFormatting>
  <conditionalFormatting sqref="N4">
    <cfRule type="expression" priority="2472" aboveAverage="0" equalAverage="0" bottom="0" percent="0" rank="0" text="" dxfId="107">
      <formula>$D$1&lt;N4</formula>
    </cfRule>
    <cfRule type="expression" priority="2473" aboveAverage="0" equalAverage="0" bottom="0" percent="0" rank="0" text="" dxfId="108">
      <formula>$D$1&gt;N4</formula>
    </cfRule>
  </conditionalFormatting>
  <conditionalFormatting sqref="N4">
    <cfRule type="expression" priority="2474" aboveAverage="0" equalAverage="0" bottom="0" percent="0" rank="0" text="" dxfId="109">
      <formula>$D$1&lt;N4</formula>
    </cfRule>
    <cfRule type="expression" priority="2475" aboveAverage="0" equalAverage="0" bottom="0" percent="0" rank="0" text="" dxfId="110">
      <formula>$D$1&gt;N4</formula>
    </cfRule>
  </conditionalFormatting>
  <conditionalFormatting sqref="N4">
    <cfRule type="expression" priority="2476" aboveAverage="0" equalAverage="0" bottom="0" percent="0" rank="0" text="" dxfId="111">
      <formula>$D$1&lt;N4</formula>
    </cfRule>
    <cfRule type="expression" priority="2477" aboveAverage="0" equalAverage="0" bottom="0" percent="0" rank="0" text="" dxfId="112">
      <formula>$D$1&gt;N4</formula>
    </cfRule>
  </conditionalFormatting>
  <conditionalFormatting sqref="N4">
    <cfRule type="expression" priority="2478" aboveAverage="0" equalAverage="0" bottom="0" percent="0" rank="0" text="" dxfId="113">
      <formula>$D$1&lt;N4</formula>
    </cfRule>
    <cfRule type="expression" priority="2479" aboveAverage="0" equalAverage="0" bottom="0" percent="0" rank="0" text="" dxfId="114">
      <formula>$D$1&gt;N4</formula>
    </cfRule>
  </conditionalFormatting>
  <conditionalFormatting sqref="N5">
    <cfRule type="cellIs" priority="2480" operator="equal" aboveAverage="0" equalAverage="0" bottom="0" percent="0" rank="0" text="" dxfId="115">
      <formula>5</formula>
    </cfRule>
    <cfRule type="cellIs" priority="2481" operator="equal" aboveAverage="0" equalAverage="0" bottom="0" percent="0" rank="0" text="" dxfId="116">
      <formula>4</formula>
    </cfRule>
    <cfRule type="cellIs" priority="2482" operator="equal" aboveAverage="0" equalAverage="0" bottom="0" percent="0" rank="0" text="" dxfId="117">
      <formula>3</formula>
    </cfRule>
  </conditionalFormatting>
  <conditionalFormatting sqref="N5">
    <cfRule type="cellIs" priority="2483" operator="equal" aboveAverage="0" equalAverage="0" bottom="0" percent="0" rank="0" text="" dxfId="118">
      <formula>5</formula>
    </cfRule>
    <cfRule type="cellIs" priority="2484" operator="equal" aboveAverage="0" equalAverage="0" bottom="0" percent="0" rank="0" text="" dxfId="119">
      <formula>4</formula>
    </cfRule>
    <cfRule type="cellIs" priority="2485" operator="equal" aboveAverage="0" equalAverage="0" bottom="0" percent="0" rank="0" text="" dxfId="120">
      <formula>3</formula>
    </cfRule>
  </conditionalFormatting>
  <conditionalFormatting sqref="N4">
    <cfRule type="expression" priority="2486" aboveAverage="0" equalAverage="0" bottom="0" percent="0" rank="0" text="" dxfId="121">
      <formula>$D$1&lt;N4</formula>
    </cfRule>
    <cfRule type="expression" priority="2487" aboveAverage="0" equalAverage="0" bottom="0" percent="0" rank="0" text="" dxfId="122">
      <formula>$D$1&gt;N4</formula>
    </cfRule>
  </conditionalFormatting>
  <conditionalFormatting sqref="N4">
    <cfRule type="expression" priority="2488" aboveAverage="0" equalAverage="0" bottom="0" percent="0" rank="0" text="" dxfId="123">
      <formula>$D$1&lt;N4</formula>
    </cfRule>
    <cfRule type="expression" priority="2489" aboveAverage="0" equalAverage="0" bottom="0" percent="0" rank="0" text="" dxfId="124">
      <formula>$D$1&gt;N4</formula>
    </cfRule>
  </conditionalFormatting>
  <conditionalFormatting sqref="N4">
    <cfRule type="expression" priority="2490" aboveAverage="0" equalAverage="0" bottom="0" percent="0" rank="0" text="" dxfId="125">
      <formula>$D$1&lt;N4</formula>
    </cfRule>
    <cfRule type="expression" priority="2491" aboveAverage="0" equalAverage="0" bottom="0" percent="0" rank="0" text="" dxfId="126">
      <formula>$D$1&gt;N4</formula>
    </cfRule>
  </conditionalFormatting>
  <conditionalFormatting sqref="N4">
    <cfRule type="expression" priority="2492" aboveAverage="0" equalAverage="0" bottom="0" percent="0" rank="0" text="" dxfId="127">
      <formula>$D$1&lt;N4</formula>
    </cfRule>
    <cfRule type="expression" priority="2493" aboveAverage="0" equalAverage="0" bottom="0" percent="0" rank="0" text="" dxfId="128">
      <formula>$D$1&gt;N4</formula>
    </cfRule>
  </conditionalFormatting>
  <conditionalFormatting sqref="N4">
    <cfRule type="expression" priority="2494" aboveAverage="0" equalAverage="0" bottom="0" percent="0" rank="0" text="" dxfId="129">
      <formula>$D$1&lt;N4</formula>
    </cfRule>
    <cfRule type="expression" priority="2495" aboveAverage="0" equalAverage="0" bottom="0" percent="0" rank="0" text="" dxfId="130">
      <formula>$D$1&gt;N4</formula>
    </cfRule>
  </conditionalFormatting>
  <conditionalFormatting sqref="N4">
    <cfRule type="expression" priority="2496" aboveAverage="0" equalAverage="0" bottom="0" percent="0" rank="0" text="" dxfId="131">
      <formula>$D$1&lt;N4</formula>
    </cfRule>
    <cfRule type="expression" priority="2497" aboveAverage="0" equalAverage="0" bottom="0" percent="0" rank="0" text="" dxfId="132">
      <formula>$D$1&gt;N4</formula>
    </cfRule>
  </conditionalFormatting>
  <conditionalFormatting sqref="N5">
    <cfRule type="cellIs" priority="2498" operator="equal" aboveAverage="0" equalAverage="0" bottom="0" percent="0" rank="0" text="" dxfId="133">
      <formula>5</formula>
    </cfRule>
    <cfRule type="cellIs" priority="2499" operator="equal" aboveAverage="0" equalAverage="0" bottom="0" percent="0" rank="0" text="" dxfId="134">
      <formula>4</formula>
    </cfRule>
    <cfRule type="cellIs" priority="2500" operator="equal" aboveAverage="0" equalAverage="0" bottom="0" percent="0" rank="0" text="" dxfId="135">
      <formula>3</formula>
    </cfRule>
  </conditionalFormatting>
  <conditionalFormatting sqref="N4">
    <cfRule type="expression" priority="2501" aboveAverage="0" equalAverage="0" bottom="0" percent="0" rank="0" text="" dxfId="136">
      <formula>$D$1&lt;N4</formula>
    </cfRule>
    <cfRule type="expression" priority="2502" aboveAverage="0" equalAverage="0" bottom="0" percent="0" rank="0" text="" dxfId="137">
      <formula>$D$1&gt;N4</formula>
    </cfRule>
  </conditionalFormatting>
  <conditionalFormatting sqref="N5">
    <cfRule type="cellIs" priority="2503" operator="equal" aboveAverage="0" equalAverage="0" bottom="0" percent="0" rank="0" text="" dxfId="138">
      <formula>5</formula>
    </cfRule>
    <cfRule type="cellIs" priority="2504" operator="equal" aboveAverage="0" equalAverage="0" bottom="0" percent="0" rank="0" text="" dxfId="139">
      <formula>4</formula>
    </cfRule>
    <cfRule type="cellIs" priority="2505" operator="equal" aboveAverage="0" equalAverage="0" bottom="0" percent="0" rank="0" text="" dxfId="140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2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true" showOutlineSymbols="true" defaultGridColor="true" view="pageBreakPreview" topLeftCell="A1" colorId="64" zoomScale="100" zoomScaleNormal="61" zoomScalePageLayoutView="100" workbookViewId="0">
      <selection pane="topLeft" activeCell="F9" activeCellId="0" sqref="F9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6.14"/>
    <col collapsed="false" customWidth="true" hidden="false" outlineLevel="0" max="5" min="5" style="1" width="7"/>
    <col collapsed="false" customWidth="true" hidden="false" outlineLevel="0" max="6" min="6" style="0" width="6.88"/>
    <col collapsed="false" customWidth="true" hidden="false" outlineLevel="0" max="14" min="7" style="0" width="7.15"/>
    <col collapsed="false" customWidth="true" hidden="true" outlineLevel="0" max="15" min="15" style="0" width="7.15"/>
    <col collapsed="false" customWidth="true" hidden="true" outlineLevel="0" max="16" min="16" style="0" width="7.29"/>
    <col collapsed="false" customWidth="true" hidden="true" outlineLevel="0" max="17" min="17" style="0" width="8.86"/>
    <col collapsed="false" customWidth="true" hidden="true" outlineLevel="0" max="18" min="18" style="0" width="7"/>
    <col collapsed="false" customWidth="true" hidden="true" outlineLevel="0" max="19" min="19" style="0" width="8"/>
    <col collapsed="false" customWidth="true" hidden="true" outlineLevel="0" max="21" min="20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102" min="86" style="2" width="8"/>
    <col collapsed="false" customWidth="true" hidden="true" outlineLevel="0" max="105" min="103" style="1" width="8"/>
    <col collapsed="false" customWidth="true" hidden="false" outlineLevel="0" max="111" min="106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43901.6334466141</v>
      </c>
      <c r="E1" s="6"/>
      <c r="F1" s="7"/>
      <c r="G1" s="8"/>
      <c r="H1" s="8"/>
      <c r="I1" s="8"/>
      <c r="J1" s="220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true" outlineLevel="0" collapsed="false">
      <c r="A2" s="3"/>
      <c r="B2" s="3"/>
      <c r="C2" s="4"/>
      <c r="D2" s="5"/>
      <c r="E2" s="6"/>
      <c r="F2" s="314" t="s">
        <v>489</v>
      </c>
      <c r="G2" s="230" t="s">
        <v>400</v>
      </c>
      <c r="H2" s="230"/>
      <c r="I2" s="230"/>
      <c r="J2" s="230"/>
      <c r="K2" s="230"/>
      <c r="L2" s="230" t="s">
        <v>2</v>
      </c>
      <c r="M2" s="230"/>
      <c r="N2" s="230"/>
      <c r="O2" s="371"/>
      <c r="P2" s="371"/>
      <c r="Q2" s="371"/>
      <c r="R2" s="371"/>
      <c r="S2" s="344" t="s">
        <v>262</v>
      </c>
      <c r="T2" s="23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2543</v>
      </c>
      <c r="B3" s="29"/>
      <c r="C3" s="29"/>
      <c r="D3" s="30" t="s">
        <v>3</v>
      </c>
      <c r="E3" s="31"/>
      <c r="F3" s="35" t="n">
        <v>43459</v>
      </c>
      <c r="G3" s="35" t="n">
        <v>43434</v>
      </c>
      <c r="H3" s="35" t="n">
        <v>43483</v>
      </c>
      <c r="I3" s="35" t="n">
        <v>43462</v>
      </c>
      <c r="J3" s="35" t="n">
        <v>43460</v>
      </c>
      <c r="K3" s="35" t="n">
        <v>43479</v>
      </c>
      <c r="L3" s="35" t="n">
        <v>43491</v>
      </c>
      <c r="M3" s="35" t="n">
        <v>43501</v>
      </c>
      <c r="N3" s="35" t="n">
        <v>43496</v>
      </c>
      <c r="O3" s="35"/>
      <c r="P3" s="32"/>
      <c r="Q3" s="372"/>
      <c r="R3" s="32"/>
      <c r="S3" s="35"/>
      <c r="T3" s="202"/>
      <c r="U3" s="32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9"/>
      <c r="B4" s="29"/>
      <c r="C4" s="29"/>
      <c r="D4" s="45" t="s">
        <v>5</v>
      </c>
      <c r="E4" s="31"/>
      <c r="F4" s="47" t="s">
        <v>723</v>
      </c>
      <c r="G4" s="46" t="s">
        <v>724</v>
      </c>
      <c r="H4" s="47" t="s">
        <v>727</v>
      </c>
      <c r="I4" s="47" t="s">
        <v>725</v>
      </c>
      <c r="J4" s="46" t="s">
        <v>726</v>
      </c>
      <c r="K4" s="47" t="s">
        <v>8</v>
      </c>
      <c r="L4" s="50" t="s">
        <v>728</v>
      </c>
      <c r="M4" s="46" t="s">
        <v>729</v>
      </c>
      <c r="N4" s="50" t="s">
        <v>493</v>
      </c>
      <c r="O4" s="47"/>
      <c r="P4" s="46"/>
      <c r="Q4" s="373"/>
      <c r="R4" s="47"/>
      <c r="S4" s="47"/>
      <c r="T4" s="202"/>
      <c r="U4" s="48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.7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730</v>
      </c>
      <c r="G5" s="58" t="s">
        <v>731</v>
      </c>
      <c r="H5" s="58" t="s">
        <v>735</v>
      </c>
      <c r="I5" s="58" t="s">
        <v>732</v>
      </c>
      <c r="J5" s="58" t="s">
        <v>734</v>
      </c>
      <c r="K5" s="60" t="s">
        <v>733</v>
      </c>
      <c r="L5" s="60" t="s">
        <v>736</v>
      </c>
      <c r="M5" s="58" t="s">
        <v>737</v>
      </c>
      <c r="N5" s="60" t="s">
        <v>890</v>
      </c>
      <c r="O5" s="58"/>
      <c r="P5" s="58"/>
      <c r="Q5" s="244"/>
      <c r="R5" s="58"/>
      <c r="S5" s="58"/>
      <c r="T5" s="297"/>
      <c r="U5" s="58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8.75" hidden="false" customHeight="false" outlineLevel="0" collapsed="false">
      <c r="A6" s="75" t="n">
        <v>1</v>
      </c>
      <c r="B6" s="76" t="s">
        <v>29</v>
      </c>
      <c r="C6" s="258" t="s">
        <v>284</v>
      </c>
      <c r="D6" s="259" t="s">
        <v>963</v>
      </c>
      <c r="E6" s="79" t="n">
        <v>2543</v>
      </c>
      <c r="F6" s="80" t="s">
        <v>32</v>
      </c>
      <c r="G6" s="80" t="n">
        <v>5</v>
      </c>
      <c r="H6" s="80" t="n">
        <v>4</v>
      </c>
      <c r="I6" s="80" t="n">
        <v>5</v>
      </c>
      <c r="J6" s="80" t="n">
        <v>5</v>
      </c>
      <c r="K6" s="80" t="n">
        <v>5</v>
      </c>
      <c r="L6" s="80" t="n">
        <v>5</v>
      </c>
      <c r="M6" s="80" t="n">
        <v>5</v>
      </c>
      <c r="N6" s="80" t="n">
        <v>5</v>
      </c>
      <c r="O6" s="80"/>
      <c r="P6" s="80"/>
      <c r="Q6" s="80"/>
      <c r="R6" s="80"/>
      <c r="S6" s="80"/>
      <c r="T6" s="80"/>
      <c r="U6" s="80"/>
      <c r="V6" s="82" t="n">
        <f aca="false">IF(AC6&gt;0,IF(SUM(X6:Y6)/AC6&gt;0,2,IF(AND(SUM(X6:Y6)/AC6=0,Z6/AC6&gt;0),3,IF(AND((AB6/AC6+AA6/AC6)=1,AA6/AC6&gt;0),4,5))),0)</f>
        <v>4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0</v>
      </c>
      <c r="AA6" s="83" t="n">
        <f aca="false">COUNTIF(AG6:AV6,AA$5)</f>
        <v>1</v>
      </c>
      <c r="AB6" s="83" t="n">
        <f aca="false">COUNTIF(AG6:AV6,AB$5)</f>
        <v>7</v>
      </c>
      <c r="AC6" s="83" t="n">
        <f aca="false">SUM(X6:AB6)</f>
        <v>8</v>
      </c>
      <c r="AD6" s="84" t="n">
        <f aca="false">IF(ISERROR(((X6+Y6)*2+Z6*3+AA6*4+AB6*5)/SUM(X6,Y6:AB6)),"",((X6+Y6)*2+Z6*3+AA6*4+AB6*5)/SUM(X6,Y6:AB6))</f>
        <v>4.875</v>
      </c>
      <c r="AE6" s="85" t="n">
        <f aca="false">IF(AX6=5,0.5,IF(AX6=4,0.25,IF(AX6&lt;=3,0)))</f>
        <v>0</v>
      </c>
      <c r="AF6" s="86"/>
      <c r="AG6" s="87" t="str">
        <f aca="false">IF(ISERROR(VALUE(LEFT(F6))),LEFT(F6),VALUE(LEFT(F6)))</f>
        <v>з</v>
      </c>
      <c r="AH6" s="87" t="n">
        <f aca="false">IF(ISERROR(VALUE(LEFT(G6))),LEFT(G6),VALUE(LEFT(G6)))</f>
        <v>5</v>
      </c>
      <c r="AI6" s="87" t="n">
        <f aca="false">IF(ISERROR(VALUE(LEFT(H6))),LEFT(H6),VALUE(LEFT(H6)))</f>
        <v>4</v>
      </c>
      <c r="AJ6" s="87" t="n">
        <f aca="false">IF(ISERROR(VALUE(LEFT(I6))),LEFT(I6),VALUE(LEFT(I6)))</f>
        <v>5</v>
      </c>
      <c r="AK6" s="87" t="n">
        <f aca="false">IF(ISERROR(VALUE(LEFT(J6))),LEFT(J6),VALUE(LEFT(J6)))</f>
        <v>5</v>
      </c>
      <c r="AL6" s="87" t="n">
        <f aca="false">IF(ISERROR(VALUE(LEFT(K6))),LEFT(K6),VALUE(LEFT(K6)))</f>
        <v>5</v>
      </c>
      <c r="AM6" s="87" t="n">
        <f aca="false">IF(ISERROR(VALUE(LEFT(L6))),LEFT(L6),VALUE(LEFT(L6)))</f>
        <v>5</v>
      </c>
      <c r="AN6" s="87" t="n">
        <f aca="false">IF(ISERROR(VALUE(LEFT(M6))),LEFT(M6),VALUE(LEFT(M6)))</f>
        <v>5</v>
      </c>
      <c r="AO6" s="87" t="n">
        <f aca="false">IF(ISERROR(VALUE(LEFT(N6))),LEFT(N6),VALUE(LEFT(N6)))</f>
        <v>5</v>
      </c>
      <c r="AP6" s="87" t="str">
        <f aca="false">IF(ISERROR(VALUE(LEFT(O6))),LEFT(O6),VALUE(LEFT(O6)))</f>
        <v/>
      </c>
      <c r="AQ6" s="87" t="str">
        <f aca="false">IF(ISERROR(VALUE(LEFT(P6))),LEFT(P6),VALUE(LEFT(P6)))</f>
        <v/>
      </c>
      <c r="AR6" s="87" t="str">
        <f aca="false">IF(ISERROR(VALUE(LEFT(Q6))),LEFT(Q6),VALUE(LEFT(Q6)))</f>
        <v/>
      </c>
      <c r="AS6" s="87" t="str">
        <f aca="false">IF(ISERROR(VALUE(LEFT(R6))),LEFT(R6),VALUE(LEFT(R6)))</f>
        <v/>
      </c>
      <c r="AT6" s="87" t="str">
        <f aca="false">IF(ISERROR(VALUE(LEFT(S6))),LEFT(S6),VALUE(LEFT(S6)))</f>
        <v/>
      </c>
      <c r="AU6" s="87" t="str">
        <f aca="false">IF(ISERROR(VALUE(LEFT(T6))),LEFT(T6),VALUE(LEFT(T6)))</f>
        <v/>
      </c>
      <c r="AV6" s="87" t="str">
        <f aca="false">IF(ISERROR(VALUE(LEFT(U6))),LEFT(U6),VALUE(LEFT(U6)))</f>
        <v/>
      </c>
      <c r="AW6" s="82" t="n">
        <f aca="false">COUNTIF(AG6:AV6,"з")</f>
        <v>1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258" t="s">
        <v>30</v>
      </c>
      <c r="D7" s="259" t="s">
        <v>964</v>
      </c>
      <c r="E7" s="79" t="n">
        <v>2543</v>
      </c>
      <c r="F7" s="80" t="s">
        <v>32</v>
      </c>
      <c r="G7" s="80" t="n">
        <v>5</v>
      </c>
      <c r="H7" s="80" t="n">
        <v>5</v>
      </c>
      <c r="I7" s="80" t="n">
        <v>5</v>
      </c>
      <c r="J7" s="80" t="n">
        <v>5</v>
      </c>
      <c r="K7" s="80" t="n">
        <v>5</v>
      </c>
      <c r="L7" s="80" t="n">
        <v>5</v>
      </c>
      <c r="M7" s="80" t="n">
        <v>5</v>
      </c>
      <c r="N7" s="80" t="n">
        <v>5</v>
      </c>
      <c r="O7" s="80"/>
      <c r="P7" s="80"/>
      <c r="Q7" s="80"/>
      <c r="R7" s="80"/>
      <c r="S7" s="80"/>
      <c r="T7" s="80"/>
      <c r="U7" s="80"/>
      <c r="V7" s="82" t="n">
        <f aca="false">IF(AC7&gt;0,IF(SUM(X7:Y7)/AC7&gt;0,2,IF(AND(SUM(X7:Y7)/AC7=0,Z7/AC7&gt;0),3,IF(AND((AB7/AC7+AA7/AC7)=1,AA7/AC7&gt;0),4,5))),0)</f>
        <v>5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0</v>
      </c>
      <c r="AA7" s="83" t="n">
        <f aca="false">COUNTIF(AG7:AV7,AA$5)</f>
        <v>0</v>
      </c>
      <c r="AB7" s="83" t="n">
        <f aca="false">COUNTIF(AG7:AV7,AB$5)</f>
        <v>8</v>
      </c>
      <c r="AC7" s="83" t="n">
        <f aca="false">SUM(X7:AB7)</f>
        <v>8</v>
      </c>
      <c r="AD7" s="84" t="n">
        <f aca="false">IF(ISERROR(((X7+Y7)*2+Z7*3+AA7*4+AB7*5)/SUM(X7,Y7:AB7)),"",((X7+Y7)*2+Z7*3+AA7*4+AB7*5)/SUM(X7,Y7:AB7))</f>
        <v>5</v>
      </c>
      <c r="AE7" s="85" t="n">
        <f aca="false">IF(AX7=5,0.5,IF(AX7=4,0.25,IF(AX7&lt;=3,0)))</f>
        <v>0</v>
      </c>
      <c r="AF7" s="86"/>
      <c r="AG7" s="87" t="str">
        <f aca="false">IF(ISERROR(VALUE(LEFT(F7))),LEFT(F7),VALUE(LEFT(F7)))</f>
        <v>з</v>
      </c>
      <c r="AH7" s="87" t="n">
        <f aca="false">IF(ISERROR(VALUE(LEFT(G7))),LEFT(G7),VALUE(LEFT(G7)))</f>
        <v>5</v>
      </c>
      <c r="AI7" s="87" t="n">
        <f aca="false">IF(ISERROR(VALUE(LEFT(H7))),LEFT(H7),VALUE(LEFT(H7)))</f>
        <v>5</v>
      </c>
      <c r="AJ7" s="87" t="n">
        <f aca="false">IF(ISERROR(VALUE(LEFT(I7))),LEFT(I7),VALUE(LEFT(I7)))</f>
        <v>5</v>
      </c>
      <c r="AK7" s="87" t="n">
        <f aca="false">IF(ISERROR(VALUE(LEFT(J7))),LEFT(J7),VALUE(LEFT(J7)))</f>
        <v>5</v>
      </c>
      <c r="AL7" s="87" t="n">
        <f aca="false">IF(ISERROR(VALUE(LEFT(K7))),LEFT(K7),VALUE(LEFT(K7)))</f>
        <v>5</v>
      </c>
      <c r="AM7" s="87" t="n">
        <f aca="false">IF(ISERROR(VALUE(LEFT(L7))),LEFT(L7),VALUE(LEFT(L7)))</f>
        <v>5</v>
      </c>
      <c r="AN7" s="87" t="n">
        <f aca="false">IF(ISERROR(VALUE(LEFT(M7))),LEFT(M7),VALUE(LEFT(M7)))</f>
        <v>5</v>
      </c>
      <c r="AO7" s="87" t="n">
        <f aca="false">IF(ISERROR(VALUE(LEFT(N7))),LEFT(N7),VALUE(LEFT(N7)))</f>
        <v>5</v>
      </c>
      <c r="AP7" s="87" t="str">
        <f aca="false">IF(ISERROR(VALUE(LEFT(O7))),LEFT(O7),VALUE(LEFT(O7)))</f>
        <v/>
      </c>
      <c r="AQ7" s="87" t="str">
        <f aca="false">IF(ISERROR(VALUE(LEFT(P7))),LEFT(P7),VALUE(LEFT(P7)))</f>
        <v/>
      </c>
      <c r="AR7" s="87" t="str">
        <f aca="false">IF(ISERROR(VALUE(LEFT(Q7))),LEFT(Q7),VALUE(LEFT(Q7)))</f>
        <v/>
      </c>
      <c r="AS7" s="87" t="str">
        <f aca="false">IF(ISERROR(VALUE(LEFT(R7))),LEFT(R7),VALUE(LEFT(R7)))</f>
        <v/>
      </c>
      <c r="AT7" s="87" t="str">
        <f aca="false">IF(ISERROR(VALUE(LEFT(S7))),LEFT(S7),VALUE(LEFT(S7)))</f>
        <v/>
      </c>
      <c r="AU7" s="87" t="str">
        <f aca="false">IF(ISERROR(VALUE(LEFT(T7))),LEFT(T7),VALUE(LEFT(T7)))</f>
        <v/>
      </c>
      <c r="AV7" s="87" t="str">
        <f aca="false">IF(ISERROR(VALUE(LEFT(U7))),LEFT(U7),VALUE(LEFT(U7)))</f>
        <v/>
      </c>
      <c r="AW7" s="82" t="n">
        <f aca="false">COUNTIF(AG7:AV7,"з")</f>
        <v>1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8.75" hidden="false" customHeight="false" outlineLevel="0" collapsed="false">
      <c r="A8" s="75" t="n">
        <v>3</v>
      </c>
      <c r="B8" s="76" t="s">
        <v>29</v>
      </c>
      <c r="C8" s="258" t="s">
        <v>30</v>
      </c>
      <c r="D8" s="259" t="s">
        <v>965</v>
      </c>
      <c r="E8" s="79" t="n">
        <v>2543</v>
      </c>
      <c r="F8" s="80" t="s">
        <v>32</v>
      </c>
      <c r="G8" s="80" t="n">
        <v>4</v>
      </c>
      <c r="H8" s="80" t="n">
        <v>5</v>
      </c>
      <c r="I8" s="80" t="n">
        <v>4</v>
      </c>
      <c r="J8" s="80" t="n">
        <v>5</v>
      </c>
      <c r="K8" s="80" t="n">
        <v>4</v>
      </c>
      <c r="L8" s="80" t="n">
        <v>4</v>
      </c>
      <c r="M8" s="80" t="n">
        <v>3</v>
      </c>
      <c r="N8" s="80" t="n">
        <v>3</v>
      </c>
      <c r="O8" s="80"/>
      <c r="P8" s="80"/>
      <c r="Q8" s="80"/>
      <c r="R8" s="80"/>
      <c r="S8" s="80"/>
      <c r="T8" s="80"/>
      <c r="U8" s="80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2</v>
      </c>
      <c r="AA8" s="83" t="n">
        <f aca="false">COUNTIF(AG8:AV8,AA$5)</f>
        <v>4</v>
      </c>
      <c r="AB8" s="83" t="n">
        <f aca="false">COUNTIF(AG8:AV8,AB$5)</f>
        <v>2</v>
      </c>
      <c r="AC8" s="83" t="n">
        <f aca="false">SUM(X8:AB8)</f>
        <v>8</v>
      </c>
      <c r="AD8" s="84" t="n">
        <f aca="false">IF(ISERROR(((X8+Y8)*2+Z8*3+AA8*4+AB8*5)/SUM(X8,Y8:AB8)),"",((X8+Y8)*2+Z8*3+AA8*4+AB8*5)/SUM(X8,Y8:AB8))</f>
        <v>4</v>
      </c>
      <c r="AE8" s="85" t="n">
        <f aca="false">IF(AX8=5,0.5,IF(AX8=4,0.25,IF(AX8&lt;=3,0)))</f>
        <v>0</v>
      </c>
      <c r="AF8" s="86"/>
      <c r="AG8" s="87" t="str">
        <f aca="false">IF(ISERROR(VALUE(LEFT(F8))),LEFT(F8),VALUE(LEFT(F8)))</f>
        <v>з</v>
      </c>
      <c r="AH8" s="87" t="n">
        <f aca="false">IF(ISERROR(VALUE(LEFT(G8))),LEFT(G8),VALUE(LEFT(G8)))</f>
        <v>4</v>
      </c>
      <c r="AI8" s="87" t="n">
        <f aca="false">IF(ISERROR(VALUE(LEFT(H8))),LEFT(H8),VALUE(LEFT(H8)))</f>
        <v>5</v>
      </c>
      <c r="AJ8" s="87" t="n">
        <f aca="false">IF(ISERROR(VALUE(LEFT(I8))),LEFT(I8),VALUE(LEFT(I8)))</f>
        <v>4</v>
      </c>
      <c r="AK8" s="87" t="n">
        <f aca="false">IF(ISERROR(VALUE(LEFT(J8))),LEFT(J8),VALUE(LEFT(J8)))</f>
        <v>5</v>
      </c>
      <c r="AL8" s="87" t="n">
        <f aca="false">IF(ISERROR(VALUE(LEFT(K8))),LEFT(K8),VALUE(LEFT(K8)))</f>
        <v>4</v>
      </c>
      <c r="AM8" s="87" t="n">
        <f aca="false">IF(ISERROR(VALUE(LEFT(L8))),LEFT(L8),VALUE(LEFT(L8)))</f>
        <v>4</v>
      </c>
      <c r="AN8" s="87" t="n">
        <f aca="false">IF(ISERROR(VALUE(LEFT(M8))),LEFT(M8),VALUE(LEFT(M8)))</f>
        <v>3</v>
      </c>
      <c r="AO8" s="87" t="n">
        <f aca="false">IF(ISERROR(VALUE(LEFT(N8))),LEFT(N8),VALUE(LEFT(N8)))</f>
        <v>3</v>
      </c>
      <c r="AP8" s="87" t="str">
        <f aca="false">IF(ISERROR(VALUE(LEFT(O8))),LEFT(O8),VALUE(LEFT(O8)))</f>
        <v/>
      </c>
      <c r="AQ8" s="87" t="str">
        <f aca="false">IF(ISERROR(VALUE(LEFT(P8))),LEFT(P8),VALUE(LEFT(P8)))</f>
        <v/>
      </c>
      <c r="AR8" s="87" t="str">
        <f aca="false">IF(ISERROR(VALUE(LEFT(Q8))),LEFT(Q8),VALUE(LEFT(Q8)))</f>
        <v/>
      </c>
      <c r="AS8" s="87" t="str">
        <f aca="false">IF(ISERROR(VALUE(LEFT(R8))),LEFT(R8),VALUE(LEFT(R8)))</f>
        <v/>
      </c>
      <c r="AT8" s="87" t="str">
        <f aca="false">IF(ISERROR(VALUE(LEFT(S8))),LEFT(S8),VALUE(LEFT(S8)))</f>
        <v/>
      </c>
      <c r="AU8" s="87" t="str">
        <f aca="false">IF(ISERROR(VALUE(LEFT(T8))),LEFT(T8),VALUE(LEFT(T8)))</f>
        <v/>
      </c>
      <c r="AV8" s="87" t="str">
        <f aca="false">IF(ISERROR(VALUE(LEFT(U8))),LEFT(U8),VALUE(LEFT(U8)))</f>
        <v/>
      </c>
      <c r="AW8" s="82" t="n">
        <f aca="false">COUNTIF(AG8:AV8,"з")</f>
        <v>1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8.75" hidden="false" customHeight="false" outlineLevel="0" collapsed="false">
      <c r="A9" s="75" t="n">
        <v>4</v>
      </c>
      <c r="B9" s="76" t="s">
        <v>29</v>
      </c>
      <c r="C9" s="258" t="s">
        <v>30</v>
      </c>
      <c r="D9" s="353" t="s">
        <v>966</v>
      </c>
      <c r="E9" s="79" t="n">
        <v>2543</v>
      </c>
      <c r="F9" s="80" t="s">
        <v>32</v>
      </c>
      <c r="G9" s="80" t="n">
        <v>4</v>
      </c>
      <c r="H9" s="80" t="n">
        <v>3</v>
      </c>
      <c r="I9" s="80" t="n">
        <v>3</v>
      </c>
      <c r="J9" s="80" t="n">
        <v>4</v>
      </c>
      <c r="K9" s="80" t="n">
        <v>4</v>
      </c>
      <c r="L9" s="80" t="n">
        <v>4</v>
      </c>
      <c r="M9" s="80" t="n">
        <v>4</v>
      </c>
      <c r="N9" s="80" t="n">
        <v>3</v>
      </c>
      <c r="O9" s="80"/>
      <c r="P9" s="80"/>
      <c r="Q9" s="80"/>
      <c r="R9" s="80"/>
      <c r="S9" s="80"/>
      <c r="T9" s="80"/>
      <c r="U9" s="80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3</v>
      </c>
      <c r="AA9" s="83" t="n">
        <f aca="false">COUNTIF(AG9:AV9,AA$5)</f>
        <v>5</v>
      </c>
      <c r="AB9" s="83" t="n">
        <f aca="false">COUNTIF(AG9:AV9,AB$5)</f>
        <v>0</v>
      </c>
      <c r="AC9" s="83" t="n">
        <f aca="false">SUM(X9:AB9)</f>
        <v>8</v>
      </c>
      <c r="AD9" s="84" t="n">
        <f aca="false">IF(ISERROR(((X9+Y9)*2+Z9*3+AA9*4+AB9*5)/SUM(X9,Y9:AB9)),"",((X9+Y9)*2+Z9*3+AA9*4+AB9*5)/SUM(X9,Y9:AB9))</f>
        <v>3.625</v>
      </c>
      <c r="AE9" s="85" t="n">
        <f aca="false">IF(AX9=5,0.5,IF(AX9=4,0.25,IF(AX9&lt;=3,0)))</f>
        <v>0</v>
      </c>
      <c r="AF9" s="86"/>
      <c r="AG9" s="87" t="str">
        <f aca="false">IF(ISERROR(VALUE(LEFT(F9))),LEFT(F9),VALUE(LEFT(F9)))</f>
        <v>з</v>
      </c>
      <c r="AH9" s="87" t="n">
        <f aca="false">IF(ISERROR(VALUE(LEFT(G9))),LEFT(G9),VALUE(LEFT(G9)))</f>
        <v>4</v>
      </c>
      <c r="AI9" s="87" t="n">
        <f aca="false">IF(ISERROR(VALUE(LEFT(H9))),LEFT(H9),VALUE(LEFT(H9)))</f>
        <v>3</v>
      </c>
      <c r="AJ9" s="87" t="n">
        <f aca="false">IF(ISERROR(VALUE(LEFT(I9))),LEFT(I9),VALUE(LEFT(I9)))</f>
        <v>3</v>
      </c>
      <c r="AK9" s="87" t="n">
        <f aca="false">IF(ISERROR(VALUE(LEFT(J9))),LEFT(J9),VALUE(LEFT(J9)))</f>
        <v>4</v>
      </c>
      <c r="AL9" s="87" t="n">
        <f aca="false">IF(ISERROR(VALUE(LEFT(K9))),LEFT(K9),VALUE(LEFT(K9)))</f>
        <v>4</v>
      </c>
      <c r="AM9" s="87" t="n">
        <f aca="false">IF(ISERROR(VALUE(LEFT(L9))),LEFT(L9),VALUE(LEFT(L9)))</f>
        <v>4</v>
      </c>
      <c r="AN9" s="87" t="n">
        <f aca="false">IF(ISERROR(VALUE(LEFT(M9))),LEFT(M9),VALUE(LEFT(M9)))</f>
        <v>4</v>
      </c>
      <c r="AO9" s="87" t="n">
        <f aca="false">IF(ISERROR(VALUE(LEFT(N9))),LEFT(N9),VALUE(LEFT(N9)))</f>
        <v>3</v>
      </c>
      <c r="AP9" s="87" t="str">
        <f aca="false">IF(ISERROR(VALUE(LEFT(O9))),LEFT(O9),VALUE(LEFT(O9)))</f>
        <v/>
      </c>
      <c r="AQ9" s="87" t="str">
        <f aca="false">IF(ISERROR(VALUE(LEFT(P9))),LEFT(P9),VALUE(LEFT(P9)))</f>
        <v/>
      </c>
      <c r="AR9" s="87" t="str">
        <f aca="false">IF(ISERROR(VALUE(LEFT(Q9))),LEFT(Q9),VALUE(LEFT(Q9)))</f>
        <v/>
      </c>
      <c r="AS9" s="87" t="str">
        <f aca="false">IF(ISERROR(VALUE(LEFT(R9))),LEFT(R9),VALUE(LEFT(R9)))</f>
        <v/>
      </c>
      <c r="AT9" s="87" t="str">
        <f aca="false">IF(ISERROR(VALUE(LEFT(S9))),LEFT(S9),VALUE(LEFT(S9)))</f>
        <v/>
      </c>
      <c r="AU9" s="87" t="str">
        <f aca="false">IF(ISERROR(VALUE(LEFT(T9))),LEFT(T9),VALUE(LEFT(T9)))</f>
        <v/>
      </c>
      <c r="AV9" s="87" t="str">
        <f aca="false">IF(ISERROR(VALUE(LEFT(U9))),LEFT(U9),VALUE(LEFT(U9)))</f>
        <v/>
      </c>
      <c r="AW9" s="82" t="n">
        <f aca="false">COUNTIF(AG9:AV9,"з")</f>
        <v>1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258" t="s">
        <v>30</v>
      </c>
      <c r="D10" s="259" t="s">
        <v>967</v>
      </c>
      <c r="E10" s="79" t="n">
        <v>2543</v>
      </c>
      <c r="F10" s="80" t="s">
        <v>32</v>
      </c>
      <c r="G10" s="80" t="n">
        <v>4</v>
      </c>
      <c r="H10" s="80" t="n">
        <v>4</v>
      </c>
      <c r="I10" s="80" t="n">
        <v>4</v>
      </c>
      <c r="J10" s="80" t="n">
        <v>5</v>
      </c>
      <c r="K10" s="80" t="n">
        <v>5</v>
      </c>
      <c r="L10" s="80" t="n">
        <v>4</v>
      </c>
      <c r="M10" s="80" t="n">
        <v>4</v>
      </c>
      <c r="N10" s="80" t="n">
        <v>4</v>
      </c>
      <c r="O10" s="80"/>
      <c r="P10" s="80"/>
      <c r="Q10" s="80"/>
      <c r="R10" s="80"/>
      <c r="S10" s="80"/>
      <c r="T10" s="80"/>
      <c r="U10" s="80"/>
      <c r="V10" s="82" t="n">
        <f aca="false">IF(AC10&gt;0,IF(SUM(X10:Y10)/AC10&gt;0,2,IF(AND(SUM(X10:Y10)/AC10=0,Z10/AC10&gt;0),3,IF(AND((AB10/AC10+AA10/AC10)=1,AA10/AC10&gt;0),4,5))),0)</f>
        <v>4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0</v>
      </c>
      <c r="AA10" s="83" t="n">
        <f aca="false">COUNTIF(AG10:AV10,AA$5)</f>
        <v>6</v>
      </c>
      <c r="AB10" s="83" t="n">
        <f aca="false">COUNTIF(AG10:AV10,AB$5)</f>
        <v>2</v>
      </c>
      <c r="AC10" s="83" t="n">
        <f aca="false">SUM(X10:AB10)</f>
        <v>8</v>
      </c>
      <c r="AD10" s="84" t="n">
        <f aca="false">IF(ISERROR(((X10+Y10)*2+Z10*3+AA10*4+AB10*5)/SUM(X10,Y10:AB10)),"",((X10+Y10)*2+Z10*3+AA10*4+AB10*5)/SUM(X10,Y10:AB10))</f>
        <v>4.25</v>
      </c>
      <c r="AE10" s="85" t="n">
        <f aca="false">IF(AX10=5,0.5,IF(AX10=4,0.25,IF(AX10&lt;=3,0)))</f>
        <v>0</v>
      </c>
      <c r="AF10" s="86"/>
      <c r="AG10" s="87" t="str">
        <f aca="false">IF(ISERROR(VALUE(LEFT(F10))),LEFT(F10),VALUE(LEFT(F10)))</f>
        <v>з</v>
      </c>
      <c r="AH10" s="87" t="n">
        <f aca="false">IF(ISERROR(VALUE(LEFT(G10))),LEFT(G10),VALUE(LEFT(G10)))</f>
        <v>4</v>
      </c>
      <c r="AI10" s="87" t="n">
        <f aca="false">IF(ISERROR(VALUE(LEFT(H10))),LEFT(H10),VALUE(LEFT(H10)))</f>
        <v>4</v>
      </c>
      <c r="AJ10" s="87" t="n">
        <f aca="false">IF(ISERROR(VALUE(LEFT(I10))),LEFT(I10),VALUE(LEFT(I10)))</f>
        <v>4</v>
      </c>
      <c r="AK10" s="87" t="n">
        <f aca="false">IF(ISERROR(VALUE(LEFT(J10))),LEFT(J10),VALUE(LEFT(J10)))</f>
        <v>5</v>
      </c>
      <c r="AL10" s="87" t="n">
        <f aca="false">IF(ISERROR(VALUE(LEFT(K10))),LEFT(K10),VALUE(LEFT(K10)))</f>
        <v>5</v>
      </c>
      <c r="AM10" s="87" t="n">
        <f aca="false">IF(ISERROR(VALUE(LEFT(L10))),LEFT(L10),VALUE(LEFT(L10)))</f>
        <v>4</v>
      </c>
      <c r="AN10" s="87" t="n">
        <f aca="false">IF(ISERROR(VALUE(LEFT(M10))),LEFT(M10),VALUE(LEFT(M10)))</f>
        <v>4</v>
      </c>
      <c r="AO10" s="87" t="n">
        <f aca="false">IF(ISERROR(VALUE(LEFT(N10))),LEFT(N10),VALUE(LEFT(N10)))</f>
        <v>4</v>
      </c>
      <c r="AP10" s="87" t="str">
        <f aca="false">IF(ISERROR(VALUE(LEFT(O10))),LEFT(O10),VALUE(LEFT(O10)))</f>
        <v/>
      </c>
      <c r="AQ10" s="87" t="str">
        <f aca="false">IF(ISERROR(VALUE(LEFT(P10))),LEFT(P10),VALUE(LEFT(P10)))</f>
        <v/>
      </c>
      <c r="AR10" s="87" t="str">
        <f aca="false">IF(ISERROR(VALUE(LEFT(Q10))),LEFT(Q10),VALUE(LEFT(Q10)))</f>
        <v/>
      </c>
      <c r="AS10" s="87" t="str">
        <f aca="false">IF(ISERROR(VALUE(LEFT(R10))),LEFT(R10),VALUE(LEFT(R10)))</f>
        <v/>
      </c>
      <c r="AT10" s="87" t="str">
        <f aca="false">IF(ISERROR(VALUE(LEFT(S10))),LEFT(S10),VALUE(LEFT(S10)))</f>
        <v/>
      </c>
      <c r="AU10" s="87" t="str">
        <f aca="false">IF(ISERROR(VALUE(LEFT(T10))),LEFT(T10),VALUE(LEFT(T10)))</f>
        <v/>
      </c>
      <c r="AV10" s="87" t="str">
        <f aca="false">IF(ISERROR(VALUE(LEFT(U10))),LEFT(U10),VALUE(LEFT(U10)))</f>
        <v/>
      </c>
      <c r="AW10" s="82" t="n">
        <f aca="false">COUNTIF(AG10:AV10,"з")</f>
        <v>1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258" t="s">
        <v>30</v>
      </c>
      <c r="D11" s="259" t="s">
        <v>968</v>
      </c>
      <c r="E11" s="79" t="n">
        <v>2543</v>
      </c>
      <c r="F11" s="80" t="s">
        <v>32</v>
      </c>
      <c r="G11" s="80" t="n">
        <v>5</v>
      </c>
      <c r="H11" s="80" t="n">
        <v>5</v>
      </c>
      <c r="I11" s="80" t="n">
        <v>5</v>
      </c>
      <c r="J11" s="80" t="n">
        <v>5</v>
      </c>
      <c r="K11" s="80" t="n">
        <v>5</v>
      </c>
      <c r="L11" s="80" t="n">
        <v>5</v>
      </c>
      <c r="M11" s="80" t="n">
        <v>5</v>
      </c>
      <c r="N11" s="80" t="n">
        <v>5</v>
      </c>
      <c r="O11" s="80"/>
      <c r="P11" s="80"/>
      <c r="Q11" s="80"/>
      <c r="R11" s="80"/>
      <c r="S11" s="80"/>
      <c r="T11" s="80"/>
      <c r="U11" s="80"/>
      <c r="V11" s="82" t="n">
        <f aca="false">IF(AC11&gt;0,IF(SUM(X11:Y11)/AC11&gt;0,2,IF(AND(SUM(X11:Y11)/AC11=0,Z11/AC11&gt;0),3,IF(AND((AB11/AC11+AA11/AC11)=1,AA11/AC11&gt;0),4,5))),0)</f>
        <v>5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0</v>
      </c>
      <c r="AA11" s="177" t="n">
        <f aca="false">COUNTIF(AG11:AV11,AA$5)</f>
        <v>0</v>
      </c>
      <c r="AB11" s="177" t="n">
        <f aca="false">COUNTIF(AG11:AV11,AB$5)</f>
        <v>8</v>
      </c>
      <c r="AC11" s="83" t="n">
        <f aca="false">SUM(X11:AB11)</f>
        <v>8</v>
      </c>
      <c r="AD11" s="84" t="n">
        <f aca="false">IF(ISERROR(((X11+Y11)*2+Z11*3+AA11*4+AB11*5)/SUM(X11,Y11:AB11)),"",((X11+Y11)*2+Z11*3+AA11*4+AB11*5)/SUM(X11,Y11:AB11))</f>
        <v>5</v>
      </c>
      <c r="AE11" s="93" t="n">
        <f aca="false">IF(AX11=5,0.5,IF(AX11=4,0.25,IF(AX11&lt;=3,0)))</f>
        <v>0</v>
      </c>
      <c r="AG11" s="87" t="str">
        <f aca="false">IF(ISERROR(VALUE(LEFT(F11))),LEFT(F11),VALUE(LEFT(F11)))</f>
        <v>з</v>
      </c>
      <c r="AH11" s="87" t="n">
        <f aca="false">IF(ISERROR(VALUE(LEFT(G11))),LEFT(G11),VALUE(LEFT(G11)))</f>
        <v>5</v>
      </c>
      <c r="AI11" s="87" t="n">
        <f aca="false">IF(ISERROR(VALUE(LEFT(H11))),LEFT(H11),VALUE(LEFT(H11)))</f>
        <v>5</v>
      </c>
      <c r="AJ11" s="87" t="n">
        <f aca="false">IF(ISERROR(VALUE(LEFT(I11))),LEFT(I11),VALUE(LEFT(I11)))</f>
        <v>5</v>
      </c>
      <c r="AK11" s="87" t="n">
        <f aca="false">IF(ISERROR(VALUE(LEFT(J11))),LEFT(J11),VALUE(LEFT(J11)))</f>
        <v>5</v>
      </c>
      <c r="AL11" s="87" t="n">
        <f aca="false">IF(ISERROR(VALUE(LEFT(K11))),LEFT(K11),VALUE(LEFT(K11)))</f>
        <v>5</v>
      </c>
      <c r="AM11" s="87" t="n">
        <f aca="false">IF(ISERROR(VALUE(LEFT(L11))),LEFT(L11),VALUE(LEFT(L11)))</f>
        <v>5</v>
      </c>
      <c r="AN11" s="87" t="n">
        <f aca="false">IF(ISERROR(VALUE(LEFT(M11))),LEFT(M11),VALUE(LEFT(M11)))</f>
        <v>5</v>
      </c>
      <c r="AO11" s="87" t="n">
        <f aca="false">IF(ISERROR(VALUE(LEFT(N11))),LEFT(N11),VALUE(LEFT(N11)))</f>
        <v>5</v>
      </c>
      <c r="AP11" s="87" t="str">
        <f aca="false">IF(ISERROR(VALUE(LEFT(O11))),LEFT(O11),VALUE(LEFT(O11)))</f>
        <v/>
      </c>
      <c r="AQ11" s="87" t="str">
        <f aca="false">IF(ISERROR(VALUE(LEFT(P11))),LEFT(P11),VALUE(LEFT(P11)))</f>
        <v/>
      </c>
      <c r="AR11" s="87" t="str">
        <f aca="false">IF(ISERROR(VALUE(LEFT(Q11))),LEFT(Q11),VALUE(LEFT(Q11)))</f>
        <v/>
      </c>
      <c r="AS11" s="87" t="str">
        <f aca="false">IF(ISERROR(VALUE(LEFT(R11))),LEFT(R11),VALUE(LEFT(R11)))</f>
        <v/>
      </c>
      <c r="AT11" s="87" t="str">
        <f aca="false">IF(ISERROR(VALUE(LEFT(S11))),LEFT(S11),VALUE(LEFT(S11)))</f>
        <v/>
      </c>
      <c r="AU11" s="87" t="str">
        <f aca="false">IF(ISERROR(VALUE(LEFT(T11))),LEFT(T11),VALUE(LEFT(T11)))</f>
        <v/>
      </c>
      <c r="AV11" s="87" t="str">
        <f aca="false">IF(ISERROR(VALUE(LEFT(U11))),LEFT(U11),VALUE(LEFT(U11)))</f>
        <v/>
      </c>
      <c r="AW11" s="82" t="n">
        <f aca="false">COUNTIF(AG11:AV11,"з")</f>
        <v>1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258" t="s">
        <v>30</v>
      </c>
      <c r="D12" s="259" t="s">
        <v>969</v>
      </c>
      <c r="E12" s="79" t="n">
        <v>2543</v>
      </c>
      <c r="F12" s="80" t="s">
        <v>32</v>
      </c>
      <c r="G12" s="80" t="n">
        <v>5</v>
      </c>
      <c r="H12" s="80" t="n">
        <v>5</v>
      </c>
      <c r="I12" s="80" t="n">
        <v>3</v>
      </c>
      <c r="J12" s="80" t="n">
        <v>4</v>
      </c>
      <c r="K12" s="80" t="n">
        <v>5</v>
      </c>
      <c r="L12" s="80" t="n">
        <v>4</v>
      </c>
      <c r="M12" s="80" t="n">
        <v>4</v>
      </c>
      <c r="N12" s="80" t="n">
        <v>3</v>
      </c>
      <c r="O12" s="80"/>
      <c r="P12" s="80"/>
      <c r="Q12" s="80"/>
      <c r="R12" s="80"/>
      <c r="S12" s="80"/>
      <c r="T12" s="80"/>
      <c r="U12" s="80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2</v>
      </c>
      <c r="AA12" s="83" t="n">
        <f aca="false">COUNTIF(AG12:AV12,AA$5)</f>
        <v>3</v>
      </c>
      <c r="AB12" s="83" t="n">
        <f aca="false">COUNTIF(AG12:AV12,AB$5)</f>
        <v>3</v>
      </c>
      <c r="AC12" s="83" t="n">
        <f aca="false">SUM(X12:AB12)</f>
        <v>8</v>
      </c>
      <c r="AD12" s="84" t="n">
        <f aca="false">IF(ISERROR(((X12+Y12)*2+Z12*3+AA12*4+AB12*5)/SUM(X12,Y12:AB12)),"",((X12+Y12)*2+Z12*3+AA12*4+AB12*5)/SUM(X12,Y12:AB12))</f>
        <v>4.125</v>
      </c>
      <c r="AE12" s="85" t="n">
        <f aca="false">IF(AX12=5,0.5,IF(AX12=4,0.25,IF(AX12&lt;=3,0)))</f>
        <v>0</v>
      </c>
      <c r="AF12" s="86"/>
      <c r="AG12" s="87" t="str">
        <f aca="false">IF(ISERROR(VALUE(LEFT(F12))),LEFT(F12),VALUE(LEFT(F12)))</f>
        <v>з</v>
      </c>
      <c r="AH12" s="87" t="n">
        <f aca="false">IF(ISERROR(VALUE(LEFT(G12))),LEFT(G12),VALUE(LEFT(G12)))</f>
        <v>5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3</v>
      </c>
      <c r="AK12" s="87" t="n">
        <f aca="false">IF(ISERROR(VALUE(LEFT(J12))),LEFT(J12),VALUE(LEFT(J12)))</f>
        <v>4</v>
      </c>
      <c r="AL12" s="87" t="n">
        <f aca="false">IF(ISERROR(VALUE(LEFT(K12))),LEFT(K12),VALUE(LEFT(K12)))</f>
        <v>5</v>
      </c>
      <c r="AM12" s="87" t="n">
        <f aca="false">IF(ISERROR(VALUE(LEFT(L12))),LEFT(L12),VALUE(LEFT(L12)))</f>
        <v>4</v>
      </c>
      <c r="AN12" s="87" t="n">
        <f aca="false">IF(ISERROR(VALUE(LEFT(M12))),LEFT(M12),VALUE(LEFT(M12)))</f>
        <v>4</v>
      </c>
      <c r="AO12" s="87" t="n">
        <f aca="false">IF(ISERROR(VALUE(LEFT(N12))),LEFT(N12),VALUE(LEFT(N12)))</f>
        <v>3</v>
      </c>
      <c r="AP12" s="87" t="str">
        <f aca="false">IF(ISERROR(VALUE(LEFT(O12))),LEFT(O12),VALUE(LEFT(O12)))</f>
        <v/>
      </c>
      <c r="AQ12" s="87" t="str">
        <f aca="false">IF(ISERROR(VALUE(LEFT(P12))),LEFT(P12),VALUE(LEFT(P12)))</f>
        <v/>
      </c>
      <c r="AR12" s="87" t="str">
        <f aca="false">IF(ISERROR(VALUE(LEFT(Q12))),LEFT(Q12),VALUE(LEFT(Q12)))</f>
        <v/>
      </c>
      <c r="AS12" s="87" t="str">
        <f aca="false">IF(ISERROR(VALUE(LEFT(R12))),LEFT(R12),VALUE(LEFT(R12)))</f>
        <v/>
      </c>
      <c r="AT12" s="87" t="str">
        <f aca="false">IF(ISERROR(VALUE(LEFT(S12))),LEFT(S12),VALUE(LEFT(S12)))</f>
        <v/>
      </c>
      <c r="AU12" s="87" t="str">
        <f aca="false">IF(ISERROR(VALUE(LEFT(T12))),LEFT(T12),VALUE(LEFT(T12)))</f>
        <v/>
      </c>
      <c r="AV12" s="87" t="str">
        <f aca="false">IF(ISERROR(VALUE(LEFT(U12))),LEFT(U12),VALUE(LEFT(U12)))</f>
        <v/>
      </c>
      <c r="AW12" s="82" t="n">
        <f aca="false">COUNTIF(AG12:AV12,"з")</f>
        <v>1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258" t="s">
        <v>284</v>
      </c>
      <c r="D13" s="259" t="s">
        <v>970</v>
      </c>
      <c r="E13" s="79" t="n">
        <v>2543</v>
      </c>
      <c r="F13" s="80" t="s">
        <v>234</v>
      </c>
      <c r="G13" s="80" t="s">
        <v>504</v>
      </c>
      <c r="H13" s="80" t="s">
        <v>504</v>
      </c>
      <c r="I13" s="80" t="s">
        <v>504</v>
      </c>
      <c r="J13" s="80" t="s">
        <v>504</v>
      </c>
      <c r="K13" s="80" t="s">
        <v>504</v>
      </c>
      <c r="L13" s="80" t="n">
        <v>5</v>
      </c>
      <c r="M13" s="80" t="n">
        <v>5</v>
      </c>
      <c r="N13" s="80" t="s">
        <v>504</v>
      </c>
      <c r="O13" s="80"/>
      <c r="P13" s="80"/>
      <c r="Q13" s="80"/>
      <c r="R13" s="80"/>
      <c r="S13" s="80"/>
      <c r="T13" s="80"/>
      <c r="U13" s="80"/>
      <c r="V13" s="82" t="n">
        <f aca="false">IF(AC13&gt;0,IF(SUM(X13:Y13)/AC13&gt;0,2,IF(AND(SUM(X13:Y13)/AC13=0,Z13/AC13&gt;0),3,IF(AND((AB13/AC13+AA13/AC13)=1,AA13/AC13&gt;0),4,5))),0)</f>
        <v>5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0</v>
      </c>
      <c r="AA13" s="83" t="n">
        <f aca="false">COUNTIF(AG13:AV13,AA$5)</f>
        <v>0</v>
      </c>
      <c r="AB13" s="83" t="n">
        <f aca="false">COUNTIF(AG13:AV13,AB$5)</f>
        <v>2</v>
      </c>
      <c r="AC13" s="83" t="n">
        <f aca="false">SUM(X13:AB13)</f>
        <v>2</v>
      </c>
      <c r="AD13" s="84" t="n">
        <f aca="false">IF(ISERROR(((X13+Y13)*2+Z13*3+AA13*4+AB13*5)/SUM(X13,Y13:AB13)),"",((X13+Y13)*2+Z13*3+AA13*4+AB13*5)/SUM(X13,Y13:AB13))</f>
        <v>5</v>
      </c>
      <c r="AE13" s="85" t="n">
        <f aca="false">IF(AX13=5,0.5,IF(AX13=4,0.25,IF(AX13&lt;=3,0)))</f>
        <v>0</v>
      </c>
      <c r="AF13" s="86"/>
      <c r="AG13" s="87" t="str">
        <f aca="false">IF(ISERROR(VALUE(LEFT(F13))),LEFT(F13),VALUE(LEFT(F13)))</f>
        <v>а</v>
      </c>
      <c r="AH13" s="87" t="str">
        <f aca="false">IF(ISERROR(VALUE(LEFT(G13))),LEFT(G13),VALUE(LEFT(G13)))</f>
        <v>а</v>
      </c>
      <c r="AI13" s="87" t="str">
        <f aca="false">IF(ISERROR(VALUE(LEFT(H13))),LEFT(H13),VALUE(LEFT(H13)))</f>
        <v>а</v>
      </c>
      <c r="AJ13" s="87" t="str">
        <f aca="false">IF(ISERROR(VALUE(LEFT(I13))),LEFT(I13),VALUE(LEFT(I13)))</f>
        <v>а</v>
      </c>
      <c r="AK13" s="87" t="str">
        <f aca="false">IF(ISERROR(VALUE(LEFT(J13))),LEFT(J13),VALUE(LEFT(J13)))</f>
        <v>а</v>
      </c>
      <c r="AL13" s="87" t="str">
        <f aca="false">IF(ISERROR(VALUE(LEFT(K13))),LEFT(K13),VALUE(LEFT(K13)))</f>
        <v>а</v>
      </c>
      <c r="AM13" s="87" t="n">
        <f aca="false">IF(ISERROR(VALUE(LEFT(L13))),LEFT(L13),VALUE(LEFT(L13)))</f>
        <v>5</v>
      </c>
      <c r="AN13" s="87" t="n">
        <f aca="false">IF(ISERROR(VALUE(LEFT(M13))),LEFT(M13),VALUE(LEFT(M13)))</f>
        <v>5</v>
      </c>
      <c r="AO13" s="87" t="str">
        <f aca="false">IF(ISERROR(VALUE(LEFT(N13))),LEFT(N13),VALUE(LEFT(N13)))</f>
        <v>а</v>
      </c>
      <c r="AP13" s="87" t="str">
        <f aca="false">IF(ISERROR(VALUE(LEFT(O13))),LEFT(O13),VALUE(LEFT(O13)))</f>
        <v/>
      </c>
      <c r="AQ13" s="87" t="str">
        <f aca="false">IF(ISERROR(VALUE(LEFT(P13))),LEFT(P13),VALUE(LEFT(P13)))</f>
        <v/>
      </c>
      <c r="AR13" s="87" t="str">
        <f aca="false">IF(ISERROR(VALUE(LEFT(Q13))),LEFT(Q13),VALUE(LEFT(Q13)))</f>
        <v/>
      </c>
      <c r="AS13" s="87" t="str">
        <f aca="false">IF(ISERROR(VALUE(LEFT(R13))),LEFT(R13),VALUE(LEFT(R13)))</f>
        <v/>
      </c>
      <c r="AT13" s="87" t="str">
        <f aca="false">IF(ISERROR(VALUE(LEFT(S13))),LEFT(S13),VALUE(LEFT(S13)))</f>
        <v/>
      </c>
      <c r="AU13" s="87" t="str">
        <f aca="false">IF(ISERROR(VALUE(LEFT(T13))),LEFT(T13),VALUE(LEFT(T13)))</f>
        <v/>
      </c>
      <c r="AV13" s="87" t="str">
        <f aca="false">IF(ISERROR(VALUE(LEFT(U13))),LEFT(U13),VALUE(LEFT(U13)))</f>
        <v/>
      </c>
      <c r="AW13" s="82" t="n">
        <f aca="false">COUNTIF(AG13:AV13,"з")</f>
        <v>0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8.75" hidden="false" customHeight="false" outlineLevel="0" collapsed="false">
      <c r="A14" s="75" t="n">
        <v>9</v>
      </c>
      <c r="B14" s="256"/>
      <c r="C14" s="258" t="s">
        <v>30</v>
      </c>
      <c r="D14" s="259" t="s">
        <v>971</v>
      </c>
      <c r="E14" s="79" t="n">
        <v>2543</v>
      </c>
      <c r="F14" s="80" t="s">
        <v>32</v>
      </c>
      <c r="G14" s="80" t="n">
        <v>4</v>
      </c>
      <c r="H14" s="80" t="n">
        <v>3</v>
      </c>
      <c r="I14" s="80" t="n">
        <v>3</v>
      </c>
      <c r="J14" s="80" t="n">
        <v>4</v>
      </c>
      <c r="K14" s="80" t="n">
        <v>4</v>
      </c>
      <c r="L14" s="80" t="n">
        <v>4</v>
      </c>
      <c r="M14" s="80" t="n">
        <v>5</v>
      </c>
      <c r="N14" s="80" t="n">
        <v>3</v>
      </c>
      <c r="O14" s="80"/>
      <c r="P14" s="80"/>
      <c r="Q14" s="80"/>
      <c r="R14" s="80"/>
      <c r="S14" s="80"/>
      <c r="T14" s="80"/>
      <c r="U14" s="80"/>
      <c r="V14" s="97" t="n">
        <f aca="false">IF(AC14&gt;0,IF(SUM(X14:Y14)/AC14&gt;0,2,IF(AND(SUM(X14:Y14)/AC14=0,Z14/AC14&gt;0),3,IF(AND((AB14/AC14+AA14/AC14)=1,AA14/AC14&gt;0),4,5))),0)</f>
        <v>3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3</v>
      </c>
      <c r="AA14" s="127" t="n">
        <f aca="false">COUNTIF(AG14:AV14,AA$5)</f>
        <v>4</v>
      </c>
      <c r="AB14" s="127" t="n">
        <f aca="false">COUNTIF(AG14:AV14,AB$5)</f>
        <v>1</v>
      </c>
      <c r="AC14" s="127" t="n">
        <f aca="false">SUM(X14:AB14)</f>
        <v>8</v>
      </c>
      <c r="AD14" s="98" t="n">
        <f aca="false">IF(ISERROR(((X14+Y14)*2+Z14*3+AA14*4+AB14*5)/SUM(X14,Y14:AB14)),"",((X14+Y14)*2+Z14*3+AA14*4+AB14*5)/SUM(X14,Y14:AB14))</f>
        <v>3.75</v>
      </c>
      <c r="AE14" s="99" t="n">
        <f aca="false">IF(AX14=5,0.5,IF(AX14=4,0.25,IF(AX14&lt;=3,0)))</f>
        <v>0</v>
      </c>
      <c r="AF14" s="17"/>
      <c r="AG14" s="87" t="str">
        <f aca="false">IF(ISERROR(VALUE(LEFT(F14))),LEFT(F14),VALUE(LEFT(F14)))</f>
        <v>з</v>
      </c>
      <c r="AH14" s="87" t="n">
        <f aca="false">IF(ISERROR(VALUE(LEFT(G14))),LEFT(G14),VALUE(LEFT(G14)))</f>
        <v>4</v>
      </c>
      <c r="AI14" s="87" t="n">
        <f aca="false">IF(ISERROR(VALUE(LEFT(H14))),LEFT(H14),VALUE(LEFT(H14)))</f>
        <v>3</v>
      </c>
      <c r="AJ14" s="87" t="n">
        <f aca="false">IF(ISERROR(VALUE(LEFT(I14))),LEFT(I14),VALUE(LEFT(I14)))</f>
        <v>3</v>
      </c>
      <c r="AK14" s="87" t="n">
        <f aca="false">IF(ISERROR(VALUE(LEFT(J14))),LEFT(J14),VALUE(LEFT(J14)))</f>
        <v>4</v>
      </c>
      <c r="AL14" s="87" t="n">
        <f aca="false">IF(ISERROR(VALUE(LEFT(K14))),LEFT(K14),VALUE(LEFT(K14)))</f>
        <v>4</v>
      </c>
      <c r="AM14" s="87" t="n">
        <f aca="false">IF(ISERROR(VALUE(LEFT(L14))),LEFT(L14),VALUE(LEFT(L14)))</f>
        <v>4</v>
      </c>
      <c r="AN14" s="87" t="n">
        <f aca="false">IF(ISERROR(VALUE(LEFT(M14))),LEFT(M14),VALUE(LEFT(M14)))</f>
        <v>5</v>
      </c>
      <c r="AO14" s="87" t="n">
        <f aca="false">IF(ISERROR(VALUE(LEFT(N14))),LEFT(N14),VALUE(LEFT(N14)))</f>
        <v>3</v>
      </c>
      <c r="AP14" s="87" t="str">
        <f aca="false">IF(ISERROR(VALUE(LEFT(O14))),LEFT(O14),VALUE(LEFT(O14)))</f>
        <v/>
      </c>
      <c r="AQ14" s="87" t="str">
        <f aca="false">IF(ISERROR(VALUE(LEFT(P14))),LEFT(P14),VALUE(LEFT(P14)))</f>
        <v/>
      </c>
      <c r="AR14" s="87" t="str">
        <f aca="false">IF(ISERROR(VALUE(LEFT(Q14))),LEFT(Q14),VALUE(LEFT(Q14)))</f>
        <v/>
      </c>
      <c r="AS14" s="87" t="str">
        <f aca="false">IF(ISERROR(VALUE(LEFT(R14))),LEFT(R14),VALUE(LEFT(R14)))</f>
        <v/>
      </c>
      <c r="AT14" s="87" t="str">
        <f aca="false">IF(ISERROR(VALUE(LEFT(S14))),LEFT(S14),VALUE(LEFT(S14)))</f>
        <v/>
      </c>
      <c r="AU14" s="87" t="str">
        <f aca="false">IF(ISERROR(VALUE(LEFT(T14))),LEFT(T14),VALUE(LEFT(T14)))</f>
        <v/>
      </c>
      <c r="AV14" s="87" t="str">
        <f aca="false">IF(ISERROR(VALUE(LEFT(U14))),LEFT(U14),VALUE(LEFT(U14)))</f>
        <v/>
      </c>
      <c r="AW14" s="82" t="n">
        <f aca="false">COUNTIF(AG14:AV14,"з")</f>
        <v>1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8.75" hidden="false" customHeight="false" outlineLevel="0" collapsed="false">
      <c r="A15" s="75" t="n">
        <v>10</v>
      </c>
      <c r="B15" s="256"/>
      <c r="C15" s="258" t="s">
        <v>30</v>
      </c>
      <c r="D15" s="259" t="s">
        <v>972</v>
      </c>
      <c r="E15" s="79" t="n">
        <v>2543</v>
      </c>
      <c r="F15" s="80" t="s">
        <v>32</v>
      </c>
      <c r="G15" s="80" t="n">
        <v>4</v>
      </c>
      <c r="H15" s="80" t="n">
        <v>4</v>
      </c>
      <c r="I15" s="80" t="n">
        <v>4</v>
      </c>
      <c r="J15" s="80" t="n">
        <v>4</v>
      </c>
      <c r="K15" s="80" t="n">
        <v>5</v>
      </c>
      <c r="L15" s="80" t="n">
        <v>3</v>
      </c>
      <c r="M15" s="80" t="n">
        <v>5</v>
      </c>
      <c r="N15" s="80" t="n">
        <v>3</v>
      </c>
      <c r="O15" s="80"/>
      <c r="P15" s="80"/>
      <c r="Q15" s="80"/>
      <c r="R15" s="80"/>
      <c r="S15" s="80"/>
      <c r="T15" s="80"/>
      <c r="U15" s="80"/>
      <c r="V15" s="97" t="n">
        <f aca="false">IF(AC15&gt;0,IF(SUM(X15:Y15)/AC15&gt;0,2,IF(AND(SUM(X15:Y15)/AC15=0,Z15/AC15&gt;0),3,IF(AND((AB15/AC15+AA15/AC15)=1,AA15/AC15&gt;0),4,5))),0)</f>
        <v>3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2</v>
      </c>
      <c r="AA15" s="127" t="n">
        <f aca="false">COUNTIF(AG15:AV15,AA$5)</f>
        <v>4</v>
      </c>
      <c r="AB15" s="127" t="n">
        <f aca="false">COUNTIF(AG15:AV15,AB$5)</f>
        <v>2</v>
      </c>
      <c r="AC15" s="127" t="n">
        <f aca="false">SUM(X15:AB15)</f>
        <v>8</v>
      </c>
      <c r="AD15" s="98" t="n">
        <f aca="false">IF(ISERROR(((X15+Y15)*2+Z15*3+AA15*4+AB15*5)/SUM(X15,Y15:AB15)),"",((X15+Y15)*2+Z15*3+AA15*4+AB15*5)/SUM(X15,Y15:AB15))</f>
        <v>4</v>
      </c>
      <c r="AE15" s="99" t="n">
        <f aca="false">IF(AX15=5,0.5,IF(AX15=4,0.25,IF(AX15&lt;=3,0)))</f>
        <v>0</v>
      </c>
      <c r="AF15" s="17"/>
      <c r="AG15" s="87" t="str">
        <f aca="false">IF(ISERROR(VALUE(LEFT(F15))),LEFT(F15),VALUE(LEFT(F15)))</f>
        <v>з</v>
      </c>
      <c r="AH15" s="87" t="n">
        <f aca="false">IF(ISERROR(VALUE(LEFT(G15))),LEFT(G15),VALUE(LEFT(G15)))</f>
        <v>4</v>
      </c>
      <c r="AI15" s="87" t="n">
        <f aca="false">IF(ISERROR(VALUE(LEFT(H15))),LEFT(H15),VALUE(LEFT(H15)))</f>
        <v>4</v>
      </c>
      <c r="AJ15" s="87" t="n">
        <f aca="false">IF(ISERROR(VALUE(LEFT(I15))),LEFT(I15),VALUE(LEFT(I15)))</f>
        <v>4</v>
      </c>
      <c r="AK15" s="87" t="n">
        <f aca="false">IF(ISERROR(VALUE(LEFT(J15))),LEFT(J15),VALUE(LEFT(J15)))</f>
        <v>4</v>
      </c>
      <c r="AL15" s="87" t="n">
        <f aca="false">IF(ISERROR(VALUE(LEFT(K15))),LEFT(K15),VALUE(LEFT(K15)))</f>
        <v>5</v>
      </c>
      <c r="AM15" s="87" t="n">
        <f aca="false">IF(ISERROR(VALUE(LEFT(L15))),LEFT(L15),VALUE(LEFT(L15)))</f>
        <v>3</v>
      </c>
      <c r="AN15" s="87" t="n">
        <f aca="false">IF(ISERROR(VALUE(LEFT(M15))),LEFT(M15),VALUE(LEFT(M15)))</f>
        <v>5</v>
      </c>
      <c r="AO15" s="87" t="n">
        <f aca="false">IF(ISERROR(VALUE(LEFT(N15))),LEFT(N15),VALUE(LEFT(N15)))</f>
        <v>3</v>
      </c>
      <c r="AP15" s="87" t="str">
        <f aca="false">IF(ISERROR(VALUE(LEFT(O15))),LEFT(O15),VALUE(LEFT(O15)))</f>
        <v/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2" t="n">
        <f aca="false">COUNTIF(AG15:AV15,"з")</f>
        <v>1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75" t="n">
        <v>11</v>
      </c>
      <c r="B16" s="256"/>
      <c r="C16" s="258" t="s">
        <v>30</v>
      </c>
      <c r="D16" s="259" t="s">
        <v>973</v>
      </c>
      <c r="E16" s="79" t="n">
        <v>2543</v>
      </c>
      <c r="F16" s="80" t="s">
        <v>32</v>
      </c>
      <c r="G16" s="80" t="n">
        <v>5</v>
      </c>
      <c r="H16" s="80" t="n">
        <v>5</v>
      </c>
      <c r="I16" s="80" t="n">
        <v>5</v>
      </c>
      <c r="J16" s="80" t="n">
        <v>5</v>
      </c>
      <c r="K16" s="80" t="n">
        <v>5</v>
      </c>
      <c r="L16" s="80" t="n">
        <v>5</v>
      </c>
      <c r="M16" s="80" t="n">
        <v>5</v>
      </c>
      <c r="N16" s="80" t="n">
        <v>5</v>
      </c>
      <c r="O16" s="80"/>
      <c r="P16" s="80"/>
      <c r="Q16" s="80"/>
      <c r="R16" s="80"/>
      <c r="S16" s="80"/>
      <c r="T16" s="80"/>
      <c r="U16" s="80"/>
      <c r="V16" s="97" t="n">
        <f aca="false">IF(AC16&gt;0,IF(SUM(X16:Y16)/AC16&gt;0,2,IF(AND(SUM(X16:Y16)/AC16=0,Z16/AC16&gt;0),3,IF(AND((AB16/AC16+AA16/AC16)=1,AA16/AC16&gt;0),4,5))),0)</f>
        <v>5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0</v>
      </c>
      <c r="AA16" s="127" t="n">
        <f aca="false">COUNTIF(AG16:AV16,AA$5)</f>
        <v>0</v>
      </c>
      <c r="AB16" s="127" t="n">
        <f aca="false">COUNTIF(AG16:AV16,AB$5)</f>
        <v>8</v>
      </c>
      <c r="AC16" s="127" t="n">
        <f aca="false">SUM(X16:AB16)</f>
        <v>8</v>
      </c>
      <c r="AD16" s="98" t="n">
        <f aca="false">IF(ISERROR(((X16+Y16)*2+Z16*3+AA16*4+AB16*5)/SUM(X16,Y16:AB16)),"",((X16+Y16)*2+Z16*3+AA16*4+AB16*5)/SUM(X16,Y16:AB16))</f>
        <v>5</v>
      </c>
      <c r="AE16" s="99" t="n">
        <f aca="false">IF(AX16=5,0.5,IF(AX16=4,0.25,IF(AX16&lt;=3,0)))</f>
        <v>0</v>
      </c>
      <c r="AF16" s="17"/>
      <c r="AG16" s="87" t="str">
        <f aca="false">IF(ISERROR(VALUE(LEFT(F16))),LEFT(F16),VALUE(LEFT(F16)))</f>
        <v>з</v>
      </c>
      <c r="AH16" s="87" t="n">
        <f aca="false">IF(ISERROR(VALUE(LEFT(G16))),LEFT(G16),VALUE(LEFT(G16)))</f>
        <v>5</v>
      </c>
      <c r="AI16" s="87" t="n">
        <f aca="false">IF(ISERROR(VALUE(LEFT(H16))),LEFT(H16),VALUE(LEFT(H16)))</f>
        <v>5</v>
      </c>
      <c r="AJ16" s="87" t="n">
        <f aca="false">IF(ISERROR(VALUE(LEFT(I16))),LEFT(I16),VALUE(LEFT(I16)))</f>
        <v>5</v>
      </c>
      <c r="AK16" s="87" t="n">
        <f aca="false">IF(ISERROR(VALUE(LEFT(J16))),LEFT(J16),VALUE(LEFT(J16)))</f>
        <v>5</v>
      </c>
      <c r="AL16" s="87" t="n">
        <f aca="false">IF(ISERROR(VALUE(LEFT(K16))),LEFT(K16),VALUE(LEFT(K16)))</f>
        <v>5</v>
      </c>
      <c r="AM16" s="87" t="n">
        <f aca="false">IF(ISERROR(VALUE(LEFT(L16))),LEFT(L16),VALUE(LEFT(L16)))</f>
        <v>5</v>
      </c>
      <c r="AN16" s="87" t="n">
        <f aca="false">IF(ISERROR(VALUE(LEFT(M16))),LEFT(M16),VALUE(LEFT(M16)))</f>
        <v>5</v>
      </c>
      <c r="AO16" s="87" t="n">
        <f aca="false">IF(ISERROR(VALUE(LEFT(N16))),LEFT(N16),VALUE(LEFT(N16)))</f>
        <v>5</v>
      </c>
      <c r="AP16" s="87" t="str">
        <f aca="false">IF(ISERROR(VALUE(LEFT(O16))),LEFT(O16),VALUE(LEFT(O16)))</f>
        <v/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2" t="n">
        <f aca="false">COUNTIF(AG16:AV16,"з")</f>
        <v>1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75" t="n">
        <v>12</v>
      </c>
      <c r="B17" s="257"/>
      <c r="C17" s="258" t="s">
        <v>284</v>
      </c>
      <c r="D17" s="259" t="s">
        <v>974</v>
      </c>
      <c r="E17" s="79" t="n">
        <v>2543</v>
      </c>
      <c r="F17" s="80" t="s">
        <v>32</v>
      </c>
      <c r="G17" s="80" t="n">
        <v>5</v>
      </c>
      <c r="H17" s="80" t="n">
        <v>5</v>
      </c>
      <c r="I17" s="80" t="n">
        <v>5</v>
      </c>
      <c r="J17" s="80" t="n">
        <v>4</v>
      </c>
      <c r="K17" s="80" t="n">
        <v>5</v>
      </c>
      <c r="L17" s="80" t="n">
        <v>5</v>
      </c>
      <c r="M17" s="80" t="n">
        <v>5</v>
      </c>
      <c r="N17" s="80" t="n">
        <v>5</v>
      </c>
      <c r="O17" s="80"/>
      <c r="P17" s="80"/>
      <c r="Q17" s="80"/>
      <c r="R17" s="80"/>
      <c r="S17" s="80"/>
      <c r="T17" s="80"/>
      <c r="U17" s="80"/>
      <c r="V17" s="97" t="n">
        <f aca="false">IF(AC17&gt;0,IF(SUM(X17:Y17)/AC17&gt;0,2,IF(AND(SUM(X17:Y17)/AC17=0,Z17/AC17&gt;0),3,IF(AND((AB17/AC17+AA17/AC17)=1,AA17/AC17&gt;0),4,5))),0)</f>
        <v>4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0</v>
      </c>
      <c r="AA17" s="127" t="n">
        <f aca="false">COUNTIF(AG17:AV17,AA$5)</f>
        <v>1</v>
      </c>
      <c r="AB17" s="127" t="n">
        <f aca="false">COUNTIF(AG17:AV17,AB$5)</f>
        <v>7</v>
      </c>
      <c r="AC17" s="127" t="n">
        <f aca="false">SUM(X17:AB17)</f>
        <v>8</v>
      </c>
      <c r="AD17" s="98" t="n">
        <f aca="false">IF(ISERROR(((X17+Y17)*2+Z17*3+AA17*4+AB17*5)/SUM(X17,Y17:AB17)),"",((X17+Y17)*2+Z17*3+AA17*4+AB17*5)/SUM(X17,Y17:AB17))</f>
        <v>4.875</v>
      </c>
      <c r="AE17" s="99" t="n">
        <f aca="false">IF(AX17=5,0.5,IF(AX17=4,0.25,IF(AX17&lt;=3,0)))</f>
        <v>0</v>
      </c>
      <c r="AF17" s="17"/>
      <c r="AG17" s="87" t="str">
        <f aca="false">IF(ISERROR(VALUE(LEFT(F17))),LEFT(F17),VALUE(LEFT(F17)))</f>
        <v>з</v>
      </c>
      <c r="AH17" s="87" t="n">
        <f aca="false">IF(ISERROR(VALUE(LEFT(G17))),LEFT(G17),VALUE(LEFT(G17)))</f>
        <v>5</v>
      </c>
      <c r="AI17" s="87" t="n">
        <f aca="false">IF(ISERROR(VALUE(LEFT(H17))),LEFT(H17),VALUE(LEFT(H17)))</f>
        <v>5</v>
      </c>
      <c r="AJ17" s="87" t="n">
        <f aca="false">IF(ISERROR(VALUE(LEFT(I17))),LEFT(I17),VALUE(LEFT(I17)))</f>
        <v>5</v>
      </c>
      <c r="AK17" s="87" t="n">
        <f aca="false">IF(ISERROR(VALUE(LEFT(J17))),LEFT(J17),VALUE(LEFT(J17)))</f>
        <v>4</v>
      </c>
      <c r="AL17" s="87" t="n">
        <f aca="false">IF(ISERROR(VALUE(LEFT(K17))),LEFT(K17),VALUE(LEFT(K17)))</f>
        <v>5</v>
      </c>
      <c r="AM17" s="87" t="n">
        <f aca="false">IF(ISERROR(VALUE(LEFT(L17))),LEFT(L17),VALUE(LEFT(L17)))</f>
        <v>5</v>
      </c>
      <c r="AN17" s="87" t="n">
        <f aca="false">IF(ISERROR(VALUE(LEFT(M17))),LEFT(M17),VALUE(LEFT(M17)))</f>
        <v>5</v>
      </c>
      <c r="AO17" s="87" t="n">
        <f aca="false">IF(ISERROR(VALUE(LEFT(N17))),LEFT(N17),VALUE(LEFT(N17)))</f>
        <v>5</v>
      </c>
      <c r="AP17" s="87" t="str">
        <f aca="false">IF(ISERROR(VALUE(LEFT(O17))),LEFT(O17),VALUE(LEFT(O17)))</f>
        <v/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2" t="n">
        <f aca="false">COUNTIF(AG17:AV17,"з")</f>
        <v>1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75" t="n">
        <v>13</v>
      </c>
      <c r="B18" s="180"/>
      <c r="C18" s="258" t="s">
        <v>30</v>
      </c>
      <c r="D18" s="353" t="s">
        <v>975</v>
      </c>
      <c r="E18" s="79" t="n">
        <v>2543</v>
      </c>
      <c r="F18" s="80" t="s">
        <v>32</v>
      </c>
      <c r="G18" s="80" t="n">
        <v>4</v>
      </c>
      <c r="H18" s="80" t="n">
        <v>4</v>
      </c>
      <c r="I18" s="80" t="n">
        <v>5</v>
      </c>
      <c r="J18" s="80" t="n">
        <v>4</v>
      </c>
      <c r="K18" s="80" t="n">
        <v>5</v>
      </c>
      <c r="L18" s="80" t="n">
        <v>5</v>
      </c>
      <c r="M18" s="80" t="n">
        <v>5</v>
      </c>
      <c r="N18" s="80" t="n">
        <v>4</v>
      </c>
      <c r="O18" s="80"/>
      <c r="P18" s="80"/>
      <c r="Q18" s="80"/>
      <c r="R18" s="80"/>
      <c r="S18" s="80"/>
      <c r="T18" s="80"/>
      <c r="U18" s="80"/>
      <c r="V18" s="97" t="n">
        <f aca="false">IF(AC18&gt;0,IF(SUM(X18:Y18)/AC18&gt;0,2,IF(AND(SUM(X18:Y18)/AC18=0,Z18/AC18&gt;0),3,IF(AND((AB18/AC18+AA18/AC18)=1,AA18/AC18&gt;0),4,5))),0)</f>
        <v>4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0</v>
      </c>
      <c r="AA18" s="127" t="n">
        <f aca="false">COUNTIF(AG18:AV18,AA$5)</f>
        <v>4</v>
      </c>
      <c r="AB18" s="127" t="n">
        <f aca="false">COUNTIF(AG18:AV18,AB$5)</f>
        <v>4</v>
      </c>
      <c r="AC18" s="127" t="n">
        <f aca="false">SUM(X18:AB18)</f>
        <v>8</v>
      </c>
      <c r="AD18" s="98" t="n">
        <f aca="false">IF(ISERROR(((X18+Y18)*2+Z18*3+AA18*4+AB18*5)/SUM(X18,Y18:AB18)),"",((X18+Y18)*2+Z18*3+AA18*4+AB18*5)/SUM(X18,Y18:AB18))</f>
        <v>4.5</v>
      </c>
      <c r="AE18" s="99" t="n">
        <f aca="false">IF(AX18=5,0.5,IF(AX18=4,0.25,IF(AX18&lt;=3,0)))</f>
        <v>0</v>
      </c>
      <c r="AF18" s="17"/>
      <c r="AG18" s="87" t="str">
        <f aca="false">IF(ISERROR(VALUE(LEFT(F18))),LEFT(F18),VALUE(LEFT(F18)))</f>
        <v>з</v>
      </c>
      <c r="AH18" s="87" t="n">
        <f aca="false">IF(ISERROR(VALUE(LEFT(G18))),LEFT(G18),VALUE(LEFT(G18)))</f>
        <v>4</v>
      </c>
      <c r="AI18" s="87" t="n">
        <f aca="false">IF(ISERROR(VALUE(LEFT(H18))),LEFT(H18),VALUE(LEFT(H18)))</f>
        <v>4</v>
      </c>
      <c r="AJ18" s="87" t="n">
        <f aca="false">IF(ISERROR(VALUE(LEFT(I18))),LEFT(I18),VALUE(LEFT(I18)))</f>
        <v>5</v>
      </c>
      <c r="AK18" s="87" t="n">
        <f aca="false">IF(ISERROR(VALUE(LEFT(J18))),LEFT(J18),VALUE(LEFT(J18)))</f>
        <v>4</v>
      </c>
      <c r="AL18" s="87" t="n">
        <f aca="false">IF(ISERROR(VALUE(LEFT(K18))),LEFT(K18),VALUE(LEFT(K18)))</f>
        <v>5</v>
      </c>
      <c r="AM18" s="87" t="n">
        <f aca="false">IF(ISERROR(VALUE(LEFT(L18))),LEFT(L18),VALUE(LEFT(L18)))</f>
        <v>5</v>
      </c>
      <c r="AN18" s="87" t="n">
        <f aca="false">IF(ISERROR(VALUE(LEFT(M18))),LEFT(M18),VALUE(LEFT(M18)))</f>
        <v>5</v>
      </c>
      <c r="AO18" s="87" t="n">
        <f aca="false">IF(ISERROR(VALUE(LEFT(N18))),LEFT(N18),VALUE(LEFT(N18)))</f>
        <v>4</v>
      </c>
      <c r="AP18" s="87" t="str">
        <f aca="false">IF(ISERROR(VALUE(LEFT(O18))),LEFT(O18),VALUE(LEFT(O18)))</f>
        <v/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2" t="n">
        <f aca="false">COUNTIF(AG18:AV18,"з")</f>
        <v>1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75" t="n">
        <v>14</v>
      </c>
      <c r="B19" s="180"/>
      <c r="C19" s="258" t="s">
        <v>30</v>
      </c>
      <c r="D19" s="259" t="s">
        <v>976</v>
      </c>
      <c r="E19" s="79" t="n">
        <v>2543</v>
      </c>
      <c r="F19" s="80" t="s">
        <v>32</v>
      </c>
      <c r="G19" s="80" t="n">
        <v>4</v>
      </c>
      <c r="H19" s="80" t="n">
        <v>3</v>
      </c>
      <c r="I19" s="80" t="n">
        <v>4</v>
      </c>
      <c r="J19" s="80" t="n">
        <v>5</v>
      </c>
      <c r="K19" s="80" t="n">
        <v>4</v>
      </c>
      <c r="L19" s="80" t="n">
        <v>5</v>
      </c>
      <c r="M19" s="80" t="n">
        <v>4</v>
      </c>
      <c r="N19" s="80" t="n">
        <v>5</v>
      </c>
      <c r="O19" s="80"/>
      <c r="P19" s="80"/>
      <c r="Q19" s="80"/>
      <c r="R19" s="80"/>
      <c r="S19" s="80"/>
      <c r="T19" s="80"/>
      <c r="U19" s="80"/>
      <c r="V19" s="97" t="n">
        <f aca="false">IF(AC19&gt;0,IF(SUM(X19:Y19)/AC19&gt;0,2,IF(AND(SUM(X19:Y19)/AC19=0,Z19/AC19&gt;0),3,IF(AND((AB19/AC19+AA19/AC19)=1,AA19/AC19&gt;0),4,5))),0)</f>
        <v>3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1</v>
      </c>
      <c r="AA19" s="127" t="n">
        <f aca="false">COUNTIF(AG19:AV19,AA$5)</f>
        <v>4</v>
      </c>
      <c r="AB19" s="127" t="n">
        <f aca="false">COUNTIF(AG19:AV19,AB$5)</f>
        <v>3</v>
      </c>
      <c r="AC19" s="127" t="n">
        <f aca="false">SUM(X19:AB19)</f>
        <v>8</v>
      </c>
      <c r="AD19" s="98" t="n">
        <f aca="false">IF(ISERROR(((X19+Y19)*2+Z19*3+AA19*4+AB19*5)/SUM(X19,Y19:AB19)),"",((X19+Y19)*2+Z19*3+AA19*4+AB19*5)/SUM(X19,Y19:AB19))</f>
        <v>4.25</v>
      </c>
      <c r="AE19" s="99" t="n">
        <f aca="false">IF(AX19=5,0.5,IF(AX19=4,0.25,IF(AX19&lt;=3,0)))</f>
        <v>0</v>
      </c>
      <c r="AF19" s="17"/>
      <c r="AG19" s="87" t="str">
        <f aca="false">IF(ISERROR(VALUE(LEFT(F19))),LEFT(F19),VALUE(LEFT(F19)))</f>
        <v>з</v>
      </c>
      <c r="AH19" s="87" t="n">
        <f aca="false">IF(ISERROR(VALUE(LEFT(G19))),LEFT(G19),VALUE(LEFT(G19)))</f>
        <v>4</v>
      </c>
      <c r="AI19" s="87" t="n">
        <f aca="false">IF(ISERROR(VALUE(LEFT(H19))),LEFT(H19),VALUE(LEFT(H19)))</f>
        <v>3</v>
      </c>
      <c r="AJ19" s="87" t="n">
        <f aca="false">IF(ISERROR(VALUE(LEFT(I19))),LEFT(I19),VALUE(LEFT(I19)))</f>
        <v>4</v>
      </c>
      <c r="AK19" s="87" t="n">
        <f aca="false">IF(ISERROR(VALUE(LEFT(J19))),LEFT(J19),VALUE(LEFT(J19)))</f>
        <v>5</v>
      </c>
      <c r="AL19" s="87" t="n">
        <f aca="false">IF(ISERROR(VALUE(LEFT(K19))),LEFT(K19),VALUE(LEFT(K19)))</f>
        <v>4</v>
      </c>
      <c r="AM19" s="87" t="n">
        <f aca="false">IF(ISERROR(VALUE(LEFT(L19))),LEFT(L19),VALUE(LEFT(L19)))</f>
        <v>5</v>
      </c>
      <c r="AN19" s="87" t="n">
        <f aca="false">IF(ISERROR(VALUE(LEFT(M19))),LEFT(M19),VALUE(LEFT(M19)))</f>
        <v>4</v>
      </c>
      <c r="AO19" s="87" t="n">
        <f aca="false">IF(ISERROR(VALUE(LEFT(N19))),LEFT(N19),VALUE(LEFT(N19)))</f>
        <v>5</v>
      </c>
      <c r="AP19" s="87" t="str">
        <f aca="false">IF(ISERROR(VALUE(LEFT(O19))),LEFT(O19),VALUE(LEFT(O19)))</f>
        <v/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2" t="n">
        <f aca="false">COUNTIF(AG19:AV19,"з")</f>
        <v>1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75" t="n">
        <v>15</v>
      </c>
      <c r="B20" s="180"/>
      <c r="C20" s="258" t="s">
        <v>30</v>
      </c>
      <c r="D20" s="259" t="s">
        <v>977</v>
      </c>
      <c r="E20" s="79" t="n">
        <v>2543</v>
      </c>
      <c r="F20" s="80" t="s">
        <v>32</v>
      </c>
      <c r="G20" s="80" t="n">
        <v>5</v>
      </c>
      <c r="H20" s="80" t="n">
        <v>3</v>
      </c>
      <c r="I20" s="80" t="n">
        <v>3</v>
      </c>
      <c r="J20" s="80" t="n">
        <v>3</v>
      </c>
      <c r="K20" s="80" t="n">
        <v>4</v>
      </c>
      <c r="L20" s="80" t="n">
        <v>3</v>
      </c>
      <c r="M20" s="80" t="n">
        <v>4</v>
      </c>
      <c r="N20" s="80" t="n">
        <v>3</v>
      </c>
      <c r="O20" s="80"/>
      <c r="P20" s="80"/>
      <c r="Q20" s="80"/>
      <c r="R20" s="80"/>
      <c r="S20" s="80"/>
      <c r="T20" s="80"/>
      <c r="U20" s="80"/>
      <c r="V20" s="97" t="n">
        <f aca="false">IF(AC20&gt;0,IF(SUM(X20:Y20)/AC20&gt;0,2,IF(AND(SUM(X20:Y20)/AC20=0,Z20/AC20&gt;0),3,IF(AND((AB20/AC20+AA20/AC20)=1,AA20/AC20&gt;0),4,5))),0)</f>
        <v>3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5</v>
      </c>
      <c r="AA20" s="127" t="n">
        <f aca="false">COUNTIF(AG20:AV20,AA$5)</f>
        <v>2</v>
      </c>
      <c r="AB20" s="127" t="n">
        <f aca="false">COUNTIF(AG20:AV20,AB$5)</f>
        <v>1</v>
      </c>
      <c r="AC20" s="127" t="n">
        <f aca="false">SUM(X20:AB20)</f>
        <v>8</v>
      </c>
      <c r="AD20" s="98" t="n">
        <f aca="false">IF(ISERROR(((X20+Y20)*2+Z20*3+AA20*4+AB20*5)/SUM(X20,Y20:AB20)),"",((X20+Y20)*2+Z20*3+AA20*4+AB20*5)/SUM(X20,Y20:AB20))</f>
        <v>3.5</v>
      </c>
      <c r="AE20" s="99" t="n">
        <f aca="false">IF(AX20=5,0.5,IF(AX20=4,0.25,IF(AX20&lt;=3,0)))</f>
        <v>0</v>
      </c>
      <c r="AF20" s="17"/>
      <c r="AG20" s="87" t="str">
        <f aca="false">IF(ISERROR(VALUE(LEFT(F20))),LEFT(F20),VALUE(LEFT(F20)))</f>
        <v>з</v>
      </c>
      <c r="AH20" s="87" t="n">
        <f aca="false">IF(ISERROR(VALUE(LEFT(G20))),LEFT(G20),VALUE(LEFT(G20)))</f>
        <v>5</v>
      </c>
      <c r="AI20" s="87" t="n">
        <f aca="false">IF(ISERROR(VALUE(LEFT(H20))),LEFT(H20),VALUE(LEFT(H20)))</f>
        <v>3</v>
      </c>
      <c r="AJ20" s="87" t="n">
        <f aca="false">IF(ISERROR(VALUE(LEFT(I20))),LEFT(I20),VALUE(LEFT(I20)))</f>
        <v>3</v>
      </c>
      <c r="AK20" s="87" t="n">
        <f aca="false">IF(ISERROR(VALUE(LEFT(J20))),LEFT(J20),VALUE(LEFT(J20)))</f>
        <v>3</v>
      </c>
      <c r="AL20" s="87" t="n">
        <f aca="false">IF(ISERROR(VALUE(LEFT(K20))),LEFT(K20),VALUE(LEFT(K20)))</f>
        <v>4</v>
      </c>
      <c r="AM20" s="87" t="n">
        <f aca="false">IF(ISERROR(VALUE(LEFT(L20))),LEFT(L20),VALUE(LEFT(L20)))</f>
        <v>3</v>
      </c>
      <c r="AN20" s="87" t="n">
        <f aca="false">IF(ISERROR(VALUE(LEFT(M20))),LEFT(M20),VALUE(LEFT(M20)))</f>
        <v>4</v>
      </c>
      <c r="AO20" s="87" t="n">
        <f aca="false">IF(ISERROR(VALUE(LEFT(N20))),LEFT(N20),VALUE(LEFT(N20)))</f>
        <v>3</v>
      </c>
      <c r="AP20" s="87" t="str">
        <f aca="false">IF(ISERROR(VALUE(LEFT(O20))),LEFT(O20),VALUE(LEFT(O20)))</f>
        <v/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2" t="n">
        <f aca="false">COUNTIF(AG20:AV20,"з")</f>
        <v>1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75" t="n">
        <v>16</v>
      </c>
      <c r="B21" s="180"/>
      <c r="C21" s="258" t="s">
        <v>30</v>
      </c>
      <c r="D21" s="259" t="s">
        <v>978</v>
      </c>
      <c r="E21" s="79" t="n">
        <v>2543</v>
      </c>
      <c r="F21" s="80" t="s">
        <v>32</v>
      </c>
      <c r="G21" s="80" t="n">
        <v>5</v>
      </c>
      <c r="H21" s="80" t="n">
        <v>3</v>
      </c>
      <c r="I21" s="80" t="n">
        <v>5</v>
      </c>
      <c r="J21" s="80" t="n">
        <v>5</v>
      </c>
      <c r="K21" s="80" t="n">
        <v>4</v>
      </c>
      <c r="L21" s="80" t="n">
        <v>5</v>
      </c>
      <c r="M21" s="80" t="n">
        <v>4</v>
      </c>
      <c r="N21" s="80" t="n">
        <v>4</v>
      </c>
      <c r="O21" s="80"/>
      <c r="P21" s="80"/>
      <c r="Q21" s="80"/>
      <c r="R21" s="80"/>
      <c r="S21" s="80"/>
      <c r="T21" s="80"/>
      <c r="U21" s="80"/>
      <c r="V21" s="97" t="n">
        <f aca="false">IF(AC21&gt;0,IF(SUM(X21:Y21)/AC21&gt;0,2,IF(AND(SUM(X21:Y21)/AC21=0,Z21/AC21&gt;0),3,IF(AND((AB21/AC21+AA21/AC21)=1,AA21/AC21&gt;0),4,5))),0)</f>
        <v>3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1</v>
      </c>
      <c r="AA21" s="127" t="n">
        <f aca="false">COUNTIF(AG21:AV21,AA$5)</f>
        <v>3</v>
      </c>
      <c r="AB21" s="127" t="n">
        <f aca="false">COUNTIF(AG21:AV21,AB$5)</f>
        <v>4</v>
      </c>
      <c r="AC21" s="127" t="n">
        <f aca="false">SUM(X21:AB21)</f>
        <v>8</v>
      </c>
      <c r="AD21" s="98" t="n">
        <f aca="false">IF(ISERROR(((X21+Y21)*2+Z21*3+AA21*4+AB21*5)/SUM(X21,Y21:AB21)),"",((X21+Y21)*2+Z21*3+AA21*4+AB21*5)/SUM(X21,Y21:AB21))</f>
        <v>4.375</v>
      </c>
      <c r="AE21" s="99" t="n">
        <f aca="false">IF(AX21=5,0.5,IF(AX21=4,0.25,IF(AX21&lt;=3,0)))</f>
        <v>0</v>
      </c>
      <c r="AF21" s="17"/>
      <c r="AG21" s="87" t="str">
        <f aca="false">IF(ISERROR(VALUE(LEFT(F21))),LEFT(F21),VALUE(LEFT(F21)))</f>
        <v>з</v>
      </c>
      <c r="AH21" s="87" t="n">
        <f aca="false">IF(ISERROR(VALUE(LEFT(G21))),LEFT(G21),VALUE(LEFT(G21)))</f>
        <v>5</v>
      </c>
      <c r="AI21" s="87" t="n">
        <f aca="false">IF(ISERROR(VALUE(LEFT(H21))),LEFT(H21),VALUE(LEFT(H21)))</f>
        <v>3</v>
      </c>
      <c r="AJ21" s="87" t="n">
        <f aca="false">IF(ISERROR(VALUE(LEFT(I21))),LEFT(I21),VALUE(LEFT(I21)))</f>
        <v>5</v>
      </c>
      <c r="AK21" s="87" t="n">
        <f aca="false">IF(ISERROR(VALUE(LEFT(J21))),LEFT(J21),VALUE(LEFT(J21)))</f>
        <v>5</v>
      </c>
      <c r="AL21" s="87" t="n">
        <f aca="false">IF(ISERROR(VALUE(LEFT(K21))),LEFT(K21),VALUE(LEFT(K21)))</f>
        <v>4</v>
      </c>
      <c r="AM21" s="87" t="n">
        <f aca="false">IF(ISERROR(VALUE(LEFT(L21))),LEFT(L21),VALUE(LEFT(L21)))</f>
        <v>5</v>
      </c>
      <c r="AN21" s="87" t="n">
        <f aca="false">IF(ISERROR(VALUE(LEFT(M21))),LEFT(M21),VALUE(LEFT(M21)))</f>
        <v>4</v>
      </c>
      <c r="AO21" s="87" t="n">
        <f aca="false">IF(ISERROR(VALUE(LEFT(N21))),LEFT(N21),VALUE(LEFT(N21)))</f>
        <v>4</v>
      </c>
      <c r="AP21" s="87" t="str">
        <f aca="false">IF(ISERROR(VALUE(LEFT(O21))),LEFT(O21),VALUE(LEFT(O21)))</f>
        <v/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2" t="n">
        <f aca="false">COUNTIF(AG21:AV21,"з")</f>
        <v>1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75" t="n">
        <v>17</v>
      </c>
      <c r="B22" s="180"/>
      <c r="C22" s="258" t="s">
        <v>30</v>
      </c>
      <c r="D22" s="259" t="s">
        <v>979</v>
      </c>
      <c r="E22" s="79" t="n">
        <v>2543</v>
      </c>
      <c r="F22" s="80" t="s">
        <v>32</v>
      </c>
      <c r="G22" s="80" t="n">
        <v>4</v>
      </c>
      <c r="H22" s="80" t="n">
        <v>3</v>
      </c>
      <c r="I22" s="80" t="n">
        <v>5</v>
      </c>
      <c r="J22" s="80" t="n">
        <v>4</v>
      </c>
      <c r="K22" s="80" t="n">
        <v>5</v>
      </c>
      <c r="L22" s="80" t="n">
        <v>5</v>
      </c>
      <c r="M22" s="80" t="n">
        <v>4</v>
      </c>
      <c r="N22" s="80" t="n">
        <v>4</v>
      </c>
      <c r="O22" s="80"/>
      <c r="P22" s="80"/>
      <c r="Q22" s="80"/>
      <c r="R22" s="80"/>
      <c r="S22" s="80"/>
      <c r="T22" s="80"/>
      <c r="U22" s="80"/>
      <c r="V22" s="97" t="n">
        <f aca="false">IF(AC22&gt;0,IF(SUM(X22:Y22)/AC22&gt;0,2,IF(AND(SUM(X22:Y22)/AC22=0,Z22/AC22&gt;0),3,IF(AND((AB22/AC22+AA22/AC22)=1,AA22/AC22&gt;0),4,5))),0)</f>
        <v>3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1</v>
      </c>
      <c r="AA22" s="127" t="n">
        <f aca="false">COUNTIF(AG22:AV22,AA$5)</f>
        <v>4</v>
      </c>
      <c r="AB22" s="127" t="n">
        <f aca="false">COUNTIF(AG22:AV22,AB$5)</f>
        <v>3</v>
      </c>
      <c r="AC22" s="127" t="n">
        <f aca="false">SUM(X22:AB22)</f>
        <v>8</v>
      </c>
      <c r="AD22" s="98" t="n">
        <f aca="false">IF(ISERROR(((X22+Y22)*2+Z22*3+AA22*4+AB22*5)/SUM(X22,Y22:AB22)),"",((X22+Y22)*2+Z22*3+AA22*4+AB22*5)/SUM(X22,Y22:AB22))</f>
        <v>4.25</v>
      </c>
      <c r="AE22" s="99" t="n">
        <f aca="false">IF(AX22=5,0.5,IF(AX22=4,0.25,IF(AX22&lt;=3,0)))</f>
        <v>0</v>
      </c>
      <c r="AF22" s="17"/>
      <c r="AG22" s="87" t="str">
        <f aca="false">IF(ISERROR(VALUE(LEFT(F22))),LEFT(F22),VALUE(LEFT(F22)))</f>
        <v>з</v>
      </c>
      <c r="AH22" s="87" t="n">
        <f aca="false">IF(ISERROR(VALUE(LEFT(G22))),LEFT(G22),VALUE(LEFT(G22)))</f>
        <v>4</v>
      </c>
      <c r="AI22" s="87" t="n">
        <f aca="false">IF(ISERROR(VALUE(LEFT(H22))),LEFT(H22),VALUE(LEFT(H22)))</f>
        <v>3</v>
      </c>
      <c r="AJ22" s="87" t="n">
        <f aca="false">IF(ISERROR(VALUE(LEFT(I22))),LEFT(I22),VALUE(LEFT(I22)))</f>
        <v>5</v>
      </c>
      <c r="AK22" s="87" t="n">
        <f aca="false">IF(ISERROR(VALUE(LEFT(J22))),LEFT(J22),VALUE(LEFT(J22)))</f>
        <v>4</v>
      </c>
      <c r="AL22" s="87" t="n">
        <f aca="false">IF(ISERROR(VALUE(LEFT(K22))),LEFT(K22),VALUE(LEFT(K22)))</f>
        <v>5</v>
      </c>
      <c r="AM22" s="87" t="n">
        <f aca="false">IF(ISERROR(VALUE(LEFT(L22))),LEFT(L22),VALUE(LEFT(L22)))</f>
        <v>5</v>
      </c>
      <c r="AN22" s="87" t="n">
        <f aca="false">IF(ISERROR(VALUE(LEFT(M22))),LEFT(M22),VALUE(LEFT(M22)))</f>
        <v>4</v>
      </c>
      <c r="AO22" s="87" t="n">
        <f aca="false">IF(ISERROR(VALUE(LEFT(N22))),LEFT(N22),VALUE(LEFT(N22)))</f>
        <v>4</v>
      </c>
      <c r="AP22" s="87" t="str">
        <f aca="false">IF(ISERROR(VALUE(LEFT(O22))),LEFT(O22),VALUE(LEFT(O22)))</f>
        <v/>
      </c>
      <c r="AQ22" s="87" t="str">
        <f aca="false">IF(ISERROR(VALUE(LEFT(P22))),LEFT(P22),VALUE(LEFT(P22)))</f>
        <v/>
      </c>
      <c r="AR22" s="87" t="str">
        <f aca="false">IF(ISERROR(VALUE(LEFT(Q22))),LEFT(Q22),VALUE(LEFT(Q22)))</f>
        <v/>
      </c>
      <c r="AS22" s="87" t="str">
        <f aca="false">IF(ISERROR(VALUE(LEFT(R22))),LEFT(R22),VALUE(LEFT(R22)))</f>
        <v/>
      </c>
      <c r="AT22" s="87" t="str">
        <f aca="false">IF(ISERROR(VALUE(LEFT(S22))),LEFT(S22),VALUE(LEFT(S22)))</f>
        <v/>
      </c>
      <c r="AU22" s="87" t="str">
        <f aca="false">IF(ISERROR(VALUE(LEFT(T22))),LEFT(T22),VALUE(LEFT(T22)))</f>
        <v/>
      </c>
      <c r="AV22" s="87" t="str">
        <f aca="false">IF(ISERROR(VALUE(LEFT(U22))),LEFT(U22),VALUE(LEFT(U22)))</f>
        <v/>
      </c>
      <c r="AW22" s="82" t="n">
        <f aca="false">COUNTIF(AG22:AV22,"з")</f>
        <v>1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75" t="n">
        <v>18</v>
      </c>
      <c r="B23" s="180"/>
      <c r="C23" s="258" t="s">
        <v>30</v>
      </c>
      <c r="D23" s="259" t="s">
        <v>980</v>
      </c>
      <c r="E23" s="79" t="n">
        <v>2543</v>
      </c>
      <c r="F23" s="80" t="s">
        <v>32</v>
      </c>
      <c r="G23" s="80" t="n">
        <v>5</v>
      </c>
      <c r="H23" s="80" t="n">
        <v>5</v>
      </c>
      <c r="I23" s="80" t="n">
        <v>3</v>
      </c>
      <c r="J23" s="80" t="n">
        <v>3</v>
      </c>
      <c r="K23" s="80" t="n">
        <v>4</v>
      </c>
      <c r="L23" s="80" t="n">
        <v>4</v>
      </c>
      <c r="M23" s="80" t="n">
        <v>5</v>
      </c>
      <c r="N23" s="80" t="n">
        <v>4</v>
      </c>
      <c r="O23" s="80"/>
      <c r="P23" s="80"/>
      <c r="Q23" s="80"/>
      <c r="R23" s="80"/>
      <c r="S23" s="80"/>
      <c r="T23" s="80"/>
      <c r="U23" s="80"/>
      <c r="V23" s="97" t="n">
        <f aca="false">IF(AC23&gt;0,IF(SUM(X23:Y23)/AC23&gt;0,2,IF(AND(SUM(X23:Y23)/AC23=0,Z23/AC23&gt;0),3,IF(AND((AB23/AC23+AA23/AC23)=1,AA23/AC23&gt;0),4,5))),0)</f>
        <v>3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2</v>
      </c>
      <c r="AA23" s="127" t="n">
        <f aca="false">COUNTIF(AG23:AV23,AA$5)</f>
        <v>3</v>
      </c>
      <c r="AB23" s="127" t="n">
        <f aca="false">COUNTIF(AG23:AV23,AB$5)</f>
        <v>3</v>
      </c>
      <c r="AC23" s="127" t="n">
        <f aca="false">SUM(X23:AB23)</f>
        <v>8</v>
      </c>
      <c r="AD23" s="98" t="n">
        <f aca="false">IF(ISERROR(((X23+Y23)*2+Z23*3+AA23*4+AB23*5)/SUM(X23,Y23:AB23)),"",((X23+Y23)*2+Z23*3+AA23*4+AB23*5)/SUM(X23,Y23:AB23))</f>
        <v>4.125</v>
      </c>
      <c r="AE23" s="99" t="n">
        <f aca="false">IF(AX23=5,0.5,IF(AX23=4,0.25,IF(AX23&lt;=3,0)))</f>
        <v>0</v>
      </c>
      <c r="AF23" s="17"/>
      <c r="AG23" s="87" t="str">
        <f aca="false">IF(ISERROR(VALUE(LEFT(F23))),LEFT(F23),VALUE(LEFT(F23)))</f>
        <v>з</v>
      </c>
      <c r="AH23" s="87" t="n">
        <f aca="false">IF(ISERROR(VALUE(LEFT(G23))),LEFT(G23),VALUE(LEFT(G23)))</f>
        <v>5</v>
      </c>
      <c r="AI23" s="87" t="n">
        <f aca="false">IF(ISERROR(VALUE(LEFT(H23))),LEFT(H23),VALUE(LEFT(H23)))</f>
        <v>5</v>
      </c>
      <c r="AJ23" s="87" t="n">
        <f aca="false">IF(ISERROR(VALUE(LEFT(I23))),LEFT(I23),VALUE(LEFT(I23)))</f>
        <v>3</v>
      </c>
      <c r="AK23" s="87" t="n">
        <f aca="false">IF(ISERROR(VALUE(LEFT(J23))),LEFT(J23),VALUE(LEFT(J23)))</f>
        <v>3</v>
      </c>
      <c r="AL23" s="87" t="n">
        <f aca="false">IF(ISERROR(VALUE(LEFT(K23))),LEFT(K23),VALUE(LEFT(K23)))</f>
        <v>4</v>
      </c>
      <c r="AM23" s="87" t="n">
        <f aca="false">IF(ISERROR(VALUE(LEFT(L23))),LEFT(L23),VALUE(LEFT(L23)))</f>
        <v>4</v>
      </c>
      <c r="AN23" s="87" t="n">
        <f aca="false">IF(ISERROR(VALUE(LEFT(M23))),LEFT(M23),VALUE(LEFT(M23)))</f>
        <v>5</v>
      </c>
      <c r="AO23" s="87" t="n">
        <f aca="false">IF(ISERROR(VALUE(LEFT(N23))),LEFT(N23),VALUE(LEFT(N23)))</f>
        <v>4</v>
      </c>
      <c r="AP23" s="87" t="str">
        <f aca="false">IF(ISERROR(VALUE(LEFT(O23))),LEFT(O23),VALUE(LEFT(O23)))</f>
        <v/>
      </c>
      <c r="AQ23" s="87" t="str">
        <f aca="false">IF(ISERROR(VALUE(LEFT(P23))),LEFT(P23),VALUE(LEFT(P23)))</f>
        <v/>
      </c>
      <c r="AR23" s="87" t="str">
        <f aca="false">IF(ISERROR(VALUE(LEFT(Q23))),LEFT(Q23),VALUE(LEFT(Q23)))</f>
        <v/>
      </c>
      <c r="AS23" s="87" t="str">
        <f aca="false">IF(ISERROR(VALUE(LEFT(R23))),LEFT(R23),VALUE(LEFT(R23)))</f>
        <v/>
      </c>
      <c r="AT23" s="87" t="str">
        <f aca="false">IF(ISERROR(VALUE(LEFT(S23))),LEFT(S23),VALUE(LEFT(S23)))</f>
        <v/>
      </c>
      <c r="AU23" s="87" t="str">
        <f aca="false">IF(ISERROR(VALUE(LEFT(T23))),LEFT(T23),VALUE(LEFT(T23)))</f>
        <v/>
      </c>
      <c r="AV23" s="87" t="str">
        <f aca="false">IF(ISERROR(VALUE(LEFT(U23))),LEFT(U23),VALUE(LEFT(U23)))</f>
        <v/>
      </c>
      <c r="AW23" s="82" t="n">
        <f aca="false">COUNTIF(AG23:AV23,"з")</f>
        <v>1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75" t="n">
        <v>19</v>
      </c>
      <c r="B24" s="180"/>
      <c r="C24" s="258" t="s">
        <v>284</v>
      </c>
      <c r="D24" s="259" t="s">
        <v>981</v>
      </c>
      <c r="E24" s="79" t="n">
        <v>2543</v>
      </c>
      <c r="F24" s="80" t="s">
        <v>32</v>
      </c>
      <c r="G24" s="80" t="n">
        <v>4</v>
      </c>
      <c r="H24" s="80" t="n">
        <v>3</v>
      </c>
      <c r="I24" s="80" t="n">
        <v>4</v>
      </c>
      <c r="J24" s="80" t="n">
        <v>4</v>
      </c>
      <c r="K24" s="80" t="n">
        <v>4</v>
      </c>
      <c r="L24" s="80" t="n">
        <v>5</v>
      </c>
      <c r="M24" s="80" t="n">
        <v>4</v>
      </c>
      <c r="N24" s="80" t="n">
        <v>3</v>
      </c>
      <c r="O24" s="80"/>
      <c r="P24" s="80"/>
      <c r="Q24" s="80"/>
      <c r="R24" s="80"/>
      <c r="S24" s="80"/>
      <c r="T24" s="80"/>
      <c r="U24" s="80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2</v>
      </c>
      <c r="AA24" s="127" t="n">
        <f aca="false">COUNTIF(AG24:AV24,AA$5)</f>
        <v>5</v>
      </c>
      <c r="AB24" s="127" t="n">
        <f aca="false">COUNTIF(AG24:AV24,AB$5)</f>
        <v>1</v>
      </c>
      <c r="AC24" s="127" t="n">
        <f aca="false">SUM(X24:AB24)</f>
        <v>8</v>
      </c>
      <c r="AD24" s="98" t="n">
        <f aca="false">IF(ISERROR(((X24+Y24)*2+Z24*3+AA24*4+AB24*5)/SUM(X24,Y24:AB24)),"",((X24+Y24)*2+Z24*3+AA24*4+AB24*5)/SUM(X24,Y24:AB24))</f>
        <v>3.875</v>
      </c>
      <c r="AE24" s="99" t="n">
        <f aca="false">IF(AX24=5,0.5,IF(AX24=4,0.25,IF(AX24&lt;=3,0)))</f>
        <v>0</v>
      </c>
      <c r="AF24" s="17"/>
      <c r="AG24" s="87" t="str">
        <f aca="false">IF(ISERROR(VALUE(LEFT(F24))),LEFT(F24),VALUE(LEFT(F24)))</f>
        <v>з</v>
      </c>
      <c r="AH24" s="87" t="n">
        <f aca="false">IF(ISERROR(VALUE(LEFT(G24))),LEFT(G24),VALUE(LEFT(G24)))</f>
        <v>4</v>
      </c>
      <c r="AI24" s="87" t="n">
        <f aca="false">IF(ISERROR(VALUE(LEFT(H24))),LEFT(H24),VALUE(LEFT(H24)))</f>
        <v>3</v>
      </c>
      <c r="AJ24" s="87" t="n">
        <f aca="false">IF(ISERROR(VALUE(LEFT(I24))),LEFT(I24),VALUE(LEFT(I24)))</f>
        <v>4</v>
      </c>
      <c r="AK24" s="87" t="n">
        <f aca="false">IF(ISERROR(VALUE(LEFT(J24))),LEFT(J24),VALUE(LEFT(J24)))</f>
        <v>4</v>
      </c>
      <c r="AL24" s="87" t="n">
        <f aca="false">IF(ISERROR(VALUE(LEFT(K24))),LEFT(K24),VALUE(LEFT(K24)))</f>
        <v>4</v>
      </c>
      <c r="AM24" s="87" t="n">
        <f aca="false">IF(ISERROR(VALUE(LEFT(L24))),LEFT(L24),VALUE(LEFT(L24)))</f>
        <v>5</v>
      </c>
      <c r="AN24" s="87" t="n">
        <f aca="false">IF(ISERROR(VALUE(LEFT(M24))),LEFT(M24),VALUE(LEFT(M24)))</f>
        <v>4</v>
      </c>
      <c r="AO24" s="87" t="n">
        <f aca="false">IF(ISERROR(VALUE(LEFT(N24))),LEFT(N24),VALUE(LEFT(N24)))</f>
        <v>3</v>
      </c>
      <c r="AP24" s="87" t="str">
        <f aca="false">IF(ISERROR(VALUE(LEFT(O24))),LEFT(O24),VALUE(LEFT(O24)))</f>
        <v/>
      </c>
      <c r="AQ24" s="87" t="str">
        <f aca="false">IF(ISERROR(VALUE(LEFT(P24))),LEFT(P24),VALUE(LEFT(P24)))</f>
        <v/>
      </c>
      <c r="AR24" s="87" t="str">
        <f aca="false">IF(ISERROR(VALUE(LEFT(Q24))),LEFT(Q24),VALUE(LEFT(Q24)))</f>
        <v/>
      </c>
      <c r="AS24" s="87" t="str">
        <f aca="false">IF(ISERROR(VALUE(LEFT(R24))),LEFT(R24),VALUE(LEFT(R24)))</f>
        <v/>
      </c>
      <c r="AT24" s="87" t="str">
        <f aca="false">IF(ISERROR(VALUE(LEFT(S24))),LEFT(S24),VALUE(LEFT(S24)))</f>
        <v/>
      </c>
      <c r="AU24" s="87" t="str">
        <f aca="false">IF(ISERROR(VALUE(LEFT(T24))),LEFT(T24),VALUE(LEFT(T24)))</f>
        <v/>
      </c>
      <c r="AV24" s="87" t="str">
        <f aca="false">IF(ISERROR(VALUE(LEFT(U24))),LEFT(U24),VALUE(LEFT(U24)))</f>
        <v/>
      </c>
      <c r="AW24" s="82" t="n">
        <f aca="false">COUNTIF(AG24:AV24,"з")</f>
        <v>1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false" customHeight="false" outlineLevel="0" collapsed="false">
      <c r="A25" s="75" t="n">
        <v>20</v>
      </c>
      <c r="B25" s="180"/>
      <c r="C25" s="258" t="s">
        <v>30</v>
      </c>
      <c r="D25" s="259" t="s">
        <v>982</v>
      </c>
      <c r="E25" s="79" t="n">
        <v>2543</v>
      </c>
      <c r="F25" s="80" t="s">
        <v>32</v>
      </c>
      <c r="G25" s="80" t="n">
        <v>5</v>
      </c>
      <c r="H25" s="80" t="n">
        <v>4</v>
      </c>
      <c r="I25" s="80" t="n">
        <v>5</v>
      </c>
      <c r="J25" s="374"/>
      <c r="K25" s="80" t="n">
        <v>5</v>
      </c>
      <c r="L25" s="80" t="n">
        <v>5</v>
      </c>
      <c r="M25" s="80" t="n">
        <v>5</v>
      </c>
      <c r="N25" s="80" t="n">
        <v>4</v>
      </c>
      <c r="O25" s="80"/>
      <c r="P25" s="80"/>
      <c r="Q25" s="80"/>
      <c r="R25" s="80"/>
      <c r="S25" s="80"/>
      <c r="T25" s="80"/>
      <c r="U25" s="80"/>
      <c r="V25" s="97" t="n">
        <f aca="false">IF(AC25&gt;0,IF(SUM(X25:Y25)/AC25&gt;0,2,IF(AND(SUM(X25:Y25)/AC25=0,Z25/AC25&gt;0),3,IF(AND((AB25/AC25+AA25/AC25)=1,AA25/AC25&gt;0),4,5))),0)</f>
        <v>4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0</v>
      </c>
      <c r="AA25" s="127" t="n">
        <f aca="false">COUNTIF(AG25:AV25,AA$5)</f>
        <v>2</v>
      </c>
      <c r="AB25" s="127" t="n">
        <f aca="false">COUNTIF(AG25:AV25,AB$5)</f>
        <v>5</v>
      </c>
      <c r="AC25" s="127" t="n">
        <f aca="false">SUM(X25:AB25)</f>
        <v>7</v>
      </c>
      <c r="AD25" s="98" t="n">
        <f aca="false">IF(ISERROR(((X25+Y25)*2+Z25*3+AA25*4+AB25*5)/SUM(X25,Y25:AB25)),"",((X25+Y25)*2+Z25*3+AA25*4+AB25*5)/SUM(X25,Y25:AB25))</f>
        <v>4.71428571428571</v>
      </c>
      <c r="AE25" s="99" t="n">
        <f aca="false">IF(AX25=5,0.5,IF(AX25=4,0.25,IF(AX25&lt;=3,0)))</f>
        <v>0</v>
      </c>
      <c r="AF25" s="17"/>
      <c r="AG25" s="87" t="str">
        <f aca="false">IF(ISERROR(VALUE(LEFT(F25))),LEFT(F25),VALUE(LEFT(F25)))</f>
        <v>з</v>
      </c>
      <c r="AH25" s="87" t="n">
        <f aca="false">IF(ISERROR(VALUE(LEFT(G25))),LEFT(G25),VALUE(LEFT(G25)))</f>
        <v>5</v>
      </c>
      <c r="AI25" s="87" t="n">
        <f aca="false">IF(ISERROR(VALUE(LEFT(H25))),LEFT(H25),VALUE(LEFT(H25)))</f>
        <v>4</v>
      </c>
      <c r="AJ25" s="87" t="n">
        <f aca="false">IF(ISERROR(VALUE(LEFT(I25))),LEFT(I25),VALUE(LEFT(I25)))</f>
        <v>5</v>
      </c>
      <c r="AK25" s="87" t="str">
        <f aca="false">IF(ISERROR(VALUE(LEFT(J25))),LEFT(J25),VALUE(LEFT(J25)))</f>
        <v/>
      </c>
      <c r="AL25" s="87" t="n">
        <f aca="false">IF(ISERROR(VALUE(LEFT(K25))),LEFT(K25),VALUE(LEFT(K25)))</f>
        <v>5</v>
      </c>
      <c r="AM25" s="87" t="n">
        <f aca="false">IF(ISERROR(VALUE(LEFT(L25))),LEFT(L25),VALUE(LEFT(L25)))</f>
        <v>5</v>
      </c>
      <c r="AN25" s="87" t="n">
        <f aca="false">IF(ISERROR(VALUE(LEFT(M25))),LEFT(M25),VALUE(LEFT(M25)))</f>
        <v>5</v>
      </c>
      <c r="AO25" s="87" t="n">
        <f aca="false">IF(ISERROR(VALUE(LEFT(N25))),LEFT(N25),VALUE(LEFT(N25)))</f>
        <v>4</v>
      </c>
      <c r="AP25" s="87" t="str">
        <f aca="false">IF(ISERROR(VALUE(LEFT(O25))),LEFT(O25),VALUE(LEFT(O25)))</f>
        <v/>
      </c>
      <c r="AQ25" s="87" t="str">
        <f aca="false">IF(ISERROR(VALUE(LEFT(P25))),LEFT(P25),VALUE(LEFT(P25)))</f>
        <v/>
      </c>
      <c r="AR25" s="87" t="str">
        <f aca="false">IF(ISERROR(VALUE(LEFT(Q25))),LEFT(Q25),VALUE(LEFT(Q25)))</f>
        <v/>
      </c>
      <c r="AS25" s="87" t="str">
        <f aca="false">IF(ISERROR(VALUE(LEFT(R25))),LEFT(R25),VALUE(LEFT(R25)))</f>
        <v/>
      </c>
      <c r="AT25" s="87" t="str">
        <f aca="false">IF(ISERROR(VALUE(LEFT(S25))),LEFT(S25),VALUE(LEFT(S25)))</f>
        <v/>
      </c>
      <c r="AU25" s="87" t="str">
        <f aca="false">IF(ISERROR(VALUE(LEFT(T25))),LEFT(T25),VALUE(LEFT(T25)))</f>
        <v/>
      </c>
      <c r="AV25" s="87" t="str">
        <f aca="false">IF(ISERROR(VALUE(LEFT(U25))),LEFT(U25),VALUE(LEFT(U25)))</f>
        <v/>
      </c>
      <c r="AW25" s="82" t="n">
        <f aca="false">COUNTIF(AG25:AV25,"з")</f>
        <v>1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true" customHeight="false" outlineLevel="0" collapsed="false">
      <c r="A26" s="75"/>
      <c r="B26" s="180"/>
      <c r="C26" s="258"/>
      <c r="D26" s="259"/>
      <c r="E26" s="79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97" t="n">
        <f aca="false">IF(AC26&gt;0,IF(SUM(X26:Y26)/AC26&gt;0,2,IF(AND(SUM(X26:Y26)/AC26=0,Z26/AC26&gt;0),3,IF(AND((AB26/AC26+AA26/AC26)=1,AA26/AC26&gt;0),4,5))),0)</f>
        <v>0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0</v>
      </c>
      <c r="AA26" s="127" t="n">
        <f aca="false">COUNTIF(AG26:AV26,AA$5)</f>
        <v>0</v>
      </c>
      <c r="AB26" s="127" t="n">
        <f aca="false">COUNTIF(AG26:AV26,AB$5)</f>
        <v>0</v>
      </c>
      <c r="AC26" s="127" t="n">
        <f aca="false">SUM(X26:AB26)</f>
        <v>0</v>
      </c>
      <c r="AD26" s="98" t="str">
        <f aca="false">IF(ISERROR(((X26+Y26)*2+Z26*3+AA26*4+AB26*5)/SUM(X26,Y26:AB26)),"",((X26+Y26)*2+Z26*3+AA26*4+AB26*5)/SUM(X26,Y26:AB26))</f>
        <v/>
      </c>
      <c r="AE26" s="99" t="n">
        <f aca="false">IF(AX26=5,0.5,IF(AX26=4,0.25,IF(AX26&lt;=3,0)))</f>
        <v>0</v>
      </c>
      <c r="AF26" s="17"/>
      <c r="AG26" s="87" t="str">
        <f aca="false">IF(ISERROR(VALUE(LEFT(F26))),LEFT(F26),VALUE(LEFT(F26)))</f>
        <v/>
      </c>
      <c r="AH26" s="87" t="str">
        <f aca="false">IF(ISERROR(VALUE(LEFT(G26))),LEFT(G26),VALUE(LEFT(G26)))</f>
        <v/>
      </c>
      <c r="AI26" s="87" t="str">
        <f aca="false">IF(ISERROR(VALUE(LEFT(H26))),LEFT(H26),VALUE(LEFT(H26)))</f>
        <v/>
      </c>
      <c r="AJ26" s="87" t="str">
        <f aca="false">IF(ISERROR(VALUE(LEFT(I26))),LEFT(I26),VALUE(LEFT(I26)))</f>
        <v/>
      </c>
      <c r="AK26" s="87" t="str">
        <f aca="false">IF(ISERROR(VALUE(LEFT(J26))),LEFT(J26),VALUE(LEFT(J26)))</f>
        <v/>
      </c>
      <c r="AL26" s="87" t="str">
        <f aca="false">IF(ISERROR(VALUE(LEFT(K26))),LEFT(K26),VALUE(LEFT(K26)))</f>
        <v/>
      </c>
      <c r="AM26" s="87" t="str">
        <f aca="false">IF(ISERROR(VALUE(LEFT(L26))),LEFT(L26),VALUE(LEFT(L26)))</f>
        <v/>
      </c>
      <c r="AN26" s="87" t="str">
        <f aca="false">IF(ISERROR(VALUE(LEFT(M26))),LEFT(M26),VALUE(LEFT(M26)))</f>
        <v/>
      </c>
      <c r="AO26" s="87" t="str">
        <f aca="false">IF(ISERROR(VALUE(LEFT(N26))),LEFT(N26),VALUE(LEFT(N26)))</f>
        <v/>
      </c>
      <c r="AP26" s="87" t="str">
        <f aca="false">IF(ISERROR(VALUE(LEFT(O26))),LEFT(O26),VALUE(LEFT(O26)))</f>
        <v/>
      </c>
      <c r="AQ26" s="87" t="str">
        <f aca="false">IF(ISERROR(VALUE(LEFT(P26))),LEFT(P26),VALUE(LEFT(P26)))</f>
        <v/>
      </c>
      <c r="AR26" s="87" t="str">
        <f aca="false">IF(ISERROR(VALUE(LEFT(Q26))),LEFT(Q26),VALUE(LEFT(Q26)))</f>
        <v/>
      </c>
      <c r="AS26" s="87" t="str">
        <f aca="false">IF(ISERROR(VALUE(LEFT(R26))),LEFT(R26),VALUE(LEFT(R26)))</f>
        <v/>
      </c>
      <c r="AT26" s="87" t="str">
        <f aca="false">IF(ISERROR(VALUE(LEFT(S26))),LEFT(S26),VALUE(LEFT(S26)))</f>
        <v/>
      </c>
      <c r="AU26" s="87" t="str">
        <f aca="false">IF(ISERROR(VALUE(LEFT(T26))),LEFT(T26),VALUE(LEFT(T26)))</f>
        <v/>
      </c>
      <c r="AV26" s="87" t="str">
        <f aca="false">IF(ISERROR(VALUE(LEFT(U26))),LEFT(U26),VALUE(LEFT(U26)))</f>
        <v/>
      </c>
      <c r="AW26" s="82" t="n">
        <f aca="false">COUNTIF(AG26:AV26,"з")</f>
        <v>0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true" customHeight="false" outlineLevel="0" collapsed="false">
      <c r="A27" s="75"/>
      <c r="B27" s="180"/>
      <c r="C27" s="258"/>
      <c r="D27" s="259"/>
      <c r="E27" s="79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97" t="n">
        <f aca="false">IF(AC27&gt;0,IF(SUM(X27:Y27)/AC27&gt;0,2,IF(AND(SUM(X27:Y27)/AC27=0,Z27/AC27&gt;0),3,IF(AND((AB27/AC27+AA27/AC27)=1,AA27/AC27&gt;0),4,5))),0)</f>
        <v>0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0</v>
      </c>
      <c r="AA27" s="127" t="n">
        <f aca="false">COUNTIF(AG27:AV27,AA$5)</f>
        <v>0</v>
      </c>
      <c r="AB27" s="127" t="n">
        <f aca="false">COUNTIF(AG27:AV27,AB$5)</f>
        <v>0</v>
      </c>
      <c r="AC27" s="127" t="n">
        <f aca="false">SUM(X27:AB27)</f>
        <v>0</v>
      </c>
      <c r="AD27" s="98" t="str">
        <f aca="false">IF(ISERROR(((X27+Y27)*2+Z27*3+AA27*4+AB27*5)/SUM(X27,Y27:AB27)),"",((X27+Y27)*2+Z27*3+AA27*4+AB27*5)/SUM(X27,Y27:AB27))</f>
        <v/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/>
      </c>
      <c r="AH27" s="87" t="str">
        <f aca="false">IF(ISERROR(VALUE(LEFT(G27))),LEFT(G27),VALUE(LEFT(G27)))</f>
        <v/>
      </c>
      <c r="AI27" s="87" t="str">
        <f aca="false">IF(ISERROR(VALUE(LEFT(H27))),LEFT(H27),VALUE(LEFT(H27)))</f>
        <v/>
      </c>
      <c r="AJ27" s="87" t="str">
        <f aca="false">IF(ISERROR(VALUE(LEFT(I27))),LEFT(I27),VALUE(LEFT(I27)))</f>
        <v/>
      </c>
      <c r="AK27" s="87" t="str">
        <f aca="false">IF(ISERROR(VALUE(LEFT(J27))),LEFT(J27),VALUE(LEFT(J27)))</f>
        <v/>
      </c>
      <c r="AL27" s="87" t="str">
        <f aca="false">IF(ISERROR(VALUE(LEFT(K27))),LEFT(K27),VALUE(LEFT(K27)))</f>
        <v/>
      </c>
      <c r="AM27" s="87" t="str">
        <f aca="false">IF(ISERROR(VALUE(LEFT(L27))),LEFT(L27),VALUE(LEFT(L27)))</f>
        <v/>
      </c>
      <c r="AN27" s="87" t="str">
        <f aca="false">IF(ISERROR(VALUE(LEFT(M27))),LEFT(M27),VALUE(LEFT(M27)))</f>
        <v/>
      </c>
      <c r="AO27" s="87" t="str">
        <f aca="false">IF(ISERROR(VALUE(LEFT(N27))),LEFT(N27),VALUE(LEFT(N27)))</f>
        <v/>
      </c>
      <c r="AP27" s="87" t="str">
        <f aca="false">IF(ISERROR(VALUE(LEFT(O27))),LEFT(O27),VALUE(LEFT(O27)))</f>
        <v/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0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true" customHeight="false" outlineLevel="0" collapsed="false">
      <c r="A28" s="75"/>
      <c r="B28" s="180"/>
      <c r="C28" s="360"/>
      <c r="D28" s="354"/>
      <c r="E28" s="79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97" t="n">
        <f aca="false">IF(AC28&gt;0,IF(SUM(X28:Y28)/AC28&gt;0,2,IF(AND(SUM(X28:Y28)/AC28=0,Z28/AC28&gt;0),3,IF(AND((AB28/AC28+AA28/AC28)=1,AA28/AC28&gt;0),4,5))),0)</f>
        <v>0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0</v>
      </c>
      <c r="AA28" s="127" t="n">
        <f aca="false">COUNTIF(AG28:AV28,AA$5)</f>
        <v>0</v>
      </c>
      <c r="AB28" s="127" t="n">
        <f aca="false">COUNTIF(AG28:AV28,AB$5)</f>
        <v>0</v>
      </c>
      <c r="AC28" s="127" t="n">
        <f aca="false">SUM(X28:AB28)</f>
        <v>0</v>
      </c>
      <c r="AD28" s="98" t="str">
        <f aca="false">IF(ISERROR(((X28+Y28)*2+Z28*3+AA28*4+AB28*5)/SUM(X28,Y28:AB28)),"",((X28+Y28)*2+Z28*3+AA28*4+AB28*5)/SUM(X28,Y28:AB28))</f>
        <v/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/>
      </c>
      <c r="AH28" s="87" t="str">
        <f aca="false">IF(ISERROR(VALUE(LEFT(G28))),LEFT(G28),VALUE(LEFT(G28)))</f>
        <v/>
      </c>
      <c r="AI28" s="87" t="str">
        <f aca="false">IF(ISERROR(VALUE(LEFT(H28))),LEFT(H28),VALUE(LEFT(H28)))</f>
        <v/>
      </c>
      <c r="AJ28" s="87" t="str">
        <f aca="false">IF(ISERROR(VALUE(LEFT(I28))),LEFT(I28),VALUE(LEFT(I28)))</f>
        <v/>
      </c>
      <c r="AK28" s="87" t="str">
        <f aca="false">IF(ISERROR(VALUE(LEFT(J28))),LEFT(J28),VALUE(LEFT(J28)))</f>
        <v/>
      </c>
      <c r="AL28" s="87" t="str">
        <f aca="false">IF(ISERROR(VALUE(LEFT(K28))),LEFT(K28),VALUE(LEFT(K28)))</f>
        <v/>
      </c>
      <c r="AM28" s="87" t="str">
        <f aca="false">IF(ISERROR(VALUE(LEFT(L28))),LEFT(L28),VALUE(LEFT(L28)))</f>
        <v/>
      </c>
      <c r="AN28" s="87" t="str">
        <f aca="false">IF(ISERROR(VALUE(LEFT(M28))),LEFT(M28),VALUE(LEFT(M28)))</f>
        <v/>
      </c>
      <c r="AO28" s="87" t="str">
        <f aca="false">IF(ISERROR(VALUE(LEFT(N28))),LEFT(N28),VALUE(LEFT(N28)))</f>
        <v/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0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true" customHeight="false" outlineLevel="0" collapsed="false">
      <c r="A29" s="75"/>
      <c r="B29" s="180"/>
      <c r="C29" s="360"/>
      <c r="D29" s="354"/>
      <c r="E29" s="79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97" t="n">
        <f aca="false">IF(AC29&gt;0,IF(SUM(X29:Y29)/AC29&gt;0,2,IF(AND(SUM(X29:Y29)/AC29=0,Z29/AC29&gt;0),3,IF(AND((AB29/AC29+AA29/AC29)=1,AA29/AC29&gt;0),4,5))),0)</f>
        <v>0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0</v>
      </c>
      <c r="AA29" s="127" t="n">
        <f aca="false">COUNTIF(AG29:AV29,AA$5)</f>
        <v>0</v>
      </c>
      <c r="AB29" s="127" t="n">
        <f aca="false">COUNTIF(AG29:AV29,AB$5)</f>
        <v>0</v>
      </c>
      <c r="AC29" s="127" t="n">
        <f aca="false">SUM(X29:AB29)</f>
        <v>0</v>
      </c>
      <c r="AD29" s="98" t="str">
        <f aca="false">IF(ISERROR(((X29+Y29)*2+Z29*3+AA29*4+AB29*5)/SUM(X29,Y29:AB29)),"",((X29+Y29)*2+Z29*3+AA29*4+AB29*5)/SUM(X29,Y29:AB29))</f>
        <v/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/>
      </c>
      <c r="AH29" s="87" t="str">
        <f aca="false">IF(ISERROR(VALUE(LEFT(G29))),LEFT(G29),VALUE(LEFT(G29)))</f>
        <v/>
      </c>
      <c r="AI29" s="87" t="str">
        <f aca="false">IF(ISERROR(VALUE(LEFT(H29))),LEFT(H29),VALUE(LEFT(H29)))</f>
        <v/>
      </c>
      <c r="AJ29" s="87" t="str">
        <f aca="false">IF(ISERROR(VALUE(LEFT(I29))),LEFT(I29),VALUE(LEFT(I29)))</f>
        <v/>
      </c>
      <c r="AK29" s="87" t="str">
        <f aca="false">IF(ISERROR(VALUE(LEFT(J29))),LEFT(J29),VALUE(LEFT(J29)))</f>
        <v/>
      </c>
      <c r="AL29" s="87" t="str">
        <f aca="false">IF(ISERROR(VALUE(LEFT(K29))),LEFT(K29),VALUE(LEFT(K29)))</f>
        <v/>
      </c>
      <c r="AM29" s="87" t="str">
        <f aca="false">IF(ISERROR(VALUE(LEFT(L29))),LEFT(L29),VALUE(LEFT(L29)))</f>
        <v/>
      </c>
      <c r="AN29" s="87" t="str">
        <f aca="false">IF(ISERROR(VALUE(LEFT(M29))),LEFT(M29),VALUE(LEFT(M29)))</f>
        <v/>
      </c>
      <c r="AO29" s="87" t="str">
        <f aca="false">IF(ISERROR(VALUE(LEFT(N29))),LEFT(N29),VALUE(LEFT(N29)))</f>
        <v/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0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true" customHeight="false" outlineLevel="0" collapsed="false">
      <c r="A30" s="75"/>
      <c r="B30" s="180"/>
      <c r="E30" s="79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0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0</v>
      </c>
      <c r="AA30" s="127" t="n">
        <f aca="false">COUNTIF(AG30:AV30,AA$5)</f>
        <v>0</v>
      </c>
      <c r="AB30" s="127" t="n">
        <f aca="false">COUNTIF(AG30:AV30,AB$5)</f>
        <v>0</v>
      </c>
      <c r="AC30" s="127" t="n">
        <f aca="false">SUM(X30:AB30)</f>
        <v>0</v>
      </c>
      <c r="AD30" s="98" t="str">
        <f aca="false">IF(ISERROR(((X30+Y30)*2+Z30*3+AA30*4+AB30*5)/SUM(X30,Y30:AB30)),"",((X30+Y30)*2+Z30*3+AA30*4+AB30*5)/SUM(X30,Y30:AB30))</f>
        <v/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/>
      </c>
      <c r="AH30" s="87" t="str">
        <f aca="false">IF(ISERROR(VALUE(LEFT(G30))),LEFT(G30),VALUE(LEFT(G30)))</f>
        <v/>
      </c>
      <c r="AI30" s="87" t="str">
        <f aca="false">IF(ISERROR(VALUE(LEFT(H30))),LEFT(H30),VALUE(LEFT(H30)))</f>
        <v/>
      </c>
      <c r="AJ30" s="87" t="str">
        <f aca="false">IF(ISERROR(VALUE(LEFT(I30))),LEFT(I30),VALUE(LEFT(I30)))</f>
        <v/>
      </c>
      <c r="AK30" s="87" t="str">
        <f aca="false">IF(ISERROR(VALUE(LEFT(J30))),LEFT(J30),VALUE(LEFT(J30)))</f>
        <v/>
      </c>
      <c r="AL30" s="87" t="str">
        <f aca="false">IF(ISERROR(VALUE(LEFT(K30))),LEFT(K30),VALUE(LEFT(K30)))</f>
        <v/>
      </c>
      <c r="AM30" s="87" t="str">
        <f aca="false">IF(ISERROR(VALUE(LEFT(L30))),LEFT(L30),VALUE(LEFT(L30)))</f>
        <v/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0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75"/>
      <c r="B31" s="180"/>
      <c r="C31" s="360"/>
      <c r="D31" s="354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75"/>
      <c r="B32" s="27"/>
      <c r="C32" s="27"/>
      <c r="D32" s="375"/>
      <c r="E32" s="7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188" t="str">
        <f aca="false">IF(ISERROR(VALUE(LEFT(F32))),LEFT(F32),VALUE(LEFT(F32)))</f>
        <v/>
      </c>
      <c r="AH32" s="188" t="str">
        <f aca="false">IF(ISERROR(VALUE(LEFT(G32))),LEFT(G32),VALUE(LEFT(G32)))</f>
        <v/>
      </c>
      <c r="AI32" s="188" t="str">
        <f aca="false">IF(ISERROR(VALUE(LEFT(H32))),LEFT(H32),VALUE(LEFT(H32)))</f>
        <v/>
      </c>
      <c r="AJ32" s="188" t="str">
        <f aca="false">IF(ISERROR(VALUE(LEFT(I32))),LEFT(I32),VALUE(LEFT(I32)))</f>
        <v/>
      </c>
      <c r="AK32" s="188" t="str">
        <f aca="false">IF(ISERROR(VALUE(LEFT(J32))),LEFT(J32),VALUE(LEFT(J32)))</f>
        <v/>
      </c>
      <c r="AL32" s="188" t="str">
        <f aca="false">IF(ISERROR(VALUE(LEFT(K32))),LEFT(K32),VALUE(LEFT(K32)))</f>
        <v/>
      </c>
      <c r="AM32" s="188" t="str">
        <f aca="false">IF(ISERROR(VALUE(LEFT(L32))),LEFT(L32),VALUE(LEFT(L32)))</f>
        <v/>
      </c>
      <c r="AN32" s="188" t="str">
        <f aca="false">IF(ISERROR(VALUE(LEFT(M32))),LEFT(M32),VALUE(LEFT(M32)))</f>
        <v/>
      </c>
      <c r="AO32" s="188" t="str">
        <f aca="false">IF(ISERROR(VALUE(LEFT(N32))),LEFT(N32),VALUE(LEFT(N32)))</f>
        <v/>
      </c>
      <c r="AP32" s="188" t="str">
        <f aca="false">IF(ISERROR(VALUE(LEFT(O32))),LEFT(O32),VALUE(LEFT(O32)))</f>
        <v/>
      </c>
      <c r="AQ32" s="188" t="str">
        <f aca="false">IF(ISERROR(VALUE(LEFT(P32))),LEFT(P32),VALUE(LEFT(P32)))</f>
        <v/>
      </c>
      <c r="AR32" s="188" t="str">
        <f aca="false">IF(ISERROR(VALUE(LEFT(Q32))),LEFT(Q32),VALUE(LEFT(Q32)))</f>
        <v/>
      </c>
      <c r="AS32" s="188" t="str">
        <f aca="false">IF(ISERROR(VALUE(LEFT(R32))),LEFT(R32),VALUE(LEFT(R32)))</f>
        <v/>
      </c>
      <c r="AT32" s="188" t="str">
        <f aca="false">IF(ISERROR(VALUE(LEFT(S32))),LEFT(S32),VALUE(LEFT(S32)))</f>
        <v/>
      </c>
      <c r="AU32" s="188" t="str">
        <f aca="false">IF(ISERROR(VALUE(LEFT(T32))),LEFT(T32),VALUE(LEFT(T32)))</f>
        <v/>
      </c>
      <c r="AV32" s="188" t="str">
        <f aca="false">IF(ISERROR(VALUE(LEFT(U32))),LEFT(U32),VALUE(LEFT(U32)))</f>
        <v/>
      </c>
      <c r="AW32" s="97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8.75" hidden="true" customHeight="false" outlineLevel="0" collapsed="false">
      <c r="A33" s="75"/>
      <c r="B33" s="27"/>
      <c r="C33" s="27"/>
      <c r="D33" s="27"/>
      <c r="E33" s="7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188" t="str">
        <f aca="false">IF(ISERROR(VALUE(LEFT(F33))),LEFT(F33),VALUE(LEFT(F33)))</f>
        <v/>
      </c>
      <c r="AH33" s="188" t="str">
        <f aca="false">IF(ISERROR(VALUE(LEFT(G33))),LEFT(G33),VALUE(LEFT(G33)))</f>
        <v/>
      </c>
      <c r="AI33" s="188" t="str">
        <f aca="false">IF(ISERROR(VALUE(LEFT(H33))),LEFT(H33),VALUE(LEFT(H33)))</f>
        <v/>
      </c>
      <c r="AJ33" s="188" t="str">
        <f aca="false">IF(ISERROR(VALUE(LEFT(I33))),LEFT(I33),VALUE(LEFT(I33)))</f>
        <v/>
      </c>
      <c r="AK33" s="188" t="str">
        <f aca="false">IF(ISERROR(VALUE(LEFT(J33))),LEFT(J33),VALUE(LEFT(J33)))</f>
        <v/>
      </c>
      <c r="AL33" s="188" t="str">
        <f aca="false">IF(ISERROR(VALUE(LEFT(K33))),LEFT(K33),VALUE(LEFT(K33)))</f>
        <v/>
      </c>
      <c r="AM33" s="188" t="str">
        <f aca="false">IF(ISERROR(VALUE(LEFT(L33))),LEFT(L33),VALUE(LEFT(L33)))</f>
        <v/>
      </c>
      <c r="AN33" s="188" t="str">
        <f aca="false">IF(ISERROR(VALUE(LEFT(M33))),LEFT(M33),VALUE(LEFT(M33)))</f>
        <v/>
      </c>
      <c r="AO33" s="188" t="str">
        <f aca="false">IF(ISERROR(VALUE(LEFT(N33))),LEFT(N33),VALUE(LEFT(N33)))</f>
        <v/>
      </c>
      <c r="AP33" s="188" t="str">
        <f aca="false">IF(ISERROR(VALUE(LEFT(O33))),LEFT(O33),VALUE(LEFT(O33)))</f>
        <v/>
      </c>
      <c r="AQ33" s="188" t="str">
        <f aca="false">IF(ISERROR(VALUE(LEFT(P33))),LEFT(P33),VALUE(LEFT(P33)))</f>
        <v/>
      </c>
      <c r="AR33" s="188" t="str">
        <f aca="false">IF(ISERROR(VALUE(LEFT(Q33))),LEFT(Q33),VALUE(LEFT(Q33)))</f>
        <v/>
      </c>
      <c r="AS33" s="188" t="str">
        <f aca="false">IF(ISERROR(VALUE(LEFT(R33))),LEFT(R33),VALUE(LEFT(R33)))</f>
        <v/>
      </c>
      <c r="AT33" s="188" t="str">
        <f aca="false">IF(ISERROR(VALUE(LEFT(S33))),LEFT(S33),VALUE(LEFT(S33)))</f>
        <v/>
      </c>
      <c r="AU33" s="188" t="str">
        <f aca="false">IF(ISERROR(VALUE(LEFT(T33))),LEFT(T33),VALUE(LEFT(T33)))</f>
        <v/>
      </c>
      <c r="AV33" s="188" t="str">
        <f aca="false">IF(ISERROR(VALUE(LEFT(U33))),LEFT(U33),VALUE(LEFT(U33)))</f>
        <v/>
      </c>
      <c r="AW33" s="97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8.75" hidden="true" customHeight="false" outlineLevel="0" collapsed="false">
      <c r="A34" s="75"/>
      <c r="B34" s="113"/>
      <c r="C34" s="116"/>
      <c r="D34" s="117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188" t="str">
        <f aca="false">IF(ISERROR(VALUE(LEFT(F34))),LEFT(F34),VALUE(LEFT(F34)))</f>
        <v/>
      </c>
      <c r="AH34" s="188" t="str">
        <f aca="false">IF(ISERROR(VALUE(LEFT(G34))),LEFT(G34),VALUE(LEFT(G34)))</f>
        <v/>
      </c>
      <c r="AI34" s="188" t="str">
        <f aca="false">IF(ISERROR(VALUE(LEFT(H34))),LEFT(H34),VALUE(LEFT(H34)))</f>
        <v/>
      </c>
      <c r="AJ34" s="188" t="str">
        <f aca="false">IF(ISERROR(VALUE(LEFT(I34))),LEFT(I34),VALUE(LEFT(I34)))</f>
        <v/>
      </c>
      <c r="AK34" s="188" t="str">
        <f aca="false">IF(ISERROR(VALUE(LEFT(J34))),LEFT(J34),VALUE(LEFT(J34)))</f>
        <v/>
      </c>
      <c r="AL34" s="188" t="str">
        <f aca="false">IF(ISERROR(VALUE(LEFT(K34))),LEFT(K34),VALUE(LEFT(K34)))</f>
        <v/>
      </c>
      <c r="AM34" s="188" t="str">
        <f aca="false">IF(ISERROR(VALUE(LEFT(L34))),LEFT(L34),VALUE(LEFT(L34)))</f>
        <v/>
      </c>
      <c r="AN34" s="188" t="str">
        <f aca="false">IF(ISERROR(VALUE(LEFT(M34))),LEFT(M34),VALUE(LEFT(M34)))</f>
        <v/>
      </c>
      <c r="AO34" s="188" t="str">
        <f aca="false">IF(ISERROR(VALUE(LEFT(N34))),LEFT(N34),VALUE(LEFT(N34)))</f>
        <v/>
      </c>
      <c r="AP34" s="188" t="str">
        <f aca="false">IF(ISERROR(VALUE(LEFT(O34))),LEFT(O34),VALUE(LEFT(O34)))</f>
        <v/>
      </c>
      <c r="AQ34" s="188" t="str">
        <f aca="false">IF(ISERROR(VALUE(LEFT(P34))),LEFT(P34),VALUE(LEFT(P34)))</f>
        <v/>
      </c>
      <c r="AR34" s="188" t="str">
        <f aca="false">IF(ISERROR(VALUE(LEFT(Q34))),LEFT(Q34),VALUE(LEFT(Q34)))</f>
        <v/>
      </c>
      <c r="AS34" s="188" t="str">
        <f aca="false">IF(ISERROR(VALUE(LEFT(R34))),LEFT(R34),VALUE(LEFT(R34)))</f>
        <v/>
      </c>
      <c r="AT34" s="188" t="str">
        <f aca="false">IF(ISERROR(VALUE(LEFT(S34))),LEFT(S34),VALUE(LEFT(S34)))</f>
        <v/>
      </c>
      <c r="AU34" s="188" t="str">
        <f aca="false">IF(ISERROR(VALUE(LEFT(T34))),LEFT(T34),VALUE(LEFT(T34)))</f>
        <v/>
      </c>
      <c r="AV34" s="188" t="str">
        <f aca="false">IF(ISERROR(VALUE(LEFT(U34))),LEFT(U34),VALUE(LEFT(U34)))</f>
        <v/>
      </c>
      <c r="AW34" s="97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8.75" hidden="true" customHeight="false" outlineLevel="0" collapsed="false">
      <c r="A35" s="75"/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188" t="str">
        <f aca="false">IF(ISERROR(VALUE(LEFT(F35))),LEFT(F35),VALUE(LEFT(F35)))</f>
        <v/>
      </c>
      <c r="AH35" s="188" t="str">
        <f aca="false">IF(ISERROR(VALUE(LEFT(G35))),LEFT(G35),VALUE(LEFT(G35)))</f>
        <v/>
      </c>
      <c r="AI35" s="188" t="str">
        <f aca="false">IF(ISERROR(VALUE(LEFT(H35))),LEFT(H35),VALUE(LEFT(H35)))</f>
        <v/>
      </c>
      <c r="AJ35" s="188" t="str">
        <f aca="false">IF(ISERROR(VALUE(LEFT(I35))),LEFT(I35),VALUE(LEFT(I35)))</f>
        <v/>
      </c>
      <c r="AK35" s="188" t="str">
        <f aca="false">IF(ISERROR(VALUE(LEFT(J35))),LEFT(J35),VALUE(LEFT(J35)))</f>
        <v/>
      </c>
      <c r="AL35" s="188" t="str">
        <f aca="false">IF(ISERROR(VALUE(LEFT(K35))),LEFT(K35),VALUE(LEFT(K35)))</f>
        <v/>
      </c>
      <c r="AM35" s="188" t="str">
        <f aca="false">IF(ISERROR(VALUE(LEFT(L35))),LEFT(L35),VALUE(LEFT(L35)))</f>
        <v/>
      </c>
      <c r="AN35" s="188" t="str">
        <f aca="false">IF(ISERROR(VALUE(LEFT(M35))),LEFT(M35),VALUE(LEFT(M35)))</f>
        <v/>
      </c>
      <c r="AO35" s="188" t="str">
        <f aca="false">IF(ISERROR(VALUE(LEFT(N35))),LEFT(N35),VALUE(LEFT(N35)))</f>
        <v/>
      </c>
      <c r="AP35" s="188" t="str">
        <f aca="false">IF(ISERROR(VALUE(LEFT(O35))),LEFT(O35),VALUE(LEFT(O35)))</f>
        <v/>
      </c>
      <c r="AQ35" s="188" t="str">
        <f aca="false">IF(ISERROR(VALUE(LEFT(P35))),LEFT(P35),VALUE(LEFT(P35)))</f>
        <v/>
      </c>
      <c r="AR35" s="188" t="str">
        <f aca="false">IF(ISERROR(VALUE(LEFT(Q35))),LEFT(Q35),VALUE(LEFT(Q35)))</f>
        <v/>
      </c>
      <c r="AS35" s="188" t="str">
        <f aca="false">IF(ISERROR(VALUE(LEFT(R35))),LEFT(R35),VALUE(LEFT(R35)))</f>
        <v/>
      </c>
      <c r="AT35" s="188" t="str">
        <f aca="false">IF(ISERROR(VALUE(LEFT(S35))),LEFT(S35),VALUE(LEFT(S35)))</f>
        <v/>
      </c>
      <c r="AU35" s="188" t="str">
        <f aca="false">IF(ISERROR(VALUE(LEFT(T35))),LEFT(T35),VALUE(LEFT(T35)))</f>
        <v/>
      </c>
      <c r="AV35" s="188" t="str">
        <f aca="false">IF(ISERROR(VALUE(LEFT(U35))),LEFT(U35),VALUE(LEFT(U35)))</f>
        <v/>
      </c>
      <c r="AW35" s="97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8.75" hidden="true" customHeight="false" outlineLevel="0" collapsed="false">
      <c r="A36" s="75"/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188" t="str">
        <f aca="false">IF(ISERROR(VALUE(LEFT(F36))),LEFT(F36),VALUE(LEFT(F36)))</f>
        <v/>
      </c>
      <c r="AH36" s="188" t="str">
        <f aca="false">IF(ISERROR(VALUE(LEFT(G36))),LEFT(G36),VALUE(LEFT(G36)))</f>
        <v/>
      </c>
      <c r="AI36" s="188" t="str">
        <f aca="false">IF(ISERROR(VALUE(LEFT(H36))),LEFT(H36),VALUE(LEFT(H36)))</f>
        <v/>
      </c>
      <c r="AJ36" s="188" t="str">
        <f aca="false">IF(ISERROR(VALUE(LEFT(I36))),LEFT(I36),VALUE(LEFT(I36)))</f>
        <v/>
      </c>
      <c r="AK36" s="188" t="str">
        <f aca="false">IF(ISERROR(VALUE(LEFT(J36))),LEFT(J36),VALUE(LEFT(J36)))</f>
        <v/>
      </c>
      <c r="AL36" s="188" t="str">
        <f aca="false">IF(ISERROR(VALUE(LEFT(K36))),LEFT(K36),VALUE(LEFT(K36)))</f>
        <v/>
      </c>
      <c r="AM36" s="188" t="str">
        <f aca="false">IF(ISERROR(VALUE(LEFT(L36))),LEFT(L36),VALUE(LEFT(L36)))</f>
        <v/>
      </c>
      <c r="AN36" s="188" t="str">
        <f aca="false">IF(ISERROR(VALUE(LEFT(M36))),LEFT(M36),VALUE(LEFT(M36)))</f>
        <v/>
      </c>
      <c r="AO36" s="188" t="str">
        <f aca="false">IF(ISERROR(VALUE(LEFT(N36))),LEFT(N36),VALUE(LEFT(N36)))</f>
        <v/>
      </c>
      <c r="AP36" s="188" t="str">
        <f aca="false">IF(ISERROR(VALUE(LEFT(O36))),LEFT(O36),VALUE(LEFT(O36)))</f>
        <v/>
      </c>
      <c r="AQ36" s="188" t="str">
        <f aca="false">IF(ISERROR(VALUE(LEFT(P36))),LEFT(P36),VALUE(LEFT(P36)))</f>
        <v/>
      </c>
      <c r="AR36" s="188" t="str">
        <f aca="false">IF(ISERROR(VALUE(LEFT(Q36))),LEFT(Q36),VALUE(LEFT(Q36)))</f>
        <v/>
      </c>
      <c r="AS36" s="188" t="str">
        <f aca="false">IF(ISERROR(VALUE(LEFT(R36))),LEFT(R36),VALUE(LEFT(R36)))</f>
        <v/>
      </c>
      <c r="AT36" s="188" t="str">
        <f aca="false">IF(ISERROR(VALUE(LEFT(S36))),LEFT(S36),VALUE(LEFT(S36)))</f>
        <v/>
      </c>
      <c r="AU36" s="188" t="str">
        <f aca="false">IF(ISERROR(VALUE(LEFT(T36))),LEFT(T36),VALUE(LEFT(T36)))</f>
        <v/>
      </c>
      <c r="AV36" s="188" t="str">
        <f aca="false">IF(ISERROR(VALUE(LEFT(U36))),LEFT(U36),VALUE(LEFT(U36)))</f>
        <v/>
      </c>
      <c r="AW36" s="97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COUNTIF(E6:E36,"2543")</f>
        <v>20</v>
      </c>
      <c r="F37" s="81"/>
      <c r="G37" s="81"/>
      <c r="H37" s="81"/>
      <c r="I37" s="81"/>
      <c r="J37" s="80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188" t="str">
        <f aca="false">IF(ISERROR(VALUE(LEFT(F37))),LEFT(F37),VALUE(LEFT(F37)))</f>
        <v/>
      </c>
      <c r="AH37" s="188" t="str">
        <f aca="false">IF(ISERROR(VALUE(LEFT(G37))),LEFT(G37),VALUE(LEFT(G37)))</f>
        <v/>
      </c>
      <c r="AI37" s="188" t="str">
        <f aca="false">IF(ISERROR(VALUE(LEFT(H37))),LEFT(H37),VALUE(LEFT(H37)))</f>
        <v/>
      </c>
      <c r="AJ37" s="188" t="str">
        <f aca="false">IF(ISERROR(VALUE(LEFT(I37))),LEFT(I37),VALUE(LEFT(I37)))</f>
        <v/>
      </c>
      <c r="AK37" s="188" t="str">
        <f aca="false">IF(ISERROR(VALUE(LEFT(J37))),LEFT(J37),VALUE(LEFT(J37)))</f>
        <v/>
      </c>
      <c r="AL37" s="188" t="str">
        <f aca="false">IF(ISERROR(VALUE(LEFT(K37))),LEFT(K37),VALUE(LEFT(K37)))</f>
        <v/>
      </c>
      <c r="AM37" s="188" t="str">
        <f aca="false">IF(ISERROR(VALUE(LEFT(L37))),LEFT(L37),VALUE(LEFT(L37)))</f>
        <v/>
      </c>
      <c r="AN37" s="188" t="str">
        <f aca="false">IF(ISERROR(VALUE(LEFT(M37))),LEFT(M37),VALUE(LEFT(M37)))</f>
        <v/>
      </c>
      <c r="AO37" s="188" t="str">
        <f aca="false">IF(ISERROR(VALUE(LEFT(N37))),LEFT(N37),VALUE(LEFT(N37)))</f>
        <v/>
      </c>
      <c r="AP37" s="188" t="str">
        <f aca="false">IF(ISERROR(VALUE(LEFT(O37))),LEFT(O37),VALUE(LEFT(O37)))</f>
        <v/>
      </c>
      <c r="AQ37" s="188" t="str">
        <f aca="false">IF(ISERROR(VALUE(LEFT(P37))),LEFT(P37),VALUE(LEFT(P37)))</f>
        <v/>
      </c>
      <c r="AR37" s="188" t="str">
        <f aca="false">IF(ISERROR(VALUE(LEFT(Q37))),LEFT(Q37),VALUE(LEFT(Q37)))</f>
        <v/>
      </c>
      <c r="AS37" s="188" t="str">
        <f aca="false">IF(ISERROR(VALUE(LEFT(R37))),LEFT(R37),VALUE(LEFT(R37)))</f>
        <v/>
      </c>
      <c r="AT37" s="188" t="str">
        <f aca="false">IF(ISERROR(VALUE(LEFT(S37))),LEFT(S37),VALUE(LEFT(S37)))</f>
        <v/>
      </c>
      <c r="AU37" s="188" t="str">
        <f aca="false">IF(ISERROR(VALUE(LEFT(T37))),LEFT(T37),VALUE(LEFT(T37)))</f>
        <v/>
      </c>
      <c r="AV37" s="188" t="str">
        <f aca="false">IF(ISERROR(VALUE(LEFT(U37))),LEFT(U37),VALUE(LEFT(U37)))</f>
        <v/>
      </c>
      <c r="AW37" s="97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str">
        <f aca="false" t="array" ref="F38:U45">AG38:AV45</f>
        <v> </v>
      </c>
      <c r="G38" s="124" t="n">
        <v>4.52631578947368</v>
      </c>
      <c r="H38" s="124" t="n">
        <v>4</v>
      </c>
      <c r="I38" s="124" t="n">
        <v>4.21052631578947</v>
      </c>
      <c r="J38" s="261" t="n">
        <v>4.33333333333333</v>
      </c>
      <c r="K38" s="124" t="n">
        <v>4.57894736842105</v>
      </c>
      <c r="L38" s="124" t="n">
        <v>4.5</v>
      </c>
      <c r="M38" s="124" t="n">
        <v>4.5</v>
      </c>
      <c r="N38" s="124" t="n">
        <v>3.94736842105263</v>
      </c>
      <c r="O38" s="125" t="str">
        <v> </v>
      </c>
      <c r="P38" s="126" t="str">
        <v> </v>
      </c>
      <c r="Q38" s="126" t="str">
        <v> </v>
      </c>
      <c r="R38" s="126" t="str">
        <v> </v>
      </c>
      <c r="S38" s="124" t="str">
        <v> </v>
      </c>
      <c r="T38" s="124" t="str">
        <v> </v>
      </c>
      <c r="U38" s="124" t="str">
        <v> </v>
      </c>
      <c r="V38" s="97" t="n">
        <f aca="false">сводн.!t40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0</v>
      </c>
      <c r="Z38" s="127" t="n">
        <f aca="false">SUM(Z6:Z37)</f>
        <v>24</v>
      </c>
      <c r="AA38" s="127" t="n">
        <f aca="false">SUM(AA6:AA37)</f>
        <v>55</v>
      </c>
      <c r="AB38" s="127" t="n">
        <f aca="false">SUM(AB6:AB37)</f>
        <v>74</v>
      </c>
      <c r="AC38" s="127" t="n">
        <f aca="false">SUM(X38:AB38)</f>
        <v>153</v>
      </c>
      <c r="AD38" s="98" t="n">
        <f aca="false">IF(ISERROR(((X38+Y38)*2+Z38*3+AA38*4+AB38*5)/SUM(X38,Y38:AB38)),"",((X38+Y38)*2+Z38*3+AA38*4+AB38*5)/SUM(X38,Y38:AB38))</f>
        <v>4.32679738562092</v>
      </c>
      <c r="AE38" s="128"/>
      <c r="AF38" s="17"/>
      <c r="AG38" s="129" t="str">
        <f aca="false">IF(COUNT(AG6:AG37)=0," ",SUM(AG6:AG37)/COUNT(AG6:AG37))</f>
        <v> </v>
      </c>
      <c r="AH38" s="129" t="n">
        <f aca="false">IF(COUNT(AH6:AH37)=0," ",SUM(AH6:AH37)/COUNT(AH6:AH37))</f>
        <v>4.52631578947368</v>
      </c>
      <c r="AI38" s="129" t="n">
        <f aca="false">IF(COUNT(AI6:AI37)=0," ",SUM(AI6:AI37)/COUNT(AI6:AI37))</f>
        <v>4</v>
      </c>
      <c r="AJ38" s="129" t="n">
        <f aca="false">IF(COUNT(AJ6:AJ37)=0," ",SUM(AJ6:AJ37)/COUNT(AJ6:AJ37))</f>
        <v>4.21052631578947</v>
      </c>
      <c r="AK38" s="129" t="n">
        <f aca="false">IF(COUNT(AK6:AK37)=0," ",SUM(AK6:AK37)/COUNT(AK6:AK37))</f>
        <v>4.33333333333333</v>
      </c>
      <c r="AL38" s="129" t="n">
        <f aca="false">IF(COUNT(AL6:AL37)=0," ",SUM(AL6:AL37)/COUNT(AL6:AL37))</f>
        <v>4.57894736842105</v>
      </c>
      <c r="AM38" s="129" t="n">
        <f aca="false">IF(COUNT(AM6:AM37)=0," ",SUM(AM6:AM37)/COUNT(AM6:AM37))</f>
        <v>4.5</v>
      </c>
      <c r="AN38" s="129" t="n">
        <f aca="false">IF(COUNT(AN6:AN37)=0," ",SUM(AN6:AN37)/COUNT(AN6:AN37))</f>
        <v>4.5</v>
      </c>
      <c r="AO38" s="129" t="n">
        <f aca="false">IF(COUNT(AO6:AO37)=0," ",SUM(AO6:AO37)/COUNT(AO6:AO37))</f>
        <v>3.94736842105263</v>
      </c>
      <c r="AP38" s="129" t="str">
        <f aca="false">IF(COUNT(AP6:AP37)=0," ",SUM(AP6:AP37)/COUNT(AP6:AP37))</f>
        <v> </v>
      </c>
      <c r="AQ38" s="129" t="str">
        <f aca="false">IF(COUNT(AQ6:AQ37)=0," ",SUM(AQ6:AQ37)/COUNT(AQ6:AQ37))</f>
        <v> </v>
      </c>
      <c r="AR38" s="129" t="str">
        <f aca="false">IF(COUNT(AR6:AR37)=0," ",SUM(AR6:AR37)/COUNT(AR6:AR37))</f>
        <v> </v>
      </c>
      <c r="AS38" s="129" t="str">
        <f aca="false">IF(COUNT(AS6:AS37)=0," ",SUM(AS6:AS37)/COUNT(AS6:AS37))</f>
        <v> </v>
      </c>
      <c r="AT38" s="129" t="str">
        <f aca="false">IF(COUNT(AT6:AT37)=0," ",SUM(AT6:AT37)/COUNT(AT6:AT37))</f>
        <v> </v>
      </c>
      <c r="AU38" s="129" t="str">
        <f aca="false">IF(COUNT(AU6:AU37)=0," ",SUM(AU6:AU37)/COUNT(AU6:AU37))</f>
        <v> 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str">
        <v>0</v>
      </c>
      <c r="G39" s="134" t="n">
        <v>10</v>
      </c>
      <c r="H39" s="134" t="n">
        <v>7</v>
      </c>
      <c r="I39" s="134" t="n">
        <v>9</v>
      </c>
      <c r="J39" s="266" t="n">
        <v>8</v>
      </c>
      <c r="K39" s="134" t="n">
        <v>11</v>
      </c>
      <c r="L39" s="134" t="n">
        <v>12</v>
      </c>
      <c r="M39" s="134" t="n">
        <v>11</v>
      </c>
      <c r="N39" s="134" t="n">
        <v>6</v>
      </c>
      <c r="O39" s="135" t="str">
        <v>0</v>
      </c>
      <c r="P39" s="135" t="str">
        <v>0</v>
      </c>
      <c r="Q39" s="135" t="str">
        <v>0</v>
      </c>
      <c r="R39" s="135" t="str">
        <v>0</v>
      </c>
      <c r="S39" s="134" t="str">
        <v>0</v>
      </c>
      <c r="T39" s="134" t="str">
        <v>0</v>
      </c>
      <c r="U39" s="134" t="str">
        <v> </v>
      </c>
      <c r="V39" s="136" t="n">
        <f aca="false">IF(COUNTIF(V6:V37,5)=0,"0",COUNTIF(V6:V37,5))</f>
        <v>4</v>
      </c>
      <c r="W39" s="137"/>
      <c r="X39" s="138" t="n">
        <f aca="false">SUM(X38:AB38)</f>
        <v>153</v>
      </c>
      <c r="Y39" s="138"/>
      <c r="Z39" s="138"/>
      <c r="AA39" s="138"/>
      <c r="AB39" s="138"/>
      <c r="AC39" s="138"/>
      <c r="AD39" s="98"/>
      <c r="AE39" s="139"/>
      <c r="AF39" s="140"/>
      <c r="AG39" s="141" t="str">
        <f aca="false">IF(COUNTIF(AG6:AG37,5)=0,"0",COUNTIF(AG6:AG37,5))</f>
        <v>0</v>
      </c>
      <c r="AH39" s="141" t="n">
        <f aca="false">IF(COUNTIF(AH6:AH37,5)=0,"0",COUNTIF(AH6:AH37,5))</f>
        <v>10</v>
      </c>
      <c r="AI39" s="141" t="n">
        <f aca="false">IF(COUNTIF(AI6:AI37,5)=0,"0",COUNTIF(AI6:AI37,5))</f>
        <v>7</v>
      </c>
      <c r="AJ39" s="141" t="n">
        <f aca="false">IF(COUNTIF(AJ6:AJ37,5)=0,"0",COUNTIF(AJ6:AJ37,5))</f>
        <v>9</v>
      </c>
      <c r="AK39" s="141" t="n">
        <f aca="false">IF(COUNTIF(AK6:AK37,5)=0,"0",COUNTIF(AK6:AK37,5))</f>
        <v>8</v>
      </c>
      <c r="AL39" s="141" t="n">
        <f aca="false">IF(COUNTIF(AL6:AL37,5)=0,"0",COUNTIF(AL6:AL37,5))</f>
        <v>11</v>
      </c>
      <c r="AM39" s="141" t="n">
        <f aca="false">IF(COUNTIF(AM6:AM37,5)=0,"0",COUNTIF(AM6:AM37,5))</f>
        <v>12</v>
      </c>
      <c r="AN39" s="141" t="n">
        <f aca="false">IF(COUNTIF(AN6:AN37,5)=0,"0",COUNTIF(AN6:AN37,5))</f>
        <v>11</v>
      </c>
      <c r="AO39" s="141" t="n">
        <f aca="false">IF(COUNTIF(AO6:AO37,5)=0,"0",COUNTIF(AO6:AO37,5))</f>
        <v>6</v>
      </c>
      <c r="AP39" s="141" t="str">
        <f aca="false">IF(COUNTIF(AP6:AP37,5)=0,"0",COUNTIF(AP6:AP37,5))</f>
        <v>0</v>
      </c>
      <c r="AQ39" s="141" t="str">
        <f aca="false">IF(COUNTIF(AQ6:AQ37,5)=0,"0",COUNTIF(AQ6:AQ37,5))</f>
        <v>0</v>
      </c>
      <c r="AR39" s="141" t="str">
        <f aca="false">IF(COUNTIF(AR6:AR37,5)=0,"0",COUNTIF(AR6:AR37,5))</f>
        <v>0</v>
      </c>
      <c r="AS39" s="141" t="str">
        <f aca="false">IF(COUNTIF(AS6:AS37,5)=0,"0",COUNTIF(AS6:AS37,5))</f>
        <v>0</v>
      </c>
      <c r="AT39" s="141" t="str">
        <f aca="false">IF(COUNTIF(AT6:AT37,5)=0,"0",COUNTIF(AT6:AT37,5))</f>
        <v>0</v>
      </c>
      <c r="AU39" s="141" t="str">
        <f aca="false">IF(COUNTIF(AU6:AU37,5)=0,"0",COUNTIF(AU6:AU37,5))</f>
        <v>0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str">
        <v>0</v>
      </c>
      <c r="G40" s="150" t="n">
        <v>9</v>
      </c>
      <c r="H40" s="150" t="n">
        <v>5</v>
      </c>
      <c r="I40" s="150" t="n">
        <v>5</v>
      </c>
      <c r="J40" s="276" t="n">
        <v>8</v>
      </c>
      <c r="K40" s="150" t="n">
        <v>8</v>
      </c>
      <c r="L40" s="150" t="n">
        <v>6</v>
      </c>
      <c r="M40" s="150" t="n">
        <v>8</v>
      </c>
      <c r="N40" s="150" t="n">
        <v>6</v>
      </c>
      <c r="O40" s="151" t="str">
        <v>0</v>
      </c>
      <c r="P40" s="151" t="str">
        <v>0</v>
      </c>
      <c r="Q40" s="151" t="str">
        <v>0</v>
      </c>
      <c r="R40" s="151" t="str">
        <v>0</v>
      </c>
      <c r="S40" s="150" t="str">
        <v>0</v>
      </c>
      <c r="T40" s="150" t="str">
        <v>0</v>
      </c>
      <c r="U40" s="150" t="str">
        <v> </v>
      </c>
      <c r="V40" s="152" t="n">
        <f aca="false">IF(COUNTIF(V6:V37,4)=0,"0",COUNTIF(V6:V37,4))</f>
        <v>5</v>
      </c>
      <c r="W40" s="153"/>
      <c r="X40" s="153"/>
      <c r="Y40" s="153" t="str">
        <f aca="false">IF(COUNTIF(Y6:Y37,4)=0," ",COUNTIF(Y6:Y37,4))</f>
        <v> </v>
      </c>
      <c r="Z40" s="153" t="str">
        <f aca="false">IF(COUNTIF(Z6:Z37,4)=0," ",COUNTIF(Z6:Z37,4))</f>
        <v> </v>
      </c>
      <c r="AA40" s="153" t="n">
        <f aca="false">IF(COUNTIF(AA6:AA37,4)=0," ",COUNTIF(AA6:AA37,4))</f>
        <v>6</v>
      </c>
      <c r="AB40" s="153" t="n">
        <f aca="false">IF(COUNTIF(AB6:AB37,4)=0," ",COUNTIF(AB6:AB37,4))</f>
        <v>2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str">
        <f aca="false">IF(COUNTIF(AG6:AG37,4)=0,"0",COUNTIF(AG6:AG37,4))</f>
        <v>0</v>
      </c>
      <c r="AH40" s="153" t="n">
        <f aca="false">IF(COUNTIF(AH6:AH37,4)=0,"0",COUNTIF(AH6:AH37,4))</f>
        <v>9</v>
      </c>
      <c r="AI40" s="153" t="n">
        <f aca="false">IF(COUNTIF(AI6:AI37,4)=0,"0",COUNTIF(AI6:AI37,4))</f>
        <v>5</v>
      </c>
      <c r="AJ40" s="153" t="n">
        <f aca="false">IF(COUNTIF(AJ6:AJ37,4)=0,"0",COUNTIF(AJ6:AJ37,4))</f>
        <v>5</v>
      </c>
      <c r="AK40" s="153" t="n">
        <f aca="false">IF(COUNTIF(AK6:AK37,4)=0,"0",COUNTIF(AK6:AK37,4))</f>
        <v>8</v>
      </c>
      <c r="AL40" s="153" t="n">
        <f aca="false">IF(COUNTIF(AL6:AL37,4)=0,"0",COUNTIF(AL6:AL37,4))</f>
        <v>8</v>
      </c>
      <c r="AM40" s="153" t="n">
        <f aca="false">IF(COUNTIF(AM6:AM37,4)=0,"0",COUNTIF(AM6:AM37,4))</f>
        <v>6</v>
      </c>
      <c r="AN40" s="153" t="n">
        <f aca="false">IF(COUNTIF(AN6:AN37,4)=0,"0",COUNTIF(AN6:AN37,4))</f>
        <v>8</v>
      </c>
      <c r="AO40" s="153" t="n">
        <f aca="false">IF(COUNTIF(AO6:AO37,4)=0,"0",COUNTIF(AO6:AO37,4))</f>
        <v>6</v>
      </c>
      <c r="AP40" s="153" t="str">
        <f aca="false">IF(COUNTIF(AP6:AP37,4)=0,"0",COUNTIF(AP6:AP37,4))</f>
        <v>0</v>
      </c>
      <c r="AQ40" s="153" t="str">
        <f aca="false">IF(COUNTIF(AQ6:AQ37,4)=0,"0",COUNTIF(AQ6:AQ37,4))</f>
        <v>0</v>
      </c>
      <c r="AR40" s="153" t="str">
        <f aca="false">IF(COUNTIF(AR6:AR37,4)=0,"0",COUNTIF(AR6:AR37,4))</f>
        <v>0</v>
      </c>
      <c r="AS40" s="153" t="str">
        <f aca="false">IF(COUNTIF(AS6:AS37,4)=0,"0",COUNTIF(AS6:AS37,4))</f>
        <v>0</v>
      </c>
      <c r="AT40" s="153" t="str">
        <f aca="false">IF(COUNTIF(AT6:AT37,4)=0,"0",COUNTIF(AT6:AT37,4))</f>
        <v>0</v>
      </c>
      <c r="AU40" s="153" t="str">
        <f aca="false">IF(COUNTIF(AU6:AU37,4)=0,"0",COUNTIF(AU6:AU37,4))</f>
        <v>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n">
        <v>7</v>
      </c>
      <c r="I41" s="164" t="n">
        <v>5</v>
      </c>
      <c r="J41" s="285" t="n">
        <v>2</v>
      </c>
      <c r="K41" s="164" t="str">
        <v>0</v>
      </c>
      <c r="L41" s="164" t="n">
        <v>2</v>
      </c>
      <c r="M41" s="164" t="n">
        <v>1</v>
      </c>
      <c r="N41" s="164" t="n">
        <v>7</v>
      </c>
      <c r="O41" s="165" t="str">
        <v>0</v>
      </c>
      <c r="P41" s="165" t="str">
        <v>0</v>
      </c>
      <c r="Q41" s="165" t="str">
        <v>0</v>
      </c>
      <c r="R41" s="165" t="str">
        <v>0</v>
      </c>
      <c r="S41" s="164" t="str">
        <v>0</v>
      </c>
      <c r="T41" s="164" t="str">
        <v>0</v>
      </c>
      <c r="U41" s="164" t="str">
        <v> </v>
      </c>
      <c r="V41" s="166" t="n">
        <f aca="false">IF(COUNTIF(V6:V37,3)=0,"0",COUNTIF(V6:V37,3))</f>
        <v>11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2</v>
      </c>
      <c r="AA41" s="167" t="n">
        <f aca="false">IF(COUNTIF(AA6:AA37,3)=0," ",COUNTIF(AA6:AA37,3))</f>
        <v>3</v>
      </c>
      <c r="AB41" s="167" t="n">
        <f aca="false">IF(COUNTIF(AB6:AB37,3)=0," ",COUNTIF(AB6:AB37,3))</f>
        <v>4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n">
        <f aca="false">IF(COUNTIF(AI6:AI37,3)=0,"0",COUNTIF(AI6:AI37,3))</f>
        <v>7</v>
      </c>
      <c r="AJ41" s="167" t="n">
        <f aca="false">IF(COUNTIF(AJ6:AJ37,3)=0,"0",COUNTIF(AJ6:AJ37,3))</f>
        <v>5</v>
      </c>
      <c r="AK41" s="167" t="n">
        <f aca="false">IF(COUNTIF(AK6:AK37,3)=0,"0",COUNTIF(AK6:AK37,3))</f>
        <v>2</v>
      </c>
      <c r="AL41" s="167" t="str">
        <f aca="false">IF(COUNTIF(AL6:AL37,3)=0,"0",COUNTIF(AL6:AL37,3))</f>
        <v>0</v>
      </c>
      <c r="AM41" s="167" t="n">
        <f aca="false">IF(COUNTIF(AM6:AM37,3)=0,"0",COUNTIF(AM6:AM37,3))</f>
        <v>2</v>
      </c>
      <c r="AN41" s="167" t="n">
        <f aca="false">IF(COUNTIF(AN6:AN37,3)=0,"0",COUNTIF(AN6:AN37,3))</f>
        <v>1</v>
      </c>
      <c r="AO41" s="167" t="n">
        <f aca="false">IF(COUNTIF(AO6:AO37,3)=0,"0",COUNTIF(AO6:AO37,3))</f>
        <v>7</v>
      </c>
      <c r="AP41" s="167" t="str">
        <f aca="false">IF(COUNTIF(AP6:AP37,3)=0,"0",COUNTIF(AP6:AP37,3))</f>
        <v>0</v>
      </c>
      <c r="AQ41" s="167" t="str">
        <f aca="false">IF(COUNTIF(AQ6:AQ37,3)=0,"0",COUNTIF(AQ6:AQ37,3))</f>
        <v>0</v>
      </c>
      <c r="AR41" s="167" t="str">
        <f aca="false">IF(COUNTIF(AR6:AR37,3)=0,"0",COUNTIF(AR6:AR37,3))</f>
        <v>0</v>
      </c>
      <c r="AS41" s="167" t="str">
        <f aca="false">IF(COUNTIF(AS6:AS37,3)=0,"0",COUNTIF(AS6:AS37,3))</f>
        <v>0</v>
      </c>
      <c r="AT41" s="167" t="str">
        <f aca="false">IF(COUNTIF(AT6:AT37,3)=0,"0",COUNTIF(AT6:AT37,3))</f>
        <v>0</v>
      </c>
      <c r="AU41" s="167" t="str">
        <f aca="false">IF(COUNTIF(AU6:AU37,3)=0,"0",COUNTIF(AU6:AU37,3))</f>
        <v>0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0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str">
        <f aca="false">IF(COUNTIF(V6:V37,2)=0,"0",COUNTIF(V6:V37,2))</f>
        <v>0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5</v>
      </c>
      <c r="AA42" s="82" t="n">
        <f aca="false">IF(COUNTIF(AA6:AA37,2)=0," ",COUNTIF(AA6:AA37,2))</f>
        <v>2</v>
      </c>
      <c r="AB42" s="82" t="n">
        <f aca="false">IF(COUNTIF(AB6:AB37,2)=0," ",COUNTIF(AB6:AB37,2))</f>
        <v>4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str">
        <v>0</v>
      </c>
      <c r="G43" s="81" t="str">
        <v>0</v>
      </c>
      <c r="H43" s="81" t="str">
        <v>0</v>
      </c>
      <c r="I43" s="81" t="str">
        <v>0</v>
      </c>
      <c r="J43" s="80" t="str">
        <v>0</v>
      </c>
      <c r="K43" s="81" t="str">
        <v>0</v>
      </c>
      <c r="L43" s="81" t="n">
        <v>0</v>
      </c>
      <c r="M43" s="81" t="n">
        <v>0</v>
      </c>
      <c r="N43" s="81" t="str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COUNTBLANK(AD6:AD27)</f>
        <v>2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str">
        <f aca="false">IF(COUNTIF(AG6:AG37,"б")=0+COUNTIF(AG6:AG37,"а")=0,"0",COUNTIF(AG6:AG37,"б")+COUNTIF(AG6:AG37,"а"))</f>
        <v>0</v>
      </c>
      <c r="AH43" s="176" t="str">
        <f aca="false">IF(COUNTIF(AH6:AH37,"б")=0+COUNTIF(AH6:AH37,"а")=0,"0",COUNTIF(AH6:AH37,"б")+COUNTIF(AH6:AH37,"а"))</f>
        <v>0</v>
      </c>
      <c r="AI43" s="176" t="str">
        <f aca="false">IF(COUNTIF(AI6:AI37,"б")=0+COUNTIF(AI6:AI37,"а")=0,"0",COUNTIF(AI6:AI37,"б")+COUNTIF(AI6:AI37,"а"))</f>
        <v>0</v>
      </c>
      <c r="AJ43" s="176" t="str">
        <f aca="false">IF(COUNTIF(AJ6:AJ37,"б")=0+COUNTIF(AJ6:AJ37,"а")=0,"0",COUNTIF(AJ6:AJ37,"б")+COUNTIF(AJ6:AJ37,"а"))</f>
        <v>0</v>
      </c>
      <c r="AK43" s="176" t="str">
        <f aca="false">IF(COUNTIF(AK6:AK37,"б")=0+COUNTIF(AK6:AK37,"а")=0,"0",COUNTIF(AK6:AK37,"б")+COUNTIF(AK6:AK37,"а"))</f>
        <v>0</v>
      </c>
      <c r="AL43" s="176" t="str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str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n">
        <v>19</v>
      </c>
      <c r="G44" s="81" t="str">
        <v>0</v>
      </c>
      <c r="H44" s="81" t="str">
        <v>0</v>
      </c>
      <c r="I44" s="81" t="str">
        <v>0</v>
      </c>
      <c r="J44" s="80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n">
        <f aca="false">IF(COUNTIF(AG6:AG37,"з")=0,"0",COUNTIF(AG6:AG37,"з"))</f>
        <v>19</v>
      </c>
      <c r="AH44" s="82" t="str">
        <f aca="false">IF(COUNTIF(AH6:AH37,"з")=0,"0",COUNTIF(AH6:AH37,"з"))</f>
        <v>0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0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="1" customFormat="true" ht="12.75" hidden="false" customHeight="false" outlineLevel="0" collapsed="false">
      <c r="F46" s="17"/>
      <c r="G46" s="17"/>
      <c r="H46" s="17"/>
      <c r="I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="1" customFormat="true" ht="12.75" hidden="false" customHeight="false" outlineLevel="0" collapsed="false">
      <c r="F47" s="17"/>
      <c r="G47" s="17"/>
      <c r="H47" s="17"/>
      <c r="I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="1" customFormat="true" ht="12.75" hidden="false" customHeight="false" outlineLevel="0" collapsed="false">
      <c r="F48" s="17"/>
      <c r="G48" s="17"/>
      <c r="H48" s="17"/>
      <c r="I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="1" customFormat="true" ht="12.75" hidden="false" customHeight="false" outlineLevel="0" collapsed="false">
      <c r="F49" s="17"/>
      <c r="G49" s="17"/>
      <c r="H49" s="17"/>
      <c r="I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="1" customFormat="true" ht="12.75" hidden="false" customHeight="false" outlineLevel="0" collapsed="false">
      <c r="F50" s="17"/>
      <c r="G50" s="17"/>
      <c r="H50" s="17"/>
      <c r="I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="1" customFormat="true" ht="12.75" hidden="false" customHeight="false" outlineLevel="0" collapsed="false">
      <c r="F51" s="17"/>
      <c r="G51" s="17"/>
      <c r="H51" s="17"/>
      <c r="I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="1" customFormat="true" ht="12.75" hidden="false" customHeight="false" outlineLevel="0" collapsed="false">
      <c r="F52" s="17"/>
      <c r="G52" s="17"/>
      <c r="H52" s="17"/>
      <c r="I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="1" customFormat="true" ht="12.75" hidden="false" customHeight="false" outlineLevel="0" collapsed="false">
      <c r="F53" s="17"/>
      <c r="G53" s="17"/>
      <c r="H53" s="17"/>
      <c r="I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="1" customFormat="true" ht="12.75" hidden="false" customHeight="false" outlineLevel="0" collapsed="false">
      <c r="F54" s="17"/>
      <c r="G54" s="17"/>
      <c r="H54" s="17"/>
      <c r="I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G2:K2"/>
    <mergeCell ref="L2:N2"/>
    <mergeCell ref="A3:C4"/>
    <mergeCell ref="AD3:AD5"/>
    <mergeCell ref="AG3:AW3"/>
    <mergeCell ref="AX3:BM3"/>
    <mergeCell ref="BP3:CE3"/>
    <mergeCell ref="X39:AB39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0:V45 F34:Q45 AG43:CB43 W44:AW45 AG6:AW42 V6:V29 S25:T29 G6:Q31 T6:T2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R3 V3:AC4 T3:T4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F6:F31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L5">
    <cfRule type="expression" priority="22" aboveAverage="0" equalAverage="0" bottom="0" percent="0" rank="0" text="" dxfId="20">
      <formula>$D$1&lt;L5</formula>
    </cfRule>
    <cfRule type="expression" priority="23" aboveAverage="0" equalAverage="0" bottom="0" percent="0" rank="0" text="" dxfId="21">
      <formula>$D$1&gt;L5</formula>
    </cfRule>
  </conditionalFormatting>
  <conditionalFormatting sqref="L5">
    <cfRule type="expression" priority="24" aboveAverage="0" equalAverage="0" bottom="0" percent="0" rank="0" text="" dxfId="22">
      <formula>$D$1&lt;L5</formula>
    </cfRule>
    <cfRule type="expression" priority="25" aboveAverage="0" equalAverage="0" bottom="0" percent="0" rank="0" text="" dxfId="23">
      <formula>$D$1&gt;L5</formula>
    </cfRule>
  </conditionalFormatting>
  <conditionalFormatting sqref="L5">
    <cfRule type="expression" priority="26" aboveAverage="0" equalAverage="0" bottom="0" percent="0" rank="0" text="" dxfId="24">
      <formula>$D$1&lt;L5</formula>
    </cfRule>
    <cfRule type="expression" priority="27" aboveAverage="0" equalAverage="0" bottom="0" percent="0" rank="0" text="" dxfId="25">
      <formula>$D$1&gt;L5</formula>
    </cfRule>
  </conditionalFormatting>
  <conditionalFormatting sqref="U6:U29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U3">
    <cfRule type="expression" priority="31" aboveAverage="0" equalAverage="0" bottom="0" percent="0" rank="0" text="" dxfId="29">
      <formula>$D$1&lt;U3</formula>
    </cfRule>
    <cfRule type="expression" priority="32" aboveAverage="0" equalAverage="0" bottom="0" percent="0" rank="0" text="" dxfId="30">
      <formula>$D$1&gt;U3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4">
    <cfRule type="expression" priority="35" aboveAverage="0" equalAverage="0" bottom="0" percent="0" rank="0" text="" dxfId="33">
      <formula>$D$4&lt;U4</formula>
    </cfRule>
    <cfRule type="expression" priority="36" aboveAverage="0" equalAverage="0" bottom="0" percent="0" rank="0" text="" dxfId="34">
      <formula>$D$4&gt;U4</formula>
    </cfRule>
  </conditionalFormatting>
  <conditionalFormatting sqref="U4">
    <cfRule type="expression" priority="37" aboveAverage="0" equalAverage="0" bottom="0" percent="0" rank="0" text="" dxfId="35">
      <formula>$D$4&lt;U4</formula>
    </cfRule>
    <cfRule type="expression" priority="38" aboveAverage="0" equalAverage="0" bottom="0" percent="0" rank="0" text="" dxfId="36">
      <formula>$D$4&gt;U4</formula>
    </cfRule>
  </conditionalFormatting>
  <conditionalFormatting sqref="U5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P5">
    <cfRule type="cellIs" priority="42" operator="equal" aboveAverage="0" equalAverage="0" bottom="0" percent="0" rank="0" text="" dxfId="40">
      <formula>5</formula>
    </cfRule>
    <cfRule type="cellIs" priority="43" operator="equal" aboveAverage="0" equalAverage="0" bottom="0" percent="0" rank="0" text="" dxfId="41">
      <formula>4</formula>
    </cfRule>
    <cfRule type="cellIs" priority="44" operator="equal" aboveAverage="0" equalAverage="0" bottom="0" percent="0" rank="0" text="" dxfId="42">
      <formula>3</formula>
    </cfRule>
  </conditionalFormatting>
  <conditionalFormatting sqref="R6:R29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P4">
    <cfRule type="expression" priority="48" aboveAverage="0" equalAverage="0" bottom="0" percent="0" rank="0" text="" dxfId="46">
      <formula>$D$1&lt;P4</formula>
    </cfRule>
    <cfRule type="expression" priority="49" aboveAverage="0" equalAverage="0" bottom="0" percent="0" rank="0" text="" dxfId="47">
      <formula>$D$1&gt;P4</formula>
    </cfRule>
  </conditionalFormatting>
  <conditionalFormatting sqref="N4">
    <cfRule type="expression" priority="50" aboveAverage="0" equalAverage="0" bottom="0" percent="0" rank="0" text="" dxfId="48">
      <formula>$D$1&lt;N4</formula>
    </cfRule>
    <cfRule type="expression" priority="51" aboveAverage="0" equalAverage="0" bottom="0" percent="0" rank="0" text="" dxfId="49">
      <formula>$D$1&gt;N4</formula>
    </cfRule>
  </conditionalFormatting>
  <conditionalFormatting sqref="O5:P5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O3:P4">
    <cfRule type="expression" priority="55" aboveAverage="0" equalAverage="0" bottom="0" percent="0" rank="0" text="" dxfId="53">
      <formula>$D$1&lt;O3</formula>
    </cfRule>
    <cfRule type="expression" priority="56" aboveAverage="0" equalAverage="0" bottom="0" percent="0" rank="0" text="" dxfId="54">
      <formula>$D$1&gt;O3</formula>
    </cfRule>
  </conditionalFormatting>
  <conditionalFormatting sqref="K4">
    <cfRule type="expression" priority="57" aboveAverage="0" equalAverage="0" bottom="0" percent="0" rank="0" text="" dxfId="55">
      <formula>$D$1&lt;K4</formula>
    </cfRule>
    <cfRule type="expression" priority="58" aboveAverage="0" equalAverage="0" bottom="0" percent="0" rank="0" text="" dxfId="56">
      <formula>$D$1&gt;K4</formula>
    </cfRule>
  </conditionalFormatting>
  <conditionalFormatting sqref="K4">
    <cfRule type="expression" priority="59" aboveAverage="0" equalAverage="0" bottom="0" percent="0" rank="0" text="" dxfId="57">
      <formula>$D$1&lt;K4</formula>
    </cfRule>
    <cfRule type="expression" priority="60" aboveAverage="0" equalAverage="0" bottom="0" percent="0" rank="0" text="" dxfId="58">
      <formula>$D$1&gt;K4</formula>
    </cfRule>
  </conditionalFormatting>
  <conditionalFormatting sqref="K4">
    <cfRule type="expression" priority="61" aboveAverage="0" equalAverage="0" bottom="0" percent="0" rank="0" text="" dxfId="59">
      <formula>$D$1&lt;K4</formula>
    </cfRule>
    <cfRule type="expression" priority="62" aboveAverage="0" equalAverage="0" bottom="0" percent="0" rank="0" text="" dxfId="60">
      <formula>$D$1&gt;K4</formula>
    </cfRule>
  </conditionalFormatting>
  <conditionalFormatting sqref="O5:P5">
    <cfRule type="cellIs" priority="63" operator="equal" aboveAverage="0" equalAverage="0" bottom="0" percent="0" rank="0" text="" dxfId="61">
      <formula>5</formula>
    </cfRule>
    <cfRule type="cellIs" priority="64" operator="equal" aboveAverage="0" equalAverage="0" bottom="0" percent="0" rank="0" text="" dxfId="62">
      <formula>4</formula>
    </cfRule>
    <cfRule type="cellIs" priority="65" operator="equal" aboveAverage="0" equalAverage="0" bottom="0" percent="0" rank="0" text="" dxfId="63">
      <formula>3</formula>
    </cfRule>
  </conditionalFormatting>
  <conditionalFormatting sqref="O3:P4">
    <cfRule type="expression" priority="66" aboveAverage="0" equalAverage="0" bottom="0" percent="0" rank="0" text="" dxfId="64">
      <formula>$D$1&lt;O3</formula>
    </cfRule>
    <cfRule type="expression" priority="67" aboveAverage="0" equalAverage="0" bottom="0" percent="0" rank="0" text="" dxfId="65">
      <formula>$D$1&gt;O3</formula>
    </cfRule>
  </conditionalFormatting>
  <conditionalFormatting sqref="O4:P4">
    <cfRule type="expression" priority="68" aboveAverage="0" equalAverage="0" bottom="0" percent="0" rank="0" text="" dxfId="66">
      <formula>$D$1&lt;O4</formula>
    </cfRule>
    <cfRule type="expression" priority="69" aboveAverage="0" equalAverage="0" bottom="0" percent="0" rank="0" text="" dxfId="67">
      <formula>$D$1&gt;O4</formula>
    </cfRule>
  </conditionalFormatting>
  <conditionalFormatting sqref="O4:P4">
    <cfRule type="expression" priority="70" aboveAverage="0" equalAverage="0" bottom="0" percent="0" rank="0" text="" dxfId="68">
      <formula>$D$1&lt;O4</formula>
    </cfRule>
    <cfRule type="expression" priority="71" aboveAverage="0" equalAverage="0" bottom="0" percent="0" rank="0" text="" dxfId="69">
      <formula>$D$1&gt;O4</formula>
    </cfRule>
  </conditionalFormatting>
  <conditionalFormatting sqref="L5">
    <cfRule type="cellIs" priority="72" operator="equal" aboveAverage="0" equalAverage="0" bottom="0" percent="0" rank="0" text="" dxfId="70">
      <formula>5</formula>
    </cfRule>
    <cfRule type="cellIs" priority="73" operator="equal" aboveAverage="0" equalAverage="0" bottom="0" percent="0" rank="0" text="" dxfId="71">
      <formula>4</formula>
    </cfRule>
    <cfRule type="cellIs" priority="74" operator="equal" aboveAverage="0" equalAverage="0" bottom="0" percent="0" rank="0" text="" dxfId="72">
      <formula>3</formula>
    </cfRule>
  </conditionalFormatting>
  <conditionalFormatting sqref="L5">
    <cfRule type="cellIs" priority="75" operator="equal" aboveAverage="0" equalAverage="0" bottom="0" percent="0" rank="0" text="" dxfId="73">
      <formula>5</formula>
    </cfRule>
    <cfRule type="cellIs" priority="76" operator="equal" aboveAverage="0" equalAverage="0" bottom="0" percent="0" rank="0" text="" dxfId="74">
      <formula>4</formula>
    </cfRule>
    <cfRule type="cellIs" priority="77" operator="equal" aboveAverage="0" equalAverage="0" bottom="0" percent="0" rank="0" text="" dxfId="75">
      <formula>3</formula>
    </cfRule>
  </conditionalFormatting>
  <conditionalFormatting sqref="L5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L5">
    <cfRule type="cellIs" priority="81" operator="equal" aboveAverage="0" equalAverage="0" bottom="0" percent="0" rank="0" text="" dxfId="79">
      <formula>5</formula>
    </cfRule>
    <cfRule type="cellIs" priority="82" operator="equal" aboveAverage="0" equalAverage="0" bottom="0" percent="0" rank="0" text="" dxfId="80">
      <formula>4</formula>
    </cfRule>
    <cfRule type="cellIs" priority="83" operator="equal" aboveAverage="0" equalAverage="0" bottom="0" percent="0" rank="0" text="" dxfId="81">
      <formula>3</formula>
    </cfRule>
  </conditionalFormatting>
  <conditionalFormatting sqref="N4">
    <cfRule type="expression" priority="84" aboveAverage="0" equalAverage="0" bottom="0" percent="0" rank="0" text="" dxfId="82">
      <formula>$D$1&lt;N4</formula>
    </cfRule>
    <cfRule type="expression" priority="85" aboveAverage="0" equalAverage="0" bottom="0" percent="0" rank="0" text="" dxfId="83">
      <formula>$D$1&gt;N4</formula>
    </cfRule>
  </conditionalFormatting>
  <conditionalFormatting sqref="N4">
    <cfRule type="expression" priority="86" aboveAverage="0" equalAverage="0" bottom="0" percent="0" rank="0" text="" dxfId="84">
      <formula>$D$1&lt;N4</formula>
    </cfRule>
    <cfRule type="expression" priority="87" aboveAverage="0" equalAverage="0" bottom="0" percent="0" rank="0" text="" dxfId="85">
      <formula>$D$1&gt;N4</formula>
    </cfRule>
  </conditionalFormatting>
  <conditionalFormatting sqref="N4">
    <cfRule type="expression" priority="88" aboveAverage="0" equalAverage="0" bottom="0" percent="0" rank="0" text="" dxfId="86">
      <formula>$D$1&lt;N4</formula>
    </cfRule>
    <cfRule type="expression" priority="89" aboveAverage="0" equalAverage="0" bottom="0" percent="0" rank="0" text="" dxfId="87">
      <formula>$D$1&gt;N4</formula>
    </cfRule>
  </conditionalFormatting>
  <conditionalFormatting sqref="P5">
    <cfRule type="cellIs" priority="90" operator="equal" aboveAverage="0" equalAverage="0" bottom="0" percent="0" rank="0" text="" dxfId="88">
      <formula>5</formula>
    </cfRule>
    <cfRule type="cellIs" priority="91" operator="equal" aboveAverage="0" equalAverage="0" bottom="0" percent="0" rank="0" text="" dxfId="89">
      <formula>4</formula>
    </cfRule>
    <cfRule type="cellIs" priority="92" operator="equal" aboveAverage="0" equalAverage="0" bottom="0" percent="0" rank="0" text="" dxfId="90">
      <formula>3</formula>
    </cfRule>
  </conditionalFormatting>
  <conditionalFormatting sqref="P4">
    <cfRule type="expression" priority="93" aboveAverage="0" equalAverage="0" bottom="0" percent="0" rank="0" text="" dxfId="91">
      <formula>$D$1&lt;P4</formula>
    </cfRule>
    <cfRule type="expression" priority="94" aboveAverage="0" equalAverage="0" bottom="0" percent="0" rank="0" text="" dxfId="92">
      <formula>$D$1&gt;P4</formula>
    </cfRule>
  </conditionalFormatting>
  <conditionalFormatting sqref="P4">
    <cfRule type="expression" priority="95" aboveAverage="0" equalAverage="0" bottom="0" percent="0" rank="0" text="" dxfId="93">
      <formula>$D$1&lt;P4</formula>
    </cfRule>
    <cfRule type="expression" priority="96" aboveAverage="0" equalAverage="0" bottom="0" percent="0" rank="0" text="" dxfId="94">
      <formula>$D$1&gt;P4</formula>
    </cfRule>
  </conditionalFormatting>
  <conditionalFormatting sqref="P4">
    <cfRule type="expression" priority="97" aboveAverage="0" equalAverage="0" bottom="0" percent="0" rank="0" text="" dxfId="95">
      <formula>$D$1&lt;P4</formula>
    </cfRule>
    <cfRule type="expression" priority="98" aboveAverage="0" equalAverage="0" bottom="0" percent="0" rank="0" text="" dxfId="96">
      <formula>$D$1&gt;P4</formula>
    </cfRule>
  </conditionalFormatting>
  <conditionalFormatting sqref="P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P4">
    <cfRule type="expression" priority="102" aboveAverage="0" equalAverage="0" bottom="0" percent="0" rank="0" text="" dxfId="100">
      <formula>$D$1&lt;P4</formula>
    </cfRule>
    <cfRule type="expression" priority="103" aboveAverage="0" equalAverage="0" bottom="0" percent="0" rank="0" text="" dxfId="101">
      <formula>$D$1&gt;P4</formula>
    </cfRule>
  </conditionalFormatting>
  <conditionalFormatting sqref="N4">
    <cfRule type="expression" priority="104" aboveAverage="0" equalAverage="0" bottom="0" percent="0" rank="0" text="" dxfId="102">
      <formula>$D$1&lt;N4</formula>
    </cfRule>
    <cfRule type="expression" priority="105" aboveAverage="0" equalAverage="0" bottom="0" percent="0" rank="0" text="" dxfId="103">
      <formula>$D$1&gt;N4</formula>
    </cfRule>
  </conditionalFormatting>
  <conditionalFormatting sqref="N4">
    <cfRule type="expression" priority="106" aboveAverage="0" equalAverage="0" bottom="0" percent="0" rank="0" text="" dxfId="104">
      <formula>$D$1&lt;N4</formula>
    </cfRule>
    <cfRule type="expression" priority="107" aboveAverage="0" equalAverage="0" bottom="0" percent="0" rank="0" text="" dxfId="105">
      <formula>$D$1&gt;N4</formula>
    </cfRule>
  </conditionalFormatting>
  <conditionalFormatting sqref="N4">
    <cfRule type="expression" priority="108" aboveAverage="0" equalAverage="0" bottom="0" percent="0" rank="0" text="" dxfId="106">
      <formula>$D$1&lt;N4</formula>
    </cfRule>
    <cfRule type="expression" priority="109" aboveAverage="0" equalAverage="0" bottom="0" percent="0" rank="0" text="" dxfId="107">
      <formula>$D$1&gt;N4</formula>
    </cfRule>
  </conditionalFormatting>
  <conditionalFormatting sqref="N4">
    <cfRule type="expression" priority="110" aboveAverage="0" equalAverage="0" bottom="0" percent="0" rank="0" text="" dxfId="108">
      <formula>$D$1&lt;N4</formula>
    </cfRule>
    <cfRule type="expression" priority="111" aboveAverage="0" equalAverage="0" bottom="0" percent="0" rank="0" text="" dxfId="109">
      <formula>$D$1&gt;N4</formula>
    </cfRule>
  </conditionalFormatting>
  <conditionalFormatting sqref="N4">
    <cfRule type="expression" priority="112" aboveAverage="0" equalAverage="0" bottom="0" percent="0" rank="0" text="" dxfId="110">
      <formula>$D$1&lt;N4</formula>
    </cfRule>
    <cfRule type="expression" priority="113" aboveAverage="0" equalAverage="0" bottom="0" percent="0" rank="0" text="" dxfId="111">
      <formula>$D$1&gt;N4</formula>
    </cfRule>
  </conditionalFormatting>
  <conditionalFormatting sqref="N4">
    <cfRule type="expression" priority="114" aboveAverage="0" equalAverage="0" bottom="0" percent="0" rank="0" text="" dxfId="112">
      <formula>$D$1&lt;N4</formula>
    </cfRule>
    <cfRule type="expression" priority="115" aboveAverage="0" equalAverage="0" bottom="0" percent="0" rank="0" text="" dxfId="113">
      <formula>$D$1&gt;N4</formula>
    </cfRule>
  </conditionalFormatting>
  <conditionalFormatting sqref="M4">
    <cfRule type="expression" priority="116" aboveAverage="0" equalAverage="0" bottom="0" percent="0" rank="0" text="" dxfId="114">
      <formula>$D$1&lt;M4</formula>
    </cfRule>
    <cfRule type="expression" priority="117" aboveAverage="0" equalAverage="0" bottom="0" percent="0" rank="0" text="" dxfId="115">
      <formula>$D$1&gt;M4</formula>
    </cfRule>
  </conditionalFormatting>
  <conditionalFormatting sqref="N4">
    <cfRule type="expression" priority="118" aboveAverage="0" equalAverage="0" bottom="0" percent="0" rank="0" text="" dxfId="116">
      <formula>$D$1&lt;N4</formula>
    </cfRule>
    <cfRule type="expression" priority="119" aboveAverage="0" equalAverage="0" bottom="0" percent="0" rank="0" text="" dxfId="117">
      <formula>$D$1&gt;N4</formula>
    </cfRule>
  </conditionalFormatting>
  <conditionalFormatting sqref="O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O3:O4">
    <cfRule type="expression" priority="123" aboveAverage="0" equalAverage="0" bottom="0" percent="0" rank="0" text="" dxfId="121">
      <formula>$D$1&lt;O3</formula>
    </cfRule>
    <cfRule type="expression" priority="124" aboveAverage="0" equalAverage="0" bottom="0" percent="0" rank="0" text="" dxfId="122">
      <formula>$D$1&gt;O3</formula>
    </cfRule>
  </conditionalFormatting>
  <conditionalFormatting sqref="O5">
    <cfRule type="cellIs" priority="125" operator="equal" aboveAverage="0" equalAverage="0" bottom="0" percent="0" rank="0" text="" dxfId="123">
      <formula>5</formula>
    </cfRule>
    <cfRule type="cellIs" priority="126" operator="equal" aboveAverage="0" equalAverage="0" bottom="0" percent="0" rank="0" text="" dxfId="124">
      <formula>4</formula>
    </cfRule>
    <cfRule type="cellIs" priority="127" operator="equal" aboveAverage="0" equalAverage="0" bottom="0" percent="0" rank="0" text="" dxfId="125">
      <formula>3</formula>
    </cfRule>
  </conditionalFormatting>
  <conditionalFormatting sqref="O3:O4">
    <cfRule type="expression" priority="128" aboveAverage="0" equalAverage="0" bottom="0" percent="0" rank="0" text="" dxfId="126">
      <formula>$D$1&lt;O3</formula>
    </cfRule>
    <cfRule type="expression" priority="129" aboveAverage="0" equalAverage="0" bottom="0" percent="0" rank="0" text="" dxfId="127">
      <formula>$D$1&gt;O3</formula>
    </cfRule>
  </conditionalFormatting>
  <conditionalFormatting sqref="O4">
    <cfRule type="expression" priority="130" aboveAverage="0" equalAverage="0" bottom="0" percent="0" rank="0" text="" dxfId="128">
      <formula>$D$1&lt;O4</formula>
    </cfRule>
    <cfRule type="expression" priority="131" aboveAverage="0" equalAverage="0" bottom="0" percent="0" rank="0" text="" dxfId="129">
      <formula>$D$1&gt;O4</formula>
    </cfRule>
  </conditionalFormatting>
  <conditionalFormatting sqref="O3:O4">
    <cfRule type="expression" priority="132" aboveAverage="0" equalAverage="0" bottom="0" percent="0" rank="0" text="" dxfId="130">
      <formula>$D$1&lt;O3</formula>
    </cfRule>
    <cfRule type="expression" priority="133" aboveAverage="0" equalAverage="0" bottom="0" percent="0" rank="0" text="" dxfId="131">
      <formula>$D$1&gt;O3</formula>
    </cfRule>
  </conditionalFormatting>
  <conditionalFormatting sqref="N4">
    <cfRule type="expression" priority="134" aboveAverage="0" equalAverage="0" bottom="0" percent="0" rank="0" text="" dxfId="132">
      <formula>$D$1&lt;N4</formula>
    </cfRule>
    <cfRule type="expression" priority="135" aboveAverage="0" equalAverage="0" bottom="0" percent="0" rank="0" text="" dxfId="133">
      <formula>$D$1&gt;N4</formula>
    </cfRule>
  </conditionalFormatting>
  <conditionalFormatting sqref="N4">
    <cfRule type="expression" priority="136" aboveAverage="0" equalAverage="0" bottom="0" percent="0" rank="0" text="" dxfId="134">
      <formula>$D$1&lt;N4</formula>
    </cfRule>
    <cfRule type="expression" priority="137" aboveAverage="0" equalAverage="0" bottom="0" percent="0" rank="0" text="" dxfId="135">
      <formula>$D$1&gt;N4</formula>
    </cfRule>
  </conditionalFormatting>
  <conditionalFormatting sqref="O5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O3:O4">
    <cfRule type="expression" priority="141" aboveAverage="0" equalAverage="0" bottom="0" percent="0" rank="0" text="" dxfId="139">
      <formula>$D$1&lt;O3</formula>
    </cfRule>
    <cfRule type="expression" priority="142" aboveAverage="0" equalAverage="0" bottom="0" percent="0" rank="0" text="" dxfId="140">
      <formula>$D$1&gt;O3</formula>
    </cfRule>
  </conditionalFormatting>
  <conditionalFormatting sqref="O5">
    <cfRule type="cellIs" priority="143" operator="equal" aboveAverage="0" equalAverage="0" bottom="0" percent="0" rank="0" text="" dxfId="141">
      <formula>5</formula>
    </cfRule>
    <cfRule type="cellIs" priority="144" operator="equal" aboveAverage="0" equalAverage="0" bottom="0" percent="0" rank="0" text="" dxfId="142">
      <formula>4</formula>
    </cfRule>
    <cfRule type="cellIs" priority="145" operator="equal" aboveAverage="0" equalAverage="0" bottom="0" percent="0" rank="0" text="" dxfId="143">
      <formula>3</formula>
    </cfRule>
  </conditionalFormatting>
  <conditionalFormatting sqref="N5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N4">
    <cfRule type="expression" priority="149" aboveAverage="0" equalAverage="0" bottom="0" percent="0" rank="0" text="" dxfId="147">
      <formula>$D$1&lt;N4</formula>
    </cfRule>
    <cfRule type="expression" priority="150" aboveAverage="0" equalAverage="0" bottom="0" percent="0" rank="0" text="" dxfId="148">
      <formula>$D$1&gt;N4</formula>
    </cfRule>
  </conditionalFormatting>
  <conditionalFormatting sqref="O5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O4">
    <cfRule type="expression" priority="154" aboveAverage="0" equalAverage="0" bottom="0" percent="0" rank="0" text="" dxfId="152">
      <formula>$D$1&lt;O4</formula>
    </cfRule>
    <cfRule type="expression" priority="155" aboveAverage="0" equalAverage="0" bottom="0" percent="0" rank="0" text="" dxfId="153">
      <formula>$D$1&gt;O4</formula>
    </cfRule>
  </conditionalFormatting>
  <conditionalFormatting sqref="O5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O4">
    <cfRule type="expression" priority="159" aboveAverage="0" equalAverage="0" bottom="0" percent="0" rank="0" text="" dxfId="157">
      <formula>$D$1&lt;O4</formula>
    </cfRule>
    <cfRule type="expression" priority="160" aboveAverage="0" equalAverage="0" bottom="0" percent="0" rank="0" text="" dxfId="158">
      <formula>$D$1&gt;O4</formula>
    </cfRule>
  </conditionalFormatting>
  <conditionalFormatting sqref="O4">
    <cfRule type="expression" priority="161" aboveAverage="0" equalAverage="0" bottom="0" percent="0" rank="0" text="" dxfId="159">
      <formula>$D$1&lt;O4</formula>
    </cfRule>
    <cfRule type="expression" priority="162" aboveAverage="0" equalAverage="0" bottom="0" percent="0" rank="0" text="" dxfId="160">
      <formula>$D$1&gt;O4</formula>
    </cfRule>
  </conditionalFormatting>
  <conditionalFormatting sqref="O5">
    <cfRule type="cellIs" priority="163" operator="equal" aboveAverage="0" equalAverage="0" bottom="0" percent="0" rank="0" text="" dxfId="161">
      <formula>5</formula>
    </cfRule>
    <cfRule type="cellIs" priority="164" operator="equal" aboveAverage="0" equalAverage="0" bottom="0" percent="0" rank="0" text="" dxfId="162">
      <formula>4</formula>
    </cfRule>
    <cfRule type="cellIs" priority="165" operator="equal" aboveAverage="0" equalAverage="0" bottom="0" percent="0" rank="0" text="" dxfId="163">
      <formula>3</formula>
    </cfRule>
  </conditionalFormatting>
  <conditionalFormatting sqref="O4">
    <cfRule type="expression" priority="166" aboveAverage="0" equalAverage="0" bottom="0" percent="0" rank="0" text="" dxfId="164">
      <formula>$D$1&lt;O4</formula>
    </cfRule>
    <cfRule type="expression" priority="167" aboveAverage="0" equalAverage="0" bottom="0" percent="0" rank="0" text="" dxfId="165">
      <formula>$D$1&gt;O4</formula>
    </cfRule>
  </conditionalFormatting>
  <conditionalFormatting sqref="O5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O4">
    <cfRule type="expression" priority="171" aboveAverage="0" equalAverage="0" bottom="0" percent="0" rank="0" text="" dxfId="169">
      <formula>$D$1&lt;O4</formula>
    </cfRule>
    <cfRule type="expression" priority="172" aboveAverage="0" equalAverage="0" bottom="0" percent="0" rank="0" text="" dxfId="170">
      <formula>$D$1&gt;O4</formula>
    </cfRule>
  </conditionalFormatting>
  <conditionalFormatting sqref="O5">
    <cfRule type="cellIs" priority="173" operator="equal" aboveAverage="0" equalAverage="0" bottom="0" percent="0" rank="0" text="" dxfId="171">
      <formula>5</formula>
    </cfRule>
    <cfRule type="cellIs" priority="174" operator="equal" aboveAverage="0" equalAverage="0" bottom="0" percent="0" rank="0" text="" dxfId="172">
      <formula>4</formula>
    </cfRule>
    <cfRule type="cellIs" priority="175" operator="equal" aboveAverage="0" equalAverage="0" bottom="0" percent="0" rank="0" text="" dxfId="173">
      <formula>3</formula>
    </cfRule>
  </conditionalFormatting>
  <conditionalFormatting sqref="O4">
    <cfRule type="expression" priority="176" aboveAverage="0" equalAverage="0" bottom="0" percent="0" rank="0" text="" dxfId="174">
      <formula>$D$1&lt;O4</formula>
    </cfRule>
    <cfRule type="expression" priority="177" aboveAverage="0" equalAverage="0" bottom="0" percent="0" rank="0" text="" dxfId="175">
      <formula>$D$1&gt;O4</formula>
    </cfRule>
  </conditionalFormatting>
  <conditionalFormatting sqref="O4">
    <cfRule type="expression" priority="178" aboveAverage="0" equalAverage="0" bottom="0" percent="0" rank="0" text="" dxfId="176">
      <formula>$D$1&lt;O4</formula>
    </cfRule>
    <cfRule type="expression" priority="179" aboveAverage="0" equalAverage="0" bottom="0" percent="0" rank="0" text="" dxfId="177">
      <formula>$D$1&gt;O4</formula>
    </cfRule>
  </conditionalFormatting>
  <conditionalFormatting sqref="O4">
    <cfRule type="expression" priority="180" aboveAverage="0" equalAverage="0" bottom="0" percent="0" rank="0" text="" dxfId="178">
      <formula>$D$1&lt;O4</formula>
    </cfRule>
    <cfRule type="expression" priority="181" aboveAverage="0" equalAverage="0" bottom="0" percent="0" rank="0" text="" dxfId="179">
      <formula>$D$1&gt;O4</formula>
    </cfRule>
  </conditionalFormatting>
  <conditionalFormatting sqref="O4">
    <cfRule type="expression" priority="182" aboveAverage="0" equalAverage="0" bottom="0" percent="0" rank="0" text="" dxfId="180">
      <formula>$D$1&lt;O4</formula>
    </cfRule>
    <cfRule type="expression" priority="183" aboveAverage="0" equalAverage="0" bottom="0" percent="0" rank="0" text="" dxfId="181">
      <formula>$D$1&gt;O4</formula>
    </cfRule>
  </conditionalFormatting>
  <conditionalFormatting sqref="O4">
    <cfRule type="expression" priority="184" aboveAverage="0" equalAverage="0" bottom="0" percent="0" rank="0" text="" dxfId="182">
      <formula>$D$1&lt;O4</formula>
    </cfRule>
    <cfRule type="expression" priority="185" aboveAverage="0" equalAverage="0" bottom="0" percent="0" rank="0" text="" dxfId="183">
      <formula>$D$1&gt;O4</formula>
    </cfRule>
  </conditionalFormatting>
  <conditionalFormatting sqref="O4">
    <cfRule type="expression" priority="186" aboveAverage="0" equalAverage="0" bottom="0" percent="0" rank="0" text="" dxfId="184">
      <formula>$D$1&lt;O4</formula>
    </cfRule>
    <cfRule type="expression" priority="187" aboveAverage="0" equalAverage="0" bottom="0" percent="0" rank="0" text="" dxfId="185">
      <formula>$D$1&gt;O4</formula>
    </cfRule>
  </conditionalFormatting>
  <conditionalFormatting sqref="O4">
    <cfRule type="expression" priority="188" aboveAverage="0" equalAverage="0" bottom="0" percent="0" rank="0" text="" dxfId="186">
      <formula>$D$1&lt;O4</formula>
    </cfRule>
    <cfRule type="expression" priority="189" aboveAverage="0" equalAverage="0" bottom="0" percent="0" rank="0" text="" dxfId="187">
      <formula>$D$1&gt;O4</formula>
    </cfRule>
  </conditionalFormatting>
  <conditionalFormatting sqref="O4">
    <cfRule type="expression" priority="190" aboveAverage="0" equalAverage="0" bottom="0" percent="0" rank="0" text="" dxfId="188">
      <formula>$D$1&lt;O4</formula>
    </cfRule>
    <cfRule type="expression" priority="191" aboveAverage="0" equalAverage="0" bottom="0" percent="0" rank="0" text="" dxfId="189">
      <formula>$D$1&gt;O4</formula>
    </cfRule>
  </conditionalFormatting>
  <conditionalFormatting sqref="O4">
    <cfRule type="expression" priority="192" aboveAverage="0" equalAverage="0" bottom="0" percent="0" rank="0" text="" dxfId="190">
      <formula>$D$1&lt;O4</formula>
    </cfRule>
    <cfRule type="expression" priority="193" aboveAverage="0" equalAverage="0" bottom="0" percent="0" rank="0" text="" dxfId="191">
      <formula>$D$1&gt;O4</formula>
    </cfRule>
  </conditionalFormatting>
  <conditionalFormatting sqref="O4">
    <cfRule type="expression" priority="194" aboveAverage="0" equalAverage="0" bottom="0" percent="0" rank="0" text="" dxfId="192">
      <formula>$D$1&lt;O4</formula>
    </cfRule>
    <cfRule type="expression" priority="195" aboveAverage="0" equalAverage="0" bottom="0" percent="0" rank="0" text="" dxfId="193">
      <formula>$D$1&gt;O4</formula>
    </cfRule>
  </conditionalFormatting>
  <conditionalFormatting sqref="M4">
    <cfRule type="expression" priority="196" aboveAverage="0" equalAverage="0" bottom="0" percent="0" rank="0" text="" dxfId="194">
      <formula>$D$1&lt;M4</formula>
    </cfRule>
    <cfRule type="expression" priority="197" aboveAverage="0" equalAverage="0" bottom="0" percent="0" rank="0" text="" dxfId="195">
      <formula>$D$1&gt;M4</formula>
    </cfRule>
  </conditionalFormatting>
  <conditionalFormatting sqref="M4">
    <cfRule type="expression" priority="198" aboveAverage="0" equalAverage="0" bottom="0" percent="0" rank="0" text="" dxfId="196">
      <formula>$D$1&lt;M4</formula>
    </cfRule>
    <cfRule type="expression" priority="199" aboveAverage="0" equalAverage="0" bottom="0" percent="0" rank="0" text="" dxfId="197">
      <formula>$D$1&gt;M4</formula>
    </cfRule>
  </conditionalFormatting>
  <conditionalFormatting sqref="M4">
    <cfRule type="expression" priority="200" aboveAverage="0" equalAverage="0" bottom="0" percent="0" rank="0" text="" dxfId="198">
      <formula>$D$1&lt;M4</formula>
    </cfRule>
    <cfRule type="expression" priority="201" aboveAverage="0" equalAverage="0" bottom="0" percent="0" rank="0" text="" dxfId="199">
      <formula>$D$1&gt;M4</formula>
    </cfRule>
  </conditionalFormatting>
  <conditionalFormatting sqref="M4">
    <cfRule type="expression" priority="202" aboveAverage="0" equalAverage="0" bottom="0" percent="0" rank="0" text="" dxfId="200">
      <formula>$D$1&lt;M4</formula>
    </cfRule>
    <cfRule type="expression" priority="203" aboveAverage="0" equalAverage="0" bottom="0" percent="0" rank="0" text="" dxfId="201">
      <formula>$D$1&gt;M4</formula>
    </cfRule>
  </conditionalFormatting>
  <conditionalFormatting sqref="J4">
    <cfRule type="expression" priority="204" aboveAverage="0" equalAverage="0" bottom="0" percent="0" rank="0" text="" dxfId="202">
      <formula>$D$1&lt;J4</formula>
    </cfRule>
    <cfRule type="expression" priority="205" aboveAverage="0" equalAverage="0" bottom="0" percent="0" rank="0" text="" dxfId="203">
      <formula>$D$1&gt;J4</formula>
    </cfRule>
  </conditionalFormatting>
  <conditionalFormatting sqref="J4">
    <cfRule type="expression" priority="206" aboveAverage="0" equalAverage="0" bottom="0" percent="0" rank="0" text="" dxfId="204">
      <formula>$D$1&lt;J4</formula>
    </cfRule>
    <cfRule type="expression" priority="207" aboveAverage="0" equalAverage="0" bottom="0" percent="0" rank="0" text="" dxfId="205">
      <formula>$D$1&gt;J4</formula>
    </cfRule>
  </conditionalFormatting>
  <conditionalFormatting sqref="J4">
    <cfRule type="expression" priority="208" aboveAverage="0" equalAverage="0" bottom="0" percent="0" rank="0" text="" dxfId="206">
      <formula>$D$1&lt;J4</formula>
    </cfRule>
    <cfRule type="expression" priority="209" aboveAverage="0" equalAverage="0" bottom="0" percent="0" rank="0" text="" dxfId="207">
      <formula>$D$1&gt;J4</formula>
    </cfRule>
  </conditionalFormatting>
  <conditionalFormatting sqref="J4">
    <cfRule type="expression" priority="210" aboveAverage="0" equalAverage="0" bottom="0" percent="0" rank="0" text="" dxfId="208">
      <formula>$D$1&lt;J4</formula>
    </cfRule>
    <cfRule type="expression" priority="211" aboveAverage="0" equalAverage="0" bottom="0" percent="0" rank="0" text="" dxfId="209">
      <formula>$D$1&gt;J4</formula>
    </cfRule>
  </conditionalFormatting>
  <conditionalFormatting sqref="J4">
    <cfRule type="expression" priority="212" aboveAverage="0" equalAverage="0" bottom="0" percent="0" rank="0" text="" dxfId="210">
      <formula>$D$1&lt;J4</formula>
    </cfRule>
    <cfRule type="expression" priority="213" aboveAverage="0" equalAverage="0" bottom="0" percent="0" rank="0" text="" dxfId="211">
      <formula>$D$1&gt;J4</formula>
    </cfRule>
  </conditionalFormatting>
  <conditionalFormatting sqref="J4">
    <cfRule type="expression" priority="214" aboveAverage="0" equalAverage="0" bottom="0" percent="0" rank="0" text="" dxfId="212">
      <formula>$D$1&lt;J4</formula>
    </cfRule>
    <cfRule type="expression" priority="215" aboveAverage="0" equalAverage="0" bottom="0" percent="0" rank="0" text="" dxfId="213">
      <formula>$D$1&gt;J4</formula>
    </cfRule>
  </conditionalFormatting>
  <conditionalFormatting sqref="J4">
    <cfRule type="expression" priority="216" aboveAverage="0" equalAverage="0" bottom="0" percent="0" rank="0" text="" dxfId="214">
      <formula>$D$1&lt;J4</formula>
    </cfRule>
    <cfRule type="expression" priority="217" aboveAverage="0" equalAverage="0" bottom="0" percent="0" rank="0" text="" dxfId="215">
      <formula>$D$1&gt;J4</formula>
    </cfRule>
  </conditionalFormatting>
  <conditionalFormatting sqref="J4">
    <cfRule type="expression" priority="218" aboveAverage="0" equalAverage="0" bottom="0" percent="0" rank="0" text="" dxfId="216">
      <formula>$D$1&lt;J4</formula>
    </cfRule>
    <cfRule type="expression" priority="219" aboveAverage="0" equalAverage="0" bottom="0" percent="0" rank="0" text="" dxfId="217">
      <formula>$D$1&gt;J4</formula>
    </cfRule>
  </conditionalFormatting>
  <conditionalFormatting sqref="J4">
    <cfRule type="expression" priority="220" aboveAverage="0" equalAverage="0" bottom="0" percent="0" rank="0" text="" dxfId="218">
      <formula>$D$1&lt;J4</formula>
    </cfRule>
    <cfRule type="expression" priority="221" aboveAverage="0" equalAverage="0" bottom="0" percent="0" rank="0" text="" dxfId="219">
      <formula>$D$1&gt;J4</formula>
    </cfRule>
  </conditionalFormatting>
  <conditionalFormatting sqref="J5">
    <cfRule type="cellIs" priority="222" operator="equal" aboveAverage="0" equalAverage="0" bottom="0" percent="0" rank="0" text="" dxfId="220">
      <formula>5</formula>
    </cfRule>
    <cfRule type="cellIs" priority="223" operator="equal" aboveAverage="0" equalAverage="0" bottom="0" percent="0" rank="0" text="" dxfId="221">
      <formula>4</formula>
    </cfRule>
    <cfRule type="cellIs" priority="224" operator="equal" aboveAverage="0" equalAverage="0" bottom="0" percent="0" rank="0" text="" dxfId="222">
      <formula>3</formula>
    </cfRule>
  </conditionalFormatting>
  <conditionalFormatting sqref="J5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J4">
    <cfRule type="expression" priority="228" aboveAverage="0" equalAverage="0" bottom="0" percent="0" rank="0" text="" dxfId="226">
      <formula>$D$1&lt;J4</formula>
    </cfRule>
    <cfRule type="expression" priority="229" aboveAverage="0" equalAverage="0" bottom="0" percent="0" rank="0" text="" dxfId="227">
      <formula>$D$1&gt;J4</formula>
    </cfRule>
  </conditionalFormatting>
  <conditionalFormatting sqref="J4">
    <cfRule type="expression" priority="230" aboveAverage="0" equalAverage="0" bottom="0" percent="0" rank="0" text="" dxfId="228">
      <formula>$D$1&lt;J4</formula>
    </cfRule>
    <cfRule type="expression" priority="231" aboveAverage="0" equalAverage="0" bottom="0" percent="0" rank="0" text="" dxfId="229">
      <formula>$D$1&gt;J4</formula>
    </cfRule>
  </conditionalFormatting>
  <conditionalFormatting sqref="P3">
    <cfRule type="expression" priority="232" aboveAverage="0" equalAverage="0" bottom="0" percent="0" rank="0" text="" dxfId="230">
      <formula>$D$1&lt;P3</formula>
    </cfRule>
    <cfRule type="expression" priority="233" aboveAverage="0" equalAverage="0" bottom="0" percent="0" rank="0" text="" dxfId="231">
      <formula>$D$1&gt;P3</formula>
    </cfRule>
  </conditionalFormatting>
  <conditionalFormatting sqref="K3">
    <cfRule type="expression" priority="234" aboveAverage="0" equalAverage="0" bottom="0" percent="0" rank="0" text="" dxfId="232">
      <formula>$D$1&lt;K3</formula>
    </cfRule>
    <cfRule type="expression" priority="235" aboveAverage="0" equalAverage="0" bottom="0" percent="0" rank="0" text="" dxfId="233">
      <formula>$D$1&gt;K3</formula>
    </cfRule>
  </conditionalFormatting>
  <conditionalFormatting sqref="K4">
    <cfRule type="expression" priority="236" aboveAverage="0" equalAverage="0" bottom="0" percent="0" rank="0" text="" dxfId="234">
      <formula>$D$1&lt;K4</formula>
    </cfRule>
    <cfRule type="expression" priority="237" aboveAverage="0" equalAverage="0" bottom="0" percent="0" rank="0" text="" dxfId="235">
      <formula>$D$1&gt;K4</formula>
    </cfRule>
  </conditionalFormatting>
  <conditionalFormatting sqref="K4">
    <cfRule type="expression" priority="238" aboveAverage="0" equalAverage="0" bottom="0" percent="0" rank="0" text="" dxfId="236">
      <formula>$D$1&lt;K4</formula>
    </cfRule>
    <cfRule type="expression" priority="239" aboveAverage="0" equalAverage="0" bottom="0" percent="0" rank="0" text="" dxfId="237">
      <formula>$D$1&gt;K4</formula>
    </cfRule>
  </conditionalFormatting>
  <conditionalFormatting sqref="O5">
    <cfRule type="cellIs" priority="240" operator="equal" aboveAverage="0" equalAverage="0" bottom="0" percent="0" rank="0" text="" dxfId="238">
      <formula>5</formula>
    </cfRule>
    <cfRule type="cellIs" priority="241" operator="equal" aboveAverage="0" equalAverage="0" bottom="0" percent="0" rank="0" text="" dxfId="239">
      <formula>4</formula>
    </cfRule>
    <cfRule type="cellIs" priority="242" operator="equal" aboveAverage="0" equalAverage="0" bottom="0" percent="0" rank="0" text="" dxfId="240">
      <formula>3</formula>
    </cfRule>
  </conditionalFormatting>
  <conditionalFormatting sqref="O4">
    <cfRule type="expression" priority="243" aboveAverage="0" equalAverage="0" bottom="0" percent="0" rank="0" text="" dxfId="241">
      <formula>$D$1&lt;O4</formula>
    </cfRule>
    <cfRule type="expression" priority="244" aboveAverage="0" equalAverage="0" bottom="0" percent="0" rank="0" text="" dxfId="242">
      <formula>$D$1&gt;O4</formula>
    </cfRule>
  </conditionalFormatting>
  <conditionalFormatting sqref="O4">
    <cfRule type="expression" priority="245" aboveAverage="0" equalAverage="0" bottom="0" percent="0" rank="0" text="" dxfId="243">
      <formula>$D$1&lt;O4</formula>
    </cfRule>
    <cfRule type="expression" priority="246" aboveAverage="0" equalAverage="0" bottom="0" percent="0" rank="0" text="" dxfId="244">
      <formula>$D$1&gt;O4</formula>
    </cfRule>
  </conditionalFormatting>
  <conditionalFormatting sqref="O4">
    <cfRule type="expression" priority="247" aboveAverage="0" equalAverage="0" bottom="0" percent="0" rank="0" text="" dxfId="245">
      <formula>$D$1&lt;O4</formula>
    </cfRule>
    <cfRule type="expression" priority="248" aboveAverage="0" equalAverage="0" bottom="0" percent="0" rank="0" text="" dxfId="246">
      <formula>$D$1&gt;O4</formula>
    </cfRule>
  </conditionalFormatting>
  <conditionalFormatting sqref="O5">
    <cfRule type="cellIs" priority="249" operator="equal" aboveAverage="0" equalAverage="0" bottom="0" percent="0" rank="0" text="" dxfId="247">
      <formula>5</formula>
    </cfRule>
    <cfRule type="cellIs" priority="250" operator="equal" aboveAverage="0" equalAverage="0" bottom="0" percent="0" rank="0" text="" dxfId="248">
      <formula>4</formula>
    </cfRule>
    <cfRule type="cellIs" priority="251" operator="equal" aboveAverage="0" equalAverage="0" bottom="0" percent="0" rank="0" text="" dxfId="249">
      <formula>3</formula>
    </cfRule>
  </conditionalFormatting>
  <conditionalFormatting sqref="O4">
    <cfRule type="expression" priority="252" aboveAverage="0" equalAverage="0" bottom="0" percent="0" rank="0" text="" dxfId="250">
      <formula>$D$1&lt;O4</formula>
    </cfRule>
    <cfRule type="expression" priority="253" aboveAverage="0" equalAverage="0" bottom="0" percent="0" rank="0" text="" dxfId="251">
      <formula>$D$1&gt;O4</formula>
    </cfRule>
  </conditionalFormatting>
  <conditionalFormatting sqref="N4">
    <cfRule type="expression" priority="254" aboveAverage="0" equalAverage="0" bottom="0" percent="0" rank="0" text="" dxfId="252">
      <formula>$D$1&lt;N4</formula>
    </cfRule>
    <cfRule type="expression" priority="255" aboveAverage="0" equalAverage="0" bottom="0" percent="0" rank="0" text="" dxfId="253">
      <formula>$D$1&gt;N4</formula>
    </cfRule>
  </conditionalFormatting>
  <conditionalFormatting sqref="N4">
    <cfRule type="expression" priority="256" aboveAverage="0" equalAverage="0" bottom="0" percent="0" rank="0" text="" dxfId="254">
      <formula>$D$1&lt;N4</formula>
    </cfRule>
    <cfRule type="expression" priority="257" aboveAverage="0" equalAverage="0" bottom="0" percent="0" rank="0" text="" dxfId="255">
      <formula>$D$1&gt;N4</formula>
    </cfRule>
  </conditionalFormatting>
  <conditionalFormatting sqref="N4">
    <cfRule type="expression" priority="258" aboveAverage="0" equalAverage="0" bottom="0" percent="0" rank="0" text="" dxfId="256">
      <formula>$D$1&lt;N4</formula>
    </cfRule>
    <cfRule type="expression" priority="259" aboveAverage="0" equalAverage="0" bottom="0" percent="0" rank="0" text="" dxfId="257">
      <formula>$D$1&gt;N4</formula>
    </cfRule>
  </conditionalFormatting>
  <conditionalFormatting sqref="N4">
    <cfRule type="expression" priority="260" aboveAverage="0" equalAverage="0" bottom="0" percent="0" rank="0" text="" dxfId="258">
      <formula>$D$1&lt;N4</formula>
    </cfRule>
    <cfRule type="expression" priority="261" aboveAverage="0" equalAverage="0" bottom="0" percent="0" rank="0" text="" dxfId="259">
      <formula>$D$1&gt;N4</formula>
    </cfRule>
  </conditionalFormatting>
  <conditionalFormatting sqref="N4">
    <cfRule type="expression" priority="262" aboveAverage="0" equalAverage="0" bottom="0" percent="0" rank="0" text="" dxfId="260">
      <formula>$D$1&lt;N4</formula>
    </cfRule>
    <cfRule type="expression" priority="263" aboveAverage="0" equalAverage="0" bottom="0" percent="0" rank="0" text="" dxfId="261">
      <formula>$D$1&gt;N4</formula>
    </cfRule>
  </conditionalFormatting>
  <conditionalFormatting sqref="L5">
    <cfRule type="expression" priority="264" aboveAverage="0" equalAverage="0" bottom="0" percent="0" rank="0" text="" dxfId="262">
      <formula>$D$1&lt;L5</formula>
    </cfRule>
    <cfRule type="expression" priority="265" aboveAverage="0" equalAverage="0" bottom="0" percent="0" rank="0" text="" dxfId="263">
      <formula>$D$1&gt;L5</formula>
    </cfRule>
  </conditionalFormatting>
  <conditionalFormatting sqref="N4">
    <cfRule type="expression" priority="266" aboveAverage="0" equalAverage="0" bottom="0" percent="0" rank="0" text="" dxfId="264">
      <formula>$D$1&lt;N4</formula>
    </cfRule>
    <cfRule type="expression" priority="267" aboveAverage="0" equalAverage="0" bottom="0" percent="0" rank="0" text="" dxfId="265">
      <formula>$D$1&gt;N4</formula>
    </cfRule>
  </conditionalFormatting>
  <conditionalFormatting sqref="N4">
    <cfRule type="expression" priority="268" aboveAverage="0" equalAverage="0" bottom="0" percent="0" rank="0" text="" dxfId="266">
      <formula>$D$1&lt;N4</formula>
    </cfRule>
    <cfRule type="expression" priority="269" aboveAverage="0" equalAverage="0" bottom="0" percent="0" rank="0" text="" dxfId="267">
      <formula>$D$1&gt;N4</formula>
    </cfRule>
  </conditionalFormatting>
  <conditionalFormatting sqref="N4">
    <cfRule type="expression" priority="270" aboveAverage="0" equalAverage="0" bottom="0" percent="0" rank="0" text="" dxfId="268">
      <formula>$D$1&lt;N4</formula>
    </cfRule>
    <cfRule type="expression" priority="271" aboveAverage="0" equalAverage="0" bottom="0" percent="0" rank="0" text="" dxfId="269">
      <formula>$D$1&gt;N4</formula>
    </cfRule>
  </conditionalFormatting>
  <conditionalFormatting sqref="N4">
    <cfRule type="expression" priority="272" aboveAverage="0" equalAverage="0" bottom="0" percent="0" rank="0" text="" dxfId="270">
      <formula>$D$1&lt;N4</formula>
    </cfRule>
    <cfRule type="expression" priority="273" aboveAverage="0" equalAverage="0" bottom="0" percent="0" rank="0" text="" dxfId="271">
      <formula>$D$1&gt;N4</formula>
    </cfRule>
  </conditionalFormatting>
  <conditionalFormatting sqref="N4">
    <cfRule type="expression" priority="274" aboveAverage="0" equalAverage="0" bottom="0" percent="0" rank="0" text="" dxfId="272">
      <formula>$D$1&lt;N4</formula>
    </cfRule>
    <cfRule type="expression" priority="275" aboveAverage="0" equalAverage="0" bottom="0" percent="0" rank="0" text="" dxfId="273">
      <formula>$D$1&gt;N4</formula>
    </cfRule>
  </conditionalFormatting>
  <conditionalFormatting sqref="N4">
    <cfRule type="expression" priority="276" aboveAverage="0" equalAverage="0" bottom="0" percent="0" rank="0" text="" dxfId="274">
      <formula>$D$1&lt;N4</formula>
    </cfRule>
    <cfRule type="expression" priority="277" aboveAverage="0" equalAverage="0" bottom="0" percent="0" rank="0" text="" dxfId="275">
      <formula>$D$1&gt;N4</formula>
    </cfRule>
  </conditionalFormatting>
  <conditionalFormatting sqref="N4">
    <cfRule type="expression" priority="278" aboveAverage="0" equalAverage="0" bottom="0" percent="0" rank="0" text="" dxfId="276">
      <formula>$D$1&lt;N4</formula>
    </cfRule>
    <cfRule type="expression" priority="279" aboveAverage="0" equalAverage="0" bottom="0" percent="0" rank="0" text="" dxfId="277">
      <formula>$D$1&gt;N4</formula>
    </cfRule>
  </conditionalFormatting>
  <conditionalFormatting sqref="L5">
    <cfRule type="expression" priority="280" aboveAverage="0" equalAverage="0" bottom="0" percent="0" rank="0" text="" dxfId="278">
      <formula>$D$1&lt;L5</formula>
    </cfRule>
    <cfRule type="expression" priority="281" aboveAverage="0" equalAverage="0" bottom="0" percent="0" rank="0" text="" dxfId="279">
      <formula>$D$1&gt;L5</formula>
    </cfRule>
  </conditionalFormatting>
  <conditionalFormatting sqref="L5">
    <cfRule type="expression" priority="282" aboveAverage="0" equalAverage="0" bottom="0" percent="0" rank="0" text="" dxfId="280">
      <formula>$D$1&lt;L5</formula>
    </cfRule>
    <cfRule type="expression" priority="283" aboveAverage="0" equalAverage="0" bottom="0" percent="0" rank="0" text="" dxfId="281">
      <formula>$D$1&gt;L5</formula>
    </cfRule>
  </conditionalFormatting>
  <conditionalFormatting sqref="L5">
    <cfRule type="expression" priority="284" aboveAverage="0" equalAverage="0" bottom="0" percent="0" rank="0" text="" dxfId="282">
      <formula>$D$1&lt;L5</formula>
    </cfRule>
    <cfRule type="expression" priority="285" aboveAverage="0" equalAverage="0" bottom="0" percent="0" rank="0" text="" dxfId="283">
      <formula>$D$1&gt;L5</formula>
    </cfRule>
  </conditionalFormatting>
  <conditionalFormatting sqref="L4">
    <cfRule type="expression" priority="286" aboveAverage="0" equalAverage="0" bottom="0" percent="0" rank="0" text="" dxfId="284">
      <formula>$D$1&lt;L4</formula>
    </cfRule>
    <cfRule type="expression" priority="287" aboveAverage="0" equalAverage="0" bottom="0" percent="0" rank="0" text="" dxfId="285">
      <formula>$D$1&gt;L4</formula>
    </cfRule>
  </conditionalFormatting>
  <conditionalFormatting sqref="P5">
    <cfRule type="cellIs" priority="288" operator="equal" aboveAverage="0" equalAverage="0" bottom="0" percent="0" rank="0" text="" dxfId="286">
      <formula>5</formula>
    </cfRule>
    <cfRule type="cellIs" priority="289" operator="equal" aboveAverage="0" equalAverage="0" bottom="0" percent="0" rank="0" text="" dxfId="287">
      <formula>4</formula>
    </cfRule>
    <cfRule type="cellIs" priority="290" operator="equal" aboveAverage="0" equalAverage="0" bottom="0" percent="0" rank="0" text="" dxfId="288">
      <formula>3</formula>
    </cfRule>
  </conditionalFormatting>
  <conditionalFormatting sqref="P4">
    <cfRule type="expression" priority="291" aboveAverage="0" equalAverage="0" bottom="0" percent="0" rank="0" text="" dxfId="289">
      <formula>$D$1&lt;P4</formula>
    </cfRule>
    <cfRule type="expression" priority="292" aboveAverage="0" equalAverage="0" bottom="0" percent="0" rank="0" text="" dxfId="290">
      <formula>$D$1&gt;P4</formula>
    </cfRule>
  </conditionalFormatting>
  <conditionalFormatting sqref="P5">
    <cfRule type="cellIs" priority="293" operator="equal" aboveAverage="0" equalAverage="0" bottom="0" percent="0" rank="0" text="" dxfId="291">
      <formula>5</formula>
    </cfRule>
    <cfRule type="cellIs" priority="294" operator="equal" aboveAverage="0" equalAverage="0" bottom="0" percent="0" rank="0" text="" dxfId="292">
      <formula>4</formula>
    </cfRule>
    <cfRule type="cellIs" priority="295" operator="equal" aboveAverage="0" equalAverage="0" bottom="0" percent="0" rank="0" text="" dxfId="293">
      <formula>3</formula>
    </cfRule>
  </conditionalFormatting>
  <conditionalFormatting sqref="P4">
    <cfRule type="expression" priority="296" aboveAverage="0" equalAverage="0" bottom="0" percent="0" rank="0" text="" dxfId="294">
      <formula>$D$1&lt;P4</formula>
    </cfRule>
    <cfRule type="expression" priority="297" aboveAverage="0" equalAverage="0" bottom="0" percent="0" rank="0" text="" dxfId="295">
      <formula>$D$1&gt;P4</formula>
    </cfRule>
  </conditionalFormatting>
  <conditionalFormatting sqref="P4">
    <cfRule type="expression" priority="298" aboveAverage="0" equalAverage="0" bottom="0" percent="0" rank="0" text="" dxfId="296">
      <formula>$D$1&lt;P4</formula>
    </cfRule>
    <cfRule type="expression" priority="299" aboveAverage="0" equalAverage="0" bottom="0" percent="0" rank="0" text="" dxfId="297">
      <formula>$D$1&gt;P4</formula>
    </cfRule>
  </conditionalFormatting>
  <conditionalFormatting sqref="P5">
    <cfRule type="cellIs" priority="300" operator="equal" aboveAverage="0" equalAverage="0" bottom="0" percent="0" rank="0" text="" dxfId="298">
      <formula>5</formula>
    </cfRule>
    <cfRule type="cellIs" priority="301" operator="equal" aboveAverage="0" equalAverage="0" bottom="0" percent="0" rank="0" text="" dxfId="299">
      <formula>4</formula>
    </cfRule>
    <cfRule type="cellIs" priority="302" operator="equal" aboveAverage="0" equalAverage="0" bottom="0" percent="0" rank="0" text="" dxfId="300">
      <formula>3</formula>
    </cfRule>
  </conditionalFormatting>
  <conditionalFormatting sqref="P4">
    <cfRule type="expression" priority="303" aboveAverage="0" equalAverage="0" bottom="0" percent="0" rank="0" text="" dxfId="301">
      <formula>$D$1&lt;P4</formula>
    </cfRule>
    <cfRule type="expression" priority="304" aboveAverage="0" equalAverage="0" bottom="0" percent="0" rank="0" text="" dxfId="302">
      <formula>$D$1&gt;P4</formula>
    </cfRule>
  </conditionalFormatting>
  <conditionalFormatting sqref="P5">
    <cfRule type="cellIs" priority="305" operator="equal" aboveAverage="0" equalAverage="0" bottom="0" percent="0" rank="0" text="" dxfId="303">
      <formula>5</formula>
    </cfRule>
    <cfRule type="cellIs" priority="306" operator="equal" aboveAverage="0" equalAverage="0" bottom="0" percent="0" rank="0" text="" dxfId="304">
      <formula>4</formula>
    </cfRule>
    <cfRule type="cellIs" priority="307" operator="equal" aboveAverage="0" equalAverage="0" bottom="0" percent="0" rank="0" text="" dxfId="305">
      <formula>3</formula>
    </cfRule>
  </conditionalFormatting>
  <conditionalFormatting sqref="P4">
    <cfRule type="expression" priority="308" aboveAverage="0" equalAverage="0" bottom="0" percent="0" rank="0" text="" dxfId="306">
      <formula>$D$1&lt;P4</formula>
    </cfRule>
    <cfRule type="expression" priority="309" aboveAverage="0" equalAverage="0" bottom="0" percent="0" rank="0" text="" dxfId="307">
      <formula>$D$1&gt;P4</formula>
    </cfRule>
  </conditionalFormatting>
  <conditionalFormatting sqref="P5">
    <cfRule type="cellIs" priority="310" operator="equal" aboveAverage="0" equalAverage="0" bottom="0" percent="0" rank="0" text="" dxfId="308">
      <formula>5</formula>
    </cfRule>
    <cfRule type="cellIs" priority="311" operator="equal" aboveAverage="0" equalAverage="0" bottom="0" percent="0" rank="0" text="" dxfId="309">
      <formula>4</formula>
    </cfRule>
    <cfRule type="cellIs" priority="312" operator="equal" aboveAverage="0" equalAverage="0" bottom="0" percent="0" rank="0" text="" dxfId="310">
      <formula>3</formula>
    </cfRule>
  </conditionalFormatting>
  <conditionalFormatting sqref="P4">
    <cfRule type="expression" priority="313" aboveAverage="0" equalAverage="0" bottom="0" percent="0" rank="0" text="" dxfId="311">
      <formula>$D$1&lt;P4</formula>
    </cfRule>
    <cfRule type="expression" priority="314" aboveAverage="0" equalAverage="0" bottom="0" percent="0" rank="0" text="" dxfId="312">
      <formula>$D$1&gt;P4</formula>
    </cfRule>
  </conditionalFormatting>
  <conditionalFormatting sqref="P5">
    <cfRule type="cellIs" priority="315" operator="equal" aboveAverage="0" equalAverage="0" bottom="0" percent="0" rank="0" text="" dxfId="313">
      <formula>5</formula>
    </cfRule>
    <cfRule type="cellIs" priority="316" operator="equal" aboveAverage="0" equalAverage="0" bottom="0" percent="0" rank="0" text="" dxfId="314">
      <formula>4</formula>
    </cfRule>
    <cfRule type="cellIs" priority="317" operator="equal" aboveAverage="0" equalAverage="0" bottom="0" percent="0" rank="0" text="" dxfId="315">
      <formula>3</formula>
    </cfRule>
  </conditionalFormatting>
  <conditionalFormatting sqref="P4">
    <cfRule type="expression" priority="318" aboveAverage="0" equalAverage="0" bottom="0" percent="0" rank="0" text="" dxfId="316">
      <formula>$D$1&lt;P4</formula>
    </cfRule>
    <cfRule type="expression" priority="319" aboveAverage="0" equalAverage="0" bottom="0" percent="0" rank="0" text="" dxfId="317">
      <formula>$D$1&gt;P4</formula>
    </cfRule>
  </conditionalFormatting>
  <conditionalFormatting sqref="P4">
    <cfRule type="expression" priority="320" aboveAverage="0" equalAverage="0" bottom="0" percent="0" rank="0" text="" dxfId="318">
      <formula>$D$1&lt;P4</formula>
    </cfRule>
    <cfRule type="expression" priority="321" aboveAverage="0" equalAverage="0" bottom="0" percent="0" rank="0" text="" dxfId="319">
      <formula>$D$1&gt;P4</formula>
    </cfRule>
  </conditionalFormatting>
  <conditionalFormatting sqref="P4">
    <cfRule type="expression" priority="322" aboveAverage="0" equalAverage="0" bottom="0" percent="0" rank="0" text="" dxfId="320">
      <formula>$D$1&lt;P4</formula>
    </cfRule>
    <cfRule type="expression" priority="323" aboveAverage="0" equalAverage="0" bottom="0" percent="0" rank="0" text="" dxfId="321">
      <formula>$D$1&gt;P4</formula>
    </cfRule>
  </conditionalFormatting>
  <conditionalFormatting sqref="P4">
    <cfRule type="expression" priority="324" aboveAverage="0" equalAverage="0" bottom="0" percent="0" rank="0" text="" dxfId="322">
      <formula>$D$1&lt;P4</formula>
    </cfRule>
    <cfRule type="expression" priority="325" aboveAverage="0" equalAverage="0" bottom="0" percent="0" rank="0" text="" dxfId="323">
      <formula>$D$1&gt;P4</formula>
    </cfRule>
  </conditionalFormatting>
  <conditionalFormatting sqref="P4">
    <cfRule type="expression" priority="326" aboveAverage="0" equalAverage="0" bottom="0" percent="0" rank="0" text="" dxfId="324">
      <formula>$D$1&lt;P4</formula>
    </cfRule>
    <cfRule type="expression" priority="327" aboveAverage="0" equalAverage="0" bottom="0" percent="0" rank="0" text="" dxfId="325">
      <formula>$D$1&gt;P4</formula>
    </cfRule>
  </conditionalFormatting>
  <conditionalFormatting sqref="P4">
    <cfRule type="expression" priority="328" aboveAverage="0" equalAverage="0" bottom="0" percent="0" rank="0" text="" dxfId="326">
      <formula>$D$1&lt;P4</formula>
    </cfRule>
    <cfRule type="expression" priority="329" aboveAverage="0" equalAverage="0" bottom="0" percent="0" rank="0" text="" dxfId="327">
      <formula>$D$1&gt;P4</formula>
    </cfRule>
  </conditionalFormatting>
  <conditionalFormatting sqref="P4">
    <cfRule type="expression" priority="330" aboveAverage="0" equalAverage="0" bottom="0" percent="0" rank="0" text="" dxfId="328">
      <formula>$D$1&lt;P4</formula>
    </cfRule>
    <cfRule type="expression" priority="331" aboveAverage="0" equalAverage="0" bottom="0" percent="0" rank="0" text="" dxfId="329">
      <formula>$D$1&gt;P4</formula>
    </cfRule>
  </conditionalFormatting>
  <conditionalFormatting sqref="P4">
    <cfRule type="expression" priority="332" aboveAverage="0" equalAverage="0" bottom="0" percent="0" rank="0" text="" dxfId="330">
      <formula>$D$1&lt;P4</formula>
    </cfRule>
    <cfRule type="expression" priority="333" aboveAverage="0" equalAverage="0" bottom="0" percent="0" rank="0" text="" dxfId="331">
      <formula>$D$1&gt;P4</formula>
    </cfRule>
  </conditionalFormatting>
  <conditionalFormatting sqref="P4">
    <cfRule type="expression" priority="334" aboveAverage="0" equalAverage="0" bottom="0" percent="0" rank="0" text="" dxfId="332">
      <formula>$D$1&lt;P4</formula>
    </cfRule>
    <cfRule type="expression" priority="335" aboveAverage="0" equalAverage="0" bottom="0" percent="0" rank="0" text="" dxfId="333">
      <formula>$D$1&gt;P4</formula>
    </cfRule>
  </conditionalFormatting>
  <conditionalFormatting sqref="P4">
    <cfRule type="expression" priority="336" aboveAverage="0" equalAverage="0" bottom="0" percent="0" rank="0" text="" dxfId="334">
      <formula>$D$1&lt;P4</formula>
    </cfRule>
    <cfRule type="expression" priority="337" aboveAverage="0" equalAverage="0" bottom="0" percent="0" rank="0" text="" dxfId="335">
      <formula>$D$1&gt;P4</formula>
    </cfRule>
  </conditionalFormatting>
  <conditionalFormatting sqref="J4">
    <cfRule type="expression" priority="338" aboveAverage="0" equalAverage="0" bottom="0" percent="0" rank="0" text="" dxfId="336">
      <formula>$D$1&lt;J4</formula>
    </cfRule>
    <cfRule type="expression" priority="339" aboveAverage="0" equalAverage="0" bottom="0" percent="0" rank="0" text="" dxfId="337">
      <formula>$D$1&gt;J4</formula>
    </cfRule>
  </conditionalFormatting>
  <conditionalFormatting sqref="J4">
    <cfRule type="expression" priority="340" aboveAverage="0" equalAverage="0" bottom="0" percent="0" rank="0" text="" dxfId="338">
      <formula>$D$1&lt;J4</formula>
    </cfRule>
    <cfRule type="expression" priority="341" aboveAverage="0" equalAverage="0" bottom="0" percent="0" rank="0" text="" dxfId="339">
      <formula>$D$1&gt;J4</formula>
    </cfRule>
  </conditionalFormatting>
  <conditionalFormatting sqref="J4">
    <cfRule type="expression" priority="342" aboveAverage="0" equalAverage="0" bottom="0" percent="0" rank="0" text="" dxfId="340">
      <formula>$D$1&lt;J4</formula>
    </cfRule>
    <cfRule type="expression" priority="343" aboveAverage="0" equalAverage="0" bottom="0" percent="0" rank="0" text="" dxfId="341">
      <formula>$D$1&gt;J4</formula>
    </cfRule>
  </conditionalFormatting>
  <conditionalFormatting sqref="J4">
    <cfRule type="expression" priority="344" aboveAverage="0" equalAverage="0" bottom="0" percent="0" rank="0" text="" dxfId="342">
      <formula>$D$1&lt;J4</formula>
    </cfRule>
    <cfRule type="expression" priority="345" aboveAverage="0" equalAverage="0" bottom="0" percent="0" rank="0" text="" dxfId="343">
      <formula>$D$1&gt;J4</formula>
    </cfRule>
  </conditionalFormatting>
  <conditionalFormatting sqref="J4">
    <cfRule type="expression" priority="346" aboveAverage="0" equalAverage="0" bottom="0" percent="0" rank="0" text="" dxfId="344">
      <formula>$D$1&lt;J4</formula>
    </cfRule>
    <cfRule type="expression" priority="347" aboveAverage="0" equalAverage="0" bottom="0" percent="0" rank="0" text="" dxfId="345">
      <formula>$D$1&gt;J4</formula>
    </cfRule>
  </conditionalFormatting>
  <conditionalFormatting sqref="J4">
    <cfRule type="expression" priority="348" aboveAverage="0" equalAverage="0" bottom="0" percent="0" rank="0" text="" dxfId="346">
      <formula>$D$1&lt;J4</formula>
    </cfRule>
    <cfRule type="expression" priority="349" aboveAverage="0" equalAverage="0" bottom="0" percent="0" rank="0" text="" dxfId="347">
      <formula>$D$1&gt;J4</formula>
    </cfRule>
  </conditionalFormatting>
  <conditionalFormatting sqref="J4">
    <cfRule type="expression" priority="350" aboveAverage="0" equalAverage="0" bottom="0" percent="0" rank="0" text="" dxfId="348">
      <formula>$D$1&lt;J4</formula>
    </cfRule>
    <cfRule type="expression" priority="351" aboveAverage="0" equalAverage="0" bottom="0" percent="0" rank="0" text="" dxfId="349">
      <formula>$D$1&gt;J4</formula>
    </cfRule>
  </conditionalFormatting>
  <conditionalFormatting sqref="J4">
    <cfRule type="expression" priority="352" aboveAverage="0" equalAverage="0" bottom="0" percent="0" rank="0" text="" dxfId="350">
      <formula>$D$1&lt;J4</formula>
    </cfRule>
    <cfRule type="expression" priority="353" aboveAverage="0" equalAverage="0" bottom="0" percent="0" rank="0" text="" dxfId="351">
      <formula>$D$1&gt;J4</formula>
    </cfRule>
  </conditionalFormatting>
  <conditionalFormatting sqref="K4">
    <cfRule type="expression" priority="354" aboveAverage="0" equalAverage="0" bottom="0" percent="0" rank="0" text="" dxfId="352">
      <formula>$D$1&lt;K4</formula>
    </cfRule>
    <cfRule type="expression" priority="355" aboveAverage="0" equalAverage="0" bottom="0" percent="0" rank="0" text="" dxfId="353">
      <formula>$D$1&gt;K4</formula>
    </cfRule>
  </conditionalFormatting>
  <conditionalFormatting sqref="K4">
    <cfRule type="expression" priority="356" aboveAverage="0" equalAverage="0" bottom="0" percent="0" rank="0" text="" dxfId="354">
      <formula>$D$1&lt;K4</formula>
    </cfRule>
    <cfRule type="expression" priority="357" aboveAverage="0" equalAverage="0" bottom="0" percent="0" rank="0" text="" dxfId="355">
      <formula>$D$1&gt;K4</formula>
    </cfRule>
  </conditionalFormatting>
  <conditionalFormatting sqref="K5">
    <cfRule type="cellIs" priority="358" operator="equal" aboveAverage="0" equalAverage="0" bottom="0" percent="0" rank="0" text="" dxfId="356">
      <formula>5</formula>
    </cfRule>
    <cfRule type="cellIs" priority="359" operator="equal" aboveAverage="0" equalAverage="0" bottom="0" percent="0" rank="0" text="" dxfId="357">
      <formula>4</formula>
    </cfRule>
    <cfRule type="cellIs" priority="360" operator="equal" aboveAverage="0" equalAverage="0" bottom="0" percent="0" rank="0" text="" dxfId="358">
      <formula>3</formula>
    </cfRule>
  </conditionalFormatting>
  <conditionalFormatting sqref="K5">
    <cfRule type="cellIs" priority="361" operator="equal" aboveAverage="0" equalAverage="0" bottom="0" percent="0" rank="0" text="" dxfId="359">
      <formula>5</formula>
    </cfRule>
    <cfRule type="cellIs" priority="362" operator="equal" aboveAverage="0" equalAverage="0" bottom="0" percent="0" rank="0" text="" dxfId="360">
      <formula>4</formula>
    </cfRule>
    <cfRule type="cellIs" priority="363" operator="equal" aboveAverage="0" equalAverage="0" bottom="0" percent="0" rank="0" text="" dxfId="361">
      <formula>3</formula>
    </cfRule>
  </conditionalFormatting>
  <conditionalFormatting sqref="K5">
    <cfRule type="cellIs" priority="364" operator="equal" aboveAverage="0" equalAverage="0" bottom="0" percent="0" rank="0" text="" dxfId="362">
      <formula>5</formula>
    </cfRule>
    <cfRule type="cellIs" priority="365" operator="equal" aboveAverage="0" equalAverage="0" bottom="0" percent="0" rank="0" text="" dxfId="363">
      <formula>4</formula>
    </cfRule>
    <cfRule type="cellIs" priority="366" operator="equal" aboveAverage="0" equalAverage="0" bottom="0" percent="0" rank="0" text="" dxfId="364">
      <formula>3</formula>
    </cfRule>
  </conditionalFormatting>
  <conditionalFormatting sqref="K5">
    <cfRule type="cellIs" priority="367" operator="equal" aboveAverage="0" equalAverage="0" bottom="0" percent="0" rank="0" text="" dxfId="365">
      <formula>5</formula>
    </cfRule>
    <cfRule type="cellIs" priority="368" operator="equal" aboveAverage="0" equalAverage="0" bottom="0" percent="0" rank="0" text="" dxfId="366">
      <formula>4</formula>
    </cfRule>
    <cfRule type="cellIs" priority="369" operator="equal" aboveAverage="0" equalAverage="0" bottom="0" percent="0" rank="0" text="" dxfId="367">
      <formula>3</formula>
    </cfRule>
  </conditionalFormatting>
  <conditionalFormatting sqref="K5">
    <cfRule type="cellIs" priority="370" operator="equal" aboveAverage="0" equalAverage="0" bottom="0" percent="0" rank="0" text="" dxfId="368">
      <formula>5</formula>
    </cfRule>
    <cfRule type="cellIs" priority="371" operator="equal" aboveAverage="0" equalAverage="0" bottom="0" percent="0" rank="0" text="" dxfId="369">
      <formula>4</formula>
    </cfRule>
    <cfRule type="cellIs" priority="372" operator="equal" aboveAverage="0" equalAverage="0" bottom="0" percent="0" rank="0" text="" dxfId="370">
      <formula>3</formula>
    </cfRule>
  </conditionalFormatting>
  <conditionalFormatting sqref="M4">
    <cfRule type="expression" priority="373" aboveAverage="0" equalAverage="0" bottom="0" percent="0" rank="0" text="" dxfId="371">
      <formula>$D$1&lt;M4</formula>
    </cfRule>
    <cfRule type="expression" priority="374" aboveAverage="0" equalAverage="0" bottom="0" percent="0" rank="0" text="" dxfId="372">
      <formula>$D$1&gt;M4</formula>
    </cfRule>
  </conditionalFormatting>
  <conditionalFormatting sqref="R5">
    <cfRule type="cellIs" priority="375" operator="equal" aboveAverage="0" equalAverage="0" bottom="0" percent="0" rank="0" text="" dxfId="373">
      <formula>5</formula>
    </cfRule>
    <cfRule type="cellIs" priority="376" operator="equal" aboveAverage="0" equalAverage="0" bottom="0" percent="0" rank="0" text="" dxfId="374">
      <formula>4</formula>
    </cfRule>
    <cfRule type="cellIs" priority="377" operator="equal" aboveAverage="0" equalAverage="0" bottom="0" percent="0" rank="0" text="" dxfId="375">
      <formula>3</formula>
    </cfRule>
  </conditionalFormatting>
  <conditionalFormatting sqref="R4">
    <cfRule type="expression" priority="378" aboveAverage="0" equalAverage="0" bottom="0" percent="0" rank="0" text="" dxfId="376">
      <formula>$D$1&lt;R4</formula>
    </cfRule>
    <cfRule type="expression" priority="379" aboveAverage="0" equalAverage="0" bottom="0" percent="0" rank="0" text="" dxfId="377">
      <formula>$D$1&gt;R4</formula>
    </cfRule>
  </conditionalFormatting>
  <conditionalFormatting sqref="R4">
    <cfRule type="expression" priority="380" aboveAverage="0" equalAverage="0" bottom="0" percent="0" rank="0" text="" dxfId="378">
      <formula>$D$1&lt;R4</formula>
    </cfRule>
    <cfRule type="expression" priority="381" aboveAverage="0" equalAverage="0" bottom="0" percent="0" rank="0" text="" dxfId="379">
      <formula>$D$1&gt;R4</formula>
    </cfRule>
  </conditionalFormatting>
  <conditionalFormatting sqref="R4">
    <cfRule type="expression" priority="382" aboveAverage="0" equalAverage="0" bottom="0" percent="0" rank="0" text="" dxfId="380">
      <formula>$D$1&lt;R4</formula>
    </cfRule>
    <cfRule type="expression" priority="383" aboveAverage="0" equalAverage="0" bottom="0" percent="0" rank="0" text="" dxfId="381">
      <formula>$D$1&gt;R4</formula>
    </cfRule>
  </conditionalFormatting>
  <conditionalFormatting sqref="R5">
    <cfRule type="cellIs" priority="384" operator="equal" aboveAverage="0" equalAverage="0" bottom="0" percent="0" rank="0" text="" dxfId="382">
      <formula>5</formula>
    </cfRule>
    <cfRule type="cellIs" priority="385" operator="equal" aboveAverage="0" equalAverage="0" bottom="0" percent="0" rank="0" text="" dxfId="383">
      <formula>4</formula>
    </cfRule>
    <cfRule type="cellIs" priority="386" operator="equal" aboveAverage="0" equalAverage="0" bottom="0" percent="0" rank="0" text="" dxfId="384">
      <formula>3</formula>
    </cfRule>
  </conditionalFormatting>
  <conditionalFormatting sqref="R4">
    <cfRule type="expression" priority="387" aboveAverage="0" equalAverage="0" bottom="0" percent="0" rank="0" text="" dxfId="385">
      <formula>$D$1&lt;R4</formula>
    </cfRule>
    <cfRule type="expression" priority="388" aboveAverage="0" equalAverage="0" bottom="0" percent="0" rank="0" text="" dxfId="386">
      <formula>$D$1&gt;R4</formula>
    </cfRule>
  </conditionalFormatting>
  <conditionalFormatting sqref="R5">
    <cfRule type="cellIs" priority="389" operator="equal" aboveAverage="0" equalAverage="0" bottom="0" percent="0" rank="0" text="" dxfId="387">
      <formula>5</formula>
    </cfRule>
    <cfRule type="cellIs" priority="390" operator="equal" aboveAverage="0" equalAverage="0" bottom="0" percent="0" rank="0" text="" dxfId="388">
      <formula>4</formula>
    </cfRule>
    <cfRule type="cellIs" priority="391" operator="equal" aboveAverage="0" equalAverage="0" bottom="0" percent="0" rank="0" text="" dxfId="389">
      <formula>3</formula>
    </cfRule>
  </conditionalFormatting>
  <conditionalFormatting sqref="R4">
    <cfRule type="expression" priority="392" aboveAverage="0" equalAverage="0" bottom="0" percent="0" rank="0" text="" dxfId="390">
      <formula>$D$1&lt;R4</formula>
    </cfRule>
    <cfRule type="expression" priority="393" aboveAverage="0" equalAverage="0" bottom="0" percent="0" rank="0" text="" dxfId="391">
      <formula>$D$1&gt;R4</formula>
    </cfRule>
  </conditionalFormatting>
  <conditionalFormatting sqref="R4">
    <cfRule type="expression" priority="394" aboveAverage="0" equalAverage="0" bottom="0" percent="0" rank="0" text="" dxfId="392">
      <formula>$D$1&lt;R4</formula>
    </cfRule>
    <cfRule type="expression" priority="395" aboveAverage="0" equalAverage="0" bottom="0" percent="0" rank="0" text="" dxfId="393">
      <formula>$D$1&gt;R4</formula>
    </cfRule>
  </conditionalFormatting>
  <conditionalFormatting sqref="R4">
    <cfRule type="expression" priority="396" aboveAverage="0" equalAverage="0" bottom="0" percent="0" rank="0" text="" dxfId="394">
      <formula>$D$1&lt;R4</formula>
    </cfRule>
    <cfRule type="expression" priority="397" aboveAverage="0" equalAverage="0" bottom="0" percent="0" rank="0" text="" dxfId="395">
      <formula>$D$1&gt;R4</formula>
    </cfRule>
  </conditionalFormatting>
  <conditionalFormatting sqref="R5">
    <cfRule type="cellIs" priority="398" operator="equal" aboveAverage="0" equalAverage="0" bottom="0" percent="0" rank="0" text="" dxfId="396">
      <formula>5</formula>
    </cfRule>
    <cfRule type="cellIs" priority="399" operator="equal" aboveAverage="0" equalAverage="0" bottom="0" percent="0" rank="0" text="" dxfId="397">
      <formula>4</formula>
    </cfRule>
    <cfRule type="cellIs" priority="400" operator="equal" aboveAverage="0" equalAverage="0" bottom="0" percent="0" rank="0" text="" dxfId="398">
      <formula>3</formula>
    </cfRule>
  </conditionalFormatting>
  <conditionalFormatting sqref="R4">
    <cfRule type="expression" priority="401" aboveAverage="0" equalAverage="0" bottom="0" percent="0" rank="0" text="" dxfId="399">
      <formula>$D$1&lt;R4</formula>
    </cfRule>
    <cfRule type="expression" priority="402" aboveAverage="0" equalAverage="0" bottom="0" percent="0" rank="0" text="" dxfId="400">
      <formula>$D$1&gt;R4</formula>
    </cfRule>
  </conditionalFormatting>
  <conditionalFormatting sqref="R5">
    <cfRule type="cellIs" priority="403" operator="equal" aboveAverage="0" equalAverage="0" bottom="0" percent="0" rank="0" text="" dxfId="401">
      <formula>5</formula>
    </cfRule>
    <cfRule type="cellIs" priority="404" operator="equal" aboveAverage="0" equalAverage="0" bottom="0" percent="0" rank="0" text="" dxfId="402">
      <formula>4</formula>
    </cfRule>
    <cfRule type="cellIs" priority="405" operator="equal" aboveAverage="0" equalAverage="0" bottom="0" percent="0" rank="0" text="" dxfId="403">
      <formula>3</formula>
    </cfRule>
  </conditionalFormatting>
  <conditionalFormatting sqref="R4">
    <cfRule type="expression" priority="406" aboveAverage="0" equalAverage="0" bottom="0" percent="0" rank="0" text="" dxfId="404">
      <formula>$D$1&lt;R4</formula>
    </cfRule>
    <cfRule type="expression" priority="407" aboveAverage="0" equalAverage="0" bottom="0" percent="0" rank="0" text="" dxfId="405">
      <formula>$D$1&gt;R4</formula>
    </cfRule>
  </conditionalFormatting>
  <conditionalFormatting sqref="R5">
    <cfRule type="cellIs" priority="408" operator="equal" aboveAverage="0" equalAverage="0" bottom="0" percent="0" rank="0" text="" dxfId="406">
      <formula>5</formula>
    </cfRule>
    <cfRule type="cellIs" priority="409" operator="equal" aboveAverage="0" equalAverage="0" bottom="0" percent="0" rank="0" text="" dxfId="407">
      <formula>4</formula>
    </cfRule>
    <cfRule type="cellIs" priority="410" operator="equal" aboveAverage="0" equalAverage="0" bottom="0" percent="0" rank="0" text="" dxfId="408">
      <formula>3</formula>
    </cfRule>
  </conditionalFormatting>
  <conditionalFormatting sqref="R4">
    <cfRule type="expression" priority="411" aboveAverage="0" equalAverage="0" bottom="0" percent="0" rank="0" text="" dxfId="409">
      <formula>$D$1&lt;R4</formula>
    </cfRule>
    <cfRule type="expression" priority="412" aboveAverage="0" equalAverage="0" bottom="0" percent="0" rank="0" text="" dxfId="410">
      <formula>$D$1&gt;R4</formula>
    </cfRule>
  </conditionalFormatting>
  <conditionalFormatting sqref="R4">
    <cfRule type="expression" priority="413" aboveAverage="0" equalAverage="0" bottom="0" percent="0" rank="0" text="" dxfId="411">
      <formula>$D$1&lt;R4</formula>
    </cfRule>
    <cfRule type="expression" priority="414" aboveAverage="0" equalAverage="0" bottom="0" percent="0" rank="0" text="" dxfId="412">
      <formula>$D$1&gt;R4</formula>
    </cfRule>
  </conditionalFormatting>
  <conditionalFormatting sqref="R4">
    <cfRule type="expression" priority="415" aboveAverage="0" equalAverage="0" bottom="0" percent="0" rank="0" text="" dxfId="413">
      <formula>$D$1&lt;R4</formula>
    </cfRule>
    <cfRule type="expression" priority="416" aboveAverage="0" equalAverage="0" bottom="0" percent="0" rank="0" text="" dxfId="414">
      <formula>$D$1&gt;R4</formula>
    </cfRule>
  </conditionalFormatting>
  <conditionalFormatting sqref="S6:S24">
    <cfRule type="cellIs" priority="417" operator="equal" aboveAverage="0" equalAverage="0" bottom="0" percent="0" rank="0" text="" dxfId="415">
      <formula>5</formula>
    </cfRule>
    <cfRule type="cellIs" priority="418" operator="equal" aboveAverage="0" equalAverage="0" bottom="0" percent="0" rank="0" text="" dxfId="416">
      <formula>4</formula>
    </cfRule>
    <cfRule type="cellIs" priority="419" operator="equal" aboveAverage="0" equalAverage="0" bottom="0" percent="0" rank="0" text="" dxfId="417">
      <formula>3</formula>
    </cfRule>
  </conditionalFormatting>
  <conditionalFormatting sqref="S5">
    <cfRule type="cellIs" priority="420" operator="equal" aboveAverage="0" equalAverage="0" bottom="0" percent="0" rank="0" text="" dxfId="418">
      <formula>5</formula>
    </cfRule>
    <cfRule type="cellIs" priority="421" operator="equal" aboveAverage="0" equalAverage="0" bottom="0" percent="0" rank="0" text="" dxfId="419">
      <formula>4</formula>
    </cfRule>
    <cfRule type="cellIs" priority="422" operator="equal" aboveAverage="0" equalAverage="0" bottom="0" percent="0" rank="0" text="" dxfId="420">
      <formula>3</formula>
    </cfRule>
  </conditionalFormatting>
  <conditionalFormatting sqref="S3:S4">
    <cfRule type="expression" priority="423" aboveAverage="0" equalAverage="0" bottom="0" percent="0" rank="0" text="" dxfId="421">
      <formula>$D$1&lt;S3</formula>
    </cfRule>
    <cfRule type="expression" priority="424" aboveAverage="0" equalAverage="0" bottom="0" percent="0" rank="0" text="" dxfId="422">
      <formula>$D$1&gt;S3</formula>
    </cfRule>
  </conditionalFormatting>
  <conditionalFormatting sqref="S5">
    <cfRule type="cellIs" priority="425" operator="equal" aboveAverage="0" equalAverage="0" bottom="0" percent="0" rank="0" text="" dxfId="423">
      <formula>5</formula>
    </cfRule>
    <cfRule type="cellIs" priority="426" operator="equal" aboveAverage="0" equalAverage="0" bottom="0" percent="0" rank="0" text="" dxfId="424">
      <formula>4</formula>
    </cfRule>
    <cfRule type="cellIs" priority="427" operator="equal" aboveAverage="0" equalAverage="0" bottom="0" percent="0" rank="0" text="" dxfId="425">
      <formula>3</formula>
    </cfRule>
  </conditionalFormatting>
  <conditionalFormatting sqref="S3:S4">
    <cfRule type="expression" priority="428" aboveAverage="0" equalAverage="0" bottom="0" percent="0" rank="0" text="" dxfId="426">
      <formula>$D$1&lt;S3</formula>
    </cfRule>
    <cfRule type="expression" priority="429" aboveAverage="0" equalAverage="0" bottom="0" percent="0" rank="0" text="" dxfId="427">
      <formula>$D$1&gt;S3</formula>
    </cfRule>
  </conditionalFormatting>
  <conditionalFormatting sqref="S5">
    <cfRule type="cellIs" priority="430" operator="equal" aboveAverage="0" equalAverage="0" bottom="0" percent="0" rank="0" text="" dxfId="428">
      <formula>5</formula>
    </cfRule>
    <cfRule type="cellIs" priority="431" operator="equal" aboveAverage="0" equalAverage="0" bottom="0" percent="0" rank="0" text="" dxfId="429">
      <formula>4</formula>
    </cfRule>
    <cfRule type="cellIs" priority="432" operator="equal" aboveAverage="0" equalAverage="0" bottom="0" percent="0" rank="0" text="" dxfId="430">
      <formula>3</formula>
    </cfRule>
  </conditionalFormatting>
  <conditionalFormatting sqref="S3:S4">
    <cfRule type="expression" priority="433" aboveAverage="0" equalAverage="0" bottom="0" percent="0" rank="0" text="" dxfId="431">
      <formula>$D$1&lt;S3</formula>
    </cfRule>
    <cfRule type="expression" priority="434" aboveAverage="0" equalAverage="0" bottom="0" percent="0" rank="0" text="" dxfId="432">
      <formula>$D$1&gt;S3</formula>
    </cfRule>
  </conditionalFormatting>
  <conditionalFormatting sqref="S5">
    <cfRule type="cellIs" priority="435" operator="equal" aboveAverage="0" equalAverage="0" bottom="0" percent="0" rank="0" text="" dxfId="433">
      <formula>5</formula>
    </cfRule>
    <cfRule type="cellIs" priority="436" operator="equal" aboveAverage="0" equalAverage="0" bottom="0" percent="0" rank="0" text="" dxfId="434">
      <formula>4</formula>
    </cfRule>
    <cfRule type="cellIs" priority="437" operator="equal" aboveAverage="0" equalAverage="0" bottom="0" percent="0" rank="0" text="" dxfId="435">
      <formula>3</formula>
    </cfRule>
  </conditionalFormatting>
  <conditionalFormatting sqref="S3:S4">
    <cfRule type="expression" priority="438" aboveAverage="0" equalAverage="0" bottom="0" percent="0" rank="0" text="" dxfId="436">
      <formula>$D$1&lt;S3</formula>
    </cfRule>
    <cfRule type="expression" priority="439" aboveAverage="0" equalAverage="0" bottom="0" percent="0" rank="0" text="" dxfId="437">
      <formula>$D$1&gt;S3</formula>
    </cfRule>
  </conditionalFormatting>
  <conditionalFormatting sqref="S4">
    <cfRule type="expression" priority="440" aboveAverage="0" equalAverage="0" bottom="0" percent="0" rank="0" text="" dxfId="438">
      <formula>$D$1&lt;S4</formula>
    </cfRule>
    <cfRule type="expression" priority="441" aboveAverage="0" equalAverage="0" bottom="0" percent="0" rank="0" text="" dxfId="439">
      <formula>$D$1&gt;S4</formula>
    </cfRule>
  </conditionalFormatting>
  <conditionalFormatting sqref="S3:S4">
    <cfRule type="expression" priority="442" aboveAverage="0" equalAverage="0" bottom="0" percent="0" rank="0" text="" dxfId="440">
      <formula>$D$1&lt;S3</formula>
    </cfRule>
    <cfRule type="expression" priority="443" aboveAverage="0" equalAverage="0" bottom="0" percent="0" rank="0" text="" dxfId="441">
      <formula>$D$1&gt;S3</formula>
    </cfRule>
  </conditionalFormatting>
  <conditionalFormatting sqref="S4">
    <cfRule type="expression" priority="444" aboveAverage="0" equalAverage="0" bottom="0" percent="0" rank="0" text="" dxfId="442">
      <formula>$D$1&lt;S4</formula>
    </cfRule>
    <cfRule type="expression" priority="445" aboveAverage="0" equalAverage="0" bottom="0" percent="0" rank="0" text="" dxfId="443">
      <formula>$D$1&gt;S4</formula>
    </cfRule>
  </conditionalFormatting>
  <conditionalFormatting sqref="S5">
    <cfRule type="cellIs" priority="446" operator="equal" aboveAverage="0" equalAverage="0" bottom="0" percent="0" rank="0" text="" dxfId="444">
      <formula>5</formula>
    </cfRule>
    <cfRule type="cellIs" priority="447" operator="equal" aboveAverage="0" equalAverage="0" bottom="0" percent="0" rank="0" text="" dxfId="445">
      <formula>4</formula>
    </cfRule>
    <cfRule type="cellIs" priority="448" operator="equal" aboveAverage="0" equalAverage="0" bottom="0" percent="0" rank="0" text="" dxfId="446">
      <formula>3</formula>
    </cfRule>
  </conditionalFormatting>
  <conditionalFormatting sqref="S3">
    <cfRule type="expression" priority="449" aboveAverage="0" equalAverage="0" bottom="0" percent="0" rank="0" text="" dxfId="447">
      <formula>$D$1&lt;S3</formula>
    </cfRule>
    <cfRule type="expression" priority="450" aboveAverage="0" equalAverage="0" bottom="0" percent="0" rank="0" text="" dxfId="448">
      <formula>$D$1&gt;S3</formula>
    </cfRule>
  </conditionalFormatting>
  <conditionalFormatting sqref="S4">
    <cfRule type="expression" priority="451" aboveAverage="0" equalAverage="0" bottom="0" percent="0" rank="0" text="" dxfId="449">
      <formula>$D$1&lt;S4</formula>
    </cfRule>
    <cfRule type="expression" priority="452" aboveAverage="0" equalAverage="0" bottom="0" percent="0" rank="0" text="" dxfId="0">
      <formula>$D$1&gt;S4</formula>
    </cfRule>
  </conditionalFormatting>
  <conditionalFormatting sqref="S4">
    <cfRule type="expression" priority="453" aboveAverage="0" equalAverage="0" bottom="0" percent="0" rank="0" text="" dxfId="1">
      <formula>$D$1&lt;S4</formula>
    </cfRule>
    <cfRule type="expression" priority="454" aboveAverage="0" equalAverage="0" bottom="0" percent="0" rank="0" text="" dxfId="2">
      <formula>$D$1&gt;S4</formula>
    </cfRule>
  </conditionalFormatting>
  <conditionalFormatting sqref="S4">
    <cfRule type="expression" priority="455" aboveAverage="0" equalAverage="0" bottom="0" percent="0" rank="0" text="" dxfId="3">
      <formula>$D$1&lt;S4</formula>
    </cfRule>
    <cfRule type="expression" priority="456" aboveAverage="0" equalAverage="0" bottom="0" percent="0" rank="0" text="" dxfId="4">
      <formula>$D$1&gt;S4</formula>
    </cfRule>
  </conditionalFormatting>
  <conditionalFormatting sqref="S4">
    <cfRule type="expression" priority="457" aboveAverage="0" equalAverage="0" bottom="0" percent="0" rank="0" text="" dxfId="5">
      <formula>$D$1&lt;S4</formula>
    </cfRule>
    <cfRule type="expression" priority="458" aboveAverage="0" equalAverage="0" bottom="0" percent="0" rank="0" text="" dxfId="6">
      <formula>$D$1&gt;S4</formula>
    </cfRule>
  </conditionalFormatting>
  <conditionalFormatting sqref="S3">
    <cfRule type="expression" priority="459" aboveAverage="0" equalAverage="0" bottom="0" percent="0" rank="0" text="" dxfId="7">
      <formula>$D$1&lt;S3</formula>
    </cfRule>
    <cfRule type="expression" priority="460" aboveAverage="0" equalAverage="0" bottom="0" percent="0" rank="0" text="" dxfId="8">
      <formula>$D$1&gt;S3</formula>
    </cfRule>
  </conditionalFormatting>
  <conditionalFormatting sqref="S4">
    <cfRule type="expression" priority="461" aboveAverage="0" equalAverage="0" bottom="0" percent="0" rank="0" text="" dxfId="9">
      <formula>$D$1&lt;S4</formula>
    </cfRule>
    <cfRule type="expression" priority="462" aboveAverage="0" equalAverage="0" bottom="0" percent="0" rank="0" text="" dxfId="10">
      <formula>$D$1&gt;S4</formula>
    </cfRule>
  </conditionalFormatting>
  <conditionalFormatting sqref="S4">
    <cfRule type="expression" priority="463" aboveAverage="0" equalAverage="0" bottom="0" percent="0" rank="0" text="" dxfId="11">
      <formula>$D$1&lt;S4</formula>
    </cfRule>
    <cfRule type="expression" priority="464" aboveAverage="0" equalAverage="0" bottom="0" percent="0" rank="0" text="" dxfId="12">
      <formula>$D$1&gt;S4</formula>
    </cfRule>
  </conditionalFormatting>
  <conditionalFormatting sqref="S4">
    <cfRule type="expression" priority="465" aboveAverage="0" equalAverage="0" bottom="0" percent="0" rank="0" text="" dxfId="13">
      <formula>$D$1&lt;S4</formula>
    </cfRule>
    <cfRule type="expression" priority="466" aboveAverage="0" equalAverage="0" bottom="0" percent="0" rank="0" text="" dxfId="14">
      <formula>$D$1&gt;S4</formula>
    </cfRule>
  </conditionalFormatting>
  <conditionalFormatting sqref="S5">
    <cfRule type="cellIs" priority="467" operator="equal" aboveAverage="0" equalAverage="0" bottom="0" percent="0" rank="0" text="" dxfId="15">
      <formula>5</formula>
    </cfRule>
    <cfRule type="cellIs" priority="468" operator="equal" aboveAverage="0" equalAverage="0" bottom="0" percent="0" rank="0" text="" dxfId="16">
      <formula>4</formula>
    </cfRule>
    <cfRule type="cellIs" priority="469" operator="equal" aboveAverage="0" equalAverage="0" bottom="0" percent="0" rank="0" text="" dxfId="17">
      <formula>3</formula>
    </cfRule>
  </conditionalFormatting>
  <conditionalFormatting sqref="S4">
    <cfRule type="expression" priority="470" aboveAverage="0" equalAverage="0" bottom="0" percent="0" rank="0" text="" dxfId="18">
      <formula>$D$1&lt;S4</formula>
    </cfRule>
    <cfRule type="expression" priority="471" aboveAverage="0" equalAverage="0" bottom="0" percent="0" rank="0" text="" dxfId="19">
      <formula>$D$1&gt;S4</formula>
    </cfRule>
  </conditionalFormatting>
  <conditionalFormatting sqref="S4">
    <cfRule type="expression" priority="472" aboveAverage="0" equalAverage="0" bottom="0" percent="0" rank="0" text="" dxfId="20">
      <formula>$D$1&lt;S4</formula>
    </cfRule>
    <cfRule type="expression" priority="473" aboveAverage="0" equalAverage="0" bottom="0" percent="0" rank="0" text="" dxfId="21">
      <formula>$D$1&gt;S4</formula>
    </cfRule>
  </conditionalFormatting>
  <conditionalFormatting sqref="S4">
    <cfRule type="expression" priority="474" aboveAverage="0" equalAverage="0" bottom="0" percent="0" rank="0" text="" dxfId="22">
      <formula>$D$1&lt;S4</formula>
    </cfRule>
    <cfRule type="expression" priority="475" aboveAverage="0" equalAverage="0" bottom="0" percent="0" rank="0" text="" dxfId="23">
      <formula>$D$1&gt;S4</formula>
    </cfRule>
  </conditionalFormatting>
  <conditionalFormatting sqref="S4">
    <cfRule type="expression" priority="476" aboveAverage="0" equalAverage="0" bottom="0" percent="0" rank="0" text="" dxfId="24">
      <formula>$D$1&lt;S4</formula>
    </cfRule>
    <cfRule type="expression" priority="477" aboveAverage="0" equalAverage="0" bottom="0" percent="0" rank="0" text="" dxfId="25">
      <formula>$D$1&gt;S4</formula>
    </cfRule>
  </conditionalFormatting>
  <conditionalFormatting sqref="S4">
    <cfRule type="expression" priority="478" aboveAverage="0" equalAverage="0" bottom="0" percent="0" rank="0" text="" dxfId="26">
      <formula>$D$1&lt;S4</formula>
    </cfRule>
    <cfRule type="expression" priority="479" aboveAverage="0" equalAverage="0" bottom="0" percent="0" rank="0" text="" dxfId="27">
      <formula>$D$1&gt;S4</formula>
    </cfRule>
  </conditionalFormatting>
  <conditionalFormatting sqref="S4">
    <cfRule type="expression" priority="480" aboveAverage="0" equalAverage="0" bottom="0" percent="0" rank="0" text="" dxfId="28">
      <formula>$D$1&lt;S4</formula>
    </cfRule>
    <cfRule type="expression" priority="481" aboveAverage="0" equalAverage="0" bottom="0" percent="0" rank="0" text="" dxfId="29">
      <formula>$D$1&gt;S4</formula>
    </cfRule>
  </conditionalFormatting>
  <conditionalFormatting sqref="S5">
    <cfRule type="cellIs" priority="482" operator="equal" aboveAverage="0" equalAverage="0" bottom="0" percent="0" rank="0" text="" dxfId="30">
      <formula>5</formula>
    </cfRule>
    <cfRule type="cellIs" priority="483" operator="equal" aboveAverage="0" equalAverage="0" bottom="0" percent="0" rank="0" text="" dxfId="31">
      <formula>4</formula>
    </cfRule>
    <cfRule type="cellIs" priority="484" operator="equal" aboveAverage="0" equalAverage="0" bottom="0" percent="0" rank="0" text="" dxfId="32">
      <formula>3</formula>
    </cfRule>
  </conditionalFormatting>
  <conditionalFormatting sqref="S3:S4">
    <cfRule type="expression" priority="485" aboveAverage="0" equalAverage="0" bottom="0" percent="0" rank="0" text="" dxfId="33">
      <formula>$D$1&lt;S3</formula>
    </cfRule>
    <cfRule type="expression" priority="486" aboveAverage="0" equalAverage="0" bottom="0" percent="0" rank="0" text="" dxfId="34">
      <formula>$D$1&gt;S3</formula>
    </cfRule>
  </conditionalFormatting>
  <conditionalFormatting sqref="S5">
    <cfRule type="cellIs" priority="487" operator="equal" aboveAverage="0" equalAverage="0" bottom="0" percent="0" rank="0" text="" dxfId="35">
      <formula>5</formula>
    </cfRule>
    <cfRule type="cellIs" priority="488" operator="equal" aboveAverage="0" equalAverage="0" bottom="0" percent="0" rank="0" text="" dxfId="36">
      <formula>4</formula>
    </cfRule>
    <cfRule type="cellIs" priority="489" operator="equal" aboveAverage="0" equalAverage="0" bottom="0" percent="0" rank="0" text="" dxfId="37">
      <formula>3</formula>
    </cfRule>
  </conditionalFormatting>
  <conditionalFormatting sqref="S3:S4">
    <cfRule type="expression" priority="490" aboveAverage="0" equalAverage="0" bottom="0" percent="0" rank="0" text="" dxfId="38">
      <formula>$D$1&lt;S3</formula>
    </cfRule>
    <cfRule type="expression" priority="491" aboveAverage="0" equalAverage="0" bottom="0" percent="0" rank="0" text="" dxfId="39">
      <formula>$D$1&gt;S3</formula>
    </cfRule>
  </conditionalFormatting>
  <conditionalFormatting sqref="S4">
    <cfRule type="expression" priority="492" aboveAverage="0" equalAverage="0" bottom="0" percent="0" rank="0" text="" dxfId="40">
      <formula>$D$1&lt;S4</formula>
    </cfRule>
    <cfRule type="expression" priority="493" aboveAverage="0" equalAverage="0" bottom="0" percent="0" rank="0" text="" dxfId="0">
      <formula>$D$1&gt;S4</formula>
    </cfRule>
  </conditionalFormatting>
  <conditionalFormatting sqref="S4">
    <cfRule type="expression" priority="494" aboveAverage="0" equalAverage="0" bottom="0" percent="0" rank="0" text="" dxfId="1">
      <formula>$D$1&lt;S4</formula>
    </cfRule>
    <cfRule type="expression" priority="495" aboveAverage="0" equalAverage="0" bottom="0" percent="0" rank="0" text="" dxfId="2">
      <formula>$D$1&gt;S4</formula>
    </cfRule>
  </conditionalFormatting>
  <conditionalFormatting sqref="S4">
    <cfRule type="expression" priority="496" aboveAverage="0" equalAverage="0" bottom="0" percent="0" rank="0" text="" dxfId="3">
      <formula>$D$1&lt;S4</formula>
    </cfRule>
    <cfRule type="expression" priority="497" aboveAverage="0" equalAverage="0" bottom="0" percent="0" rank="0" text="" dxfId="4">
      <formula>$D$1&gt;S4</formula>
    </cfRule>
  </conditionalFormatting>
  <conditionalFormatting sqref="S4">
    <cfRule type="expression" priority="498" aboveAverage="0" equalAverage="0" bottom="0" percent="0" rank="0" text="" dxfId="5">
      <formula>$D$1&lt;S4</formula>
    </cfRule>
    <cfRule type="expression" priority="499" aboveAverage="0" equalAverage="0" bottom="0" percent="0" rank="0" text="" dxfId="6">
      <formula>$D$1&gt;S4</formula>
    </cfRule>
  </conditionalFormatting>
  <conditionalFormatting sqref="S4">
    <cfRule type="expression" priority="500" aboveAverage="0" equalAverage="0" bottom="0" percent="0" rank="0" text="" dxfId="7">
      <formula>$D$1&lt;S4</formula>
    </cfRule>
    <cfRule type="expression" priority="501" aboveAverage="0" equalAverage="0" bottom="0" percent="0" rank="0" text="" dxfId="8">
      <formula>$D$1&gt;S4</formula>
    </cfRule>
  </conditionalFormatting>
  <conditionalFormatting sqref="S4">
    <cfRule type="expression" priority="502" aboveAverage="0" equalAverage="0" bottom="0" percent="0" rank="0" text="" dxfId="9">
      <formula>$D$1&lt;S4</formula>
    </cfRule>
    <cfRule type="expression" priority="503" aboveAverage="0" equalAverage="0" bottom="0" percent="0" rank="0" text="" dxfId="10">
      <formula>$D$1&gt;S4</formula>
    </cfRule>
  </conditionalFormatting>
  <conditionalFormatting sqref="S4">
    <cfRule type="expression" priority="504" aboveAverage="0" equalAverage="0" bottom="0" percent="0" rank="0" text="" dxfId="11">
      <formula>$D$1&lt;S4</formula>
    </cfRule>
    <cfRule type="expression" priority="505" aboveAverage="0" equalAverage="0" bottom="0" percent="0" rank="0" text="" dxfId="12">
      <formula>$D$1&gt;S4</formula>
    </cfRule>
  </conditionalFormatting>
  <conditionalFormatting sqref="S5">
    <cfRule type="cellIs" priority="506" operator="equal" aboveAverage="0" equalAverage="0" bottom="0" percent="0" rank="0" text="" dxfId="13">
      <formula>5</formula>
    </cfRule>
    <cfRule type="cellIs" priority="507" operator="equal" aboveAverage="0" equalAverage="0" bottom="0" percent="0" rank="0" text="" dxfId="14">
      <formula>4</formula>
    </cfRule>
    <cfRule type="cellIs" priority="508" operator="equal" aboveAverage="0" equalAverage="0" bottom="0" percent="0" rank="0" text="" dxfId="15">
      <formula>3</formula>
    </cfRule>
  </conditionalFormatting>
  <conditionalFormatting sqref="S4">
    <cfRule type="expression" priority="509" aboveAverage="0" equalAverage="0" bottom="0" percent="0" rank="0" text="" dxfId="16">
      <formula>$D$1&lt;S4</formula>
    </cfRule>
    <cfRule type="expression" priority="510" aboveAverage="0" equalAverage="0" bottom="0" percent="0" rank="0" text="" dxfId="17">
      <formula>$D$1&gt;S4</formula>
    </cfRule>
  </conditionalFormatting>
  <conditionalFormatting sqref="S5">
    <cfRule type="cellIs" priority="511" operator="equal" aboveAverage="0" equalAverage="0" bottom="0" percent="0" rank="0" text="" dxfId="18">
      <formula>5</formula>
    </cfRule>
    <cfRule type="cellIs" priority="512" operator="equal" aboveAverage="0" equalAverage="0" bottom="0" percent="0" rank="0" text="" dxfId="19">
      <formula>4</formula>
    </cfRule>
    <cfRule type="cellIs" priority="513" operator="equal" aboveAverage="0" equalAverage="0" bottom="0" percent="0" rank="0" text="" dxfId="20">
      <formula>3</formula>
    </cfRule>
  </conditionalFormatting>
  <conditionalFormatting sqref="S4">
    <cfRule type="expression" priority="514" aboveAverage="0" equalAverage="0" bottom="0" percent="0" rank="0" text="" dxfId="21">
      <formula>$D$1&lt;S4</formula>
    </cfRule>
    <cfRule type="expression" priority="515" aboveAverage="0" equalAverage="0" bottom="0" percent="0" rank="0" text="" dxfId="22">
      <formula>$D$1&gt;S4</formula>
    </cfRule>
  </conditionalFormatting>
  <conditionalFormatting sqref="S4">
    <cfRule type="expression" priority="516" aboveAverage="0" equalAverage="0" bottom="0" percent="0" rank="0" text="" dxfId="23">
      <formula>$D$1&lt;S4</formula>
    </cfRule>
    <cfRule type="expression" priority="517" aboveAverage="0" equalAverage="0" bottom="0" percent="0" rank="0" text="" dxfId="24">
      <formula>$D$1&gt;S4</formula>
    </cfRule>
  </conditionalFormatting>
  <conditionalFormatting sqref="S5">
    <cfRule type="cellIs" priority="518" operator="equal" aboveAverage="0" equalAverage="0" bottom="0" percent="0" rank="0" text="" dxfId="25">
      <formula>5</formula>
    </cfRule>
    <cfRule type="cellIs" priority="519" operator="equal" aboveAverage="0" equalAverage="0" bottom="0" percent="0" rank="0" text="" dxfId="26">
      <formula>4</formula>
    </cfRule>
    <cfRule type="cellIs" priority="520" operator="equal" aboveAverage="0" equalAverage="0" bottom="0" percent="0" rank="0" text="" dxfId="27">
      <formula>3</formula>
    </cfRule>
  </conditionalFormatting>
  <conditionalFormatting sqref="S3:S4">
    <cfRule type="expression" priority="521" aboveAverage="0" equalAverage="0" bottom="0" percent="0" rank="0" text="" dxfId="28">
      <formula>$D$1&lt;S3</formula>
    </cfRule>
    <cfRule type="expression" priority="522" aboveAverage="0" equalAverage="0" bottom="0" percent="0" rank="0" text="" dxfId="29">
      <formula>$D$1&gt;S3</formula>
    </cfRule>
  </conditionalFormatting>
  <conditionalFormatting sqref="S4">
    <cfRule type="expression" priority="523" aboveAverage="0" equalAverage="0" bottom="0" percent="0" rank="0" text="" dxfId="30">
      <formula>$D$1&lt;S4</formula>
    </cfRule>
    <cfRule type="expression" priority="524" aboveAverage="0" equalAverage="0" bottom="0" percent="0" rank="0" text="" dxfId="31">
      <formula>$D$1&gt;S4</formula>
    </cfRule>
  </conditionalFormatting>
  <conditionalFormatting sqref="J4">
    <cfRule type="expression" priority="525" aboveAverage="0" equalAverage="0" bottom="0" percent="0" rank="0" text="" dxfId="32">
      <formula>$D$1&lt;J4</formula>
    </cfRule>
    <cfRule type="expression" priority="526" aboveAverage="0" equalAverage="0" bottom="0" percent="0" rank="0" text="" dxfId="33">
      <formula>$D$1&gt;J4</formula>
    </cfRule>
  </conditionalFormatting>
  <conditionalFormatting sqref="J5">
    <cfRule type="cellIs" priority="527" operator="equal" aboveAverage="0" equalAverage="0" bottom="0" percent="0" rank="0" text="" dxfId="34">
      <formula>5</formula>
    </cfRule>
    <cfRule type="cellIs" priority="528" operator="equal" aboveAverage="0" equalAverage="0" bottom="0" percent="0" rank="0" text="" dxfId="35">
      <formula>4</formula>
    </cfRule>
    <cfRule type="cellIs" priority="529" operator="equal" aboveAverage="0" equalAverage="0" bottom="0" percent="0" rank="0" text="" dxfId="36">
      <formula>3</formula>
    </cfRule>
  </conditionalFormatting>
  <conditionalFormatting sqref="J5">
    <cfRule type="cellIs" priority="530" operator="equal" aboveAverage="0" equalAverage="0" bottom="0" percent="0" rank="0" text="" dxfId="37">
      <formula>5</formula>
    </cfRule>
    <cfRule type="cellIs" priority="531" operator="equal" aboveAverage="0" equalAverage="0" bottom="0" percent="0" rank="0" text="" dxfId="38">
      <formula>4</formula>
    </cfRule>
    <cfRule type="cellIs" priority="532" operator="equal" aboveAverage="0" equalAverage="0" bottom="0" percent="0" rank="0" text="" dxfId="39">
      <formula>3</formula>
    </cfRule>
  </conditionalFormatting>
  <conditionalFormatting sqref="K4">
    <cfRule type="expression" priority="533" aboveAverage="0" equalAverage="0" bottom="0" percent="0" rank="0" text="" dxfId="40">
      <formula>$D$1&lt;K4</formula>
    </cfRule>
    <cfRule type="expression" priority="534" aboveAverage="0" equalAverage="0" bottom="0" percent="0" rank="0" text="" dxfId="41">
      <formula>$D$1&gt;K4</formula>
    </cfRule>
  </conditionalFormatting>
  <conditionalFormatting sqref="K4">
    <cfRule type="expression" priority="535" aboveAverage="0" equalAverage="0" bottom="0" percent="0" rank="0" text="" dxfId="42">
      <formula>$D$1&lt;K4</formula>
    </cfRule>
    <cfRule type="expression" priority="536" aboveAverage="0" equalAverage="0" bottom="0" percent="0" rank="0" text="" dxfId="43">
      <formula>$D$1&gt;K4</formula>
    </cfRule>
  </conditionalFormatting>
  <conditionalFormatting sqref="K4">
    <cfRule type="expression" priority="537" aboveAverage="0" equalAverage="0" bottom="0" percent="0" rank="0" text="" dxfId="44">
      <formula>$D$1&lt;K4</formula>
    </cfRule>
    <cfRule type="expression" priority="538" aboveAverage="0" equalAverage="0" bottom="0" percent="0" rank="0" text="" dxfId="45">
      <formula>$D$1&gt;K4</formula>
    </cfRule>
  </conditionalFormatting>
  <conditionalFormatting sqref="K4">
    <cfRule type="expression" priority="539" aboveAverage="0" equalAverage="0" bottom="0" percent="0" rank="0" text="" dxfId="46">
      <formula>$D$1&lt;K4</formula>
    </cfRule>
    <cfRule type="expression" priority="540" aboveAverage="0" equalAverage="0" bottom="0" percent="0" rank="0" text="" dxfId="47">
      <formula>$D$1&gt;K4</formula>
    </cfRule>
  </conditionalFormatting>
  <conditionalFormatting sqref="K4">
    <cfRule type="expression" priority="541" aboveAverage="0" equalAverage="0" bottom="0" percent="0" rank="0" text="" dxfId="48">
      <formula>$D$1&lt;K4</formula>
    </cfRule>
    <cfRule type="expression" priority="542" aboveAverage="0" equalAverage="0" bottom="0" percent="0" rank="0" text="" dxfId="49">
      <formula>$D$1&gt;K4</formula>
    </cfRule>
  </conditionalFormatting>
  <conditionalFormatting sqref="K4">
    <cfRule type="expression" priority="543" aboveAverage="0" equalAverage="0" bottom="0" percent="0" rank="0" text="" dxfId="50">
      <formula>$D$1&lt;K4</formula>
    </cfRule>
    <cfRule type="expression" priority="544" aboveAverage="0" equalAverage="0" bottom="0" percent="0" rank="0" text="" dxfId="51">
      <formula>$D$1&gt;K4</formula>
    </cfRule>
  </conditionalFormatting>
  <conditionalFormatting sqref="K4">
    <cfRule type="expression" priority="545" aboveAverage="0" equalAverage="0" bottom="0" percent="0" rank="0" text="" dxfId="52">
      <formula>$D$1&lt;K4</formula>
    </cfRule>
    <cfRule type="expression" priority="546" aboveAverage="0" equalAverage="0" bottom="0" percent="0" rank="0" text="" dxfId="53">
      <formula>$D$1&gt;K4</formula>
    </cfRule>
  </conditionalFormatting>
  <conditionalFormatting sqref="K4">
    <cfRule type="expression" priority="547" aboveAverage="0" equalAverage="0" bottom="0" percent="0" rank="0" text="" dxfId="54">
      <formula>$D$1&lt;K4</formula>
    </cfRule>
    <cfRule type="expression" priority="548" aboveAverage="0" equalAverage="0" bottom="0" percent="0" rank="0" text="" dxfId="55">
      <formula>$D$1&gt;K4</formula>
    </cfRule>
  </conditionalFormatting>
  <conditionalFormatting sqref="N5">
    <cfRule type="cellIs" priority="549" operator="equal" aboveAverage="0" equalAverage="0" bottom="0" percent="0" rank="0" text="" dxfId="56">
      <formula>5</formula>
    </cfRule>
    <cfRule type="cellIs" priority="550" operator="equal" aboveAverage="0" equalAverage="0" bottom="0" percent="0" rank="0" text="" dxfId="57">
      <formula>4</formula>
    </cfRule>
    <cfRule type="cellIs" priority="551" operator="equal" aboveAverage="0" equalAverage="0" bottom="0" percent="0" rank="0" text="" dxfId="58">
      <formula>3</formula>
    </cfRule>
  </conditionalFormatting>
  <conditionalFormatting sqref="N4">
    <cfRule type="expression" priority="552" aboveAverage="0" equalAverage="0" bottom="0" percent="0" rank="0" text="" dxfId="59">
      <formula>$D$1&lt;N4</formula>
    </cfRule>
    <cfRule type="expression" priority="553" aboveAverage="0" equalAverage="0" bottom="0" percent="0" rank="0" text="" dxfId="0">
      <formula>$D$1&gt;N4</formula>
    </cfRule>
  </conditionalFormatting>
  <conditionalFormatting sqref="N4">
    <cfRule type="expression" priority="554" aboveAverage="0" equalAverage="0" bottom="0" percent="0" rank="0" text="" dxfId="1">
      <formula>$D$1&lt;N4</formula>
    </cfRule>
    <cfRule type="expression" priority="555" aboveAverage="0" equalAverage="0" bottom="0" percent="0" rank="0" text="" dxfId="2">
      <formula>$D$1&gt;N4</formula>
    </cfRule>
  </conditionalFormatting>
  <conditionalFormatting sqref="N4">
    <cfRule type="expression" priority="556" aboveAverage="0" equalAverage="0" bottom="0" percent="0" rank="0" text="" dxfId="3">
      <formula>$D$1&lt;N4</formula>
    </cfRule>
    <cfRule type="expression" priority="557" aboveAverage="0" equalAverage="0" bottom="0" percent="0" rank="0" text="" dxfId="4">
      <formula>$D$1&gt;N4</formula>
    </cfRule>
  </conditionalFormatting>
  <conditionalFormatting sqref="N4">
    <cfRule type="expression" priority="558" aboveAverage="0" equalAverage="0" bottom="0" percent="0" rank="0" text="" dxfId="5">
      <formula>$D$1&lt;N4</formula>
    </cfRule>
    <cfRule type="expression" priority="559" aboveAverage="0" equalAverage="0" bottom="0" percent="0" rank="0" text="" dxfId="6">
      <formula>$D$1&gt;N4</formula>
    </cfRule>
  </conditionalFormatting>
  <conditionalFormatting sqref="N4">
    <cfRule type="expression" priority="560" aboveAverage="0" equalAverage="0" bottom="0" percent="0" rank="0" text="" dxfId="7">
      <formula>$D$1&lt;N4</formula>
    </cfRule>
    <cfRule type="expression" priority="561" aboveAverage="0" equalAverage="0" bottom="0" percent="0" rank="0" text="" dxfId="8">
      <formula>$D$1&gt;N4</formula>
    </cfRule>
  </conditionalFormatting>
  <conditionalFormatting sqref="N4">
    <cfRule type="expression" priority="562" aboveAverage="0" equalAverage="0" bottom="0" percent="0" rank="0" text="" dxfId="9">
      <formula>$D$1&lt;N4</formula>
    </cfRule>
    <cfRule type="expression" priority="563" aboveAverage="0" equalAverage="0" bottom="0" percent="0" rank="0" text="" dxfId="10">
      <formula>$D$1&gt;N4</formula>
    </cfRule>
  </conditionalFormatting>
  <conditionalFormatting sqref="N4">
    <cfRule type="expression" priority="564" aboveAverage="0" equalAverage="0" bottom="0" percent="0" rank="0" text="" dxfId="11">
      <formula>$D$1&lt;N4</formula>
    </cfRule>
    <cfRule type="expression" priority="565" aboveAverage="0" equalAverage="0" bottom="0" percent="0" rank="0" text="" dxfId="12">
      <formula>$D$1&gt;N4</formula>
    </cfRule>
  </conditionalFormatting>
  <conditionalFormatting sqref="N4">
    <cfRule type="expression" priority="566" aboveAverage="0" equalAverage="0" bottom="0" percent="0" rank="0" text="" dxfId="13">
      <formula>$D$1&lt;N4</formula>
    </cfRule>
    <cfRule type="expression" priority="567" aboveAverage="0" equalAverage="0" bottom="0" percent="0" rank="0" text="" dxfId="14">
      <formula>$D$1&gt;N4</formula>
    </cfRule>
  </conditionalFormatting>
  <conditionalFormatting sqref="N4">
    <cfRule type="expression" priority="568" aboveAverage="0" equalAverage="0" bottom="0" percent="0" rank="0" text="" dxfId="15">
      <formula>$D$1&lt;N4</formula>
    </cfRule>
    <cfRule type="expression" priority="569" aboveAverage="0" equalAverage="0" bottom="0" percent="0" rank="0" text="" dxfId="16">
      <formula>$D$1&gt;N4</formula>
    </cfRule>
  </conditionalFormatting>
  <conditionalFormatting sqref="N4">
    <cfRule type="expression" priority="570" aboveAverage="0" equalAverage="0" bottom="0" percent="0" rank="0" text="" dxfId="17">
      <formula>$D$1&lt;N4</formula>
    </cfRule>
    <cfRule type="expression" priority="571" aboveAverage="0" equalAverage="0" bottom="0" percent="0" rank="0" text="" dxfId="18">
      <formula>$D$1&gt;N4</formula>
    </cfRule>
  </conditionalFormatting>
  <conditionalFormatting sqref="N5">
    <cfRule type="cellIs" priority="572" operator="equal" aboveAverage="0" equalAverage="0" bottom="0" percent="0" rank="0" text="" dxfId="19">
      <formula>5</formula>
    </cfRule>
    <cfRule type="cellIs" priority="573" operator="equal" aboveAverage="0" equalAverage="0" bottom="0" percent="0" rank="0" text="" dxfId="20">
      <formula>4</formula>
    </cfRule>
    <cfRule type="cellIs" priority="574" operator="equal" aboveAverage="0" equalAverage="0" bottom="0" percent="0" rank="0" text="" dxfId="21">
      <formula>3</formula>
    </cfRule>
  </conditionalFormatting>
  <conditionalFormatting sqref="N4">
    <cfRule type="expression" priority="575" aboveAverage="0" equalAverage="0" bottom="0" percent="0" rank="0" text="" dxfId="22">
      <formula>$D$1&lt;N4</formula>
    </cfRule>
    <cfRule type="expression" priority="576" aboveAverage="0" equalAverage="0" bottom="0" percent="0" rank="0" text="" dxfId="23">
      <formula>$D$1&gt;N4</formula>
    </cfRule>
  </conditionalFormatting>
  <conditionalFormatting sqref="L5">
    <cfRule type="expression" priority="577" aboveAverage="0" equalAverage="0" bottom="0" percent="0" rank="0" text="" dxfId="24">
      <formula>$D$1&lt;L5</formula>
    </cfRule>
    <cfRule type="expression" priority="578" aboveAverage="0" equalAverage="0" bottom="0" percent="0" rank="0" text="" dxfId="25">
      <formula>$D$1&gt;L5</formula>
    </cfRule>
  </conditionalFormatting>
  <conditionalFormatting sqref="L5">
    <cfRule type="expression" priority="579" aboveAverage="0" equalAverage="0" bottom="0" percent="0" rank="0" text="" dxfId="26">
      <formula>$D$1&lt;L5</formula>
    </cfRule>
    <cfRule type="expression" priority="580" aboveAverage="0" equalAverage="0" bottom="0" percent="0" rank="0" text="" dxfId="27">
      <formula>$D$1&gt;L5</formula>
    </cfRule>
  </conditionalFormatting>
  <conditionalFormatting sqref="L5">
    <cfRule type="expression" priority="581" aboveAverage="0" equalAverage="0" bottom="0" percent="0" rank="0" text="" dxfId="28">
      <formula>$D$1&lt;L5</formula>
    </cfRule>
    <cfRule type="expression" priority="582" aboveAverage="0" equalAverage="0" bottom="0" percent="0" rank="0" text="" dxfId="29">
      <formula>$D$1&gt;L5</formula>
    </cfRule>
  </conditionalFormatting>
  <conditionalFormatting sqref="N4">
    <cfRule type="expression" priority="583" aboveAverage="0" equalAverage="0" bottom="0" percent="0" rank="0" text="" dxfId="30">
      <formula>$D$1&lt;N4</formula>
    </cfRule>
    <cfRule type="expression" priority="584" aboveAverage="0" equalAverage="0" bottom="0" percent="0" rank="0" text="" dxfId="31">
      <formula>$D$1&gt;N4</formula>
    </cfRule>
  </conditionalFormatting>
  <conditionalFormatting sqref="N5">
    <cfRule type="cellIs" priority="585" operator="equal" aboveAverage="0" equalAverage="0" bottom="0" percent="0" rank="0" text="" dxfId="32">
      <formula>5</formula>
    </cfRule>
    <cfRule type="cellIs" priority="586" operator="equal" aboveAverage="0" equalAverage="0" bottom="0" percent="0" rank="0" text="" dxfId="33">
      <formula>4</formula>
    </cfRule>
    <cfRule type="cellIs" priority="587" operator="equal" aboveAverage="0" equalAverage="0" bottom="0" percent="0" rank="0" text="" dxfId="34">
      <formula>3</formula>
    </cfRule>
  </conditionalFormatting>
  <conditionalFormatting sqref="N5">
    <cfRule type="cellIs" priority="588" operator="equal" aboveAverage="0" equalAverage="0" bottom="0" percent="0" rank="0" text="" dxfId="35">
      <formula>5</formula>
    </cfRule>
    <cfRule type="cellIs" priority="589" operator="equal" aboveAverage="0" equalAverage="0" bottom="0" percent="0" rank="0" text="" dxfId="36">
      <formula>4</formula>
    </cfRule>
    <cfRule type="cellIs" priority="590" operator="equal" aboveAverage="0" equalAverage="0" bottom="0" percent="0" rank="0" text="" dxfId="37">
      <formula>3</formula>
    </cfRule>
  </conditionalFormatting>
  <conditionalFormatting sqref="N4">
    <cfRule type="expression" priority="591" aboveAverage="0" equalAverage="0" bottom="0" percent="0" rank="0" text="" dxfId="38">
      <formula>$D$1&lt;N4</formula>
    </cfRule>
    <cfRule type="expression" priority="592" aboveAverage="0" equalAverage="0" bottom="0" percent="0" rank="0" text="" dxfId="39">
      <formula>$D$1&gt;N4</formula>
    </cfRule>
  </conditionalFormatting>
  <conditionalFormatting sqref="L5">
    <cfRule type="expression" priority="593" aboveAverage="0" equalAverage="0" bottom="0" percent="0" rank="0" text="" dxfId="40">
      <formula>$D$1&lt;L5</formula>
    </cfRule>
    <cfRule type="expression" priority="594" aboveAverage="0" equalAverage="0" bottom="0" percent="0" rank="0" text="" dxfId="41">
      <formula>$D$1&gt;L5</formula>
    </cfRule>
  </conditionalFormatting>
  <conditionalFormatting sqref="L5">
    <cfRule type="expression" priority="595" aboveAverage="0" equalAverage="0" bottom="0" percent="0" rank="0" text="" dxfId="42">
      <formula>$D$1&lt;L5</formula>
    </cfRule>
    <cfRule type="expression" priority="596" aboveAverage="0" equalAverage="0" bottom="0" percent="0" rank="0" text="" dxfId="43">
      <formula>$D$1&gt;L5</formula>
    </cfRule>
  </conditionalFormatting>
  <conditionalFormatting sqref="L5">
    <cfRule type="expression" priority="597" aboveAverage="0" equalAverage="0" bottom="0" percent="0" rank="0" text="" dxfId="44">
      <formula>$D$1&lt;L5</formula>
    </cfRule>
    <cfRule type="expression" priority="598" aboveAverage="0" equalAverage="0" bottom="0" percent="0" rank="0" text="" dxfId="45">
      <formula>$D$1&gt;L5</formula>
    </cfRule>
  </conditionalFormatting>
  <conditionalFormatting sqref="L5">
    <cfRule type="expression" priority="599" aboveAverage="0" equalAverage="0" bottom="0" percent="0" rank="0" text="" dxfId="46">
      <formula>$D$1&lt;L5</formula>
    </cfRule>
    <cfRule type="expression" priority="600" aboveAverage="0" equalAverage="0" bottom="0" percent="0" rank="0" text="" dxfId="47">
      <formula>$D$1&gt;L5</formula>
    </cfRule>
  </conditionalFormatting>
  <conditionalFormatting sqref="L5">
    <cfRule type="expression" priority="601" aboveAverage="0" equalAverage="0" bottom="0" percent="0" rank="0" text="" dxfId="48">
      <formula>$D$1&lt;L5</formula>
    </cfRule>
    <cfRule type="expression" priority="602" aboveAverage="0" equalAverage="0" bottom="0" percent="0" rank="0" text="" dxfId="49">
      <formula>$D$1&gt;L5</formula>
    </cfRule>
  </conditionalFormatting>
  <conditionalFormatting sqref="L5">
    <cfRule type="expression" priority="603" aboveAverage="0" equalAverage="0" bottom="0" percent="0" rank="0" text="" dxfId="50">
      <formula>$D$1&lt;L5</formula>
    </cfRule>
    <cfRule type="expression" priority="604" aboveAverage="0" equalAverage="0" bottom="0" percent="0" rank="0" text="" dxfId="51">
      <formula>$D$1&gt;L5</formula>
    </cfRule>
  </conditionalFormatting>
  <conditionalFormatting sqref="L4">
    <cfRule type="expression" priority="605" aboveAverage="0" equalAverage="0" bottom="0" percent="0" rank="0" text="" dxfId="52">
      <formula>$D$1&lt;L4</formula>
    </cfRule>
    <cfRule type="expression" priority="606" aboveAverage="0" equalAverage="0" bottom="0" percent="0" rank="0" text="" dxfId="53">
      <formula>$D$1&gt;L4</formula>
    </cfRule>
  </conditionalFormatting>
  <conditionalFormatting sqref="L4">
    <cfRule type="expression" priority="607" aboveAverage="0" equalAverage="0" bottom="0" percent="0" rank="0" text="" dxfId="54">
      <formula>$D$1&lt;L4</formula>
    </cfRule>
    <cfRule type="expression" priority="608" aboveAverage="0" equalAverage="0" bottom="0" percent="0" rank="0" text="" dxfId="55">
      <formula>$D$1&gt;L4</formula>
    </cfRule>
  </conditionalFormatting>
  <conditionalFormatting sqref="L4">
    <cfRule type="expression" priority="609" aboveAverage="0" equalAverage="0" bottom="0" percent="0" rank="0" text="" dxfId="56">
      <formula>$D$1&lt;L4</formula>
    </cfRule>
    <cfRule type="expression" priority="610" aboveAverage="0" equalAverage="0" bottom="0" percent="0" rank="0" text="" dxfId="57">
      <formula>$D$1&gt;L4</formula>
    </cfRule>
  </conditionalFormatting>
  <conditionalFormatting sqref="K5">
    <cfRule type="cellIs" priority="611" operator="equal" aboveAverage="0" equalAverage="0" bottom="0" percent="0" rank="0" text="" dxfId="58">
      <formula>5</formula>
    </cfRule>
    <cfRule type="cellIs" priority="612" operator="equal" aboveAverage="0" equalAverage="0" bottom="0" percent="0" rank="0" text="" dxfId="59">
      <formula>4</formula>
    </cfRule>
    <cfRule type="cellIs" priority="613" operator="equal" aboveAverage="0" equalAverage="0" bottom="0" percent="0" rank="0" text="" dxfId="60">
      <formula>3</formula>
    </cfRule>
  </conditionalFormatting>
  <conditionalFormatting sqref="M4">
    <cfRule type="expression" priority="614" aboveAverage="0" equalAverage="0" bottom="0" percent="0" rank="0" text="" dxfId="61">
      <formula>$D$1&lt;M4</formula>
    </cfRule>
    <cfRule type="expression" priority="615" aboveAverage="0" equalAverage="0" bottom="0" percent="0" rank="0" text="" dxfId="62">
      <formula>$D$1&gt;M4</formula>
    </cfRule>
  </conditionalFormatting>
  <conditionalFormatting sqref="M4">
    <cfRule type="expression" priority="616" aboveAverage="0" equalAverage="0" bottom="0" percent="0" rank="0" text="" dxfId="63">
      <formula>$D$1&lt;M4</formula>
    </cfRule>
    <cfRule type="expression" priority="617" aboveAverage="0" equalAverage="0" bottom="0" percent="0" rank="0" text="" dxfId="64">
      <formula>$D$1&gt;M4</formula>
    </cfRule>
  </conditionalFormatting>
  <conditionalFormatting sqref="M4">
    <cfRule type="expression" priority="618" aboveAverage="0" equalAverage="0" bottom="0" percent="0" rank="0" text="" dxfId="65">
      <formula>$D$1&lt;M4</formula>
    </cfRule>
    <cfRule type="expression" priority="619" aboveAverage="0" equalAverage="0" bottom="0" percent="0" rank="0" text="" dxfId="66">
      <formula>$D$1&gt;M4</formula>
    </cfRule>
  </conditionalFormatting>
  <conditionalFormatting sqref="M4">
    <cfRule type="expression" priority="620" aboveAverage="0" equalAverage="0" bottom="0" percent="0" rank="0" text="" dxfId="67">
      <formula>$D$1&lt;M4</formula>
    </cfRule>
    <cfRule type="expression" priority="621" aboveAverage="0" equalAverage="0" bottom="0" percent="0" rank="0" text="" dxfId="68">
      <formula>$D$1&gt;M4</formula>
    </cfRule>
  </conditionalFormatting>
  <conditionalFormatting sqref="M4">
    <cfRule type="expression" priority="622" aboveAverage="0" equalAverage="0" bottom="0" percent="0" rank="0" text="" dxfId="69">
      <formula>$D$1&lt;M4</formula>
    </cfRule>
    <cfRule type="expression" priority="623" aboveAverage="0" equalAverage="0" bottom="0" percent="0" rank="0" text="" dxfId="70">
      <formula>$D$1&gt;M4</formula>
    </cfRule>
  </conditionalFormatting>
  <conditionalFormatting sqref="M4">
    <cfRule type="expression" priority="624" aboveAverage="0" equalAverage="0" bottom="0" percent="0" rank="0" text="" dxfId="71">
      <formula>$D$1&lt;M4</formula>
    </cfRule>
    <cfRule type="expression" priority="625" aboveAverage="0" equalAverage="0" bottom="0" percent="0" rank="0" text="" dxfId="72">
      <formula>$D$1&gt;M4</formula>
    </cfRule>
  </conditionalFormatting>
  <conditionalFormatting sqref="M4">
    <cfRule type="expression" priority="626" aboveAverage="0" equalAverage="0" bottom="0" percent="0" rank="0" text="" dxfId="73">
      <formula>$D$1&lt;M4</formula>
    </cfRule>
    <cfRule type="expression" priority="627" aboveAverage="0" equalAverage="0" bottom="0" percent="0" rank="0" text="" dxfId="74">
      <formula>$D$1&gt;M4</formula>
    </cfRule>
  </conditionalFormatting>
  <conditionalFormatting sqref="M4">
    <cfRule type="expression" priority="628" aboveAverage="0" equalAverage="0" bottom="0" percent="0" rank="0" text="" dxfId="75">
      <formula>$D$1&lt;M4</formula>
    </cfRule>
    <cfRule type="expression" priority="629" aboveAverage="0" equalAverage="0" bottom="0" percent="0" rank="0" text="" dxfId="76">
      <formula>$D$1&gt;M4</formula>
    </cfRule>
  </conditionalFormatting>
  <conditionalFormatting sqref="M5">
    <cfRule type="cellIs" priority="630" operator="equal" aboveAverage="0" equalAverage="0" bottom="0" percent="0" rank="0" text="" dxfId="77">
      <formula>5</formula>
    </cfRule>
    <cfRule type="cellIs" priority="631" operator="equal" aboveAverage="0" equalAverage="0" bottom="0" percent="0" rank="0" text="" dxfId="78">
      <formula>4</formula>
    </cfRule>
    <cfRule type="cellIs" priority="632" operator="equal" aboveAverage="0" equalAverage="0" bottom="0" percent="0" rank="0" text="" dxfId="79">
      <formula>3</formula>
    </cfRule>
  </conditionalFormatting>
  <conditionalFormatting sqref="M4">
    <cfRule type="expression" priority="633" aboveAverage="0" equalAverage="0" bottom="0" percent="0" rank="0" text="" dxfId="80">
      <formula>$D$1&lt;M4</formula>
    </cfRule>
    <cfRule type="expression" priority="634" aboveAverage="0" equalAverage="0" bottom="0" percent="0" rank="0" text="" dxfId="81">
      <formula>$D$1&gt;M4</formula>
    </cfRule>
  </conditionalFormatting>
  <conditionalFormatting sqref="M5">
    <cfRule type="cellIs" priority="635" operator="equal" aboveAverage="0" equalAverage="0" bottom="0" percent="0" rank="0" text="" dxfId="82">
      <formula>5</formula>
    </cfRule>
    <cfRule type="cellIs" priority="636" operator="equal" aboveAverage="0" equalAverage="0" bottom="0" percent="0" rank="0" text="" dxfId="83">
      <formula>4</formula>
    </cfRule>
    <cfRule type="cellIs" priority="637" operator="equal" aboveAverage="0" equalAverage="0" bottom="0" percent="0" rank="0" text="" dxfId="84">
      <formula>3</formula>
    </cfRule>
  </conditionalFormatting>
  <conditionalFormatting sqref="M4">
    <cfRule type="expression" priority="638" aboveAverage="0" equalAverage="0" bottom="0" percent="0" rank="0" text="" dxfId="85">
      <formula>$D$1&lt;M4</formula>
    </cfRule>
    <cfRule type="expression" priority="639" aboveAverage="0" equalAverage="0" bottom="0" percent="0" rank="0" text="" dxfId="86">
      <formula>$D$1&gt;M4</formula>
    </cfRule>
  </conditionalFormatting>
  <conditionalFormatting sqref="M4">
    <cfRule type="expression" priority="640" aboveAverage="0" equalAverage="0" bottom="0" percent="0" rank="0" text="" dxfId="87">
      <formula>$D$1&lt;M4</formula>
    </cfRule>
    <cfRule type="expression" priority="641" aboveAverage="0" equalAverage="0" bottom="0" percent="0" rank="0" text="" dxfId="88">
      <formula>$D$1&gt;M4</formula>
    </cfRule>
  </conditionalFormatting>
  <conditionalFormatting sqref="M4">
    <cfRule type="expression" priority="642" aboveAverage="0" equalAverage="0" bottom="0" percent="0" rank="0" text="" dxfId="89">
      <formula>$D$1&lt;M4</formula>
    </cfRule>
    <cfRule type="expression" priority="643" aboveAverage="0" equalAverage="0" bottom="0" percent="0" rank="0" text="" dxfId="90">
      <formula>$D$1&gt;M4</formula>
    </cfRule>
  </conditionalFormatting>
  <conditionalFormatting sqref="M4">
    <cfRule type="expression" priority="644" aboveAverage="0" equalAverage="0" bottom="0" percent="0" rank="0" text="" dxfId="91">
      <formula>$D$1&lt;M4</formula>
    </cfRule>
    <cfRule type="expression" priority="645" aboveAverage="0" equalAverage="0" bottom="0" percent="0" rank="0" text="" dxfId="92">
      <formula>$D$1&gt;M4</formula>
    </cfRule>
  </conditionalFormatting>
  <conditionalFormatting sqref="M4">
    <cfRule type="expression" priority="646" aboveAverage="0" equalAverage="0" bottom="0" percent="0" rank="0" text="" dxfId="93">
      <formula>$D$1&lt;M4</formula>
    </cfRule>
    <cfRule type="expression" priority="647" aboveAverage="0" equalAverage="0" bottom="0" percent="0" rank="0" text="" dxfId="94">
      <formula>$D$1&gt;M4</formula>
    </cfRule>
  </conditionalFormatting>
  <conditionalFormatting sqref="M4">
    <cfRule type="expression" priority="648" aboveAverage="0" equalAverage="0" bottom="0" percent="0" rank="0" text="" dxfId="95">
      <formula>$D$1&lt;M4</formula>
    </cfRule>
    <cfRule type="expression" priority="649" aboveAverage="0" equalAverage="0" bottom="0" percent="0" rank="0" text="" dxfId="96">
      <formula>$D$1&gt;M4</formula>
    </cfRule>
  </conditionalFormatting>
  <conditionalFormatting sqref="M5">
    <cfRule type="cellIs" priority="650" operator="equal" aboveAverage="0" equalAverage="0" bottom="0" percent="0" rank="0" text="" dxfId="97">
      <formula>5</formula>
    </cfRule>
    <cfRule type="cellIs" priority="651" operator="equal" aboveAverage="0" equalAverage="0" bottom="0" percent="0" rank="0" text="" dxfId="98">
      <formula>4</formula>
    </cfRule>
    <cfRule type="cellIs" priority="652" operator="equal" aboveAverage="0" equalAverage="0" bottom="0" percent="0" rank="0" text="" dxfId="99">
      <formula>3</formula>
    </cfRule>
  </conditionalFormatting>
  <conditionalFormatting sqref="M4">
    <cfRule type="expression" priority="653" aboveAverage="0" equalAverage="0" bottom="0" percent="0" rank="0" text="" dxfId="100">
      <formula>$D$1&lt;M4</formula>
    </cfRule>
    <cfRule type="expression" priority="654" aboveAverage="0" equalAverage="0" bottom="0" percent="0" rank="0" text="" dxfId="101">
      <formula>$D$1&gt;M4</formula>
    </cfRule>
  </conditionalFormatting>
  <conditionalFormatting sqref="M4">
    <cfRule type="expression" priority="655" aboveAverage="0" equalAverage="0" bottom="0" percent="0" rank="0" text="" dxfId="102">
      <formula>$D$1&lt;M4</formula>
    </cfRule>
    <cfRule type="expression" priority="656" aboveAverage="0" equalAverage="0" bottom="0" percent="0" rank="0" text="" dxfId="103">
      <formula>$D$1&gt;M4</formula>
    </cfRule>
  </conditionalFormatting>
  <conditionalFormatting sqref="M4">
    <cfRule type="expression" priority="657" aboveAverage="0" equalAverage="0" bottom="0" percent="0" rank="0" text="" dxfId="104">
      <formula>$D$1&lt;M4</formula>
    </cfRule>
    <cfRule type="expression" priority="658" aboveAverage="0" equalAverage="0" bottom="0" percent="0" rank="0" text="" dxfId="105">
      <formula>$D$1&gt;M4</formula>
    </cfRule>
  </conditionalFormatting>
  <conditionalFormatting sqref="M4">
    <cfRule type="expression" priority="659" aboveAverage="0" equalAverage="0" bottom="0" percent="0" rank="0" text="" dxfId="106">
      <formula>$D$1&lt;M4</formula>
    </cfRule>
    <cfRule type="expression" priority="660" aboveAverage="0" equalAverage="0" bottom="0" percent="0" rank="0" text="" dxfId="107">
      <formula>$D$1&gt;M4</formula>
    </cfRule>
  </conditionalFormatting>
  <conditionalFormatting sqref="M4">
    <cfRule type="expression" priority="661" aboveAverage="0" equalAverage="0" bottom="0" percent="0" rank="0" text="" dxfId="108">
      <formula>$D$1&lt;M4</formula>
    </cfRule>
    <cfRule type="expression" priority="662" aboveAverage="0" equalAverage="0" bottom="0" percent="0" rank="0" text="" dxfId="109">
      <formula>$D$1&gt;M4</formula>
    </cfRule>
  </conditionalFormatting>
  <conditionalFormatting sqref="K4">
    <cfRule type="expression" priority="663" aboveAverage="0" equalAverage="0" bottom="0" percent="0" rank="0" text="" dxfId="110">
      <formula>$D$1&lt;K4</formula>
    </cfRule>
    <cfRule type="expression" priority="664" aboveAverage="0" equalAverage="0" bottom="0" percent="0" rank="0" text="" dxfId="111">
      <formula>$D$1&gt;K4</formula>
    </cfRule>
  </conditionalFormatting>
  <conditionalFormatting sqref="L3">
    <cfRule type="expression" priority="665" aboveAverage="0" equalAverage="0" bottom="0" percent="0" rank="0" text="" dxfId="112">
      <formula>$D$1&lt;L3</formula>
    </cfRule>
    <cfRule type="expression" priority="666" aboveAverage="0" equalAverage="0" bottom="0" percent="0" rank="0" text="" dxfId="113">
      <formula>$D$1&gt;L3</formula>
    </cfRule>
  </conditionalFormatting>
  <conditionalFormatting sqref="L4">
    <cfRule type="expression" priority="667" aboveAverage="0" equalAverage="0" bottom="0" percent="0" rank="0" text="" dxfId="114">
      <formula>$D$1&lt;L4</formula>
    </cfRule>
    <cfRule type="expression" priority="668" aboveAverage="0" equalAverage="0" bottom="0" percent="0" rank="0" text="" dxfId="115">
      <formula>$D$1&gt;L4</formula>
    </cfRule>
  </conditionalFormatting>
  <conditionalFormatting sqref="M4">
    <cfRule type="expression" priority="669" aboveAverage="0" equalAverage="0" bottom="0" percent="0" rank="0" text="" dxfId="116">
      <formula>$D$1&lt;M4</formula>
    </cfRule>
    <cfRule type="expression" priority="670" aboveAverage="0" equalAverage="0" bottom="0" percent="0" rank="0" text="" dxfId="117">
      <formula>$D$1&gt;M4</formula>
    </cfRule>
  </conditionalFormatting>
  <conditionalFormatting sqref="M4">
    <cfRule type="expression" priority="671" aboveAverage="0" equalAverage="0" bottom="0" percent="0" rank="0" text="" dxfId="118">
      <formula>$D$1&lt;M4</formula>
    </cfRule>
    <cfRule type="expression" priority="672" aboveAverage="0" equalAverage="0" bottom="0" percent="0" rank="0" text="" dxfId="119">
      <formula>$D$1&gt;M4</formula>
    </cfRule>
  </conditionalFormatting>
  <conditionalFormatting sqref="M5">
    <cfRule type="cellIs" priority="673" operator="equal" aboveAverage="0" equalAverage="0" bottom="0" percent="0" rank="0" text="" dxfId="120">
      <formula>5</formula>
    </cfRule>
    <cfRule type="cellIs" priority="674" operator="equal" aboveAverage="0" equalAverage="0" bottom="0" percent="0" rank="0" text="" dxfId="121">
      <formula>4</formula>
    </cfRule>
    <cfRule type="cellIs" priority="675" operator="equal" aboveAverage="0" equalAverage="0" bottom="0" percent="0" rank="0" text="" dxfId="122">
      <formula>3</formula>
    </cfRule>
  </conditionalFormatting>
  <conditionalFormatting sqref="M5">
    <cfRule type="cellIs" priority="676" operator="equal" aboveAverage="0" equalAverage="0" bottom="0" percent="0" rank="0" text="" dxfId="123">
      <formula>5</formula>
    </cfRule>
    <cfRule type="cellIs" priority="677" operator="equal" aboveAverage="0" equalAverage="0" bottom="0" percent="0" rank="0" text="" dxfId="124">
      <formula>4</formula>
    </cfRule>
    <cfRule type="cellIs" priority="678" operator="equal" aboveAverage="0" equalAverage="0" bottom="0" percent="0" rank="0" text="" dxfId="125">
      <formula>3</formula>
    </cfRule>
  </conditionalFormatting>
  <conditionalFormatting sqref="G4">
    <cfRule type="expression" priority="679" aboveAverage="0" equalAverage="0" bottom="0" percent="0" rank="0" text="" dxfId="126">
      <formula>$D$1&lt;G4</formula>
    </cfRule>
    <cfRule type="expression" priority="680" aboveAverage="0" equalAverage="0" bottom="0" percent="0" rank="0" text="" dxfId="127">
      <formula>$D$1&gt;G4</formula>
    </cfRule>
  </conditionalFormatting>
  <conditionalFormatting sqref="M4">
    <cfRule type="expression" priority="681" aboveAverage="0" equalAverage="0" bottom="0" percent="0" rank="0" text="" dxfId="128">
      <formula>$D$1&lt;M4</formula>
    </cfRule>
    <cfRule type="expression" priority="682" aboveAverage="0" equalAverage="0" bottom="0" percent="0" rank="0" text="" dxfId="129">
      <formula>$D$1&gt;M4</formula>
    </cfRule>
  </conditionalFormatting>
  <conditionalFormatting sqref="M4">
    <cfRule type="expression" priority="683" aboveAverage="0" equalAverage="0" bottom="0" percent="0" rank="0" text="" dxfId="130">
      <formula>$D$1&lt;M4</formula>
    </cfRule>
    <cfRule type="expression" priority="684" aboveAverage="0" equalAverage="0" bottom="0" percent="0" rank="0" text="" dxfId="131">
      <formula>$D$1&gt;M4</formula>
    </cfRule>
  </conditionalFormatting>
  <conditionalFormatting sqref="I3">
    <cfRule type="expression" priority="685" aboveAverage="0" equalAverage="0" bottom="0" percent="0" rank="0" text="" dxfId="132">
      <formula>$D$1&lt;I3</formula>
    </cfRule>
    <cfRule type="expression" priority="686" aboveAverage="0" equalAverage="0" bottom="0" percent="0" rank="0" text="" dxfId="133">
      <formula>$D$1&gt;I3</formula>
    </cfRule>
  </conditionalFormatting>
  <conditionalFormatting sqref="I3">
    <cfRule type="expression" priority="687" aboveAverage="0" equalAverage="0" bottom="0" percent="0" rank="0" text="" dxfId="134">
      <formula>$D$1&lt;I3</formula>
    </cfRule>
    <cfRule type="expression" priority="688" aboveAverage="0" equalAverage="0" bottom="0" percent="0" rank="0" text="" dxfId="135">
      <formula>$D$1&gt;I3</formula>
    </cfRule>
  </conditionalFormatting>
  <conditionalFormatting sqref="M4">
    <cfRule type="expression" priority="689" aboveAverage="0" equalAverage="0" bottom="0" percent="0" rank="0" text="" dxfId="136">
      <formula>$D$1&lt;M4</formula>
    </cfRule>
    <cfRule type="expression" priority="690" aboveAverage="0" equalAverage="0" bottom="0" percent="0" rank="0" text="" dxfId="137">
      <formula>$D$1&gt;M4</formula>
    </cfRule>
  </conditionalFormatting>
  <conditionalFormatting sqref="M5">
    <cfRule type="expression" priority="691" aboveAverage="0" equalAverage="0" bottom="0" percent="0" rank="0" text="" dxfId="138">
      <formula>$D$1&lt;M5</formula>
    </cfRule>
    <cfRule type="expression" priority="692" aboveAverage="0" equalAverage="0" bottom="0" percent="0" rank="0" text="" dxfId="139">
      <formula>$D$1&gt;M5</formula>
    </cfRule>
  </conditionalFormatting>
  <conditionalFormatting sqref="M5">
    <cfRule type="expression" priority="693" aboveAverage="0" equalAverage="0" bottom="0" percent="0" rank="0" text="" dxfId="140">
      <formula>$D$1&lt;M5</formula>
    </cfRule>
    <cfRule type="expression" priority="694" aboveAverage="0" equalAverage="0" bottom="0" percent="0" rank="0" text="" dxfId="141">
      <formula>$D$1&gt;M5</formula>
    </cfRule>
  </conditionalFormatting>
  <conditionalFormatting sqref="G4">
    <cfRule type="expression" priority="695" aboveAverage="0" equalAverage="0" bottom="0" percent="0" rank="0" text="" dxfId="142">
      <formula>$D$1&lt;G4</formula>
    </cfRule>
    <cfRule type="expression" priority="696" aboveAverage="0" equalAverage="0" bottom="0" percent="0" rank="0" text="" dxfId="143">
      <formula>$D$1&gt;G4</formula>
    </cfRule>
  </conditionalFormatting>
  <conditionalFormatting sqref="M5">
    <cfRule type="cellIs" priority="697" operator="equal" aboveAverage="0" equalAverage="0" bottom="0" percent="0" rank="0" text="" dxfId="144">
      <formula>5</formula>
    </cfRule>
    <cfRule type="cellIs" priority="698" operator="equal" aboveAverage="0" equalAverage="0" bottom="0" percent="0" rank="0" text="" dxfId="145">
      <formula>4</formula>
    </cfRule>
    <cfRule type="cellIs" priority="699" operator="equal" aboveAverage="0" equalAverage="0" bottom="0" percent="0" rank="0" text="" dxfId="146">
      <formula>3</formula>
    </cfRule>
  </conditionalFormatting>
  <conditionalFormatting sqref="M4">
    <cfRule type="expression" priority="700" aboveAverage="0" equalAverage="0" bottom="0" percent="0" rank="0" text="" dxfId="147">
      <formula>$D$1&lt;M4</formula>
    </cfRule>
    <cfRule type="expression" priority="701" aboveAverage="0" equalAverage="0" bottom="0" percent="0" rank="0" text="" dxfId="148">
      <formula>$D$1&gt;M4</formula>
    </cfRule>
  </conditionalFormatting>
  <conditionalFormatting sqref="M4">
    <cfRule type="expression" priority="702" aboveAverage="0" equalAverage="0" bottom="0" percent="0" rank="0" text="" dxfId="149">
      <formula>$D$1&lt;M4</formula>
    </cfRule>
    <cfRule type="expression" priority="703" aboveAverage="0" equalAverage="0" bottom="0" percent="0" rank="0" text="" dxfId="150">
      <formula>$D$1&gt;M4</formula>
    </cfRule>
  </conditionalFormatting>
  <conditionalFormatting sqref="M4">
    <cfRule type="expression" priority="704" aboveAverage="0" equalAverage="0" bottom="0" percent="0" rank="0" text="" dxfId="151">
      <formula>$D$1&lt;M4</formula>
    </cfRule>
    <cfRule type="expression" priority="705" aboveAverage="0" equalAverage="0" bottom="0" percent="0" rank="0" text="" dxfId="152">
      <formula>$D$1&gt;M4</formula>
    </cfRule>
  </conditionalFormatting>
  <conditionalFormatting sqref="G4">
    <cfRule type="expression" priority="706" aboveAverage="0" equalAverage="0" bottom="0" percent="0" rank="0" text="" dxfId="153">
      <formula>$D$1&lt;G4</formula>
    </cfRule>
    <cfRule type="expression" priority="707" aboveAverage="0" equalAverage="0" bottom="0" percent="0" rank="0" text="" dxfId="154">
      <formula>$D$1&gt;G4</formula>
    </cfRule>
  </conditionalFormatting>
  <conditionalFormatting sqref="G4">
    <cfRule type="expression" priority="708" aboveAverage="0" equalAverage="0" bottom="0" percent="0" rank="0" text="" dxfId="155">
      <formula>$D$1&lt;G4</formula>
    </cfRule>
    <cfRule type="expression" priority="709" aboveAverage="0" equalAverage="0" bottom="0" percent="0" rank="0" text="" dxfId="156">
      <formula>$D$1&gt;G4</formula>
    </cfRule>
  </conditionalFormatting>
  <conditionalFormatting sqref="G4">
    <cfRule type="expression" priority="710" aboveAverage="0" equalAverage="0" bottom="0" percent="0" rank="0" text="" dxfId="157">
      <formula>$D$1&lt;G4</formula>
    </cfRule>
    <cfRule type="expression" priority="711" aboveAverage="0" equalAverage="0" bottom="0" percent="0" rank="0" text="" dxfId="158">
      <formula>$D$1&gt;G4</formula>
    </cfRule>
  </conditionalFormatting>
  <conditionalFormatting sqref="G4">
    <cfRule type="expression" priority="712" aboveAverage="0" equalAverage="0" bottom="0" percent="0" rank="0" text="" dxfId="159">
      <formula>$D$1&lt;G4</formula>
    </cfRule>
    <cfRule type="expression" priority="713" aboveAverage="0" equalAverage="0" bottom="0" percent="0" rank="0" text="" dxfId="160">
      <formula>$D$1&gt;G4</formula>
    </cfRule>
  </conditionalFormatting>
  <conditionalFormatting sqref="G4">
    <cfRule type="expression" priority="714" aboveAverage="0" equalAverage="0" bottom="0" percent="0" rank="0" text="" dxfId="161">
      <formula>$D$1&lt;G4</formula>
    </cfRule>
    <cfRule type="expression" priority="715" aboveAverage="0" equalAverage="0" bottom="0" percent="0" rank="0" text="" dxfId="162">
      <formula>$D$1&gt;G4</formula>
    </cfRule>
  </conditionalFormatting>
  <conditionalFormatting sqref="G4">
    <cfRule type="expression" priority="716" aboveAverage="0" equalAverage="0" bottom="0" percent="0" rank="0" text="" dxfId="163">
      <formula>$D$1&lt;G4</formula>
    </cfRule>
    <cfRule type="expression" priority="717" aboveAverage="0" equalAverage="0" bottom="0" percent="0" rank="0" text="" dxfId="164">
      <formula>$D$1&gt;G4</formula>
    </cfRule>
  </conditionalFormatting>
  <conditionalFormatting sqref="G4">
    <cfRule type="expression" priority="718" aboveAverage="0" equalAverage="0" bottom="0" percent="0" rank="0" text="" dxfId="165">
      <formula>$D$1&lt;G4</formula>
    </cfRule>
    <cfRule type="expression" priority="719" aboveAverage="0" equalAverage="0" bottom="0" percent="0" rank="0" text="" dxfId="166">
      <formula>$D$1&gt;G4</formula>
    </cfRule>
  </conditionalFormatting>
  <conditionalFormatting sqref="G4">
    <cfRule type="expression" priority="720" aboveAverage="0" equalAverage="0" bottom="0" percent="0" rank="0" text="" dxfId="167">
      <formula>$D$1&lt;G4</formula>
    </cfRule>
    <cfRule type="expression" priority="721" aboveAverage="0" equalAverage="0" bottom="0" percent="0" rank="0" text="" dxfId="168">
      <formula>$D$1&gt;G4</formula>
    </cfRule>
  </conditionalFormatting>
  <conditionalFormatting sqref="G4">
    <cfRule type="expression" priority="722" aboveAverage="0" equalAverage="0" bottom="0" percent="0" rank="0" text="" dxfId="169">
      <formula>$D$1&lt;G4</formula>
    </cfRule>
    <cfRule type="expression" priority="723" aboveAverage="0" equalAverage="0" bottom="0" percent="0" rank="0" text="" dxfId="170">
      <formula>$D$1&gt;G4</formula>
    </cfRule>
  </conditionalFormatting>
  <conditionalFormatting sqref="G4">
    <cfRule type="expression" priority="724" aboveAverage="0" equalAverage="0" bottom="0" percent="0" rank="0" text="" dxfId="171">
      <formula>$D$1&lt;G4</formula>
    </cfRule>
    <cfRule type="expression" priority="725" aboveAverage="0" equalAverage="0" bottom="0" percent="0" rank="0" text="" dxfId="172">
      <formula>$D$1&gt;G4</formula>
    </cfRule>
  </conditionalFormatting>
  <conditionalFormatting sqref="G4">
    <cfRule type="expression" priority="726" aboveAverage="0" equalAverage="0" bottom="0" percent="0" rank="0" text="" dxfId="173">
      <formula>$D$1&lt;G4</formula>
    </cfRule>
    <cfRule type="expression" priority="727" aboveAverage="0" equalAverage="0" bottom="0" percent="0" rank="0" text="" dxfId="174">
      <formula>$D$1&gt;G4</formula>
    </cfRule>
  </conditionalFormatting>
  <conditionalFormatting sqref="G4">
    <cfRule type="expression" priority="728" aboveAverage="0" equalAverage="0" bottom="0" percent="0" rank="0" text="" dxfId="175">
      <formula>$D$1&lt;G4</formula>
    </cfRule>
    <cfRule type="expression" priority="729" aboveAverage="0" equalAverage="0" bottom="0" percent="0" rank="0" text="" dxfId="176">
      <formula>$D$1&gt;G4</formula>
    </cfRule>
  </conditionalFormatting>
  <conditionalFormatting sqref="H4">
    <cfRule type="expression" priority="730" aboveAverage="0" equalAverage="0" bottom="0" percent="0" rank="0" text="" dxfId="177">
      <formula>$D$1&lt;H4</formula>
    </cfRule>
    <cfRule type="expression" priority="731" aboveAverage="0" equalAverage="0" bottom="0" percent="0" rank="0" text="" dxfId="178">
      <formula>$D$1&gt;H4</formula>
    </cfRule>
  </conditionalFormatting>
  <conditionalFormatting sqref="G4">
    <cfRule type="expression" priority="732" aboveAverage="0" equalAverage="0" bottom="0" percent="0" rank="0" text="" dxfId="179">
      <formula>$D$1&lt;G4</formula>
    </cfRule>
    <cfRule type="expression" priority="733" aboveAverage="0" equalAverage="0" bottom="0" percent="0" rank="0" text="" dxfId="180">
      <formula>$D$1&gt;G4</formula>
    </cfRule>
  </conditionalFormatting>
  <conditionalFormatting sqref="G4">
    <cfRule type="expression" priority="734" aboveAverage="0" equalAverage="0" bottom="0" percent="0" rank="0" text="" dxfId="181">
      <formula>$D$1&lt;G4</formula>
    </cfRule>
    <cfRule type="expression" priority="735" aboveAverage="0" equalAverage="0" bottom="0" percent="0" rank="0" text="" dxfId="182">
      <formula>$D$1&gt;G4</formula>
    </cfRule>
  </conditionalFormatting>
  <conditionalFormatting sqref="H4">
    <cfRule type="expression" priority="736" aboveAverage="0" equalAverage="0" bottom="0" percent="0" rank="0" text="" dxfId="183">
      <formula>$D$1&lt;H4</formula>
    </cfRule>
    <cfRule type="expression" priority="737" aboveAverage="0" equalAverage="0" bottom="0" percent="0" rank="0" text="" dxfId="184">
      <formula>$D$1&gt;H4</formula>
    </cfRule>
  </conditionalFormatting>
  <conditionalFormatting sqref="I4">
    <cfRule type="expression" priority="738" aboveAverage="0" equalAverage="0" bottom="0" percent="0" rank="0" text="" dxfId="185">
      <formula>$D$1&lt;I4</formula>
    </cfRule>
    <cfRule type="expression" priority="739" aboveAverage="0" equalAverage="0" bottom="0" percent="0" rank="0" text="" dxfId="186">
      <formula>$D$1&gt;I4</formula>
    </cfRule>
  </conditionalFormatting>
  <conditionalFormatting sqref="I5">
    <cfRule type="expression" priority="740" aboveAverage="0" equalAverage="0" bottom="0" percent="0" rank="0" text="" dxfId="187">
      <formula>$D$1&lt;I5</formula>
    </cfRule>
    <cfRule type="expression" priority="741" aboveAverage="0" equalAverage="0" bottom="0" percent="0" rank="0" text="" dxfId="188">
      <formula>$D$1&gt;I5</formula>
    </cfRule>
  </conditionalFormatting>
  <conditionalFormatting sqref="I4">
    <cfRule type="expression" priority="742" aboveAverage="0" equalAverage="0" bottom="0" percent="0" rank="0" text="" dxfId="189">
      <formula>$D$1&lt;I4</formula>
    </cfRule>
    <cfRule type="expression" priority="743" aboveAverage="0" equalAverage="0" bottom="0" percent="0" rank="0" text="" dxfId="190">
      <formula>$D$1&gt;I4</formula>
    </cfRule>
  </conditionalFormatting>
  <conditionalFormatting sqref="J3">
    <cfRule type="expression" priority="744" aboveAverage="0" equalAverage="0" bottom="0" percent="0" rank="0" text="" dxfId="191">
      <formula>$D$1&lt;J3</formula>
    </cfRule>
    <cfRule type="expression" priority="745" aboveAverage="0" equalAverage="0" bottom="0" percent="0" rank="0" text="" dxfId="192">
      <formula>$D$1&gt;J3</formula>
    </cfRule>
  </conditionalFormatting>
  <conditionalFormatting sqref="J3">
    <cfRule type="expression" priority="746" aboveAverage="0" equalAverage="0" bottom="0" percent="0" rank="0" text="" dxfId="193">
      <formula>$D$1&lt;J3</formula>
    </cfRule>
    <cfRule type="expression" priority="747" aboveAverage="0" equalAverage="0" bottom="0" percent="0" rank="0" text="" dxfId="194">
      <formula>$D$1&gt;J3</formula>
    </cfRule>
  </conditionalFormatting>
  <conditionalFormatting sqref="J4">
    <cfRule type="expression" priority="748" aboveAverage="0" equalAverage="0" bottom="0" percent="0" rank="0" text="" dxfId="195">
      <formula>$D$1&lt;J4</formula>
    </cfRule>
    <cfRule type="expression" priority="749" aboveAverage="0" equalAverage="0" bottom="0" percent="0" rank="0" text="" dxfId="196">
      <formula>$D$1&gt;J4</formula>
    </cfRule>
  </conditionalFormatting>
  <conditionalFormatting sqref="J4">
    <cfRule type="expression" priority="750" aboveAverage="0" equalAverage="0" bottom="0" percent="0" rank="0" text="" dxfId="197">
      <formula>$D$1&lt;J4</formula>
    </cfRule>
    <cfRule type="expression" priority="751" aboveAverage="0" equalAverage="0" bottom="0" percent="0" rank="0" text="" dxfId="198">
      <formula>$D$1&gt;J4</formula>
    </cfRule>
  </conditionalFormatting>
  <conditionalFormatting sqref="J4">
    <cfRule type="expression" priority="752" aboveAverage="0" equalAverage="0" bottom="0" percent="0" rank="0" text="" dxfId="199">
      <formula>$D$1&lt;J4</formula>
    </cfRule>
    <cfRule type="expression" priority="753" aboveAverage="0" equalAverage="0" bottom="0" percent="0" rank="0" text="" dxfId="200">
      <formula>$D$1&gt;J4</formula>
    </cfRule>
  </conditionalFormatting>
  <conditionalFormatting sqref="J5">
    <cfRule type="cellIs" priority="754" operator="equal" aboveAverage="0" equalAverage="0" bottom="0" percent="0" rank="0" text="" dxfId="201">
      <formula>5</formula>
    </cfRule>
    <cfRule type="cellIs" priority="755" operator="equal" aboveAverage="0" equalAverage="0" bottom="0" percent="0" rank="0" text="" dxfId="202">
      <formula>4</formula>
    </cfRule>
    <cfRule type="cellIs" priority="756" operator="equal" aboveAverage="0" equalAverage="0" bottom="0" percent="0" rank="0" text="" dxfId="203">
      <formula>3</formula>
    </cfRule>
  </conditionalFormatting>
  <conditionalFormatting sqref="J4">
    <cfRule type="expression" priority="757" aboveAverage="0" equalAverage="0" bottom="0" percent="0" rank="0" text="" dxfId="204">
      <formula>$D$1&lt;J4</formula>
    </cfRule>
    <cfRule type="expression" priority="758" aboveAverage="0" equalAverage="0" bottom="0" percent="0" rank="0" text="" dxfId="205">
      <formula>$D$1&gt;J4</formula>
    </cfRule>
  </conditionalFormatting>
  <conditionalFormatting sqref="J4">
    <cfRule type="expression" priority="759" aboveAverage="0" equalAverage="0" bottom="0" percent="0" rank="0" text="" dxfId="206">
      <formula>$D$1&lt;J4</formula>
    </cfRule>
    <cfRule type="expression" priority="760" aboveAverage="0" equalAverage="0" bottom="0" percent="0" rank="0" text="" dxfId="207">
      <formula>$D$1&gt;J4</formula>
    </cfRule>
  </conditionalFormatting>
  <conditionalFormatting sqref="J4">
    <cfRule type="expression" priority="761" aboveAverage="0" equalAverage="0" bottom="0" percent="0" rank="0" text="" dxfId="208">
      <formula>$D$1&lt;J4</formula>
    </cfRule>
    <cfRule type="expression" priority="762" aboveAverage="0" equalAverage="0" bottom="0" percent="0" rank="0" text="" dxfId="209">
      <formula>$D$1&gt;J4</formula>
    </cfRule>
  </conditionalFormatting>
  <conditionalFormatting sqref="J4">
    <cfRule type="expression" priority="763" aboveAverage="0" equalAverage="0" bottom="0" percent="0" rank="0" text="" dxfId="210">
      <formula>$D$1&lt;J4</formula>
    </cfRule>
    <cfRule type="expression" priority="764" aboveAverage="0" equalAverage="0" bottom="0" percent="0" rank="0" text="" dxfId="211">
      <formula>$D$1&gt;J4</formula>
    </cfRule>
  </conditionalFormatting>
  <conditionalFormatting sqref="K3">
    <cfRule type="expression" priority="765" aboveAverage="0" equalAverage="0" bottom="0" percent="0" rank="0" text="" dxfId="212">
      <formula>$D$1&lt;K3</formula>
    </cfRule>
    <cfRule type="expression" priority="766" aboveAverage="0" equalAverage="0" bottom="0" percent="0" rank="0" text="" dxfId="213">
      <formula>$D$1&gt;K3</formula>
    </cfRule>
  </conditionalFormatting>
  <conditionalFormatting sqref="K4">
    <cfRule type="expression" priority="767" aboveAverage="0" equalAverage="0" bottom="0" percent="0" rank="0" text="" dxfId="214">
      <formula>$D$1&lt;K4</formula>
    </cfRule>
    <cfRule type="expression" priority="768" aboveAverage="0" equalAverage="0" bottom="0" percent="0" rank="0" text="" dxfId="215">
      <formula>$D$1&gt;K4</formula>
    </cfRule>
  </conditionalFormatting>
  <conditionalFormatting sqref="L4">
    <cfRule type="expression" priority="769" aboveAverage="0" equalAverage="0" bottom="0" percent="0" rank="0" text="" dxfId="216">
      <formula>$D$1&lt;L4</formula>
    </cfRule>
    <cfRule type="expression" priority="770" aboveAverage="0" equalAverage="0" bottom="0" percent="0" rank="0" text="" dxfId="217">
      <formula>$D$1&gt;L4</formula>
    </cfRule>
  </conditionalFormatting>
  <conditionalFormatting sqref="L5">
    <cfRule type="cellIs" priority="771" operator="equal" aboveAverage="0" equalAverage="0" bottom="0" percent="0" rank="0" text="" dxfId="218">
      <formula>5</formula>
    </cfRule>
    <cfRule type="cellIs" priority="772" operator="equal" aboveAverage="0" equalAverage="0" bottom="0" percent="0" rank="0" text="" dxfId="219">
      <formula>4</formula>
    </cfRule>
    <cfRule type="cellIs" priority="773" operator="equal" aboveAverage="0" equalAverage="0" bottom="0" percent="0" rank="0" text="" dxfId="220">
      <formula>3</formula>
    </cfRule>
  </conditionalFormatting>
  <conditionalFormatting sqref="L5">
    <cfRule type="cellIs" priority="774" operator="equal" aboveAverage="0" equalAverage="0" bottom="0" percent="0" rank="0" text="" dxfId="221">
      <formula>5</formula>
    </cfRule>
    <cfRule type="cellIs" priority="775" operator="equal" aboveAverage="0" equalAverage="0" bottom="0" percent="0" rank="0" text="" dxfId="222">
      <formula>4</formula>
    </cfRule>
    <cfRule type="cellIs" priority="776" operator="equal" aboveAverage="0" equalAverage="0" bottom="0" percent="0" rank="0" text="" dxfId="223">
      <formula>3</formula>
    </cfRule>
  </conditionalFormatting>
  <conditionalFormatting sqref="L5">
    <cfRule type="cellIs" priority="777" operator="equal" aboveAverage="0" equalAverage="0" bottom="0" percent="0" rank="0" text="" dxfId="224">
      <formula>5</formula>
    </cfRule>
    <cfRule type="cellIs" priority="778" operator="equal" aboveAverage="0" equalAverage="0" bottom="0" percent="0" rank="0" text="" dxfId="225">
      <formula>4</formula>
    </cfRule>
    <cfRule type="cellIs" priority="779" operator="equal" aboveAverage="0" equalAverage="0" bottom="0" percent="0" rank="0" text="" dxfId="226">
      <formula>3</formula>
    </cfRule>
  </conditionalFormatting>
  <conditionalFormatting sqref="N4">
    <cfRule type="expression" priority="780" aboveAverage="0" equalAverage="0" bottom="0" percent="0" rank="0" text="" dxfId="227">
      <formula>$D$1&lt;N4</formula>
    </cfRule>
    <cfRule type="expression" priority="781" aboveAverage="0" equalAverage="0" bottom="0" percent="0" rank="0" text="" dxfId="228">
      <formula>$D$1&gt;N4</formula>
    </cfRule>
  </conditionalFormatting>
  <conditionalFormatting sqref="N4">
    <cfRule type="expression" priority="782" aboveAverage="0" equalAverage="0" bottom="0" percent="0" rank="0" text="" dxfId="229">
      <formula>$D$1&lt;N4</formula>
    </cfRule>
    <cfRule type="expression" priority="783" aboveAverage="0" equalAverage="0" bottom="0" percent="0" rank="0" text="" dxfId="230">
      <formula>$D$1&gt;N4</formula>
    </cfRule>
  </conditionalFormatting>
  <conditionalFormatting sqref="K4">
    <cfRule type="expression" priority="784" aboveAverage="0" equalAverage="0" bottom="0" percent="0" rank="0" text="" dxfId="231">
      <formula>$D$1&lt;K4</formula>
    </cfRule>
    <cfRule type="expression" priority="785" aboveAverage="0" equalAverage="0" bottom="0" percent="0" rank="0" text="" dxfId="232">
      <formula>$D$1&gt;K4</formula>
    </cfRule>
  </conditionalFormatting>
  <conditionalFormatting sqref="K5">
    <cfRule type="cellIs" priority="786" operator="equal" aboveAverage="0" equalAverage="0" bottom="0" percent="0" rank="0" text="" dxfId="233">
      <formula>5</formula>
    </cfRule>
    <cfRule type="cellIs" priority="787" operator="equal" aboveAverage="0" equalAverage="0" bottom="0" percent="0" rank="0" text="" dxfId="234">
      <formula>4</formula>
    </cfRule>
    <cfRule type="cellIs" priority="788" operator="equal" aboveAverage="0" equalAverage="0" bottom="0" percent="0" rank="0" text="" dxfId="235">
      <formula>3</formula>
    </cfRule>
  </conditionalFormatting>
  <conditionalFormatting sqref="K4">
    <cfRule type="expression" priority="789" aboveAverage="0" equalAverage="0" bottom="0" percent="0" rank="0" text="" dxfId="236">
      <formula>$D$1&lt;K4</formula>
    </cfRule>
    <cfRule type="expression" priority="790" aboveAverage="0" equalAverage="0" bottom="0" percent="0" rank="0" text="" dxfId="237">
      <formula>$D$1&gt;K4</formula>
    </cfRule>
  </conditionalFormatting>
  <conditionalFormatting sqref="L3">
    <cfRule type="expression" priority="791" aboveAverage="0" equalAverage="0" bottom="0" percent="0" rank="0" text="" dxfId="238">
      <formula>$D$1&lt;L3</formula>
    </cfRule>
    <cfRule type="expression" priority="792" aboveAverage="0" equalAverage="0" bottom="0" percent="0" rank="0" text="" dxfId="239">
      <formula>$D$1&gt;L3</formula>
    </cfRule>
  </conditionalFormatting>
  <conditionalFormatting sqref="L3">
    <cfRule type="expression" priority="793" aboveAverage="0" equalAverage="0" bottom="0" percent="0" rank="0" text="" dxfId="240">
      <formula>$D$1&lt;L3</formula>
    </cfRule>
    <cfRule type="expression" priority="794" aboveAverage="0" equalAverage="0" bottom="0" percent="0" rank="0" text="" dxfId="241">
      <formula>$D$1&gt;L3</formula>
    </cfRule>
  </conditionalFormatting>
  <conditionalFormatting sqref="L4">
    <cfRule type="expression" priority="795" aboveAverage="0" equalAverage="0" bottom="0" percent="0" rank="0" text="" dxfId="242">
      <formula>$D$1&lt;L4</formula>
    </cfRule>
    <cfRule type="expression" priority="796" aboveAverage="0" equalAverage="0" bottom="0" percent="0" rank="0" text="" dxfId="243">
      <formula>$D$1&gt;L4</formula>
    </cfRule>
  </conditionalFormatting>
  <conditionalFormatting sqref="L4">
    <cfRule type="expression" priority="797" aboveAverage="0" equalAverage="0" bottom="0" percent="0" rank="0" text="" dxfId="244">
      <formula>$D$1&lt;L4</formula>
    </cfRule>
    <cfRule type="expression" priority="798" aboveAverage="0" equalAverage="0" bottom="0" percent="0" rank="0" text="" dxfId="245">
      <formula>$D$1&gt;L4</formula>
    </cfRule>
  </conditionalFormatting>
  <conditionalFormatting sqref="L4">
    <cfRule type="expression" priority="799" aboveAverage="0" equalAverage="0" bottom="0" percent="0" rank="0" text="" dxfId="246">
      <formula>$D$1&lt;L4</formula>
    </cfRule>
    <cfRule type="expression" priority="800" aboveAverage="0" equalAverage="0" bottom="0" percent="0" rank="0" text="" dxfId="247">
      <formula>$D$1&gt;L4</formula>
    </cfRule>
  </conditionalFormatting>
  <conditionalFormatting sqref="N5">
    <cfRule type="cellIs" priority="801" operator="equal" aboveAverage="0" equalAverage="0" bottom="0" percent="0" rank="0" text="" dxfId="248">
      <formula>5</formula>
    </cfRule>
    <cfRule type="cellIs" priority="802" operator="equal" aboveAverage="0" equalAverage="0" bottom="0" percent="0" rank="0" text="" dxfId="249">
      <formula>4</formula>
    </cfRule>
    <cfRule type="cellIs" priority="803" operator="equal" aboveAverage="0" equalAverage="0" bottom="0" percent="0" rank="0" text="" dxfId="250">
      <formula>3</formula>
    </cfRule>
  </conditionalFormatting>
  <conditionalFormatting sqref="N4">
    <cfRule type="expression" priority="804" aboveAverage="0" equalAverage="0" bottom="0" percent="0" rank="0" text="" dxfId="251">
      <formula>$D$1&lt;N4</formula>
    </cfRule>
    <cfRule type="expression" priority="805" aboveAverage="0" equalAverage="0" bottom="0" percent="0" rank="0" text="" dxfId="252">
      <formula>$D$1&gt;N4</formula>
    </cfRule>
  </conditionalFormatting>
  <conditionalFormatting sqref="H3:N3">
    <cfRule type="expression" priority="806" aboveAverage="0" equalAverage="0" bottom="0" percent="0" rank="0" text="" dxfId="253">
      <formula>$D$1&lt;H3</formula>
    </cfRule>
    <cfRule type="expression" priority="807" aboveAverage="0" equalAverage="0" bottom="0" percent="0" rank="0" text="" dxfId="254">
      <formula>$D$1&gt;H3</formula>
    </cfRule>
  </conditionalFormatting>
  <conditionalFormatting sqref="G3">
    <cfRule type="expression" priority="808" aboveAverage="0" equalAverage="0" bottom="0" percent="0" rank="0" text="" dxfId="255">
      <formula>$D$1&lt;G3</formula>
    </cfRule>
    <cfRule type="expression" priority="809" aboveAverage="0" equalAverage="0" bottom="0" percent="0" rank="0" text="" dxfId="256">
      <formula>$D$1&gt;G3</formula>
    </cfRule>
  </conditionalFormatting>
  <conditionalFormatting sqref="G3">
    <cfRule type="expression" priority="810" aboveAverage="0" equalAverage="0" bottom="0" percent="0" rank="0" text="" dxfId="257">
      <formula>$D$1&lt;G3</formula>
    </cfRule>
    <cfRule type="expression" priority="811" aboveAverage="0" equalAverage="0" bottom="0" percent="0" rank="0" text="" dxfId="258">
      <formula>$D$1&gt;G3</formula>
    </cfRule>
  </conditionalFormatting>
  <conditionalFormatting sqref="K3:N3">
    <cfRule type="expression" priority="812" aboveAverage="0" equalAverage="0" bottom="0" percent="0" rank="0" text="" dxfId="259">
      <formula>$D$1&lt;K3</formula>
    </cfRule>
    <cfRule type="expression" priority="813" aboveAverage="0" equalAverage="0" bottom="0" percent="0" rank="0" text="" dxfId="260">
      <formula>$D$1&gt;K3</formula>
    </cfRule>
  </conditionalFormatting>
  <conditionalFormatting sqref="G3">
    <cfRule type="expression" priority="814" aboveAverage="0" equalAverage="0" bottom="0" percent="0" rank="0" text="" dxfId="261">
      <formula>$D$1&lt;G3</formula>
    </cfRule>
    <cfRule type="expression" priority="815" aboveAverage="0" equalAverage="0" bottom="0" percent="0" rank="0" text="" dxfId="262">
      <formula>$D$1&gt;G3</formula>
    </cfRule>
  </conditionalFormatting>
  <conditionalFormatting sqref="J3">
    <cfRule type="expression" priority="816" aboveAverage="0" equalAverage="0" bottom="0" percent="0" rank="0" text="" dxfId="263">
      <formula>$D$1&lt;J3</formula>
    </cfRule>
    <cfRule type="expression" priority="817" aboveAverage="0" equalAverage="0" bottom="0" percent="0" rank="0" text="" dxfId="264">
      <formula>$D$1&gt;J3</formula>
    </cfRule>
  </conditionalFormatting>
  <conditionalFormatting sqref="J3">
    <cfRule type="expression" priority="818" aboveAverage="0" equalAverage="0" bottom="0" percent="0" rank="0" text="" dxfId="265">
      <formula>$D$1&lt;J3</formula>
    </cfRule>
    <cfRule type="expression" priority="819" aboveAverage="0" equalAverage="0" bottom="0" percent="0" rank="0" text="" dxfId="266">
      <formula>$D$1&gt;J3</formula>
    </cfRule>
  </conditionalFormatting>
  <conditionalFormatting sqref="G4 N4">
    <cfRule type="expression" priority="820" aboveAverage="0" equalAverage="0" bottom="0" percent="0" rank="0" text="" dxfId="267">
      <formula>$D$1&lt;G4</formula>
    </cfRule>
    <cfRule type="expression" priority="821" aboveAverage="0" equalAverage="0" bottom="0" percent="0" rank="0" text="" dxfId="268">
      <formula>$D$1&gt;G4</formula>
    </cfRule>
  </conditionalFormatting>
  <conditionalFormatting sqref="G4">
    <cfRule type="expression" priority="822" aboveAverage="0" equalAverage="0" bottom="0" percent="0" rank="0" text="" dxfId="269">
      <formula>$D$1&lt;G4</formula>
    </cfRule>
    <cfRule type="expression" priority="823" aboveAverage="0" equalAverage="0" bottom="0" percent="0" rank="0" text="" dxfId="270">
      <formula>$D$1&gt;G4</formula>
    </cfRule>
  </conditionalFormatting>
  <conditionalFormatting sqref="N4">
    <cfRule type="expression" priority="824" aboveAverage="0" equalAverage="0" bottom="0" percent="0" rank="0" text="" dxfId="271">
      <formula>$D$1&lt;N4</formula>
    </cfRule>
    <cfRule type="expression" priority="825" aboveAverage="0" equalAverage="0" bottom="0" percent="0" rank="0" text="" dxfId="272">
      <formula>$D$1&gt;N4</formula>
    </cfRule>
  </conditionalFormatting>
  <conditionalFormatting sqref="G4">
    <cfRule type="expression" priority="826" aboveAverage="0" equalAverage="0" bottom="0" percent="0" rank="0" text="" dxfId="273">
      <formula>$D$1&lt;G4</formula>
    </cfRule>
    <cfRule type="expression" priority="827" aboveAverage="0" equalAverage="0" bottom="0" percent="0" rank="0" text="" dxfId="274">
      <formula>$D$1&gt;G4</formula>
    </cfRule>
  </conditionalFormatting>
  <conditionalFormatting sqref="N5">
    <cfRule type="expression" priority="828" aboveAverage="0" equalAverage="0" bottom="0" percent="0" rank="0" text="" dxfId="275">
      <formula>$D$1&lt;N5</formula>
    </cfRule>
    <cfRule type="expression" priority="829" aboveAverage="0" equalAverage="0" bottom="0" percent="0" rank="0" text="" dxfId="276">
      <formula>$D$1&gt;N5</formula>
    </cfRule>
  </conditionalFormatting>
  <conditionalFormatting sqref="G5">
    <cfRule type="expression" priority="830" aboveAverage="0" equalAverage="0" bottom="0" percent="0" rank="0" text="" dxfId="277">
      <formula>$D$4&lt;G5</formula>
    </cfRule>
    <cfRule type="expression" priority="831" aboveAverage="0" equalAverage="0" bottom="0" percent="0" rank="0" text="" dxfId="278">
      <formula>$D$4&gt;G5</formula>
    </cfRule>
  </conditionalFormatting>
  <conditionalFormatting sqref="N5">
    <cfRule type="expression" priority="832" aboveAverage="0" equalAverage="0" bottom="0" percent="0" rank="0" text="" dxfId="279">
      <formula>$D$1&lt;N5</formula>
    </cfRule>
    <cfRule type="expression" priority="833" aboveAverage="0" equalAverage="0" bottom="0" percent="0" rank="0" text="" dxfId="280">
      <formula>$D$1&gt;N5</formula>
    </cfRule>
  </conditionalFormatting>
  <conditionalFormatting sqref="N5">
    <cfRule type="expression" priority="834" aboveAverage="0" equalAverage="0" bottom="0" percent="0" rank="0" text="" dxfId="281">
      <formula>$D$1&lt;N5</formula>
    </cfRule>
    <cfRule type="expression" priority="835" aboveAverage="0" equalAverage="0" bottom="0" percent="0" rank="0" text="" dxfId="282">
      <formula>$D$1&gt;N5</formula>
    </cfRule>
  </conditionalFormatting>
  <conditionalFormatting sqref="N5">
    <cfRule type="expression" priority="836" aboveAverage="0" equalAverage="0" bottom="0" percent="0" rank="0" text="" dxfId="283">
      <formula>$D$1&lt;N5</formula>
    </cfRule>
    <cfRule type="expression" priority="837" aboveAverage="0" equalAverage="0" bottom="0" percent="0" rank="0" text="" dxfId="284">
      <formula>$D$1&gt;N5</formula>
    </cfRule>
  </conditionalFormatting>
  <conditionalFormatting sqref="N5">
    <cfRule type="expression" priority="838" aboveAverage="0" equalAverage="0" bottom="0" percent="0" rank="0" text="" dxfId="285">
      <formula>$D$1&lt;N5</formula>
    </cfRule>
    <cfRule type="expression" priority="839" aboveAverage="0" equalAverage="0" bottom="0" percent="0" rank="0" text="" dxfId="286">
      <formula>$D$1&gt;N5</formula>
    </cfRule>
  </conditionalFormatting>
  <conditionalFormatting sqref="N5">
    <cfRule type="expression" priority="840" aboveAverage="0" equalAverage="0" bottom="0" percent="0" rank="0" text="" dxfId="287">
      <formula>$D$1&lt;N5</formula>
    </cfRule>
    <cfRule type="expression" priority="841" aboveAverage="0" equalAverage="0" bottom="0" percent="0" rank="0" text="" dxfId="288">
      <formula>$D$1&gt;N5</formula>
    </cfRule>
  </conditionalFormatting>
  <conditionalFormatting sqref="N5">
    <cfRule type="expression" priority="842" aboveAverage="0" equalAverage="0" bottom="0" percent="0" rank="0" text="" dxfId="289">
      <formula>$D$1&lt;N5</formula>
    </cfRule>
    <cfRule type="expression" priority="843" aboveAverage="0" equalAverage="0" bottom="0" percent="0" rank="0" text="" dxfId="290">
      <formula>$D$1&gt;N5</formula>
    </cfRule>
  </conditionalFormatting>
  <conditionalFormatting sqref="N5">
    <cfRule type="expression" priority="844" aboveAverage="0" equalAverage="0" bottom="0" percent="0" rank="0" text="" dxfId="291">
      <formula>$D$1&lt;N5</formula>
    </cfRule>
    <cfRule type="expression" priority="845" aboveAverage="0" equalAverage="0" bottom="0" percent="0" rank="0" text="" dxfId="292">
      <formula>$D$1&gt;N5</formula>
    </cfRule>
  </conditionalFormatting>
  <conditionalFormatting sqref="N5">
    <cfRule type="expression" priority="846" aboveAverage="0" equalAverage="0" bottom="0" percent="0" rank="0" text="" dxfId="293">
      <formula>$D$1&lt;N5</formula>
    </cfRule>
    <cfRule type="expression" priority="847" aboveAverage="0" equalAverage="0" bottom="0" percent="0" rank="0" text="" dxfId="294">
      <formula>$D$1&gt;N5</formula>
    </cfRule>
  </conditionalFormatting>
  <conditionalFormatting sqref="N5">
    <cfRule type="expression" priority="848" aboveAverage="0" equalAverage="0" bottom="0" percent="0" rank="0" text="" dxfId="295">
      <formula>$D$1&lt;N5</formula>
    </cfRule>
    <cfRule type="expression" priority="849" aboveAverage="0" equalAverage="0" bottom="0" percent="0" rank="0" text="" dxfId="296">
      <formula>$D$1&gt;N5</formula>
    </cfRule>
  </conditionalFormatting>
  <conditionalFormatting sqref="N5">
    <cfRule type="expression" priority="850" aboveAverage="0" equalAverage="0" bottom="0" percent="0" rank="0" text="" dxfId="297">
      <formula>$D$1&lt;N5</formula>
    </cfRule>
    <cfRule type="expression" priority="851" aboveAverage="0" equalAverage="0" bottom="0" percent="0" rank="0" text="" dxfId="298">
      <formula>$D$1&gt;N5</formula>
    </cfRule>
  </conditionalFormatting>
  <conditionalFormatting sqref="N5">
    <cfRule type="expression" priority="852" aboveAverage="0" equalAverage="0" bottom="0" percent="0" rank="0" text="" dxfId="299">
      <formula>$D$1&lt;N5</formula>
    </cfRule>
    <cfRule type="expression" priority="853" aboveAverage="0" equalAverage="0" bottom="0" percent="0" rank="0" text="" dxfId="300">
      <formula>$D$1&gt;N5</formula>
    </cfRule>
  </conditionalFormatting>
  <conditionalFormatting sqref="N5">
    <cfRule type="expression" priority="854" aboveAverage="0" equalAverage="0" bottom="0" percent="0" rank="0" text="" dxfId="301">
      <formula>$D$1&lt;N5</formula>
    </cfRule>
    <cfRule type="expression" priority="855" aboveAverage="0" equalAverage="0" bottom="0" percent="0" rank="0" text="" dxfId="302">
      <formula>$D$1&gt;N5</formula>
    </cfRule>
  </conditionalFormatting>
  <conditionalFormatting sqref="N5">
    <cfRule type="expression" priority="856" aboveAverage="0" equalAverage="0" bottom="0" percent="0" rank="0" text="" dxfId="303">
      <formula>$D$1&lt;N5</formula>
    </cfRule>
    <cfRule type="expression" priority="857" aboveAverage="0" equalAverage="0" bottom="0" percent="0" rank="0" text="" dxfId="304">
      <formula>$D$1&gt;N5</formula>
    </cfRule>
  </conditionalFormatting>
  <conditionalFormatting sqref="N5">
    <cfRule type="expression" priority="858" aboveAverage="0" equalAverage="0" bottom="0" percent="0" rank="0" text="" dxfId="305">
      <formula>$D$1&lt;N5</formula>
    </cfRule>
    <cfRule type="expression" priority="859" aboveAverage="0" equalAverage="0" bottom="0" percent="0" rank="0" text="" dxfId="306">
      <formula>$D$1&gt;N5</formula>
    </cfRule>
  </conditionalFormatting>
  <conditionalFormatting sqref="N5">
    <cfRule type="expression" priority="860" aboveAverage="0" equalAverage="0" bottom="0" percent="0" rank="0" text="" dxfId="307">
      <formula>$D$1&lt;N5</formula>
    </cfRule>
    <cfRule type="expression" priority="861" aboveAverage="0" equalAverage="0" bottom="0" percent="0" rank="0" text="" dxfId="308">
      <formula>$D$1&gt;N5</formula>
    </cfRule>
  </conditionalFormatting>
  <conditionalFormatting sqref="N5">
    <cfRule type="expression" priority="862" aboveAverage="0" equalAverage="0" bottom="0" percent="0" rank="0" text="" dxfId="309">
      <formula>$D$1&lt;N5</formula>
    </cfRule>
    <cfRule type="expression" priority="863" aboveAverage="0" equalAverage="0" bottom="0" percent="0" rank="0" text="" dxfId="310">
      <formula>$D$1&gt;N5</formula>
    </cfRule>
  </conditionalFormatting>
  <conditionalFormatting sqref="N5">
    <cfRule type="expression" priority="864" aboveAverage="0" equalAverage="0" bottom="0" percent="0" rank="0" text="" dxfId="311">
      <formula>$D$1&lt;N5</formula>
    </cfRule>
    <cfRule type="expression" priority="865" aboveAverage="0" equalAverage="0" bottom="0" percent="0" rank="0" text="" dxfId="312">
      <formula>$D$1&gt;N5</formula>
    </cfRule>
  </conditionalFormatting>
  <conditionalFormatting sqref="N5">
    <cfRule type="expression" priority="866" aboveAverage="0" equalAverage="0" bottom="0" percent="0" rank="0" text="" dxfId="313">
      <formula>$D$1&lt;N5</formula>
    </cfRule>
    <cfRule type="expression" priority="867" aboveAverage="0" equalAverage="0" bottom="0" percent="0" rank="0" text="" dxfId="314">
      <formula>$D$1&gt;N5</formula>
    </cfRule>
  </conditionalFormatting>
  <conditionalFormatting sqref="N5">
    <cfRule type="expression" priority="868" aboveAverage="0" equalAverage="0" bottom="0" percent="0" rank="0" text="" dxfId="315">
      <formula>$D$1&lt;N5</formula>
    </cfRule>
    <cfRule type="expression" priority="869" aboveAverage="0" equalAverage="0" bottom="0" percent="0" rank="0" text="" dxfId="316">
      <formula>$D$1&gt;N5</formula>
    </cfRule>
  </conditionalFormatting>
  <conditionalFormatting sqref="N5">
    <cfRule type="expression" priority="870" aboveAverage="0" equalAverage="0" bottom="0" percent="0" rank="0" text="" dxfId="317">
      <formula>$D$1&lt;N5</formula>
    </cfRule>
    <cfRule type="expression" priority="871" aboveAverage="0" equalAverage="0" bottom="0" percent="0" rank="0" text="" dxfId="318">
      <formula>$D$1&gt;N5</formula>
    </cfRule>
  </conditionalFormatting>
  <conditionalFormatting sqref="N4">
    <cfRule type="expression" priority="872" aboveAverage="0" equalAverage="0" bottom="0" percent="0" rank="0" text="" dxfId="319">
      <formula>$D$1&lt;N4</formula>
    </cfRule>
    <cfRule type="expression" priority="873" aboveAverage="0" equalAverage="0" bottom="0" percent="0" rank="0" text="" dxfId="320">
      <formula>$D$1&gt;N4</formula>
    </cfRule>
  </conditionalFormatting>
  <conditionalFormatting sqref="G4">
    <cfRule type="expression" priority="874" aboveAverage="0" equalAverage="0" bottom="0" percent="0" rank="0" text="" dxfId="321">
      <formula>$D$4&lt;G4</formula>
    </cfRule>
    <cfRule type="expression" priority="875" aboveAverage="0" equalAverage="0" bottom="0" percent="0" rank="0" text="" dxfId="322">
      <formula>$D$4&gt;G4</formula>
    </cfRule>
  </conditionalFormatting>
  <conditionalFormatting sqref="N4">
    <cfRule type="expression" priority="876" aboveAverage="0" equalAverage="0" bottom="0" percent="0" rank="0" text="" dxfId="323">
      <formula>$D$1&lt;N4</formula>
    </cfRule>
    <cfRule type="expression" priority="877" aboveAverage="0" equalAverage="0" bottom="0" percent="0" rank="0" text="" dxfId="324">
      <formula>$D$1&gt;N4</formula>
    </cfRule>
  </conditionalFormatting>
  <conditionalFormatting sqref="N4">
    <cfRule type="expression" priority="878" aboveAverage="0" equalAverage="0" bottom="0" percent="0" rank="0" text="" dxfId="325">
      <formula>$D$1&lt;N4</formula>
    </cfRule>
    <cfRule type="expression" priority="879" aboveAverage="0" equalAverage="0" bottom="0" percent="0" rank="0" text="" dxfId="326">
      <formula>$D$1&gt;N4</formula>
    </cfRule>
  </conditionalFormatting>
  <conditionalFormatting sqref="N4">
    <cfRule type="expression" priority="880" aboveAverage="0" equalAverage="0" bottom="0" percent="0" rank="0" text="" dxfId="327">
      <formula>$D$1&lt;N4</formula>
    </cfRule>
    <cfRule type="expression" priority="881" aboveAverage="0" equalAverage="0" bottom="0" percent="0" rank="0" text="" dxfId="328">
      <formula>$D$1&gt;N4</formula>
    </cfRule>
  </conditionalFormatting>
  <conditionalFormatting sqref="N5">
    <cfRule type="cellIs" priority="882" operator="equal" aboveAverage="0" equalAverage="0" bottom="0" percent="0" rank="0" text="" dxfId="329">
      <formula>5</formula>
    </cfRule>
    <cfRule type="cellIs" priority="883" operator="equal" aboveAverage="0" equalAverage="0" bottom="0" percent="0" rank="0" text="" dxfId="330">
      <formula>4</formula>
    </cfRule>
    <cfRule type="cellIs" priority="884" operator="equal" aboveAverage="0" equalAverage="0" bottom="0" percent="0" rank="0" text="" dxfId="331">
      <formula>3</formula>
    </cfRule>
  </conditionalFormatting>
  <conditionalFormatting sqref="G5">
    <cfRule type="cellIs" priority="885" operator="equal" aboveAverage="0" equalAverage="0" bottom="0" percent="0" rank="0" text="" dxfId="332">
      <formula>5</formula>
    </cfRule>
    <cfRule type="cellIs" priority="886" operator="equal" aboveAverage="0" equalAverage="0" bottom="0" percent="0" rank="0" text="" dxfId="333">
      <formula>4</formula>
    </cfRule>
    <cfRule type="cellIs" priority="887" operator="equal" aboveAverage="0" equalAverage="0" bottom="0" percent="0" rank="0" text="" dxfId="334">
      <formula>3</formula>
    </cfRule>
  </conditionalFormatting>
  <conditionalFormatting sqref="N4">
    <cfRule type="expression" priority="888" aboveAverage="0" equalAverage="0" bottom="0" percent="0" rank="0" text="" dxfId="335">
      <formula>$D$1&lt;N4</formula>
    </cfRule>
    <cfRule type="expression" priority="889" aboveAverage="0" equalAverage="0" bottom="0" percent="0" rank="0" text="" dxfId="336">
      <formula>$D$1&gt;N4</formula>
    </cfRule>
  </conditionalFormatting>
  <conditionalFormatting sqref="N4">
    <cfRule type="expression" priority="890" aboveAverage="0" equalAverage="0" bottom="0" percent="0" rank="0" text="" dxfId="337">
      <formula>$D$1&lt;N4</formula>
    </cfRule>
    <cfRule type="expression" priority="891" aboveAverage="0" equalAverage="0" bottom="0" percent="0" rank="0" text="" dxfId="338">
      <formula>$D$1&gt;N4</formula>
    </cfRule>
  </conditionalFormatting>
  <conditionalFormatting sqref="N4">
    <cfRule type="expression" priority="892" aboveAverage="0" equalAverage="0" bottom="0" percent="0" rank="0" text="" dxfId="339">
      <formula>$D$1&lt;N4</formula>
    </cfRule>
    <cfRule type="expression" priority="893" aboveAverage="0" equalAverage="0" bottom="0" percent="0" rank="0" text="" dxfId="340">
      <formula>$D$1&gt;N4</formula>
    </cfRule>
  </conditionalFormatting>
  <conditionalFormatting sqref="N4">
    <cfRule type="expression" priority="894" aboveAverage="0" equalAverage="0" bottom="0" percent="0" rank="0" text="" dxfId="341">
      <formula>$D$1&lt;N4</formula>
    </cfRule>
    <cfRule type="expression" priority="895" aboveAverage="0" equalAverage="0" bottom="0" percent="0" rank="0" text="" dxfId="342">
      <formula>$D$1&gt;N4</formula>
    </cfRule>
  </conditionalFormatting>
  <conditionalFormatting sqref="N5">
    <cfRule type="cellIs" priority="896" operator="equal" aboveAverage="0" equalAverage="0" bottom="0" percent="0" rank="0" text="" dxfId="343">
      <formula>5</formula>
    </cfRule>
    <cfRule type="cellIs" priority="897" operator="equal" aboveAverage="0" equalAverage="0" bottom="0" percent="0" rank="0" text="" dxfId="344">
      <formula>4</formula>
    </cfRule>
    <cfRule type="cellIs" priority="898" operator="equal" aboveAverage="0" equalAverage="0" bottom="0" percent="0" rank="0" text="" dxfId="345">
      <formula>3</formula>
    </cfRule>
  </conditionalFormatting>
  <conditionalFormatting sqref="N5">
    <cfRule type="cellIs" priority="899" operator="equal" aboveAverage="0" equalAverage="0" bottom="0" percent="0" rank="0" text="" dxfId="346">
      <formula>5</formula>
    </cfRule>
    <cfRule type="cellIs" priority="900" operator="equal" aboveAverage="0" equalAverage="0" bottom="0" percent="0" rank="0" text="" dxfId="347">
      <formula>4</formula>
    </cfRule>
    <cfRule type="cellIs" priority="901" operator="equal" aboveAverage="0" equalAverage="0" bottom="0" percent="0" rank="0" text="" dxfId="348">
      <formula>3</formula>
    </cfRule>
  </conditionalFormatting>
  <conditionalFormatting sqref="N4">
    <cfRule type="expression" priority="902" aboveAverage="0" equalAverage="0" bottom="0" percent="0" rank="0" text="" dxfId="349">
      <formula>$D$1&lt;N4</formula>
    </cfRule>
    <cfRule type="expression" priority="903" aboveAverage="0" equalAverage="0" bottom="0" percent="0" rank="0" text="" dxfId="350">
      <formula>$D$1&gt;N4</formula>
    </cfRule>
  </conditionalFormatting>
  <conditionalFormatting sqref="N4">
    <cfRule type="expression" priority="904" aboveAverage="0" equalAverage="0" bottom="0" percent="0" rank="0" text="" dxfId="351">
      <formula>$D$1&lt;N4</formula>
    </cfRule>
    <cfRule type="expression" priority="905" aboveAverage="0" equalAverage="0" bottom="0" percent="0" rank="0" text="" dxfId="352">
      <formula>$D$1&gt;N4</formula>
    </cfRule>
  </conditionalFormatting>
  <conditionalFormatting sqref="N4">
    <cfRule type="expression" priority="906" aboveAverage="0" equalAverage="0" bottom="0" percent="0" rank="0" text="" dxfId="353">
      <formula>$D$1&lt;N4</formula>
    </cfRule>
    <cfRule type="expression" priority="907" aboveAverage="0" equalAverage="0" bottom="0" percent="0" rank="0" text="" dxfId="354">
      <formula>$D$1&gt;N4</formula>
    </cfRule>
  </conditionalFormatting>
  <conditionalFormatting sqref="N4">
    <cfRule type="expression" priority="908" aboveAverage="0" equalAverage="0" bottom="0" percent="0" rank="0" text="" dxfId="355">
      <formula>$D$1&lt;N4</formula>
    </cfRule>
    <cfRule type="expression" priority="909" aboveAverage="0" equalAverage="0" bottom="0" percent="0" rank="0" text="" dxfId="356">
      <formula>$D$1&gt;N4</formula>
    </cfRule>
  </conditionalFormatting>
  <conditionalFormatting sqref="N4">
    <cfRule type="expression" priority="910" aboveAverage="0" equalAverage="0" bottom="0" percent="0" rank="0" text="" dxfId="357">
      <formula>$D$1&lt;N4</formula>
    </cfRule>
    <cfRule type="expression" priority="911" aboveAverage="0" equalAverage="0" bottom="0" percent="0" rank="0" text="" dxfId="358">
      <formula>$D$1&gt;N4</formula>
    </cfRule>
  </conditionalFormatting>
  <conditionalFormatting sqref="N4">
    <cfRule type="expression" priority="912" aboveAverage="0" equalAverage="0" bottom="0" percent="0" rank="0" text="" dxfId="359">
      <formula>$D$1&lt;N4</formula>
    </cfRule>
    <cfRule type="expression" priority="913" aboveAverage="0" equalAverage="0" bottom="0" percent="0" rank="0" text="" dxfId="360">
      <formula>$D$1&gt;N4</formula>
    </cfRule>
  </conditionalFormatting>
  <conditionalFormatting sqref="N4">
    <cfRule type="expression" priority="914" aboveAverage="0" equalAverage="0" bottom="0" percent="0" rank="0" text="" dxfId="361">
      <formula>$D$1&lt;N4</formula>
    </cfRule>
    <cfRule type="expression" priority="915" aboveAverage="0" equalAverage="0" bottom="0" percent="0" rank="0" text="" dxfId="362">
      <formula>$D$1&gt;N4</formula>
    </cfRule>
  </conditionalFormatting>
  <conditionalFormatting sqref="N4">
    <cfRule type="expression" priority="916" aboveAverage="0" equalAverage="0" bottom="0" percent="0" rank="0" text="" dxfId="363">
      <formula>$D$1&lt;N4</formula>
    </cfRule>
    <cfRule type="expression" priority="917" aboveAverage="0" equalAverage="0" bottom="0" percent="0" rank="0" text="" dxfId="364">
      <formula>$D$1&gt;N4</formula>
    </cfRule>
  </conditionalFormatting>
  <conditionalFormatting sqref="N4">
    <cfRule type="expression" priority="918" aboveAverage="0" equalAverage="0" bottom="0" percent="0" rank="0" text="" dxfId="365">
      <formula>$D$1&lt;N4</formula>
    </cfRule>
    <cfRule type="expression" priority="919" aboveAverage="0" equalAverage="0" bottom="0" percent="0" rank="0" text="" dxfId="366">
      <formula>$D$1&gt;N4</formula>
    </cfRule>
  </conditionalFormatting>
  <conditionalFormatting sqref="N4">
    <cfRule type="expression" priority="920" aboveAverage="0" equalAverage="0" bottom="0" percent="0" rank="0" text="" dxfId="367">
      <formula>$D$1&lt;N4</formula>
    </cfRule>
    <cfRule type="expression" priority="921" aboveAverage="0" equalAverage="0" bottom="0" percent="0" rank="0" text="" dxfId="368">
      <formula>$D$1&gt;N4</formula>
    </cfRule>
  </conditionalFormatting>
  <conditionalFormatting sqref="N4">
    <cfRule type="expression" priority="922" aboveAverage="0" equalAverage="0" bottom="0" percent="0" rank="0" text="" dxfId="369">
      <formula>$D$1&lt;N4</formula>
    </cfRule>
    <cfRule type="expression" priority="923" aboveAverage="0" equalAverage="0" bottom="0" percent="0" rank="0" text="" dxfId="370">
      <formula>$D$1&gt;N4</formula>
    </cfRule>
  </conditionalFormatting>
  <conditionalFormatting sqref="N4">
    <cfRule type="expression" priority="924" aboveAverage="0" equalAverage="0" bottom="0" percent="0" rank="0" text="" dxfId="371">
      <formula>$D$1&lt;N4</formula>
    </cfRule>
    <cfRule type="expression" priority="925" aboveAverage="0" equalAverage="0" bottom="0" percent="0" rank="0" text="" dxfId="372">
      <formula>$D$1&gt;N4</formula>
    </cfRule>
  </conditionalFormatting>
  <conditionalFormatting sqref="N5">
    <cfRule type="cellIs" priority="926" operator="equal" aboveAverage="0" equalAverage="0" bottom="0" percent="0" rank="0" text="" dxfId="373">
      <formula>5</formula>
    </cfRule>
    <cfRule type="cellIs" priority="927" operator="equal" aboveAverage="0" equalAverage="0" bottom="0" percent="0" rank="0" text="" dxfId="374">
      <formula>4</formula>
    </cfRule>
    <cfRule type="cellIs" priority="928" operator="equal" aboveAverage="0" equalAverage="0" bottom="0" percent="0" rank="0" text="" dxfId="375">
      <formula>3</formula>
    </cfRule>
  </conditionalFormatting>
  <conditionalFormatting sqref="N4">
    <cfRule type="expression" priority="929" aboveAverage="0" equalAverage="0" bottom="0" percent="0" rank="0" text="" dxfId="376">
      <formula>$D$1&lt;N4</formula>
    </cfRule>
    <cfRule type="expression" priority="930" aboveAverage="0" equalAverage="0" bottom="0" percent="0" rank="0" text="" dxfId="377">
      <formula>$D$1&gt;N4</formula>
    </cfRule>
  </conditionalFormatting>
  <conditionalFormatting sqref="N5">
    <cfRule type="cellIs" priority="931" operator="equal" aboveAverage="0" equalAverage="0" bottom="0" percent="0" rank="0" text="" dxfId="378">
      <formula>5</formula>
    </cfRule>
    <cfRule type="cellIs" priority="932" operator="equal" aboveAverage="0" equalAverage="0" bottom="0" percent="0" rank="0" text="" dxfId="379">
      <formula>4</formula>
    </cfRule>
    <cfRule type="cellIs" priority="933" operator="equal" aboveAverage="0" equalAverage="0" bottom="0" percent="0" rank="0" text="" dxfId="380">
      <formula>3</formula>
    </cfRule>
  </conditionalFormatting>
  <conditionalFormatting sqref="H5">
    <cfRule type="cellIs" priority="934" operator="equal" aboveAverage="0" equalAverage="0" bottom="0" percent="0" rank="0" text="" dxfId="381">
      <formula>5</formula>
    </cfRule>
    <cfRule type="cellIs" priority="935" operator="equal" aboveAverage="0" equalAverage="0" bottom="0" percent="0" rank="0" text="" dxfId="382">
      <formula>4</formula>
    </cfRule>
    <cfRule type="cellIs" priority="936" operator="equal" aboveAverage="0" equalAverage="0" bottom="0" percent="0" rank="0" text="" dxfId="383">
      <formula>3</formula>
    </cfRule>
  </conditionalFormatting>
  <conditionalFormatting sqref="H3">
    <cfRule type="expression" priority="937" aboveAverage="0" equalAverage="0" bottom="0" percent="0" rank="0" text="" dxfId="384">
      <formula>$D$1&lt;H3</formula>
    </cfRule>
    <cfRule type="expression" priority="938" aboveAverage="0" equalAverage="0" bottom="0" percent="0" rank="0" text="" dxfId="385">
      <formula>$D$1&gt;H3</formula>
    </cfRule>
  </conditionalFormatting>
  <conditionalFormatting sqref="H3">
    <cfRule type="expression" priority="939" aboveAverage="0" equalAverage="0" bottom="0" percent="0" rank="0" text="" dxfId="386">
      <formula>$D$1&lt;H3</formula>
    </cfRule>
    <cfRule type="expression" priority="940" aboveAverage="0" equalAverage="0" bottom="0" percent="0" rank="0" text="" dxfId="387">
      <formula>$D$1&gt;H3</formula>
    </cfRule>
  </conditionalFormatting>
  <conditionalFormatting sqref="H3">
    <cfRule type="expression" priority="941" aboveAverage="0" equalAverage="0" bottom="0" percent="0" rank="0" text="" dxfId="388">
      <formula>$D$1&lt;H3</formula>
    </cfRule>
    <cfRule type="expression" priority="942" aboveAverage="0" equalAverage="0" bottom="0" percent="0" rank="0" text="" dxfId="389">
      <formula>$D$1&gt;H3</formula>
    </cfRule>
  </conditionalFormatting>
  <conditionalFormatting sqref="H5">
    <cfRule type="cellIs" priority="943" operator="equal" aboveAverage="0" equalAverage="0" bottom="0" percent="0" rank="0" text="" dxfId="390">
      <formula>5</formula>
    </cfRule>
    <cfRule type="cellIs" priority="944" operator="equal" aboveAverage="0" equalAverage="0" bottom="0" percent="0" rank="0" text="" dxfId="391">
      <formula>4</formula>
    </cfRule>
    <cfRule type="cellIs" priority="945" operator="equal" aboveAverage="0" equalAverage="0" bottom="0" percent="0" rank="0" text="" dxfId="392">
      <formula>3</formula>
    </cfRule>
  </conditionalFormatting>
  <conditionalFormatting sqref="H4">
    <cfRule type="expression" priority="946" aboveAverage="0" equalAverage="0" bottom="0" percent="0" rank="0" text="" dxfId="393">
      <formula>$D$1&lt;H4</formula>
    </cfRule>
    <cfRule type="expression" priority="947" aboveAverage="0" equalAverage="0" bottom="0" percent="0" rank="0" text="" dxfId="394">
      <formula>$D$1&gt;H4</formula>
    </cfRule>
  </conditionalFormatting>
  <conditionalFormatting sqref="H4">
    <cfRule type="expression" priority="948" aboveAverage="0" equalAverage="0" bottom="0" percent="0" rank="0" text="" dxfId="395">
      <formula>$D$1&lt;H4</formula>
    </cfRule>
    <cfRule type="expression" priority="949" aboveAverage="0" equalAverage="0" bottom="0" percent="0" rank="0" text="" dxfId="396">
      <formula>$D$1&gt;H4</formula>
    </cfRule>
  </conditionalFormatting>
  <conditionalFormatting sqref="H4">
    <cfRule type="expression" priority="950" aboveAverage="0" equalAverage="0" bottom="0" percent="0" rank="0" text="" dxfId="397">
      <formula>$D$1&lt;H4</formula>
    </cfRule>
    <cfRule type="expression" priority="951" aboveAverage="0" equalAverage="0" bottom="0" percent="0" rank="0" text="" dxfId="398">
      <formula>$D$1&gt;H4</formula>
    </cfRule>
  </conditionalFormatting>
  <conditionalFormatting sqref="H4">
    <cfRule type="expression" priority="952" aboveAverage="0" equalAverage="0" bottom="0" percent="0" rank="0" text="" dxfId="399">
      <formula>$D$1&lt;H4</formula>
    </cfRule>
    <cfRule type="expression" priority="953" aboveAverage="0" equalAverage="0" bottom="0" percent="0" rank="0" text="" dxfId="400">
      <formula>$D$1&gt;H4</formula>
    </cfRule>
  </conditionalFormatting>
  <conditionalFormatting sqref="H4">
    <cfRule type="expression" priority="954" aboveAverage="0" equalAverage="0" bottom="0" percent="0" rank="0" text="" dxfId="401">
      <formula>$D$1&lt;H4</formula>
    </cfRule>
    <cfRule type="expression" priority="955" aboveAverage="0" equalAverage="0" bottom="0" percent="0" rank="0" text="" dxfId="402">
      <formula>$D$1&gt;H4</formula>
    </cfRule>
  </conditionalFormatting>
  <conditionalFormatting sqref="H4">
    <cfRule type="expression" priority="956" aboveAverage="0" equalAverage="0" bottom="0" percent="0" rank="0" text="" dxfId="403">
      <formula>$D$1&lt;H4</formula>
    </cfRule>
    <cfRule type="expression" priority="957" aboveAverage="0" equalAverage="0" bottom="0" percent="0" rank="0" text="" dxfId="404">
      <formula>$D$1&gt;H4</formula>
    </cfRule>
  </conditionalFormatting>
  <conditionalFormatting sqref="H4">
    <cfRule type="expression" priority="958" aboveAverage="0" equalAverage="0" bottom="0" percent="0" rank="0" text="" dxfId="405">
      <formula>$D$1&lt;H4</formula>
    </cfRule>
    <cfRule type="expression" priority="959" aboveAverage="0" equalAverage="0" bottom="0" percent="0" rank="0" text="" dxfId="406">
      <formula>$D$1&gt;H4</formula>
    </cfRule>
  </conditionalFormatting>
  <conditionalFormatting sqref="H4">
    <cfRule type="expression" priority="960" aboveAverage="0" equalAverage="0" bottom="0" percent="0" rank="0" text="" dxfId="407">
      <formula>$D$1&lt;H4</formula>
    </cfRule>
    <cfRule type="expression" priority="961" aboveAverage="0" equalAverage="0" bottom="0" percent="0" rank="0" text="" dxfId="408">
      <formula>$D$1&gt;H4</formula>
    </cfRule>
  </conditionalFormatting>
  <conditionalFormatting sqref="H4">
    <cfRule type="expression" priority="962" aboveAverage="0" equalAverage="0" bottom="0" percent="0" rank="0" text="" dxfId="409">
      <formula>$D$1&lt;H4</formula>
    </cfRule>
    <cfRule type="expression" priority="963" aboveAverage="0" equalAverage="0" bottom="0" percent="0" rank="0" text="" dxfId="410">
      <formula>$D$1&gt;H4</formula>
    </cfRule>
  </conditionalFormatting>
  <conditionalFormatting sqref="H5">
    <cfRule type="cellIs" priority="964" operator="equal" aboveAverage="0" equalAverage="0" bottom="0" percent="0" rank="0" text="" dxfId="411">
      <formula>5</formula>
    </cfRule>
    <cfRule type="cellIs" priority="965" operator="equal" aboveAverage="0" equalAverage="0" bottom="0" percent="0" rank="0" text="" dxfId="412">
      <formula>4</formula>
    </cfRule>
    <cfRule type="cellIs" priority="966" operator="equal" aboveAverage="0" equalAverage="0" bottom="0" percent="0" rank="0" text="" dxfId="413">
      <formula>3</formula>
    </cfRule>
  </conditionalFormatting>
  <conditionalFormatting sqref="H4">
    <cfRule type="expression" priority="967" aboveAverage="0" equalAverage="0" bottom="0" percent="0" rank="0" text="" dxfId="414">
      <formula>$D$1&lt;H4</formula>
    </cfRule>
    <cfRule type="expression" priority="968" aboveAverage="0" equalAverage="0" bottom="0" percent="0" rank="0" text="" dxfId="415">
      <formula>$D$1&gt;H4</formula>
    </cfRule>
  </conditionalFormatting>
  <conditionalFormatting sqref="H4">
    <cfRule type="expression" priority="969" aboveAverage="0" equalAverage="0" bottom="0" percent="0" rank="0" text="" dxfId="416">
      <formula>$D$1&lt;H4</formula>
    </cfRule>
    <cfRule type="expression" priority="970" aboveAverage="0" equalAverage="0" bottom="0" percent="0" rank="0" text="" dxfId="417">
      <formula>$D$1&gt;H4</formula>
    </cfRule>
  </conditionalFormatting>
  <conditionalFormatting sqref="H4">
    <cfRule type="expression" priority="971" aboveAverage="0" equalAverage="0" bottom="0" percent="0" rank="0" text="" dxfId="418">
      <formula>$D$1&lt;H4</formula>
    </cfRule>
    <cfRule type="expression" priority="972" aboveAverage="0" equalAverage="0" bottom="0" percent="0" rank="0" text="" dxfId="419">
      <formula>$D$1&gt;H4</formula>
    </cfRule>
  </conditionalFormatting>
  <conditionalFormatting sqref="H4">
    <cfRule type="expression" priority="973" aboveAverage="0" equalAverage="0" bottom="0" percent="0" rank="0" text="" dxfId="420">
      <formula>$D$1&lt;H4</formula>
    </cfRule>
    <cfRule type="expression" priority="974" aboveAverage="0" equalAverage="0" bottom="0" percent="0" rank="0" text="" dxfId="421">
      <formula>$D$1&gt;H4</formula>
    </cfRule>
  </conditionalFormatting>
  <conditionalFormatting sqref="H4">
    <cfRule type="expression" priority="975" aboveAverage="0" equalAverage="0" bottom="0" percent="0" rank="0" text="" dxfId="422">
      <formula>$D$1&lt;H4</formula>
    </cfRule>
    <cfRule type="expression" priority="976" aboveAverage="0" equalAverage="0" bottom="0" percent="0" rank="0" text="" dxfId="423">
      <formula>$D$1&gt;H4</formula>
    </cfRule>
  </conditionalFormatting>
  <conditionalFormatting sqref="H5">
    <cfRule type="cellIs" priority="977" operator="equal" aboveAverage="0" equalAverage="0" bottom="0" percent="0" rank="0" text="" dxfId="424">
      <formula>5</formula>
    </cfRule>
    <cfRule type="cellIs" priority="978" operator="equal" aboveAverage="0" equalAverage="0" bottom="0" percent="0" rank="0" text="" dxfId="425">
      <formula>4</formula>
    </cfRule>
    <cfRule type="cellIs" priority="979" operator="equal" aboveAverage="0" equalAverage="0" bottom="0" percent="0" rank="0" text="" dxfId="426">
      <formula>3</formula>
    </cfRule>
  </conditionalFormatting>
  <conditionalFormatting sqref="H4">
    <cfRule type="expression" priority="980" aboveAverage="0" equalAverage="0" bottom="0" percent="0" rank="0" text="" dxfId="427">
      <formula>$D$1&lt;H4</formula>
    </cfRule>
    <cfRule type="expression" priority="981" aboveAverage="0" equalAverage="0" bottom="0" percent="0" rank="0" text="" dxfId="428">
      <formula>$D$1&gt;H4</formula>
    </cfRule>
  </conditionalFormatting>
  <conditionalFormatting sqref="H5">
    <cfRule type="cellIs" priority="982" operator="equal" aboveAverage="0" equalAverage="0" bottom="0" percent="0" rank="0" text="" dxfId="429">
      <formula>5</formula>
    </cfRule>
    <cfRule type="cellIs" priority="983" operator="equal" aboveAverage="0" equalAverage="0" bottom="0" percent="0" rank="0" text="" dxfId="430">
      <formula>4</formula>
    </cfRule>
    <cfRule type="cellIs" priority="984" operator="equal" aboveAverage="0" equalAverage="0" bottom="0" percent="0" rank="0" text="" dxfId="431">
      <formula>3</formula>
    </cfRule>
  </conditionalFormatting>
  <conditionalFormatting sqref="H4">
    <cfRule type="expression" priority="985" aboveAverage="0" equalAverage="0" bottom="0" percent="0" rank="0" text="" dxfId="432">
      <formula>$D$1&lt;H4</formula>
    </cfRule>
    <cfRule type="expression" priority="986" aboveAverage="0" equalAverage="0" bottom="0" percent="0" rank="0" text="" dxfId="433">
      <formula>$D$1&gt;H4</formula>
    </cfRule>
  </conditionalFormatting>
  <conditionalFormatting sqref="H5">
    <cfRule type="cellIs" priority="987" operator="equal" aboveAverage="0" equalAverage="0" bottom="0" percent="0" rank="0" text="" dxfId="434">
      <formula>5</formula>
    </cfRule>
    <cfRule type="cellIs" priority="988" operator="equal" aboveAverage="0" equalAverage="0" bottom="0" percent="0" rank="0" text="" dxfId="435">
      <formula>4</formula>
    </cfRule>
    <cfRule type="cellIs" priority="989" operator="equal" aboveAverage="0" equalAverage="0" bottom="0" percent="0" rank="0" text="" dxfId="436">
      <formula>3</formula>
    </cfRule>
  </conditionalFormatting>
  <conditionalFormatting sqref="H4">
    <cfRule type="expression" priority="990" aboveAverage="0" equalAverage="0" bottom="0" percent="0" rank="0" text="" dxfId="437">
      <formula>$D$1&lt;H4</formula>
    </cfRule>
    <cfRule type="expression" priority="991" aboveAverage="0" equalAverage="0" bottom="0" percent="0" rank="0" text="" dxfId="438">
      <formula>$D$1&gt;H4</formula>
    </cfRule>
  </conditionalFormatting>
  <conditionalFormatting sqref="H5">
    <cfRule type="cellIs" priority="992" operator="equal" aboveAverage="0" equalAverage="0" bottom="0" percent="0" rank="0" text="" dxfId="439">
      <formula>5</formula>
    </cfRule>
    <cfRule type="cellIs" priority="993" operator="equal" aboveAverage="0" equalAverage="0" bottom="0" percent="0" rank="0" text="" dxfId="440">
      <formula>4</formula>
    </cfRule>
    <cfRule type="cellIs" priority="994" operator="equal" aboveAverage="0" equalAverage="0" bottom="0" percent="0" rank="0" text="" dxfId="441">
      <formula>3</formula>
    </cfRule>
  </conditionalFormatting>
  <conditionalFormatting sqref="H4">
    <cfRule type="expression" priority="995" aboveAverage="0" equalAverage="0" bottom="0" percent="0" rank="0" text="" dxfId="442">
      <formula>$D$1&lt;H4</formula>
    </cfRule>
    <cfRule type="expression" priority="996" aboveAverage="0" equalAverage="0" bottom="0" percent="0" rank="0" text="" dxfId="443">
      <formula>$D$1&gt;H4</formula>
    </cfRule>
  </conditionalFormatting>
  <conditionalFormatting sqref="H4">
    <cfRule type="expression" priority="997" aboveAverage="0" equalAverage="0" bottom="0" percent="0" rank="0" text="" dxfId="444">
      <formula>$D$1&lt;H4</formula>
    </cfRule>
    <cfRule type="expression" priority="998" aboveAverage="0" equalAverage="0" bottom="0" percent="0" rank="0" text="" dxfId="445">
      <formula>$D$1&gt;H4</formula>
    </cfRule>
  </conditionalFormatting>
  <conditionalFormatting sqref="H4">
    <cfRule type="expression" priority="999" aboveAverage="0" equalAverage="0" bottom="0" percent="0" rank="0" text="" dxfId="446">
      <formula>$D$1&lt;H4</formula>
    </cfRule>
    <cfRule type="expression" priority="1000" aboveAverage="0" equalAverage="0" bottom="0" percent="0" rank="0" text="" dxfId="447">
      <formula>$D$1&gt;H4</formula>
    </cfRule>
  </conditionalFormatting>
  <conditionalFormatting sqref="H4">
    <cfRule type="expression" priority="1001" aboveAverage="0" equalAverage="0" bottom="0" percent="0" rank="0" text="" dxfId="448">
      <formula>$D$1&lt;H4</formula>
    </cfRule>
    <cfRule type="expression" priority="1002" aboveAverage="0" equalAverage="0" bottom="0" percent="0" rank="0" text="" dxfId="449">
      <formula>$D$1&gt;H4</formula>
    </cfRule>
  </conditionalFormatting>
  <conditionalFormatting sqref="H4">
    <cfRule type="expression" priority="1003" aboveAverage="0" equalAverage="0" bottom="0" percent="0" rank="0" text="" dxfId="0">
      <formula>$D$1&lt;H4</formula>
    </cfRule>
    <cfRule type="expression" priority="1004" aboveAverage="0" equalAverage="0" bottom="0" percent="0" rank="0" text="" dxfId="1">
      <formula>$D$1&gt;H4</formula>
    </cfRule>
  </conditionalFormatting>
  <conditionalFormatting sqref="H4">
    <cfRule type="expression" priority="1005" aboveAverage="0" equalAverage="0" bottom="0" percent="0" rank="0" text="" dxfId="2">
      <formula>$D$1&lt;H4</formula>
    </cfRule>
    <cfRule type="expression" priority="1006" aboveAverage="0" equalAverage="0" bottom="0" percent="0" rank="0" text="" dxfId="3">
      <formula>$D$1&gt;H4</formula>
    </cfRule>
  </conditionalFormatting>
  <conditionalFormatting sqref="H4">
    <cfRule type="expression" priority="1007" aboveAverage="0" equalAverage="0" bottom="0" percent="0" rank="0" text="" dxfId="4">
      <formula>$D$1&lt;H4</formula>
    </cfRule>
    <cfRule type="expression" priority="1008" aboveAverage="0" equalAverage="0" bottom="0" percent="0" rank="0" text="" dxfId="5">
      <formula>$D$1&gt;H4</formula>
    </cfRule>
  </conditionalFormatting>
  <conditionalFormatting sqref="H4">
    <cfRule type="expression" priority="1009" aboveAverage="0" equalAverage="0" bottom="0" percent="0" rank="0" text="" dxfId="6">
      <formula>$D$1&lt;H4</formula>
    </cfRule>
    <cfRule type="expression" priority="1010" aboveAverage="0" equalAverage="0" bottom="0" percent="0" rank="0" text="" dxfId="7">
      <formula>$D$1&gt;H4</formula>
    </cfRule>
  </conditionalFormatting>
  <conditionalFormatting sqref="H4">
    <cfRule type="expression" priority="1011" aboveAverage="0" equalAverage="0" bottom="0" percent="0" rank="0" text="" dxfId="8">
      <formula>$D$1&lt;H4</formula>
    </cfRule>
    <cfRule type="expression" priority="1012" aboveAverage="0" equalAverage="0" bottom="0" percent="0" rank="0" text="" dxfId="9">
      <formula>$D$1&gt;H4</formula>
    </cfRule>
  </conditionalFormatting>
  <conditionalFormatting sqref="H4">
    <cfRule type="expression" priority="1013" aboveAverage="0" equalAverage="0" bottom="0" percent="0" rank="0" text="" dxfId="10">
      <formula>$D$1&lt;H4</formula>
    </cfRule>
    <cfRule type="expression" priority="1014" aboveAverage="0" equalAverage="0" bottom="0" percent="0" rank="0" text="" dxfId="11">
      <formula>$D$1&gt;H4</formula>
    </cfRule>
  </conditionalFormatting>
  <conditionalFormatting sqref="I4">
    <cfRule type="expression" priority="1015" aboveAverage="0" equalAverage="0" bottom="0" percent="0" rank="0" text="" dxfId="12">
      <formula>$D$1&lt;I4</formula>
    </cfRule>
    <cfRule type="expression" priority="1016" aboveAverage="0" equalAverage="0" bottom="0" percent="0" rank="0" text="" dxfId="13">
      <formula>$D$1&gt;I4</formula>
    </cfRule>
  </conditionalFormatting>
  <conditionalFormatting sqref="I4">
    <cfRule type="expression" priority="1017" aboveAverage="0" equalAverage="0" bottom="0" percent="0" rank="0" text="" dxfId="14">
      <formula>$D$1&lt;I4</formula>
    </cfRule>
    <cfRule type="expression" priority="1018" aboveAverage="0" equalAverage="0" bottom="0" percent="0" rank="0" text="" dxfId="15">
      <formula>$D$1&gt;I4</formula>
    </cfRule>
  </conditionalFormatting>
  <conditionalFormatting sqref="I4">
    <cfRule type="expression" priority="1019" aboveAverage="0" equalAverage="0" bottom="0" percent="0" rank="0" text="" dxfId="16">
      <formula>$D$1&lt;I4</formula>
    </cfRule>
    <cfRule type="expression" priority="1020" aboveAverage="0" equalAverage="0" bottom="0" percent="0" rank="0" text="" dxfId="17">
      <formula>$D$1&gt;I4</formula>
    </cfRule>
  </conditionalFormatting>
  <conditionalFormatting sqref="I4">
    <cfRule type="expression" priority="1021" aboveAverage="0" equalAverage="0" bottom="0" percent="0" rank="0" text="" dxfId="18">
      <formula>$D$1&lt;I4</formula>
    </cfRule>
    <cfRule type="expression" priority="1022" aboveAverage="0" equalAverage="0" bottom="0" percent="0" rank="0" text="" dxfId="19">
      <formula>$D$1&gt;I4</formula>
    </cfRule>
  </conditionalFormatting>
  <conditionalFormatting sqref="I4">
    <cfRule type="expression" priority="1023" aboveAverage="0" equalAverage="0" bottom="0" percent="0" rank="0" text="" dxfId="20">
      <formula>$D$1&lt;I4</formula>
    </cfRule>
    <cfRule type="expression" priority="1024" aboveAverage="0" equalAverage="0" bottom="0" percent="0" rank="0" text="" dxfId="21">
      <formula>$D$1&gt;I4</formula>
    </cfRule>
  </conditionalFormatting>
  <conditionalFormatting sqref="I4">
    <cfRule type="expression" priority="1025" aboveAverage="0" equalAverage="0" bottom="0" percent="0" rank="0" text="" dxfId="22">
      <formula>$D$1&lt;I4</formula>
    </cfRule>
    <cfRule type="expression" priority="1026" aboveAverage="0" equalAverage="0" bottom="0" percent="0" rank="0" text="" dxfId="23">
      <formula>$D$1&gt;I4</formula>
    </cfRule>
  </conditionalFormatting>
  <conditionalFormatting sqref="I5">
    <cfRule type="expression" priority="1027" aboveAverage="0" equalAverage="0" bottom="0" percent="0" rank="0" text="" dxfId="24">
      <formula>$D$1&lt;I5</formula>
    </cfRule>
    <cfRule type="expression" priority="1028" aboveAverage="0" equalAverage="0" bottom="0" percent="0" rank="0" text="" dxfId="25">
      <formula>$D$1&gt;I5</formula>
    </cfRule>
  </conditionalFormatting>
  <conditionalFormatting sqref="I5">
    <cfRule type="expression" priority="1029" aboveAverage="0" equalAverage="0" bottom="0" percent="0" rank="0" text="" dxfId="26">
      <formula>$D$1&lt;I5</formula>
    </cfRule>
    <cfRule type="expression" priority="1030" aboveAverage="0" equalAverage="0" bottom="0" percent="0" rank="0" text="" dxfId="27">
      <formula>$D$1&gt;I5</formula>
    </cfRule>
  </conditionalFormatting>
  <conditionalFormatting sqref="I5">
    <cfRule type="expression" priority="1031" aboveAverage="0" equalAverage="0" bottom="0" percent="0" rank="0" text="" dxfId="28">
      <formula>$D$1&lt;I5</formula>
    </cfRule>
    <cfRule type="expression" priority="1032" aboveAverage="0" equalAverage="0" bottom="0" percent="0" rank="0" text="" dxfId="29">
      <formula>$D$1&gt;I5</formula>
    </cfRule>
  </conditionalFormatting>
  <conditionalFormatting sqref="I4">
    <cfRule type="expression" priority="1033" aboveAverage="0" equalAverage="0" bottom="0" percent="0" rank="0" text="" dxfId="30">
      <formula>$D$1&lt;I4</formula>
    </cfRule>
    <cfRule type="expression" priority="1034" aboveAverage="0" equalAverage="0" bottom="0" percent="0" rank="0" text="" dxfId="31">
      <formula>$D$1&gt;I4</formula>
    </cfRule>
  </conditionalFormatting>
  <conditionalFormatting sqref="I5">
    <cfRule type="cellIs" priority="1035" operator="equal" aboveAverage="0" equalAverage="0" bottom="0" percent="0" rank="0" text="" dxfId="32">
      <formula>5</formula>
    </cfRule>
    <cfRule type="cellIs" priority="1036" operator="equal" aboveAverage="0" equalAverage="0" bottom="0" percent="0" rank="0" text="" dxfId="33">
      <formula>4</formula>
    </cfRule>
    <cfRule type="cellIs" priority="1037" operator="equal" aboveAverage="0" equalAverage="0" bottom="0" percent="0" rank="0" text="" dxfId="34">
      <formula>3</formula>
    </cfRule>
  </conditionalFormatting>
  <conditionalFormatting sqref="I5">
    <cfRule type="cellIs" priority="1038" operator="equal" aboveAverage="0" equalAverage="0" bottom="0" percent="0" rank="0" text="" dxfId="35">
      <formula>5</formula>
    </cfRule>
    <cfRule type="cellIs" priority="1039" operator="equal" aboveAverage="0" equalAverage="0" bottom="0" percent="0" rank="0" text="" dxfId="36">
      <formula>4</formula>
    </cfRule>
    <cfRule type="cellIs" priority="1040" operator="equal" aboveAverage="0" equalAverage="0" bottom="0" percent="0" rank="0" text="" dxfId="37">
      <formula>3</formula>
    </cfRule>
  </conditionalFormatting>
  <conditionalFormatting sqref="I4">
    <cfRule type="expression" priority="1041" aboveAverage="0" equalAverage="0" bottom="0" percent="0" rank="0" text="" dxfId="38">
      <formula>$D$1&lt;I4</formula>
    </cfRule>
    <cfRule type="expression" priority="1042" aboveAverage="0" equalAverage="0" bottom="0" percent="0" rank="0" text="" dxfId="39">
      <formula>$D$1&gt;I4</formula>
    </cfRule>
  </conditionalFormatting>
  <conditionalFormatting sqref="I5">
    <cfRule type="cellIs" priority="1043" operator="equal" aboveAverage="0" equalAverage="0" bottom="0" percent="0" rank="0" text="" dxfId="40">
      <formula>5</formula>
    </cfRule>
    <cfRule type="cellIs" priority="1044" operator="equal" aboveAverage="0" equalAverage="0" bottom="0" percent="0" rank="0" text="" dxfId="41">
      <formula>4</formula>
    </cfRule>
    <cfRule type="cellIs" priority="1045" operator="equal" aboveAverage="0" equalAverage="0" bottom="0" percent="0" rank="0" text="" dxfId="42">
      <formula>3</formula>
    </cfRule>
  </conditionalFormatting>
  <conditionalFormatting sqref="I4">
    <cfRule type="expression" priority="1046" aboveAverage="0" equalAverage="0" bottom="0" percent="0" rank="0" text="" dxfId="43">
      <formula>$D$1&lt;I4</formula>
    </cfRule>
    <cfRule type="expression" priority="1047" aboveAverage="0" equalAverage="0" bottom="0" percent="0" rank="0" text="" dxfId="44">
      <formula>$D$1&gt;I4</formula>
    </cfRule>
  </conditionalFormatting>
  <conditionalFormatting sqref="L3">
    <cfRule type="expression" priority="1048" aboveAverage="0" equalAverage="0" bottom="0" percent="0" rank="0" text="" dxfId="45">
      <formula>$D$1&lt;L3</formula>
    </cfRule>
    <cfRule type="expression" priority="1049" aboveAverage="0" equalAverage="0" bottom="0" percent="0" rank="0" text="" dxfId="46">
      <formula>$D$1&gt;L3</formula>
    </cfRule>
  </conditionalFormatting>
  <conditionalFormatting sqref="L3">
    <cfRule type="expression" priority="1050" aboveAverage="0" equalAverage="0" bottom="0" percent="0" rank="0" text="" dxfId="47">
      <formula>$D$1&lt;L3</formula>
    </cfRule>
    <cfRule type="expression" priority="1051" aboveAverage="0" equalAverage="0" bottom="0" percent="0" rank="0" text="" dxfId="48">
      <formula>$D$1&gt;L3</formula>
    </cfRule>
  </conditionalFormatting>
  <conditionalFormatting sqref="J4">
    <cfRule type="expression" priority="1052" aboveAverage="0" equalAverage="0" bottom="0" percent="0" rank="0" text="" dxfId="49">
      <formula>$D$1&lt;J4</formula>
    </cfRule>
    <cfRule type="expression" priority="1053" aboveAverage="0" equalAverage="0" bottom="0" percent="0" rank="0" text="" dxfId="50">
      <formula>$D$1&gt;J4</formula>
    </cfRule>
  </conditionalFormatting>
  <conditionalFormatting sqref="J4">
    <cfRule type="expression" priority="1054" aboveAverage="0" equalAverage="0" bottom="0" percent="0" rank="0" text="" dxfId="51">
      <formula>$D$1&lt;J4</formula>
    </cfRule>
    <cfRule type="expression" priority="1055" aboveAverage="0" equalAverage="0" bottom="0" percent="0" rank="0" text="" dxfId="52">
      <formula>$D$1&gt;J4</formula>
    </cfRule>
  </conditionalFormatting>
  <conditionalFormatting sqref="J4">
    <cfRule type="expression" priority="1056" aboveAverage="0" equalAverage="0" bottom="0" percent="0" rank="0" text="" dxfId="53">
      <formula>$D$1&lt;J4</formula>
    </cfRule>
    <cfRule type="expression" priority="1057" aboveAverage="0" equalAverage="0" bottom="0" percent="0" rank="0" text="" dxfId="54">
      <formula>$D$1&gt;J4</formula>
    </cfRule>
  </conditionalFormatting>
  <conditionalFormatting sqref="J4">
    <cfRule type="expression" priority="1058" aboveAverage="0" equalAverage="0" bottom="0" percent="0" rank="0" text="" dxfId="55">
      <formula>$D$1&lt;J4</formula>
    </cfRule>
    <cfRule type="expression" priority="1059" aboveAverage="0" equalAverage="0" bottom="0" percent="0" rank="0" text="" dxfId="56">
      <formula>$D$1&gt;J4</formula>
    </cfRule>
  </conditionalFormatting>
  <conditionalFormatting sqref="J4">
    <cfRule type="expression" priority="1060" aboveAverage="0" equalAverage="0" bottom="0" percent="0" rank="0" text="" dxfId="57">
      <formula>$D$1&lt;J4</formula>
    </cfRule>
    <cfRule type="expression" priority="1061" aboveAverage="0" equalAverage="0" bottom="0" percent="0" rank="0" text="" dxfId="58">
      <formula>$D$1&gt;J4</formula>
    </cfRule>
  </conditionalFormatting>
  <conditionalFormatting sqref="J4">
    <cfRule type="expression" priority="1062" aboveAverage="0" equalAverage="0" bottom="0" percent="0" rank="0" text="" dxfId="59">
      <formula>$D$1&lt;J4</formula>
    </cfRule>
    <cfRule type="expression" priority="1063" aboveAverage="0" equalAverage="0" bottom="0" percent="0" rank="0" text="" dxfId="60">
      <formula>$D$1&gt;J4</formula>
    </cfRule>
  </conditionalFormatting>
  <conditionalFormatting sqref="J5">
    <cfRule type="expression" priority="1064" aboveAverage="0" equalAverage="0" bottom="0" percent="0" rank="0" text="" dxfId="61">
      <formula>$D$1&lt;J5</formula>
    </cfRule>
    <cfRule type="expression" priority="1065" aboveAverage="0" equalAverage="0" bottom="0" percent="0" rank="0" text="" dxfId="62">
      <formula>$D$1&gt;J5</formula>
    </cfRule>
  </conditionalFormatting>
  <conditionalFormatting sqref="J5">
    <cfRule type="expression" priority="1066" aboveAverage="0" equalAverage="0" bottom="0" percent="0" rank="0" text="" dxfId="63">
      <formula>$D$1&lt;J5</formula>
    </cfRule>
    <cfRule type="expression" priority="1067" aboveAverage="0" equalAverage="0" bottom="0" percent="0" rank="0" text="" dxfId="64">
      <formula>$D$1&gt;J5</formula>
    </cfRule>
  </conditionalFormatting>
  <conditionalFormatting sqref="J5">
    <cfRule type="expression" priority="1068" aboveAverage="0" equalAverage="0" bottom="0" percent="0" rank="0" text="" dxfId="65">
      <formula>$D$1&lt;J5</formula>
    </cfRule>
    <cfRule type="expression" priority="1069" aboveAverage="0" equalAverage="0" bottom="0" percent="0" rank="0" text="" dxfId="66">
      <formula>$D$1&gt;J5</formula>
    </cfRule>
  </conditionalFormatting>
  <conditionalFormatting sqref="J4">
    <cfRule type="expression" priority="1070" aboveAverage="0" equalAverage="0" bottom="0" percent="0" rank="0" text="" dxfId="67">
      <formula>$D$1&lt;J4</formula>
    </cfRule>
    <cfRule type="expression" priority="1071" aboveAverage="0" equalAverage="0" bottom="0" percent="0" rank="0" text="" dxfId="68">
      <formula>$D$1&gt;J4</formula>
    </cfRule>
  </conditionalFormatting>
  <conditionalFormatting sqref="J5">
    <cfRule type="cellIs" priority="1072" operator="equal" aboveAverage="0" equalAverage="0" bottom="0" percent="0" rank="0" text="" dxfId="69">
      <formula>5</formula>
    </cfRule>
    <cfRule type="cellIs" priority="1073" operator="equal" aboveAverage="0" equalAverage="0" bottom="0" percent="0" rank="0" text="" dxfId="70">
      <formula>4</formula>
    </cfRule>
    <cfRule type="cellIs" priority="1074" operator="equal" aboveAverage="0" equalAverage="0" bottom="0" percent="0" rank="0" text="" dxfId="71">
      <formula>3</formula>
    </cfRule>
  </conditionalFormatting>
  <conditionalFormatting sqref="J5">
    <cfRule type="cellIs" priority="1075" operator="equal" aboveAverage="0" equalAverage="0" bottom="0" percent="0" rank="0" text="" dxfId="72">
      <formula>5</formula>
    </cfRule>
    <cfRule type="cellIs" priority="1076" operator="equal" aboveAverage="0" equalAverage="0" bottom="0" percent="0" rank="0" text="" dxfId="73">
      <formula>4</formula>
    </cfRule>
    <cfRule type="cellIs" priority="1077" operator="equal" aboveAverage="0" equalAverage="0" bottom="0" percent="0" rank="0" text="" dxfId="74">
      <formula>3</formula>
    </cfRule>
  </conditionalFormatting>
  <conditionalFormatting sqref="J4">
    <cfRule type="expression" priority="1078" aboveAverage="0" equalAverage="0" bottom="0" percent="0" rank="0" text="" dxfId="75">
      <formula>$D$1&lt;J4</formula>
    </cfRule>
    <cfRule type="expression" priority="1079" aboveAverage="0" equalAverage="0" bottom="0" percent="0" rank="0" text="" dxfId="76">
      <formula>$D$1&gt;J4</formula>
    </cfRule>
  </conditionalFormatting>
  <conditionalFormatting sqref="J5">
    <cfRule type="cellIs" priority="1080" operator="equal" aboveAverage="0" equalAverage="0" bottom="0" percent="0" rank="0" text="" dxfId="77">
      <formula>5</formula>
    </cfRule>
    <cfRule type="cellIs" priority="1081" operator="equal" aboveAverage="0" equalAverage="0" bottom="0" percent="0" rank="0" text="" dxfId="78">
      <formula>4</formula>
    </cfRule>
    <cfRule type="cellIs" priority="1082" operator="equal" aboveAverage="0" equalAverage="0" bottom="0" percent="0" rank="0" text="" dxfId="79">
      <formula>3</formula>
    </cfRule>
  </conditionalFormatting>
  <conditionalFormatting sqref="J4">
    <cfRule type="expression" priority="1083" aboveAverage="0" equalAverage="0" bottom="0" percent="0" rank="0" text="" dxfId="80">
      <formula>$D$1&lt;J4</formula>
    </cfRule>
    <cfRule type="expression" priority="1084" aboveAverage="0" equalAverage="0" bottom="0" percent="0" rank="0" text="" dxfId="81">
      <formula>$D$1&gt;J4</formula>
    </cfRule>
  </conditionalFormatting>
  <conditionalFormatting sqref="F3">
    <cfRule type="expression" priority="1085" aboveAverage="0" equalAverage="0" bottom="0" percent="0" rank="0" text="" dxfId="82">
      <formula>$D$1&lt;F3</formula>
    </cfRule>
    <cfRule type="expression" priority="1086" aboveAverage="0" equalAverage="0" bottom="0" percent="0" rank="0" text="" dxfId="83">
      <formula>$D$1&gt;F3</formula>
    </cfRule>
  </conditionalFormatting>
  <conditionalFormatting sqref="F4">
    <cfRule type="expression" priority="1087" aboveAverage="0" equalAverage="0" bottom="0" percent="0" rank="0" text="" dxfId="84">
      <formula>$D$1&lt;F4</formula>
    </cfRule>
    <cfRule type="expression" priority="1088" aboveAverage="0" equalAverage="0" bottom="0" percent="0" rank="0" text="" dxfId="85">
      <formula>$D$1&gt;F4</formula>
    </cfRule>
  </conditionalFormatting>
  <conditionalFormatting sqref="F5">
    <cfRule type="expression" priority="1089" aboveAverage="0" equalAverage="0" bottom="0" percent="0" rank="0" text="" dxfId="86">
      <formula>$D$1&lt;F5</formula>
    </cfRule>
    <cfRule type="expression" priority="1090" aboveAverage="0" equalAverage="0" bottom="0" percent="0" rank="0" text="" dxfId="87">
      <formula>$D$1&gt;F5</formula>
    </cfRule>
  </conditionalFormatting>
  <conditionalFormatting sqref="F5">
    <cfRule type="expression" priority="1091" aboveAverage="0" equalAverage="0" bottom="0" percent="0" rank="0" text="" dxfId="88">
      <formula>$D$1&lt;F5</formula>
    </cfRule>
    <cfRule type="expression" priority="1092" aboveAverage="0" equalAverage="0" bottom="0" percent="0" rank="0" text="" dxfId="89">
      <formula>$D$1&gt;F5</formula>
    </cfRule>
  </conditionalFormatting>
  <conditionalFormatting sqref="F5">
    <cfRule type="expression" priority="1093" aboveAverage="0" equalAverage="0" bottom="0" percent="0" rank="0" text="" dxfId="90">
      <formula>$D$1&lt;F5</formula>
    </cfRule>
    <cfRule type="expression" priority="1094" aboveAverage="0" equalAverage="0" bottom="0" percent="0" rank="0" text="" dxfId="91">
      <formula>$D$1&gt;F5</formula>
    </cfRule>
  </conditionalFormatting>
  <conditionalFormatting sqref="F4">
    <cfRule type="expression" priority="1095" aboveAverage="0" equalAverage="0" bottom="0" percent="0" rank="0" text="" dxfId="92">
      <formula>$D$1&lt;F4</formula>
    </cfRule>
    <cfRule type="expression" priority="1096" aboveAverage="0" equalAverage="0" bottom="0" percent="0" rank="0" text="" dxfId="93">
      <formula>$D$1&gt;F4</formula>
    </cfRule>
  </conditionalFormatting>
  <conditionalFormatting sqref="F5">
    <cfRule type="cellIs" priority="1097" operator="equal" aboveAverage="0" equalAverage="0" bottom="0" percent="0" rank="0" text="" dxfId="94">
      <formula>5</formula>
    </cfRule>
    <cfRule type="cellIs" priority="1098" operator="equal" aboveAverage="0" equalAverage="0" bottom="0" percent="0" rank="0" text="" dxfId="95">
      <formula>4</formula>
    </cfRule>
    <cfRule type="cellIs" priority="1099" operator="equal" aboveAverage="0" equalAverage="0" bottom="0" percent="0" rank="0" text="" dxfId="96">
      <formula>3</formula>
    </cfRule>
  </conditionalFormatting>
  <conditionalFormatting sqref="F4">
    <cfRule type="expression" priority="1100" aboveAverage="0" equalAverage="0" bottom="0" percent="0" rank="0" text="" dxfId="97">
      <formula>$D$1&lt;F4</formula>
    </cfRule>
    <cfRule type="expression" priority="1101" aboveAverage="0" equalAverage="0" bottom="0" percent="0" rank="0" text="" dxfId="98">
      <formula>$D$1&gt;F4</formula>
    </cfRule>
  </conditionalFormatting>
  <conditionalFormatting sqref="F5">
    <cfRule type="cellIs" priority="1102" operator="equal" aboveAverage="0" equalAverage="0" bottom="0" percent="0" rank="0" text="" dxfId="99">
      <formula>5</formula>
    </cfRule>
    <cfRule type="cellIs" priority="1103" operator="equal" aboveAverage="0" equalAverage="0" bottom="0" percent="0" rank="0" text="" dxfId="100">
      <formula>4</formula>
    </cfRule>
    <cfRule type="cellIs" priority="1104" operator="equal" aboveAverage="0" equalAverage="0" bottom="0" percent="0" rank="0" text="" dxfId="101">
      <formula>3</formula>
    </cfRule>
  </conditionalFormatting>
  <conditionalFormatting sqref="F5">
    <cfRule type="cellIs" priority="1105" operator="equal" aboveAverage="0" equalAverage="0" bottom="0" percent="0" rank="0" text="" dxfId="102">
      <formula>5</formula>
    </cfRule>
    <cfRule type="cellIs" priority="1106" operator="equal" aboveAverage="0" equalAverage="0" bottom="0" percent="0" rank="0" text="" dxfId="103">
      <formula>4</formula>
    </cfRule>
    <cfRule type="cellIs" priority="1107" operator="equal" aboveAverage="0" equalAverage="0" bottom="0" percent="0" rank="0" text="" dxfId="104">
      <formula>3</formula>
    </cfRule>
  </conditionalFormatting>
  <conditionalFormatting sqref="F4">
    <cfRule type="expression" priority="1108" aboveAverage="0" equalAverage="0" bottom="0" percent="0" rank="0" text="" dxfId="105">
      <formula>$D$1&lt;F4</formula>
    </cfRule>
    <cfRule type="expression" priority="1109" aboveAverage="0" equalAverage="0" bottom="0" percent="0" rank="0" text="" dxfId="106">
      <formula>$D$1&gt;F4</formula>
    </cfRule>
  </conditionalFormatting>
  <conditionalFormatting sqref="K3">
    <cfRule type="expression" priority="1110" aboveAverage="0" equalAverage="0" bottom="0" percent="0" rank="0" text="" dxfId="107">
      <formula>$D$1&lt;K3</formula>
    </cfRule>
    <cfRule type="expression" priority="1111" aboveAverage="0" equalAverage="0" bottom="0" percent="0" rank="0" text="" dxfId="108">
      <formula>$D$1&gt;K3</formula>
    </cfRule>
  </conditionalFormatting>
  <conditionalFormatting sqref="K3">
    <cfRule type="expression" priority="1112" aboveAverage="0" equalAverage="0" bottom="0" percent="0" rank="0" text="" dxfId="109">
      <formula>$D$1&lt;K3</formula>
    </cfRule>
    <cfRule type="expression" priority="1113" aboveAverage="0" equalAverage="0" bottom="0" percent="0" rank="0" text="" dxfId="110">
      <formula>$D$1&gt;K3</formula>
    </cfRule>
  </conditionalFormatting>
  <conditionalFormatting sqref="K3">
    <cfRule type="expression" priority="1114" aboveAverage="0" equalAverage="0" bottom="0" percent="0" rank="0" text="" dxfId="111">
      <formula>$D$1&lt;K3</formula>
    </cfRule>
    <cfRule type="expression" priority="1115" aboveAverage="0" equalAverage="0" bottom="0" percent="0" rank="0" text="" dxfId="112">
      <formula>$D$1&gt;K3</formula>
    </cfRule>
  </conditionalFormatting>
  <conditionalFormatting sqref="K3">
    <cfRule type="expression" priority="1116" aboveAverage="0" equalAverage="0" bottom="0" percent="0" rank="0" text="" dxfId="113">
      <formula>$D$1&lt;K3</formula>
    </cfRule>
    <cfRule type="expression" priority="1117" aboveAverage="0" equalAverage="0" bottom="0" percent="0" rank="0" text="" dxfId="114">
      <formula>$D$1&gt;K3</formula>
    </cfRule>
  </conditionalFormatting>
  <conditionalFormatting sqref="K3">
    <cfRule type="expression" priority="1118" aboveAverage="0" equalAverage="0" bottom="0" percent="0" rank="0" text="" dxfId="115">
      <formula>$D$1&lt;K3</formula>
    </cfRule>
    <cfRule type="expression" priority="1119" aboveAverage="0" equalAverage="0" bottom="0" percent="0" rank="0" text="" dxfId="116">
      <formula>$D$1&gt;K3</formula>
    </cfRule>
  </conditionalFormatting>
  <conditionalFormatting sqref="K4">
    <cfRule type="expression" priority="1120" aboveAverage="0" equalAverage="0" bottom="0" percent="0" rank="0" text="" dxfId="117">
      <formula>$D$1&lt;K4</formula>
    </cfRule>
    <cfRule type="expression" priority="1121" aboveAverage="0" equalAverage="0" bottom="0" percent="0" rank="0" text="" dxfId="118">
      <formula>$D$1&gt;K4</formula>
    </cfRule>
  </conditionalFormatting>
  <conditionalFormatting sqref="K4">
    <cfRule type="expression" priority="1122" aboveAverage="0" equalAverage="0" bottom="0" percent="0" rank="0" text="" dxfId="119">
      <formula>$D$1&lt;K4</formula>
    </cfRule>
    <cfRule type="expression" priority="1123" aboveAverage="0" equalAverage="0" bottom="0" percent="0" rank="0" text="" dxfId="120">
      <formula>$D$1&gt;K4</formula>
    </cfRule>
  </conditionalFormatting>
  <conditionalFormatting sqref="K4">
    <cfRule type="expression" priority="1124" aboveAverage="0" equalAverage="0" bottom="0" percent="0" rank="0" text="" dxfId="121">
      <formula>$D$1&lt;K4</formula>
    </cfRule>
    <cfRule type="expression" priority="1125" aboveAverage="0" equalAverage="0" bottom="0" percent="0" rank="0" text="" dxfId="122">
      <formula>$D$1&gt;K4</formula>
    </cfRule>
  </conditionalFormatting>
  <conditionalFormatting sqref="K4">
    <cfRule type="expression" priority="1126" aboveAverage="0" equalAverage="0" bottom="0" percent="0" rank="0" text="" dxfId="123">
      <formula>$D$1&lt;K4</formula>
    </cfRule>
    <cfRule type="expression" priority="1127" aboveAverage="0" equalAverage="0" bottom="0" percent="0" rank="0" text="" dxfId="124">
      <formula>$D$1&gt;K4</formula>
    </cfRule>
  </conditionalFormatting>
  <conditionalFormatting sqref="K4">
    <cfRule type="expression" priority="1128" aboveAverage="0" equalAverage="0" bottom="0" percent="0" rank="0" text="" dxfId="125">
      <formula>$D$1&lt;K4</formula>
    </cfRule>
    <cfRule type="expression" priority="1129" aboveAverage="0" equalAverage="0" bottom="0" percent="0" rank="0" text="" dxfId="126">
      <formula>$D$1&gt;K4</formula>
    </cfRule>
  </conditionalFormatting>
  <conditionalFormatting sqref="K4">
    <cfRule type="expression" priority="1130" aboveAverage="0" equalAverage="0" bottom="0" percent="0" rank="0" text="" dxfId="127">
      <formula>$D$1&lt;K4</formula>
    </cfRule>
    <cfRule type="expression" priority="1131" aboveAverage="0" equalAverage="0" bottom="0" percent="0" rank="0" text="" dxfId="128">
      <formula>$D$1&gt;K4</formula>
    </cfRule>
  </conditionalFormatting>
  <conditionalFormatting sqref="K4">
    <cfRule type="expression" priority="1132" aboveAverage="0" equalAverage="0" bottom="0" percent="0" rank="0" text="" dxfId="129">
      <formula>$D$1&lt;K4</formula>
    </cfRule>
    <cfRule type="expression" priority="1133" aboveAverage="0" equalAverage="0" bottom="0" percent="0" rank="0" text="" dxfId="130">
      <formula>$D$1&gt;K4</formula>
    </cfRule>
  </conditionalFormatting>
  <conditionalFormatting sqref="K4">
    <cfRule type="expression" priority="1134" aboveAverage="0" equalAverage="0" bottom="0" percent="0" rank="0" text="" dxfId="131">
      <formula>$D$1&lt;K4</formula>
    </cfRule>
    <cfRule type="expression" priority="1135" aboveAverage="0" equalAverage="0" bottom="0" percent="0" rank="0" text="" dxfId="132">
      <formula>$D$1&gt;K4</formula>
    </cfRule>
  </conditionalFormatting>
  <conditionalFormatting sqref="K4">
    <cfRule type="expression" priority="1136" aboveAverage="0" equalAverage="0" bottom="0" percent="0" rank="0" text="" dxfId="133">
      <formula>$D$1&lt;K4</formula>
    </cfRule>
    <cfRule type="expression" priority="1137" aboveAverage="0" equalAverage="0" bottom="0" percent="0" rank="0" text="" dxfId="134">
      <formula>$D$1&gt;K4</formula>
    </cfRule>
  </conditionalFormatting>
  <conditionalFormatting sqref="K4">
    <cfRule type="expression" priority="1138" aboveAverage="0" equalAverage="0" bottom="0" percent="0" rank="0" text="" dxfId="135">
      <formula>$D$1&lt;K4</formula>
    </cfRule>
    <cfRule type="expression" priority="1139" aboveAverage="0" equalAverage="0" bottom="0" percent="0" rank="0" text="" dxfId="136">
      <formula>$D$1&gt;K4</formula>
    </cfRule>
  </conditionalFormatting>
  <conditionalFormatting sqref="K4">
    <cfRule type="expression" priority="1140" aboveAverage="0" equalAverage="0" bottom="0" percent="0" rank="0" text="" dxfId="137">
      <formula>$D$1&lt;K4</formula>
    </cfRule>
    <cfRule type="expression" priority="1141" aboveAverage="0" equalAverage="0" bottom="0" percent="0" rank="0" text="" dxfId="138">
      <formula>$D$1&gt;K4</formula>
    </cfRule>
  </conditionalFormatting>
  <conditionalFormatting sqref="K4">
    <cfRule type="expression" priority="1142" aboveAverage="0" equalAverage="0" bottom="0" percent="0" rank="0" text="" dxfId="139">
      <formula>$D$1&lt;K4</formula>
    </cfRule>
    <cfRule type="expression" priority="1143" aboveAverage="0" equalAverage="0" bottom="0" percent="0" rank="0" text="" dxfId="140">
      <formula>$D$1&gt;K4</formula>
    </cfRule>
  </conditionalFormatting>
  <conditionalFormatting sqref="K4">
    <cfRule type="expression" priority="1144" aboveAverage="0" equalAverage="0" bottom="0" percent="0" rank="0" text="" dxfId="141">
      <formula>$D$1&lt;K4</formula>
    </cfRule>
    <cfRule type="expression" priority="1145" aboveAverage="0" equalAverage="0" bottom="0" percent="0" rank="0" text="" dxfId="142">
      <formula>$D$1&gt;K4</formula>
    </cfRule>
  </conditionalFormatting>
  <conditionalFormatting sqref="K4">
    <cfRule type="expression" priority="1146" aboveAverage="0" equalAverage="0" bottom="0" percent="0" rank="0" text="" dxfId="143">
      <formula>$D$1&lt;K4</formula>
    </cfRule>
    <cfRule type="expression" priority="1147" aboveAverage="0" equalAverage="0" bottom="0" percent="0" rank="0" text="" dxfId="144">
      <formula>$D$1&gt;K4</formula>
    </cfRule>
  </conditionalFormatting>
  <conditionalFormatting sqref="K5">
    <cfRule type="cellIs" priority="1148" operator="equal" aboveAverage="0" equalAverage="0" bottom="0" percent="0" rank="0" text="" dxfId="145">
      <formula>5</formula>
    </cfRule>
    <cfRule type="cellIs" priority="1149" operator="equal" aboveAverage="0" equalAverage="0" bottom="0" percent="0" rank="0" text="" dxfId="146">
      <formula>4</formula>
    </cfRule>
    <cfRule type="cellIs" priority="1150" operator="equal" aboveAverage="0" equalAverage="0" bottom="0" percent="0" rank="0" text="" dxfId="147">
      <formula>3</formula>
    </cfRule>
  </conditionalFormatting>
  <conditionalFormatting sqref="K5">
    <cfRule type="cellIs" priority="1151" operator="equal" aboveAverage="0" equalAverage="0" bottom="0" percent="0" rank="0" text="" dxfId="148">
      <formula>5</formula>
    </cfRule>
    <cfRule type="cellIs" priority="1152" operator="equal" aboveAverage="0" equalAverage="0" bottom="0" percent="0" rank="0" text="" dxfId="149">
      <formula>4</formula>
    </cfRule>
    <cfRule type="cellIs" priority="1153" operator="equal" aboveAverage="0" equalAverage="0" bottom="0" percent="0" rank="0" text="" dxfId="150">
      <formula>3</formula>
    </cfRule>
  </conditionalFormatting>
  <conditionalFormatting sqref="K5">
    <cfRule type="cellIs" priority="1154" operator="equal" aboveAverage="0" equalAverage="0" bottom="0" percent="0" rank="0" text="" dxfId="151">
      <formula>5</formula>
    </cfRule>
    <cfRule type="cellIs" priority="1155" operator="equal" aboveAverage="0" equalAverage="0" bottom="0" percent="0" rank="0" text="" dxfId="152">
      <formula>4</formula>
    </cfRule>
    <cfRule type="cellIs" priority="1156" operator="equal" aboveAverage="0" equalAverage="0" bottom="0" percent="0" rank="0" text="" dxfId="153">
      <formula>3</formula>
    </cfRule>
  </conditionalFormatting>
  <conditionalFormatting sqref="K5">
    <cfRule type="cellIs" priority="1157" operator="equal" aboveAverage="0" equalAverage="0" bottom="0" percent="0" rank="0" text="" dxfId="154">
      <formula>5</formula>
    </cfRule>
    <cfRule type="cellIs" priority="1158" operator="equal" aboveAverage="0" equalAverage="0" bottom="0" percent="0" rank="0" text="" dxfId="155">
      <formula>4</formula>
    </cfRule>
    <cfRule type="cellIs" priority="1159" operator="equal" aboveAverage="0" equalAverage="0" bottom="0" percent="0" rank="0" text="" dxfId="156">
      <formula>3</formula>
    </cfRule>
  </conditionalFormatting>
  <conditionalFormatting sqref="K5">
    <cfRule type="cellIs" priority="1160" operator="equal" aboveAverage="0" equalAverage="0" bottom="0" percent="0" rank="0" text="" dxfId="157">
      <formula>5</formula>
    </cfRule>
    <cfRule type="cellIs" priority="1161" operator="equal" aboveAverage="0" equalAverage="0" bottom="0" percent="0" rank="0" text="" dxfId="158">
      <formula>4</formula>
    </cfRule>
    <cfRule type="cellIs" priority="1162" operator="equal" aboveAverage="0" equalAverage="0" bottom="0" percent="0" rank="0" text="" dxfId="159">
      <formula>3</formula>
    </cfRule>
  </conditionalFormatting>
  <conditionalFormatting sqref="K5">
    <cfRule type="cellIs" priority="1163" operator="equal" aboveAverage="0" equalAverage="0" bottom="0" percent="0" rank="0" text="" dxfId="160">
      <formula>5</formula>
    </cfRule>
    <cfRule type="cellIs" priority="1164" operator="equal" aboveAverage="0" equalAverage="0" bottom="0" percent="0" rank="0" text="" dxfId="161">
      <formula>4</formula>
    </cfRule>
    <cfRule type="cellIs" priority="1165" operator="equal" aboveAverage="0" equalAverage="0" bottom="0" percent="0" rank="0" text="" dxfId="162">
      <formula>3</formula>
    </cfRule>
  </conditionalFormatting>
  <conditionalFormatting sqref="K5">
    <cfRule type="cellIs" priority="1166" operator="equal" aboveAverage="0" equalAverage="0" bottom="0" percent="0" rank="0" text="" dxfId="163">
      <formula>5</formula>
    </cfRule>
    <cfRule type="cellIs" priority="1167" operator="equal" aboveAverage="0" equalAverage="0" bottom="0" percent="0" rank="0" text="" dxfId="164">
      <formula>4</formula>
    </cfRule>
    <cfRule type="cellIs" priority="1168" operator="equal" aboveAverage="0" equalAverage="0" bottom="0" percent="0" rank="0" text="" dxfId="165">
      <formula>3</formula>
    </cfRule>
  </conditionalFormatting>
  <conditionalFormatting sqref="K5">
    <cfRule type="cellIs" priority="1169" operator="equal" aboveAverage="0" equalAverage="0" bottom="0" percent="0" rank="0" text="" dxfId="166">
      <formula>5</formula>
    </cfRule>
    <cfRule type="cellIs" priority="1170" operator="equal" aboveAverage="0" equalAverage="0" bottom="0" percent="0" rank="0" text="" dxfId="167">
      <formula>4</formula>
    </cfRule>
    <cfRule type="cellIs" priority="1171" operator="equal" aboveAverage="0" equalAverage="0" bottom="0" percent="0" rank="0" text="" dxfId="168">
      <formula>3</formula>
    </cfRule>
  </conditionalFormatting>
  <conditionalFormatting sqref="K5">
    <cfRule type="cellIs" priority="1172" operator="equal" aboveAverage="0" equalAverage="0" bottom="0" percent="0" rank="0" text="" dxfId="169">
      <formula>5</formula>
    </cfRule>
    <cfRule type="cellIs" priority="1173" operator="equal" aboveAverage="0" equalAverage="0" bottom="0" percent="0" rank="0" text="" dxfId="170">
      <formula>4</formula>
    </cfRule>
    <cfRule type="cellIs" priority="1174" operator="equal" aboveAverage="0" equalAverage="0" bottom="0" percent="0" rank="0" text="" dxfId="171">
      <formula>3</formula>
    </cfRule>
  </conditionalFormatting>
  <conditionalFormatting sqref="K4">
    <cfRule type="expression" priority="1175" aboveAverage="0" equalAverage="0" bottom="0" percent="0" rank="0" text="" dxfId="172">
      <formula>$D$1&lt;K4</formula>
    </cfRule>
    <cfRule type="expression" priority="1176" aboveAverage="0" equalAverage="0" bottom="0" percent="0" rank="0" text="" dxfId="173">
      <formula>$D$1&gt;K4</formula>
    </cfRule>
  </conditionalFormatting>
  <conditionalFormatting sqref="K5">
    <cfRule type="cellIs" priority="1177" operator="equal" aboveAverage="0" equalAverage="0" bottom="0" percent="0" rank="0" text="" dxfId="174">
      <formula>5</formula>
    </cfRule>
    <cfRule type="cellIs" priority="1178" operator="equal" aboveAverage="0" equalAverage="0" bottom="0" percent="0" rank="0" text="" dxfId="175">
      <formula>4</formula>
    </cfRule>
    <cfRule type="cellIs" priority="1179" operator="equal" aboveAverage="0" equalAverage="0" bottom="0" percent="0" rank="0" text="" dxfId="176">
      <formula>3</formula>
    </cfRule>
  </conditionalFormatting>
  <conditionalFormatting sqref="K4">
    <cfRule type="expression" priority="1180" aboveAverage="0" equalAverage="0" bottom="0" percent="0" rank="0" text="" dxfId="177">
      <formula>$D$1&lt;K4</formula>
    </cfRule>
    <cfRule type="expression" priority="1181" aboveAverage="0" equalAverage="0" bottom="0" percent="0" rank="0" text="" dxfId="178">
      <formula>$D$1&gt;K4</formula>
    </cfRule>
  </conditionalFormatting>
  <conditionalFormatting sqref="K5">
    <cfRule type="cellIs" priority="1182" operator="equal" aboveAverage="0" equalAverage="0" bottom="0" percent="0" rank="0" text="" dxfId="179">
      <formula>5</formula>
    </cfRule>
    <cfRule type="cellIs" priority="1183" operator="equal" aboveAverage="0" equalAverage="0" bottom="0" percent="0" rank="0" text="" dxfId="180">
      <formula>4</formula>
    </cfRule>
    <cfRule type="cellIs" priority="1184" operator="equal" aboveAverage="0" equalAverage="0" bottom="0" percent="0" rank="0" text="" dxfId="181">
      <formula>3</formula>
    </cfRule>
  </conditionalFormatting>
  <conditionalFormatting sqref="K4">
    <cfRule type="expression" priority="1185" aboveAverage="0" equalAverage="0" bottom="0" percent="0" rank="0" text="" dxfId="182">
      <formula>$D$1&lt;K4</formula>
    </cfRule>
    <cfRule type="expression" priority="1186" aboveAverage="0" equalAverage="0" bottom="0" percent="0" rank="0" text="" dxfId="183">
      <formula>$D$1&gt;K4</formula>
    </cfRule>
  </conditionalFormatting>
  <conditionalFormatting sqref="K5">
    <cfRule type="cellIs" priority="1187" operator="equal" aboveAverage="0" equalAverage="0" bottom="0" percent="0" rank="0" text="" dxfId="184">
      <formula>5</formula>
    </cfRule>
    <cfRule type="cellIs" priority="1188" operator="equal" aboveAverage="0" equalAverage="0" bottom="0" percent="0" rank="0" text="" dxfId="185">
      <formula>4</formula>
    </cfRule>
    <cfRule type="cellIs" priority="1189" operator="equal" aboveAverage="0" equalAverage="0" bottom="0" percent="0" rank="0" text="" dxfId="186">
      <formula>3</formula>
    </cfRule>
  </conditionalFormatting>
  <conditionalFormatting sqref="K4">
    <cfRule type="expression" priority="1190" aboveAverage="0" equalAverage="0" bottom="0" percent="0" rank="0" text="" dxfId="187">
      <formula>$D$1&lt;K4</formula>
    </cfRule>
    <cfRule type="expression" priority="1191" aboveAverage="0" equalAverage="0" bottom="0" percent="0" rank="0" text="" dxfId="188">
      <formula>$D$1&gt;K4</formula>
    </cfRule>
  </conditionalFormatting>
  <conditionalFormatting sqref="K5">
    <cfRule type="cellIs" priority="1192" operator="equal" aboveAverage="0" equalAverage="0" bottom="0" percent="0" rank="0" text="" dxfId="189">
      <formula>5</formula>
    </cfRule>
    <cfRule type="cellIs" priority="1193" operator="equal" aboveAverage="0" equalAverage="0" bottom="0" percent="0" rank="0" text="" dxfId="190">
      <formula>4</formula>
    </cfRule>
    <cfRule type="cellIs" priority="1194" operator="equal" aboveAverage="0" equalAverage="0" bottom="0" percent="0" rank="0" text="" dxfId="191">
      <formula>3</formula>
    </cfRule>
  </conditionalFormatting>
  <conditionalFormatting sqref="K5">
    <cfRule type="cellIs" priority="1195" operator="equal" aboveAverage="0" equalAverage="0" bottom="0" percent="0" rank="0" text="" dxfId="192">
      <formula>5</formula>
    </cfRule>
    <cfRule type="cellIs" priority="1196" operator="equal" aboveAverage="0" equalAverage="0" bottom="0" percent="0" rank="0" text="" dxfId="193">
      <formula>4</formula>
    </cfRule>
    <cfRule type="cellIs" priority="1197" operator="equal" aboveAverage="0" equalAverage="0" bottom="0" percent="0" rank="0" text="" dxfId="194">
      <formula>3</formula>
    </cfRule>
  </conditionalFormatting>
  <conditionalFormatting sqref="K4">
    <cfRule type="expression" priority="1198" aboveAverage="0" equalAverage="0" bottom="0" percent="0" rank="0" text="" dxfId="195">
      <formula>$D$1&lt;K4</formula>
    </cfRule>
    <cfRule type="expression" priority="1199" aboveAverage="0" equalAverage="0" bottom="0" percent="0" rank="0" text="" dxfId="196">
      <formula>$D$1&gt;K4</formula>
    </cfRule>
  </conditionalFormatting>
  <conditionalFormatting sqref="L3">
    <cfRule type="expression" priority="1200" aboveAverage="0" equalAverage="0" bottom="0" percent="0" rank="0" text="" dxfId="197">
      <formula>$D$1&lt;L3</formula>
    </cfRule>
    <cfRule type="expression" priority="1201" aboveAverage="0" equalAverage="0" bottom="0" percent="0" rank="0" text="" dxfId="198">
      <formula>$D$1&gt;L3</formula>
    </cfRule>
  </conditionalFormatting>
  <conditionalFormatting sqref="L4">
    <cfRule type="expression" priority="1202" aboveAverage="0" equalAverage="0" bottom="0" percent="0" rank="0" text="" dxfId="199">
      <formula>$D$1&lt;L4</formula>
    </cfRule>
    <cfRule type="expression" priority="1203" aboveAverage="0" equalAverage="0" bottom="0" percent="0" rank="0" text="" dxfId="200">
      <formula>$D$1&gt;L4</formula>
    </cfRule>
  </conditionalFormatting>
  <conditionalFormatting sqref="L4">
    <cfRule type="expression" priority="1204" aboveAverage="0" equalAverage="0" bottom="0" percent="0" rank="0" text="" dxfId="201">
      <formula>$D$1&lt;L4</formula>
    </cfRule>
    <cfRule type="expression" priority="1205" aboveAverage="0" equalAverage="0" bottom="0" percent="0" rank="0" text="" dxfId="202">
      <formula>$D$1&gt;L4</formula>
    </cfRule>
  </conditionalFormatting>
  <conditionalFormatting sqref="L5">
    <cfRule type="cellIs" priority="1206" operator="equal" aboveAverage="0" equalAverage="0" bottom="0" percent="0" rank="0" text="" dxfId="203">
      <formula>5</formula>
    </cfRule>
    <cfRule type="cellIs" priority="1207" operator="equal" aboveAverage="0" equalAverage="0" bottom="0" percent="0" rank="0" text="" dxfId="204">
      <formula>4</formula>
    </cfRule>
    <cfRule type="cellIs" priority="1208" operator="equal" aboveAverage="0" equalAverage="0" bottom="0" percent="0" rank="0" text="" dxfId="205">
      <formula>3</formula>
    </cfRule>
  </conditionalFormatting>
  <conditionalFormatting sqref="L4">
    <cfRule type="expression" priority="1209" aboveAverage="0" equalAverage="0" bottom="0" percent="0" rank="0" text="" dxfId="206">
      <formula>$D$1&lt;L4</formula>
    </cfRule>
    <cfRule type="expression" priority="1210" aboveAverage="0" equalAverage="0" bottom="0" percent="0" rank="0" text="" dxfId="207">
      <formula>$D$1&gt;L4</formula>
    </cfRule>
  </conditionalFormatting>
  <conditionalFormatting sqref="L4">
    <cfRule type="expression" priority="1211" aboveAverage="0" equalAverage="0" bottom="0" percent="0" rank="0" text="" dxfId="208">
      <formula>$D$1&lt;L4</formula>
    </cfRule>
    <cfRule type="expression" priority="1212" aboveAverage="0" equalAverage="0" bottom="0" percent="0" rank="0" text="" dxfId="209">
      <formula>$D$1&gt;L4</formula>
    </cfRule>
  </conditionalFormatting>
  <conditionalFormatting sqref="L4">
    <cfRule type="expression" priority="1213" aboveAverage="0" equalAverage="0" bottom="0" percent="0" rank="0" text="" dxfId="210">
      <formula>$D$1&lt;L4</formula>
    </cfRule>
    <cfRule type="expression" priority="1214" aboveAverage="0" equalAverage="0" bottom="0" percent="0" rank="0" text="" dxfId="211">
      <formula>$D$1&gt;L4</formula>
    </cfRule>
  </conditionalFormatting>
  <conditionalFormatting sqref="L4">
    <cfRule type="expression" priority="1215" aboveAverage="0" equalAverage="0" bottom="0" percent="0" rank="0" text="" dxfId="212">
      <formula>$D$1&lt;L4</formula>
    </cfRule>
    <cfRule type="expression" priority="1216" aboveAverage="0" equalAverage="0" bottom="0" percent="0" rank="0" text="" dxfId="213">
      <formula>$D$1&gt;L4</formula>
    </cfRule>
  </conditionalFormatting>
  <conditionalFormatting sqref="L4">
    <cfRule type="expression" priority="1217" aboveAverage="0" equalAverage="0" bottom="0" percent="0" rank="0" text="" dxfId="214">
      <formula>$D$1&lt;L4</formula>
    </cfRule>
    <cfRule type="expression" priority="1218" aboveAverage="0" equalAverage="0" bottom="0" percent="0" rank="0" text="" dxfId="215">
      <formula>$D$1&gt;L4</formula>
    </cfRule>
  </conditionalFormatting>
  <conditionalFormatting sqref="L4">
    <cfRule type="expression" priority="1219" aboveAverage="0" equalAverage="0" bottom="0" percent="0" rank="0" text="" dxfId="216">
      <formula>$D$1&lt;L4</formula>
    </cfRule>
    <cfRule type="expression" priority="1220" aboveAverage="0" equalAverage="0" bottom="0" percent="0" rank="0" text="" dxfId="217">
      <formula>$D$1&gt;L4</formula>
    </cfRule>
  </conditionalFormatting>
  <conditionalFormatting sqref="L4">
    <cfRule type="expression" priority="1221" aboveAverage="0" equalAverage="0" bottom="0" percent="0" rank="0" text="" dxfId="218">
      <formula>$D$1&lt;L4</formula>
    </cfRule>
    <cfRule type="expression" priority="1222" aboveAverage="0" equalAverage="0" bottom="0" percent="0" rank="0" text="" dxfId="219">
      <formula>$D$1&gt;L4</formula>
    </cfRule>
  </conditionalFormatting>
  <conditionalFormatting sqref="L4">
    <cfRule type="expression" priority="1223" aboveAverage="0" equalAverage="0" bottom="0" percent="0" rank="0" text="" dxfId="220">
      <formula>$D$1&lt;L4</formula>
    </cfRule>
    <cfRule type="expression" priority="1224" aboveAverage="0" equalAverage="0" bottom="0" percent="0" rank="0" text="" dxfId="221">
      <formula>$D$1&gt;L4</formula>
    </cfRule>
  </conditionalFormatting>
  <conditionalFormatting sqref="L4">
    <cfRule type="expression" priority="1225" aboveAverage="0" equalAverage="0" bottom="0" percent="0" rank="0" text="" dxfId="222">
      <formula>$D$1&lt;L4</formula>
    </cfRule>
    <cfRule type="expression" priority="1226" aboveAverage="0" equalAverage="0" bottom="0" percent="0" rank="0" text="" dxfId="223">
      <formula>$D$1&gt;L4</formula>
    </cfRule>
  </conditionalFormatting>
  <conditionalFormatting sqref="M4">
    <cfRule type="expression" priority="1227" aboveAverage="0" equalAverage="0" bottom="0" percent="0" rank="0" text="" dxfId="224">
      <formula>$D$1&lt;M4</formula>
    </cfRule>
    <cfRule type="expression" priority="1228" aboveAverage="0" equalAverage="0" bottom="0" percent="0" rank="0" text="" dxfId="225">
      <formula>$D$1&gt;M4</formula>
    </cfRule>
  </conditionalFormatting>
  <conditionalFormatting sqref="M4">
    <cfRule type="expression" priority="1229" aboveAverage="0" equalAverage="0" bottom="0" percent="0" rank="0" text="" dxfId="226">
      <formula>$D$1&lt;M4</formula>
    </cfRule>
    <cfRule type="expression" priority="1230" aboveAverage="0" equalAverage="0" bottom="0" percent="0" rank="0" text="" dxfId="227">
      <formula>$D$1&gt;M4</formula>
    </cfRule>
  </conditionalFormatting>
  <conditionalFormatting sqref="M4">
    <cfRule type="expression" priority="1231" aboveAverage="0" equalAverage="0" bottom="0" percent="0" rank="0" text="" dxfId="228">
      <formula>$D$1&lt;M4</formula>
    </cfRule>
    <cfRule type="expression" priority="1232" aboveAverage="0" equalAverage="0" bottom="0" percent="0" rank="0" text="" dxfId="229">
      <formula>$D$1&gt;M4</formula>
    </cfRule>
  </conditionalFormatting>
  <conditionalFormatting sqref="M4">
    <cfRule type="expression" priority="1233" aboveAverage="0" equalAverage="0" bottom="0" percent="0" rank="0" text="" dxfId="230">
      <formula>$D$1&lt;M4</formula>
    </cfRule>
    <cfRule type="expression" priority="1234" aboveAverage="0" equalAverage="0" bottom="0" percent="0" rank="0" text="" dxfId="231">
      <formula>$D$1&gt;M4</formula>
    </cfRule>
  </conditionalFormatting>
  <conditionalFormatting sqref="M4">
    <cfRule type="expression" priority="1235" aboveAverage="0" equalAverage="0" bottom="0" percent="0" rank="0" text="" dxfId="232">
      <formula>$D$1&lt;M4</formula>
    </cfRule>
    <cfRule type="expression" priority="1236" aboveAverage="0" equalAverage="0" bottom="0" percent="0" rank="0" text="" dxfId="233">
      <formula>$D$1&gt;M4</formula>
    </cfRule>
  </conditionalFormatting>
  <conditionalFormatting sqref="M4">
    <cfRule type="expression" priority="1237" aboveAverage="0" equalAverage="0" bottom="0" percent="0" rank="0" text="" dxfId="234">
      <formula>$D$1&lt;M4</formula>
    </cfRule>
    <cfRule type="expression" priority="1238" aboveAverage="0" equalAverage="0" bottom="0" percent="0" rank="0" text="" dxfId="235">
      <formula>$D$1&gt;M4</formula>
    </cfRule>
  </conditionalFormatting>
  <conditionalFormatting sqref="M5">
    <cfRule type="cellIs" priority="1239" operator="equal" aboveAverage="0" equalAverage="0" bottom="0" percent="0" rank="0" text="" dxfId="236">
      <formula>5</formula>
    </cfRule>
    <cfRule type="cellIs" priority="1240" operator="equal" aboveAverage="0" equalAverage="0" bottom="0" percent="0" rank="0" text="" dxfId="237">
      <formula>4</formula>
    </cfRule>
    <cfRule type="cellIs" priority="1241" operator="equal" aboveAverage="0" equalAverage="0" bottom="0" percent="0" rank="0" text="" dxfId="238">
      <formula>3</formula>
    </cfRule>
  </conditionalFormatting>
  <conditionalFormatting sqref="M5">
    <cfRule type="cellIs" priority="1242" operator="equal" aboveAverage="0" equalAverage="0" bottom="0" percent="0" rank="0" text="" dxfId="239">
      <formula>5</formula>
    </cfRule>
    <cfRule type="cellIs" priority="1243" operator="equal" aboveAverage="0" equalAverage="0" bottom="0" percent="0" rank="0" text="" dxfId="240">
      <formula>4</formula>
    </cfRule>
    <cfRule type="cellIs" priority="1244" operator="equal" aboveAverage="0" equalAverage="0" bottom="0" percent="0" rank="0" text="" dxfId="241">
      <formula>3</formula>
    </cfRule>
  </conditionalFormatting>
  <conditionalFormatting sqref="M5">
    <cfRule type="cellIs" priority="1245" operator="equal" aboveAverage="0" equalAverage="0" bottom="0" percent="0" rank="0" text="" dxfId="242">
      <formula>5</formula>
    </cfRule>
    <cfRule type="cellIs" priority="1246" operator="equal" aboveAverage="0" equalAverage="0" bottom="0" percent="0" rank="0" text="" dxfId="243">
      <formula>4</formula>
    </cfRule>
    <cfRule type="cellIs" priority="1247" operator="equal" aboveAverage="0" equalAverage="0" bottom="0" percent="0" rank="0" text="" dxfId="244">
      <formula>3</formula>
    </cfRule>
  </conditionalFormatting>
  <conditionalFormatting sqref="M5">
    <cfRule type="cellIs" priority="1248" operator="equal" aboveAverage="0" equalAverage="0" bottom="0" percent="0" rank="0" text="" dxfId="245">
      <formula>5</formula>
    </cfRule>
    <cfRule type="cellIs" priority="1249" operator="equal" aboveAverage="0" equalAverage="0" bottom="0" percent="0" rank="0" text="" dxfId="246">
      <formula>4</formula>
    </cfRule>
    <cfRule type="cellIs" priority="1250" operator="equal" aboveAverage="0" equalAverage="0" bottom="0" percent="0" rank="0" text="" dxfId="247">
      <formula>3</formula>
    </cfRule>
  </conditionalFormatting>
  <conditionalFormatting sqref="M5">
    <cfRule type="cellIs" priority="1251" operator="equal" aboveAverage="0" equalAverage="0" bottom="0" percent="0" rank="0" text="" dxfId="248">
      <formula>5</formula>
    </cfRule>
    <cfRule type="cellIs" priority="1252" operator="equal" aboveAverage="0" equalAverage="0" bottom="0" percent="0" rank="0" text="" dxfId="249">
      <formula>4</formula>
    </cfRule>
    <cfRule type="cellIs" priority="1253" operator="equal" aboveAverage="0" equalAverage="0" bottom="0" percent="0" rank="0" text="" dxfId="250">
      <formula>3</formula>
    </cfRule>
  </conditionalFormatting>
  <conditionalFormatting sqref="M5">
    <cfRule type="cellIs" priority="1254" operator="equal" aboveAverage="0" equalAverage="0" bottom="0" percent="0" rank="0" text="" dxfId="251">
      <formula>5</formula>
    </cfRule>
    <cfRule type="cellIs" priority="1255" operator="equal" aboveAverage="0" equalAverage="0" bottom="0" percent="0" rank="0" text="" dxfId="252">
      <formula>4</formula>
    </cfRule>
    <cfRule type="cellIs" priority="1256" operator="equal" aboveAverage="0" equalAverage="0" bottom="0" percent="0" rank="0" text="" dxfId="253">
      <formula>3</formula>
    </cfRule>
  </conditionalFormatting>
  <conditionalFormatting sqref="M5">
    <cfRule type="cellIs" priority="1257" operator="equal" aboveAverage="0" equalAverage="0" bottom="0" percent="0" rank="0" text="" dxfId="254">
      <formula>5</formula>
    </cfRule>
    <cfRule type="cellIs" priority="1258" operator="equal" aboveAverage="0" equalAverage="0" bottom="0" percent="0" rank="0" text="" dxfId="255">
      <formula>4</formula>
    </cfRule>
    <cfRule type="cellIs" priority="1259" operator="equal" aboveAverage="0" equalAverage="0" bottom="0" percent="0" rank="0" text="" dxfId="256">
      <formula>3</formula>
    </cfRule>
  </conditionalFormatting>
  <conditionalFormatting sqref="M5">
    <cfRule type="cellIs" priority="1260" operator="equal" aboveAverage="0" equalAverage="0" bottom="0" percent="0" rank="0" text="" dxfId="257">
      <formula>5</formula>
    </cfRule>
    <cfRule type="cellIs" priority="1261" operator="equal" aboveAverage="0" equalAverage="0" bottom="0" percent="0" rank="0" text="" dxfId="258">
      <formula>4</formula>
    </cfRule>
    <cfRule type="cellIs" priority="1262" operator="equal" aboveAverage="0" equalAverage="0" bottom="0" percent="0" rank="0" text="" dxfId="259">
      <formula>3</formula>
    </cfRule>
  </conditionalFormatting>
  <conditionalFormatting sqref="M5">
    <cfRule type="cellIs" priority="1263" operator="equal" aboveAverage="0" equalAverage="0" bottom="0" percent="0" rank="0" text="" dxfId="260">
      <formula>5</formula>
    </cfRule>
    <cfRule type="cellIs" priority="1264" operator="equal" aboveAverage="0" equalAverage="0" bottom="0" percent="0" rank="0" text="" dxfId="261">
      <formula>4</formula>
    </cfRule>
    <cfRule type="cellIs" priority="1265" operator="equal" aboveAverage="0" equalAverage="0" bottom="0" percent="0" rank="0" text="" dxfId="262">
      <formula>3</formula>
    </cfRule>
  </conditionalFormatting>
  <conditionalFormatting sqref="M5">
    <cfRule type="cellIs" priority="1266" operator="equal" aboveAverage="0" equalAverage="0" bottom="0" percent="0" rank="0" text="" dxfId="263">
      <formula>5</formula>
    </cfRule>
    <cfRule type="cellIs" priority="1267" operator="equal" aboveAverage="0" equalAverage="0" bottom="0" percent="0" rank="0" text="" dxfId="264">
      <formula>4</formula>
    </cfRule>
    <cfRule type="cellIs" priority="1268" operator="equal" aboveAverage="0" equalAverage="0" bottom="0" percent="0" rank="0" text="" dxfId="265">
      <formula>3</formula>
    </cfRule>
  </conditionalFormatting>
  <conditionalFormatting sqref="M5">
    <cfRule type="cellIs" priority="1269" operator="equal" aboveAverage="0" equalAverage="0" bottom="0" percent="0" rank="0" text="" dxfId="266">
      <formula>5</formula>
    </cfRule>
    <cfRule type="cellIs" priority="1270" operator="equal" aboveAverage="0" equalAverage="0" bottom="0" percent="0" rank="0" text="" dxfId="267">
      <formula>4</formula>
    </cfRule>
    <cfRule type="cellIs" priority="1271" operator="equal" aboveAverage="0" equalAverage="0" bottom="0" percent="0" rank="0" text="" dxfId="268">
      <formula>3</formula>
    </cfRule>
  </conditionalFormatting>
  <conditionalFormatting sqref="M5">
    <cfRule type="cellIs" priority="1272" operator="equal" aboveAverage="0" equalAverage="0" bottom="0" percent="0" rank="0" text="" dxfId="269">
      <formula>5</formula>
    </cfRule>
    <cfRule type="cellIs" priority="1273" operator="equal" aboveAverage="0" equalAverage="0" bottom="0" percent="0" rank="0" text="" dxfId="270">
      <formula>4</formula>
    </cfRule>
    <cfRule type="cellIs" priority="1274" operator="equal" aboveAverage="0" equalAverage="0" bottom="0" percent="0" rank="0" text="" dxfId="271">
      <formula>3</formula>
    </cfRule>
  </conditionalFormatting>
  <conditionalFormatting sqref="M5">
    <cfRule type="cellIs" priority="1275" operator="equal" aboveAverage="0" equalAverage="0" bottom="0" percent="0" rank="0" text="" dxfId="272">
      <formula>5</formula>
    </cfRule>
    <cfRule type="cellIs" priority="1276" operator="equal" aboveAverage="0" equalAverage="0" bottom="0" percent="0" rank="0" text="" dxfId="273">
      <formula>4</formula>
    </cfRule>
    <cfRule type="cellIs" priority="1277" operator="equal" aboveAverage="0" equalAverage="0" bottom="0" percent="0" rank="0" text="" dxfId="274">
      <formula>3</formula>
    </cfRule>
  </conditionalFormatting>
  <conditionalFormatting sqref="M5">
    <cfRule type="cellIs" priority="1278" operator="equal" aboveAverage="0" equalAverage="0" bottom="0" percent="0" rank="0" text="" dxfId="275">
      <formula>5</formula>
    </cfRule>
    <cfRule type="cellIs" priority="1279" operator="equal" aboveAverage="0" equalAverage="0" bottom="0" percent="0" rank="0" text="" dxfId="276">
      <formula>4</formula>
    </cfRule>
    <cfRule type="cellIs" priority="1280" operator="equal" aboveAverage="0" equalAverage="0" bottom="0" percent="0" rank="0" text="" dxfId="277">
      <formula>3</formula>
    </cfRule>
  </conditionalFormatting>
  <conditionalFormatting sqref="M5">
    <cfRule type="cellIs" priority="1281" operator="equal" aboveAverage="0" equalAverage="0" bottom="0" percent="0" rank="0" text="" dxfId="278">
      <formula>5</formula>
    </cfRule>
    <cfRule type="cellIs" priority="1282" operator="equal" aboveAverage="0" equalAverage="0" bottom="0" percent="0" rank="0" text="" dxfId="279">
      <formula>4</formula>
    </cfRule>
    <cfRule type="cellIs" priority="1283" operator="equal" aboveAverage="0" equalAverage="0" bottom="0" percent="0" rank="0" text="" dxfId="280">
      <formula>3</formula>
    </cfRule>
  </conditionalFormatting>
  <conditionalFormatting sqref="M5">
    <cfRule type="cellIs" priority="1284" operator="equal" aboveAverage="0" equalAverage="0" bottom="0" percent="0" rank="0" text="" dxfId="281">
      <formula>5</formula>
    </cfRule>
    <cfRule type="cellIs" priority="1285" operator="equal" aboveAverage="0" equalAverage="0" bottom="0" percent="0" rank="0" text="" dxfId="282">
      <formula>4</formula>
    </cfRule>
    <cfRule type="cellIs" priority="1286" operator="equal" aboveAverage="0" equalAverage="0" bottom="0" percent="0" rank="0" text="" dxfId="283">
      <formula>3</formula>
    </cfRule>
  </conditionalFormatting>
  <conditionalFormatting sqref="M5">
    <cfRule type="cellIs" priority="1287" operator="equal" aboveAverage="0" equalAverage="0" bottom="0" percent="0" rank="0" text="" dxfId="284">
      <formula>5</formula>
    </cfRule>
    <cfRule type="cellIs" priority="1288" operator="equal" aboveAverage="0" equalAverage="0" bottom="0" percent="0" rank="0" text="" dxfId="285">
      <formula>4</formula>
    </cfRule>
    <cfRule type="cellIs" priority="1289" operator="equal" aboveAverage="0" equalAverage="0" bottom="0" percent="0" rank="0" text="" dxfId="286">
      <formula>3</formula>
    </cfRule>
  </conditionalFormatting>
  <conditionalFormatting sqref="M4">
    <cfRule type="expression" priority="1290" aboveAverage="0" equalAverage="0" bottom="0" percent="0" rank="0" text="" dxfId="287">
      <formula>$D$1&lt;M4</formula>
    </cfRule>
    <cfRule type="expression" priority="1291" aboveAverage="0" equalAverage="0" bottom="0" percent="0" rank="0" text="" dxfId="288">
      <formula>$D$1&gt;M4</formula>
    </cfRule>
  </conditionalFormatting>
  <conditionalFormatting sqref="M5">
    <cfRule type="expression" priority="1292" aboveAverage="0" equalAverage="0" bottom="0" percent="0" rank="0" text="" dxfId="289">
      <formula>$D$1&lt;M5</formula>
    </cfRule>
    <cfRule type="expression" priority="1293" aboveAverage="0" equalAverage="0" bottom="0" percent="0" rank="0" text="" dxfId="290">
      <formula>$D$1&gt;M5</formula>
    </cfRule>
  </conditionalFormatting>
  <conditionalFormatting sqref="M5">
    <cfRule type="expression" priority="1294" aboveAverage="0" equalAverage="0" bottom="0" percent="0" rank="0" text="" dxfId="291">
      <formula>$D$1&lt;M5</formula>
    </cfRule>
    <cfRule type="expression" priority="1295" aboveAverage="0" equalAverage="0" bottom="0" percent="0" rank="0" text="" dxfId="292">
      <formula>$D$1&gt;M5</formula>
    </cfRule>
  </conditionalFormatting>
  <conditionalFormatting sqref="M5">
    <cfRule type="expression" priority="1296" aboveAverage="0" equalAverage="0" bottom="0" percent="0" rank="0" text="" dxfId="293">
      <formula>$D$1&lt;M5</formula>
    </cfRule>
    <cfRule type="expression" priority="1297" aboveAverage="0" equalAverage="0" bottom="0" percent="0" rank="0" text="" dxfId="294">
      <formula>$D$1&gt;M5</formula>
    </cfRule>
  </conditionalFormatting>
  <conditionalFormatting sqref="M5">
    <cfRule type="expression" priority="1298" aboveAverage="0" equalAverage="0" bottom="0" percent="0" rank="0" text="" dxfId="295">
      <formula>$D$1&lt;M5</formula>
    </cfRule>
    <cfRule type="expression" priority="1299" aboveAverage="0" equalAverage="0" bottom="0" percent="0" rank="0" text="" dxfId="296">
      <formula>$D$1&gt;M5</formula>
    </cfRule>
  </conditionalFormatting>
  <conditionalFormatting sqref="M5">
    <cfRule type="expression" priority="1300" aboveAverage="0" equalAverage="0" bottom="0" percent="0" rank="0" text="" dxfId="297">
      <formula>$D$1&lt;M5</formula>
    </cfRule>
    <cfRule type="expression" priority="1301" aboveAverage="0" equalAverage="0" bottom="0" percent="0" rank="0" text="" dxfId="298">
      <formula>$D$1&gt;M5</formula>
    </cfRule>
  </conditionalFormatting>
  <conditionalFormatting sqref="M5">
    <cfRule type="expression" priority="1302" aboveAverage="0" equalAverage="0" bottom="0" percent="0" rank="0" text="" dxfId="299">
      <formula>$D$1&lt;M5</formula>
    </cfRule>
    <cfRule type="expression" priority="1303" aboveAverage="0" equalAverage="0" bottom="0" percent="0" rank="0" text="" dxfId="300">
      <formula>$D$1&gt;M5</formula>
    </cfRule>
  </conditionalFormatting>
  <conditionalFormatting sqref="M5">
    <cfRule type="expression" priority="1304" aboveAverage="0" equalAverage="0" bottom="0" percent="0" rank="0" text="" dxfId="301">
      <formula>$D$1&lt;M5</formula>
    </cfRule>
    <cfRule type="expression" priority="1305" aboveAverage="0" equalAverage="0" bottom="0" percent="0" rank="0" text="" dxfId="302">
      <formula>$D$1&gt;M5</formula>
    </cfRule>
  </conditionalFormatting>
  <conditionalFormatting sqref="M5">
    <cfRule type="expression" priority="1306" aboveAverage="0" equalAverage="0" bottom="0" percent="0" rank="0" text="" dxfId="303">
      <formula>$D$1&lt;M5</formula>
    </cfRule>
    <cfRule type="expression" priority="1307" aboveAverage="0" equalAverage="0" bottom="0" percent="0" rank="0" text="" dxfId="304">
      <formula>$D$1&gt;M5</formula>
    </cfRule>
  </conditionalFormatting>
  <conditionalFormatting sqref="M5">
    <cfRule type="expression" priority="1308" aboveAverage="0" equalAverage="0" bottom="0" percent="0" rank="0" text="" dxfId="305">
      <formula>$D$1&lt;M5</formula>
    </cfRule>
    <cfRule type="expression" priority="1309" aboveAverage="0" equalAverage="0" bottom="0" percent="0" rank="0" text="" dxfId="306">
      <formula>$D$1&gt;M5</formula>
    </cfRule>
  </conditionalFormatting>
  <conditionalFormatting sqref="M5">
    <cfRule type="expression" priority="1310" aboveAverage="0" equalAverage="0" bottom="0" percent="0" rank="0" text="" dxfId="307">
      <formula>$D$1&lt;M5</formula>
    </cfRule>
    <cfRule type="expression" priority="1311" aboveAverage="0" equalAverage="0" bottom="0" percent="0" rank="0" text="" dxfId="308">
      <formula>$D$1&gt;M5</formula>
    </cfRule>
  </conditionalFormatting>
  <conditionalFormatting sqref="M5">
    <cfRule type="expression" priority="1312" aboveAverage="0" equalAverage="0" bottom="0" percent="0" rank="0" text="" dxfId="309">
      <formula>$D$1&lt;M5</formula>
    </cfRule>
    <cfRule type="expression" priority="1313" aboveAverage="0" equalAverage="0" bottom="0" percent="0" rank="0" text="" dxfId="310">
      <formula>$D$1&gt;M5</formula>
    </cfRule>
  </conditionalFormatting>
  <conditionalFormatting sqref="M5">
    <cfRule type="expression" priority="1314" aboveAverage="0" equalAverage="0" bottom="0" percent="0" rank="0" text="" dxfId="311">
      <formula>$D$1&lt;M5</formula>
    </cfRule>
    <cfRule type="expression" priority="1315" aboveAverage="0" equalAverage="0" bottom="0" percent="0" rank="0" text="" dxfId="312">
      <formula>$D$1&gt;M5</formula>
    </cfRule>
  </conditionalFormatting>
  <conditionalFormatting sqref="M5">
    <cfRule type="expression" priority="1316" aboveAverage="0" equalAverage="0" bottom="0" percent="0" rank="0" text="" dxfId="313">
      <formula>$D$1&lt;M5</formula>
    </cfRule>
    <cfRule type="expression" priority="1317" aboveAverage="0" equalAverage="0" bottom="0" percent="0" rank="0" text="" dxfId="314">
      <formula>$D$1&gt;M5</formula>
    </cfRule>
  </conditionalFormatting>
  <conditionalFormatting sqref="M5">
    <cfRule type="expression" priority="1318" aboveAverage="0" equalAverage="0" bottom="0" percent="0" rank="0" text="" dxfId="315">
      <formula>$D$1&lt;M5</formula>
    </cfRule>
    <cfRule type="expression" priority="1319" aboveAverage="0" equalAverage="0" bottom="0" percent="0" rank="0" text="" dxfId="316">
      <formula>$D$1&gt;M5</formula>
    </cfRule>
  </conditionalFormatting>
  <conditionalFormatting sqref="M5">
    <cfRule type="expression" priority="1320" aboveAverage="0" equalAverage="0" bottom="0" percent="0" rank="0" text="" dxfId="317">
      <formula>$D$1&lt;M5</formula>
    </cfRule>
    <cfRule type="expression" priority="1321" aboveAverage="0" equalAverage="0" bottom="0" percent="0" rank="0" text="" dxfId="318">
      <formula>$D$1&gt;M5</formula>
    </cfRule>
  </conditionalFormatting>
  <conditionalFormatting sqref="M5">
    <cfRule type="expression" priority="1322" aboveAverage="0" equalAverage="0" bottom="0" percent="0" rank="0" text="" dxfId="319">
      <formula>$D$1&lt;M5</formula>
    </cfRule>
    <cfRule type="expression" priority="1323" aboveAverage="0" equalAverage="0" bottom="0" percent="0" rank="0" text="" dxfId="320">
      <formula>$D$1&gt;M5</formula>
    </cfRule>
  </conditionalFormatting>
  <conditionalFormatting sqref="M5">
    <cfRule type="expression" priority="1324" aboveAverage="0" equalAverage="0" bottom="0" percent="0" rank="0" text="" dxfId="321">
      <formula>$D$1&lt;M5</formula>
    </cfRule>
    <cfRule type="expression" priority="1325" aboveAverage="0" equalAverage="0" bottom="0" percent="0" rank="0" text="" dxfId="322">
      <formula>$D$1&gt;M5</formula>
    </cfRule>
  </conditionalFormatting>
  <conditionalFormatting sqref="M5">
    <cfRule type="expression" priority="1326" aboveAverage="0" equalAverage="0" bottom="0" percent="0" rank="0" text="" dxfId="323">
      <formula>$D$1&lt;M5</formula>
    </cfRule>
    <cfRule type="expression" priority="1327" aboveAverage="0" equalAverage="0" bottom="0" percent="0" rank="0" text="" dxfId="324">
      <formula>$D$1&gt;M5</formula>
    </cfRule>
  </conditionalFormatting>
  <conditionalFormatting sqref="M5">
    <cfRule type="expression" priority="1328" aboveAverage="0" equalAverage="0" bottom="0" percent="0" rank="0" text="" dxfId="325">
      <formula>$D$1&lt;M5</formula>
    </cfRule>
    <cfRule type="expression" priority="1329" aboveAverage="0" equalAverage="0" bottom="0" percent="0" rank="0" text="" dxfId="326">
      <formula>$D$1&gt;M5</formula>
    </cfRule>
  </conditionalFormatting>
  <conditionalFormatting sqref="M4">
    <cfRule type="expression" priority="1330" aboveAverage="0" equalAverage="0" bottom="0" percent="0" rank="0" text="" dxfId="327">
      <formula>$D$1&lt;M4</formula>
    </cfRule>
    <cfRule type="expression" priority="1331" aboveAverage="0" equalAverage="0" bottom="0" percent="0" rank="0" text="" dxfId="328">
      <formula>$D$1&gt;M4</formula>
    </cfRule>
  </conditionalFormatting>
  <conditionalFormatting sqref="M4">
    <cfRule type="expression" priority="1332" aboveAverage="0" equalAverage="0" bottom="0" percent="0" rank="0" text="" dxfId="329">
      <formula>$D$1&lt;M4</formula>
    </cfRule>
    <cfRule type="expression" priority="1333" aboveAverage="0" equalAverage="0" bottom="0" percent="0" rank="0" text="" dxfId="330">
      <formula>$D$1&gt;M4</formula>
    </cfRule>
  </conditionalFormatting>
  <conditionalFormatting sqref="M4">
    <cfRule type="expression" priority="1334" aboveAverage="0" equalAverage="0" bottom="0" percent="0" rank="0" text="" dxfId="331">
      <formula>$D$1&lt;M4</formula>
    </cfRule>
    <cfRule type="expression" priority="1335" aboveAverage="0" equalAverage="0" bottom="0" percent="0" rank="0" text="" dxfId="332">
      <formula>$D$1&gt;M4</formula>
    </cfRule>
  </conditionalFormatting>
  <conditionalFormatting sqref="M4">
    <cfRule type="expression" priority="1336" aboveAverage="0" equalAverage="0" bottom="0" percent="0" rank="0" text="" dxfId="333">
      <formula>$D$1&lt;M4</formula>
    </cfRule>
    <cfRule type="expression" priority="1337" aboveAverage="0" equalAverage="0" bottom="0" percent="0" rank="0" text="" dxfId="334">
      <formula>$D$1&gt;M4</formula>
    </cfRule>
  </conditionalFormatting>
  <conditionalFormatting sqref="M5">
    <cfRule type="cellIs" priority="1338" operator="equal" aboveAverage="0" equalAverage="0" bottom="0" percent="0" rank="0" text="" dxfId="335">
      <formula>5</formula>
    </cfRule>
    <cfRule type="cellIs" priority="1339" operator="equal" aboveAverage="0" equalAverage="0" bottom="0" percent="0" rank="0" text="" dxfId="336">
      <formula>4</formula>
    </cfRule>
    <cfRule type="cellIs" priority="1340" operator="equal" aboveAverage="0" equalAverage="0" bottom="0" percent="0" rank="0" text="" dxfId="337">
      <formula>3</formula>
    </cfRule>
  </conditionalFormatting>
  <conditionalFormatting sqref="M5">
    <cfRule type="cellIs" priority="1341" operator="equal" aboveAverage="0" equalAverage="0" bottom="0" percent="0" rank="0" text="" dxfId="338">
      <formula>5</formula>
    </cfRule>
    <cfRule type="cellIs" priority="1342" operator="equal" aboveAverage="0" equalAverage="0" bottom="0" percent="0" rank="0" text="" dxfId="339">
      <formula>4</formula>
    </cfRule>
    <cfRule type="cellIs" priority="1343" operator="equal" aboveAverage="0" equalAverage="0" bottom="0" percent="0" rank="0" text="" dxfId="340">
      <formula>3</formula>
    </cfRule>
  </conditionalFormatting>
  <conditionalFormatting sqref="M4">
    <cfRule type="expression" priority="1344" aboveAverage="0" equalAverage="0" bottom="0" percent="0" rank="0" text="" dxfId="341">
      <formula>$D$1&lt;M4</formula>
    </cfRule>
    <cfRule type="expression" priority="1345" aboveAverage="0" equalAverage="0" bottom="0" percent="0" rank="0" text="" dxfId="342">
      <formula>$D$1&gt;M4</formula>
    </cfRule>
  </conditionalFormatting>
  <conditionalFormatting sqref="M4">
    <cfRule type="expression" priority="1346" aboveAverage="0" equalAverage="0" bottom="0" percent="0" rank="0" text="" dxfId="343">
      <formula>$D$1&lt;M4</formula>
    </cfRule>
    <cfRule type="expression" priority="1347" aboveAverage="0" equalAverage="0" bottom="0" percent="0" rank="0" text="" dxfId="344">
      <formula>$D$1&gt;M4</formula>
    </cfRule>
  </conditionalFormatting>
  <conditionalFormatting sqref="M4">
    <cfRule type="expression" priority="1348" aboveAverage="0" equalAverage="0" bottom="0" percent="0" rank="0" text="" dxfId="345">
      <formula>$D$1&lt;M4</formula>
    </cfRule>
    <cfRule type="expression" priority="1349" aboveAverage="0" equalAverage="0" bottom="0" percent="0" rank="0" text="" dxfId="346">
      <formula>$D$1&gt;M4</formula>
    </cfRule>
  </conditionalFormatting>
  <conditionalFormatting sqref="M4">
    <cfRule type="expression" priority="1350" aboveAverage="0" equalAverage="0" bottom="0" percent="0" rank="0" text="" dxfId="347">
      <formula>$D$1&lt;M4</formula>
    </cfRule>
    <cfRule type="expression" priority="1351" aboveAverage="0" equalAverage="0" bottom="0" percent="0" rank="0" text="" dxfId="348">
      <formula>$D$1&gt;M4</formula>
    </cfRule>
  </conditionalFormatting>
  <conditionalFormatting sqref="M4">
    <cfRule type="expression" priority="1352" aboveAverage="0" equalAverage="0" bottom="0" percent="0" rank="0" text="" dxfId="349">
      <formula>$D$1&lt;M4</formula>
    </cfRule>
    <cfRule type="expression" priority="1353" aboveAverage="0" equalAverage="0" bottom="0" percent="0" rank="0" text="" dxfId="350">
      <formula>$D$1&gt;M4</formula>
    </cfRule>
  </conditionalFormatting>
  <conditionalFormatting sqref="M4">
    <cfRule type="expression" priority="1354" aboveAverage="0" equalAverage="0" bottom="0" percent="0" rank="0" text="" dxfId="351">
      <formula>$D$1&lt;M4</formula>
    </cfRule>
    <cfRule type="expression" priority="1355" aboveAverage="0" equalAverage="0" bottom="0" percent="0" rank="0" text="" dxfId="352">
      <formula>$D$1&gt;M4</formula>
    </cfRule>
  </conditionalFormatting>
  <conditionalFormatting sqref="M4">
    <cfRule type="expression" priority="1356" aboveAverage="0" equalAverage="0" bottom="0" percent="0" rank="0" text="" dxfId="353">
      <formula>$D$1&lt;M4</formula>
    </cfRule>
    <cfRule type="expression" priority="1357" aboveAverage="0" equalAverage="0" bottom="0" percent="0" rank="0" text="" dxfId="354">
      <formula>$D$1&gt;M4</formula>
    </cfRule>
  </conditionalFormatting>
  <conditionalFormatting sqref="M4">
    <cfRule type="expression" priority="1358" aboveAverage="0" equalAverage="0" bottom="0" percent="0" rank="0" text="" dxfId="355">
      <formula>$D$1&lt;M4</formula>
    </cfRule>
    <cfRule type="expression" priority="1359" aboveAverage="0" equalAverage="0" bottom="0" percent="0" rank="0" text="" dxfId="356">
      <formula>$D$1&gt;M4</formula>
    </cfRule>
  </conditionalFormatting>
  <conditionalFormatting sqref="M4">
    <cfRule type="expression" priority="1360" aboveAverage="0" equalAverage="0" bottom="0" percent="0" rank="0" text="" dxfId="357">
      <formula>$D$1&lt;M4</formula>
    </cfRule>
    <cfRule type="expression" priority="1361" aboveAverage="0" equalAverage="0" bottom="0" percent="0" rank="0" text="" dxfId="358">
      <formula>$D$1&gt;M4</formula>
    </cfRule>
  </conditionalFormatting>
  <conditionalFormatting sqref="M4">
    <cfRule type="expression" priority="1362" aboveAverage="0" equalAverage="0" bottom="0" percent="0" rank="0" text="" dxfId="359">
      <formula>$D$1&lt;M4</formula>
    </cfRule>
    <cfRule type="expression" priority="1363" aboveAverage="0" equalAverage="0" bottom="0" percent="0" rank="0" text="" dxfId="360">
      <formula>$D$1&gt;M4</formula>
    </cfRule>
  </conditionalFormatting>
  <conditionalFormatting sqref="M4">
    <cfRule type="expression" priority="1364" aboveAverage="0" equalAverage="0" bottom="0" percent="0" rank="0" text="" dxfId="361">
      <formula>$D$1&lt;M4</formula>
    </cfRule>
    <cfRule type="expression" priority="1365" aboveAverage="0" equalAverage="0" bottom="0" percent="0" rank="0" text="" dxfId="362">
      <formula>$D$1&gt;M4</formula>
    </cfRule>
  </conditionalFormatting>
  <conditionalFormatting sqref="M5">
    <cfRule type="cellIs" priority="1366" operator="equal" aboveAverage="0" equalAverage="0" bottom="0" percent="0" rank="0" text="" dxfId="363">
      <formula>5</formula>
    </cfRule>
    <cfRule type="cellIs" priority="1367" operator="equal" aboveAverage="0" equalAverage="0" bottom="0" percent="0" rank="0" text="" dxfId="364">
      <formula>4</formula>
    </cfRule>
    <cfRule type="cellIs" priority="1368" operator="equal" aboveAverage="0" equalAverage="0" bottom="0" percent="0" rank="0" text="" dxfId="365">
      <formula>3</formula>
    </cfRule>
  </conditionalFormatting>
  <conditionalFormatting sqref="M4">
    <cfRule type="expression" priority="1369" aboveAverage="0" equalAverage="0" bottom="0" percent="0" rank="0" text="" dxfId="366">
      <formula>$D$1&lt;M4</formula>
    </cfRule>
    <cfRule type="expression" priority="1370" aboveAverage="0" equalAverage="0" bottom="0" percent="0" rank="0" text="" dxfId="367">
      <formula>$D$1&gt;M4</formula>
    </cfRule>
  </conditionalFormatting>
  <conditionalFormatting sqref="M5">
    <cfRule type="cellIs" priority="1371" operator="equal" aboveAverage="0" equalAverage="0" bottom="0" percent="0" rank="0" text="" dxfId="368">
      <formula>5</formula>
    </cfRule>
    <cfRule type="cellIs" priority="1372" operator="equal" aboveAverage="0" equalAverage="0" bottom="0" percent="0" rank="0" text="" dxfId="369">
      <formula>4</formula>
    </cfRule>
    <cfRule type="cellIs" priority="1373" operator="equal" aboveAverage="0" equalAverage="0" bottom="0" percent="0" rank="0" text="" dxfId="370">
      <formula>3</formula>
    </cfRule>
  </conditionalFormatting>
  <conditionalFormatting sqref="G5">
    <cfRule type="cellIs" priority="1374" operator="equal" aboveAverage="0" equalAverage="0" bottom="0" percent="0" rank="0" text="" dxfId="371">
      <formula>5</formula>
    </cfRule>
    <cfRule type="cellIs" priority="1375" operator="equal" aboveAverage="0" equalAverage="0" bottom="0" percent="0" rank="0" text="" dxfId="372">
      <formula>4</formula>
    </cfRule>
    <cfRule type="cellIs" priority="1376" operator="equal" aboveAverage="0" equalAverage="0" bottom="0" percent="0" rank="0" text="" dxfId="373">
      <formula>3</formula>
    </cfRule>
  </conditionalFormatting>
  <conditionalFormatting sqref="G3">
    <cfRule type="expression" priority="1377" aboveAverage="0" equalAverage="0" bottom="0" percent="0" rank="0" text="" dxfId="374">
      <formula>$D$1&lt;G3</formula>
    </cfRule>
    <cfRule type="expression" priority="1378" aboveAverage="0" equalAverage="0" bottom="0" percent="0" rank="0" text="" dxfId="375">
      <formula>$D$1&gt;G3</formula>
    </cfRule>
  </conditionalFormatting>
  <conditionalFormatting sqref="G3">
    <cfRule type="expression" priority="1379" aboveAverage="0" equalAverage="0" bottom="0" percent="0" rank="0" text="" dxfId="376">
      <formula>$D$1&lt;G3</formula>
    </cfRule>
    <cfRule type="expression" priority="1380" aboveAverage="0" equalAverage="0" bottom="0" percent="0" rank="0" text="" dxfId="377">
      <formula>$D$1&gt;G3</formula>
    </cfRule>
  </conditionalFormatting>
  <conditionalFormatting sqref="G3">
    <cfRule type="expression" priority="1381" aboveAverage="0" equalAverage="0" bottom="0" percent="0" rank="0" text="" dxfId="378">
      <formula>$D$1&lt;G3</formula>
    </cfRule>
    <cfRule type="expression" priority="1382" aboveAverage="0" equalAverage="0" bottom="0" percent="0" rank="0" text="" dxfId="379">
      <formula>$D$1&gt;G3</formula>
    </cfRule>
  </conditionalFormatting>
  <conditionalFormatting sqref="G5">
    <cfRule type="cellIs" priority="1383" operator="equal" aboveAverage="0" equalAverage="0" bottom="0" percent="0" rank="0" text="" dxfId="380">
      <formula>5</formula>
    </cfRule>
    <cfRule type="cellIs" priority="1384" operator="equal" aboveAverage="0" equalAverage="0" bottom="0" percent="0" rank="0" text="" dxfId="381">
      <formula>4</formula>
    </cfRule>
    <cfRule type="cellIs" priority="1385" operator="equal" aboveAverage="0" equalAverage="0" bottom="0" percent="0" rank="0" text="" dxfId="382">
      <formula>3</formula>
    </cfRule>
  </conditionalFormatting>
  <conditionalFormatting sqref="G4">
    <cfRule type="expression" priority="1386" aboveAverage="0" equalAverage="0" bottom="0" percent="0" rank="0" text="" dxfId="383">
      <formula>$D$1&lt;G4</formula>
    </cfRule>
    <cfRule type="expression" priority="1387" aboveAverage="0" equalAverage="0" bottom="0" percent="0" rank="0" text="" dxfId="384">
      <formula>$D$1&gt;G4</formula>
    </cfRule>
  </conditionalFormatting>
  <conditionalFormatting sqref="G4">
    <cfRule type="expression" priority="1388" aboveAverage="0" equalAverage="0" bottom="0" percent="0" rank="0" text="" dxfId="385">
      <formula>$D$1&lt;G4</formula>
    </cfRule>
    <cfRule type="expression" priority="1389" aboveAverage="0" equalAverage="0" bottom="0" percent="0" rank="0" text="" dxfId="386">
      <formula>$D$1&gt;G4</formula>
    </cfRule>
  </conditionalFormatting>
  <conditionalFormatting sqref="G4">
    <cfRule type="expression" priority="1390" aboveAverage="0" equalAverage="0" bottom="0" percent="0" rank="0" text="" dxfId="387">
      <formula>$D$1&lt;G4</formula>
    </cfRule>
    <cfRule type="expression" priority="1391" aboveAverage="0" equalAverage="0" bottom="0" percent="0" rank="0" text="" dxfId="388">
      <formula>$D$1&gt;G4</formula>
    </cfRule>
  </conditionalFormatting>
  <conditionalFormatting sqref="G4">
    <cfRule type="expression" priority="1392" aboveAverage="0" equalAverage="0" bottom="0" percent="0" rank="0" text="" dxfId="389">
      <formula>$D$1&lt;G4</formula>
    </cfRule>
    <cfRule type="expression" priority="1393" aboveAverage="0" equalAverage="0" bottom="0" percent="0" rank="0" text="" dxfId="390">
      <formula>$D$1&gt;G4</formula>
    </cfRule>
  </conditionalFormatting>
  <conditionalFormatting sqref="G5">
    <cfRule type="cellIs" priority="1394" operator="equal" aboveAverage="0" equalAverage="0" bottom="0" percent="0" rank="0" text="" dxfId="391">
      <formula>5</formula>
    </cfRule>
    <cfRule type="cellIs" priority="1395" operator="equal" aboveAverage="0" equalAverage="0" bottom="0" percent="0" rank="0" text="" dxfId="392">
      <formula>4</formula>
    </cfRule>
    <cfRule type="cellIs" priority="1396" operator="equal" aboveAverage="0" equalAverage="0" bottom="0" percent="0" rank="0" text="" dxfId="393">
      <formula>3</formula>
    </cfRule>
  </conditionalFormatting>
  <conditionalFormatting sqref="G4">
    <cfRule type="expression" priority="1397" aboveAverage="0" equalAverage="0" bottom="0" percent="0" rank="0" text="" dxfId="394">
      <formula>$D$1&lt;G4</formula>
    </cfRule>
    <cfRule type="expression" priority="1398" aboveAverage="0" equalAverage="0" bottom="0" percent="0" rank="0" text="" dxfId="395">
      <formula>$D$1&gt;G4</formula>
    </cfRule>
  </conditionalFormatting>
  <conditionalFormatting sqref="G5">
    <cfRule type="cellIs" priority="1399" operator="equal" aboveAverage="0" equalAverage="0" bottom="0" percent="0" rank="0" text="" dxfId="396">
      <formula>5</formula>
    </cfRule>
    <cfRule type="cellIs" priority="1400" operator="equal" aboveAverage="0" equalAverage="0" bottom="0" percent="0" rank="0" text="" dxfId="397">
      <formula>4</formula>
    </cfRule>
    <cfRule type="cellIs" priority="1401" operator="equal" aboveAverage="0" equalAverage="0" bottom="0" percent="0" rank="0" text="" dxfId="398">
      <formula>3</formula>
    </cfRule>
  </conditionalFormatting>
  <conditionalFormatting sqref="G4">
    <cfRule type="expression" priority="1402" aboveAverage="0" equalAverage="0" bottom="0" percent="0" rank="0" text="" dxfId="399">
      <formula>$D$1&lt;G4</formula>
    </cfRule>
    <cfRule type="expression" priority="1403" aboveAverage="0" equalAverage="0" bottom="0" percent="0" rank="0" text="" dxfId="400">
      <formula>$D$1&gt;G4</formula>
    </cfRule>
  </conditionalFormatting>
  <conditionalFormatting sqref="G5">
    <cfRule type="cellIs" priority="1404" operator="equal" aboveAverage="0" equalAverage="0" bottom="0" percent="0" rank="0" text="" dxfId="401">
      <formula>5</formula>
    </cfRule>
    <cfRule type="cellIs" priority="1405" operator="equal" aboveAverage="0" equalAverage="0" bottom="0" percent="0" rank="0" text="" dxfId="402">
      <formula>4</formula>
    </cfRule>
    <cfRule type="cellIs" priority="1406" operator="equal" aboveAverage="0" equalAverage="0" bottom="0" percent="0" rank="0" text="" dxfId="403">
      <formula>3</formula>
    </cfRule>
  </conditionalFormatting>
  <conditionalFormatting sqref="G4">
    <cfRule type="expression" priority="1407" aboveAverage="0" equalAverage="0" bottom="0" percent="0" rank="0" text="" dxfId="404">
      <formula>$D$1&lt;G4</formula>
    </cfRule>
    <cfRule type="expression" priority="1408" aboveAverage="0" equalAverage="0" bottom="0" percent="0" rank="0" text="" dxfId="405">
      <formula>$D$1&gt;G4</formula>
    </cfRule>
  </conditionalFormatting>
  <conditionalFormatting sqref="G5">
    <cfRule type="cellIs" priority="1409" operator="equal" aboveAverage="0" equalAverage="0" bottom="0" percent="0" rank="0" text="" dxfId="406">
      <formula>5</formula>
    </cfRule>
    <cfRule type="cellIs" priority="1410" operator="equal" aboveAverage="0" equalAverage="0" bottom="0" percent="0" rank="0" text="" dxfId="407">
      <formula>4</formula>
    </cfRule>
    <cfRule type="cellIs" priority="1411" operator="equal" aboveAverage="0" equalAverage="0" bottom="0" percent="0" rank="0" text="" dxfId="408">
      <formula>3</formula>
    </cfRule>
  </conditionalFormatting>
  <conditionalFormatting sqref="G4">
    <cfRule type="expression" priority="1412" aboveAverage="0" equalAverage="0" bottom="0" percent="0" rank="0" text="" dxfId="409">
      <formula>$D$1&lt;G4</formula>
    </cfRule>
    <cfRule type="expression" priority="1413" aboveAverage="0" equalAverage="0" bottom="0" percent="0" rank="0" text="" dxfId="410">
      <formula>$D$1&gt;G4</formula>
    </cfRule>
  </conditionalFormatting>
  <conditionalFormatting sqref="G5">
    <cfRule type="cellIs" priority="1414" operator="equal" aboveAverage="0" equalAverage="0" bottom="0" percent="0" rank="0" text="" dxfId="411">
      <formula>5</formula>
    </cfRule>
    <cfRule type="cellIs" priority="1415" operator="equal" aboveAverage="0" equalAverage="0" bottom="0" percent="0" rank="0" text="" dxfId="412">
      <formula>4</formula>
    </cfRule>
    <cfRule type="cellIs" priority="1416" operator="equal" aboveAverage="0" equalAverage="0" bottom="0" percent="0" rank="0" text="" dxfId="413">
      <formula>3</formula>
    </cfRule>
  </conditionalFormatting>
  <conditionalFormatting sqref="G4">
    <cfRule type="expression" priority="1417" aboveAverage="0" equalAverage="0" bottom="0" percent="0" rank="0" text="" dxfId="414">
      <formula>$D$1&lt;G4</formula>
    </cfRule>
    <cfRule type="expression" priority="1418" aboveAverage="0" equalAverage="0" bottom="0" percent="0" rank="0" text="" dxfId="415">
      <formula>$D$1&gt;G4</formula>
    </cfRule>
  </conditionalFormatting>
  <conditionalFormatting sqref="G4">
    <cfRule type="expression" priority="1419" aboveAverage="0" equalAverage="0" bottom="0" percent="0" rank="0" text="" dxfId="416">
      <formula>$D$1&lt;G4</formula>
    </cfRule>
    <cfRule type="expression" priority="1420" aboveAverage="0" equalAverage="0" bottom="0" percent="0" rank="0" text="" dxfId="417">
      <formula>$D$1&gt;G4</formula>
    </cfRule>
  </conditionalFormatting>
  <conditionalFormatting sqref="G4">
    <cfRule type="expression" priority="1421" aboveAverage="0" equalAverage="0" bottom="0" percent="0" rank="0" text="" dxfId="418">
      <formula>$D$1&lt;G4</formula>
    </cfRule>
    <cfRule type="expression" priority="1422" aboveAverage="0" equalAverage="0" bottom="0" percent="0" rank="0" text="" dxfId="419">
      <formula>$D$1&gt;G4</formula>
    </cfRule>
  </conditionalFormatting>
  <conditionalFormatting sqref="H4">
    <cfRule type="expression" priority="1423" aboveAverage="0" equalAverage="0" bottom="0" percent="0" rank="0" text="" dxfId="420">
      <formula>$D$1&lt;H4</formula>
    </cfRule>
    <cfRule type="expression" priority="1424" aboveAverage="0" equalAverage="0" bottom="0" percent="0" rank="0" text="" dxfId="421">
      <formula>$D$1&gt;H4</formula>
    </cfRule>
  </conditionalFormatting>
  <conditionalFormatting sqref="H4">
    <cfRule type="expression" priority="1425" aboveAverage="0" equalAverage="0" bottom="0" percent="0" rank="0" text="" dxfId="422">
      <formula>$D$1&lt;H4</formula>
    </cfRule>
    <cfRule type="expression" priority="1426" aboveAverage="0" equalAverage="0" bottom="0" percent="0" rank="0" text="" dxfId="423">
      <formula>$D$1&gt;H4</formula>
    </cfRule>
  </conditionalFormatting>
  <conditionalFormatting sqref="H4">
    <cfRule type="expression" priority="1427" aboveAverage="0" equalAverage="0" bottom="0" percent="0" rank="0" text="" dxfId="424">
      <formula>$D$1&lt;H4</formula>
    </cfRule>
    <cfRule type="expression" priority="1428" aboveAverage="0" equalAverage="0" bottom="0" percent="0" rank="0" text="" dxfId="425">
      <formula>$D$1&gt;H4</formula>
    </cfRule>
  </conditionalFormatting>
  <conditionalFormatting sqref="H4">
    <cfRule type="expression" priority="1429" aboveAverage="0" equalAverage="0" bottom="0" percent="0" rank="0" text="" dxfId="426">
      <formula>$D$1&lt;H4</formula>
    </cfRule>
    <cfRule type="expression" priority="1430" aboveAverage="0" equalAverage="0" bottom="0" percent="0" rank="0" text="" dxfId="427">
      <formula>$D$1&gt;H4</formula>
    </cfRule>
  </conditionalFormatting>
  <conditionalFormatting sqref="H5">
    <cfRule type="expression" priority="1431" aboveAverage="0" equalAverage="0" bottom="0" percent="0" rank="0" text="" dxfId="428">
      <formula>$D$1&lt;H5</formula>
    </cfRule>
    <cfRule type="expression" priority="1432" aboveAverage="0" equalAverage="0" bottom="0" percent="0" rank="0" text="" dxfId="429">
      <formula>$D$1&gt;H5</formula>
    </cfRule>
  </conditionalFormatting>
  <conditionalFormatting sqref="H5">
    <cfRule type="expression" priority="1433" aboveAverage="0" equalAverage="0" bottom="0" percent="0" rank="0" text="" dxfId="430">
      <formula>$D$1&lt;H5</formula>
    </cfRule>
    <cfRule type="expression" priority="1434" aboveAverage="0" equalAverage="0" bottom="0" percent="0" rank="0" text="" dxfId="431">
      <formula>$D$1&gt;H5</formula>
    </cfRule>
  </conditionalFormatting>
  <conditionalFormatting sqref="H5">
    <cfRule type="expression" priority="1435" aboveAverage="0" equalAverage="0" bottom="0" percent="0" rank="0" text="" dxfId="432">
      <formula>$D$1&lt;H5</formula>
    </cfRule>
    <cfRule type="expression" priority="1436" aboveAverage="0" equalAverage="0" bottom="0" percent="0" rank="0" text="" dxfId="433">
      <formula>$D$1&gt;H5</formula>
    </cfRule>
  </conditionalFormatting>
  <conditionalFormatting sqref="H4">
    <cfRule type="expression" priority="1437" aboveAverage="0" equalAverage="0" bottom="0" percent="0" rank="0" text="" dxfId="434">
      <formula>$D$1&lt;H4</formula>
    </cfRule>
    <cfRule type="expression" priority="1438" aboveAverage="0" equalAverage="0" bottom="0" percent="0" rank="0" text="" dxfId="435">
      <formula>$D$1&gt;H4</formula>
    </cfRule>
  </conditionalFormatting>
  <conditionalFormatting sqref="H5">
    <cfRule type="cellIs" priority="1439" operator="equal" aboveAverage="0" equalAverage="0" bottom="0" percent="0" rank="0" text="" dxfId="436">
      <formula>5</formula>
    </cfRule>
    <cfRule type="cellIs" priority="1440" operator="equal" aboveAverage="0" equalAverage="0" bottom="0" percent="0" rank="0" text="" dxfId="437">
      <formula>4</formula>
    </cfRule>
    <cfRule type="cellIs" priority="1441" operator="equal" aboveAverage="0" equalAverage="0" bottom="0" percent="0" rank="0" text="" dxfId="438">
      <formula>3</formula>
    </cfRule>
  </conditionalFormatting>
  <conditionalFormatting sqref="H5">
    <cfRule type="cellIs" priority="1442" operator="equal" aboveAverage="0" equalAverage="0" bottom="0" percent="0" rank="0" text="" dxfId="439">
      <formula>5</formula>
    </cfRule>
    <cfRule type="cellIs" priority="1443" operator="equal" aboveAverage="0" equalAverage="0" bottom="0" percent="0" rank="0" text="" dxfId="440">
      <formula>4</formula>
    </cfRule>
    <cfRule type="cellIs" priority="1444" operator="equal" aboveAverage="0" equalAverage="0" bottom="0" percent="0" rank="0" text="" dxfId="441">
      <formula>3</formula>
    </cfRule>
  </conditionalFormatting>
  <conditionalFormatting sqref="H4">
    <cfRule type="expression" priority="1445" aboveAverage="0" equalAverage="0" bottom="0" percent="0" rank="0" text="" dxfId="442">
      <formula>$D$1&lt;H4</formula>
    </cfRule>
    <cfRule type="expression" priority="1446" aboveAverage="0" equalAverage="0" bottom="0" percent="0" rank="0" text="" dxfId="443">
      <formula>$D$1&gt;H4</formula>
    </cfRule>
  </conditionalFormatting>
  <conditionalFormatting sqref="H5">
    <cfRule type="cellIs" priority="1447" operator="equal" aboveAverage="0" equalAverage="0" bottom="0" percent="0" rank="0" text="" dxfId="444">
      <formula>5</formula>
    </cfRule>
    <cfRule type="cellIs" priority="1448" operator="equal" aboveAverage="0" equalAverage="0" bottom="0" percent="0" rank="0" text="" dxfId="445">
      <formula>4</formula>
    </cfRule>
    <cfRule type="cellIs" priority="1449" operator="equal" aboveAverage="0" equalAverage="0" bottom="0" percent="0" rank="0" text="" dxfId="446">
      <formula>3</formula>
    </cfRule>
  </conditionalFormatting>
  <conditionalFormatting sqref="H4">
    <cfRule type="expression" priority="1450" aboveAverage="0" equalAverage="0" bottom="0" percent="0" rank="0" text="" dxfId="447">
      <formula>$D$1&lt;H4</formula>
    </cfRule>
    <cfRule type="expression" priority="1451" aboveAverage="0" equalAverage="0" bottom="0" percent="0" rank="0" text="" dxfId="448">
      <formula>$D$1&gt;H4</formula>
    </cfRule>
  </conditionalFormatting>
  <conditionalFormatting sqref="K3">
    <cfRule type="expression" priority="1452" aboveAverage="0" equalAverage="0" bottom="0" percent="0" rank="0" text="" dxfId="449">
      <formula>$D$1&lt;K3</formula>
    </cfRule>
    <cfRule type="expression" priority="1453" aboveAverage="0" equalAverage="0" bottom="0" percent="0" rank="0" text="" dxfId="450">
      <formula>$D$1&gt;K3</formula>
    </cfRule>
  </conditionalFormatting>
  <conditionalFormatting sqref="I4">
    <cfRule type="expression" priority="1454" aboveAverage="0" equalAverage="0" bottom="0" percent="0" rank="0" text="" dxfId="451">
      <formula>$D$1&lt;I4</formula>
    </cfRule>
    <cfRule type="expression" priority="1455" aboveAverage="0" equalAverage="0" bottom="0" percent="0" rank="0" text="" dxfId="452">
      <formula>$D$1&gt;I4</formula>
    </cfRule>
  </conditionalFormatting>
  <conditionalFormatting sqref="I4">
    <cfRule type="expression" priority="1456" aboveAverage="0" equalAverage="0" bottom="0" percent="0" rank="0" text="" dxfId="453">
      <formula>$D$1&lt;I4</formula>
    </cfRule>
    <cfRule type="expression" priority="1457" aboveAverage="0" equalAverage="0" bottom="0" percent="0" rank="0" text="" dxfId="454">
      <formula>$D$1&gt;I4</formula>
    </cfRule>
  </conditionalFormatting>
  <conditionalFormatting sqref="I4">
    <cfRule type="expression" priority="1458" aboveAverage="0" equalAverage="0" bottom="0" percent="0" rank="0" text="" dxfId="455">
      <formula>$D$1&lt;I4</formula>
    </cfRule>
    <cfRule type="expression" priority="1459" aboveAverage="0" equalAverage="0" bottom="0" percent="0" rank="0" text="" dxfId="456">
      <formula>$D$1&gt;I4</formula>
    </cfRule>
  </conditionalFormatting>
  <conditionalFormatting sqref="I4">
    <cfRule type="expression" priority="1460" aboveAverage="0" equalAverage="0" bottom="0" percent="0" rank="0" text="" dxfId="457">
      <formula>$D$1&lt;I4</formula>
    </cfRule>
    <cfRule type="expression" priority="1461" aboveAverage="0" equalAverage="0" bottom="0" percent="0" rank="0" text="" dxfId="458">
      <formula>$D$1&gt;I4</formula>
    </cfRule>
  </conditionalFormatting>
  <conditionalFormatting sqref="I4">
    <cfRule type="expression" priority="1462" aboveAverage="0" equalAverage="0" bottom="0" percent="0" rank="0" text="" dxfId="459">
      <formula>$D$1&lt;I4</formula>
    </cfRule>
    <cfRule type="expression" priority="1463" aboveAverage="0" equalAverage="0" bottom="0" percent="0" rank="0" text="" dxfId="460">
      <formula>$D$1&gt;I4</formula>
    </cfRule>
  </conditionalFormatting>
  <conditionalFormatting sqref="I5">
    <cfRule type="expression" priority="1464" aboveAverage="0" equalAverage="0" bottom="0" percent="0" rank="0" text="" dxfId="461">
      <formula>$D$1&lt;I5</formula>
    </cfRule>
    <cfRule type="expression" priority="1465" aboveAverage="0" equalAverage="0" bottom="0" percent="0" rank="0" text="" dxfId="462">
      <formula>$D$1&gt;I5</formula>
    </cfRule>
  </conditionalFormatting>
  <conditionalFormatting sqref="I5">
    <cfRule type="expression" priority="1466" aboveAverage="0" equalAverage="0" bottom="0" percent="0" rank="0" text="" dxfId="463">
      <formula>$D$1&lt;I5</formula>
    </cfRule>
    <cfRule type="expression" priority="1467" aboveAverage="0" equalAverage="0" bottom="0" percent="0" rank="0" text="" dxfId="464">
      <formula>$D$1&gt;I5</formula>
    </cfRule>
  </conditionalFormatting>
  <conditionalFormatting sqref="I4">
    <cfRule type="expression" priority="1468" aboveAverage="0" equalAverage="0" bottom="0" percent="0" rank="0" text="" dxfId="465">
      <formula>$D$1&lt;I4</formula>
    </cfRule>
    <cfRule type="expression" priority="1469" aboveAverage="0" equalAverage="0" bottom="0" percent="0" rank="0" text="" dxfId="466">
      <formula>$D$1&gt;I4</formula>
    </cfRule>
  </conditionalFormatting>
  <conditionalFormatting sqref="I5">
    <cfRule type="cellIs" priority="1470" operator="equal" aboveAverage="0" equalAverage="0" bottom="0" percent="0" rank="0" text="" dxfId="467">
      <formula>5</formula>
    </cfRule>
    <cfRule type="cellIs" priority="1471" operator="equal" aboveAverage="0" equalAverage="0" bottom="0" percent="0" rank="0" text="" dxfId="468">
      <formula>4</formula>
    </cfRule>
    <cfRule type="cellIs" priority="1472" operator="equal" aboveAverage="0" equalAverage="0" bottom="0" percent="0" rank="0" text="" dxfId="469">
      <formula>3</formula>
    </cfRule>
  </conditionalFormatting>
  <conditionalFormatting sqref="I5">
    <cfRule type="cellIs" priority="1473" operator="equal" aboveAverage="0" equalAverage="0" bottom="0" percent="0" rank="0" text="" dxfId="470">
      <formula>5</formula>
    </cfRule>
    <cfRule type="cellIs" priority="1474" operator="equal" aboveAverage="0" equalAverage="0" bottom="0" percent="0" rank="0" text="" dxfId="471">
      <formula>4</formula>
    </cfRule>
    <cfRule type="cellIs" priority="1475" operator="equal" aboveAverage="0" equalAverage="0" bottom="0" percent="0" rank="0" text="" dxfId="472">
      <formula>3</formula>
    </cfRule>
  </conditionalFormatting>
  <conditionalFormatting sqref="I5">
    <cfRule type="cellIs" priority="1476" operator="equal" aboveAverage="0" equalAverage="0" bottom="0" percent="0" rank="0" text="" dxfId="473">
      <formula>5</formula>
    </cfRule>
    <cfRule type="cellIs" priority="1477" operator="equal" aboveAverage="0" equalAverage="0" bottom="0" percent="0" rank="0" text="" dxfId="474">
      <formula>4</formula>
    </cfRule>
    <cfRule type="cellIs" priority="1478" operator="equal" aboveAverage="0" equalAverage="0" bottom="0" percent="0" rank="0" text="" dxfId="475">
      <formula>3</formula>
    </cfRule>
  </conditionalFormatting>
  <conditionalFormatting sqref="I4">
    <cfRule type="expression" priority="1479" aboveAverage="0" equalAverage="0" bottom="0" percent="0" rank="0" text="" dxfId="476">
      <formula>$D$1&lt;I4</formula>
    </cfRule>
    <cfRule type="expression" priority="1480" aboveAverage="0" equalAverage="0" bottom="0" percent="0" rank="0" text="" dxfId="477">
      <formula>$D$1&gt;I4</formula>
    </cfRule>
  </conditionalFormatting>
  <conditionalFormatting sqref="J3">
    <cfRule type="expression" priority="1481" aboveAverage="0" equalAverage="0" bottom="0" percent="0" rank="0" text="" dxfId="478">
      <formula>$D$1&lt;J3</formula>
    </cfRule>
    <cfRule type="expression" priority="1482" aboveAverage="0" equalAverage="0" bottom="0" percent="0" rank="0" text="" dxfId="479">
      <formula>$D$1&gt;J3</formula>
    </cfRule>
  </conditionalFormatting>
  <conditionalFormatting sqref="J3">
    <cfRule type="expression" priority="1483" aboveAverage="0" equalAverage="0" bottom="0" percent="0" rank="0" text="" dxfId="480">
      <formula>$D$1&lt;J3</formula>
    </cfRule>
    <cfRule type="expression" priority="1484" aboveAverage="0" equalAverage="0" bottom="0" percent="0" rank="0" text="" dxfId="481">
      <formula>$D$1&gt;J3</formula>
    </cfRule>
  </conditionalFormatting>
  <conditionalFormatting sqref="J3">
    <cfRule type="expression" priority="1485" aboveAverage="0" equalAverage="0" bottom="0" percent="0" rank="0" text="" dxfId="482">
      <formula>$D$1&lt;J3</formula>
    </cfRule>
    <cfRule type="expression" priority="1486" aboveAverage="0" equalAverage="0" bottom="0" percent="0" rank="0" text="" dxfId="483">
      <formula>$D$1&gt;J3</formula>
    </cfRule>
  </conditionalFormatting>
  <conditionalFormatting sqref="J4">
    <cfRule type="expression" priority="1487" aboveAverage="0" equalAverage="0" bottom="0" percent="0" rank="0" text="" dxfId="484">
      <formula>$D$1&lt;J4</formula>
    </cfRule>
    <cfRule type="expression" priority="1488" aboveAverage="0" equalAverage="0" bottom="0" percent="0" rank="0" text="" dxfId="485">
      <formula>$D$1&gt;J4</formula>
    </cfRule>
  </conditionalFormatting>
  <conditionalFormatting sqref="J4">
    <cfRule type="expression" priority="1489" aboveAverage="0" equalAverage="0" bottom="0" percent="0" rank="0" text="" dxfId="486">
      <formula>$D$1&lt;J4</formula>
    </cfRule>
    <cfRule type="expression" priority="1490" aboveAverage="0" equalAverage="0" bottom="0" percent="0" rank="0" text="" dxfId="487">
      <formula>$D$1&gt;J4</formula>
    </cfRule>
  </conditionalFormatting>
  <conditionalFormatting sqref="J4">
    <cfRule type="expression" priority="1491" aboveAverage="0" equalAverage="0" bottom="0" percent="0" rank="0" text="" dxfId="488">
      <formula>$D$1&lt;J4</formula>
    </cfRule>
    <cfRule type="expression" priority="1492" aboveAverage="0" equalAverage="0" bottom="0" percent="0" rank="0" text="" dxfId="489">
      <formula>$D$1&gt;J4</formula>
    </cfRule>
  </conditionalFormatting>
  <conditionalFormatting sqref="J4">
    <cfRule type="expression" priority="1493" aboveAverage="0" equalAverage="0" bottom="0" percent="0" rank="0" text="" dxfId="490">
      <formula>$D$1&lt;J4</formula>
    </cfRule>
    <cfRule type="expression" priority="1494" aboveAverage="0" equalAverage="0" bottom="0" percent="0" rank="0" text="" dxfId="491">
      <formula>$D$1&gt;J4</formula>
    </cfRule>
  </conditionalFormatting>
  <conditionalFormatting sqref="J4">
    <cfRule type="expression" priority="1495" aboveAverage="0" equalAverage="0" bottom="0" percent="0" rank="0" text="" dxfId="492">
      <formula>$D$1&lt;J4</formula>
    </cfRule>
    <cfRule type="expression" priority="1496" aboveAverage="0" equalAverage="0" bottom="0" percent="0" rank="0" text="" dxfId="493">
      <formula>$D$1&gt;J4</formula>
    </cfRule>
  </conditionalFormatting>
  <conditionalFormatting sqref="J4">
    <cfRule type="expression" priority="1497" aboveAverage="0" equalAverage="0" bottom="0" percent="0" rank="0" text="" dxfId="494">
      <formula>$D$1&lt;J4</formula>
    </cfRule>
    <cfRule type="expression" priority="1498" aboveAverage="0" equalAverage="0" bottom="0" percent="0" rank="0" text="" dxfId="495">
      <formula>$D$1&gt;J4</formula>
    </cfRule>
  </conditionalFormatting>
  <conditionalFormatting sqref="J4">
    <cfRule type="expression" priority="1499" aboveAverage="0" equalAverage="0" bottom="0" percent="0" rank="0" text="" dxfId="496">
      <formula>$D$1&lt;J4</formula>
    </cfRule>
    <cfRule type="expression" priority="1500" aboveAverage="0" equalAverage="0" bottom="0" percent="0" rank="0" text="" dxfId="497">
      <formula>$D$1&gt;J4</formula>
    </cfRule>
  </conditionalFormatting>
  <conditionalFormatting sqref="J4">
    <cfRule type="expression" priority="1501" aboveAverage="0" equalAverage="0" bottom="0" percent="0" rank="0" text="" dxfId="498">
      <formula>$D$1&lt;J4</formula>
    </cfRule>
    <cfRule type="expression" priority="1502" aboveAverage="0" equalAverage="0" bottom="0" percent="0" rank="0" text="" dxfId="499">
      <formula>$D$1&gt;J4</formula>
    </cfRule>
  </conditionalFormatting>
  <conditionalFormatting sqref="J4">
    <cfRule type="expression" priority="1503" aboveAverage="0" equalAverage="0" bottom="0" percent="0" rank="0" text="" dxfId="500">
      <formula>$D$1&lt;J4</formula>
    </cfRule>
    <cfRule type="expression" priority="1504" aboveAverage="0" equalAverage="0" bottom="0" percent="0" rank="0" text="" dxfId="501">
      <formula>$D$1&gt;J4</formula>
    </cfRule>
  </conditionalFormatting>
  <conditionalFormatting sqref="J4">
    <cfRule type="expression" priority="1505" aboveAverage="0" equalAverage="0" bottom="0" percent="0" rank="0" text="" dxfId="502">
      <formula>$D$1&lt;J4</formula>
    </cfRule>
    <cfRule type="expression" priority="1506" aboveAverage="0" equalAverage="0" bottom="0" percent="0" rank="0" text="" dxfId="503">
      <formula>$D$1&gt;J4</formula>
    </cfRule>
  </conditionalFormatting>
  <conditionalFormatting sqref="J4">
    <cfRule type="expression" priority="1507" aboveAverage="0" equalAverage="0" bottom="0" percent="0" rank="0" text="" dxfId="504">
      <formula>$D$1&lt;J4</formula>
    </cfRule>
    <cfRule type="expression" priority="1508" aboveAverage="0" equalAverage="0" bottom="0" percent="0" rank="0" text="" dxfId="505">
      <formula>$D$1&gt;J4</formula>
    </cfRule>
  </conditionalFormatting>
  <conditionalFormatting sqref="J5">
    <cfRule type="cellIs" priority="1509" operator="equal" aboveAverage="0" equalAverage="0" bottom="0" percent="0" rank="0" text="" dxfId="506">
      <formula>5</formula>
    </cfRule>
    <cfRule type="cellIs" priority="1510" operator="equal" aboveAverage="0" equalAverage="0" bottom="0" percent="0" rank="0" text="" dxfId="507">
      <formula>4</formula>
    </cfRule>
    <cfRule type="cellIs" priority="1511" operator="equal" aboveAverage="0" equalAverage="0" bottom="0" percent="0" rank="0" text="" dxfId="508">
      <formula>3</formula>
    </cfRule>
  </conditionalFormatting>
  <conditionalFormatting sqref="J5">
    <cfRule type="cellIs" priority="1512" operator="equal" aboveAverage="0" equalAverage="0" bottom="0" percent="0" rank="0" text="" dxfId="509">
      <formula>5</formula>
    </cfRule>
    <cfRule type="cellIs" priority="1513" operator="equal" aboveAverage="0" equalAverage="0" bottom="0" percent="0" rank="0" text="" dxfId="510">
      <formula>4</formula>
    </cfRule>
    <cfRule type="cellIs" priority="1514" operator="equal" aboveAverage="0" equalAverage="0" bottom="0" percent="0" rank="0" text="" dxfId="511">
      <formula>3</formula>
    </cfRule>
  </conditionalFormatting>
  <conditionalFormatting sqref="J5">
    <cfRule type="cellIs" priority="1515" operator="equal" aboveAverage="0" equalAverage="0" bottom="0" percent="0" rank="0" text="" dxfId="512">
      <formula>5</formula>
    </cfRule>
    <cfRule type="cellIs" priority="1516" operator="equal" aboveAverage="0" equalAverage="0" bottom="0" percent="0" rank="0" text="" dxfId="513">
      <formula>4</formula>
    </cfRule>
    <cfRule type="cellIs" priority="1517" operator="equal" aboveAverage="0" equalAverage="0" bottom="0" percent="0" rank="0" text="" dxfId="514">
      <formula>3</formula>
    </cfRule>
  </conditionalFormatting>
  <conditionalFormatting sqref="J5">
    <cfRule type="cellIs" priority="1518" operator="equal" aboveAverage="0" equalAverage="0" bottom="0" percent="0" rank="0" text="" dxfId="515">
      <formula>5</formula>
    </cfRule>
    <cfRule type="cellIs" priority="1519" operator="equal" aboveAverage="0" equalAverage="0" bottom="0" percent="0" rank="0" text="" dxfId="516">
      <formula>4</formula>
    </cfRule>
    <cfRule type="cellIs" priority="1520" operator="equal" aboveAverage="0" equalAverage="0" bottom="0" percent="0" rank="0" text="" dxfId="517">
      <formula>3</formula>
    </cfRule>
  </conditionalFormatting>
  <conditionalFormatting sqref="J5">
    <cfRule type="cellIs" priority="1521" operator="equal" aboveAverage="0" equalAverage="0" bottom="0" percent="0" rank="0" text="" dxfId="518">
      <formula>5</formula>
    </cfRule>
    <cfRule type="cellIs" priority="1522" operator="equal" aboveAverage="0" equalAverage="0" bottom="0" percent="0" rank="0" text="" dxfId="519">
      <formula>4</formula>
    </cfRule>
    <cfRule type="cellIs" priority="1523" operator="equal" aboveAverage="0" equalAverage="0" bottom="0" percent="0" rank="0" text="" dxfId="520">
      <formula>3</formula>
    </cfRule>
  </conditionalFormatting>
  <conditionalFormatting sqref="J5">
    <cfRule type="cellIs" priority="1524" operator="equal" aboveAverage="0" equalAverage="0" bottom="0" percent="0" rank="0" text="" dxfId="521">
      <formula>5</formula>
    </cfRule>
    <cfRule type="cellIs" priority="1525" operator="equal" aboveAverage="0" equalAverage="0" bottom="0" percent="0" rank="0" text="" dxfId="522">
      <formula>4</formula>
    </cfRule>
    <cfRule type="cellIs" priority="1526" operator="equal" aboveAverage="0" equalAverage="0" bottom="0" percent="0" rank="0" text="" dxfId="523">
      <formula>3</formula>
    </cfRule>
  </conditionalFormatting>
  <conditionalFormatting sqref="J5">
    <cfRule type="cellIs" priority="1527" operator="equal" aboveAverage="0" equalAverage="0" bottom="0" percent="0" rank="0" text="" dxfId="524">
      <formula>5</formula>
    </cfRule>
    <cfRule type="cellIs" priority="1528" operator="equal" aboveAverage="0" equalAverage="0" bottom="0" percent="0" rank="0" text="" dxfId="525">
      <formula>4</formula>
    </cfRule>
    <cfRule type="cellIs" priority="1529" operator="equal" aboveAverage="0" equalAverage="0" bottom="0" percent="0" rank="0" text="" dxfId="526">
      <formula>3</formula>
    </cfRule>
  </conditionalFormatting>
  <conditionalFormatting sqref="J5">
    <cfRule type="cellIs" priority="1530" operator="equal" aboveAverage="0" equalAverage="0" bottom="0" percent="0" rank="0" text="" dxfId="527">
      <formula>5</formula>
    </cfRule>
    <cfRule type="cellIs" priority="1531" operator="equal" aboveAverage="0" equalAverage="0" bottom="0" percent="0" rank="0" text="" dxfId="528">
      <formula>4</formula>
    </cfRule>
    <cfRule type="cellIs" priority="1532" operator="equal" aboveAverage="0" equalAverage="0" bottom="0" percent="0" rank="0" text="" dxfId="529">
      <formula>3</formula>
    </cfRule>
  </conditionalFormatting>
  <conditionalFormatting sqref="J5">
    <cfRule type="cellIs" priority="1533" operator="equal" aboveAverage="0" equalAverage="0" bottom="0" percent="0" rank="0" text="" dxfId="530">
      <formula>5</formula>
    </cfRule>
    <cfRule type="cellIs" priority="1534" operator="equal" aboveAverage="0" equalAverage="0" bottom="0" percent="0" rank="0" text="" dxfId="531">
      <formula>4</formula>
    </cfRule>
    <cfRule type="cellIs" priority="1535" operator="equal" aboveAverage="0" equalAverage="0" bottom="0" percent="0" rank="0" text="" dxfId="532">
      <formula>3</formula>
    </cfRule>
  </conditionalFormatting>
  <conditionalFormatting sqref="J4">
    <cfRule type="expression" priority="1536" aboveAverage="0" equalAverage="0" bottom="0" percent="0" rank="0" text="" dxfId="533">
      <formula>$D$1&lt;J4</formula>
    </cfRule>
    <cfRule type="expression" priority="1537" aboveAverage="0" equalAverage="0" bottom="0" percent="0" rank="0" text="" dxfId="534">
      <formula>$D$1&gt;J4</formula>
    </cfRule>
  </conditionalFormatting>
  <conditionalFormatting sqref="J5">
    <cfRule type="cellIs" priority="1538" operator="equal" aboveAverage="0" equalAverage="0" bottom="0" percent="0" rank="0" text="" dxfId="535">
      <formula>5</formula>
    </cfRule>
    <cfRule type="cellIs" priority="1539" operator="equal" aboveAverage="0" equalAverage="0" bottom="0" percent="0" rank="0" text="" dxfId="536">
      <formula>4</formula>
    </cfRule>
    <cfRule type="cellIs" priority="1540" operator="equal" aboveAverage="0" equalAverage="0" bottom="0" percent="0" rank="0" text="" dxfId="537">
      <formula>3</formula>
    </cfRule>
  </conditionalFormatting>
  <conditionalFormatting sqref="J4">
    <cfRule type="expression" priority="1541" aboveAverage="0" equalAverage="0" bottom="0" percent="0" rank="0" text="" dxfId="538">
      <formula>$D$1&lt;J4</formula>
    </cfRule>
    <cfRule type="expression" priority="1542" aboveAverage="0" equalAverage="0" bottom="0" percent="0" rank="0" text="" dxfId="539">
      <formula>$D$1&gt;J4</formula>
    </cfRule>
  </conditionalFormatting>
  <conditionalFormatting sqref="J5">
    <cfRule type="cellIs" priority="1543" operator="equal" aboveAverage="0" equalAverage="0" bottom="0" percent="0" rank="0" text="" dxfId="540">
      <formula>5</formula>
    </cfRule>
    <cfRule type="cellIs" priority="1544" operator="equal" aboveAverage="0" equalAverage="0" bottom="0" percent="0" rank="0" text="" dxfId="541">
      <formula>4</formula>
    </cfRule>
    <cfRule type="cellIs" priority="1545" operator="equal" aboveAverage="0" equalAverage="0" bottom="0" percent="0" rank="0" text="" dxfId="542">
      <formula>3</formula>
    </cfRule>
  </conditionalFormatting>
  <conditionalFormatting sqref="J5">
    <cfRule type="cellIs" priority="1546" operator="equal" aboveAverage="0" equalAverage="0" bottom="0" percent="0" rank="0" text="" dxfId="543">
      <formula>5</formula>
    </cfRule>
    <cfRule type="cellIs" priority="1547" operator="equal" aboveAverage="0" equalAverage="0" bottom="0" percent="0" rank="0" text="" dxfId="544">
      <formula>4</formula>
    </cfRule>
    <cfRule type="cellIs" priority="1548" operator="equal" aboveAverage="0" equalAverage="0" bottom="0" percent="0" rank="0" text="" dxfId="545">
      <formula>3</formula>
    </cfRule>
  </conditionalFormatting>
  <conditionalFormatting sqref="J4">
    <cfRule type="expression" priority="1549" aboveAverage="0" equalAverage="0" bottom="0" percent="0" rank="0" text="" dxfId="546">
      <formula>$D$1&lt;J4</formula>
    </cfRule>
    <cfRule type="expression" priority="1550" aboveAverage="0" equalAverage="0" bottom="0" percent="0" rank="0" text="" dxfId="547">
      <formula>$D$1&gt;J4</formula>
    </cfRule>
  </conditionalFormatting>
  <conditionalFormatting sqref="J4">
    <cfRule type="expression" priority="1551" aboveAverage="0" equalAverage="0" bottom="0" percent="0" rank="0" text="" dxfId="548">
      <formula>$D$1&lt;J4</formula>
    </cfRule>
    <cfRule type="expression" priority="1552" aboveAverage="0" equalAverage="0" bottom="0" percent="0" rank="0" text="" dxfId="549">
      <formula>$D$1&gt;J4</formula>
    </cfRule>
  </conditionalFormatting>
  <conditionalFormatting sqref="J5">
    <cfRule type="cellIs" priority="1553" operator="equal" aboveAverage="0" equalAverage="0" bottom="0" percent="0" rank="0" text="" dxfId="550">
      <formula>5</formula>
    </cfRule>
    <cfRule type="cellIs" priority="1554" operator="equal" aboveAverage="0" equalAverage="0" bottom="0" percent="0" rank="0" text="" dxfId="551">
      <formula>4</formula>
    </cfRule>
    <cfRule type="cellIs" priority="1555" operator="equal" aboveAverage="0" equalAverage="0" bottom="0" percent="0" rank="0" text="" dxfId="552">
      <formula>3</formula>
    </cfRule>
  </conditionalFormatting>
  <conditionalFormatting sqref="J5">
    <cfRule type="cellIs" priority="1556" operator="equal" aboveAverage="0" equalAverage="0" bottom="0" percent="0" rank="0" text="" dxfId="553">
      <formula>5</formula>
    </cfRule>
    <cfRule type="cellIs" priority="1557" operator="equal" aboveAverage="0" equalAverage="0" bottom="0" percent="0" rank="0" text="" dxfId="554">
      <formula>4</formula>
    </cfRule>
    <cfRule type="cellIs" priority="1558" operator="equal" aboveAverage="0" equalAverage="0" bottom="0" percent="0" rank="0" text="" dxfId="555">
      <formula>3</formula>
    </cfRule>
  </conditionalFormatting>
  <conditionalFormatting sqref="K3">
    <cfRule type="expression" priority="1559" aboveAverage="0" equalAverage="0" bottom="0" percent="0" rank="0" text="" dxfId="556">
      <formula>$D$1&lt;K3</formula>
    </cfRule>
    <cfRule type="expression" priority="1560" aboveAverage="0" equalAverage="0" bottom="0" percent="0" rank="0" text="" dxfId="557">
      <formula>$D$1&gt;K3</formula>
    </cfRule>
  </conditionalFormatting>
  <conditionalFormatting sqref="K3">
    <cfRule type="expression" priority="1561" aboveAverage="0" equalAverage="0" bottom="0" percent="0" rank="0" text="" dxfId="558">
      <formula>$D$1&lt;K3</formula>
    </cfRule>
    <cfRule type="expression" priority="1562" aboveAverage="0" equalAverage="0" bottom="0" percent="0" rank="0" text="" dxfId="559">
      <formula>$D$1&gt;K3</formula>
    </cfRule>
  </conditionalFormatting>
  <conditionalFormatting sqref="K3">
    <cfRule type="expression" priority="1563" aboveAverage="0" equalAverage="0" bottom="0" percent="0" rank="0" text="" dxfId="560">
      <formula>$D$1&lt;K3</formula>
    </cfRule>
    <cfRule type="expression" priority="1564" aboveAverage="0" equalAverage="0" bottom="0" percent="0" rank="0" text="" dxfId="561">
      <formula>$D$1&gt;K3</formula>
    </cfRule>
  </conditionalFormatting>
  <conditionalFormatting sqref="K4">
    <cfRule type="expression" priority="1565" aboveAverage="0" equalAverage="0" bottom="0" percent="0" rank="0" text="" dxfId="562">
      <formula>$D$1&lt;K4</formula>
    </cfRule>
    <cfRule type="expression" priority="1566" aboveAverage="0" equalAverage="0" bottom="0" percent="0" rank="0" text="" dxfId="563">
      <formula>$D$1&gt;K4</formula>
    </cfRule>
  </conditionalFormatting>
  <conditionalFormatting sqref="K4">
    <cfRule type="expression" priority="1567" aboveAverage="0" equalAverage="0" bottom="0" percent="0" rank="0" text="" dxfId="564">
      <formula>$D$1&lt;K4</formula>
    </cfRule>
    <cfRule type="expression" priority="1568" aboveAverage="0" equalAverage="0" bottom="0" percent="0" rank="0" text="" dxfId="565">
      <formula>$D$1&gt;K4</formula>
    </cfRule>
  </conditionalFormatting>
  <conditionalFormatting sqref="K3">
    <cfRule type="expression" priority="1569" aboveAverage="0" equalAverage="0" bottom="0" percent="0" rank="0" text="" dxfId="566">
      <formula>$D$1&lt;K3</formula>
    </cfRule>
    <cfRule type="expression" priority="1570" aboveAverage="0" equalAverage="0" bottom="0" percent="0" rank="0" text="" dxfId="567">
      <formula>$D$1&gt;K3</formula>
    </cfRule>
  </conditionalFormatting>
  <conditionalFormatting sqref="K5">
    <cfRule type="cellIs" priority="1571" operator="equal" aboveAverage="0" equalAverage="0" bottom="0" percent="0" rank="0" text="" dxfId="568">
      <formula>5</formula>
    </cfRule>
    <cfRule type="cellIs" priority="1572" operator="equal" aboveAverage="0" equalAverage="0" bottom="0" percent="0" rank="0" text="" dxfId="569">
      <formula>4</formula>
    </cfRule>
    <cfRule type="cellIs" priority="1573" operator="equal" aboveAverage="0" equalAverage="0" bottom="0" percent="0" rank="0" text="" dxfId="570">
      <formula>3</formula>
    </cfRule>
  </conditionalFormatting>
  <conditionalFormatting sqref="K4">
    <cfRule type="expression" priority="1574" aboveAverage="0" equalAverage="0" bottom="0" percent="0" rank="0" text="" dxfId="571">
      <formula>$D$1&lt;K4</formula>
    </cfRule>
    <cfRule type="expression" priority="1575" aboveAverage="0" equalAverage="0" bottom="0" percent="0" rank="0" text="" dxfId="572">
      <formula>$D$1&gt;K4</formula>
    </cfRule>
  </conditionalFormatting>
  <conditionalFormatting sqref="K4">
    <cfRule type="expression" priority="1576" aboveAverage="0" equalAverage="0" bottom="0" percent="0" rank="0" text="" dxfId="573">
      <formula>$D$1&lt;K4</formula>
    </cfRule>
    <cfRule type="expression" priority="1577" aboveAverage="0" equalAverage="0" bottom="0" percent="0" rank="0" text="" dxfId="574">
      <formula>$D$1&gt;K4</formula>
    </cfRule>
  </conditionalFormatting>
  <conditionalFormatting sqref="K4">
    <cfRule type="expression" priority="1578" aboveAverage="0" equalAverage="0" bottom="0" percent="0" rank="0" text="" dxfId="575">
      <formula>$D$1&lt;K4</formula>
    </cfRule>
    <cfRule type="expression" priority="1579" aboveAverage="0" equalAverage="0" bottom="0" percent="0" rank="0" text="" dxfId="576">
      <formula>$D$1&gt;K4</formula>
    </cfRule>
  </conditionalFormatting>
  <conditionalFormatting sqref="K4">
    <cfRule type="expression" priority="1580" aboveAverage="0" equalAverage="0" bottom="0" percent="0" rank="0" text="" dxfId="577">
      <formula>$D$1&lt;K4</formula>
    </cfRule>
    <cfRule type="expression" priority="1581" aboveAverage="0" equalAverage="0" bottom="0" percent="0" rank="0" text="" dxfId="578">
      <formula>$D$1&gt;K4</formula>
    </cfRule>
  </conditionalFormatting>
  <conditionalFormatting sqref="K4">
    <cfRule type="expression" priority="1582" aboveAverage="0" equalAverage="0" bottom="0" percent="0" rank="0" text="" dxfId="579">
      <formula>$D$1&lt;K4</formula>
    </cfRule>
    <cfRule type="expression" priority="1583" aboveAverage="0" equalAverage="0" bottom="0" percent="0" rank="0" text="" dxfId="580">
      <formula>$D$1&gt;K4</formula>
    </cfRule>
  </conditionalFormatting>
  <conditionalFormatting sqref="K4">
    <cfRule type="expression" priority="1584" aboveAverage="0" equalAverage="0" bottom="0" percent="0" rank="0" text="" dxfId="581">
      <formula>$D$1&lt;K4</formula>
    </cfRule>
    <cfRule type="expression" priority="1585" aboveAverage="0" equalAverage="0" bottom="0" percent="0" rank="0" text="" dxfId="582">
      <formula>$D$1&gt;K4</formula>
    </cfRule>
  </conditionalFormatting>
  <conditionalFormatting sqref="K4">
    <cfRule type="expression" priority="1586" aboveAverage="0" equalAverage="0" bottom="0" percent="0" rank="0" text="" dxfId="583">
      <formula>$D$1&lt;K4</formula>
    </cfRule>
    <cfRule type="expression" priority="1587" aboveAverage="0" equalAverage="0" bottom="0" percent="0" rank="0" text="" dxfId="584">
      <formula>$D$1&gt;K4</formula>
    </cfRule>
  </conditionalFormatting>
  <conditionalFormatting sqref="K4">
    <cfRule type="expression" priority="1588" aboveAverage="0" equalAverage="0" bottom="0" percent="0" rank="0" text="" dxfId="585">
      <formula>$D$1&lt;K4</formula>
    </cfRule>
    <cfRule type="expression" priority="1589" aboveAverage="0" equalAverage="0" bottom="0" percent="0" rank="0" text="" dxfId="586">
      <formula>$D$1&gt;K4</formula>
    </cfRule>
  </conditionalFormatting>
  <conditionalFormatting sqref="K4">
    <cfRule type="expression" priority="1590" aboveAverage="0" equalAverage="0" bottom="0" percent="0" rank="0" text="" dxfId="587">
      <formula>$D$1&lt;K4</formula>
    </cfRule>
    <cfRule type="expression" priority="1591" aboveAverage="0" equalAverage="0" bottom="0" percent="0" rank="0" text="" dxfId="588">
      <formula>$D$1&gt;K4</formula>
    </cfRule>
  </conditionalFormatting>
  <conditionalFormatting sqref="L4">
    <cfRule type="expression" priority="1592" aboveAverage="0" equalAverage="0" bottom="0" percent="0" rank="0" text="" dxfId="589">
      <formula>$D$1&lt;L4</formula>
    </cfRule>
    <cfRule type="expression" priority="1593" aboveAverage="0" equalAverage="0" bottom="0" percent="0" rank="0" text="" dxfId="590">
      <formula>$D$1&gt;L4</formula>
    </cfRule>
  </conditionalFormatting>
  <conditionalFormatting sqref="L4">
    <cfRule type="expression" priority="1594" aboveAverage="0" equalAverage="0" bottom="0" percent="0" rank="0" text="" dxfId="591">
      <formula>$D$1&lt;L4</formula>
    </cfRule>
    <cfRule type="expression" priority="1595" aboveAverage="0" equalAverage="0" bottom="0" percent="0" rank="0" text="" dxfId="592">
      <formula>$D$1&gt;L4</formula>
    </cfRule>
  </conditionalFormatting>
  <conditionalFormatting sqref="L4">
    <cfRule type="expression" priority="1596" aboveAverage="0" equalAverage="0" bottom="0" percent="0" rank="0" text="" dxfId="593">
      <formula>$D$1&lt;L4</formula>
    </cfRule>
    <cfRule type="expression" priority="1597" aboveAverage="0" equalAverage="0" bottom="0" percent="0" rank="0" text="" dxfId="594">
      <formula>$D$1&gt;L4</formula>
    </cfRule>
  </conditionalFormatting>
  <conditionalFormatting sqref="L4">
    <cfRule type="expression" priority="1598" aboveAverage="0" equalAverage="0" bottom="0" percent="0" rank="0" text="" dxfId="595">
      <formula>$D$1&lt;L4</formula>
    </cfRule>
    <cfRule type="expression" priority="1599" aboveAverage="0" equalAverage="0" bottom="0" percent="0" rank="0" text="" dxfId="596">
      <formula>$D$1&gt;L4</formula>
    </cfRule>
  </conditionalFormatting>
  <conditionalFormatting sqref="L4">
    <cfRule type="expression" priority="1600" aboveAverage="0" equalAverage="0" bottom="0" percent="0" rank="0" text="" dxfId="597">
      <formula>$D$1&lt;L4</formula>
    </cfRule>
    <cfRule type="expression" priority="1601" aboveAverage="0" equalAverage="0" bottom="0" percent="0" rank="0" text="" dxfId="598">
      <formula>$D$1&gt;L4</formula>
    </cfRule>
  </conditionalFormatting>
  <conditionalFormatting sqref="L4">
    <cfRule type="expression" priority="1602" aboveAverage="0" equalAverage="0" bottom="0" percent="0" rank="0" text="" dxfId="599">
      <formula>$D$1&lt;L4</formula>
    </cfRule>
    <cfRule type="expression" priority="1603" aboveAverage="0" equalAverage="0" bottom="0" percent="0" rank="0" text="" dxfId="600">
      <formula>$D$1&gt;L4</formula>
    </cfRule>
  </conditionalFormatting>
  <conditionalFormatting sqref="L4">
    <cfRule type="expression" priority="1604" aboveAverage="0" equalAverage="0" bottom="0" percent="0" rank="0" text="" dxfId="601">
      <formula>$D$1&lt;L4</formula>
    </cfRule>
    <cfRule type="expression" priority="1605" aboveAverage="0" equalAverage="0" bottom="0" percent="0" rank="0" text="" dxfId="602">
      <formula>$D$1&gt;L4</formula>
    </cfRule>
  </conditionalFormatting>
  <conditionalFormatting sqref="L5">
    <cfRule type="cellIs" priority="1606" operator="equal" aboveAverage="0" equalAverage="0" bottom="0" percent="0" rank="0" text="" dxfId="603">
      <formula>5</formula>
    </cfRule>
    <cfRule type="cellIs" priority="1607" operator="equal" aboveAverage="0" equalAverage="0" bottom="0" percent="0" rank="0" text="" dxfId="604">
      <formula>4</formula>
    </cfRule>
    <cfRule type="cellIs" priority="1608" operator="equal" aboveAverage="0" equalAverage="0" bottom="0" percent="0" rank="0" text="" dxfId="605">
      <formula>3</formula>
    </cfRule>
  </conditionalFormatting>
  <conditionalFormatting sqref="L5">
    <cfRule type="cellIs" priority="1609" operator="equal" aboveAverage="0" equalAverage="0" bottom="0" percent="0" rank="0" text="" dxfId="606">
      <formula>5</formula>
    </cfRule>
    <cfRule type="cellIs" priority="1610" operator="equal" aboveAverage="0" equalAverage="0" bottom="0" percent="0" rank="0" text="" dxfId="607">
      <formula>4</formula>
    </cfRule>
    <cfRule type="cellIs" priority="1611" operator="equal" aboveAverage="0" equalAverage="0" bottom="0" percent="0" rank="0" text="" dxfId="608">
      <formula>3</formula>
    </cfRule>
  </conditionalFormatting>
  <conditionalFormatting sqref="L5">
    <cfRule type="cellIs" priority="1612" operator="equal" aboveAverage="0" equalAverage="0" bottom="0" percent="0" rank="0" text="" dxfId="609">
      <formula>5</formula>
    </cfRule>
    <cfRule type="cellIs" priority="1613" operator="equal" aboveAverage="0" equalAverage="0" bottom="0" percent="0" rank="0" text="" dxfId="610">
      <formula>4</formula>
    </cfRule>
    <cfRule type="cellIs" priority="1614" operator="equal" aboveAverage="0" equalAverage="0" bottom="0" percent="0" rank="0" text="" dxfId="611">
      <formula>3</formula>
    </cfRule>
  </conditionalFormatting>
  <conditionalFormatting sqref="L5">
    <cfRule type="cellIs" priority="1615" operator="equal" aboveAverage="0" equalAverage="0" bottom="0" percent="0" rank="0" text="" dxfId="612">
      <formula>5</formula>
    </cfRule>
    <cfRule type="cellIs" priority="1616" operator="equal" aboveAverage="0" equalAverage="0" bottom="0" percent="0" rank="0" text="" dxfId="613">
      <formula>4</formula>
    </cfRule>
    <cfRule type="cellIs" priority="1617" operator="equal" aboveAverage="0" equalAverage="0" bottom="0" percent="0" rank="0" text="" dxfId="614">
      <formula>3</formula>
    </cfRule>
  </conditionalFormatting>
  <conditionalFormatting sqref="L5">
    <cfRule type="cellIs" priority="1618" operator="equal" aboveAverage="0" equalAverage="0" bottom="0" percent="0" rank="0" text="" dxfId="615">
      <formula>5</formula>
    </cfRule>
    <cfRule type="cellIs" priority="1619" operator="equal" aboveAverage="0" equalAverage="0" bottom="0" percent="0" rank="0" text="" dxfId="616">
      <formula>4</formula>
    </cfRule>
    <cfRule type="cellIs" priority="1620" operator="equal" aboveAverage="0" equalAverage="0" bottom="0" percent="0" rank="0" text="" dxfId="617">
      <formula>3</formula>
    </cfRule>
  </conditionalFormatting>
  <conditionalFormatting sqref="L5">
    <cfRule type="cellIs" priority="1621" operator="equal" aboveAverage="0" equalAverage="0" bottom="0" percent="0" rank="0" text="" dxfId="618">
      <formula>5</formula>
    </cfRule>
    <cfRule type="cellIs" priority="1622" operator="equal" aboveAverage="0" equalAverage="0" bottom="0" percent="0" rank="0" text="" dxfId="619">
      <formula>4</formula>
    </cfRule>
    <cfRule type="cellIs" priority="1623" operator="equal" aboveAverage="0" equalAverage="0" bottom="0" percent="0" rank="0" text="" dxfId="620">
      <formula>3</formula>
    </cfRule>
  </conditionalFormatting>
  <conditionalFormatting sqref="L5">
    <cfRule type="cellIs" priority="1624" operator="equal" aboveAverage="0" equalAverage="0" bottom="0" percent="0" rank="0" text="" dxfId="621">
      <formula>5</formula>
    </cfRule>
    <cfRule type="cellIs" priority="1625" operator="equal" aboveAverage="0" equalAverage="0" bottom="0" percent="0" rank="0" text="" dxfId="622">
      <formula>4</formula>
    </cfRule>
    <cfRule type="cellIs" priority="1626" operator="equal" aboveAverage="0" equalAverage="0" bottom="0" percent="0" rank="0" text="" dxfId="623">
      <formula>3</formula>
    </cfRule>
  </conditionalFormatting>
  <conditionalFormatting sqref="L5">
    <cfRule type="cellIs" priority="1627" operator="equal" aboveAverage="0" equalAverage="0" bottom="0" percent="0" rank="0" text="" dxfId="624">
      <formula>5</formula>
    </cfRule>
    <cfRule type="cellIs" priority="1628" operator="equal" aboveAverage="0" equalAverage="0" bottom="0" percent="0" rank="0" text="" dxfId="625">
      <formula>4</formula>
    </cfRule>
    <cfRule type="cellIs" priority="1629" operator="equal" aboveAverage="0" equalAverage="0" bottom="0" percent="0" rank="0" text="" dxfId="626">
      <formula>3</formula>
    </cfRule>
  </conditionalFormatting>
  <conditionalFormatting sqref="L5">
    <cfRule type="cellIs" priority="1630" operator="equal" aboveAverage="0" equalAverage="0" bottom="0" percent="0" rank="0" text="" dxfId="627">
      <formula>5</formula>
    </cfRule>
    <cfRule type="cellIs" priority="1631" operator="equal" aboveAverage="0" equalAverage="0" bottom="0" percent="0" rank="0" text="" dxfId="628">
      <formula>4</formula>
    </cfRule>
    <cfRule type="cellIs" priority="1632" operator="equal" aboveAverage="0" equalAverage="0" bottom="0" percent="0" rank="0" text="" dxfId="629">
      <formula>3</formula>
    </cfRule>
  </conditionalFormatting>
  <conditionalFormatting sqref="L5">
    <cfRule type="cellIs" priority="1633" operator="equal" aboveAverage="0" equalAverage="0" bottom="0" percent="0" rank="0" text="" dxfId="630">
      <formula>5</formula>
    </cfRule>
    <cfRule type="cellIs" priority="1634" operator="equal" aboveAverage="0" equalAverage="0" bottom="0" percent="0" rank="0" text="" dxfId="631">
      <formula>4</formula>
    </cfRule>
    <cfRule type="cellIs" priority="1635" operator="equal" aboveAverage="0" equalAverage="0" bottom="0" percent="0" rank="0" text="" dxfId="632">
      <formula>3</formula>
    </cfRule>
  </conditionalFormatting>
  <conditionalFormatting sqref="L5">
    <cfRule type="cellIs" priority="1636" operator="equal" aboveAverage="0" equalAverage="0" bottom="0" percent="0" rank="0" text="" dxfId="633">
      <formula>5</formula>
    </cfRule>
    <cfRule type="cellIs" priority="1637" operator="equal" aboveAverage="0" equalAverage="0" bottom="0" percent="0" rank="0" text="" dxfId="634">
      <formula>4</formula>
    </cfRule>
    <cfRule type="cellIs" priority="1638" operator="equal" aboveAverage="0" equalAverage="0" bottom="0" percent="0" rank="0" text="" dxfId="635">
      <formula>3</formula>
    </cfRule>
  </conditionalFormatting>
  <conditionalFormatting sqref="L5">
    <cfRule type="cellIs" priority="1639" operator="equal" aboveAverage="0" equalAverage="0" bottom="0" percent="0" rank="0" text="" dxfId="636">
      <formula>5</formula>
    </cfRule>
    <cfRule type="cellIs" priority="1640" operator="equal" aboveAverage="0" equalAverage="0" bottom="0" percent="0" rank="0" text="" dxfId="637">
      <formula>4</formula>
    </cfRule>
    <cfRule type="cellIs" priority="1641" operator="equal" aboveAverage="0" equalAverage="0" bottom="0" percent="0" rank="0" text="" dxfId="638">
      <formula>3</formula>
    </cfRule>
  </conditionalFormatting>
  <conditionalFormatting sqref="N4">
    <cfRule type="expression" priority="1642" aboveAverage="0" equalAverage="0" bottom="0" percent="0" rank="0" text="" dxfId="639">
      <formula>$D$1&lt;N4</formula>
    </cfRule>
    <cfRule type="expression" priority="1643" aboveAverage="0" equalAverage="0" bottom="0" percent="0" rank="0" text="" dxfId="640">
      <formula>$D$1&gt;N4</formula>
    </cfRule>
  </conditionalFormatting>
  <conditionalFormatting sqref="N4">
    <cfRule type="expression" priority="1644" aboveAverage="0" equalAverage="0" bottom="0" percent="0" rank="0" text="" dxfId="641">
      <formula>$D$1&lt;N4</formula>
    </cfRule>
    <cfRule type="expression" priority="1645" aboveAverage="0" equalAverage="0" bottom="0" percent="0" rank="0" text="" dxfId="642">
      <formula>$D$1&gt;N4</formula>
    </cfRule>
  </conditionalFormatting>
  <conditionalFormatting sqref="N4">
    <cfRule type="expression" priority="1646" aboveAverage="0" equalAverage="0" bottom="0" percent="0" rank="0" text="" dxfId="643">
      <formula>$D$1&lt;N4</formula>
    </cfRule>
    <cfRule type="expression" priority="1647" aboveAverage="0" equalAverage="0" bottom="0" percent="0" rank="0" text="" dxfId="644">
      <formula>$D$1&gt;N4</formula>
    </cfRule>
  </conditionalFormatting>
  <conditionalFormatting sqref="N5">
    <cfRule type="cellIs" priority="1648" operator="equal" aboveAverage="0" equalAverage="0" bottom="0" percent="0" rank="0" text="" dxfId="645">
      <formula>5</formula>
    </cfRule>
    <cfRule type="cellIs" priority="1649" operator="equal" aboveAverage="0" equalAverage="0" bottom="0" percent="0" rank="0" text="" dxfId="646">
      <formula>4</formula>
    </cfRule>
    <cfRule type="cellIs" priority="1650" operator="equal" aboveAverage="0" equalAverage="0" bottom="0" percent="0" rank="0" text="" dxfId="647">
      <formula>3</formula>
    </cfRule>
  </conditionalFormatting>
  <conditionalFormatting sqref="N5">
    <cfRule type="cellIs" priority="1651" operator="equal" aboveAverage="0" equalAverage="0" bottom="0" percent="0" rank="0" text="" dxfId="648">
      <formula>5</formula>
    </cfRule>
    <cfRule type="cellIs" priority="1652" operator="equal" aboveAverage="0" equalAverage="0" bottom="0" percent="0" rank="0" text="" dxfId="649">
      <formula>4</formula>
    </cfRule>
    <cfRule type="cellIs" priority="1653" operator="equal" aboveAverage="0" equalAverage="0" bottom="0" percent="0" rank="0" text="" dxfId="650">
      <formula>3</formula>
    </cfRule>
  </conditionalFormatting>
  <conditionalFormatting sqref="N4">
    <cfRule type="expression" priority="1654" aboveAverage="0" equalAverage="0" bottom="0" percent="0" rank="0" text="" dxfId="651">
      <formula>$D$1&lt;N4</formula>
    </cfRule>
    <cfRule type="expression" priority="1655" aboveAverage="0" equalAverage="0" bottom="0" percent="0" rank="0" text="" dxfId="652">
      <formula>$D$1&gt;N4</formula>
    </cfRule>
  </conditionalFormatting>
  <conditionalFormatting sqref="N5">
    <cfRule type="cellIs" priority="1656" operator="equal" aboveAverage="0" equalAverage="0" bottom="0" percent="0" rank="0" text="" dxfId="653">
      <formula>5</formula>
    </cfRule>
    <cfRule type="cellIs" priority="1657" operator="equal" aboveAverage="0" equalAverage="0" bottom="0" percent="0" rank="0" text="" dxfId="654">
      <formula>4</formula>
    </cfRule>
    <cfRule type="cellIs" priority="1658" operator="equal" aboveAverage="0" equalAverage="0" bottom="0" percent="0" rank="0" text="" dxfId="655">
      <formula>3</formula>
    </cfRule>
  </conditionalFormatting>
  <conditionalFormatting sqref="N4">
    <cfRule type="expression" priority="1659" aboveAverage="0" equalAverage="0" bottom="0" percent="0" rank="0" text="" dxfId="656">
      <formula>$D$1&lt;N4</formula>
    </cfRule>
    <cfRule type="expression" priority="1660" aboveAverage="0" equalAverage="0" bottom="0" percent="0" rank="0" text="" dxfId="657">
      <formula>$D$1&gt;N4</formula>
    </cfRule>
  </conditionalFormatting>
  <conditionalFormatting sqref="N5">
    <cfRule type="cellIs" priority="1661" operator="equal" aboveAverage="0" equalAverage="0" bottom="0" percent="0" rank="0" text="" dxfId="658">
      <formula>5</formula>
    </cfRule>
    <cfRule type="cellIs" priority="1662" operator="equal" aboveAverage="0" equalAverage="0" bottom="0" percent="0" rank="0" text="" dxfId="659">
      <formula>4</formula>
    </cfRule>
    <cfRule type="cellIs" priority="1663" operator="equal" aboveAverage="0" equalAverage="0" bottom="0" percent="0" rank="0" text="" dxfId="660">
      <formula>3</formula>
    </cfRule>
  </conditionalFormatting>
  <conditionalFormatting sqref="N4">
    <cfRule type="expression" priority="1664" aboveAverage="0" equalAverage="0" bottom="0" percent="0" rank="0" text="" dxfId="661">
      <formula>$D$1&lt;N4</formula>
    </cfRule>
    <cfRule type="expression" priority="1665" aboveAverage="0" equalAverage="0" bottom="0" percent="0" rank="0" text="" dxfId="662">
      <formula>$D$1&gt;N4</formula>
    </cfRule>
  </conditionalFormatting>
  <conditionalFormatting sqref="N4">
    <cfRule type="expression" priority="1666" aboveAverage="0" equalAverage="0" bottom="0" percent="0" rank="0" text="" dxfId="663">
      <formula>$D$1&lt;N4</formula>
    </cfRule>
    <cfRule type="expression" priority="1667" aboveAverage="0" equalAverage="0" bottom="0" percent="0" rank="0" text="" dxfId="664">
      <formula>$D$1&gt;N4</formula>
    </cfRule>
  </conditionalFormatting>
  <conditionalFormatting sqref="N5">
    <cfRule type="cellIs" priority="1668" operator="equal" aboveAverage="0" equalAverage="0" bottom="0" percent="0" rank="0" text="" dxfId="665">
      <formula>5</formula>
    </cfRule>
    <cfRule type="cellIs" priority="1669" operator="equal" aboveAverage="0" equalAverage="0" bottom="0" percent="0" rank="0" text="" dxfId="666">
      <formula>4</formula>
    </cfRule>
    <cfRule type="cellIs" priority="1670" operator="equal" aboveAverage="0" equalAverage="0" bottom="0" percent="0" rank="0" text="" dxfId="667">
      <formula>3</formula>
    </cfRule>
  </conditionalFormatting>
  <conditionalFormatting sqref="N4">
    <cfRule type="expression" priority="1671" aboveAverage="0" equalAverage="0" bottom="0" percent="0" rank="0" text="" dxfId="668">
      <formula>$D$1&lt;N4</formula>
    </cfRule>
    <cfRule type="expression" priority="1672" aboveAverage="0" equalAverage="0" bottom="0" percent="0" rank="0" text="" dxfId="669">
      <formula>$D$1&gt;N4</formula>
    </cfRule>
  </conditionalFormatting>
  <conditionalFormatting sqref="N5">
    <cfRule type="cellIs" priority="1673" operator="equal" aboveAverage="0" equalAverage="0" bottom="0" percent="0" rank="0" text="" dxfId="670">
      <formula>5</formula>
    </cfRule>
    <cfRule type="cellIs" priority="1674" operator="equal" aboveAverage="0" equalAverage="0" bottom="0" percent="0" rank="0" text="" dxfId="671">
      <formula>4</formula>
    </cfRule>
    <cfRule type="cellIs" priority="1675" operator="equal" aboveAverage="0" equalAverage="0" bottom="0" percent="0" rank="0" text="" dxfId="672">
      <formula>3</formula>
    </cfRule>
  </conditionalFormatting>
  <conditionalFormatting sqref="N4">
    <cfRule type="expression" priority="1676" aboveAverage="0" equalAverage="0" bottom="0" percent="0" rank="0" text="" dxfId="673">
      <formula>$D$1&lt;N4</formula>
    </cfRule>
    <cfRule type="expression" priority="1677" aboveAverage="0" equalAverage="0" bottom="0" percent="0" rank="0" text="" dxfId="674">
      <formula>$D$1&gt;N4</formula>
    </cfRule>
  </conditionalFormatting>
  <conditionalFormatting sqref="N5">
    <cfRule type="cellIs" priority="1678" operator="equal" aboveAverage="0" equalAverage="0" bottom="0" percent="0" rank="0" text="" dxfId="675">
      <formula>5</formula>
    </cfRule>
    <cfRule type="cellIs" priority="1679" operator="equal" aboveAverage="0" equalAverage="0" bottom="0" percent="0" rank="0" text="" dxfId="676">
      <formula>4</formula>
    </cfRule>
    <cfRule type="cellIs" priority="1680" operator="equal" aboveAverage="0" equalAverage="0" bottom="0" percent="0" rank="0" text="" dxfId="677">
      <formula>3</formula>
    </cfRule>
  </conditionalFormatting>
  <conditionalFormatting sqref="N4">
    <cfRule type="expression" priority="1681" aboveAverage="0" equalAverage="0" bottom="0" percent="0" rank="0" text="" dxfId="678">
      <formula>$D$1&lt;N4</formula>
    </cfRule>
    <cfRule type="expression" priority="1682" aboveAverage="0" equalAverage="0" bottom="0" percent="0" rank="0" text="" dxfId="679">
      <formula>$D$1&gt;N4</formula>
    </cfRule>
  </conditionalFormatting>
  <conditionalFormatting sqref="N4">
    <cfRule type="expression" priority="1683" aboveAverage="0" equalAverage="0" bottom="0" percent="0" rank="0" text="" dxfId="680">
      <formula>$D$1&lt;N4</formula>
    </cfRule>
    <cfRule type="expression" priority="1684" aboveAverage="0" equalAverage="0" bottom="0" percent="0" rank="0" text="" dxfId="681">
      <formula>$D$1&gt;N4</formula>
    </cfRule>
  </conditionalFormatting>
  <conditionalFormatting sqref="N4">
    <cfRule type="expression" priority="1685" aboveAverage="0" equalAverage="0" bottom="0" percent="0" rank="0" text="" dxfId="682">
      <formula>$D$1&lt;N4</formula>
    </cfRule>
    <cfRule type="expression" priority="1686" aboveAverage="0" equalAverage="0" bottom="0" percent="0" rank="0" text="" dxfId="683">
      <formula>$D$1&gt;N4</formula>
    </cfRule>
  </conditionalFormatting>
  <conditionalFormatting sqref="N4">
    <cfRule type="expression" priority="1687" aboveAverage="0" equalAverage="0" bottom="0" percent="0" rank="0" text="" dxfId="684">
      <formula>$D$1&lt;N4</formula>
    </cfRule>
    <cfRule type="expression" priority="1688" aboveAverage="0" equalAverage="0" bottom="0" percent="0" rank="0" text="" dxfId="685">
      <formula>$D$1&gt;N4</formula>
    </cfRule>
  </conditionalFormatting>
  <conditionalFormatting sqref="N4">
    <cfRule type="expression" priority="1689" aboveAverage="0" equalAverage="0" bottom="0" percent="0" rank="0" text="" dxfId="686">
      <formula>$D$1&lt;N4</formula>
    </cfRule>
    <cfRule type="expression" priority="1690" aboveAverage="0" equalAverage="0" bottom="0" percent="0" rank="0" text="" dxfId="687">
      <formula>$D$1&gt;N4</formula>
    </cfRule>
  </conditionalFormatting>
  <conditionalFormatting sqref="N4">
    <cfRule type="expression" priority="1691" aboveAverage="0" equalAverage="0" bottom="0" percent="0" rank="0" text="" dxfId="688">
      <formula>$D$1&lt;N4</formula>
    </cfRule>
    <cfRule type="expression" priority="1692" aboveAverage="0" equalAverage="0" bottom="0" percent="0" rank="0" text="" dxfId="689">
      <formula>$D$1&gt;N4</formula>
    </cfRule>
  </conditionalFormatting>
  <conditionalFormatting sqref="N4">
    <cfRule type="expression" priority="1693" aboveAverage="0" equalAverage="0" bottom="0" percent="0" rank="0" text="" dxfId="690">
      <formula>$D$1&lt;N4</formula>
    </cfRule>
    <cfRule type="expression" priority="1694" aboveAverage="0" equalAverage="0" bottom="0" percent="0" rank="0" text="" dxfId="691">
      <formula>$D$1&gt;N4</formula>
    </cfRule>
  </conditionalFormatting>
  <conditionalFormatting sqref="N4">
    <cfRule type="expression" priority="1695" aboveAverage="0" equalAverage="0" bottom="0" percent="0" rank="0" text="" dxfId="692">
      <formula>$D$1&lt;N4</formula>
    </cfRule>
    <cfRule type="expression" priority="1696" aboveAverage="0" equalAverage="0" bottom="0" percent="0" rank="0" text="" dxfId="693">
      <formula>$D$1&gt;N4</formula>
    </cfRule>
  </conditionalFormatting>
  <conditionalFormatting sqref="N5">
    <cfRule type="cellIs" priority="1697" operator="equal" aboveAverage="0" equalAverage="0" bottom="0" percent="0" rank="0" text="" dxfId="694">
      <formula>5</formula>
    </cfRule>
    <cfRule type="cellIs" priority="1698" operator="equal" aboveAverage="0" equalAverage="0" bottom="0" percent="0" rank="0" text="" dxfId="695">
      <formula>4</formula>
    </cfRule>
    <cfRule type="cellIs" priority="1699" operator="equal" aboveAverage="0" equalAverage="0" bottom="0" percent="0" rank="0" text="" dxfId="696">
      <formula>3</formula>
    </cfRule>
  </conditionalFormatting>
  <conditionalFormatting sqref="N4">
    <cfRule type="expression" priority="1700" aboveAverage="0" equalAverage="0" bottom="0" percent="0" rank="0" text="" dxfId="697">
      <formula>$D$1&lt;N4</formula>
    </cfRule>
    <cfRule type="expression" priority="1701" aboveAverage="0" equalAverage="0" bottom="0" percent="0" rank="0" text="" dxfId="698">
      <formula>$D$1&gt;N4</formula>
    </cfRule>
  </conditionalFormatting>
  <conditionalFormatting sqref="N5">
    <cfRule type="cellIs" priority="1702" operator="equal" aboveAverage="0" equalAverage="0" bottom="0" percent="0" rank="0" text="" dxfId="699">
      <formula>5</formula>
    </cfRule>
    <cfRule type="cellIs" priority="1703" operator="equal" aboveAverage="0" equalAverage="0" bottom="0" percent="0" rank="0" text="" dxfId="700">
      <formula>4</formula>
    </cfRule>
    <cfRule type="cellIs" priority="1704" operator="equal" aboveAverage="0" equalAverage="0" bottom="0" percent="0" rank="0" text="" dxfId="701">
      <formula>3</formula>
    </cfRule>
  </conditionalFormatting>
  <conditionalFormatting sqref="N4">
    <cfRule type="expression" priority="1705" aboveAverage="0" equalAverage="0" bottom="0" percent="0" rank="0" text="" dxfId="702">
      <formula>$D$1&lt;N4</formula>
    </cfRule>
    <cfRule type="expression" priority="1706" aboveAverage="0" equalAverage="0" bottom="0" percent="0" rank="0" text="" dxfId="703">
      <formula>$D$1&gt;N4</formula>
    </cfRule>
  </conditionalFormatting>
  <conditionalFormatting sqref="N4">
    <cfRule type="expression" priority="1707" aboveAverage="0" equalAverage="0" bottom="0" percent="0" rank="0" text="" dxfId="704">
      <formula>$D$1&lt;N4</formula>
    </cfRule>
    <cfRule type="expression" priority="1708" aboveAverage="0" equalAverage="0" bottom="0" percent="0" rank="0" text="" dxfId="705">
      <formula>$D$1&gt;N4</formula>
    </cfRule>
  </conditionalFormatting>
  <conditionalFormatting sqref="N4">
    <cfRule type="expression" priority="1709" aboveAverage="0" equalAverage="0" bottom="0" percent="0" rank="0" text="" dxfId="706">
      <formula>$D$1&lt;N4</formula>
    </cfRule>
    <cfRule type="expression" priority="1710" aboveAverage="0" equalAverage="0" bottom="0" percent="0" rank="0" text="" dxfId="707">
      <formula>$D$1&gt;N4</formula>
    </cfRule>
  </conditionalFormatting>
  <conditionalFormatting sqref="N4">
    <cfRule type="expression" priority="1711" aboveAverage="0" equalAverage="0" bottom="0" percent="0" rank="0" text="" dxfId="708">
      <formula>$D$1&lt;N4</formula>
    </cfRule>
    <cfRule type="expression" priority="1712" aboveAverage="0" equalAverage="0" bottom="0" percent="0" rank="0" text="" dxfId="709">
      <formula>$D$1&gt;N4</formula>
    </cfRule>
  </conditionalFormatting>
  <conditionalFormatting sqref="N5">
    <cfRule type="cellIs" priority="1713" operator="equal" aboveAverage="0" equalAverage="0" bottom="0" percent="0" rank="0" text="" dxfId="710">
      <formula>5</formula>
    </cfRule>
    <cfRule type="cellIs" priority="1714" operator="equal" aboveAverage="0" equalAverage="0" bottom="0" percent="0" rank="0" text="" dxfId="711">
      <formula>4</formula>
    </cfRule>
    <cfRule type="cellIs" priority="1715" operator="equal" aboveAverage="0" equalAverage="0" bottom="0" percent="0" rank="0" text="" dxfId="712">
      <formula>3</formula>
    </cfRule>
  </conditionalFormatting>
  <conditionalFormatting sqref="N4">
    <cfRule type="expression" priority="1716" aboveAverage="0" equalAverage="0" bottom="0" percent="0" rank="0" text="" dxfId="713">
      <formula>$D$1&lt;N4</formula>
    </cfRule>
    <cfRule type="expression" priority="1717" aboveAverage="0" equalAverage="0" bottom="0" percent="0" rank="0" text="" dxfId="714">
      <formula>$D$1&gt;N4</formula>
    </cfRule>
  </conditionalFormatting>
  <conditionalFormatting sqref="N5">
    <cfRule type="cellIs" priority="1718" operator="equal" aboveAverage="0" equalAverage="0" bottom="0" percent="0" rank="0" text="" dxfId="715">
      <formula>5</formula>
    </cfRule>
    <cfRule type="cellIs" priority="1719" operator="equal" aboveAverage="0" equalAverage="0" bottom="0" percent="0" rank="0" text="" dxfId="716">
      <formula>4</formula>
    </cfRule>
    <cfRule type="cellIs" priority="1720" operator="equal" aboveAverage="0" equalAverage="0" bottom="0" percent="0" rank="0" text="" dxfId="717">
      <formula>3</formula>
    </cfRule>
  </conditionalFormatting>
  <conditionalFormatting sqref="N4">
    <cfRule type="expression" priority="1721" aboveAverage="0" equalAverage="0" bottom="0" percent="0" rank="0" text="" dxfId="718">
      <formula>$D$1&lt;N4</formula>
    </cfRule>
    <cfRule type="expression" priority="1722" aboveAverage="0" equalAverage="0" bottom="0" percent="0" rank="0" text="" dxfId="719">
      <formula>$D$1&gt;N4</formula>
    </cfRule>
  </conditionalFormatting>
  <conditionalFormatting sqref="N5">
    <cfRule type="cellIs" priority="1723" operator="equal" aboveAverage="0" equalAverage="0" bottom="0" percent="0" rank="0" text="" dxfId="720">
      <formula>5</formula>
    </cfRule>
    <cfRule type="cellIs" priority="1724" operator="equal" aboveAverage="0" equalAverage="0" bottom="0" percent="0" rank="0" text="" dxfId="721">
      <formula>4</formula>
    </cfRule>
    <cfRule type="cellIs" priority="1725" operator="equal" aboveAverage="0" equalAverage="0" bottom="0" percent="0" rank="0" text="" dxfId="722">
      <formula>3</formula>
    </cfRule>
  </conditionalFormatting>
  <conditionalFormatting sqref="N4">
    <cfRule type="expression" priority="1726" aboveAverage="0" equalAverage="0" bottom="0" percent="0" rank="0" text="" dxfId="723">
      <formula>$D$1&lt;N4</formula>
    </cfRule>
    <cfRule type="expression" priority="1727" aboveAverage="0" equalAverage="0" bottom="0" percent="0" rank="0" text="" dxfId="724">
      <formula>$D$1&gt;N4</formula>
    </cfRule>
  </conditionalFormatting>
  <conditionalFormatting sqref="N5">
    <cfRule type="cellIs" priority="1728" operator="equal" aboveAverage="0" equalAverage="0" bottom="0" percent="0" rank="0" text="" dxfId="725">
      <formula>5</formula>
    </cfRule>
    <cfRule type="cellIs" priority="1729" operator="equal" aboveAverage="0" equalAverage="0" bottom="0" percent="0" rank="0" text="" dxfId="726">
      <formula>4</formula>
    </cfRule>
    <cfRule type="cellIs" priority="1730" operator="equal" aboveAverage="0" equalAverage="0" bottom="0" percent="0" rank="0" text="" dxfId="727">
      <formula>3</formula>
    </cfRule>
  </conditionalFormatting>
  <conditionalFormatting sqref="N4">
    <cfRule type="expression" priority="1731" aboveAverage="0" equalAverage="0" bottom="0" percent="0" rank="0" text="" dxfId="728">
      <formula>$D$1&lt;N4</formula>
    </cfRule>
    <cfRule type="expression" priority="1732" aboveAverage="0" equalAverage="0" bottom="0" percent="0" rank="0" text="" dxfId="729">
      <formula>$D$1&gt;N4</formula>
    </cfRule>
  </conditionalFormatting>
  <conditionalFormatting sqref="N5">
    <cfRule type="cellIs" priority="1733" operator="equal" aboveAverage="0" equalAverage="0" bottom="0" percent="0" rank="0" text="" dxfId="730">
      <formula>5</formula>
    </cfRule>
    <cfRule type="cellIs" priority="1734" operator="equal" aboveAverage="0" equalAverage="0" bottom="0" percent="0" rank="0" text="" dxfId="731">
      <formula>4</formula>
    </cfRule>
    <cfRule type="cellIs" priority="1735" operator="equal" aboveAverage="0" equalAverage="0" bottom="0" percent="0" rank="0" text="" dxfId="732">
      <formula>3</formula>
    </cfRule>
  </conditionalFormatting>
  <conditionalFormatting sqref="N4">
    <cfRule type="expression" priority="1736" aboveAverage="0" equalAverage="0" bottom="0" percent="0" rank="0" text="" dxfId="733">
      <formula>$D$1&lt;N4</formula>
    </cfRule>
    <cfRule type="expression" priority="1737" aboveAverage="0" equalAverage="0" bottom="0" percent="0" rank="0" text="" dxfId="734">
      <formula>$D$1&gt;N4</formula>
    </cfRule>
  </conditionalFormatting>
  <conditionalFormatting sqref="N5">
    <cfRule type="cellIs" priority="1738" operator="equal" aboveAverage="0" equalAverage="0" bottom="0" percent="0" rank="0" text="" dxfId="735">
      <formula>5</formula>
    </cfRule>
    <cfRule type="cellIs" priority="1739" operator="equal" aboveAverage="0" equalAverage="0" bottom="0" percent="0" rank="0" text="" dxfId="736">
      <formula>4</formula>
    </cfRule>
    <cfRule type="cellIs" priority="1740" operator="equal" aboveAverage="0" equalAverage="0" bottom="0" percent="0" rank="0" text="" dxfId="737">
      <formula>3</formula>
    </cfRule>
  </conditionalFormatting>
  <conditionalFormatting sqref="N5">
    <cfRule type="cellIs" priority="1741" operator="equal" aboveAverage="0" equalAverage="0" bottom="0" percent="0" rank="0" text="" dxfId="738">
      <formula>5</formula>
    </cfRule>
    <cfRule type="cellIs" priority="1742" operator="equal" aboveAverage="0" equalAverage="0" bottom="0" percent="0" rank="0" text="" dxfId="739">
      <formula>4</formula>
    </cfRule>
    <cfRule type="cellIs" priority="1743" operator="equal" aboveAverage="0" equalAverage="0" bottom="0" percent="0" rank="0" text="" dxfId="740">
      <formula>3</formula>
    </cfRule>
  </conditionalFormatting>
  <conditionalFormatting sqref="N4">
    <cfRule type="expression" priority="1744" aboveAverage="0" equalAverage="0" bottom="0" percent="0" rank="0" text="" dxfId="741">
      <formula>$D$1&lt;N4</formula>
    </cfRule>
    <cfRule type="expression" priority="1745" aboveAverage="0" equalAverage="0" bottom="0" percent="0" rank="0" text="" dxfId="742">
      <formula>$D$1&gt;N4</formula>
    </cfRule>
  </conditionalFormatting>
  <conditionalFormatting sqref="N5">
    <cfRule type="cellIs" priority="1746" operator="equal" aboveAverage="0" equalAverage="0" bottom="0" percent="0" rank="0" text="" dxfId="743">
      <formula>5</formula>
    </cfRule>
    <cfRule type="cellIs" priority="1747" operator="equal" aboveAverage="0" equalAverage="0" bottom="0" percent="0" rank="0" text="" dxfId="744">
      <formula>4</formula>
    </cfRule>
    <cfRule type="cellIs" priority="1748" operator="equal" aboveAverage="0" equalAverage="0" bottom="0" percent="0" rank="0" text="" dxfId="745">
      <formula>3</formula>
    </cfRule>
  </conditionalFormatting>
  <conditionalFormatting sqref="N5">
    <cfRule type="cellIs" priority="1749" operator="equal" aboveAverage="0" equalAverage="0" bottom="0" percent="0" rank="0" text="" dxfId="746">
      <formula>5</formula>
    </cfRule>
    <cfRule type="cellIs" priority="1750" operator="equal" aboveAverage="0" equalAverage="0" bottom="0" percent="0" rank="0" text="" dxfId="747">
      <formula>4</formula>
    </cfRule>
    <cfRule type="cellIs" priority="1751" operator="equal" aboveAverage="0" equalAverage="0" bottom="0" percent="0" rank="0" text="" dxfId="748">
      <formula>3</formula>
    </cfRule>
  </conditionalFormatting>
  <conditionalFormatting sqref="N4">
    <cfRule type="expression" priority="1752" aboveAverage="0" equalAverage="0" bottom="0" percent="0" rank="0" text="" dxfId="749">
      <formula>$D$1&lt;N4</formula>
    </cfRule>
    <cfRule type="expression" priority="1753" aboveAverage="0" equalAverage="0" bottom="0" percent="0" rank="0" text="" dxfId="750">
      <formula>$D$1&gt;N4</formula>
    </cfRule>
  </conditionalFormatting>
  <conditionalFormatting sqref="N4">
    <cfRule type="expression" priority="1754" aboveAverage="0" equalAverage="0" bottom="0" percent="0" rank="0" text="" dxfId="751">
      <formula>$D$1&lt;N4</formula>
    </cfRule>
    <cfRule type="expression" priority="1755" aboveAverage="0" equalAverage="0" bottom="0" percent="0" rank="0" text="" dxfId="752">
      <formula>$D$1&gt;N4</formula>
    </cfRule>
  </conditionalFormatting>
  <conditionalFormatting sqref="N4">
    <cfRule type="expression" priority="1756" aboveAverage="0" equalAverage="0" bottom="0" percent="0" rank="0" text="" dxfId="753">
      <formula>$D$1&lt;N4</formula>
    </cfRule>
    <cfRule type="expression" priority="1757" aboveAverage="0" equalAverage="0" bottom="0" percent="0" rank="0" text="" dxfId="754">
      <formula>$D$1&gt;N4</formula>
    </cfRule>
  </conditionalFormatting>
  <conditionalFormatting sqref="N4">
    <cfRule type="expression" priority="1758" aboveAverage="0" equalAverage="0" bottom="0" percent="0" rank="0" text="" dxfId="755">
      <formula>$D$1&lt;N4</formula>
    </cfRule>
    <cfRule type="expression" priority="1759" aboveAverage="0" equalAverage="0" bottom="0" percent="0" rank="0" text="" dxfId="756">
      <formula>$D$1&gt;N4</formula>
    </cfRule>
  </conditionalFormatting>
  <conditionalFormatting sqref="N4">
    <cfRule type="expression" priority="1760" aboveAverage="0" equalAverage="0" bottom="0" percent="0" rank="0" text="" dxfId="757">
      <formula>$D$1&lt;N4</formula>
    </cfRule>
    <cfRule type="expression" priority="1761" aboveAverage="0" equalAverage="0" bottom="0" percent="0" rank="0" text="" dxfId="758">
      <formula>$D$1&gt;N4</formula>
    </cfRule>
  </conditionalFormatting>
  <conditionalFormatting sqref="N4">
    <cfRule type="expression" priority="1762" aboveAverage="0" equalAverage="0" bottom="0" percent="0" rank="0" text="" dxfId="759">
      <formula>$D$1&lt;N4</formula>
    </cfRule>
    <cfRule type="expression" priority="1763" aboveAverage="0" equalAverage="0" bottom="0" percent="0" rank="0" text="" dxfId="760">
      <formula>$D$1&gt;N4</formula>
    </cfRule>
  </conditionalFormatting>
  <conditionalFormatting sqref="N4">
    <cfRule type="expression" priority="1764" aboveAverage="0" equalAverage="0" bottom="0" percent="0" rank="0" text="" dxfId="761">
      <formula>$D$1&lt;N4</formula>
    </cfRule>
    <cfRule type="expression" priority="1765" aboveAverage="0" equalAverage="0" bottom="0" percent="0" rank="0" text="" dxfId="762">
      <formula>$D$1&gt;N4</formula>
    </cfRule>
  </conditionalFormatting>
  <conditionalFormatting sqref="N4">
    <cfRule type="expression" priority="1766" aboveAverage="0" equalAverage="0" bottom="0" percent="0" rank="0" text="" dxfId="763">
      <formula>$D$1&lt;N4</formula>
    </cfRule>
    <cfRule type="expression" priority="1767" aboveAverage="0" equalAverage="0" bottom="0" percent="0" rank="0" text="" dxfId="764">
      <formula>$D$1&gt;N4</formula>
    </cfRule>
  </conditionalFormatting>
  <conditionalFormatting sqref="N5">
    <cfRule type="cellIs" priority="1768" operator="equal" aboveAverage="0" equalAverage="0" bottom="0" percent="0" rank="0" text="" dxfId="765">
      <formula>5</formula>
    </cfRule>
    <cfRule type="cellIs" priority="1769" operator="equal" aboveAverage="0" equalAverage="0" bottom="0" percent="0" rank="0" text="" dxfId="766">
      <formula>4</formula>
    </cfRule>
    <cfRule type="cellIs" priority="1770" operator="equal" aboveAverage="0" equalAverage="0" bottom="0" percent="0" rank="0" text="" dxfId="767">
      <formula>3</formula>
    </cfRule>
  </conditionalFormatting>
  <conditionalFormatting sqref="N4">
    <cfRule type="expression" priority="1771" aboveAverage="0" equalAverage="0" bottom="0" percent="0" rank="0" text="" dxfId="768">
      <formula>$D$1&lt;N4</formula>
    </cfRule>
    <cfRule type="expression" priority="1772" aboveAverage="0" equalAverage="0" bottom="0" percent="0" rank="0" text="" dxfId="769">
      <formula>$D$1&gt;N4</formula>
    </cfRule>
  </conditionalFormatting>
  <conditionalFormatting sqref="N5">
    <cfRule type="cellIs" priority="1773" operator="equal" aboveAverage="0" equalAverage="0" bottom="0" percent="0" rank="0" text="" dxfId="770">
      <formula>5</formula>
    </cfRule>
    <cfRule type="cellIs" priority="1774" operator="equal" aboveAverage="0" equalAverage="0" bottom="0" percent="0" rank="0" text="" dxfId="771">
      <formula>4</formula>
    </cfRule>
    <cfRule type="cellIs" priority="1775" operator="equal" aboveAverage="0" equalAverage="0" bottom="0" percent="0" rank="0" text="" dxfId="772">
      <formula>3</formula>
    </cfRule>
  </conditionalFormatting>
  <conditionalFormatting sqref="N5">
    <cfRule type="cellIs" priority="1776" operator="equal" aboveAverage="0" equalAverage="0" bottom="0" percent="0" rank="0" text="" dxfId="773">
      <formula>5</formula>
    </cfRule>
    <cfRule type="cellIs" priority="1777" operator="equal" aboveAverage="0" equalAverage="0" bottom="0" percent="0" rank="0" text="" dxfId="774">
      <formula>4</formula>
    </cfRule>
    <cfRule type="cellIs" priority="1778" operator="equal" aboveAverage="0" equalAverage="0" bottom="0" percent="0" rank="0" text="" dxfId="775">
      <formula>3</formula>
    </cfRule>
  </conditionalFormatting>
  <conditionalFormatting sqref="N4">
    <cfRule type="expression" priority="1779" aboveAverage="0" equalAverage="0" bottom="0" percent="0" rank="0" text="" dxfId="776">
      <formula>$D$1&lt;N4</formula>
    </cfRule>
    <cfRule type="expression" priority="1780" aboveAverage="0" equalAverage="0" bottom="0" percent="0" rank="0" text="" dxfId="777">
      <formula>$D$1&gt;N4</formula>
    </cfRule>
  </conditionalFormatting>
  <conditionalFormatting sqref="N4">
    <cfRule type="expression" priority="1781" aboveAverage="0" equalAverage="0" bottom="0" percent="0" rank="0" text="" dxfId="778">
      <formula>$D$1&lt;N4</formula>
    </cfRule>
    <cfRule type="expression" priority="1782" aboveAverage="0" equalAverage="0" bottom="0" percent="0" rank="0" text="" dxfId="779">
      <formula>$D$1&gt;N4</formula>
    </cfRule>
  </conditionalFormatting>
  <conditionalFormatting sqref="N5">
    <cfRule type="cellIs" priority="1783" operator="equal" aboveAverage="0" equalAverage="0" bottom="0" percent="0" rank="0" text="" dxfId="780">
      <formula>5</formula>
    </cfRule>
    <cfRule type="cellIs" priority="1784" operator="equal" aboveAverage="0" equalAverage="0" bottom="0" percent="0" rank="0" text="" dxfId="781">
      <formula>4</formula>
    </cfRule>
    <cfRule type="cellIs" priority="1785" operator="equal" aboveAverage="0" equalAverage="0" bottom="0" percent="0" rank="0" text="" dxfId="782">
      <formula>3</formula>
    </cfRule>
  </conditionalFormatting>
  <conditionalFormatting sqref="M4">
    <cfRule type="expression" priority="1786" aboveAverage="0" equalAverage="0" bottom="0" percent="0" rank="0" text="" dxfId="783">
      <formula>$D$1&lt;M4</formula>
    </cfRule>
    <cfRule type="expression" priority="1787" aboveAverage="0" equalAverage="0" bottom="0" percent="0" rank="0" text="" dxfId="784">
      <formula>$D$1&gt;M4</formula>
    </cfRule>
  </conditionalFormatting>
  <conditionalFormatting sqref="N5">
    <cfRule type="cellIs" priority="1788" operator="equal" aboveAverage="0" equalAverage="0" bottom="0" percent="0" rank="0" text="" dxfId="785">
      <formula>5</formula>
    </cfRule>
    <cfRule type="cellIs" priority="1789" operator="equal" aboveAverage="0" equalAverage="0" bottom="0" percent="0" rank="0" text="" dxfId="786">
      <formula>4</formula>
    </cfRule>
    <cfRule type="cellIs" priority="1790" operator="equal" aboveAverage="0" equalAverage="0" bottom="0" percent="0" rank="0" text="" dxfId="787">
      <formula>3</formula>
    </cfRule>
  </conditionalFormatting>
  <conditionalFormatting sqref="J4">
    <cfRule type="expression" priority="1791" aboveAverage="0" equalAverage="0" bottom="0" percent="0" rank="0" text="" dxfId="788">
      <formula>$D$1&lt;J4</formula>
    </cfRule>
    <cfRule type="expression" priority="1792" aboveAverage="0" equalAverage="0" bottom="0" percent="0" rank="0" text="" dxfId="789">
      <formula>$D$1&gt;J4</formula>
    </cfRule>
  </conditionalFormatting>
  <conditionalFormatting sqref="K3">
    <cfRule type="expression" priority="1793" aboveAverage="0" equalAverage="0" bottom="0" percent="0" rank="0" text="" dxfId="790">
      <formula>$D$1&lt;K3</formula>
    </cfRule>
    <cfRule type="expression" priority="1794" aboveAverage="0" equalAverage="0" bottom="0" percent="0" rank="0" text="" dxfId="791">
      <formula>$D$1&gt;K3</formula>
    </cfRule>
  </conditionalFormatting>
  <conditionalFormatting sqref="L4">
    <cfRule type="expression" priority="1795" aboveAverage="0" equalAverage="0" bottom="0" percent="0" rank="0" text="" dxfId="792">
      <formula>$D$1&lt;L4</formula>
    </cfRule>
    <cfRule type="expression" priority="1796" aboveAverage="0" equalAverage="0" bottom="0" percent="0" rank="0" text="" dxfId="793">
      <formula>$D$1&gt;L4</formula>
    </cfRule>
  </conditionalFormatting>
  <conditionalFormatting sqref="L4">
    <cfRule type="expression" priority="1797" aboveAverage="0" equalAverage="0" bottom="0" percent="0" rank="0" text="" dxfId="794">
      <formula>$D$1&lt;L4</formula>
    </cfRule>
    <cfRule type="expression" priority="1798" aboveAverage="0" equalAverage="0" bottom="0" percent="0" rank="0" text="" dxfId="795">
      <formula>$D$1&gt;L4</formula>
    </cfRule>
  </conditionalFormatting>
  <conditionalFormatting sqref="L5">
    <cfRule type="cellIs" priority="1799" operator="equal" aboveAverage="0" equalAverage="0" bottom="0" percent="0" rank="0" text="" dxfId="796">
      <formula>5</formula>
    </cfRule>
    <cfRule type="cellIs" priority="1800" operator="equal" aboveAverage="0" equalAverage="0" bottom="0" percent="0" rank="0" text="" dxfId="797">
      <formula>4</formula>
    </cfRule>
    <cfRule type="cellIs" priority="1801" operator="equal" aboveAverage="0" equalAverage="0" bottom="0" percent="0" rank="0" text="" dxfId="798">
      <formula>3</formula>
    </cfRule>
  </conditionalFormatting>
  <conditionalFormatting sqref="L5">
    <cfRule type="cellIs" priority="1802" operator="equal" aboveAverage="0" equalAverage="0" bottom="0" percent="0" rank="0" text="" dxfId="799">
      <formula>5</formula>
    </cfRule>
    <cfRule type="cellIs" priority="1803" operator="equal" aboveAverage="0" equalAverage="0" bottom="0" percent="0" rank="0" text="" dxfId="800">
      <formula>4</formula>
    </cfRule>
    <cfRule type="cellIs" priority="1804" operator="equal" aboveAverage="0" equalAverage="0" bottom="0" percent="0" rank="0" text="" dxfId="801">
      <formula>3</formula>
    </cfRule>
  </conditionalFormatting>
  <conditionalFormatting sqref="N5">
    <cfRule type="cellIs" priority="1805" operator="equal" aboveAverage="0" equalAverage="0" bottom="0" percent="0" rank="0" text="" dxfId="802">
      <formula>5</formula>
    </cfRule>
    <cfRule type="cellIs" priority="1806" operator="equal" aboveAverage="0" equalAverage="0" bottom="0" percent="0" rank="0" text="" dxfId="803">
      <formula>4</formula>
    </cfRule>
    <cfRule type="cellIs" priority="1807" operator="equal" aboveAverage="0" equalAverage="0" bottom="0" percent="0" rank="0" text="" dxfId="804">
      <formula>3</formula>
    </cfRule>
  </conditionalFormatting>
  <conditionalFormatting sqref="N4">
    <cfRule type="expression" priority="1808" aboveAverage="0" equalAverage="0" bottom="0" percent="0" rank="0" text="" dxfId="805">
      <formula>$D$1&lt;N4</formula>
    </cfRule>
    <cfRule type="expression" priority="1809" aboveAverage="0" equalAverage="0" bottom="0" percent="0" rank="0" text="" dxfId="806">
      <formula>$D$1&gt;N4</formula>
    </cfRule>
  </conditionalFormatting>
  <conditionalFormatting sqref="N4">
    <cfRule type="expression" priority="1810" aboveAverage="0" equalAverage="0" bottom="0" percent="0" rank="0" text="" dxfId="807">
      <formula>$D$1&lt;N4</formula>
    </cfRule>
    <cfRule type="expression" priority="1811" aboveAverage="0" equalAverage="0" bottom="0" percent="0" rank="0" text="" dxfId="808">
      <formula>$D$1&gt;N4</formula>
    </cfRule>
  </conditionalFormatting>
  <conditionalFormatting sqref="N4">
    <cfRule type="expression" priority="1812" aboveAverage="0" equalAverage="0" bottom="0" percent="0" rank="0" text="" dxfId="809">
      <formula>$D$1&lt;N4</formula>
    </cfRule>
    <cfRule type="expression" priority="1813" aboveAverage="0" equalAverage="0" bottom="0" percent="0" rank="0" text="" dxfId="810">
      <formula>$D$1&gt;N4</formula>
    </cfRule>
  </conditionalFormatting>
  <conditionalFormatting sqref="N4">
    <cfRule type="expression" priority="1814" aboveAverage="0" equalAverage="0" bottom="0" percent="0" rank="0" text="" dxfId="811">
      <formula>$D$1&lt;N4</formula>
    </cfRule>
    <cfRule type="expression" priority="1815" aboveAverage="0" equalAverage="0" bottom="0" percent="0" rank="0" text="" dxfId="812">
      <formula>$D$1&gt;N4</formula>
    </cfRule>
  </conditionalFormatting>
  <conditionalFormatting sqref="N4">
    <cfRule type="expression" priority="1816" aboveAverage="0" equalAverage="0" bottom="0" percent="0" rank="0" text="" dxfId="813">
      <formula>$D$1&lt;N4</formula>
    </cfRule>
    <cfRule type="expression" priority="1817" aboveAverage="0" equalAverage="0" bottom="0" percent="0" rank="0" text="" dxfId="814">
      <formula>$D$1&gt;N4</formula>
    </cfRule>
  </conditionalFormatting>
  <conditionalFormatting sqref="L4">
    <cfRule type="expression" priority="1818" aboveAverage="0" equalAverage="0" bottom="0" percent="0" rank="0" text="" dxfId="815">
      <formula>$D$1&lt;L4</formula>
    </cfRule>
    <cfRule type="expression" priority="1819" aboveAverage="0" equalAverage="0" bottom="0" percent="0" rank="0" text="" dxfId="816">
      <formula>$D$1&gt;L4</formula>
    </cfRule>
  </conditionalFormatting>
  <conditionalFormatting sqref="L4">
    <cfRule type="expression" priority="1820" aboveAverage="0" equalAverage="0" bottom="0" percent="0" rank="0" text="" dxfId="817">
      <formula>$D$1&lt;L4</formula>
    </cfRule>
    <cfRule type="expression" priority="1821" aboveAverage="0" equalAverage="0" bottom="0" percent="0" rank="0" text="" dxfId="818">
      <formula>$D$1&gt;L4</formula>
    </cfRule>
  </conditionalFormatting>
  <conditionalFormatting sqref="N4">
    <cfRule type="expression" priority="1822" aboveAverage="0" equalAverage="0" bottom="0" percent="0" rank="0" text="" dxfId="819">
      <formula>$D$1&lt;N4</formula>
    </cfRule>
    <cfRule type="expression" priority="1823" aboveAverage="0" equalAverage="0" bottom="0" percent="0" rank="0" text="" dxfId="820">
      <formula>$D$1&gt;N4</formula>
    </cfRule>
  </conditionalFormatting>
  <conditionalFormatting sqref="N4">
    <cfRule type="expression" priority="1824" aboveAverage="0" equalAverage="0" bottom="0" percent="0" rank="0" text="" dxfId="821">
      <formula>$D$1&lt;N4</formula>
    </cfRule>
    <cfRule type="expression" priority="1825" aboveAverage="0" equalAverage="0" bottom="0" percent="0" rank="0" text="" dxfId="822">
      <formula>$D$1&gt;N4</formula>
    </cfRule>
  </conditionalFormatting>
  <conditionalFormatting sqref="L4">
    <cfRule type="expression" priority="1826" aboveAverage="0" equalAverage="0" bottom="0" percent="0" rank="0" text="" dxfId="823">
      <formula>$D$1&lt;L4</formula>
    </cfRule>
    <cfRule type="expression" priority="1827" aboveAverage="0" equalAverage="0" bottom="0" percent="0" rank="0" text="" dxfId="824">
      <formula>$D$1&gt;L4</formula>
    </cfRule>
  </conditionalFormatting>
  <conditionalFormatting sqref="L5">
    <cfRule type="cellIs" priority="1828" operator="equal" aboveAverage="0" equalAverage="0" bottom="0" percent="0" rank="0" text="" dxfId="825">
      <formula>5</formula>
    </cfRule>
    <cfRule type="cellIs" priority="1829" operator="equal" aboveAverage="0" equalAverage="0" bottom="0" percent="0" rank="0" text="" dxfId="826">
      <formula>4</formula>
    </cfRule>
    <cfRule type="cellIs" priority="1830" operator="equal" aboveAverage="0" equalAverage="0" bottom="0" percent="0" rank="0" text="" dxfId="827">
      <formula>3</formula>
    </cfRule>
  </conditionalFormatting>
  <conditionalFormatting sqref="L4">
    <cfRule type="expression" priority="1831" aboveAverage="0" equalAverage="0" bottom="0" percent="0" rank="0" text="" dxfId="828">
      <formula>$D$1&lt;L4</formula>
    </cfRule>
    <cfRule type="expression" priority="1832" aboveAverage="0" equalAverage="0" bottom="0" percent="0" rank="0" text="" dxfId="829">
      <formula>$D$1&gt;L4</formula>
    </cfRule>
  </conditionalFormatting>
  <conditionalFormatting sqref="L4">
    <cfRule type="expression" priority="1833" aboveAverage="0" equalAverage="0" bottom="0" percent="0" rank="0" text="" dxfId="830">
      <formula>$D$1&lt;L4</formula>
    </cfRule>
    <cfRule type="expression" priority="1834" aboveAverage="0" equalAverage="0" bottom="0" percent="0" rank="0" text="" dxfId="831">
      <formula>$D$1&gt;L4</formula>
    </cfRule>
  </conditionalFormatting>
  <conditionalFormatting sqref="M4">
    <cfRule type="expression" priority="1835" aboveAverage="0" equalAverage="0" bottom="0" percent="0" rank="0" text="" dxfId="832">
      <formula>$D$1&lt;M4</formula>
    </cfRule>
    <cfRule type="expression" priority="1836" aboveAverage="0" equalAverage="0" bottom="0" percent="0" rank="0" text="" dxfId="833">
      <formula>$D$1&gt;M4</formula>
    </cfRule>
  </conditionalFormatting>
  <conditionalFormatting sqref="J3">
    <cfRule type="expression" priority="1837" aboveAverage="0" equalAverage="0" bottom="0" percent="0" rank="0" text="" dxfId="834">
      <formula>$D$1&lt;J3</formula>
    </cfRule>
    <cfRule type="expression" priority="1838" aboveAverage="0" equalAverage="0" bottom="0" percent="0" rank="0" text="" dxfId="835">
      <formula>$D$1&gt;J3</formula>
    </cfRule>
  </conditionalFormatting>
  <conditionalFormatting sqref="J4">
    <cfRule type="expression" priority="1839" aboveAverage="0" equalAverage="0" bottom="0" percent="0" rank="0" text="" dxfId="836">
      <formula>$D$1&lt;J4</formula>
    </cfRule>
    <cfRule type="expression" priority="1840" aboveAverage="0" equalAverage="0" bottom="0" percent="0" rank="0" text="" dxfId="837">
      <formula>$D$1&gt;J4</formula>
    </cfRule>
  </conditionalFormatting>
  <conditionalFormatting sqref="K4">
    <cfRule type="expression" priority="1841" aboveAverage="0" equalAverage="0" bottom="0" percent="0" rank="0" text="" dxfId="838">
      <formula>$D$1&lt;K4</formula>
    </cfRule>
    <cfRule type="expression" priority="1842" aboveAverage="0" equalAverage="0" bottom="0" percent="0" rank="0" text="" dxfId="839">
      <formula>$D$1&gt;K4</formula>
    </cfRule>
  </conditionalFormatting>
  <conditionalFormatting sqref="K5">
    <cfRule type="cellIs" priority="1843" operator="equal" aboveAverage="0" equalAverage="0" bottom="0" percent="0" rank="0" text="" dxfId="840">
      <formula>5</formula>
    </cfRule>
    <cfRule type="cellIs" priority="1844" operator="equal" aboveAverage="0" equalAverage="0" bottom="0" percent="0" rank="0" text="" dxfId="841">
      <formula>4</formula>
    </cfRule>
    <cfRule type="cellIs" priority="1845" operator="equal" aboveAverage="0" equalAverage="0" bottom="0" percent="0" rank="0" text="" dxfId="842">
      <formula>3</formula>
    </cfRule>
  </conditionalFormatting>
  <conditionalFormatting sqref="K5">
    <cfRule type="cellIs" priority="1846" operator="equal" aboveAverage="0" equalAverage="0" bottom="0" percent="0" rank="0" text="" dxfId="843">
      <formula>5</formula>
    </cfRule>
    <cfRule type="cellIs" priority="1847" operator="equal" aboveAverage="0" equalAverage="0" bottom="0" percent="0" rank="0" text="" dxfId="844">
      <formula>4</formula>
    </cfRule>
    <cfRule type="cellIs" priority="1848" operator="equal" aboveAverage="0" equalAverage="0" bottom="0" percent="0" rank="0" text="" dxfId="845">
      <formula>3</formula>
    </cfRule>
  </conditionalFormatting>
  <conditionalFormatting sqref="K5">
    <cfRule type="cellIs" priority="1849" operator="equal" aboveAverage="0" equalAverage="0" bottom="0" percent="0" rank="0" text="" dxfId="846">
      <formula>5</formula>
    </cfRule>
    <cfRule type="cellIs" priority="1850" operator="equal" aboveAverage="0" equalAverage="0" bottom="0" percent="0" rank="0" text="" dxfId="847">
      <formula>4</formula>
    </cfRule>
    <cfRule type="cellIs" priority="1851" operator="equal" aboveAverage="0" equalAverage="0" bottom="0" percent="0" rank="0" text="" dxfId="848">
      <formula>3</formula>
    </cfRule>
  </conditionalFormatting>
  <conditionalFormatting sqref="M4">
    <cfRule type="expression" priority="1852" aboveAverage="0" equalAverage="0" bottom="0" percent="0" rank="0" text="" dxfId="849">
      <formula>$D$1&lt;M4</formula>
    </cfRule>
    <cfRule type="expression" priority="1853" aboveAverage="0" equalAverage="0" bottom="0" percent="0" rank="0" text="" dxfId="850">
      <formula>$D$1&gt;M4</formula>
    </cfRule>
  </conditionalFormatting>
  <conditionalFormatting sqref="M4">
    <cfRule type="expression" priority="1854" aboveAverage="0" equalAverage="0" bottom="0" percent="0" rank="0" text="" dxfId="851">
      <formula>$D$1&lt;M4</formula>
    </cfRule>
    <cfRule type="expression" priority="1855" aboveAverage="0" equalAverage="0" bottom="0" percent="0" rank="0" text="" dxfId="852">
      <formula>$D$1&gt;M4</formula>
    </cfRule>
  </conditionalFormatting>
  <conditionalFormatting sqref="M4">
    <cfRule type="expression" priority="1856" aboveAverage="0" equalAverage="0" bottom="0" percent="0" rank="0" text="" dxfId="853">
      <formula>$D$1&lt;M4</formula>
    </cfRule>
    <cfRule type="expression" priority="1857" aboveAverage="0" equalAverage="0" bottom="0" percent="0" rank="0" text="" dxfId="854">
      <formula>$D$1&gt;M4</formula>
    </cfRule>
  </conditionalFormatting>
  <conditionalFormatting sqref="J5">
    <cfRule type="cellIs" priority="1858" operator="equal" aboveAverage="0" equalAverage="0" bottom="0" percent="0" rank="0" text="" dxfId="855">
      <formula>5</formula>
    </cfRule>
    <cfRule type="cellIs" priority="1859" operator="equal" aboveAverage="0" equalAverage="0" bottom="0" percent="0" rank="0" text="" dxfId="856">
      <formula>4</formula>
    </cfRule>
    <cfRule type="cellIs" priority="1860" operator="equal" aboveAverage="0" equalAverage="0" bottom="0" percent="0" rank="0" text="" dxfId="857">
      <formula>3</formula>
    </cfRule>
  </conditionalFormatting>
  <conditionalFormatting sqref="J4">
    <cfRule type="expression" priority="1861" aboveAverage="0" equalAverage="0" bottom="0" percent="0" rank="0" text="" dxfId="858">
      <formula>$D$1&lt;J4</formula>
    </cfRule>
    <cfRule type="expression" priority="1862" aboveAverage="0" equalAverage="0" bottom="0" percent="0" rank="0" text="" dxfId="859">
      <formula>$D$1&gt;J4</formula>
    </cfRule>
  </conditionalFormatting>
  <conditionalFormatting sqref="K3">
    <cfRule type="expression" priority="1863" aboveAverage="0" equalAverage="0" bottom="0" percent="0" rank="0" text="" dxfId="860">
      <formula>$D$1&lt;K3</formula>
    </cfRule>
    <cfRule type="expression" priority="1864" aboveAverage="0" equalAverage="0" bottom="0" percent="0" rank="0" text="" dxfId="861">
      <formula>$D$1&gt;K3</formula>
    </cfRule>
  </conditionalFormatting>
  <conditionalFormatting sqref="K3">
    <cfRule type="expression" priority="1865" aboveAverage="0" equalAverage="0" bottom="0" percent="0" rank="0" text="" dxfId="862">
      <formula>$D$1&lt;K3</formula>
    </cfRule>
    <cfRule type="expression" priority="1866" aboveAverage="0" equalAverage="0" bottom="0" percent="0" rank="0" text="" dxfId="863">
      <formula>$D$1&gt;K3</formula>
    </cfRule>
  </conditionalFormatting>
  <conditionalFormatting sqref="K4">
    <cfRule type="expression" priority="1867" aboveAverage="0" equalAverage="0" bottom="0" percent="0" rank="0" text="" dxfId="864">
      <formula>$D$1&lt;K4</formula>
    </cfRule>
    <cfRule type="expression" priority="1868" aboveAverage="0" equalAverage="0" bottom="0" percent="0" rank="0" text="" dxfId="865">
      <formula>$D$1&gt;K4</formula>
    </cfRule>
  </conditionalFormatting>
  <conditionalFormatting sqref="N4">
    <cfRule type="expression" priority="1869" aboveAverage="0" equalAverage="0" bottom="0" percent="0" rank="0" text="" dxfId="866">
      <formula>$D$1&lt;N4</formula>
    </cfRule>
    <cfRule type="expression" priority="1870" aboveAverage="0" equalAverage="0" bottom="0" percent="0" rank="0" text="" dxfId="867">
      <formula>$D$1&gt;N4</formula>
    </cfRule>
  </conditionalFormatting>
  <conditionalFormatting sqref="N4">
    <cfRule type="expression" priority="1871" aboveAverage="0" equalAverage="0" bottom="0" percent="0" rank="0" text="" dxfId="868">
      <formula>$D$1&lt;N4</formula>
    </cfRule>
    <cfRule type="expression" priority="1872" aboveAverage="0" equalAverage="0" bottom="0" percent="0" rank="0" text="" dxfId="869">
      <formula>$D$1&gt;N4</formula>
    </cfRule>
  </conditionalFormatting>
  <conditionalFormatting sqref="N4">
    <cfRule type="expression" priority="1873" aboveAverage="0" equalAverage="0" bottom="0" percent="0" rank="0" text="" dxfId="870">
      <formula>$D$1&lt;N4</formula>
    </cfRule>
    <cfRule type="expression" priority="1874" aboveAverage="0" equalAverage="0" bottom="0" percent="0" rank="0" text="" dxfId="871">
      <formula>$D$1&gt;N4</formula>
    </cfRule>
  </conditionalFormatting>
  <conditionalFormatting sqref="N4">
    <cfRule type="expression" priority="1875" aboveAverage="0" equalAverage="0" bottom="0" percent="0" rank="0" text="" dxfId="872">
      <formula>$D$1&lt;N4</formula>
    </cfRule>
    <cfRule type="expression" priority="1876" aboveAverage="0" equalAverage="0" bottom="0" percent="0" rank="0" text="" dxfId="873">
      <formula>$D$1&gt;N4</formula>
    </cfRule>
  </conditionalFormatting>
  <conditionalFormatting sqref="N4">
    <cfRule type="expression" priority="1877" aboveAverage="0" equalAverage="0" bottom="0" percent="0" rank="0" text="" dxfId="874">
      <formula>$D$1&lt;N4</formula>
    </cfRule>
    <cfRule type="expression" priority="1878" aboveAverage="0" equalAverage="0" bottom="0" percent="0" rank="0" text="" dxfId="875">
      <formula>$D$1&gt;N4</formula>
    </cfRule>
  </conditionalFormatting>
  <conditionalFormatting sqref="N4">
    <cfRule type="expression" priority="1879" aboveAverage="0" equalAverage="0" bottom="0" percent="0" rank="0" text="" dxfId="876">
      <formula>$D$1&lt;N4</formula>
    </cfRule>
    <cfRule type="expression" priority="1880" aboveAverage="0" equalAverage="0" bottom="0" percent="0" rank="0" text="" dxfId="877">
      <formula>$D$1&gt;N4</formula>
    </cfRule>
  </conditionalFormatting>
  <conditionalFormatting sqref="N4">
    <cfRule type="expression" priority="1881" aboveAverage="0" equalAverage="0" bottom="0" percent="0" rank="0" text="" dxfId="878">
      <formula>$D$1&lt;N4</formula>
    </cfRule>
    <cfRule type="expression" priority="1882" aboveAverage="0" equalAverage="0" bottom="0" percent="0" rank="0" text="" dxfId="879">
      <formula>$D$1&gt;N4</formula>
    </cfRule>
  </conditionalFormatting>
  <conditionalFormatting sqref="N5">
    <cfRule type="cellIs" priority="1883" operator="equal" aboveAverage="0" equalAverage="0" bottom="0" percent="0" rank="0" text="" dxfId="880">
      <formula>5</formula>
    </cfRule>
    <cfRule type="cellIs" priority="1884" operator="equal" aboveAverage="0" equalAverage="0" bottom="0" percent="0" rank="0" text="" dxfId="881">
      <formula>4</formula>
    </cfRule>
    <cfRule type="cellIs" priority="1885" operator="equal" aboveAverage="0" equalAverage="0" bottom="0" percent="0" rank="0" text="" dxfId="882">
      <formula>3</formula>
    </cfRule>
  </conditionalFormatting>
  <conditionalFormatting sqref="M4">
    <cfRule type="expression" priority="1886" aboveAverage="0" equalAverage="0" bottom="0" percent="0" rank="0" text="" dxfId="883">
      <formula>$D$1&lt;M4</formula>
    </cfRule>
    <cfRule type="expression" priority="1887" aboveAverage="0" equalAverage="0" bottom="0" percent="0" rank="0" text="" dxfId="884">
      <formula>$D$1&gt;M4</formula>
    </cfRule>
  </conditionalFormatting>
  <conditionalFormatting sqref="M4">
    <cfRule type="expression" priority="1888" aboveAverage="0" equalAverage="0" bottom="0" percent="0" rank="0" text="" dxfId="885">
      <formula>$D$1&lt;M4</formula>
    </cfRule>
    <cfRule type="expression" priority="1889" aboveAverage="0" equalAverage="0" bottom="0" percent="0" rank="0" text="" dxfId="886">
      <formula>$D$1&gt;M4</formula>
    </cfRule>
  </conditionalFormatting>
  <conditionalFormatting sqref="M5">
    <cfRule type="expression" priority="1890" aboveAverage="0" equalAverage="0" bottom="0" percent="0" rank="0" text="" dxfId="887">
      <formula>$D$1&lt;M5</formula>
    </cfRule>
    <cfRule type="expression" priority="1891" aboveAverage="0" equalAverage="0" bottom="0" percent="0" rank="0" text="" dxfId="888">
      <formula>$D$1&gt;M5</formula>
    </cfRule>
  </conditionalFormatting>
  <conditionalFormatting sqref="M5">
    <cfRule type="expression" priority="1892" aboveAverage="0" equalAverage="0" bottom="0" percent="0" rank="0" text="" dxfId="889">
      <formula>$D$1&lt;M5</formula>
    </cfRule>
    <cfRule type="expression" priority="1893" aboveAverage="0" equalAverage="0" bottom="0" percent="0" rank="0" text="" dxfId="890">
      <formula>$D$1&gt;M5</formula>
    </cfRule>
  </conditionalFormatting>
  <conditionalFormatting sqref="M5">
    <cfRule type="expression" priority="1894" aboveAverage="0" equalAverage="0" bottom="0" percent="0" rank="0" text="" dxfId="891">
      <formula>$D$1&lt;M5</formula>
    </cfRule>
    <cfRule type="expression" priority="1895" aboveAverage="0" equalAverage="0" bottom="0" percent="0" rank="0" text="" dxfId="892">
      <formula>$D$1&gt;M5</formula>
    </cfRule>
  </conditionalFormatting>
  <conditionalFormatting sqref="M5">
    <cfRule type="expression" priority="1896" aboveAverage="0" equalAverage="0" bottom="0" percent="0" rank="0" text="" dxfId="893">
      <formula>$D$1&lt;M5</formula>
    </cfRule>
    <cfRule type="expression" priority="1897" aboveAverage="0" equalAverage="0" bottom="0" percent="0" rank="0" text="" dxfId="894">
      <formula>$D$1&gt;M5</formula>
    </cfRule>
  </conditionalFormatting>
  <conditionalFormatting sqref="M5">
    <cfRule type="expression" priority="1898" aboveAverage="0" equalAverage="0" bottom="0" percent="0" rank="0" text="" dxfId="895">
      <formula>$D$1&lt;M5</formula>
    </cfRule>
    <cfRule type="expression" priority="1899" aboveAverage="0" equalAverage="0" bottom="0" percent="0" rank="0" text="" dxfId="896">
      <formula>$D$1&gt;M5</formula>
    </cfRule>
  </conditionalFormatting>
  <conditionalFormatting sqref="M5">
    <cfRule type="expression" priority="1900" aboveAverage="0" equalAverage="0" bottom="0" percent="0" rank="0" text="" dxfId="897">
      <formula>$D$1&lt;M5</formula>
    </cfRule>
    <cfRule type="expression" priority="1901" aboveAverage="0" equalAverage="0" bottom="0" percent="0" rank="0" text="" dxfId="898">
      <formula>$D$1&gt;M5</formula>
    </cfRule>
  </conditionalFormatting>
  <conditionalFormatting sqref="M5">
    <cfRule type="expression" priority="1902" aboveAverage="0" equalAverage="0" bottom="0" percent="0" rank="0" text="" dxfId="899">
      <formula>$D$1&lt;M5</formula>
    </cfRule>
    <cfRule type="expression" priority="1903" aboveAverage="0" equalAverage="0" bottom="0" percent="0" rank="0" text="" dxfId="900">
      <formula>$D$1&gt;M5</formula>
    </cfRule>
  </conditionalFormatting>
  <conditionalFormatting sqref="M5">
    <cfRule type="expression" priority="1904" aboveAverage="0" equalAverage="0" bottom="0" percent="0" rank="0" text="" dxfId="901">
      <formula>$D$1&lt;M5</formula>
    </cfRule>
    <cfRule type="expression" priority="1905" aboveAverage="0" equalAverage="0" bottom="0" percent="0" rank="0" text="" dxfId="902">
      <formula>$D$1&gt;M5</formula>
    </cfRule>
  </conditionalFormatting>
  <conditionalFormatting sqref="M5">
    <cfRule type="expression" priority="1906" aboveAverage="0" equalAverage="0" bottom="0" percent="0" rank="0" text="" dxfId="903">
      <formula>$D$1&lt;M5</formula>
    </cfRule>
    <cfRule type="expression" priority="1907" aboveAverage="0" equalAverage="0" bottom="0" percent="0" rank="0" text="" dxfId="904">
      <formula>$D$1&gt;M5</formula>
    </cfRule>
  </conditionalFormatting>
  <conditionalFormatting sqref="M5">
    <cfRule type="expression" priority="1908" aboveAverage="0" equalAverage="0" bottom="0" percent="0" rank="0" text="" dxfId="905">
      <formula>$D$1&lt;M5</formula>
    </cfRule>
    <cfRule type="expression" priority="1909" aboveAverage="0" equalAverage="0" bottom="0" percent="0" rank="0" text="" dxfId="906">
      <formula>$D$1&gt;M5</formula>
    </cfRule>
  </conditionalFormatting>
  <conditionalFormatting sqref="M5">
    <cfRule type="expression" priority="1910" aboveAverage="0" equalAverage="0" bottom="0" percent="0" rank="0" text="" dxfId="907">
      <formula>$D$1&lt;M5</formula>
    </cfRule>
    <cfRule type="expression" priority="1911" aboveAverage="0" equalAverage="0" bottom="0" percent="0" rank="0" text="" dxfId="908">
      <formula>$D$1&gt;M5</formula>
    </cfRule>
  </conditionalFormatting>
  <conditionalFormatting sqref="M5">
    <cfRule type="expression" priority="1912" aboveAverage="0" equalAverage="0" bottom="0" percent="0" rank="0" text="" dxfId="909">
      <formula>$D$1&lt;M5</formula>
    </cfRule>
    <cfRule type="expression" priority="1913" aboveAverage="0" equalAverage="0" bottom="0" percent="0" rank="0" text="" dxfId="910">
      <formula>$D$1&gt;M5</formula>
    </cfRule>
  </conditionalFormatting>
  <conditionalFormatting sqref="M5">
    <cfRule type="expression" priority="1914" aboveAverage="0" equalAverage="0" bottom="0" percent="0" rank="0" text="" dxfId="911">
      <formula>$D$1&lt;M5</formula>
    </cfRule>
    <cfRule type="expression" priority="1915" aboveAverage="0" equalAverage="0" bottom="0" percent="0" rank="0" text="" dxfId="912">
      <formula>$D$1&gt;M5</formula>
    </cfRule>
  </conditionalFormatting>
  <conditionalFormatting sqref="M5">
    <cfRule type="expression" priority="1916" aboveAverage="0" equalAverage="0" bottom="0" percent="0" rank="0" text="" dxfId="913">
      <formula>$D$1&lt;M5</formula>
    </cfRule>
    <cfRule type="expression" priority="1917" aboveAverage="0" equalAverage="0" bottom="0" percent="0" rank="0" text="" dxfId="914">
      <formula>$D$1&gt;M5</formula>
    </cfRule>
  </conditionalFormatting>
  <conditionalFormatting sqref="M5">
    <cfRule type="expression" priority="1918" aboveAverage="0" equalAverage="0" bottom="0" percent="0" rank="0" text="" dxfId="915">
      <formula>$D$1&lt;M5</formula>
    </cfRule>
    <cfRule type="expression" priority="1919" aboveAverage="0" equalAverage="0" bottom="0" percent="0" rank="0" text="" dxfId="916">
      <formula>$D$1&gt;M5</formula>
    </cfRule>
  </conditionalFormatting>
  <conditionalFormatting sqref="M5">
    <cfRule type="expression" priority="1920" aboveAverage="0" equalAverage="0" bottom="0" percent="0" rank="0" text="" dxfId="917">
      <formula>$D$1&lt;M5</formula>
    </cfRule>
    <cfRule type="expression" priority="1921" aboveAverage="0" equalAverage="0" bottom="0" percent="0" rank="0" text="" dxfId="918">
      <formula>$D$1&gt;M5</formula>
    </cfRule>
  </conditionalFormatting>
  <conditionalFormatting sqref="M5">
    <cfRule type="expression" priority="1922" aboveAverage="0" equalAverage="0" bottom="0" percent="0" rank="0" text="" dxfId="919">
      <formula>$D$1&lt;M5</formula>
    </cfRule>
    <cfRule type="expression" priority="1923" aboveAverage="0" equalAverage="0" bottom="0" percent="0" rank="0" text="" dxfId="920">
      <formula>$D$1&gt;M5</formula>
    </cfRule>
  </conditionalFormatting>
  <conditionalFormatting sqref="M5">
    <cfRule type="expression" priority="1924" aboveAverage="0" equalAverage="0" bottom="0" percent="0" rank="0" text="" dxfId="921">
      <formula>$D$1&lt;M5</formula>
    </cfRule>
    <cfRule type="expression" priority="1925" aboveAverage="0" equalAverage="0" bottom="0" percent="0" rank="0" text="" dxfId="922">
      <formula>$D$1&gt;M5</formula>
    </cfRule>
  </conditionalFormatting>
  <conditionalFormatting sqref="M5">
    <cfRule type="expression" priority="1926" aboveAverage="0" equalAverage="0" bottom="0" percent="0" rank="0" text="" dxfId="923">
      <formula>$D$1&lt;M5</formula>
    </cfRule>
    <cfRule type="expression" priority="1927" aboveAverage="0" equalAverage="0" bottom="0" percent="0" rank="0" text="" dxfId="924">
      <formula>$D$1&gt;M5</formula>
    </cfRule>
  </conditionalFormatting>
  <conditionalFormatting sqref="M5">
    <cfRule type="expression" priority="1928" aboveAverage="0" equalAverage="0" bottom="0" percent="0" rank="0" text="" dxfId="925">
      <formula>$D$1&lt;M5</formula>
    </cfRule>
    <cfRule type="expression" priority="1929" aboveAverage="0" equalAverage="0" bottom="0" percent="0" rank="0" text="" dxfId="926">
      <formula>$D$1&gt;M5</formula>
    </cfRule>
  </conditionalFormatting>
  <conditionalFormatting sqref="M5">
    <cfRule type="expression" priority="1930" aboveAverage="0" equalAverage="0" bottom="0" percent="0" rank="0" text="" dxfId="927">
      <formula>$D$1&lt;M5</formula>
    </cfRule>
    <cfRule type="expression" priority="1931" aboveAverage="0" equalAverage="0" bottom="0" percent="0" rank="0" text="" dxfId="928">
      <formula>$D$1&gt;M5</formula>
    </cfRule>
  </conditionalFormatting>
  <conditionalFormatting sqref="M4">
    <cfRule type="expression" priority="1932" aboveAverage="0" equalAverage="0" bottom="0" percent="0" rank="0" text="" dxfId="929">
      <formula>$D$1&lt;M4</formula>
    </cfRule>
    <cfRule type="expression" priority="1933" aboveAverage="0" equalAverage="0" bottom="0" percent="0" rank="0" text="" dxfId="930">
      <formula>$D$1&gt;M4</formula>
    </cfRule>
  </conditionalFormatting>
  <conditionalFormatting sqref="M4">
    <cfRule type="expression" priority="1934" aboveAverage="0" equalAverage="0" bottom="0" percent="0" rank="0" text="" dxfId="931">
      <formula>$D$1&lt;M4</formula>
    </cfRule>
    <cfRule type="expression" priority="1935" aboveAverage="0" equalAverage="0" bottom="0" percent="0" rank="0" text="" dxfId="932">
      <formula>$D$1&gt;M4</formula>
    </cfRule>
  </conditionalFormatting>
  <conditionalFormatting sqref="M4">
    <cfRule type="expression" priority="1936" aboveAverage="0" equalAverage="0" bottom="0" percent="0" rank="0" text="" dxfId="933">
      <formula>$D$1&lt;M4</formula>
    </cfRule>
    <cfRule type="expression" priority="1937" aboveAverage="0" equalAverage="0" bottom="0" percent="0" rank="0" text="" dxfId="934">
      <formula>$D$1&gt;M4</formula>
    </cfRule>
  </conditionalFormatting>
  <conditionalFormatting sqref="M4">
    <cfRule type="expression" priority="1938" aboveAverage="0" equalAverage="0" bottom="0" percent="0" rank="0" text="" dxfId="935">
      <formula>$D$1&lt;M4</formula>
    </cfRule>
    <cfRule type="expression" priority="1939" aboveAverage="0" equalAverage="0" bottom="0" percent="0" rank="0" text="" dxfId="936">
      <formula>$D$1&gt;M4</formula>
    </cfRule>
  </conditionalFormatting>
  <conditionalFormatting sqref="M5">
    <cfRule type="cellIs" priority="1940" operator="equal" aboveAverage="0" equalAverage="0" bottom="0" percent="0" rank="0" text="" dxfId="937">
      <formula>5</formula>
    </cfRule>
    <cfRule type="cellIs" priority="1941" operator="equal" aboveAverage="0" equalAverage="0" bottom="0" percent="0" rank="0" text="" dxfId="938">
      <formula>4</formula>
    </cfRule>
    <cfRule type="cellIs" priority="1942" operator="equal" aboveAverage="0" equalAverage="0" bottom="0" percent="0" rank="0" text="" dxfId="939">
      <formula>3</formula>
    </cfRule>
  </conditionalFormatting>
  <conditionalFormatting sqref="M4">
    <cfRule type="expression" priority="1943" aboveAverage="0" equalAverage="0" bottom="0" percent="0" rank="0" text="" dxfId="939">
      <formula>$D$1&lt;M4</formula>
    </cfRule>
    <cfRule type="expression" priority="1944" aboveAverage="0" equalAverage="0" bottom="0" percent="0" rank="0" text="" dxfId="939">
      <formula>$D$1&gt;M4</formula>
    </cfRule>
  </conditionalFormatting>
  <conditionalFormatting sqref="M4">
    <cfRule type="expression" priority="1945" aboveAverage="0" equalAverage="0" bottom="0" percent="0" rank="0" text="" dxfId="939">
      <formula>$D$1&lt;M4</formula>
    </cfRule>
    <cfRule type="expression" priority="1946" aboveAverage="0" equalAverage="0" bottom="0" percent="0" rank="0" text="" dxfId="939">
      <formula>$D$1&gt;M4</formula>
    </cfRule>
  </conditionalFormatting>
  <conditionalFormatting sqref="M4">
    <cfRule type="expression" priority="1947" aboveAverage="0" equalAverage="0" bottom="0" percent="0" rank="0" text="" dxfId="940">
      <formula>$D$1&lt;M4</formula>
    </cfRule>
    <cfRule type="expression" priority="1948" aboveAverage="0" equalAverage="0" bottom="0" percent="0" rank="0" text="" dxfId="941">
      <formula>$D$1&gt;M4</formula>
    </cfRule>
  </conditionalFormatting>
  <conditionalFormatting sqref="M4">
    <cfRule type="expression" priority="1949" aboveAverage="0" equalAverage="0" bottom="0" percent="0" rank="0" text="" dxfId="942">
      <formula>$D$1&lt;M4</formula>
    </cfRule>
    <cfRule type="expression" priority="1950" aboveAverage="0" equalAverage="0" bottom="0" percent="0" rank="0" text="" dxfId="943">
      <formula>$D$1&gt;M4</formula>
    </cfRule>
  </conditionalFormatting>
  <conditionalFormatting sqref="M5">
    <cfRule type="cellIs" priority="1951" operator="equal" aboveAverage="0" equalAverage="0" bottom="0" percent="0" rank="0" text="" dxfId="944">
      <formula>5</formula>
    </cfRule>
    <cfRule type="cellIs" priority="1952" operator="equal" aboveAverage="0" equalAverage="0" bottom="0" percent="0" rank="0" text="" dxfId="945">
      <formula>4</formula>
    </cfRule>
    <cfRule type="cellIs" priority="1953" operator="equal" aboveAverage="0" equalAverage="0" bottom="0" percent="0" rank="0" text="" dxfId="946">
      <formula>3</formula>
    </cfRule>
  </conditionalFormatting>
  <conditionalFormatting sqref="M5">
    <cfRule type="cellIs" priority="1954" operator="equal" aboveAverage="0" equalAverage="0" bottom="0" percent="0" rank="0" text="" dxfId="947">
      <formula>5</formula>
    </cfRule>
    <cfRule type="cellIs" priority="1955" operator="equal" aboveAverage="0" equalAverage="0" bottom="0" percent="0" rank="0" text="" dxfId="948">
      <formula>4</formula>
    </cfRule>
    <cfRule type="cellIs" priority="1956" operator="equal" aboveAverage="0" equalAverage="0" bottom="0" percent="0" rank="0" text="" dxfId="948">
      <formula>3</formula>
    </cfRule>
  </conditionalFormatting>
  <conditionalFormatting sqref="M4">
    <cfRule type="expression" priority="1957" aboveAverage="0" equalAverage="0" bottom="0" percent="0" rank="0" text="" dxfId="949">
      <formula>$D$1&lt;M4</formula>
    </cfRule>
    <cfRule type="expression" priority="1958" aboveAverage="0" equalAverage="0" bottom="0" percent="0" rank="0" text="" dxfId="950">
      <formula>$D$1&gt;M4</formula>
    </cfRule>
  </conditionalFormatting>
  <conditionalFormatting sqref="M4">
    <cfRule type="expression" priority="1959" aboveAverage="0" equalAverage="0" bottom="0" percent="0" rank="0" text="" dxfId="951">
      <formula>$D$1&lt;M4</formula>
    </cfRule>
    <cfRule type="expression" priority="1960" aboveAverage="0" equalAverage="0" bottom="0" percent="0" rank="0" text="" dxfId="952">
      <formula>$D$1&gt;M4</formula>
    </cfRule>
  </conditionalFormatting>
  <conditionalFormatting sqref="M4">
    <cfRule type="expression" priority="1961" aboveAverage="0" equalAverage="0" bottom="0" percent="0" rank="0" text="" dxfId="953">
      <formula>$D$1&lt;M4</formula>
    </cfRule>
    <cfRule type="expression" priority="1962" aboveAverage="0" equalAverage="0" bottom="0" percent="0" rank="0" text="" dxfId="954">
      <formula>$D$1&gt;M4</formula>
    </cfRule>
  </conditionalFormatting>
  <conditionalFormatting sqref="M4">
    <cfRule type="expression" priority="1963" aboveAverage="0" equalAverage="0" bottom="0" percent="0" rank="0" text="" dxfId="955">
      <formula>$D$1&lt;M4</formula>
    </cfRule>
    <cfRule type="expression" priority="1964" aboveAverage="0" equalAverage="0" bottom="0" percent="0" rank="0" text="" dxfId="956">
      <formula>$D$1&gt;M4</formula>
    </cfRule>
  </conditionalFormatting>
  <conditionalFormatting sqref="M4">
    <cfRule type="expression" priority="1965" aboveAverage="0" equalAverage="0" bottom="0" percent="0" rank="0" text="" dxfId="957">
      <formula>$D$1&lt;M4</formula>
    </cfRule>
    <cfRule type="expression" priority="1966" aboveAverage="0" equalAverage="0" bottom="0" percent="0" rank="0" text="" dxfId="958">
      <formula>$D$1&gt;M4</formula>
    </cfRule>
  </conditionalFormatting>
  <conditionalFormatting sqref="M4">
    <cfRule type="expression" priority="1967" aboveAverage="0" equalAverage="0" bottom="0" percent="0" rank="0" text="" dxfId="959">
      <formula>$D$1&lt;M4</formula>
    </cfRule>
    <cfRule type="expression" priority="1968" aboveAverage="0" equalAverage="0" bottom="0" percent="0" rank="0" text="" dxfId="960">
      <formula>$D$1&gt;M4</formula>
    </cfRule>
  </conditionalFormatting>
  <conditionalFormatting sqref="M4">
    <cfRule type="expression" priority="1969" aboveAverage="0" equalAverage="0" bottom="0" percent="0" rank="0" text="" dxfId="961">
      <formula>$D$1&lt;M4</formula>
    </cfRule>
    <cfRule type="expression" priority="1970" aboveAverage="0" equalAverage="0" bottom="0" percent="0" rank="0" text="" dxfId="962">
      <formula>$D$1&gt;M4</formula>
    </cfRule>
  </conditionalFormatting>
  <conditionalFormatting sqref="M4">
    <cfRule type="expression" priority="1971" aboveAverage="0" equalAverage="0" bottom="0" percent="0" rank="0" text="" dxfId="963">
      <formula>$D$1&lt;M4</formula>
    </cfRule>
    <cfRule type="expression" priority="1972" aboveAverage="0" equalAverage="0" bottom="0" percent="0" rank="0" text="" dxfId="964">
      <formula>$D$1&gt;M4</formula>
    </cfRule>
  </conditionalFormatting>
  <conditionalFormatting sqref="M5">
    <cfRule type="cellIs" priority="1973" operator="equal" aboveAverage="0" equalAverage="0" bottom="0" percent="0" rank="0" text="" dxfId="965">
      <formula>5</formula>
    </cfRule>
    <cfRule type="cellIs" priority="1974" operator="equal" aboveAverage="0" equalAverage="0" bottom="0" percent="0" rank="0" text="" dxfId="966">
      <formula>4</formula>
    </cfRule>
    <cfRule type="cellIs" priority="1975" operator="equal" aboveAverage="0" equalAverage="0" bottom="0" percent="0" rank="0" text="" dxfId="967">
      <formula>3</formula>
    </cfRule>
  </conditionalFormatting>
  <conditionalFormatting sqref="M5">
    <cfRule type="cellIs" priority="1976" operator="equal" aboveAverage="0" equalAverage="0" bottom="0" percent="0" rank="0" text="" dxfId="968">
      <formula>5</formula>
    </cfRule>
    <cfRule type="cellIs" priority="1977" operator="equal" aboveAverage="0" equalAverage="0" bottom="0" percent="0" rank="0" text="" dxfId="969">
      <formula>4</formula>
    </cfRule>
    <cfRule type="cellIs" priority="1978" operator="equal" aboveAverage="0" equalAverage="0" bottom="0" percent="0" rank="0" text="" dxfId="970">
      <formula>3</formula>
    </cfRule>
  </conditionalFormatting>
  <conditionalFormatting sqref="K3">
    <cfRule type="expression" priority="1979" aboveAverage="0" equalAverage="0" bottom="0" percent="0" rank="0" text="" dxfId="971">
      <formula>$D$1&lt;K3</formula>
    </cfRule>
    <cfRule type="expression" priority="1980" aboveAverage="0" equalAverage="0" bottom="0" percent="0" rank="0" text="" dxfId="972">
      <formula>$D$1&gt;K3</formula>
    </cfRule>
  </conditionalFormatting>
  <conditionalFormatting sqref="K3">
    <cfRule type="expression" priority="1981" aboveAverage="0" equalAverage="0" bottom="0" percent="0" rank="0" text="" dxfId="973">
      <formula>$D$1&lt;K3</formula>
    </cfRule>
    <cfRule type="expression" priority="1982" aboveAverage="0" equalAverage="0" bottom="0" percent="0" rank="0" text="" dxfId="974">
      <formula>$D$1&gt;K3</formula>
    </cfRule>
  </conditionalFormatting>
  <conditionalFormatting sqref="J3">
    <cfRule type="expression" priority="1983" aboveAverage="0" equalAverage="0" bottom="0" percent="0" rank="0" text="" dxfId="975">
      <formula>$D$1&lt;J3</formula>
    </cfRule>
    <cfRule type="expression" priority="1984" aboveAverage="0" equalAverage="0" bottom="0" percent="0" rank="0" text="" dxfId="976">
      <formula>$D$1&gt;J3</formula>
    </cfRule>
  </conditionalFormatting>
  <conditionalFormatting sqref="J3">
    <cfRule type="expression" priority="1985" aboveAverage="0" equalAverage="0" bottom="0" percent="0" rank="0" text="" dxfId="977">
      <formula>$D$1&lt;J3</formula>
    </cfRule>
    <cfRule type="expression" priority="1986" aboveAverage="0" equalAverage="0" bottom="0" percent="0" rank="0" text="" dxfId="978">
      <formula>$D$1&gt;J3</formula>
    </cfRule>
  </conditionalFormatting>
  <conditionalFormatting sqref="J3">
    <cfRule type="expression" priority="1987" aboveAverage="0" equalAverage="0" bottom="0" percent="0" rank="0" text="" dxfId="979">
      <formula>$D$1&lt;J3</formula>
    </cfRule>
    <cfRule type="expression" priority="1988" aboveAverage="0" equalAverage="0" bottom="0" percent="0" rank="0" text="" dxfId="980">
      <formula>$D$1&gt;J3</formula>
    </cfRule>
  </conditionalFormatting>
  <conditionalFormatting sqref="J3">
    <cfRule type="expression" priority="1989" aboveAverage="0" equalAverage="0" bottom="0" percent="0" rank="0" text="" dxfId="981">
      <formula>$D$1&lt;J3</formula>
    </cfRule>
    <cfRule type="expression" priority="1990" aboveAverage="0" equalAverage="0" bottom="0" percent="0" rank="0" text="" dxfId="982">
      <formula>$D$1&gt;J3</formula>
    </cfRule>
  </conditionalFormatting>
  <conditionalFormatting sqref="J3">
    <cfRule type="expression" priority="1991" aboveAverage="0" equalAverage="0" bottom="0" percent="0" rank="0" text="" dxfId="983">
      <formula>$D$1&lt;J3</formula>
    </cfRule>
    <cfRule type="expression" priority="1992" aboveAverage="0" equalAverage="0" bottom="0" percent="0" rank="0" text="" dxfId="984">
      <formula>$D$1&gt;J3</formula>
    </cfRule>
  </conditionalFormatting>
  <conditionalFormatting sqref="J4">
    <cfRule type="expression" priority="1993" aboveAverage="0" equalAverage="0" bottom="0" percent="0" rank="0" text="" dxfId="985">
      <formula>$D$1&lt;J4</formula>
    </cfRule>
    <cfRule type="expression" priority="1994" aboveAverage="0" equalAverage="0" bottom="0" percent="0" rank="0" text="" dxfId="986">
      <formula>$D$1&gt;J4</formula>
    </cfRule>
  </conditionalFormatting>
  <conditionalFormatting sqref="J4">
    <cfRule type="expression" priority="1995" aboveAverage="0" equalAverage="0" bottom="0" percent="0" rank="0" text="" dxfId="987">
      <formula>$D$1&lt;J4</formula>
    </cfRule>
    <cfRule type="expression" priority="1996" aboveAverage="0" equalAverage="0" bottom="0" percent="0" rank="0" text="" dxfId="988">
      <formula>$D$1&gt;J4</formula>
    </cfRule>
  </conditionalFormatting>
  <conditionalFormatting sqref="J4">
    <cfRule type="expression" priority="1997" aboveAverage="0" equalAverage="0" bottom="0" percent="0" rank="0" text="" dxfId="989">
      <formula>$D$1&lt;J4</formula>
    </cfRule>
    <cfRule type="expression" priority="1998" aboveAverage="0" equalAverage="0" bottom="0" percent="0" rank="0" text="" dxfId="990">
      <formula>$D$1&gt;J4</formula>
    </cfRule>
  </conditionalFormatting>
  <conditionalFormatting sqref="J4">
    <cfRule type="expression" priority="1999" aboveAverage="0" equalAverage="0" bottom="0" percent="0" rank="0" text="" dxfId="991">
      <formula>$D$1&lt;J4</formula>
    </cfRule>
    <cfRule type="expression" priority="2000" aboveAverage="0" equalAverage="0" bottom="0" percent="0" rank="0" text="" dxfId="992">
      <formula>$D$1&gt;J4</formula>
    </cfRule>
  </conditionalFormatting>
  <conditionalFormatting sqref="J5">
    <cfRule type="cellIs" priority="2001" operator="equal" aboveAverage="0" equalAverage="0" bottom="0" percent="0" rank="0" text="" dxfId="993">
      <formula>5</formula>
    </cfRule>
    <cfRule type="cellIs" priority="2002" operator="equal" aboveAverage="0" equalAverage="0" bottom="0" percent="0" rank="0" text="" dxfId="994">
      <formula>4</formula>
    </cfRule>
    <cfRule type="cellIs" priority="2003" operator="equal" aboveAverage="0" equalAverage="0" bottom="0" percent="0" rank="0" text="" dxfId="995">
      <formula>3</formula>
    </cfRule>
  </conditionalFormatting>
  <conditionalFormatting sqref="J5">
    <cfRule type="cellIs" priority="2004" operator="equal" aboveAverage="0" equalAverage="0" bottom="0" percent="0" rank="0" text="" dxfId="996">
      <formula>5</formula>
    </cfRule>
    <cfRule type="cellIs" priority="2005" operator="equal" aboveAverage="0" equalAverage="0" bottom="0" percent="0" rank="0" text="" dxfId="997">
      <formula>4</formula>
    </cfRule>
    <cfRule type="cellIs" priority="2006" operator="equal" aboveAverage="0" equalAverage="0" bottom="0" percent="0" rank="0" text="" dxfId="998">
      <formula>3</formula>
    </cfRule>
  </conditionalFormatting>
  <conditionalFormatting sqref="J5">
    <cfRule type="cellIs" priority="2007" operator="equal" aboveAverage="0" equalAverage="0" bottom="0" percent="0" rank="0" text="" dxfId="999">
      <formula>5</formula>
    </cfRule>
    <cfRule type="cellIs" priority="2008" operator="equal" aboveAverage="0" equalAverage="0" bottom="0" percent="0" rank="0" text="" dxfId="1000">
      <formula>4</formula>
    </cfRule>
    <cfRule type="cellIs" priority="2009" operator="equal" aboveAverage="0" equalAverage="0" bottom="0" percent="0" rank="0" text="" dxfId="1001">
      <formula>3</formula>
    </cfRule>
  </conditionalFormatting>
  <conditionalFormatting sqref="J5">
    <cfRule type="cellIs" priority="2010" operator="equal" aboveAverage="0" equalAverage="0" bottom="0" percent="0" rank="0" text="" dxfId="1002">
      <formula>5</formula>
    </cfRule>
    <cfRule type="cellIs" priority="2011" operator="equal" aboveAverage="0" equalAverage="0" bottom="0" percent="0" rank="0" text="" dxfId="1003">
      <formula>4</formula>
    </cfRule>
    <cfRule type="cellIs" priority="2012" operator="equal" aboveAverage="0" equalAverage="0" bottom="0" percent="0" rank="0" text="" dxfId="1004">
      <formula>3</formula>
    </cfRule>
  </conditionalFormatting>
  <conditionalFormatting sqref="J5">
    <cfRule type="cellIs" priority="2013" operator="equal" aboveAverage="0" equalAverage="0" bottom="0" percent="0" rank="0" text="" dxfId="1005">
      <formula>5</formula>
    </cfRule>
    <cfRule type="cellIs" priority="2014" operator="equal" aboveAverage="0" equalAverage="0" bottom="0" percent="0" rank="0" text="" dxfId="1006">
      <formula>4</formula>
    </cfRule>
    <cfRule type="cellIs" priority="2015" operator="equal" aboveAverage="0" equalAverage="0" bottom="0" percent="0" rank="0" text="" dxfId="1007">
      <formula>3</formula>
    </cfRule>
  </conditionalFormatting>
  <conditionalFormatting sqref="J5">
    <cfRule type="cellIs" priority="2016" operator="equal" aboveAverage="0" equalAverage="0" bottom="0" percent="0" rank="0" text="" dxfId="1008">
      <formula>5</formula>
    </cfRule>
    <cfRule type="cellIs" priority="2017" operator="equal" aboveAverage="0" equalAverage="0" bottom="0" percent="0" rank="0" text="" dxfId="1009">
      <formula>4</formula>
    </cfRule>
    <cfRule type="cellIs" priority="2018" operator="equal" aboveAverage="0" equalAverage="0" bottom="0" percent="0" rank="0" text="" dxfId="1010">
      <formula>3</formula>
    </cfRule>
  </conditionalFormatting>
  <conditionalFormatting sqref="J4">
    <cfRule type="expression" priority="2019" aboveAverage="0" equalAverage="0" bottom="0" percent="0" rank="0" text="" dxfId="1011">
      <formula>$D$1&lt;J4</formula>
    </cfRule>
    <cfRule type="expression" priority="2020" aboveAverage="0" equalAverage="0" bottom="0" percent="0" rank="0" text="" dxfId="1012">
      <formula>$D$1&gt;J4</formula>
    </cfRule>
  </conditionalFormatting>
  <conditionalFormatting sqref="J5">
    <cfRule type="cellIs" priority="2021" operator="equal" aboveAverage="0" equalAverage="0" bottom="0" percent="0" rank="0" text="" dxfId="1013">
      <formula>5</formula>
    </cfRule>
    <cfRule type="cellIs" priority="2022" operator="equal" aboveAverage="0" equalAverage="0" bottom="0" percent="0" rank="0" text="" dxfId="1014">
      <formula>4</formula>
    </cfRule>
    <cfRule type="cellIs" priority="2023" operator="equal" aboveAverage="0" equalAverage="0" bottom="0" percent="0" rank="0" text="" dxfId="1015">
      <formula>3</formula>
    </cfRule>
  </conditionalFormatting>
  <conditionalFormatting sqref="J5">
    <cfRule type="cellIs" priority="2024" operator="equal" aboveAverage="0" equalAverage="0" bottom="0" percent="0" rank="0" text="" dxfId="1016">
      <formula>5</formula>
    </cfRule>
    <cfRule type="cellIs" priority="2025" operator="equal" aboveAverage="0" equalAverage="0" bottom="0" percent="0" rank="0" text="" dxfId="1017">
      <formula>4</formula>
    </cfRule>
    <cfRule type="cellIs" priority="2026" operator="equal" aboveAverage="0" equalAverage="0" bottom="0" percent="0" rank="0" text="" dxfId="1018">
      <formula>3</formula>
    </cfRule>
  </conditionalFormatting>
  <conditionalFormatting sqref="J4">
    <cfRule type="expression" priority="2027" aboveAverage="0" equalAverage="0" bottom="0" percent="0" rank="0" text="" dxfId="1019">
      <formula>$D$1&lt;J4</formula>
    </cfRule>
    <cfRule type="expression" priority="2028" aboveAverage="0" equalAverage="0" bottom="0" percent="0" rank="0" text="" dxfId="1020">
      <formula>$D$1&gt;J4</formula>
    </cfRule>
  </conditionalFormatting>
  <conditionalFormatting sqref="J5">
    <cfRule type="cellIs" priority="2029" operator="equal" aboveAverage="0" equalAverage="0" bottom="0" percent="0" rank="0" text="" dxfId="1021">
      <formula>5</formula>
    </cfRule>
    <cfRule type="cellIs" priority="2030" operator="equal" aboveAverage="0" equalAverage="0" bottom="0" percent="0" rank="0" text="" dxfId="1022">
      <formula>4</formula>
    </cfRule>
    <cfRule type="cellIs" priority="2031" operator="equal" aboveAverage="0" equalAverage="0" bottom="0" percent="0" rank="0" text="" dxfId="1023">
      <formula>3</formula>
    </cfRule>
  </conditionalFormatting>
  <conditionalFormatting sqref="J4">
    <cfRule type="expression" priority="2032" aboveAverage="0" equalAverage="0" bottom="0" percent="0" rank="0" text="" dxfId="1024">
      <formula>$D$1&lt;J4</formula>
    </cfRule>
    <cfRule type="expression" priority="2033" aboveAverage="0" equalAverage="0" bottom="0" percent="0" rank="0" text="" dxfId="1025">
      <formula>$D$1&gt;J4</formula>
    </cfRule>
  </conditionalFormatting>
  <conditionalFormatting sqref="J5">
    <cfRule type="cellIs" priority="2034" operator="equal" aboveAverage="0" equalAverage="0" bottom="0" percent="0" rank="0" text="" dxfId="1026">
      <formula>5</formula>
    </cfRule>
    <cfRule type="cellIs" priority="2035" operator="equal" aboveAverage="0" equalAverage="0" bottom="0" percent="0" rank="0" text="" dxfId="1027">
      <formula>4</formula>
    </cfRule>
    <cfRule type="cellIs" priority="2036" operator="equal" aboveAverage="0" equalAverage="0" bottom="0" percent="0" rank="0" text="" dxfId="1028">
      <formula>3</formula>
    </cfRule>
  </conditionalFormatting>
  <conditionalFormatting sqref="J4">
    <cfRule type="expression" priority="2037" aboveAverage="0" equalAverage="0" bottom="0" percent="0" rank="0" text="" dxfId="1029">
      <formula>$D$1&lt;J4</formula>
    </cfRule>
    <cfRule type="expression" priority="2038" aboveAverage="0" equalAverage="0" bottom="0" percent="0" rank="0" text="" dxfId="1030">
      <formula>$D$1&gt;J4</formula>
    </cfRule>
  </conditionalFormatting>
  <conditionalFormatting sqref="K4">
    <cfRule type="expression" priority="2039" aboveAverage="0" equalAverage="0" bottom="0" percent="0" rank="0" text="" dxfId="1031">
      <formula>$D$1&lt;K4</formula>
    </cfRule>
    <cfRule type="expression" priority="2040" aboveAverage="0" equalAverage="0" bottom="0" percent="0" rank="0" text="" dxfId="1032">
      <formula>$D$1&gt;K4</formula>
    </cfRule>
  </conditionalFormatting>
  <conditionalFormatting sqref="K5">
    <cfRule type="cellIs" priority="2041" operator="equal" aboveAverage="0" equalAverage="0" bottom="0" percent="0" rank="0" text="" dxfId="1033">
      <formula>5</formula>
    </cfRule>
    <cfRule type="cellIs" priority="2042" operator="equal" aboveAverage="0" equalAverage="0" bottom="0" percent="0" rank="0" text="" dxfId="1034">
      <formula>4</formula>
    </cfRule>
    <cfRule type="cellIs" priority="2043" operator="equal" aboveAverage="0" equalAverage="0" bottom="0" percent="0" rank="0" text="" dxfId="1034">
      <formula>3</formula>
    </cfRule>
  </conditionalFormatting>
  <conditionalFormatting sqref="K4">
    <cfRule type="expression" priority="2044" aboveAverage="0" equalAverage="0" bottom="0" percent="0" rank="0" text="" dxfId="1034">
      <formula>$D$1&lt;K4</formula>
    </cfRule>
    <cfRule type="expression" priority="2045" aboveAverage="0" equalAverage="0" bottom="0" percent="0" rank="0" text="" dxfId="1034">
      <formula>$D$1&gt;K4</formula>
    </cfRule>
  </conditionalFormatting>
  <conditionalFormatting sqref="K4">
    <cfRule type="expression" priority="2046" aboveAverage="0" equalAverage="0" bottom="0" percent="0" rank="0" text="" dxfId="1034">
      <formula>$D$1&lt;K4</formula>
    </cfRule>
    <cfRule type="expression" priority="2047" aboveAverage="0" equalAverage="0" bottom="0" percent="0" rank="0" text="" dxfId="1035">
      <formula>$D$1&gt;K4</formula>
    </cfRule>
  </conditionalFormatting>
  <conditionalFormatting sqref="K4">
    <cfRule type="expression" priority="2048" aboveAverage="0" equalAverage="0" bottom="0" percent="0" rank="0" text="" dxfId="1036">
      <formula>$D$1&lt;K4</formula>
    </cfRule>
    <cfRule type="expression" priority="2049" aboveAverage="0" equalAverage="0" bottom="0" percent="0" rank="0" text="" dxfId="1037">
      <formula>$D$1&gt;K4</formula>
    </cfRule>
  </conditionalFormatting>
  <conditionalFormatting sqref="L4">
    <cfRule type="expression" priority="2050" aboveAverage="0" equalAverage="0" bottom="0" percent="0" rank="0" text="" dxfId="1038">
      <formula>$D$1&lt;L4</formula>
    </cfRule>
    <cfRule type="expression" priority="2051" aboveAverage="0" equalAverage="0" bottom="0" percent="0" rank="0" text="" dxfId="1039">
      <formula>$D$1&gt;L4</formula>
    </cfRule>
  </conditionalFormatting>
  <conditionalFormatting sqref="L4">
    <cfRule type="expression" priority="2052" aboveAverage="0" equalAverage="0" bottom="0" percent="0" rank="0" text="" dxfId="1040">
      <formula>$D$1&lt;L4</formula>
    </cfRule>
    <cfRule type="expression" priority="2053" aboveAverage="0" equalAverage="0" bottom="0" percent="0" rank="0" text="" dxfId="1040">
      <formula>$D$1&gt;L4</formula>
    </cfRule>
  </conditionalFormatting>
  <conditionalFormatting sqref="L4">
    <cfRule type="expression" priority="2054" aboveAverage="0" equalAverage="0" bottom="0" percent="0" rank="0" text="" dxfId="1040">
      <formula>$D$1&lt;L4</formula>
    </cfRule>
    <cfRule type="expression" priority="2055" aboveAverage="0" equalAverage="0" bottom="0" percent="0" rank="0" text="" dxfId="1040">
      <formula>$D$1&gt;L4</formula>
    </cfRule>
  </conditionalFormatting>
  <conditionalFormatting sqref="L4">
    <cfRule type="expression" priority="2056" aboveAverage="0" equalAverage="0" bottom="0" percent="0" rank="0" text="" dxfId="1040">
      <formula>$D$1&lt;L4</formula>
    </cfRule>
    <cfRule type="expression" priority="2057" aboveAverage="0" equalAverage="0" bottom="0" percent="0" rank="0" text="" dxfId="1041">
      <formula>$D$1&gt;L4</formula>
    </cfRule>
  </conditionalFormatting>
  <conditionalFormatting sqref="L4">
    <cfRule type="expression" priority="2058" aboveAverage="0" equalAverage="0" bottom="0" percent="0" rank="0" text="" dxfId="1042">
      <formula>$D$1&lt;L4</formula>
    </cfRule>
    <cfRule type="expression" priority="2059" aboveAverage="0" equalAverage="0" bottom="0" percent="0" rank="0" text="" dxfId="1043">
      <formula>$D$1&gt;L4</formula>
    </cfRule>
  </conditionalFormatting>
  <conditionalFormatting sqref="L4">
    <cfRule type="expression" priority="2060" aboveAverage="0" equalAverage="0" bottom="0" percent="0" rank="0" text="" dxfId="1044">
      <formula>$D$1&lt;L4</formula>
    </cfRule>
    <cfRule type="expression" priority="2061" aboveAverage="0" equalAverage="0" bottom="0" percent="0" rank="0" text="" dxfId="1045">
      <formula>$D$1&gt;L4</formula>
    </cfRule>
  </conditionalFormatting>
  <conditionalFormatting sqref="L5">
    <cfRule type="cellIs" priority="2062" operator="equal" aboveAverage="0" equalAverage="0" bottom="0" percent="0" rank="0" text="" dxfId="1046">
      <formula>5</formula>
    </cfRule>
    <cfRule type="cellIs" priority="2063" operator="equal" aboveAverage="0" equalAverage="0" bottom="0" percent="0" rank="0" text="" dxfId="1047">
      <formula>4</formula>
    </cfRule>
    <cfRule type="cellIs" priority="2064" operator="equal" aboveAverage="0" equalAverage="0" bottom="0" percent="0" rank="0" text="" dxfId="1048">
      <formula>3</formula>
    </cfRule>
  </conditionalFormatting>
  <conditionalFormatting sqref="L5">
    <cfRule type="cellIs" priority="2065" operator="equal" aboveAverage="0" equalAverage="0" bottom="0" percent="0" rank="0" text="" dxfId="1049">
      <formula>5</formula>
    </cfRule>
    <cfRule type="cellIs" priority="2066" operator="equal" aboveAverage="0" equalAverage="0" bottom="0" percent="0" rank="0" text="" dxfId="1050">
      <formula>4</formula>
    </cfRule>
    <cfRule type="cellIs" priority="2067" operator="equal" aboveAverage="0" equalAverage="0" bottom="0" percent="0" rank="0" text="" dxfId="1051">
      <formula>3</formula>
    </cfRule>
  </conditionalFormatting>
  <conditionalFormatting sqref="L5">
    <cfRule type="cellIs" priority="2068" operator="equal" aboveAverage="0" equalAverage="0" bottom="0" percent="0" rank="0" text="" dxfId="1052">
      <formula>5</formula>
    </cfRule>
    <cfRule type="cellIs" priority="2069" operator="equal" aboveAverage="0" equalAverage="0" bottom="0" percent="0" rank="0" text="" dxfId="1053">
      <formula>4</formula>
    </cfRule>
    <cfRule type="cellIs" priority="2070" operator="equal" aboveAverage="0" equalAverage="0" bottom="0" percent="0" rank="0" text="" dxfId="1054">
      <formula>3</formula>
    </cfRule>
  </conditionalFormatting>
  <conditionalFormatting sqref="L5">
    <cfRule type="cellIs" priority="2071" operator="equal" aboveAverage="0" equalAverage="0" bottom="0" percent="0" rank="0" text="" dxfId="1055">
      <formula>5</formula>
    </cfRule>
    <cfRule type="cellIs" priority="2072" operator="equal" aboveAverage="0" equalAverage="0" bottom="0" percent="0" rank="0" text="" dxfId="1056">
      <formula>4</formula>
    </cfRule>
    <cfRule type="cellIs" priority="2073" operator="equal" aboveAverage="0" equalAverage="0" bottom="0" percent="0" rank="0" text="" dxfId="1057">
      <formula>3</formula>
    </cfRule>
  </conditionalFormatting>
  <conditionalFormatting sqref="L5">
    <cfRule type="cellIs" priority="2074" operator="equal" aboveAverage="0" equalAverage="0" bottom="0" percent="0" rank="0" text="" dxfId="1058">
      <formula>5</formula>
    </cfRule>
    <cfRule type="cellIs" priority="2075" operator="equal" aboveAverage="0" equalAverage="0" bottom="0" percent="0" rank="0" text="" dxfId="1059">
      <formula>4</formula>
    </cfRule>
    <cfRule type="cellIs" priority="2076" operator="equal" aboveAverage="0" equalAverage="0" bottom="0" percent="0" rank="0" text="" dxfId="1060">
      <formula>3</formula>
    </cfRule>
  </conditionalFormatting>
  <conditionalFormatting sqref="L5">
    <cfRule type="cellIs" priority="2077" operator="equal" aboveAverage="0" equalAverage="0" bottom="0" percent="0" rank="0" text="" dxfId="1061">
      <formula>5</formula>
    </cfRule>
    <cfRule type="cellIs" priority="2078" operator="equal" aboveAverage="0" equalAverage="0" bottom="0" percent="0" rank="0" text="" dxfId="1062">
      <formula>4</formula>
    </cfRule>
    <cfRule type="cellIs" priority="2079" operator="equal" aboveAverage="0" equalAverage="0" bottom="0" percent="0" rank="0" text="" dxfId="1063">
      <formula>3</formula>
    </cfRule>
  </conditionalFormatting>
  <conditionalFormatting sqref="L5">
    <cfRule type="cellIs" priority="2080" operator="equal" aboveAverage="0" equalAverage="0" bottom="0" percent="0" rank="0" text="" dxfId="1064">
      <formula>5</formula>
    </cfRule>
    <cfRule type="cellIs" priority="2081" operator="equal" aboveAverage="0" equalAverage="0" bottom="0" percent="0" rank="0" text="" dxfId="1065">
      <formula>4</formula>
    </cfRule>
    <cfRule type="cellIs" priority="2082" operator="equal" aboveAverage="0" equalAverage="0" bottom="0" percent="0" rank="0" text="" dxfId="1066">
      <formula>3</formula>
    </cfRule>
  </conditionalFormatting>
  <conditionalFormatting sqref="L5">
    <cfRule type="cellIs" priority="2083" operator="equal" aboveAverage="0" equalAverage="0" bottom="0" percent="0" rank="0" text="" dxfId="1067">
      <formula>5</formula>
    </cfRule>
    <cfRule type="cellIs" priority="2084" operator="equal" aboveAverage="0" equalAverage="0" bottom="0" percent="0" rank="0" text="" dxfId="1068">
      <formula>4</formula>
    </cfRule>
    <cfRule type="cellIs" priority="2085" operator="equal" aboveAverage="0" equalAverage="0" bottom="0" percent="0" rank="0" text="" dxfId="1069">
      <formula>3</formula>
    </cfRule>
  </conditionalFormatting>
  <conditionalFormatting sqref="L5">
    <cfRule type="cellIs" priority="2086" operator="equal" aboveAverage="0" equalAverage="0" bottom="0" percent="0" rank="0" text="" dxfId="1070">
      <formula>5</formula>
    </cfRule>
    <cfRule type="cellIs" priority="2087" operator="equal" aboveAverage="0" equalAverage="0" bottom="0" percent="0" rank="0" text="" dxfId="1071">
      <formula>4</formula>
    </cfRule>
    <cfRule type="cellIs" priority="2088" operator="equal" aboveAverage="0" equalAverage="0" bottom="0" percent="0" rank="0" text="" dxfId="1072">
      <formula>3</formula>
    </cfRule>
  </conditionalFormatting>
  <conditionalFormatting sqref="L5">
    <cfRule type="cellIs" priority="2089" operator="equal" aboveAverage="0" equalAverage="0" bottom="0" percent="0" rank="0" text="" dxfId="1073">
      <formula>5</formula>
    </cfRule>
    <cfRule type="cellIs" priority="2090" operator="equal" aboveAverage="0" equalAverage="0" bottom="0" percent="0" rank="0" text="" dxfId="1074">
      <formula>4</formula>
    </cfRule>
    <cfRule type="cellIs" priority="2091" operator="equal" aboveAverage="0" equalAverage="0" bottom="0" percent="0" rank="0" text="" dxfId="1075">
      <formula>3</formula>
    </cfRule>
  </conditionalFormatting>
  <conditionalFormatting sqref="L5">
    <cfRule type="cellIs" priority="2092" operator="equal" aboveAverage="0" equalAverage="0" bottom="0" percent="0" rank="0" text="" dxfId="1076">
      <formula>5</formula>
    </cfRule>
    <cfRule type="cellIs" priority="2093" operator="equal" aboveAverage="0" equalAverage="0" bottom="0" percent="0" rank="0" text="" dxfId="1077">
      <formula>4</formula>
    </cfRule>
    <cfRule type="cellIs" priority="2094" operator="equal" aboveAverage="0" equalAverage="0" bottom="0" percent="0" rank="0" text="" dxfId="1078">
      <formula>3</formula>
    </cfRule>
  </conditionalFormatting>
  <conditionalFormatting sqref="L5">
    <cfRule type="cellIs" priority="2095" operator="equal" aboveAverage="0" equalAverage="0" bottom="0" percent="0" rank="0" text="" dxfId="1079">
      <formula>5</formula>
    </cfRule>
    <cfRule type="cellIs" priority="2096" operator="equal" aboveAverage="0" equalAverage="0" bottom="0" percent="0" rank="0" text="" dxfId="1080">
      <formula>4</formula>
    </cfRule>
    <cfRule type="cellIs" priority="2097" operator="equal" aboveAverage="0" equalAverage="0" bottom="0" percent="0" rank="0" text="" dxfId="1081">
      <formula>3</formula>
    </cfRule>
  </conditionalFormatting>
  <conditionalFormatting sqref="L5">
    <cfRule type="cellIs" priority="2098" operator="equal" aboveAverage="0" equalAverage="0" bottom="0" percent="0" rank="0" text="" dxfId="1082">
      <formula>5</formula>
    </cfRule>
    <cfRule type="cellIs" priority="2099" operator="equal" aboveAverage="0" equalAverage="0" bottom="0" percent="0" rank="0" text="" dxfId="1083">
      <formula>4</formula>
    </cfRule>
    <cfRule type="cellIs" priority="2100" operator="equal" aboveAverage="0" equalAverage="0" bottom="0" percent="0" rank="0" text="" dxfId="1084">
      <formula>3</formula>
    </cfRule>
  </conditionalFormatting>
  <conditionalFormatting sqref="L5">
    <cfRule type="cellIs" priority="2101" operator="equal" aboveAverage="0" equalAverage="0" bottom="0" percent="0" rank="0" text="" dxfId="1085">
      <formula>5</formula>
    </cfRule>
    <cfRule type="cellIs" priority="2102" operator="equal" aboveAverage="0" equalAverage="0" bottom="0" percent="0" rank="0" text="" dxfId="1086">
      <formula>4</formula>
    </cfRule>
    <cfRule type="cellIs" priority="2103" operator="equal" aboveAverage="0" equalAverage="0" bottom="0" percent="0" rank="0" text="" dxfId="1087">
      <formula>3</formula>
    </cfRule>
  </conditionalFormatting>
  <conditionalFormatting sqref="L5">
    <cfRule type="cellIs" priority="2104" operator="equal" aboveAverage="0" equalAverage="0" bottom="0" percent="0" rank="0" text="" dxfId="1088">
      <formula>5</formula>
    </cfRule>
    <cfRule type="cellIs" priority="2105" operator="equal" aboveAverage="0" equalAverage="0" bottom="0" percent="0" rank="0" text="" dxfId="1089">
      <formula>4</formula>
    </cfRule>
    <cfRule type="cellIs" priority="2106" operator="equal" aboveAverage="0" equalAverage="0" bottom="0" percent="0" rank="0" text="" dxfId="1090">
      <formula>3</formula>
    </cfRule>
  </conditionalFormatting>
  <conditionalFormatting sqref="L5">
    <cfRule type="cellIs" priority="2107" operator="equal" aboveAverage="0" equalAverage="0" bottom="0" percent="0" rank="0" text="" dxfId="1091">
      <formula>5</formula>
    </cfRule>
    <cfRule type="cellIs" priority="2108" operator="equal" aboveAverage="0" equalAverage="0" bottom="0" percent="0" rank="0" text="" dxfId="1092">
      <formula>4</formula>
    </cfRule>
    <cfRule type="cellIs" priority="2109" operator="equal" aboveAverage="0" equalAverage="0" bottom="0" percent="0" rank="0" text="" dxfId="1093">
      <formula>3</formula>
    </cfRule>
  </conditionalFormatting>
  <conditionalFormatting sqref="L5">
    <cfRule type="cellIs" priority="2110" operator="equal" aboveAverage="0" equalAverage="0" bottom="0" percent="0" rank="0" text="" dxfId="1094">
      <formula>5</formula>
    </cfRule>
    <cfRule type="cellIs" priority="2111" operator="equal" aboveAverage="0" equalAverage="0" bottom="0" percent="0" rank="0" text="" dxfId="1095">
      <formula>4</formula>
    </cfRule>
    <cfRule type="cellIs" priority="2112" operator="equal" aboveAverage="0" equalAverage="0" bottom="0" percent="0" rank="0" text="" dxfId="1096">
      <formula>3</formula>
    </cfRule>
  </conditionalFormatting>
  <conditionalFormatting sqref="N4">
    <cfRule type="expression" priority="2113" aboveAverage="0" equalAverage="0" bottom="0" percent="0" rank="0" text="" dxfId="1097">
      <formula>$D$1&lt;N4</formula>
    </cfRule>
    <cfRule type="expression" priority="2114" aboveAverage="0" equalAverage="0" bottom="0" percent="0" rank="0" text="" dxfId="1098">
      <formula>$D$1&gt;N4</formula>
    </cfRule>
  </conditionalFormatting>
  <conditionalFormatting sqref="N4">
    <cfRule type="expression" priority="2115" aboveAverage="0" equalAverage="0" bottom="0" percent="0" rank="0" text="" dxfId="1099">
      <formula>$D$1&lt;N4</formula>
    </cfRule>
    <cfRule type="expression" priority="2116" aboveAverage="0" equalAverage="0" bottom="0" percent="0" rank="0" text="" dxfId="1100">
      <formula>$D$1&gt;N4</formula>
    </cfRule>
  </conditionalFormatting>
  <conditionalFormatting sqref="N4">
    <cfRule type="expression" priority="2117" aboveAverage="0" equalAverage="0" bottom="0" percent="0" rank="0" text="" dxfId="1101">
      <formula>$D$1&lt;N4</formula>
    </cfRule>
    <cfRule type="expression" priority="2118" aboveAverage="0" equalAverage="0" bottom="0" percent="0" rank="0" text="" dxfId="1102">
      <formula>$D$1&gt;N4</formula>
    </cfRule>
  </conditionalFormatting>
  <conditionalFormatting sqref="N5">
    <cfRule type="cellIs" priority="2119" operator="equal" aboveAverage="0" equalAverage="0" bottom="0" percent="0" rank="0" text="" dxfId="1103">
      <formula>5</formula>
    </cfRule>
    <cfRule type="cellIs" priority="2120" operator="equal" aboveAverage="0" equalAverage="0" bottom="0" percent="0" rank="0" text="" dxfId="1104">
      <formula>4</formula>
    </cfRule>
    <cfRule type="cellIs" priority="2121" operator="equal" aboveAverage="0" equalAverage="0" bottom="0" percent="0" rank="0" text="" dxfId="1105">
      <formula>3</formula>
    </cfRule>
  </conditionalFormatting>
  <conditionalFormatting sqref="N5">
    <cfRule type="cellIs" priority="2122" operator="equal" aboveAverage="0" equalAverage="0" bottom="0" percent="0" rank="0" text="" dxfId="1106">
      <formula>5</formula>
    </cfRule>
    <cfRule type="cellIs" priority="2123" operator="equal" aboveAverage="0" equalAverage="0" bottom="0" percent="0" rank="0" text="" dxfId="1107">
      <formula>4</formula>
    </cfRule>
    <cfRule type="cellIs" priority="2124" operator="equal" aboveAverage="0" equalAverage="0" bottom="0" percent="0" rank="0" text="" dxfId="1108">
      <formula>3</formula>
    </cfRule>
  </conditionalFormatting>
  <conditionalFormatting sqref="N5">
    <cfRule type="cellIs" priority="2125" operator="equal" aboveAverage="0" equalAverage="0" bottom="0" percent="0" rank="0" text="" dxfId="1109">
      <formula>5</formula>
    </cfRule>
    <cfRule type="cellIs" priority="2126" operator="equal" aboveAverage="0" equalAverage="0" bottom="0" percent="0" rank="0" text="" dxfId="1110">
      <formula>4</formula>
    </cfRule>
    <cfRule type="cellIs" priority="2127" operator="equal" aboveAverage="0" equalAverage="0" bottom="0" percent="0" rank="0" text="" dxfId="1111">
      <formula>3</formula>
    </cfRule>
  </conditionalFormatting>
  <conditionalFormatting sqref="N4">
    <cfRule type="expression" priority="2128" aboveAverage="0" equalAverage="0" bottom="0" percent="0" rank="0" text="" dxfId="1112">
      <formula>$D$1&lt;N4</formula>
    </cfRule>
    <cfRule type="expression" priority="2129" aboveAverage="0" equalAverage="0" bottom="0" percent="0" rank="0" text="" dxfId="1113">
      <formula>$D$1&gt;N4</formula>
    </cfRule>
  </conditionalFormatting>
  <conditionalFormatting sqref="N4">
    <cfRule type="expression" priority="2130" aboveAverage="0" equalAverage="0" bottom="0" percent="0" rank="0" text="" dxfId="1114">
      <formula>$D$1&lt;N4</formula>
    </cfRule>
    <cfRule type="expression" priority="2131" aboveAverage="0" equalAverage="0" bottom="0" percent="0" rank="0" text="" dxfId="1115">
      <formula>$D$1&gt;N4</formula>
    </cfRule>
  </conditionalFormatting>
  <conditionalFormatting sqref="N5">
    <cfRule type="cellIs" priority="2132" operator="equal" aboveAverage="0" equalAverage="0" bottom="0" percent="0" rank="0" text="" dxfId="1116">
      <formula>5</formula>
    </cfRule>
    <cfRule type="cellIs" priority="2133" operator="equal" aboveAverage="0" equalAverage="0" bottom="0" percent="0" rank="0" text="" dxfId="1117">
      <formula>4</formula>
    </cfRule>
    <cfRule type="cellIs" priority="2134" operator="equal" aboveAverage="0" equalAverage="0" bottom="0" percent="0" rank="0" text="" dxfId="1118">
      <formula>3</formula>
    </cfRule>
  </conditionalFormatting>
  <conditionalFormatting sqref="N5">
    <cfRule type="cellIs" priority="2135" operator="equal" aboveAverage="0" equalAverage="0" bottom="0" percent="0" rank="0" text="" dxfId="1119">
      <formula>5</formula>
    </cfRule>
    <cfRule type="cellIs" priority="2136" operator="equal" aboveAverage="0" equalAverage="0" bottom="0" percent="0" rank="0" text="" dxfId="1120">
      <formula>4</formula>
    </cfRule>
    <cfRule type="cellIs" priority="2137" operator="equal" aboveAverage="0" equalAverage="0" bottom="0" percent="0" rank="0" text="" dxfId="1121">
      <formula>3</formula>
    </cfRule>
  </conditionalFormatting>
  <conditionalFormatting sqref="N5">
    <cfRule type="cellIs" priority="2138" operator="equal" aboveAverage="0" equalAverage="0" bottom="0" percent="0" rank="0" text="" dxfId="1122">
      <formula>5</formula>
    </cfRule>
    <cfRule type="cellIs" priority="2139" operator="equal" aboveAverage="0" equalAverage="0" bottom="0" percent="0" rank="0" text="" dxfId="1123">
      <formula>4</formula>
    </cfRule>
    <cfRule type="cellIs" priority="2140" operator="equal" aboveAverage="0" equalAverage="0" bottom="0" percent="0" rank="0" text="" dxfId="1124">
      <formula>3</formula>
    </cfRule>
  </conditionalFormatting>
  <conditionalFormatting sqref="N4">
    <cfRule type="expression" priority="2141" aboveAverage="0" equalAverage="0" bottom="0" percent="0" rank="0" text="" dxfId="1125">
      <formula>$D$1&lt;N4</formula>
    </cfRule>
    <cfRule type="expression" priority="2142" aboveAverage="0" equalAverage="0" bottom="0" percent="0" rank="0" text="" dxfId="1126">
      <formula>$D$1&gt;N4</formula>
    </cfRule>
  </conditionalFormatting>
  <conditionalFormatting sqref="N4">
    <cfRule type="expression" priority="2143" aboveAverage="0" equalAverage="0" bottom="0" percent="0" rank="0" text="" dxfId="1126">
      <formula>$D$1&lt;N4</formula>
    </cfRule>
    <cfRule type="expression" priority="2144" aboveAverage="0" equalAverage="0" bottom="0" percent="0" rank="0" text="" dxfId="1126">
      <formula>$D$1&gt;N4</formula>
    </cfRule>
  </conditionalFormatting>
  <conditionalFormatting sqref="N4">
    <cfRule type="expression" priority="2145" aboveAverage="0" equalAverage="0" bottom="0" percent="0" rank="0" text="" dxfId="1126">
      <formula>$D$1&lt;N4</formula>
    </cfRule>
    <cfRule type="expression" priority="2146" aboveAverage="0" equalAverage="0" bottom="0" percent="0" rank="0" text="" dxfId="1126">
      <formula>$D$1&gt;N4</formula>
    </cfRule>
  </conditionalFormatting>
  <conditionalFormatting sqref="N4">
    <cfRule type="expression" priority="2147" aboveAverage="0" equalAverage="0" bottom="0" percent="0" rank="0" text="" dxfId="1127">
      <formula>$D$1&lt;N4</formula>
    </cfRule>
    <cfRule type="expression" priority="2148" aboveAverage="0" equalAverage="0" bottom="0" percent="0" rank="0" text="" dxfId="1128">
      <formula>$D$1&gt;N4</formula>
    </cfRule>
  </conditionalFormatting>
  <conditionalFormatting sqref="N4">
    <cfRule type="expression" priority="2149" aboveAverage="0" equalAverage="0" bottom="0" percent="0" rank="0" text="" dxfId="1129">
      <formula>$D$1&lt;N4</formula>
    </cfRule>
    <cfRule type="expression" priority="2150" aboveAverage="0" equalAverage="0" bottom="0" percent="0" rank="0" text="" dxfId="1130">
      <formula>$D$1&gt;N4</formula>
    </cfRule>
  </conditionalFormatting>
  <conditionalFormatting sqref="N4">
    <cfRule type="expression" priority="2151" aboveAverage="0" equalAverage="0" bottom="0" percent="0" rank="0" text="" dxfId="1131">
      <formula>$D$1&lt;N4</formula>
    </cfRule>
    <cfRule type="expression" priority="2152" aboveAverage="0" equalAverage="0" bottom="0" percent="0" rank="0" text="" dxfId="1132">
      <formula>$D$1&gt;N4</formula>
    </cfRule>
  </conditionalFormatting>
  <conditionalFormatting sqref="N5">
    <cfRule type="cellIs" priority="2153" operator="equal" aboveAverage="0" equalAverage="0" bottom="0" percent="0" rank="0" text="" dxfId="1132">
      <formula>5</formula>
    </cfRule>
    <cfRule type="cellIs" priority="2154" operator="equal" aboveAverage="0" equalAverage="0" bottom="0" percent="0" rank="0" text="" dxfId="1132">
      <formula>4</formula>
    </cfRule>
    <cfRule type="cellIs" priority="2155" operator="equal" aboveAverage="0" equalAverage="0" bottom="0" percent="0" rank="0" text="" dxfId="1132">
      <formula>3</formula>
    </cfRule>
  </conditionalFormatting>
  <conditionalFormatting sqref="N4">
    <cfRule type="expression" priority="2156" aboveAverage="0" equalAverage="0" bottom="0" percent="0" rank="0" text="" dxfId="1132">
      <formula>$D$1&lt;N4</formula>
    </cfRule>
    <cfRule type="expression" priority="2157" aboveAverage="0" equalAverage="0" bottom="0" percent="0" rank="0" text="" dxfId="1133">
      <formula>$D$1&gt;N4</formula>
    </cfRule>
  </conditionalFormatting>
  <conditionalFormatting sqref="N5">
    <cfRule type="cellIs" priority="2158" operator="equal" aboveAverage="0" equalAverage="0" bottom="0" percent="0" rank="0" text="" dxfId="1134">
      <formula>5</formula>
    </cfRule>
    <cfRule type="cellIs" priority="2159" operator="equal" aboveAverage="0" equalAverage="0" bottom="0" percent="0" rank="0" text="" dxfId="1135">
      <formula>4</formula>
    </cfRule>
    <cfRule type="cellIs" priority="2160" operator="equal" aboveAverage="0" equalAverage="0" bottom="0" percent="0" rank="0" text="" dxfId="1136">
      <formula>3</formula>
    </cfRule>
  </conditionalFormatting>
  <conditionalFormatting sqref="N4">
    <cfRule type="expression" priority="2161" aboveAverage="0" equalAverage="0" bottom="0" percent="0" rank="0" text="" dxfId="1137">
      <formula>$D$1&lt;N4</formula>
    </cfRule>
    <cfRule type="expression" priority="2162" aboveAverage="0" equalAverage="0" bottom="0" percent="0" rank="0" text="" dxfId="1138">
      <formula>$D$1&gt;N4</formula>
    </cfRule>
  </conditionalFormatting>
  <conditionalFormatting sqref="N4">
    <cfRule type="expression" priority="2163" aboveAverage="0" equalAverage="0" bottom="0" percent="0" rank="0" text="" dxfId="1139">
      <formula>$D$1&lt;N4</formula>
    </cfRule>
    <cfRule type="expression" priority="2164" aboveAverage="0" equalAverage="0" bottom="0" percent="0" rank="0" text="" dxfId="1140">
      <formula>$D$1&gt;N4</formula>
    </cfRule>
  </conditionalFormatting>
  <conditionalFormatting sqref="N4">
    <cfRule type="expression" priority="2165" aboveAverage="0" equalAverage="0" bottom="0" percent="0" rank="0" text="" dxfId="1141">
      <formula>$D$1&lt;N4</formula>
    </cfRule>
    <cfRule type="expression" priority="2166" aboveAverage="0" equalAverage="0" bottom="0" percent="0" rank="0" text="" dxfId="1142">
      <formula>$D$1&gt;N4</formula>
    </cfRule>
  </conditionalFormatting>
  <conditionalFormatting sqref="N4">
    <cfRule type="expression" priority="2167" aboveAverage="0" equalAverage="0" bottom="0" percent="0" rank="0" text="" dxfId="1143">
      <formula>$D$1&lt;N4</formula>
    </cfRule>
    <cfRule type="expression" priority="2168" aboveAverage="0" equalAverage="0" bottom="0" percent="0" rank="0" text="" dxfId="1144">
      <formula>$D$1&gt;N4</formula>
    </cfRule>
  </conditionalFormatting>
  <conditionalFormatting sqref="N5">
    <cfRule type="cellIs" priority="2169" operator="equal" aboveAverage="0" equalAverage="0" bottom="0" percent="0" rank="0" text="" dxfId="1145">
      <formula>5</formula>
    </cfRule>
    <cfRule type="cellIs" priority="2170" operator="equal" aboveAverage="0" equalAverage="0" bottom="0" percent="0" rank="0" text="" dxfId="1146">
      <formula>4</formula>
    </cfRule>
    <cfRule type="cellIs" priority="2171" operator="equal" aboveAverage="0" equalAverage="0" bottom="0" percent="0" rank="0" text="" dxfId="1147">
      <formula>3</formula>
    </cfRule>
  </conditionalFormatting>
  <conditionalFormatting sqref="N4">
    <cfRule type="expression" priority="2172" aboveAverage="0" equalAverage="0" bottom="0" percent="0" rank="0" text="" dxfId="1148">
      <formula>$D$1&lt;N4</formula>
    </cfRule>
    <cfRule type="expression" priority="2173" aboveAverage="0" equalAverage="0" bottom="0" percent="0" rank="0" text="" dxfId="1149">
      <formula>$D$1&gt;N4</formula>
    </cfRule>
  </conditionalFormatting>
  <conditionalFormatting sqref="N5">
    <cfRule type="cellIs" priority="2174" operator="equal" aboveAverage="0" equalAverage="0" bottom="0" percent="0" rank="0" text="" dxfId="1150">
      <formula>5</formula>
    </cfRule>
    <cfRule type="cellIs" priority="2175" operator="equal" aboveAverage="0" equalAverage="0" bottom="0" percent="0" rank="0" text="" dxfId="1151">
      <formula>4</formula>
    </cfRule>
    <cfRule type="cellIs" priority="2176" operator="equal" aboveAverage="0" equalAverage="0" bottom="0" percent="0" rank="0" text="" dxfId="1152">
      <formula>3</formula>
    </cfRule>
  </conditionalFormatting>
  <conditionalFormatting sqref="N4">
    <cfRule type="expression" priority="2177" aboveAverage="0" equalAverage="0" bottom="0" percent="0" rank="0" text="" dxfId="1153">
      <formula>$D$1&lt;N4</formula>
    </cfRule>
    <cfRule type="expression" priority="2178" aboveAverage="0" equalAverage="0" bottom="0" percent="0" rank="0" text="" dxfId="1154">
      <formula>$D$1&gt;N4</formula>
    </cfRule>
  </conditionalFormatting>
  <conditionalFormatting sqref="N5">
    <cfRule type="cellIs" priority="2179" operator="equal" aboveAverage="0" equalAverage="0" bottom="0" percent="0" rank="0" text="" dxfId="1155">
      <formula>5</formula>
    </cfRule>
    <cfRule type="cellIs" priority="2180" operator="equal" aboveAverage="0" equalAverage="0" bottom="0" percent="0" rank="0" text="" dxfId="1156">
      <formula>4</formula>
    </cfRule>
    <cfRule type="cellIs" priority="2181" operator="equal" aboveAverage="0" equalAverage="0" bottom="0" percent="0" rank="0" text="" dxfId="1157">
      <formula>3</formula>
    </cfRule>
  </conditionalFormatting>
  <conditionalFormatting sqref="N4">
    <cfRule type="expression" priority="2182" aboveAverage="0" equalAverage="0" bottom="0" percent="0" rank="0" text="" dxfId="1158">
      <formula>$D$1&lt;N4</formula>
    </cfRule>
    <cfRule type="expression" priority="2183" aboveAverage="0" equalAverage="0" bottom="0" percent="0" rank="0" text="" dxfId="1159">
      <formula>$D$1&gt;N4</formula>
    </cfRule>
  </conditionalFormatting>
  <conditionalFormatting sqref="N5">
    <cfRule type="cellIs" priority="2184" operator="equal" aboveAverage="0" equalAverage="0" bottom="0" percent="0" rank="0" text="" dxfId="1160">
      <formula>5</formula>
    </cfRule>
    <cfRule type="cellIs" priority="2185" operator="equal" aboveAverage="0" equalAverage="0" bottom="0" percent="0" rank="0" text="" dxfId="1161">
      <formula>4</formula>
    </cfRule>
    <cfRule type="cellIs" priority="2186" operator="equal" aboveAverage="0" equalAverage="0" bottom="0" percent="0" rank="0" text="" dxfId="1162">
      <formula>3</formula>
    </cfRule>
  </conditionalFormatting>
  <conditionalFormatting sqref="N5">
    <cfRule type="cellIs" priority="2187" operator="equal" aboveAverage="0" equalAverage="0" bottom="0" percent="0" rank="0" text="" dxfId="1163">
      <formula>5</formula>
    </cfRule>
    <cfRule type="cellIs" priority="2188" operator="equal" aboveAverage="0" equalAverage="0" bottom="0" percent="0" rank="0" text="" dxfId="1164">
      <formula>4</formula>
    </cfRule>
    <cfRule type="cellIs" priority="2189" operator="equal" aboveAverage="0" equalAverage="0" bottom="0" percent="0" rank="0" text="" dxfId="1165">
      <formula>3</formula>
    </cfRule>
  </conditionalFormatting>
  <conditionalFormatting sqref="N5">
    <cfRule type="cellIs" priority="2190" operator="equal" aboveAverage="0" equalAverage="0" bottom="0" percent="0" rank="0" text="" dxfId="1166">
      <formula>5</formula>
    </cfRule>
    <cfRule type="cellIs" priority="2191" operator="equal" aboveAverage="0" equalAverage="0" bottom="0" percent="0" rank="0" text="" dxfId="1167">
      <formula>4</formula>
    </cfRule>
    <cfRule type="cellIs" priority="2192" operator="equal" aboveAverage="0" equalAverage="0" bottom="0" percent="0" rank="0" text="" dxfId="1168">
      <formula>3</formula>
    </cfRule>
  </conditionalFormatting>
  <conditionalFormatting sqref="N5">
    <cfRule type="cellIs" priority="2193" operator="equal" aboveAverage="0" equalAverage="0" bottom="0" percent="0" rank="0" text="" dxfId="1169">
      <formula>5</formula>
    </cfRule>
    <cfRule type="cellIs" priority="2194" operator="equal" aboveAverage="0" equalAverage="0" bottom="0" percent="0" rank="0" text="" dxfId="1170">
      <formula>4</formula>
    </cfRule>
    <cfRule type="cellIs" priority="2195" operator="equal" aboveAverage="0" equalAverage="0" bottom="0" percent="0" rank="0" text="" dxfId="1171">
      <formula>3</formula>
    </cfRule>
  </conditionalFormatting>
  <conditionalFormatting sqref="N4">
    <cfRule type="expression" priority="2196" aboveAverage="0" equalAverage="0" bottom="0" percent="0" rank="0" text="" dxfId="1172">
      <formula>$D$1&lt;N4</formula>
    </cfRule>
    <cfRule type="expression" priority="2197" aboveAverage="0" equalAverage="0" bottom="0" percent="0" rank="0" text="" dxfId="1173">
      <formula>$D$1&gt;N4</formula>
    </cfRule>
  </conditionalFormatting>
  <conditionalFormatting sqref="N5">
    <cfRule type="cellIs" priority="2198" operator="equal" aboveAverage="0" equalAverage="0" bottom="0" percent="0" rank="0" text="" dxfId="1174">
      <formula>5</formula>
    </cfRule>
    <cfRule type="cellIs" priority="2199" operator="equal" aboveAverage="0" equalAverage="0" bottom="0" percent="0" rank="0" text="" dxfId="1175">
      <formula>4</formula>
    </cfRule>
    <cfRule type="cellIs" priority="2200" operator="equal" aboveAverage="0" equalAverage="0" bottom="0" percent="0" rank="0" text="" dxfId="1176">
      <formula>3</formula>
    </cfRule>
  </conditionalFormatting>
  <conditionalFormatting sqref="N4">
    <cfRule type="expression" priority="2201" aboveAverage="0" equalAverage="0" bottom="0" percent="0" rank="0" text="" dxfId="1177">
      <formula>$D$1&lt;N4</formula>
    </cfRule>
    <cfRule type="expression" priority="2202" aboveAverage="0" equalAverage="0" bottom="0" percent="0" rank="0" text="" dxfId="1178">
      <formula>$D$1&gt;N4</formula>
    </cfRule>
  </conditionalFormatting>
  <conditionalFormatting sqref="N4">
    <cfRule type="expression" priority="2203" aboveAverage="0" equalAverage="0" bottom="0" percent="0" rank="0" text="" dxfId="1179">
      <formula>$D$1&lt;N4</formula>
    </cfRule>
    <cfRule type="expression" priority="2204" aboveAverage="0" equalAverage="0" bottom="0" percent="0" rank="0" text="" dxfId="1180">
      <formula>$D$1&gt;N4</formula>
    </cfRule>
  </conditionalFormatting>
  <conditionalFormatting sqref="N5">
    <cfRule type="cellIs" priority="2205" operator="equal" aboveAverage="0" equalAverage="0" bottom="0" percent="0" rank="0" text="" dxfId="1181">
      <formula>5</formula>
    </cfRule>
    <cfRule type="cellIs" priority="2206" operator="equal" aboveAverage="0" equalAverage="0" bottom="0" percent="0" rank="0" text="" dxfId="1182">
      <formula>4</formula>
    </cfRule>
    <cfRule type="cellIs" priority="2207" operator="equal" aboveAverage="0" equalAverage="0" bottom="0" percent="0" rank="0" text="" dxfId="1183">
      <formula>3</formula>
    </cfRule>
  </conditionalFormatting>
  <conditionalFormatting sqref="N4">
    <cfRule type="expression" priority="2208" aboveAverage="0" equalAverage="0" bottom="0" percent="0" rank="0" text="" dxfId="1184">
      <formula>$D$1&lt;N4</formula>
    </cfRule>
    <cfRule type="expression" priority="2209" aboveAverage="0" equalAverage="0" bottom="0" percent="0" rank="0" text="" dxfId="1185">
      <formula>$D$1&gt;N4</formula>
    </cfRule>
  </conditionalFormatting>
  <conditionalFormatting sqref="N4">
    <cfRule type="expression" priority="2210" aboveAverage="0" equalAverage="0" bottom="0" percent="0" rank="0" text="" dxfId="1186">
      <formula>$D$1&lt;N4</formula>
    </cfRule>
    <cfRule type="expression" priority="2211" aboveAverage="0" equalAverage="0" bottom="0" percent="0" rank="0" text="" dxfId="1187">
      <formula>$D$1&gt;N4</formula>
    </cfRule>
  </conditionalFormatting>
  <conditionalFormatting sqref="N5">
    <cfRule type="cellIs" priority="2212" operator="equal" aboveAverage="0" equalAverage="0" bottom="0" percent="0" rank="0" text="" dxfId="1188">
      <formula>5</formula>
    </cfRule>
    <cfRule type="cellIs" priority="2213" operator="equal" aboveAverage="0" equalAverage="0" bottom="0" percent="0" rank="0" text="" dxfId="1189">
      <formula>4</formula>
    </cfRule>
    <cfRule type="cellIs" priority="2214" operator="equal" aboveAverage="0" equalAverage="0" bottom="0" percent="0" rank="0" text="" dxfId="1190">
      <formula>3</formula>
    </cfRule>
  </conditionalFormatting>
  <conditionalFormatting sqref="L4">
    <cfRule type="expression" priority="2215" aboveAverage="0" equalAverage="0" bottom="0" percent="0" rank="0" text="" dxfId="1191">
      <formula>$D$1&lt;L4</formula>
    </cfRule>
    <cfRule type="expression" priority="2216" aboveAverage="0" equalAverage="0" bottom="0" percent="0" rank="0" text="" dxfId="1192">
      <formula>$D$1&gt;L4</formula>
    </cfRule>
  </conditionalFormatting>
  <conditionalFormatting sqref="L5">
    <cfRule type="expression" priority="2217" aboveAverage="0" equalAverage="0" bottom="0" percent="0" rank="0" text="" dxfId="1193">
      <formula>$D$1&lt;L5</formula>
    </cfRule>
    <cfRule type="expression" priority="2218" aboveAverage="0" equalAverage="0" bottom="0" percent="0" rank="0" text="" dxfId="1194">
      <formula>$D$1&gt;L5</formula>
    </cfRule>
  </conditionalFormatting>
  <conditionalFormatting sqref="L5">
    <cfRule type="expression" priority="2219" aboveAverage="0" equalAverage="0" bottom="0" percent="0" rank="0" text="" dxfId="1195">
      <formula>$D$1&lt;L5</formula>
    </cfRule>
    <cfRule type="expression" priority="2220" aboveAverage="0" equalAverage="0" bottom="0" percent="0" rank="0" text="" dxfId="1196">
      <formula>$D$1&gt;L5</formula>
    </cfRule>
  </conditionalFormatting>
  <conditionalFormatting sqref="L5">
    <cfRule type="expression" priority="2221" aboveAverage="0" equalAverage="0" bottom="0" percent="0" rank="0" text="" dxfId="1197">
      <formula>$D$1&lt;L5</formula>
    </cfRule>
    <cfRule type="expression" priority="2222" aboveAverage="0" equalAverage="0" bottom="0" percent="0" rank="0" text="" dxfId="1198">
      <formula>$D$1&gt;L5</formula>
    </cfRule>
  </conditionalFormatting>
  <conditionalFormatting sqref="L5">
    <cfRule type="expression" priority="2223" aboveAverage="0" equalAverage="0" bottom="0" percent="0" rank="0" text="" dxfId="1199">
      <formula>$D$1&lt;L5</formula>
    </cfRule>
    <cfRule type="expression" priority="2224" aboveAverage="0" equalAverage="0" bottom="0" percent="0" rank="0" text="" dxfId="1200">
      <formula>$D$1&gt;L5</formula>
    </cfRule>
  </conditionalFormatting>
  <conditionalFormatting sqref="L5">
    <cfRule type="expression" priority="2225" aboveAverage="0" equalAverage="0" bottom="0" percent="0" rank="0" text="" dxfId="1201">
      <formula>$D$1&lt;L5</formula>
    </cfRule>
    <cfRule type="expression" priority="2226" aboveAverage="0" equalAverage="0" bottom="0" percent="0" rank="0" text="" dxfId="1202">
      <formula>$D$1&gt;L5</formula>
    </cfRule>
  </conditionalFormatting>
  <conditionalFormatting sqref="L4">
    <cfRule type="expression" priority="2227" aboveAverage="0" equalAverage="0" bottom="0" percent="0" rank="0" text="" dxfId="1203">
      <formula>$D$1&lt;L4</formula>
    </cfRule>
    <cfRule type="expression" priority="2228" aboveAverage="0" equalAverage="0" bottom="0" percent="0" rank="0" text="" dxfId="1204">
      <formula>$D$1&gt;L4</formula>
    </cfRule>
  </conditionalFormatting>
  <conditionalFormatting sqref="L4">
    <cfRule type="expression" priority="2229" aboveAverage="0" equalAverage="0" bottom="0" percent="0" rank="0" text="" dxfId="1205">
      <formula>$D$1&lt;L4</formula>
    </cfRule>
    <cfRule type="expression" priority="2230" aboveAverage="0" equalAverage="0" bottom="0" percent="0" rank="0" text="" dxfId="1206">
      <formula>$D$1&gt;L4</formula>
    </cfRule>
  </conditionalFormatting>
  <conditionalFormatting sqref="L5">
    <cfRule type="cellIs" priority="2231" operator="equal" aboveAverage="0" equalAverage="0" bottom="0" percent="0" rank="0" text="" dxfId="1207">
      <formula>5</formula>
    </cfRule>
    <cfRule type="cellIs" priority="2232" operator="equal" aboveAverage="0" equalAverage="0" bottom="0" percent="0" rank="0" text="" dxfId="1208">
      <formula>4</formula>
    </cfRule>
    <cfRule type="cellIs" priority="2233" operator="equal" aboveAverage="0" equalAverage="0" bottom="0" percent="0" rank="0" text="" dxfId="1209">
      <formula>3</formula>
    </cfRule>
  </conditionalFormatting>
  <conditionalFormatting sqref="L5">
    <cfRule type="cellIs" priority="2234" operator="equal" aboveAverage="0" equalAverage="0" bottom="0" percent="0" rank="0" text="" dxfId="1210">
      <formula>5</formula>
    </cfRule>
    <cfRule type="cellIs" priority="2235" operator="equal" aboveAverage="0" equalAverage="0" bottom="0" percent="0" rank="0" text="" dxfId="1211">
      <formula>4</formula>
    </cfRule>
    <cfRule type="cellIs" priority="2236" operator="equal" aboveAverage="0" equalAverage="0" bottom="0" percent="0" rank="0" text="" dxfId="1212">
      <formula>3</formula>
    </cfRule>
  </conditionalFormatting>
  <conditionalFormatting sqref="L4">
    <cfRule type="expression" priority="2237" aboveAverage="0" equalAverage="0" bottom="0" percent="0" rank="0" text="" dxfId="1213">
      <formula>$D$1&lt;L4</formula>
    </cfRule>
    <cfRule type="expression" priority="2238" aboveAverage="0" equalAverage="0" bottom="0" percent="0" rank="0" text="" dxfId="1214">
      <formula>$D$1&gt;L4</formula>
    </cfRule>
  </conditionalFormatting>
  <conditionalFormatting sqref="L4">
    <cfRule type="expression" priority="2239" aboveAverage="0" equalAverage="0" bottom="0" percent="0" rank="0" text="" dxfId="1215">
      <formula>$D$1&lt;L4</formula>
    </cfRule>
    <cfRule type="expression" priority="2240" aboveAverage="0" equalAverage="0" bottom="0" percent="0" rank="0" text="" dxfId="1216">
      <formula>$D$1&gt;L4</formula>
    </cfRule>
  </conditionalFormatting>
  <conditionalFormatting sqref="L4">
    <cfRule type="expression" priority="2241" aboveAverage="0" equalAverage="0" bottom="0" percent="0" rank="0" text="" dxfId="1217">
      <formula>$D$1&lt;L4</formula>
    </cfRule>
    <cfRule type="expression" priority="2242" aboveAverage="0" equalAverage="0" bottom="0" percent="0" rank="0" text="" dxfId="1218">
      <formula>$D$1&gt;L4</formula>
    </cfRule>
  </conditionalFormatting>
  <conditionalFormatting sqref="L4">
    <cfRule type="expression" priority="2243" aboveAverage="0" equalAverage="0" bottom="0" percent="0" rank="0" text="" dxfId="1218">
      <formula>$D$1&lt;L4</formula>
    </cfRule>
    <cfRule type="expression" priority="2244" aboveAverage="0" equalAverage="0" bottom="0" percent="0" rank="0" text="" dxfId="1218">
      <formula>$D$1&gt;L4</formula>
    </cfRule>
  </conditionalFormatting>
  <conditionalFormatting sqref="L4">
    <cfRule type="expression" priority="2245" aboveAverage="0" equalAverage="0" bottom="0" percent="0" rank="0" text="" dxfId="1218">
      <formula>$D$1&lt;L4</formula>
    </cfRule>
    <cfRule type="expression" priority="2246" aboveAverage="0" equalAverage="0" bottom="0" percent="0" rank="0" text="" dxfId="1218">
      <formula>$D$1&gt;L4</formula>
    </cfRule>
  </conditionalFormatting>
  <conditionalFormatting sqref="L4">
    <cfRule type="expression" priority="2247" aboveAverage="0" equalAverage="0" bottom="0" percent="0" rank="0" text="" dxfId="1219">
      <formula>$D$1&lt;L4</formula>
    </cfRule>
    <cfRule type="expression" priority="2248" aboveAverage="0" equalAverage="0" bottom="0" percent="0" rank="0" text="" dxfId="1220">
      <formula>$D$1&gt;L4</formula>
    </cfRule>
  </conditionalFormatting>
  <conditionalFormatting sqref="L4">
    <cfRule type="expression" priority="2249" aboveAverage="0" equalAverage="0" bottom="0" percent="0" rank="0" text="" dxfId="1221">
      <formula>$D$1&lt;L4</formula>
    </cfRule>
    <cfRule type="expression" priority="2250" aboveAverage="0" equalAverage="0" bottom="0" percent="0" rank="0" text="" dxfId="1222">
      <formula>$D$1&gt;L4</formula>
    </cfRule>
  </conditionalFormatting>
  <conditionalFormatting sqref="L4">
    <cfRule type="expression" priority="2251" aboveAverage="0" equalAverage="0" bottom="0" percent="0" rank="0" text="" dxfId="1223">
      <formula>$D$1&lt;L4</formula>
    </cfRule>
    <cfRule type="expression" priority="2252" aboveAverage="0" equalAverage="0" bottom="0" percent="0" rank="0" text="" dxfId="1224">
      <formula>$D$1&gt;L4</formula>
    </cfRule>
  </conditionalFormatting>
  <conditionalFormatting sqref="L4">
    <cfRule type="expression" priority="2253" aboveAverage="0" equalAverage="0" bottom="0" percent="0" rank="0" text="" dxfId="1224">
      <formula>$D$1&lt;L4</formula>
    </cfRule>
    <cfRule type="expression" priority="2254" aboveAverage="0" equalAverage="0" bottom="0" percent="0" rank="0" text="" dxfId="1224">
      <formula>$D$1&gt;L4</formula>
    </cfRule>
  </conditionalFormatting>
  <conditionalFormatting sqref="L4">
    <cfRule type="expression" priority="2255" aboveAverage="0" equalAverage="0" bottom="0" percent="0" rank="0" text="" dxfId="1224">
      <formula>$D$1&lt;L4</formula>
    </cfRule>
    <cfRule type="expression" priority="2256" aboveAverage="0" equalAverage="0" bottom="0" percent="0" rank="0" text="" dxfId="1224">
      <formula>$D$1&gt;L4</formula>
    </cfRule>
  </conditionalFormatting>
  <conditionalFormatting sqref="L5">
    <cfRule type="cellIs" priority="2257" operator="equal" aboveAverage="0" equalAverage="0" bottom="0" percent="0" rank="0" text="" dxfId="1225">
      <formula>5</formula>
    </cfRule>
    <cfRule type="cellIs" priority="2258" operator="equal" aboveAverage="0" equalAverage="0" bottom="0" percent="0" rank="0" text="" dxfId="1226">
      <formula>4</formula>
    </cfRule>
    <cfRule type="cellIs" priority="2259" operator="equal" aboveAverage="0" equalAverage="0" bottom="0" percent="0" rank="0" text="" dxfId="1227">
      <formula>3</formula>
    </cfRule>
  </conditionalFormatting>
  <conditionalFormatting sqref="L4">
    <cfRule type="expression" priority="2260" aboveAverage="0" equalAverage="0" bottom="0" percent="0" rank="0" text="" dxfId="1228">
      <formula>$D$1&lt;L4</formula>
    </cfRule>
    <cfRule type="expression" priority="2261" aboveAverage="0" equalAverage="0" bottom="0" percent="0" rank="0" text="" dxfId="1229">
      <formula>$D$1&gt;L4</formula>
    </cfRule>
  </conditionalFormatting>
  <conditionalFormatting sqref="L5">
    <cfRule type="cellIs" priority="2262" operator="equal" aboveAverage="0" equalAverage="0" bottom="0" percent="0" rank="0" text="" dxfId="1230">
      <formula>5</formula>
    </cfRule>
    <cfRule type="cellIs" priority="2263" operator="equal" aboveAverage="0" equalAverage="0" bottom="0" percent="0" rank="0" text="" dxfId="1231">
      <formula>4</formula>
    </cfRule>
    <cfRule type="cellIs" priority="2264" operator="equal" aboveAverage="0" equalAverage="0" bottom="0" percent="0" rank="0" text="" dxfId="1232">
      <formula>3</formula>
    </cfRule>
  </conditionalFormatting>
  <conditionalFormatting sqref="J3">
    <cfRule type="expression" priority="2265" aboveAverage="0" equalAverage="0" bottom="0" percent="0" rank="0" text="" dxfId="1233">
      <formula>$D$1&lt;J3</formula>
    </cfRule>
    <cfRule type="expression" priority="2266" aboveAverage="0" equalAverage="0" bottom="0" percent="0" rank="0" text="" dxfId="1234">
      <formula>$D$1&gt;J3</formula>
    </cfRule>
  </conditionalFormatting>
  <conditionalFormatting sqref="J3">
    <cfRule type="expression" priority="2267" aboveAverage="0" equalAverage="0" bottom="0" percent="0" rank="0" text="" dxfId="1235">
      <formula>$D$1&lt;J3</formula>
    </cfRule>
    <cfRule type="expression" priority="2268" aboveAverage="0" equalAverage="0" bottom="0" percent="0" rank="0" text="" dxfId="1236">
      <formula>$D$1&gt;J3</formula>
    </cfRule>
  </conditionalFormatting>
  <conditionalFormatting sqref="J3">
    <cfRule type="expression" priority="2269" aboveAverage="0" equalAverage="0" bottom="0" percent="0" rank="0" text="" dxfId="1237">
      <formula>$D$1&lt;J3</formula>
    </cfRule>
    <cfRule type="expression" priority="2270" aboveAverage="0" equalAverage="0" bottom="0" percent="0" rank="0" text="" dxfId="1238">
      <formula>$D$1&gt;J3</formula>
    </cfRule>
  </conditionalFormatting>
  <conditionalFormatting sqref="J3">
    <cfRule type="expression" priority="2271" aboveAverage="0" equalAverage="0" bottom="0" percent="0" rank="0" text="" dxfId="1239">
      <formula>$D$1&lt;J3</formula>
    </cfRule>
    <cfRule type="expression" priority="2272" aboveAverage="0" equalAverage="0" bottom="0" percent="0" rank="0" text="" dxfId="1240">
      <formula>$D$1&gt;J3</formula>
    </cfRule>
  </conditionalFormatting>
  <conditionalFormatting sqref="J4">
    <cfRule type="expression" priority="2273" aboveAverage="0" equalAverage="0" bottom="0" percent="0" rank="0" text="" dxfId="1241">
      <formula>$D$1&lt;J4</formula>
    </cfRule>
    <cfRule type="expression" priority="2274" aboveAverage="0" equalAverage="0" bottom="0" percent="0" rank="0" text="" dxfId="1242">
      <formula>$D$1&gt;J4</formula>
    </cfRule>
  </conditionalFormatting>
  <conditionalFormatting sqref="J3">
    <cfRule type="expression" priority="2275" aboveAverage="0" equalAverage="0" bottom="0" percent="0" rank="0" text="" dxfId="1243">
      <formula>$D$1&lt;J3</formula>
    </cfRule>
    <cfRule type="expression" priority="2276" aboveAverage="0" equalAverage="0" bottom="0" percent="0" rank="0" text="" dxfId="1244">
      <formula>$D$1&gt;J3</formula>
    </cfRule>
  </conditionalFormatting>
  <conditionalFormatting sqref="J5">
    <cfRule type="cellIs" priority="2277" operator="equal" aboveAverage="0" equalAverage="0" bottom="0" percent="0" rank="0" text="" dxfId="1245">
      <formula>5</formula>
    </cfRule>
    <cfRule type="cellIs" priority="2278" operator="equal" aboveAverage="0" equalAverage="0" bottom="0" percent="0" rank="0" text="" dxfId="1246">
      <formula>4</formula>
    </cfRule>
    <cfRule type="cellIs" priority="2279" operator="equal" aboveAverage="0" equalAverage="0" bottom="0" percent="0" rank="0" text="" dxfId="1247">
      <formula>3</formula>
    </cfRule>
  </conditionalFormatting>
  <conditionalFormatting sqref="J4">
    <cfRule type="expression" priority="2280" aboveAverage="0" equalAverage="0" bottom="0" percent="0" rank="0" text="" dxfId="1248">
      <formula>$D$1&lt;J4</formula>
    </cfRule>
    <cfRule type="expression" priority="2281" aboveAverage="0" equalAverage="0" bottom="0" percent="0" rank="0" text="" dxfId="1249">
      <formula>$D$1&gt;J4</formula>
    </cfRule>
  </conditionalFormatting>
  <conditionalFormatting sqref="J4">
    <cfRule type="expression" priority="2282" aboveAverage="0" equalAverage="0" bottom="0" percent="0" rank="0" text="" dxfId="1250">
      <formula>$D$1&lt;J4</formula>
    </cfRule>
    <cfRule type="expression" priority="2283" aboveAverage="0" equalAverage="0" bottom="0" percent="0" rank="0" text="" dxfId="1251">
      <formula>$D$1&gt;J4</formula>
    </cfRule>
  </conditionalFormatting>
  <conditionalFormatting sqref="J4">
    <cfRule type="expression" priority="2284" aboveAverage="0" equalAverage="0" bottom="0" percent="0" rank="0" text="" dxfId="1252">
      <formula>$D$1&lt;J4</formula>
    </cfRule>
    <cfRule type="expression" priority="2285" aboveAverage="0" equalAverage="0" bottom="0" percent="0" rank="0" text="" dxfId="1253">
      <formula>$D$1&gt;J4</formula>
    </cfRule>
  </conditionalFormatting>
  <conditionalFormatting sqref="J4">
    <cfRule type="expression" priority="2286" aboveAverage="0" equalAverage="0" bottom="0" percent="0" rank="0" text="" dxfId="1254">
      <formula>$D$1&lt;J4</formula>
    </cfRule>
    <cfRule type="expression" priority="2287" aboveAverage="0" equalAverage="0" bottom="0" percent="0" rank="0" text="" dxfId="1255">
      <formula>$D$1&gt;J4</formula>
    </cfRule>
  </conditionalFormatting>
  <conditionalFormatting sqref="J4">
    <cfRule type="expression" priority="2288" aboveAverage="0" equalAverage="0" bottom="0" percent="0" rank="0" text="" dxfId="1256">
      <formula>$D$1&lt;J4</formula>
    </cfRule>
    <cfRule type="expression" priority="2289" aboveAverage="0" equalAverage="0" bottom="0" percent="0" rank="0" text="" dxfId="1257">
      <formula>$D$1&gt;J4</formula>
    </cfRule>
  </conditionalFormatting>
  <conditionalFormatting sqref="K4">
    <cfRule type="expression" priority="2290" aboveAverage="0" equalAverage="0" bottom="0" percent="0" rank="0" text="" dxfId="1258">
      <formula>$D$1&lt;K4</formula>
    </cfRule>
    <cfRule type="expression" priority="2291" aboveAverage="0" equalAverage="0" bottom="0" percent="0" rank="0" text="" dxfId="1259">
      <formula>$D$1&gt;K4</formula>
    </cfRule>
  </conditionalFormatting>
  <conditionalFormatting sqref="K4">
    <cfRule type="expression" priority="2292" aboveAverage="0" equalAverage="0" bottom="0" percent="0" rank="0" text="" dxfId="1260">
      <formula>$D$1&lt;K4</formula>
    </cfRule>
    <cfRule type="expression" priority="2293" aboveAverage="0" equalAverage="0" bottom="0" percent="0" rank="0" text="" dxfId="1261">
      <formula>$D$1&gt;K4</formula>
    </cfRule>
  </conditionalFormatting>
  <conditionalFormatting sqref="K4">
    <cfRule type="expression" priority="2294" aboveAverage="0" equalAverage="0" bottom="0" percent="0" rank="0" text="" dxfId="1262">
      <formula>$D$1&lt;K4</formula>
    </cfRule>
    <cfRule type="expression" priority="2295" aboveAverage="0" equalAverage="0" bottom="0" percent="0" rank="0" text="" dxfId="1263">
      <formula>$D$1&gt;K4</formula>
    </cfRule>
  </conditionalFormatting>
  <conditionalFormatting sqref="K4">
    <cfRule type="expression" priority="2296" aboveAverage="0" equalAverage="0" bottom="0" percent="0" rank="0" text="" dxfId="1264">
      <formula>$D$1&lt;K4</formula>
    </cfRule>
    <cfRule type="expression" priority="2297" aboveAverage="0" equalAverage="0" bottom="0" percent="0" rank="0" text="" dxfId="1265">
      <formula>$D$1&gt;K4</formula>
    </cfRule>
  </conditionalFormatting>
  <conditionalFormatting sqref="K4">
    <cfRule type="expression" priority="2298" aboveAverage="0" equalAverage="0" bottom="0" percent="0" rank="0" text="" dxfId="1266">
      <formula>$D$1&lt;K4</formula>
    </cfRule>
    <cfRule type="expression" priority="2299" aboveAverage="0" equalAverage="0" bottom="0" percent="0" rank="0" text="" dxfId="1267">
      <formula>$D$1&gt;K4</formula>
    </cfRule>
  </conditionalFormatting>
  <conditionalFormatting sqref="K5">
    <cfRule type="cellIs" priority="2300" operator="equal" aboveAverage="0" equalAverage="0" bottom="0" percent="0" rank="0" text="" dxfId="1268">
      <formula>5</formula>
    </cfRule>
    <cfRule type="cellIs" priority="2301" operator="equal" aboveAverage="0" equalAverage="0" bottom="0" percent="0" rank="0" text="" dxfId="1269">
      <formula>4</formula>
    </cfRule>
    <cfRule type="cellIs" priority="2302" operator="equal" aboveAverage="0" equalAverage="0" bottom="0" percent="0" rank="0" text="" dxfId="1270">
      <formula>3</formula>
    </cfRule>
  </conditionalFormatting>
  <conditionalFormatting sqref="K5">
    <cfRule type="cellIs" priority="2303" operator="equal" aboveAverage="0" equalAverage="0" bottom="0" percent="0" rank="0" text="" dxfId="1271">
      <formula>5</formula>
    </cfRule>
    <cfRule type="cellIs" priority="2304" operator="equal" aboveAverage="0" equalAverage="0" bottom="0" percent="0" rank="0" text="" dxfId="1272">
      <formula>4</formula>
    </cfRule>
    <cfRule type="cellIs" priority="2305" operator="equal" aboveAverage="0" equalAverage="0" bottom="0" percent="0" rank="0" text="" dxfId="1273">
      <formula>3</formula>
    </cfRule>
  </conditionalFormatting>
  <conditionalFormatting sqref="K5">
    <cfRule type="cellIs" priority="2306" operator="equal" aboveAverage="0" equalAverage="0" bottom="0" percent="0" rank="0" text="" dxfId="1274">
      <formula>5</formula>
    </cfRule>
    <cfRule type="cellIs" priority="2307" operator="equal" aboveAverage="0" equalAverage="0" bottom="0" percent="0" rank="0" text="" dxfId="1275">
      <formula>4</formula>
    </cfRule>
    <cfRule type="cellIs" priority="2308" operator="equal" aboveAverage="0" equalAverage="0" bottom="0" percent="0" rank="0" text="" dxfId="1276">
      <formula>3</formula>
    </cfRule>
  </conditionalFormatting>
  <conditionalFormatting sqref="K5">
    <cfRule type="cellIs" priority="2309" operator="equal" aboveAverage="0" equalAverage="0" bottom="0" percent="0" rank="0" text="" dxfId="1277">
      <formula>5</formula>
    </cfRule>
    <cfRule type="cellIs" priority="2310" operator="equal" aboveAverage="0" equalAverage="0" bottom="0" percent="0" rank="0" text="" dxfId="1278">
      <formula>4</formula>
    </cfRule>
    <cfRule type="cellIs" priority="2311" operator="equal" aboveAverage="0" equalAverage="0" bottom="0" percent="0" rank="0" text="" dxfId="1279">
      <formula>3</formula>
    </cfRule>
  </conditionalFormatting>
  <conditionalFormatting sqref="K5">
    <cfRule type="cellIs" priority="2312" operator="equal" aboveAverage="0" equalAverage="0" bottom="0" percent="0" rank="0" text="" dxfId="1280">
      <formula>5</formula>
    </cfRule>
    <cfRule type="cellIs" priority="2313" operator="equal" aboveAverage="0" equalAverage="0" bottom="0" percent="0" rank="0" text="" dxfId="1281">
      <formula>4</formula>
    </cfRule>
    <cfRule type="cellIs" priority="2314" operator="equal" aboveAverage="0" equalAverage="0" bottom="0" percent="0" rank="0" text="" dxfId="1282">
      <formula>3</formula>
    </cfRule>
  </conditionalFormatting>
  <conditionalFormatting sqref="K5">
    <cfRule type="cellIs" priority="2315" operator="equal" aboveAverage="0" equalAverage="0" bottom="0" percent="0" rank="0" text="" dxfId="1283">
      <formula>5</formula>
    </cfRule>
    <cfRule type="cellIs" priority="2316" operator="equal" aboveAverage="0" equalAverage="0" bottom="0" percent="0" rank="0" text="" dxfId="1284">
      <formula>4</formula>
    </cfRule>
    <cfRule type="cellIs" priority="2317" operator="equal" aboveAverage="0" equalAverage="0" bottom="0" percent="0" rank="0" text="" dxfId="1285">
      <formula>3</formula>
    </cfRule>
  </conditionalFormatting>
  <conditionalFormatting sqref="K5">
    <cfRule type="cellIs" priority="2318" operator="equal" aboveAverage="0" equalAverage="0" bottom="0" percent="0" rank="0" text="" dxfId="1286">
      <formula>5</formula>
    </cfRule>
    <cfRule type="cellIs" priority="2319" operator="equal" aboveAverage="0" equalAverage="0" bottom="0" percent="0" rank="0" text="" dxfId="1287">
      <formula>4</formula>
    </cfRule>
    <cfRule type="cellIs" priority="2320" operator="equal" aboveAverage="0" equalAverage="0" bottom="0" percent="0" rank="0" text="" dxfId="1288">
      <formula>3</formula>
    </cfRule>
  </conditionalFormatting>
  <conditionalFormatting sqref="K5">
    <cfRule type="cellIs" priority="2321" operator="equal" aboveAverage="0" equalAverage="0" bottom="0" percent="0" rank="0" text="" dxfId="1289">
      <formula>5</formula>
    </cfRule>
    <cfRule type="cellIs" priority="2322" operator="equal" aboveAverage="0" equalAverage="0" bottom="0" percent="0" rank="0" text="" dxfId="1290">
      <formula>4</formula>
    </cfRule>
    <cfRule type="cellIs" priority="2323" operator="equal" aboveAverage="0" equalAverage="0" bottom="0" percent="0" rank="0" text="" dxfId="1291">
      <formula>3</formula>
    </cfRule>
  </conditionalFormatting>
  <conditionalFormatting sqref="K5">
    <cfRule type="cellIs" priority="2324" operator="equal" aboveAverage="0" equalAverage="0" bottom="0" percent="0" rank="0" text="" dxfId="1292">
      <formula>5</formula>
    </cfRule>
    <cfRule type="cellIs" priority="2325" operator="equal" aboveAverage="0" equalAverage="0" bottom="0" percent="0" rank="0" text="" dxfId="1293">
      <formula>4</formula>
    </cfRule>
    <cfRule type="cellIs" priority="2326" operator="equal" aboveAverage="0" equalAverage="0" bottom="0" percent="0" rank="0" text="" dxfId="1294">
      <formula>3</formula>
    </cfRule>
  </conditionalFormatting>
  <conditionalFormatting sqref="K5">
    <cfRule type="cellIs" priority="2327" operator="equal" aboveAverage="0" equalAverage="0" bottom="0" percent="0" rank="0" text="" dxfId="1295">
      <formula>5</formula>
    </cfRule>
    <cfRule type="cellIs" priority="2328" operator="equal" aboveAverage="0" equalAverage="0" bottom="0" percent="0" rank="0" text="" dxfId="1296">
      <formula>4</formula>
    </cfRule>
    <cfRule type="cellIs" priority="2329" operator="equal" aboveAverage="0" equalAverage="0" bottom="0" percent="0" rank="0" text="" dxfId="1297">
      <formula>3</formula>
    </cfRule>
  </conditionalFormatting>
  <conditionalFormatting sqref="M4">
    <cfRule type="expression" priority="2330" aboveAverage="0" equalAverage="0" bottom="0" percent="0" rank="0" text="" dxfId="1298">
      <formula>$D$1&lt;M4</formula>
    </cfRule>
    <cfRule type="expression" priority="2331" aboveAverage="0" equalAverage="0" bottom="0" percent="0" rank="0" text="" dxfId="1299">
      <formula>$D$1&gt;M4</formula>
    </cfRule>
  </conditionalFormatting>
  <conditionalFormatting sqref="M4">
    <cfRule type="expression" priority="2332" aboveAverage="0" equalAverage="0" bottom="0" percent="0" rank="0" text="" dxfId="1300">
      <formula>$D$1&lt;M4</formula>
    </cfRule>
    <cfRule type="expression" priority="2333" aboveAverage="0" equalAverage="0" bottom="0" percent="0" rank="0" text="" dxfId="1301">
      <formula>$D$1&gt;M4</formula>
    </cfRule>
  </conditionalFormatting>
  <conditionalFormatting sqref="M5">
    <cfRule type="cellIs" priority="2334" operator="equal" aboveAverage="0" equalAverage="0" bottom="0" percent="0" rank="0" text="" dxfId="1302">
      <formula>5</formula>
    </cfRule>
    <cfRule type="cellIs" priority="2335" operator="equal" aboveAverage="0" equalAverage="0" bottom="0" percent="0" rank="0" text="" dxfId="1303">
      <formula>4</formula>
    </cfRule>
    <cfRule type="cellIs" priority="2336" operator="equal" aboveAverage="0" equalAverage="0" bottom="0" percent="0" rank="0" text="" dxfId="1304">
      <formula>3</formula>
    </cfRule>
  </conditionalFormatting>
  <conditionalFormatting sqref="M4">
    <cfRule type="expression" priority="2337" aboveAverage="0" equalAverage="0" bottom="0" percent="0" rank="0" text="" dxfId="1305">
      <formula>$D$1&lt;M4</formula>
    </cfRule>
    <cfRule type="expression" priority="2338" aboveAverage="0" equalAverage="0" bottom="0" percent="0" rank="0" text="" dxfId="1306">
      <formula>$D$1&gt;M4</formula>
    </cfRule>
  </conditionalFormatting>
  <conditionalFormatting sqref="M5">
    <cfRule type="cellIs" priority="2339" operator="equal" aboveAverage="0" equalAverage="0" bottom="0" percent="0" rank="0" text="" dxfId="1307">
      <formula>5</formula>
    </cfRule>
    <cfRule type="cellIs" priority="2340" operator="equal" aboveAverage="0" equalAverage="0" bottom="0" percent="0" rank="0" text="" dxfId="1308">
      <formula>4</formula>
    </cfRule>
    <cfRule type="cellIs" priority="2341" operator="equal" aboveAverage="0" equalAverage="0" bottom="0" percent="0" rank="0" text="" dxfId="1309">
      <formula>3</formula>
    </cfRule>
  </conditionalFormatting>
  <conditionalFormatting sqref="M4">
    <cfRule type="expression" priority="2342" aboveAverage="0" equalAverage="0" bottom="0" percent="0" rank="0" text="" dxfId="1310">
      <formula>$D$1&lt;M4</formula>
    </cfRule>
    <cfRule type="expression" priority="2343" aboveAverage="0" equalAverage="0" bottom="0" percent="0" rank="0" text="" dxfId="1311">
      <formula>$D$1&gt;M4</formula>
    </cfRule>
  </conditionalFormatting>
  <conditionalFormatting sqref="M5">
    <cfRule type="cellIs" priority="2344" operator="equal" aboveAverage="0" equalAverage="0" bottom="0" percent="0" rank="0" text="" dxfId="1312">
      <formula>5</formula>
    </cfRule>
    <cfRule type="cellIs" priority="2345" operator="equal" aboveAverage="0" equalAverage="0" bottom="0" percent="0" rank="0" text="" dxfId="1313">
      <formula>4</formula>
    </cfRule>
    <cfRule type="cellIs" priority="2346" operator="equal" aboveAverage="0" equalAverage="0" bottom="0" percent="0" rank="0" text="" dxfId="1314">
      <formula>3</formula>
    </cfRule>
  </conditionalFormatting>
  <conditionalFormatting sqref="M4">
    <cfRule type="expression" priority="2347" aboveAverage="0" equalAverage="0" bottom="0" percent="0" rank="0" text="" dxfId="1315">
      <formula>$D$1&lt;M4</formula>
    </cfRule>
    <cfRule type="expression" priority="2348" aboveAverage="0" equalAverage="0" bottom="0" percent="0" rank="0" text="" dxfId="1316">
      <formula>$D$1&gt;M4</formula>
    </cfRule>
  </conditionalFormatting>
  <conditionalFormatting sqref="M5">
    <cfRule type="cellIs" priority="2349" operator="equal" aboveAverage="0" equalAverage="0" bottom="0" percent="0" rank="0" text="" dxfId="1317">
      <formula>5</formula>
    </cfRule>
    <cfRule type="cellIs" priority="2350" operator="equal" aboveAverage="0" equalAverage="0" bottom="0" percent="0" rank="0" text="" dxfId="1318">
      <formula>4</formula>
    </cfRule>
    <cfRule type="cellIs" priority="2351" operator="equal" aboveAverage="0" equalAverage="0" bottom="0" percent="0" rank="0" text="" dxfId="1319">
      <formula>3</formula>
    </cfRule>
  </conditionalFormatting>
  <conditionalFormatting sqref="M5">
    <cfRule type="cellIs" priority="2352" operator="equal" aboveAverage="0" equalAverage="0" bottom="0" percent="0" rank="0" text="" dxfId="1320">
      <formula>5</formula>
    </cfRule>
    <cfRule type="cellIs" priority="2353" operator="equal" aboveAverage="0" equalAverage="0" bottom="0" percent="0" rank="0" text="" dxfId="1321">
      <formula>4</formula>
    </cfRule>
    <cfRule type="cellIs" priority="2354" operator="equal" aboveAverage="0" equalAverage="0" bottom="0" percent="0" rank="0" text="" dxfId="1322">
      <formula>3</formula>
    </cfRule>
  </conditionalFormatting>
  <conditionalFormatting sqref="M4">
    <cfRule type="expression" priority="2355" aboveAverage="0" equalAverage="0" bottom="0" percent="0" rank="0" text="" dxfId="1323">
      <formula>$D$1&lt;M4</formula>
    </cfRule>
    <cfRule type="expression" priority="2356" aboveAverage="0" equalAverage="0" bottom="0" percent="0" rank="0" text="" dxfId="1324">
      <formula>$D$1&gt;M4</formula>
    </cfRule>
  </conditionalFormatting>
  <conditionalFormatting sqref="M5">
    <cfRule type="cellIs" priority="2357" operator="equal" aboveAverage="0" equalAverage="0" bottom="0" percent="0" rank="0" text="" dxfId="1325">
      <formula>5</formula>
    </cfRule>
    <cfRule type="cellIs" priority="2358" operator="equal" aboveAverage="0" equalAverage="0" bottom="0" percent="0" rank="0" text="" dxfId="1326">
      <formula>4</formula>
    </cfRule>
    <cfRule type="cellIs" priority="2359" operator="equal" aboveAverage="0" equalAverage="0" bottom="0" percent="0" rank="0" text="" dxfId="1327">
      <formula>3</formula>
    </cfRule>
  </conditionalFormatting>
  <conditionalFormatting sqref="M5">
    <cfRule type="cellIs" priority="2360" operator="equal" aboveAverage="0" equalAverage="0" bottom="0" percent="0" rank="0" text="" dxfId="1328">
      <formula>5</formula>
    </cfRule>
    <cfRule type="cellIs" priority="2361" operator="equal" aboveAverage="0" equalAverage="0" bottom="0" percent="0" rank="0" text="" dxfId="1329">
      <formula>4</formula>
    </cfRule>
    <cfRule type="cellIs" priority="2362" operator="equal" aboveAverage="0" equalAverage="0" bottom="0" percent="0" rank="0" text="" dxfId="1330">
      <formula>3</formula>
    </cfRule>
  </conditionalFormatting>
  <conditionalFormatting sqref="M4">
    <cfRule type="expression" priority="2363" aboveAverage="0" equalAverage="0" bottom="0" percent="0" rank="0" text="" dxfId="1331">
      <formula>$D$1&lt;M4</formula>
    </cfRule>
    <cfRule type="expression" priority="2364" aboveAverage="0" equalAverage="0" bottom="0" percent="0" rank="0" text="" dxfId="1332">
      <formula>$D$1&gt;M4</formula>
    </cfRule>
  </conditionalFormatting>
  <conditionalFormatting sqref="M4">
    <cfRule type="expression" priority="2365" aboveAverage="0" equalAverage="0" bottom="0" percent="0" rank="0" text="" dxfId="1333">
      <formula>$D$1&lt;M4</formula>
    </cfRule>
    <cfRule type="expression" priority="2366" aboveAverage="0" equalAverage="0" bottom="0" percent="0" rank="0" text="" dxfId="1334">
      <formula>$D$1&gt;M4</formula>
    </cfRule>
  </conditionalFormatting>
  <conditionalFormatting sqref="M4">
    <cfRule type="expression" priority="2367" aboveAverage="0" equalAverage="0" bottom="0" percent="0" rank="0" text="" dxfId="1335">
      <formula>$D$1&lt;M4</formula>
    </cfRule>
    <cfRule type="expression" priority="2368" aboveAverage="0" equalAverage="0" bottom="0" percent="0" rank="0" text="" dxfId="1336">
      <formula>$D$1&gt;M4</formula>
    </cfRule>
  </conditionalFormatting>
  <conditionalFormatting sqref="M4">
    <cfRule type="expression" priority="2369" aboveAverage="0" equalAverage="0" bottom="0" percent="0" rank="0" text="" dxfId="1337">
      <formula>$D$1&lt;M4</formula>
    </cfRule>
    <cfRule type="expression" priority="2370" aboveAverage="0" equalAverage="0" bottom="0" percent="0" rank="0" text="" dxfId="1338">
      <formula>$D$1&gt;M4</formula>
    </cfRule>
  </conditionalFormatting>
  <conditionalFormatting sqref="M4">
    <cfRule type="expression" priority="2371" aboveAverage="0" equalAverage="0" bottom="0" percent="0" rank="0" text="" dxfId="1339">
      <formula>$D$1&lt;M4</formula>
    </cfRule>
    <cfRule type="expression" priority="2372" aboveAverage="0" equalAverage="0" bottom="0" percent="0" rank="0" text="" dxfId="1340">
      <formula>$D$1&gt;M4</formula>
    </cfRule>
  </conditionalFormatting>
  <conditionalFormatting sqref="M4">
    <cfRule type="expression" priority="2373" aboveAverage="0" equalAverage="0" bottom="0" percent="0" rank="0" text="" dxfId="1341">
      <formula>$D$1&lt;M4</formula>
    </cfRule>
    <cfRule type="expression" priority="2374" aboveAverage="0" equalAverage="0" bottom="0" percent="0" rank="0" text="" dxfId="1342">
      <formula>$D$1&gt;M4</formula>
    </cfRule>
  </conditionalFormatting>
  <conditionalFormatting sqref="M4">
    <cfRule type="expression" priority="2375" aboveAverage="0" equalAverage="0" bottom="0" percent="0" rank="0" text="" dxfId="1343">
      <formula>$D$1&lt;M4</formula>
    </cfRule>
    <cfRule type="expression" priority="2376" aboveAverage="0" equalAverage="0" bottom="0" percent="0" rank="0" text="" dxfId="1344">
      <formula>$D$1&gt;M4</formula>
    </cfRule>
  </conditionalFormatting>
  <conditionalFormatting sqref="M4">
    <cfRule type="expression" priority="2377" aboveAverage="0" equalAverage="0" bottom="0" percent="0" rank="0" text="" dxfId="1345">
      <formula>$D$1&lt;M4</formula>
    </cfRule>
    <cfRule type="expression" priority="2378" aboveAverage="0" equalAverage="0" bottom="0" percent="0" rank="0" text="" dxfId="1346">
      <formula>$D$1&gt;M4</formula>
    </cfRule>
  </conditionalFormatting>
  <conditionalFormatting sqref="M5">
    <cfRule type="cellIs" priority="2379" operator="equal" aboveAverage="0" equalAverage="0" bottom="0" percent="0" rank="0" text="" dxfId="1347">
      <formula>5</formula>
    </cfRule>
    <cfRule type="cellIs" priority="2380" operator="equal" aboveAverage="0" equalAverage="0" bottom="0" percent="0" rank="0" text="" dxfId="1348">
      <formula>4</formula>
    </cfRule>
    <cfRule type="cellIs" priority="2381" operator="equal" aboveAverage="0" equalAverage="0" bottom="0" percent="0" rank="0" text="" dxfId="1349">
      <formula>3</formula>
    </cfRule>
  </conditionalFormatting>
  <conditionalFormatting sqref="M4">
    <cfRule type="expression" priority="2382" aboveAverage="0" equalAverage="0" bottom="0" percent="0" rank="0" text="" dxfId="1350">
      <formula>$D$1&lt;M4</formula>
    </cfRule>
    <cfRule type="expression" priority="2383" aboveAverage="0" equalAverage="0" bottom="0" percent="0" rank="0" text="" dxfId="1351">
      <formula>$D$1&gt;M4</formula>
    </cfRule>
  </conditionalFormatting>
  <conditionalFormatting sqref="M5">
    <cfRule type="cellIs" priority="2384" operator="equal" aboveAverage="0" equalAverage="0" bottom="0" percent="0" rank="0" text="" dxfId="1352">
      <formula>5</formula>
    </cfRule>
    <cfRule type="cellIs" priority="2385" operator="equal" aboveAverage="0" equalAverage="0" bottom="0" percent="0" rank="0" text="" dxfId="1353">
      <formula>4</formula>
    </cfRule>
    <cfRule type="cellIs" priority="2386" operator="equal" aboveAverage="0" equalAverage="0" bottom="0" percent="0" rank="0" text="" dxfId="1354">
      <formula>3</formula>
    </cfRule>
  </conditionalFormatting>
  <conditionalFormatting sqref="M4">
    <cfRule type="expression" priority="2387" aboveAverage="0" equalAverage="0" bottom="0" percent="0" rank="0" text="" dxfId="1355">
      <formula>$D$1&lt;M4</formula>
    </cfRule>
    <cfRule type="expression" priority="2388" aboveAverage="0" equalAverage="0" bottom="0" percent="0" rank="0" text="" dxfId="1356">
      <formula>$D$1&gt;M4</formula>
    </cfRule>
  </conditionalFormatting>
  <conditionalFormatting sqref="M4">
    <cfRule type="expression" priority="2389" aboveAverage="0" equalAverage="0" bottom="0" percent="0" rank="0" text="" dxfId="1357">
      <formula>$D$1&lt;M4</formula>
    </cfRule>
    <cfRule type="expression" priority="2390" aboveAverage="0" equalAverage="0" bottom="0" percent="0" rank="0" text="" dxfId="1358">
      <formula>$D$1&gt;M4</formula>
    </cfRule>
  </conditionalFormatting>
  <conditionalFormatting sqref="M4">
    <cfRule type="expression" priority="2391" aboveAverage="0" equalAverage="0" bottom="0" percent="0" rank="0" text="" dxfId="1359">
      <formula>$D$1&lt;M4</formula>
    </cfRule>
    <cfRule type="expression" priority="2392" aboveAverage="0" equalAverage="0" bottom="0" percent="0" rank="0" text="" dxfId="1360">
      <formula>$D$1&gt;M4</formula>
    </cfRule>
  </conditionalFormatting>
  <conditionalFormatting sqref="M4">
    <cfRule type="expression" priority="2393" aboveAverage="0" equalAverage="0" bottom="0" percent="0" rank="0" text="" dxfId="0">
      <formula>$D$1&lt;M4</formula>
    </cfRule>
    <cfRule type="expression" priority="2394" aboveAverage="0" equalAverage="0" bottom="0" percent="0" rank="0" text="" dxfId="1">
      <formula>$D$1&gt;M4</formula>
    </cfRule>
  </conditionalFormatting>
  <conditionalFormatting sqref="M4">
    <cfRule type="expression" priority="2395" aboveAverage="0" equalAverage="0" bottom="0" percent="0" rank="0" text="" dxfId="2">
      <formula>$D$1&lt;M4</formula>
    </cfRule>
    <cfRule type="expression" priority="2396" aboveAverage="0" equalAverage="0" bottom="0" percent="0" rank="0" text="" dxfId="3">
      <formula>$D$1&gt;M4</formula>
    </cfRule>
  </conditionalFormatting>
  <conditionalFormatting sqref="M5">
    <cfRule type="cellIs" priority="2397" operator="equal" aboveAverage="0" equalAverage="0" bottom="0" percent="0" rank="0" text="" dxfId="4">
      <formula>5</formula>
    </cfRule>
    <cfRule type="cellIs" priority="2398" operator="equal" aboveAverage="0" equalAverage="0" bottom="0" percent="0" rank="0" text="" dxfId="5">
      <formula>4</formula>
    </cfRule>
    <cfRule type="cellIs" priority="2399" operator="equal" aboveAverage="0" equalAverage="0" bottom="0" percent="0" rank="0" text="" dxfId="6">
      <formula>3</formula>
    </cfRule>
  </conditionalFormatting>
  <conditionalFormatting sqref="M4">
    <cfRule type="expression" priority="2400" aboveAverage="0" equalAverage="0" bottom="0" percent="0" rank="0" text="" dxfId="7">
      <formula>$D$1&lt;M4</formula>
    </cfRule>
    <cfRule type="expression" priority="2401" aboveAverage="0" equalAverage="0" bottom="0" percent="0" rank="0" text="" dxfId="8">
      <formula>$D$1&gt;M4</formula>
    </cfRule>
  </conditionalFormatting>
  <conditionalFormatting sqref="M5">
    <cfRule type="cellIs" priority="2402" operator="equal" aboveAverage="0" equalAverage="0" bottom="0" percent="0" rank="0" text="" dxfId="9">
      <formula>5</formula>
    </cfRule>
    <cfRule type="cellIs" priority="2403" operator="equal" aboveAverage="0" equalAverage="0" bottom="0" percent="0" rank="0" text="" dxfId="10">
      <formula>4</formula>
    </cfRule>
    <cfRule type="cellIs" priority="2404" operator="equal" aboveAverage="0" equalAverage="0" bottom="0" percent="0" rank="0" text="" dxfId="11">
      <formula>3</formula>
    </cfRule>
  </conditionalFormatting>
  <conditionalFormatting sqref="M5">
    <cfRule type="cellIs" priority="2405" operator="equal" aboveAverage="0" equalAverage="0" bottom="0" percent="0" rank="0" text="" dxfId="12">
      <formula>5</formula>
    </cfRule>
    <cfRule type="cellIs" priority="2406" operator="equal" aboveAverage="0" equalAverage="0" bottom="0" percent="0" rank="0" text="" dxfId="13">
      <formula>4</formula>
    </cfRule>
    <cfRule type="cellIs" priority="2407" operator="equal" aboveAverage="0" equalAverage="0" bottom="0" percent="0" rank="0" text="" dxfId="14">
      <formula>3</formula>
    </cfRule>
  </conditionalFormatting>
  <conditionalFormatting sqref="M4">
    <cfRule type="expression" priority="2408" aboveAverage="0" equalAverage="0" bottom="0" percent="0" rank="0" text="" dxfId="15">
      <formula>$D$1&lt;M4</formula>
    </cfRule>
    <cfRule type="expression" priority="2409" aboveAverage="0" equalAverage="0" bottom="0" percent="0" rank="0" text="" dxfId="16">
      <formula>$D$1&gt;M4</formula>
    </cfRule>
  </conditionalFormatting>
  <conditionalFormatting sqref="M5">
    <cfRule type="cellIs" priority="2410" operator="equal" aboveAverage="0" equalAverage="0" bottom="0" percent="0" rank="0" text="" dxfId="17">
      <formula>5</formula>
    </cfRule>
    <cfRule type="cellIs" priority="2411" operator="equal" aboveAverage="0" equalAverage="0" bottom="0" percent="0" rank="0" text="" dxfId="18">
      <formula>4</formula>
    </cfRule>
    <cfRule type="cellIs" priority="2412" operator="equal" aboveAverage="0" equalAverage="0" bottom="0" percent="0" rank="0" text="" dxfId="19">
      <formula>3</formula>
    </cfRule>
  </conditionalFormatting>
  <conditionalFormatting sqref="M5">
    <cfRule type="cellIs" priority="2413" operator="equal" aboveAverage="0" equalAverage="0" bottom="0" percent="0" rank="0" text="" dxfId="20">
      <formula>5</formula>
    </cfRule>
    <cfRule type="cellIs" priority="2414" operator="equal" aboveAverage="0" equalAverage="0" bottom="0" percent="0" rank="0" text="" dxfId="21">
      <formula>4</formula>
    </cfRule>
    <cfRule type="cellIs" priority="2415" operator="equal" aboveAverage="0" equalAverage="0" bottom="0" percent="0" rank="0" text="" dxfId="22">
      <formula>3</formula>
    </cfRule>
  </conditionalFormatting>
  <conditionalFormatting sqref="M4">
    <cfRule type="expression" priority="2416" aboveAverage="0" equalAverage="0" bottom="0" percent="0" rank="0" text="" dxfId="23">
      <formula>$D$1&lt;M4</formula>
    </cfRule>
    <cfRule type="expression" priority="2417" aboveAverage="0" equalAverage="0" bottom="0" percent="0" rank="0" text="" dxfId="24">
      <formula>$D$1&gt;M4</formula>
    </cfRule>
  </conditionalFormatting>
  <conditionalFormatting sqref="M5">
    <cfRule type="cellIs" priority="2418" operator="equal" aboveAverage="0" equalAverage="0" bottom="0" percent="0" rank="0" text="" dxfId="25">
      <formula>5</formula>
    </cfRule>
    <cfRule type="cellIs" priority="2419" operator="equal" aboveAverage="0" equalAverage="0" bottom="0" percent="0" rank="0" text="" dxfId="26">
      <formula>4</formula>
    </cfRule>
    <cfRule type="cellIs" priority="2420" operator="equal" aboveAverage="0" equalAverage="0" bottom="0" percent="0" rank="0" text="" dxfId="27">
      <formula>3</formula>
    </cfRule>
  </conditionalFormatting>
  <conditionalFormatting sqref="M5">
    <cfRule type="cellIs" priority="2421" operator="equal" aboveAverage="0" equalAverage="0" bottom="0" percent="0" rank="0" text="" dxfId="28">
      <formula>5</formula>
    </cfRule>
    <cfRule type="cellIs" priority="2422" operator="equal" aboveAverage="0" equalAverage="0" bottom="0" percent="0" rank="0" text="" dxfId="29">
      <formula>4</formula>
    </cfRule>
    <cfRule type="cellIs" priority="2423" operator="equal" aboveAverage="0" equalAverage="0" bottom="0" percent="0" rank="0" text="" dxfId="30">
      <formula>3</formula>
    </cfRule>
  </conditionalFormatting>
  <conditionalFormatting sqref="M4">
    <cfRule type="expression" priority="2424" aboveAverage="0" equalAverage="0" bottom="0" percent="0" rank="0" text="" dxfId="31">
      <formula>$D$1&lt;M4</formula>
    </cfRule>
    <cfRule type="expression" priority="2425" aboveAverage="0" equalAverage="0" bottom="0" percent="0" rank="0" text="" dxfId="32">
      <formula>$D$1&gt;M4</formula>
    </cfRule>
  </conditionalFormatting>
  <conditionalFormatting sqref="M5">
    <cfRule type="cellIs" priority="2426" operator="equal" aboveAverage="0" equalAverage="0" bottom="0" percent="0" rank="0" text="" dxfId="33">
      <formula>5</formula>
    </cfRule>
    <cfRule type="cellIs" priority="2427" operator="equal" aboveAverage="0" equalAverage="0" bottom="0" percent="0" rank="0" text="" dxfId="34">
      <formula>4</formula>
    </cfRule>
    <cfRule type="cellIs" priority="2428" operator="equal" aboveAverage="0" equalAverage="0" bottom="0" percent="0" rank="0" text="" dxfId="35">
      <formula>3</formula>
    </cfRule>
  </conditionalFormatting>
  <conditionalFormatting sqref="M4">
    <cfRule type="expression" priority="2429" aboveAverage="0" equalAverage="0" bottom="0" percent="0" rank="0" text="" dxfId="36">
      <formula>$D$1&lt;M4</formula>
    </cfRule>
    <cfRule type="expression" priority="2430" aboveAverage="0" equalAverage="0" bottom="0" percent="0" rank="0" text="" dxfId="37">
      <formula>$D$1&gt;M4</formula>
    </cfRule>
  </conditionalFormatting>
  <conditionalFormatting sqref="M4">
    <cfRule type="expression" priority="2431" aboveAverage="0" equalAverage="0" bottom="0" percent="0" rank="0" text="" dxfId="38">
      <formula>$D$1&lt;M4</formula>
    </cfRule>
    <cfRule type="expression" priority="2432" aboveAverage="0" equalAverage="0" bottom="0" percent="0" rank="0" text="" dxfId="39">
      <formula>$D$1&gt;M4</formula>
    </cfRule>
  </conditionalFormatting>
  <conditionalFormatting sqref="M4">
    <cfRule type="expression" priority="2433" aboveAverage="0" equalAverage="0" bottom="0" percent="0" rank="0" text="" dxfId="40">
      <formula>$D$1&lt;M4</formula>
    </cfRule>
    <cfRule type="expression" priority="2434" aboveAverage="0" equalAverage="0" bottom="0" percent="0" rank="0" text="" dxfId="41">
      <formula>$D$1&gt;M4</formula>
    </cfRule>
  </conditionalFormatting>
  <conditionalFormatting sqref="M5">
    <cfRule type="cellIs" priority="2435" operator="equal" aboveAverage="0" equalAverage="0" bottom="0" percent="0" rank="0" text="" dxfId="42">
      <formula>5</formula>
    </cfRule>
    <cfRule type="cellIs" priority="2436" operator="equal" aboveAverage="0" equalAverage="0" bottom="0" percent="0" rank="0" text="" dxfId="43">
      <formula>4</formula>
    </cfRule>
    <cfRule type="cellIs" priority="2437" operator="equal" aboveAverage="0" equalAverage="0" bottom="0" percent="0" rank="0" text="" dxfId="44">
      <formula>3</formula>
    </cfRule>
  </conditionalFormatting>
  <conditionalFormatting sqref="M4">
    <cfRule type="expression" priority="2438" aboveAverage="0" equalAverage="0" bottom="0" percent="0" rank="0" text="" dxfId="45">
      <formula>$D$1&lt;M4</formula>
    </cfRule>
    <cfRule type="expression" priority="2439" aboveAverage="0" equalAverage="0" bottom="0" percent="0" rank="0" text="" dxfId="46">
      <formula>$D$1&gt;M4</formula>
    </cfRule>
  </conditionalFormatting>
  <conditionalFormatting sqref="M5">
    <cfRule type="cellIs" priority="2440" operator="equal" aboveAverage="0" equalAverage="0" bottom="0" percent="0" rank="0" text="" dxfId="47">
      <formula>5</formula>
    </cfRule>
    <cfRule type="cellIs" priority="2441" operator="equal" aboveAverage="0" equalAverage="0" bottom="0" percent="0" rank="0" text="" dxfId="48">
      <formula>4</formula>
    </cfRule>
    <cfRule type="cellIs" priority="2442" operator="equal" aboveAverage="0" equalAverage="0" bottom="0" percent="0" rank="0" text="" dxfId="49">
      <formula>3</formula>
    </cfRule>
  </conditionalFormatting>
  <conditionalFormatting sqref="M5">
    <cfRule type="cellIs" priority="2443" operator="equal" aboveAverage="0" equalAverage="0" bottom="0" percent="0" rank="0" text="" dxfId="50">
      <formula>5</formula>
    </cfRule>
    <cfRule type="cellIs" priority="2444" operator="equal" aboveAverage="0" equalAverage="0" bottom="0" percent="0" rank="0" text="" dxfId="51">
      <formula>4</formula>
    </cfRule>
    <cfRule type="cellIs" priority="2445" operator="equal" aboveAverage="0" equalAverage="0" bottom="0" percent="0" rank="0" text="" dxfId="52">
      <formula>3</formula>
    </cfRule>
  </conditionalFormatting>
  <conditionalFormatting sqref="M4">
    <cfRule type="expression" priority="2446" aboveAverage="0" equalAverage="0" bottom="0" percent="0" rank="0" text="" dxfId="53">
      <formula>$D$1&lt;M4</formula>
    </cfRule>
    <cfRule type="expression" priority="2447" aboveAverage="0" equalAverage="0" bottom="0" percent="0" rank="0" text="" dxfId="54">
      <formula>$D$1&gt;M4</formula>
    </cfRule>
  </conditionalFormatting>
  <conditionalFormatting sqref="M4">
    <cfRule type="expression" priority="2448" aboveAverage="0" equalAverage="0" bottom="0" percent="0" rank="0" text="" dxfId="55">
      <formula>$D$1&lt;M4</formula>
    </cfRule>
    <cfRule type="expression" priority="2449" aboveAverage="0" equalAverage="0" bottom="0" percent="0" rank="0" text="" dxfId="56">
      <formula>$D$1&gt;M4</formula>
    </cfRule>
  </conditionalFormatting>
  <conditionalFormatting sqref="M5">
    <cfRule type="cellIs" priority="2450" operator="equal" aboveAverage="0" equalAverage="0" bottom="0" percent="0" rank="0" text="" dxfId="57">
      <formula>5</formula>
    </cfRule>
    <cfRule type="cellIs" priority="2451" operator="equal" aboveAverage="0" equalAverage="0" bottom="0" percent="0" rank="0" text="" dxfId="58">
      <formula>4</formula>
    </cfRule>
    <cfRule type="cellIs" priority="2452" operator="equal" aboveAverage="0" equalAverage="0" bottom="0" percent="0" rank="0" text="" dxfId="59">
      <formula>3</formula>
    </cfRule>
  </conditionalFormatting>
  <conditionalFormatting sqref="N4">
    <cfRule type="expression" priority="2453" aboveAverage="0" equalAverage="0" bottom="0" percent="0" rank="0" text="" dxfId="60">
      <formula>$D$1&lt;N4</formula>
    </cfRule>
    <cfRule type="expression" priority="2454" aboveAverage="0" equalAverage="0" bottom="0" percent="0" rank="0" text="" dxfId="61">
      <formula>$D$1&gt;N4</formula>
    </cfRule>
  </conditionalFormatting>
  <conditionalFormatting sqref="N4">
    <cfRule type="expression" priority="2455" aboveAverage="0" equalAverage="0" bottom="0" percent="0" rank="0" text="" dxfId="62">
      <formula>$D$1&lt;N4</formula>
    </cfRule>
    <cfRule type="expression" priority="2456" aboveAverage="0" equalAverage="0" bottom="0" percent="0" rank="0" text="" dxfId="63">
      <formula>$D$1&gt;N4</formula>
    </cfRule>
  </conditionalFormatting>
  <conditionalFormatting sqref="N4">
    <cfRule type="expression" priority="2457" aboveAverage="0" equalAverage="0" bottom="0" percent="0" rank="0" text="" dxfId="64">
      <formula>$D$1&lt;N4</formula>
    </cfRule>
    <cfRule type="expression" priority="2458" aboveAverage="0" equalAverage="0" bottom="0" percent="0" rank="0" text="" dxfId="65">
      <formula>$D$1&gt;N4</formula>
    </cfRule>
  </conditionalFormatting>
  <conditionalFormatting sqref="N4">
    <cfRule type="expression" priority="2459" aboveAverage="0" equalAverage="0" bottom="0" percent="0" rank="0" text="" dxfId="66">
      <formula>$D$1&lt;N4</formula>
    </cfRule>
    <cfRule type="expression" priority="2460" aboveAverage="0" equalAverage="0" bottom="0" percent="0" rank="0" text="" dxfId="67">
      <formula>$D$1&gt;N4</formula>
    </cfRule>
  </conditionalFormatting>
  <conditionalFormatting sqref="N4">
    <cfRule type="expression" priority="2461" aboveAverage="0" equalAverage="0" bottom="0" percent="0" rank="0" text="" dxfId="68">
      <formula>$D$1&lt;N4</formula>
    </cfRule>
    <cfRule type="expression" priority="2462" aboveAverage="0" equalAverage="0" bottom="0" percent="0" rank="0" text="" dxfId="69">
      <formula>$D$1&gt;N4</formula>
    </cfRule>
  </conditionalFormatting>
  <conditionalFormatting sqref="N4">
    <cfRule type="expression" priority="2463" aboveAverage="0" equalAverage="0" bottom="0" percent="0" rank="0" text="" dxfId="70">
      <formula>$D$1&lt;N4</formula>
    </cfRule>
    <cfRule type="expression" priority="2464" aboveAverage="0" equalAverage="0" bottom="0" percent="0" rank="0" text="" dxfId="71">
      <formula>$D$1&gt;N4</formula>
    </cfRule>
  </conditionalFormatting>
  <conditionalFormatting sqref="N4">
    <cfRule type="expression" priority="2465" aboveAverage="0" equalAverage="0" bottom="0" percent="0" rank="0" text="" dxfId="72">
      <formula>$D$1&lt;N4</formula>
    </cfRule>
    <cfRule type="expression" priority="2466" aboveAverage="0" equalAverage="0" bottom="0" percent="0" rank="0" text="" dxfId="73">
      <formula>$D$1&gt;N4</formula>
    </cfRule>
  </conditionalFormatting>
  <conditionalFormatting sqref="N5">
    <cfRule type="cellIs" priority="2467" operator="equal" aboveAverage="0" equalAverage="0" bottom="0" percent="0" rank="0" text="" dxfId="74">
      <formula>5</formula>
    </cfRule>
    <cfRule type="cellIs" priority="2468" operator="equal" aboveAverage="0" equalAverage="0" bottom="0" percent="0" rank="0" text="" dxfId="75">
      <formula>4</formula>
    </cfRule>
    <cfRule type="cellIs" priority="2469" operator="equal" aboveAverage="0" equalAverage="0" bottom="0" percent="0" rank="0" text="" dxfId="76">
      <formula>3</formula>
    </cfRule>
  </conditionalFormatting>
  <conditionalFormatting sqref="N5">
    <cfRule type="cellIs" priority="2470" operator="equal" aboveAverage="0" equalAverage="0" bottom="0" percent="0" rank="0" text="" dxfId="77">
      <formula>5</formula>
    </cfRule>
    <cfRule type="cellIs" priority="2471" operator="equal" aboveAverage="0" equalAverage="0" bottom="0" percent="0" rank="0" text="" dxfId="78">
      <formula>4</formula>
    </cfRule>
    <cfRule type="cellIs" priority="2472" operator="equal" aboveAverage="0" equalAverage="0" bottom="0" percent="0" rank="0" text="" dxfId="79">
      <formula>3</formula>
    </cfRule>
  </conditionalFormatting>
  <conditionalFormatting sqref="N4">
    <cfRule type="expression" priority="2473" aboveAverage="0" equalAverage="0" bottom="0" percent="0" rank="0" text="" dxfId="80">
      <formula>$D$1&lt;N4</formula>
    </cfRule>
    <cfRule type="expression" priority="2474" aboveAverage="0" equalAverage="0" bottom="0" percent="0" rank="0" text="" dxfId="81">
      <formula>$D$1&gt;N4</formula>
    </cfRule>
  </conditionalFormatting>
  <conditionalFormatting sqref="N4">
    <cfRule type="expression" priority="2475" aboveAverage="0" equalAverage="0" bottom="0" percent="0" rank="0" text="" dxfId="82">
      <formula>$D$1&lt;N4</formula>
    </cfRule>
    <cfRule type="expression" priority="2476" aboveAverage="0" equalAverage="0" bottom="0" percent="0" rank="0" text="" dxfId="83">
      <formula>$D$1&gt;N4</formula>
    </cfRule>
  </conditionalFormatting>
  <conditionalFormatting sqref="N4">
    <cfRule type="expression" priority="2477" aboveAverage="0" equalAverage="0" bottom="0" percent="0" rank="0" text="" dxfId="84">
      <formula>$D$1&lt;N4</formula>
    </cfRule>
    <cfRule type="expression" priority="2478" aboveAverage="0" equalAverage="0" bottom="0" percent="0" rank="0" text="" dxfId="85">
      <formula>$D$1&gt;N4</formula>
    </cfRule>
  </conditionalFormatting>
  <conditionalFormatting sqref="N4">
    <cfRule type="expression" priority="2479" aboveAverage="0" equalAverage="0" bottom="0" percent="0" rank="0" text="" dxfId="86">
      <formula>$D$1&lt;N4</formula>
    </cfRule>
    <cfRule type="expression" priority="2480" aboveAverage="0" equalAverage="0" bottom="0" percent="0" rank="0" text="" dxfId="87">
      <formula>$D$1&gt;N4</formula>
    </cfRule>
  </conditionalFormatting>
  <conditionalFormatting sqref="N4">
    <cfRule type="expression" priority="2481" aboveAverage="0" equalAverage="0" bottom="0" percent="0" rank="0" text="" dxfId="88">
      <formula>$D$1&lt;N4</formula>
    </cfRule>
    <cfRule type="expression" priority="2482" aboveAverage="0" equalAverage="0" bottom="0" percent="0" rank="0" text="" dxfId="89">
      <formula>$D$1&gt;N4</formula>
    </cfRule>
  </conditionalFormatting>
  <conditionalFormatting sqref="N4">
    <cfRule type="expression" priority="2483" aboveAverage="0" equalAverage="0" bottom="0" percent="0" rank="0" text="" dxfId="90">
      <formula>$D$1&lt;N4</formula>
    </cfRule>
    <cfRule type="expression" priority="2484" aboveAverage="0" equalAverage="0" bottom="0" percent="0" rank="0" text="" dxfId="91">
      <formula>$D$1&gt;N4</formula>
    </cfRule>
  </conditionalFormatting>
  <conditionalFormatting sqref="N5">
    <cfRule type="cellIs" priority="2485" operator="equal" aboveAverage="0" equalAverage="0" bottom="0" percent="0" rank="0" text="" dxfId="92">
      <formula>5</formula>
    </cfRule>
    <cfRule type="cellIs" priority="2486" operator="equal" aboveAverage="0" equalAverage="0" bottom="0" percent="0" rank="0" text="" dxfId="93">
      <formula>4</formula>
    </cfRule>
    <cfRule type="cellIs" priority="2487" operator="equal" aboveAverage="0" equalAverage="0" bottom="0" percent="0" rank="0" text="" dxfId="94">
      <formula>3</formula>
    </cfRule>
  </conditionalFormatting>
  <conditionalFormatting sqref="N4">
    <cfRule type="expression" priority="2488" aboveAverage="0" equalAverage="0" bottom="0" percent="0" rank="0" text="" dxfId="95">
      <formula>$D$1&lt;N4</formula>
    </cfRule>
    <cfRule type="expression" priority="2489" aboveAverage="0" equalAverage="0" bottom="0" percent="0" rank="0" text="" dxfId="96">
      <formula>$D$1&gt;N4</formula>
    </cfRule>
  </conditionalFormatting>
  <conditionalFormatting sqref="N5">
    <cfRule type="cellIs" priority="2490" operator="equal" aboveAverage="0" equalAverage="0" bottom="0" percent="0" rank="0" text="" dxfId="97">
      <formula>5</formula>
    </cfRule>
    <cfRule type="cellIs" priority="2491" operator="equal" aboveAverage="0" equalAverage="0" bottom="0" percent="0" rank="0" text="" dxfId="98">
      <formula>4</formula>
    </cfRule>
    <cfRule type="cellIs" priority="2492" operator="equal" aboveAverage="0" equalAverage="0" bottom="0" percent="0" rank="0" text="" dxfId="99">
      <formula>3</formula>
    </cfRule>
  </conditionalFormatting>
  <printOptions headings="false" gridLines="false" gridLinesSet="true" horizontalCentered="false" verticalCentered="false"/>
  <pageMargins left="0.7" right="0.540972222222222" top="0.75" bottom="0.75" header="0.511805555555555" footer="0.511805555555555"/>
  <pageSetup paperSize="9" scale="64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26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O35" activeCellId="0" sqref="O35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20.42"/>
    <col collapsed="false" customWidth="true" hidden="false" outlineLevel="0" max="5" min="5" style="227" width="7.57"/>
    <col collapsed="false" customWidth="true" hidden="false" outlineLevel="0" max="10" min="6" style="0" width="7"/>
    <col collapsed="false" customWidth="true" hidden="true" outlineLevel="0" max="11" min="11" style="0" width="7"/>
    <col collapsed="false" customWidth="true" hidden="false" outlineLevel="0" max="16" min="12" style="0" width="7"/>
    <col collapsed="false" customWidth="true" hidden="true" outlineLevel="0" max="17" min="17" style="0" width="7.15"/>
    <col collapsed="false" customWidth="true" hidden="true" outlineLevel="0" max="18" min="18" style="0" width="7"/>
    <col collapsed="false" customWidth="true" hidden="true" outlineLevel="0" max="19" min="19" style="0" width="6.57"/>
    <col collapsed="false" customWidth="true" hidden="true" outlineLevel="0" max="21" min="20" style="0" width="5.86"/>
    <col collapsed="false" customWidth="true" hidden="false" outlineLevel="0" max="22" min="22" style="0" width="7.15"/>
    <col collapsed="false" customWidth="true" hidden="true" outlineLevel="0" max="23" min="23" style="0" width="2"/>
    <col collapsed="false" customWidth="true" hidden="true" outlineLevel="0" max="25" min="24" style="0" width="3.3"/>
    <col collapsed="false" customWidth="true" hidden="true" outlineLevel="0" max="28" min="26" style="0" width="2.99"/>
    <col collapsed="false" customWidth="true" hidden="true" outlineLevel="0" max="29" min="29" style="0" width="3.98"/>
    <col collapsed="false" customWidth="true" hidden="false" outlineLevel="0" max="30" min="30" style="0" width="6.28"/>
    <col collapsed="false" customWidth="true" hidden="true" outlineLevel="0" max="31" min="31" style="0" width="3.71"/>
    <col collapsed="false" customWidth="true" hidden="true" outlineLevel="0" max="36" min="32" style="0" width="2"/>
    <col collapsed="false" customWidth="true" hidden="true" outlineLevel="0" max="37" min="37" style="0" width="4.43"/>
    <col collapsed="false" customWidth="true" hidden="true" outlineLevel="0" max="48" min="38" style="0" width="2"/>
    <col collapsed="false" customWidth="true" hidden="true" outlineLevel="0" max="49" min="49" style="0" width="6.28"/>
    <col collapsed="false" customWidth="true" hidden="true" outlineLevel="0" max="57" min="50" style="0" width="2"/>
    <col collapsed="false" customWidth="true" hidden="true" outlineLevel="0" max="66" min="58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4" min="86" style="2" width="8"/>
    <col collapsed="false" customWidth="true" hidden="false" outlineLevel="0" max="102" min="95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43901.6335689048</v>
      </c>
      <c r="E1" s="364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364"/>
      <c r="F2" s="376" t="s">
        <v>722</v>
      </c>
      <c r="G2" s="376"/>
      <c r="H2" s="376" t="s">
        <v>400</v>
      </c>
      <c r="I2" s="376"/>
      <c r="J2" s="376"/>
      <c r="K2" s="376"/>
      <c r="L2" s="376"/>
      <c r="M2" s="376"/>
      <c r="N2" s="377" t="s">
        <v>2</v>
      </c>
      <c r="O2" s="377"/>
      <c r="P2" s="377"/>
      <c r="Q2" s="197"/>
      <c r="R2" s="197"/>
      <c r="S2" s="198"/>
      <c r="T2" s="299" t="s">
        <v>262</v>
      </c>
      <c r="U2" s="300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2592</v>
      </c>
      <c r="B3" s="29"/>
      <c r="C3" s="29"/>
      <c r="D3" s="30" t="s">
        <v>3</v>
      </c>
      <c r="E3" s="31"/>
      <c r="F3" s="190" t="n">
        <v>43479</v>
      </c>
      <c r="G3" s="190" t="n">
        <v>43458</v>
      </c>
      <c r="H3" s="190" t="n">
        <v>43441</v>
      </c>
      <c r="I3" s="190" t="n">
        <v>43488</v>
      </c>
      <c r="J3" s="190" t="n">
        <v>43481</v>
      </c>
      <c r="K3" s="190"/>
      <c r="L3" s="190" t="n">
        <v>43818</v>
      </c>
      <c r="M3" s="190" t="n">
        <v>43446</v>
      </c>
      <c r="N3" s="190" t="n">
        <v>43497</v>
      </c>
      <c r="O3" s="190" t="n">
        <v>43493</v>
      </c>
      <c r="P3" s="190"/>
      <c r="Q3" s="34"/>
      <c r="R3" s="34"/>
      <c r="S3" s="34"/>
      <c r="T3" s="302"/>
      <c r="U3" s="34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9"/>
      <c r="B4" s="29"/>
      <c r="C4" s="29"/>
      <c r="D4" s="45" t="s">
        <v>5</v>
      </c>
      <c r="E4" s="31"/>
      <c r="F4" s="46" t="s">
        <v>723</v>
      </c>
      <c r="G4" s="46" t="s">
        <v>983</v>
      </c>
      <c r="H4" s="46" t="s">
        <v>724</v>
      </c>
      <c r="I4" s="46" t="s">
        <v>725</v>
      </c>
      <c r="J4" s="46" t="s">
        <v>8</v>
      </c>
      <c r="K4" s="46"/>
      <c r="L4" s="46" t="s">
        <v>726</v>
      </c>
      <c r="M4" s="46" t="s">
        <v>727</v>
      </c>
      <c r="N4" s="50" t="s">
        <v>728</v>
      </c>
      <c r="O4" s="46" t="s">
        <v>729</v>
      </c>
      <c r="P4" s="46" t="s">
        <v>493</v>
      </c>
      <c r="Q4" s="242"/>
      <c r="R4" s="47"/>
      <c r="S4" s="47"/>
      <c r="T4" s="48"/>
      <c r="U4" s="48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99.75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297" t="s">
        <v>730</v>
      </c>
      <c r="G5" s="297" t="s">
        <v>984</v>
      </c>
      <c r="H5" s="62" t="s">
        <v>731</v>
      </c>
      <c r="I5" s="62" t="s">
        <v>732</v>
      </c>
      <c r="J5" s="62" t="s">
        <v>733</v>
      </c>
      <c r="K5" s="378"/>
      <c r="L5" s="62" t="s">
        <v>734</v>
      </c>
      <c r="M5" s="62" t="s">
        <v>735</v>
      </c>
      <c r="N5" s="379" t="s">
        <v>736</v>
      </c>
      <c r="O5" s="379" t="s">
        <v>737</v>
      </c>
      <c r="P5" s="62" t="s">
        <v>738</v>
      </c>
      <c r="Q5" s="58"/>
      <c r="R5" s="60"/>
      <c r="S5" s="58"/>
      <c r="T5" s="58"/>
      <c r="U5" s="58"/>
      <c r="V5" s="361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8.75" hidden="false" customHeight="false" outlineLevel="0" collapsed="false">
      <c r="A6" s="75" t="n">
        <v>1</v>
      </c>
      <c r="B6" s="76" t="s">
        <v>29</v>
      </c>
      <c r="C6" s="258" t="s">
        <v>30</v>
      </c>
      <c r="D6" s="304" t="s">
        <v>985</v>
      </c>
      <c r="E6" s="365" t="n">
        <v>2592</v>
      </c>
      <c r="F6" s="80" t="s">
        <v>32</v>
      </c>
      <c r="G6" s="80" t="s">
        <v>32</v>
      </c>
      <c r="H6" s="80" t="n">
        <v>5</v>
      </c>
      <c r="I6" s="80" t="n">
        <v>5</v>
      </c>
      <c r="J6" s="80" t="n">
        <v>5</v>
      </c>
      <c r="K6" s="80"/>
      <c r="L6" s="80" t="n">
        <v>4</v>
      </c>
      <c r="M6" s="80" t="n">
        <v>4</v>
      </c>
      <c r="N6" s="80" t="n">
        <v>5</v>
      </c>
      <c r="O6" s="80" t="n">
        <v>5</v>
      </c>
      <c r="P6" s="80" t="n">
        <v>4</v>
      </c>
      <c r="Q6" s="80"/>
      <c r="R6" s="80"/>
      <c r="S6" s="80"/>
      <c r="T6" s="80"/>
      <c r="U6" s="80"/>
      <c r="V6" s="216" t="n">
        <f aca="false">IF(AC6&gt;0,IF(SUM(X6:Y6)/AC6&gt;0,2,IF(AND(SUM(X6:Y6)/AC6=0,Z6/AC6&gt;0),3,IF(AND((AB6/AC6+AA6/AC6)=1,AA6/AC6&gt;0),4,5))),0)</f>
        <v>4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0</v>
      </c>
      <c r="AA6" s="177" t="n">
        <f aca="false">COUNTIF(AG6:AV6,AA$5)</f>
        <v>3</v>
      </c>
      <c r="AB6" s="177" t="n">
        <f aca="false">COUNTIF(AG6:AV6,AB$5)</f>
        <v>5</v>
      </c>
      <c r="AC6" s="177" t="n">
        <f aca="false">SUM(X6:AB6)</f>
        <v>8</v>
      </c>
      <c r="AD6" s="255" t="n">
        <f aca="false">IF(ISERROR(((X6+Y6)*2+Z6*3+AA6*4+AB6*5)/SUM(X6,Y6:AB6)),"",((X6+Y6)*2+Z6*3+AA6*4+AB6*5)/SUM(X6,Y6:AB6))</f>
        <v>4.625</v>
      </c>
      <c r="AE6" s="93" t="n">
        <f aca="false">IF(AX6=5,0.5,IF(AX6=4,0.25,IF(AX6&lt;=3,0)))</f>
        <v>0</v>
      </c>
      <c r="AG6" s="215" t="str">
        <f aca="false">IF(ISERROR(VALUE(LEFT(F6))),LEFT(F6),VALUE(LEFT(F6)))</f>
        <v>з</v>
      </c>
      <c r="AH6" s="215" t="str">
        <f aca="false">IF(ISERROR(VALUE(LEFT(G6))),LEFT(G6),VALUE(LEFT(G6)))</f>
        <v>з</v>
      </c>
      <c r="AI6" s="215" t="n">
        <f aca="false">IF(ISERROR(VALUE(LEFT(H6))),LEFT(H6),VALUE(LEFT(H6)))</f>
        <v>5</v>
      </c>
      <c r="AJ6" s="215" t="n">
        <f aca="false">IF(ISERROR(VALUE(LEFT(I6))),LEFT(I6),VALUE(LEFT(I6)))</f>
        <v>5</v>
      </c>
      <c r="AK6" s="215" t="n">
        <f aca="false">IF(ISERROR(VALUE(LEFT(J6))),LEFT(J6),VALUE(LEFT(J6)))</f>
        <v>5</v>
      </c>
      <c r="AL6" s="215" t="str">
        <f aca="false">IF(ISERROR(VALUE(LEFT(K6))),LEFT(K6),VALUE(LEFT(K6)))</f>
        <v/>
      </c>
      <c r="AM6" s="215" t="n">
        <f aca="false">IF(ISERROR(VALUE(LEFT(L6))),LEFT(L6),VALUE(LEFT(L6)))</f>
        <v>4</v>
      </c>
      <c r="AN6" s="215" t="n">
        <f aca="false">IF(ISERROR(VALUE(LEFT(M6))),LEFT(M6),VALUE(LEFT(M6)))</f>
        <v>4</v>
      </c>
      <c r="AO6" s="215" t="n">
        <f aca="false">IF(ISERROR(VALUE(LEFT(N6))),LEFT(N6),VALUE(LEFT(N6)))</f>
        <v>5</v>
      </c>
      <c r="AP6" s="215" t="n">
        <f aca="false">IF(ISERROR(VALUE(LEFT(O6))),LEFT(O6),VALUE(LEFT(O6)))</f>
        <v>5</v>
      </c>
      <c r="AQ6" s="215" t="n">
        <f aca="false">IF(ISERROR(VALUE(LEFT(P6))),LEFT(P6),VALUE(LEFT(P6)))</f>
        <v>4</v>
      </c>
      <c r="AR6" s="215" t="str">
        <f aca="false">IF(ISERROR(VALUE(LEFT(Q6))),LEFT(Q6),VALUE(LEFT(Q6)))</f>
        <v/>
      </c>
      <c r="AS6" s="215" t="str">
        <f aca="false">IF(ISERROR(VALUE(LEFT(R6))),LEFT(R6),VALUE(LEFT(R6)))</f>
        <v/>
      </c>
      <c r="AT6" s="215" t="str">
        <f aca="false">IF(ISERROR(VALUE(LEFT(S6))),LEFT(S6),VALUE(LEFT(S6)))</f>
        <v/>
      </c>
      <c r="AU6" s="215" t="str">
        <f aca="false">IF(ISERROR(VALUE(LEFT(T6))),LEFT(T6),VALUE(LEFT(T6)))</f>
        <v/>
      </c>
      <c r="AV6" s="215" t="str">
        <f aca="false">IF(ISERROR(VALUE(LEFT(U6))),LEFT(U6),VALUE(LEFT(U6)))</f>
        <v/>
      </c>
      <c r="AW6" s="216" t="n">
        <f aca="false">COUNTIF(AG6:AV6,"з")</f>
        <v>2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258" t="s">
        <v>30</v>
      </c>
      <c r="D7" s="304" t="s">
        <v>986</v>
      </c>
      <c r="E7" s="365" t="n">
        <v>2592</v>
      </c>
      <c r="F7" s="80" t="s">
        <v>32</v>
      </c>
      <c r="G7" s="80" t="s">
        <v>32</v>
      </c>
      <c r="H7" s="80" t="n">
        <v>4</v>
      </c>
      <c r="I7" s="80" t="n">
        <v>4</v>
      </c>
      <c r="J7" s="80" t="n">
        <v>5</v>
      </c>
      <c r="K7" s="80"/>
      <c r="L7" s="80" t="n">
        <v>4</v>
      </c>
      <c r="M7" s="80" t="n">
        <v>4</v>
      </c>
      <c r="N7" s="80" t="n">
        <v>5</v>
      </c>
      <c r="O7" s="80" t="n">
        <v>5</v>
      </c>
      <c r="P7" s="80" t="n">
        <v>5</v>
      </c>
      <c r="Q7" s="80"/>
      <c r="R7" s="80"/>
      <c r="S7" s="80"/>
      <c r="T7" s="80"/>
      <c r="U7" s="80"/>
      <c r="V7" s="216" t="n">
        <f aca="false">IF(AC7&gt;0,IF(SUM(X7:Y7)/AC7&gt;0,2,IF(AND(SUM(X7:Y7)/AC7=0,Z7/AC7&gt;0),3,IF(AND((AB7/AC7+AA7/AC7)=1,AA7/AC7&gt;0),4,5))),0)</f>
        <v>4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0</v>
      </c>
      <c r="AA7" s="177" t="n">
        <f aca="false">COUNTIF(AG7:AV7,AA$5)</f>
        <v>4</v>
      </c>
      <c r="AB7" s="177" t="n">
        <f aca="false">COUNTIF(AG7:AV7,AB$5)</f>
        <v>4</v>
      </c>
      <c r="AC7" s="177" t="n">
        <f aca="false">SUM(X7:AB7)</f>
        <v>8</v>
      </c>
      <c r="AD7" s="255" t="n">
        <f aca="false">IF(ISERROR(((X7+Y7)*2+Z7*3+AA7*4+AB7*5)/SUM(X7,Y7:AB7)),"",((X7+Y7)*2+Z7*3+AA7*4+AB7*5)/SUM(X7,Y7:AB7))</f>
        <v>4.5</v>
      </c>
      <c r="AE7" s="93" t="n">
        <f aca="false">IF(AX7=5,0.5,IF(AX7=4,0.25,IF(AX7&lt;=3,0)))</f>
        <v>0</v>
      </c>
      <c r="AG7" s="215" t="str">
        <f aca="false">IF(ISERROR(VALUE(LEFT(F7))),LEFT(F7),VALUE(LEFT(F7)))</f>
        <v>з</v>
      </c>
      <c r="AH7" s="215" t="str">
        <f aca="false">IF(ISERROR(VALUE(LEFT(G7))),LEFT(G7),VALUE(LEFT(G7)))</f>
        <v>з</v>
      </c>
      <c r="AI7" s="215" t="n">
        <f aca="false">IF(ISERROR(VALUE(LEFT(H7))),LEFT(H7),VALUE(LEFT(H7)))</f>
        <v>4</v>
      </c>
      <c r="AJ7" s="215" t="n">
        <f aca="false">IF(ISERROR(VALUE(LEFT(I7))),LEFT(I7),VALUE(LEFT(I7)))</f>
        <v>4</v>
      </c>
      <c r="AK7" s="215" t="n">
        <f aca="false">IF(ISERROR(VALUE(LEFT(J7))),LEFT(J7),VALUE(LEFT(J7)))</f>
        <v>5</v>
      </c>
      <c r="AL7" s="215" t="str">
        <f aca="false">IF(ISERROR(VALUE(LEFT(K7))),LEFT(K7),VALUE(LEFT(K7)))</f>
        <v/>
      </c>
      <c r="AM7" s="215" t="n">
        <f aca="false">IF(ISERROR(VALUE(LEFT(L7))),LEFT(L7),VALUE(LEFT(L7)))</f>
        <v>4</v>
      </c>
      <c r="AN7" s="215" t="n">
        <f aca="false">IF(ISERROR(VALUE(LEFT(M7))),LEFT(M7),VALUE(LEFT(M7)))</f>
        <v>4</v>
      </c>
      <c r="AO7" s="215" t="n">
        <f aca="false">IF(ISERROR(VALUE(LEFT(N7))),LEFT(N7),VALUE(LEFT(N7)))</f>
        <v>5</v>
      </c>
      <c r="AP7" s="215" t="n">
        <f aca="false">IF(ISERROR(VALUE(LEFT(O7))),LEFT(O7),VALUE(LEFT(O7)))</f>
        <v>5</v>
      </c>
      <c r="AQ7" s="215" t="n">
        <f aca="false">IF(ISERROR(VALUE(LEFT(P7))),LEFT(P7),VALUE(LEFT(P7)))</f>
        <v>5</v>
      </c>
      <c r="AR7" s="215" t="str">
        <f aca="false">IF(ISERROR(VALUE(LEFT(Q7))),LEFT(Q7),VALUE(LEFT(Q7)))</f>
        <v/>
      </c>
      <c r="AS7" s="215" t="str">
        <f aca="false">IF(ISERROR(VALUE(LEFT(R7))),LEFT(R7),VALUE(LEFT(R7)))</f>
        <v/>
      </c>
      <c r="AT7" s="215" t="str">
        <f aca="false">IF(ISERROR(VALUE(LEFT(S7))),LEFT(S7),VALUE(LEFT(S7)))</f>
        <v/>
      </c>
      <c r="AU7" s="215" t="str">
        <f aca="false">IF(ISERROR(VALUE(LEFT(T7))),LEFT(T7),VALUE(LEFT(T7)))</f>
        <v/>
      </c>
      <c r="AV7" s="215" t="str">
        <f aca="false">IF(ISERROR(VALUE(LEFT(U7))),LEFT(U7),VALUE(LEFT(U7)))</f>
        <v/>
      </c>
      <c r="AW7" s="216" t="n">
        <f aca="false">COUNTIF(AG7:AV7,"з")</f>
        <v>2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8.75" hidden="false" customHeight="false" outlineLevel="0" collapsed="false">
      <c r="A8" s="75" t="n">
        <v>3</v>
      </c>
      <c r="B8" s="76" t="s">
        <v>29</v>
      </c>
      <c r="C8" s="258" t="s">
        <v>30</v>
      </c>
      <c r="D8" s="259" t="s">
        <v>987</v>
      </c>
      <c r="E8" s="365" t="n">
        <v>2592</v>
      </c>
      <c r="F8" s="80" t="s">
        <v>32</v>
      </c>
      <c r="G8" s="80" t="s">
        <v>32</v>
      </c>
      <c r="H8" s="80" t="n">
        <v>5</v>
      </c>
      <c r="I8" s="80" t="n">
        <v>5</v>
      </c>
      <c r="J8" s="80" t="n">
        <v>5</v>
      </c>
      <c r="K8" s="80"/>
      <c r="L8" s="80" t="n">
        <v>5</v>
      </c>
      <c r="M8" s="80" t="n">
        <v>4</v>
      </c>
      <c r="N8" s="80" t="n">
        <v>5</v>
      </c>
      <c r="O8" s="80" t="n">
        <v>5</v>
      </c>
      <c r="P8" s="80" t="n">
        <v>4</v>
      </c>
      <c r="Q8" s="80"/>
      <c r="R8" s="80"/>
      <c r="S8" s="80"/>
      <c r="T8" s="80"/>
      <c r="U8" s="80"/>
      <c r="V8" s="216" t="n">
        <f aca="false">IF(AC8&gt;0,IF(SUM(X8:Y8)/AC8&gt;0,2,IF(AND(SUM(X8:Y8)/AC8=0,Z8/AC8&gt;0),3,IF(AND((AB8/AC8+AA8/AC8)=1,AA8/AC8&gt;0),4,5))),0)</f>
        <v>4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0</v>
      </c>
      <c r="AA8" s="177" t="n">
        <f aca="false">COUNTIF(AG8:AV8,AA$5)</f>
        <v>2</v>
      </c>
      <c r="AB8" s="177" t="n">
        <f aca="false">COUNTIF(AG8:AV8,AB$5)</f>
        <v>6</v>
      </c>
      <c r="AC8" s="177" t="n">
        <f aca="false">SUM(X8:AB8)</f>
        <v>8</v>
      </c>
      <c r="AD8" s="255" t="n">
        <f aca="false">IF(ISERROR(((X8+Y8)*2+Z8*3+AA8*4+AB8*5)/SUM(X8,Y8:AB8)),"",((X8+Y8)*2+Z8*3+AA8*4+AB8*5)/SUM(X8,Y8:AB8))</f>
        <v>4.75</v>
      </c>
      <c r="AE8" s="93" t="n">
        <f aca="false">IF(AX8=5,0.5,IF(AX8=4,0.25,IF(AX8&lt;=3,0)))</f>
        <v>0</v>
      </c>
      <c r="AG8" s="215" t="str">
        <f aca="false">IF(ISERROR(VALUE(LEFT(F8))),LEFT(F8),VALUE(LEFT(F8)))</f>
        <v>з</v>
      </c>
      <c r="AH8" s="215" t="str">
        <f aca="false">IF(ISERROR(VALUE(LEFT(G8))),LEFT(G8),VALUE(LEFT(G8)))</f>
        <v>з</v>
      </c>
      <c r="AI8" s="215" t="n">
        <f aca="false">IF(ISERROR(VALUE(LEFT(H8))),LEFT(H8),VALUE(LEFT(H8)))</f>
        <v>5</v>
      </c>
      <c r="AJ8" s="215" t="n">
        <f aca="false">IF(ISERROR(VALUE(LEFT(I8))),LEFT(I8),VALUE(LEFT(I8)))</f>
        <v>5</v>
      </c>
      <c r="AK8" s="215" t="n">
        <f aca="false">IF(ISERROR(VALUE(LEFT(J8))),LEFT(J8),VALUE(LEFT(J8)))</f>
        <v>5</v>
      </c>
      <c r="AL8" s="215" t="str">
        <f aca="false">IF(ISERROR(VALUE(LEFT(K8))),LEFT(K8),VALUE(LEFT(K8)))</f>
        <v/>
      </c>
      <c r="AM8" s="215" t="n">
        <f aca="false">IF(ISERROR(VALUE(LEFT(L8))),LEFT(L8),VALUE(LEFT(L8)))</f>
        <v>5</v>
      </c>
      <c r="AN8" s="215" t="n">
        <f aca="false">IF(ISERROR(VALUE(LEFT(M8))),LEFT(M8),VALUE(LEFT(M8)))</f>
        <v>4</v>
      </c>
      <c r="AO8" s="215" t="n">
        <f aca="false">IF(ISERROR(VALUE(LEFT(N8))),LEFT(N8),VALUE(LEFT(N8)))</f>
        <v>5</v>
      </c>
      <c r="AP8" s="215" t="n">
        <f aca="false">IF(ISERROR(VALUE(LEFT(O8))),LEFT(O8),VALUE(LEFT(O8)))</f>
        <v>5</v>
      </c>
      <c r="AQ8" s="215" t="n">
        <f aca="false">IF(ISERROR(VALUE(LEFT(P8))),LEFT(P8),VALUE(LEFT(P8)))</f>
        <v>4</v>
      </c>
      <c r="AR8" s="215" t="str">
        <f aca="false">IF(ISERROR(VALUE(LEFT(Q8))),LEFT(Q8),VALUE(LEFT(Q8)))</f>
        <v/>
      </c>
      <c r="AS8" s="215" t="str">
        <f aca="false">IF(ISERROR(VALUE(LEFT(R8))),LEFT(R8),VALUE(LEFT(R8)))</f>
        <v/>
      </c>
      <c r="AT8" s="215" t="str">
        <f aca="false">IF(ISERROR(VALUE(LEFT(S8))),LEFT(S8),VALUE(LEFT(S8)))</f>
        <v/>
      </c>
      <c r="AU8" s="215" t="str">
        <f aca="false">IF(ISERROR(VALUE(LEFT(T8))),LEFT(T8),VALUE(LEFT(T8)))</f>
        <v/>
      </c>
      <c r="AV8" s="215" t="str">
        <f aca="false">IF(ISERROR(VALUE(LEFT(U8))),LEFT(U8),VALUE(LEFT(U8)))</f>
        <v/>
      </c>
      <c r="AW8" s="216" t="n">
        <f aca="false">COUNTIF(AG8:AV8,"з")</f>
        <v>2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8.75" hidden="false" customHeight="false" outlineLevel="0" collapsed="false">
      <c r="A9" s="75" t="n">
        <v>4</v>
      </c>
      <c r="B9" s="76" t="s">
        <v>29</v>
      </c>
      <c r="C9" s="258" t="s">
        <v>30</v>
      </c>
      <c r="D9" s="304" t="s">
        <v>988</v>
      </c>
      <c r="E9" s="365" t="n">
        <v>2592</v>
      </c>
      <c r="F9" s="80" t="s">
        <v>32</v>
      </c>
      <c r="G9" s="80" t="s">
        <v>32</v>
      </c>
      <c r="H9" s="80" t="n">
        <v>4</v>
      </c>
      <c r="I9" s="80" t="n">
        <v>4</v>
      </c>
      <c r="J9" s="80" t="n">
        <v>4</v>
      </c>
      <c r="K9" s="80"/>
      <c r="L9" s="80" t="n">
        <v>4</v>
      </c>
      <c r="M9" s="80" t="n">
        <v>4</v>
      </c>
      <c r="N9" s="80" t="n">
        <v>4</v>
      </c>
      <c r="O9" s="80" t="n">
        <v>5</v>
      </c>
      <c r="P9" s="80" t="n">
        <v>4</v>
      </c>
      <c r="Q9" s="80"/>
      <c r="R9" s="80"/>
      <c r="S9" s="80"/>
      <c r="T9" s="80"/>
      <c r="U9" s="80"/>
      <c r="V9" s="216" t="n">
        <f aca="false">IF(AC9&gt;0,IF(SUM(X9:Y9)/AC9&gt;0,2,IF(AND(SUM(X9:Y9)/AC9=0,Z9/AC9&gt;0),3,IF(AND((AB9/AC9+AA9/AC9)=1,AA9/AC9&gt;0),4,5))),0)</f>
        <v>4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0</v>
      </c>
      <c r="AA9" s="177" t="n">
        <f aca="false">COUNTIF(AG9:AV9,AA$5)</f>
        <v>7</v>
      </c>
      <c r="AB9" s="177" t="n">
        <f aca="false">COUNTIF(AG9:AV9,AB$5)</f>
        <v>1</v>
      </c>
      <c r="AC9" s="177" t="n">
        <f aca="false">SUM(X9:AB9)</f>
        <v>8</v>
      </c>
      <c r="AD9" s="255" t="n">
        <f aca="false">IF(ISERROR(((X9+Y9)*2+Z9*3+AA9*4+AB9*5)/SUM(X9,Y9:AB9)),"",((X9+Y9)*2+Z9*3+AA9*4+AB9*5)/SUM(X9,Y9:AB9))</f>
        <v>4.125</v>
      </c>
      <c r="AE9" s="93" t="n">
        <f aca="false">IF(AX9=5,0.5,IF(AX9=4,0.25,IF(AX9&lt;=3,0)))</f>
        <v>0</v>
      </c>
      <c r="AG9" s="215" t="str">
        <f aca="false">IF(ISERROR(VALUE(LEFT(F9))),LEFT(F9),VALUE(LEFT(F9)))</f>
        <v>з</v>
      </c>
      <c r="AH9" s="215" t="str">
        <f aca="false">IF(ISERROR(VALUE(LEFT(G9))),LEFT(G9),VALUE(LEFT(G9)))</f>
        <v>з</v>
      </c>
      <c r="AI9" s="215" t="n">
        <f aca="false">IF(ISERROR(VALUE(LEFT(H9))),LEFT(H9),VALUE(LEFT(H9)))</f>
        <v>4</v>
      </c>
      <c r="AJ9" s="215" t="n">
        <f aca="false">IF(ISERROR(VALUE(LEFT(I9))),LEFT(I9),VALUE(LEFT(I9)))</f>
        <v>4</v>
      </c>
      <c r="AK9" s="215" t="n">
        <f aca="false">IF(ISERROR(VALUE(LEFT(J9))),LEFT(J9),VALUE(LEFT(J9)))</f>
        <v>4</v>
      </c>
      <c r="AL9" s="215" t="str">
        <f aca="false">IF(ISERROR(VALUE(LEFT(K9))),LEFT(K9),VALUE(LEFT(K9)))</f>
        <v/>
      </c>
      <c r="AM9" s="215" t="n">
        <f aca="false">IF(ISERROR(VALUE(LEFT(L9))),LEFT(L9),VALUE(LEFT(L9)))</f>
        <v>4</v>
      </c>
      <c r="AN9" s="215" t="n">
        <f aca="false">IF(ISERROR(VALUE(LEFT(M9))),LEFT(M9),VALUE(LEFT(M9)))</f>
        <v>4</v>
      </c>
      <c r="AO9" s="215" t="n">
        <f aca="false">IF(ISERROR(VALUE(LEFT(N9))),LEFT(N9),VALUE(LEFT(N9)))</f>
        <v>4</v>
      </c>
      <c r="AP9" s="215" t="n">
        <f aca="false">IF(ISERROR(VALUE(LEFT(O9))),LEFT(O9),VALUE(LEFT(O9)))</f>
        <v>5</v>
      </c>
      <c r="AQ9" s="215" t="n">
        <f aca="false">IF(ISERROR(VALUE(LEFT(P9))),LEFT(P9),VALUE(LEFT(P9)))</f>
        <v>4</v>
      </c>
      <c r="AR9" s="215" t="str">
        <f aca="false">IF(ISERROR(VALUE(LEFT(Q9))),LEFT(Q9),VALUE(LEFT(Q9)))</f>
        <v/>
      </c>
      <c r="AS9" s="215" t="str">
        <f aca="false">IF(ISERROR(VALUE(LEFT(R9))),LEFT(R9),VALUE(LEFT(R9)))</f>
        <v/>
      </c>
      <c r="AT9" s="215" t="str">
        <f aca="false">IF(ISERROR(VALUE(LEFT(S9))),LEFT(S9),VALUE(LEFT(S9)))</f>
        <v/>
      </c>
      <c r="AU9" s="215" t="str">
        <f aca="false">IF(ISERROR(VALUE(LEFT(T9))),LEFT(T9),VALUE(LEFT(T9)))</f>
        <v/>
      </c>
      <c r="AV9" s="215" t="str">
        <f aca="false">IF(ISERROR(VALUE(LEFT(U9))),LEFT(U9),VALUE(LEFT(U9)))</f>
        <v/>
      </c>
      <c r="AW9" s="216" t="n">
        <f aca="false">COUNTIF(AG9:AV9,"з")</f>
        <v>2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258" t="s">
        <v>30</v>
      </c>
      <c r="D10" s="304" t="s">
        <v>989</v>
      </c>
      <c r="E10" s="365" t="n">
        <v>2592</v>
      </c>
      <c r="F10" s="80" t="s">
        <v>32</v>
      </c>
      <c r="G10" s="80" t="s">
        <v>32</v>
      </c>
      <c r="H10" s="80" t="s">
        <v>134</v>
      </c>
      <c r="I10" s="80" t="n">
        <v>5</v>
      </c>
      <c r="J10" s="80" t="n">
        <v>4</v>
      </c>
      <c r="K10" s="80"/>
      <c r="L10" s="80" t="n">
        <v>4</v>
      </c>
      <c r="M10" s="80" t="s">
        <v>134</v>
      </c>
      <c r="N10" s="80" t="n">
        <v>5</v>
      </c>
      <c r="O10" s="80" t="n">
        <v>4</v>
      </c>
      <c r="P10" s="80" t="n">
        <v>4</v>
      </c>
      <c r="Q10" s="80"/>
      <c r="R10" s="80"/>
      <c r="S10" s="80"/>
      <c r="T10" s="80"/>
      <c r="U10" s="80"/>
      <c r="V10" s="216" t="n">
        <f aca="false">IF(AC10&gt;0,IF(SUM(X10:Y10)/AC10&gt;0,2,IF(AND(SUM(X10:Y10)/AC10=0,Z10/AC10&gt;0),3,IF(AND((AB10/AC10+AA10/AC10)=1,AA10/AC10&gt;0),4,5))),0)</f>
        <v>4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0</v>
      </c>
      <c r="Z10" s="177" t="n">
        <f aca="false">COUNTIF(AG10:AV10,Z$5)</f>
        <v>0</v>
      </c>
      <c r="AA10" s="177" t="n">
        <f aca="false">COUNTIF(AG10:AV10,AA$5)</f>
        <v>4</v>
      </c>
      <c r="AB10" s="177" t="n">
        <f aca="false">COUNTIF(AG10:AV10,AB$5)</f>
        <v>2</v>
      </c>
      <c r="AC10" s="177" t="n">
        <f aca="false">SUM(X10:AB10)</f>
        <v>6</v>
      </c>
      <c r="AD10" s="255" t="n">
        <f aca="false">IF(ISERROR(((X10+Y10)*2+Z10*3+AA10*4+AB10*5)/SUM(X10,Y10:AB10)),"",((X10+Y10)*2+Z10*3+AA10*4+AB10*5)/SUM(X10,Y10:AB10))</f>
        <v>4.33333333333333</v>
      </c>
      <c r="AE10" s="93" t="n">
        <f aca="false">IF(AX10=5,0.5,IF(AX10=4,0.25,IF(AX10&lt;=3,0)))</f>
        <v>0</v>
      </c>
      <c r="AG10" s="215" t="str">
        <f aca="false">IF(ISERROR(VALUE(LEFT(F10))),LEFT(F10),VALUE(LEFT(F10)))</f>
        <v>з</v>
      </c>
      <c r="AH10" s="215" t="str">
        <f aca="false">IF(ISERROR(VALUE(LEFT(G10))),LEFT(G10),VALUE(LEFT(G10)))</f>
        <v>з</v>
      </c>
      <c r="AI10" s="215" t="str">
        <f aca="false">IF(ISERROR(VALUE(LEFT(H10))),LEFT(H10),VALUE(LEFT(H10)))</f>
        <v>а</v>
      </c>
      <c r="AJ10" s="215" t="n">
        <f aca="false">IF(ISERROR(VALUE(LEFT(I10))),LEFT(I10),VALUE(LEFT(I10)))</f>
        <v>5</v>
      </c>
      <c r="AK10" s="215" t="n">
        <f aca="false">IF(ISERROR(VALUE(LEFT(J10))),LEFT(J10),VALUE(LEFT(J10)))</f>
        <v>4</v>
      </c>
      <c r="AL10" s="215" t="str">
        <f aca="false">IF(ISERROR(VALUE(LEFT(K10))),LEFT(K10),VALUE(LEFT(K10)))</f>
        <v/>
      </c>
      <c r="AM10" s="215" t="n">
        <f aca="false">IF(ISERROR(VALUE(LEFT(L10))),LEFT(L10),VALUE(LEFT(L10)))</f>
        <v>4</v>
      </c>
      <c r="AN10" s="215" t="str">
        <f aca="false">IF(ISERROR(VALUE(LEFT(M10))),LEFT(M10),VALUE(LEFT(M10)))</f>
        <v>а</v>
      </c>
      <c r="AO10" s="215" t="n">
        <f aca="false">IF(ISERROR(VALUE(LEFT(N10))),LEFT(N10),VALUE(LEFT(N10)))</f>
        <v>5</v>
      </c>
      <c r="AP10" s="215" t="n">
        <f aca="false">IF(ISERROR(VALUE(LEFT(O10))),LEFT(O10),VALUE(LEFT(O10)))</f>
        <v>4</v>
      </c>
      <c r="AQ10" s="215" t="n">
        <f aca="false">IF(ISERROR(VALUE(LEFT(P10))),LEFT(P10),VALUE(LEFT(P10)))</f>
        <v>4</v>
      </c>
      <c r="AR10" s="215" t="str">
        <f aca="false">IF(ISERROR(VALUE(LEFT(Q10))),LEFT(Q10),VALUE(LEFT(Q10)))</f>
        <v/>
      </c>
      <c r="AS10" s="215" t="str">
        <f aca="false">IF(ISERROR(VALUE(LEFT(R10))),LEFT(R10),VALUE(LEFT(R10)))</f>
        <v/>
      </c>
      <c r="AT10" s="215" t="str">
        <f aca="false">IF(ISERROR(VALUE(LEFT(S10))),LEFT(S10),VALUE(LEFT(S10)))</f>
        <v/>
      </c>
      <c r="AU10" s="215" t="str">
        <f aca="false">IF(ISERROR(VALUE(LEFT(T10))),LEFT(T10),VALUE(LEFT(T10)))</f>
        <v/>
      </c>
      <c r="AV10" s="215" t="str">
        <f aca="false">IF(ISERROR(VALUE(LEFT(U10))),LEFT(U10),VALUE(LEFT(U10)))</f>
        <v/>
      </c>
      <c r="AW10" s="216" t="n">
        <f aca="false">COUNTIF(AG10:AV10,"з")</f>
        <v>2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258" t="s">
        <v>565</v>
      </c>
      <c r="D11" s="259" t="s">
        <v>990</v>
      </c>
      <c r="E11" s="365" t="n">
        <v>2592</v>
      </c>
      <c r="F11" s="80" t="s">
        <v>32</v>
      </c>
      <c r="G11" s="80" t="s">
        <v>32</v>
      </c>
      <c r="H11" s="80" t="s">
        <v>504</v>
      </c>
      <c r="I11" s="80" t="n">
        <v>5</v>
      </c>
      <c r="J11" s="80" t="n">
        <v>5</v>
      </c>
      <c r="K11" s="80"/>
      <c r="L11" s="80" t="n">
        <v>5</v>
      </c>
      <c r="M11" s="80" t="s">
        <v>504</v>
      </c>
      <c r="N11" s="80" t="n">
        <v>5</v>
      </c>
      <c r="O11" s="80" t="n">
        <v>5</v>
      </c>
      <c r="P11" s="80" t="n">
        <v>5</v>
      </c>
      <c r="Q11" s="80"/>
      <c r="R11" s="80"/>
      <c r="S11" s="80"/>
      <c r="T11" s="80"/>
      <c r="U11" s="80"/>
      <c r="V11" s="216" t="n">
        <f aca="false">IF(AC11&gt;0,IF(SUM(X11:Y11)/AC11&gt;0,2,IF(AND(SUM(X11:Y11)/AC11=0,Z11/AC11&gt;0),3,IF(AND((AB11/AC11+AA11/AC11)=1,AA11/AC11&gt;0),4,5))),0)</f>
        <v>5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0</v>
      </c>
      <c r="AA11" s="177" t="n">
        <f aca="false">COUNTIF(AG11:AV11,AA$5)</f>
        <v>0</v>
      </c>
      <c r="AB11" s="177" t="n">
        <f aca="false">COUNTIF(AG11:AV11,AB$5)</f>
        <v>6</v>
      </c>
      <c r="AC11" s="177" t="n">
        <f aca="false">SUM(X11:AB11)</f>
        <v>6</v>
      </c>
      <c r="AD11" s="255" t="n">
        <f aca="false">IF(ISERROR(((X11+Y11)*2+Z11*3+AA11*4+AB11*5)/SUM(X11,Y11:AB11)),"",((X11+Y11)*2+Z11*3+AA11*4+AB11*5)/SUM(X11,Y11:AB11))</f>
        <v>5</v>
      </c>
      <c r="AE11" s="93" t="n">
        <f aca="false">IF(AX11=5,0.5,IF(AX11=4,0.25,IF(AX11&lt;=3,0)))</f>
        <v>0</v>
      </c>
      <c r="AG11" s="215" t="str">
        <f aca="false">IF(ISERROR(VALUE(LEFT(F11))),LEFT(F11),VALUE(LEFT(F11)))</f>
        <v>з</v>
      </c>
      <c r="AH11" s="215" t="str">
        <f aca="false">IF(ISERROR(VALUE(LEFT(G11))),LEFT(G11),VALUE(LEFT(G11)))</f>
        <v>з</v>
      </c>
      <c r="AI11" s="215" t="str">
        <f aca="false">IF(ISERROR(VALUE(LEFT(H11))),LEFT(H11),VALUE(LEFT(H11)))</f>
        <v>а</v>
      </c>
      <c r="AJ11" s="215" t="n">
        <f aca="false">IF(ISERROR(VALUE(LEFT(I11))),LEFT(I11),VALUE(LEFT(I11)))</f>
        <v>5</v>
      </c>
      <c r="AK11" s="215" t="n">
        <f aca="false">IF(ISERROR(VALUE(LEFT(J11))),LEFT(J11),VALUE(LEFT(J11)))</f>
        <v>5</v>
      </c>
      <c r="AL11" s="215" t="str">
        <f aca="false">IF(ISERROR(VALUE(LEFT(K11))),LEFT(K11),VALUE(LEFT(K11)))</f>
        <v/>
      </c>
      <c r="AM11" s="215" t="n">
        <f aca="false">IF(ISERROR(VALUE(LEFT(L11))),LEFT(L11),VALUE(LEFT(L11)))</f>
        <v>5</v>
      </c>
      <c r="AN11" s="215" t="str">
        <f aca="false">IF(ISERROR(VALUE(LEFT(M11))),LEFT(M11),VALUE(LEFT(M11)))</f>
        <v>а</v>
      </c>
      <c r="AO11" s="215" t="n">
        <f aca="false">IF(ISERROR(VALUE(LEFT(N11))),LEFT(N11),VALUE(LEFT(N11)))</f>
        <v>5</v>
      </c>
      <c r="AP11" s="215" t="n">
        <f aca="false">IF(ISERROR(VALUE(LEFT(O11))),LEFT(O11),VALUE(LEFT(O11)))</f>
        <v>5</v>
      </c>
      <c r="AQ11" s="215" t="n">
        <f aca="false">IF(ISERROR(VALUE(LEFT(P11))),LEFT(P11),VALUE(LEFT(P11)))</f>
        <v>5</v>
      </c>
      <c r="AR11" s="215" t="str">
        <f aca="false">IF(ISERROR(VALUE(LEFT(Q11))),LEFT(Q11),VALUE(LEFT(Q11)))</f>
        <v/>
      </c>
      <c r="AS11" s="215" t="str">
        <f aca="false">IF(ISERROR(VALUE(LEFT(R11))),LEFT(R11),VALUE(LEFT(R11)))</f>
        <v/>
      </c>
      <c r="AT11" s="215" t="str">
        <f aca="false">IF(ISERROR(VALUE(LEFT(S11))),LEFT(S11),VALUE(LEFT(S11)))</f>
        <v/>
      </c>
      <c r="AU11" s="215" t="str">
        <f aca="false">IF(ISERROR(VALUE(LEFT(T11))),LEFT(T11),VALUE(LEFT(T11)))</f>
        <v/>
      </c>
      <c r="AV11" s="215" t="str">
        <f aca="false">IF(ISERROR(VALUE(LEFT(U11))),LEFT(U11),VALUE(LEFT(U11)))</f>
        <v/>
      </c>
      <c r="AW11" s="216" t="n">
        <f aca="false">COUNTIF(AG11:AV11,"з")</f>
        <v>2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258" t="s">
        <v>30</v>
      </c>
      <c r="D12" s="259" t="s">
        <v>991</v>
      </c>
      <c r="E12" s="365" t="n">
        <v>2592</v>
      </c>
      <c r="F12" s="80" t="s">
        <v>32</v>
      </c>
      <c r="G12" s="80" t="s">
        <v>32</v>
      </c>
      <c r="H12" s="80" t="n">
        <v>4</v>
      </c>
      <c r="I12" s="80" t="n">
        <v>5</v>
      </c>
      <c r="J12" s="80" t="n">
        <v>5</v>
      </c>
      <c r="K12" s="80"/>
      <c r="L12" s="80" t="n">
        <v>4</v>
      </c>
      <c r="M12" s="80" t="n">
        <v>4</v>
      </c>
      <c r="N12" s="80" t="n">
        <v>4</v>
      </c>
      <c r="O12" s="80" t="n">
        <v>5</v>
      </c>
      <c r="P12" s="80" t="n">
        <v>4</v>
      </c>
      <c r="Q12" s="80"/>
      <c r="R12" s="80"/>
      <c r="S12" s="80"/>
      <c r="T12" s="80"/>
      <c r="U12" s="80"/>
      <c r="V12" s="216" t="n">
        <f aca="false">IF(AC12&gt;0,IF(SUM(X12:Y12)/AC12&gt;0,2,IF(AND(SUM(X12:Y12)/AC12=0,Z12/AC12&gt;0),3,IF(AND((AB12/AC12+AA12/AC12)=1,AA12/AC12&gt;0),4,5))),0)</f>
        <v>4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0</v>
      </c>
      <c r="AA12" s="177" t="n">
        <f aca="false">COUNTIF(AG12:AV12,AA$5)</f>
        <v>5</v>
      </c>
      <c r="AB12" s="177" t="n">
        <f aca="false">COUNTIF(AG12:AV12,AB$5)</f>
        <v>3</v>
      </c>
      <c r="AC12" s="177" t="n">
        <f aca="false">SUM(X12:AB12)</f>
        <v>8</v>
      </c>
      <c r="AD12" s="255" t="n">
        <f aca="false">IF(ISERROR(((X12+Y12)*2+Z12*3+AA12*4+AB12*5)/SUM(X12,Y12:AB12)),"",((X12+Y12)*2+Z12*3+AA12*4+AB12*5)/SUM(X12,Y12:AB12))</f>
        <v>4.375</v>
      </c>
      <c r="AE12" s="93" t="n">
        <f aca="false">IF(AX12=5,0.5,IF(AX12=4,0.25,IF(AX12&lt;=3,0)))</f>
        <v>0</v>
      </c>
      <c r="AG12" s="215" t="str">
        <f aca="false">IF(ISERROR(VALUE(LEFT(F12))),LEFT(F12),VALUE(LEFT(F12)))</f>
        <v>з</v>
      </c>
      <c r="AH12" s="215" t="str">
        <f aca="false">IF(ISERROR(VALUE(LEFT(G12))),LEFT(G12),VALUE(LEFT(G12)))</f>
        <v>з</v>
      </c>
      <c r="AI12" s="215" t="n">
        <f aca="false">IF(ISERROR(VALUE(LEFT(H12))),LEFT(H12),VALUE(LEFT(H12)))</f>
        <v>4</v>
      </c>
      <c r="AJ12" s="215" t="n">
        <f aca="false">IF(ISERROR(VALUE(LEFT(I12))),LEFT(I12),VALUE(LEFT(I12)))</f>
        <v>5</v>
      </c>
      <c r="AK12" s="215" t="n">
        <f aca="false">IF(ISERROR(VALUE(LEFT(J12))),LEFT(J12),VALUE(LEFT(J12)))</f>
        <v>5</v>
      </c>
      <c r="AL12" s="215" t="str">
        <f aca="false">IF(ISERROR(VALUE(LEFT(K12))),LEFT(K12),VALUE(LEFT(K12)))</f>
        <v/>
      </c>
      <c r="AM12" s="215" t="n">
        <f aca="false">IF(ISERROR(VALUE(LEFT(L12))),LEFT(L12),VALUE(LEFT(L12)))</f>
        <v>4</v>
      </c>
      <c r="AN12" s="215" t="n">
        <f aca="false">IF(ISERROR(VALUE(LEFT(M12))),LEFT(M12),VALUE(LEFT(M12)))</f>
        <v>4</v>
      </c>
      <c r="AO12" s="215" t="n">
        <f aca="false">IF(ISERROR(VALUE(LEFT(N12))),LEFT(N12),VALUE(LEFT(N12)))</f>
        <v>4</v>
      </c>
      <c r="AP12" s="215" t="n">
        <f aca="false">IF(ISERROR(VALUE(LEFT(O12))),LEFT(O12),VALUE(LEFT(O12)))</f>
        <v>5</v>
      </c>
      <c r="AQ12" s="215" t="n">
        <f aca="false">IF(ISERROR(VALUE(LEFT(P12))),LEFT(P12),VALUE(LEFT(P12)))</f>
        <v>4</v>
      </c>
      <c r="AR12" s="215" t="str">
        <f aca="false">IF(ISERROR(VALUE(LEFT(Q12))),LEFT(Q12),VALUE(LEFT(Q12)))</f>
        <v/>
      </c>
      <c r="AS12" s="215" t="str">
        <f aca="false">IF(ISERROR(VALUE(LEFT(R12))),LEFT(R12),VALUE(LEFT(R12)))</f>
        <v/>
      </c>
      <c r="AT12" s="215" t="str">
        <f aca="false">IF(ISERROR(VALUE(LEFT(S12))),LEFT(S12),VALUE(LEFT(S12)))</f>
        <v/>
      </c>
      <c r="AU12" s="215" t="str">
        <f aca="false">IF(ISERROR(VALUE(LEFT(T12))),LEFT(T12),VALUE(LEFT(T12)))</f>
        <v/>
      </c>
      <c r="AV12" s="215" t="str">
        <f aca="false">IF(ISERROR(VALUE(LEFT(U12))),LEFT(U12),VALUE(LEFT(U12)))</f>
        <v/>
      </c>
      <c r="AW12" s="216" t="n">
        <f aca="false">COUNTIF(AG12:AV12,"з")</f>
        <v>2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380" t="s">
        <v>30</v>
      </c>
      <c r="D13" s="381" t="s">
        <v>992</v>
      </c>
      <c r="E13" s="365" t="n">
        <v>2592</v>
      </c>
      <c r="F13" s="80" t="s">
        <v>32</v>
      </c>
      <c r="G13" s="80" t="s">
        <v>32</v>
      </c>
      <c r="H13" s="80" t="n">
        <v>5</v>
      </c>
      <c r="I13" s="80" t="n">
        <v>5</v>
      </c>
      <c r="J13" s="80" t="n">
        <v>5</v>
      </c>
      <c r="K13" s="80"/>
      <c r="L13" s="80" t="n">
        <v>5</v>
      </c>
      <c r="M13" s="80" t="n">
        <v>4</v>
      </c>
      <c r="N13" s="80" t="n">
        <v>5</v>
      </c>
      <c r="O13" s="80" t="n">
        <v>5</v>
      </c>
      <c r="P13" s="80" t="n">
        <v>5</v>
      </c>
      <c r="Q13" s="80"/>
      <c r="R13" s="80"/>
      <c r="S13" s="80"/>
      <c r="T13" s="80"/>
      <c r="U13" s="80"/>
      <c r="V13" s="216" t="n">
        <f aca="false">IF(AC13&gt;0,IF(SUM(X13:Y13)/AC13&gt;0,2,IF(AND(SUM(X13:Y13)/AC13=0,Z13/AC13&gt;0),3,IF(AND((AB13/AC13+AA13/AC13)=1,AA13/AC13&gt;0),4,5))),0)</f>
        <v>4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0</v>
      </c>
      <c r="AA13" s="177" t="n">
        <f aca="false">COUNTIF(AG13:AV13,AA$5)</f>
        <v>1</v>
      </c>
      <c r="AB13" s="177" t="n">
        <f aca="false">COUNTIF(AG13:AV13,AB$5)</f>
        <v>7</v>
      </c>
      <c r="AC13" s="177" t="n">
        <f aca="false">SUM(X13:AB13)</f>
        <v>8</v>
      </c>
      <c r="AD13" s="255" t="n">
        <f aca="false">IF(ISERROR(((X13+Y13)*2+Z13*3+AA13*4+AB13*5)/SUM(X13,Y13:AB13)),"",((X13+Y13)*2+Z13*3+AA13*4+AB13*5)/SUM(X13,Y13:AB13))</f>
        <v>4.875</v>
      </c>
      <c r="AE13" s="93" t="n">
        <f aca="false">IF(AX13=5,0.5,IF(AX13=4,0.25,IF(AX13&lt;=3,0)))</f>
        <v>0</v>
      </c>
      <c r="AG13" s="215" t="str">
        <f aca="false">IF(ISERROR(VALUE(LEFT(F13))),LEFT(F13),VALUE(LEFT(F13)))</f>
        <v>з</v>
      </c>
      <c r="AH13" s="215" t="str">
        <f aca="false">IF(ISERROR(VALUE(LEFT(G13))),LEFT(G13),VALUE(LEFT(G13)))</f>
        <v>з</v>
      </c>
      <c r="AI13" s="215" t="n">
        <f aca="false">IF(ISERROR(VALUE(LEFT(H13))),LEFT(H13),VALUE(LEFT(H13)))</f>
        <v>5</v>
      </c>
      <c r="AJ13" s="215" t="n">
        <f aca="false">IF(ISERROR(VALUE(LEFT(I13))),LEFT(I13),VALUE(LEFT(I13)))</f>
        <v>5</v>
      </c>
      <c r="AK13" s="215" t="n">
        <f aca="false">IF(ISERROR(VALUE(LEFT(J13))),LEFT(J13),VALUE(LEFT(J13)))</f>
        <v>5</v>
      </c>
      <c r="AL13" s="215" t="str">
        <f aca="false">IF(ISERROR(VALUE(LEFT(K13))),LEFT(K13),VALUE(LEFT(K13)))</f>
        <v/>
      </c>
      <c r="AM13" s="215" t="n">
        <f aca="false">IF(ISERROR(VALUE(LEFT(L13))),LEFT(L13),VALUE(LEFT(L13)))</f>
        <v>5</v>
      </c>
      <c r="AN13" s="215" t="n">
        <f aca="false">IF(ISERROR(VALUE(LEFT(M13))),LEFT(M13),VALUE(LEFT(M13)))</f>
        <v>4</v>
      </c>
      <c r="AO13" s="215" t="n">
        <f aca="false">IF(ISERROR(VALUE(LEFT(N13))),LEFT(N13),VALUE(LEFT(N13)))</f>
        <v>5</v>
      </c>
      <c r="AP13" s="215" t="n">
        <f aca="false">IF(ISERROR(VALUE(LEFT(O13))),LEFT(O13),VALUE(LEFT(O13)))</f>
        <v>5</v>
      </c>
      <c r="AQ13" s="215" t="n">
        <f aca="false">IF(ISERROR(VALUE(LEFT(P13))),LEFT(P13),VALUE(LEFT(P13)))</f>
        <v>5</v>
      </c>
      <c r="AR13" s="215" t="str">
        <f aca="false">IF(ISERROR(VALUE(LEFT(Q13))),LEFT(Q13),VALUE(LEFT(Q13)))</f>
        <v/>
      </c>
      <c r="AS13" s="215" t="str">
        <f aca="false">IF(ISERROR(VALUE(LEFT(R13))),LEFT(R13),VALUE(LEFT(R13)))</f>
        <v/>
      </c>
      <c r="AT13" s="215" t="str">
        <f aca="false">IF(ISERROR(VALUE(LEFT(S13))),LEFT(S13),VALUE(LEFT(S13)))</f>
        <v/>
      </c>
      <c r="AU13" s="215" t="str">
        <f aca="false">IF(ISERROR(VALUE(LEFT(T13))),LEFT(T13),VALUE(LEFT(T13)))</f>
        <v/>
      </c>
      <c r="AV13" s="215" t="str">
        <f aca="false">IF(ISERROR(VALUE(LEFT(U13))),LEFT(U13),VALUE(LEFT(U13)))</f>
        <v/>
      </c>
      <c r="AW13" s="216" t="n">
        <f aca="false">COUNTIF(AG13:AV13,"з")</f>
        <v>2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8.75" hidden="false" customHeight="false" outlineLevel="0" collapsed="false">
      <c r="A14" s="75" t="n">
        <v>9</v>
      </c>
      <c r="B14" s="256"/>
      <c r="C14" s="258" t="s">
        <v>284</v>
      </c>
      <c r="D14" s="304" t="s">
        <v>993</v>
      </c>
      <c r="E14" s="365" t="n">
        <v>2592</v>
      </c>
      <c r="F14" s="80" t="s">
        <v>32</v>
      </c>
      <c r="G14" s="80" t="s">
        <v>32</v>
      </c>
      <c r="H14" s="80" t="n">
        <v>4</v>
      </c>
      <c r="I14" s="80" t="n">
        <v>4</v>
      </c>
      <c r="J14" s="80" t="n">
        <v>5</v>
      </c>
      <c r="K14" s="80"/>
      <c r="L14" s="80" t="n">
        <v>4</v>
      </c>
      <c r="M14" s="80" t="n">
        <v>4</v>
      </c>
      <c r="N14" s="80" t="n">
        <v>5</v>
      </c>
      <c r="O14" s="80" t="n">
        <v>4</v>
      </c>
      <c r="P14" s="80" t="n">
        <v>4</v>
      </c>
      <c r="Q14" s="80"/>
      <c r="R14" s="96"/>
      <c r="S14" s="80"/>
      <c r="T14" s="80"/>
      <c r="U14" s="80"/>
      <c r="V14" s="120" t="n">
        <f aca="false">IF(AC14&gt;0,IF(SUM(X14:Y14)/AC14&gt;0,2,IF(AND(SUM(X14:Y14)/AC14=0,Z14/AC14&gt;0),3,IF(AND((AB14/AC14+AA14/AC14)=1,AA14/AC14&gt;0),4,5))),0)</f>
        <v>4</v>
      </c>
      <c r="W14" s="212" t="n">
        <f aca="false">COUNTIF(AG14:AV14,"б")</f>
        <v>0</v>
      </c>
      <c r="X14" s="212" t="n">
        <f aca="false">COUNTIF(AG14:AV14,"д")</f>
        <v>0</v>
      </c>
      <c r="Y14" s="212" t="n">
        <f aca="false">COUNTIF(AG14:AV14,2)+COUNTIF(AG14:AV14,"н")+COUNTIF(AG14:AV14,"д")</f>
        <v>0</v>
      </c>
      <c r="Z14" s="212" t="n">
        <f aca="false">COUNTIF(AG14:AV14,Z$5)</f>
        <v>0</v>
      </c>
      <c r="AA14" s="212" t="n">
        <f aca="false">COUNTIF(AG14:AV14,AA$5)</f>
        <v>6</v>
      </c>
      <c r="AB14" s="212" t="n">
        <f aca="false">COUNTIF(AG14:AV14,AB$5)</f>
        <v>2</v>
      </c>
      <c r="AC14" s="212" t="n">
        <f aca="false">SUM(X14:AB14)</f>
        <v>8</v>
      </c>
      <c r="AD14" s="213" t="n">
        <f aca="false">IF(ISERROR(((X14+Y14)*2+Z14*3+AA14*4+AB14*5)/SUM(X14,Y14:AB14)),"",((X14+Y14)*2+Z14*3+AA14*4+AB14*5)/SUM(X14,Y14:AB14))</f>
        <v>4.25</v>
      </c>
      <c r="AE14" s="214" t="n">
        <f aca="false">IF(AX14=5,0.5,IF(AX14=4,0.25,IF(AX14&lt;=3,0)))</f>
        <v>0</v>
      </c>
      <c r="AF14" s="1"/>
      <c r="AG14" s="215" t="str">
        <f aca="false">IF(ISERROR(VALUE(LEFT(F14))),LEFT(F14),VALUE(LEFT(F14)))</f>
        <v>з</v>
      </c>
      <c r="AH14" s="215" t="str">
        <f aca="false">IF(ISERROR(VALUE(LEFT(G14))),LEFT(G14),VALUE(LEFT(G14)))</f>
        <v>з</v>
      </c>
      <c r="AI14" s="215" t="n">
        <f aca="false">IF(ISERROR(VALUE(LEFT(H14))),LEFT(H14),VALUE(LEFT(H14)))</f>
        <v>4</v>
      </c>
      <c r="AJ14" s="215" t="n">
        <f aca="false">IF(ISERROR(VALUE(LEFT(I14))),LEFT(I14),VALUE(LEFT(I14)))</f>
        <v>4</v>
      </c>
      <c r="AK14" s="215" t="n">
        <f aca="false">IF(ISERROR(VALUE(LEFT(J14))),LEFT(J14),VALUE(LEFT(J14)))</f>
        <v>5</v>
      </c>
      <c r="AL14" s="215" t="str">
        <f aca="false">IF(ISERROR(VALUE(LEFT(K14))),LEFT(K14),VALUE(LEFT(K14)))</f>
        <v/>
      </c>
      <c r="AM14" s="215" t="n">
        <f aca="false">IF(ISERROR(VALUE(LEFT(L14))),LEFT(L14),VALUE(LEFT(L14)))</f>
        <v>4</v>
      </c>
      <c r="AN14" s="215" t="n">
        <f aca="false">IF(ISERROR(VALUE(LEFT(M14))),LEFT(M14),VALUE(LEFT(M14)))</f>
        <v>4</v>
      </c>
      <c r="AO14" s="215" t="n">
        <f aca="false">IF(ISERROR(VALUE(LEFT(N14))),LEFT(N14),VALUE(LEFT(N14)))</f>
        <v>5</v>
      </c>
      <c r="AP14" s="215" t="n">
        <f aca="false">IF(ISERROR(VALUE(LEFT(O14))),LEFT(O14),VALUE(LEFT(O14)))</f>
        <v>4</v>
      </c>
      <c r="AQ14" s="215" t="n">
        <f aca="false">IF(ISERROR(VALUE(LEFT(P14))),LEFT(P14),VALUE(LEFT(P14)))</f>
        <v>4</v>
      </c>
      <c r="AR14" s="215" t="str">
        <f aca="false">IF(ISERROR(VALUE(LEFT(Q14))),LEFT(Q14),VALUE(LEFT(Q14)))</f>
        <v/>
      </c>
      <c r="AS14" s="215" t="str">
        <f aca="false">IF(ISERROR(VALUE(LEFT(R14))),LEFT(R14),VALUE(LEFT(R14)))</f>
        <v/>
      </c>
      <c r="AT14" s="215" t="str">
        <f aca="false">IF(ISERROR(VALUE(LEFT(S14))),LEFT(S14),VALUE(LEFT(S14)))</f>
        <v/>
      </c>
      <c r="AU14" s="215" t="str">
        <f aca="false">IF(ISERROR(VALUE(LEFT(T14))),LEFT(T14),VALUE(LEFT(T14)))</f>
        <v/>
      </c>
      <c r="AV14" s="215" t="str">
        <f aca="false">IF(ISERROR(VALUE(LEFT(U14))),LEFT(U14),VALUE(LEFT(U14)))</f>
        <v/>
      </c>
      <c r="AW14" s="216" t="n">
        <f aca="false">COUNTIF(AG14:AV14,"з")</f>
        <v>2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5" t="n">
        <v>10</v>
      </c>
      <c r="B15" s="256"/>
      <c r="C15" s="258" t="s">
        <v>30</v>
      </c>
      <c r="D15" s="304" t="s">
        <v>994</v>
      </c>
      <c r="E15" s="365" t="n">
        <v>2592</v>
      </c>
      <c r="F15" s="80" t="s">
        <v>32</v>
      </c>
      <c r="G15" s="80" t="s">
        <v>32</v>
      </c>
      <c r="H15" s="80" t="n">
        <v>4</v>
      </c>
      <c r="I15" s="80" t="n">
        <v>5</v>
      </c>
      <c r="J15" s="80" t="n">
        <v>4</v>
      </c>
      <c r="K15" s="80"/>
      <c r="L15" s="80" t="n">
        <v>4</v>
      </c>
      <c r="M15" s="80" t="n">
        <v>3</v>
      </c>
      <c r="N15" s="80" t="n">
        <v>5</v>
      </c>
      <c r="O15" s="80" t="n">
        <v>4</v>
      </c>
      <c r="P15" s="80" t="n">
        <v>5</v>
      </c>
      <c r="Q15" s="80"/>
      <c r="R15" s="96"/>
      <c r="S15" s="80"/>
      <c r="T15" s="80"/>
      <c r="U15" s="80"/>
      <c r="V15" s="120" t="n">
        <f aca="false">IF(AC15&gt;0,IF(SUM(X15:Y15)/AC15&gt;0,2,IF(AND(SUM(X15:Y15)/AC15=0,Z15/AC15&gt;0),3,IF(AND((AB15/AC15+AA15/AC15)=1,AA15/AC15&gt;0),4,5))),0)</f>
        <v>3</v>
      </c>
      <c r="W15" s="212" t="n">
        <f aca="false">COUNTIF(AG15:AV15,"б")</f>
        <v>0</v>
      </c>
      <c r="X15" s="212" t="n">
        <f aca="false">COUNTIF(AG15:AV15,"д")</f>
        <v>0</v>
      </c>
      <c r="Y15" s="212" t="n">
        <f aca="false">COUNTIF(AG15:AV15,2)+COUNTIF(AG15:AV15,"н")+COUNTIF(AG15:AV15,"д")</f>
        <v>0</v>
      </c>
      <c r="Z15" s="212" t="n">
        <f aca="false">COUNTIF(AG15:AV15,Z$5)</f>
        <v>1</v>
      </c>
      <c r="AA15" s="212" t="n">
        <f aca="false">COUNTIF(AG15:AV15,AA$5)</f>
        <v>4</v>
      </c>
      <c r="AB15" s="212" t="n">
        <f aca="false">COUNTIF(AG15:AV15,AB$5)</f>
        <v>3</v>
      </c>
      <c r="AC15" s="212" t="n">
        <f aca="false">SUM(X15:AB15)</f>
        <v>8</v>
      </c>
      <c r="AD15" s="213" t="n">
        <f aca="false">IF(ISERROR(((X15+Y15)*2+Z15*3+AA15*4+AB15*5)/SUM(X15,Y15:AB15)),"",((X15+Y15)*2+Z15*3+AA15*4+AB15*5)/SUM(X15,Y15:AB15))</f>
        <v>4.25</v>
      </c>
      <c r="AE15" s="214" t="n">
        <f aca="false">IF(AX15=5,0.5,IF(AX15=4,0.25,IF(AX15&lt;=3,0)))</f>
        <v>0</v>
      </c>
      <c r="AF15" s="1"/>
      <c r="AG15" s="215" t="str">
        <f aca="false">IF(ISERROR(VALUE(LEFT(F15))),LEFT(F15),VALUE(LEFT(F15)))</f>
        <v>з</v>
      </c>
      <c r="AH15" s="215" t="str">
        <f aca="false">IF(ISERROR(VALUE(LEFT(G15))),LEFT(G15),VALUE(LEFT(G15)))</f>
        <v>з</v>
      </c>
      <c r="AI15" s="215" t="n">
        <f aca="false">IF(ISERROR(VALUE(LEFT(H15))),LEFT(H15),VALUE(LEFT(H15)))</f>
        <v>4</v>
      </c>
      <c r="AJ15" s="215" t="n">
        <f aca="false">IF(ISERROR(VALUE(LEFT(I15))),LEFT(I15),VALUE(LEFT(I15)))</f>
        <v>5</v>
      </c>
      <c r="AK15" s="215" t="n">
        <f aca="false">IF(ISERROR(VALUE(LEFT(J15))),LEFT(J15),VALUE(LEFT(J15)))</f>
        <v>4</v>
      </c>
      <c r="AL15" s="215" t="str">
        <f aca="false">IF(ISERROR(VALUE(LEFT(K15))),LEFT(K15),VALUE(LEFT(K15)))</f>
        <v/>
      </c>
      <c r="AM15" s="215" t="n">
        <f aca="false">IF(ISERROR(VALUE(LEFT(L15))),LEFT(L15),VALUE(LEFT(L15)))</f>
        <v>4</v>
      </c>
      <c r="AN15" s="215" t="n">
        <f aca="false">IF(ISERROR(VALUE(LEFT(M15))),LEFT(M15),VALUE(LEFT(M15)))</f>
        <v>3</v>
      </c>
      <c r="AO15" s="215" t="n">
        <f aca="false">IF(ISERROR(VALUE(LEFT(N15))),LEFT(N15),VALUE(LEFT(N15)))</f>
        <v>5</v>
      </c>
      <c r="AP15" s="215" t="n">
        <f aca="false">IF(ISERROR(VALUE(LEFT(O15))),LEFT(O15),VALUE(LEFT(O15)))</f>
        <v>4</v>
      </c>
      <c r="AQ15" s="215" t="n">
        <f aca="false">IF(ISERROR(VALUE(LEFT(P15))),LEFT(P15),VALUE(LEFT(P15)))</f>
        <v>5</v>
      </c>
      <c r="AR15" s="215" t="str">
        <f aca="false">IF(ISERROR(VALUE(LEFT(Q15))),LEFT(Q15),VALUE(LEFT(Q15)))</f>
        <v/>
      </c>
      <c r="AS15" s="215" t="str">
        <f aca="false">IF(ISERROR(VALUE(LEFT(R15))),LEFT(R15),VALUE(LEFT(R15)))</f>
        <v/>
      </c>
      <c r="AT15" s="215" t="str">
        <f aca="false">IF(ISERROR(VALUE(LEFT(S15))),LEFT(S15),VALUE(LEFT(S15)))</f>
        <v/>
      </c>
      <c r="AU15" s="215" t="str">
        <f aca="false">IF(ISERROR(VALUE(LEFT(T15))),LEFT(T15),VALUE(LEFT(T15)))</f>
        <v/>
      </c>
      <c r="AV15" s="215" t="str">
        <f aca="false">IF(ISERROR(VALUE(LEFT(U15))),LEFT(U15),VALUE(LEFT(U15)))</f>
        <v/>
      </c>
      <c r="AW15" s="216" t="n">
        <f aca="false">COUNTIF(AG15:AV15,"з")</f>
        <v>2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2.75" hidden="false" customHeight="true" outlineLevel="0" collapsed="false">
      <c r="A16" s="122"/>
      <c r="B16" s="122"/>
      <c r="C16" s="123" t="s">
        <v>62</v>
      </c>
      <c r="D16" s="123"/>
      <c r="E16" s="120"/>
      <c r="F16" s="261" t="str">
        <f aca="false" t="array" ref="F16:U23">AG16:AV23</f>
        <v> </v>
      </c>
      <c r="G16" s="261" t="str">
        <v> </v>
      </c>
      <c r="H16" s="261" t="n">
        <v>4.375</v>
      </c>
      <c r="I16" s="261" t="n">
        <v>4.7</v>
      </c>
      <c r="J16" s="261" t="n">
        <v>4.7</v>
      </c>
      <c r="K16" s="261" t="str">
        <v> </v>
      </c>
      <c r="L16" s="261" t="n">
        <v>4.3</v>
      </c>
      <c r="M16" s="261" t="n">
        <v>3.875</v>
      </c>
      <c r="N16" s="261" t="n">
        <v>4.8</v>
      </c>
      <c r="O16" s="125" t="n">
        <v>4.7</v>
      </c>
      <c r="P16" s="125" t="n">
        <v>4.4</v>
      </c>
      <c r="Q16" s="125" t="str">
        <v> </v>
      </c>
      <c r="R16" s="125" t="str">
        <v> </v>
      </c>
      <c r="S16" s="261" t="str">
        <v> </v>
      </c>
      <c r="T16" s="261" t="str">
        <v> </v>
      </c>
      <c r="U16" s="261" t="str">
        <v> </v>
      </c>
      <c r="V16" s="120" t="n">
        <f aca="false">сводн.!t56</f>
        <v>4</v>
      </c>
      <c r="W16" s="212" t="n">
        <f aca="false">SUM(W6:W15)</f>
        <v>0</v>
      </c>
      <c r="X16" s="212" t="n">
        <f aca="false">SUM(X6:X15)</f>
        <v>0</v>
      </c>
      <c r="Y16" s="212" t="n">
        <f aca="false">SUM(Y6:Y15)-X16</f>
        <v>0</v>
      </c>
      <c r="Z16" s="212" t="n">
        <f aca="false">SUM(Z6:Z15)</f>
        <v>1</v>
      </c>
      <c r="AA16" s="212" t="n">
        <f aca="false">SUM(AA6:AA15)</f>
        <v>36</v>
      </c>
      <c r="AB16" s="212" t="n">
        <f aca="false">SUM(AB6:AB15)</f>
        <v>39</v>
      </c>
      <c r="AC16" s="212" t="n">
        <f aca="false">SUM(X16:AB16)</f>
        <v>76</v>
      </c>
      <c r="AD16" s="213" t="n">
        <f aca="false">IF(ISERROR(((X16+Y16)*2+Z16*3+AA16*4+AB16*5)/SUM(X16,Y16:AB16)),"",((X16+Y16)*2+Z16*3+AA16*4+AB16*5)/SUM(X16,Y16:AB16))</f>
        <v>4.5</v>
      </c>
      <c r="AE16" s="263"/>
      <c r="AF16" s="1"/>
      <c r="AG16" s="264" t="str">
        <f aca="false">IF(COUNT(AG6:AG15)=0," ",SUM(AG6:AG15)/COUNT(AG6:AG15))</f>
        <v> </v>
      </c>
      <c r="AH16" s="264" t="str">
        <f aca="false">IF(COUNT(AH6:AH15)=0," ",SUM(AH6:AH15)/COUNT(AH6:AH15))</f>
        <v> </v>
      </c>
      <c r="AI16" s="264" t="n">
        <f aca="false">IF(COUNT(AI6:AI15)=0," ",SUM(AI6:AI15)/COUNT(AI6:AI15))</f>
        <v>4.375</v>
      </c>
      <c r="AJ16" s="264" t="n">
        <f aca="false">IF(COUNT(AJ6:AJ15)=0," ",SUM(AJ6:AJ15)/COUNT(AJ6:AJ15))</f>
        <v>4.7</v>
      </c>
      <c r="AK16" s="264" t="n">
        <f aca="false">IF(COUNT(AK6:AK15)=0," ",SUM(AK6:AK15)/COUNT(AK6:AK15))</f>
        <v>4.7</v>
      </c>
      <c r="AL16" s="264" t="str">
        <f aca="false">IF(COUNT(AL6:AL15)=0," ",SUM(AL6:AL15)/COUNT(AL6:AL15))</f>
        <v> </v>
      </c>
      <c r="AM16" s="264" t="n">
        <f aca="false">IF(COUNT(AM6:AM15)=0," ",SUM(AM6:AM15)/COUNT(AM6:AM15))</f>
        <v>4.3</v>
      </c>
      <c r="AN16" s="264" t="n">
        <f aca="false">IF(COUNT(AN6:AN15)=0," ",SUM(AN6:AN15)/COUNT(AN6:AN15))</f>
        <v>3.875</v>
      </c>
      <c r="AO16" s="264" t="n">
        <f aca="false">IF(COUNT(AO6:AO15)=0," ",SUM(AO6:AO15)/COUNT(AO6:AO15))</f>
        <v>4.8</v>
      </c>
      <c r="AP16" s="264" t="n">
        <f aca="false">IF(COUNT(AP6:AP15)=0," ",SUM(AP6:AP15)/COUNT(AP6:AP15))</f>
        <v>4.7</v>
      </c>
      <c r="AQ16" s="264" t="n">
        <f aca="false">IF(COUNT(AQ6:AQ15)=0," ",SUM(AQ6:AQ15)/COUNT(AQ6:AQ15))</f>
        <v>4.4</v>
      </c>
      <c r="AR16" s="264" t="str">
        <f aca="false">IF(COUNT(AR6:AR15)=0," ",SUM(AR6:AR15)/COUNT(AR6:AR15))</f>
        <v> </v>
      </c>
      <c r="AS16" s="264" t="str">
        <f aca="false">IF(COUNT(AS6:AS15)=0," ",SUM(AS6:AS15)/COUNT(AS6:AS15))</f>
        <v> </v>
      </c>
      <c r="AT16" s="264" t="str">
        <f aca="false">IF(COUNT(AT6:AT15)=0," ",SUM(AT6:AT15)/COUNT(AT6:AT15))</f>
        <v> </v>
      </c>
      <c r="AU16" s="264" t="str">
        <f aca="false">IF(COUNT(AU6:AU15)=0," ",SUM(AU6:AU15)/COUNT(AU6:AU15))</f>
        <v> </v>
      </c>
      <c r="AV16" s="265" t="str">
        <f aca="false">IF(COUNT(AV6:AV15)=0," ",SUM(AV6:AV15)/COUNT(AV6:AV15))</f>
        <v> </v>
      </c>
      <c r="AW16" s="216"/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="146" customFormat="true" ht="12.75" hidden="false" customHeight="false" outlineLevel="0" collapsed="false">
      <c r="A17" s="131"/>
      <c r="B17" s="131"/>
      <c r="C17" s="132" t="s">
        <v>63</v>
      </c>
      <c r="D17" s="132"/>
      <c r="E17" s="133"/>
      <c r="F17" s="266" t="str">
        <v>0</v>
      </c>
      <c r="G17" s="266" t="str">
        <v>0</v>
      </c>
      <c r="H17" s="266" t="n">
        <v>3</v>
      </c>
      <c r="I17" s="266" t="n">
        <v>7</v>
      </c>
      <c r="J17" s="266" t="n">
        <v>7</v>
      </c>
      <c r="K17" s="266" t="str">
        <v>0</v>
      </c>
      <c r="L17" s="266" t="n">
        <v>3</v>
      </c>
      <c r="M17" s="266" t="str">
        <v>0</v>
      </c>
      <c r="N17" s="266" t="n">
        <v>8</v>
      </c>
      <c r="O17" s="267" t="n">
        <v>7</v>
      </c>
      <c r="P17" s="267" t="n">
        <v>4</v>
      </c>
      <c r="Q17" s="267" t="str">
        <v>0</v>
      </c>
      <c r="R17" s="267" t="str">
        <v>0</v>
      </c>
      <c r="S17" s="266" t="str">
        <v>0</v>
      </c>
      <c r="T17" s="266" t="str">
        <v>0</v>
      </c>
      <c r="U17" s="266" t="str">
        <v> </v>
      </c>
      <c r="V17" s="268" t="n">
        <f aca="false">IF(COUNTIF(V6:V15,5)=0,"0",COUNTIF(V6:V15,5))</f>
        <v>1</v>
      </c>
      <c r="W17" s="133"/>
      <c r="X17" s="269" t="n">
        <f aca="false">SUM(X16:AB16)</f>
        <v>76</v>
      </c>
      <c r="Y17" s="269"/>
      <c r="Z17" s="269"/>
      <c r="AA17" s="269"/>
      <c r="AB17" s="269"/>
      <c r="AC17" s="269"/>
      <c r="AD17" s="213"/>
      <c r="AE17" s="270"/>
      <c r="AG17" s="271" t="str">
        <f aca="false">IF(COUNTIF(AG6:AG15,5)=0,"0",COUNTIF(AG6:AG15,5))</f>
        <v>0</v>
      </c>
      <c r="AH17" s="271" t="str">
        <f aca="false">IF(COUNTIF(AH6:AH15,5)=0,"0",COUNTIF(AH6:AH15,5))</f>
        <v>0</v>
      </c>
      <c r="AI17" s="271" t="n">
        <f aca="false">IF(COUNTIF(AI6:AI15,5)=0,"0",COUNTIF(AI6:AI15,5))</f>
        <v>3</v>
      </c>
      <c r="AJ17" s="271" t="n">
        <f aca="false">IF(COUNTIF(AJ6:AJ15,5)=0,"0",COUNTIF(AJ6:AJ15,5))</f>
        <v>7</v>
      </c>
      <c r="AK17" s="271" t="n">
        <f aca="false">IF(COUNTIF(AK6:AK15,5)=0,"0",COUNTIF(AK6:AK15,5))</f>
        <v>7</v>
      </c>
      <c r="AL17" s="271" t="str">
        <f aca="false">IF(COUNTIF(AL6:AL15,5)=0,"0",COUNTIF(AL6:AL15,5))</f>
        <v>0</v>
      </c>
      <c r="AM17" s="271" t="n">
        <f aca="false">IF(COUNTIF(AM6:AM15,5)=0,"0",COUNTIF(AM6:AM15,5))</f>
        <v>3</v>
      </c>
      <c r="AN17" s="271" t="str">
        <f aca="false">IF(COUNTIF(AN6:AN15,5)=0,"0",COUNTIF(AN6:AN15,5))</f>
        <v>0</v>
      </c>
      <c r="AO17" s="271" t="n">
        <f aca="false">IF(COUNTIF(AO6:AO15,5)=0,"0",COUNTIF(AO6:AO15,5))</f>
        <v>8</v>
      </c>
      <c r="AP17" s="271" t="n">
        <f aca="false">IF(COUNTIF(AP6:AP15,5)=0,"0",COUNTIF(AP6:AP15,5))</f>
        <v>7</v>
      </c>
      <c r="AQ17" s="271" t="n">
        <f aca="false">IF(COUNTIF(AQ6:AQ15,5)=0,"0",COUNTIF(AQ6:AQ15,5))</f>
        <v>4</v>
      </c>
      <c r="AR17" s="271" t="str">
        <f aca="false">IF(COUNTIF(AR6:AR15,5)=0,"0",COUNTIF(AR6:AR15,5))</f>
        <v>0</v>
      </c>
      <c r="AS17" s="271" t="str">
        <f aca="false">IF(COUNTIF(AS6:AS15,5)=0,"0",COUNTIF(AS6:AS15,5))</f>
        <v>0</v>
      </c>
      <c r="AT17" s="271" t="str">
        <f aca="false">IF(COUNTIF(AT6:AT15,5)=0,"0",COUNTIF(AT6:AT15,5))</f>
        <v>0</v>
      </c>
      <c r="AU17" s="271" t="str">
        <f aca="false">IF(COUNTIF(AU6:AU15,5)=0,"0",COUNTIF(AU6:AU15,5))</f>
        <v>0</v>
      </c>
      <c r="AV17" s="272" t="str">
        <f aca="false">IF(COUNTIF(AV6:AV15,5)=0," ",COUNTIF(AV6:AV15,5))</f>
        <v> </v>
      </c>
      <c r="AW17" s="271"/>
      <c r="AX17" s="273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5"/>
      <c r="BP17" s="275"/>
      <c r="BQ17" s="275"/>
      <c r="BR17" s="275"/>
      <c r="BS17" s="275"/>
      <c r="BT17" s="275"/>
      <c r="BU17" s="275"/>
      <c r="BV17" s="275"/>
      <c r="BW17" s="275"/>
      <c r="BX17" s="275"/>
      <c r="BY17" s="275"/>
      <c r="BZ17" s="275"/>
      <c r="CA17" s="275"/>
      <c r="CB17" s="275"/>
      <c r="CC17" s="275"/>
      <c r="CD17" s="275"/>
      <c r="CE17" s="275"/>
      <c r="CF17" s="275"/>
      <c r="CG17" s="275"/>
      <c r="CH17" s="275"/>
      <c r="CI17" s="275"/>
      <c r="CJ17" s="275"/>
      <c r="CK17" s="275"/>
      <c r="CL17" s="275"/>
      <c r="CM17" s="275"/>
    </row>
    <row r="18" s="160" customFormat="true" ht="12.75" hidden="false" customHeight="false" outlineLevel="0" collapsed="false">
      <c r="A18" s="147"/>
      <c r="B18" s="147"/>
      <c r="C18" s="148" t="s">
        <v>64</v>
      </c>
      <c r="D18" s="148"/>
      <c r="E18" s="149"/>
      <c r="F18" s="276" t="str">
        <v>0</v>
      </c>
      <c r="G18" s="276" t="str">
        <v>0</v>
      </c>
      <c r="H18" s="276" t="n">
        <v>5</v>
      </c>
      <c r="I18" s="276" t="n">
        <v>3</v>
      </c>
      <c r="J18" s="276" t="n">
        <v>3</v>
      </c>
      <c r="K18" s="276" t="str">
        <v>0</v>
      </c>
      <c r="L18" s="276" t="n">
        <v>7</v>
      </c>
      <c r="M18" s="276" t="n">
        <v>7</v>
      </c>
      <c r="N18" s="276" t="n">
        <v>2</v>
      </c>
      <c r="O18" s="277" t="n">
        <v>3</v>
      </c>
      <c r="P18" s="277" t="n">
        <v>6</v>
      </c>
      <c r="Q18" s="277" t="str">
        <v>0</v>
      </c>
      <c r="R18" s="277" t="str">
        <v>0</v>
      </c>
      <c r="S18" s="276" t="str">
        <v>0</v>
      </c>
      <c r="T18" s="276" t="str">
        <v>0</v>
      </c>
      <c r="U18" s="276" t="str">
        <v> </v>
      </c>
      <c r="V18" s="278" t="n">
        <f aca="false">IF(COUNTIF(V6:V15,4)=0,"0",COUNTIF(V6:V15,4))</f>
        <v>8</v>
      </c>
      <c r="W18" s="279"/>
      <c r="X18" s="279"/>
      <c r="Y18" s="279" t="str">
        <f aca="false">IF(COUNTIF(Y6:Y15,4)=0," ",COUNTIF(Y6:Y15,4))</f>
        <v> </v>
      </c>
      <c r="Z18" s="279" t="str">
        <f aca="false">IF(COUNTIF(Z6:Z15,4)=0," ",COUNTIF(Z6:Z15,4))</f>
        <v> </v>
      </c>
      <c r="AA18" s="279" t="n">
        <f aca="false">IF(COUNTIF(AA6:AA15,4)=0," ",COUNTIF(AA6:AA15,4))</f>
        <v>3</v>
      </c>
      <c r="AB18" s="279" t="n">
        <f aca="false">IF(COUNTIF(AB6:AB15,4)=0," ",COUNTIF(AB6:AB15,4))</f>
        <v>1</v>
      </c>
      <c r="AC18" s="279"/>
      <c r="AD18" s="279"/>
      <c r="AE18" s="280" t="str">
        <f aca="false">IF(COUNTIF(AE6:AE15,4)=0," ",COUNTIF(AE6:AE15,4))</f>
        <v> </v>
      </c>
      <c r="AF18" s="279" t="str">
        <f aca="false">IF(COUNTIF(AF6:AF15,4)=0," ",COUNTIF(AF6:AF15,4))</f>
        <v> </v>
      </c>
      <c r="AG18" s="279" t="str">
        <f aca="false">IF(COUNTIF(AG6:AG15,4)=0,"0",COUNTIF(AG6:AG15,4))</f>
        <v>0</v>
      </c>
      <c r="AH18" s="279" t="str">
        <f aca="false">IF(COUNTIF(AH6:AH15,4)=0,"0",COUNTIF(AH6:AH15,4))</f>
        <v>0</v>
      </c>
      <c r="AI18" s="279" t="n">
        <f aca="false">IF(COUNTIF(AI6:AI15,4)=0,"0",COUNTIF(AI6:AI15,4))</f>
        <v>5</v>
      </c>
      <c r="AJ18" s="279" t="n">
        <f aca="false">IF(COUNTIF(AJ6:AJ15,4)=0,"0",COUNTIF(AJ6:AJ15,4))</f>
        <v>3</v>
      </c>
      <c r="AK18" s="279" t="n">
        <f aca="false">IF(COUNTIF(AK6:AK15,4)=0,"0",COUNTIF(AK6:AK15,4))</f>
        <v>3</v>
      </c>
      <c r="AL18" s="279" t="str">
        <f aca="false">IF(COUNTIF(AL6:AL15,4)=0,"0",COUNTIF(AL6:AL15,4))</f>
        <v>0</v>
      </c>
      <c r="AM18" s="279" t="n">
        <f aca="false">IF(COUNTIF(AM6:AM15,4)=0,"0",COUNTIF(AM6:AM15,4))</f>
        <v>7</v>
      </c>
      <c r="AN18" s="279" t="n">
        <f aca="false">IF(COUNTIF(AN6:AN15,4)=0,"0",COUNTIF(AN6:AN15,4))</f>
        <v>7</v>
      </c>
      <c r="AO18" s="279" t="n">
        <f aca="false">IF(COUNTIF(AO6:AO15,4)=0,"0",COUNTIF(AO6:AO15,4))</f>
        <v>2</v>
      </c>
      <c r="AP18" s="279" t="n">
        <f aca="false">IF(COUNTIF(AP6:AP15,4)=0,"0",COUNTIF(AP6:AP15,4))</f>
        <v>3</v>
      </c>
      <c r="AQ18" s="279" t="n">
        <f aca="false">IF(COUNTIF(AQ6:AQ15,4)=0,"0",COUNTIF(AQ6:AQ15,4))</f>
        <v>6</v>
      </c>
      <c r="AR18" s="279" t="str">
        <f aca="false">IF(COUNTIF(AR6:AR15,4)=0,"0",COUNTIF(AR6:AR15,4))</f>
        <v>0</v>
      </c>
      <c r="AS18" s="279" t="str">
        <f aca="false">IF(COUNTIF(AS6:AS15,4)=0,"0",COUNTIF(AS6:AS15,4))</f>
        <v>0</v>
      </c>
      <c r="AT18" s="279" t="str">
        <f aca="false">IF(COUNTIF(AT6:AT15,4)=0,"0",COUNTIF(AT6:AT15,4))</f>
        <v>0</v>
      </c>
      <c r="AU18" s="279" t="str">
        <f aca="false">IF(COUNTIF(AU6:AU15,4)=0,"0",COUNTIF(AU6:AU15,4))</f>
        <v>0</v>
      </c>
      <c r="AV18" s="281" t="str">
        <f aca="false">IF(COUNTIF(AV6:AV15,4)=0," ",COUNTIF(AV6:AV15,4))</f>
        <v> </v>
      </c>
      <c r="AW18" s="279"/>
      <c r="AX18" s="282"/>
      <c r="AY18" s="283"/>
      <c r="AZ18" s="283"/>
      <c r="BA18" s="283"/>
      <c r="BB18" s="283"/>
      <c r="BC18" s="283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4"/>
      <c r="BP18" s="284"/>
      <c r="BQ18" s="284"/>
      <c r="BR18" s="284"/>
      <c r="BS18" s="284"/>
      <c r="BT18" s="284"/>
      <c r="BU18" s="284"/>
      <c r="BV18" s="284"/>
      <c r="BW18" s="284"/>
      <c r="BX18" s="284"/>
      <c r="BY18" s="284"/>
      <c r="BZ18" s="284"/>
      <c r="CA18" s="284"/>
      <c r="CB18" s="284"/>
      <c r="CC18" s="284"/>
      <c r="CD18" s="284"/>
      <c r="CE18" s="284"/>
      <c r="CF18" s="284"/>
      <c r="CG18" s="284"/>
      <c r="CH18" s="284"/>
      <c r="CI18" s="284"/>
      <c r="CJ18" s="284"/>
      <c r="CK18" s="284"/>
      <c r="CL18" s="284"/>
      <c r="CM18" s="284"/>
    </row>
    <row r="19" s="174" customFormat="true" ht="12.75" hidden="false" customHeight="false" outlineLevel="0" collapsed="false">
      <c r="A19" s="161"/>
      <c r="B19" s="161"/>
      <c r="C19" s="162" t="s">
        <v>65</v>
      </c>
      <c r="D19" s="162"/>
      <c r="E19" s="163"/>
      <c r="F19" s="285" t="str">
        <v>0</v>
      </c>
      <c r="G19" s="285" t="str">
        <v>0</v>
      </c>
      <c r="H19" s="285" t="str">
        <v>0</v>
      </c>
      <c r="I19" s="285" t="str">
        <v>0</v>
      </c>
      <c r="J19" s="285" t="str">
        <v>0</v>
      </c>
      <c r="K19" s="285" t="str">
        <v>0</v>
      </c>
      <c r="L19" s="285" t="str">
        <v>0</v>
      </c>
      <c r="M19" s="285" t="n">
        <v>1</v>
      </c>
      <c r="N19" s="285" t="str">
        <v>0</v>
      </c>
      <c r="O19" s="286" t="str">
        <v>0</v>
      </c>
      <c r="P19" s="286" t="str">
        <v>0</v>
      </c>
      <c r="Q19" s="286" t="str">
        <v>0</v>
      </c>
      <c r="R19" s="286" t="str">
        <v>0</v>
      </c>
      <c r="S19" s="285" t="str">
        <v>0</v>
      </c>
      <c r="T19" s="285" t="str">
        <v>0</v>
      </c>
      <c r="U19" s="285" t="str">
        <v> </v>
      </c>
      <c r="V19" s="287" t="n">
        <f aca="false">IF(COUNTIF(V6:V15,3)=0,"0",COUNTIF(V6:V15,3))</f>
        <v>1</v>
      </c>
      <c r="W19" s="288"/>
      <c r="X19" s="288"/>
      <c r="Y19" s="288" t="str">
        <f aca="false">IF(COUNTIF(Y6:Y15,3)=0," ",COUNTIF(Y6:Y15,3))</f>
        <v> </v>
      </c>
      <c r="Z19" s="288" t="str">
        <f aca="false">IF(COUNTIF(Z6:Z15,3)=0," ",COUNTIF(Z6:Z15,3))</f>
        <v> </v>
      </c>
      <c r="AA19" s="288" t="n">
        <f aca="false">IF(COUNTIF(AA6:AA15,3)=0," ",COUNTIF(AA6:AA15,3))</f>
        <v>1</v>
      </c>
      <c r="AB19" s="288" t="n">
        <f aca="false">IF(COUNTIF(AB6:AB15,3)=0," ",COUNTIF(AB6:AB15,3))</f>
        <v>2</v>
      </c>
      <c r="AC19" s="288"/>
      <c r="AD19" s="288"/>
      <c r="AE19" s="289" t="str">
        <f aca="false">IF(COUNTIF(AE6:AE15,3)=0," ",COUNTIF(AE6:AE15,3))</f>
        <v> </v>
      </c>
      <c r="AF19" s="288" t="str">
        <f aca="false">IF(COUNTIF(AF6:AF15,3)=0," ",COUNTIF(AF6:AF15,3))</f>
        <v> </v>
      </c>
      <c r="AG19" s="288" t="str">
        <f aca="false">IF(COUNTIF(AG6:AG15,3)=0,"0",COUNTIF(AG6:AG15,3))</f>
        <v>0</v>
      </c>
      <c r="AH19" s="288" t="str">
        <f aca="false">IF(COUNTIF(AH6:AH15,3)=0,"0",COUNTIF(AH6:AH15,3))</f>
        <v>0</v>
      </c>
      <c r="AI19" s="288" t="str">
        <f aca="false">IF(COUNTIF(AI6:AI15,3)=0,"0",COUNTIF(AI6:AI15,3))</f>
        <v>0</v>
      </c>
      <c r="AJ19" s="288" t="str">
        <f aca="false">IF(COUNTIF(AJ6:AJ15,3)=0,"0",COUNTIF(AJ6:AJ15,3))</f>
        <v>0</v>
      </c>
      <c r="AK19" s="288" t="str">
        <f aca="false">IF(COUNTIF(AK6:AK15,3)=0,"0",COUNTIF(AK6:AK15,3))</f>
        <v>0</v>
      </c>
      <c r="AL19" s="288" t="str">
        <f aca="false">IF(COUNTIF(AL6:AL15,3)=0,"0",COUNTIF(AL6:AL15,3))</f>
        <v>0</v>
      </c>
      <c r="AM19" s="288" t="str">
        <f aca="false">IF(COUNTIF(AM6:AM15,3)=0,"0",COUNTIF(AM6:AM15,3))</f>
        <v>0</v>
      </c>
      <c r="AN19" s="288" t="n">
        <f aca="false">IF(COUNTIF(AN6:AN15,3)=0,"0",COUNTIF(AN6:AN15,3))</f>
        <v>1</v>
      </c>
      <c r="AO19" s="288" t="str">
        <f aca="false">IF(COUNTIF(AO6:AO15,3)=0,"0",COUNTIF(AO6:AO15,3))</f>
        <v>0</v>
      </c>
      <c r="AP19" s="288" t="str">
        <f aca="false">IF(COUNTIF(AP6:AP15,3)=0,"0",COUNTIF(AP6:AP15,3))</f>
        <v>0</v>
      </c>
      <c r="AQ19" s="288" t="str">
        <f aca="false">IF(COUNTIF(AQ6:AQ15,3)=0,"0",COUNTIF(AQ6:AQ15,3))</f>
        <v>0</v>
      </c>
      <c r="AR19" s="288" t="str">
        <f aca="false">IF(COUNTIF(AR6:AR15,3)=0,"0",COUNTIF(AR6:AR15,3))</f>
        <v>0</v>
      </c>
      <c r="AS19" s="288" t="str">
        <f aca="false">IF(COUNTIF(AS6:AS15,3)=0,"0",COUNTIF(AS6:AS15,3))</f>
        <v>0</v>
      </c>
      <c r="AT19" s="288" t="str">
        <f aca="false">IF(COUNTIF(AT6:AT15,3)=0,"0",COUNTIF(AT6:AT15,3))</f>
        <v>0</v>
      </c>
      <c r="AU19" s="288" t="str">
        <f aca="false">IF(COUNTIF(AU6:AU15,3)=0,"0",COUNTIF(AU6:AU15,3))</f>
        <v>0</v>
      </c>
      <c r="AV19" s="290" t="str">
        <f aca="false">IF(COUNTIF(AV6:AV15,3)=0," ",COUNTIF(AV6:AV15,3))</f>
        <v> </v>
      </c>
      <c r="AW19" s="288"/>
      <c r="AX19" s="291"/>
      <c r="AY19" s="292"/>
      <c r="AZ19" s="292"/>
      <c r="BA19" s="292"/>
      <c r="BB19" s="292"/>
      <c r="BC19" s="292"/>
      <c r="BD19" s="292"/>
      <c r="BE19" s="292"/>
      <c r="BF19" s="292"/>
      <c r="BG19" s="292"/>
      <c r="BH19" s="292"/>
      <c r="BI19" s="292"/>
      <c r="BJ19" s="292"/>
      <c r="BK19" s="292"/>
      <c r="BL19" s="292"/>
      <c r="BM19" s="292"/>
      <c r="BN19" s="292"/>
      <c r="BO19" s="293"/>
      <c r="BP19" s="293"/>
      <c r="BQ19" s="293"/>
      <c r="BR19" s="293"/>
      <c r="BS19" s="293"/>
      <c r="BT19" s="293"/>
      <c r="BU19" s="293"/>
      <c r="BV19" s="293"/>
      <c r="BW19" s="293"/>
      <c r="BX19" s="293"/>
      <c r="BY19" s="293"/>
      <c r="BZ19" s="293"/>
      <c r="CA19" s="293"/>
      <c r="CB19" s="293"/>
      <c r="CC19" s="293"/>
      <c r="CD19" s="293"/>
      <c r="CE19" s="293"/>
      <c r="CF19" s="293"/>
      <c r="CG19" s="293"/>
      <c r="CH19" s="293"/>
      <c r="CI19" s="293"/>
      <c r="CJ19" s="293"/>
      <c r="CK19" s="293"/>
      <c r="CL19" s="293"/>
      <c r="CM19" s="293"/>
    </row>
    <row r="20" customFormat="false" ht="12.75" hidden="false" customHeight="false" outlineLevel="0" collapsed="false">
      <c r="A20" s="122"/>
      <c r="B20" s="122"/>
      <c r="C20" s="123" t="s">
        <v>66</v>
      </c>
      <c r="D20" s="123"/>
      <c r="E20" s="120"/>
      <c r="F20" s="80" t="n">
        <v>0</v>
      </c>
      <c r="G20" s="80" t="n">
        <v>0</v>
      </c>
      <c r="H20" s="80" t="n">
        <v>0</v>
      </c>
      <c r="I20" s="80" t="n">
        <v>0</v>
      </c>
      <c r="J20" s="80" t="n">
        <v>0</v>
      </c>
      <c r="K20" s="80" t="n">
        <v>0</v>
      </c>
      <c r="L20" s="80" t="n">
        <v>0</v>
      </c>
      <c r="M20" s="80" t="n">
        <v>0</v>
      </c>
      <c r="N20" s="80" t="n">
        <v>0</v>
      </c>
      <c r="O20" s="96" t="n">
        <v>0</v>
      </c>
      <c r="P20" s="96" t="n">
        <v>0</v>
      </c>
      <c r="Q20" s="96" t="n">
        <v>0</v>
      </c>
      <c r="R20" s="96" t="n">
        <v>0</v>
      </c>
      <c r="S20" s="80" t="n">
        <v>0</v>
      </c>
      <c r="T20" s="80" t="n">
        <v>0</v>
      </c>
      <c r="U20" s="80" t="n">
        <v>0</v>
      </c>
      <c r="V20" s="216" t="str">
        <f aca="false">IF(COUNTIF(V6:V15,2)=0,"0",COUNTIF(V6:V15,2))</f>
        <v>0</v>
      </c>
      <c r="W20" s="216"/>
      <c r="X20" s="216"/>
      <c r="Y20" s="216" t="str">
        <f aca="false">IF(COUNTIF(Y6:Y15,2)=0," ",COUNTIF(Y6:Y15,2))</f>
        <v> </v>
      </c>
      <c r="Z20" s="216" t="str">
        <f aca="false">IF(COUNTIF(Z6:Z15,2)=0," ",COUNTIF(Z6:Z15,2))</f>
        <v> </v>
      </c>
      <c r="AA20" s="216" t="n">
        <f aca="false">IF(COUNTIF(AA6:AA15,2)=0," ",COUNTIF(AA6:AA15,2))</f>
        <v>1</v>
      </c>
      <c r="AB20" s="216" t="n">
        <f aca="false">IF(COUNTIF(AB6:AB15,2)=0," ",COUNTIF(AB6:AB15,2))</f>
        <v>2</v>
      </c>
      <c r="AC20" s="216"/>
      <c r="AD20" s="216"/>
      <c r="AE20" s="294" t="str">
        <f aca="false">IF(COUNTIF(AE6:AE15,2)=0," ",COUNTIF(AE6:AE15,2))</f>
        <v> </v>
      </c>
      <c r="AF20" s="216" t="str">
        <f aca="false">IF(COUNTIF(AF6:AF15,2)=0," ",COUNTIF(AF6:AF15,2))</f>
        <v> </v>
      </c>
      <c r="AG20" s="216" t="n">
        <f aca="false">COUNTIF(AG6:AG15,2)+COUNTIF(AG6:AG15,"д")</f>
        <v>0</v>
      </c>
      <c r="AH20" s="216" t="n">
        <f aca="false">COUNTIF(AH6:AH15,2)+COUNTIF(AH6:AH15,"д")</f>
        <v>0</v>
      </c>
      <c r="AI20" s="216" t="n">
        <f aca="false">COUNTIF(AI6:AI15,2)+COUNTIF(AI6:AI15,"д")</f>
        <v>0</v>
      </c>
      <c r="AJ20" s="216" t="n">
        <f aca="false">COUNTIF(AJ6:AJ15,2)+COUNTIF(AJ6:AJ15,"д")</f>
        <v>0</v>
      </c>
      <c r="AK20" s="216" t="n">
        <f aca="false">COUNTIF(AK6:AK15,2)+COUNTIF(AK6:AK15,"д")</f>
        <v>0</v>
      </c>
      <c r="AL20" s="216" t="n">
        <f aca="false">COUNTIF(AL6:AL15,2)+COUNTIF(AL6:AL15,"д")</f>
        <v>0</v>
      </c>
      <c r="AM20" s="216" t="n">
        <f aca="false">COUNTIF(AM6:AM15,2)+COUNTIF(AM6:AM15,"д")</f>
        <v>0</v>
      </c>
      <c r="AN20" s="216" t="n">
        <f aca="false">COUNTIF(AN6:AN15,2)+COUNTIF(AN6:AN15,"д")</f>
        <v>0</v>
      </c>
      <c r="AO20" s="216" t="n">
        <f aca="false">COUNTIF(AO6:AO15,2)+COUNTIF(AO6:AO15,"д")</f>
        <v>0</v>
      </c>
      <c r="AP20" s="216" t="n">
        <f aca="false">COUNTIF(AP6:AP15,2)+COUNTIF(AP6:AP15,"д")</f>
        <v>0</v>
      </c>
      <c r="AQ20" s="216" t="n">
        <f aca="false">COUNTIF(AQ6:AQ15,2)+COUNTIF(AQ6:AQ15,"д")</f>
        <v>0</v>
      </c>
      <c r="AR20" s="216" t="n">
        <f aca="false">COUNTIF(AR6:AR15,2)+COUNTIF(AR6:AR15,"д")</f>
        <v>0</v>
      </c>
      <c r="AS20" s="216" t="n">
        <f aca="false">COUNTIF(AS6:AS15,2)+COUNTIF(AS6:AS15,"д")</f>
        <v>0</v>
      </c>
      <c r="AT20" s="216" t="n">
        <f aca="false">COUNTIF(AT6:AT15,2)+COUNTIF(AT6:AT15,"д")</f>
        <v>0</v>
      </c>
      <c r="AU20" s="216" t="n">
        <f aca="false">COUNTIF(AU6:AU15,2)+COUNTIF(AU6:AU15,"д")</f>
        <v>0</v>
      </c>
      <c r="AV20" s="216" t="n">
        <f aca="false">COUNTIF(AV6:AV15,2)+COUNTIF(AV6:AV15,"д")</f>
        <v>0</v>
      </c>
      <c r="AW20" s="216"/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DG20" s="0"/>
    </row>
    <row r="21" customFormat="false" ht="12.75" hidden="false" customHeight="false" outlineLevel="0" collapsed="false">
      <c r="A21" s="122"/>
      <c r="B21" s="122"/>
      <c r="C21" s="123" t="s">
        <v>67</v>
      </c>
      <c r="D21" s="123"/>
      <c r="E21" s="120"/>
      <c r="F21" s="80" t="n">
        <v>0</v>
      </c>
      <c r="G21" s="80" t="n">
        <v>0</v>
      </c>
      <c r="H21" s="80" t="str">
        <v>0</v>
      </c>
      <c r="I21" s="80" t="n">
        <v>0</v>
      </c>
      <c r="J21" s="80" t="n">
        <v>0</v>
      </c>
      <c r="K21" s="80" t="n">
        <v>0</v>
      </c>
      <c r="L21" s="80" t="n">
        <v>0</v>
      </c>
      <c r="M21" s="80" t="str">
        <v>0</v>
      </c>
      <c r="N21" s="80" t="n">
        <v>0</v>
      </c>
      <c r="O21" s="96" t="n">
        <v>0</v>
      </c>
      <c r="P21" s="96" t="n">
        <v>0</v>
      </c>
      <c r="Q21" s="96" t="n">
        <v>0</v>
      </c>
      <c r="R21" s="96" t="n">
        <v>0</v>
      </c>
      <c r="S21" s="80" t="n">
        <v>0</v>
      </c>
      <c r="T21" s="80" t="n">
        <v>0</v>
      </c>
      <c r="U21" s="80" t="n">
        <v>0</v>
      </c>
      <c r="V21" s="216" t="n">
        <f aca="false">COUNTBLANK(V6:V15)</f>
        <v>0</v>
      </c>
      <c r="W21" s="216" t="n">
        <f aca="false">COUNTBLANK(W6:W15)</f>
        <v>0</v>
      </c>
      <c r="X21" s="216" t="n">
        <f aca="false">COUNTBLANK(X6:X15)</f>
        <v>0</v>
      </c>
      <c r="Y21" s="216" t="n">
        <f aca="false">COUNTBLANK(Y6:Y15)</f>
        <v>0</v>
      </c>
      <c r="Z21" s="216" t="n">
        <f aca="false">COUNTBLANK(Z6:Z15)</f>
        <v>0</v>
      </c>
      <c r="AA21" s="216" t="n">
        <f aca="false">COUNTBLANK(AA6:AA15)</f>
        <v>0</v>
      </c>
      <c r="AB21" s="216" t="n">
        <f aca="false">COUNTBLANK(AB6:AB15)</f>
        <v>0</v>
      </c>
      <c r="AC21" s="216"/>
      <c r="AD21" s="216" t="n">
        <f aca="false">COUNTBLANK(AD6:AD15)</f>
        <v>0</v>
      </c>
      <c r="AE21" s="294" t="str">
        <f aca="false">IF(COUNTIF(AE6:AE15,"б")=0," ",COUNTIF(AE6:AE15,"б"))</f>
        <v> </v>
      </c>
      <c r="AF21" s="295" t="n">
        <f aca="false">IF(COUNTIF(AF6:AF15,"б")=0+COUNTIF(AF6:AF15,"а")=0,"0",COUNTIF(AF6:AF15,"б")+COUNTIF(AF6:AF15,"а"))</f>
        <v>0</v>
      </c>
      <c r="AG21" s="295" t="n">
        <f aca="false">IF(COUNTIF(AG6:AG15,"б")=0+COUNTIF(AG6:AG15,"а")=0,"0",COUNTIF(AG6:AG15,"б")+COUNTIF(AG6:AG15,"а"))</f>
        <v>0</v>
      </c>
      <c r="AH21" s="295" t="n">
        <f aca="false">IF(COUNTIF(AH6:AH15,"б")=0+COUNTIF(AH6:AH15,"а")=0,"0",COUNTIF(AH6:AH15,"б")+COUNTIF(AH6:AH15,"а"))</f>
        <v>0</v>
      </c>
      <c r="AI21" s="295" t="str">
        <f aca="false">IF(COUNTIF(AI6:AI15,"б")=0+COUNTIF(AI6:AI15,"а")=0,"0",COUNTIF(AI6:AI15,"б")+COUNTIF(AI6:AI15,"а"))</f>
        <v>0</v>
      </c>
      <c r="AJ21" s="295" t="n">
        <f aca="false">IF(COUNTIF(AJ6:AJ15,"б")=0+COUNTIF(AJ6:AJ15,"а")=0,"0",COUNTIF(AJ6:AJ15,"б")+COUNTIF(AJ6:AJ15,"а"))</f>
        <v>0</v>
      </c>
      <c r="AK21" s="295" t="n">
        <f aca="false">IF(COUNTIF(AK6:AK15,"б")=0+COUNTIF(AK6:AK15,"а")=0,"0",COUNTIF(AK6:AK15,"б")+COUNTIF(AK6:AK15,"а"))</f>
        <v>0</v>
      </c>
      <c r="AL21" s="295" t="n">
        <f aca="false">IF(COUNTIF(AL6:AL15,"б")=0+COUNTIF(AL6:AL15,"а")=0,"0",COUNTIF(AL6:AL15,"б")+COUNTIF(AL6:AL15,"а"))</f>
        <v>0</v>
      </c>
      <c r="AM21" s="295" t="n">
        <f aca="false">IF(COUNTIF(AM6:AM15,"б")=0+COUNTIF(AM6:AM15,"а")=0,"0",COUNTIF(AM6:AM15,"б")+COUNTIF(AM6:AM15,"а"))</f>
        <v>0</v>
      </c>
      <c r="AN21" s="295" t="str">
        <f aca="false">IF(COUNTIF(AN6:AN15,"б")=0+COUNTIF(AN6:AN15,"а")=0,"0",COUNTIF(AN6:AN15,"б")+COUNTIF(AN6:AN15,"а"))</f>
        <v>0</v>
      </c>
      <c r="AO21" s="295" t="n">
        <f aca="false">IF(COUNTIF(AO6:AO15,"б")=0+COUNTIF(AO6:AO15,"а")=0,"0",COUNTIF(AO6:AO15,"б")+COUNTIF(AO6:AO15,"а"))</f>
        <v>0</v>
      </c>
      <c r="AP21" s="295" t="n">
        <f aca="false">IF(COUNTIF(AP6:AP15,"б")=0+COUNTIF(AP6:AP15,"а")=0,"0",COUNTIF(AP6:AP15,"б")+COUNTIF(AP6:AP15,"а"))</f>
        <v>0</v>
      </c>
      <c r="AQ21" s="295" t="n">
        <f aca="false">IF(COUNTIF(AQ6:AQ15,"б")=0+COUNTIF(AQ6:AQ15,"а")=0,"0",COUNTIF(AQ6:AQ15,"б")+COUNTIF(AQ6:AQ15,"а"))</f>
        <v>0</v>
      </c>
      <c r="AR21" s="295" t="n">
        <f aca="false">IF(COUNTIF(AR6:AR15,"б")=0+COUNTIF(AR6:AR15,"а")=0,"0",COUNTIF(AR6:AR15,"б")+COUNTIF(AR6:AR15,"а"))</f>
        <v>0</v>
      </c>
      <c r="AS21" s="295" t="n">
        <f aca="false">IF(COUNTIF(AS6:AS15,"б")=0+COUNTIF(AS6:AS15,"а")=0,"0",COUNTIF(AS6:AS15,"б")+COUNTIF(AS6:AS15,"а"))</f>
        <v>0</v>
      </c>
      <c r="AT21" s="295" t="n">
        <f aca="false">IF(COUNTIF(AT6:AT15,"б")=0+COUNTIF(AT6:AT15,"а")=0,"0",COUNTIF(AT6:AT15,"б")+COUNTIF(AT6:AT15,"а"))</f>
        <v>0</v>
      </c>
      <c r="AU21" s="295" t="n">
        <f aca="false">IF(COUNTIF(AU6:AU15,"б")=0+COUNTIF(AU6:AU15,"а")=0,"0",COUNTIF(AU6:AU15,"б")+COUNTIF(AU6:AU15,"а"))</f>
        <v>0</v>
      </c>
      <c r="AV21" s="295" t="n">
        <f aca="false">IF(COUNTIF(AV6:AV15,"б")=0+COUNTIF(AV6:AV15,"а")=0,"0",COUNTIF(AV6:AV15,"б")+COUNTIF(AV6:AV15,"а"))</f>
        <v>0</v>
      </c>
      <c r="AW21" s="295" t="n">
        <f aca="false">IF(COUNTIF(AW6:AW15,"б")=0+COUNTIF(AW6:AW15,"а")=0,"0",COUNTIF(AW6:AW15,"б")+COUNTIF(AW6:AW15,"а"))</f>
        <v>0</v>
      </c>
      <c r="AX21" s="295" t="n">
        <f aca="false">IF(COUNTIF(AX6:AX15,"б")=0+COUNTIF(AX6:AX15,"а")=0,"0",COUNTIF(AX6:AX15,"б")+COUNTIF(AX6:AX15,"а"))</f>
        <v>0</v>
      </c>
      <c r="AY21" s="295" t="n">
        <f aca="false">IF(COUNTIF(AY6:AY15,"б")=0+COUNTIF(AY6:AY15,"а")=0,"0",COUNTIF(AY6:AY15,"б")+COUNTIF(AY6:AY15,"а"))</f>
        <v>0</v>
      </c>
      <c r="AZ21" s="295" t="n">
        <f aca="false">IF(COUNTIF(AZ6:AZ15,"б")=0+COUNTIF(AZ6:AZ15,"а")=0,"0",COUNTIF(AZ6:AZ15,"б")+COUNTIF(AZ6:AZ15,"а"))</f>
        <v>0</v>
      </c>
      <c r="BA21" s="295" t="n">
        <f aca="false">IF(COUNTIF(BA6:BA15,"б")=0+COUNTIF(BA6:BA15,"а")=0,"0",COUNTIF(BA6:BA15,"б")+COUNTIF(BA6:BA15,"а"))</f>
        <v>0</v>
      </c>
      <c r="BB21" s="295" t="n">
        <f aca="false">IF(COUNTIF(BB6:BB15,"б")=0+COUNTIF(BB6:BB15,"а")=0,"0",COUNTIF(BB6:BB15,"б")+COUNTIF(BB6:BB15,"а"))</f>
        <v>0</v>
      </c>
      <c r="BC21" s="295" t="n">
        <f aca="false">IF(COUNTIF(BC6:BC15,"б")=0+COUNTIF(BC6:BC15,"а")=0,"0",COUNTIF(BC6:BC15,"б")+COUNTIF(BC6:BC15,"а"))</f>
        <v>0</v>
      </c>
      <c r="BD21" s="295" t="n">
        <f aca="false">IF(COUNTIF(BD6:BD15,"б")=0+COUNTIF(BD6:BD15,"а")=0,"0",COUNTIF(BD6:BD15,"б")+COUNTIF(BD6:BD15,"а"))</f>
        <v>0</v>
      </c>
      <c r="BE21" s="295" t="n">
        <f aca="false">IF(COUNTIF(BE6:BE15,"б")=0+COUNTIF(BE6:BE15,"а")=0,"0",COUNTIF(BE6:BE15,"б")+COUNTIF(BE6:BE15,"а"))</f>
        <v>0</v>
      </c>
      <c r="BF21" s="295" t="n">
        <f aca="false">IF(COUNTIF(BF6:BF15,"б")=0+COUNTIF(BF6:BF15,"а")=0,"0",COUNTIF(BF6:BF15,"б")+COUNTIF(BF6:BF15,"а"))</f>
        <v>0</v>
      </c>
      <c r="BG21" s="295" t="n">
        <f aca="false">IF(COUNTIF(BG6:BG15,"б")=0+COUNTIF(BG6:BG15,"а")=0,"0",COUNTIF(BG6:BG15,"б")+COUNTIF(BG6:BG15,"а"))</f>
        <v>0</v>
      </c>
      <c r="BH21" s="295" t="n">
        <f aca="false">IF(COUNTIF(BH6:BH15,"б")=0+COUNTIF(BH6:BH15,"а")=0,"0",COUNTIF(BH6:BH15,"б")+COUNTIF(BH6:BH15,"а"))</f>
        <v>0</v>
      </c>
      <c r="BI21" s="295" t="n">
        <f aca="false">IF(COUNTIF(BI6:BI15,"б")=0+COUNTIF(BI6:BI15,"а")=0,"0",COUNTIF(BI6:BI15,"б")+COUNTIF(BI6:BI15,"а"))</f>
        <v>0</v>
      </c>
      <c r="BJ21" s="295" t="n">
        <f aca="false">IF(COUNTIF(BJ6:BJ15,"б")=0+COUNTIF(BJ6:BJ15,"а")=0,"0",COUNTIF(BJ6:BJ15,"б")+COUNTIF(BJ6:BJ15,"а"))</f>
        <v>0</v>
      </c>
      <c r="BK21" s="295" t="n">
        <f aca="false">IF(COUNTIF(BK6:BK15,"б")=0+COUNTIF(BK6:BK15,"а")=0,"0",COUNTIF(BK6:BK15,"б")+COUNTIF(BK6:BK15,"а"))</f>
        <v>0</v>
      </c>
      <c r="BL21" s="295" t="n">
        <f aca="false">IF(COUNTIF(BL6:BL15,"б")=0+COUNTIF(BL6:BL15,"а")=0,"0",COUNTIF(BL6:BL15,"б")+COUNTIF(BL6:BL15,"а"))</f>
        <v>0</v>
      </c>
      <c r="BM21" s="295" t="n">
        <f aca="false">IF(COUNTIF(BM6:BM15,"б")=0+COUNTIF(BM6:BM15,"а")=0,"0",COUNTIF(BM6:BM15,"б")+COUNTIF(BM6:BM15,"а"))</f>
        <v>0</v>
      </c>
      <c r="BN21" s="295" t="n">
        <f aca="false">IF(COUNTIF(BN6:BN15,"б")=0+COUNTIF(BN6:BN15,"а")=0,"0",COUNTIF(BN6:BN15,"б")+COUNTIF(BN6:BN15,"а"))</f>
        <v>0</v>
      </c>
      <c r="BO21" s="295" t="n">
        <f aca="false">IF(COUNTIF(BO6:BO15,"б")=0+COUNTIF(BO6:BO15,"а")=0,"0",COUNTIF(BO6:BO15,"б")+COUNTIF(BO6:BO15,"а"))</f>
        <v>0</v>
      </c>
      <c r="BP21" s="295" t="n">
        <f aca="false">IF(COUNTIF(BP6:BP15,"б")=0+COUNTIF(BP6:BP15,"а")=0,"0",COUNTIF(BP6:BP15,"б")+COUNTIF(BP6:BP15,"а"))</f>
        <v>0</v>
      </c>
      <c r="BQ21" s="295" t="n">
        <f aca="false">IF(COUNTIF(BQ6:BQ15,"б")=0+COUNTIF(BQ6:BQ15,"а")=0,"0",COUNTIF(BQ6:BQ15,"б")+COUNTIF(BQ6:BQ15,"а"))</f>
        <v>0</v>
      </c>
      <c r="BR21" s="295" t="n">
        <f aca="false">IF(COUNTIF(BR6:BR15,"б")=0+COUNTIF(BR6:BR15,"а")=0,"0",COUNTIF(BR6:BR15,"б")+COUNTIF(BR6:BR15,"а"))</f>
        <v>0</v>
      </c>
      <c r="BS21" s="295" t="n">
        <f aca="false">IF(COUNTIF(BS6:BS15,"б")=0+COUNTIF(BS6:BS15,"а")=0,"0",COUNTIF(BS6:BS15,"б")+COUNTIF(BS6:BS15,"а"))</f>
        <v>0</v>
      </c>
      <c r="BT21" s="295" t="n">
        <f aca="false">IF(COUNTIF(BT6:BT15,"б")=0+COUNTIF(BT6:BT15,"а")=0,"0",COUNTIF(BT6:BT15,"б")+COUNTIF(BT6:BT15,"а"))</f>
        <v>0</v>
      </c>
      <c r="BU21" s="295" t="n">
        <f aca="false">IF(COUNTIF(BU6:BU15,"б")=0+COUNTIF(BU6:BU15,"а")=0,"0",COUNTIF(BU6:BU15,"б")+COUNTIF(BU6:BU15,"а"))</f>
        <v>0</v>
      </c>
      <c r="BV21" s="295" t="n">
        <f aca="false">IF(COUNTIF(BV6:BV15,"б")=0+COUNTIF(BV6:BV15,"а")=0,"0",COUNTIF(BV6:BV15,"б")+COUNTIF(BV6:BV15,"а"))</f>
        <v>0</v>
      </c>
      <c r="BW21" s="295" t="n">
        <f aca="false">IF(COUNTIF(BW6:BW15,"б")=0+COUNTIF(BW6:BW15,"а")=0,"0",COUNTIF(BW6:BW15,"б")+COUNTIF(BW6:BW15,"а"))</f>
        <v>0</v>
      </c>
      <c r="BX21" s="295" t="n">
        <f aca="false">IF(COUNTIF(BX6:BX15,"б")=0+COUNTIF(BX6:BX15,"а")=0,"0",COUNTIF(BX6:BX15,"б")+COUNTIF(BX6:BX15,"а"))</f>
        <v>0</v>
      </c>
      <c r="BY21" s="295" t="n">
        <f aca="false">IF(COUNTIF(BY6:BY15,"б")=0+COUNTIF(BY6:BY15,"а")=0,"0",COUNTIF(BY6:BY15,"б")+COUNTIF(BY6:BY15,"а"))</f>
        <v>0</v>
      </c>
      <c r="BZ21" s="295" t="n">
        <f aca="false">IF(COUNTIF(BZ6:BZ15,"б")=0+COUNTIF(BZ6:BZ15,"а")=0,"0",COUNTIF(BZ6:BZ15,"б")+COUNTIF(BZ6:BZ15,"а"))</f>
        <v>0</v>
      </c>
      <c r="CA21" s="295" t="n">
        <f aca="false">IF(COUNTIF(CA6:CA15,"б")=0+COUNTIF(CA6:CA15,"а")=0,"0",COUNTIF(CA6:CA15,"б")+COUNTIF(CA6:CA15,"а"))</f>
        <v>0</v>
      </c>
      <c r="CB21" s="295" t="n">
        <f aca="false">IF(COUNTIF(CB6:CB15,"б")=0+COUNTIF(CB6:CB15,"а")=0,"0",COUNTIF(CB6:CB15,"б")+COUNTIF(CB6:CB15,"а"))</f>
        <v>0</v>
      </c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</row>
    <row r="22" customFormat="false" ht="12.75" hidden="false" customHeight="false" outlineLevel="0" collapsed="false">
      <c r="A22" s="122"/>
      <c r="B22" s="122"/>
      <c r="C22" s="123" t="s">
        <v>68</v>
      </c>
      <c r="D22" s="123"/>
      <c r="E22" s="120"/>
      <c r="F22" s="80" t="n">
        <v>10</v>
      </c>
      <c r="G22" s="80" t="n">
        <v>10</v>
      </c>
      <c r="H22" s="80" t="str">
        <v>0</v>
      </c>
      <c r="I22" s="80" t="str">
        <v>0</v>
      </c>
      <c r="J22" s="80" t="str">
        <v>0</v>
      </c>
      <c r="K22" s="80" t="str">
        <v>0</v>
      </c>
      <c r="L22" s="80" t="str">
        <v>0</v>
      </c>
      <c r="M22" s="80" t="str">
        <v>0</v>
      </c>
      <c r="N22" s="80" t="str">
        <v>0</v>
      </c>
      <c r="O22" s="96" t="str">
        <v>0</v>
      </c>
      <c r="P22" s="96" t="str">
        <v>0</v>
      </c>
      <c r="Q22" s="96" t="str">
        <v>0</v>
      </c>
      <c r="R22" s="96" t="str">
        <v>0</v>
      </c>
      <c r="S22" s="80" t="str">
        <v>0</v>
      </c>
      <c r="T22" s="80" t="str">
        <v>0</v>
      </c>
      <c r="U22" s="80" t="str">
        <v>0</v>
      </c>
      <c r="V22" s="216" t="str">
        <f aca="false">IF(COUNTIF(V6:V15,"з")=0,"0",COUNTIF(V6:V15,"з"))</f>
        <v>0</v>
      </c>
      <c r="W22" s="216"/>
      <c r="X22" s="216"/>
      <c r="Y22" s="216" t="str">
        <f aca="false">IF(COUNTIF(Y6:Y15,"з")=0," ",COUNTIF(Y6:Y15,"з"))</f>
        <v> </v>
      </c>
      <c r="Z22" s="216" t="str">
        <f aca="false">IF(COUNTIF(Z6:Z15,"з")=0," ",COUNTIF(Z6:Z15,"з"))</f>
        <v> </v>
      </c>
      <c r="AA22" s="216" t="str">
        <f aca="false">IF(COUNTIF(AA6:AA15,"з")=0," ",COUNTIF(AA6:AA15,"з"))</f>
        <v> </v>
      </c>
      <c r="AB22" s="216" t="str">
        <f aca="false">IF(COUNTIF(AB6:AB15,"з")=0," ",COUNTIF(AB6:AB15,"з"))</f>
        <v> </v>
      </c>
      <c r="AC22" s="216"/>
      <c r="AD22" s="216" t="str">
        <f aca="false">IF(COUNTIF(AD6:AD15,"з")=0," ",COUNTIF(AD6:AD15,"з"))</f>
        <v> </v>
      </c>
      <c r="AE22" s="294" t="str">
        <f aca="false">IF(COUNTIF(AE6:AE15,"з")=0," ",COUNTIF(AE6:AE15,"з"))</f>
        <v> </v>
      </c>
      <c r="AF22" s="216" t="str">
        <f aca="false">IF(COUNTIF(AF6:AF15,"з")=0," ",COUNTIF(AF6:AF15,"з"))</f>
        <v> </v>
      </c>
      <c r="AG22" s="216" t="n">
        <f aca="false">IF(COUNTIF(AG6:AG15,"з")=0,"0",COUNTIF(AG6:AG15,"з"))</f>
        <v>10</v>
      </c>
      <c r="AH22" s="216" t="n">
        <f aca="false">IF(COUNTIF(AH6:AH15,"з")=0,"0",COUNTIF(AH6:AH15,"з"))</f>
        <v>10</v>
      </c>
      <c r="AI22" s="216" t="str">
        <f aca="false">IF(COUNTIF(AI6:AI15,"з")=0,"0",COUNTIF(AI6:AI15,"з"))</f>
        <v>0</v>
      </c>
      <c r="AJ22" s="216" t="str">
        <f aca="false">IF(COUNTIF(AJ6:AJ15,"з")=0,"0",COUNTIF(AJ6:AJ15,"з"))</f>
        <v>0</v>
      </c>
      <c r="AK22" s="216" t="str">
        <f aca="false">IF(COUNTIF(AK6:AK15,"з")=0,"0",COUNTIF(AK6:AK15,"з"))</f>
        <v>0</v>
      </c>
      <c r="AL22" s="216" t="str">
        <f aca="false">IF(COUNTIF(AL6:AL15,"з")=0,"0",COUNTIF(AL6:AL15,"з"))</f>
        <v>0</v>
      </c>
      <c r="AM22" s="216" t="str">
        <f aca="false">IF(COUNTIF(AM6:AM15,"з")=0,"0",COUNTIF(AM6:AM15,"з"))</f>
        <v>0</v>
      </c>
      <c r="AN22" s="216" t="str">
        <f aca="false">IF(COUNTIF(AN6:AN15,"з")=0,"0",COUNTIF(AN6:AN15,"з"))</f>
        <v>0</v>
      </c>
      <c r="AO22" s="216" t="str">
        <f aca="false">IF(COUNTIF(AO6:AO15,"з")=0,"0",COUNTIF(AO6:AO15,"з"))</f>
        <v>0</v>
      </c>
      <c r="AP22" s="216" t="str">
        <f aca="false">IF(COUNTIF(AP6:AP15,"з")=0,"0",COUNTIF(AP6:AP15,"з"))</f>
        <v>0</v>
      </c>
      <c r="AQ22" s="216" t="str">
        <f aca="false">IF(COUNTIF(AQ6:AQ15,"з")=0,"0",COUNTIF(AQ6:AQ15,"з"))</f>
        <v>0</v>
      </c>
      <c r="AR22" s="216" t="str">
        <f aca="false">IF(COUNTIF(AR6:AR15,"з")=0,"0",COUNTIF(AR6:AR15,"з"))</f>
        <v>0</v>
      </c>
      <c r="AS22" s="216" t="str">
        <f aca="false">IF(COUNTIF(AS6:AS15,"з")=0,"0",COUNTIF(AS6:AS15,"з"))</f>
        <v>0</v>
      </c>
      <c r="AT22" s="216" t="str">
        <f aca="false">IF(COUNTIF(AT6:AT15,"з")=0,"0",COUNTIF(AT6:AT15,"з"))</f>
        <v>0</v>
      </c>
      <c r="AU22" s="216" t="str">
        <f aca="false">IF(COUNTIF(AU6:AU15,"з")=0,"0",COUNTIF(AU6:AU15,"з"))</f>
        <v>0</v>
      </c>
      <c r="AV22" s="216" t="str">
        <f aca="false">IF(COUNTIF(AV6:AV15,"з")=0,"0",COUNTIF(AV6:AV15,"з"))</f>
        <v>0</v>
      </c>
      <c r="AW22" s="216" t="str">
        <f aca="false">IF(COUNTIF(AW6:AW15,"з")=0,"0",COUNTIF(AW6:AW15,"з"))</f>
        <v>0</v>
      </c>
      <c r="AX22" s="2"/>
      <c r="AY22" s="229"/>
      <c r="AZ22" s="229"/>
      <c r="BA22" s="229"/>
      <c r="BB22" s="229"/>
      <c r="BC22" s="229"/>
      <c r="BD22" s="229"/>
      <c r="BE22" s="229"/>
      <c r="BF22" s="229"/>
      <c r="BG22" s="229"/>
      <c r="BH22" s="229"/>
      <c r="BI22" s="229"/>
      <c r="BJ22" s="229"/>
      <c r="BK22" s="229"/>
      <c r="BL22" s="229"/>
      <c r="BM22" s="229"/>
      <c r="BN22" s="229"/>
      <c r="BO22" s="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DG22" s="0"/>
    </row>
    <row r="23" s="2" customFormat="true" ht="12.75" hidden="false" customHeight="false" outlineLevel="0" collapsed="false">
      <c r="A23" s="122"/>
      <c r="B23" s="122"/>
      <c r="C23" s="123" t="s">
        <v>69</v>
      </c>
      <c r="D23" s="123"/>
      <c r="E23" s="120"/>
      <c r="F23" s="80" t="str">
        <v>0</v>
      </c>
      <c r="G23" s="80" t="str">
        <v>0</v>
      </c>
      <c r="H23" s="80" t="str">
        <v>0</v>
      </c>
      <c r="I23" s="80" t="str">
        <v>0</v>
      </c>
      <c r="J23" s="80" t="str">
        <v>0</v>
      </c>
      <c r="K23" s="80" t="str">
        <v>0</v>
      </c>
      <c r="L23" s="80" t="str">
        <v>0</v>
      </c>
      <c r="M23" s="80" t="str">
        <v>0</v>
      </c>
      <c r="N23" s="80" t="str">
        <v>0</v>
      </c>
      <c r="O23" s="96" t="str">
        <v>0</v>
      </c>
      <c r="P23" s="96" t="str">
        <v>0</v>
      </c>
      <c r="Q23" s="96" t="str">
        <v>0</v>
      </c>
      <c r="R23" s="96" t="str">
        <v>0</v>
      </c>
      <c r="S23" s="80" t="str">
        <v>0</v>
      </c>
      <c r="T23" s="80" t="str">
        <v>0</v>
      </c>
      <c r="U23" s="80" t="str">
        <v>0</v>
      </c>
      <c r="V23" s="216" t="str">
        <f aca="false">IF(COUNTIF(V6:V15,"н")=0,"0",COUNTIF(V6:V15,"н"))</f>
        <v>0</v>
      </c>
      <c r="W23" s="216"/>
      <c r="X23" s="216"/>
      <c r="Y23" s="216" t="str">
        <f aca="false">IF(COUNTIF(Y6:Y15,"н")=0," ",COUNTIF(Y6:Y15,"н"))</f>
        <v> </v>
      </c>
      <c r="Z23" s="216" t="str">
        <f aca="false">IF(COUNTIF(Z6:Z15,"н")=0," ",COUNTIF(Z6:Z15,"н"))</f>
        <v> </v>
      </c>
      <c r="AA23" s="216" t="str">
        <f aca="false">IF(COUNTIF(AA6:AA15,"н")=0," ",COUNTIF(AA6:AA15,"н"))</f>
        <v> </v>
      </c>
      <c r="AB23" s="216" t="str">
        <f aca="false">IF(COUNTIF(AB6:AB15,"н")=0," ",COUNTIF(AB6:AB15,"н"))</f>
        <v> </v>
      </c>
      <c r="AC23" s="216"/>
      <c r="AD23" s="216" t="str">
        <f aca="false">IF(COUNTIF(AD6:AD15,"н")=0," ",COUNTIF(AD6:AD15,"н"))</f>
        <v> </v>
      </c>
      <c r="AE23" s="294" t="str">
        <f aca="false">IF(COUNTIF(AE6:AE15,"н")=0," ",COUNTIF(AE6:AE15,"н"))</f>
        <v> </v>
      </c>
      <c r="AF23" s="216" t="str">
        <f aca="false">IF(COUNTIF(AF6:AF15,"н")=0," ",COUNTIF(AF6:AF15,"н"))</f>
        <v> </v>
      </c>
      <c r="AG23" s="216" t="str">
        <f aca="false">IF(COUNTIF(AG6:AG15,"н")=0,"0",COUNTIF(AG6:AG15,"н"))</f>
        <v>0</v>
      </c>
      <c r="AH23" s="216" t="str">
        <f aca="false">IF(COUNTIF(AH6:AH15,"н")=0,"0",COUNTIF(AH6:AH15,"н"))</f>
        <v>0</v>
      </c>
      <c r="AI23" s="216" t="str">
        <f aca="false">IF(COUNTIF(AI6:AI15,"н")=0,"0",COUNTIF(AI6:AI15,"н"))</f>
        <v>0</v>
      </c>
      <c r="AJ23" s="216" t="str">
        <f aca="false">IF(COUNTIF(AJ6:AJ15,"н")=0,"0",COUNTIF(AJ6:AJ15,"н"))</f>
        <v>0</v>
      </c>
      <c r="AK23" s="216" t="str">
        <f aca="false">IF(COUNTIF(AK6:AK15,"н")=0,"0",COUNTIF(AK6:AK15,"н"))</f>
        <v>0</v>
      </c>
      <c r="AL23" s="216" t="str">
        <f aca="false">IF(COUNTIF(AL6:AL15,"н")=0,"0",COUNTIF(AL6:AL15,"н"))</f>
        <v>0</v>
      </c>
      <c r="AM23" s="216" t="str">
        <f aca="false">IF(COUNTIF(AM6:AM15,"н")=0,"0",COUNTIF(AM6:AM15,"н"))</f>
        <v>0</v>
      </c>
      <c r="AN23" s="216" t="str">
        <f aca="false">IF(COUNTIF(AN6:AN15,"н")=0,"0",COUNTIF(AN6:AN15,"н"))</f>
        <v>0</v>
      </c>
      <c r="AO23" s="216" t="str">
        <f aca="false">IF(COUNTIF(AO6:AO15,"н")=0,"0",COUNTIF(AO6:AO15,"н"))</f>
        <v>0</v>
      </c>
      <c r="AP23" s="216" t="str">
        <f aca="false">IF(COUNTIF(AP6:AP15,"н")=0,"0",COUNTIF(AP6:AP15,"н"))</f>
        <v>0</v>
      </c>
      <c r="AQ23" s="216" t="str">
        <f aca="false">IF(COUNTIF(AQ6:AQ15,"н")=0,"0",COUNTIF(AQ6:AQ15,"н"))</f>
        <v>0</v>
      </c>
      <c r="AR23" s="216" t="str">
        <f aca="false">IF(COUNTIF(AR6:AR15,"н")=0,"0",COUNTIF(AR6:AR15,"н"))</f>
        <v>0</v>
      </c>
      <c r="AS23" s="216" t="str">
        <f aca="false">IF(COUNTIF(AS6:AS15,"н")=0,"0",COUNTIF(AS6:AS15,"н"))</f>
        <v>0</v>
      </c>
      <c r="AT23" s="216" t="str">
        <f aca="false">IF(COUNTIF(AT6:AT15,"н")=0,"0",COUNTIF(AT6:AT15,"н"))</f>
        <v>0</v>
      </c>
      <c r="AU23" s="216" t="str">
        <f aca="false">IF(COUNTIF(AU6:AU15,"н")=0,"0",COUNTIF(AU6:AU15,"н"))</f>
        <v>0</v>
      </c>
      <c r="AV23" s="216" t="str">
        <f aca="false">IF(COUNTIF(AV6:AV15,"н")=0,"0",COUNTIF(AV6:AV15,"н"))</f>
        <v>0</v>
      </c>
      <c r="AW23" s="216" t="str">
        <f aca="false">IF(COUNTIF(AW6:AW15,"н")=0,"0",COUNTIF(AW6:AW15,"н"))</f>
        <v>0</v>
      </c>
      <c r="AY23" s="229"/>
      <c r="AZ23" s="229"/>
      <c r="BA23" s="229"/>
      <c r="BB23" s="229"/>
      <c r="BC23" s="229"/>
      <c r="BD23" s="229"/>
      <c r="BE23" s="229"/>
      <c r="BF23" s="229"/>
      <c r="BG23" s="229"/>
      <c r="BH23" s="229"/>
      <c r="BI23" s="229"/>
      <c r="BJ23" s="229"/>
      <c r="BK23" s="229"/>
      <c r="BL23" s="229"/>
      <c r="BM23" s="229"/>
      <c r="BN23" s="229"/>
    </row>
    <row r="24" s="1" customFormat="true" ht="12.75" hidden="false" customHeight="false" outlineLevel="0" collapsed="false">
      <c r="E24" s="227"/>
      <c r="W24" s="227"/>
      <c r="X24" s="227"/>
      <c r="Y24" s="227"/>
      <c r="Z24" s="227"/>
      <c r="AA24" s="227"/>
      <c r="AB24" s="227"/>
      <c r="AC24" s="227"/>
      <c r="AD24" s="227"/>
      <c r="AG24" s="228"/>
      <c r="AH24" s="228"/>
      <c r="AI24" s="228"/>
      <c r="AJ24" s="228"/>
      <c r="AK24" s="228"/>
      <c r="AL24" s="228"/>
      <c r="AM24" s="228"/>
      <c r="AN24" s="228"/>
      <c r="AO24" s="228"/>
      <c r="AP24" s="228"/>
      <c r="AQ24" s="228"/>
      <c r="AR24" s="228"/>
      <c r="AS24" s="228"/>
      <c r="AT24" s="228"/>
      <c r="AU24" s="228"/>
      <c r="AV24" s="228"/>
      <c r="AW24" s="228"/>
      <c r="AX24" s="2"/>
      <c r="AY24" s="229"/>
      <c r="AZ24" s="229"/>
      <c r="BA24" s="229"/>
      <c r="BB24" s="229"/>
      <c r="BC24" s="229"/>
      <c r="BD24" s="229"/>
      <c r="BE24" s="229"/>
      <c r="BF24" s="229"/>
      <c r="BG24" s="229"/>
      <c r="BH24" s="229"/>
      <c r="BI24" s="229"/>
      <c r="BJ24" s="229"/>
      <c r="BK24" s="229"/>
      <c r="BL24" s="229"/>
      <c r="BM24" s="229"/>
      <c r="BN24" s="229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</row>
    <row r="25" s="1" customFormat="true" ht="12.75" hidden="false" customHeight="false" outlineLevel="0" collapsed="false">
      <c r="E25" s="227"/>
      <c r="W25" s="227"/>
      <c r="X25" s="227"/>
      <c r="Y25" s="227"/>
      <c r="Z25" s="227"/>
      <c r="AA25" s="227"/>
      <c r="AB25" s="227"/>
      <c r="AC25" s="227"/>
      <c r="AD25" s="227"/>
      <c r="AG25" s="228"/>
      <c r="AH25" s="228"/>
      <c r="AI25" s="228"/>
      <c r="AJ25" s="228"/>
      <c r="AK25" s="228"/>
      <c r="AL25" s="228"/>
      <c r="AM25" s="228"/>
      <c r="AN25" s="228"/>
      <c r="AO25" s="228"/>
      <c r="AP25" s="228"/>
      <c r="AQ25" s="228"/>
      <c r="AR25" s="228"/>
      <c r="AS25" s="228"/>
      <c r="AT25" s="228"/>
      <c r="AU25" s="228"/>
      <c r="AV25" s="228"/>
      <c r="AW25" s="228"/>
      <c r="AX25" s="2"/>
      <c r="AY25" s="229"/>
      <c r="AZ25" s="229"/>
      <c r="BA25" s="229"/>
      <c r="BB25" s="229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</row>
    <row r="26" s="1" customFormat="true" ht="12.75" hidden="false" customHeight="false" outlineLevel="0" collapsed="false">
      <c r="E26" s="227"/>
      <c r="W26" s="227"/>
      <c r="X26" s="227"/>
      <c r="Y26" s="227"/>
      <c r="Z26" s="227"/>
      <c r="AA26" s="227"/>
      <c r="AB26" s="227"/>
      <c r="AC26" s="227"/>
      <c r="AD26" s="227"/>
      <c r="AG26" s="228"/>
      <c r="AH26" s="228"/>
      <c r="AI26" s="228" t="str">
        <f aca="false">IF(COUNTIF(AI6:AI18,"н")=0,"0",COUNTIF(AI6:AI18,"н"))</f>
        <v>0</v>
      </c>
      <c r="AJ26" s="228"/>
      <c r="AK26" s="228"/>
      <c r="AL26" s="228"/>
      <c r="AM26" s="228"/>
      <c r="AN26" s="228"/>
      <c r="AO26" s="228"/>
      <c r="AP26" s="228"/>
      <c r="AQ26" s="228"/>
      <c r="AR26" s="228"/>
      <c r="AS26" s="228"/>
      <c r="AT26" s="228"/>
      <c r="AU26" s="228"/>
      <c r="AV26" s="228"/>
      <c r="AW26" s="228"/>
      <c r="AX26" s="2"/>
      <c r="AY26" s="229"/>
      <c r="AZ26" s="229"/>
      <c r="BA26" s="229"/>
      <c r="BB26" s="229"/>
      <c r="BC26" s="229"/>
      <c r="BD26" s="229"/>
      <c r="BE26" s="229"/>
      <c r="BF26" s="229"/>
      <c r="BG26" s="229"/>
      <c r="BH26" s="229"/>
      <c r="BI26" s="229"/>
      <c r="BJ26" s="229"/>
      <c r="BK26" s="229"/>
      <c r="BL26" s="229"/>
      <c r="BM26" s="229"/>
      <c r="BN26" s="229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</row>
  </sheetData>
  <mergeCells count="9">
    <mergeCell ref="F2:G2"/>
    <mergeCell ref="H2:M2"/>
    <mergeCell ref="N2:P2"/>
    <mergeCell ref="A3:C4"/>
    <mergeCell ref="AD3:AD5"/>
    <mergeCell ref="AG3:AW3"/>
    <mergeCell ref="AX3:BM3"/>
    <mergeCell ref="BP3:CE3"/>
    <mergeCell ref="X17:AB17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23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18:AF21 W17 AG21:CB21 W22:AW23 J6:M15 V6:V15 F16:V23 AE6:AE17 AG6:AW20 P6:T15 F6:H15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15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R3:T3 V3:AC4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T3">
    <cfRule type="expression" priority="14" aboveAverage="0" equalAverage="0" bottom="0" percent="0" rank="0" text="" dxfId="12">
      <formula>$D$1&lt;T3</formula>
    </cfRule>
    <cfRule type="expression" priority="15" aboveAverage="0" equalAverage="0" bottom="0" percent="0" rank="0" text="" dxfId="13">
      <formula>$D$1&gt;T3</formula>
    </cfRule>
  </conditionalFormatting>
  <conditionalFormatting sqref="Q4">
    <cfRule type="expression" priority="16" aboveAverage="0" equalAverage="0" bottom="0" percent="0" rank="0" text="" dxfId="14">
      <formula>$D$1&lt;Q4</formula>
    </cfRule>
    <cfRule type="expression" priority="17" aboveAverage="0" equalAverage="0" bottom="0" percent="0" rank="0" text="" dxfId="15">
      <formula>$D$1&gt;Q4</formula>
    </cfRule>
  </conditionalFormatting>
  <conditionalFormatting sqref="S4">
    <cfRule type="expression" priority="18" aboveAverage="0" equalAverage="0" bottom="0" percent="0" rank="0" text="" dxfId="16">
      <formula>$D$1&lt;S4</formula>
    </cfRule>
    <cfRule type="expression" priority="19" aboveAverage="0" equalAverage="0" bottom="0" percent="0" rank="0" text="" dxfId="17">
      <formula>$D$1&gt;S4</formula>
    </cfRule>
  </conditionalFormatting>
  <conditionalFormatting sqref="T4">
    <cfRule type="expression" priority="20" aboveAverage="0" equalAverage="0" bottom="0" percent="0" rank="0" text="" dxfId="18">
      <formula>$D$4&lt;T4</formula>
    </cfRule>
    <cfRule type="expression" priority="21" aboveAverage="0" equalAverage="0" bottom="0" percent="0" rank="0" text="" dxfId="19">
      <formula>$D$4&gt;T4</formula>
    </cfRule>
  </conditionalFormatting>
  <conditionalFormatting sqref="T4">
    <cfRule type="expression" priority="22" aboveAverage="0" equalAverage="0" bottom="0" percent="0" rank="0" text="" dxfId="20">
      <formula>$D$1&lt;T4</formula>
    </cfRule>
    <cfRule type="expression" priority="23" aboveAverage="0" equalAverage="0" bottom="0" percent="0" rank="0" text="" dxfId="21">
      <formula>$D$1&gt;T4</formula>
    </cfRule>
  </conditionalFormatting>
  <conditionalFormatting sqref="T4">
    <cfRule type="expression" priority="24" aboveAverage="0" equalAverage="0" bottom="0" percent="0" rank="0" text="" dxfId="22">
      <formula>$D$4&lt;T4</formula>
    </cfRule>
    <cfRule type="expression" priority="25" aboveAverage="0" equalAverage="0" bottom="0" percent="0" rank="0" text="" dxfId="23">
      <formula>$D$4&gt;T4</formula>
    </cfRule>
  </conditionalFormatting>
  <conditionalFormatting sqref="T5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Q3">
    <cfRule type="expression" priority="29" aboveAverage="0" equalAverage="0" bottom="0" percent="0" rank="0" text="" dxfId="27">
      <formula>$D$1&lt;Q3</formula>
    </cfRule>
    <cfRule type="expression" priority="30" aboveAverage="0" equalAverage="0" bottom="0" percent="0" rank="0" text="" dxfId="28">
      <formula>$D$1&gt;Q3</formula>
    </cfRule>
  </conditionalFormatting>
  <conditionalFormatting sqref="I6:I1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R5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S4">
    <cfRule type="expression" priority="37" aboveAverage="0" equalAverage="0" bottom="0" percent="0" rank="0" text="" dxfId="35">
      <formula>$D$1&lt;S4</formula>
    </cfRule>
    <cfRule type="expression" priority="38" aboveAverage="0" equalAverage="0" bottom="0" percent="0" rank="0" text="" dxfId="36">
      <formula>$D$1&gt;S4</formula>
    </cfRule>
  </conditionalFormatting>
  <conditionalFormatting sqref="R4">
    <cfRule type="expression" priority="39" aboveAverage="0" equalAverage="0" bottom="0" percent="0" rank="0" text="" dxfId="37">
      <formula>$D$1&lt;R4</formula>
    </cfRule>
    <cfRule type="expression" priority="40" aboveAverage="0" equalAverage="0" bottom="0" percent="0" rank="0" text="" dxfId="38">
      <formula>$D$1&gt;R4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R4">
    <cfRule type="expression" priority="43" aboveAverage="0" equalAverage="0" bottom="0" percent="0" rank="0" text="" dxfId="41">
      <formula>$D$1&lt;R4</formula>
    </cfRule>
    <cfRule type="expression" priority="44" aboveAverage="0" equalAverage="0" bottom="0" percent="0" rank="0" text="" dxfId="42">
      <formula>$D$1&gt;R4</formula>
    </cfRule>
  </conditionalFormatting>
  <conditionalFormatting sqref="S5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S4">
    <cfRule type="expression" priority="48" aboveAverage="0" equalAverage="0" bottom="0" percent="0" rank="0" text="" dxfId="46">
      <formula>$D$1&lt;S4</formula>
    </cfRule>
    <cfRule type="expression" priority="49" aboveAverage="0" equalAverage="0" bottom="0" percent="0" rank="0" text="" dxfId="47">
      <formula>$D$1&gt;S4</formula>
    </cfRule>
  </conditionalFormatting>
  <conditionalFormatting sqref="S4">
    <cfRule type="expression" priority="50" aboveAverage="0" equalAverage="0" bottom="0" percent="0" rank="0" text="" dxfId="48">
      <formula>$D$1&lt;S4</formula>
    </cfRule>
    <cfRule type="expression" priority="51" aboveAverage="0" equalAverage="0" bottom="0" percent="0" rank="0" text="" dxfId="49">
      <formula>$D$1&gt;S4</formula>
    </cfRule>
  </conditionalFormatting>
  <conditionalFormatting sqref="S4">
    <cfRule type="expression" priority="52" aboveAverage="0" equalAverage="0" bottom="0" percent="0" rank="0" text="" dxfId="50">
      <formula>$D$1&lt;S4</formula>
    </cfRule>
    <cfRule type="expression" priority="53" aboveAverage="0" equalAverage="0" bottom="0" percent="0" rank="0" text="" dxfId="51">
      <formula>$D$1&gt;S4</formula>
    </cfRule>
  </conditionalFormatting>
  <conditionalFormatting sqref="S4">
    <cfRule type="expression" priority="54" aboveAverage="0" equalAverage="0" bottom="0" percent="0" rank="0" text="" dxfId="52">
      <formula>$D$1&lt;S4</formula>
    </cfRule>
    <cfRule type="expression" priority="55" aboveAverage="0" equalAverage="0" bottom="0" percent="0" rank="0" text="" dxfId="53">
      <formula>$D$1&gt;S4</formula>
    </cfRule>
  </conditionalFormatting>
  <conditionalFormatting sqref="U4">
    <cfRule type="expression" priority="56" aboveAverage="0" equalAverage="0" bottom="0" percent="0" rank="0" text="" dxfId="54">
      <formula>$D$1&lt;U4</formula>
    </cfRule>
    <cfRule type="expression" priority="57" aboveAverage="0" equalAverage="0" bottom="0" percent="0" rank="0" text="" dxfId="55">
      <formula>$D$1&gt;U4</formula>
    </cfRule>
  </conditionalFormatting>
  <conditionalFormatting sqref="U4">
    <cfRule type="expression" priority="58" aboveAverage="0" equalAverage="0" bottom="0" percent="0" rank="0" text="" dxfId="56">
      <formula>$D$4&lt;U4</formula>
    </cfRule>
    <cfRule type="expression" priority="59" aboveAverage="0" equalAverage="0" bottom="0" percent="0" rank="0" text="" dxfId="57">
      <formula>$D$4&gt;U4</formula>
    </cfRule>
  </conditionalFormatting>
  <conditionalFormatting sqref="U4">
    <cfRule type="expression" priority="60" aboveAverage="0" equalAverage="0" bottom="0" percent="0" rank="0" text="" dxfId="58">
      <formula>$D$4&lt;U4</formula>
    </cfRule>
    <cfRule type="expression" priority="61" aboveAverage="0" equalAverage="0" bottom="0" percent="0" rank="0" text="" dxfId="59">
      <formula>$D$4&gt;U4</formula>
    </cfRule>
  </conditionalFormatting>
  <conditionalFormatting sqref="U5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Q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Q4">
    <cfRule type="expression" priority="68" aboveAverage="0" equalAverage="0" bottom="0" percent="0" rank="0" text="" dxfId="66">
      <formula>$D$1&lt;Q4</formula>
    </cfRule>
    <cfRule type="expression" priority="69" aboveAverage="0" equalAverage="0" bottom="0" percent="0" rank="0" text="" dxfId="67">
      <formula>$D$1&gt;Q4</formula>
    </cfRule>
  </conditionalFormatting>
  <conditionalFormatting sqref="Q5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U6:U15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U3">
    <cfRule type="expression" priority="76" aboveAverage="0" equalAverage="0" bottom="0" percent="0" rank="0" text="" dxfId="74">
      <formula>$D$1&lt;U3</formula>
    </cfRule>
    <cfRule type="expression" priority="77" aboveAverage="0" equalAverage="0" bottom="0" percent="0" rank="0" text="" dxfId="75">
      <formula>$D$1&gt;U3</formula>
    </cfRule>
  </conditionalFormatting>
  <conditionalFormatting sqref="L3">
    <cfRule type="expression" priority="78" aboveAverage="0" equalAverage="0" bottom="0" percent="0" rank="0" text="" dxfId="76">
      <formula>$D$1&lt;L3</formula>
    </cfRule>
    <cfRule type="expression" priority="79" aboveAverage="0" equalAverage="0" bottom="0" percent="0" rank="0" text="" dxfId="77">
      <formula>$D$1&gt;L3</formula>
    </cfRule>
  </conditionalFormatting>
  <conditionalFormatting sqref="O4">
    <cfRule type="expression" priority="80" aboveAverage="0" equalAverage="0" bottom="0" percent="0" rank="0" text="" dxfId="78">
      <formula>$D$1&lt;O4</formula>
    </cfRule>
    <cfRule type="expression" priority="81" aboveAverage="0" equalAverage="0" bottom="0" percent="0" rank="0" text="" dxfId="79">
      <formula>$D$1&gt;O4</formula>
    </cfRule>
  </conditionalFormatting>
  <conditionalFormatting sqref="H4">
    <cfRule type="expression" priority="82" aboveAverage="0" equalAverage="0" bottom="0" percent="0" rank="0" text="" dxfId="80">
      <formula>$D$1&lt;H4</formula>
    </cfRule>
    <cfRule type="expression" priority="83" aboveAverage="0" equalAverage="0" bottom="0" percent="0" rank="0" text="" dxfId="81">
      <formula>$D$1&gt;H4</formula>
    </cfRule>
  </conditionalFormatting>
  <conditionalFormatting sqref="H5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H4">
    <cfRule type="expression" priority="87" aboveAverage="0" equalAverage="0" bottom="0" percent="0" rank="0" text="" dxfId="85">
      <formula>$D$1&lt;H4</formula>
    </cfRule>
    <cfRule type="expression" priority="88" aboveAverage="0" equalAverage="0" bottom="0" percent="0" rank="0" text="" dxfId="86">
      <formula>$D$1&gt;H4</formula>
    </cfRule>
  </conditionalFormatting>
  <conditionalFormatting sqref="H5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H4">
    <cfRule type="expression" priority="92" aboveAverage="0" equalAverage="0" bottom="0" percent="0" rank="0" text="" dxfId="90">
      <formula>$D$1&lt;H4</formula>
    </cfRule>
    <cfRule type="expression" priority="93" aboveAverage="0" equalAverage="0" bottom="0" percent="0" rank="0" text="" dxfId="91">
      <formula>$D$1&gt;H4</formula>
    </cfRule>
  </conditionalFormatting>
  <conditionalFormatting sqref="H5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H4">
    <cfRule type="expression" priority="97" aboveAverage="0" equalAverage="0" bottom="0" percent="0" rank="0" text="" dxfId="95">
      <formula>$D$1&lt;H4</formula>
    </cfRule>
    <cfRule type="expression" priority="98" aboveAverage="0" equalAverage="0" bottom="0" percent="0" rank="0" text="" dxfId="96">
      <formula>$D$1&gt;H4</formula>
    </cfRule>
  </conditionalFormatting>
  <conditionalFormatting sqref="H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H4">
    <cfRule type="expression" priority="102" aboveAverage="0" equalAverage="0" bottom="0" percent="0" rank="0" text="" dxfId="100">
      <formula>$D$1&lt;H4</formula>
    </cfRule>
    <cfRule type="expression" priority="103" aboveAverage="0" equalAverage="0" bottom="0" percent="0" rank="0" text="" dxfId="101">
      <formula>$D$1&gt;H4</formula>
    </cfRule>
  </conditionalFormatting>
  <conditionalFormatting sqref="H5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H4">
    <cfRule type="expression" priority="107" aboveAverage="0" equalAverage="0" bottom="0" percent="0" rank="0" text="" dxfId="105">
      <formula>$D$1&lt;H4</formula>
    </cfRule>
    <cfRule type="expression" priority="108" aboveAverage="0" equalAverage="0" bottom="0" percent="0" rank="0" text="" dxfId="106">
      <formula>$D$1&gt;H4</formula>
    </cfRule>
  </conditionalFormatting>
  <conditionalFormatting sqref="H4">
    <cfRule type="expression" priority="109" aboveAverage="0" equalAverage="0" bottom="0" percent="0" rank="0" text="" dxfId="107">
      <formula>$D$1&lt;H4</formula>
    </cfRule>
    <cfRule type="expression" priority="110" aboveAverage="0" equalAverage="0" bottom="0" percent="0" rank="0" text="" dxfId="108">
      <formula>$D$1&gt;H4</formula>
    </cfRule>
  </conditionalFormatting>
  <conditionalFormatting sqref="I5">
    <cfRule type="expression" priority="111" aboveAverage="0" equalAverage="0" bottom="0" percent="0" rank="0" text="" dxfId="109">
      <formula>$D$1&lt;I5</formula>
    </cfRule>
    <cfRule type="expression" priority="112" aboveAverage="0" equalAverage="0" bottom="0" percent="0" rank="0" text="" dxfId="110">
      <formula>$D$1&gt;I5</formula>
    </cfRule>
  </conditionalFormatting>
  <conditionalFormatting sqref="I4">
    <cfRule type="expression" priority="113" aboveAverage="0" equalAverage="0" bottom="0" percent="0" rank="0" text="" dxfId="111">
      <formula>$D$1&lt;I4</formula>
    </cfRule>
    <cfRule type="expression" priority="114" aboveAverage="0" equalAverage="0" bottom="0" percent="0" rank="0" text="" dxfId="112">
      <formula>$D$1&gt;I4</formula>
    </cfRule>
  </conditionalFormatting>
  <conditionalFormatting sqref="I4">
    <cfRule type="expression" priority="115" aboveAverage="0" equalAverage="0" bottom="0" percent="0" rank="0" text="" dxfId="113">
      <formula>$D$1&lt;I4</formula>
    </cfRule>
    <cfRule type="expression" priority="116" aboveAverage="0" equalAverage="0" bottom="0" percent="0" rank="0" text="" dxfId="114">
      <formula>$D$1&gt;I4</formula>
    </cfRule>
  </conditionalFormatting>
  <conditionalFormatting sqref="I4">
    <cfRule type="expression" priority="117" aboveAverage="0" equalAverage="0" bottom="0" percent="0" rank="0" text="" dxfId="115">
      <formula>$D$1&lt;I4</formula>
    </cfRule>
    <cfRule type="expression" priority="118" aboveAverage="0" equalAverage="0" bottom="0" percent="0" rank="0" text="" dxfId="116">
      <formula>$D$1&gt;I4</formula>
    </cfRule>
  </conditionalFormatting>
  <conditionalFormatting sqref="I4">
    <cfRule type="expression" priority="119" aboveAverage="0" equalAverage="0" bottom="0" percent="0" rank="0" text="" dxfId="117">
      <formula>$D$1&lt;I4</formula>
    </cfRule>
    <cfRule type="expression" priority="120" aboveAverage="0" equalAverage="0" bottom="0" percent="0" rank="0" text="" dxfId="118">
      <formula>$D$1&gt;I4</formula>
    </cfRule>
  </conditionalFormatting>
  <conditionalFormatting sqref="I4">
    <cfRule type="expression" priority="121" aboveAverage="0" equalAverage="0" bottom="0" percent="0" rank="0" text="" dxfId="119">
      <formula>$D$1&lt;I4</formula>
    </cfRule>
    <cfRule type="expression" priority="122" aboveAverage="0" equalAverage="0" bottom="0" percent="0" rank="0" text="" dxfId="120">
      <formula>$D$1&gt;I4</formula>
    </cfRule>
  </conditionalFormatting>
  <conditionalFormatting sqref="I4">
    <cfRule type="expression" priority="123" aboveAverage="0" equalAverage="0" bottom="0" percent="0" rank="0" text="" dxfId="121">
      <formula>$D$1&lt;I4</formula>
    </cfRule>
    <cfRule type="expression" priority="124" aboveAverage="0" equalAverage="0" bottom="0" percent="0" rank="0" text="" dxfId="122">
      <formula>$D$1&gt;I4</formula>
    </cfRule>
  </conditionalFormatting>
  <conditionalFormatting sqref="I5">
    <cfRule type="expression" priority="125" aboveAverage="0" equalAverage="0" bottom="0" percent="0" rank="0" text="" dxfId="123">
      <formula>$D$1&lt;I5</formula>
    </cfRule>
    <cfRule type="expression" priority="126" aboveAverage="0" equalAverage="0" bottom="0" percent="0" rank="0" text="" dxfId="124">
      <formula>$D$1&gt;I5</formula>
    </cfRule>
  </conditionalFormatting>
  <conditionalFormatting sqref="I5">
    <cfRule type="expression" priority="127" aboveAverage="0" equalAverage="0" bottom="0" percent="0" rank="0" text="" dxfId="125">
      <formula>$D$1&lt;I5</formula>
    </cfRule>
    <cfRule type="expression" priority="128" aboveAverage="0" equalAverage="0" bottom="0" percent="0" rank="0" text="" dxfId="126">
      <formula>$D$1&gt;I5</formula>
    </cfRule>
  </conditionalFormatting>
  <conditionalFormatting sqref="K4">
    <cfRule type="expression" priority="129" aboveAverage="0" equalAverage="0" bottom="0" percent="0" rank="0" text="" dxfId="127">
      <formula>$D$1&lt;K4</formula>
    </cfRule>
    <cfRule type="expression" priority="130" aboveAverage="0" equalAverage="0" bottom="0" percent="0" rank="0" text="" dxfId="128">
      <formula>$D$1&gt;K4</formula>
    </cfRule>
  </conditionalFormatting>
  <conditionalFormatting sqref="K4">
    <cfRule type="expression" priority="131" aboveAverage="0" equalAverage="0" bottom="0" percent="0" rank="0" text="" dxfId="129">
      <formula>$D$1&lt;K4</formula>
    </cfRule>
    <cfRule type="expression" priority="132" aboveAverage="0" equalAverage="0" bottom="0" percent="0" rank="0" text="" dxfId="130">
      <formula>$D$1&gt;K4</formula>
    </cfRule>
  </conditionalFormatting>
  <conditionalFormatting sqref="K4">
    <cfRule type="expression" priority="133" aboveAverage="0" equalAverage="0" bottom="0" percent="0" rank="0" text="" dxfId="131">
      <formula>$D$1&lt;K4</formula>
    </cfRule>
    <cfRule type="expression" priority="134" aboveAverage="0" equalAverage="0" bottom="0" percent="0" rank="0" text="" dxfId="132">
      <formula>$D$1&gt;K4</formula>
    </cfRule>
  </conditionalFormatting>
  <conditionalFormatting sqref="M4">
    <cfRule type="expression" priority="135" aboveAverage="0" equalAverage="0" bottom="0" percent="0" rank="0" text="" dxfId="133">
      <formula>$D$1&lt;M4</formula>
    </cfRule>
    <cfRule type="expression" priority="136" aboveAverage="0" equalAverage="0" bottom="0" percent="0" rank="0" text="" dxfId="134">
      <formula>$D$1&gt;M4</formula>
    </cfRule>
  </conditionalFormatting>
  <conditionalFormatting sqref="L4">
    <cfRule type="expression" priority="137" aboveAverage="0" equalAverage="0" bottom="0" percent="0" rank="0" text="" dxfId="135">
      <formula>$D$1&lt;L4</formula>
    </cfRule>
    <cfRule type="expression" priority="138" aboveAverage="0" equalAverage="0" bottom="0" percent="0" rank="0" text="" dxfId="136">
      <formula>$D$1&gt;L4</formula>
    </cfRule>
  </conditionalFormatting>
  <conditionalFormatting sqref="L4">
    <cfRule type="expression" priority="139" aboveAverage="0" equalAverage="0" bottom="0" percent="0" rank="0" text="" dxfId="137">
      <formula>$D$1&lt;L4</formula>
    </cfRule>
    <cfRule type="expression" priority="140" aboveAverage="0" equalAverage="0" bottom="0" percent="0" rank="0" text="" dxfId="138">
      <formula>$D$1&gt;L4</formula>
    </cfRule>
  </conditionalFormatting>
  <conditionalFormatting sqref="N3">
    <cfRule type="expression" priority="141" aboveAverage="0" equalAverage="0" bottom="0" percent="0" rank="0" text="" dxfId="139">
      <formula>$D$1&lt;N3</formula>
    </cfRule>
    <cfRule type="expression" priority="142" aboveAverage="0" equalAverage="0" bottom="0" percent="0" rank="0" text="" dxfId="140">
      <formula>$D$1&gt;N3</formula>
    </cfRule>
  </conditionalFormatting>
  <conditionalFormatting sqref="M4">
    <cfRule type="expression" priority="143" aboveAverage="0" equalAverage="0" bottom="0" percent="0" rank="0" text="" dxfId="141">
      <formula>$D$1&lt;M4</formula>
    </cfRule>
    <cfRule type="expression" priority="144" aboveAverage="0" equalAverage="0" bottom="0" percent="0" rank="0" text="" dxfId="142">
      <formula>$D$1&gt;M4</formula>
    </cfRule>
  </conditionalFormatting>
  <conditionalFormatting sqref="M4">
    <cfRule type="expression" priority="145" aboveAverage="0" equalAverage="0" bottom="0" percent="0" rank="0" text="" dxfId="143">
      <formula>$D$1&lt;M4</formula>
    </cfRule>
    <cfRule type="expression" priority="146" aboveAverage="0" equalAverage="0" bottom="0" percent="0" rank="0" text="" dxfId="144">
      <formula>$D$1&gt;M4</formula>
    </cfRule>
  </conditionalFormatting>
  <conditionalFormatting sqref="M4">
    <cfRule type="expression" priority="147" aboveAverage="0" equalAverage="0" bottom="0" percent="0" rank="0" text="" dxfId="145">
      <formula>$D$1&lt;M4</formula>
    </cfRule>
    <cfRule type="expression" priority="148" aboveAverage="0" equalAverage="0" bottom="0" percent="0" rank="0" text="" dxfId="146">
      <formula>$D$1&gt;M4</formula>
    </cfRule>
  </conditionalFormatting>
  <conditionalFormatting sqref="M5">
    <cfRule type="expression" priority="149" aboveAverage="0" equalAverage="0" bottom="0" percent="0" rank="0" text="" dxfId="147">
      <formula>$D$1&lt;M5</formula>
    </cfRule>
    <cfRule type="expression" priority="150" aboveAverage="0" equalAverage="0" bottom="0" percent="0" rank="0" text="" dxfId="148">
      <formula>$D$1&gt;M5</formula>
    </cfRule>
  </conditionalFormatting>
  <conditionalFormatting sqref="L4">
    <cfRule type="expression" priority="151" aboveAverage="0" equalAverage="0" bottom="0" percent="0" rank="0" text="" dxfId="149">
      <formula>$D$1&lt;L4</formula>
    </cfRule>
    <cfRule type="expression" priority="152" aboveAverage="0" equalAverage="0" bottom="0" percent="0" rank="0" text="" dxfId="150">
      <formula>$D$1&gt;L4</formula>
    </cfRule>
  </conditionalFormatting>
  <conditionalFormatting sqref="L4">
    <cfRule type="expression" priority="153" aboveAverage="0" equalAverage="0" bottom="0" percent="0" rank="0" text="" dxfId="151">
      <formula>$D$1&lt;L4</formula>
    </cfRule>
    <cfRule type="expression" priority="154" aboveAverage="0" equalAverage="0" bottom="0" percent="0" rank="0" text="" dxfId="152">
      <formula>$D$1&gt;L4</formula>
    </cfRule>
  </conditionalFormatting>
  <conditionalFormatting sqref="L4">
    <cfRule type="expression" priority="155" aboveAverage="0" equalAverage="0" bottom="0" percent="0" rank="0" text="" dxfId="153">
      <formula>$D$1&lt;L4</formula>
    </cfRule>
    <cfRule type="expression" priority="156" aboveAverage="0" equalAverage="0" bottom="0" percent="0" rank="0" text="" dxfId="154">
      <formula>$D$1&gt;L4</formula>
    </cfRule>
  </conditionalFormatting>
  <conditionalFormatting sqref="L4">
    <cfRule type="expression" priority="157" aboveAverage="0" equalAverage="0" bottom="0" percent="0" rank="0" text="" dxfId="155">
      <formula>$D$1&lt;L4</formula>
    </cfRule>
    <cfRule type="expression" priority="158" aboveAverage="0" equalAverage="0" bottom="0" percent="0" rank="0" text="" dxfId="156">
      <formula>$D$1&gt;L4</formula>
    </cfRule>
  </conditionalFormatting>
  <conditionalFormatting sqref="M5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M4">
    <cfRule type="expression" priority="162" aboveAverage="0" equalAverage="0" bottom="0" percent="0" rank="0" text="" dxfId="160">
      <formula>$D$1&lt;M4</formula>
    </cfRule>
    <cfRule type="expression" priority="163" aboveAverage="0" equalAverage="0" bottom="0" percent="0" rank="0" text="" dxfId="161">
      <formula>$D$1&gt;M4</formula>
    </cfRule>
  </conditionalFormatting>
  <conditionalFormatting sqref="M5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M4">
    <cfRule type="expression" priority="167" aboveAverage="0" equalAverage="0" bottom="0" percent="0" rank="0" text="" dxfId="165">
      <formula>$D$1&lt;M4</formula>
    </cfRule>
    <cfRule type="expression" priority="168" aboveAverage="0" equalAverage="0" bottom="0" percent="0" rank="0" text="" dxfId="166">
      <formula>$D$1&gt;M4</formula>
    </cfRule>
  </conditionalFormatting>
  <conditionalFormatting sqref="M5">
    <cfRule type="cellIs" priority="169" operator="equal" aboveAverage="0" equalAverage="0" bottom="0" percent="0" rank="0" text="" dxfId="167">
      <formula>5</formula>
    </cfRule>
    <cfRule type="cellIs" priority="170" operator="equal" aboveAverage="0" equalAverage="0" bottom="0" percent="0" rank="0" text="" dxfId="168">
      <formula>4</formula>
    </cfRule>
    <cfRule type="cellIs" priority="171" operator="equal" aboveAverage="0" equalAverage="0" bottom="0" percent="0" rank="0" text="" dxfId="169">
      <formula>3</formula>
    </cfRule>
  </conditionalFormatting>
  <conditionalFormatting sqref="M4">
    <cfRule type="expression" priority="172" aboveAverage="0" equalAverage="0" bottom="0" percent="0" rank="0" text="" dxfId="170">
      <formula>$D$1&lt;M4</formula>
    </cfRule>
    <cfRule type="expression" priority="173" aboveAverage="0" equalAverage="0" bottom="0" percent="0" rank="0" text="" dxfId="171">
      <formula>$D$1&gt;M4</formula>
    </cfRule>
  </conditionalFormatting>
  <conditionalFormatting sqref="N3">
    <cfRule type="expression" priority="174" aboveAverage="0" equalAverage="0" bottom="0" percent="0" rank="0" text="" dxfId="172">
      <formula>$D$1&lt;N3</formula>
    </cfRule>
    <cfRule type="expression" priority="175" aboveAverage="0" equalAverage="0" bottom="0" percent="0" rank="0" text="" dxfId="173">
      <formula>$D$1&gt;N3</formula>
    </cfRule>
  </conditionalFormatting>
  <conditionalFormatting sqref="N4">
    <cfRule type="expression" priority="176" aboveAverage="0" equalAverage="0" bottom="0" percent="0" rank="0" text="" dxfId="174">
      <formula>$D$1&lt;N4</formula>
    </cfRule>
    <cfRule type="expression" priority="177" aboveAverage="0" equalAverage="0" bottom="0" percent="0" rank="0" text="" dxfId="175">
      <formula>$D$1&gt;N4</formula>
    </cfRule>
  </conditionalFormatting>
  <conditionalFormatting sqref="N4">
    <cfRule type="expression" priority="178" aboveAverage="0" equalAverage="0" bottom="0" percent="0" rank="0" text="" dxfId="176">
      <formula>$D$1&lt;N4</formula>
    </cfRule>
    <cfRule type="expression" priority="179" aboveAverage="0" equalAverage="0" bottom="0" percent="0" rank="0" text="" dxfId="177">
      <formula>$D$1&gt;N4</formula>
    </cfRule>
  </conditionalFormatting>
  <conditionalFormatting sqref="N5">
    <cfRule type="expression" priority="180" aboveAverage="0" equalAverage="0" bottom="0" percent="0" rank="0" text="" dxfId="178">
      <formula>$D$1&lt;N5</formula>
    </cfRule>
    <cfRule type="expression" priority="181" aboveAverage="0" equalAverage="0" bottom="0" percent="0" rank="0" text="" dxfId="179">
      <formula>$D$1&gt;N5</formula>
    </cfRule>
  </conditionalFormatting>
  <conditionalFormatting sqref="N6:N15">
    <cfRule type="cellIs" priority="182" operator="equal" aboveAverage="0" equalAverage="0" bottom="0" percent="0" rank="0" text="" dxfId="180">
      <formula>5</formula>
    </cfRule>
    <cfRule type="cellIs" priority="183" operator="equal" aboveAverage="0" equalAverage="0" bottom="0" percent="0" rank="0" text="" dxfId="181">
      <formula>4</formula>
    </cfRule>
    <cfRule type="cellIs" priority="184" operator="equal" aboveAverage="0" equalAverage="0" bottom="0" percent="0" rank="0" text="" dxfId="182">
      <formula>3</formula>
    </cfRule>
  </conditionalFormatting>
  <conditionalFormatting sqref="N4">
    <cfRule type="expression" priority="185" aboveAverage="0" equalAverage="0" bottom="0" percent="0" rank="0" text="" dxfId="183">
      <formula>$D$1&lt;N4</formula>
    </cfRule>
    <cfRule type="expression" priority="186" aboveAverage="0" equalAverage="0" bottom="0" percent="0" rank="0" text="" dxfId="184">
      <formula>$D$1&gt;N4</formula>
    </cfRule>
  </conditionalFormatting>
  <conditionalFormatting sqref="N4">
    <cfRule type="expression" priority="187" aboveAverage="0" equalAverage="0" bottom="0" percent="0" rank="0" text="" dxfId="185">
      <formula>$D$1&lt;N4</formula>
    </cfRule>
    <cfRule type="expression" priority="188" aboveAverage="0" equalAverage="0" bottom="0" percent="0" rank="0" text="" dxfId="186">
      <formula>$D$1&gt;N4</formula>
    </cfRule>
  </conditionalFormatting>
  <conditionalFormatting sqref="N4">
    <cfRule type="expression" priority="189" aboveAverage="0" equalAverage="0" bottom="0" percent="0" rank="0" text="" dxfId="187">
      <formula>$D$1&lt;N4</formula>
    </cfRule>
    <cfRule type="expression" priority="190" aboveAverage="0" equalAverage="0" bottom="0" percent="0" rank="0" text="" dxfId="188">
      <formula>$D$1&gt;N4</formula>
    </cfRule>
  </conditionalFormatting>
  <conditionalFormatting sqref="N5">
    <cfRule type="cellIs" priority="191" operator="equal" aboveAverage="0" equalAverage="0" bottom="0" percent="0" rank="0" text="" dxfId="189">
      <formula>5</formula>
    </cfRule>
    <cfRule type="cellIs" priority="192" operator="equal" aboveAverage="0" equalAverage="0" bottom="0" percent="0" rank="0" text="" dxfId="190">
      <formula>4</formula>
    </cfRule>
    <cfRule type="cellIs" priority="193" operator="equal" aboveAverage="0" equalAverage="0" bottom="0" percent="0" rank="0" text="" dxfId="191">
      <formula>3</formula>
    </cfRule>
  </conditionalFormatting>
  <conditionalFormatting sqref="N4">
    <cfRule type="expression" priority="194" aboveAverage="0" equalAverage="0" bottom="0" percent="0" rank="0" text="" dxfId="192">
      <formula>$D$1&lt;N4</formula>
    </cfRule>
    <cfRule type="expression" priority="195" aboveAverage="0" equalAverage="0" bottom="0" percent="0" rank="0" text="" dxfId="193">
      <formula>$D$1&gt;N4</formula>
    </cfRule>
  </conditionalFormatting>
  <conditionalFormatting sqref="N4">
    <cfRule type="expression" priority="196" aboveAverage="0" equalAverage="0" bottom="0" percent="0" rank="0" text="" dxfId="194">
      <formula>$D$1&lt;N4</formula>
    </cfRule>
    <cfRule type="expression" priority="197" aboveAverage="0" equalAverage="0" bottom="0" percent="0" rank="0" text="" dxfId="195">
      <formula>$D$1&gt;N4</formula>
    </cfRule>
  </conditionalFormatting>
  <conditionalFormatting sqref="N4">
    <cfRule type="expression" priority="198" aboveAverage="0" equalAverage="0" bottom="0" percent="0" rank="0" text="" dxfId="196">
      <formula>$D$1&lt;N4</formula>
    </cfRule>
    <cfRule type="expression" priority="199" aboveAverage="0" equalAverage="0" bottom="0" percent="0" rank="0" text="" dxfId="197">
      <formula>$D$1&gt;N4</formula>
    </cfRule>
  </conditionalFormatting>
  <conditionalFormatting sqref="N4">
    <cfRule type="expression" priority="200" aboveAverage="0" equalAverage="0" bottom="0" percent="0" rank="0" text="" dxfId="198">
      <formula>$D$1&lt;N4</formula>
    </cfRule>
    <cfRule type="expression" priority="201" aboveAverage="0" equalAverage="0" bottom="0" percent="0" rank="0" text="" dxfId="199">
      <formula>$D$1&gt;N4</formula>
    </cfRule>
  </conditionalFormatting>
  <conditionalFormatting sqref="N4">
    <cfRule type="expression" priority="202" aboveAverage="0" equalAverage="0" bottom="0" percent="0" rank="0" text="" dxfId="200">
      <formula>$D$1&lt;N4</formula>
    </cfRule>
    <cfRule type="expression" priority="203" aboveAverage="0" equalAverage="0" bottom="0" percent="0" rank="0" text="" dxfId="201">
      <formula>$D$1&gt;N4</formula>
    </cfRule>
  </conditionalFormatting>
  <conditionalFormatting sqref="N4">
    <cfRule type="expression" priority="204" aboveAverage="0" equalAverage="0" bottom="0" percent="0" rank="0" text="" dxfId="202">
      <formula>$D$1&lt;N4</formula>
    </cfRule>
    <cfRule type="expression" priority="205" aboveAverage="0" equalAverage="0" bottom="0" percent="0" rank="0" text="" dxfId="203">
      <formula>$D$1&gt;N4</formula>
    </cfRule>
  </conditionalFormatting>
  <conditionalFormatting sqref="N4">
    <cfRule type="expression" priority="206" aboveAverage="0" equalAverage="0" bottom="0" percent="0" rank="0" text="" dxfId="204">
      <formula>$D$1&lt;N4</formula>
    </cfRule>
    <cfRule type="expression" priority="207" aboveAverage="0" equalAverage="0" bottom="0" percent="0" rank="0" text="" dxfId="205">
      <formula>$D$1&gt;N4</formula>
    </cfRule>
  </conditionalFormatting>
  <conditionalFormatting sqref="N4">
    <cfRule type="expression" priority="208" aboveAverage="0" equalAverage="0" bottom="0" percent="0" rank="0" text="" dxfId="206">
      <formula>$D$1&lt;N4</formula>
    </cfRule>
    <cfRule type="expression" priority="209" aboveAverage="0" equalAverage="0" bottom="0" percent="0" rank="0" text="" dxfId="207">
      <formula>$D$1&gt;N4</formula>
    </cfRule>
  </conditionalFormatting>
  <conditionalFormatting sqref="P4">
    <cfRule type="expression" priority="210" aboveAverage="0" equalAverage="0" bottom="0" percent="0" rank="0" text="" dxfId="208">
      <formula>$D$1&lt;P4</formula>
    </cfRule>
    <cfRule type="expression" priority="211" aboveAverage="0" equalAverage="0" bottom="0" percent="0" rank="0" text="" dxfId="209">
      <formula>$D$1&gt;P4</formula>
    </cfRule>
  </conditionalFormatting>
  <conditionalFormatting sqref="N5">
    <cfRule type="cellIs" priority="212" operator="equal" aboveAverage="0" equalAverage="0" bottom="0" percent="0" rank="0" text="" dxfId="210">
      <formula>5</formula>
    </cfRule>
    <cfRule type="cellIs" priority="213" operator="equal" aboveAverage="0" equalAverage="0" bottom="0" percent="0" rank="0" text="" dxfId="211">
      <formula>4</formula>
    </cfRule>
    <cfRule type="cellIs" priority="214" operator="equal" aboveAverage="0" equalAverage="0" bottom="0" percent="0" rank="0" text="" dxfId="212">
      <formula>3</formula>
    </cfRule>
  </conditionalFormatting>
  <conditionalFormatting sqref="N4">
    <cfRule type="expression" priority="215" aboveAverage="0" equalAverage="0" bottom="0" percent="0" rank="0" text="" dxfId="213">
      <formula>$D$1&lt;N4</formula>
    </cfRule>
    <cfRule type="expression" priority="216" aboveAverage="0" equalAverage="0" bottom="0" percent="0" rank="0" text="" dxfId="214">
      <formula>$D$1&gt;N4</formula>
    </cfRule>
  </conditionalFormatting>
  <conditionalFormatting sqref="N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217">
      <formula>3</formula>
    </cfRule>
  </conditionalFormatting>
  <conditionalFormatting sqref="P4">
    <cfRule type="expression" priority="220" aboveAverage="0" equalAverage="0" bottom="0" percent="0" rank="0" text="" dxfId="218">
      <formula>$D$1&lt;P4</formula>
    </cfRule>
    <cfRule type="expression" priority="221" aboveAverage="0" equalAverage="0" bottom="0" percent="0" rank="0" text="" dxfId="219">
      <formula>$D$1&gt;P4</formula>
    </cfRule>
  </conditionalFormatting>
  <conditionalFormatting sqref="P5">
    <cfRule type="cellIs" priority="222" operator="equal" aboveAverage="0" equalAverage="0" bottom="0" percent="0" rank="0" text="" dxfId="220">
      <formula>5</formula>
    </cfRule>
    <cfRule type="cellIs" priority="223" operator="equal" aboveAverage="0" equalAverage="0" bottom="0" percent="0" rank="0" text="" dxfId="221">
      <formula>4</formula>
    </cfRule>
    <cfRule type="cellIs" priority="224" operator="equal" aboveAverage="0" equalAverage="0" bottom="0" percent="0" rank="0" text="" dxfId="222">
      <formula>3</formula>
    </cfRule>
  </conditionalFormatting>
  <conditionalFormatting sqref="P4">
    <cfRule type="expression" priority="225" aboveAverage="0" equalAverage="0" bottom="0" percent="0" rank="0" text="" dxfId="223">
      <formula>$D$1&lt;P4</formula>
    </cfRule>
    <cfRule type="expression" priority="226" aboveAverage="0" equalAverage="0" bottom="0" percent="0" rank="0" text="" dxfId="224">
      <formula>$D$1&gt;P4</formula>
    </cfRule>
  </conditionalFormatting>
  <conditionalFormatting sqref="P4">
    <cfRule type="expression" priority="227" aboveAverage="0" equalAverage="0" bottom="0" percent="0" rank="0" text="" dxfId="225">
      <formula>$D$1&lt;P4</formula>
    </cfRule>
    <cfRule type="expression" priority="228" aboveAverage="0" equalAverage="0" bottom="0" percent="0" rank="0" text="" dxfId="226">
      <formula>$D$1&gt;P4</formula>
    </cfRule>
  </conditionalFormatting>
  <conditionalFormatting sqref="P4">
    <cfRule type="expression" priority="229" aboveAverage="0" equalAverage="0" bottom="0" percent="0" rank="0" text="" dxfId="227">
      <formula>$D$1&lt;P4</formula>
    </cfRule>
    <cfRule type="expression" priority="230" aboveAverage="0" equalAverage="0" bottom="0" percent="0" rank="0" text="" dxfId="228">
      <formula>$D$1&gt;P4</formula>
    </cfRule>
  </conditionalFormatting>
  <conditionalFormatting sqref="P4">
    <cfRule type="expression" priority="231" aboveAverage="0" equalAverage="0" bottom="0" percent="0" rank="0" text="" dxfId="229">
      <formula>$D$1&lt;P4</formula>
    </cfRule>
    <cfRule type="expression" priority="232" aboveAverage="0" equalAverage="0" bottom="0" percent="0" rank="0" text="" dxfId="230">
      <formula>$D$1&gt;P4</formula>
    </cfRule>
  </conditionalFormatting>
  <conditionalFormatting sqref="P4">
    <cfRule type="expression" priority="233" aboveAverage="0" equalAverage="0" bottom="0" percent="0" rank="0" text="" dxfId="231">
      <formula>$D$1&lt;P4</formula>
    </cfRule>
    <cfRule type="expression" priority="234" aboveAverage="0" equalAverage="0" bottom="0" percent="0" rank="0" text="" dxfId="232">
      <formula>$D$1&gt;P4</formula>
    </cfRule>
  </conditionalFormatting>
  <conditionalFormatting sqref="O6:O15">
    <cfRule type="cellIs" priority="235" operator="equal" aboveAverage="0" equalAverage="0" bottom="0" percent="0" rank="0" text="" dxfId="233">
      <formula>5</formula>
    </cfRule>
    <cfRule type="cellIs" priority="236" operator="equal" aboveAverage="0" equalAverage="0" bottom="0" percent="0" rank="0" text="" dxfId="234">
      <formula>4</formula>
    </cfRule>
    <cfRule type="cellIs" priority="237" operator="equal" aboveAverage="0" equalAverage="0" bottom="0" percent="0" rank="0" text="" dxfId="235">
      <formula>3</formula>
    </cfRule>
  </conditionalFormatting>
  <conditionalFormatting sqref="P4">
    <cfRule type="expression" priority="238" aboveAverage="0" equalAverage="0" bottom="0" percent="0" rank="0" text="" dxfId="236">
      <formula>$D$1&lt;P4</formula>
    </cfRule>
    <cfRule type="expression" priority="239" aboveAverage="0" equalAverage="0" bottom="0" percent="0" rank="0" text="" dxfId="237">
      <formula>$D$1&gt;P4</formula>
    </cfRule>
  </conditionalFormatting>
  <conditionalFormatting sqref="P4">
    <cfRule type="expression" priority="240" aboveAverage="0" equalAverage="0" bottom="0" percent="0" rank="0" text="" dxfId="238">
      <formula>$D$1&lt;P4</formula>
    </cfRule>
    <cfRule type="expression" priority="241" aboveAverage="0" equalAverage="0" bottom="0" percent="0" rank="0" text="" dxfId="239">
      <formula>$D$1&gt;P4</formula>
    </cfRule>
  </conditionalFormatting>
  <conditionalFormatting sqref="P4">
    <cfRule type="expression" priority="242" aboveAverage="0" equalAverage="0" bottom="0" percent="0" rank="0" text="" dxfId="240">
      <formula>$D$1&lt;P4</formula>
    </cfRule>
    <cfRule type="expression" priority="243" aboveAverage="0" equalAverage="0" bottom="0" percent="0" rank="0" text="" dxfId="241">
      <formula>$D$1&gt;P4</formula>
    </cfRule>
  </conditionalFormatting>
  <conditionalFormatting sqref="F4">
    <cfRule type="expression" priority="244" aboveAverage="0" equalAverage="0" bottom="0" percent="0" rank="0" text="" dxfId="242">
      <formula>$D$1&lt;F4</formula>
    </cfRule>
    <cfRule type="expression" priority="245" aboveAverage="0" equalAverage="0" bottom="0" percent="0" rank="0" text="" dxfId="243">
      <formula>$D$1&gt;F4</formula>
    </cfRule>
  </conditionalFormatting>
  <conditionalFormatting sqref="F3">
    <cfRule type="expression" priority="246" aboveAverage="0" equalAverage="0" bottom="0" percent="0" rank="0" text="" dxfId="244">
      <formula>$D$1&lt;F3</formula>
    </cfRule>
    <cfRule type="expression" priority="247" aboveAverage="0" equalAverage="0" bottom="0" percent="0" rank="0" text="" dxfId="245">
      <formula>$D$1&gt;F3</formula>
    </cfRule>
  </conditionalFormatting>
  <conditionalFormatting sqref="F4">
    <cfRule type="expression" priority="248" aboveAverage="0" equalAverage="0" bottom="0" percent="0" rank="0" text="" dxfId="246">
      <formula>$D$1&lt;F4</formula>
    </cfRule>
    <cfRule type="expression" priority="249" aboveAverage="0" equalAverage="0" bottom="0" percent="0" rank="0" text="" dxfId="247">
      <formula>$D$1&gt;F4</formula>
    </cfRule>
  </conditionalFormatting>
  <conditionalFormatting sqref="K3">
    <cfRule type="expression" priority="250" aboveAverage="0" equalAverage="0" bottom="0" percent="0" rank="0" text="" dxfId="248">
      <formula>$D$1&lt;K3</formula>
    </cfRule>
    <cfRule type="expression" priority="251" aboveAverage="0" equalAverage="0" bottom="0" percent="0" rank="0" text="" dxfId="249">
      <formula>$D$1&gt;K3</formula>
    </cfRule>
  </conditionalFormatting>
  <conditionalFormatting sqref="K3">
    <cfRule type="expression" priority="252" aboveAverage="0" equalAverage="0" bottom="0" percent="0" rank="0" text="" dxfId="250">
      <formula>$D$1&lt;K3</formula>
    </cfRule>
    <cfRule type="expression" priority="253" aboveAverage="0" equalAverage="0" bottom="0" percent="0" rank="0" text="" dxfId="251">
      <formula>$D$1&gt;K3</formula>
    </cfRule>
  </conditionalFormatting>
  <conditionalFormatting sqref="O4">
    <cfRule type="expression" priority="254" aboveAverage="0" equalAverage="0" bottom="0" percent="0" rank="0" text="" dxfId="252">
      <formula>$D$1&lt;O4</formula>
    </cfRule>
    <cfRule type="expression" priority="255" aboveAverage="0" equalAverage="0" bottom="0" percent="0" rank="0" text="" dxfId="253">
      <formula>$D$1&gt;O4</formula>
    </cfRule>
  </conditionalFormatting>
  <conditionalFormatting sqref="O4">
    <cfRule type="expression" priority="256" aboveAverage="0" equalAverage="0" bottom="0" percent="0" rank="0" text="" dxfId="254">
      <formula>$D$1&lt;O4</formula>
    </cfRule>
    <cfRule type="expression" priority="257" aboveAverage="0" equalAverage="0" bottom="0" percent="0" rank="0" text="" dxfId="255">
      <formula>$D$1&gt;O4</formula>
    </cfRule>
  </conditionalFormatting>
  <conditionalFormatting sqref="O4">
    <cfRule type="expression" priority="258" aboveAverage="0" equalAverage="0" bottom="0" percent="0" rank="0" text="" dxfId="256">
      <formula>$D$1&lt;O4</formula>
    </cfRule>
    <cfRule type="expression" priority="259" aboveAverage="0" equalAverage="0" bottom="0" percent="0" rank="0" text="" dxfId="257">
      <formula>$D$1&gt;O4</formula>
    </cfRule>
  </conditionalFormatting>
  <conditionalFormatting sqref="H4">
    <cfRule type="expression" priority="260" aboveAverage="0" equalAverage="0" bottom="0" percent="0" rank="0" text="" dxfId="258">
      <formula>$D$1&lt;H4</formula>
    </cfRule>
    <cfRule type="expression" priority="261" aboveAverage="0" equalAverage="0" bottom="0" percent="0" rank="0" text="" dxfId="259">
      <formula>$D$1&gt;H4</formula>
    </cfRule>
  </conditionalFormatting>
  <conditionalFormatting sqref="H4">
    <cfRule type="expression" priority="262" aboveAverage="0" equalAverage="0" bottom="0" percent="0" rank="0" text="" dxfId="260">
      <formula>$D$1&lt;H4</formula>
    </cfRule>
    <cfRule type="expression" priority="263" aboveAverage="0" equalAverage="0" bottom="0" percent="0" rank="0" text="" dxfId="261">
      <formula>$D$1&gt;H4</formula>
    </cfRule>
  </conditionalFormatting>
  <conditionalFormatting sqref="H4">
    <cfRule type="expression" priority="264" aboveAverage="0" equalAverage="0" bottom="0" percent="0" rank="0" text="" dxfId="262">
      <formula>$D$1&lt;H4</formula>
    </cfRule>
    <cfRule type="expression" priority="265" aboveAverage="0" equalAverage="0" bottom="0" percent="0" rank="0" text="" dxfId="263">
      <formula>$D$1&gt;H4</formula>
    </cfRule>
  </conditionalFormatting>
  <conditionalFormatting sqref="H4">
    <cfRule type="expression" priority="266" aboveAverage="0" equalAverage="0" bottom="0" percent="0" rank="0" text="" dxfId="264">
      <formula>$D$1&lt;H4</formula>
    </cfRule>
    <cfRule type="expression" priority="267" aboveAverage="0" equalAverage="0" bottom="0" percent="0" rank="0" text="" dxfId="265">
      <formula>$D$1&gt;H4</formula>
    </cfRule>
  </conditionalFormatting>
  <conditionalFormatting sqref="H4">
    <cfRule type="expression" priority="268" aboveAverage="0" equalAverage="0" bottom="0" percent="0" rank="0" text="" dxfId="266">
      <formula>$D$1&lt;H4</formula>
    </cfRule>
    <cfRule type="expression" priority="269" aboveAverage="0" equalAverage="0" bottom="0" percent="0" rank="0" text="" dxfId="267">
      <formula>$D$1&gt;H4</formula>
    </cfRule>
  </conditionalFormatting>
  <conditionalFormatting sqref="H4">
    <cfRule type="expression" priority="270" aboveAverage="0" equalAverage="0" bottom="0" percent="0" rank="0" text="" dxfId="268">
      <formula>$D$1&lt;H4</formula>
    </cfRule>
    <cfRule type="expression" priority="271" aboveAverage="0" equalAverage="0" bottom="0" percent="0" rank="0" text="" dxfId="269">
      <formula>$D$1&gt;H4</formula>
    </cfRule>
  </conditionalFormatting>
  <conditionalFormatting sqref="H4">
    <cfRule type="expression" priority="272" aboveAverage="0" equalAverage="0" bottom="0" percent="0" rank="0" text="" dxfId="270">
      <formula>$D$1&lt;H4</formula>
    </cfRule>
    <cfRule type="expression" priority="273" aboveAverage="0" equalAverage="0" bottom="0" percent="0" rank="0" text="" dxfId="271">
      <formula>$D$1&gt;H4</formula>
    </cfRule>
  </conditionalFormatting>
  <conditionalFormatting sqref="H4">
    <cfRule type="expression" priority="274" aboveAverage="0" equalAverage="0" bottom="0" percent="0" rank="0" text="" dxfId="272">
      <formula>$D$1&lt;H4</formula>
    </cfRule>
    <cfRule type="expression" priority="275" aboveAverage="0" equalAverage="0" bottom="0" percent="0" rank="0" text="" dxfId="273">
      <formula>$D$1&gt;H4</formula>
    </cfRule>
  </conditionalFormatting>
  <conditionalFormatting sqref="H4">
    <cfRule type="expression" priority="276" aboveAverage="0" equalAverage="0" bottom="0" percent="0" rank="0" text="" dxfId="274">
      <formula>$D$1&lt;H4</formula>
    </cfRule>
    <cfRule type="expression" priority="277" aboveAverage="0" equalAverage="0" bottom="0" percent="0" rank="0" text="" dxfId="275">
      <formula>$D$1&gt;H4</formula>
    </cfRule>
  </conditionalFormatting>
  <conditionalFormatting sqref="H4">
    <cfRule type="expression" priority="278" aboveAverage="0" equalAverage="0" bottom="0" percent="0" rank="0" text="" dxfId="276">
      <formula>$D$1&lt;H4</formula>
    </cfRule>
    <cfRule type="expression" priority="279" aboveAverage="0" equalAverage="0" bottom="0" percent="0" rank="0" text="" dxfId="277">
      <formula>$D$1&gt;H4</formula>
    </cfRule>
  </conditionalFormatting>
  <conditionalFormatting sqref="H4">
    <cfRule type="expression" priority="280" aboveAverage="0" equalAverage="0" bottom="0" percent="0" rank="0" text="" dxfId="278">
      <formula>$D$1&lt;H4</formula>
    </cfRule>
    <cfRule type="expression" priority="281" aboveAverage="0" equalAverage="0" bottom="0" percent="0" rank="0" text="" dxfId="279">
      <formula>$D$1&gt;H4</formula>
    </cfRule>
  </conditionalFormatting>
  <conditionalFormatting sqref="H4">
    <cfRule type="expression" priority="282" aboveAverage="0" equalAverage="0" bottom="0" percent="0" rank="0" text="" dxfId="280">
      <formula>$D$1&lt;H4</formula>
    </cfRule>
    <cfRule type="expression" priority="283" aboveAverage="0" equalAverage="0" bottom="0" percent="0" rank="0" text="" dxfId="281">
      <formula>$D$1&gt;H4</formula>
    </cfRule>
  </conditionalFormatting>
  <conditionalFormatting sqref="H4">
    <cfRule type="expression" priority="284" aboveAverage="0" equalAverage="0" bottom="0" percent="0" rank="0" text="" dxfId="282">
      <formula>$D$1&lt;H4</formula>
    </cfRule>
    <cfRule type="expression" priority="285" aboveAverage="0" equalAverage="0" bottom="0" percent="0" rank="0" text="" dxfId="283">
      <formula>$D$1&gt;H4</formula>
    </cfRule>
  </conditionalFormatting>
  <conditionalFormatting sqref="H4">
    <cfRule type="expression" priority="286" aboveAverage="0" equalAverage="0" bottom="0" percent="0" rank="0" text="" dxfId="284">
      <formula>$D$1&lt;H4</formula>
    </cfRule>
    <cfRule type="expression" priority="287" aboveAverage="0" equalAverage="0" bottom="0" percent="0" rank="0" text="" dxfId="285">
      <formula>$D$1&gt;H4</formula>
    </cfRule>
  </conditionalFormatting>
  <conditionalFormatting sqref="H4">
    <cfRule type="expression" priority="288" aboveAverage="0" equalAverage="0" bottom="0" percent="0" rank="0" text="" dxfId="286">
      <formula>$D$1&lt;H4</formula>
    </cfRule>
    <cfRule type="expression" priority="289" aboveAverage="0" equalAverage="0" bottom="0" percent="0" rank="0" text="" dxfId="287">
      <formula>$D$1&gt;H4</formula>
    </cfRule>
  </conditionalFormatting>
  <conditionalFormatting sqref="H4">
    <cfRule type="expression" priority="290" aboveAverage="0" equalAverage="0" bottom="0" percent="0" rank="0" text="" dxfId="288">
      <formula>$D$1&lt;H4</formula>
    </cfRule>
    <cfRule type="expression" priority="291" aboveAverage="0" equalAverage="0" bottom="0" percent="0" rank="0" text="" dxfId="289">
      <formula>$D$1&gt;H4</formula>
    </cfRule>
  </conditionalFormatting>
  <conditionalFormatting sqref="H4">
    <cfRule type="expression" priority="292" aboveAverage="0" equalAverage="0" bottom="0" percent="0" rank="0" text="" dxfId="290">
      <formula>$D$1&lt;H4</formula>
    </cfRule>
    <cfRule type="expression" priority="293" aboveAverage="0" equalAverage="0" bottom="0" percent="0" rank="0" text="" dxfId="291">
      <formula>$D$1&gt;H4</formula>
    </cfRule>
  </conditionalFormatting>
  <conditionalFormatting sqref="J4">
    <cfRule type="expression" priority="294" aboveAverage="0" equalAverage="0" bottom="0" percent="0" rank="0" text="" dxfId="292">
      <formula>$D$1&lt;J4</formula>
    </cfRule>
    <cfRule type="expression" priority="295" aboveAverage="0" equalAverage="0" bottom="0" percent="0" rank="0" text="" dxfId="293">
      <formula>$D$1&gt;J4</formula>
    </cfRule>
  </conditionalFormatting>
  <conditionalFormatting sqref="I4">
    <cfRule type="expression" priority="296" aboveAverage="0" equalAverage="0" bottom="0" percent="0" rank="0" text="" dxfId="294">
      <formula>$D$1&lt;I4</formula>
    </cfRule>
    <cfRule type="expression" priority="297" aboveAverage="0" equalAverage="0" bottom="0" percent="0" rank="0" text="" dxfId="295">
      <formula>$D$1&gt;I4</formula>
    </cfRule>
  </conditionalFormatting>
  <conditionalFormatting sqref="K4">
    <cfRule type="expression" priority="298" aboveAverage="0" equalAverage="0" bottom="0" percent="0" rank="0" text="" dxfId="296">
      <formula>$D$1&lt;K4</formula>
    </cfRule>
    <cfRule type="expression" priority="299" aboveAverage="0" equalAverage="0" bottom="0" percent="0" rank="0" text="" dxfId="297">
      <formula>$D$1&gt;K4</formula>
    </cfRule>
  </conditionalFormatting>
  <conditionalFormatting sqref="I4">
    <cfRule type="expression" priority="300" aboveAverage="0" equalAverage="0" bottom="0" percent="0" rank="0" text="" dxfId="298">
      <formula>$D$1&lt;I4</formula>
    </cfRule>
    <cfRule type="expression" priority="301" aboveAverage="0" equalAverage="0" bottom="0" percent="0" rank="0" text="" dxfId="299">
      <formula>$D$1&gt;I4</formula>
    </cfRule>
  </conditionalFormatting>
  <conditionalFormatting sqref="K4">
    <cfRule type="expression" priority="302" aboveAverage="0" equalAverage="0" bottom="0" percent="0" rank="0" text="" dxfId="300">
      <formula>$D$1&lt;K4</formula>
    </cfRule>
    <cfRule type="expression" priority="303" aboveAverage="0" equalAverage="0" bottom="0" percent="0" rank="0" text="" dxfId="301">
      <formula>$D$1&gt;K4</formula>
    </cfRule>
  </conditionalFormatting>
  <conditionalFormatting sqref="K4">
    <cfRule type="expression" priority="304" aboveAverage="0" equalAverage="0" bottom="0" percent="0" rank="0" text="" dxfId="302">
      <formula>$D$1&lt;K4</formula>
    </cfRule>
    <cfRule type="expression" priority="305" aboveAverage="0" equalAverage="0" bottom="0" percent="0" rank="0" text="" dxfId="303">
      <formula>$D$1&gt;K4</formula>
    </cfRule>
  </conditionalFormatting>
  <conditionalFormatting sqref="K4">
    <cfRule type="expression" priority="306" aboveAverage="0" equalAverage="0" bottom="0" percent="0" rank="0" text="" dxfId="304">
      <formula>$D$1&lt;K4</formula>
    </cfRule>
    <cfRule type="expression" priority="307" aboveAverage="0" equalAverage="0" bottom="0" percent="0" rank="0" text="" dxfId="305">
      <formula>$D$1&gt;K4</formula>
    </cfRule>
  </conditionalFormatting>
  <conditionalFormatting sqref="K4">
    <cfRule type="expression" priority="308" aboveAverage="0" equalAverage="0" bottom="0" percent="0" rank="0" text="" dxfId="306">
      <formula>$D$1&lt;K4</formula>
    </cfRule>
    <cfRule type="expression" priority="309" aboveAverage="0" equalAverage="0" bottom="0" percent="0" rank="0" text="" dxfId="307">
      <formula>$D$1&gt;K4</formula>
    </cfRule>
  </conditionalFormatting>
  <conditionalFormatting sqref="K4">
    <cfRule type="expression" priority="310" aboveAverage="0" equalAverage="0" bottom="0" percent="0" rank="0" text="" dxfId="308">
      <formula>$D$1&lt;K4</formula>
    </cfRule>
    <cfRule type="expression" priority="311" aboveAverage="0" equalAverage="0" bottom="0" percent="0" rank="0" text="" dxfId="309">
      <formula>$D$1&gt;K4</formula>
    </cfRule>
  </conditionalFormatting>
  <conditionalFormatting sqref="K4">
    <cfRule type="expression" priority="312" aboveAverage="0" equalAverage="0" bottom="0" percent="0" rank="0" text="" dxfId="310">
      <formula>$D$1&lt;K4</formula>
    </cfRule>
    <cfRule type="expression" priority="313" aboveAverage="0" equalAverage="0" bottom="0" percent="0" rank="0" text="" dxfId="311">
      <formula>$D$1&gt;K4</formula>
    </cfRule>
  </conditionalFormatting>
  <conditionalFormatting sqref="K4">
    <cfRule type="expression" priority="314" aboveAverage="0" equalAverage="0" bottom="0" percent="0" rank="0" text="" dxfId="312">
      <formula>$D$1&lt;K4</formula>
    </cfRule>
    <cfRule type="expression" priority="315" aboveAverage="0" equalAverage="0" bottom="0" percent="0" rank="0" text="" dxfId="313">
      <formula>$D$1&gt;K4</formula>
    </cfRule>
  </conditionalFormatting>
  <conditionalFormatting sqref="K4">
    <cfRule type="expression" priority="316" aboveAverage="0" equalAverage="0" bottom="0" percent="0" rank="0" text="" dxfId="314">
      <formula>$D$1&lt;K4</formula>
    </cfRule>
    <cfRule type="expression" priority="317" aboveAverage="0" equalAverage="0" bottom="0" percent="0" rank="0" text="" dxfId="315">
      <formula>$D$1&gt;K4</formula>
    </cfRule>
  </conditionalFormatting>
  <conditionalFormatting sqref="K4">
    <cfRule type="expression" priority="318" aboveAverage="0" equalAverage="0" bottom="0" percent="0" rank="0" text="" dxfId="316">
      <formula>$D$1&lt;K4</formula>
    </cfRule>
    <cfRule type="expression" priority="319" aboveAverage="0" equalAverage="0" bottom="0" percent="0" rank="0" text="" dxfId="317">
      <formula>$D$1&gt;K4</formula>
    </cfRule>
  </conditionalFormatting>
  <conditionalFormatting sqref="K4">
    <cfRule type="expression" priority="320" aboveAverage="0" equalAverage="0" bottom="0" percent="0" rank="0" text="" dxfId="318">
      <formula>$D$1&lt;K4</formula>
    </cfRule>
    <cfRule type="expression" priority="321" aboveAverage="0" equalAverage="0" bottom="0" percent="0" rank="0" text="" dxfId="319">
      <formula>$D$1&gt;K4</formula>
    </cfRule>
  </conditionalFormatting>
  <conditionalFormatting sqref="K4">
    <cfRule type="expression" priority="322" aboveAverage="0" equalAverage="0" bottom="0" percent="0" rank="0" text="" dxfId="320">
      <formula>$D$1&lt;K4</formula>
    </cfRule>
    <cfRule type="expression" priority="323" aboveAverage="0" equalAverage="0" bottom="0" percent="0" rank="0" text="" dxfId="321">
      <formula>$D$1&gt;K4</formula>
    </cfRule>
  </conditionalFormatting>
  <conditionalFormatting sqref="K4">
    <cfRule type="expression" priority="324" aboveAverage="0" equalAverage="0" bottom="0" percent="0" rank="0" text="" dxfId="322">
      <formula>$D$1&lt;K4</formula>
    </cfRule>
    <cfRule type="expression" priority="325" aboveAverage="0" equalAverage="0" bottom="0" percent="0" rank="0" text="" dxfId="323">
      <formula>$D$1&gt;K4</formula>
    </cfRule>
  </conditionalFormatting>
  <conditionalFormatting sqref="K4">
    <cfRule type="expression" priority="326" aboveAverage="0" equalAverage="0" bottom="0" percent="0" rank="0" text="" dxfId="324">
      <formula>$D$1&lt;K4</formula>
    </cfRule>
    <cfRule type="expression" priority="327" aboveAverage="0" equalAverage="0" bottom="0" percent="0" rank="0" text="" dxfId="325">
      <formula>$D$1&gt;K4</formula>
    </cfRule>
  </conditionalFormatting>
  <conditionalFormatting sqref="M5">
    <cfRule type="expression" priority="328" aboveAverage="0" equalAverage="0" bottom="0" percent="0" rank="0" text="" dxfId="326">
      <formula>$D$1&lt;M5</formula>
    </cfRule>
    <cfRule type="expression" priority="329" aboveAverage="0" equalAverage="0" bottom="0" percent="0" rank="0" text="" dxfId="327">
      <formula>$D$1&gt;M5</formula>
    </cfRule>
  </conditionalFormatting>
  <conditionalFormatting sqref="N5">
    <cfRule type="expression" priority="330" aboveAverage="0" equalAverage="0" bottom="0" percent="0" rank="0" text="" dxfId="328">
      <formula>$D$1&lt;N5</formula>
    </cfRule>
    <cfRule type="expression" priority="331" aboveAverage="0" equalAverage="0" bottom="0" percent="0" rank="0" text="" dxfId="329">
      <formula>$D$1&gt;N5</formula>
    </cfRule>
  </conditionalFormatting>
  <conditionalFormatting sqref="N5">
    <cfRule type="expression" priority="332" aboveAverage="0" equalAverage="0" bottom="0" percent="0" rank="0" text="" dxfId="330">
      <formula>$D$1&lt;N5</formula>
    </cfRule>
    <cfRule type="expression" priority="333" aboveAverage="0" equalAverage="0" bottom="0" percent="0" rank="0" text="" dxfId="331">
      <formula>$D$1&gt;N5</formula>
    </cfRule>
  </conditionalFormatting>
  <conditionalFormatting sqref="N5">
    <cfRule type="expression" priority="334" aboveAverage="0" equalAverage="0" bottom="0" percent="0" rank="0" text="" dxfId="332">
      <formula>$D$1&lt;N5</formula>
    </cfRule>
    <cfRule type="expression" priority="335" aboveAverage="0" equalAverage="0" bottom="0" percent="0" rank="0" text="" dxfId="333">
      <formula>$D$1&gt;N5</formula>
    </cfRule>
  </conditionalFormatting>
  <conditionalFormatting sqref="N5">
    <cfRule type="expression" priority="336" aboveAverage="0" equalAverage="0" bottom="0" percent="0" rank="0" text="" dxfId="334">
      <formula>$D$1&lt;N5</formula>
    </cfRule>
    <cfRule type="expression" priority="337" aboveAverage="0" equalAverage="0" bottom="0" percent="0" rank="0" text="" dxfId="335">
      <formula>$D$1&gt;N5</formula>
    </cfRule>
  </conditionalFormatting>
  <conditionalFormatting sqref="N5">
    <cfRule type="expression" priority="338" aboveAverage="0" equalAverage="0" bottom="0" percent="0" rank="0" text="" dxfId="336">
      <formula>$D$1&lt;N5</formula>
    </cfRule>
    <cfRule type="expression" priority="339" aboveAverage="0" equalAverage="0" bottom="0" percent="0" rank="0" text="" dxfId="337">
      <formula>$D$1&gt;N5</formula>
    </cfRule>
  </conditionalFormatting>
  <conditionalFormatting sqref="N5">
    <cfRule type="expression" priority="340" aboveAverage="0" equalAverage="0" bottom="0" percent="0" rank="0" text="" dxfId="338">
      <formula>$D$1&lt;N5</formula>
    </cfRule>
    <cfRule type="expression" priority="341" aboveAverage="0" equalAverage="0" bottom="0" percent="0" rank="0" text="" dxfId="339">
      <formula>$D$1&gt;N5</formula>
    </cfRule>
  </conditionalFormatting>
  <conditionalFormatting sqref="N5">
    <cfRule type="expression" priority="342" aboveAverage="0" equalAverage="0" bottom="0" percent="0" rank="0" text="" dxfId="340">
      <formula>$D$1&lt;N5</formula>
    </cfRule>
    <cfRule type="expression" priority="343" aboveAverage="0" equalAverage="0" bottom="0" percent="0" rank="0" text="" dxfId="341">
      <formula>$D$1&gt;N5</formula>
    </cfRule>
  </conditionalFormatting>
  <conditionalFormatting sqref="N5">
    <cfRule type="expression" priority="344" aboveAverage="0" equalAverage="0" bottom="0" percent="0" rank="0" text="" dxfId="342">
      <formula>$D$1&lt;N5</formula>
    </cfRule>
    <cfRule type="expression" priority="345" aboveAverage="0" equalAverage="0" bottom="0" percent="0" rank="0" text="" dxfId="343">
      <formula>$D$1&gt;N5</formula>
    </cfRule>
  </conditionalFormatting>
  <conditionalFormatting sqref="N5">
    <cfRule type="expression" priority="346" aboveAverage="0" equalAverage="0" bottom="0" percent="0" rank="0" text="" dxfId="344">
      <formula>$D$1&lt;N5</formula>
    </cfRule>
    <cfRule type="expression" priority="347" aboveAverage="0" equalAverage="0" bottom="0" percent="0" rank="0" text="" dxfId="345">
      <formula>$D$1&gt;N5</formula>
    </cfRule>
  </conditionalFormatting>
  <conditionalFormatting sqref="N5">
    <cfRule type="expression" priority="348" aboveAverage="0" equalAverage="0" bottom="0" percent="0" rank="0" text="" dxfId="346">
      <formula>$D$1&lt;N5</formula>
    </cfRule>
    <cfRule type="expression" priority="349" aboveAverage="0" equalAverage="0" bottom="0" percent="0" rank="0" text="" dxfId="347">
      <formula>$D$1&gt;N5</formula>
    </cfRule>
  </conditionalFormatting>
  <conditionalFormatting sqref="N5">
    <cfRule type="expression" priority="350" aboveAverage="0" equalAverage="0" bottom="0" percent="0" rank="0" text="" dxfId="348">
      <formula>$D$1&lt;N5</formula>
    </cfRule>
    <cfRule type="expression" priority="351" aboveAverage="0" equalAverage="0" bottom="0" percent="0" rank="0" text="" dxfId="349">
      <formula>$D$1&gt;N5</formula>
    </cfRule>
  </conditionalFormatting>
  <conditionalFormatting sqref="N5">
    <cfRule type="expression" priority="352" aboveAverage="0" equalAverage="0" bottom="0" percent="0" rank="0" text="" dxfId="350">
      <formula>$D$1&lt;N5</formula>
    </cfRule>
    <cfRule type="expression" priority="353" aboveAverage="0" equalAverage="0" bottom="0" percent="0" rank="0" text="" dxfId="351">
      <formula>$D$1&gt;N5</formula>
    </cfRule>
  </conditionalFormatting>
  <conditionalFormatting sqref="N5">
    <cfRule type="expression" priority="354" aboveAverage="0" equalAverage="0" bottom="0" percent="0" rank="0" text="" dxfId="352">
      <formula>$D$1&lt;N5</formula>
    </cfRule>
    <cfRule type="expression" priority="355" aboveAverage="0" equalAverage="0" bottom="0" percent="0" rank="0" text="" dxfId="353">
      <formula>$D$1&gt;N5</formula>
    </cfRule>
  </conditionalFormatting>
  <conditionalFormatting sqref="N4">
    <cfRule type="expression" priority="356" aboveAverage="0" equalAverage="0" bottom="0" percent="0" rank="0" text="" dxfId="354">
      <formula>$D$1&lt;N4</formula>
    </cfRule>
    <cfRule type="expression" priority="357" aboveAverage="0" equalAverage="0" bottom="0" percent="0" rank="0" text="" dxfId="355">
      <formula>$D$1&gt;N4</formula>
    </cfRule>
  </conditionalFormatting>
  <conditionalFormatting sqref="N4">
    <cfRule type="expression" priority="358" aboveAverage="0" equalAverage="0" bottom="0" percent="0" rank="0" text="" dxfId="356">
      <formula>$D$1&lt;N4</formula>
    </cfRule>
    <cfRule type="expression" priority="359" aboveAverage="0" equalAverage="0" bottom="0" percent="0" rank="0" text="" dxfId="357">
      <formula>$D$1&gt;N4</formula>
    </cfRule>
  </conditionalFormatting>
  <conditionalFormatting sqref="N4">
    <cfRule type="expression" priority="360" aboveAverage="0" equalAverage="0" bottom="0" percent="0" rank="0" text="" dxfId="358">
      <formula>$D$1&lt;N4</formula>
    </cfRule>
    <cfRule type="expression" priority="361" aboveAverage="0" equalAverage="0" bottom="0" percent="0" rank="0" text="" dxfId="359">
      <formula>$D$1&gt;N4</formula>
    </cfRule>
  </conditionalFormatting>
  <conditionalFormatting sqref="N4">
    <cfRule type="expression" priority="362" aboveAverage="0" equalAverage="0" bottom="0" percent="0" rank="0" text="" dxfId="360">
      <formula>$D$1&lt;N4</formula>
    </cfRule>
    <cfRule type="expression" priority="363" aboveAverage="0" equalAverage="0" bottom="0" percent="0" rank="0" text="" dxfId="361">
      <formula>$D$1&gt;N4</formula>
    </cfRule>
  </conditionalFormatting>
  <conditionalFormatting sqref="N4">
    <cfRule type="expression" priority="364" aboveAverage="0" equalAverage="0" bottom="0" percent="0" rank="0" text="" dxfId="362">
      <formula>$D$1&lt;N4</formula>
    </cfRule>
    <cfRule type="expression" priority="365" aboveAverage="0" equalAverage="0" bottom="0" percent="0" rank="0" text="" dxfId="363">
      <formula>$D$1&gt;N4</formula>
    </cfRule>
  </conditionalFormatting>
  <conditionalFormatting sqref="P4">
    <cfRule type="expression" priority="366" aboveAverage="0" equalAverage="0" bottom="0" percent="0" rank="0" text="" dxfId="364">
      <formula>$D$1&lt;P4</formula>
    </cfRule>
    <cfRule type="expression" priority="367" aboveAverage="0" equalAverage="0" bottom="0" percent="0" rank="0" text="" dxfId="365">
      <formula>$D$1&gt;P4</formula>
    </cfRule>
  </conditionalFormatting>
  <conditionalFormatting sqref="P4">
    <cfRule type="expression" priority="368" aboveAverage="0" equalAverage="0" bottom="0" percent="0" rank="0" text="" dxfId="366">
      <formula>$D$1&lt;P4</formula>
    </cfRule>
    <cfRule type="expression" priority="369" aboveAverage="0" equalAverage="0" bottom="0" percent="0" rank="0" text="" dxfId="367">
      <formula>$D$1&gt;P4</formula>
    </cfRule>
  </conditionalFormatting>
  <conditionalFormatting sqref="G5">
    <cfRule type="expression" priority="370" aboveAverage="0" equalAverage="0" bottom="0" percent="0" rank="0" text="" dxfId="368">
      <formula>$D$1&lt;G5</formula>
    </cfRule>
    <cfRule type="expression" priority="371" aboveAverage="0" equalAverage="0" bottom="0" percent="0" rank="0" text="" dxfId="369">
      <formula>$D$1&gt;G5</formula>
    </cfRule>
  </conditionalFormatting>
  <conditionalFormatting sqref="G4">
    <cfRule type="expression" priority="372" aboveAverage="0" equalAverage="0" bottom="0" percent="0" rank="0" text="" dxfId="370">
      <formula>$D$1&lt;G4</formula>
    </cfRule>
    <cfRule type="expression" priority="373" aboveAverage="0" equalAverage="0" bottom="0" percent="0" rank="0" text="" dxfId="371">
      <formula>$D$1&gt;G4</formula>
    </cfRule>
  </conditionalFormatting>
  <conditionalFormatting sqref="G5">
    <cfRule type="cellIs" priority="374" operator="equal" aboveAverage="0" equalAverage="0" bottom="0" percent="0" rank="0" text="" dxfId="372">
      <formula>5</formula>
    </cfRule>
    <cfRule type="cellIs" priority="375" operator="equal" aboveAverage="0" equalAverage="0" bottom="0" percent="0" rank="0" text="" dxfId="373">
      <formula>4</formula>
    </cfRule>
    <cfRule type="cellIs" priority="376" operator="equal" aboveAverage="0" equalAverage="0" bottom="0" percent="0" rank="0" text="" dxfId="374">
      <formula>3</formula>
    </cfRule>
  </conditionalFormatting>
  <conditionalFormatting sqref="G4">
    <cfRule type="expression" priority="377" aboveAverage="0" equalAverage="0" bottom="0" percent="0" rank="0" text="" dxfId="375">
      <formula>$D$1&lt;G4</formula>
    </cfRule>
    <cfRule type="expression" priority="378" aboveAverage="0" equalAverage="0" bottom="0" percent="0" rank="0" text="" dxfId="376">
      <formula>$D$1&gt;G4</formula>
    </cfRule>
  </conditionalFormatting>
  <conditionalFormatting sqref="G5">
    <cfRule type="cellIs" priority="379" operator="equal" aboveAverage="0" equalAverage="0" bottom="0" percent="0" rank="0" text="" dxfId="377">
      <formula>5</formula>
    </cfRule>
    <cfRule type="cellIs" priority="380" operator="equal" aboveAverage="0" equalAverage="0" bottom="0" percent="0" rank="0" text="" dxfId="378">
      <formula>4</formula>
    </cfRule>
    <cfRule type="cellIs" priority="381" operator="equal" aboveAverage="0" equalAverage="0" bottom="0" percent="0" rank="0" text="" dxfId="379">
      <formula>3</formula>
    </cfRule>
  </conditionalFormatting>
  <conditionalFormatting sqref="G4">
    <cfRule type="expression" priority="382" aboveAverage="0" equalAverage="0" bottom="0" percent="0" rank="0" text="" dxfId="380">
      <formula>$D$1&lt;G4</formula>
    </cfRule>
    <cfRule type="expression" priority="383" aboveAverage="0" equalAverage="0" bottom="0" percent="0" rank="0" text="" dxfId="381">
      <formula>$D$1&gt;G4</formula>
    </cfRule>
  </conditionalFormatting>
  <conditionalFormatting sqref="J3">
    <cfRule type="expression" priority="384" aboveAverage="0" equalAverage="0" bottom="0" percent="0" rank="0" text="" dxfId="382">
      <formula>$D$1&lt;J3</formula>
    </cfRule>
    <cfRule type="expression" priority="385" aboveAverage="0" equalAverage="0" bottom="0" percent="0" rank="0" text="" dxfId="383">
      <formula>$D$1&gt;J3</formula>
    </cfRule>
  </conditionalFormatting>
  <conditionalFormatting sqref="K3">
    <cfRule type="expression" priority="386" aboveAverage="0" equalAverage="0" bottom="0" percent="0" rank="0" text="" dxfId="384">
      <formula>$D$1&lt;K3</formula>
    </cfRule>
    <cfRule type="expression" priority="387" aboveAverage="0" equalAverage="0" bottom="0" percent="0" rank="0" text="" dxfId="385">
      <formula>$D$1&gt;K3</formula>
    </cfRule>
  </conditionalFormatting>
  <conditionalFormatting sqref="L3">
    <cfRule type="expression" priority="388" aboveAverage="0" equalAverage="0" bottom="0" percent="0" rank="0" text="" dxfId="386">
      <formula>$D$1&lt;L3</formula>
    </cfRule>
    <cfRule type="expression" priority="389" aboveAverage="0" equalAverage="0" bottom="0" percent="0" rank="0" text="" dxfId="387">
      <formula>$D$1&gt;L3</formula>
    </cfRule>
  </conditionalFormatting>
  <conditionalFormatting sqref="I3">
    <cfRule type="expression" priority="390" aboveAverage="0" equalAverage="0" bottom="0" percent="0" rank="0" text="" dxfId="388">
      <formula>$D$1&lt;I3</formula>
    </cfRule>
    <cfRule type="expression" priority="391" aboveAverage="0" equalAverage="0" bottom="0" percent="0" rank="0" text="" dxfId="389">
      <formula>$D$1&gt;I3</formula>
    </cfRule>
  </conditionalFormatting>
  <conditionalFormatting sqref="I3">
    <cfRule type="expression" priority="392" aboveAverage="0" equalAverage="0" bottom="0" percent="0" rank="0" text="" dxfId="390">
      <formula>$D$1&lt;I3</formula>
    </cfRule>
    <cfRule type="expression" priority="393" aboveAverage="0" equalAverage="0" bottom="0" percent="0" rank="0" text="" dxfId="391">
      <formula>$D$1&gt;I3</formula>
    </cfRule>
  </conditionalFormatting>
  <conditionalFormatting sqref="I3">
    <cfRule type="expression" priority="394" aboveAverage="0" equalAverage="0" bottom="0" percent="0" rank="0" text="" dxfId="392">
      <formula>$D$1&lt;I3</formula>
    </cfRule>
    <cfRule type="expression" priority="395" aboveAverage="0" equalAverage="0" bottom="0" percent="0" rank="0" text="" dxfId="393">
      <formula>$D$1&gt;I3</formula>
    </cfRule>
  </conditionalFormatting>
  <conditionalFormatting sqref="J3">
    <cfRule type="expression" priority="396" aboveAverage="0" equalAverage="0" bottom="0" percent="0" rank="0" text="" dxfId="394">
      <formula>$D$1&lt;J3</formula>
    </cfRule>
    <cfRule type="expression" priority="397" aboveAverage="0" equalAverage="0" bottom="0" percent="0" rank="0" text="" dxfId="395">
      <formula>$D$1&gt;J3</formula>
    </cfRule>
  </conditionalFormatting>
  <conditionalFormatting sqref="O4">
    <cfRule type="expression" priority="398" aboveAverage="0" equalAverage="0" bottom="0" percent="0" rank="0" text="" dxfId="396">
      <formula>$D$1&lt;O4</formula>
    </cfRule>
    <cfRule type="expression" priority="399" aboveAverage="0" equalAverage="0" bottom="0" percent="0" rank="0" text="" dxfId="397">
      <formula>$D$1&gt;O4</formula>
    </cfRule>
  </conditionalFormatting>
  <conditionalFormatting sqref="H5">
    <cfRule type="cellIs" priority="400" operator="equal" aboveAverage="0" equalAverage="0" bottom="0" percent="0" rank="0" text="" dxfId="398">
      <formula>5</formula>
    </cfRule>
    <cfRule type="cellIs" priority="401" operator="equal" aboveAverage="0" equalAverage="0" bottom="0" percent="0" rank="0" text="" dxfId="399">
      <formula>4</formula>
    </cfRule>
    <cfRule type="cellIs" priority="402" operator="equal" aboveAverage="0" equalAverage="0" bottom="0" percent="0" rank="0" text="" dxfId="400">
      <formula>3</formula>
    </cfRule>
  </conditionalFormatting>
  <conditionalFormatting sqref="K5">
    <cfRule type="cellIs" priority="403" operator="equal" aboveAverage="0" equalAverage="0" bottom="0" percent="0" rank="0" text="" dxfId="401">
      <formula>5</formula>
    </cfRule>
    <cfRule type="cellIs" priority="404" operator="equal" aboveAverage="0" equalAverage="0" bottom="0" percent="0" rank="0" text="" dxfId="402">
      <formula>4</formula>
    </cfRule>
    <cfRule type="cellIs" priority="405" operator="equal" aboveAverage="0" equalAverage="0" bottom="0" percent="0" rank="0" text="" dxfId="403">
      <formula>3</formula>
    </cfRule>
  </conditionalFormatting>
  <conditionalFormatting sqref="L5">
    <cfRule type="cellIs" priority="406" operator="equal" aboveAverage="0" equalAverage="0" bottom="0" percent="0" rank="0" text="" dxfId="404">
      <formula>5</formula>
    </cfRule>
    <cfRule type="cellIs" priority="407" operator="equal" aboveAverage="0" equalAverage="0" bottom="0" percent="0" rank="0" text="" dxfId="405">
      <formula>4</formula>
    </cfRule>
    <cfRule type="cellIs" priority="408" operator="equal" aboveAverage="0" equalAverage="0" bottom="0" percent="0" rank="0" text="" dxfId="406">
      <formula>3</formula>
    </cfRule>
  </conditionalFormatting>
  <conditionalFormatting sqref="M4">
    <cfRule type="expression" priority="409" aboveAverage="0" equalAverage="0" bottom="0" percent="0" rank="0" text="" dxfId="407">
      <formula>$D$1&lt;M4</formula>
    </cfRule>
    <cfRule type="expression" priority="410" aboveAverage="0" equalAverage="0" bottom="0" percent="0" rank="0" text="" dxfId="408">
      <formula>$D$1&gt;M4</formula>
    </cfRule>
  </conditionalFormatting>
  <conditionalFormatting sqref="M5">
    <cfRule type="expression" priority="411" aboveAverage="0" equalAverage="0" bottom="0" percent="0" rank="0" text="" dxfId="409">
      <formula>$D$1&lt;M5</formula>
    </cfRule>
    <cfRule type="expression" priority="412" aboveAverage="0" equalAverage="0" bottom="0" percent="0" rank="0" text="" dxfId="410">
      <formula>$D$1&gt;M5</formula>
    </cfRule>
  </conditionalFormatting>
  <conditionalFormatting sqref="P4">
    <cfRule type="expression" priority="413" aboveAverage="0" equalAverage="0" bottom="0" percent="0" rank="0" text="" dxfId="411">
      <formula>$D$1&lt;P4</formula>
    </cfRule>
    <cfRule type="expression" priority="414" aboveAverage="0" equalAverage="0" bottom="0" percent="0" rank="0" text="" dxfId="412">
      <formula>$D$1&gt;P4</formula>
    </cfRule>
  </conditionalFormatting>
  <conditionalFormatting sqref="P4">
    <cfRule type="expression" priority="415" aboveAverage="0" equalAverage="0" bottom="0" percent="0" rank="0" text="" dxfId="413">
      <formula>$D$1&lt;P4</formula>
    </cfRule>
    <cfRule type="expression" priority="416" aboveAverage="0" equalAverage="0" bottom="0" percent="0" rank="0" text="" dxfId="414">
      <formula>$D$1&gt;P4</formula>
    </cfRule>
  </conditionalFormatting>
  <conditionalFormatting sqref="G3">
    <cfRule type="expression" priority="417" aboveAverage="0" equalAverage="0" bottom="0" percent="0" rank="0" text="" dxfId="415">
      <formula>$D$1&lt;G3</formula>
    </cfRule>
    <cfRule type="expression" priority="418" aboveAverage="0" equalAverage="0" bottom="0" percent="0" rank="0" text="" dxfId="416">
      <formula>$D$1&gt;G3</formula>
    </cfRule>
  </conditionalFormatting>
  <conditionalFormatting sqref="G4">
    <cfRule type="expression" priority="419" aboveAverage="0" equalAverage="0" bottom="0" percent="0" rank="0" text="" dxfId="417">
      <formula>$D$1&lt;G4</formula>
    </cfRule>
    <cfRule type="expression" priority="420" aboveAverage="0" equalAverage="0" bottom="0" percent="0" rank="0" text="" dxfId="418">
      <formula>$D$1&gt;G4</formula>
    </cfRule>
  </conditionalFormatting>
  <conditionalFormatting sqref="M3">
    <cfRule type="expression" priority="421" aboveAverage="0" equalAverage="0" bottom="0" percent="0" rank="0" text="" dxfId="419">
      <formula>$D$1&lt;M3</formula>
    </cfRule>
    <cfRule type="expression" priority="422" aboveAverage="0" equalAverage="0" bottom="0" percent="0" rank="0" text="" dxfId="420">
      <formula>$D$1&gt;M3</formula>
    </cfRule>
  </conditionalFormatting>
  <conditionalFormatting sqref="I3:J3">
    <cfRule type="expression" priority="423" aboveAverage="0" equalAverage="0" bottom="0" percent="0" rank="0" text="" dxfId="421">
      <formula>$D$1&lt;I3</formula>
    </cfRule>
    <cfRule type="expression" priority="424" aboveAverage="0" equalAverage="0" bottom="0" percent="0" rank="0" text="" dxfId="422">
      <formula>$D$1&gt;I3</formula>
    </cfRule>
  </conditionalFormatting>
  <conditionalFormatting sqref="H3">
    <cfRule type="expression" priority="425" aboveAverage="0" equalAverage="0" bottom="0" percent="0" rank="0" text="" dxfId="423">
      <formula>$D$1&lt;H3</formula>
    </cfRule>
    <cfRule type="expression" priority="426" aboveAverage="0" equalAverage="0" bottom="0" percent="0" rank="0" text="" dxfId="424">
      <formula>$D$1&gt;H3</formula>
    </cfRule>
  </conditionalFormatting>
  <conditionalFormatting sqref="I3:M3 O3:P3">
    <cfRule type="expression" priority="427" aboveAverage="0" equalAverage="0" bottom="0" percent="0" rank="0" text="" dxfId="425">
      <formula>$D$1&lt;I3</formula>
    </cfRule>
    <cfRule type="expression" priority="428" aboveAverage="0" equalAverage="0" bottom="0" percent="0" rank="0" text="" dxfId="426">
      <formula>$D$1&gt;I3</formula>
    </cfRule>
  </conditionalFormatting>
  <conditionalFormatting sqref="I3:M3">
    <cfRule type="expression" priority="429" aboveAverage="0" equalAverage="0" bottom="0" percent="0" rank="0" text="" dxfId="427">
      <formula>$D$1&lt;I3</formula>
    </cfRule>
    <cfRule type="expression" priority="430" aboveAverage="0" equalAverage="0" bottom="0" percent="0" rank="0" text="" dxfId="428">
      <formula>$D$1&gt;I3</formula>
    </cfRule>
  </conditionalFormatting>
  <conditionalFormatting sqref="K3">
    <cfRule type="expression" priority="431" aboveAverage="0" equalAverage="0" bottom="0" percent="0" rank="0" text="" dxfId="429">
      <formula>$D$1&lt;K3</formula>
    </cfRule>
    <cfRule type="expression" priority="432" aboveAverage="0" equalAverage="0" bottom="0" percent="0" rank="0" text="" dxfId="430">
      <formula>$D$1&gt;K3</formula>
    </cfRule>
  </conditionalFormatting>
  <conditionalFormatting sqref="H3">
    <cfRule type="expression" priority="433" aboveAverage="0" equalAverage="0" bottom="0" percent="0" rank="0" text="" dxfId="431">
      <formula>$D$1&lt;H3</formula>
    </cfRule>
    <cfRule type="expression" priority="434" aboveAverage="0" equalAverage="0" bottom="0" percent="0" rank="0" text="" dxfId="432">
      <formula>$D$1&gt;H3</formula>
    </cfRule>
  </conditionalFormatting>
  <conditionalFormatting sqref="H3">
    <cfRule type="expression" priority="435" aboveAverage="0" equalAverage="0" bottom="0" percent="0" rank="0" text="" dxfId="433">
      <formula>$D$1&lt;H3</formula>
    </cfRule>
    <cfRule type="expression" priority="436" aboveAverage="0" equalAverage="0" bottom="0" percent="0" rank="0" text="" dxfId="434">
      <formula>$D$1&gt;H3</formula>
    </cfRule>
  </conditionalFormatting>
  <conditionalFormatting sqref="J5">
    <cfRule type="cellIs" priority="437" operator="equal" aboveAverage="0" equalAverage="0" bottom="0" percent="0" rank="0" text="" dxfId="435">
      <formula>5</formula>
    </cfRule>
    <cfRule type="cellIs" priority="438" operator="equal" aboveAverage="0" equalAverage="0" bottom="0" percent="0" rank="0" text="" dxfId="436">
      <formula>4</formula>
    </cfRule>
    <cfRule type="cellIs" priority="439" operator="equal" aboveAverage="0" equalAverage="0" bottom="0" percent="0" rank="0" text="" dxfId="437">
      <formula>3</formula>
    </cfRule>
  </conditionalFormatting>
  <conditionalFormatting sqref="J4">
    <cfRule type="expression" priority="440" aboveAverage="0" equalAverage="0" bottom="0" percent="0" rank="0" text="" dxfId="438">
      <formula>$D$1&lt;J4</formula>
    </cfRule>
    <cfRule type="expression" priority="441" aboveAverage="0" equalAverage="0" bottom="0" percent="0" rank="0" text="" dxfId="439">
      <formula>$D$1&gt;J4</formula>
    </cfRule>
  </conditionalFormatting>
  <conditionalFormatting sqref="J4">
    <cfRule type="expression" priority="442" aboveAverage="0" equalAverage="0" bottom="0" percent="0" rank="0" text="" dxfId="440">
      <formula>$D$1&lt;J4</formula>
    </cfRule>
    <cfRule type="expression" priority="443" aboveAverage="0" equalAverage="0" bottom="0" percent="0" rank="0" text="" dxfId="441">
      <formula>$D$1&gt;J4</formula>
    </cfRule>
  </conditionalFormatting>
  <conditionalFormatting sqref="I4">
    <cfRule type="expression" priority="444" aboveAverage="0" equalAverage="0" bottom="0" percent="0" rank="0" text="" dxfId="442">
      <formula>$D$1&lt;I4</formula>
    </cfRule>
    <cfRule type="expression" priority="445" aboveAverage="0" equalAverage="0" bottom="0" percent="0" rank="0" text="" dxfId="443">
      <formula>$D$1&gt;I4</formula>
    </cfRule>
  </conditionalFormatting>
  <conditionalFormatting sqref="N5">
    <cfRule type="expression" priority="446" aboveAverage="0" equalAverage="0" bottom="0" percent="0" rank="0" text="" dxfId="444">
      <formula>$D$1&lt;N5</formula>
    </cfRule>
    <cfRule type="expression" priority="447" aboveAverage="0" equalAverage="0" bottom="0" percent="0" rank="0" text="" dxfId="445">
      <formula>$D$1&gt;N5</formula>
    </cfRule>
  </conditionalFormatting>
  <conditionalFormatting sqref="N5">
    <cfRule type="expression" priority="448" aboveAverage="0" equalAverage="0" bottom="0" percent="0" rank="0" text="" dxfId="446">
      <formula>$D$1&lt;N5</formula>
    </cfRule>
    <cfRule type="expression" priority="449" aboveAverage="0" equalAverage="0" bottom="0" percent="0" rank="0" text="" dxfId="447">
      <formula>$D$1&gt;N5</formula>
    </cfRule>
  </conditionalFormatting>
  <conditionalFormatting sqref="K5">
    <cfRule type="cellIs" priority="450" operator="equal" aboveAverage="0" equalAverage="0" bottom="0" percent="0" rank="0" text="" dxfId="448">
      <formula>5</formula>
    </cfRule>
    <cfRule type="cellIs" priority="451" operator="equal" aboveAverage="0" equalAverage="0" bottom="0" percent="0" rank="0" text="" dxfId="449">
      <formula>4</formula>
    </cfRule>
    <cfRule type="cellIs" priority="452" operator="equal" aboveAverage="0" equalAverage="0" bottom="0" percent="0" rank="0" text="" dxfId="0">
      <formula>3</formula>
    </cfRule>
  </conditionalFormatting>
  <conditionalFormatting sqref="L4">
    <cfRule type="expression" priority="453" aboveAverage="0" equalAverage="0" bottom="0" percent="0" rank="0" text="" dxfId="1">
      <formula>$D$1&lt;L4</formula>
    </cfRule>
    <cfRule type="expression" priority="454" aboveAverage="0" equalAverage="0" bottom="0" percent="0" rank="0" text="" dxfId="2">
      <formula>$D$1&gt;L4</formula>
    </cfRule>
  </conditionalFormatting>
  <conditionalFormatting sqref="M4">
    <cfRule type="expression" priority="455" aboveAverage="0" equalAverage="0" bottom="0" percent="0" rank="0" text="" dxfId="3">
      <formula>$D$1&lt;M4</formula>
    </cfRule>
    <cfRule type="expression" priority="456" aboveAverage="0" equalAverage="0" bottom="0" percent="0" rank="0" text="" dxfId="4">
      <formula>$D$1&gt;M4</formula>
    </cfRule>
  </conditionalFormatting>
  <conditionalFormatting sqref="N4">
    <cfRule type="expression" priority="457" aboveAverage="0" equalAverage="0" bottom="0" percent="0" rank="0" text="" dxfId="5">
      <formula>$D$1&lt;N4</formula>
    </cfRule>
    <cfRule type="expression" priority="458" aboveAverage="0" equalAverage="0" bottom="0" percent="0" rank="0" text="" dxfId="6">
      <formula>$D$1&gt;N4</formula>
    </cfRule>
  </conditionalFormatting>
  <conditionalFormatting sqref="N4">
    <cfRule type="expression" priority="459" aboveAverage="0" equalAverage="0" bottom="0" percent="0" rank="0" text="" dxfId="7">
      <formula>$D$1&lt;N4</formula>
    </cfRule>
    <cfRule type="expression" priority="460" aboveAverage="0" equalAverage="0" bottom="0" percent="0" rank="0" text="" dxfId="8">
      <formula>$D$1&gt;N4</formula>
    </cfRule>
  </conditionalFormatting>
  <conditionalFormatting sqref="N4">
    <cfRule type="expression" priority="461" aboveAverage="0" equalAverage="0" bottom="0" percent="0" rank="0" text="" dxfId="9">
      <formula>$D$1&lt;N4</formula>
    </cfRule>
    <cfRule type="expression" priority="462" aboveAverage="0" equalAverage="0" bottom="0" percent="0" rank="0" text="" dxfId="10">
      <formula>$D$1&gt;N4</formula>
    </cfRule>
  </conditionalFormatting>
  <conditionalFormatting sqref="P4">
    <cfRule type="expression" priority="463" aboveAverage="0" equalAverage="0" bottom="0" percent="0" rank="0" text="" dxfId="11">
      <formula>$D$1&lt;P4</formula>
    </cfRule>
    <cfRule type="expression" priority="464" aboveAverage="0" equalAverage="0" bottom="0" percent="0" rank="0" text="" dxfId="12">
      <formula>$D$1&gt;P4</formula>
    </cfRule>
  </conditionalFormatting>
  <conditionalFormatting sqref="P4">
    <cfRule type="expression" priority="465" aboveAverage="0" equalAverage="0" bottom="0" percent="0" rank="0" text="" dxfId="13">
      <formula>$D$1&lt;P4</formula>
    </cfRule>
    <cfRule type="expression" priority="466" aboveAverage="0" equalAverage="0" bottom="0" percent="0" rank="0" text="" dxfId="14">
      <formula>$D$1&gt;P4</formula>
    </cfRule>
  </conditionalFormatting>
  <conditionalFormatting sqref="P4">
    <cfRule type="expression" priority="467" aboveAverage="0" equalAverage="0" bottom="0" percent="0" rank="0" text="" dxfId="15">
      <formula>$D$1&lt;P4</formula>
    </cfRule>
    <cfRule type="expression" priority="468" aboveAverage="0" equalAverage="0" bottom="0" percent="0" rank="0" text="" dxfId="16">
      <formula>$D$1&gt;P4</formula>
    </cfRule>
  </conditionalFormatting>
  <conditionalFormatting sqref="L3">
    <cfRule type="expression" priority="469" aboveAverage="0" equalAverage="0" bottom="0" percent="0" rank="0" text="" dxfId="17">
      <formula>$D$1&lt;L3</formula>
    </cfRule>
    <cfRule type="expression" priority="470" aboveAverage="0" equalAverage="0" bottom="0" percent="0" rank="0" text="" dxfId="18">
      <formula>$D$1&gt;L3</formula>
    </cfRule>
  </conditionalFormatting>
  <conditionalFormatting sqref="H4">
    <cfRule type="expression" priority="471" aboveAverage="0" equalAverage="0" bottom="0" percent="0" rank="0" text="" dxfId="19">
      <formula>$D$1&lt;H4</formula>
    </cfRule>
    <cfRule type="expression" priority="472" aboveAverage="0" equalAverage="0" bottom="0" percent="0" rank="0" text="" dxfId="20">
      <formula>$D$1&gt;H4</formula>
    </cfRule>
  </conditionalFormatting>
  <conditionalFormatting sqref="O4">
    <cfRule type="expression" priority="473" aboveAverage="0" equalAverage="0" bottom="0" percent="0" rank="0" text="" dxfId="21">
      <formula>$D$1&lt;O4</formula>
    </cfRule>
    <cfRule type="expression" priority="474" aboveAverage="0" equalAverage="0" bottom="0" percent="0" rank="0" text="" dxfId="22">
      <formula>$D$1&gt;O4</formula>
    </cfRule>
  </conditionalFormatting>
  <conditionalFormatting sqref="O4">
    <cfRule type="expression" priority="475" aboveAverage="0" equalAverage="0" bottom="0" percent="0" rank="0" text="" dxfId="23">
      <formula>$D$1&lt;O4</formula>
    </cfRule>
    <cfRule type="expression" priority="476" aboveAverage="0" equalAverage="0" bottom="0" percent="0" rank="0" text="" dxfId="24">
      <formula>$D$1&gt;O4</formula>
    </cfRule>
  </conditionalFormatting>
  <conditionalFormatting sqref="H5">
    <cfRule type="cellIs" priority="477" operator="equal" aboveAverage="0" equalAverage="0" bottom="0" percent="0" rank="0" text="" dxfId="25">
      <formula>5</formula>
    </cfRule>
    <cfRule type="cellIs" priority="478" operator="equal" aboveAverage="0" equalAverage="0" bottom="0" percent="0" rank="0" text="" dxfId="26">
      <formula>4</formula>
    </cfRule>
    <cfRule type="cellIs" priority="479" operator="equal" aboveAverage="0" equalAverage="0" bottom="0" percent="0" rank="0" text="" dxfId="27">
      <formula>3</formula>
    </cfRule>
  </conditionalFormatting>
  <conditionalFormatting sqref="H4">
    <cfRule type="expression" priority="480" aboveAverage="0" equalAverage="0" bottom="0" percent="0" rank="0" text="" dxfId="28">
      <formula>$D$1&lt;H4</formula>
    </cfRule>
    <cfRule type="expression" priority="481" aboveAverage="0" equalAverage="0" bottom="0" percent="0" rank="0" text="" dxfId="29">
      <formula>$D$1&gt;H4</formula>
    </cfRule>
  </conditionalFormatting>
  <conditionalFormatting sqref="H4">
    <cfRule type="expression" priority="482" aboveAverage="0" equalAverage="0" bottom="0" percent="0" rank="0" text="" dxfId="30">
      <formula>$D$1&lt;H4</formula>
    </cfRule>
    <cfRule type="expression" priority="483" aboveAverage="0" equalAverage="0" bottom="0" percent="0" rank="0" text="" dxfId="31">
      <formula>$D$1&gt;H4</formula>
    </cfRule>
  </conditionalFormatting>
  <conditionalFormatting sqref="J5">
    <cfRule type="cellIs" priority="484" operator="equal" aboveAverage="0" equalAverage="0" bottom="0" percent="0" rank="0" text="" dxfId="32">
      <formula>5</formula>
    </cfRule>
    <cfRule type="cellIs" priority="485" operator="equal" aboveAverage="0" equalAverage="0" bottom="0" percent="0" rank="0" text="" dxfId="33">
      <formula>4</formula>
    </cfRule>
    <cfRule type="cellIs" priority="486" operator="equal" aboveAverage="0" equalAverage="0" bottom="0" percent="0" rank="0" text="" dxfId="34">
      <formula>3</formula>
    </cfRule>
  </conditionalFormatting>
  <conditionalFormatting sqref="J5">
    <cfRule type="cellIs" priority="487" operator="equal" aboveAverage="0" equalAverage="0" bottom="0" percent="0" rank="0" text="" dxfId="35">
      <formula>5</formula>
    </cfRule>
    <cfRule type="cellIs" priority="488" operator="equal" aboveAverage="0" equalAverage="0" bottom="0" percent="0" rank="0" text="" dxfId="36">
      <formula>4</formula>
    </cfRule>
    <cfRule type="cellIs" priority="489" operator="equal" aboveAverage="0" equalAverage="0" bottom="0" percent="0" rank="0" text="" dxfId="37">
      <formula>3</formula>
    </cfRule>
  </conditionalFormatting>
  <conditionalFormatting sqref="O5">
    <cfRule type="cellIs" priority="490" operator="equal" aboveAverage="0" equalAverage="0" bottom="0" percent="0" rank="0" text="" dxfId="38">
      <formula>5</formula>
    </cfRule>
    <cfRule type="cellIs" priority="491" operator="equal" aboveAverage="0" equalAverage="0" bottom="0" percent="0" rank="0" text="" dxfId="39">
      <formula>4</formula>
    </cfRule>
    <cfRule type="cellIs" priority="492" operator="equal" aboveAverage="0" equalAverage="0" bottom="0" percent="0" rank="0" text="" dxfId="40">
      <formula>3</formula>
    </cfRule>
  </conditionalFormatting>
  <conditionalFormatting sqref="O5">
    <cfRule type="cellIs" priority="493" operator="equal" aboveAverage="0" equalAverage="0" bottom="0" percent="0" rank="0" text="" dxfId="0">
      <formula>5</formula>
    </cfRule>
    <cfRule type="cellIs" priority="494" operator="equal" aboveAverage="0" equalAverage="0" bottom="0" percent="0" rank="0" text="" dxfId="1">
      <formula>4</formula>
    </cfRule>
    <cfRule type="cellIs" priority="495" operator="equal" aboveAverage="0" equalAverage="0" bottom="0" percent="0" rank="0" text="" dxfId="2">
      <formula>3</formula>
    </cfRule>
  </conditionalFormatting>
  <conditionalFormatting sqref="O5">
    <cfRule type="cellIs" priority="496" operator="equal" aboveAverage="0" equalAverage="0" bottom="0" percent="0" rank="0" text="" dxfId="3">
      <formula>5</formula>
    </cfRule>
    <cfRule type="cellIs" priority="497" operator="equal" aboveAverage="0" equalAverage="0" bottom="0" percent="0" rank="0" text="" dxfId="4">
      <formula>4</formula>
    </cfRule>
    <cfRule type="cellIs" priority="498" operator="equal" aboveAverage="0" equalAverage="0" bottom="0" percent="0" rank="0" text="" dxfId="5">
      <formula>3</formula>
    </cfRule>
  </conditionalFormatting>
  <conditionalFormatting sqref="I5">
    <cfRule type="cellIs" priority="499" operator="equal" aboveAverage="0" equalAverage="0" bottom="0" percent="0" rank="0" text="" dxfId="6">
      <formula>5</formula>
    </cfRule>
    <cfRule type="cellIs" priority="500" operator="equal" aboveAverage="0" equalAverage="0" bottom="0" percent="0" rank="0" text="" dxfId="7">
      <formula>4</formula>
    </cfRule>
    <cfRule type="cellIs" priority="501" operator="equal" aboveAverage="0" equalAverage="0" bottom="0" percent="0" rank="0" text="" dxfId="8">
      <formula>3</formula>
    </cfRule>
  </conditionalFormatting>
  <conditionalFormatting sqref="I5">
    <cfRule type="cellIs" priority="502" operator="equal" aboveAverage="0" equalAverage="0" bottom="0" percent="0" rank="0" text="" dxfId="9">
      <formula>5</formula>
    </cfRule>
    <cfRule type="cellIs" priority="503" operator="equal" aboveAverage="0" equalAverage="0" bottom="0" percent="0" rank="0" text="" dxfId="10">
      <formula>4</formula>
    </cfRule>
    <cfRule type="cellIs" priority="504" operator="equal" aboveAverage="0" equalAverage="0" bottom="0" percent="0" rank="0" text="" dxfId="11">
      <formula>3</formula>
    </cfRule>
  </conditionalFormatting>
  <conditionalFormatting sqref="I5">
    <cfRule type="cellIs" priority="505" operator="equal" aboveAverage="0" equalAverage="0" bottom="0" percent="0" rank="0" text="" dxfId="12">
      <formula>5</formula>
    </cfRule>
    <cfRule type="cellIs" priority="506" operator="equal" aboveAverage="0" equalAverage="0" bottom="0" percent="0" rank="0" text="" dxfId="13">
      <formula>4</formula>
    </cfRule>
    <cfRule type="cellIs" priority="507" operator="equal" aboveAverage="0" equalAverage="0" bottom="0" percent="0" rank="0" text="" dxfId="14">
      <formula>3</formula>
    </cfRule>
  </conditionalFormatting>
  <conditionalFormatting sqref="K5">
    <cfRule type="cellIs" priority="508" operator="equal" aboveAverage="0" equalAverage="0" bottom="0" percent="0" rank="0" text="" dxfId="15">
      <formula>5</formula>
    </cfRule>
    <cfRule type="cellIs" priority="509" operator="equal" aboveAverage="0" equalAverage="0" bottom="0" percent="0" rank="0" text="" dxfId="16">
      <formula>4</formula>
    </cfRule>
    <cfRule type="cellIs" priority="510" operator="equal" aboveAverage="0" equalAverage="0" bottom="0" percent="0" rank="0" text="" dxfId="17">
      <formula>3</formula>
    </cfRule>
  </conditionalFormatting>
  <conditionalFormatting sqref="K5">
    <cfRule type="cellIs" priority="511" operator="equal" aboveAverage="0" equalAverage="0" bottom="0" percent="0" rank="0" text="" dxfId="18">
      <formula>5</formula>
    </cfRule>
    <cfRule type="cellIs" priority="512" operator="equal" aboveAverage="0" equalAverage="0" bottom="0" percent="0" rank="0" text="" dxfId="19">
      <formula>4</formula>
    </cfRule>
    <cfRule type="cellIs" priority="513" operator="equal" aboveAverage="0" equalAverage="0" bottom="0" percent="0" rank="0" text="" dxfId="20">
      <formula>3</formula>
    </cfRule>
  </conditionalFormatting>
  <conditionalFormatting sqref="K5">
    <cfRule type="cellIs" priority="514" operator="equal" aboveAverage="0" equalAverage="0" bottom="0" percent="0" rank="0" text="" dxfId="21">
      <formula>5</formula>
    </cfRule>
    <cfRule type="cellIs" priority="515" operator="equal" aboveAverage="0" equalAverage="0" bottom="0" percent="0" rank="0" text="" dxfId="22">
      <formula>4</formula>
    </cfRule>
    <cfRule type="cellIs" priority="516" operator="equal" aboveAverage="0" equalAverage="0" bottom="0" percent="0" rank="0" text="" dxfId="23">
      <formula>3</formula>
    </cfRule>
  </conditionalFormatting>
  <conditionalFormatting sqref="K5">
    <cfRule type="cellIs" priority="517" operator="equal" aboveAverage="0" equalAverage="0" bottom="0" percent="0" rank="0" text="" dxfId="24">
      <formula>5</formula>
    </cfRule>
    <cfRule type="cellIs" priority="518" operator="equal" aboveAverage="0" equalAverage="0" bottom="0" percent="0" rank="0" text="" dxfId="25">
      <formula>4</formula>
    </cfRule>
    <cfRule type="cellIs" priority="519" operator="equal" aboveAverage="0" equalAverage="0" bottom="0" percent="0" rank="0" text="" dxfId="26">
      <formula>3</formula>
    </cfRule>
  </conditionalFormatting>
  <conditionalFormatting sqref="K5">
    <cfRule type="cellIs" priority="520" operator="equal" aboveAverage="0" equalAverage="0" bottom="0" percent="0" rank="0" text="" dxfId="27">
      <formula>5</formula>
    </cfRule>
    <cfRule type="cellIs" priority="521" operator="equal" aboveAverage="0" equalAverage="0" bottom="0" percent="0" rank="0" text="" dxfId="28">
      <formula>4</formula>
    </cfRule>
    <cfRule type="cellIs" priority="522" operator="equal" aboveAverage="0" equalAverage="0" bottom="0" percent="0" rank="0" text="" dxfId="29">
      <formula>3</formula>
    </cfRule>
  </conditionalFormatting>
  <conditionalFormatting sqref="K5">
    <cfRule type="cellIs" priority="523" operator="equal" aboveAverage="0" equalAverage="0" bottom="0" percent="0" rank="0" text="" dxfId="30">
      <formula>5</formula>
    </cfRule>
    <cfRule type="cellIs" priority="524" operator="equal" aboveAverage="0" equalAverage="0" bottom="0" percent="0" rank="0" text="" dxfId="31">
      <formula>4</formula>
    </cfRule>
    <cfRule type="cellIs" priority="525" operator="equal" aboveAverage="0" equalAverage="0" bottom="0" percent="0" rank="0" text="" dxfId="32">
      <formula>3</formula>
    </cfRule>
  </conditionalFormatting>
  <conditionalFormatting sqref="K5">
    <cfRule type="cellIs" priority="526" operator="equal" aboveAverage="0" equalAverage="0" bottom="0" percent="0" rank="0" text="" dxfId="33">
      <formula>5</formula>
    </cfRule>
    <cfRule type="cellIs" priority="527" operator="equal" aboveAverage="0" equalAverage="0" bottom="0" percent="0" rank="0" text="" dxfId="34">
      <formula>4</formula>
    </cfRule>
    <cfRule type="cellIs" priority="528" operator="equal" aboveAverage="0" equalAverage="0" bottom="0" percent="0" rank="0" text="" dxfId="35">
      <formula>3</formula>
    </cfRule>
  </conditionalFormatting>
  <conditionalFormatting sqref="K5">
    <cfRule type="cellIs" priority="529" operator="equal" aboveAverage="0" equalAverage="0" bottom="0" percent="0" rank="0" text="" dxfId="36">
      <formula>5</formula>
    </cfRule>
    <cfRule type="cellIs" priority="530" operator="equal" aboveAverage="0" equalAverage="0" bottom="0" percent="0" rank="0" text="" dxfId="37">
      <formula>4</formula>
    </cfRule>
    <cfRule type="cellIs" priority="531" operator="equal" aboveAverage="0" equalAverage="0" bottom="0" percent="0" rank="0" text="" dxfId="38">
      <formula>3</formula>
    </cfRule>
  </conditionalFormatting>
  <conditionalFormatting sqref="K5">
    <cfRule type="cellIs" priority="532" operator="equal" aboveAverage="0" equalAverage="0" bottom="0" percent="0" rank="0" text="" dxfId="39">
      <formula>5</formula>
    </cfRule>
    <cfRule type="cellIs" priority="533" operator="equal" aboveAverage="0" equalAverage="0" bottom="0" percent="0" rank="0" text="" dxfId="40">
      <formula>4</formula>
    </cfRule>
    <cfRule type="cellIs" priority="534" operator="equal" aboveAverage="0" equalAverage="0" bottom="0" percent="0" rank="0" text="" dxfId="41">
      <formula>3</formula>
    </cfRule>
  </conditionalFormatting>
  <conditionalFormatting sqref="K4">
    <cfRule type="expression" priority="535" aboveAverage="0" equalAverage="0" bottom="0" percent="0" rank="0" text="" dxfId="42">
      <formula>$D$1&lt;K4</formula>
    </cfRule>
    <cfRule type="expression" priority="536" aboveAverage="0" equalAverage="0" bottom="0" percent="0" rank="0" text="" dxfId="43">
      <formula>$D$1&gt;K4</formula>
    </cfRule>
  </conditionalFormatting>
  <conditionalFormatting sqref="K5">
    <cfRule type="cellIs" priority="537" operator="equal" aboveAverage="0" equalAverage="0" bottom="0" percent="0" rank="0" text="" dxfId="44">
      <formula>5</formula>
    </cfRule>
    <cfRule type="cellIs" priority="538" operator="equal" aboveAverage="0" equalAverage="0" bottom="0" percent="0" rank="0" text="" dxfId="45">
      <formula>4</formula>
    </cfRule>
    <cfRule type="cellIs" priority="539" operator="equal" aboveAverage="0" equalAverage="0" bottom="0" percent="0" rank="0" text="" dxfId="46">
      <formula>3</formula>
    </cfRule>
  </conditionalFormatting>
  <conditionalFormatting sqref="K4">
    <cfRule type="expression" priority="540" aboveAverage="0" equalAverage="0" bottom="0" percent="0" rank="0" text="" dxfId="47">
      <formula>$D$1&lt;K4</formula>
    </cfRule>
    <cfRule type="expression" priority="541" aboveAverage="0" equalAverage="0" bottom="0" percent="0" rank="0" text="" dxfId="48">
      <formula>$D$1&gt;K4</formula>
    </cfRule>
  </conditionalFormatting>
  <conditionalFormatting sqref="K5">
    <cfRule type="cellIs" priority="542" operator="equal" aboveAverage="0" equalAverage="0" bottom="0" percent="0" rank="0" text="" dxfId="49">
      <formula>5</formula>
    </cfRule>
    <cfRule type="cellIs" priority="543" operator="equal" aboveAverage="0" equalAverage="0" bottom="0" percent="0" rank="0" text="" dxfId="50">
      <formula>4</formula>
    </cfRule>
    <cfRule type="cellIs" priority="544" operator="equal" aboveAverage="0" equalAverage="0" bottom="0" percent="0" rank="0" text="" dxfId="51">
      <formula>3</formula>
    </cfRule>
  </conditionalFormatting>
  <conditionalFormatting sqref="K4">
    <cfRule type="expression" priority="545" aboveAverage="0" equalAverage="0" bottom="0" percent="0" rank="0" text="" dxfId="52">
      <formula>$D$1&lt;K4</formula>
    </cfRule>
    <cfRule type="expression" priority="546" aboveAverage="0" equalAverage="0" bottom="0" percent="0" rank="0" text="" dxfId="53">
      <formula>$D$1&gt;K4</formula>
    </cfRule>
  </conditionalFormatting>
  <conditionalFormatting sqref="K4">
    <cfRule type="expression" priority="547" aboveAverage="0" equalAverage="0" bottom="0" percent="0" rank="0" text="" dxfId="54">
      <formula>$D$1&lt;K4</formula>
    </cfRule>
    <cfRule type="expression" priority="548" aboveAverage="0" equalAverage="0" bottom="0" percent="0" rank="0" text="" dxfId="55">
      <formula>$D$1&gt;K4</formula>
    </cfRule>
  </conditionalFormatting>
  <conditionalFormatting sqref="K5">
    <cfRule type="cellIs" priority="549" operator="equal" aboveAverage="0" equalAverage="0" bottom="0" percent="0" rank="0" text="" dxfId="56">
      <formula>5</formula>
    </cfRule>
    <cfRule type="cellIs" priority="550" operator="equal" aboveAverage="0" equalAverage="0" bottom="0" percent="0" rank="0" text="" dxfId="57">
      <formula>4</formula>
    </cfRule>
    <cfRule type="cellIs" priority="551" operator="equal" aboveAverage="0" equalAverage="0" bottom="0" percent="0" rank="0" text="" dxfId="58">
      <formula>3</formula>
    </cfRule>
  </conditionalFormatting>
  <conditionalFormatting sqref="K5">
    <cfRule type="cellIs" priority="552" operator="equal" aboveAverage="0" equalAverage="0" bottom="0" percent="0" rank="0" text="" dxfId="59">
      <formula>5</formula>
    </cfRule>
    <cfRule type="cellIs" priority="553" operator="equal" aboveAverage="0" equalAverage="0" bottom="0" percent="0" rank="0" text="" dxfId="0">
      <formula>4</formula>
    </cfRule>
    <cfRule type="cellIs" priority="554" operator="equal" aboveAverage="0" equalAverage="0" bottom="0" percent="0" rank="0" text="" dxfId="1">
      <formula>3</formula>
    </cfRule>
  </conditionalFormatting>
  <conditionalFormatting sqref="K4">
    <cfRule type="expression" priority="555" aboveAverage="0" equalAverage="0" bottom="0" percent="0" rank="0" text="" dxfId="2">
      <formula>$D$1&lt;K4</formula>
    </cfRule>
    <cfRule type="expression" priority="556" aboveAverage="0" equalAverage="0" bottom="0" percent="0" rank="0" text="" dxfId="3">
      <formula>$D$1&gt;K4</formula>
    </cfRule>
  </conditionalFormatting>
  <conditionalFormatting sqref="L4">
    <cfRule type="expression" priority="557" aboveAverage="0" equalAverage="0" bottom="0" percent="0" rank="0" text="" dxfId="4">
      <formula>$D$1&lt;L4</formula>
    </cfRule>
    <cfRule type="expression" priority="558" aboveAverage="0" equalAverage="0" bottom="0" percent="0" rank="0" text="" dxfId="5">
      <formula>$D$1&gt;L4</formula>
    </cfRule>
  </conditionalFormatting>
  <conditionalFormatting sqref="L4">
    <cfRule type="expression" priority="559" aboveAverage="0" equalAverage="0" bottom="0" percent="0" rank="0" text="" dxfId="6">
      <formula>$D$1&lt;L4</formula>
    </cfRule>
    <cfRule type="expression" priority="560" aboveAverage="0" equalAverage="0" bottom="0" percent="0" rank="0" text="" dxfId="7">
      <formula>$D$1&gt;L4</formula>
    </cfRule>
  </conditionalFormatting>
  <conditionalFormatting sqref="L4">
    <cfRule type="expression" priority="561" aboveAverage="0" equalAverage="0" bottom="0" percent="0" rank="0" text="" dxfId="8">
      <formula>$D$1&lt;L4</formula>
    </cfRule>
    <cfRule type="expression" priority="562" aboveAverage="0" equalAverage="0" bottom="0" percent="0" rank="0" text="" dxfId="9">
      <formula>$D$1&gt;L4</formula>
    </cfRule>
  </conditionalFormatting>
  <conditionalFormatting sqref="L4">
    <cfRule type="expression" priority="563" aboveAverage="0" equalAverage="0" bottom="0" percent="0" rank="0" text="" dxfId="10">
      <formula>$D$1&lt;L4</formula>
    </cfRule>
    <cfRule type="expression" priority="564" aboveAverage="0" equalAverage="0" bottom="0" percent="0" rank="0" text="" dxfId="11">
      <formula>$D$1&gt;L4</formula>
    </cfRule>
  </conditionalFormatting>
  <conditionalFormatting sqref="L4">
    <cfRule type="expression" priority="565" aboveAverage="0" equalAverage="0" bottom="0" percent="0" rank="0" text="" dxfId="12">
      <formula>$D$1&lt;L4</formula>
    </cfRule>
    <cfRule type="expression" priority="566" aboveAverage="0" equalAverage="0" bottom="0" percent="0" rank="0" text="" dxfId="13">
      <formula>$D$1&gt;L4</formula>
    </cfRule>
  </conditionalFormatting>
  <conditionalFormatting sqref="L4">
    <cfRule type="expression" priority="567" aboveAverage="0" equalAverage="0" bottom="0" percent="0" rank="0" text="" dxfId="14">
      <formula>$D$1&lt;L4</formula>
    </cfRule>
    <cfRule type="expression" priority="568" aboveAverage="0" equalAverage="0" bottom="0" percent="0" rank="0" text="" dxfId="15">
      <formula>$D$1&gt;L4</formula>
    </cfRule>
  </conditionalFormatting>
  <conditionalFormatting sqref="L4">
    <cfRule type="expression" priority="569" aboveAverage="0" equalAverage="0" bottom="0" percent="0" rank="0" text="" dxfId="16">
      <formula>$D$1&lt;L4</formula>
    </cfRule>
    <cfRule type="expression" priority="570" aboveAverage="0" equalAverage="0" bottom="0" percent="0" rank="0" text="" dxfId="17">
      <formula>$D$1&gt;L4</formula>
    </cfRule>
  </conditionalFormatting>
  <conditionalFormatting sqref="L4">
    <cfRule type="expression" priority="571" aboveAverage="0" equalAverage="0" bottom="0" percent="0" rank="0" text="" dxfId="18">
      <formula>$D$1&lt;L4</formula>
    </cfRule>
    <cfRule type="expression" priority="572" aboveAverage="0" equalAverage="0" bottom="0" percent="0" rank="0" text="" dxfId="19">
      <formula>$D$1&gt;L4</formula>
    </cfRule>
  </conditionalFormatting>
  <conditionalFormatting sqref="N5">
    <cfRule type="expression" priority="573" aboveAverage="0" equalAverage="0" bottom="0" percent="0" rank="0" text="" dxfId="20">
      <formula>$D$1&lt;N5</formula>
    </cfRule>
    <cfRule type="expression" priority="574" aboveAverage="0" equalAverage="0" bottom="0" percent="0" rank="0" text="" dxfId="21">
      <formula>$D$1&gt;N5</formula>
    </cfRule>
  </conditionalFormatting>
  <conditionalFormatting sqref="N5">
    <cfRule type="expression" priority="575" aboveAverage="0" equalAverage="0" bottom="0" percent="0" rank="0" text="" dxfId="22">
      <formula>$D$1&lt;N5</formula>
    </cfRule>
    <cfRule type="expression" priority="576" aboveAverage="0" equalAverage="0" bottom="0" percent="0" rank="0" text="" dxfId="23">
      <formula>$D$1&gt;N5</formula>
    </cfRule>
  </conditionalFormatting>
  <conditionalFormatting sqref="N5">
    <cfRule type="expression" priority="577" aboveAverage="0" equalAverage="0" bottom="0" percent="0" rank="0" text="" dxfId="24">
      <formula>$D$1&lt;N5</formula>
    </cfRule>
    <cfRule type="expression" priority="578" aboveAverage="0" equalAverage="0" bottom="0" percent="0" rank="0" text="" dxfId="25">
      <formula>$D$1&gt;N5</formula>
    </cfRule>
  </conditionalFormatting>
  <conditionalFormatting sqref="N5">
    <cfRule type="expression" priority="579" aboveAverage="0" equalAverage="0" bottom="0" percent="0" rank="0" text="" dxfId="26">
      <formula>$D$1&lt;N5</formula>
    </cfRule>
    <cfRule type="expression" priority="580" aboveAverage="0" equalAverage="0" bottom="0" percent="0" rank="0" text="" dxfId="27">
      <formula>$D$1&gt;N5</formula>
    </cfRule>
  </conditionalFormatting>
  <conditionalFormatting sqref="N5">
    <cfRule type="expression" priority="581" aboveAverage="0" equalAverage="0" bottom="0" percent="0" rank="0" text="" dxfId="28">
      <formula>$D$1&lt;N5</formula>
    </cfRule>
    <cfRule type="expression" priority="582" aboveAverage="0" equalAverage="0" bottom="0" percent="0" rank="0" text="" dxfId="29">
      <formula>$D$1&gt;N5</formula>
    </cfRule>
  </conditionalFormatting>
  <conditionalFormatting sqref="N5">
    <cfRule type="cellIs" priority="583" operator="equal" aboveAverage="0" equalAverage="0" bottom="0" percent="0" rank="0" text="" dxfId="30">
      <formula>5</formula>
    </cfRule>
    <cfRule type="cellIs" priority="584" operator="equal" aboveAverage="0" equalAverage="0" bottom="0" percent="0" rank="0" text="" dxfId="31">
      <formula>4</formula>
    </cfRule>
    <cfRule type="cellIs" priority="585" operator="equal" aboveAverage="0" equalAverage="0" bottom="0" percent="0" rank="0" text="" dxfId="32">
      <formula>3</formula>
    </cfRule>
  </conditionalFormatting>
  <conditionalFormatting sqref="N5">
    <cfRule type="cellIs" priority="586" operator="equal" aboveAverage="0" equalAverage="0" bottom="0" percent="0" rank="0" text="" dxfId="33">
      <formula>5</formula>
    </cfRule>
    <cfRule type="cellIs" priority="587" operator="equal" aboveAverage="0" equalAverage="0" bottom="0" percent="0" rank="0" text="" dxfId="34">
      <formula>4</formula>
    </cfRule>
    <cfRule type="cellIs" priority="588" operator="equal" aboveAverage="0" equalAverage="0" bottom="0" percent="0" rank="0" text="" dxfId="35">
      <formula>3</formula>
    </cfRule>
  </conditionalFormatting>
  <conditionalFormatting sqref="N4">
    <cfRule type="expression" priority="589" aboveAverage="0" equalAverage="0" bottom="0" percent="0" rank="0" text="" dxfId="36">
      <formula>$D$1&lt;N4</formula>
    </cfRule>
    <cfRule type="expression" priority="590" aboveAverage="0" equalAverage="0" bottom="0" percent="0" rank="0" text="" dxfId="37">
      <formula>$D$1&gt;N4</formula>
    </cfRule>
  </conditionalFormatting>
  <conditionalFormatting sqref="P4">
    <cfRule type="expression" priority="591" aboveAverage="0" equalAverage="0" bottom="0" percent="0" rank="0" text="" dxfId="38">
      <formula>$D$1&lt;P4</formula>
    </cfRule>
    <cfRule type="expression" priority="592" aboveAverage="0" equalAverage="0" bottom="0" percent="0" rank="0" text="" dxfId="39">
      <formula>$D$1&gt;P4</formula>
    </cfRule>
  </conditionalFormatting>
  <conditionalFormatting sqref="P5">
    <cfRule type="cellIs" priority="593" operator="equal" aboveAverage="0" equalAverage="0" bottom="0" percent="0" rank="0" text="" dxfId="40">
      <formula>5</formula>
    </cfRule>
    <cfRule type="cellIs" priority="594" operator="equal" aboveAverage="0" equalAverage="0" bottom="0" percent="0" rank="0" text="" dxfId="41">
      <formula>4</formula>
    </cfRule>
    <cfRule type="cellIs" priority="595" operator="equal" aboveAverage="0" equalAverage="0" bottom="0" percent="0" rank="0" text="" dxfId="42">
      <formula>3</formula>
    </cfRule>
  </conditionalFormatting>
  <conditionalFormatting sqref="P5">
    <cfRule type="cellIs" priority="596" operator="equal" aboveAverage="0" equalAverage="0" bottom="0" percent="0" rank="0" text="" dxfId="43">
      <formula>5</formula>
    </cfRule>
    <cfRule type="cellIs" priority="597" operator="equal" aboveAverage="0" equalAverage="0" bottom="0" percent="0" rank="0" text="" dxfId="44">
      <formula>4</formula>
    </cfRule>
    <cfRule type="cellIs" priority="598" operator="equal" aboveAverage="0" equalAverage="0" bottom="0" percent="0" rank="0" text="" dxfId="45">
      <formula>3</formula>
    </cfRule>
  </conditionalFormatting>
  <conditionalFormatting sqref="P5">
    <cfRule type="cellIs" priority="599" operator="equal" aboveAverage="0" equalAverage="0" bottom="0" percent="0" rank="0" text="" dxfId="46">
      <formula>5</formula>
    </cfRule>
    <cfRule type="cellIs" priority="600" operator="equal" aboveAverage="0" equalAverage="0" bottom="0" percent="0" rank="0" text="" dxfId="47">
      <formula>4</formula>
    </cfRule>
    <cfRule type="cellIs" priority="601" operator="equal" aboveAverage="0" equalAverage="0" bottom="0" percent="0" rank="0" text="" dxfId="48">
      <formula>3</formula>
    </cfRule>
  </conditionalFormatting>
  <conditionalFormatting sqref="P4">
    <cfRule type="expression" priority="602" aboveAverage="0" equalAverage="0" bottom="0" percent="0" rank="0" text="" dxfId="49">
      <formula>$D$1&lt;P4</formula>
    </cfRule>
    <cfRule type="expression" priority="603" aboveAverage="0" equalAverage="0" bottom="0" percent="0" rank="0" text="" dxfId="50">
      <formula>$D$1&gt;P4</formula>
    </cfRule>
  </conditionalFormatting>
  <conditionalFormatting sqref="P4">
    <cfRule type="expression" priority="604" aboveAverage="0" equalAverage="0" bottom="0" percent="0" rank="0" text="" dxfId="51">
      <formula>$D$1&lt;P4</formula>
    </cfRule>
    <cfRule type="expression" priority="605" aboveAverage="0" equalAverage="0" bottom="0" percent="0" rank="0" text="" dxfId="52">
      <formula>$D$1&gt;P4</formula>
    </cfRule>
  </conditionalFormatting>
  <conditionalFormatting sqref="P4">
    <cfRule type="expression" priority="606" aboveAverage="0" equalAverage="0" bottom="0" percent="0" rank="0" text="" dxfId="53">
      <formula>$D$1&lt;P4</formula>
    </cfRule>
    <cfRule type="expression" priority="607" aboveAverage="0" equalAverage="0" bottom="0" percent="0" rank="0" text="" dxfId="54">
      <formula>$D$1&gt;P4</formula>
    </cfRule>
  </conditionalFormatting>
  <conditionalFormatting sqref="P4">
    <cfRule type="expression" priority="608" aboveAverage="0" equalAverage="0" bottom="0" percent="0" rank="0" text="" dxfId="55">
      <formula>$D$1&lt;P4</formula>
    </cfRule>
    <cfRule type="expression" priority="609" aboveAverage="0" equalAverage="0" bottom="0" percent="0" rank="0" text="" dxfId="56">
      <formula>$D$1&gt;P4</formula>
    </cfRule>
  </conditionalFormatting>
  <conditionalFormatting sqref="P4">
    <cfRule type="expression" priority="610" aboveAverage="0" equalAverage="0" bottom="0" percent="0" rank="0" text="" dxfId="57">
      <formula>$D$1&lt;P4</formula>
    </cfRule>
    <cfRule type="expression" priority="611" aboveAverage="0" equalAverage="0" bottom="0" percent="0" rank="0" text="" dxfId="58">
      <formula>$D$1&gt;P4</formula>
    </cfRule>
  </conditionalFormatting>
  <conditionalFormatting sqref="P4">
    <cfRule type="expression" priority="612" aboveAverage="0" equalAverage="0" bottom="0" percent="0" rank="0" text="" dxfId="59">
      <formula>$D$1&lt;P4</formula>
    </cfRule>
    <cfRule type="expression" priority="613" aboveAverage="0" equalAverage="0" bottom="0" percent="0" rank="0" text="" dxfId="60">
      <formula>$D$1&gt;P4</formula>
    </cfRule>
  </conditionalFormatting>
  <conditionalFormatting sqref="P4">
    <cfRule type="expression" priority="614" aboveAverage="0" equalAverage="0" bottom="0" percent="0" rank="0" text="" dxfId="61">
      <formula>$D$1&lt;P4</formula>
    </cfRule>
    <cfRule type="expression" priority="615" aboveAverage="0" equalAverage="0" bottom="0" percent="0" rank="0" text="" dxfId="62">
      <formula>$D$1&gt;P4</formula>
    </cfRule>
  </conditionalFormatting>
  <conditionalFormatting sqref="P4">
    <cfRule type="expression" priority="616" aboveAverage="0" equalAverage="0" bottom="0" percent="0" rank="0" text="" dxfId="63">
      <formula>$D$1&lt;P4</formula>
    </cfRule>
    <cfRule type="expression" priority="617" aboveAverage="0" equalAverage="0" bottom="0" percent="0" rank="0" text="" dxfId="64">
      <formula>$D$1&gt;P4</formula>
    </cfRule>
  </conditionalFormatting>
  <conditionalFormatting sqref="G5">
    <cfRule type="expression" priority="618" aboveAverage="0" equalAverage="0" bottom="0" percent="0" rank="0" text="" dxfId="65">
      <formula>$D$1&lt;G5</formula>
    </cfRule>
    <cfRule type="expression" priority="619" aboveAverage="0" equalAverage="0" bottom="0" percent="0" rank="0" text="" dxfId="66">
      <formula>$D$1&gt;G5</formula>
    </cfRule>
  </conditionalFormatting>
  <conditionalFormatting sqref="G5">
    <cfRule type="expression" priority="620" aboveAverage="0" equalAverage="0" bottom="0" percent="0" rank="0" text="" dxfId="67">
      <formula>$D$1&lt;G5</formula>
    </cfRule>
    <cfRule type="expression" priority="621" aboveAverage="0" equalAverage="0" bottom="0" percent="0" rank="0" text="" dxfId="68">
      <formula>$D$1&gt;G5</formula>
    </cfRule>
  </conditionalFormatting>
  <conditionalFormatting sqref="G5">
    <cfRule type="cellIs" priority="622" operator="equal" aboveAverage="0" equalAverage="0" bottom="0" percent="0" rank="0" text="" dxfId="69">
      <formula>5</formula>
    </cfRule>
    <cfRule type="cellIs" priority="623" operator="equal" aboveAverage="0" equalAverage="0" bottom="0" percent="0" rank="0" text="" dxfId="70">
      <formula>4</formula>
    </cfRule>
    <cfRule type="cellIs" priority="624" operator="equal" aboveAverage="0" equalAverage="0" bottom="0" percent="0" rank="0" text="" dxfId="71">
      <formula>3</formula>
    </cfRule>
  </conditionalFormatting>
  <conditionalFormatting sqref="F5">
    <cfRule type="expression" priority="625" aboveAverage="0" equalAverage="0" bottom="0" percent="0" rank="0" text="" dxfId="72">
      <formula>$D$1&lt;F5</formula>
    </cfRule>
    <cfRule type="expression" priority="626" aboveAverage="0" equalAverage="0" bottom="0" percent="0" rank="0" text="" dxfId="73">
      <formula>$D$1&gt;F5</formula>
    </cfRule>
  </conditionalFormatting>
  <conditionalFormatting sqref="F5">
    <cfRule type="cellIs" priority="627" operator="equal" aboveAverage="0" equalAverage="0" bottom="0" percent="0" rank="0" text="" dxfId="74">
      <formula>5</formula>
    </cfRule>
    <cfRule type="cellIs" priority="628" operator="equal" aboveAverage="0" equalAverage="0" bottom="0" percent="0" rank="0" text="" dxfId="75">
      <formula>4</formula>
    </cfRule>
    <cfRule type="cellIs" priority="629" operator="equal" aboveAverage="0" equalAverage="0" bottom="0" percent="0" rank="0" text="" dxfId="76">
      <formula>3</formula>
    </cfRule>
  </conditionalFormatting>
  <conditionalFormatting sqref="F4">
    <cfRule type="expression" priority="630" aboveAverage="0" equalAverage="0" bottom="0" percent="0" rank="0" text="" dxfId="77">
      <formula>$D$1&lt;F4</formula>
    </cfRule>
    <cfRule type="expression" priority="631" aboveAverage="0" equalAverage="0" bottom="0" percent="0" rank="0" text="" dxfId="78">
      <formula>$D$1&gt;F4</formula>
    </cfRule>
  </conditionalFormatting>
  <conditionalFormatting sqref="F5">
    <cfRule type="cellIs" priority="632" operator="equal" aboveAverage="0" equalAverage="0" bottom="0" percent="0" rank="0" text="" dxfId="79">
      <formula>5</formula>
    </cfRule>
    <cfRule type="cellIs" priority="633" operator="equal" aboveAverage="0" equalAverage="0" bottom="0" percent="0" rank="0" text="" dxfId="80">
      <formula>4</formula>
    </cfRule>
    <cfRule type="cellIs" priority="634" operator="equal" aboveAverage="0" equalAverage="0" bottom="0" percent="0" rank="0" text="" dxfId="81">
      <formula>3</formula>
    </cfRule>
  </conditionalFormatting>
  <conditionalFormatting sqref="F4">
    <cfRule type="expression" priority="635" aboveAverage="0" equalAverage="0" bottom="0" percent="0" rank="0" text="" dxfId="82">
      <formula>$D$1&lt;F4</formula>
    </cfRule>
    <cfRule type="expression" priority="636" aboveAverage="0" equalAverage="0" bottom="0" percent="0" rank="0" text="" dxfId="83">
      <formula>$D$1&gt;F4</formula>
    </cfRule>
  </conditionalFormatting>
  <conditionalFormatting sqref="F5">
    <cfRule type="expression" priority="637" aboveAverage="0" equalAverage="0" bottom="0" percent="0" rank="0" text="" dxfId="84">
      <formula>$D$1&lt;F5</formula>
    </cfRule>
    <cfRule type="expression" priority="638" aboveAverage="0" equalAverage="0" bottom="0" percent="0" rank="0" text="" dxfId="85">
      <formula>$D$1&gt;F5</formula>
    </cfRule>
  </conditionalFormatting>
  <conditionalFormatting sqref="F5">
    <cfRule type="expression" priority="639" aboveAverage="0" equalAverage="0" bottom="0" percent="0" rank="0" text="" dxfId="86">
      <formula>$D$1&lt;F5</formula>
    </cfRule>
    <cfRule type="expression" priority="640" aboveAverage="0" equalAverage="0" bottom="0" percent="0" rank="0" text="" dxfId="87">
      <formula>$D$1&gt;F5</formula>
    </cfRule>
  </conditionalFormatting>
  <conditionalFormatting sqref="F5">
    <cfRule type="cellIs" priority="641" operator="equal" aboveAverage="0" equalAverage="0" bottom="0" percent="0" rank="0" text="" dxfId="88">
      <formula>5</formula>
    </cfRule>
    <cfRule type="cellIs" priority="642" operator="equal" aboveAverage="0" equalAverage="0" bottom="0" percent="0" rank="0" text="" dxfId="89">
      <formula>4</formula>
    </cfRule>
    <cfRule type="cellIs" priority="643" operator="equal" aboveAverage="0" equalAverage="0" bottom="0" percent="0" rank="0" text="" dxfId="90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7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pane xSplit="0" ySplit="5" topLeftCell="A6" activePane="bottomLeft" state="frozen"/>
      <selection pane="topLeft" activeCell="A1" activeCellId="0" sqref="A1"/>
      <selection pane="bottomLeft" activeCell="A3" activeCellId="0" sqref="A3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43.85"/>
    <col collapsed="false" customWidth="true" hidden="false" outlineLevel="0" max="5" min="5" style="1" width="6.28"/>
    <col collapsed="false" customWidth="true" hidden="false" outlineLevel="0" max="20" min="6" style="0" width="6.88"/>
    <col collapsed="false" customWidth="true" hidden="true" outlineLevel="0" max="21" min="21" style="0" width="6.88"/>
    <col collapsed="false" customWidth="true" hidden="false" outlineLevel="0" max="22" min="22" style="0" width="5.86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0" min="69" style="2" width="3.42"/>
    <col collapsed="false" customWidth="true" hidden="false" outlineLevel="0" max="84" min="81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43901.6335690148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230" t="s">
        <v>400</v>
      </c>
      <c r="G2" s="230"/>
      <c r="H2" s="230"/>
      <c r="I2" s="230"/>
      <c r="J2" s="230"/>
      <c r="K2" s="230"/>
      <c r="L2" s="230"/>
      <c r="M2" s="230"/>
      <c r="N2" s="230"/>
      <c r="O2" s="230" t="s">
        <v>995</v>
      </c>
      <c r="P2" s="230"/>
      <c r="Q2" s="230"/>
      <c r="R2" s="230"/>
      <c r="S2" s="230"/>
      <c r="T2" s="200" t="s">
        <v>262</v>
      </c>
      <c r="U2" s="231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2431</v>
      </c>
      <c r="B3" s="29"/>
      <c r="C3" s="29"/>
      <c r="D3" s="30" t="s">
        <v>3</v>
      </c>
      <c r="E3" s="31"/>
      <c r="F3" s="232" t="n">
        <v>43340</v>
      </c>
      <c r="G3" s="232" t="n">
        <v>43421</v>
      </c>
      <c r="H3" s="232" t="n">
        <v>43385</v>
      </c>
      <c r="I3" s="232" t="n">
        <v>43455</v>
      </c>
      <c r="J3" s="232" t="n">
        <v>43828</v>
      </c>
      <c r="K3" s="232" t="n">
        <v>43493</v>
      </c>
      <c r="L3" s="232" t="n">
        <v>43490</v>
      </c>
      <c r="M3" s="232" t="n">
        <v>43489</v>
      </c>
      <c r="N3" s="382" t="n">
        <v>43495</v>
      </c>
      <c r="O3" s="35" t="n">
        <v>43518</v>
      </c>
      <c r="P3" s="35" t="n">
        <v>43504</v>
      </c>
      <c r="Q3" s="202" t="n">
        <v>43514</v>
      </c>
      <c r="R3" s="202" t="n">
        <v>43509</v>
      </c>
      <c r="S3" s="202" t="n">
        <v>43500</v>
      </c>
      <c r="T3" s="202" t="n">
        <v>43483</v>
      </c>
      <c r="U3" s="35"/>
      <c r="V3" s="350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9"/>
      <c r="B4" s="29"/>
      <c r="C4" s="29"/>
      <c r="D4" s="45" t="s">
        <v>5</v>
      </c>
      <c r="E4" s="31"/>
      <c r="F4" s="46"/>
      <c r="G4" s="47" t="s">
        <v>996</v>
      </c>
      <c r="H4" s="47" t="s">
        <v>997</v>
      </c>
      <c r="I4" s="46" t="s">
        <v>998</v>
      </c>
      <c r="J4" s="47" t="s">
        <v>999</v>
      </c>
      <c r="K4" s="46" t="s">
        <v>1000</v>
      </c>
      <c r="L4" s="50" t="s">
        <v>1001</v>
      </c>
      <c r="M4" s="50" t="s">
        <v>1002</v>
      </c>
      <c r="N4" s="46" t="s">
        <v>8</v>
      </c>
      <c r="O4" s="47" t="s">
        <v>1003</v>
      </c>
      <c r="P4" s="50" t="s">
        <v>1004</v>
      </c>
      <c r="Q4" s="50" t="s">
        <v>1005</v>
      </c>
      <c r="R4" s="47" t="s">
        <v>724</v>
      </c>
      <c r="S4" s="47" t="s">
        <v>723</v>
      </c>
      <c r="T4" s="47" t="s">
        <v>724</v>
      </c>
      <c r="U4" s="48"/>
      <c r="V4" s="351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9.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1006</v>
      </c>
      <c r="G5" s="58" t="s">
        <v>1007</v>
      </c>
      <c r="H5" s="58" t="s">
        <v>1008</v>
      </c>
      <c r="I5" s="59" t="s">
        <v>1009</v>
      </c>
      <c r="J5" s="58" t="s">
        <v>1010</v>
      </c>
      <c r="K5" s="58" t="s">
        <v>1011</v>
      </c>
      <c r="L5" s="60" t="s">
        <v>1012</v>
      </c>
      <c r="M5" s="60" t="s">
        <v>1013</v>
      </c>
      <c r="N5" s="58" t="s">
        <v>18</v>
      </c>
      <c r="O5" s="60" t="s">
        <v>1014</v>
      </c>
      <c r="P5" s="58" t="s">
        <v>1015</v>
      </c>
      <c r="Q5" s="383" t="s">
        <v>1016</v>
      </c>
      <c r="R5" s="58" t="s">
        <v>731</v>
      </c>
      <c r="S5" s="58" t="s">
        <v>730</v>
      </c>
      <c r="T5" s="58" t="s">
        <v>731</v>
      </c>
      <c r="U5" s="58"/>
      <c r="V5" s="352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8.75" hidden="false" customHeight="false" outlineLevel="0" collapsed="false">
      <c r="A6" s="75" t="n">
        <v>1</v>
      </c>
      <c r="B6" s="76" t="s">
        <v>29</v>
      </c>
      <c r="C6" s="360" t="s">
        <v>30</v>
      </c>
      <c r="D6" s="384" t="s">
        <v>1017</v>
      </c>
      <c r="E6" s="79" t="n">
        <v>2431</v>
      </c>
      <c r="F6" s="80" t="n">
        <v>4</v>
      </c>
      <c r="G6" s="80" t="n">
        <v>4</v>
      </c>
      <c r="H6" s="80" t="n">
        <v>4</v>
      </c>
      <c r="I6" s="80" t="n">
        <v>4</v>
      </c>
      <c r="J6" s="80" t="n">
        <v>5</v>
      </c>
      <c r="K6" s="80" t="n">
        <v>4</v>
      </c>
      <c r="L6" s="80" t="n">
        <v>4</v>
      </c>
      <c r="M6" s="80" t="n">
        <v>4</v>
      </c>
      <c r="N6" s="80" t="n">
        <v>5</v>
      </c>
      <c r="O6" s="80" t="n">
        <v>5</v>
      </c>
      <c r="P6" s="80" t="n">
        <v>4</v>
      </c>
      <c r="Q6" s="80" t="n">
        <v>5</v>
      </c>
      <c r="R6" s="80" t="n">
        <v>4</v>
      </c>
      <c r="S6" s="80" t="n">
        <v>4</v>
      </c>
      <c r="T6" s="80" t="n">
        <v>4</v>
      </c>
      <c r="U6" s="80"/>
      <c r="V6" s="216" t="n">
        <f aca="false">IF(AC6&gt;0,IF(SUM(X6:Y6)/AC6&gt;0,2,IF(AND(SUM(X6:Y6)/AC6=0,Z6/AC6&gt;0),3,IF(AND((AB6/AC6+AA6/AC6)=1,AA6/AC6&gt;0),4,5))),0)</f>
        <v>4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0</v>
      </c>
      <c r="AA6" s="177" t="n">
        <f aca="false">COUNTIF(AG6:AV6,AA$5)</f>
        <v>11</v>
      </c>
      <c r="AB6" s="177" t="n">
        <f aca="false">COUNTIF(AG6:AV6,AB$5)</f>
        <v>4</v>
      </c>
      <c r="AC6" s="177" t="n">
        <f aca="false">SUM(X6:AB6)</f>
        <v>15</v>
      </c>
      <c r="AD6" s="255" t="n">
        <f aca="false">IF(ISERROR(((X6+Y6)*2+Z6*3+AA6*4+AB6*5)/SUM(X6,Y6:AB6)),"",((X6+Y6)*2+Z6*3+AA6*4+AB6*5)/SUM(X6,Y6:AB6))</f>
        <v>4.26666666666667</v>
      </c>
      <c r="AE6" s="93" t="n">
        <f aca="false">IF(AX6=5,0.5,IF(AX6=4,0.25,IF(AX6&lt;=3,0)))</f>
        <v>0</v>
      </c>
      <c r="AG6" s="215" t="n">
        <f aca="false">IF(ISERROR(VALUE(LEFT(F6))),LEFT(F6),VALUE(LEFT(F6)))</f>
        <v>4</v>
      </c>
      <c r="AH6" s="215" t="n">
        <f aca="false">IF(ISERROR(VALUE(LEFT(G6))),LEFT(G6),VALUE(LEFT(G6)))</f>
        <v>4</v>
      </c>
      <c r="AI6" s="215" t="n">
        <f aca="false">IF(ISERROR(VALUE(LEFT(H6))),LEFT(H6),VALUE(LEFT(H6)))</f>
        <v>4</v>
      </c>
      <c r="AJ6" s="215" t="n">
        <f aca="false">IF(ISERROR(VALUE(LEFT(I6))),LEFT(I6),VALUE(LEFT(I6)))</f>
        <v>4</v>
      </c>
      <c r="AK6" s="215" t="n">
        <f aca="false">IF(ISERROR(VALUE(LEFT(J6))),LEFT(J6),VALUE(LEFT(J6)))</f>
        <v>5</v>
      </c>
      <c r="AL6" s="215" t="n">
        <f aca="false">IF(ISERROR(VALUE(LEFT(K6))),LEFT(K6),VALUE(LEFT(K6)))</f>
        <v>4</v>
      </c>
      <c r="AM6" s="215" t="n">
        <f aca="false">IF(ISERROR(VALUE(LEFT(L6))),LEFT(L6),VALUE(LEFT(L6)))</f>
        <v>4</v>
      </c>
      <c r="AN6" s="215" t="n">
        <f aca="false">IF(ISERROR(VALUE(LEFT(M6))),LEFT(M6),VALUE(LEFT(M6)))</f>
        <v>4</v>
      </c>
      <c r="AO6" s="215" t="n">
        <f aca="false">IF(ISERROR(VALUE(LEFT(N6))),LEFT(N6),VALUE(LEFT(N6)))</f>
        <v>5</v>
      </c>
      <c r="AP6" s="215" t="n">
        <f aca="false">IF(ISERROR(VALUE(LEFT(O6))),LEFT(O6),VALUE(LEFT(O6)))</f>
        <v>5</v>
      </c>
      <c r="AQ6" s="215" t="n">
        <f aca="false">IF(ISERROR(VALUE(LEFT(P6))),LEFT(P6),VALUE(LEFT(P6)))</f>
        <v>4</v>
      </c>
      <c r="AR6" s="215" t="n">
        <f aca="false">IF(ISERROR(VALUE(LEFT(Q6))),LEFT(Q6),VALUE(LEFT(Q6)))</f>
        <v>5</v>
      </c>
      <c r="AS6" s="215" t="n">
        <f aca="false">IF(ISERROR(VALUE(LEFT(R6))),LEFT(R6),VALUE(LEFT(R6)))</f>
        <v>4</v>
      </c>
      <c r="AT6" s="215" t="n">
        <f aca="false">IF(ISERROR(VALUE(LEFT(S6))),LEFT(S6),VALUE(LEFT(S6)))</f>
        <v>4</v>
      </c>
      <c r="AU6" s="215" t="n">
        <f aca="false">IF(ISERROR(VALUE(LEFT(T6))),LEFT(T6),VALUE(LEFT(T6)))</f>
        <v>4</v>
      </c>
      <c r="AV6" s="215" t="str">
        <f aca="false">IF(ISERROR(VALUE(LEFT(U6))),LEFT(U6),VALUE(LEFT(U6)))</f>
        <v/>
      </c>
      <c r="AW6" s="216" t="n">
        <f aca="false">COUNTIF(AG6:AV6,"з")</f>
        <v>0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360" t="s">
        <v>30</v>
      </c>
      <c r="D7" s="384" t="s">
        <v>1018</v>
      </c>
      <c r="E7" s="79" t="n">
        <v>2431</v>
      </c>
      <c r="F7" s="80" t="n">
        <v>5</v>
      </c>
      <c r="G7" s="80" t="n">
        <v>5</v>
      </c>
      <c r="H7" s="80" t="n">
        <v>5</v>
      </c>
      <c r="I7" s="80" t="n">
        <v>5</v>
      </c>
      <c r="J7" s="80" t="n">
        <v>5</v>
      </c>
      <c r="K7" s="80" t="s">
        <v>504</v>
      </c>
      <c r="L7" s="80" t="s">
        <v>504</v>
      </c>
      <c r="M7" s="80" t="s">
        <v>504</v>
      </c>
      <c r="N7" s="80" t="s">
        <v>504</v>
      </c>
      <c r="O7" s="80" t="n">
        <v>5</v>
      </c>
      <c r="P7" s="80" t="n">
        <v>5</v>
      </c>
      <c r="Q7" s="80" t="n">
        <v>5</v>
      </c>
      <c r="R7" s="80" t="n">
        <v>5</v>
      </c>
      <c r="S7" s="80" t="n">
        <v>5</v>
      </c>
      <c r="T7" s="80" t="n">
        <v>5</v>
      </c>
      <c r="U7" s="80"/>
      <c r="V7" s="216" t="n">
        <f aca="false">IF(AC7&gt;0,IF(SUM(X7:Y7)/AC7&gt;0,2,IF(AND(SUM(X7:Y7)/AC7=0,Z7/AC7&gt;0),3,IF(AND((AB7/AC7+AA7/AC7)=1,AA7/AC7&gt;0),4,5))),0)</f>
        <v>5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0</v>
      </c>
      <c r="AA7" s="177" t="n">
        <f aca="false">COUNTIF(AG7:AV7,AA$5)</f>
        <v>0</v>
      </c>
      <c r="AB7" s="177" t="n">
        <f aca="false">COUNTIF(AG7:AV7,AB$5)</f>
        <v>11</v>
      </c>
      <c r="AC7" s="177" t="n">
        <f aca="false">SUM(X7:AB7)</f>
        <v>11</v>
      </c>
      <c r="AD7" s="255" t="n">
        <f aca="false">IF(ISERROR(((X7+Y7)*2+Z7*3+AA7*4+AB7*5)/SUM(X7,Y7:AB7)),"",((X7+Y7)*2+Z7*3+AA7*4+AB7*5)/SUM(X7,Y7:AB7))</f>
        <v>5</v>
      </c>
      <c r="AE7" s="93" t="n">
        <f aca="false">IF(AX7=5,0.5,IF(AX7=4,0.25,IF(AX7&lt;=3,0)))</f>
        <v>0</v>
      </c>
      <c r="AG7" s="215" t="n">
        <f aca="false">IF(ISERROR(VALUE(LEFT(F7))),LEFT(F7),VALUE(LEFT(F7)))</f>
        <v>5</v>
      </c>
      <c r="AH7" s="215" t="n">
        <f aca="false">IF(ISERROR(VALUE(LEFT(G7))),LEFT(G7),VALUE(LEFT(G7)))</f>
        <v>5</v>
      </c>
      <c r="AI7" s="215" t="n">
        <f aca="false">IF(ISERROR(VALUE(LEFT(H7))),LEFT(H7),VALUE(LEFT(H7)))</f>
        <v>5</v>
      </c>
      <c r="AJ7" s="215" t="n">
        <f aca="false">IF(ISERROR(VALUE(LEFT(I7))),LEFT(I7),VALUE(LEFT(I7)))</f>
        <v>5</v>
      </c>
      <c r="AK7" s="215" t="n">
        <f aca="false">IF(ISERROR(VALUE(LEFT(J7))),LEFT(J7),VALUE(LEFT(J7)))</f>
        <v>5</v>
      </c>
      <c r="AL7" s="215" t="str">
        <f aca="false">IF(ISERROR(VALUE(LEFT(K7))),LEFT(K7),VALUE(LEFT(K7)))</f>
        <v>а</v>
      </c>
      <c r="AM7" s="215" t="str">
        <f aca="false">IF(ISERROR(VALUE(LEFT(L7))),LEFT(L7),VALUE(LEFT(L7)))</f>
        <v>а</v>
      </c>
      <c r="AN7" s="215" t="str">
        <f aca="false">IF(ISERROR(VALUE(LEFT(M7))),LEFT(M7),VALUE(LEFT(M7)))</f>
        <v>а</v>
      </c>
      <c r="AO7" s="215" t="str">
        <f aca="false">IF(ISERROR(VALUE(LEFT(N7))),LEFT(N7),VALUE(LEFT(N7)))</f>
        <v>а</v>
      </c>
      <c r="AP7" s="215" t="n">
        <f aca="false">IF(ISERROR(VALUE(LEFT(O7))),LEFT(O7),VALUE(LEFT(O7)))</f>
        <v>5</v>
      </c>
      <c r="AQ7" s="215" t="n">
        <f aca="false">IF(ISERROR(VALUE(LEFT(P7))),LEFT(P7),VALUE(LEFT(P7)))</f>
        <v>5</v>
      </c>
      <c r="AR7" s="215" t="n">
        <f aca="false">IF(ISERROR(VALUE(LEFT(Q7))),LEFT(Q7),VALUE(LEFT(Q7)))</f>
        <v>5</v>
      </c>
      <c r="AS7" s="215" t="n">
        <f aca="false">IF(ISERROR(VALUE(LEFT(R7))),LEFT(R7),VALUE(LEFT(R7)))</f>
        <v>5</v>
      </c>
      <c r="AT7" s="215" t="n">
        <f aca="false">IF(ISERROR(VALUE(LEFT(S7))),LEFT(S7),VALUE(LEFT(S7)))</f>
        <v>5</v>
      </c>
      <c r="AU7" s="215" t="n">
        <f aca="false">IF(ISERROR(VALUE(LEFT(T7))),LEFT(T7),VALUE(LEFT(T7)))</f>
        <v>5</v>
      </c>
      <c r="AV7" s="215" t="str">
        <f aca="false">IF(ISERROR(VALUE(LEFT(U7))),LEFT(U7),VALUE(LEFT(U7)))</f>
        <v/>
      </c>
      <c r="AW7" s="216" t="n">
        <f aca="false">COUNTIF(AG7:AV7,"з")</f>
        <v>0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8.75" hidden="false" customHeight="false" outlineLevel="0" collapsed="false">
      <c r="A8" s="75" t="n">
        <v>3</v>
      </c>
      <c r="B8" s="76" t="s">
        <v>29</v>
      </c>
      <c r="C8" s="360" t="s">
        <v>30</v>
      </c>
      <c r="D8" s="384" t="s">
        <v>1019</v>
      </c>
      <c r="E8" s="79" t="n">
        <v>2431</v>
      </c>
      <c r="F8" s="80" t="n">
        <v>5</v>
      </c>
      <c r="G8" s="80" t="n">
        <v>5</v>
      </c>
      <c r="H8" s="80" t="n">
        <v>5</v>
      </c>
      <c r="I8" s="80" t="n">
        <v>5</v>
      </c>
      <c r="J8" s="80" t="n">
        <v>5</v>
      </c>
      <c r="K8" s="80" t="n">
        <v>5</v>
      </c>
      <c r="L8" s="80" t="n">
        <v>5</v>
      </c>
      <c r="M8" s="80" t="n">
        <v>5</v>
      </c>
      <c r="N8" s="80" t="n">
        <v>5</v>
      </c>
      <c r="O8" s="80" t="n">
        <v>5</v>
      </c>
      <c r="P8" s="80" t="n">
        <v>5</v>
      </c>
      <c r="Q8" s="80" t="n">
        <v>5</v>
      </c>
      <c r="R8" s="80" t="n">
        <v>5</v>
      </c>
      <c r="S8" s="80" t="n">
        <v>5</v>
      </c>
      <c r="T8" s="80" t="n">
        <v>5</v>
      </c>
      <c r="U8" s="80"/>
      <c r="V8" s="216" t="n">
        <f aca="false">IF(AC8&gt;0,IF(SUM(X8:Y8)/AC8&gt;0,2,IF(AND(SUM(X8:Y8)/AC8=0,Z8/AC8&gt;0),3,IF(AND((AB8/AC8+AA8/AC8)=1,AA8/AC8&gt;0),4,5))),0)</f>
        <v>5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0</v>
      </c>
      <c r="AA8" s="177" t="n">
        <f aca="false">COUNTIF(AG8:AV8,AA$5)</f>
        <v>0</v>
      </c>
      <c r="AB8" s="177" t="n">
        <f aca="false">COUNTIF(AG8:AV8,AB$5)</f>
        <v>15</v>
      </c>
      <c r="AC8" s="177" t="n">
        <f aca="false">SUM(X8:AB8)</f>
        <v>15</v>
      </c>
      <c r="AD8" s="255" t="n">
        <f aca="false">IF(ISERROR(((X8+Y8)*2+Z8*3+AA8*4+AB8*5)/SUM(X8,Y8:AB8)),"",((X8+Y8)*2+Z8*3+AA8*4+AB8*5)/SUM(X8,Y8:AB8))</f>
        <v>5</v>
      </c>
      <c r="AE8" s="93" t="n">
        <f aca="false">IF(AX8=5,0.5,IF(AX8=4,0.25,IF(AX8&lt;=3,0)))</f>
        <v>0</v>
      </c>
      <c r="AG8" s="215" t="n">
        <f aca="false">IF(ISERROR(VALUE(LEFT(F8))),LEFT(F8),VALUE(LEFT(F8)))</f>
        <v>5</v>
      </c>
      <c r="AH8" s="215" t="n">
        <f aca="false">IF(ISERROR(VALUE(LEFT(G8))),LEFT(G8),VALUE(LEFT(G8)))</f>
        <v>5</v>
      </c>
      <c r="AI8" s="215" t="n">
        <f aca="false">IF(ISERROR(VALUE(LEFT(H8))),LEFT(H8),VALUE(LEFT(H8)))</f>
        <v>5</v>
      </c>
      <c r="AJ8" s="215" t="n">
        <f aca="false">IF(ISERROR(VALUE(LEFT(I8))),LEFT(I8),VALUE(LEFT(I8)))</f>
        <v>5</v>
      </c>
      <c r="AK8" s="215" t="n">
        <f aca="false">IF(ISERROR(VALUE(LEFT(J8))),LEFT(J8),VALUE(LEFT(J8)))</f>
        <v>5</v>
      </c>
      <c r="AL8" s="215" t="n">
        <f aca="false">IF(ISERROR(VALUE(LEFT(K8))),LEFT(K8),VALUE(LEFT(K8)))</f>
        <v>5</v>
      </c>
      <c r="AM8" s="215" t="n">
        <f aca="false">IF(ISERROR(VALUE(LEFT(L8))),LEFT(L8),VALUE(LEFT(L8)))</f>
        <v>5</v>
      </c>
      <c r="AN8" s="215" t="n">
        <f aca="false">IF(ISERROR(VALUE(LEFT(M8))),LEFT(M8),VALUE(LEFT(M8)))</f>
        <v>5</v>
      </c>
      <c r="AO8" s="215" t="n">
        <f aca="false">IF(ISERROR(VALUE(LEFT(N8))),LEFT(N8),VALUE(LEFT(N8)))</f>
        <v>5</v>
      </c>
      <c r="AP8" s="215" t="n">
        <f aca="false">IF(ISERROR(VALUE(LEFT(O8))),LEFT(O8),VALUE(LEFT(O8)))</f>
        <v>5</v>
      </c>
      <c r="AQ8" s="215" t="n">
        <f aca="false">IF(ISERROR(VALUE(LEFT(P8))),LEFT(P8),VALUE(LEFT(P8)))</f>
        <v>5</v>
      </c>
      <c r="AR8" s="215" t="n">
        <f aca="false">IF(ISERROR(VALUE(LEFT(Q8))),LEFT(Q8),VALUE(LEFT(Q8)))</f>
        <v>5</v>
      </c>
      <c r="AS8" s="215" t="n">
        <f aca="false">IF(ISERROR(VALUE(LEFT(R8))),LEFT(R8),VALUE(LEFT(R8)))</f>
        <v>5</v>
      </c>
      <c r="AT8" s="215" t="n">
        <f aca="false">IF(ISERROR(VALUE(LEFT(S8))),LEFT(S8),VALUE(LEFT(S8)))</f>
        <v>5</v>
      </c>
      <c r="AU8" s="215" t="n">
        <f aca="false">IF(ISERROR(VALUE(LEFT(T8))),LEFT(T8),VALUE(LEFT(T8)))</f>
        <v>5</v>
      </c>
      <c r="AV8" s="215" t="str">
        <f aca="false">IF(ISERROR(VALUE(LEFT(U8))),LEFT(U8),VALUE(LEFT(U8)))</f>
        <v/>
      </c>
      <c r="AW8" s="216" t="n">
        <f aca="false">COUNTIF(AG8:AV8,"з")</f>
        <v>0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8.75" hidden="false" customHeight="false" outlineLevel="0" collapsed="false">
      <c r="A9" s="75" t="n">
        <v>4</v>
      </c>
      <c r="B9" s="76" t="s">
        <v>29</v>
      </c>
      <c r="C9" s="360" t="s">
        <v>284</v>
      </c>
      <c r="D9" s="384" t="s">
        <v>1020</v>
      </c>
      <c r="E9" s="79" t="n">
        <v>2431</v>
      </c>
      <c r="F9" s="80" t="n">
        <v>5</v>
      </c>
      <c r="G9" s="80" t="n">
        <v>5</v>
      </c>
      <c r="H9" s="80" t="n">
        <v>5</v>
      </c>
      <c r="I9" s="80" t="n">
        <v>5</v>
      </c>
      <c r="J9" s="80" t="n">
        <v>5</v>
      </c>
      <c r="K9" s="80" t="s">
        <v>504</v>
      </c>
      <c r="L9" s="80" t="n">
        <v>5</v>
      </c>
      <c r="M9" s="80" t="n">
        <v>4</v>
      </c>
      <c r="N9" s="80" t="n">
        <v>5</v>
      </c>
      <c r="O9" s="80" t="n">
        <v>5</v>
      </c>
      <c r="P9" s="80" t="n">
        <v>4</v>
      </c>
      <c r="Q9" s="80" t="n">
        <v>4</v>
      </c>
      <c r="R9" s="80" t="n">
        <v>5</v>
      </c>
      <c r="S9" s="80" t="n">
        <v>5</v>
      </c>
      <c r="T9" s="80" t="n">
        <v>5</v>
      </c>
      <c r="U9" s="80"/>
      <c r="V9" s="216" t="n">
        <f aca="false">IF(AC9&gt;0,IF(SUM(X9:Y9)/AC9&gt;0,2,IF(AND(SUM(X9:Y9)/AC9=0,Z9/AC9&gt;0),3,IF(AND((AB9/AC9+AA9/AC9)=1,AA9/AC9&gt;0),4,5))),0)</f>
        <v>4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0</v>
      </c>
      <c r="AA9" s="177" t="n">
        <f aca="false">COUNTIF(AG9:AV9,AA$5)</f>
        <v>3</v>
      </c>
      <c r="AB9" s="177" t="n">
        <f aca="false">COUNTIF(AG9:AV9,AB$5)</f>
        <v>11</v>
      </c>
      <c r="AC9" s="177" t="n">
        <f aca="false">SUM(X9:AB9)</f>
        <v>14</v>
      </c>
      <c r="AD9" s="255" t="n">
        <f aca="false">IF(ISERROR(((X9+Y9)*2+Z9*3+AA9*4+AB9*5)/SUM(X9,Y9:AB9)),"",((X9+Y9)*2+Z9*3+AA9*4+AB9*5)/SUM(X9,Y9:AB9))</f>
        <v>4.78571428571429</v>
      </c>
      <c r="AE9" s="93" t="n">
        <f aca="false">IF(AX9=5,0.5,IF(AX9=4,0.25,IF(AX9&lt;=3,0)))</f>
        <v>0</v>
      </c>
      <c r="AG9" s="215" t="n">
        <f aca="false">IF(ISERROR(VALUE(LEFT(F9))),LEFT(F9),VALUE(LEFT(F9)))</f>
        <v>5</v>
      </c>
      <c r="AH9" s="215" t="n">
        <f aca="false">IF(ISERROR(VALUE(LEFT(G9))),LEFT(G9),VALUE(LEFT(G9)))</f>
        <v>5</v>
      </c>
      <c r="AI9" s="215" t="n">
        <f aca="false">IF(ISERROR(VALUE(LEFT(H9))),LEFT(H9),VALUE(LEFT(H9)))</f>
        <v>5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5</v>
      </c>
      <c r="AL9" s="215" t="str">
        <f aca="false">IF(ISERROR(VALUE(LEFT(K9))),LEFT(K9),VALUE(LEFT(K9)))</f>
        <v>а</v>
      </c>
      <c r="AM9" s="215" t="n">
        <f aca="false">IF(ISERROR(VALUE(LEFT(L9))),LEFT(L9),VALUE(LEFT(L9)))</f>
        <v>5</v>
      </c>
      <c r="AN9" s="215" t="n">
        <f aca="false">IF(ISERROR(VALUE(LEFT(M9))),LEFT(M9),VALUE(LEFT(M9)))</f>
        <v>4</v>
      </c>
      <c r="AO9" s="215" t="n">
        <f aca="false">IF(ISERROR(VALUE(LEFT(N9))),LEFT(N9),VALUE(LEFT(N9)))</f>
        <v>5</v>
      </c>
      <c r="AP9" s="215" t="n">
        <f aca="false">IF(ISERROR(VALUE(LEFT(O9))),LEFT(O9),VALUE(LEFT(O9)))</f>
        <v>5</v>
      </c>
      <c r="AQ9" s="215" t="n">
        <f aca="false">IF(ISERROR(VALUE(LEFT(P9))),LEFT(P9),VALUE(LEFT(P9)))</f>
        <v>4</v>
      </c>
      <c r="AR9" s="215" t="n">
        <f aca="false">IF(ISERROR(VALUE(LEFT(Q9))),LEFT(Q9),VALUE(LEFT(Q9)))</f>
        <v>4</v>
      </c>
      <c r="AS9" s="215" t="n">
        <f aca="false">IF(ISERROR(VALUE(LEFT(R9))),LEFT(R9),VALUE(LEFT(R9)))</f>
        <v>5</v>
      </c>
      <c r="AT9" s="215" t="n">
        <f aca="false">IF(ISERROR(VALUE(LEFT(S9))),LEFT(S9),VALUE(LEFT(S9)))</f>
        <v>5</v>
      </c>
      <c r="AU9" s="215" t="n">
        <f aca="false">IF(ISERROR(VALUE(LEFT(T9))),LEFT(T9),VALUE(LEFT(T9)))</f>
        <v>5</v>
      </c>
      <c r="AV9" s="215" t="str">
        <f aca="false">IF(ISERROR(VALUE(LEFT(U9))),LEFT(U9),VALUE(LEFT(U9)))</f>
        <v/>
      </c>
      <c r="AW9" s="216" t="n">
        <f aca="false">COUNTIF(AG9:AV9,"з")</f>
        <v>0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360" t="s">
        <v>30</v>
      </c>
      <c r="D10" s="384" t="s">
        <v>1021</v>
      </c>
      <c r="E10" s="79" t="n">
        <v>2431</v>
      </c>
      <c r="F10" s="80" t="n">
        <v>5</v>
      </c>
      <c r="G10" s="80" t="n">
        <v>4</v>
      </c>
      <c r="H10" s="80" t="n">
        <v>5</v>
      </c>
      <c r="I10" s="80" t="n">
        <v>4</v>
      </c>
      <c r="J10" s="80" t="n">
        <v>5</v>
      </c>
      <c r="K10" s="80" t="n">
        <v>4</v>
      </c>
      <c r="L10" s="80" t="n">
        <v>3</v>
      </c>
      <c r="M10" s="80" t="n">
        <v>3</v>
      </c>
      <c r="N10" s="80" t="n">
        <v>5</v>
      </c>
      <c r="O10" s="80" t="n">
        <v>4</v>
      </c>
      <c r="P10" s="80" t="n">
        <v>3</v>
      </c>
      <c r="Q10" s="80" t="n">
        <v>4</v>
      </c>
      <c r="R10" s="80" t="n">
        <v>4</v>
      </c>
      <c r="S10" s="80" t="n">
        <v>4</v>
      </c>
      <c r="T10" s="80" t="n">
        <v>4</v>
      </c>
      <c r="U10" s="80"/>
      <c r="V10" s="216" t="n">
        <f aca="false">IF(AC10&gt;0,IF(SUM(X10:Y10)/AC10&gt;0,2,IF(AND(SUM(X10:Y10)/AC10=0,Z10/AC10&gt;0),3,IF(AND((AB10/AC10+AA10/AC10)=1,AA10/AC10&gt;0),4,5))),0)</f>
        <v>3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0</v>
      </c>
      <c r="Z10" s="177" t="n">
        <f aca="false">COUNTIF(AG10:AV10,Z$5)</f>
        <v>3</v>
      </c>
      <c r="AA10" s="177" t="n">
        <f aca="false">COUNTIF(AG10:AV10,AA$5)</f>
        <v>8</v>
      </c>
      <c r="AB10" s="177" t="n">
        <f aca="false">COUNTIF(AG10:AV10,AB$5)</f>
        <v>4</v>
      </c>
      <c r="AC10" s="177" t="n">
        <f aca="false">SUM(X10:AB10)</f>
        <v>15</v>
      </c>
      <c r="AD10" s="255" t="n">
        <f aca="false">IF(ISERROR(((X10+Y10)*2+Z10*3+AA10*4+AB10*5)/SUM(X10,Y10:AB10)),"",((X10+Y10)*2+Z10*3+AA10*4+AB10*5)/SUM(X10,Y10:AB10))</f>
        <v>4.06666666666667</v>
      </c>
      <c r="AE10" s="93" t="n">
        <f aca="false">IF(AX10=5,0.5,IF(AX10=4,0.25,IF(AX10&lt;=3,0)))</f>
        <v>0</v>
      </c>
      <c r="AG10" s="215" t="n">
        <f aca="false">IF(ISERROR(VALUE(LEFT(F10))),LEFT(F10),VALUE(LEFT(F10)))</f>
        <v>5</v>
      </c>
      <c r="AH10" s="215" t="n">
        <f aca="false">IF(ISERROR(VALUE(LEFT(G10))),LEFT(G10),VALUE(LEFT(G10)))</f>
        <v>4</v>
      </c>
      <c r="AI10" s="215" t="n">
        <f aca="false">IF(ISERROR(VALUE(LEFT(H10))),LEFT(H10),VALUE(LEFT(H10)))</f>
        <v>5</v>
      </c>
      <c r="AJ10" s="215" t="n">
        <f aca="false">IF(ISERROR(VALUE(LEFT(I10))),LEFT(I10),VALUE(LEFT(I10)))</f>
        <v>4</v>
      </c>
      <c r="AK10" s="215" t="n">
        <f aca="false">IF(ISERROR(VALUE(LEFT(J10))),LEFT(J10),VALUE(LEFT(J10)))</f>
        <v>5</v>
      </c>
      <c r="AL10" s="215" t="n">
        <f aca="false">IF(ISERROR(VALUE(LEFT(K10))),LEFT(K10),VALUE(LEFT(K10)))</f>
        <v>4</v>
      </c>
      <c r="AM10" s="215" t="n">
        <f aca="false">IF(ISERROR(VALUE(LEFT(L10))),LEFT(L10),VALUE(LEFT(L10)))</f>
        <v>3</v>
      </c>
      <c r="AN10" s="215" t="n">
        <f aca="false">IF(ISERROR(VALUE(LEFT(M10))),LEFT(M10),VALUE(LEFT(M10)))</f>
        <v>3</v>
      </c>
      <c r="AO10" s="215" t="n">
        <f aca="false">IF(ISERROR(VALUE(LEFT(N10))),LEFT(N10),VALUE(LEFT(N10)))</f>
        <v>5</v>
      </c>
      <c r="AP10" s="215" t="n">
        <f aca="false">IF(ISERROR(VALUE(LEFT(O10))),LEFT(O10),VALUE(LEFT(O10)))</f>
        <v>4</v>
      </c>
      <c r="AQ10" s="215" t="n">
        <f aca="false">IF(ISERROR(VALUE(LEFT(P10))),LEFT(P10),VALUE(LEFT(P10)))</f>
        <v>3</v>
      </c>
      <c r="AR10" s="215" t="n">
        <f aca="false">IF(ISERROR(VALUE(LEFT(Q10))),LEFT(Q10),VALUE(LEFT(Q10)))</f>
        <v>4</v>
      </c>
      <c r="AS10" s="215" t="n">
        <f aca="false">IF(ISERROR(VALUE(LEFT(R10))),LEFT(R10),VALUE(LEFT(R10)))</f>
        <v>4</v>
      </c>
      <c r="AT10" s="215" t="n">
        <f aca="false">IF(ISERROR(VALUE(LEFT(S10))),LEFT(S10),VALUE(LEFT(S10)))</f>
        <v>4</v>
      </c>
      <c r="AU10" s="215" t="n">
        <f aca="false">IF(ISERROR(VALUE(LEFT(T10))),LEFT(T10),VALUE(LEFT(T10)))</f>
        <v>4</v>
      </c>
      <c r="AV10" s="215" t="str">
        <f aca="false">IF(ISERROR(VALUE(LEFT(U10))),LEFT(U10),VALUE(LEFT(U10)))</f>
        <v/>
      </c>
      <c r="AW10" s="216" t="n">
        <f aca="false">COUNTIF(AG10:AV10,"з")</f>
        <v>0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360" t="s">
        <v>30</v>
      </c>
      <c r="D11" s="384" t="s">
        <v>1022</v>
      </c>
      <c r="E11" s="79" t="n">
        <v>2431</v>
      </c>
      <c r="F11" s="80" t="n">
        <v>4</v>
      </c>
      <c r="G11" s="80" t="n">
        <v>5</v>
      </c>
      <c r="H11" s="80" t="n">
        <v>4</v>
      </c>
      <c r="I11" s="80" t="n">
        <v>4</v>
      </c>
      <c r="J11" s="80" t="n">
        <v>5</v>
      </c>
      <c r="K11" s="80" t="n">
        <v>4</v>
      </c>
      <c r="L11" s="80" t="n">
        <v>3</v>
      </c>
      <c r="M11" s="80" t="n">
        <v>3</v>
      </c>
      <c r="N11" s="80" t="n">
        <v>5</v>
      </c>
      <c r="O11" s="80" t="n">
        <v>4</v>
      </c>
      <c r="P11" s="80" t="n">
        <v>3</v>
      </c>
      <c r="Q11" s="80" t="n">
        <v>3</v>
      </c>
      <c r="R11" s="80" t="n">
        <v>3</v>
      </c>
      <c r="S11" s="80" t="n">
        <v>4</v>
      </c>
      <c r="T11" s="80" t="n">
        <v>4</v>
      </c>
      <c r="U11" s="80"/>
      <c r="V11" s="216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5</v>
      </c>
      <c r="AA11" s="177" t="n">
        <f aca="false">COUNTIF(AG11:AV11,AA$5)</f>
        <v>7</v>
      </c>
      <c r="AB11" s="177" t="n">
        <f aca="false">COUNTIF(AG11:AV11,AB$5)</f>
        <v>3</v>
      </c>
      <c r="AC11" s="177" t="n">
        <f aca="false">SUM(X11:AB11)</f>
        <v>15</v>
      </c>
      <c r="AD11" s="255" t="n">
        <f aca="false">IF(ISERROR(((X11+Y11)*2+Z11*3+AA11*4+AB11*5)/SUM(X11,Y11:AB11)),"",((X11+Y11)*2+Z11*3+AA11*4+AB11*5)/SUM(X11,Y11:AB11))</f>
        <v>3.86666666666667</v>
      </c>
      <c r="AE11" s="93" t="n">
        <f aca="false">IF(AX11=5,0.5,IF(AX11=4,0.25,IF(AX11&lt;=3,0)))</f>
        <v>0</v>
      </c>
      <c r="AG11" s="215" t="n">
        <f aca="false">IF(ISERROR(VALUE(LEFT(F11))),LEFT(F11),VALUE(LEFT(F11)))</f>
        <v>4</v>
      </c>
      <c r="AH11" s="215" t="n">
        <f aca="false">IF(ISERROR(VALUE(LEFT(G11))),LEFT(G11),VALUE(LEFT(G11)))</f>
        <v>5</v>
      </c>
      <c r="AI11" s="215" t="n">
        <f aca="false">IF(ISERROR(VALUE(LEFT(H11))),LEFT(H11),VALUE(LEFT(H11)))</f>
        <v>4</v>
      </c>
      <c r="AJ11" s="215" t="n">
        <f aca="false">IF(ISERROR(VALUE(LEFT(I11))),LEFT(I11),VALUE(LEFT(I11)))</f>
        <v>4</v>
      </c>
      <c r="AK11" s="215" t="n">
        <f aca="false">IF(ISERROR(VALUE(LEFT(J11))),LEFT(J11),VALUE(LEFT(J11)))</f>
        <v>5</v>
      </c>
      <c r="AL11" s="215" t="n">
        <f aca="false">IF(ISERROR(VALUE(LEFT(K11))),LEFT(K11),VALUE(LEFT(K11)))</f>
        <v>4</v>
      </c>
      <c r="AM11" s="215" t="n">
        <f aca="false">IF(ISERROR(VALUE(LEFT(L11))),LEFT(L11),VALUE(LEFT(L11)))</f>
        <v>3</v>
      </c>
      <c r="AN11" s="215" t="n">
        <f aca="false">IF(ISERROR(VALUE(LEFT(M11))),LEFT(M11),VALUE(LEFT(M11)))</f>
        <v>3</v>
      </c>
      <c r="AO11" s="215" t="n">
        <f aca="false">IF(ISERROR(VALUE(LEFT(N11))),LEFT(N11),VALUE(LEFT(N11)))</f>
        <v>5</v>
      </c>
      <c r="AP11" s="215" t="n">
        <f aca="false">IF(ISERROR(VALUE(LEFT(O11))),LEFT(O11),VALUE(LEFT(O11)))</f>
        <v>4</v>
      </c>
      <c r="AQ11" s="215" t="n">
        <f aca="false">IF(ISERROR(VALUE(LEFT(P11))),LEFT(P11),VALUE(LEFT(P11)))</f>
        <v>3</v>
      </c>
      <c r="AR11" s="215" t="n">
        <f aca="false">IF(ISERROR(VALUE(LEFT(Q11))),LEFT(Q11),VALUE(LEFT(Q11)))</f>
        <v>3</v>
      </c>
      <c r="AS11" s="215" t="n">
        <f aca="false">IF(ISERROR(VALUE(LEFT(R11))),LEFT(R11),VALUE(LEFT(R11)))</f>
        <v>3</v>
      </c>
      <c r="AT11" s="215" t="n">
        <f aca="false">IF(ISERROR(VALUE(LEFT(S11))),LEFT(S11),VALUE(LEFT(S11)))</f>
        <v>4</v>
      </c>
      <c r="AU11" s="215" t="n">
        <f aca="false">IF(ISERROR(VALUE(LEFT(T11))),LEFT(T11),VALUE(LEFT(T11)))</f>
        <v>4</v>
      </c>
      <c r="AV11" s="215" t="str">
        <f aca="false">IF(ISERROR(VALUE(LEFT(U11))),LEFT(U11),VALUE(LEFT(U11)))</f>
        <v/>
      </c>
      <c r="AW11" s="216" t="n">
        <f aca="false">COUNTIF(AG11:AV11,"з")</f>
        <v>0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360" t="s">
        <v>30</v>
      </c>
      <c r="D12" s="384" t="s">
        <v>1023</v>
      </c>
      <c r="E12" s="79" t="n">
        <v>2431</v>
      </c>
      <c r="F12" s="80" t="n">
        <v>4</v>
      </c>
      <c r="G12" s="80" t="n">
        <v>5</v>
      </c>
      <c r="H12" s="80" t="n">
        <v>4</v>
      </c>
      <c r="I12" s="80" t="n">
        <v>4</v>
      </c>
      <c r="J12" s="80" t="n">
        <v>5</v>
      </c>
      <c r="K12" s="80" t="n">
        <v>4</v>
      </c>
      <c r="L12" s="80" t="n">
        <v>3</v>
      </c>
      <c r="M12" s="80" t="n">
        <v>3</v>
      </c>
      <c r="N12" s="80" t="n">
        <v>5</v>
      </c>
      <c r="O12" s="80" t="n">
        <v>3</v>
      </c>
      <c r="P12" s="80" t="n">
        <v>3</v>
      </c>
      <c r="Q12" s="80" t="n">
        <v>3</v>
      </c>
      <c r="R12" s="80" t="n">
        <v>3</v>
      </c>
      <c r="S12" s="80" t="n">
        <v>4</v>
      </c>
      <c r="T12" s="80" t="n">
        <v>4</v>
      </c>
      <c r="U12" s="80"/>
      <c r="V12" s="216" t="n">
        <f aca="false">IF(AC12&gt;0,IF(SUM(X12:Y12)/AC12&gt;0,2,IF(AND(SUM(X12:Y12)/AC12=0,Z12/AC12&gt;0),3,IF(AND((AB12/AC12+AA12/AC12)=1,AA12/AC12&gt;0),4,5))),0)</f>
        <v>3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6</v>
      </c>
      <c r="AA12" s="177" t="n">
        <f aca="false">COUNTIF(AG12:AV12,AA$5)</f>
        <v>6</v>
      </c>
      <c r="AB12" s="177" t="n">
        <f aca="false">COUNTIF(AG12:AV12,AB$5)</f>
        <v>3</v>
      </c>
      <c r="AC12" s="177" t="n">
        <f aca="false">SUM(X12:AB12)</f>
        <v>15</v>
      </c>
      <c r="AD12" s="255" t="n">
        <f aca="false">IF(ISERROR(((X12+Y12)*2+Z12*3+AA12*4+AB12*5)/SUM(X12,Y12:AB12)),"",((X12+Y12)*2+Z12*3+AA12*4+AB12*5)/SUM(X12,Y12:AB12))</f>
        <v>3.8</v>
      </c>
      <c r="AE12" s="93" t="n">
        <f aca="false">IF(AX12=5,0.5,IF(AX12=4,0.25,IF(AX12&lt;=3,0)))</f>
        <v>0</v>
      </c>
      <c r="AG12" s="215" t="n">
        <f aca="false">IF(ISERROR(VALUE(LEFT(F12))),LEFT(F12),VALUE(LEFT(F12)))</f>
        <v>4</v>
      </c>
      <c r="AH12" s="215" t="n">
        <f aca="false">IF(ISERROR(VALUE(LEFT(G12))),LEFT(G12),VALUE(LEFT(G12)))</f>
        <v>5</v>
      </c>
      <c r="AI12" s="215" t="n">
        <f aca="false">IF(ISERROR(VALUE(LEFT(H12))),LEFT(H12),VALUE(LEFT(H12)))</f>
        <v>4</v>
      </c>
      <c r="AJ12" s="215" t="n">
        <f aca="false">IF(ISERROR(VALUE(LEFT(I12))),LEFT(I12),VALUE(LEFT(I12)))</f>
        <v>4</v>
      </c>
      <c r="AK12" s="215" t="n">
        <f aca="false">IF(ISERROR(VALUE(LEFT(J12))),LEFT(J12),VALUE(LEFT(J12)))</f>
        <v>5</v>
      </c>
      <c r="AL12" s="215" t="n">
        <f aca="false">IF(ISERROR(VALUE(LEFT(K12))),LEFT(K12),VALUE(LEFT(K12)))</f>
        <v>4</v>
      </c>
      <c r="AM12" s="215" t="n">
        <f aca="false">IF(ISERROR(VALUE(LEFT(L12))),LEFT(L12),VALUE(LEFT(L12)))</f>
        <v>3</v>
      </c>
      <c r="AN12" s="215" t="n">
        <f aca="false">IF(ISERROR(VALUE(LEFT(M12))),LEFT(M12),VALUE(LEFT(M12)))</f>
        <v>3</v>
      </c>
      <c r="AO12" s="215" t="n">
        <f aca="false">IF(ISERROR(VALUE(LEFT(N12))),LEFT(N12),VALUE(LEFT(N12)))</f>
        <v>5</v>
      </c>
      <c r="AP12" s="215" t="n">
        <f aca="false">IF(ISERROR(VALUE(LEFT(O12))),LEFT(O12),VALUE(LEFT(O12)))</f>
        <v>3</v>
      </c>
      <c r="AQ12" s="215" t="n">
        <f aca="false">IF(ISERROR(VALUE(LEFT(P12))),LEFT(P12),VALUE(LEFT(P12)))</f>
        <v>3</v>
      </c>
      <c r="AR12" s="215" t="n">
        <f aca="false">IF(ISERROR(VALUE(LEFT(Q12))),LEFT(Q12),VALUE(LEFT(Q12)))</f>
        <v>3</v>
      </c>
      <c r="AS12" s="215" t="n">
        <f aca="false">IF(ISERROR(VALUE(LEFT(R12))),LEFT(R12),VALUE(LEFT(R12)))</f>
        <v>3</v>
      </c>
      <c r="AT12" s="215" t="n">
        <f aca="false">IF(ISERROR(VALUE(LEFT(S12))),LEFT(S12),VALUE(LEFT(S12)))</f>
        <v>4</v>
      </c>
      <c r="AU12" s="215" t="n">
        <f aca="false">IF(ISERROR(VALUE(LEFT(T12))),LEFT(T12),VALUE(LEFT(T12)))</f>
        <v>4</v>
      </c>
      <c r="AV12" s="215" t="str">
        <f aca="false">IF(ISERROR(VALUE(LEFT(U12))),LEFT(U12),VALUE(LEFT(U12)))</f>
        <v/>
      </c>
      <c r="AW12" s="216" t="n">
        <f aca="false">COUNTIF(AG12:AV12,"з")</f>
        <v>0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360" t="s">
        <v>30</v>
      </c>
      <c r="D13" s="384" t="s">
        <v>1024</v>
      </c>
      <c r="E13" s="79" t="n">
        <v>2431</v>
      </c>
      <c r="F13" s="80" t="n">
        <v>5</v>
      </c>
      <c r="G13" s="80" t="n">
        <v>4</v>
      </c>
      <c r="H13" s="80" t="n">
        <v>4</v>
      </c>
      <c r="I13" s="80" t="n">
        <v>4</v>
      </c>
      <c r="J13" s="80" t="n">
        <v>4</v>
      </c>
      <c r="K13" s="80" t="n">
        <v>4</v>
      </c>
      <c r="L13" s="80" t="n">
        <v>5</v>
      </c>
      <c r="M13" s="80" t="n">
        <v>4</v>
      </c>
      <c r="N13" s="80" t="n">
        <v>3</v>
      </c>
      <c r="O13" s="80" t="n">
        <v>5</v>
      </c>
      <c r="P13" s="80" t="n">
        <v>4</v>
      </c>
      <c r="Q13" s="80" t="n">
        <v>4</v>
      </c>
      <c r="R13" s="80" t="n">
        <v>3</v>
      </c>
      <c r="S13" s="80" t="n">
        <v>4</v>
      </c>
      <c r="T13" s="80" t="n">
        <v>4</v>
      </c>
      <c r="U13" s="80"/>
      <c r="V13" s="216" t="n">
        <f aca="false">IF(AC13&gt;0,IF(SUM(X13:Y13)/AC13&gt;0,2,IF(AND(SUM(X13:Y13)/AC13=0,Z13/AC13&gt;0),3,IF(AND((AB13/AC13+AA13/AC13)=1,AA13/AC13&gt;0),4,5))),0)</f>
        <v>3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2</v>
      </c>
      <c r="AA13" s="177" t="n">
        <f aca="false">COUNTIF(AG13:AV13,AA$5)</f>
        <v>10</v>
      </c>
      <c r="AB13" s="177" t="n">
        <f aca="false">COUNTIF(AG13:AV13,AB$5)</f>
        <v>3</v>
      </c>
      <c r="AC13" s="177" t="n">
        <f aca="false">SUM(X13:AB13)</f>
        <v>15</v>
      </c>
      <c r="AD13" s="255" t="n">
        <f aca="false">IF(ISERROR(((X13+Y13)*2+Z13*3+AA13*4+AB13*5)/SUM(X13,Y13:AB13)),"",((X13+Y13)*2+Z13*3+AA13*4+AB13*5)/SUM(X13,Y13:AB13))</f>
        <v>4.06666666666667</v>
      </c>
      <c r="AE13" s="93" t="n">
        <f aca="false">IF(AX13=5,0.5,IF(AX13=4,0.25,IF(AX13&lt;=3,0)))</f>
        <v>0</v>
      </c>
      <c r="AG13" s="215" t="n">
        <f aca="false">IF(ISERROR(VALUE(LEFT(F13))),LEFT(F13),VALUE(LEFT(F13)))</f>
        <v>5</v>
      </c>
      <c r="AH13" s="215" t="n">
        <f aca="false">IF(ISERROR(VALUE(LEFT(G13))),LEFT(G13),VALUE(LEFT(G13)))</f>
        <v>4</v>
      </c>
      <c r="AI13" s="215" t="n">
        <f aca="false">IF(ISERROR(VALUE(LEFT(H13))),LEFT(H13),VALUE(LEFT(H13)))</f>
        <v>4</v>
      </c>
      <c r="AJ13" s="215" t="n">
        <f aca="false">IF(ISERROR(VALUE(LEFT(I13))),LEFT(I13),VALUE(LEFT(I13)))</f>
        <v>4</v>
      </c>
      <c r="AK13" s="215" t="n">
        <f aca="false">IF(ISERROR(VALUE(LEFT(J13))),LEFT(J13),VALUE(LEFT(J13)))</f>
        <v>4</v>
      </c>
      <c r="AL13" s="215" t="n">
        <f aca="false">IF(ISERROR(VALUE(LEFT(K13))),LEFT(K13),VALUE(LEFT(K13)))</f>
        <v>4</v>
      </c>
      <c r="AM13" s="215" t="n">
        <f aca="false">IF(ISERROR(VALUE(LEFT(L13))),LEFT(L13),VALUE(LEFT(L13)))</f>
        <v>5</v>
      </c>
      <c r="AN13" s="215" t="n">
        <f aca="false">IF(ISERROR(VALUE(LEFT(M13))),LEFT(M13),VALUE(LEFT(M13)))</f>
        <v>4</v>
      </c>
      <c r="AO13" s="215" t="n">
        <f aca="false">IF(ISERROR(VALUE(LEFT(N13))),LEFT(N13),VALUE(LEFT(N13)))</f>
        <v>3</v>
      </c>
      <c r="AP13" s="215" t="n">
        <f aca="false">IF(ISERROR(VALUE(LEFT(O13))),LEFT(O13),VALUE(LEFT(O13)))</f>
        <v>5</v>
      </c>
      <c r="AQ13" s="215" t="n">
        <f aca="false">IF(ISERROR(VALUE(LEFT(P13))),LEFT(P13),VALUE(LEFT(P13)))</f>
        <v>4</v>
      </c>
      <c r="AR13" s="215" t="n">
        <f aca="false">IF(ISERROR(VALUE(LEFT(Q13))),LEFT(Q13),VALUE(LEFT(Q13)))</f>
        <v>4</v>
      </c>
      <c r="AS13" s="215" t="n">
        <f aca="false">IF(ISERROR(VALUE(LEFT(R13))),LEFT(R13),VALUE(LEFT(R13)))</f>
        <v>3</v>
      </c>
      <c r="AT13" s="215" t="n">
        <f aca="false">IF(ISERROR(VALUE(LEFT(S13))),LEFT(S13),VALUE(LEFT(S13)))</f>
        <v>4</v>
      </c>
      <c r="AU13" s="215" t="n">
        <f aca="false">IF(ISERROR(VALUE(LEFT(T13))),LEFT(T13),VALUE(LEFT(T13)))</f>
        <v>4</v>
      </c>
      <c r="AV13" s="215" t="str">
        <f aca="false">IF(ISERROR(VALUE(LEFT(U13))),LEFT(U13),VALUE(LEFT(U13)))</f>
        <v/>
      </c>
      <c r="AW13" s="216" t="n">
        <f aca="false">COUNTIF(AG13:AV13,"з")</f>
        <v>0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8.75" hidden="false" customHeight="false" outlineLevel="0" collapsed="false">
      <c r="A14" s="75" t="n">
        <v>9</v>
      </c>
      <c r="B14" s="256"/>
      <c r="C14" s="360" t="s">
        <v>30</v>
      </c>
      <c r="D14" s="384" t="s">
        <v>1025</v>
      </c>
      <c r="E14" s="79" t="n">
        <v>2431</v>
      </c>
      <c r="F14" s="80" t="n">
        <v>5</v>
      </c>
      <c r="G14" s="80" t="n">
        <v>4</v>
      </c>
      <c r="H14" s="80" t="n">
        <v>5</v>
      </c>
      <c r="I14" s="80" t="n">
        <v>5</v>
      </c>
      <c r="J14" s="80" t="n">
        <v>4</v>
      </c>
      <c r="K14" s="80" t="n">
        <v>4</v>
      </c>
      <c r="L14" s="80" t="n">
        <v>4</v>
      </c>
      <c r="M14" s="80" t="n">
        <v>4</v>
      </c>
      <c r="N14" s="80" t="n">
        <v>5</v>
      </c>
      <c r="O14" s="80" t="n">
        <v>4</v>
      </c>
      <c r="P14" s="80" t="n">
        <v>4</v>
      </c>
      <c r="Q14" s="80" t="n">
        <v>4</v>
      </c>
      <c r="R14" s="96" t="n">
        <v>3</v>
      </c>
      <c r="S14" s="80" t="n">
        <v>4</v>
      </c>
      <c r="T14" s="80" t="n">
        <v>4</v>
      </c>
      <c r="U14" s="80"/>
      <c r="V14" s="120" t="n">
        <f aca="false">IF(AC14&gt;0,IF(SUM(X14:Y14)/AC14&gt;0,2,IF(AND(SUM(X14:Y14)/AC14=0,Z14/AC14&gt;0),3,IF(AND((AB14/AC14+AA14/AC14)=1,AA14/AC14&gt;0),4,5))),0)</f>
        <v>3</v>
      </c>
      <c r="W14" s="212" t="n">
        <f aca="false">COUNTIF(AG14:AV14,"б")</f>
        <v>0</v>
      </c>
      <c r="X14" s="212" t="n">
        <f aca="false">COUNTIF(AG14:AV14,"д")</f>
        <v>0</v>
      </c>
      <c r="Y14" s="212" t="n">
        <f aca="false">COUNTIF(AG14:AV14,2)+COUNTIF(AG14:AV14,"н")+COUNTIF(AG14:AV14,"д")</f>
        <v>0</v>
      </c>
      <c r="Z14" s="212" t="n">
        <f aca="false">COUNTIF(AG14:AV14,Z$5)</f>
        <v>1</v>
      </c>
      <c r="AA14" s="212" t="n">
        <f aca="false">COUNTIF(AG14:AV14,AA$5)</f>
        <v>10</v>
      </c>
      <c r="AB14" s="212" t="n">
        <f aca="false">COUNTIF(AG14:AV14,AB$5)</f>
        <v>4</v>
      </c>
      <c r="AC14" s="212" t="n">
        <f aca="false">SUM(X14:AB14)</f>
        <v>15</v>
      </c>
      <c r="AD14" s="213" t="n">
        <f aca="false">IF(ISERROR(((X14+Y14)*2+Z14*3+AA14*4+AB14*5)/SUM(X14,Y14:AB14)),"",((X14+Y14)*2+Z14*3+AA14*4+AB14*5)/SUM(X14,Y14:AB14))</f>
        <v>4.2</v>
      </c>
      <c r="AE14" s="214" t="n">
        <f aca="false">IF(AX14=5,0.5,IF(AX14=4,0.25,IF(AX14&lt;=3,0)))</f>
        <v>0</v>
      </c>
      <c r="AF14" s="1"/>
      <c r="AG14" s="215" t="n">
        <f aca="false">IF(ISERROR(VALUE(LEFT(F14))),LEFT(F14),VALUE(LEFT(F14)))</f>
        <v>5</v>
      </c>
      <c r="AH14" s="215" t="n">
        <f aca="false">IF(ISERROR(VALUE(LEFT(G14))),LEFT(G14),VALUE(LEFT(G14)))</f>
        <v>4</v>
      </c>
      <c r="AI14" s="215" t="n">
        <f aca="false">IF(ISERROR(VALUE(LEFT(H14))),LEFT(H14),VALUE(LEFT(H14)))</f>
        <v>5</v>
      </c>
      <c r="AJ14" s="215" t="n">
        <f aca="false">IF(ISERROR(VALUE(LEFT(I14))),LEFT(I14),VALUE(LEFT(I14)))</f>
        <v>5</v>
      </c>
      <c r="AK14" s="215" t="n">
        <f aca="false">IF(ISERROR(VALUE(LEFT(J14))),LEFT(J14),VALUE(LEFT(J14)))</f>
        <v>4</v>
      </c>
      <c r="AL14" s="215" t="n">
        <f aca="false">IF(ISERROR(VALUE(LEFT(K14))),LEFT(K14),VALUE(LEFT(K14)))</f>
        <v>4</v>
      </c>
      <c r="AM14" s="215" t="n">
        <f aca="false">IF(ISERROR(VALUE(LEFT(L14))),LEFT(L14),VALUE(LEFT(L14)))</f>
        <v>4</v>
      </c>
      <c r="AN14" s="215" t="n">
        <f aca="false">IF(ISERROR(VALUE(LEFT(M14))),LEFT(M14),VALUE(LEFT(M14)))</f>
        <v>4</v>
      </c>
      <c r="AO14" s="215" t="n">
        <f aca="false">IF(ISERROR(VALUE(LEFT(N14))),LEFT(N14),VALUE(LEFT(N14)))</f>
        <v>5</v>
      </c>
      <c r="AP14" s="215" t="n">
        <f aca="false">IF(ISERROR(VALUE(LEFT(O14))),LEFT(O14),VALUE(LEFT(O14)))</f>
        <v>4</v>
      </c>
      <c r="AQ14" s="215" t="n">
        <f aca="false">IF(ISERROR(VALUE(LEFT(P14))),LEFT(P14),VALUE(LEFT(P14)))</f>
        <v>4</v>
      </c>
      <c r="AR14" s="215" t="n">
        <f aca="false">IF(ISERROR(VALUE(LEFT(Q14))),LEFT(Q14),VALUE(LEFT(Q14)))</f>
        <v>4</v>
      </c>
      <c r="AS14" s="215" t="n">
        <f aca="false">IF(ISERROR(VALUE(LEFT(R14))),LEFT(R14),VALUE(LEFT(R14)))</f>
        <v>3</v>
      </c>
      <c r="AT14" s="215" t="n">
        <f aca="false">IF(ISERROR(VALUE(LEFT(S14))),LEFT(S14),VALUE(LEFT(S14)))</f>
        <v>4</v>
      </c>
      <c r="AU14" s="215" t="n">
        <f aca="false">IF(ISERROR(VALUE(LEFT(T14))),LEFT(T14),VALUE(LEFT(T14)))</f>
        <v>4</v>
      </c>
      <c r="AV14" s="215" t="str">
        <f aca="false">IF(ISERROR(VALUE(LEFT(U14))),LEFT(U14),VALUE(LEFT(U14)))</f>
        <v/>
      </c>
      <c r="AW14" s="216" t="n">
        <f aca="false">COUNTIF(AG14:AV14,"з")</f>
        <v>0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25.5" hidden="false" customHeight="true" outlineLevel="0" collapsed="false">
      <c r="A15" s="75" t="n">
        <v>10</v>
      </c>
      <c r="B15" s="256"/>
      <c r="C15" s="360" t="s">
        <v>30</v>
      </c>
      <c r="D15" s="384" t="s">
        <v>1026</v>
      </c>
      <c r="E15" s="79" t="n">
        <v>2431</v>
      </c>
      <c r="F15" s="80" t="n">
        <v>5</v>
      </c>
      <c r="G15" s="80" t="n">
        <v>5</v>
      </c>
      <c r="H15" s="80" t="n">
        <v>4</v>
      </c>
      <c r="I15" s="80" t="n">
        <v>5</v>
      </c>
      <c r="J15" s="80" t="n">
        <v>5</v>
      </c>
      <c r="K15" s="80" t="s">
        <v>504</v>
      </c>
      <c r="L15" s="80" t="s">
        <v>504</v>
      </c>
      <c r="M15" s="80" t="s">
        <v>504</v>
      </c>
      <c r="N15" s="80" t="s">
        <v>504</v>
      </c>
      <c r="O15" s="80" t="n">
        <v>5</v>
      </c>
      <c r="P15" s="80" t="n">
        <v>5</v>
      </c>
      <c r="Q15" s="80" t="n">
        <v>5</v>
      </c>
      <c r="R15" s="96" t="n">
        <v>4</v>
      </c>
      <c r="S15" s="80" t="n">
        <v>5</v>
      </c>
      <c r="T15" s="80" t="n">
        <v>5</v>
      </c>
      <c r="U15" s="80"/>
      <c r="V15" s="120" t="n">
        <f aca="false">IF(AC15&gt;0,IF(SUM(X15:Y15)/AC15&gt;0,2,IF(AND(SUM(X15:Y15)/AC15=0,Z15/AC15&gt;0),3,IF(AND((AB15/AC15+AA15/AC15)=1,AA15/AC15&gt;0),4,5))),0)</f>
        <v>4</v>
      </c>
      <c r="W15" s="212" t="n">
        <f aca="false">COUNTIF(AG15:AV15,"б")</f>
        <v>0</v>
      </c>
      <c r="X15" s="212" t="n">
        <f aca="false">COUNTIF(AG15:AV15,"д")</f>
        <v>0</v>
      </c>
      <c r="Y15" s="212" t="n">
        <f aca="false">COUNTIF(AG15:AV15,2)+COUNTIF(AG15:AV15,"н")+COUNTIF(AG15:AV15,"д")</f>
        <v>0</v>
      </c>
      <c r="Z15" s="212" t="n">
        <f aca="false">COUNTIF(AG15:AV15,Z$5)</f>
        <v>0</v>
      </c>
      <c r="AA15" s="212" t="n">
        <f aca="false">COUNTIF(AG15:AV15,AA$5)</f>
        <v>2</v>
      </c>
      <c r="AB15" s="212" t="n">
        <f aca="false">COUNTIF(AG15:AV15,AB$5)</f>
        <v>9</v>
      </c>
      <c r="AC15" s="212" t="n">
        <f aca="false">SUM(X15:AB15)</f>
        <v>11</v>
      </c>
      <c r="AD15" s="213" t="n">
        <f aca="false">IF(ISERROR(((X15+Y15)*2+Z15*3+AA15*4+AB15*5)/SUM(X15,Y15:AB15)),"",((X15+Y15)*2+Z15*3+AA15*4+AB15*5)/SUM(X15,Y15:AB15))</f>
        <v>4.81818181818182</v>
      </c>
      <c r="AE15" s="214" t="n">
        <f aca="false">IF(AX15=5,0.5,IF(AX15=4,0.25,IF(AX15&lt;=3,0)))</f>
        <v>0</v>
      </c>
      <c r="AF15" s="1"/>
      <c r="AG15" s="215" t="n">
        <f aca="false">IF(ISERROR(VALUE(LEFT(F15))),LEFT(F15),VALUE(LEFT(F15)))</f>
        <v>5</v>
      </c>
      <c r="AH15" s="215" t="n">
        <f aca="false">IF(ISERROR(VALUE(LEFT(G15))),LEFT(G15),VALUE(LEFT(G15)))</f>
        <v>5</v>
      </c>
      <c r="AI15" s="215" t="n">
        <f aca="false">IF(ISERROR(VALUE(LEFT(H15))),LEFT(H15),VALUE(LEFT(H15)))</f>
        <v>4</v>
      </c>
      <c r="AJ15" s="215" t="n">
        <f aca="false">IF(ISERROR(VALUE(LEFT(I15))),LEFT(I15),VALUE(LEFT(I15)))</f>
        <v>5</v>
      </c>
      <c r="AK15" s="215" t="n">
        <f aca="false">IF(ISERROR(VALUE(LEFT(J15))),LEFT(J15),VALUE(LEFT(J15)))</f>
        <v>5</v>
      </c>
      <c r="AL15" s="215" t="str">
        <f aca="false">IF(ISERROR(VALUE(LEFT(K15))),LEFT(K15),VALUE(LEFT(K15)))</f>
        <v>а</v>
      </c>
      <c r="AM15" s="215" t="str">
        <f aca="false">IF(ISERROR(VALUE(LEFT(L15))),LEFT(L15),VALUE(LEFT(L15)))</f>
        <v>а</v>
      </c>
      <c r="AN15" s="215" t="str">
        <f aca="false">IF(ISERROR(VALUE(LEFT(M15))),LEFT(M15),VALUE(LEFT(M15)))</f>
        <v>а</v>
      </c>
      <c r="AO15" s="215" t="str">
        <f aca="false">IF(ISERROR(VALUE(LEFT(N15))),LEFT(N15),VALUE(LEFT(N15)))</f>
        <v>а</v>
      </c>
      <c r="AP15" s="215" t="n">
        <f aca="false">IF(ISERROR(VALUE(LEFT(O15))),LEFT(O15),VALUE(LEFT(O15)))</f>
        <v>5</v>
      </c>
      <c r="AQ15" s="215" t="n">
        <f aca="false">IF(ISERROR(VALUE(LEFT(P15))),LEFT(P15),VALUE(LEFT(P15)))</f>
        <v>5</v>
      </c>
      <c r="AR15" s="215" t="n">
        <f aca="false">IF(ISERROR(VALUE(LEFT(Q15))),LEFT(Q15),VALUE(LEFT(Q15)))</f>
        <v>5</v>
      </c>
      <c r="AS15" s="215" t="n">
        <f aca="false">IF(ISERROR(VALUE(LEFT(R15))),LEFT(R15),VALUE(LEFT(R15)))</f>
        <v>4</v>
      </c>
      <c r="AT15" s="215" t="n">
        <f aca="false">IF(ISERROR(VALUE(LEFT(S15))),LEFT(S15),VALUE(LEFT(S15)))</f>
        <v>5</v>
      </c>
      <c r="AU15" s="215" t="n">
        <f aca="false">IF(ISERROR(VALUE(LEFT(T15))),LEFT(T15),VALUE(LEFT(T15)))</f>
        <v>5</v>
      </c>
      <c r="AV15" s="215" t="str">
        <f aca="false">IF(ISERROR(VALUE(LEFT(U15))),LEFT(U15),VALUE(LEFT(U15)))</f>
        <v/>
      </c>
      <c r="AW15" s="216" t="n">
        <f aca="false">COUNTIF(AG15:AV15,"з")</f>
        <v>0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4.25" hidden="false" customHeight="true" outlineLevel="0" collapsed="false">
      <c r="A16" s="75" t="n">
        <v>11</v>
      </c>
      <c r="B16" s="256"/>
      <c r="C16" s="360" t="s">
        <v>30</v>
      </c>
      <c r="D16" s="384" t="s">
        <v>1027</v>
      </c>
      <c r="E16" s="79" t="n">
        <v>2431</v>
      </c>
      <c r="F16" s="80" t="n">
        <v>5</v>
      </c>
      <c r="G16" s="80" t="n">
        <v>5</v>
      </c>
      <c r="H16" s="80" t="n">
        <v>5</v>
      </c>
      <c r="I16" s="80" t="n">
        <v>5</v>
      </c>
      <c r="J16" s="80" t="n">
        <v>5</v>
      </c>
      <c r="K16" s="80" t="n">
        <v>5</v>
      </c>
      <c r="L16" s="80" t="n">
        <v>5</v>
      </c>
      <c r="M16" s="80" t="n">
        <v>5</v>
      </c>
      <c r="N16" s="80" t="n">
        <v>5</v>
      </c>
      <c r="O16" s="80" t="n">
        <v>5</v>
      </c>
      <c r="P16" s="80" t="n">
        <v>5</v>
      </c>
      <c r="Q16" s="80" t="n">
        <v>4</v>
      </c>
      <c r="R16" s="96" t="n">
        <v>4</v>
      </c>
      <c r="S16" s="80" t="n">
        <v>5</v>
      </c>
      <c r="T16" s="80" t="n">
        <v>4</v>
      </c>
      <c r="U16" s="80"/>
      <c r="V16" s="120" t="n">
        <f aca="false">IF(AC16&gt;0,IF(SUM(X16:Y16)/AC16&gt;0,2,IF(AND(SUM(X16:Y16)/AC16=0,Z16/AC16&gt;0),3,IF(AND((AB16/AC16+AA16/AC16)=1,AA16/AC16&gt;0),4,5))),0)</f>
        <v>4</v>
      </c>
      <c r="W16" s="212" t="n">
        <f aca="false">COUNTIF(AG16:AV16,"б")</f>
        <v>0</v>
      </c>
      <c r="X16" s="212" t="n">
        <f aca="false">COUNTIF(AG16:AV16,"д")</f>
        <v>0</v>
      </c>
      <c r="Y16" s="212" t="n">
        <f aca="false">COUNTIF(AG16:AV16,2)+COUNTIF(AG16:AV16,"н")+COUNTIF(AG16:AV16,"д")</f>
        <v>0</v>
      </c>
      <c r="Z16" s="212" t="n">
        <f aca="false">COUNTIF(AG16:AV16,Z$5)</f>
        <v>0</v>
      </c>
      <c r="AA16" s="212" t="n">
        <f aca="false">COUNTIF(AG16:AV16,AA$5)</f>
        <v>3</v>
      </c>
      <c r="AB16" s="212" t="n">
        <f aca="false">COUNTIF(AG16:AV16,AB$5)</f>
        <v>12</v>
      </c>
      <c r="AC16" s="212" t="n">
        <f aca="false">SUM(X16:AB16)</f>
        <v>15</v>
      </c>
      <c r="AD16" s="213" t="n">
        <f aca="false">IF(ISERROR(((X16+Y16)*2+Z16*3+AA16*4+AB16*5)/SUM(X16,Y16:AB16)),"",((X16+Y16)*2+Z16*3+AA16*4+AB16*5)/SUM(X16,Y16:AB16))</f>
        <v>4.8</v>
      </c>
      <c r="AE16" s="214" t="n">
        <f aca="false">IF(AX16=5,0.5,IF(AX16=4,0.25,IF(AX16&lt;=3,0)))</f>
        <v>0</v>
      </c>
      <c r="AF16" s="1"/>
      <c r="AG16" s="215" t="n">
        <f aca="false">IF(ISERROR(VALUE(LEFT(F16))),LEFT(F16),VALUE(LEFT(F16)))</f>
        <v>5</v>
      </c>
      <c r="AH16" s="215" t="n">
        <f aca="false">IF(ISERROR(VALUE(LEFT(G16))),LEFT(G16),VALUE(LEFT(G16)))</f>
        <v>5</v>
      </c>
      <c r="AI16" s="215" t="n">
        <f aca="false">IF(ISERROR(VALUE(LEFT(H16))),LEFT(H16),VALUE(LEFT(H16)))</f>
        <v>5</v>
      </c>
      <c r="AJ16" s="215" t="n">
        <f aca="false">IF(ISERROR(VALUE(LEFT(I16))),LEFT(I16),VALUE(LEFT(I16)))</f>
        <v>5</v>
      </c>
      <c r="AK16" s="215" t="n">
        <f aca="false">IF(ISERROR(VALUE(LEFT(J16))),LEFT(J16),VALUE(LEFT(J16)))</f>
        <v>5</v>
      </c>
      <c r="AL16" s="215" t="n">
        <f aca="false">IF(ISERROR(VALUE(LEFT(K16))),LEFT(K16),VALUE(LEFT(K16)))</f>
        <v>5</v>
      </c>
      <c r="AM16" s="215" t="n">
        <f aca="false">IF(ISERROR(VALUE(LEFT(L16))),LEFT(L16),VALUE(LEFT(L16)))</f>
        <v>5</v>
      </c>
      <c r="AN16" s="215" t="n">
        <f aca="false">IF(ISERROR(VALUE(LEFT(M16))),LEFT(M16),VALUE(LEFT(M16)))</f>
        <v>5</v>
      </c>
      <c r="AO16" s="215" t="n">
        <f aca="false">IF(ISERROR(VALUE(LEFT(N16))),LEFT(N16),VALUE(LEFT(N16)))</f>
        <v>5</v>
      </c>
      <c r="AP16" s="215" t="n">
        <f aca="false">IF(ISERROR(VALUE(LEFT(O16))),LEFT(O16),VALUE(LEFT(O16)))</f>
        <v>5</v>
      </c>
      <c r="AQ16" s="215" t="n">
        <f aca="false">IF(ISERROR(VALUE(LEFT(P16))),LEFT(P16),VALUE(LEFT(P16)))</f>
        <v>5</v>
      </c>
      <c r="AR16" s="215" t="n">
        <f aca="false">IF(ISERROR(VALUE(LEFT(Q16))),LEFT(Q16),VALUE(LEFT(Q16)))</f>
        <v>4</v>
      </c>
      <c r="AS16" s="215" t="n">
        <f aca="false">IF(ISERROR(VALUE(LEFT(R16))),LEFT(R16),VALUE(LEFT(R16)))</f>
        <v>4</v>
      </c>
      <c r="AT16" s="215" t="n">
        <f aca="false">IF(ISERROR(VALUE(LEFT(S16))),LEFT(S16),VALUE(LEFT(S16)))</f>
        <v>5</v>
      </c>
      <c r="AU16" s="215" t="n">
        <f aca="false">IF(ISERROR(VALUE(LEFT(T16))),LEFT(T16),VALUE(LEFT(T16)))</f>
        <v>4</v>
      </c>
      <c r="AV16" s="215" t="str">
        <f aca="false">IF(ISERROR(VALUE(LEFT(U16))),LEFT(U16),VALUE(LEFT(U16)))</f>
        <v/>
      </c>
      <c r="AW16" s="216" t="n">
        <f aca="false">COUNTIF(AG16:AV16,"з")</f>
        <v>0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5" t="n">
        <v>12</v>
      </c>
      <c r="B17" s="257"/>
      <c r="C17" s="360" t="s">
        <v>30</v>
      </c>
      <c r="D17" s="384" t="s">
        <v>1028</v>
      </c>
      <c r="E17" s="79" t="n">
        <v>2431</v>
      </c>
      <c r="F17" s="80" t="n">
        <v>5</v>
      </c>
      <c r="G17" s="80" t="n">
        <v>4</v>
      </c>
      <c r="H17" s="80" t="n">
        <v>5</v>
      </c>
      <c r="I17" s="80" t="n">
        <v>5</v>
      </c>
      <c r="J17" s="80" t="n">
        <v>5</v>
      </c>
      <c r="K17" s="80" t="n">
        <v>5</v>
      </c>
      <c r="L17" s="80" t="n">
        <v>4</v>
      </c>
      <c r="M17" s="80" t="n">
        <v>4</v>
      </c>
      <c r="N17" s="80" t="n">
        <v>5</v>
      </c>
      <c r="O17" s="80" t="n">
        <v>4</v>
      </c>
      <c r="P17" s="80" t="n">
        <v>4</v>
      </c>
      <c r="Q17" s="80" t="n">
        <v>4</v>
      </c>
      <c r="R17" s="96" t="n">
        <v>4</v>
      </c>
      <c r="S17" s="80" t="n">
        <v>4</v>
      </c>
      <c r="T17" s="80" t="n">
        <v>4</v>
      </c>
      <c r="U17" s="80"/>
      <c r="V17" s="120" t="n">
        <f aca="false">IF(AC17&gt;0,IF(SUM(X17:Y17)/AC17&gt;0,2,IF(AND(SUM(X17:Y17)/AC17=0,Z17/AC17&gt;0),3,IF(AND((AB17/AC17+AA17/AC17)=1,AA17/AC17&gt;0),4,5))),0)</f>
        <v>4</v>
      </c>
      <c r="W17" s="212" t="n">
        <f aca="false">COUNTIF(AG17:AV17,"б")</f>
        <v>0</v>
      </c>
      <c r="X17" s="212" t="n">
        <f aca="false">COUNTIF(AF17:AU17,"д")</f>
        <v>0</v>
      </c>
      <c r="Y17" s="212" t="n">
        <f aca="false">COUNTIF(AG17:AV17,2)+COUNTIF(AG17:AV17,"н")+COUNTIF(AG17:AV17,"д")</f>
        <v>0</v>
      </c>
      <c r="Z17" s="212" t="n">
        <f aca="false">COUNTIF(AG17:AV17,Z$5)</f>
        <v>0</v>
      </c>
      <c r="AA17" s="212" t="n">
        <f aca="false">COUNTIF(AG17:AV17,AA$5)</f>
        <v>9</v>
      </c>
      <c r="AB17" s="212" t="n">
        <f aca="false">COUNTIF(AG17:AV17,AB$5)</f>
        <v>6</v>
      </c>
      <c r="AC17" s="212" t="n">
        <f aca="false">SUM(X17:AB17)</f>
        <v>15</v>
      </c>
      <c r="AD17" s="213" t="n">
        <f aca="false">IF(ISERROR(((X17+Y17)*2+Z17*3+AA17*4+AB17*5)/SUM(X17,Y17:AB17)),"",((X17+Y17)*2+Z17*3+AA17*4+AB17*5)/SUM(X17,Y17:AB17))</f>
        <v>4.4</v>
      </c>
      <c r="AE17" s="214" t="n">
        <f aca="false">IF(AX17=5,0.5,IF(AX17=4,0.25,IF(AX17&lt;=3,0)))</f>
        <v>0</v>
      </c>
      <c r="AF17" s="1"/>
      <c r="AG17" s="215" t="n">
        <f aca="false">IF(ISERROR(VALUE(LEFT(F17))),LEFT(F17),VALUE(LEFT(F17)))</f>
        <v>5</v>
      </c>
      <c r="AH17" s="215" t="n">
        <f aca="false">IF(ISERROR(VALUE(LEFT(G17))),LEFT(G17),VALUE(LEFT(G17)))</f>
        <v>4</v>
      </c>
      <c r="AI17" s="215" t="n">
        <f aca="false">IF(ISERROR(VALUE(LEFT(H17))),LEFT(H17),VALUE(LEFT(H17)))</f>
        <v>5</v>
      </c>
      <c r="AJ17" s="215" t="n">
        <f aca="false">IF(ISERROR(VALUE(LEFT(I17))),LEFT(I17),VALUE(LEFT(I17)))</f>
        <v>5</v>
      </c>
      <c r="AK17" s="215" t="n">
        <f aca="false">IF(ISERROR(VALUE(LEFT(J17))),LEFT(J17),VALUE(LEFT(J17)))</f>
        <v>5</v>
      </c>
      <c r="AL17" s="215" t="n">
        <f aca="false">IF(ISERROR(VALUE(LEFT(K17))),LEFT(K17),VALUE(LEFT(K17)))</f>
        <v>5</v>
      </c>
      <c r="AM17" s="215" t="n">
        <f aca="false">IF(ISERROR(VALUE(LEFT(L17))),LEFT(L17),VALUE(LEFT(L17)))</f>
        <v>4</v>
      </c>
      <c r="AN17" s="215" t="n">
        <f aca="false">IF(ISERROR(VALUE(LEFT(M17))),LEFT(M17),VALUE(LEFT(M17)))</f>
        <v>4</v>
      </c>
      <c r="AO17" s="215" t="n">
        <f aca="false">IF(ISERROR(VALUE(LEFT(N17))),LEFT(N17),VALUE(LEFT(N17)))</f>
        <v>5</v>
      </c>
      <c r="AP17" s="215" t="n">
        <f aca="false">IF(ISERROR(VALUE(LEFT(O17))),LEFT(O17),VALUE(LEFT(O17)))</f>
        <v>4</v>
      </c>
      <c r="AQ17" s="215" t="n">
        <f aca="false">IF(ISERROR(VALUE(LEFT(P17))),LEFT(P17),VALUE(LEFT(P17)))</f>
        <v>4</v>
      </c>
      <c r="AR17" s="215" t="n">
        <f aca="false">IF(ISERROR(VALUE(LEFT(Q17))),LEFT(Q17),VALUE(LEFT(Q17)))</f>
        <v>4</v>
      </c>
      <c r="AS17" s="215" t="n">
        <f aca="false">IF(ISERROR(VALUE(LEFT(R17))),LEFT(R17),VALUE(LEFT(R17)))</f>
        <v>4</v>
      </c>
      <c r="AT17" s="215" t="n">
        <f aca="false">IF(ISERROR(VALUE(LEFT(S17))),LEFT(S17),VALUE(LEFT(S17)))</f>
        <v>4</v>
      </c>
      <c r="AU17" s="215" t="n">
        <f aca="false">IF(ISERROR(VALUE(LEFT(T17))),LEFT(T17),VALUE(LEFT(T17)))</f>
        <v>4</v>
      </c>
      <c r="AV17" s="215" t="str">
        <f aca="false">IF(ISERROR(VALUE(LEFT(U17))),LEFT(U17),VALUE(LEFT(U17)))</f>
        <v/>
      </c>
      <c r="AW17" s="216" t="n">
        <f aca="false">COUNTIF(AG17:AV17,"з")</f>
        <v>0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5" t="n">
        <v>13</v>
      </c>
      <c r="B18" s="180"/>
      <c r="C18" s="360" t="s">
        <v>30</v>
      </c>
      <c r="D18" s="384" t="s">
        <v>1029</v>
      </c>
      <c r="E18" s="79" t="n">
        <v>2431</v>
      </c>
      <c r="F18" s="80" t="n">
        <v>5</v>
      </c>
      <c r="G18" s="80" t="n">
        <v>4</v>
      </c>
      <c r="H18" s="80" t="n">
        <v>4</v>
      </c>
      <c r="I18" s="80" t="n">
        <v>4</v>
      </c>
      <c r="J18" s="80" t="n">
        <v>5</v>
      </c>
      <c r="K18" s="80" t="n">
        <v>4</v>
      </c>
      <c r="L18" s="80" t="n">
        <v>4</v>
      </c>
      <c r="M18" s="80" t="n">
        <v>4</v>
      </c>
      <c r="N18" s="80" t="n">
        <v>5</v>
      </c>
      <c r="O18" s="80" t="n">
        <v>5</v>
      </c>
      <c r="P18" s="80" t="n">
        <v>4</v>
      </c>
      <c r="Q18" s="80" t="n">
        <v>4</v>
      </c>
      <c r="R18" s="96" t="n">
        <v>4</v>
      </c>
      <c r="S18" s="80" t="n">
        <v>5</v>
      </c>
      <c r="T18" s="80" t="n">
        <v>4</v>
      </c>
      <c r="U18" s="80"/>
      <c r="V18" s="120" t="n">
        <f aca="false">IF(AC18&gt;0,IF(SUM(X18:Y18)/AC18&gt;0,2,IF(AND(SUM(X18:Y18)/AC18=0,Z18/AC18&gt;0),3,IF(AND((AB18/AC18+AA18/AC18)=1,AA18/AC18&gt;0),4,5))),0)</f>
        <v>4</v>
      </c>
      <c r="W18" s="212" t="n">
        <f aca="false">COUNTIF(AG18:AV18,"б")</f>
        <v>0</v>
      </c>
      <c r="X18" s="212" t="n">
        <f aca="false">COUNTIF(AF18:AU18,"д")</f>
        <v>0</v>
      </c>
      <c r="Y18" s="212" t="n">
        <f aca="false">COUNTIF(AG18:AV18,2)+COUNTIF(AG18:AV18,"н")+COUNTIF(AG18:AV18,"д")</f>
        <v>0</v>
      </c>
      <c r="Z18" s="212" t="n">
        <f aca="false">COUNTIF(AG18:AV18,Z$5)</f>
        <v>0</v>
      </c>
      <c r="AA18" s="212" t="n">
        <f aca="false">COUNTIF(AG18:AV18,AA$5)</f>
        <v>10</v>
      </c>
      <c r="AB18" s="212" t="n">
        <f aca="false">COUNTIF(AG18:AV18,AB$5)</f>
        <v>5</v>
      </c>
      <c r="AC18" s="212" t="n">
        <f aca="false">SUM(X18:AB18)</f>
        <v>15</v>
      </c>
      <c r="AD18" s="213" t="n">
        <f aca="false">IF(ISERROR(((X18+Y18)*2+Z18*3+AA18*4+AB18*5)/SUM(X18,Y18:AB18)),"",((X18+Y18)*2+Z18*3+AA18*4+AB18*5)/SUM(X18,Y18:AB18))</f>
        <v>4.33333333333333</v>
      </c>
      <c r="AE18" s="214" t="n">
        <f aca="false">IF(AX18=5,0.5,IF(AX18=4,0.25,IF(AX18&lt;=3,0)))</f>
        <v>0</v>
      </c>
      <c r="AF18" s="1"/>
      <c r="AG18" s="215" t="n">
        <f aca="false">IF(ISERROR(VALUE(LEFT(F18))),LEFT(F18),VALUE(LEFT(F18)))</f>
        <v>5</v>
      </c>
      <c r="AH18" s="215" t="n">
        <f aca="false">IF(ISERROR(VALUE(LEFT(G18))),LEFT(G18),VALUE(LEFT(G18)))</f>
        <v>4</v>
      </c>
      <c r="AI18" s="215" t="n">
        <f aca="false">IF(ISERROR(VALUE(LEFT(H18))),LEFT(H18),VALUE(LEFT(H18)))</f>
        <v>4</v>
      </c>
      <c r="AJ18" s="215" t="n">
        <f aca="false">IF(ISERROR(VALUE(LEFT(I18))),LEFT(I18),VALUE(LEFT(I18)))</f>
        <v>4</v>
      </c>
      <c r="AK18" s="215" t="n">
        <f aca="false">IF(ISERROR(VALUE(LEFT(J18))),LEFT(J18),VALUE(LEFT(J18)))</f>
        <v>5</v>
      </c>
      <c r="AL18" s="215" t="n">
        <f aca="false">IF(ISERROR(VALUE(LEFT(K18))),LEFT(K18),VALUE(LEFT(K18)))</f>
        <v>4</v>
      </c>
      <c r="AM18" s="215" t="n">
        <f aca="false">IF(ISERROR(VALUE(LEFT(L18))),LEFT(L18),VALUE(LEFT(L18)))</f>
        <v>4</v>
      </c>
      <c r="AN18" s="215" t="n">
        <f aca="false">IF(ISERROR(VALUE(LEFT(M18))),LEFT(M18),VALUE(LEFT(M18)))</f>
        <v>4</v>
      </c>
      <c r="AO18" s="215" t="n">
        <f aca="false">IF(ISERROR(VALUE(LEFT(N18))),LEFT(N18),VALUE(LEFT(N18)))</f>
        <v>5</v>
      </c>
      <c r="AP18" s="215" t="n">
        <f aca="false">IF(ISERROR(VALUE(LEFT(O18))),LEFT(O18),VALUE(LEFT(O18)))</f>
        <v>5</v>
      </c>
      <c r="AQ18" s="215" t="n">
        <f aca="false">IF(ISERROR(VALUE(LEFT(P18))),LEFT(P18),VALUE(LEFT(P18)))</f>
        <v>4</v>
      </c>
      <c r="AR18" s="215" t="n">
        <f aca="false">IF(ISERROR(VALUE(LEFT(Q18))),LEFT(Q18),VALUE(LEFT(Q18)))</f>
        <v>4</v>
      </c>
      <c r="AS18" s="215" t="n">
        <f aca="false">IF(ISERROR(VALUE(LEFT(R18))),LEFT(R18),VALUE(LEFT(R18)))</f>
        <v>4</v>
      </c>
      <c r="AT18" s="215" t="n">
        <f aca="false">IF(ISERROR(VALUE(LEFT(S18))),LEFT(S18),VALUE(LEFT(S18)))</f>
        <v>5</v>
      </c>
      <c r="AU18" s="215" t="n">
        <f aca="false">IF(ISERROR(VALUE(LEFT(T18))),LEFT(T18),VALUE(LEFT(T18)))</f>
        <v>4</v>
      </c>
      <c r="AV18" s="215" t="str">
        <f aca="false">IF(ISERROR(VALUE(LEFT(U18))),LEFT(U18),VALUE(LEFT(U18)))</f>
        <v/>
      </c>
      <c r="AW18" s="216" t="n">
        <f aca="false">COUNTIF(AG18:AV18,"з")</f>
        <v>0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5" t="n">
        <v>14</v>
      </c>
      <c r="B19" s="180"/>
      <c r="C19" s="360" t="s">
        <v>518</v>
      </c>
      <c r="D19" s="354" t="s">
        <v>1030</v>
      </c>
      <c r="E19" s="79" t="n">
        <v>2431</v>
      </c>
      <c r="F19" s="80" t="n">
        <v>5</v>
      </c>
      <c r="G19" s="80" t="n">
        <v>5</v>
      </c>
      <c r="H19" s="80" t="n">
        <v>5</v>
      </c>
      <c r="I19" s="80" t="n">
        <v>5</v>
      </c>
      <c r="J19" s="80" t="n">
        <v>5</v>
      </c>
      <c r="K19" s="80" t="s">
        <v>504</v>
      </c>
      <c r="L19" s="80" t="s">
        <v>504</v>
      </c>
      <c r="M19" s="80" t="s">
        <v>504</v>
      </c>
      <c r="N19" s="80" t="s">
        <v>504</v>
      </c>
      <c r="O19" s="80" t="n">
        <v>5</v>
      </c>
      <c r="P19" s="80" t="n">
        <v>5</v>
      </c>
      <c r="Q19" s="80" t="n">
        <v>5</v>
      </c>
      <c r="R19" s="80" t="n">
        <v>5</v>
      </c>
      <c r="S19" s="80" t="n">
        <v>5</v>
      </c>
      <c r="T19" s="80" t="n">
        <v>5</v>
      </c>
      <c r="U19" s="80"/>
      <c r="V19" s="120" t="n">
        <f aca="false">IF(AC19&gt;0,IF(SUM(X19:Y19)/AC19&gt;0,2,IF(AND(SUM(X19:Y19)/AC19=0,Z19/AC19&gt;0),3,IF(AND((AB19/AC19+AA19/AC19)=1,AA19/AC19&gt;0),4,5))),0)</f>
        <v>5</v>
      </c>
      <c r="W19" s="212" t="n">
        <f aca="false">COUNTIF(AG19:AV19,"б")</f>
        <v>0</v>
      </c>
      <c r="X19" s="212" t="n">
        <f aca="false">COUNTIF(AF19:AU19,"д")</f>
        <v>0</v>
      </c>
      <c r="Y19" s="212" t="n">
        <f aca="false">COUNTIF(AG19:AV19,2)+COUNTIF(AG19:AV19,"н")+COUNTIF(AG19:AV19,"д")</f>
        <v>0</v>
      </c>
      <c r="Z19" s="212" t="n">
        <f aca="false">COUNTIF(AG19:AV19,Z$5)</f>
        <v>0</v>
      </c>
      <c r="AA19" s="212" t="n">
        <f aca="false">COUNTIF(AG19:AV19,AA$5)</f>
        <v>0</v>
      </c>
      <c r="AB19" s="212" t="n">
        <f aca="false">COUNTIF(AG19:AV19,AB$5)</f>
        <v>11</v>
      </c>
      <c r="AC19" s="212" t="n">
        <f aca="false">SUM(X19:AB19)</f>
        <v>11</v>
      </c>
      <c r="AD19" s="213" t="n">
        <f aca="false">IF(ISERROR(((X19+Y19)*2+Z19*3+AA19*4+AB19*5)/SUM(X19,Y19:AB19)),"",((X19+Y19)*2+Z19*3+AA19*4+AB19*5)/SUM(X19,Y19:AB19))</f>
        <v>5</v>
      </c>
      <c r="AE19" s="214" t="n">
        <f aca="false">IF(AX19=5,0.5,IF(AX19=4,0.25,IF(AX19&lt;=3,0)))</f>
        <v>0</v>
      </c>
      <c r="AF19" s="1"/>
      <c r="AG19" s="215" t="n">
        <f aca="false">IF(ISERROR(VALUE(LEFT(F19))),LEFT(F19),VALUE(LEFT(F19)))</f>
        <v>5</v>
      </c>
      <c r="AH19" s="215" t="n">
        <f aca="false">IF(ISERROR(VALUE(LEFT(G19))),LEFT(G19),VALUE(LEFT(G19)))</f>
        <v>5</v>
      </c>
      <c r="AI19" s="215" t="n">
        <f aca="false">IF(ISERROR(VALUE(LEFT(H19))),LEFT(H19),VALUE(LEFT(H19)))</f>
        <v>5</v>
      </c>
      <c r="AJ19" s="215" t="n">
        <f aca="false">IF(ISERROR(VALUE(LEFT(I19))),LEFT(I19),VALUE(LEFT(I19)))</f>
        <v>5</v>
      </c>
      <c r="AK19" s="215" t="n">
        <f aca="false">IF(ISERROR(VALUE(LEFT(J19))),LEFT(J19),VALUE(LEFT(J19)))</f>
        <v>5</v>
      </c>
      <c r="AL19" s="215" t="str">
        <f aca="false">IF(ISERROR(VALUE(LEFT(K19))),LEFT(K19),VALUE(LEFT(K19)))</f>
        <v>а</v>
      </c>
      <c r="AM19" s="215" t="str">
        <f aca="false">IF(ISERROR(VALUE(LEFT(L19))),LEFT(L19),VALUE(LEFT(L19)))</f>
        <v>а</v>
      </c>
      <c r="AN19" s="215" t="str">
        <f aca="false">IF(ISERROR(VALUE(LEFT(M19))),LEFT(M19),VALUE(LEFT(M19)))</f>
        <v>а</v>
      </c>
      <c r="AO19" s="215" t="str">
        <f aca="false">IF(ISERROR(VALUE(LEFT(N19))),LEFT(N19),VALUE(LEFT(N19)))</f>
        <v>а</v>
      </c>
      <c r="AP19" s="215" t="n">
        <f aca="false">IF(ISERROR(VALUE(LEFT(O19))),LEFT(O19),VALUE(LEFT(O19)))</f>
        <v>5</v>
      </c>
      <c r="AQ19" s="215" t="n">
        <f aca="false">IF(ISERROR(VALUE(LEFT(P19))),LEFT(P19),VALUE(LEFT(P19)))</f>
        <v>5</v>
      </c>
      <c r="AR19" s="215" t="n">
        <f aca="false">IF(ISERROR(VALUE(LEFT(Q19))),LEFT(Q19),VALUE(LEFT(Q19)))</f>
        <v>5</v>
      </c>
      <c r="AS19" s="215" t="n">
        <f aca="false">IF(ISERROR(VALUE(LEFT(R19))),LEFT(R19),VALUE(LEFT(R19)))</f>
        <v>5</v>
      </c>
      <c r="AT19" s="215" t="n">
        <f aca="false">IF(ISERROR(VALUE(LEFT(S19))),LEFT(S19),VALUE(LEFT(S19)))</f>
        <v>5</v>
      </c>
      <c r="AU19" s="215" t="n">
        <f aca="false">IF(ISERROR(VALUE(LEFT(T19))),LEFT(T19),VALUE(LEFT(T19)))</f>
        <v>5</v>
      </c>
      <c r="AV19" s="215" t="str">
        <f aca="false">IF(ISERROR(VALUE(LEFT(U19))),LEFT(U19),VALUE(LEFT(U19)))</f>
        <v/>
      </c>
      <c r="AW19" s="216" t="n">
        <f aca="false">COUNTIF(AG19:AV19,"з")</f>
        <v>0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5" t="n">
        <v>15</v>
      </c>
      <c r="B20" s="180"/>
      <c r="C20" s="360" t="s">
        <v>30</v>
      </c>
      <c r="D20" s="384" t="s">
        <v>1031</v>
      </c>
      <c r="E20" s="79" t="n">
        <v>2431</v>
      </c>
      <c r="F20" s="80" t="n">
        <v>5</v>
      </c>
      <c r="G20" s="80" t="n">
        <v>4</v>
      </c>
      <c r="H20" s="80" t="n">
        <v>4</v>
      </c>
      <c r="I20" s="80" t="n">
        <v>5</v>
      </c>
      <c r="J20" s="80" t="n">
        <v>5</v>
      </c>
      <c r="K20" s="80" t="n">
        <v>5</v>
      </c>
      <c r="L20" s="80" t="n">
        <v>4</v>
      </c>
      <c r="M20" s="80" t="n">
        <v>4</v>
      </c>
      <c r="N20" s="80" t="n">
        <v>3</v>
      </c>
      <c r="O20" s="80" t="n">
        <v>5</v>
      </c>
      <c r="P20" s="80" t="n">
        <v>5</v>
      </c>
      <c r="Q20" s="80" t="n">
        <v>5</v>
      </c>
      <c r="R20" s="96" t="n">
        <v>5</v>
      </c>
      <c r="S20" s="80" t="n">
        <v>4</v>
      </c>
      <c r="T20" s="80" t="n">
        <v>5</v>
      </c>
      <c r="U20" s="80"/>
      <c r="V20" s="120" t="n">
        <f aca="false">IF(AC20&gt;0,IF(SUM(X20:Y20)/AC20&gt;0,2,IF(AND(SUM(X20:Y20)/AC20=0,Z20/AC20&gt;0),3,IF(AND((AB20/AC20+AA20/AC20)=1,AA20/AC20&gt;0),4,5))),0)</f>
        <v>3</v>
      </c>
      <c r="W20" s="212" t="n">
        <f aca="false">COUNTIF(AG20:AV20,"б")</f>
        <v>0</v>
      </c>
      <c r="X20" s="212" t="n">
        <f aca="false">COUNTIF(AF20:AU20,"д")</f>
        <v>0</v>
      </c>
      <c r="Y20" s="212" t="n">
        <f aca="false">COUNTIF(AG20:AV20,2)+COUNTIF(AG20:AV20,"н")+COUNTIF(AG20:AV20,"д")</f>
        <v>0</v>
      </c>
      <c r="Z20" s="212" t="n">
        <f aca="false">COUNTIF(AG20:AV20,Z$5)</f>
        <v>1</v>
      </c>
      <c r="AA20" s="212" t="n">
        <f aca="false">COUNTIF(AG20:AV20,AA$5)</f>
        <v>5</v>
      </c>
      <c r="AB20" s="212" t="n">
        <f aca="false">COUNTIF(AG20:AV20,AB$5)</f>
        <v>9</v>
      </c>
      <c r="AC20" s="212" t="n">
        <f aca="false">SUM(X20:AB20)</f>
        <v>15</v>
      </c>
      <c r="AD20" s="213" t="n">
        <f aca="false">IF(ISERROR(((X20+Y20)*2+Z20*3+AA20*4+AB20*5)/SUM(X20,Y20:AB20)),"",((X20+Y20)*2+Z20*3+AA20*4+AB20*5)/SUM(X20,Y20:AB20))</f>
        <v>4.53333333333333</v>
      </c>
      <c r="AE20" s="214" t="n">
        <f aca="false">IF(AX20=5,0.5,IF(AX20=4,0.25,IF(AX20&lt;=3,0)))</f>
        <v>0</v>
      </c>
      <c r="AF20" s="1"/>
      <c r="AG20" s="215" t="n">
        <f aca="false">IF(ISERROR(VALUE(LEFT(F20))),LEFT(F20),VALUE(LEFT(F20)))</f>
        <v>5</v>
      </c>
      <c r="AH20" s="215" t="n">
        <f aca="false">IF(ISERROR(VALUE(LEFT(G20))),LEFT(G20),VALUE(LEFT(G20)))</f>
        <v>4</v>
      </c>
      <c r="AI20" s="215" t="n">
        <f aca="false">IF(ISERROR(VALUE(LEFT(H20))),LEFT(H20),VALUE(LEFT(H20)))</f>
        <v>4</v>
      </c>
      <c r="AJ20" s="215" t="n">
        <f aca="false">IF(ISERROR(VALUE(LEFT(I20))),LEFT(I20),VALUE(LEFT(I20)))</f>
        <v>5</v>
      </c>
      <c r="AK20" s="215" t="n">
        <f aca="false">IF(ISERROR(VALUE(LEFT(J20))),LEFT(J20),VALUE(LEFT(J20)))</f>
        <v>5</v>
      </c>
      <c r="AL20" s="215" t="n">
        <f aca="false">IF(ISERROR(VALUE(LEFT(K20))),LEFT(K20),VALUE(LEFT(K20)))</f>
        <v>5</v>
      </c>
      <c r="AM20" s="215" t="n">
        <f aca="false">IF(ISERROR(VALUE(LEFT(L20))),LEFT(L20),VALUE(LEFT(L20)))</f>
        <v>4</v>
      </c>
      <c r="AN20" s="215" t="n">
        <f aca="false">IF(ISERROR(VALUE(LEFT(M20))),LEFT(M20),VALUE(LEFT(M20)))</f>
        <v>4</v>
      </c>
      <c r="AO20" s="215" t="n">
        <f aca="false">IF(ISERROR(VALUE(LEFT(N20))),LEFT(N20),VALUE(LEFT(N20)))</f>
        <v>3</v>
      </c>
      <c r="AP20" s="215" t="n">
        <f aca="false">IF(ISERROR(VALUE(LEFT(O20))),LEFT(O20),VALUE(LEFT(O20)))</f>
        <v>5</v>
      </c>
      <c r="AQ20" s="215" t="n">
        <f aca="false">IF(ISERROR(VALUE(LEFT(P20))),LEFT(P20),VALUE(LEFT(P20)))</f>
        <v>5</v>
      </c>
      <c r="AR20" s="215" t="n">
        <f aca="false">IF(ISERROR(VALUE(LEFT(Q20))),LEFT(Q20),VALUE(LEFT(Q20)))</f>
        <v>5</v>
      </c>
      <c r="AS20" s="215" t="n">
        <f aca="false">IF(ISERROR(VALUE(LEFT(R20))),LEFT(R20),VALUE(LEFT(R20)))</f>
        <v>5</v>
      </c>
      <c r="AT20" s="215" t="n">
        <f aca="false">IF(ISERROR(VALUE(LEFT(S20))),LEFT(S20),VALUE(LEFT(S20)))</f>
        <v>4</v>
      </c>
      <c r="AU20" s="215" t="n">
        <f aca="false">IF(ISERROR(VALUE(LEFT(T20))),LEFT(T20),VALUE(LEFT(T20)))</f>
        <v>5</v>
      </c>
      <c r="AV20" s="215" t="str">
        <f aca="false">IF(ISERROR(VALUE(LEFT(U20))),LEFT(U20),VALUE(LEFT(U20)))</f>
        <v/>
      </c>
      <c r="AW20" s="216" t="n">
        <f aca="false">COUNTIF(AG20:AV20,"з")</f>
        <v>0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5" t="n">
        <v>16</v>
      </c>
      <c r="B21" s="180"/>
      <c r="C21" s="360" t="s">
        <v>30</v>
      </c>
      <c r="D21" s="384" t="s">
        <v>1032</v>
      </c>
      <c r="E21" s="79" t="n">
        <v>2431</v>
      </c>
      <c r="F21" s="80" t="n">
        <v>5</v>
      </c>
      <c r="G21" s="80" t="n">
        <v>4</v>
      </c>
      <c r="H21" s="80" t="n">
        <v>5</v>
      </c>
      <c r="I21" s="80" t="n">
        <v>4</v>
      </c>
      <c r="J21" s="80" t="n">
        <v>5</v>
      </c>
      <c r="K21" s="80" t="n">
        <v>4</v>
      </c>
      <c r="L21" s="80" t="n">
        <v>4</v>
      </c>
      <c r="M21" s="80" t="n">
        <v>3</v>
      </c>
      <c r="N21" s="80" t="n">
        <v>5</v>
      </c>
      <c r="O21" s="80" t="n">
        <v>4</v>
      </c>
      <c r="P21" s="80" t="n">
        <v>4</v>
      </c>
      <c r="Q21" s="80" t="n">
        <v>4</v>
      </c>
      <c r="R21" s="96" t="n">
        <v>3</v>
      </c>
      <c r="S21" s="80" t="s">
        <v>134</v>
      </c>
      <c r="T21" s="80" t="n">
        <v>4</v>
      </c>
      <c r="U21" s="80"/>
      <c r="V21" s="120" t="n">
        <f aca="false">IF(AC21&gt;0,IF(SUM(X21:Y21)/AC21&gt;0,2,IF(AND(SUM(X21:Y21)/AC21=0,Z21/AC21&gt;0),3,IF(AND((AB21/AC21+AA21/AC21)=1,AA21/AC21&gt;0),4,5))),0)</f>
        <v>3</v>
      </c>
      <c r="W21" s="212" t="n">
        <f aca="false">COUNTIF(AG21:AV21,"б")</f>
        <v>0</v>
      </c>
      <c r="X21" s="212" t="n">
        <f aca="false">COUNTIF(AF21:AU21,"д")</f>
        <v>0</v>
      </c>
      <c r="Y21" s="212" t="n">
        <f aca="false">COUNTIF(AG21:AV21,2)+COUNTIF(AG21:AV21,"н")+COUNTIF(AG21:AV21,"д")</f>
        <v>0</v>
      </c>
      <c r="Z21" s="212" t="n">
        <f aca="false">COUNTIF(AG21:AV21,Z$5)</f>
        <v>2</v>
      </c>
      <c r="AA21" s="212" t="n">
        <f aca="false">COUNTIF(AG21:AV21,AA$5)</f>
        <v>8</v>
      </c>
      <c r="AB21" s="212" t="n">
        <f aca="false">COUNTIF(AG21:AV21,AB$5)</f>
        <v>4</v>
      </c>
      <c r="AC21" s="212" t="n">
        <f aca="false">SUM(X21:AB21)</f>
        <v>14</v>
      </c>
      <c r="AD21" s="213" t="n">
        <f aca="false">IF(ISERROR(((X21+Y21)*2+Z21*3+AA21*4+AB21*5)/SUM(X21,Y21:AB21)),"",((X21+Y21)*2+Z21*3+AA21*4+AB21*5)/SUM(X21,Y21:AB21))</f>
        <v>4.14285714285714</v>
      </c>
      <c r="AE21" s="214" t="n">
        <f aca="false">IF(AX21=5,0.5,IF(AX21=4,0.25,IF(AX21&lt;=3,0)))</f>
        <v>0</v>
      </c>
      <c r="AF21" s="1"/>
      <c r="AG21" s="215" t="n">
        <f aca="false">IF(ISERROR(VALUE(LEFT(F21))),LEFT(F21),VALUE(LEFT(F21)))</f>
        <v>5</v>
      </c>
      <c r="AH21" s="215" t="n">
        <f aca="false">IF(ISERROR(VALUE(LEFT(G21))),LEFT(G21),VALUE(LEFT(G21)))</f>
        <v>4</v>
      </c>
      <c r="AI21" s="215" t="n">
        <f aca="false">IF(ISERROR(VALUE(LEFT(H21))),LEFT(H21),VALUE(LEFT(H21)))</f>
        <v>5</v>
      </c>
      <c r="AJ21" s="215" t="n">
        <f aca="false">IF(ISERROR(VALUE(LEFT(I21))),LEFT(I21),VALUE(LEFT(I21)))</f>
        <v>4</v>
      </c>
      <c r="AK21" s="215" t="n">
        <f aca="false">IF(ISERROR(VALUE(LEFT(J21))),LEFT(J21),VALUE(LEFT(J21)))</f>
        <v>5</v>
      </c>
      <c r="AL21" s="215" t="n">
        <f aca="false">IF(ISERROR(VALUE(LEFT(K21))),LEFT(K21),VALUE(LEFT(K21)))</f>
        <v>4</v>
      </c>
      <c r="AM21" s="215" t="n">
        <f aca="false">IF(ISERROR(VALUE(LEFT(L21))),LEFT(L21),VALUE(LEFT(L21)))</f>
        <v>4</v>
      </c>
      <c r="AN21" s="215" t="n">
        <f aca="false">IF(ISERROR(VALUE(LEFT(M21))),LEFT(M21),VALUE(LEFT(M21)))</f>
        <v>3</v>
      </c>
      <c r="AO21" s="215" t="n">
        <f aca="false">IF(ISERROR(VALUE(LEFT(N21))),LEFT(N21),VALUE(LEFT(N21)))</f>
        <v>5</v>
      </c>
      <c r="AP21" s="215" t="n">
        <f aca="false">IF(ISERROR(VALUE(LEFT(O21))),LEFT(O21),VALUE(LEFT(O21)))</f>
        <v>4</v>
      </c>
      <c r="AQ21" s="215" t="n">
        <f aca="false">IF(ISERROR(VALUE(LEFT(P21))),LEFT(P21),VALUE(LEFT(P21)))</f>
        <v>4</v>
      </c>
      <c r="AR21" s="215" t="n">
        <f aca="false">IF(ISERROR(VALUE(LEFT(Q21))),LEFT(Q21),VALUE(LEFT(Q21)))</f>
        <v>4</v>
      </c>
      <c r="AS21" s="215" t="n">
        <f aca="false">IF(ISERROR(VALUE(LEFT(R21))),LEFT(R21),VALUE(LEFT(R21)))</f>
        <v>3</v>
      </c>
      <c r="AT21" s="215" t="str">
        <f aca="false">IF(ISERROR(VALUE(LEFT(S21))),LEFT(S21),VALUE(LEFT(S21)))</f>
        <v>а</v>
      </c>
      <c r="AU21" s="215" t="n">
        <f aca="false">IF(ISERROR(VALUE(LEFT(T21))),LEFT(T21),VALUE(LEFT(T21)))</f>
        <v>4</v>
      </c>
      <c r="AV21" s="215" t="str">
        <f aca="false">IF(ISERROR(VALUE(LEFT(U21))),LEFT(U21),VALUE(LEFT(U21)))</f>
        <v/>
      </c>
      <c r="AW21" s="216" t="n">
        <f aca="false">COUNTIF(AG21:AV21,"з")</f>
        <v>0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5" t="n">
        <v>17</v>
      </c>
      <c r="B22" s="180"/>
      <c r="C22" s="360" t="s">
        <v>30</v>
      </c>
      <c r="D22" s="384" t="s">
        <v>1033</v>
      </c>
      <c r="E22" s="79" t="n">
        <v>2431</v>
      </c>
      <c r="F22" s="80" t="n">
        <v>5</v>
      </c>
      <c r="G22" s="80" t="n">
        <v>5</v>
      </c>
      <c r="H22" s="80" t="n">
        <v>5</v>
      </c>
      <c r="I22" s="80" t="n">
        <v>5</v>
      </c>
      <c r="J22" s="80" t="n">
        <v>5</v>
      </c>
      <c r="K22" s="80" t="s">
        <v>504</v>
      </c>
      <c r="L22" s="80" t="s">
        <v>504</v>
      </c>
      <c r="M22" s="80" t="s">
        <v>504</v>
      </c>
      <c r="N22" s="80" t="s">
        <v>504</v>
      </c>
      <c r="O22" s="80" t="n">
        <v>5</v>
      </c>
      <c r="P22" s="80" t="n">
        <v>4</v>
      </c>
      <c r="Q22" s="80" t="n">
        <v>4</v>
      </c>
      <c r="R22" s="96" t="n">
        <v>4</v>
      </c>
      <c r="S22" s="80" t="n">
        <v>5</v>
      </c>
      <c r="T22" s="80" t="n">
        <v>5</v>
      </c>
      <c r="U22" s="80"/>
      <c r="V22" s="120" t="n">
        <f aca="false">IF(AC22&gt;0,IF(SUM(X22:Y22)/AC22&gt;0,2,IF(AND(SUM(X22:Y22)/AC22=0,Z22/AC22&gt;0),3,IF(AND((AB22/AC22+AA22/AC22)=1,AA22/AC22&gt;0),4,5))),0)</f>
        <v>4</v>
      </c>
      <c r="W22" s="212" t="n">
        <f aca="false">COUNTIF(AG22:AV22,"б")</f>
        <v>0</v>
      </c>
      <c r="X22" s="212" t="n">
        <f aca="false">COUNTIF(AF22:AU22,"д")</f>
        <v>0</v>
      </c>
      <c r="Y22" s="212" t="n">
        <f aca="false">COUNTIF(AG22:AV22,2)+COUNTIF(AG22:AV22,"н")+COUNTIF(AG22:AV22,"д")</f>
        <v>0</v>
      </c>
      <c r="Z22" s="212" t="n">
        <f aca="false">COUNTIF(AG22:AV22,Z$5)</f>
        <v>0</v>
      </c>
      <c r="AA22" s="212" t="n">
        <f aca="false">COUNTIF(AG22:AV22,AA$5)</f>
        <v>3</v>
      </c>
      <c r="AB22" s="212" t="n">
        <f aca="false">COUNTIF(AG22:AV22,AB$5)</f>
        <v>8</v>
      </c>
      <c r="AC22" s="212" t="n">
        <f aca="false">SUM(X22:AB22)</f>
        <v>11</v>
      </c>
      <c r="AD22" s="213" t="n">
        <f aca="false">IF(ISERROR(((X22+Y22)*2+Z22*3+AA22*4+AB22*5)/SUM(X22,Y22:AB22)),"",((X22+Y22)*2+Z22*3+AA22*4+AB22*5)/SUM(X22,Y22:AB22))</f>
        <v>4.72727272727273</v>
      </c>
      <c r="AE22" s="214" t="n">
        <f aca="false">IF(AX22=5,0.5,IF(AX22=4,0.25,IF(AX22&lt;=3,0)))</f>
        <v>0</v>
      </c>
      <c r="AF22" s="1"/>
      <c r="AG22" s="215" t="n">
        <f aca="false">IF(ISERROR(VALUE(LEFT(F22))),LEFT(F22),VALUE(LEFT(F22)))</f>
        <v>5</v>
      </c>
      <c r="AH22" s="215" t="n">
        <f aca="false">IF(ISERROR(VALUE(LEFT(G22))),LEFT(G22),VALUE(LEFT(G22)))</f>
        <v>5</v>
      </c>
      <c r="AI22" s="215" t="n">
        <f aca="false">IF(ISERROR(VALUE(LEFT(H22))),LEFT(H22),VALUE(LEFT(H22)))</f>
        <v>5</v>
      </c>
      <c r="AJ22" s="215" t="n">
        <f aca="false">IF(ISERROR(VALUE(LEFT(I22))),LEFT(I22),VALUE(LEFT(I22)))</f>
        <v>5</v>
      </c>
      <c r="AK22" s="215" t="n">
        <f aca="false">IF(ISERROR(VALUE(LEFT(J22))),LEFT(J22),VALUE(LEFT(J22)))</f>
        <v>5</v>
      </c>
      <c r="AL22" s="215" t="str">
        <f aca="false">IF(ISERROR(VALUE(LEFT(K22))),LEFT(K22),VALUE(LEFT(K22)))</f>
        <v>а</v>
      </c>
      <c r="AM22" s="215" t="str">
        <f aca="false">IF(ISERROR(VALUE(LEFT(L22))),LEFT(L22),VALUE(LEFT(L22)))</f>
        <v>а</v>
      </c>
      <c r="AN22" s="215" t="str">
        <f aca="false">IF(ISERROR(VALUE(LEFT(M22))),LEFT(M22),VALUE(LEFT(M22)))</f>
        <v>а</v>
      </c>
      <c r="AO22" s="215" t="str">
        <f aca="false">IF(ISERROR(VALUE(LEFT(N22))),LEFT(N22),VALUE(LEFT(N22)))</f>
        <v>а</v>
      </c>
      <c r="AP22" s="215" t="n">
        <f aca="false">IF(ISERROR(VALUE(LEFT(O22))),LEFT(O22),VALUE(LEFT(O22)))</f>
        <v>5</v>
      </c>
      <c r="AQ22" s="215" t="n">
        <f aca="false">IF(ISERROR(VALUE(LEFT(P22))),LEFT(P22),VALUE(LEFT(P22)))</f>
        <v>4</v>
      </c>
      <c r="AR22" s="215" t="n">
        <f aca="false">IF(ISERROR(VALUE(LEFT(Q22))),LEFT(Q22),VALUE(LEFT(Q22)))</f>
        <v>4</v>
      </c>
      <c r="AS22" s="215" t="n">
        <f aca="false">IF(ISERROR(VALUE(LEFT(R22))),LEFT(R22),VALUE(LEFT(R22)))</f>
        <v>4</v>
      </c>
      <c r="AT22" s="215" t="n">
        <f aca="false">IF(ISERROR(VALUE(LEFT(S22))),LEFT(S22),VALUE(LEFT(S22)))</f>
        <v>5</v>
      </c>
      <c r="AU22" s="215" t="n">
        <f aca="false">IF(ISERROR(VALUE(LEFT(T22))),LEFT(T22),VALUE(LEFT(T22)))</f>
        <v>5</v>
      </c>
      <c r="AV22" s="215" t="str">
        <f aca="false">IF(ISERROR(VALUE(LEFT(U22))),LEFT(U22),VALUE(LEFT(U22)))</f>
        <v/>
      </c>
      <c r="AW22" s="216" t="n">
        <f aca="false">COUNTIF(AG22:AV22,"з")</f>
        <v>0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5" t="n">
        <v>18</v>
      </c>
      <c r="B23" s="180"/>
      <c r="C23" s="360" t="s">
        <v>30</v>
      </c>
      <c r="D23" s="384" t="s">
        <v>1034</v>
      </c>
      <c r="E23" s="79" t="n">
        <v>2431</v>
      </c>
      <c r="F23" s="80" t="n">
        <v>5</v>
      </c>
      <c r="G23" s="80" t="n">
        <v>5</v>
      </c>
      <c r="H23" s="80" t="n">
        <v>5</v>
      </c>
      <c r="I23" s="80" t="n">
        <v>5</v>
      </c>
      <c r="J23" s="80" t="n">
        <v>5</v>
      </c>
      <c r="K23" s="80" t="s">
        <v>504</v>
      </c>
      <c r="L23" s="80" t="s">
        <v>504</v>
      </c>
      <c r="M23" s="80" t="s">
        <v>504</v>
      </c>
      <c r="N23" s="80" t="s">
        <v>504</v>
      </c>
      <c r="O23" s="80" t="n">
        <v>5</v>
      </c>
      <c r="P23" s="80" t="n">
        <v>5</v>
      </c>
      <c r="Q23" s="80" t="n">
        <v>5</v>
      </c>
      <c r="R23" s="96" t="n">
        <v>5</v>
      </c>
      <c r="S23" s="80" t="n">
        <v>5</v>
      </c>
      <c r="T23" s="80" t="n">
        <v>5</v>
      </c>
      <c r="U23" s="80"/>
      <c r="V23" s="120" t="n">
        <f aca="false">IF(AC23&gt;0,IF(SUM(X23:Y23)/AC23&gt;0,2,IF(AND(SUM(X23:Y23)/AC23=0,Z23/AC23&gt;0),3,IF(AND((AB23/AC23+AA23/AC23)=1,AA23/AC23&gt;0),4,5))),0)</f>
        <v>5</v>
      </c>
      <c r="W23" s="212" t="n">
        <f aca="false">COUNTIF(AG23:AV23,"б")</f>
        <v>0</v>
      </c>
      <c r="X23" s="212" t="n">
        <f aca="false">COUNTIF(AF23:AU23,"д")</f>
        <v>0</v>
      </c>
      <c r="Y23" s="212" t="n">
        <f aca="false">COUNTIF(AG23:AV23,2)+COUNTIF(AG23:AV23,"н")+COUNTIF(AG23:AV23,"д")</f>
        <v>0</v>
      </c>
      <c r="Z23" s="212" t="n">
        <f aca="false">COUNTIF(AG23:AV23,Z$5)</f>
        <v>0</v>
      </c>
      <c r="AA23" s="212" t="n">
        <f aca="false">COUNTIF(AG23:AV23,AA$5)</f>
        <v>0</v>
      </c>
      <c r="AB23" s="212" t="n">
        <f aca="false">COUNTIF(AG23:AV23,AB$5)</f>
        <v>11</v>
      </c>
      <c r="AC23" s="212" t="n">
        <f aca="false">SUM(X23:AB23)</f>
        <v>11</v>
      </c>
      <c r="AD23" s="213" t="n">
        <f aca="false">IF(ISERROR(((X23+Y23)*2+Z23*3+AA23*4+AB23*5)/SUM(X23,Y23:AB23)),"",((X23+Y23)*2+Z23*3+AA23*4+AB23*5)/SUM(X23,Y23:AB23))</f>
        <v>5</v>
      </c>
      <c r="AE23" s="214" t="n">
        <f aca="false">IF(AX23=5,0.5,IF(AX23=4,0.25,IF(AX23&lt;=3,0)))</f>
        <v>0</v>
      </c>
      <c r="AF23" s="1"/>
      <c r="AG23" s="215" t="n">
        <f aca="false">IF(ISERROR(VALUE(LEFT(F23))),LEFT(F23),VALUE(LEFT(F23)))</f>
        <v>5</v>
      </c>
      <c r="AH23" s="215" t="n">
        <f aca="false">IF(ISERROR(VALUE(LEFT(G23))),LEFT(G23),VALUE(LEFT(G23)))</f>
        <v>5</v>
      </c>
      <c r="AI23" s="215" t="n">
        <f aca="false">IF(ISERROR(VALUE(LEFT(H23))),LEFT(H23),VALUE(LEFT(H23)))</f>
        <v>5</v>
      </c>
      <c r="AJ23" s="215" t="n">
        <f aca="false">IF(ISERROR(VALUE(LEFT(I23))),LEFT(I23),VALUE(LEFT(I23)))</f>
        <v>5</v>
      </c>
      <c r="AK23" s="215" t="n">
        <f aca="false">IF(ISERROR(VALUE(LEFT(J23))),LEFT(J23),VALUE(LEFT(J23)))</f>
        <v>5</v>
      </c>
      <c r="AL23" s="215" t="str">
        <f aca="false">IF(ISERROR(VALUE(LEFT(K23))),LEFT(K23),VALUE(LEFT(K23)))</f>
        <v>а</v>
      </c>
      <c r="AM23" s="215" t="str">
        <f aca="false">IF(ISERROR(VALUE(LEFT(L23))),LEFT(L23),VALUE(LEFT(L23)))</f>
        <v>а</v>
      </c>
      <c r="AN23" s="215" t="str">
        <f aca="false">IF(ISERROR(VALUE(LEFT(M23))),LEFT(M23),VALUE(LEFT(M23)))</f>
        <v>а</v>
      </c>
      <c r="AO23" s="215" t="str">
        <f aca="false">IF(ISERROR(VALUE(LEFT(N23))),LEFT(N23),VALUE(LEFT(N23)))</f>
        <v>а</v>
      </c>
      <c r="AP23" s="215" t="n">
        <f aca="false">IF(ISERROR(VALUE(LEFT(O23))),LEFT(O23),VALUE(LEFT(O23)))</f>
        <v>5</v>
      </c>
      <c r="AQ23" s="215" t="n">
        <f aca="false">IF(ISERROR(VALUE(LEFT(P23))),LEFT(P23),VALUE(LEFT(P23)))</f>
        <v>5</v>
      </c>
      <c r="AR23" s="215" t="n">
        <f aca="false">IF(ISERROR(VALUE(LEFT(Q23))),LEFT(Q23),VALUE(LEFT(Q23)))</f>
        <v>5</v>
      </c>
      <c r="AS23" s="215" t="n">
        <f aca="false">IF(ISERROR(VALUE(LEFT(R23))),LEFT(R23),VALUE(LEFT(R23)))</f>
        <v>5</v>
      </c>
      <c r="AT23" s="215" t="n">
        <f aca="false">IF(ISERROR(VALUE(LEFT(S23))),LEFT(S23),VALUE(LEFT(S23)))</f>
        <v>5</v>
      </c>
      <c r="AU23" s="215" t="n">
        <f aca="false">IF(ISERROR(VALUE(LEFT(T23))),LEFT(T23),VALUE(LEFT(T23)))</f>
        <v>5</v>
      </c>
      <c r="AV23" s="215" t="str">
        <f aca="false">IF(ISERROR(VALUE(LEFT(U23))),LEFT(U23),VALUE(LEFT(U23)))</f>
        <v/>
      </c>
      <c r="AW23" s="216" t="n">
        <f aca="false">COUNTIF(AG23:AV23,"з")</f>
        <v>0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5" t="n">
        <v>19</v>
      </c>
      <c r="B24" s="180"/>
      <c r="C24" s="360" t="s">
        <v>30</v>
      </c>
      <c r="D24" s="384" t="s">
        <v>1035</v>
      </c>
      <c r="E24" s="79" t="n">
        <v>2431</v>
      </c>
      <c r="F24" s="80" t="n">
        <v>5</v>
      </c>
      <c r="G24" s="80" t="n">
        <v>4</v>
      </c>
      <c r="H24" s="80" t="n">
        <v>5</v>
      </c>
      <c r="I24" s="80" t="n">
        <v>5</v>
      </c>
      <c r="J24" s="80" t="n">
        <v>5</v>
      </c>
      <c r="K24" s="80" t="s">
        <v>504</v>
      </c>
      <c r="L24" s="80" t="s">
        <v>504</v>
      </c>
      <c r="M24" s="80" t="s">
        <v>504</v>
      </c>
      <c r="N24" s="80" t="s">
        <v>504</v>
      </c>
      <c r="O24" s="80" t="n">
        <v>5</v>
      </c>
      <c r="P24" s="80" t="n">
        <v>5</v>
      </c>
      <c r="Q24" s="80" t="n">
        <v>5</v>
      </c>
      <c r="R24" s="80" t="n">
        <v>5</v>
      </c>
      <c r="S24" s="80" t="n">
        <v>5</v>
      </c>
      <c r="T24" s="80" t="n">
        <v>5</v>
      </c>
      <c r="U24" s="80"/>
      <c r="V24" s="120" t="n">
        <f aca="false">IF(AC24&gt;0,IF(SUM(X24:Y24)/AC24&gt;0,2,IF(AND(SUM(X24:Y24)/AC24=0,Z24/AC24&gt;0),3,IF(AND((AB24/AC24+AA24/AC24)=1,AA24/AC24&gt;0),4,5))),0)</f>
        <v>4</v>
      </c>
      <c r="W24" s="212" t="n">
        <f aca="false">COUNTIF(AG24:AV24,"б")</f>
        <v>0</v>
      </c>
      <c r="X24" s="212" t="n">
        <f aca="false">COUNTIF(AF24:AU24,"д")</f>
        <v>0</v>
      </c>
      <c r="Y24" s="212" t="n">
        <f aca="false">COUNTIF(AG24:AV24,2)+COUNTIF(AG24:AV24,"н")+COUNTIF(AG24:AV24,"д")</f>
        <v>0</v>
      </c>
      <c r="Z24" s="212" t="n">
        <f aca="false">COUNTIF(AG24:AV24,Z$5)</f>
        <v>0</v>
      </c>
      <c r="AA24" s="212" t="n">
        <f aca="false">COUNTIF(AG24:AV24,AA$5)</f>
        <v>1</v>
      </c>
      <c r="AB24" s="212" t="n">
        <f aca="false">COUNTIF(AG24:AV24,AB$5)</f>
        <v>10</v>
      </c>
      <c r="AC24" s="212" t="n">
        <f aca="false">SUM(X24:AB24)</f>
        <v>11</v>
      </c>
      <c r="AD24" s="213" t="n">
        <f aca="false">IF(ISERROR(((X24+Y24)*2+Z24*3+AA24*4+AB24*5)/SUM(X24,Y24:AB24)),"",((X24+Y24)*2+Z24*3+AA24*4+AB24*5)/SUM(X24,Y24:AB24))</f>
        <v>4.90909090909091</v>
      </c>
      <c r="AE24" s="214" t="n">
        <f aca="false">IF(AX24=5,0.5,IF(AX24=4,0.25,IF(AX24&lt;=3,0)))</f>
        <v>0</v>
      </c>
      <c r="AF24" s="1"/>
      <c r="AG24" s="215" t="n">
        <f aca="false">IF(ISERROR(VALUE(LEFT(F24))),LEFT(F24),VALUE(LEFT(F24)))</f>
        <v>5</v>
      </c>
      <c r="AH24" s="215" t="n">
        <f aca="false">IF(ISERROR(VALUE(LEFT(G24))),LEFT(G24),VALUE(LEFT(G24)))</f>
        <v>4</v>
      </c>
      <c r="AI24" s="215" t="n">
        <f aca="false">IF(ISERROR(VALUE(LEFT(H24))),LEFT(H24),VALUE(LEFT(H24)))</f>
        <v>5</v>
      </c>
      <c r="AJ24" s="215" t="n">
        <f aca="false">IF(ISERROR(VALUE(LEFT(I24))),LEFT(I24),VALUE(LEFT(I24)))</f>
        <v>5</v>
      </c>
      <c r="AK24" s="215" t="n">
        <f aca="false">IF(ISERROR(VALUE(LEFT(J24))),LEFT(J24),VALUE(LEFT(J24)))</f>
        <v>5</v>
      </c>
      <c r="AL24" s="215" t="str">
        <f aca="false">IF(ISERROR(VALUE(LEFT(K24))),LEFT(K24),VALUE(LEFT(K24)))</f>
        <v>а</v>
      </c>
      <c r="AM24" s="215" t="str">
        <f aca="false">IF(ISERROR(VALUE(LEFT(L24))),LEFT(L24),VALUE(LEFT(L24)))</f>
        <v>а</v>
      </c>
      <c r="AN24" s="215" t="str">
        <f aca="false">IF(ISERROR(VALUE(LEFT(M24))),LEFT(M24),VALUE(LEFT(M24)))</f>
        <v>а</v>
      </c>
      <c r="AO24" s="215" t="str">
        <f aca="false">IF(ISERROR(VALUE(LEFT(N24))),LEFT(N24),VALUE(LEFT(N24)))</f>
        <v>а</v>
      </c>
      <c r="AP24" s="215" t="n">
        <f aca="false">IF(ISERROR(VALUE(LEFT(O24))),LEFT(O24),VALUE(LEFT(O24)))</f>
        <v>5</v>
      </c>
      <c r="AQ24" s="215" t="n">
        <f aca="false">IF(ISERROR(VALUE(LEFT(P24))),LEFT(P24),VALUE(LEFT(P24)))</f>
        <v>5</v>
      </c>
      <c r="AR24" s="215" t="n">
        <f aca="false">IF(ISERROR(VALUE(LEFT(Q24))),LEFT(Q24),VALUE(LEFT(Q24)))</f>
        <v>5</v>
      </c>
      <c r="AS24" s="215" t="n">
        <f aca="false">IF(ISERROR(VALUE(LEFT(R24))),LEFT(R24),VALUE(LEFT(R24)))</f>
        <v>5</v>
      </c>
      <c r="AT24" s="215" t="n">
        <f aca="false">IF(ISERROR(VALUE(LEFT(S24))),LEFT(S24),VALUE(LEFT(S24)))</f>
        <v>5</v>
      </c>
      <c r="AU24" s="215" t="n">
        <f aca="false">IF(ISERROR(VALUE(LEFT(T24))),LEFT(T24),VALUE(LEFT(T24)))</f>
        <v>5</v>
      </c>
      <c r="AV24" s="215" t="str">
        <f aca="false">IF(ISERROR(VALUE(LEFT(U24))),LEFT(U24),VALUE(LEFT(U24)))</f>
        <v/>
      </c>
      <c r="AW24" s="216" t="n">
        <f aca="false">COUNTIF(AG24:AV24,"з")</f>
        <v>0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5" t="n">
        <v>20</v>
      </c>
      <c r="B25" s="180"/>
      <c r="C25" s="360" t="s">
        <v>30</v>
      </c>
      <c r="D25" s="384" t="s">
        <v>1036</v>
      </c>
      <c r="E25" s="79" t="n">
        <v>2431</v>
      </c>
      <c r="F25" s="80" t="n">
        <v>5</v>
      </c>
      <c r="G25" s="80" t="n">
        <v>4</v>
      </c>
      <c r="H25" s="80" t="n">
        <v>4</v>
      </c>
      <c r="I25" s="80" t="n">
        <v>4</v>
      </c>
      <c r="J25" s="80" t="n">
        <v>5</v>
      </c>
      <c r="K25" s="80" t="s">
        <v>504</v>
      </c>
      <c r="L25" s="80" t="s">
        <v>504</v>
      </c>
      <c r="M25" s="80" t="s">
        <v>504</v>
      </c>
      <c r="N25" s="80" t="s">
        <v>504</v>
      </c>
      <c r="O25" s="80" t="n">
        <v>3</v>
      </c>
      <c r="P25" s="80" t="n">
        <v>4</v>
      </c>
      <c r="Q25" s="80" t="n">
        <v>4</v>
      </c>
      <c r="R25" s="96" t="n">
        <v>3</v>
      </c>
      <c r="S25" s="80" t="n">
        <v>5</v>
      </c>
      <c r="T25" s="80" t="n">
        <v>4</v>
      </c>
      <c r="U25" s="80"/>
      <c r="V25" s="120" t="n">
        <f aca="false">IF(AC25&gt;0,IF(SUM(X25:Y25)/AC25&gt;0,2,IF(AND(SUM(X25:Y25)/AC25=0,Z25/AC25&gt;0),3,IF(AND((AB25/AC25+AA25/AC25)=1,AA25/AC25&gt;0),4,5))),0)</f>
        <v>3</v>
      </c>
      <c r="W25" s="212" t="n">
        <f aca="false">COUNTIF(AG25:AV25,"б")</f>
        <v>0</v>
      </c>
      <c r="X25" s="212" t="n">
        <f aca="false">COUNTIF(AF25:AU25,"д")</f>
        <v>0</v>
      </c>
      <c r="Y25" s="212" t="n">
        <f aca="false">COUNTIF(AG25:AV25,2)+COUNTIF(AG25:AV25,"н")+COUNTIF(AG25:AV25,"д")</f>
        <v>0</v>
      </c>
      <c r="Z25" s="212" t="n">
        <f aca="false">COUNTIF(AG25:AV25,Z$5)</f>
        <v>2</v>
      </c>
      <c r="AA25" s="212" t="n">
        <f aca="false">COUNTIF(AG25:AV25,AA$5)</f>
        <v>6</v>
      </c>
      <c r="AB25" s="212" t="n">
        <f aca="false">COUNTIF(AG25:AV25,AB$5)</f>
        <v>3</v>
      </c>
      <c r="AC25" s="212" t="n">
        <f aca="false">SUM(X25:AB25)</f>
        <v>11</v>
      </c>
      <c r="AD25" s="213" t="n">
        <f aca="false">IF(ISERROR(((X25+Y25)*2+Z25*3+AA25*4+AB25*5)/SUM(X25,Y25:AB25)),"",((X25+Y25)*2+Z25*3+AA25*4+AB25*5)/SUM(X25,Y25:AB25))</f>
        <v>4.09090909090909</v>
      </c>
      <c r="AE25" s="214" t="n">
        <f aca="false">IF(AX25=5,0.5,IF(AX25=4,0.25,IF(AX25&lt;=3,0)))</f>
        <v>0</v>
      </c>
      <c r="AF25" s="1"/>
      <c r="AG25" s="215" t="n">
        <f aca="false">IF(ISERROR(VALUE(LEFT(F25))),LEFT(F25),VALUE(LEFT(F25)))</f>
        <v>5</v>
      </c>
      <c r="AH25" s="215" t="n">
        <f aca="false">IF(ISERROR(VALUE(LEFT(G25))),LEFT(G25),VALUE(LEFT(G25)))</f>
        <v>4</v>
      </c>
      <c r="AI25" s="215" t="n">
        <f aca="false">IF(ISERROR(VALUE(LEFT(H25))),LEFT(H25),VALUE(LEFT(H25)))</f>
        <v>4</v>
      </c>
      <c r="AJ25" s="215" t="n">
        <f aca="false">IF(ISERROR(VALUE(LEFT(I25))),LEFT(I25),VALUE(LEFT(I25)))</f>
        <v>4</v>
      </c>
      <c r="AK25" s="215" t="n">
        <f aca="false">IF(ISERROR(VALUE(LEFT(J25))),LEFT(J25),VALUE(LEFT(J25)))</f>
        <v>5</v>
      </c>
      <c r="AL25" s="215" t="str">
        <f aca="false">IF(ISERROR(VALUE(LEFT(K25))),LEFT(K25),VALUE(LEFT(K25)))</f>
        <v>а</v>
      </c>
      <c r="AM25" s="215" t="str">
        <f aca="false">IF(ISERROR(VALUE(LEFT(L25))),LEFT(L25),VALUE(LEFT(L25)))</f>
        <v>а</v>
      </c>
      <c r="AN25" s="215" t="str">
        <f aca="false">IF(ISERROR(VALUE(LEFT(M25))),LEFT(M25),VALUE(LEFT(M25)))</f>
        <v>а</v>
      </c>
      <c r="AO25" s="215" t="str">
        <f aca="false">IF(ISERROR(VALUE(LEFT(N25))),LEFT(N25),VALUE(LEFT(N25)))</f>
        <v>а</v>
      </c>
      <c r="AP25" s="215" t="n">
        <f aca="false">IF(ISERROR(VALUE(LEFT(O25))),LEFT(O25),VALUE(LEFT(O25)))</f>
        <v>3</v>
      </c>
      <c r="AQ25" s="215" t="n">
        <f aca="false">IF(ISERROR(VALUE(LEFT(P25))),LEFT(P25),VALUE(LEFT(P25)))</f>
        <v>4</v>
      </c>
      <c r="AR25" s="215" t="n">
        <f aca="false">IF(ISERROR(VALUE(LEFT(Q25))),LEFT(Q25),VALUE(LEFT(Q25)))</f>
        <v>4</v>
      </c>
      <c r="AS25" s="215" t="n">
        <f aca="false">IF(ISERROR(VALUE(LEFT(R25))),LEFT(R25),VALUE(LEFT(R25)))</f>
        <v>3</v>
      </c>
      <c r="AT25" s="215" t="n">
        <f aca="false">IF(ISERROR(VALUE(LEFT(S25))),LEFT(S25),VALUE(LEFT(S25)))</f>
        <v>5</v>
      </c>
      <c r="AU25" s="215" t="n">
        <f aca="false">IF(ISERROR(VALUE(LEFT(T25))),LEFT(T25),VALUE(LEFT(T25)))</f>
        <v>4</v>
      </c>
      <c r="AV25" s="215" t="str">
        <f aca="false">IF(ISERROR(VALUE(LEFT(U25))),LEFT(U25),VALUE(LEFT(U25)))</f>
        <v/>
      </c>
      <c r="AW25" s="216" t="n">
        <f aca="false">COUNTIF(AG25:AV25,"з")</f>
        <v>0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5" t="n">
        <v>21</v>
      </c>
      <c r="B26" s="180"/>
      <c r="C26" s="360" t="s">
        <v>284</v>
      </c>
      <c r="D26" s="384" t="s">
        <v>1037</v>
      </c>
      <c r="E26" s="79" t="n">
        <v>2431</v>
      </c>
      <c r="F26" s="80" t="n">
        <v>5</v>
      </c>
      <c r="G26" s="80" t="n">
        <v>5</v>
      </c>
      <c r="H26" s="80" t="n">
        <v>5</v>
      </c>
      <c r="I26" s="80" t="n">
        <v>5</v>
      </c>
      <c r="J26" s="80" t="n">
        <v>5</v>
      </c>
      <c r="K26" s="80" t="n">
        <v>5</v>
      </c>
      <c r="L26" s="80" t="n">
        <v>4</v>
      </c>
      <c r="M26" s="80" t="n">
        <v>5</v>
      </c>
      <c r="N26" s="80" t="n">
        <v>5</v>
      </c>
      <c r="O26" s="80" t="n">
        <v>4</v>
      </c>
      <c r="P26" s="80" t="n">
        <v>4</v>
      </c>
      <c r="Q26" s="80" t="n">
        <v>5</v>
      </c>
      <c r="R26" s="96" t="n">
        <v>5</v>
      </c>
      <c r="S26" s="80" t="n">
        <v>5</v>
      </c>
      <c r="T26" s="80" t="n">
        <v>5</v>
      </c>
      <c r="U26" s="80"/>
      <c r="V26" s="120" t="n">
        <f aca="false">IF(AC26&gt;0,IF(SUM(X26:Y26)/AC26&gt;0,2,IF(AND(SUM(X26:Y26)/AC26=0,Z26/AC26&gt;0),3,IF(AND((AB26/AC26+AA26/AC26)=1,AA26/AC26&gt;0),4,5))),0)</f>
        <v>4</v>
      </c>
      <c r="W26" s="212" t="n">
        <f aca="false">COUNTIF(AG26:AV26,"б")</f>
        <v>0</v>
      </c>
      <c r="X26" s="212" t="n">
        <f aca="false">COUNTIF(AF26:AU26,"д")</f>
        <v>0</v>
      </c>
      <c r="Y26" s="212" t="n">
        <f aca="false">COUNTIF(AG26:AV26,2)+COUNTIF(AG26:AV26,"н")+COUNTIF(AG26:AV26,"д")</f>
        <v>0</v>
      </c>
      <c r="Z26" s="212" t="n">
        <f aca="false">COUNTIF(AG26:AV26,Z$5)</f>
        <v>0</v>
      </c>
      <c r="AA26" s="212" t="n">
        <f aca="false">COUNTIF(AG26:AV26,AA$5)</f>
        <v>3</v>
      </c>
      <c r="AB26" s="212" t="n">
        <f aca="false">COUNTIF(AG26:AV26,AB$5)</f>
        <v>12</v>
      </c>
      <c r="AC26" s="212" t="n">
        <f aca="false">SUM(X26:AB26)</f>
        <v>15</v>
      </c>
      <c r="AD26" s="213" t="n">
        <f aca="false">IF(ISERROR(((X26+Y26)*2+Z26*3+AA26*4+AB26*5)/SUM(X26,Y26:AB26)),"",((X26+Y26)*2+Z26*3+AA26*4+AB26*5)/SUM(X26,Y26:AB26))</f>
        <v>4.8</v>
      </c>
      <c r="AE26" s="214" t="n">
        <f aca="false">IF(AX26=5,0.5,IF(AX26=4,0.25,IF(AX26&lt;=3,0)))</f>
        <v>0</v>
      </c>
      <c r="AF26" s="1"/>
      <c r="AG26" s="215" t="n">
        <f aca="false">IF(ISERROR(VALUE(LEFT(F26))),LEFT(F26),VALUE(LEFT(F26)))</f>
        <v>5</v>
      </c>
      <c r="AH26" s="215" t="n">
        <f aca="false">IF(ISERROR(VALUE(LEFT(G26))),LEFT(G26),VALUE(LEFT(G26)))</f>
        <v>5</v>
      </c>
      <c r="AI26" s="215" t="n">
        <f aca="false">IF(ISERROR(VALUE(LEFT(H26))),LEFT(H26),VALUE(LEFT(H26)))</f>
        <v>5</v>
      </c>
      <c r="AJ26" s="215" t="n">
        <f aca="false">IF(ISERROR(VALUE(LEFT(I26))),LEFT(I26),VALUE(LEFT(I26)))</f>
        <v>5</v>
      </c>
      <c r="AK26" s="215" t="n">
        <f aca="false">IF(ISERROR(VALUE(LEFT(J26))),LEFT(J26),VALUE(LEFT(J26)))</f>
        <v>5</v>
      </c>
      <c r="AL26" s="215" t="n">
        <f aca="false">IF(ISERROR(VALUE(LEFT(K26))),LEFT(K26),VALUE(LEFT(K26)))</f>
        <v>5</v>
      </c>
      <c r="AM26" s="215" t="n">
        <f aca="false">IF(ISERROR(VALUE(LEFT(L26))),LEFT(L26),VALUE(LEFT(L26)))</f>
        <v>4</v>
      </c>
      <c r="AN26" s="215" t="n">
        <f aca="false">IF(ISERROR(VALUE(LEFT(M26))),LEFT(M26),VALUE(LEFT(M26)))</f>
        <v>5</v>
      </c>
      <c r="AO26" s="215" t="n">
        <f aca="false">IF(ISERROR(VALUE(LEFT(N26))),LEFT(N26),VALUE(LEFT(N26)))</f>
        <v>5</v>
      </c>
      <c r="AP26" s="215" t="n">
        <f aca="false">IF(ISERROR(VALUE(LEFT(O26))),LEFT(O26),VALUE(LEFT(O26)))</f>
        <v>4</v>
      </c>
      <c r="AQ26" s="215" t="n">
        <f aca="false">IF(ISERROR(VALUE(LEFT(P26))),LEFT(P26),VALUE(LEFT(P26)))</f>
        <v>4</v>
      </c>
      <c r="AR26" s="215" t="n">
        <f aca="false">IF(ISERROR(VALUE(LEFT(Q26))),LEFT(Q26),VALUE(LEFT(Q26)))</f>
        <v>5</v>
      </c>
      <c r="AS26" s="215" t="n">
        <f aca="false">IF(ISERROR(VALUE(LEFT(R26))),LEFT(R26),VALUE(LEFT(R26)))</f>
        <v>5</v>
      </c>
      <c r="AT26" s="215" t="n">
        <f aca="false">IF(ISERROR(VALUE(LEFT(S26))),LEFT(S26),VALUE(LEFT(S26)))</f>
        <v>5</v>
      </c>
      <c r="AU26" s="215" t="n">
        <f aca="false">IF(ISERROR(VALUE(LEFT(T26))),LEFT(T26),VALUE(LEFT(T26)))</f>
        <v>5</v>
      </c>
      <c r="AV26" s="215" t="str">
        <f aca="false">IF(ISERROR(VALUE(LEFT(U26))),LEFT(U26),VALUE(LEFT(U26)))</f>
        <v/>
      </c>
      <c r="AW26" s="216" t="n">
        <f aca="false">COUNTIF(AG26:AV26,"з")</f>
        <v>0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5" t="n">
        <v>22</v>
      </c>
      <c r="B27" s="180"/>
      <c r="C27" s="360" t="s">
        <v>565</v>
      </c>
      <c r="D27" s="384" t="s">
        <v>1038</v>
      </c>
      <c r="E27" s="79" t="n">
        <v>2431</v>
      </c>
      <c r="F27" s="80" t="n">
        <v>5</v>
      </c>
      <c r="G27" s="80" t="n">
        <v>5</v>
      </c>
      <c r="H27" s="80" t="n">
        <v>4</v>
      </c>
      <c r="I27" s="80" t="n">
        <v>4</v>
      </c>
      <c r="J27" s="80" t="n">
        <v>5</v>
      </c>
      <c r="K27" s="80" t="n">
        <v>4</v>
      </c>
      <c r="L27" s="80" t="n">
        <v>4</v>
      </c>
      <c r="M27" s="80" t="n">
        <v>4</v>
      </c>
      <c r="N27" s="80" t="n">
        <v>5</v>
      </c>
      <c r="O27" s="80" t="n">
        <v>3</v>
      </c>
      <c r="P27" s="80" t="n">
        <v>4</v>
      </c>
      <c r="Q27" s="80" t="n">
        <v>4</v>
      </c>
      <c r="R27" s="96" t="n">
        <v>3</v>
      </c>
      <c r="S27" s="80" t="n">
        <v>5</v>
      </c>
      <c r="T27" s="80" t="n">
        <v>4</v>
      </c>
      <c r="U27" s="80"/>
      <c r="V27" s="120" t="n">
        <f aca="false">IF(AC27&gt;0,IF(SUM(X27:Y27)/AC27&gt;0,2,IF(AND(SUM(X27:Y27)/AC27=0,Z27/AC27&gt;0),3,IF(AND((AB27/AC27+AA27/AC27)=1,AA27/AC27&gt;0),4,5))),0)</f>
        <v>3</v>
      </c>
      <c r="W27" s="212" t="n">
        <f aca="false">COUNTIF(AG27:AV27,"б")</f>
        <v>0</v>
      </c>
      <c r="X27" s="212" t="n">
        <f aca="false">COUNTIF(AF27:AU27,"д")</f>
        <v>0</v>
      </c>
      <c r="Y27" s="212" t="n">
        <f aca="false">COUNTIF(AG27:AV27,2)+COUNTIF(AG27:AV27,"н")+COUNTIF(AG27:AV27,"д")</f>
        <v>0</v>
      </c>
      <c r="Z27" s="212" t="n">
        <f aca="false">COUNTIF(AG27:AV27,Z$5)</f>
        <v>2</v>
      </c>
      <c r="AA27" s="212" t="n">
        <f aca="false">COUNTIF(AG27:AV27,AA$5)</f>
        <v>8</v>
      </c>
      <c r="AB27" s="212" t="n">
        <f aca="false">COUNTIF(AG27:AV27,AB$5)</f>
        <v>5</v>
      </c>
      <c r="AC27" s="212" t="n">
        <f aca="false">SUM(X27:AB27)</f>
        <v>15</v>
      </c>
      <c r="AD27" s="213" t="n">
        <f aca="false">IF(ISERROR(((X27+Y27)*2+Z27*3+AA27*4+AB27*5)/SUM(X27,Y27:AB27)),"",((X27+Y27)*2+Z27*3+AA27*4+AB27*5)/SUM(X27,Y27:AB27))</f>
        <v>4.2</v>
      </c>
      <c r="AE27" s="214" t="n">
        <f aca="false">IF(AX27=5,0.5,IF(AX27=4,0.25,IF(AX27&lt;=3,0)))</f>
        <v>0</v>
      </c>
      <c r="AF27" s="1"/>
      <c r="AG27" s="215" t="n">
        <f aca="false">IF(ISERROR(VALUE(LEFT(F27))),LEFT(F27),VALUE(LEFT(F27)))</f>
        <v>5</v>
      </c>
      <c r="AH27" s="215" t="n">
        <f aca="false">IF(ISERROR(VALUE(LEFT(G27))),LEFT(G27),VALUE(LEFT(G27)))</f>
        <v>5</v>
      </c>
      <c r="AI27" s="215" t="n">
        <f aca="false">IF(ISERROR(VALUE(LEFT(H27))),LEFT(H27),VALUE(LEFT(H27)))</f>
        <v>4</v>
      </c>
      <c r="AJ27" s="215" t="n">
        <f aca="false">IF(ISERROR(VALUE(LEFT(I27))),LEFT(I27),VALUE(LEFT(I27)))</f>
        <v>4</v>
      </c>
      <c r="AK27" s="215" t="n">
        <f aca="false">IF(ISERROR(VALUE(LEFT(J27))),LEFT(J27),VALUE(LEFT(J27)))</f>
        <v>5</v>
      </c>
      <c r="AL27" s="215" t="n">
        <f aca="false">IF(ISERROR(VALUE(LEFT(K27))),LEFT(K27),VALUE(LEFT(K27)))</f>
        <v>4</v>
      </c>
      <c r="AM27" s="215" t="n">
        <f aca="false">IF(ISERROR(VALUE(LEFT(L27))),LEFT(L27),VALUE(LEFT(L27)))</f>
        <v>4</v>
      </c>
      <c r="AN27" s="215" t="n">
        <f aca="false">IF(ISERROR(VALUE(LEFT(M27))),LEFT(M27),VALUE(LEFT(M27)))</f>
        <v>4</v>
      </c>
      <c r="AO27" s="215" t="n">
        <f aca="false">IF(ISERROR(VALUE(LEFT(N27))),LEFT(N27),VALUE(LEFT(N27)))</f>
        <v>5</v>
      </c>
      <c r="AP27" s="215" t="n">
        <f aca="false">IF(ISERROR(VALUE(LEFT(O27))),LEFT(O27),VALUE(LEFT(O27)))</f>
        <v>3</v>
      </c>
      <c r="AQ27" s="215" t="n">
        <f aca="false">IF(ISERROR(VALUE(LEFT(P27))),LEFT(P27),VALUE(LEFT(P27)))</f>
        <v>4</v>
      </c>
      <c r="AR27" s="215" t="n">
        <f aca="false">IF(ISERROR(VALUE(LEFT(Q27))),LEFT(Q27),VALUE(LEFT(Q27)))</f>
        <v>4</v>
      </c>
      <c r="AS27" s="215" t="n">
        <f aca="false">IF(ISERROR(VALUE(LEFT(R27))),LEFT(R27),VALUE(LEFT(R27)))</f>
        <v>3</v>
      </c>
      <c r="AT27" s="215" t="n">
        <f aca="false">IF(ISERROR(VALUE(LEFT(S27))),LEFT(S27),VALUE(LEFT(S27)))</f>
        <v>5</v>
      </c>
      <c r="AU27" s="215" t="n">
        <f aca="false">IF(ISERROR(VALUE(LEFT(T27))),LEFT(T27),VALUE(LEFT(T27)))</f>
        <v>4</v>
      </c>
      <c r="AV27" s="215" t="str">
        <f aca="false">IF(ISERROR(VALUE(LEFT(U27))),LEFT(U27),VALUE(LEFT(U27)))</f>
        <v/>
      </c>
      <c r="AW27" s="216" t="n">
        <f aca="false">COUNTIF(AG27:AV27,"з")</f>
        <v>0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75" t="n">
        <v>23</v>
      </c>
      <c r="B28" s="180"/>
      <c r="C28" s="360" t="s">
        <v>30</v>
      </c>
      <c r="D28" s="384" t="s">
        <v>1039</v>
      </c>
      <c r="E28" s="79" t="n">
        <v>2431</v>
      </c>
      <c r="F28" s="80" t="n">
        <v>5</v>
      </c>
      <c r="G28" s="80" t="n">
        <v>4</v>
      </c>
      <c r="H28" s="80" t="n">
        <v>4</v>
      </c>
      <c r="I28" s="80" t="n">
        <v>4</v>
      </c>
      <c r="J28" s="80" t="n">
        <v>5</v>
      </c>
      <c r="K28" s="355" t="n">
        <v>4</v>
      </c>
      <c r="L28" s="80" t="n">
        <v>3</v>
      </c>
      <c r="M28" s="80" t="n">
        <v>3</v>
      </c>
      <c r="N28" s="80" t="n">
        <v>5</v>
      </c>
      <c r="O28" s="80" t="n">
        <v>3</v>
      </c>
      <c r="P28" s="80" t="n">
        <v>3</v>
      </c>
      <c r="Q28" s="80" t="n">
        <v>3</v>
      </c>
      <c r="R28" s="96" t="n">
        <v>3</v>
      </c>
      <c r="S28" s="80" t="n">
        <v>4</v>
      </c>
      <c r="T28" s="80" t="n">
        <v>4</v>
      </c>
      <c r="U28" s="80"/>
      <c r="V28" s="120" t="n">
        <f aca="false">IF(AC28&gt;0,IF(SUM(X28:Y28)/AC28&gt;0,2,IF(AND(SUM(X28:Y28)/AC28=0,Z28/AC28&gt;0),3,IF(AND((AB28/AC28+AA28/AC28)=1,AA28/AC28&gt;0),4,5))),0)</f>
        <v>3</v>
      </c>
      <c r="W28" s="212" t="n">
        <f aca="false">COUNTIF(AG28:AV28,"б")</f>
        <v>0</v>
      </c>
      <c r="X28" s="212" t="n">
        <f aca="false">COUNTIF(AF28:AU28,"д")</f>
        <v>0</v>
      </c>
      <c r="Y28" s="212" t="n">
        <f aca="false">COUNTIF(AG28:AV28,2)+COUNTIF(AG28:AV28,"н")+COUNTIF(AG28:AV28,"д")</f>
        <v>0</v>
      </c>
      <c r="Z28" s="212" t="n">
        <f aca="false">COUNTIF(AG28:AV28,Z$5)</f>
        <v>6</v>
      </c>
      <c r="AA28" s="212" t="n">
        <f aca="false">COUNTIF(AG28:AV28,AA$5)</f>
        <v>6</v>
      </c>
      <c r="AB28" s="212" t="n">
        <f aca="false">COUNTIF(AG28:AV28,AB$5)</f>
        <v>3</v>
      </c>
      <c r="AC28" s="212" t="n">
        <f aca="false">SUM(X28:AB28)</f>
        <v>15</v>
      </c>
      <c r="AD28" s="213" t="n">
        <f aca="false">IF(ISERROR(((X28+Y28)*2+Z28*3+AA28*4+AB28*5)/SUM(X28,Y28:AB28)),"",((X28+Y28)*2+Z28*3+AA28*4+AB28*5)/SUM(X28,Y28:AB28))</f>
        <v>3.8</v>
      </c>
      <c r="AE28" s="214" t="n">
        <f aca="false">IF(AX28=5,0.5,IF(AX28=4,0.25,IF(AX28&lt;=3,0)))</f>
        <v>0</v>
      </c>
      <c r="AF28" s="1"/>
      <c r="AG28" s="215" t="n">
        <f aca="false">IF(ISERROR(VALUE(LEFT(F28))),LEFT(F28),VALUE(LEFT(F28)))</f>
        <v>5</v>
      </c>
      <c r="AH28" s="215" t="n">
        <f aca="false">IF(ISERROR(VALUE(LEFT(G28))),LEFT(G28),VALUE(LEFT(G28)))</f>
        <v>4</v>
      </c>
      <c r="AI28" s="215" t="n">
        <f aca="false">IF(ISERROR(VALUE(LEFT(H28))),LEFT(H28),VALUE(LEFT(H28)))</f>
        <v>4</v>
      </c>
      <c r="AJ28" s="215" t="n">
        <f aca="false">IF(ISERROR(VALUE(LEFT(I28))),LEFT(I28),VALUE(LEFT(I28)))</f>
        <v>4</v>
      </c>
      <c r="AK28" s="215" t="n">
        <f aca="false">IF(ISERROR(VALUE(LEFT(J28))),LEFT(J28),VALUE(LEFT(J28)))</f>
        <v>5</v>
      </c>
      <c r="AL28" s="215" t="n">
        <f aca="false">IF(ISERROR(VALUE(LEFT(K28))),LEFT(K28),VALUE(LEFT(K28)))</f>
        <v>4</v>
      </c>
      <c r="AM28" s="215" t="n">
        <f aca="false">IF(ISERROR(VALUE(LEFT(L28))),LEFT(L28),VALUE(LEFT(L28)))</f>
        <v>3</v>
      </c>
      <c r="AN28" s="215" t="n">
        <f aca="false">IF(ISERROR(VALUE(LEFT(M28))),LEFT(M28),VALUE(LEFT(M28)))</f>
        <v>3</v>
      </c>
      <c r="AO28" s="215" t="n">
        <f aca="false">IF(ISERROR(VALUE(LEFT(N28))),LEFT(N28),VALUE(LEFT(N28)))</f>
        <v>5</v>
      </c>
      <c r="AP28" s="215" t="n">
        <f aca="false">IF(ISERROR(VALUE(LEFT(O28))),LEFT(O28),VALUE(LEFT(O28)))</f>
        <v>3</v>
      </c>
      <c r="AQ28" s="215" t="n">
        <f aca="false">IF(ISERROR(VALUE(LEFT(P28))),LEFT(P28),VALUE(LEFT(P28)))</f>
        <v>3</v>
      </c>
      <c r="AR28" s="215" t="n">
        <f aca="false">IF(ISERROR(VALUE(LEFT(Q28))),LEFT(Q28),VALUE(LEFT(Q28)))</f>
        <v>3</v>
      </c>
      <c r="AS28" s="215" t="n">
        <f aca="false">IF(ISERROR(VALUE(LEFT(R28))),LEFT(R28),VALUE(LEFT(R28)))</f>
        <v>3</v>
      </c>
      <c r="AT28" s="215" t="n">
        <f aca="false">IF(ISERROR(VALUE(LEFT(S28))),LEFT(S28),VALUE(LEFT(S28)))</f>
        <v>4</v>
      </c>
      <c r="AU28" s="215" t="n">
        <f aca="false">IF(ISERROR(VALUE(LEFT(T28))),LEFT(T28),VALUE(LEFT(T28)))</f>
        <v>4</v>
      </c>
      <c r="AV28" s="215" t="str">
        <f aca="false">IF(ISERROR(VALUE(LEFT(U28))),LEFT(U28),VALUE(LEFT(U28)))</f>
        <v/>
      </c>
      <c r="AW28" s="216" t="n">
        <f aca="false">COUNTIF(AG28:AV28,"з")</f>
        <v>0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75" t="n">
        <v>24</v>
      </c>
      <c r="B29" s="180"/>
      <c r="C29" s="360" t="s">
        <v>30</v>
      </c>
      <c r="D29" s="384" t="s">
        <v>1040</v>
      </c>
      <c r="E29" s="79" t="n">
        <v>2431</v>
      </c>
      <c r="F29" s="80" t="n">
        <v>5</v>
      </c>
      <c r="G29" s="80" t="n">
        <v>5</v>
      </c>
      <c r="H29" s="80" t="n">
        <v>5</v>
      </c>
      <c r="I29" s="80" t="n">
        <v>5</v>
      </c>
      <c r="J29" s="80" t="n">
        <v>5</v>
      </c>
      <c r="K29" s="355" t="n">
        <v>5</v>
      </c>
      <c r="L29" s="80" t="n">
        <v>5</v>
      </c>
      <c r="M29" s="80" t="n">
        <v>5</v>
      </c>
      <c r="N29" s="80" t="n">
        <v>5</v>
      </c>
      <c r="O29" s="80" t="n">
        <v>5</v>
      </c>
      <c r="P29" s="80" t="n">
        <v>5</v>
      </c>
      <c r="Q29" s="80" t="n">
        <v>5</v>
      </c>
      <c r="R29" s="96" t="n">
        <v>5</v>
      </c>
      <c r="S29" s="80" t="n">
        <v>5</v>
      </c>
      <c r="T29" s="80" t="n">
        <v>5</v>
      </c>
      <c r="U29" s="80"/>
      <c r="V29" s="120" t="n">
        <f aca="false">IF(AC29&gt;0,IF(SUM(X29:Y29)/AC29&gt;0,2,IF(AND(SUM(X29:Y29)/AC29=0,Z29/AC29&gt;0),3,IF(AND((AB29/AC29+AA29/AC29)=1,AA29/AC29&gt;0),4,5))),0)</f>
        <v>5</v>
      </c>
      <c r="W29" s="212" t="n">
        <f aca="false">COUNTIF(AG29:AV29,"б")</f>
        <v>0</v>
      </c>
      <c r="X29" s="212" t="n">
        <f aca="false">COUNTIF(AF29:AU29,"д")</f>
        <v>0</v>
      </c>
      <c r="Y29" s="212" t="n">
        <f aca="false">COUNTIF(AG29:AV29,2)+COUNTIF(AG29:AV29,"н")+COUNTIF(AG29:AV29,"д")</f>
        <v>0</v>
      </c>
      <c r="Z29" s="212" t="n">
        <f aca="false">COUNTIF(AG29:AV29,Z$5)</f>
        <v>0</v>
      </c>
      <c r="AA29" s="212" t="n">
        <f aca="false">COUNTIF(AG29:AV29,AA$5)</f>
        <v>0</v>
      </c>
      <c r="AB29" s="212" t="n">
        <f aca="false">COUNTIF(AG29:AV29,AB$5)</f>
        <v>15</v>
      </c>
      <c r="AC29" s="212" t="n">
        <f aca="false">SUM(X29:AB29)</f>
        <v>15</v>
      </c>
      <c r="AD29" s="213" t="n">
        <f aca="false">IF(ISERROR(((X29+Y29)*2+Z29*3+AA29*4+AB29*5)/SUM(X29,Y29:AB29)),"",((X29+Y29)*2+Z29*3+AA29*4+AB29*5)/SUM(X29,Y29:AB29))</f>
        <v>5</v>
      </c>
      <c r="AE29" s="214" t="n">
        <f aca="false">IF(AX29=5,0.5,IF(AX29=4,0.25,IF(AX29&lt;=3,0)))</f>
        <v>0</v>
      </c>
      <c r="AF29" s="1"/>
      <c r="AG29" s="215" t="n">
        <f aca="false">IF(ISERROR(VALUE(LEFT(F29))),LEFT(F29),VALUE(LEFT(F29)))</f>
        <v>5</v>
      </c>
      <c r="AH29" s="215" t="n">
        <f aca="false">IF(ISERROR(VALUE(LEFT(G29))),LEFT(G29),VALUE(LEFT(G29)))</f>
        <v>5</v>
      </c>
      <c r="AI29" s="215" t="n">
        <f aca="false">IF(ISERROR(VALUE(LEFT(H29))),LEFT(H29),VALUE(LEFT(H29)))</f>
        <v>5</v>
      </c>
      <c r="AJ29" s="215" t="n">
        <f aca="false">IF(ISERROR(VALUE(LEFT(I29))),LEFT(I29),VALUE(LEFT(I29)))</f>
        <v>5</v>
      </c>
      <c r="AK29" s="215" t="n">
        <f aca="false">IF(ISERROR(VALUE(LEFT(J29))),LEFT(J29),VALUE(LEFT(J29)))</f>
        <v>5</v>
      </c>
      <c r="AL29" s="215" t="n">
        <f aca="false">IF(ISERROR(VALUE(LEFT(K29))),LEFT(K29),VALUE(LEFT(K29)))</f>
        <v>5</v>
      </c>
      <c r="AM29" s="215" t="n">
        <f aca="false">IF(ISERROR(VALUE(LEFT(L29))),LEFT(L29),VALUE(LEFT(L29)))</f>
        <v>5</v>
      </c>
      <c r="AN29" s="215" t="n">
        <f aca="false">IF(ISERROR(VALUE(LEFT(M29))),LEFT(M29),VALUE(LEFT(M29)))</f>
        <v>5</v>
      </c>
      <c r="AO29" s="215" t="n">
        <f aca="false">IF(ISERROR(VALUE(LEFT(N29))),LEFT(N29),VALUE(LEFT(N29)))</f>
        <v>5</v>
      </c>
      <c r="AP29" s="215" t="n">
        <f aca="false">IF(ISERROR(VALUE(LEFT(O29))),LEFT(O29),VALUE(LEFT(O29)))</f>
        <v>5</v>
      </c>
      <c r="AQ29" s="215" t="n">
        <f aca="false">IF(ISERROR(VALUE(LEFT(P29))),LEFT(P29),VALUE(LEFT(P29)))</f>
        <v>5</v>
      </c>
      <c r="AR29" s="215" t="n">
        <f aca="false">IF(ISERROR(VALUE(LEFT(Q29))),LEFT(Q29),VALUE(LEFT(Q29)))</f>
        <v>5</v>
      </c>
      <c r="AS29" s="215" t="n">
        <f aca="false">IF(ISERROR(VALUE(LEFT(R29))),LEFT(R29),VALUE(LEFT(R29)))</f>
        <v>5</v>
      </c>
      <c r="AT29" s="215" t="n">
        <f aca="false">IF(ISERROR(VALUE(LEFT(S29))),LEFT(S29),VALUE(LEFT(S29)))</f>
        <v>5</v>
      </c>
      <c r="AU29" s="215" t="n">
        <f aca="false">IF(ISERROR(VALUE(LEFT(T29))),LEFT(T29),VALUE(LEFT(T29)))</f>
        <v>5</v>
      </c>
      <c r="AV29" s="215" t="str">
        <f aca="false">IF(ISERROR(VALUE(LEFT(U29))),LEFT(U29),VALUE(LEFT(U29)))</f>
        <v/>
      </c>
      <c r="AW29" s="216" t="n">
        <f aca="false">COUNTIF(AG29:AV29,"з")</f>
        <v>0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75" t="n">
        <v>25</v>
      </c>
      <c r="B30" s="180"/>
      <c r="C30" s="360"/>
      <c r="D30" s="384"/>
      <c r="E30" s="79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96"/>
      <c r="S30" s="80"/>
      <c r="T30" s="80"/>
      <c r="U30" s="80"/>
      <c r="V30" s="120" t="n">
        <f aca="false">IF(AC30&gt;0,IF(SUM(X30:Y30)/AC30&gt;0,2,IF(AND(SUM(X30:Y30)/AC30=0,Z30/AC30&gt;0),3,IF(AND((AB30/AC30+AA30/AC30)=1,AA30/AC30&gt;0),4,5))),0)</f>
        <v>0</v>
      </c>
      <c r="W30" s="212" t="n">
        <f aca="false">COUNTIF(AG30:AV30,"б")</f>
        <v>0</v>
      </c>
      <c r="X30" s="212" t="n">
        <f aca="false">COUNTIF(AF30:AU30,"д")</f>
        <v>0</v>
      </c>
      <c r="Y30" s="212" t="n">
        <f aca="false">COUNTIF(AG30:AV30,2)+COUNTIF(AG30:AV30,"н")+COUNTIF(AG30:AV30,"д")</f>
        <v>0</v>
      </c>
      <c r="Z30" s="212" t="n">
        <f aca="false">COUNTIF(AG30:AV30,Z$5)</f>
        <v>0</v>
      </c>
      <c r="AA30" s="212" t="n">
        <f aca="false">COUNTIF(AG30:AV30,AA$5)</f>
        <v>0</v>
      </c>
      <c r="AB30" s="212" t="n">
        <f aca="false">COUNTIF(AG30:AV30,AB$5)</f>
        <v>0</v>
      </c>
      <c r="AC30" s="212" t="n">
        <f aca="false">SUM(X30:AB30)</f>
        <v>0</v>
      </c>
      <c r="AD30" s="213" t="str">
        <f aca="false">IF(ISERROR(((X30+Y30)*2+Z30*3+AA30*4+AB30*5)/SUM(X30,Y30:AB30)),"",((X30+Y30)*2+Z30*3+AA30*4+AB30*5)/SUM(X30,Y30:AB30))</f>
        <v/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/>
      </c>
      <c r="AH30" s="215" t="str">
        <f aca="false">IF(ISERROR(VALUE(LEFT(G30))),LEFT(G30),VALUE(LEFT(G30)))</f>
        <v/>
      </c>
      <c r="AI30" s="215" t="str">
        <f aca="false">IF(ISERROR(VALUE(LEFT(H30))),LEFT(H30),VALUE(LEFT(H30)))</f>
        <v/>
      </c>
      <c r="AJ30" s="215" t="str">
        <f aca="false">IF(ISERROR(VALUE(LEFT(I30))),LEFT(I30),VALUE(LEFT(I30)))</f>
        <v/>
      </c>
      <c r="AK30" s="215" t="str">
        <f aca="false">IF(ISERROR(VALUE(LEFT(J30))),LEFT(J30),VALUE(LEFT(J30)))</f>
        <v/>
      </c>
      <c r="AL30" s="215" t="str">
        <f aca="false">IF(ISERROR(VALUE(LEFT(K30))),LEFT(K30),VALUE(LEFT(K30)))</f>
        <v/>
      </c>
      <c r="AM30" s="215" t="str">
        <f aca="false">IF(ISERROR(VALUE(LEFT(L30))),LEFT(L30),VALUE(LEFT(L30)))</f>
        <v/>
      </c>
      <c r="AN30" s="215" t="str">
        <f aca="false">IF(ISERROR(VALUE(LEFT(M30))),LEFT(M30),VALUE(LEFT(M30)))</f>
        <v/>
      </c>
      <c r="AO30" s="215" t="str">
        <f aca="false">IF(ISERROR(VALUE(LEFT(N30))),LEFT(N30),VALUE(LEFT(N30)))</f>
        <v/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0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true" customHeight="false" outlineLevel="0" collapsed="false">
      <c r="A31" s="179"/>
      <c r="B31" s="180"/>
      <c r="C31" s="27"/>
      <c r="D31" s="27"/>
      <c r="E31" s="318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0"/>
      <c r="V31" s="120" t="n">
        <f aca="false">IF(AC31&gt;0,IF(SUM(X31:Y31)/AC31&gt;0,2,IF(AND(SUM(X31:Y31)/AC31=0,Z31/AC31&gt;0),3,IF(AND((AB31/AC31+AA31/AC31)=1,AA31/AC31&gt;0),4,5))),0)</f>
        <v>0</v>
      </c>
      <c r="W31" s="212" t="n">
        <f aca="false">COUNTIF(AG31:AV31,"б")</f>
        <v>0</v>
      </c>
      <c r="X31" s="212" t="n">
        <f aca="false">COUNTIF(AF31:AU31,"д")</f>
        <v>0</v>
      </c>
      <c r="Y31" s="212" t="n">
        <f aca="false">COUNTIF(AG31:AV31,2)+COUNTIF(AG31:AV31,"н")+COUNTIF(AG31:AV31,"д")</f>
        <v>0</v>
      </c>
      <c r="Z31" s="212" t="n">
        <f aca="false">COUNTIF(AG31:AV31,Z$5)</f>
        <v>0</v>
      </c>
      <c r="AA31" s="212" t="n">
        <f aca="false">COUNTIF(AG31:AV31,AA$5)</f>
        <v>0</v>
      </c>
      <c r="AB31" s="212" t="n">
        <f aca="false">COUNTIF(AG31:AV31,AB$5)</f>
        <v>0</v>
      </c>
      <c r="AC31" s="212" t="n">
        <f aca="false">SUM(X31:AB31)</f>
        <v>0</v>
      </c>
      <c r="AD31" s="213" t="str">
        <f aca="false">IF(ISERROR(((X31+Y31)*2+Z31*3+AA31*4+AB31*5)/SUM(X31,Y31:AB31)),"",((X31+Y31)*2+Z31*3+AA31*4+AB31*5)/SUM(X31,Y31:AB31))</f>
        <v/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/>
      </c>
      <c r="AH31" s="215" t="str">
        <f aca="false">IF(ISERROR(VALUE(LEFT(G31))),LEFT(G31),VALUE(LEFT(G31)))</f>
        <v/>
      </c>
      <c r="AI31" s="215" t="str">
        <f aca="false">IF(ISERROR(VALUE(LEFT(H31))),LEFT(H31),VALUE(LEFT(H31)))</f>
        <v/>
      </c>
      <c r="AJ31" s="215" t="str">
        <f aca="false">IF(ISERROR(VALUE(LEFT(I31))),LEFT(I31),VALUE(LEFT(I31)))</f>
        <v/>
      </c>
      <c r="AK31" s="215" t="str">
        <f aca="false">IF(ISERROR(VALUE(LEFT(J31))),LEFT(J31),VALUE(LEFT(J31)))</f>
        <v/>
      </c>
      <c r="AL31" s="215" t="str">
        <f aca="false">IF(ISERROR(VALUE(LEFT(K31))),LEFT(K31),VALUE(LEFT(K31)))</f>
        <v/>
      </c>
      <c r="AM31" s="215" t="str">
        <f aca="false">IF(ISERROR(VALUE(LEFT(L31))),LEFT(L31),VALUE(LEFT(L31)))</f>
        <v/>
      </c>
      <c r="AN31" s="215" t="str">
        <f aca="false">IF(ISERROR(VALUE(LEFT(M31))),LEFT(M31),VALUE(LEFT(M31)))</f>
        <v/>
      </c>
      <c r="AO31" s="215" t="str">
        <f aca="false">IF(ISERROR(VALUE(LEFT(N31))),LEFT(N31),VALUE(LEFT(N31)))</f>
        <v/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0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179"/>
      <c r="B32" s="27"/>
      <c r="C32" s="27"/>
      <c r="D32" s="27"/>
      <c r="E32" s="318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96"/>
      <c r="S32" s="80"/>
      <c r="T32" s="80"/>
      <c r="U32" s="80"/>
      <c r="V32" s="120" t="n">
        <f aca="false">IF(AC32&gt;0,IF(SUM(X32:Y32)/AC32&gt;0,2,IF(AND(SUM(X32:Y32)/AC32=0,Z32/AC32&gt;0),3,IF(AND((AB32/AC32+AA32/AC32)=1,AA32/AC32&gt;0),4,5))),0)</f>
        <v>0</v>
      </c>
      <c r="W32" s="212" t="n">
        <f aca="false">COUNTIF(AG32:AV32,"б")</f>
        <v>0</v>
      </c>
      <c r="X32" s="212" t="n">
        <f aca="false">COUNTIF(AF32:AU32,"д")</f>
        <v>0</v>
      </c>
      <c r="Y32" s="212" t="n">
        <f aca="false">COUNTIF(AG32:AV32,2)+COUNTIF(AG32:AV32,"н")+COUNTIF(AG32:AV32,"д")</f>
        <v>0</v>
      </c>
      <c r="Z32" s="212" t="n">
        <f aca="false">COUNTIF(AG32:AV32,Z$5)</f>
        <v>0</v>
      </c>
      <c r="AA32" s="212" t="n">
        <f aca="false">COUNTIF(AG32:AV32,AA$5)</f>
        <v>0</v>
      </c>
      <c r="AB32" s="212" t="n">
        <f aca="false">COUNTIF(AG32:AV32,AB$5)</f>
        <v>0</v>
      </c>
      <c r="AC32" s="212" t="n">
        <f aca="false">SUM(X32:AB32)</f>
        <v>0</v>
      </c>
      <c r="AD32" s="213" t="str">
        <f aca="false">IF(ISERROR(((X32+Y32)*2+Z32*3+AA32*4+AB32*5)/SUM(X32,Y32:AB32)),"",((X32+Y32)*2+Z32*3+AA32*4+AB32*5)/SUM(X32,Y32:AB32))</f>
        <v/>
      </c>
      <c r="AE32" s="214" t="n">
        <f aca="false">IF(AX32=5,0.5,IF(AX32=4,0.25,IF(AX32&lt;=3,0)))</f>
        <v>0</v>
      </c>
      <c r="AF32" s="1"/>
      <c r="AG32" s="298" t="str">
        <f aca="false">IF(ISERROR(VALUE(LEFT(F32))),LEFT(F32),VALUE(LEFT(F32)))</f>
        <v/>
      </c>
      <c r="AH32" s="298" t="str">
        <f aca="false">IF(ISERROR(VALUE(LEFT(G32))),LEFT(G32),VALUE(LEFT(G32)))</f>
        <v/>
      </c>
      <c r="AI32" s="298" t="str">
        <f aca="false">IF(ISERROR(VALUE(LEFT(H32))),LEFT(H32),VALUE(LEFT(H32)))</f>
        <v/>
      </c>
      <c r="AJ32" s="298" t="str">
        <f aca="false">IF(ISERROR(VALUE(LEFT(I32))),LEFT(I32),VALUE(LEFT(I32)))</f>
        <v/>
      </c>
      <c r="AK32" s="298" t="str">
        <f aca="false">IF(ISERROR(VALUE(LEFT(J32))),LEFT(J32),VALUE(LEFT(J32)))</f>
        <v/>
      </c>
      <c r="AL32" s="298" t="str">
        <f aca="false">IF(ISERROR(VALUE(LEFT(K32))),LEFT(K32),VALUE(LEFT(K32)))</f>
        <v/>
      </c>
      <c r="AM32" s="298" t="str">
        <f aca="false">IF(ISERROR(VALUE(LEFT(L32))),LEFT(L32),VALUE(LEFT(L32)))</f>
        <v/>
      </c>
      <c r="AN32" s="298" t="str">
        <f aca="false">IF(ISERROR(VALUE(LEFT(M32))),LEFT(M32),VALUE(LEFT(M32)))</f>
        <v/>
      </c>
      <c r="AO32" s="298" t="str">
        <f aca="false">IF(ISERROR(VALUE(LEFT(N32))),LEFT(N32),VALUE(LEFT(N32)))</f>
        <v/>
      </c>
      <c r="AP32" s="298" t="str">
        <f aca="false">IF(ISERROR(VALUE(LEFT(O32))),LEFT(O32),VALUE(LEFT(O32)))</f>
        <v/>
      </c>
      <c r="AQ32" s="298" t="str">
        <f aca="false">IF(ISERROR(VALUE(LEFT(P32))),LEFT(P32),VALUE(LEFT(P32)))</f>
        <v/>
      </c>
      <c r="AR32" s="298" t="str">
        <f aca="false">IF(ISERROR(VALUE(LEFT(Q32))),LEFT(Q32),VALUE(LEFT(Q32)))</f>
        <v/>
      </c>
      <c r="AS32" s="298" t="str">
        <f aca="false">IF(ISERROR(VALUE(LEFT(R32))),LEFT(R32),VALUE(LEFT(R32)))</f>
        <v/>
      </c>
      <c r="AT32" s="298" t="str">
        <f aca="false">IF(ISERROR(VALUE(LEFT(S32))),LEFT(S32),VALUE(LEFT(S32)))</f>
        <v/>
      </c>
      <c r="AU32" s="298" t="str">
        <f aca="false">IF(ISERROR(VALUE(LEFT(T32))),LEFT(T32),VALUE(LEFT(T32)))</f>
        <v/>
      </c>
      <c r="AV32" s="298" t="str">
        <f aca="false">IF(ISERROR(VALUE(LEFT(U32))),LEFT(U32),VALUE(LEFT(U32)))</f>
        <v/>
      </c>
      <c r="AW32" s="120" t="n">
        <f aca="false">COUNTIF(AG32:AV32,"з")</f>
        <v>0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true" customHeight="true" outlineLevel="0" collapsed="false">
      <c r="A33" s="179"/>
      <c r="B33" s="27"/>
      <c r="C33" s="27"/>
      <c r="D33" s="27"/>
      <c r="E33" s="318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96"/>
      <c r="S33" s="80"/>
      <c r="T33" s="80"/>
      <c r="U33" s="80"/>
      <c r="V33" s="120" t="n">
        <f aca="false">IF(AC33&gt;0,IF(SUM(X33:Y33)/AC33&gt;0,2,IF(AND(SUM(X33:Y33)/AC33=0,Z33/AC33&gt;0),3,IF(AND((AB33/AC33+AA33/AC33)=1,AA33/AC33&gt;0),4,5))),0)</f>
        <v>0</v>
      </c>
      <c r="W33" s="212" t="n">
        <f aca="false">COUNTIF(AG33:AV33,"б")</f>
        <v>0</v>
      </c>
      <c r="X33" s="212" t="n">
        <f aca="false">COUNTIF(AF33:AU33,"д")</f>
        <v>0</v>
      </c>
      <c r="Y33" s="212" t="n">
        <f aca="false">COUNTIF(AG33:AV33,2)+COUNTIF(AG33:AV33,"н")+COUNTIF(AG33:AV33,"д")</f>
        <v>0</v>
      </c>
      <c r="Z33" s="212" t="n">
        <f aca="false">COUNTIF(AG33:AV33,Z$5)</f>
        <v>0</v>
      </c>
      <c r="AA33" s="212" t="n">
        <f aca="false">COUNTIF(AG33:AV33,AA$5)</f>
        <v>0</v>
      </c>
      <c r="AB33" s="212" t="n">
        <f aca="false">COUNTIF(AG33:AV33,AB$5)</f>
        <v>0</v>
      </c>
      <c r="AC33" s="212" t="n">
        <f aca="false">SUM(X33:AB33)</f>
        <v>0</v>
      </c>
      <c r="AD33" s="213" t="str">
        <f aca="false">IF(ISERROR(((X33+Y33)*2+Z33*3+AA33*4+AB33*5)/SUM(X33,Y33:AB33)),"",((X33+Y33)*2+Z33*3+AA33*4+AB33*5)/SUM(X33,Y33:AB33))</f>
        <v/>
      </c>
      <c r="AE33" s="214" t="n">
        <f aca="false">IF(AX33=5,0.5,IF(AX33=4,0.25,IF(AX33&lt;=3,0)))</f>
        <v>0</v>
      </c>
      <c r="AF33" s="1"/>
      <c r="AG33" s="298" t="str">
        <f aca="false">IF(ISERROR(VALUE(LEFT(F33))),LEFT(F33),VALUE(LEFT(F33)))</f>
        <v/>
      </c>
      <c r="AH33" s="298" t="str">
        <f aca="false">IF(ISERROR(VALUE(LEFT(G33))),LEFT(G33),VALUE(LEFT(G33)))</f>
        <v/>
      </c>
      <c r="AI33" s="298" t="str">
        <f aca="false">IF(ISERROR(VALUE(LEFT(H33))),LEFT(H33),VALUE(LEFT(H33)))</f>
        <v/>
      </c>
      <c r="AJ33" s="298" t="str">
        <f aca="false">IF(ISERROR(VALUE(LEFT(I33))),LEFT(I33),VALUE(LEFT(I33)))</f>
        <v/>
      </c>
      <c r="AK33" s="298" t="str">
        <f aca="false">IF(ISERROR(VALUE(LEFT(J33))),LEFT(J33),VALUE(LEFT(J33)))</f>
        <v/>
      </c>
      <c r="AL33" s="298" t="str">
        <f aca="false">IF(ISERROR(VALUE(LEFT(K33))),LEFT(K33),VALUE(LEFT(K33)))</f>
        <v/>
      </c>
      <c r="AM33" s="298" t="str">
        <f aca="false">IF(ISERROR(VALUE(LEFT(L33))),LEFT(L33),VALUE(LEFT(L33)))</f>
        <v/>
      </c>
      <c r="AN33" s="298" t="str">
        <f aca="false">IF(ISERROR(VALUE(LEFT(M33))),LEFT(M33),VALUE(LEFT(M33)))</f>
        <v/>
      </c>
      <c r="AO33" s="298" t="str">
        <f aca="false">IF(ISERROR(VALUE(LEFT(N33))),LEFT(N33),VALUE(LEFT(N33)))</f>
        <v/>
      </c>
      <c r="AP33" s="298" t="str">
        <f aca="false">IF(ISERROR(VALUE(LEFT(O33))),LEFT(O33),VALUE(LEFT(O33)))</f>
        <v/>
      </c>
      <c r="AQ33" s="298" t="str">
        <f aca="false">IF(ISERROR(VALUE(LEFT(P33))),LEFT(P33),VALUE(LEFT(P33)))</f>
        <v/>
      </c>
      <c r="AR33" s="298" t="str">
        <f aca="false">IF(ISERROR(VALUE(LEFT(Q33))),LEFT(Q33),VALUE(LEFT(Q33)))</f>
        <v/>
      </c>
      <c r="AS33" s="298" t="str">
        <f aca="false">IF(ISERROR(VALUE(LEFT(R33))),LEFT(R33),VALUE(LEFT(R33)))</f>
        <v/>
      </c>
      <c r="AT33" s="298" t="str">
        <f aca="false">IF(ISERROR(VALUE(LEFT(S33))),LEFT(S33),VALUE(LEFT(S33)))</f>
        <v/>
      </c>
      <c r="AU33" s="298" t="str">
        <f aca="false">IF(ISERROR(VALUE(LEFT(T33))),LEFT(T33),VALUE(LEFT(T33)))</f>
        <v/>
      </c>
      <c r="AV33" s="298" t="str">
        <f aca="false">IF(ISERROR(VALUE(LEFT(U33))),LEFT(U33),VALUE(LEFT(U33)))</f>
        <v/>
      </c>
      <c r="AW33" s="120" t="n">
        <f aca="false">COUNTIF(AG33:AV33,"з")</f>
        <v>0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true" customHeight="true" outlineLevel="0" collapsed="false">
      <c r="A34" s="75"/>
      <c r="B34" s="113"/>
      <c r="C34" s="116"/>
      <c r="D34" s="117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96"/>
      <c r="S34" s="80"/>
      <c r="T34" s="80"/>
      <c r="U34" s="80"/>
      <c r="V34" s="120" t="n">
        <f aca="false">IF(AC34&gt;0,IF(SUM(X34:Y34)/AC34&gt;0,2,IF(AND(SUM(X34:Y34)/AC34=0,Z34/AC34&gt;0),3,IF(AND((AB34/AC34+AA34/AC34)=1,AA34/AC34&gt;0),4,5))),0)</f>
        <v>0</v>
      </c>
      <c r="W34" s="212" t="n">
        <f aca="false">COUNTIF(AG34:AV34,"б")</f>
        <v>0</v>
      </c>
      <c r="X34" s="212" t="n">
        <f aca="false">COUNTIF(AF34:AU34,"д")</f>
        <v>0</v>
      </c>
      <c r="Y34" s="212" t="n">
        <f aca="false">COUNTIF(AG34:AV34,2)+COUNTIF(AG34:AV34,"н")+COUNTIF(AG34:AV34,"д")</f>
        <v>0</v>
      </c>
      <c r="Z34" s="212" t="n">
        <f aca="false">COUNTIF(AG34:AV34,Z$5)</f>
        <v>0</v>
      </c>
      <c r="AA34" s="212" t="n">
        <f aca="false">COUNTIF(AG34:AV34,AA$5)</f>
        <v>0</v>
      </c>
      <c r="AB34" s="212" t="n">
        <f aca="false">COUNTIF(AG34:AV34,AB$5)</f>
        <v>0</v>
      </c>
      <c r="AC34" s="212" t="n">
        <f aca="false">SUM(X34:AB34)</f>
        <v>0</v>
      </c>
      <c r="AD34" s="213" t="str">
        <f aca="false">IF(ISERROR(((X34+Y34)*2+Z34*3+AA34*4+AB34*5)/SUM(X34,Y34:AB34)),"",((X34+Y34)*2+Z34*3+AA34*4+AB34*5)/SUM(X34,Y34:AB34))</f>
        <v/>
      </c>
      <c r="AE34" s="214" t="n">
        <f aca="false">IF(AX34=5,0.5,IF(AX34=4,0.25,IF(AX34&lt;=3,0)))</f>
        <v>0</v>
      </c>
      <c r="AF34" s="1"/>
      <c r="AG34" s="298" t="str">
        <f aca="false">IF(ISERROR(VALUE(LEFT(F34))),LEFT(F34),VALUE(LEFT(F34)))</f>
        <v/>
      </c>
      <c r="AH34" s="298" t="str">
        <f aca="false">IF(ISERROR(VALUE(LEFT(G34))),LEFT(G34),VALUE(LEFT(G34)))</f>
        <v/>
      </c>
      <c r="AI34" s="298" t="str">
        <f aca="false">IF(ISERROR(VALUE(LEFT(H34))),LEFT(H34),VALUE(LEFT(H34)))</f>
        <v/>
      </c>
      <c r="AJ34" s="298" t="str">
        <f aca="false">IF(ISERROR(VALUE(LEFT(I34))),LEFT(I34),VALUE(LEFT(I34)))</f>
        <v/>
      </c>
      <c r="AK34" s="298" t="str">
        <f aca="false">IF(ISERROR(VALUE(LEFT(J34))),LEFT(J34),VALUE(LEFT(J34)))</f>
        <v/>
      </c>
      <c r="AL34" s="298" t="str">
        <f aca="false">IF(ISERROR(VALUE(LEFT(K34))),LEFT(K34),VALUE(LEFT(K34)))</f>
        <v/>
      </c>
      <c r="AM34" s="298" t="str">
        <f aca="false">IF(ISERROR(VALUE(LEFT(L34))),LEFT(L34),VALUE(LEFT(L34)))</f>
        <v/>
      </c>
      <c r="AN34" s="298" t="str">
        <f aca="false">IF(ISERROR(VALUE(LEFT(M34))),LEFT(M34),VALUE(LEFT(M34)))</f>
        <v/>
      </c>
      <c r="AO34" s="298" t="str">
        <f aca="false">IF(ISERROR(VALUE(LEFT(N34))),LEFT(N34),VALUE(LEFT(N34)))</f>
        <v/>
      </c>
      <c r="AP34" s="298" t="str">
        <f aca="false">IF(ISERROR(VALUE(LEFT(O34))),LEFT(O34),VALUE(LEFT(O34)))</f>
        <v/>
      </c>
      <c r="AQ34" s="298" t="str">
        <f aca="false">IF(ISERROR(VALUE(LEFT(P34))),LEFT(P34),VALUE(LEFT(P34)))</f>
        <v/>
      </c>
      <c r="AR34" s="298" t="str">
        <f aca="false">IF(ISERROR(VALUE(LEFT(Q34))),LEFT(Q34),VALUE(LEFT(Q34)))</f>
        <v/>
      </c>
      <c r="AS34" s="298" t="str">
        <f aca="false">IF(ISERROR(VALUE(LEFT(R34))),LEFT(R34),VALUE(LEFT(R34)))</f>
        <v/>
      </c>
      <c r="AT34" s="298" t="str">
        <f aca="false">IF(ISERROR(VALUE(LEFT(S34))),LEFT(S34),VALUE(LEFT(S34)))</f>
        <v/>
      </c>
      <c r="AU34" s="298" t="str">
        <f aca="false">IF(ISERROR(VALUE(LEFT(T34))),LEFT(T34),VALUE(LEFT(T34)))</f>
        <v/>
      </c>
      <c r="AV34" s="298" t="str">
        <f aca="false">IF(ISERROR(VALUE(LEFT(U34))),LEFT(U34),VALUE(LEFT(U34)))</f>
        <v/>
      </c>
      <c r="AW34" s="120" t="n">
        <f aca="false">COUNTIF(AG34:AV34,"з")</f>
        <v>0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true" customHeight="true" outlineLevel="0" collapsed="false">
      <c r="A35" s="75"/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96"/>
      <c r="S35" s="80"/>
      <c r="T35" s="80"/>
      <c r="U35" s="80"/>
      <c r="V35" s="120" t="n">
        <f aca="false">IF(AC35&gt;0,IF(SUM(X35:Y35)/AC35&gt;0,2,IF(AND(SUM(X35:Y35)/AC35=0,Z35/AC35&gt;0),3,IF(AND((AB35/AC35+AA35/AC35)=1,AA35/AC35&gt;0),4,5))),0)</f>
        <v>0</v>
      </c>
      <c r="W35" s="212" t="n">
        <f aca="false">COUNTIF(AG35:AV35,"б")</f>
        <v>0</v>
      </c>
      <c r="X35" s="212" t="n">
        <f aca="false">COUNTIF(AF35:AU35,"д")</f>
        <v>0</v>
      </c>
      <c r="Y35" s="212" t="n">
        <f aca="false">COUNTIF(AG35:AV35,2)+COUNTIF(AG35:AV35,"н")+COUNTIF(AG35:AV35,"д")</f>
        <v>0</v>
      </c>
      <c r="Z35" s="212" t="n">
        <f aca="false">COUNTIF(AG35:AV35,Z$5)</f>
        <v>0</v>
      </c>
      <c r="AA35" s="212" t="n">
        <f aca="false">COUNTIF(AG35:AV35,AA$5)</f>
        <v>0</v>
      </c>
      <c r="AB35" s="212" t="n">
        <f aca="false">COUNTIF(AG35:AV35,AB$5)</f>
        <v>0</v>
      </c>
      <c r="AC35" s="212" t="n">
        <f aca="false">SUM(X35:AB35)</f>
        <v>0</v>
      </c>
      <c r="AD35" s="213" t="str">
        <f aca="false">IF(ISERROR(((X35+Y35)*2+Z35*3+AA35*4+AB35*5)/SUM(X35,Y35:AB35)),"",((X35+Y35)*2+Z35*3+AA35*4+AB35*5)/SUM(X35,Y35:AB35))</f>
        <v/>
      </c>
      <c r="AE35" s="214" t="n">
        <f aca="false">IF(AX35=5,0.5,IF(AX35=4,0.25,IF(AX35&lt;=3,0)))</f>
        <v>0</v>
      </c>
      <c r="AF35" s="1"/>
      <c r="AG35" s="298" t="str">
        <f aca="false">IF(ISERROR(VALUE(LEFT(F35))),LEFT(F35),VALUE(LEFT(F35)))</f>
        <v/>
      </c>
      <c r="AH35" s="298" t="str">
        <f aca="false">IF(ISERROR(VALUE(LEFT(G35))),LEFT(G35),VALUE(LEFT(G35)))</f>
        <v/>
      </c>
      <c r="AI35" s="298" t="str">
        <f aca="false">IF(ISERROR(VALUE(LEFT(H35))),LEFT(H35),VALUE(LEFT(H35)))</f>
        <v/>
      </c>
      <c r="AJ35" s="298" t="str">
        <f aca="false">IF(ISERROR(VALUE(LEFT(I35))),LEFT(I35),VALUE(LEFT(I35)))</f>
        <v/>
      </c>
      <c r="AK35" s="298" t="str">
        <f aca="false">IF(ISERROR(VALUE(LEFT(J35))),LEFT(J35),VALUE(LEFT(J35)))</f>
        <v/>
      </c>
      <c r="AL35" s="298" t="str">
        <f aca="false">IF(ISERROR(VALUE(LEFT(K35))),LEFT(K35),VALUE(LEFT(K35)))</f>
        <v/>
      </c>
      <c r="AM35" s="298" t="str">
        <f aca="false">IF(ISERROR(VALUE(LEFT(L35))),LEFT(L35),VALUE(LEFT(L35)))</f>
        <v/>
      </c>
      <c r="AN35" s="298" t="str">
        <f aca="false">IF(ISERROR(VALUE(LEFT(M35))),LEFT(M35),VALUE(LEFT(M35)))</f>
        <v/>
      </c>
      <c r="AO35" s="298" t="str">
        <f aca="false">IF(ISERROR(VALUE(LEFT(N35))),LEFT(N35),VALUE(LEFT(N35)))</f>
        <v/>
      </c>
      <c r="AP35" s="298" t="str">
        <f aca="false">IF(ISERROR(VALUE(LEFT(O35))),LEFT(O35),VALUE(LEFT(O35)))</f>
        <v/>
      </c>
      <c r="AQ35" s="298" t="str">
        <f aca="false">IF(ISERROR(VALUE(LEFT(P35))),LEFT(P35),VALUE(LEFT(P35)))</f>
        <v/>
      </c>
      <c r="AR35" s="298" t="str">
        <f aca="false">IF(ISERROR(VALUE(LEFT(Q35))),LEFT(Q35),VALUE(LEFT(Q35)))</f>
        <v/>
      </c>
      <c r="AS35" s="298" t="str">
        <f aca="false">IF(ISERROR(VALUE(LEFT(R35))),LEFT(R35),VALUE(LEFT(R35)))</f>
        <v/>
      </c>
      <c r="AT35" s="298" t="str">
        <f aca="false">IF(ISERROR(VALUE(LEFT(S35))),LEFT(S35),VALUE(LEFT(S35)))</f>
        <v/>
      </c>
      <c r="AU35" s="298" t="str">
        <f aca="false">IF(ISERROR(VALUE(LEFT(T35))),LEFT(T35),VALUE(LEFT(T35)))</f>
        <v/>
      </c>
      <c r="AV35" s="298" t="str">
        <f aca="false">IF(ISERROR(VALUE(LEFT(U35))),LEFT(U35),VALUE(LEFT(U35)))</f>
        <v/>
      </c>
      <c r="AW35" s="120" t="n">
        <f aca="false">COUNTIF(AG35:AV35,"з")</f>
        <v>0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true" customHeight="true" outlineLevel="0" collapsed="false">
      <c r="A36" s="75"/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96"/>
      <c r="S36" s="80"/>
      <c r="T36" s="80"/>
      <c r="U36" s="80"/>
      <c r="V36" s="120" t="n">
        <f aca="false">IF(AC36&gt;0,IF(SUM(X36:Y36)/AC36&gt;0,2,IF(AND(SUM(X36:Y36)/AC36=0,Z36/AC36&gt;0),3,IF(AND((AB36/AC36+AA36/AC36)=1,AA36/AC36&gt;0),4,5))),0)</f>
        <v>0</v>
      </c>
      <c r="W36" s="212" t="n">
        <f aca="false">COUNTIF(AG36:AV36,"б")</f>
        <v>0</v>
      </c>
      <c r="X36" s="212" t="n">
        <f aca="false">COUNTIF(AF36:AU36,"д")</f>
        <v>0</v>
      </c>
      <c r="Y36" s="212" t="n">
        <f aca="false">COUNTIF(AG36:AV36,2)+COUNTIF(AG36:AV36,"н")+COUNTIF(AG36:AV36,"д")</f>
        <v>0</v>
      </c>
      <c r="Z36" s="212" t="n">
        <f aca="false">COUNTIF(AG36:AV36,Z$5)</f>
        <v>0</v>
      </c>
      <c r="AA36" s="212" t="n">
        <f aca="false">COUNTIF(AG36:AV36,AA$5)</f>
        <v>0</v>
      </c>
      <c r="AB36" s="212" t="n">
        <f aca="false">COUNTIF(AG36:AV36,AB$5)</f>
        <v>0</v>
      </c>
      <c r="AC36" s="212" t="n">
        <f aca="false">SUM(X36:AB36)</f>
        <v>0</v>
      </c>
      <c r="AD36" s="213" t="str">
        <f aca="false">IF(ISERROR(((X36+Y36)*2+Z36*3+AA36*4+AB36*5)/SUM(X36,Y36:AB36)),"",((X36+Y36)*2+Z36*3+AA36*4+AB36*5)/SUM(X36,Y36:AB36))</f>
        <v/>
      </c>
      <c r="AE36" s="214" t="n">
        <f aca="false">IF(AX36=5,0.5,IF(AX36=4,0.25,IF(AX36&lt;=3,0)))</f>
        <v>0</v>
      </c>
      <c r="AF36" s="1"/>
      <c r="AG36" s="298" t="str">
        <f aca="false">IF(ISERROR(VALUE(LEFT(F36))),LEFT(F36),VALUE(LEFT(F36)))</f>
        <v/>
      </c>
      <c r="AH36" s="298" t="str">
        <f aca="false">IF(ISERROR(VALUE(LEFT(G36))),LEFT(G36),VALUE(LEFT(G36)))</f>
        <v/>
      </c>
      <c r="AI36" s="298" t="str">
        <f aca="false">IF(ISERROR(VALUE(LEFT(H36))),LEFT(H36),VALUE(LEFT(H36)))</f>
        <v/>
      </c>
      <c r="AJ36" s="298" t="str">
        <f aca="false">IF(ISERROR(VALUE(LEFT(I36))),LEFT(I36),VALUE(LEFT(I36)))</f>
        <v/>
      </c>
      <c r="AK36" s="298" t="str">
        <f aca="false">IF(ISERROR(VALUE(LEFT(J36))),LEFT(J36),VALUE(LEFT(J36)))</f>
        <v/>
      </c>
      <c r="AL36" s="298" t="str">
        <f aca="false">IF(ISERROR(VALUE(LEFT(K36))),LEFT(K36),VALUE(LEFT(K36)))</f>
        <v/>
      </c>
      <c r="AM36" s="298" t="str">
        <f aca="false">IF(ISERROR(VALUE(LEFT(L36))),LEFT(L36),VALUE(LEFT(L36)))</f>
        <v/>
      </c>
      <c r="AN36" s="298" t="str">
        <f aca="false">IF(ISERROR(VALUE(LEFT(M36))),LEFT(M36),VALUE(LEFT(M36)))</f>
        <v/>
      </c>
      <c r="AO36" s="298" t="str">
        <f aca="false">IF(ISERROR(VALUE(LEFT(N36))),LEFT(N36),VALUE(LEFT(N36)))</f>
        <v/>
      </c>
      <c r="AP36" s="298" t="str">
        <f aca="false">IF(ISERROR(VALUE(LEFT(O36))),LEFT(O36),VALUE(LEFT(O36)))</f>
        <v/>
      </c>
      <c r="AQ36" s="298" t="str">
        <f aca="false">IF(ISERROR(VALUE(LEFT(P36))),LEFT(P36),VALUE(LEFT(P36)))</f>
        <v/>
      </c>
      <c r="AR36" s="298" t="str">
        <f aca="false">IF(ISERROR(VALUE(LEFT(Q36))),LEFT(Q36),VALUE(LEFT(Q36)))</f>
        <v/>
      </c>
      <c r="AS36" s="298" t="str">
        <f aca="false">IF(ISERROR(VALUE(LEFT(R36))),LEFT(R36),VALUE(LEFT(R36)))</f>
        <v/>
      </c>
      <c r="AT36" s="298" t="str">
        <f aca="false">IF(ISERROR(VALUE(LEFT(S36))),LEFT(S36),VALUE(LEFT(S36)))</f>
        <v/>
      </c>
      <c r="AU36" s="298" t="str">
        <f aca="false">IF(ISERROR(VALUE(LEFT(T36))),LEFT(T36),VALUE(LEFT(T36)))</f>
        <v/>
      </c>
      <c r="AV36" s="298" t="str">
        <f aca="false">IF(ISERROR(VALUE(LEFT(U36))),LEFT(U36),VALUE(LEFT(U36)))</f>
        <v/>
      </c>
      <c r="AW36" s="120" t="n">
        <f aca="false">COUNTIF(AG36:AV36,"з")</f>
        <v>0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COUNTIF(E6:E36,"2431")</f>
        <v>24</v>
      </c>
      <c r="F37" s="80"/>
      <c r="G37" s="80"/>
      <c r="H37" s="80"/>
      <c r="I37" s="80"/>
      <c r="J37" s="80"/>
      <c r="K37" s="80"/>
      <c r="L37" s="96"/>
      <c r="M37" s="80"/>
      <c r="N37" s="80"/>
      <c r="O37" s="96"/>
      <c r="P37" s="80"/>
      <c r="Q37" s="80"/>
      <c r="R37" s="96"/>
      <c r="S37" s="80"/>
      <c r="T37" s="80"/>
      <c r="U37" s="80"/>
      <c r="V37" s="120" t="n">
        <f aca="false">IF(AC37&gt;0,IF(SUM(X37:Y37)/AC37&gt;0,2,IF(AND(SUM(X37:Y37)/AC37=0,Z37/AC37&gt;0),3,IF(AND((AB37/AC37+AA37/AC37)=1,AA37/AC37&gt;0),4,5))),0)</f>
        <v>0</v>
      </c>
      <c r="W37" s="212" t="n">
        <f aca="false">COUNTIF(AG37:AV37,"б")</f>
        <v>0</v>
      </c>
      <c r="X37" s="212" t="n">
        <f aca="false">COUNTIF(AF37:AU37,"д")</f>
        <v>0</v>
      </c>
      <c r="Y37" s="212" t="n">
        <f aca="false">COUNTIF(AG37:AV37,2)+COUNTIF(AG37:AV37,"н")+COUNTIF(AG37:AV37,"д")</f>
        <v>0</v>
      </c>
      <c r="Z37" s="212" t="n">
        <f aca="false">COUNTIF(AG37:AV37,Z$5)</f>
        <v>0</v>
      </c>
      <c r="AA37" s="212" t="n">
        <f aca="false">COUNTIF(AG37:AV37,AA$5)</f>
        <v>0</v>
      </c>
      <c r="AB37" s="212" t="n">
        <f aca="false">COUNTIF(AG37:AV37,AB$5)</f>
        <v>0</v>
      </c>
      <c r="AC37" s="212" t="n">
        <f aca="false">SUM(X37:AB37)</f>
        <v>0</v>
      </c>
      <c r="AD37" s="213" t="str">
        <f aca="false">IF(ISERROR(((X37+Y37)*2+Z37*3+AA37*4+AB37*5)/SUM(X37,Y37:AB37)),"",((X37+Y37)*2+Z37*3+AA37*4+AB37*5)/SUM(X37,Y37:AB37))</f>
        <v/>
      </c>
      <c r="AE37" s="305" t="n">
        <f aca="false">IF(AX37=5,0.5,IF(AX37=4,0.25,IF(AX37&lt;=3,0)))</f>
        <v>0</v>
      </c>
      <c r="AF37" s="1"/>
      <c r="AG37" s="298" t="str">
        <f aca="false">IF(ISERROR(VALUE(LEFT(F37))),LEFT(F37),VALUE(LEFT(F37)))</f>
        <v/>
      </c>
      <c r="AH37" s="298" t="str">
        <f aca="false">IF(ISERROR(VALUE(LEFT(G37))),LEFT(G37),VALUE(LEFT(G37)))</f>
        <v/>
      </c>
      <c r="AI37" s="298" t="str">
        <f aca="false">IF(ISERROR(VALUE(LEFT(H37))),LEFT(H37),VALUE(LEFT(H37)))</f>
        <v/>
      </c>
      <c r="AJ37" s="298" t="str">
        <f aca="false">IF(ISERROR(VALUE(LEFT(I37))),LEFT(I37),VALUE(LEFT(I37)))</f>
        <v/>
      </c>
      <c r="AK37" s="298" t="str">
        <f aca="false">IF(ISERROR(VALUE(LEFT(J37))),LEFT(J37),VALUE(LEFT(J37)))</f>
        <v/>
      </c>
      <c r="AL37" s="298" t="str">
        <f aca="false">IF(ISERROR(VALUE(LEFT(K37))),LEFT(K37),VALUE(LEFT(K37)))</f>
        <v/>
      </c>
      <c r="AM37" s="298" t="str">
        <f aca="false">IF(ISERROR(VALUE(LEFT(L37))),LEFT(L37),VALUE(LEFT(L37)))</f>
        <v/>
      </c>
      <c r="AN37" s="298" t="str">
        <f aca="false">IF(ISERROR(VALUE(LEFT(M37))),LEFT(M37),VALUE(LEFT(M37)))</f>
        <v/>
      </c>
      <c r="AO37" s="298" t="str">
        <f aca="false">IF(ISERROR(VALUE(LEFT(N37))),LEFT(N37),VALUE(LEFT(N37)))</f>
        <v/>
      </c>
      <c r="AP37" s="298" t="str">
        <f aca="false">IF(ISERROR(VALUE(LEFT(O37))),LEFT(O37),VALUE(LEFT(O37)))</f>
        <v/>
      </c>
      <c r="AQ37" s="298" t="str">
        <f aca="false">IF(ISERROR(VALUE(LEFT(P37))),LEFT(P37),VALUE(LEFT(P37)))</f>
        <v/>
      </c>
      <c r="AR37" s="298" t="str">
        <f aca="false">IF(ISERROR(VALUE(LEFT(Q37))),LEFT(Q37),VALUE(LEFT(Q37)))</f>
        <v/>
      </c>
      <c r="AS37" s="298" t="str">
        <f aca="false">IF(ISERROR(VALUE(LEFT(R37))),LEFT(R37),VALUE(LEFT(R37)))</f>
        <v/>
      </c>
      <c r="AT37" s="298" t="str">
        <f aca="false">IF(ISERROR(VALUE(LEFT(S37))),LEFT(S37),VALUE(LEFT(S37)))</f>
        <v/>
      </c>
      <c r="AU37" s="298" t="str">
        <f aca="false">IF(ISERROR(VALUE(LEFT(T37))),LEFT(T37),VALUE(LEFT(T37)))</f>
        <v/>
      </c>
      <c r="AV37" s="298" t="str">
        <f aca="false">IF(ISERROR(VALUE(LEFT(U37))),LEFT(U37),VALUE(LEFT(U37)))</f>
        <v/>
      </c>
      <c r="AW37" s="120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261" t="n">
        <f aca="false" t="array" ref="F38:U45">AG38:AV45</f>
        <v>4.875</v>
      </c>
      <c r="G38" s="261" t="n">
        <v>4.54166666666667</v>
      </c>
      <c r="H38" s="261" t="n">
        <v>4.58333333333333</v>
      </c>
      <c r="I38" s="261" t="n">
        <v>4.58333333333333</v>
      </c>
      <c r="J38" s="261" t="n">
        <v>4.91666666666667</v>
      </c>
      <c r="K38" s="261" t="n">
        <v>4.375</v>
      </c>
      <c r="L38" s="261" t="n">
        <v>4.05882352941176</v>
      </c>
      <c r="M38" s="261" t="n">
        <v>3.94117647058824</v>
      </c>
      <c r="N38" s="261" t="n">
        <v>4.76470588235294</v>
      </c>
      <c r="O38" s="125" t="n">
        <v>4.41666666666667</v>
      </c>
      <c r="P38" s="125" t="n">
        <v>4.20833333333333</v>
      </c>
      <c r="Q38" s="125" t="n">
        <v>4.29166666666667</v>
      </c>
      <c r="R38" s="125" t="n">
        <v>4.04166666666667</v>
      </c>
      <c r="S38" s="261" t="n">
        <v>4.60869565217391</v>
      </c>
      <c r="T38" s="261" t="n">
        <v>4.45833333333333</v>
      </c>
      <c r="U38" s="261" t="str">
        <v> </v>
      </c>
      <c r="V38" s="120" t="n">
        <f aca="false">сводн.!t42</f>
        <v>4</v>
      </c>
      <c r="W38" s="212" t="n">
        <f aca="false">SUM(W6:W37)</f>
        <v>0</v>
      </c>
      <c r="X38" s="212" t="n">
        <f aca="false">SUM(X6:X37)</f>
        <v>0</v>
      </c>
      <c r="Y38" s="212" t="n">
        <f aca="false">SUM(Y6:Y37)-X38</f>
        <v>0</v>
      </c>
      <c r="Z38" s="212" t="n">
        <f aca="false">SUM(Z6:Z37)</f>
        <v>30</v>
      </c>
      <c r="AA38" s="212" t="n">
        <f aca="false">SUM(AA6:AA37)</f>
        <v>119</v>
      </c>
      <c r="AB38" s="212" t="n">
        <f aca="false">SUM(AB6:AB37)</f>
        <v>181</v>
      </c>
      <c r="AC38" s="212" t="n">
        <f aca="false">SUM(X38:AB38)</f>
        <v>330</v>
      </c>
      <c r="AD38" s="213" t="n">
        <f aca="false">IF(ISERROR(((X38+Y38)*2+Z38*3+AA38*4+AB38*5)/SUM(X38,Y38:AB38)),"",((X38+Y38)*2+Z38*3+AA38*4+AB38*5)/SUM(X38,Y38:AB38))</f>
        <v>4.45757575757576</v>
      </c>
      <c r="AE38" s="263"/>
      <c r="AF38" s="1"/>
      <c r="AG38" s="264" t="n">
        <f aca="false">IF(COUNT(AG6:AG37)=0," ",SUM(AG6:AG37)/COUNT(AG6:AG37))</f>
        <v>4.875</v>
      </c>
      <c r="AH38" s="264" t="n">
        <f aca="false">IF(COUNT(AH6:AH37)=0," ",SUM(AH6:AH37)/COUNT(AH6:AH37))</f>
        <v>4.54166666666667</v>
      </c>
      <c r="AI38" s="264" t="n">
        <f aca="false">IF(COUNT(AI6:AI37)=0," ",SUM(AI6:AI37)/COUNT(AI6:AI37))</f>
        <v>4.58333333333333</v>
      </c>
      <c r="AJ38" s="264" t="n">
        <f aca="false">IF(COUNT(AJ6:AJ37)=0," ",SUM(AJ6:AJ37)/COUNT(AJ6:AJ37))</f>
        <v>4.58333333333333</v>
      </c>
      <c r="AK38" s="264" t="n">
        <f aca="false">IF(COUNT(AK6:AK37)=0," ",SUM(AK6:AK37)/COUNT(AK6:AK37))</f>
        <v>4.91666666666667</v>
      </c>
      <c r="AL38" s="264" t="n">
        <f aca="false">IF(COUNT(AL6:AL37)=0," ",SUM(AL6:AL37)/COUNT(AL6:AL37))</f>
        <v>4.375</v>
      </c>
      <c r="AM38" s="264" t="n">
        <f aca="false">IF(COUNT(AM6:AM37)=0," ",SUM(AM6:AM37)/COUNT(AM6:AM37))</f>
        <v>4.05882352941176</v>
      </c>
      <c r="AN38" s="264" t="n">
        <f aca="false">IF(COUNT(AN6:AN37)=0," ",SUM(AN6:AN37)/COUNT(AN6:AN37))</f>
        <v>3.94117647058824</v>
      </c>
      <c r="AO38" s="264" t="n">
        <f aca="false">IF(COUNT(AO6:AO37)=0," ",SUM(AO6:AO37)/COUNT(AO6:AO37))</f>
        <v>4.76470588235294</v>
      </c>
      <c r="AP38" s="264" t="n">
        <f aca="false">IF(COUNT(AP6:AP37)=0," ",SUM(AP6:AP37)/COUNT(AP6:AP37))</f>
        <v>4.41666666666667</v>
      </c>
      <c r="AQ38" s="264" t="n">
        <f aca="false">IF(COUNT(AQ6:AQ37)=0," ",SUM(AQ6:AQ37)/COUNT(AQ6:AQ37))</f>
        <v>4.20833333333333</v>
      </c>
      <c r="AR38" s="264" t="n">
        <f aca="false">IF(COUNT(AR6:AR37)=0," ",SUM(AR6:AR37)/COUNT(AR6:AR37))</f>
        <v>4.29166666666667</v>
      </c>
      <c r="AS38" s="264" t="n">
        <f aca="false">IF(COUNT(AS6:AS37)=0," ",SUM(AS6:AS37)/COUNT(AS6:AS37))</f>
        <v>4.04166666666667</v>
      </c>
      <c r="AT38" s="264" t="n">
        <f aca="false">IF(COUNT(AT6:AT37)=0," ",SUM(AT6:AT37)/COUNT(AT6:AT37))</f>
        <v>4.60869565217391</v>
      </c>
      <c r="AU38" s="264" t="n">
        <f aca="false">IF(COUNT(AU6:AU37)=0," ",SUM(AU6:AU37)/COUNT(AU6:AU37))</f>
        <v>4.45833333333333</v>
      </c>
      <c r="AV38" s="265" t="str">
        <f aca="false">IF(COUNT(AV6:AV37)=0," ",SUM(AV6:AV37)/COUNT(AV6:AV37))</f>
        <v> </v>
      </c>
      <c r="AW38" s="216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266" t="n">
        <v>21</v>
      </c>
      <c r="G39" s="266" t="n">
        <v>13</v>
      </c>
      <c r="H39" s="266" t="n">
        <v>14</v>
      </c>
      <c r="I39" s="266" t="n">
        <v>14</v>
      </c>
      <c r="J39" s="266" t="n">
        <v>22</v>
      </c>
      <c r="K39" s="266" t="n">
        <v>6</v>
      </c>
      <c r="L39" s="266" t="n">
        <v>5</v>
      </c>
      <c r="M39" s="266" t="n">
        <v>4</v>
      </c>
      <c r="N39" s="266" t="n">
        <v>15</v>
      </c>
      <c r="O39" s="267" t="n">
        <v>14</v>
      </c>
      <c r="P39" s="267" t="n">
        <v>9</v>
      </c>
      <c r="Q39" s="267" t="n">
        <v>10</v>
      </c>
      <c r="R39" s="267" t="n">
        <v>9</v>
      </c>
      <c r="S39" s="266" t="n">
        <v>14</v>
      </c>
      <c r="T39" s="266" t="n">
        <v>11</v>
      </c>
      <c r="U39" s="266" t="str">
        <v> </v>
      </c>
      <c r="V39" s="268" t="n">
        <f aca="false">IF(COUNTIF(V6:V37,5)=0,"0",COUNTIF(V6:V37,5))</f>
        <v>5</v>
      </c>
      <c r="W39" s="133"/>
      <c r="X39" s="269" t="n">
        <f aca="false">SUM(X38:AB38)</f>
        <v>330</v>
      </c>
      <c r="Y39" s="269"/>
      <c r="Z39" s="269"/>
      <c r="AA39" s="269"/>
      <c r="AB39" s="269"/>
      <c r="AC39" s="269"/>
      <c r="AD39" s="213" t="n">
        <f aca="false">IF(ISERROR(((X39+Y39)*2+Z39*3+AA39*4+AB39*5)/SUM(X39,Y39:AB39)),"",((X39+Y39)*2+Z39*3+AA39*4+AB39*5)/SUM(X39,Y39:AB39))</f>
        <v>2</v>
      </c>
      <c r="AE39" s="270"/>
      <c r="AG39" s="271" t="n">
        <f aca="false">IF(COUNTIF(AG6:AG37,5)=0,"0",COUNTIF(AG6:AG37,5))</f>
        <v>21</v>
      </c>
      <c r="AH39" s="271" t="n">
        <f aca="false">IF(COUNTIF(AH6:AH37,5)=0,"0",COUNTIF(AH6:AH37,5))</f>
        <v>13</v>
      </c>
      <c r="AI39" s="271" t="n">
        <f aca="false">IF(COUNTIF(AI6:AI37,5)=0,"0",COUNTIF(AI6:AI37,5))</f>
        <v>14</v>
      </c>
      <c r="AJ39" s="271" t="n">
        <f aca="false">IF(COUNTIF(AJ6:AJ37,5)=0,"0",COUNTIF(AJ6:AJ37,5))</f>
        <v>14</v>
      </c>
      <c r="AK39" s="271" t="n">
        <f aca="false">IF(COUNTIF(AK6:AK37,5)=0,"0",COUNTIF(AK6:AK37,5))</f>
        <v>22</v>
      </c>
      <c r="AL39" s="271" t="n">
        <f aca="false">IF(COUNTIF(AL6:AL37,5)=0,"0",COUNTIF(AL6:AL37,5))</f>
        <v>6</v>
      </c>
      <c r="AM39" s="271" t="n">
        <f aca="false">IF(COUNTIF(AM6:AM37,5)=0,"0",COUNTIF(AM6:AM37,5))</f>
        <v>5</v>
      </c>
      <c r="AN39" s="271" t="n">
        <f aca="false">IF(COUNTIF(AN6:AN37,5)=0,"0",COUNTIF(AN6:AN37,5))</f>
        <v>4</v>
      </c>
      <c r="AO39" s="271" t="n">
        <f aca="false">IF(COUNTIF(AO6:AO37,5)=0,"0",COUNTIF(AO6:AO37,5))</f>
        <v>15</v>
      </c>
      <c r="AP39" s="271" t="n">
        <f aca="false">IF(COUNTIF(AP6:AP37,5)=0,"0",COUNTIF(AP6:AP37,5))</f>
        <v>14</v>
      </c>
      <c r="AQ39" s="271" t="n">
        <f aca="false">IF(COUNTIF(AQ6:AQ37,5)=0,"0",COUNTIF(AQ6:AQ37,5))</f>
        <v>9</v>
      </c>
      <c r="AR39" s="271" t="n">
        <f aca="false">IF(COUNTIF(AR6:AR37,5)=0,"0",COUNTIF(AR6:AR37,5))</f>
        <v>10</v>
      </c>
      <c r="AS39" s="271" t="n">
        <f aca="false">IF(COUNTIF(AS6:AS37,5)=0,"0",COUNTIF(AS6:AS37,5))</f>
        <v>9</v>
      </c>
      <c r="AT39" s="271" t="n">
        <f aca="false">IF(COUNTIF(AT6:AT37,5)=0,"0",COUNTIF(AT6:AT37,5))</f>
        <v>14</v>
      </c>
      <c r="AU39" s="271" t="n">
        <f aca="false">IF(COUNTIF(AU6:AU37,5)=0,"0",COUNTIF(AU6:AU37,5))</f>
        <v>11</v>
      </c>
      <c r="AV39" s="272" t="str">
        <f aca="false">IF(COUNTIF(AV6:AV37,5)=0," ",COUNTIF(AV6:AV37,5))</f>
        <v> </v>
      </c>
      <c r="AW39" s="271"/>
      <c r="AX39" s="273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  <c r="CE39" s="275"/>
      <c r="CF39" s="275"/>
      <c r="CG39" s="275"/>
      <c r="CH39" s="275"/>
      <c r="CI39" s="275"/>
      <c r="CJ39" s="275"/>
      <c r="CK39" s="275"/>
      <c r="CL39" s="275"/>
      <c r="CM39" s="275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276" t="n">
        <v>3</v>
      </c>
      <c r="G40" s="276" t="n">
        <v>11</v>
      </c>
      <c r="H40" s="276" t="n">
        <v>10</v>
      </c>
      <c r="I40" s="276" t="n">
        <v>10</v>
      </c>
      <c r="J40" s="276" t="n">
        <v>2</v>
      </c>
      <c r="K40" s="276" t="n">
        <v>10</v>
      </c>
      <c r="L40" s="276" t="n">
        <v>8</v>
      </c>
      <c r="M40" s="276" t="n">
        <v>8</v>
      </c>
      <c r="N40" s="276" t="str">
        <v>0</v>
      </c>
      <c r="O40" s="277" t="n">
        <v>6</v>
      </c>
      <c r="P40" s="277" t="n">
        <v>11</v>
      </c>
      <c r="Q40" s="277" t="n">
        <v>11</v>
      </c>
      <c r="R40" s="277" t="n">
        <v>7</v>
      </c>
      <c r="S40" s="276" t="n">
        <v>9</v>
      </c>
      <c r="T40" s="276" t="n">
        <v>13</v>
      </c>
      <c r="U40" s="276" t="str">
        <v> </v>
      </c>
      <c r="V40" s="278" t="n">
        <f aca="false">IF(COUNTIF(V6:V37,4)=0,"0",COUNTIF(V6:V37,4))</f>
        <v>9</v>
      </c>
      <c r="W40" s="279"/>
      <c r="X40" s="279"/>
      <c r="Y40" s="279" t="str">
        <f aca="false">IF(COUNTIF(Y6:Y37,4)=0," ",COUNTIF(Y6:Y37,4))</f>
        <v> </v>
      </c>
      <c r="Z40" s="279" t="str">
        <f aca="false">IF(COUNTIF(Z6:Z37,4)=0," ",COUNTIF(Z6:Z37,4))</f>
        <v> </v>
      </c>
      <c r="AA40" s="279" t="str">
        <f aca="false">IF(COUNTIF(AA6:AA37,4)=0," ",COUNTIF(AA6:AA37,4))</f>
        <v> </v>
      </c>
      <c r="AB40" s="279" t="n">
        <f aca="false">IF(COUNTIF(AB6:AB37,4)=0," ",COUNTIF(AB6:AB37,4))</f>
        <v>4</v>
      </c>
      <c r="AC40" s="279"/>
      <c r="AD40" s="279"/>
      <c r="AE40" s="280" t="str">
        <f aca="false">IF(COUNTIF(AE6:AE37,4)=0," ",COUNTIF(AE6:AE37,4))</f>
        <v> </v>
      </c>
      <c r="AF40" s="279" t="str">
        <f aca="false">IF(COUNTIF(AF6:AF37,4)=0," ",COUNTIF(AF6:AF37,4))</f>
        <v> </v>
      </c>
      <c r="AG40" s="279" t="n">
        <f aca="false">IF(COUNTIF(AG6:AG37,4)=0,"0",COUNTIF(AG6:AG37,4))</f>
        <v>3</v>
      </c>
      <c r="AH40" s="279" t="n">
        <f aca="false">IF(COUNTIF(AH6:AH37,4)=0,"0",COUNTIF(AH6:AH37,4))</f>
        <v>11</v>
      </c>
      <c r="AI40" s="279" t="n">
        <f aca="false">IF(COUNTIF(AI6:AI37,4)=0,"0",COUNTIF(AI6:AI37,4))</f>
        <v>10</v>
      </c>
      <c r="AJ40" s="279" t="n">
        <f aca="false">IF(COUNTIF(AJ6:AJ37,4)=0,"0",COUNTIF(AJ6:AJ37,4))</f>
        <v>10</v>
      </c>
      <c r="AK40" s="279" t="n">
        <f aca="false">IF(COUNTIF(AK6:AK37,4)=0,"0",COUNTIF(AK6:AK37,4))</f>
        <v>2</v>
      </c>
      <c r="AL40" s="279" t="n">
        <f aca="false">IF(COUNTIF(AL6:AL37,4)=0,"0",COUNTIF(AL6:AL37,4))</f>
        <v>10</v>
      </c>
      <c r="AM40" s="279" t="n">
        <f aca="false">IF(COUNTIF(AM6:AM37,4)=0,"0",COUNTIF(AM6:AM37,4))</f>
        <v>8</v>
      </c>
      <c r="AN40" s="279" t="n">
        <f aca="false">IF(COUNTIF(AN6:AN37,4)=0,"0",COUNTIF(AN6:AN37,4))</f>
        <v>8</v>
      </c>
      <c r="AO40" s="279" t="str">
        <f aca="false">IF(COUNTIF(AO6:AO37,4)=0,"0",COUNTIF(AO6:AO37,4))</f>
        <v>0</v>
      </c>
      <c r="AP40" s="279" t="n">
        <f aca="false">IF(COUNTIF(AP6:AP37,4)=0,"0",COUNTIF(AP6:AP37,4))</f>
        <v>6</v>
      </c>
      <c r="AQ40" s="279" t="n">
        <f aca="false">IF(COUNTIF(AQ6:AQ37,4)=0,"0",COUNTIF(AQ6:AQ37,4))</f>
        <v>11</v>
      </c>
      <c r="AR40" s="279" t="n">
        <f aca="false">IF(COUNTIF(AR6:AR37,4)=0,"0",COUNTIF(AR6:AR37,4))</f>
        <v>11</v>
      </c>
      <c r="AS40" s="279" t="n">
        <f aca="false">IF(COUNTIF(AS6:AS37,4)=0,"0",COUNTIF(AS6:AS37,4))</f>
        <v>7</v>
      </c>
      <c r="AT40" s="279" t="n">
        <f aca="false">IF(COUNTIF(AT6:AT37,4)=0,"0",COUNTIF(AT6:AT37,4))</f>
        <v>9</v>
      </c>
      <c r="AU40" s="279" t="n">
        <f aca="false">IF(COUNTIF(AU6:AU37,4)=0,"0",COUNTIF(AU6:AU37,4))</f>
        <v>13</v>
      </c>
      <c r="AV40" s="281" t="str">
        <f aca="false">IF(COUNTIF(AV6:AV37,4)=0," ",COUNTIF(AV6:AV37,4))</f>
        <v> </v>
      </c>
      <c r="AW40" s="279"/>
      <c r="AX40" s="282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  <c r="CG40" s="284"/>
      <c r="CH40" s="284"/>
      <c r="CI40" s="284"/>
      <c r="CJ40" s="284"/>
      <c r="CK40" s="284"/>
      <c r="CL40" s="284"/>
      <c r="CM40" s="284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285" t="str">
        <v>0</v>
      </c>
      <c r="G41" s="285" t="str">
        <v>0</v>
      </c>
      <c r="H41" s="285" t="str">
        <v>0</v>
      </c>
      <c r="I41" s="285" t="str">
        <v>0</v>
      </c>
      <c r="J41" s="285" t="str">
        <v>0</v>
      </c>
      <c r="K41" s="285" t="str">
        <v>0</v>
      </c>
      <c r="L41" s="285" t="n">
        <v>4</v>
      </c>
      <c r="M41" s="285" t="n">
        <v>5</v>
      </c>
      <c r="N41" s="285" t="n">
        <v>2</v>
      </c>
      <c r="O41" s="286" t="n">
        <v>4</v>
      </c>
      <c r="P41" s="286" t="n">
        <v>4</v>
      </c>
      <c r="Q41" s="286" t="n">
        <v>3</v>
      </c>
      <c r="R41" s="286" t="n">
        <v>8</v>
      </c>
      <c r="S41" s="285" t="str">
        <v>0</v>
      </c>
      <c r="T41" s="285" t="str">
        <v>0</v>
      </c>
      <c r="U41" s="285" t="str">
        <v> </v>
      </c>
      <c r="V41" s="287" t="n">
        <f aca="false">IF(COUNTIF(V6:V37,3)=0,"0",COUNTIF(V6:V37,3))</f>
        <v>10</v>
      </c>
      <c r="W41" s="288"/>
      <c r="X41" s="288"/>
      <c r="Y41" s="288" t="str">
        <f aca="false">IF(COUNTIF(Y6:Y37,3)=0," ",COUNTIF(Y6:Y37,3))</f>
        <v> </v>
      </c>
      <c r="Z41" s="288" t="n">
        <f aca="false">IF(COUNTIF(Z6:Z37,3)=0," ",COUNTIF(Z6:Z37,3))</f>
        <v>1</v>
      </c>
      <c r="AA41" s="288" t="n">
        <f aca="false">IF(COUNTIF(AA6:AA37,3)=0," ",COUNTIF(AA6:AA37,3))</f>
        <v>4</v>
      </c>
      <c r="AB41" s="288" t="n">
        <f aca="false">IF(COUNTIF(AB6:AB37,3)=0," ",COUNTIF(AB6:AB37,3))</f>
        <v>5</v>
      </c>
      <c r="AC41" s="288"/>
      <c r="AD41" s="288"/>
      <c r="AE41" s="289" t="str">
        <f aca="false">IF(COUNTIF(AE6:AE37,3)=0," ",COUNTIF(AE6:AE37,3))</f>
        <v> </v>
      </c>
      <c r="AF41" s="288" t="str">
        <f aca="false">IF(COUNTIF(AF6:AF37,3)=0," ",COUNTIF(AF6:AF37,3))</f>
        <v> </v>
      </c>
      <c r="AG41" s="288" t="str">
        <f aca="false">IF(COUNTIF(AG6:AG37,3)=0,"0",COUNTIF(AG6:AG37,3))</f>
        <v>0</v>
      </c>
      <c r="AH41" s="288" t="str">
        <f aca="false">IF(COUNTIF(AH6:AH37,3)=0,"0",COUNTIF(AH6:AH37,3))</f>
        <v>0</v>
      </c>
      <c r="AI41" s="288" t="str">
        <f aca="false">IF(COUNTIF(AI6:AI37,3)=0,"0",COUNTIF(AI6:AI37,3))</f>
        <v>0</v>
      </c>
      <c r="AJ41" s="288" t="str">
        <f aca="false">IF(COUNTIF(AJ6:AJ37,3)=0,"0",COUNTIF(AJ6:AJ37,3))</f>
        <v>0</v>
      </c>
      <c r="AK41" s="288" t="str">
        <f aca="false">IF(COUNTIF(AK6:AK37,3)=0,"0",COUNTIF(AK6:AK37,3))</f>
        <v>0</v>
      </c>
      <c r="AL41" s="288" t="str">
        <f aca="false">IF(COUNTIF(AL6:AL37,3)=0,"0",COUNTIF(AL6:AL37,3))</f>
        <v>0</v>
      </c>
      <c r="AM41" s="288" t="n">
        <f aca="false">IF(COUNTIF(AM6:AM37,3)=0,"0",COUNTIF(AM6:AM37,3))</f>
        <v>4</v>
      </c>
      <c r="AN41" s="288" t="n">
        <f aca="false">IF(COUNTIF(AN6:AN37,3)=0,"0",COUNTIF(AN6:AN37,3))</f>
        <v>5</v>
      </c>
      <c r="AO41" s="288" t="n">
        <f aca="false">IF(COUNTIF(AO6:AO37,3)=0,"0",COUNTIF(AO6:AO37,3))</f>
        <v>2</v>
      </c>
      <c r="AP41" s="288" t="n">
        <f aca="false">IF(COUNTIF(AP6:AP37,3)=0,"0",COUNTIF(AP6:AP37,3))</f>
        <v>4</v>
      </c>
      <c r="AQ41" s="288" t="n">
        <f aca="false">IF(COUNTIF(AQ6:AQ37,3)=0,"0",COUNTIF(AQ6:AQ37,3))</f>
        <v>4</v>
      </c>
      <c r="AR41" s="288" t="n">
        <f aca="false">IF(COUNTIF(AR6:AR37,3)=0,"0",COUNTIF(AR6:AR37,3))</f>
        <v>3</v>
      </c>
      <c r="AS41" s="288" t="n">
        <f aca="false">IF(COUNTIF(AS6:AS37,3)=0,"0",COUNTIF(AS6:AS37,3))</f>
        <v>8</v>
      </c>
      <c r="AT41" s="288" t="str">
        <f aca="false">IF(COUNTIF(AT6:AT37,3)=0,"0",COUNTIF(AT6:AT37,3))</f>
        <v>0</v>
      </c>
      <c r="AU41" s="288" t="str">
        <f aca="false">IF(COUNTIF(AU6:AU37,3)=0,"0",COUNTIF(AU6:AU37,3))</f>
        <v>0</v>
      </c>
      <c r="AV41" s="290" t="str">
        <f aca="false">IF(COUNTIF(AV6:AV37,3)=0," ",COUNTIF(AV6:AV37,3))</f>
        <v> </v>
      </c>
      <c r="AW41" s="288"/>
      <c r="AX41" s="291"/>
      <c r="AY41" s="292"/>
      <c r="AZ41" s="292"/>
      <c r="BA41" s="292"/>
      <c r="BB41" s="292"/>
      <c r="BC41" s="292"/>
      <c r="BD41" s="292"/>
      <c r="BE41" s="292"/>
      <c r="BF41" s="292"/>
      <c r="BG41" s="292"/>
      <c r="BH41" s="292"/>
      <c r="BI41" s="292"/>
      <c r="BJ41" s="292"/>
      <c r="BK41" s="292"/>
      <c r="BL41" s="292"/>
      <c r="BM41" s="292"/>
      <c r="BN41" s="292"/>
      <c r="BO41" s="293"/>
      <c r="BP41" s="293"/>
      <c r="BQ41" s="293"/>
      <c r="BR41" s="293"/>
      <c r="BS41" s="293"/>
      <c r="BT41" s="293"/>
      <c r="BU41" s="293"/>
      <c r="BV41" s="293"/>
      <c r="BW41" s="293"/>
      <c r="BX41" s="293"/>
      <c r="BY41" s="293"/>
      <c r="BZ41" s="293"/>
      <c r="CA41" s="293"/>
      <c r="CB41" s="293"/>
      <c r="CC41" s="293"/>
      <c r="CD41" s="293"/>
      <c r="CE41" s="293"/>
      <c r="CF41" s="293"/>
      <c r="CG41" s="293"/>
      <c r="CH41" s="293"/>
      <c r="CI41" s="293"/>
      <c r="CJ41" s="293"/>
      <c r="CK41" s="293"/>
      <c r="CL41" s="293"/>
      <c r="CM41" s="29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96" t="n">
        <v>0</v>
      </c>
      <c r="P42" s="96" t="n">
        <v>0</v>
      </c>
      <c r="Q42" s="96" t="n">
        <v>0</v>
      </c>
      <c r="R42" s="96" t="n">
        <v>0</v>
      </c>
      <c r="S42" s="80" t="n">
        <v>0</v>
      </c>
      <c r="T42" s="80" t="n">
        <v>0</v>
      </c>
      <c r="U42" s="80" t="n">
        <v>0</v>
      </c>
      <c r="V42" s="216" t="str">
        <f aca="false">IF(COUNTIF(V6:V37,2)=0,"0",COUNTIF(V6:V37,2))</f>
        <v>0</v>
      </c>
      <c r="W42" s="216"/>
      <c r="X42" s="216"/>
      <c r="Y42" s="216" t="str">
        <f aca="false">IF(COUNTIF(Y6:Y37,2)=0," ",COUNTIF(Y6:Y37,2))</f>
        <v> </v>
      </c>
      <c r="Z42" s="216" t="n">
        <f aca="false">IF(COUNTIF(Z6:Z37,2)=0," ",COUNTIF(Z6:Z37,2))</f>
        <v>4</v>
      </c>
      <c r="AA42" s="216" t="n">
        <f aca="false">IF(COUNTIF(AA6:AA37,2)=0," ",COUNTIF(AA6:AA37,2))</f>
        <v>1</v>
      </c>
      <c r="AB42" s="216" t="str">
        <f aca="false">IF(COUNTIF(AB6:AB37,2)=0," ",COUNTIF(AB6:AB37,2))</f>
        <v> </v>
      </c>
      <c r="AC42" s="216"/>
      <c r="AD42" s="216"/>
      <c r="AE42" s="294" t="str">
        <f aca="false">IF(COUNTIF(AE6:AE37,2)=0," ",COUNTIF(AE6:AE37,2))</f>
        <v> </v>
      </c>
      <c r="AF42" s="216" t="str">
        <f aca="false">IF(COUNTIF(AF6:AF37,2)=0," ",COUNTIF(AF6:AF37,2))</f>
        <v> </v>
      </c>
      <c r="AG42" s="216" t="n">
        <f aca="false">COUNTIF(AG6:AG36,2)+COUNTIF(AG6:AG36,"д")</f>
        <v>0</v>
      </c>
      <c r="AH42" s="216" t="n">
        <f aca="false">COUNTIF(AH6:AH36,2)+COUNTIF(AH6:AH36,"д")</f>
        <v>0</v>
      </c>
      <c r="AI42" s="216" t="n">
        <f aca="false">COUNTIF(AI6:AI36,2)+COUNTIF(AI6:AI36,"д")</f>
        <v>0</v>
      </c>
      <c r="AJ42" s="216" t="n">
        <f aca="false">COUNTIF(AJ6:AJ36,2)+COUNTIF(AJ6:AJ36,"д")</f>
        <v>0</v>
      </c>
      <c r="AK42" s="216" t="n">
        <f aca="false">COUNTIF(AK6:AK36,2)+COUNTIF(AK6:AK36,"д")</f>
        <v>0</v>
      </c>
      <c r="AL42" s="216" t="n">
        <f aca="false">COUNTIF(AL6:AL36,2)+COUNTIF(AL6:AL36,"д")</f>
        <v>0</v>
      </c>
      <c r="AM42" s="216" t="n">
        <f aca="false">COUNTIF(AM6:AM36,2)+COUNTIF(AM6:AM36,"д")</f>
        <v>0</v>
      </c>
      <c r="AN42" s="216" t="n">
        <f aca="false">COUNTIF(AN6:AN36,2)+COUNTIF(AN6:AN36,"д")</f>
        <v>0</v>
      </c>
      <c r="AO42" s="216" t="n">
        <f aca="false">COUNTIF(AO6:AO36,2)+COUNTIF(AO6:AO36,"д")</f>
        <v>0</v>
      </c>
      <c r="AP42" s="216" t="n">
        <f aca="false">COUNTIF(AP6:AP36,2)+COUNTIF(AP6:AP36,"д")</f>
        <v>0</v>
      </c>
      <c r="AQ42" s="216" t="n">
        <f aca="false">COUNTIF(AQ6:AQ36,2)+COUNTIF(AQ6:AQ36,"д")</f>
        <v>0</v>
      </c>
      <c r="AR42" s="216" t="n">
        <f aca="false">COUNTIF(AR6:AR36,2)+COUNTIF(AR6:AR36,"д")</f>
        <v>0</v>
      </c>
      <c r="AS42" s="216" t="n">
        <f aca="false">COUNTIF(AS6:AS36,2)+COUNTIF(AS6:AS36,"д")</f>
        <v>0</v>
      </c>
      <c r="AT42" s="216" t="n">
        <f aca="false">COUNTIF(AT6:AT36,2)+COUNTIF(AT6:AT36,"д")</f>
        <v>0</v>
      </c>
      <c r="AU42" s="216" t="n">
        <f aca="false">COUNTIF(AU6:AU36,2)+COUNTIF(AU6:AU36,"д")</f>
        <v>0</v>
      </c>
      <c r="AV42" s="216" t="n">
        <f aca="false">COUNTIF(AV6:AV36,2)+COUNTIF(AV6:AV36,"д")</f>
        <v>0</v>
      </c>
      <c r="AW42" s="216"/>
      <c r="AX42" s="217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/>
      <c r="BK42" s="218"/>
      <c r="BL42" s="218"/>
      <c r="BM42" s="218"/>
      <c r="BN42" s="218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str">
        <v>0</v>
      </c>
      <c r="L43" s="80" t="str">
        <v>0</v>
      </c>
      <c r="M43" s="80" t="str">
        <v>0</v>
      </c>
      <c r="N43" s="80" t="str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str">
        <v>0</v>
      </c>
      <c r="T43" s="80" t="n">
        <v>0</v>
      </c>
      <c r="U43" s="80" t="n">
        <v>0</v>
      </c>
      <c r="V43" s="216" t="n">
        <f aca="false">COUNTBLANK(V6:V26)</f>
        <v>0</v>
      </c>
      <c r="W43" s="216" t="n">
        <f aca="false">COUNTBLANK(W6:W26)</f>
        <v>0</v>
      </c>
      <c r="X43" s="216" t="n">
        <f aca="false">COUNTBLANK(X6:X26)</f>
        <v>0</v>
      </c>
      <c r="Y43" s="216" t="n">
        <f aca="false">COUNTBLANK(Y6:Y26)</f>
        <v>0</v>
      </c>
      <c r="Z43" s="216" t="n">
        <f aca="false">COUNTBLANK(Z6:Z26)</f>
        <v>0</v>
      </c>
      <c r="AA43" s="216" t="n">
        <f aca="false">COUNTBLANK(AA6:AA26)</f>
        <v>0</v>
      </c>
      <c r="AB43" s="216" t="n">
        <f aca="false">COUNTBLANK(AB6:AB26)</f>
        <v>0</v>
      </c>
      <c r="AC43" s="216"/>
      <c r="AD43" s="216" t="n">
        <f aca="false">COUNTBLANK(AD6:AD29)</f>
        <v>0</v>
      </c>
      <c r="AE43" s="294" t="str">
        <f aca="false">IF(COUNTIF(AE6:AE37,"б")=0," ",COUNTIF(AE6:AE37,"б"))</f>
        <v> </v>
      </c>
      <c r="AF43" s="295" t="n">
        <f aca="false">IF(COUNTIF(AF6:AF37,"б")=0+COUNTIF(AF6:AF37,"а")=0,"0",COUNTIF(AF6:AF37,"б")+COUNTIF(AF6:AF37,"а"))</f>
        <v>0</v>
      </c>
      <c r="AG43" s="295" t="n">
        <f aca="false">IF(COUNTIF(AG6:AG37,"б")=0+COUNTIF(AG6:AG37,"а")=0,"0",COUNTIF(AG6:AG37,"б")+COUNTIF(AG6:AG37,"а"))</f>
        <v>0</v>
      </c>
      <c r="AH43" s="295" t="n">
        <f aca="false">IF(COUNTIF(AH6:AH37,"б")=0+COUNTIF(AH6:AH37,"а")=0,"0",COUNTIF(AH6:AH37,"б")+COUNTIF(AH6:AH37,"а"))</f>
        <v>0</v>
      </c>
      <c r="AI43" s="295" t="n">
        <f aca="false">IF(COUNTIF(AI6:AI37,"б")=0+COUNTIF(AI6:AI37,"а")=0,"0",COUNTIF(AI6:AI37,"б")+COUNTIF(AI6:AI37,"а"))</f>
        <v>0</v>
      </c>
      <c r="AJ43" s="295" t="n">
        <f aca="false">IF(COUNTIF(AJ6:AJ37,"б")=0+COUNTIF(AJ6:AJ37,"а")=0,"0",COUNTIF(AJ6:AJ37,"б")+COUNTIF(AJ6:AJ37,"а"))</f>
        <v>0</v>
      </c>
      <c r="AK43" s="295" t="n">
        <f aca="false">IF(COUNTIF(AK6:AK37,"б")=0+COUNTIF(AK6:AK37,"а")=0,"0",COUNTIF(AK6:AK37,"б")+COUNTIF(AK6:AK37,"а"))</f>
        <v>0</v>
      </c>
      <c r="AL43" s="295" t="str">
        <f aca="false">IF(COUNTIF(AL6:AL37,"б")=0+COUNTIF(AL6:AL37,"а")=0,"0",COUNTIF(AL6:AL37,"б")+COUNTIF(AL6:AL37,"а"))</f>
        <v>0</v>
      </c>
      <c r="AM43" s="295" t="str">
        <f aca="false">IF(COUNTIF(AM6:AM37,"б")=0+COUNTIF(AM6:AM37,"а")=0,"0",COUNTIF(AM6:AM37,"б")+COUNTIF(AM6:AM37,"а"))</f>
        <v>0</v>
      </c>
      <c r="AN43" s="295" t="str">
        <f aca="false">IF(COUNTIF(AN6:AN37,"б")=0+COUNTIF(AN6:AN37,"а")=0,"0",COUNTIF(AN6:AN37,"б")+COUNTIF(AN6:AN37,"а"))</f>
        <v>0</v>
      </c>
      <c r="AO43" s="295" t="str">
        <f aca="false">IF(COUNTIF(AO6:AO37,"б")=0+COUNTIF(AO6:AO37,"а")=0,"0",COUNTIF(AO6:AO37,"б")+COUNTIF(AO6:AO37,"а"))</f>
        <v>0</v>
      </c>
      <c r="AP43" s="295" t="n">
        <f aca="false">IF(COUNTIF(AP6:AP37,"б")=0+COUNTIF(AP6:AP37,"а")=0,"0",COUNTIF(AP6:AP37,"б")+COUNTIF(AP6:AP37,"а"))</f>
        <v>0</v>
      </c>
      <c r="AQ43" s="295" t="n">
        <f aca="false">IF(COUNTIF(AQ6:AQ37,"б")=0+COUNTIF(AQ6:AQ37,"а")=0,"0",COUNTIF(AQ6:AQ37,"б")+COUNTIF(AQ6:AQ37,"а"))</f>
        <v>0</v>
      </c>
      <c r="AR43" s="295" t="n">
        <f aca="false">IF(COUNTIF(AR6:AR37,"б")=0+COUNTIF(AR6:AR37,"а")=0,"0",COUNTIF(AR6:AR37,"б")+COUNTIF(AR6:AR37,"а"))</f>
        <v>0</v>
      </c>
      <c r="AS43" s="295" t="n">
        <f aca="false">IF(COUNTIF(AS6:AS37,"б")=0+COUNTIF(AS6:AS37,"а")=0,"0",COUNTIF(AS6:AS37,"б")+COUNTIF(AS6:AS37,"а"))</f>
        <v>0</v>
      </c>
      <c r="AT43" s="295" t="str">
        <f aca="false">IF(COUNTIF(AT6:AT37,"б")=0+COUNTIF(AT6:AT37,"а")=0,"0",COUNTIF(AT6:AT37,"б")+COUNTIF(AT6:AT37,"а"))</f>
        <v>0</v>
      </c>
      <c r="AU43" s="295" t="n">
        <f aca="false">IF(COUNTIF(AU6:AU37,"б")=0+COUNTIF(AU6:AU37,"а")=0,"0",COUNTIF(AU6:AU37,"б")+COUNTIF(AU6:AU37,"а"))</f>
        <v>0</v>
      </c>
      <c r="AV43" s="295" t="n">
        <f aca="false">IF(COUNTIF(AV6:AV37,"б")=0+COUNTIF(AV6:AV37,"а")=0,"0",COUNTIF(AV6:AV37,"б")+COUNTIF(AV6:AV37,"а"))</f>
        <v>0</v>
      </c>
      <c r="AW43" s="295" t="n">
        <f aca="false">IF(COUNTIF(AW6:AW37,"б")=0+COUNTIF(AW6:AW37,"а")=0,"0",COUNTIF(AW6:AW37,"б")+COUNTIF(AW6:AW37,"а"))</f>
        <v>0</v>
      </c>
      <c r="AX43" s="295" t="n">
        <f aca="false">IF(COUNTIF(AX6:AX37,"б")=0+COUNTIF(AX6:AX37,"а")=0,"0",COUNTIF(AX6:AX37,"б")+COUNTIF(AX6:AX37,"а"))</f>
        <v>0</v>
      </c>
      <c r="AY43" s="295" t="n">
        <f aca="false">IF(COUNTIF(AY6:AY37,"б")=0+COUNTIF(AY6:AY37,"а")=0,"0",COUNTIF(AY6:AY37,"б")+COUNTIF(AY6:AY37,"а"))</f>
        <v>0</v>
      </c>
      <c r="AZ43" s="295" t="n">
        <f aca="false">IF(COUNTIF(AZ6:AZ37,"б")=0+COUNTIF(AZ6:AZ37,"а")=0,"0",COUNTIF(AZ6:AZ37,"б")+COUNTIF(AZ6:AZ37,"а"))</f>
        <v>0</v>
      </c>
      <c r="BA43" s="295" t="n">
        <f aca="false">IF(COUNTIF(BA6:BA37,"б")=0+COUNTIF(BA6:BA37,"а")=0,"0",COUNTIF(BA6:BA37,"б")+COUNTIF(BA6:BA37,"а"))</f>
        <v>0</v>
      </c>
      <c r="BB43" s="295" t="n">
        <f aca="false">IF(COUNTIF(BB6:BB37,"б")=0+COUNTIF(BB6:BB37,"а")=0,"0",COUNTIF(BB6:BB37,"б")+COUNTIF(BB6:BB37,"а"))</f>
        <v>0</v>
      </c>
      <c r="BC43" s="295" t="n">
        <f aca="false">IF(COUNTIF(BC6:BC37,"б")=0+COUNTIF(BC6:BC37,"а")=0,"0",COUNTIF(BC6:BC37,"б")+COUNTIF(BC6:BC37,"а"))</f>
        <v>0</v>
      </c>
      <c r="BD43" s="295" t="n">
        <f aca="false">IF(COUNTIF(BD6:BD37,"б")=0+COUNTIF(BD6:BD37,"а")=0,"0",COUNTIF(BD6:BD37,"б")+COUNTIF(BD6:BD37,"а"))</f>
        <v>0</v>
      </c>
      <c r="BE43" s="295" t="n">
        <f aca="false">IF(COUNTIF(BE6:BE37,"б")=0+COUNTIF(BE6:BE37,"а")=0,"0",COUNTIF(BE6:BE37,"б")+COUNTIF(BE6:BE37,"а"))</f>
        <v>0</v>
      </c>
      <c r="BF43" s="295" t="n">
        <f aca="false">IF(COUNTIF(BF6:BF37,"б")=0+COUNTIF(BF6:BF37,"а")=0,"0",COUNTIF(BF6:BF37,"б")+COUNTIF(BF6:BF37,"а"))</f>
        <v>0</v>
      </c>
      <c r="BG43" s="295" t="n">
        <f aca="false">IF(COUNTIF(BG6:BG37,"б")=0+COUNTIF(BG6:BG37,"а")=0,"0",COUNTIF(BG6:BG37,"б")+COUNTIF(BG6:BG37,"а"))</f>
        <v>0</v>
      </c>
      <c r="BH43" s="295" t="n">
        <f aca="false">IF(COUNTIF(BH6:BH37,"б")=0+COUNTIF(BH6:BH37,"а")=0,"0",COUNTIF(BH6:BH37,"б")+COUNTIF(BH6:BH37,"а"))</f>
        <v>0</v>
      </c>
      <c r="BI43" s="295" t="n">
        <f aca="false">IF(COUNTIF(BI6:BI37,"б")=0+COUNTIF(BI6:BI37,"а")=0,"0",COUNTIF(BI6:BI37,"б")+COUNTIF(BI6:BI37,"а"))</f>
        <v>0</v>
      </c>
      <c r="BJ43" s="295" t="n">
        <f aca="false">IF(COUNTIF(BJ6:BJ37,"б")=0+COUNTIF(BJ6:BJ37,"а")=0,"0",COUNTIF(BJ6:BJ37,"б")+COUNTIF(BJ6:BJ37,"а"))</f>
        <v>0</v>
      </c>
      <c r="BK43" s="295" t="n">
        <f aca="false">IF(COUNTIF(BK6:BK37,"б")=0+COUNTIF(BK6:BK37,"а")=0,"0",COUNTIF(BK6:BK37,"б")+COUNTIF(BK6:BK37,"а"))</f>
        <v>0</v>
      </c>
      <c r="BL43" s="295" t="n">
        <f aca="false">IF(COUNTIF(BL6:BL37,"б")=0+COUNTIF(BL6:BL37,"а")=0,"0",COUNTIF(BL6:BL37,"б")+COUNTIF(BL6:BL37,"а"))</f>
        <v>0</v>
      </c>
      <c r="BM43" s="295" t="n">
        <f aca="false">IF(COUNTIF(BM6:BM37,"б")=0+COUNTIF(BM6:BM37,"а")=0,"0",COUNTIF(BM6:BM37,"б")+COUNTIF(BM6:BM37,"а"))</f>
        <v>0</v>
      </c>
      <c r="BN43" s="295" t="n">
        <f aca="false">IF(COUNTIF(BN6:BN37,"б")=0+COUNTIF(BN6:BN37,"а")=0,"0",COUNTIF(BN6:BN37,"б")+COUNTIF(BN6:BN37,"а"))</f>
        <v>0</v>
      </c>
      <c r="BO43" s="295" t="n">
        <f aca="false">IF(COUNTIF(BO6:BO37,"б")=0+COUNTIF(BO6:BO37,"а")=0,"0",COUNTIF(BO6:BO37,"б")+COUNTIF(BO6:BO37,"а"))</f>
        <v>0</v>
      </c>
      <c r="BP43" s="295" t="n">
        <f aca="false">IF(COUNTIF(BP6:BP37,"б")=0+COUNTIF(BP6:BP37,"а")=0,"0",COUNTIF(BP6:BP37,"б")+COUNTIF(BP6:BP37,"а"))</f>
        <v>0</v>
      </c>
      <c r="BQ43" s="295" t="n">
        <f aca="false">IF(COUNTIF(BQ6:BQ37,"б")=0+COUNTIF(BQ6:BQ37,"а")=0,"0",COUNTIF(BQ6:BQ37,"б")+COUNTIF(BQ6:BQ37,"а"))</f>
        <v>0</v>
      </c>
      <c r="BR43" s="295" t="n">
        <f aca="false">IF(COUNTIF(BR6:BR37,"б")=0+COUNTIF(BR6:BR37,"а")=0,"0",COUNTIF(BR6:BR37,"б")+COUNTIF(BR6:BR37,"а"))</f>
        <v>0</v>
      </c>
      <c r="BS43" s="295" t="n">
        <f aca="false">IF(COUNTIF(BS6:BS37,"б")=0+COUNTIF(BS6:BS37,"а")=0,"0",COUNTIF(BS6:BS37,"б")+COUNTIF(BS6:BS37,"а"))</f>
        <v>0</v>
      </c>
      <c r="BT43" s="295" t="n">
        <f aca="false">IF(COUNTIF(BT6:BT37,"б")=0+COUNTIF(BT6:BT37,"а")=0,"0",COUNTIF(BT6:BT37,"б")+COUNTIF(BT6:BT37,"а"))</f>
        <v>0</v>
      </c>
      <c r="BU43" s="295" t="n">
        <f aca="false">IF(COUNTIF(BU6:BU37,"б")=0+COUNTIF(BU6:BU37,"а")=0,"0",COUNTIF(BU6:BU37,"б")+COUNTIF(BU6:BU37,"а"))</f>
        <v>0</v>
      </c>
      <c r="BV43" s="295" t="n">
        <f aca="false">IF(COUNTIF(BV6:BV37,"б")=0+COUNTIF(BV6:BV37,"а")=0,"0",COUNTIF(BV6:BV37,"б")+COUNTIF(BV6:BV37,"а"))</f>
        <v>0</v>
      </c>
      <c r="BW43" s="295" t="n">
        <f aca="false">IF(COUNTIF(BW6:BW37,"б")=0+COUNTIF(BW6:BW37,"а")=0,"0",COUNTIF(BW6:BW37,"б")+COUNTIF(BW6:BW37,"а"))</f>
        <v>0</v>
      </c>
      <c r="BX43" s="295" t="n">
        <f aca="false">IF(COUNTIF(BX6:BX37,"б")=0+COUNTIF(BX6:BX37,"а")=0,"0",COUNTIF(BX6:BX37,"б")+COUNTIF(BX6:BX37,"а"))</f>
        <v>0</v>
      </c>
      <c r="BY43" s="295" t="n">
        <f aca="false">IF(COUNTIF(BY6:BY37,"б")=0+COUNTIF(BY6:BY37,"а")=0,"0",COUNTIF(BY6:BY37,"б")+COUNTIF(BY6:BY37,"а"))</f>
        <v>0</v>
      </c>
      <c r="BZ43" s="295" t="n">
        <f aca="false">IF(COUNTIF(BZ6:BZ37,"б")=0+COUNTIF(BZ6:BZ37,"а")=0,"0",COUNTIF(BZ6:BZ37,"б")+COUNTIF(BZ6:BZ37,"а"))</f>
        <v>0</v>
      </c>
      <c r="CA43" s="295" t="n">
        <f aca="false">IF(COUNTIF(CA6:CA37,"б")=0+COUNTIF(CA6:CA37,"а")=0,"0",COUNTIF(CA6:CA37,"б")+COUNTIF(CA6:CA37,"а"))</f>
        <v>0</v>
      </c>
      <c r="CB43" s="29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0" t="str">
        <v>0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96" t="str">
        <v>0</v>
      </c>
      <c r="P44" s="96" t="str">
        <v>0</v>
      </c>
      <c r="Q44" s="96" t="str">
        <v>0</v>
      </c>
      <c r="R44" s="96" t="str">
        <v>0</v>
      </c>
      <c r="S44" s="80" t="str">
        <v>0</v>
      </c>
      <c r="T44" s="80" t="str">
        <v>0</v>
      </c>
      <c r="U44" s="80" t="str">
        <v>0</v>
      </c>
      <c r="V44" s="216" t="str">
        <f aca="false">IF(COUNTIF(V6:V37,"з")=0,"0",COUNTIF(V6:V37,"з"))</f>
        <v>0</v>
      </c>
      <c r="W44" s="216"/>
      <c r="X44" s="216"/>
      <c r="Y44" s="216" t="str">
        <f aca="false">IF(COUNTIF(Y6:Y37,"з")=0," ",COUNTIF(Y6:Y37,"з"))</f>
        <v> </v>
      </c>
      <c r="Z44" s="216" t="str">
        <f aca="false">IF(COUNTIF(Z6:Z37,"з")=0," ",COUNTIF(Z6:Z37,"з"))</f>
        <v> </v>
      </c>
      <c r="AA44" s="216" t="str">
        <f aca="false">IF(COUNTIF(AA6:AA37,"з")=0," ",COUNTIF(AA6:AA37,"з"))</f>
        <v> </v>
      </c>
      <c r="AB44" s="216" t="str">
        <f aca="false">IF(COUNTIF(AB6:AB37,"з")=0," ",COUNTIF(AB6:AB37,"з"))</f>
        <v> </v>
      </c>
      <c r="AC44" s="216"/>
      <c r="AD44" s="216" t="str">
        <f aca="false">IF(COUNTIF(AD6:AD37,"з")=0," ",COUNTIF(AD6:AD37,"з"))</f>
        <v> </v>
      </c>
      <c r="AE44" s="294" t="str">
        <f aca="false">IF(COUNTIF(AE6:AE37,"з")=0," ",COUNTIF(AE6:AE37,"з"))</f>
        <v> </v>
      </c>
      <c r="AF44" s="216" t="str">
        <f aca="false">IF(COUNTIF(AF6:AF37,"з")=0," ",COUNTIF(AF6:AF37,"з"))</f>
        <v> </v>
      </c>
      <c r="AG44" s="216" t="str">
        <f aca="false">IF(COUNTIF(AG6:AG37,"з")=0,"0",COUNTIF(AG6:AG37,"з"))</f>
        <v>0</v>
      </c>
      <c r="AH44" s="216" t="str">
        <f aca="false">IF(COUNTIF(AH6:AH37,"з")=0,"0",COUNTIF(AH6:AH37,"з"))</f>
        <v>0</v>
      </c>
      <c r="AI44" s="216" t="str">
        <f aca="false">IF(COUNTIF(AI6:AI37,"з")=0,"0",COUNTIF(AI6:AI37,"з"))</f>
        <v>0</v>
      </c>
      <c r="AJ44" s="216" t="str">
        <f aca="false">IF(COUNTIF(AJ6:AJ37,"з")=0,"0",COUNTIF(AJ6:AJ37,"з"))</f>
        <v>0</v>
      </c>
      <c r="AK44" s="216" t="str">
        <f aca="false">IF(COUNTIF(AK6:AK37,"з")=0,"0",COUNTIF(AK6:AK37,"з"))</f>
        <v>0</v>
      </c>
      <c r="AL44" s="216" t="str">
        <f aca="false">IF(COUNTIF(AL6:AL37,"з")=0,"0",COUNTIF(AL6:AL37,"з"))</f>
        <v>0</v>
      </c>
      <c r="AM44" s="216" t="str">
        <f aca="false">IF(COUNTIF(AM6:AM37,"з")=0,"0",COUNTIF(AM6:AM37,"з"))</f>
        <v>0</v>
      </c>
      <c r="AN44" s="216" t="str">
        <f aca="false">IF(COUNTIF(AN6:AN37,"з")=0,"0",COUNTIF(AN6:AN37,"з"))</f>
        <v>0</v>
      </c>
      <c r="AO44" s="216" t="str">
        <f aca="false">IF(COUNTIF(AO6:AO37,"з")=0,"0",COUNTIF(AO6:AO37,"з"))</f>
        <v>0</v>
      </c>
      <c r="AP44" s="216" t="str">
        <f aca="false">IF(COUNTIF(AP6:AP37,"з")=0,"0",COUNTIF(AP6:AP37,"з"))</f>
        <v>0</v>
      </c>
      <c r="AQ44" s="216" t="str">
        <f aca="false">IF(COUNTIF(AQ6:AQ37,"з")=0,"0",COUNTIF(AQ6:AQ37,"з"))</f>
        <v>0</v>
      </c>
      <c r="AR44" s="216" t="str">
        <f aca="false">IF(COUNTIF(AR6:AR37,"з")=0,"0",COUNTIF(AR6:AR37,"з"))</f>
        <v>0</v>
      </c>
      <c r="AS44" s="216" t="str">
        <f aca="false">IF(COUNTIF(AS6:AS37,"з")=0,"0",COUNTIF(AS6:AS37,"з"))</f>
        <v>0</v>
      </c>
      <c r="AT44" s="216" t="str">
        <f aca="false">IF(COUNTIF(AT6:AT37,"з")=0,"0",COUNTIF(AT6:AT37,"з"))</f>
        <v>0</v>
      </c>
      <c r="AU44" s="216" t="str">
        <f aca="false">IF(COUNTIF(AU6:AU37,"з")=0,"0",COUNTIF(AU6:AU37,"з"))</f>
        <v>0</v>
      </c>
      <c r="AV44" s="216" t="str">
        <f aca="false">IF(COUNTIF(AV6:AV37,"з")=0,"0",COUNTIF(AV6:AV37,"з"))</f>
        <v>0</v>
      </c>
      <c r="AW44" s="216" t="str">
        <f aca="false">IF(COUNTIF(AW6:AW37,"з")=0,"0",COUNTIF(AW6:AW37,"з"))</f>
        <v>0</v>
      </c>
      <c r="AX44" s="2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IF(COUNTIF(V6:V37,"н")=0,"0",COUNTIF(V6:V37,"н"))</f>
        <v>0</v>
      </c>
      <c r="W45" s="216"/>
      <c r="X45" s="216"/>
      <c r="Y45" s="216" t="str">
        <f aca="false">IF(COUNTIF(Y6:Y37,"н")=0," ",COUNTIF(Y6:Y37,"н"))</f>
        <v> </v>
      </c>
      <c r="Z45" s="216" t="str">
        <f aca="false">IF(COUNTIF(Z6:Z37,"н")=0," ",COUNTIF(Z6:Z37,"н"))</f>
        <v> </v>
      </c>
      <c r="AA45" s="216" t="str">
        <f aca="false">IF(COUNTIF(AA6:AA37,"н")=0," ",COUNTIF(AA6:AA37,"н"))</f>
        <v> </v>
      </c>
      <c r="AB45" s="216" t="str">
        <f aca="false">IF(COUNTIF(AB6:AB37,"н")=0," ",COUNTIF(AB6:AB37,"н"))</f>
        <v> </v>
      </c>
      <c r="AC45" s="216"/>
      <c r="AD45" s="216" t="str">
        <f aca="false">IF(COUNTIF(AD6:AD37,"н")=0," ",COUNTIF(AD6:AD37,"н"))</f>
        <v> </v>
      </c>
      <c r="AE45" s="294" t="str">
        <f aca="false">IF(COUNTIF(AE6:AE37,"н")=0," ",COUNTIF(AE6:AE37,"н"))</f>
        <v> </v>
      </c>
      <c r="AF45" s="216" t="str">
        <f aca="false">IF(COUNTIF(AF6:AF37,"н")=0," ",COUNTIF(AF6:AF37,"н"))</f>
        <v> </v>
      </c>
      <c r="AG45" s="216" t="str">
        <f aca="false">IF(COUNTIF(AG6:AG37,"н")=0,"0",COUNTIF(AG6:AG37,"н"))</f>
        <v>0</v>
      </c>
      <c r="AH45" s="216" t="str">
        <f aca="false">IF(COUNTIF(AH6:AH37,"н")=0,"0",COUNTIF(AH6:AH37,"н"))</f>
        <v>0</v>
      </c>
      <c r="AI45" s="216" t="str">
        <f aca="false">IF(COUNTIF(AI6:AI37,"н")=0,"0",COUNTIF(AI6:AI37,"н"))</f>
        <v>0</v>
      </c>
      <c r="AJ45" s="216" t="str">
        <f aca="false">IF(COUNTIF(AJ6:AJ37,"н")=0,"0",COUNTIF(AJ6:AJ37,"н"))</f>
        <v>0</v>
      </c>
      <c r="AK45" s="216" t="str">
        <f aca="false">IF(COUNTIF(AK6:AK37,"н")=0,"0",COUNTIF(AK6:AK37,"н"))</f>
        <v>0</v>
      </c>
      <c r="AL45" s="216" t="str">
        <f aca="false">IF(COUNTIF(AL6:AL37,"н")=0,"0",COUNTIF(AL6:AL37,"н"))</f>
        <v>0</v>
      </c>
      <c r="AM45" s="216" t="str">
        <f aca="false">IF(COUNTIF(AM6:AM37,"н")=0,"0",COUNTIF(AM6:AM37,"н"))</f>
        <v>0</v>
      </c>
      <c r="AN45" s="216" t="str">
        <f aca="false">IF(COUNTIF(AN6:AN37,"н")=0,"0",COUNTIF(AN6:AN37,"н"))</f>
        <v>0</v>
      </c>
      <c r="AO45" s="216" t="str">
        <f aca="false">IF(COUNTIF(AO6:AO37,"н")=0,"0",COUNTIF(AO6:AO37,"н"))</f>
        <v>0</v>
      </c>
      <c r="AP45" s="216" t="str">
        <f aca="false">IF(COUNTIF(AP6:AP37,"н")=0,"0",COUNTIF(AP6:AP37,"н"))</f>
        <v>0</v>
      </c>
      <c r="AQ45" s="216" t="str">
        <f aca="false">IF(COUNTIF(AQ6:AQ37,"н")=0,"0",COUNTIF(AQ6:AQ37,"н"))</f>
        <v>0</v>
      </c>
      <c r="AR45" s="216" t="str">
        <f aca="false">IF(COUNTIF(AR6:AR37,"н")=0,"0",COUNTIF(AR6:AR37,"н"))</f>
        <v>0</v>
      </c>
      <c r="AS45" s="216" t="str">
        <f aca="false">IF(COUNTIF(AS6:AS37,"н")=0,"0",COUNTIF(AS6:AS37,"н"))</f>
        <v>0</v>
      </c>
      <c r="AT45" s="216" t="str">
        <f aca="false">IF(COUNTIF(AT6:AT37,"н")=0,"0",COUNTIF(AT6:AT37,"н"))</f>
        <v>0</v>
      </c>
      <c r="AU45" s="216" t="str">
        <f aca="false">IF(COUNTIF(AU6:AU37,"н")=0,"0",COUNTIF(AU6:AU37,"н"))</f>
        <v>0</v>
      </c>
      <c r="AV45" s="216" t="str">
        <f aca="false">IF(COUNTIF(AV6:AV37,"н")=0,"0",COUNTIF(AV6:AV37,"н"))</f>
        <v>0</v>
      </c>
      <c r="AW45" s="216" t="str">
        <f aca="false">IF(COUNTIF(AW6:AW37,"н")=0,"0",COUNTIF(AW6:AW37,"н"))</f>
        <v>0</v>
      </c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</row>
    <row r="46" s="1" customFormat="true" ht="12.75" hidden="false" customHeight="false" outlineLevel="0" collapsed="false">
      <c r="W46" s="227"/>
      <c r="X46" s="227"/>
      <c r="Y46" s="227"/>
      <c r="Z46" s="227"/>
      <c r="AA46" s="227"/>
      <c r="AB46" s="227"/>
      <c r="AC46" s="227"/>
      <c r="AD46" s="227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8"/>
      <c r="AX46" s="2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 t="str">
        <f aca="false">IF(COUNTIF(AI6:AI40,"н")=0,"0",COUNTIF(AI6:AI40,"н"))</f>
        <v>0</v>
      </c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F2:N2"/>
    <mergeCell ref="O2:S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4:Q45 AG43:CB43 W44:AW45 AG6:AW42 R31:V45 R6:S30 V6:V30 G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31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U4">
    <cfRule type="expression" priority="17" aboveAverage="0" equalAverage="0" bottom="0" percent="0" rank="0" text="" dxfId="15">
      <formula>$D$4&lt;U4</formula>
    </cfRule>
    <cfRule type="expression" priority="18" aboveAverage="0" equalAverage="0" bottom="0" percent="0" rank="0" text="" dxfId="16">
      <formula>$D$4&gt;U4</formula>
    </cfRule>
  </conditionalFormatting>
  <conditionalFormatting sqref="T30:U30 U6:U29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U3">
    <cfRule type="expression" priority="22" aboveAverage="0" equalAverage="0" bottom="0" percent="0" rank="0" text="" dxfId="20">
      <formula>$D$1&lt;U3</formula>
    </cfRule>
    <cfRule type="expression" priority="23" aboveAverage="0" equalAverage="0" bottom="0" percent="0" rank="0" text="" dxfId="21">
      <formula>$D$1&gt;U3</formula>
    </cfRule>
  </conditionalFormatting>
  <conditionalFormatting sqref="U3">
    <cfRule type="expression" priority="24" aboveAverage="0" equalAverage="0" bottom="0" percent="0" rank="0" text="" dxfId="22">
      <formula>$D$4&lt;U3</formula>
    </cfRule>
    <cfRule type="expression" priority="25" aboveAverage="0" equalAverage="0" bottom="0" percent="0" rank="0" text="" dxfId="23">
      <formula>$D$4&gt;U3</formula>
    </cfRule>
  </conditionalFormatting>
  <conditionalFormatting sqref="U4">
    <cfRule type="expression" priority="26" aboveAverage="0" equalAverage="0" bottom="0" percent="0" rank="0" text="" dxfId="24">
      <formula>$D$1&lt;U4</formula>
    </cfRule>
    <cfRule type="expression" priority="27" aboveAverage="0" equalAverage="0" bottom="0" percent="0" rank="0" text="" dxfId="25">
      <formula>$D$1&gt;U4</formula>
    </cfRule>
  </conditionalFormatting>
  <conditionalFormatting sqref="U4">
    <cfRule type="expression" priority="28" aboveAverage="0" equalAverage="0" bottom="0" percent="0" rank="0" text="" dxfId="26">
      <formula>$D$4&lt;U4</formula>
    </cfRule>
    <cfRule type="expression" priority="29" aboveAverage="0" equalAverage="0" bottom="0" percent="0" rank="0" text="" dxfId="27">
      <formula>$D$4&gt;U4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N4">
    <cfRule type="expression" priority="33" aboveAverage="0" equalAverage="0" bottom="0" percent="0" rank="0" text="" dxfId="31">
      <formula>$D$1&lt;N4</formula>
    </cfRule>
    <cfRule type="expression" priority="34" aboveAverage="0" equalAverage="0" bottom="0" percent="0" rank="0" text="" dxfId="32">
      <formula>$D$1&gt;N4</formula>
    </cfRule>
  </conditionalFormatting>
  <conditionalFormatting sqref="G5">
    <cfRule type="expression" priority="35" aboveAverage="0" equalAverage="0" bottom="0" percent="0" rank="0" text="" dxfId="33">
      <formula>$D$1&lt;G5</formula>
    </cfRule>
    <cfRule type="expression" priority="36" aboveAverage="0" equalAverage="0" bottom="0" percent="0" rank="0" text="" dxfId="34">
      <formula>$D$1&gt;G5</formula>
    </cfRule>
  </conditionalFormatting>
  <conditionalFormatting sqref="G5">
    <cfRule type="expression" priority="37" aboveAverage="0" equalAverage="0" bottom="0" percent="0" rank="0" text="" dxfId="35">
      <formula>$D$1&lt;G5</formula>
    </cfRule>
    <cfRule type="expression" priority="38" aboveAverage="0" equalAverage="0" bottom="0" percent="0" rank="0" text="" dxfId="36">
      <formula>$D$1&gt;G5</formula>
    </cfRule>
  </conditionalFormatting>
  <conditionalFormatting sqref="L4">
    <cfRule type="expression" priority="39" aboveAverage="0" equalAverage="0" bottom="0" percent="0" rank="0" text="" dxfId="37">
      <formula>$D$1&lt;L4</formula>
    </cfRule>
    <cfRule type="expression" priority="40" aboveAverage="0" equalAverage="0" bottom="0" percent="0" rank="0" text="" dxfId="38">
      <formula>$D$1&gt;L4</formula>
    </cfRule>
  </conditionalFormatting>
  <conditionalFormatting sqref="L4">
    <cfRule type="expression" priority="41" aboveAverage="0" equalAverage="0" bottom="0" percent="0" rank="0" text="" dxfId="39">
      <formula>$D$1&lt;L4</formula>
    </cfRule>
    <cfRule type="expression" priority="42" aboveAverage="0" equalAverage="0" bottom="0" percent="0" rank="0" text="" dxfId="40">
      <formula>$D$1&gt;L4</formula>
    </cfRule>
  </conditionalFormatting>
  <conditionalFormatting sqref="L4">
    <cfRule type="expression" priority="43" aboveAverage="0" equalAverage="0" bottom="0" percent="0" rank="0" text="" dxfId="41">
      <formula>$D$1&lt;L4</formula>
    </cfRule>
    <cfRule type="expression" priority="44" aboveAverage="0" equalAverage="0" bottom="0" percent="0" rank="0" text="" dxfId="42">
      <formula>$D$1&gt;L4</formula>
    </cfRule>
  </conditionalFormatting>
  <conditionalFormatting sqref="L4">
    <cfRule type="expression" priority="45" aboveAverage="0" equalAverage="0" bottom="0" percent="0" rank="0" text="" dxfId="43">
      <formula>$D$1&lt;L4</formula>
    </cfRule>
    <cfRule type="expression" priority="46" aboveAverage="0" equalAverage="0" bottom="0" percent="0" rank="0" text="" dxfId="44">
      <formula>$D$1&gt;L4</formula>
    </cfRule>
  </conditionalFormatting>
  <conditionalFormatting sqref="N4">
    <cfRule type="expression" priority="47" aboveAverage="0" equalAverage="0" bottom="0" percent="0" rank="0" text="" dxfId="45">
      <formula>$D$1&lt;N4</formula>
    </cfRule>
    <cfRule type="expression" priority="48" aboveAverage="0" equalAverage="0" bottom="0" percent="0" rank="0" text="" dxfId="46">
      <formula>$D$1&gt;N4</formula>
    </cfRule>
  </conditionalFormatting>
  <conditionalFormatting sqref="N4">
    <cfRule type="expression" priority="49" aboveAverage="0" equalAverage="0" bottom="0" percent="0" rank="0" text="" dxfId="47">
      <formula>$D$1&lt;N4</formula>
    </cfRule>
    <cfRule type="expression" priority="50" aboveAverage="0" equalAverage="0" bottom="0" percent="0" rank="0" text="" dxfId="48">
      <formula>$D$1&gt;N4</formula>
    </cfRule>
  </conditionalFormatting>
  <conditionalFormatting sqref="N4">
    <cfRule type="expression" priority="51" aboveAverage="0" equalAverage="0" bottom="0" percent="0" rank="0" text="" dxfId="49">
      <formula>$D$1&lt;N4</formula>
    </cfRule>
    <cfRule type="expression" priority="52" aboveAverage="0" equalAverage="0" bottom="0" percent="0" rank="0" text="" dxfId="50">
      <formula>$D$1&gt;N4</formula>
    </cfRule>
  </conditionalFormatting>
  <conditionalFormatting sqref="N4">
    <cfRule type="expression" priority="53" aboveAverage="0" equalAverage="0" bottom="0" percent="0" rank="0" text="" dxfId="51">
      <formula>$D$1&lt;N4</formula>
    </cfRule>
    <cfRule type="expression" priority="54" aboveAverage="0" equalAverage="0" bottom="0" percent="0" rank="0" text="" dxfId="52">
      <formula>$D$1&gt;N4</formula>
    </cfRule>
  </conditionalFormatting>
  <conditionalFormatting sqref="N4">
    <cfRule type="expression" priority="55" aboveAverage="0" equalAverage="0" bottom="0" percent="0" rank="0" text="" dxfId="53">
      <formula>$D$1&lt;N4</formula>
    </cfRule>
    <cfRule type="expression" priority="56" aboveAverage="0" equalAverage="0" bottom="0" percent="0" rank="0" text="" dxfId="54">
      <formula>$D$1&gt;N4</formula>
    </cfRule>
  </conditionalFormatting>
  <conditionalFormatting sqref="N4">
    <cfRule type="expression" priority="57" aboveAverage="0" equalAverage="0" bottom="0" percent="0" rank="0" text="" dxfId="55">
      <formula>$D$1&lt;N4</formula>
    </cfRule>
    <cfRule type="expression" priority="58" aboveAverage="0" equalAverage="0" bottom="0" percent="0" rank="0" text="" dxfId="56">
      <formula>$D$1&gt;N4</formula>
    </cfRule>
  </conditionalFormatting>
  <conditionalFormatting sqref="N4">
    <cfRule type="expression" priority="59" aboveAverage="0" equalAverage="0" bottom="0" percent="0" rank="0" text="" dxfId="57">
      <formula>$D$1&lt;N4</formula>
    </cfRule>
    <cfRule type="expression" priority="60" aboveAverage="0" equalAverage="0" bottom="0" percent="0" rank="0" text="" dxfId="58">
      <formula>$D$1&gt;N4</formula>
    </cfRule>
  </conditionalFormatting>
  <conditionalFormatting sqref="N4">
    <cfRule type="expression" priority="61" aboveAverage="0" equalAverage="0" bottom="0" percent="0" rank="0" text="" dxfId="59">
      <formula>$D$1&lt;N4</formula>
    </cfRule>
    <cfRule type="expression" priority="62" aboveAverage="0" equalAverage="0" bottom="0" percent="0" rank="0" text="" dxfId="60">
      <formula>$D$1&gt;N4</formula>
    </cfRule>
  </conditionalFormatting>
  <conditionalFormatting sqref="Q4">
    <cfRule type="expression" priority="63" aboveAverage="0" equalAverage="0" bottom="0" percent="0" rank="0" text="" dxfId="61">
      <formula>$D$1&lt;Q4</formula>
    </cfRule>
    <cfRule type="expression" priority="64" aboveAverage="0" equalAverage="0" bottom="0" percent="0" rank="0" text="" dxfId="62">
      <formula>$D$1&gt;Q4</formula>
    </cfRule>
  </conditionalFormatting>
  <conditionalFormatting sqref="S5">
    <cfRule type="expression" priority="65" aboveAverage="0" equalAverage="0" bottom="0" percent="0" rank="0" text="" dxfId="63">
      <formula>$D$1&lt;S5</formula>
    </cfRule>
    <cfRule type="expression" priority="66" aboveAverage="0" equalAverage="0" bottom="0" percent="0" rank="0" text="" dxfId="64">
      <formula>$D$1&gt;S5</formula>
    </cfRule>
  </conditionalFormatting>
  <conditionalFormatting sqref="S5">
    <cfRule type="expression" priority="67" aboveAverage="0" equalAverage="0" bottom="0" percent="0" rank="0" text="" dxfId="65">
      <formula>$D$1&lt;S5</formula>
    </cfRule>
    <cfRule type="expression" priority="68" aboveAverage="0" equalAverage="0" bottom="0" percent="0" rank="0" text="" dxfId="66">
      <formula>$D$1&gt;S5</formula>
    </cfRule>
  </conditionalFormatting>
  <conditionalFormatting sqref="L4">
    <cfRule type="expression" priority="69" aboveAverage="0" equalAverage="0" bottom="0" percent="0" rank="0" text="" dxfId="67">
      <formula>$D$1&lt;L4</formula>
    </cfRule>
    <cfRule type="expression" priority="70" aboveAverage="0" equalAverage="0" bottom="0" percent="0" rank="0" text="" dxfId="68">
      <formula>$D$1&gt;L4</formula>
    </cfRule>
  </conditionalFormatting>
  <conditionalFormatting sqref="L4">
    <cfRule type="expression" priority="71" aboveAverage="0" equalAverage="0" bottom="0" percent="0" rank="0" text="" dxfId="69">
      <formula>$D$1&lt;L4</formula>
    </cfRule>
    <cfRule type="expression" priority="72" aboveAverage="0" equalAverage="0" bottom="0" percent="0" rank="0" text="" dxfId="70">
      <formula>$D$1&gt;L4</formula>
    </cfRule>
  </conditionalFormatting>
  <conditionalFormatting sqref="L4">
    <cfRule type="expression" priority="73" aboveAverage="0" equalAverage="0" bottom="0" percent="0" rank="0" text="" dxfId="71">
      <formula>$D$1&lt;L4</formula>
    </cfRule>
    <cfRule type="expression" priority="74" aboveAverage="0" equalAverage="0" bottom="0" percent="0" rank="0" text="" dxfId="72">
      <formula>$D$1&gt;L4</formula>
    </cfRule>
  </conditionalFormatting>
  <conditionalFormatting sqref="L4">
    <cfRule type="expression" priority="75" aboveAverage="0" equalAverage="0" bottom="0" percent="0" rank="0" text="" dxfId="73">
      <formula>$D$1&lt;L4</formula>
    </cfRule>
    <cfRule type="expression" priority="76" aboveAverage="0" equalAverage="0" bottom="0" percent="0" rank="0" text="" dxfId="74">
      <formula>$D$1&gt;L4</formula>
    </cfRule>
  </conditionalFormatting>
  <conditionalFormatting sqref="L4">
    <cfRule type="expression" priority="77" aboveAverage="0" equalAverage="0" bottom="0" percent="0" rank="0" text="" dxfId="75">
      <formula>$D$1&lt;L4</formula>
    </cfRule>
    <cfRule type="expression" priority="78" aboveAverage="0" equalAverage="0" bottom="0" percent="0" rank="0" text="" dxfId="76">
      <formula>$D$1&gt;L4</formula>
    </cfRule>
  </conditionalFormatting>
  <conditionalFormatting sqref="L4">
    <cfRule type="expression" priority="79" aboveAverage="0" equalAverage="0" bottom="0" percent="0" rank="0" text="" dxfId="77">
      <formula>$D$1&lt;L4</formula>
    </cfRule>
    <cfRule type="expression" priority="80" aboveAverage="0" equalAverage="0" bottom="0" percent="0" rank="0" text="" dxfId="78">
      <formula>$D$1&gt;L4</formula>
    </cfRule>
  </conditionalFormatting>
  <conditionalFormatting sqref="L5">
    <cfRule type="expression" priority="81" aboveAverage="0" equalAverage="0" bottom="0" percent="0" rank="0" text="" dxfId="79">
      <formula>$D$1&lt;L5</formula>
    </cfRule>
    <cfRule type="expression" priority="82" aboveAverage="0" equalAverage="0" bottom="0" percent="0" rank="0" text="" dxfId="80">
      <formula>$D$1&gt;L5</formula>
    </cfRule>
  </conditionalFormatting>
  <conditionalFormatting sqref="L5">
    <cfRule type="expression" priority="83" aboveAverage="0" equalAverage="0" bottom="0" percent="0" rank="0" text="" dxfId="81">
      <formula>$D$1&lt;L5</formula>
    </cfRule>
    <cfRule type="expression" priority="84" aboveAverage="0" equalAverage="0" bottom="0" percent="0" rank="0" text="" dxfId="82">
      <formula>$D$1&gt;L5</formula>
    </cfRule>
  </conditionalFormatting>
  <conditionalFormatting sqref="L5">
    <cfRule type="expression" priority="85" aboveAverage="0" equalAverage="0" bottom="0" percent="0" rank="0" text="" dxfId="83">
      <formula>$D$1&lt;L5</formula>
    </cfRule>
    <cfRule type="expression" priority="86" aboveAverage="0" equalAverage="0" bottom="0" percent="0" rank="0" text="" dxfId="84">
      <formula>$D$1&gt;L5</formula>
    </cfRule>
  </conditionalFormatting>
  <conditionalFormatting sqref="L5">
    <cfRule type="expression" priority="87" aboveAverage="0" equalAverage="0" bottom="0" percent="0" rank="0" text="" dxfId="85">
      <formula>$D$1&lt;L5</formula>
    </cfRule>
    <cfRule type="expression" priority="88" aboveAverage="0" equalAverage="0" bottom="0" percent="0" rank="0" text="" dxfId="86">
      <formula>$D$1&gt;L5</formula>
    </cfRule>
  </conditionalFormatting>
  <conditionalFormatting sqref="L4">
    <cfRule type="expression" priority="89" aboveAverage="0" equalAverage="0" bottom="0" percent="0" rank="0" text="" dxfId="87">
      <formula>$D$1&lt;L4</formula>
    </cfRule>
    <cfRule type="expression" priority="90" aboveAverage="0" equalAverage="0" bottom="0" percent="0" rank="0" text="" dxfId="88">
      <formula>$D$1&gt;L4</formula>
    </cfRule>
  </conditionalFormatting>
  <conditionalFormatting sqref="N4">
    <cfRule type="expression" priority="91" aboveAverage="0" equalAverage="0" bottom="0" percent="0" rank="0" text="" dxfId="89">
      <formula>$D$1&lt;N4</formula>
    </cfRule>
    <cfRule type="expression" priority="92" aboveAverage="0" equalAverage="0" bottom="0" percent="0" rank="0" text="" dxfId="90">
      <formula>$D$1&gt;N4</formula>
    </cfRule>
  </conditionalFormatting>
  <conditionalFormatting sqref="N4">
    <cfRule type="expression" priority="93" aboveAverage="0" equalAverage="0" bottom="0" percent="0" rank="0" text="" dxfId="91">
      <formula>$D$1&lt;N4</formula>
    </cfRule>
    <cfRule type="expression" priority="94" aboveAverage="0" equalAverage="0" bottom="0" percent="0" rank="0" text="" dxfId="92">
      <formula>$D$1&gt;N4</formula>
    </cfRule>
  </conditionalFormatting>
  <conditionalFormatting sqref="L4">
    <cfRule type="expression" priority="95" aboveAverage="0" equalAverage="0" bottom="0" percent="0" rank="0" text="" dxfId="93">
      <formula>$D$1&lt;L4</formula>
    </cfRule>
    <cfRule type="expression" priority="96" aboveAverage="0" equalAverage="0" bottom="0" percent="0" rank="0" text="" dxfId="94">
      <formula>$D$1&gt;L4</formula>
    </cfRule>
  </conditionalFormatting>
  <conditionalFormatting sqref="N3">
    <cfRule type="expression" priority="97" aboveAverage="0" equalAverage="0" bottom="0" percent="0" rank="0" text="" dxfId="95">
      <formula>$D$1&lt;N3</formula>
    </cfRule>
    <cfRule type="expression" priority="98" aboveAverage="0" equalAverage="0" bottom="0" percent="0" rank="0" text="" dxfId="96">
      <formula>$D$1&gt;N3</formula>
    </cfRule>
  </conditionalFormatting>
  <conditionalFormatting sqref="N3">
    <cfRule type="expression" priority="99" aboveAverage="0" equalAverage="0" bottom="0" percent="0" rank="0" text="" dxfId="97">
      <formula>$D$1&lt;N3</formula>
    </cfRule>
    <cfRule type="expression" priority="100" aboveAverage="0" equalAverage="0" bottom="0" percent="0" rank="0" text="" dxfId="98">
      <formula>$D$1&gt;N3</formula>
    </cfRule>
  </conditionalFormatting>
  <conditionalFormatting sqref="N4">
    <cfRule type="expression" priority="101" aboveAverage="0" equalAverage="0" bottom="0" percent="0" rank="0" text="" dxfId="99">
      <formula>$D$1&lt;N4</formula>
    </cfRule>
    <cfRule type="expression" priority="102" aboveAverage="0" equalAverage="0" bottom="0" percent="0" rank="0" text="" dxfId="100">
      <formula>$D$1&gt;N4</formula>
    </cfRule>
  </conditionalFormatting>
  <conditionalFormatting sqref="N4">
    <cfRule type="expression" priority="103" aboveAverage="0" equalAverage="0" bottom="0" percent="0" rank="0" text="" dxfId="101">
      <formula>$D$1&lt;N4</formula>
    </cfRule>
    <cfRule type="expression" priority="104" aboveAverage="0" equalAverage="0" bottom="0" percent="0" rank="0" text="" dxfId="102">
      <formula>$D$1&gt;N4</formula>
    </cfRule>
  </conditionalFormatting>
  <conditionalFormatting sqref="N4">
    <cfRule type="expression" priority="105" aboveAverage="0" equalAverage="0" bottom="0" percent="0" rank="0" text="" dxfId="103">
      <formula>$D$1&lt;N4</formula>
    </cfRule>
    <cfRule type="expression" priority="106" aboveAverage="0" equalAverage="0" bottom="0" percent="0" rank="0" text="" dxfId="104">
      <formula>$D$1&gt;N4</formula>
    </cfRule>
  </conditionalFormatting>
  <conditionalFormatting sqref="N4">
    <cfRule type="expression" priority="107" aboveAverage="0" equalAverage="0" bottom="0" percent="0" rank="0" text="" dxfId="105">
      <formula>$D$1&lt;N4</formula>
    </cfRule>
    <cfRule type="expression" priority="108" aboveAverage="0" equalAverage="0" bottom="0" percent="0" rank="0" text="" dxfId="106">
      <formula>$D$1&gt;N4</formula>
    </cfRule>
  </conditionalFormatting>
  <conditionalFormatting sqref="N4">
    <cfRule type="expression" priority="109" aboveAverage="0" equalAverage="0" bottom="0" percent="0" rank="0" text="" dxfId="107">
      <formula>$D$1&lt;N4</formula>
    </cfRule>
    <cfRule type="expression" priority="110" aboveAverage="0" equalAverage="0" bottom="0" percent="0" rank="0" text="" dxfId="108">
      <formula>$D$1&gt;N4</formula>
    </cfRule>
  </conditionalFormatting>
  <conditionalFormatting sqref="N4">
    <cfRule type="expression" priority="111" aboveAverage="0" equalAverage="0" bottom="0" percent="0" rank="0" text="" dxfId="109">
      <formula>$D$1&lt;N4</formula>
    </cfRule>
    <cfRule type="expression" priority="112" aboveAverage="0" equalAverage="0" bottom="0" percent="0" rank="0" text="" dxfId="110">
      <formula>$D$1&gt;N4</formula>
    </cfRule>
  </conditionalFormatting>
  <conditionalFormatting sqref="S5">
    <cfRule type="expression" priority="113" aboveAverage="0" equalAverage="0" bottom="0" percent="0" rank="0" text="" dxfId="111">
      <formula>$D$1&lt;S5</formula>
    </cfRule>
    <cfRule type="expression" priority="114" aboveAverage="0" equalAverage="0" bottom="0" percent="0" rank="0" text="" dxfId="112">
      <formula>$D$1&gt;S5</formula>
    </cfRule>
  </conditionalFormatting>
  <conditionalFormatting sqref="S5">
    <cfRule type="expression" priority="115" aboveAverage="0" equalAverage="0" bottom="0" percent="0" rank="0" text="" dxfId="113">
      <formula>$D$1&lt;S5</formula>
    </cfRule>
    <cfRule type="expression" priority="116" aboveAverage="0" equalAverage="0" bottom="0" percent="0" rank="0" text="" dxfId="114">
      <formula>$D$1&gt;S5</formula>
    </cfRule>
  </conditionalFormatting>
  <conditionalFormatting sqref="S4">
    <cfRule type="expression" priority="117" aboveAverage="0" equalAverage="0" bottom="0" percent="0" rank="0" text="" dxfId="115">
      <formula>$D$1&lt;S4</formula>
    </cfRule>
    <cfRule type="expression" priority="118" aboveAverage="0" equalAverage="0" bottom="0" percent="0" rank="0" text="" dxfId="116">
      <formula>$D$1&gt;S4</formula>
    </cfRule>
  </conditionalFormatting>
  <conditionalFormatting sqref="J4">
    <cfRule type="expression" priority="119" aboveAverage="0" equalAverage="0" bottom="0" percent="0" rank="0" text="" dxfId="117">
      <formula>$D$1&lt;J4</formula>
    </cfRule>
    <cfRule type="expression" priority="120" aboveAverage="0" equalAverage="0" bottom="0" percent="0" rank="0" text="" dxfId="118">
      <formula>$D$1&gt;J4</formula>
    </cfRule>
  </conditionalFormatting>
  <conditionalFormatting sqref="P5">
    <cfRule type="expression" priority="121" aboveAverage="0" equalAverage="0" bottom="0" percent="0" rank="0" text="" dxfId="119">
      <formula>$D$1&lt;P5</formula>
    </cfRule>
    <cfRule type="expression" priority="122" aboveAverage="0" equalAverage="0" bottom="0" percent="0" rank="0" text="" dxfId="120">
      <formula>$D$1&gt;P5</formula>
    </cfRule>
  </conditionalFormatting>
  <conditionalFormatting sqref="P5">
    <cfRule type="expression" priority="123" aboveAverage="0" equalAverage="0" bottom="0" percent="0" rank="0" text="" dxfId="121">
      <formula>$D$1&lt;P5</formula>
    </cfRule>
    <cfRule type="expression" priority="124" aboveAverage="0" equalAverage="0" bottom="0" percent="0" rank="0" text="" dxfId="122">
      <formula>$D$1&gt;P5</formula>
    </cfRule>
  </conditionalFormatting>
  <conditionalFormatting sqref="N5">
    <cfRule type="expression" priority="125" aboveAverage="0" equalAverage="0" bottom="0" percent="0" rank="0" text="" dxfId="123">
      <formula>$D$1&lt;N5</formula>
    </cfRule>
    <cfRule type="expression" priority="126" aboveAverage="0" equalAverage="0" bottom="0" percent="0" rank="0" text="" dxfId="124">
      <formula>$D$1&gt;N5</formula>
    </cfRule>
  </conditionalFormatting>
  <conditionalFormatting sqref="N4">
    <cfRule type="expression" priority="127" aboveAverage="0" equalAverage="0" bottom="0" percent="0" rank="0" text="" dxfId="125">
      <formula>$D$1&lt;N4</formula>
    </cfRule>
    <cfRule type="expression" priority="128" aboveAverage="0" equalAverage="0" bottom="0" percent="0" rank="0" text="" dxfId="126">
      <formula>$D$1&gt;N4</formula>
    </cfRule>
  </conditionalFormatting>
  <conditionalFormatting sqref="N4">
    <cfRule type="expression" priority="129" aboveAverage="0" equalAverage="0" bottom="0" percent="0" rank="0" text="" dxfId="127">
      <formula>$D$1&lt;N4</formula>
    </cfRule>
    <cfRule type="expression" priority="130" aboveAverage="0" equalAverage="0" bottom="0" percent="0" rank="0" text="" dxfId="128">
      <formula>$D$1&gt;N4</formula>
    </cfRule>
  </conditionalFormatting>
  <conditionalFormatting sqref="N4">
    <cfRule type="expression" priority="131" aboveAverage="0" equalAverage="0" bottom="0" percent="0" rank="0" text="" dxfId="129">
      <formula>$D$1&lt;N4</formula>
    </cfRule>
    <cfRule type="expression" priority="132" aboveAverage="0" equalAverage="0" bottom="0" percent="0" rank="0" text="" dxfId="130">
      <formula>$D$1&gt;N4</formula>
    </cfRule>
  </conditionalFormatting>
  <conditionalFormatting sqref="N4">
    <cfRule type="expression" priority="133" aboveAverage="0" equalAverage="0" bottom="0" percent="0" rank="0" text="" dxfId="131">
      <formula>$D$1&lt;N4</formula>
    </cfRule>
    <cfRule type="expression" priority="134" aboveAverage="0" equalAverage="0" bottom="0" percent="0" rank="0" text="" dxfId="132">
      <formula>$D$1&gt;N4</formula>
    </cfRule>
  </conditionalFormatting>
  <conditionalFormatting sqref="P5">
    <cfRule type="expression" priority="135" aboveAverage="0" equalAverage="0" bottom="0" percent="0" rank="0" text="" dxfId="133">
      <formula>$D$1&lt;P5</formula>
    </cfRule>
    <cfRule type="expression" priority="136" aboveAverage="0" equalAverage="0" bottom="0" percent="0" rank="0" text="" dxfId="134">
      <formula>$D$1&gt;P5</formula>
    </cfRule>
  </conditionalFormatting>
  <conditionalFormatting sqref="P5">
    <cfRule type="expression" priority="137" aboveAverage="0" equalAverage="0" bottom="0" percent="0" rank="0" text="" dxfId="135">
      <formula>$D$1&lt;P5</formula>
    </cfRule>
    <cfRule type="expression" priority="138" aboveAverage="0" equalAverage="0" bottom="0" percent="0" rank="0" text="" dxfId="136">
      <formula>$D$1&gt;P5</formula>
    </cfRule>
  </conditionalFormatting>
  <conditionalFormatting sqref="P5">
    <cfRule type="expression" priority="139" aboveAverage="0" equalAverage="0" bottom="0" percent="0" rank="0" text="" dxfId="137">
      <formula>$D$1&lt;P5</formula>
    </cfRule>
    <cfRule type="expression" priority="140" aboveAverage="0" equalAverage="0" bottom="0" percent="0" rank="0" text="" dxfId="138">
      <formula>$D$1&gt;P5</formula>
    </cfRule>
  </conditionalFormatting>
  <conditionalFormatting sqref="P5">
    <cfRule type="expression" priority="141" aboveAverage="0" equalAverage="0" bottom="0" percent="0" rank="0" text="" dxfId="139">
      <formula>$D$1&lt;P5</formula>
    </cfRule>
    <cfRule type="expression" priority="142" aboveAverage="0" equalAverage="0" bottom="0" percent="0" rank="0" text="" dxfId="140">
      <formula>$D$1&gt;P5</formula>
    </cfRule>
  </conditionalFormatting>
  <conditionalFormatting sqref="N4">
    <cfRule type="expression" priority="143" aboveAverage="0" equalAverage="0" bottom="0" percent="0" rank="0" text="" dxfId="141">
      <formula>$D$1&lt;N4</formula>
    </cfRule>
    <cfRule type="expression" priority="144" aboveAverage="0" equalAverage="0" bottom="0" percent="0" rank="0" text="" dxfId="142">
      <formula>$D$1&gt;N4</formula>
    </cfRule>
  </conditionalFormatting>
  <conditionalFormatting sqref="N4">
    <cfRule type="expression" priority="145" aboveAverage="0" equalAverage="0" bottom="0" percent="0" rank="0" text="" dxfId="143">
      <formula>$D$1&lt;N4</formula>
    </cfRule>
    <cfRule type="expression" priority="146" aboveAverage="0" equalAverage="0" bottom="0" percent="0" rank="0" text="" dxfId="144">
      <formula>$D$1&gt;N4</formula>
    </cfRule>
  </conditionalFormatting>
  <conditionalFormatting sqref="N4">
    <cfRule type="expression" priority="147" aboveAverage="0" equalAverage="0" bottom="0" percent="0" rank="0" text="" dxfId="145">
      <formula>$D$1&lt;N4</formula>
    </cfRule>
    <cfRule type="expression" priority="148" aboveAverage="0" equalAverage="0" bottom="0" percent="0" rank="0" text="" dxfId="146">
      <formula>$D$1&gt;N4</formula>
    </cfRule>
  </conditionalFormatting>
  <conditionalFormatting sqref="N4">
    <cfRule type="expression" priority="149" aboveAverage="0" equalAverage="0" bottom="0" percent="0" rank="0" text="" dxfId="147">
      <formula>$D$1&lt;N4</formula>
    </cfRule>
    <cfRule type="expression" priority="150" aboveAverage="0" equalAverage="0" bottom="0" percent="0" rank="0" text="" dxfId="148">
      <formula>$D$1&gt;N4</formula>
    </cfRule>
  </conditionalFormatting>
  <conditionalFormatting sqref="N4">
    <cfRule type="expression" priority="151" aboveAverage="0" equalAverage="0" bottom="0" percent="0" rank="0" text="" dxfId="149">
      <formula>$D$1&lt;N4</formula>
    </cfRule>
    <cfRule type="expression" priority="152" aboveAverage="0" equalAverage="0" bottom="0" percent="0" rank="0" text="" dxfId="150">
      <formula>$D$1&gt;N4</formula>
    </cfRule>
  </conditionalFormatting>
  <conditionalFormatting sqref="N5">
    <cfRule type="expression" priority="153" aboveAverage="0" equalAverage="0" bottom="0" percent="0" rank="0" text="" dxfId="151">
      <formula>$D$1&lt;N5</formula>
    </cfRule>
    <cfRule type="expression" priority="154" aboveAverage="0" equalAverage="0" bottom="0" percent="0" rank="0" text="" dxfId="152">
      <formula>$D$1&gt;N5</formula>
    </cfRule>
  </conditionalFormatting>
  <conditionalFormatting sqref="N4">
    <cfRule type="expression" priority="155" aboveAverage="0" equalAverage="0" bottom="0" percent="0" rank="0" text="" dxfId="153">
      <formula>$D$1&lt;N4</formula>
    </cfRule>
    <cfRule type="expression" priority="156" aboveAverage="0" equalAverage="0" bottom="0" percent="0" rank="0" text="" dxfId="154">
      <formula>$D$1&gt;N4</formula>
    </cfRule>
  </conditionalFormatting>
  <conditionalFormatting sqref="Q5">
    <cfRule type="cellIs" priority="157" operator="equal" aboveAverage="0" equalAverage="0" bottom="0" percent="0" rank="0" text="" dxfId="155">
      <formula>5</formula>
    </cfRule>
    <cfRule type="cellIs" priority="158" operator="equal" aboveAverage="0" equalAverage="0" bottom="0" percent="0" rank="0" text="" dxfId="156">
      <formula>4</formula>
    </cfRule>
    <cfRule type="cellIs" priority="159" operator="equal" aboveAverage="0" equalAverage="0" bottom="0" percent="0" rank="0" text="" dxfId="157">
      <formula>3</formula>
    </cfRule>
  </conditionalFormatting>
  <conditionalFormatting sqref="O4">
    <cfRule type="expression" priority="160" aboveAverage="0" equalAverage="0" bottom="0" percent="0" rank="0" text="" dxfId="158">
      <formula>$D$1&lt;O4</formula>
    </cfRule>
    <cfRule type="expression" priority="161" aboveAverage="0" equalAverage="0" bottom="0" percent="0" rank="0" text="" dxfId="159">
      <formula>$D$1&gt;O4</formula>
    </cfRule>
  </conditionalFormatting>
  <conditionalFormatting sqref="M4">
    <cfRule type="expression" priority="162" aboveAverage="0" equalAverage="0" bottom="0" percent="0" rank="0" text="" dxfId="160">
      <formula>$D$1&lt;M4</formula>
    </cfRule>
    <cfRule type="expression" priority="163" aboveAverage="0" equalAverage="0" bottom="0" percent="0" rank="0" text="" dxfId="161">
      <formula>$D$1&gt;M4</formula>
    </cfRule>
  </conditionalFormatting>
  <conditionalFormatting sqref="M3">
    <cfRule type="expression" priority="164" aboveAverage="0" equalAverage="0" bottom="0" percent="0" rank="0" text="" dxfId="162">
      <formula>$D$1&lt;M3</formula>
    </cfRule>
    <cfRule type="expression" priority="165" aboveAverage="0" equalAverage="0" bottom="0" percent="0" rank="0" text="" dxfId="163">
      <formula>$D$1&gt;M3</formula>
    </cfRule>
  </conditionalFormatting>
  <conditionalFormatting sqref="M4">
    <cfRule type="expression" priority="166" aboveAverage="0" equalAverage="0" bottom="0" percent="0" rank="0" text="" dxfId="164">
      <formula>$D$1&lt;M4</formula>
    </cfRule>
    <cfRule type="expression" priority="167" aboveAverage="0" equalAverage="0" bottom="0" percent="0" rank="0" text="" dxfId="165">
      <formula>$D$1&gt;M4</formula>
    </cfRule>
  </conditionalFormatting>
  <conditionalFormatting sqref="M4">
    <cfRule type="expression" priority="168" aboveAverage="0" equalAverage="0" bottom="0" percent="0" rank="0" text="" dxfId="166">
      <formula>$D$1&lt;M4</formula>
    </cfRule>
    <cfRule type="expression" priority="169" aboveAverage="0" equalAverage="0" bottom="0" percent="0" rank="0" text="" dxfId="167">
      <formula>$D$1&gt;M4</formula>
    </cfRule>
  </conditionalFormatting>
  <conditionalFormatting sqref="M4">
    <cfRule type="expression" priority="170" aboveAverage="0" equalAverage="0" bottom="0" percent="0" rank="0" text="" dxfId="168">
      <formula>$D$1&lt;M4</formula>
    </cfRule>
    <cfRule type="expression" priority="171" aboveAverage="0" equalAverage="0" bottom="0" percent="0" rank="0" text="" dxfId="169">
      <formula>$D$1&gt;M4</formula>
    </cfRule>
  </conditionalFormatting>
  <conditionalFormatting sqref="M4">
    <cfRule type="expression" priority="172" aboveAverage="0" equalAverage="0" bottom="0" percent="0" rank="0" text="" dxfId="170">
      <formula>$D$1&lt;M4</formula>
    </cfRule>
    <cfRule type="expression" priority="173" aboveAverage="0" equalAverage="0" bottom="0" percent="0" rank="0" text="" dxfId="171">
      <formula>$D$1&gt;M4</formula>
    </cfRule>
  </conditionalFormatting>
  <conditionalFormatting sqref="M4">
    <cfRule type="expression" priority="174" aboveAverage="0" equalAverage="0" bottom="0" percent="0" rank="0" text="" dxfId="172">
      <formula>$D$1&lt;M4</formula>
    </cfRule>
    <cfRule type="expression" priority="175" aboveAverage="0" equalAverage="0" bottom="0" percent="0" rank="0" text="" dxfId="173">
      <formula>$D$1&gt;M4</formula>
    </cfRule>
  </conditionalFormatting>
  <conditionalFormatting sqref="M4">
    <cfRule type="expression" priority="176" aboveAverage="0" equalAverage="0" bottom="0" percent="0" rank="0" text="" dxfId="174">
      <formula>$D$1&lt;M4</formula>
    </cfRule>
    <cfRule type="expression" priority="177" aboveAverage="0" equalAverage="0" bottom="0" percent="0" rank="0" text="" dxfId="175">
      <formula>$D$1&gt;M4</formula>
    </cfRule>
  </conditionalFormatting>
  <conditionalFormatting sqref="M4">
    <cfRule type="expression" priority="178" aboveAverage="0" equalAverage="0" bottom="0" percent="0" rank="0" text="" dxfId="176">
      <formula>$D$1&lt;M4</formula>
    </cfRule>
    <cfRule type="expression" priority="179" aboveAverage="0" equalAverage="0" bottom="0" percent="0" rank="0" text="" dxfId="177">
      <formula>$D$1&gt;M4</formula>
    </cfRule>
  </conditionalFormatting>
  <conditionalFormatting sqref="M4">
    <cfRule type="expression" priority="180" aboveAverage="0" equalAverage="0" bottom="0" percent="0" rank="0" text="" dxfId="178">
      <formula>$D$1&lt;M4</formula>
    </cfRule>
    <cfRule type="expression" priority="181" aboveAverage="0" equalAverage="0" bottom="0" percent="0" rank="0" text="" dxfId="179">
      <formula>$D$1&gt;M4</formula>
    </cfRule>
  </conditionalFormatting>
  <conditionalFormatting sqref="M4">
    <cfRule type="expression" priority="182" aboveAverage="0" equalAverage="0" bottom="0" percent="0" rank="0" text="" dxfId="180">
      <formula>$D$1&lt;M4</formula>
    </cfRule>
    <cfRule type="expression" priority="183" aboveAverage="0" equalAverage="0" bottom="0" percent="0" rank="0" text="" dxfId="181">
      <formula>$D$1&gt;M4</formula>
    </cfRule>
  </conditionalFormatting>
  <conditionalFormatting sqref="M4">
    <cfRule type="expression" priority="184" aboveAverage="0" equalAverage="0" bottom="0" percent="0" rank="0" text="" dxfId="182">
      <formula>$D$1&lt;M4</formula>
    </cfRule>
    <cfRule type="expression" priority="185" aboveAverage="0" equalAverage="0" bottom="0" percent="0" rank="0" text="" dxfId="183">
      <formula>$D$1&gt;M4</formula>
    </cfRule>
  </conditionalFormatting>
  <conditionalFormatting sqref="M4">
    <cfRule type="expression" priority="186" aboveAverage="0" equalAverage="0" bottom="0" percent="0" rank="0" text="" dxfId="184">
      <formula>$D$1&lt;M4</formula>
    </cfRule>
    <cfRule type="expression" priority="187" aboveAverage="0" equalAverage="0" bottom="0" percent="0" rank="0" text="" dxfId="185">
      <formula>$D$1&gt;M4</formula>
    </cfRule>
  </conditionalFormatting>
  <conditionalFormatting sqref="M4">
    <cfRule type="expression" priority="188" aboveAverage="0" equalAverage="0" bottom="0" percent="0" rank="0" text="" dxfId="186">
      <formula>$D$1&lt;M4</formula>
    </cfRule>
    <cfRule type="expression" priority="189" aboveAverage="0" equalAverage="0" bottom="0" percent="0" rank="0" text="" dxfId="187">
      <formula>$D$1&gt;M4</formula>
    </cfRule>
  </conditionalFormatting>
  <conditionalFormatting sqref="M4">
    <cfRule type="expression" priority="190" aboveAverage="0" equalAverage="0" bottom="0" percent="0" rank="0" text="" dxfId="188">
      <formula>$D$1&lt;M4</formula>
    </cfRule>
    <cfRule type="expression" priority="191" aboveAverage="0" equalAverage="0" bottom="0" percent="0" rank="0" text="" dxfId="189">
      <formula>$D$1&gt;M4</formula>
    </cfRule>
  </conditionalFormatting>
  <conditionalFormatting sqref="O4">
    <cfRule type="expression" priority="192" aboveAverage="0" equalAverage="0" bottom="0" percent="0" rank="0" text="" dxfId="190">
      <formula>$D$1&lt;O4</formula>
    </cfRule>
    <cfRule type="expression" priority="193" aboveAverage="0" equalAverage="0" bottom="0" percent="0" rank="0" text="" dxfId="191">
      <formula>$D$1&gt;O4</formula>
    </cfRule>
  </conditionalFormatting>
  <conditionalFormatting sqref="O4">
    <cfRule type="expression" priority="194" aboveAverage="0" equalAverage="0" bottom="0" percent="0" rank="0" text="" dxfId="192">
      <formula>$D$1&lt;O4</formula>
    </cfRule>
    <cfRule type="expression" priority="195" aboveAverage="0" equalAverage="0" bottom="0" percent="0" rank="0" text="" dxfId="193">
      <formula>$D$1&gt;O4</formula>
    </cfRule>
  </conditionalFormatting>
  <conditionalFormatting sqref="O4">
    <cfRule type="expression" priority="196" aboveAverage="0" equalAverage="0" bottom="0" percent="0" rank="0" text="" dxfId="194">
      <formula>$D$1&lt;O4</formula>
    </cfRule>
    <cfRule type="expression" priority="197" aboveAverage="0" equalAverage="0" bottom="0" percent="0" rank="0" text="" dxfId="195">
      <formula>$D$1&gt;O4</formula>
    </cfRule>
  </conditionalFormatting>
  <conditionalFormatting sqref="O4">
    <cfRule type="expression" priority="198" aboveAverage="0" equalAverage="0" bottom="0" percent="0" rank="0" text="" dxfId="196">
      <formula>$D$1&lt;O4</formula>
    </cfRule>
    <cfRule type="expression" priority="199" aboveAverage="0" equalAverage="0" bottom="0" percent="0" rank="0" text="" dxfId="197">
      <formula>$D$1&gt;O4</formula>
    </cfRule>
  </conditionalFormatting>
  <conditionalFormatting sqref="O4">
    <cfRule type="expression" priority="200" aboveAverage="0" equalAverage="0" bottom="0" percent="0" rank="0" text="" dxfId="198">
      <formula>$D$1&lt;O4</formula>
    </cfRule>
    <cfRule type="expression" priority="201" aboveAverage="0" equalAverage="0" bottom="0" percent="0" rank="0" text="" dxfId="199">
      <formula>$D$1&gt;O4</formula>
    </cfRule>
  </conditionalFormatting>
  <conditionalFormatting sqref="O4">
    <cfRule type="expression" priority="202" aboveAverage="0" equalAverage="0" bottom="0" percent="0" rank="0" text="" dxfId="200">
      <formula>$D$1&lt;O4</formula>
    </cfRule>
    <cfRule type="expression" priority="203" aboveAverage="0" equalAverage="0" bottom="0" percent="0" rank="0" text="" dxfId="201">
      <formula>$D$1&gt;O4</formula>
    </cfRule>
  </conditionalFormatting>
  <conditionalFormatting sqref="P4">
    <cfRule type="expression" priority="204" aboveAverage="0" equalAverage="0" bottom="0" percent="0" rank="0" text="" dxfId="202">
      <formula>$D$1&lt;P4</formula>
    </cfRule>
    <cfRule type="expression" priority="205" aboveAverage="0" equalAverage="0" bottom="0" percent="0" rank="0" text="" dxfId="203">
      <formula>$D$1&gt;P4</formula>
    </cfRule>
  </conditionalFormatting>
  <conditionalFormatting sqref="P4">
    <cfRule type="expression" priority="206" aboveAverage="0" equalAverage="0" bottom="0" percent="0" rank="0" text="" dxfId="204">
      <formula>$D$1&lt;P4</formula>
    </cfRule>
    <cfRule type="expression" priority="207" aboveAverage="0" equalAverage="0" bottom="0" percent="0" rank="0" text="" dxfId="205">
      <formula>$D$1&gt;P4</formula>
    </cfRule>
  </conditionalFormatting>
  <conditionalFormatting sqref="P4">
    <cfRule type="expression" priority="208" aboveAverage="0" equalAverage="0" bottom="0" percent="0" rank="0" text="" dxfId="206">
      <formula>$D$1&lt;P4</formula>
    </cfRule>
    <cfRule type="expression" priority="209" aboveAverage="0" equalAverage="0" bottom="0" percent="0" rank="0" text="" dxfId="207">
      <formula>$D$1&gt;P4</formula>
    </cfRule>
  </conditionalFormatting>
  <conditionalFormatting sqref="P4">
    <cfRule type="expression" priority="210" aboveAverage="0" equalAverage="0" bottom="0" percent="0" rank="0" text="" dxfId="208">
      <formula>$D$1&lt;P4</formula>
    </cfRule>
    <cfRule type="expression" priority="211" aboveAverage="0" equalAverage="0" bottom="0" percent="0" rank="0" text="" dxfId="209">
      <formula>$D$1&gt;P4</formula>
    </cfRule>
  </conditionalFormatting>
  <conditionalFormatting sqref="P4">
    <cfRule type="expression" priority="212" aboveAverage="0" equalAverage="0" bottom="0" percent="0" rank="0" text="" dxfId="210">
      <formula>$D$1&lt;P4</formula>
    </cfRule>
    <cfRule type="expression" priority="213" aboveAverage="0" equalAverage="0" bottom="0" percent="0" rank="0" text="" dxfId="211">
      <formula>$D$1&gt;P4</formula>
    </cfRule>
  </conditionalFormatting>
  <conditionalFormatting sqref="P4">
    <cfRule type="expression" priority="214" aboveAverage="0" equalAverage="0" bottom="0" percent="0" rank="0" text="" dxfId="212">
      <formula>$D$1&lt;P4</formula>
    </cfRule>
    <cfRule type="expression" priority="215" aboveAverage="0" equalAverage="0" bottom="0" percent="0" rank="0" text="" dxfId="213">
      <formula>$D$1&gt;P4</formula>
    </cfRule>
  </conditionalFormatting>
  <conditionalFormatting sqref="P4">
    <cfRule type="expression" priority="216" aboveAverage="0" equalAverage="0" bottom="0" percent="0" rank="0" text="" dxfId="214">
      <formula>$D$1&lt;P4</formula>
    </cfRule>
    <cfRule type="expression" priority="217" aboveAverage="0" equalAverage="0" bottom="0" percent="0" rank="0" text="" dxfId="215">
      <formula>$D$1&gt;P4</formula>
    </cfRule>
  </conditionalFormatting>
  <conditionalFormatting sqref="P4">
    <cfRule type="expression" priority="218" aboveAverage="0" equalAverage="0" bottom="0" percent="0" rank="0" text="" dxfId="216">
      <formula>$D$1&lt;P4</formula>
    </cfRule>
    <cfRule type="expression" priority="219" aboveAverage="0" equalAverage="0" bottom="0" percent="0" rank="0" text="" dxfId="217">
      <formula>$D$1&gt;P4</formula>
    </cfRule>
  </conditionalFormatting>
  <conditionalFormatting sqref="Q4">
    <cfRule type="expression" priority="220" aboveAverage="0" equalAverage="0" bottom="0" percent="0" rank="0" text="" dxfId="218">
      <formula>$D$1&lt;Q4</formula>
    </cfRule>
    <cfRule type="expression" priority="221" aboveAverage="0" equalAverage="0" bottom="0" percent="0" rank="0" text="" dxfId="219">
      <formula>$D$1&gt;Q4</formula>
    </cfRule>
  </conditionalFormatting>
  <conditionalFormatting sqref="P4">
    <cfRule type="expression" priority="222" aboveAverage="0" equalAverage="0" bottom="0" percent="0" rank="0" text="" dxfId="220">
      <formula>$D$1&lt;P4</formula>
    </cfRule>
    <cfRule type="expression" priority="223" aboveAverage="0" equalAverage="0" bottom="0" percent="0" rank="0" text="" dxfId="221">
      <formula>$D$1&gt;P4</formula>
    </cfRule>
  </conditionalFormatting>
  <conditionalFormatting sqref="P4">
    <cfRule type="expression" priority="224" aboveAverage="0" equalAverage="0" bottom="0" percent="0" rank="0" text="" dxfId="222">
      <formula>$D$1&lt;P4</formula>
    </cfRule>
    <cfRule type="expression" priority="225" aboveAverage="0" equalAverage="0" bottom="0" percent="0" rank="0" text="" dxfId="223">
      <formula>$D$1&gt;P4</formula>
    </cfRule>
  </conditionalFormatting>
  <conditionalFormatting sqref="P4">
    <cfRule type="expression" priority="226" aboveAverage="0" equalAverage="0" bottom="0" percent="0" rank="0" text="" dxfId="224">
      <formula>$D$1&lt;P4</formula>
    </cfRule>
    <cfRule type="expression" priority="227" aboveAverage="0" equalAverage="0" bottom="0" percent="0" rank="0" text="" dxfId="225">
      <formula>$D$1&gt;P4</formula>
    </cfRule>
  </conditionalFormatting>
  <conditionalFormatting sqref="P4">
    <cfRule type="expression" priority="228" aboveAverage="0" equalAverage="0" bottom="0" percent="0" rank="0" text="" dxfId="226">
      <formula>$D$1&lt;P4</formula>
    </cfRule>
    <cfRule type="expression" priority="229" aboveAverage="0" equalAverage="0" bottom="0" percent="0" rank="0" text="" dxfId="227">
      <formula>$D$1&gt;P4</formula>
    </cfRule>
  </conditionalFormatting>
  <conditionalFormatting sqref="P4">
    <cfRule type="expression" priority="230" aboveAverage="0" equalAverage="0" bottom="0" percent="0" rank="0" text="" dxfId="228">
      <formula>$D$1&lt;P4</formula>
    </cfRule>
    <cfRule type="expression" priority="231" aboveAverage="0" equalAverage="0" bottom="0" percent="0" rank="0" text="" dxfId="229">
      <formula>$D$1&gt;P4</formula>
    </cfRule>
  </conditionalFormatting>
  <conditionalFormatting sqref="Q4">
    <cfRule type="expression" priority="232" aboveAverage="0" equalAverage="0" bottom="0" percent="0" rank="0" text="" dxfId="230">
      <formula>$D$1&lt;Q4</formula>
    </cfRule>
    <cfRule type="expression" priority="233" aboveAverage="0" equalAverage="0" bottom="0" percent="0" rank="0" text="" dxfId="231">
      <formula>$D$1&gt;Q4</formula>
    </cfRule>
  </conditionalFormatting>
  <conditionalFormatting sqref="Q4">
    <cfRule type="expression" priority="234" aboveAverage="0" equalAverage="0" bottom="0" percent="0" rank="0" text="" dxfId="232">
      <formula>$D$1&lt;Q4</formula>
    </cfRule>
    <cfRule type="expression" priority="235" aboveAverage="0" equalAverage="0" bottom="0" percent="0" rank="0" text="" dxfId="233">
      <formula>$D$1&gt;Q4</formula>
    </cfRule>
  </conditionalFormatting>
  <conditionalFormatting sqref="Q4">
    <cfRule type="expression" priority="236" aboveAverage="0" equalAverage="0" bottom="0" percent="0" rank="0" text="" dxfId="234">
      <formula>$D$1&lt;Q4</formula>
    </cfRule>
    <cfRule type="expression" priority="237" aboveAverage="0" equalAverage="0" bottom="0" percent="0" rank="0" text="" dxfId="235">
      <formula>$D$1&gt;Q4</formula>
    </cfRule>
  </conditionalFormatting>
  <conditionalFormatting sqref="Q4">
    <cfRule type="expression" priority="238" aboveAverage="0" equalAverage="0" bottom="0" percent="0" rank="0" text="" dxfId="236">
      <formula>$D$1&lt;Q4</formula>
    </cfRule>
    <cfRule type="expression" priority="239" aboveAverage="0" equalAverage="0" bottom="0" percent="0" rank="0" text="" dxfId="237">
      <formula>$D$1&gt;Q4</formula>
    </cfRule>
  </conditionalFormatting>
  <conditionalFormatting sqref="Q4">
    <cfRule type="expression" priority="240" aboveAverage="0" equalAverage="0" bottom="0" percent="0" rank="0" text="" dxfId="238">
      <formula>$D$1&lt;Q4</formula>
    </cfRule>
    <cfRule type="expression" priority="241" aboveAverage="0" equalAverage="0" bottom="0" percent="0" rank="0" text="" dxfId="239">
      <formula>$D$1&gt;Q4</formula>
    </cfRule>
  </conditionalFormatting>
  <conditionalFormatting sqref="Q4">
    <cfRule type="expression" priority="242" aboveAverage="0" equalAverage="0" bottom="0" percent="0" rank="0" text="" dxfId="240">
      <formula>$D$1&lt;Q4</formula>
    </cfRule>
    <cfRule type="expression" priority="243" aboveAverage="0" equalAverage="0" bottom="0" percent="0" rank="0" text="" dxfId="241">
      <formula>$D$1&gt;Q4</formula>
    </cfRule>
  </conditionalFormatting>
  <conditionalFormatting sqref="Q4">
    <cfRule type="expression" priority="244" aboveAverage="0" equalAverage="0" bottom="0" percent="0" rank="0" text="" dxfId="242">
      <formula>$D$1&lt;Q4</formula>
    </cfRule>
    <cfRule type="expression" priority="245" aboveAverage="0" equalAverage="0" bottom="0" percent="0" rank="0" text="" dxfId="243">
      <formula>$D$1&gt;Q4</formula>
    </cfRule>
  </conditionalFormatting>
  <conditionalFormatting sqref="Q4">
    <cfRule type="expression" priority="246" aboveAverage="0" equalAverage="0" bottom="0" percent="0" rank="0" text="" dxfId="244">
      <formula>$D$1&lt;Q4</formula>
    </cfRule>
    <cfRule type="expression" priority="247" aboveAverage="0" equalAverage="0" bottom="0" percent="0" rank="0" text="" dxfId="245">
      <formula>$D$1&gt;Q4</formula>
    </cfRule>
  </conditionalFormatting>
  <conditionalFormatting sqref="Q4">
    <cfRule type="expression" priority="248" aboveAverage="0" equalAverage="0" bottom="0" percent="0" rank="0" text="" dxfId="246">
      <formula>$D$1&lt;Q4</formula>
    </cfRule>
    <cfRule type="expression" priority="249" aboveAverage="0" equalAverage="0" bottom="0" percent="0" rank="0" text="" dxfId="247">
      <formula>$D$1&gt;Q4</formula>
    </cfRule>
  </conditionalFormatting>
  <conditionalFormatting sqref="Q4">
    <cfRule type="expression" priority="250" aboveAverage="0" equalAverage="0" bottom="0" percent="0" rank="0" text="" dxfId="248">
      <formula>$D$1&lt;Q4</formula>
    </cfRule>
    <cfRule type="expression" priority="251" aboveAverage="0" equalAverage="0" bottom="0" percent="0" rank="0" text="" dxfId="249">
      <formula>$D$1&gt;Q4</formula>
    </cfRule>
  </conditionalFormatting>
  <conditionalFormatting sqref="Q4">
    <cfRule type="expression" priority="252" aboveAverage="0" equalAverage="0" bottom="0" percent="0" rank="0" text="" dxfId="250">
      <formula>$D$1&lt;Q4</formula>
    </cfRule>
    <cfRule type="expression" priority="253" aboveAverage="0" equalAverage="0" bottom="0" percent="0" rank="0" text="" dxfId="251">
      <formula>$D$1&gt;Q4</formula>
    </cfRule>
  </conditionalFormatting>
  <conditionalFormatting sqref="Q4">
    <cfRule type="expression" priority="254" aboveAverage="0" equalAverage="0" bottom="0" percent="0" rank="0" text="" dxfId="252">
      <formula>$D$1&lt;Q4</formula>
    </cfRule>
    <cfRule type="expression" priority="255" aboveAverage="0" equalAverage="0" bottom="0" percent="0" rank="0" text="" dxfId="253">
      <formula>$D$1&gt;Q4</formula>
    </cfRule>
  </conditionalFormatting>
  <conditionalFormatting sqref="Q4">
    <cfRule type="expression" priority="256" aboveAverage="0" equalAverage="0" bottom="0" percent="0" rank="0" text="" dxfId="254">
      <formula>$D$1&lt;Q4</formula>
    </cfRule>
    <cfRule type="expression" priority="257" aboveAverage="0" equalAverage="0" bottom="0" percent="0" rank="0" text="" dxfId="255">
      <formula>$D$1&gt;Q4</formula>
    </cfRule>
  </conditionalFormatting>
  <conditionalFormatting sqref="Q4">
    <cfRule type="expression" priority="258" aboveAverage="0" equalAverage="0" bottom="0" percent="0" rank="0" text="" dxfId="256">
      <formula>$D$1&lt;Q4</formula>
    </cfRule>
    <cfRule type="expression" priority="259" aboveAverage="0" equalAverage="0" bottom="0" percent="0" rank="0" text="" dxfId="257">
      <formula>$D$1&gt;Q4</formula>
    </cfRule>
  </conditionalFormatting>
  <conditionalFormatting sqref="S5">
    <cfRule type="cellIs" priority="260" operator="equal" aboveAverage="0" equalAverage="0" bottom="0" percent="0" rank="0" text="" dxfId="258">
      <formula>5</formula>
    </cfRule>
    <cfRule type="cellIs" priority="261" operator="equal" aboveAverage="0" equalAverage="0" bottom="0" percent="0" rank="0" text="" dxfId="259">
      <formula>4</formula>
    </cfRule>
    <cfRule type="cellIs" priority="262" operator="equal" aboveAverage="0" equalAverage="0" bottom="0" percent="0" rank="0" text="" dxfId="260">
      <formula>3</formula>
    </cfRule>
  </conditionalFormatting>
  <conditionalFormatting sqref="N5:R5">
    <cfRule type="cellIs" priority="263" operator="equal" aboveAverage="0" equalAverage="0" bottom="0" percent="0" rank="0" text="" dxfId="261">
      <formula>5</formula>
    </cfRule>
    <cfRule type="cellIs" priority="264" operator="equal" aboveAverage="0" equalAverage="0" bottom="0" percent="0" rank="0" text="" dxfId="262">
      <formula>4</formula>
    </cfRule>
    <cfRule type="cellIs" priority="265" operator="equal" aboveAverage="0" equalAverage="0" bottom="0" percent="0" rank="0" text="" dxfId="263">
      <formula>3</formula>
    </cfRule>
  </conditionalFormatting>
  <conditionalFormatting sqref="N5:R5">
    <cfRule type="expression" priority="266" aboveAverage="0" equalAverage="0" bottom="0" percent="0" rank="0" text="" dxfId="264">
      <formula>$D$1&lt;N5</formula>
    </cfRule>
    <cfRule type="expression" priority="267" aboveAverage="0" equalAverage="0" bottom="0" percent="0" rank="0" text="" dxfId="265">
      <formula>$D$1&gt;N5</formula>
    </cfRule>
  </conditionalFormatting>
  <conditionalFormatting sqref="G3:J3">
    <cfRule type="expression" priority="268" aboveAverage="0" equalAverage="0" bottom="0" percent="0" rank="0" text="" dxfId="266">
      <formula>$D$1&lt;G3</formula>
    </cfRule>
    <cfRule type="expression" priority="269" aboveAverage="0" equalAverage="0" bottom="0" percent="0" rank="0" text="" dxfId="267">
      <formula>$D$1&gt;G3</formula>
    </cfRule>
  </conditionalFormatting>
  <conditionalFormatting sqref="G3:J3">
    <cfRule type="expression" priority="270" aboveAverage="0" equalAverage="0" bottom="0" percent="0" rank="0" text="" dxfId="268">
      <formula>$D$1&lt;G3</formula>
    </cfRule>
    <cfRule type="expression" priority="271" aboveAverage="0" equalAverage="0" bottom="0" percent="0" rank="0" text="" dxfId="269">
      <formula>$D$1&gt;G3</formula>
    </cfRule>
  </conditionalFormatting>
  <conditionalFormatting sqref="I3">
    <cfRule type="expression" priority="272" aboveAverage="0" equalAverage="0" bottom="0" percent="0" rank="0" text="" dxfId="270">
      <formula>$D$1&lt;I3</formula>
    </cfRule>
    <cfRule type="expression" priority="273" aboveAverage="0" equalAverage="0" bottom="0" percent="0" rank="0" text="" dxfId="271">
      <formula>$D$1&gt;I3</formula>
    </cfRule>
  </conditionalFormatting>
  <conditionalFormatting sqref="G3:H3">
    <cfRule type="expression" priority="274" aboveAverage="0" equalAverage="0" bottom="0" percent="0" rank="0" text="" dxfId="272">
      <formula>$D$1&lt;G3</formula>
    </cfRule>
    <cfRule type="expression" priority="275" aboveAverage="0" equalAverage="0" bottom="0" percent="0" rank="0" text="" dxfId="273">
      <formula>$D$1&gt;G3</formula>
    </cfRule>
  </conditionalFormatting>
  <conditionalFormatting sqref="I3">
    <cfRule type="expression" priority="276" aboveAverage="0" equalAverage="0" bottom="0" percent="0" rank="0" text="" dxfId="274">
      <formula>$D$1&lt;I3</formula>
    </cfRule>
    <cfRule type="expression" priority="277" aboveAverage="0" equalAverage="0" bottom="0" percent="0" rank="0" text="" dxfId="275">
      <formula>$D$1&gt;I3</formula>
    </cfRule>
  </conditionalFormatting>
  <conditionalFormatting sqref="G3">
    <cfRule type="expression" priority="278" aboveAverage="0" equalAverage="0" bottom="0" percent="0" rank="0" text="" dxfId="276">
      <formula>$D$1&lt;G3</formula>
    </cfRule>
    <cfRule type="expression" priority="279" aboveAverage="0" equalAverage="0" bottom="0" percent="0" rank="0" text="" dxfId="277">
      <formula>$D$1&gt;G3</formula>
    </cfRule>
  </conditionalFormatting>
  <conditionalFormatting sqref="F3">
    <cfRule type="expression" priority="280" aboveAverage="0" equalAverage="0" bottom="0" percent="0" rank="0" text="" dxfId="278">
      <formula>$D$1&lt;F3</formula>
    </cfRule>
    <cfRule type="expression" priority="281" aboveAverage="0" equalAverage="0" bottom="0" percent="0" rank="0" text="" dxfId="279">
      <formula>$D$1&gt;F3</formula>
    </cfRule>
  </conditionalFormatting>
  <conditionalFormatting sqref="F3">
    <cfRule type="expression" priority="282" aboveAverage="0" equalAverage="0" bottom="0" percent="0" rank="0" text="" dxfId="280">
      <formula>$D$1&lt;F3</formula>
    </cfRule>
    <cfRule type="expression" priority="283" aboveAverage="0" equalAverage="0" bottom="0" percent="0" rank="0" text="" dxfId="281">
      <formula>$D$1&gt;F3</formula>
    </cfRule>
  </conditionalFormatting>
  <conditionalFormatting sqref="F3">
    <cfRule type="expression" priority="284" aboveAverage="0" equalAverage="0" bottom="0" percent="0" rank="0" text="" dxfId="282">
      <formula>$D$1&lt;F3</formula>
    </cfRule>
    <cfRule type="expression" priority="285" aboveAverage="0" equalAverage="0" bottom="0" percent="0" rank="0" text="" dxfId="283">
      <formula>$D$1&gt;F3</formula>
    </cfRule>
  </conditionalFormatting>
  <conditionalFormatting sqref="J3">
    <cfRule type="expression" priority="286" aboveAverage="0" equalAverage="0" bottom="0" percent="0" rank="0" text="" dxfId="284">
      <formula>$D$1&lt;J3</formula>
    </cfRule>
    <cfRule type="expression" priority="287" aboveAverage="0" equalAverage="0" bottom="0" percent="0" rank="0" text="" dxfId="285">
      <formula>$D$1&gt;J3</formula>
    </cfRule>
  </conditionalFormatting>
  <conditionalFormatting sqref="J3">
    <cfRule type="expression" priority="288" aboveAverage="0" equalAverage="0" bottom="0" percent="0" rank="0" text="" dxfId="286">
      <formula>$D$1&lt;J3</formula>
    </cfRule>
    <cfRule type="expression" priority="289" aboveAverage="0" equalAverage="0" bottom="0" percent="0" rank="0" text="" dxfId="287">
      <formula>$D$1&gt;J3</formula>
    </cfRule>
  </conditionalFormatting>
  <conditionalFormatting sqref="J3">
    <cfRule type="expression" priority="290" aboveAverage="0" equalAverage="0" bottom="0" percent="0" rank="0" text="" dxfId="288">
      <formula>$D$1&lt;J3</formula>
    </cfRule>
    <cfRule type="expression" priority="291" aboveAverage="0" equalAverage="0" bottom="0" percent="0" rank="0" text="" dxfId="289">
      <formula>$D$1&gt;J3</formula>
    </cfRule>
  </conditionalFormatting>
  <conditionalFormatting sqref="G3">
    <cfRule type="expression" priority="292" aboveAverage="0" equalAverage="0" bottom="0" percent="0" rank="0" text="" dxfId="290">
      <formula>$D$1&lt;G3</formula>
    </cfRule>
    <cfRule type="expression" priority="293" aboveAverage="0" equalAverage="0" bottom="0" percent="0" rank="0" text="" dxfId="291">
      <formula>$D$1&gt;G3</formula>
    </cfRule>
  </conditionalFormatting>
  <conditionalFormatting sqref="G3">
    <cfRule type="expression" priority="294" aboveAverage="0" equalAverage="0" bottom="0" percent="0" rank="0" text="" dxfId="292">
      <formula>$D$1&lt;G3</formula>
    </cfRule>
    <cfRule type="expression" priority="295" aboveAverage="0" equalAverage="0" bottom="0" percent="0" rank="0" text="" dxfId="293">
      <formula>$D$1&gt;G3</formula>
    </cfRule>
  </conditionalFormatting>
  <conditionalFormatting sqref="H3">
    <cfRule type="expression" priority="296" aboveAverage="0" equalAverage="0" bottom="0" percent="0" rank="0" text="" dxfId="294">
      <formula>$D$1&lt;H3</formula>
    </cfRule>
    <cfRule type="expression" priority="297" aboveAverage="0" equalAverage="0" bottom="0" percent="0" rank="0" text="" dxfId="295">
      <formula>$D$1&gt;H3</formula>
    </cfRule>
  </conditionalFormatting>
  <conditionalFormatting sqref="F5">
    <cfRule type="cellIs" priority="298" operator="equal" aboveAverage="0" equalAverage="0" bottom="0" percent="0" rank="0" text="" dxfId="296">
      <formula>5</formula>
    </cfRule>
    <cfRule type="cellIs" priority="299" operator="equal" aboveAverage="0" equalAverage="0" bottom="0" percent="0" rank="0" text="" dxfId="297">
      <formula>4</formula>
    </cfRule>
    <cfRule type="cellIs" priority="300" operator="equal" aboveAverage="0" equalAverage="0" bottom="0" percent="0" rank="0" text="" dxfId="298">
      <formula>3</formula>
    </cfRule>
  </conditionalFormatting>
  <conditionalFormatting sqref="F4">
    <cfRule type="expression" priority="301" aboveAverage="0" equalAverage="0" bottom="0" percent="0" rank="0" text="" dxfId="299">
      <formula>$D$1&lt;F4</formula>
    </cfRule>
    <cfRule type="expression" priority="302" aboveAverage="0" equalAverage="0" bottom="0" percent="0" rank="0" text="" dxfId="300">
      <formula>$D$1&gt;F4</formula>
    </cfRule>
  </conditionalFormatting>
  <conditionalFormatting sqref="F4">
    <cfRule type="expression" priority="303" aboveAverage="0" equalAverage="0" bottom="0" percent="0" rank="0" text="" dxfId="301">
      <formula>$D$1&lt;F4</formula>
    </cfRule>
    <cfRule type="expression" priority="304" aboveAverage="0" equalAverage="0" bottom="0" percent="0" rank="0" text="" dxfId="302">
      <formula>$D$1&gt;F4</formula>
    </cfRule>
  </conditionalFormatting>
  <conditionalFormatting sqref="F4">
    <cfRule type="expression" priority="305" aboveAverage="0" equalAverage="0" bottom="0" percent="0" rank="0" text="" dxfId="303">
      <formula>$D$1&lt;F4</formula>
    </cfRule>
    <cfRule type="expression" priority="306" aboveAverage="0" equalAverage="0" bottom="0" percent="0" rank="0" text="" dxfId="304">
      <formula>$D$1&gt;F4</formula>
    </cfRule>
  </conditionalFormatting>
  <conditionalFormatting sqref="F4">
    <cfRule type="expression" priority="307" aboveAverage="0" equalAverage="0" bottom="0" percent="0" rank="0" text="" dxfId="305">
      <formula>$D$1&lt;F4</formula>
    </cfRule>
    <cfRule type="expression" priority="308" aboveAverage="0" equalAverage="0" bottom="0" percent="0" rank="0" text="" dxfId="306">
      <formula>$D$1&gt;F4</formula>
    </cfRule>
  </conditionalFormatting>
  <conditionalFormatting sqref="F4">
    <cfRule type="expression" priority="309" aboveAverage="0" equalAverage="0" bottom="0" percent="0" rank="0" text="" dxfId="307">
      <formula>$D$1&lt;F4</formula>
    </cfRule>
    <cfRule type="expression" priority="310" aboveAverage="0" equalAverage="0" bottom="0" percent="0" rank="0" text="" dxfId="308">
      <formula>$D$1&gt;F4</formula>
    </cfRule>
  </conditionalFormatting>
  <conditionalFormatting sqref="F4">
    <cfRule type="expression" priority="311" aboveAverage="0" equalAverage="0" bottom="0" percent="0" rank="0" text="" dxfId="309">
      <formula>$D$1&lt;F4</formula>
    </cfRule>
    <cfRule type="expression" priority="312" aboveAverage="0" equalAverage="0" bottom="0" percent="0" rank="0" text="" dxfId="310">
      <formula>$D$1&gt;F4</formula>
    </cfRule>
  </conditionalFormatting>
  <conditionalFormatting sqref="F4">
    <cfRule type="expression" priority="313" aboveAverage="0" equalAverage="0" bottom="0" percent="0" rank="0" text="" dxfId="311">
      <formula>$D$1&lt;F4</formula>
    </cfRule>
    <cfRule type="expression" priority="314" aboveAverage="0" equalAverage="0" bottom="0" percent="0" rank="0" text="" dxfId="312">
      <formula>$D$1&gt;F4</formula>
    </cfRule>
  </conditionalFormatting>
  <conditionalFormatting sqref="H3">
    <cfRule type="expression" priority="315" aboveAverage="0" equalAverage="0" bottom="0" percent="0" rank="0" text="" dxfId="313">
      <formula>$D$1&lt;H3</formula>
    </cfRule>
    <cfRule type="expression" priority="316" aboveAverage="0" equalAverage="0" bottom="0" percent="0" rank="0" text="" dxfId="314">
      <formula>$D$1&gt;H3</formula>
    </cfRule>
  </conditionalFormatting>
  <conditionalFormatting sqref="I3">
    <cfRule type="expression" priority="317" aboveAverage="0" equalAverage="0" bottom="0" percent="0" rank="0" text="" dxfId="315">
      <formula>$D$1&lt;I3</formula>
    </cfRule>
    <cfRule type="expression" priority="318" aboveAverage="0" equalAverage="0" bottom="0" percent="0" rank="0" text="" dxfId="316">
      <formula>$D$1&gt;I3</formula>
    </cfRule>
  </conditionalFormatting>
  <conditionalFormatting sqref="I3">
    <cfRule type="expression" priority="319" aboveAverage="0" equalAverage="0" bottom="0" percent="0" rank="0" text="" dxfId="317">
      <formula>$D$1&lt;I3</formula>
    </cfRule>
    <cfRule type="expression" priority="320" aboveAverage="0" equalAverage="0" bottom="0" percent="0" rank="0" text="" dxfId="318">
      <formula>$D$1&gt;I3</formula>
    </cfRule>
  </conditionalFormatting>
  <conditionalFormatting sqref="F4">
    <cfRule type="expression" priority="321" aboveAverage="0" equalAverage="0" bottom="0" percent="0" rank="0" text="" dxfId="319">
      <formula>$D$1&lt;F4</formula>
    </cfRule>
    <cfRule type="expression" priority="322" aboveAverage="0" equalAverage="0" bottom="0" percent="0" rank="0" text="" dxfId="320">
      <formula>$D$1&gt;F4</formula>
    </cfRule>
  </conditionalFormatting>
  <conditionalFormatting sqref="F4">
    <cfRule type="expression" priority="323" aboveAverage="0" equalAverage="0" bottom="0" percent="0" rank="0" text="" dxfId="321">
      <formula>$D$1&lt;F4</formula>
    </cfRule>
    <cfRule type="expression" priority="324" aboveAverage="0" equalAverage="0" bottom="0" percent="0" rank="0" text="" dxfId="322">
      <formula>$D$1&gt;F4</formula>
    </cfRule>
  </conditionalFormatting>
  <conditionalFormatting sqref="F5">
    <cfRule type="cellIs" priority="325" operator="equal" aboveAverage="0" equalAverage="0" bottom="0" percent="0" rank="0" text="" dxfId="323">
      <formula>5</formula>
    </cfRule>
    <cfRule type="cellIs" priority="326" operator="equal" aboveAverage="0" equalAverage="0" bottom="0" percent="0" rank="0" text="" dxfId="324">
      <formula>4</formula>
    </cfRule>
    <cfRule type="cellIs" priority="327" operator="equal" aboveAverage="0" equalAverage="0" bottom="0" percent="0" rank="0" text="" dxfId="325">
      <formula>3</formula>
    </cfRule>
  </conditionalFormatting>
  <conditionalFormatting sqref="F4">
    <cfRule type="expression" priority="328" aboveAverage="0" equalAverage="0" bottom="0" percent="0" rank="0" text="" dxfId="326">
      <formula>$D$1&lt;F4</formula>
    </cfRule>
    <cfRule type="expression" priority="329" aboveAverage="0" equalAverage="0" bottom="0" percent="0" rank="0" text="" dxfId="327">
      <formula>$D$1&gt;F4</formula>
    </cfRule>
  </conditionalFormatting>
  <conditionalFormatting sqref="F4">
    <cfRule type="expression" priority="330" aboveAverage="0" equalAverage="0" bottom="0" percent="0" rank="0" text="" dxfId="328">
      <formula>$D$1&lt;F4</formula>
    </cfRule>
    <cfRule type="expression" priority="331" aboveAverage="0" equalAverage="0" bottom="0" percent="0" rank="0" text="" dxfId="329">
      <formula>$D$1&gt;F4</formula>
    </cfRule>
  </conditionalFormatting>
  <conditionalFormatting sqref="F5">
    <cfRule type="cellIs" priority="332" operator="equal" aboveAverage="0" equalAverage="0" bottom="0" percent="0" rank="0" text="" dxfId="330">
      <formula>5</formula>
    </cfRule>
    <cfRule type="cellIs" priority="333" operator="equal" aboveAverage="0" equalAverage="0" bottom="0" percent="0" rank="0" text="" dxfId="331">
      <formula>4</formula>
    </cfRule>
    <cfRule type="cellIs" priority="334" operator="equal" aboveAverage="0" equalAverage="0" bottom="0" percent="0" rank="0" text="" dxfId="332">
      <formula>3</formula>
    </cfRule>
  </conditionalFormatting>
  <conditionalFormatting sqref="F4">
    <cfRule type="expression" priority="335" aboveAverage="0" equalAverage="0" bottom="0" percent="0" rank="0" text="" dxfId="333">
      <formula>$D$1&lt;F4</formula>
    </cfRule>
    <cfRule type="expression" priority="336" aboveAverage="0" equalAverage="0" bottom="0" percent="0" rank="0" text="" dxfId="334">
      <formula>$D$1&gt;F4</formula>
    </cfRule>
  </conditionalFormatting>
  <conditionalFormatting sqref="F4">
    <cfRule type="expression" priority="337" aboveAverage="0" equalAverage="0" bottom="0" percent="0" rank="0" text="" dxfId="335">
      <formula>$D$1&lt;F4</formula>
    </cfRule>
    <cfRule type="expression" priority="338" aboveAverage="0" equalAverage="0" bottom="0" percent="0" rank="0" text="" dxfId="336">
      <formula>$D$1&gt;F4</formula>
    </cfRule>
  </conditionalFormatting>
  <conditionalFormatting sqref="F4">
    <cfRule type="expression" priority="339" aboveAverage="0" equalAverage="0" bottom="0" percent="0" rank="0" text="" dxfId="337">
      <formula>$D$1&lt;F4</formula>
    </cfRule>
    <cfRule type="expression" priority="340" aboveAverage="0" equalAverage="0" bottom="0" percent="0" rank="0" text="" dxfId="338">
      <formula>$D$1&gt;F4</formula>
    </cfRule>
  </conditionalFormatting>
  <conditionalFormatting sqref="F5">
    <cfRule type="cellIs" priority="341" operator="equal" aboveAverage="0" equalAverage="0" bottom="0" percent="0" rank="0" text="" dxfId="339">
      <formula>5</formula>
    </cfRule>
    <cfRule type="cellIs" priority="342" operator="equal" aboveAverage="0" equalAverage="0" bottom="0" percent="0" rank="0" text="" dxfId="340">
      <formula>4</formula>
    </cfRule>
    <cfRule type="cellIs" priority="343" operator="equal" aboveAverage="0" equalAverage="0" bottom="0" percent="0" rank="0" text="" dxfId="341">
      <formula>3</formula>
    </cfRule>
  </conditionalFormatting>
  <conditionalFormatting sqref="F4">
    <cfRule type="expression" priority="344" aboveAverage="0" equalAverage="0" bottom="0" percent="0" rank="0" text="" dxfId="342">
      <formula>$D$1&lt;F4</formula>
    </cfRule>
    <cfRule type="expression" priority="345" aboveAverage="0" equalAverage="0" bottom="0" percent="0" rank="0" text="" dxfId="343">
      <formula>$D$1&gt;F4</formula>
    </cfRule>
  </conditionalFormatting>
  <conditionalFormatting sqref="F5">
    <cfRule type="cellIs" priority="346" operator="equal" aboveAverage="0" equalAverage="0" bottom="0" percent="0" rank="0" text="" dxfId="344">
      <formula>5</formula>
    </cfRule>
    <cfRule type="cellIs" priority="347" operator="equal" aboveAverage="0" equalAverage="0" bottom="0" percent="0" rank="0" text="" dxfId="345">
      <formula>4</formula>
    </cfRule>
    <cfRule type="cellIs" priority="348" operator="equal" aboveAverage="0" equalAverage="0" bottom="0" percent="0" rank="0" text="" dxfId="346">
      <formula>3</formula>
    </cfRule>
  </conditionalFormatting>
  <conditionalFormatting sqref="F4">
    <cfRule type="expression" priority="349" aboveAverage="0" equalAverage="0" bottom="0" percent="0" rank="0" text="" dxfId="347">
      <formula>$D$1&lt;F4</formula>
    </cfRule>
    <cfRule type="expression" priority="350" aboveAverage="0" equalAverage="0" bottom="0" percent="0" rank="0" text="" dxfId="348">
      <formula>$D$1&gt;F4</formula>
    </cfRule>
  </conditionalFormatting>
  <conditionalFormatting sqref="F5">
    <cfRule type="cellIs" priority="351" operator="equal" aboveAverage="0" equalAverage="0" bottom="0" percent="0" rank="0" text="" dxfId="349">
      <formula>5</formula>
    </cfRule>
    <cfRule type="cellIs" priority="352" operator="equal" aboveAverage="0" equalAverage="0" bottom="0" percent="0" rank="0" text="" dxfId="350">
      <formula>4</formula>
    </cfRule>
    <cfRule type="cellIs" priority="353" operator="equal" aboveAverage="0" equalAverage="0" bottom="0" percent="0" rank="0" text="" dxfId="351">
      <formula>3</formula>
    </cfRule>
  </conditionalFormatting>
  <conditionalFormatting sqref="F4">
    <cfRule type="expression" priority="354" aboveAverage="0" equalAverage="0" bottom="0" percent="0" rank="0" text="" dxfId="352">
      <formula>$D$1&lt;F4</formula>
    </cfRule>
    <cfRule type="expression" priority="355" aboveAverage="0" equalAverage="0" bottom="0" percent="0" rank="0" text="" dxfId="353">
      <formula>$D$1&gt;F4</formula>
    </cfRule>
  </conditionalFormatting>
  <conditionalFormatting sqref="F5">
    <cfRule type="cellIs" priority="356" operator="equal" aboveAverage="0" equalAverage="0" bottom="0" percent="0" rank="0" text="" dxfId="354">
      <formula>5</formula>
    </cfRule>
    <cfRule type="cellIs" priority="357" operator="equal" aboveAverage="0" equalAverage="0" bottom="0" percent="0" rank="0" text="" dxfId="355">
      <formula>4</formula>
    </cfRule>
    <cfRule type="cellIs" priority="358" operator="equal" aboveAverage="0" equalAverage="0" bottom="0" percent="0" rank="0" text="" dxfId="356">
      <formula>3</formula>
    </cfRule>
  </conditionalFormatting>
  <conditionalFormatting sqref="F4">
    <cfRule type="expression" priority="359" aboveAverage="0" equalAverage="0" bottom="0" percent="0" rank="0" text="" dxfId="357">
      <formula>$D$1&lt;F4</formula>
    </cfRule>
    <cfRule type="expression" priority="360" aboveAverage="0" equalAverage="0" bottom="0" percent="0" rank="0" text="" dxfId="358">
      <formula>$D$1&gt;F4</formula>
    </cfRule>
  </conditionalFormatting>
  <conditionalFormatting sqref="F4">
    <cfRule type="expression" priority="361" aboveAverage="0" equalAverage="0" bottom="0" percent="0" rank="0" text="" dxfId="359">
      <formula>$D$1&lt;F4</formula>
    </cfRule>
    <cfRule type="expression" priority="362" aboveAverage="0" equalAverage="0" bottom="0" percent="0" rank="0" text="" dxfId="360">
      <formula>$D$1&gt;F4</formula>
    </cfRule>
  </conditionalFormatting>
  <conditionalFormatting sqref="F4">
    <cfRule type="expression" priority="363" aboveAverage="0" equalAverage="0" bottom="0" percent="0" rank="0" text="" dxfId="361">
      <formula>$D$1&lt;F4</formula>
    </cfRule>
    <cfRule type="expression" priority="364" aboveAverage="0" equalAverage="0" bottom="0" percent="0" rank="0" text="" dxfId="362">
      <formula>$D$1&gt;F4</formula>
    </cfRule>
  </conditionalFormatting>
  <conditionalFormatting sqref="F4">
    <cfRule type="expression" priority="365" aboveAverage="0" equalAverage="0" bottom="0" percent="0" rank="0" text="" dxfId="363">
      <formula>$D$1&lt;F4</formula>
    </cfRule>
    <cfRule type="expression" priority="366" aboveAverage="0" equalAverage="0" bottom="0" percent="0" rank="0" text="" dxfId="364">
      <formula>$D$1&gt;F4</formula>
    </cfRule>
  </conditionalFormatting>
  <conditionalFormatting sqref="F4">
    <cfRule type="expression" priority="367" aboveAverage="0" equalAverage="0" bottom="0" percent="0" rank="0" text="" dxfId="365">
      <formula>$D$1&lt;F4</formula>
    </cfRule>
    <cfRule type="expression" priority="368" aboveAverage="0" equalAverage="0" bottom="0" percent="0" rank="0" text="" dxfId="366">
      <formula>$D$1&gt;F4</formula>
    </cfRule>
  </conditionalFormatting>
  <conditionalFormatting sqref="F4">
    <cfRule type="expression" priority="369" aboveAverage="0" equalAverage="0" bottom="0" percent="0" rank="0" text="" dxfId="367">
      <formula>$D$1&lt;F4</formula>
    </cfRule>
    <cfRule type="expression" priority="370" aboveAverage="0" equalAverage="0" bottom="0" percent="0" rank="0" text="" dxfId="368">
      <formula>$D$1&gt;F4</formula>
    </cfRule>
  </conditionalFormatting>
  <conditionalFormatting sqref="F4">
    <cfRule type="expression" priority="371" aboveAverage="0" equalAverage="0" bottom="0" percent="0" rank="0" text="" dxfId="369">
      <formula>$D$1&lt;F4</formula>
    </cfRule>
    <cfRule type="expression" priority="372" aboveAverage="0" equalAverage="0" bottom="0" percent="0" rank="0" text="" dxfId="370">
      <formula>$D$1&gt;F4</formula>
    </cfRule>
  </conditionalFormatting>
  <conditionalFormatting sqref="F4">
    <cfRule type="expression" priority="373" aboveAverage="0" equalAverage="0" bottom="0" percent="0" rank="0" text="" dxfId="371">
      <formula>$D$1&lt;F4</formula>
    </cfRule>
    <cfRule type="expression" priority="374" aboveAverage="0" equalAverage="0" bottom="0" percent="0" rank="0" text="" dxfId="372">
      <formula>$D$1&gt;F4</formula>
    </cfRule>
  </conditionalFormatting>
  <conditionalFormatting sqref="F4">
    <cfRule type="expression" priority="375" aboveAverage="0" equalAverage="0" bottom="0" percent="0" rank="0" text="" dxfId="373">
      <formula>$D$1&lt;F4</formula>
    </cfRule>
    <cfRule type="expression" priority="376" aboveAverage="0" equalAverage="0" bottom="0" percent="0" rank="0" text="" dxfId="374">
      <formula>$D$1&gt;F4</formula>
    </cfRule>
  </conditionalFormatting>
  <conditionalFormatting sqref="F4">
    <cfRule type="expression" priority="377" aboveAverage="0" equalAverage="0" bottom="0" percent="0" rank="0" text="" dxfId="375">
      <formula>$D$1&lt;F4</formula>
    </cfRule>
    <cfRule type="expression" priority="378" aboveAverage="0" equalAverage="0" bottom="0" percent="0" rank="0" text="" dxfId="376">
      <formula>$D$1&gt;F4</formula>
    </cfRule>
  </conditionalFormatting>
  <conditionalFormatting sqref="G5">
    <cfRule type="cellIs" priority="379" operator="equal" aboveAverage="0" equalAverage="0" bottom="0" percent="0" rank="0" text="" dxfId="377">
      <formula>5</formula>
    </cfRule>
    <cfRule type="cellIs" priority="380" operator="equal" aboveAverage="0" equalAverage="0" bottom="0" percent="0" rank="0" text="" dxfId="378">
      <formula>4</formula>
    </cfRule>
    <cfRule type="cellIs" priority="381" operator="equal" aboveAverage="0" equalAverage="0" bottom="0" percent="0" rank="0" text="" dxfId="379">
      <formula>3</formula>
    </cfRule>
  </conditionalFormatting>
  <conditionalFormatting sqref="G4">
    <cfRule type="expression" priority="382" aboveAverage="0" equalAverage="0" bottom="0" percent="0" rank="0" text="" dxfId="380">
      <formula>$D$1&lt;G4</formula>
    </cfRule>
    <cfRule type="expression" priority="383" aboveAverage="0" equalAverage="0" bottom="0" percent="0" rank="0" text="" dxfId="381">
      <formula>$D$1&gt;G4</formula>
    </cfRule>
  </conditionalFormatting>
  <conditionalFormatting sqref="G4">
    <cfRule type="expression" priority="384" aboveAverage="0" equalAverage="0" bottom="0" percent="0" rank="0" text="" dxfId="382">
      <formula>$D$1&lt;G4</formula>
    </cfRule>
    <cfRule type="expression" priority="385" aboveAverage="0" equalAverage="0" bottom="0" percent="0" rank="0" text="" dxfId="383">
      <formula>$D$1&gt;G4</formula>
    </cfRule>
  </conditionalFormatting>
  <conditionalFormatting sqref="G4">
    <cfRule type="expression" priority="386" aboveAverage="0" equalAverage="0" bottom="0" percent="0" rank="0" text="" dxfId="384">
      <formula>$D$1&lt;G4</formula>
    </cfRule>
    <cfRule type="expression" priority="387" aboveAverage="0" equalAverage="0" bottom="0" percent="0" rank="0" text="" dxfId="385">
      <formula>$D$1&gt;G4</formula>
    </cfRule>
  </conditionalFormatting>
  <conditionalFormatting sqref="G4">
    <cfRule type="expression" priority="388" aboveAverage="0" equalAverage="0" bottom="0" percent="0" rank="0" text="" dxfId="386">
      <formula>$D$1&lt;G4</formula>
    </cfRule>
    <cfRule type="expression" priority="389" aboveAverage="0" equalAverage="0" bottom="0" percent="0" rank="0" text="" dxfId="387">
      <formula>$D$1&gt;G4</formula>
    </cfRule>
  </conditionalFormatting>
  <conditionalFormatting sqref="G4">
    <cfRule type="expression" priority="390" aboveAverage="0" equalAverage="0" bottom="0" percent="0" rank="0" text="" dxfId="388">
      <formula>$D$1&lt;G4</formula>
    </cfRule>
    <cfRule type="expression" priority="391" aboveAverage="0" equalAverage="0" bottom="0" percent="0" rank="0" text="" dxfId="389">
      <formula>$D$1&gt;G4</formula>
    </cfRule>
  </conditionalFormatting>
  <conditionalFormatting sqref="G4">
    <cfRule type="expression" priority="392" aboveAverage="0" equalAverage="0" bottom="0" percent="0" rank="0" text="" dxfId="390">
      <formula>$D$1&lt;G4</formula>
    </cfRule>
    <cfRule type="expression" priority="393" aboveAverage="0" equalAverage="0" bottom="0" percent="0" rank="0" text="" dxfId="391">
      <formula>$D$1&gt;G4</formula>
    </cfRule>
  </conditionalFormatting>
  <conditionalFormatting sqref="G5">
    <cfRule type="expression" priority="394" aboveAverage="0" equalAverage="0" bottom="0" percent="0" rank="0" text="" dxfId="392">
      <formula>$D$1&lt;G5</formula>
    </cfRule>
    <cfRule type="expression" priority="395" aboveAverage="0" equalAverage="0" bottom="0" percent="0" rank="0" text="" dxfId="393">
      <formula>$D$1&gt;G5</formula>
    </cfRule>
  </conditionalFormatting>
  <conditionalFormatting sqref="G4">
    <cfRule type="expression" priority="396" aboveAverage="0" equalAverage="0" bottom="0" percent="0" rank="0" text="" dxfId="394">
      <formula>$D$1&lt;G4</formula>
    </cfRule>
    <cfRule type="expression" priority="397" aboveAverage="0" equalAverage="0" bottom="0" percent="0" rank="0" text="" dxfId="395">
      <formula>$D$1&gt;G4</formula>
    </cfRule>
  </conditionalFormatting>
  <conditionalFormatting sqref="G5">
    <cfRule type="cellIs" priority="398" operator="equal" aboveAverage="0" equalAverage="0" bottom="0" percent="0" rank="0" text="" dxfId="396">
      <formula>5</formula>
    </cfRule>
    <cfRule type="cellIs" priority="399" operator="equal" aboveAverage="0" equalAverage="0" bottom="0" percent="0" rank="0" text="" dxfId="397">
      <formula>4</formula>
    </cfRule>
    <cfRule type="cellIs" priority="400" operator="equal" aboveAverage="0" equalAverage="0" bottom="0" percent="0" rank="0" text="" dxfId="398">
      <formula>3</formula>
    </cfRule>
  </conditionalFormatting>
  <conditionalFormatting sqref="G4">
    <cfRule type="expression" priority="401" aboveAverage="0" equalAverage="0" bottom="0" percent="0" rank="0" text="" dxfId="399">
      <formula>$D$1&lt;G4</formula>
    </cfRule>
    <cfRule type="expression" priority="402" aboveAverage="0" equalAverage="0" bottom="0" percent="0" rank="0" text="" dxfId="400">
      <formula>$D$1&gt;G4</formula>
    </cfRule>
  </conditionalFormatting>
  <conditionalFormatting sqref="G5">
    <cfRule type="cellIs" priority="403" operator="equal" aboveAverage="0" equalAverage="0" bottom="0" percent="0" rank="0" text="" dxfId="401">
      <formula>5</formula>
    </cfRule>
    <cfRule type="cellIs" priority="404" operator="equal" aboveAverage="0" equalAverage="0" bottom="0" percent="0" rank="0" text="" dxfId="402">
      <formula>4</formula>
    </cfRule>
    <cfRule type="cellIs" priority="405" operator="equal" aboveAverage="0" equalAverage="0" bottom="0" percent="0" rank="0" text="" dxfId="403">
      <formula>3</formula>
    </cfRule>
  </conditionalFormatting>
  <conditionalFormatting sqref="G4">
    <cfRule type="expression" priority="406" aboveAverage="0" equalAverage="0" bottom="0" percent="0" rank="0" text="" dxfId="404">
      <formula>$D$1&lt;G4</formula>
    </cfRule>
    <cfRule type="expression" priority="407" aboveAverage="0" equalAverage="0" bottom="0" percent="0" rank="0" text="" dxfId="405">
      <formula>$D$1&gt;G4</formula>
    </cfRule>
  </conditionalFormatting>
  <conditionalFormatting sqref="I4">
    <cfRule type="expression" priority="408" aboveAverage="0" equalAverage="0" bottom="0" percent="0" rank="0" text="" dxfId="406">
      <formula>$D$1&lt;I4</formula>
    </cfRule>
    <cfRule type="expression" priority="409" aboveAverage="0" equalAverage="0" bottom="0" percent="0" rank="0" text="" dxfId="407">
      <formula>$D$1&gt;I4</formula>
    </cfRule>
  </conditionalFormatting>
  <conditionalFormatting sqref="I4">
    <cfRule type="expression" priority="410" aboveAverage="0" equalAverage="0" bottom="0" percent="0" rank="0" text="" dxfId="408">
      <formula>$D$1&lt;I4</formula>
    </cfRule>
    <cfRule type="expression" priority="411" aboveAverage="0" equalAverage="0" bottom="0" percent="0" rank="0" text="" dxfId="409">
      <formula>$D$1&gt;I4</formula>
    </cfRule>
  </conditionalFormatting>
  <conditionalFormatting sqref="I4">
    <cfRule type="expression" priority="412" aboveAverage="0" equalAverage="0" bottom="0" percent="0" rank="0" text="" dxfId="410">
      <formula>$D$1&lt;I4</formula>
    </cfRule>
    <cfRule type="expression" priority="413" aboveAverage="0" equalAverage="0" bottom="0" percent="0" rank="0" text="" dxfId="411">
      <formula>$D$1&gt;I4</formula>
    </cfRule>
  </conditionalFormatting>
  <conditionalFormatting sqref="I4">
    <cfRule type="expression" priority="414" aboveAverage="0" equalAverage="0" bottom="0" percent="0" rank="0" text="" dxfId="412">
      <formula>$D$1&lt;I4</formula>
    </cfRule>
    <cfRule type="expression" priority="415" aboveAverage="0" equalAverage="0" bottom="0" percent="0" rank="0" text="" dxfId="413">
      <formula>$D$1&gt;I4</formula>
    </cfRule>
  </conditionalFormatting>
  <conditionalFormatting sqref="I4">
    <cfRule type="expression" priority="416" aboveAverage="0" equalAverage="0" bottom="0" percent="0" rank="0" text="" dxfId="414">
      <formula>$D$1&lt;I4</formula>
    </cfRule>
    <cfRule type="expression" priority="417" aboveAverage="0" equalAverage="0" bottom="0" percent="0" rank="0" text="" dxfId="415">
      <formula>$D$1&gt;I4</formula>
    </cfRule>
  </conditionalFormatting>
  <conditionalFormatting sqref="I4">
    <cfRule type="expression" priority="418" aboveAverage="0" equalAverage="0" bottom="0" percent="0" rank="0" text="" dxfId="416">
      <formula>$D$1&lt;I4</formula>
    </cfRule>
    <cfRule type="expression" priority="419" aboveAverage="0" equalAverage="0" bottom="0" percent="0" rank="0" text="" dxfId="417">
      <formula>$D$1&gt;I4</formula>
    </cfRule>
  </conditionalFormatting>
  <conditionalFormatting sqref="I4">
    <cfRule type="expression" priority="420" aboveAverage="0" equalAverage="0" bottom="0" percent="0" rank="0" text="" dxfId="418">
      <formula>$D$1&lt;I4</formula>
    </cfRule>
    <cfRule type="expression" priority="421" aboveAverage="0" equalAverage="0" bottom="0" percent="0" rank="0" text="" dxfId="419">
      <formula>$D$1&gt;I4</formula>
    </cfRule>
  </conditionalFormatting>
  <conditionalFormatting sqref="I4">
    <cfRule type="expression" priority="422" aboveAverage="0" equalAverage="0" bottom="0" percent="0" rank="0" text="" dxfId="420">
      <formula>$D$1&lt;I4</formula>
    </cfRule>
    <cfRule type="expression" priority="423" aboveAverage="0" equalAverage="0" bottom="0" percent="0" rank="0" text="" dxfId="421">
      <formula>$D$1&gt;I4</formula>
    </cfRule>
  </conditionalFormatting>
  <conditionalFormatting sqref="I4">
    <cfRule type="expression" priority="424" aboveAverage="0" equalAverage="0" bottom="0" percent="0" rank="0" text="" dxfId="422">
      <formula>$D$1&lt;I4</formula>
    </cfRule>
    <cfRule type="expression" priority="425" aboveAverage="0" equalAverage="0" bottom="0" percent="0" rank="0" text="" dxfId="423">
      <formula>$D$1&gt;I4</formula>
    </cfRule>
  </conditionalFormatting>
  <conditionalFormatting sqref="I4">
    <cfRule type="expression" priority="426" aboveAverage="0" equalAverage="0" bottom="0" percent="0" rank="0" text="" dxfId="424">
      <formula>$D$1&lt;I4</formula>
    </cfRule>
    <cfRule type="expression" priority="427" aboveAverage="0" equalAverage="0" bottom="0" percent="0" rank="0" text="" dxfId="425">
      <formula>$D$1&gt;I4</formula>
    </cfRule>
  </conditionalFormatting>
  <conditionalFormatting sqref="I4">
    <cfRule type="expression" priority="428" aboveAverage="0" equalAverage="0" bottom="0" percent="0" rank="0" text="" dxfId="426">
      <formula>$D$1&lt;I4</formula>
    </cfRule>
    <cfRule type="expression" priority="429" aboveAverage="0" equalAverage="0" bottom="0" percent="0" rank="0" text="" dxfId="427">
      <formula>$D$1&gt;I4</formula>
    </cfRule>
  </conditionalFormatting>
  <conditionalFormatting sqref="I4">
    <cfRule type="expression" priority="430" aboveAverage="0" equalAverage="0" bottom="0" percent="0" rank="0" text="" dxfId="428">
      <formula>$D$1&lt;I4</formula>
    </cfRule>
    <cfRule type="expression" priority="431" aboveAverage="0" equalAverage="0" bottom="0" percent="0" rank="0" text="" dxfId="429">
      <formula>$D$1&gt;I4</formula>
    </cfRule>
  </conditionalFormatting>
  <conditionalFormatting sqref="I4">
    <cfRule type="expression" priority="432" aboveAverage="0" equalAverage="0" bottom="0" percent="0" rank="0" text="" dxfId="430">
      <formula>$D$1&lt;I4</formula>
    </cfRule>
    <cfRule type="expression" priority="433" aboveAverage="0" equalAverage="0" bottom="0" percent="0" rank="0" text="" dxfId="431">
      <formula>$D$1&gt;I4</formula>
    </cfRule>
  </conditionalFormatting>
  <conditionalFormatting sqref="I4">
    <cfRule type="expression" priority="434" aboveAverage="0" equalAverage="0" bottom="0" percent="0" rank="0" text="" dxfId="432">
      <formula>$D$1&lt;I4</formula>
    </cfRule>
    <cfRule type="expression" priority="435" aboveAverage="0" equalAverage="0" bottom="0" percent="0" rank="0" text="" dxfId="433">
      <formula>$D$1&gt;I4</formula>
    </cfRule>
  </conditionalFormatting>
  <conditionalFormatting sqref="I5">
    <cfRule type="cellIs" priority="436" operator="equal" aboveAverage="0" equalAverage="0" bottom="0" percent="0" rank="0" text="" dxfId="434">
      <formula>5</formula>
    </cfRule>
    <cfRule type="cellIs" priority="437" operator="equal" aboveAverage="0" equalAverage="0" bottom="0" percent="0" rank="0" text="" dxfId="435">
      <formula>4</formula>
    </cfRule>
    <cfRule type="cellIs" priority="438" operator="equal" aboveAverage="0" equalAverage="0" bottom="0" percent="0" rank="0" text="" dxfId="436">
      <formula>3</formula>
    </cfRule>
  </conditionalFormatting>
  <conditionalFormatting sqref="I5">
    <cfRule type="cellIs" priority="439" operator="equal" aboveAverage="0" equalAverage="0" bottom="0" percent="0" rank="0" text="" dxfId="437">
      <formula>5</formula>
    </cfRule>
    <cfRule type="cellIs" priority="440" operator="equal" aboveAverage="0" equalAverage="0" bottom="0" percent="0" rank="0" text="" dxfId="438">
      <formula>4</formula>
    </cfRule>
    <cfRule type="cellIs" priority="441" operator="equal" aboveAverage="0" equalAverage="0" bottom="0" percent="0" rank="0" text="" dxfId="439">
      <formula>3</formula>
    </cfRule>
  </conditionalFormatting>
  <conditionalFormatting sqref="I5">
    <cfRule type="cellIs" priority="442" operator="equal" aboveAverage="0" equalAverage="0" bottom="0" percent="0" rank="0" text="" dxfId="440">
      <formula>5</formula>
    </cfRule>
    <cfRule type="cellIs" priority="443" operator="equal" aboveAverage="0" equalAverage="0" bottom="0" percent="0" rank="0" text="" dxfId="441">
      <formula>4</formula>
    </cfRule>
    <cfRule type="cellIs" priority="444" operator="equal" aboveAverage="0" equalAverage="0" bottom="0" percent="0" rank="0" text="" dxfId="442">
      <formula>3</formula>
    </cfRule>
  </conditionalFormatting>
  <conditionalFormatting sqref="I5">
    <cfRule type="cellIs" priority="445" operator="equal" aboveAverage="0" equalAverage="0" bottom="0" percent="0" rank="0" text="" dxfId="443">
      <formula>5</formula>
    </cfRule>
    <cfRule type="cellIs" priority="446" operator="equal" aboveAverage="0" equalAverage="0" bottom="0" percent="0" rank="0" text="" dxfId="444">
      <formula>4</formula>
    </cfRule>
    <cfRule type="cellIs" priority="447" operator="equal" aboveAverage="0" equalAverage="0" bottom="0" percent="0" rank="0" text="" dxfId="445">
      <formula>3</formula>
    </cfRule>
  </conditionalFormatting>
  <conditionalFormatting sqref="I5">
    <cfRule type="cellIs" priority="448" operator="equal" aboveAverage="0" equalAverage="0" bottom="0" percent="0" rank="0" text="" dxfId="446">
      <formula>5</formula>
    </cfRule>
    <cfRule type="cellIs" priority="449" operator="equal" aboveAverage="0" equalAverage="0" bottom="0" percent="0" rank="0" text="" dxfId="447">
      <formula>4</formula>
    </cfRule>
    <cfRule type="cellIs" priority="450" operator="equal" aboveAverage="0" equalAverage="0" bottom="0" percent="0" rank="0" text="" dxfId="448">
      <formula>3</formula>
    </cfRule>
  </conditionalFormatting>
  <conditionalFormatting sqref="I5">
    <cfRule type="cellIs" priority="451" operator="equal" aboveAverage="0" equalAverage="0" bottom="0" percent="0" rank="0" text="" dxfId="449">
      <formula>5</formula>
    </cfRule>
    <cfRule type="cellIs" priority="452" operator="equal" aboveAverage="0" equalAverage="0" bottom="0" percent="0" rank="0" text="" dxfId="0">
      <formula>4</formula>
    </cfRule>
    <cfRule type="cellIs" priority="453" operator="equal" aboveAverage="0" equalAverage="0" bottom="0" percent="0" rank="0" text="" dxfId="1">
      <formula>3</formula>
    </cfRule>
  </conditionalFormatting>
  <conditionalFormatting sqref="I5">
    <cfRule type="cellIs" priority="454" operator="equal" aboveAverage="0" equalAverage="0" bottom="0" percent="0" rank="0" text="" dxfId="2">
      <formula>5</formula>
    </cfRule>
    <cfRule type="cellIs" priority="455" operator="equal" aboveAverage="0" equalAverage="0" bottom="0" percent="0" rank="0" text="" dxfId="3">
      <formula>4</formula>
    </cfRule>
    <cfRule type="cellIs" priority="456" operator="equal" aboveAverage="0" equalAverage="0" bottom="0" percent="0" rank="0" text="" dxfId="4">
      <formula>3</formula>
    </cfRule>
  </conditionalFormatting>
  <conditionalFormatting sqref="I5">
    <cfRule type="cellIs" priority="457" operator="equal" aboveAverage="0" equalAverage="0" bottom="0" percent="0" rank="0" text="" dxfId="5">
      <formula>5</formula>
    </cfRule>
    <cfRule type="cellIs" priority="458" operator="equal" aboveAverage="0" equalAverage="0" bottom="0" percent="0" rank="0" text="" dxfId="6">
      <formula>4</formula>
    </cfRule>
    <cfRule type="cellIs" priority="459" operator="equal" aboveAverage="0" equalAverage="0" bottom="0" percent="0" rank="0" text="" dxfId="7">
      <formula>3</formula>
    </cfRule>
  </conditionalFormatting>
  <conditionalFormatting sqref="I5">
    <cfRule type="cellIs" priority="460" operator="equal" aboveAverage="0" equalAverage="0" bottom="0" percent="0" rank="0" text="" dxfId="8">
      <formula>5</formula>
    </cfRule>
    <cfRule type="cellIs" priority="461" operator="equal" aboveAverage="0" equalAverage="0" bottom="0" percent="0" rank="0" text="" dxfId="9">
      <formula>4</formula>
    </cfRule>
    <cfRule type="cellIs" priority="462" operator="equal" aboveAverage="0" equalAverage="0" bottom="0" percent="0" rank="0" text="" dxfId="10">
      <formula>3</formula>
    </cfRule>
  </conditionalFormatting>
  <conditionalFormatting sqref="I4">
    <cfRule type="expression" priority="463" aboveAverage="0" equalAverage="0" bottom="0" percent="0" rank="0" text="" dxfId="11">
      <formula>$D$1&lt;I4</formula>
    </cfRule>
    <cfRule type="expression" priority="464" aboveAverage="0" equalAverage="0" bottom="0" percent="0" rank="0" text="" dxfId="12">
      <formula>$D$1&gt;I4</formula>
    </cfRule>
  </conditionalFormatting>
  <conditionalFormatting sqref="I5">
    <cfRule type="cellIs" priority="465" operator="equal" aboveAverage="0" equalAverage="0" bottom="0" percent="0" rank="0" text="" dxfId="13">
      <formula>5</formula>
    </cfRule>
    <cfRule type="cellIs" priority="466" operator="equal" aboveAverage="0" equalAverage="0" bottom="0" percent="0" rank="0" text="" dxfId="14">
      <formula>4</formula>
    </cfRule>
    <cfRule type="cellIs" priority="467" operator="equal" aboveAverage="0" equalAverage="0" bottom="0" percent="0" rank="0" text="" dxfId="15">
      <formula>3</formula>
    </cfRule>
  </conditionalFormatting>
  <conditionalFormatting sqref="I4">
    <cfRule type="expression" priority="468" aboveAverage="0" equalAverage="0" bottom="0" percent="0" rank="0" text="" dxfId="16">
      <formula>$D$1&lt;I4</formula>
    </cfRule>
    <cfRule type="expression" priority="469" aboveAverage="0" equalAverage="0" bottom="0" percent="0" rank="0" text="" dxfId="17">
      <formula>$D$1&gt;I4</formula>
    </cfRule>
  </conditionalFormatting>
  <conditionalFormatting sqref="I5">
    <cfRule type="cellIs" priority="470" operator="equal" aboveAverage="0" equalAverage="0" bottom="0" percent="0" rank="0" text="" dxfId="18">
      <formula>5</formula>
    </cfRule>
    <cfRule type="cellIs" priority="471" operator="equal" aboveAverage="0" equalAverage="0" bottom="0" percent="0" rank="0" text="" dxfId="19">
      <formula>4</formula>
    </cfRule>
    <cfRule type="cellIs" priority="472" operator="equal" aboveAverage="0" equalAverage="0" bottom="0" percent="0" rank="0" text="" dxfId="20">
      <formula>3</formula>
    </cfRule>
  </conditionalFormatting>
  <conditionalFormatting sqref="I4">
    <cfRule type="expression" priority="473" aboveAverage="0" equalAverage="0" bottom="0" percent="0" rank="0" text="" dxfId="21">
      <formula>$D$1&lt;I4</formula>
    </cfRule>
    <cfRule type="expression" priority="474" aboveAverage="0" equalAverage="0" bottom="0" percent="0" rank="0" text="" dxfId="22">
      <formula>$D$1&gt;I4</formula>
    </cfRule>
  </conditionalFormatting>
  <conditionalFormatting sqref="I5">
    <cfRule type="cellIs" priority="475" operator="equal" aboveAverage="0" equalAverage="0" bottom="0" percent="0" rank="0" text="" dxfId="23">
      <formula>5</formula>
    </cfRule>
    <cfRule type="cellIs" priority="476" operator="equal" aboveAverage="0" equalAverage="0" bottom="0" percent="0" rank="0" text="" dxfId="24">
      <formula>4</formula>
    </cfRule>
    <cfRule type="cellIs" priority="477" operator="equal" aboveAverage="0" equalAverage="0" bottom="0" percent="0" rank="0" text="" dxfId="25">
      <formula>3</formula>
    </cfRule>
  </conditionalFormatting>
  <conditionalFormatting sqref="I4">
    <cfRule type="expression" priority="478" aboveAverage="0" equalAverage="0" bottom="0" percent="0" rank="0" text="" dxfId="26">
      <formula>$D$1&lt;I4</formula>
    </cfRule>
    <cfRule type="expression" priority="479" aboveAverage="0" equalAverage="0" bottom="0" percent="0" rank="0" text="" dxfId="27">
      <formula>$D$1&gt;I4</formula>
    </cfRule>
  </conditionalFormatting>
  <conditionalFormatting sqref="I5">
    <cfRule type="cellIs" priority="480" operator="equal" aboveAverage="0" equalAverage="0" bottom="0" percent="0" rank="0" text="" dxfId="28">
      <formula>5</formula>
    </cfRule>
    <cfRule type="cellIs" priority="481" operator="equal" aboveAverage="0" equalAverage="0" bottom="0" percent="0" rank="0" text="" dxfId="29">
      <formula>4</formula>
    </cfRule>
    <cfRule type="cellIs" priority="482" operator="equal" aboveAverage="0" equalAverage="0" bottom="0" percent="0" rank="0" text="" dxfId="30">
      <formula>3</formula>
    </cfRule>
  </conditionalFormatting>
  <conditionalFormatting sqref="I4">
    <cfRule type="expression" priority="483" aboveAverage="0" equalAverage="0" bottom="0" percent="0" rank="0" text="" dxfId="31">
      <formula>$D$1&lt;I4</formula>
    </cfRule>
    <cfRule type="expression" priority="484" aboveAverage="0" equalAverage="0" bottom="0" percent="0" rank="0" text="" dxfId="32">
      <formula>$D$1&gt;I4</formula>
    </cfRule>
  </conditionalFormatting>
  <conditionalFormatting sqref="I4">
    <cfRule type="expression" priority="485" aboveAverage="0" equalAverage="0" bottom="0" percent="0" rank="0" text="" dxfId="33">
      <formula>$D$1&lt;I4</formula>
    </cfRule>
    <cfRule type="expression" priority="486" aboveAverage="0" equalAverage="0" bottom="0" percent="0" rank="0" text="" dxfId="34">
      <formula>$D$1&gt;I4</formula>
    </cfRule>
  </conditionalFormatting>
  <conditionalFormatting sqref="I5">
    <cfRule type="cellIs" priority="487" operator="equal" aboveAverage="0" equalAverage="0" bottom="0" percent="0" rank="0" text="" dxfId="35">
      <formula>5</formula>
    </cfRule>
    <cfRule type="cellIs" priority="488" operator="equal" aboveAverage="0" equalAverage="0" bottom="0" percent="0" rank="0" text="" dxfId="36">
      <formula>4</formula>
    </cfRule>
    <cfRule type="cellIs" priority="489" operator="equal" aboveAverage="0" equalAverage="0" bottom="0" percent="0" rank="0" text="" dxfId="37">
      <formula>3</formula>
    </cfRule>
  </conditionalFormatting>
  <conditionalFormatting sqref="I4">
    <cfRule type="expression" priority="490" aboveAverage="0" equalAverage="0" bottom="0" percent="0" rank="0" text="" dxfId="38">
      <formula>$D$1&lt;I4</formula>
    </cfRule>
    <cfRule type="expression" priority="491" aboveAverage="0" equalAverage="0" bottom="0" percent="0" rank="0" text="" dxfId="39">
      <formula>$D$1&gt;I4</formula>
    </cfRule>
  </conditionalFormatting>
  <conditionalFormatting sqref="I5">
    <cfRule type="cellIs" priority="492" operator="equal" aboveAverage="0" equalAverage="0" bottom="0" percent="0" rank="0" text="" dxfId="40">
      <formula>5</formula>
    </cfRule>
    <cfRule type="cellIs" priority="493" operator="equal" aboveAverage="0" equalAverage="0" bottom="0" percent="0" rank="0" text="" dxfId="0">
      <formula>4</formula>
    </cfRule>
    <cfRule type="cellIs" priority="494" operator="equal" aboveAverage="0" equalAverage="0" bottom="0" percent="0" rank="0" text="" dxfId="1">
      <formula>3</formula>
    </cfRule>
  </conditionalFormatting>
  <conditionalFormatting sqref="I4">
    <cfRule type="expression" priority="495" aboveAverage="0" equalAverage="0" bottom="0" percent="0" rank="0" text="" dxfId="2">
      <formula>$D$1&lt;I4</formula>
    </cfRule>
    <cfRule type="expression" priority="496" aboveAverage="0" equalAverage="0" bottom="0" percent="0" rank="0" text="" dxfId="3">
      <formula>$D$1&gt;I4</formula>
    </cfRule>
  </conditionalFormatting>
  <conditionalFormatting sqref="J5">
    <cfRule type="cellIs" priority="497" operator="equal" aboveAverage="0" equalAverage="0" bottom="0" percent="0" rank="0" text="" dxfId="4">
      <formula>5</formula>
    </cfRule>
    <cfRule type="cellIs" priority="498" operator="equal" aboveAverage="0" equalAverage="0" bottom="0" percent="0" rank="0" text="" dxfId="5">
      <formula>4</formula>
    </cfRule>
    <cfRule type="cellIs" priority="499" operator="equal" aboveAverage="0" equalAverage="0" bottom="0" percent="0" rank="0" text="" dxfId="6">
      <formula>3</formula>
    </cfRule>
  </conditionalFormatting>
  <conditionalFormatting sqref="H4">
    <cfRule type="expression" priority="500" aboveAverage="0" equalAverage="0" bottom="0" percent="0" rank="0" text="" dxfId="7">
      <formula>$D$1&lt;H4</formula>
    </cfRule>
    <cfRule type="expression" priority="501" aboveAverage="0" equalAverage="0" bottom="0" percent="0" rank="0" text="" dxfId="8">
      <formula>$D$1&gt;H4</formula>
    </cfRule>
  </conditionalFormatting>
  <conditionalFormatting sqref="H4">
    <cfRule type="expression" priority="502" aboveAverage="0" equalAverage="0" bottom="0" percent="0" rank="0" text="" dxfId="9">
      <formula>$D$1&lt;H4</formula>
    </cfRule>
    <cfRule type="expression" priority="503" aboveAverage="0" equalAverage="0" bottom="0" percent="0" rank="0" text="" dxfId="10">
      <formula>$D$1&gt;H4</formula>
    </cfRule>
  </conditionalFormatting>
  <conditionalFormatting sqref="H4">
    <cfRule type="expression" priority="504" aboveAverage="0" equalAverage="0" bottom="0" percent="0" rank="0" text="" dxfId="11">
      <formula>$D$1&lt;H4</formula>
    </cfRule>
    <cfRule type="expression" priority="505" aboveAverage="0" equalAverage="0" bottom="0" percent="0" rank="0" text="" dxfId="12">
      <formula>$D$1&gt;H4</formula>
    </cfRule>
  </conditionalFormatting>
  <conditionalFormatting sqref="H4">
    <cfRule type="expression" priority="506" aboveAverage="0" equalAverage="0" bottom="0" percent="0" rank="0" text="" dxfId="13">
      <formula>$D$1&lt;H4</formula>
    </cfRule>
    <cfRule type="expression" priority="507" aboveAverage="0" equalAverage="0" bottom="0" percent="0" rank="0" text="" dxfId="14">
      <formula>$D$1&gt;H4</formula>
    </cfRule>
  </conditionalFormatting>
  <conditionalFormatting sqref="H4">
    <cfRule type="expression" priority="508" aboveAverage="0" equalAverage="0" bottom="0" percent="0" rank="0" text="" dxfId="15">
      <formula>$D$1&lt;H4</formula>
    </cfRule>
    <cfRule type="expression" priority="509" aboveAverage="0" equalAverage="0" bottom="0" percent="0" rank="0" text="" dxfId="16">
      <formula>$D$1&gt;H4</formula>
    </cfRule>
  </conditionalFormatting>
  <conditionalFormatting sqref="H4">
    <cfRule type="expression" priority="510" aboveAverage="0" equalAverage="0" bottom="0" percent="0" rank="0" text="" dxfId="17">
      <formula>$D$1&lt;H4</formula>
    </cfRule>
    <cfRule type="expression" priority="511" aboveAverage="0" equalAverage="0" bottom="0" percent="0" rank="0" text="" dxfId="18">
      <formula>$D$1&gt;H4</formula>
    </cfRule>
  </conditionalFormatting>
  <conditionalFormatting sqref="H5">
    <cfRule type="expression" priority="512" aboveAverage="0" equalAverage="0" bottom="0" percent="0" rank="0" text="" dxfId="19">
      <formula>$D$1&lt;H5</formula>
    </cfRule>
    <cfRule type="expression" priority="513" aboveAverage="0" equalAverage="0" bottom="0" percent="0" rank="0" text="" dxfId="20">
      <formula>$D$1&gt;H5</formula>
    </cfRule>
  </conditionalFormatting>
  <conditionalFormatting sqref="H5">
    <cfRule type="expression" priority="514" aboveAverage="0" equalAverage="0" bottom="0" percent="0" rank="0" text="" dxfId="21">
      <formula>$D$1&lt;H5</formula>
    </cfRule>
    <cfRule type="expression" priority="515" aboveAverage="0" equalAverage="0" bottom="0" percent="0" rank="0" text="" dxfId="22">
      <formula>$D$1&gt;H5</formula>
    </cfRule>
  </conditionalFormatting>
  <conditionalFormatting sqref="H5">
    <cfRule type="expression" priority="516" aboveAverage="0" equalAverage="0" bottom="0" percent="0" rank="0" text="" dxfId="23">
      <formula>$D$1&lt;H5</formula>
    </cfRule>
    <cfRule type="expression" priority="517" aboveAverage="0" equalAverage="0" bottom="0" percent="0" rank="0" text="" dxfId="24">
      <formula>$D$1&gt;H5</formula>
    </cfRule>
  </conditionalFormatting>
  <conditionalFormatting sqref="H4">
    <cfRule type="expression" priority="518" aboveAverage="0" equalAverage="0" bottom="0" percent="0" rank="0" text="" dxfId="25">
      <formula>$D$1&lt;H4</formula>
    </cfRule>
    <cfRule type="expression" priority="519" aboveAverage="0" equalAverage="0" bottom="0" percent="0" rank="0" text="" dxfId="26">
      <formula>$D$1&gt;H4</formula>
    </cfRule>
  </conditionalFormatting>
  <conditionalFormatting sqref="H5">
    <cfRule type="cellIs" priority="520" operator="equal" aboveAverage="0" equalAverage="0" bottom="0" percent="0" rank="0" text="" dxfId="27">
      <formula>5</formula>
    </cfRule>
    <cfRule type="cellIs" priority="521" operator="equal" aboveAverage="0" equalAverage="0" bottom="0" percent="0" rank="0" text="" dxfId="28">
      <formula>4</formula>
    </cfRule>
    <cfRule type="cellIs" priority="522" operator="equal" aboveAverage="0" equalAverage="0" bottom="0" percent="0" rank="0" text="" dxfId="29">
      <formula>3</formula>
    </cfRule>
  </conditionalFormatting>
  <conditionalFormatting sqref="H5">
    <cfRule type="cellIs" priority="523" operator="equal" aboveAverage="0" equalAverage="0" bottom="0" percent="0" rank="0" text="" dxfId="30">
      <formula>5</formula>
    </cfRule>
    <cfRule type="cellIs" priority="524" operator="equal" aboveAverage="0" equalAverage="0" bottom="0" percent="0" rank="0" text="" dxfId="31">
      <formula>4</formula>
    </cfRule>
    <cfRule type="cellIs" priority="525" operator="equal" aboveAverage="0" equalAverage="0" bottom="0" percent="0" rank="0" text="" dxfId="32">
      <formula>3</formula>
    </cfRule>
  </conditionalFormatting>
  <conditionalFormatting sqref="H4">
    <cfRule type="expression" priority="526" aboveAverage="0" equalAverage="0" bottom="0" percent="0" rank="0" text="" dxfId="33">
      <formula>$D$1&lt;H4</formula>
    </cfRule>
    <cfRule type="expression" priority="527" aboveAverage="0" equalAverage="0" bottom="0" percent="0" rank="0" text="" dxfId="34">
      <formula>$D$1&gt;H4</formula>
    </cfRule>
  </conditionalFormatting>
  <conditionalFormatting sqref="H5">
    <cfRule type="cellIs" priority="528" operator="equal" aboveAverage="0" equalAverage="0" bottom="0" percent="0" rank="0" text="" dxfId="35">
      <formula>5</formula>
    </cfRule>
    <cfRule type="cellIs" priority="529" operator="equal" aboveAverage="0" equalAverage="0" bottom="0" percent="0" rank="0" text="" dxfId="36">
      <formula>4</formula>
    </cfRule>
    <cfRule type="cellIs" priority="530" operator="equal" aboveAverage="0" equalAverage="0" bottom="0" percent="0" rank="0" text="" dxfId="37">
      <formula>3</formula>
    </cfRule>
  </conditionalFormatting>
  <conditionalFormatting sqref="H4">
    <cfRule type="expression" priority="531" aboveAverage="0" equalAverage="0" bottom="0" percent="0" rank="0" text="" dxfId="38">
      <formula>$D$1&lt;H4</formula>
    </cfRule>
    <cfRule type="expression" priority="532" aboveAverage="0" equalAverage="0" bottom="0" percent="0" rank="0" text="" dxfId="39">
      <formula>$D$1&gt;H4</formula>
    </cfRule>
  </conditionalFormatting>
  <conditionalFormatting sqref="N3:O3 Q3:S3">
    <cfRule type="expression" priority="533" aboveAverage="0" equalAverage="0" bottom="0" percent="0" rank="0" text="" dxfId="40">
      <formula>$D$1&lt;N3</formula>
    </cfRule>
    <cfRule type="expression" priority="534" aboveAverage="0" equalAverage="0" bottom="0" percent="0" rank="0" text="" dxfId="41">
      <formula>$D$1&gt;N3</formula>
    </cfRule>
  </conditionalFormatting>
  <conditionalFormatting sqref="O4">
    <cfRule type="expression" priority="535" aboveAverage="0" equalAverage="0" bottom="0" percent="0" rank="0" text="" dxfId="42">
      <formula>$D$1&lt;O4</formula>
    </cfRule>
    <cfRule type="expression" priority="536" aboveAverage="0" equalAverage="0" bottom="0" percent="0" rank="0" text="" dxfId="43">
      <formula>$D$1&gt;O4</formula>
    </cfRule>
  </conditionalFormatting>
  <conditionalFormatting sqref="O4">
    <cfRule type="expression" priority="537" aboveAverage="0" equalAverage="0" bottom="0" percent="0" rank="0" text="" dxfId="44">
      <formula>$D$1&lt;O4</formula>
    </cfRule>
    <cfRule type="expression" priority="538" aboveAverage="0" equalAverage="0" bottom="0" percent="0" rank="0" text="" dxfId="45">
      <formula>$D$1&gt;O4</formula>
    </cfRule>
  </conditionalFormatting>
  <conditionalFormatting sqref="O4">
    <cfRule type="expression" priority="539" aboveAverage="0" equalAverage="0" bottom="0" percent="0" rank="0" text="" dxfId="46">
      <formula>$D$1&lt;O4</formula>
    </cfRule>
    <cfRule type="expression" priority="540" aboveAverage="0" equalAverage="0" bottom="0" percent="0" rank="0" text="" dxfId="47">
      <formula>$D$1&gt;O4</formula>
    </cfRule>
  </conditionalFormatting>
  <conditionalFormatting sqref="O4">
    <cfRule type="expression" priority="541" aboveAverage="0" equalAverage="0" bottom="0" percent="0" rank="0" text="" dxfId="48">
      <formula>$D$1&lt;O4</formula>
    </cfRule>
    <cfRule type="expression" priority="542" aboveAverage="0" equalAverage="0" bottom="0" percent="0" rank="0" text="" dxfId="49">
      <formula>$D$1&gt;O4</formula>
    </cfRule>
  </conditionalFormatting>
  <conditionalFormatting sqref="O4">
    <cfRule type="expression" priority="543" aboveAverage="0" equalAverage="0" bottom="0" percent="0" rank="0" text="" dxfId="50">
      <formula>$D$1&lt;O4</formula>
    </cfRule>
    <cfRule type="expression" priority="544" aboveAverage="0" equalAverage="0" bottom="0" percent="0" rank="0" text="" dxfId="51">
      <formula>$D$1&gt;O4</formula>
    </cfRule>
  </conditionalFormatting>
  <conditionalFormatting sqref="O4">
    <cfRule type="expression" priority="545" aboveAverage="0" equalAverage="0" bottom="0" percent="0" rank="0" text="" dxfId="52">
      <formula>$D$1&lt;O4</formula>
    </cfRule>
    <cfRule type="expression" priority="546" aboveAverage="0" equalAverage="0" bottom="0" percent="0" rank="0" text="" dxfId="53">
      <formula>$D$1&gt;O4</formula>
    </cfRule>
  </conditionalFormatting>
  <conditionalFormatting sqref="Q5">
    <cfRule type="expression" priority="547" aboveAverage="0" equalAverage="0" bottom="0" percent="0" rank="0" text="" dxfId="54">
      <formula>$D$1&lt;Q5</formula>
    </cfRule>
    <cfRule type="expression" priority="548" aboveAverage="0" equalAverage="0" bottom="0" percent="0" rank="0" text="" dxfId="55">
      <formula>$D$1&gt;Q5</formula>
    </cfRule>
  </conditionalFormatting>
  <conditionalFormatting sqref="Q5">
    <cfRule type="expression" priority="549" aboveAverage="0" equalAverage="0" bottom="0" percent="0" rank="0" text="" dxfId="56">
      <formula>$D$1&lt;Q5</formula>
    </cfRule>
    <cfRule type="expression" priority="550" aboveAverage="0" equalAverage="0" bottom="0" percent="0" rank="0" text="" dxfId="57">
      <formula>$D$1&gt;Q5</formula>
    </cfRule>
  </conditionalFormatting>
  <conditionalFormatting sqref="Q5">
    <cfRule type="expression" priority="551" aboveAverage="0" equalAverage="0" bottom="0" percent="0" rank="0" text="" dxfId="58">
      <formula>$D$1&lt;Q5</formula>
    </cfRule>
    <cfRule type="expression" priority="552" aboveAverage="0" equalAverage="0" bottom="0" percent="0" rank="0" text="" dxfId="59">
      <formula>$D$1&gt;Q5</formula>
    </cfRule>
  </conditionalFormatting>
  <conditionalFormatting sqref="Q5">
    <cfRule type="expression" priority="553" aboveAverage="0" equalAverage="0" bottom="0" percent="0" rank="0" text="" dxfId="0">
      <formula>$D$1&lt;Q5</formula>
    </cfRule>
    <cfRule type="expression" priority="554" aboveAverage="0" equalAverage="0" bottom="0" percent="0" rank="0" text="" dxfId="1">
      <formula>$D$1&gt;Q5</formula>
    </cfRule>
  </conditionalFormatting>
  <conditionalFormatting sqref="Q5">
    <cfRule type="expression" priority="555" aboveAverage="0" equalAverage="0" bottom="0" percent="0" rank="0" text="" dxfId="2">
      <formula>$D$1&lt;Q5</formula>
    </cfRule>
    <cfRule type="expression" priority="556" aboveAverage="0" equalAverage="0" bottom="0" percent="0" rank="0" text="" dxfId="3">
      <formula>$D$1&gt;Q5</formula>
    </cfRule>
  </conditionalFormatting>
  <conditionalFormatting sqref="Q5">
    <cfRule type="expression" priority="557" aboveAverage="0" equalAverage="0" bottom="0" percent="0" rank="0" text="" dxfId="4">
      <formula>$D$1&lt;Q5</formula>
    </cfRule>
    <cfRule type="expression" priority="558" aboveAverage="0" equalAverage="0" bottom="0" percent="0" rank="0" text="" dxfId="5">
      <formula>$D$1&gt;Q5</formula>
    </cfRule>
  </conditionalFormatting>
  <conditionalFormatting sqref="O5">
    <cfRule type="expression" priority="559" aboveAverage="0" equalAverage="0" bottom="0" percent="0" rank="0" text="" dxfId="6">
      <formula>$D$1&lt;O5</formula>
    </cfRule>
    <cfRule type="expression" priority="560" aboveAverage="0" equalAverage="0" bottom="0" percent="0" rank="0" text="" dxfId="7">
      <formula>$D$1&gt;O5</formula>
    </cfRule>
  </conditionalFormatting>
  <conditionalFormatting sqref="O5">
    <cfRule type="expression" priority="561" aboveAverage="0" equalAverage="0" bottom="0" percent="0" rank="0" text="" dxfId="8">
      <formula>$D$1&lt;O5</formula>
    </cfRule>
    <cfRule type="expression" priority="562" aboveAverage="0" equalAverage="0" bottom="0" percent="0" rank="0" text="" dxfId="9">
      <formula>$D$1&gt;O5</formula>
    </cfRule>
  </conditionalFormatting>
  <conditionalFormatting sqref="O5">
    <cfRule type="expression" priority="563" aboveAverage="0" equalAverage="0" bottom="0" percent="0" rank="0" text="" dxfId="10">
      <formula>$D$1&lt;O5</formula>
    </cfRule>
    <cfRule type="expression" priority="564" aboveAverage="0" equalAverage="0" bottom="0" percent="0" rank="0" text="" dxfId="11">
      <formula>$D$1&gt;O5</formula>
    </cfRule>
  </conditionalFormatting>
  <conditionalFormatting sqref="O5">
    <cfRule type="expression" priority="565" aboveAverage="0" equalAverage="0" bottom="0" percent="0" rank="0" text="" dxfId="12">
      <formula>$D$1&lt;O5</formula>
    </cfRule>
    <cfRule type="expression" priority="566" aboveAverage="0" equalAverage="0" bottom="0" percent="0" rank="0" text="" dxfId="13">
      <formula>$D$1&gt;O5</formula>
    </cfRule>
  </conditionalFormatting>
  <conditionalFormatting sqref="O5">
    <cfRule type="expression" priority="567" aboveAverage="0" equalAverage="0" bottom="0" percent="0" rank="0" text="" dxfId="14">
      <formula>$D$1&lt;O5</formula>
    </cfRule>
    <cfRule type="expression" priority="568" aboveAverage="0" equalAverage="0" bottom="0" percent="0" rank="0" text="" dxfId="15">
      <formula>$D$1&gt;O5</formula>
    </cfRule>
  </conditionalFormatting>
  <conditionalFormatting sqref="O5">
    <cfRule type="expression" priority="569" aboveAverage="0" equalAverage="0" bottom="0" percent="0" rank="0" text="" dxfId="16">
      <formula>$D$1&lt;O5</formula>
    </cfRule>
    <cfRule type="expression" priority="570" aboveAverage="0" equalAverage="0" bottom="0" percent="0" rank="0" text="" dxfId="17">
      <formula>$D$1&gt;O5</formula>
    </cfRule>
  </conditionalFormatting>
  <conditionalFormatting sqref="O4">
    <cfRule type="expression" priority="571" aboveAverage="0" equalAverage="0" bottom="0" percent="0" rank="0" text="" dxfId="18">
      <formula>$D$1&lt;O4</formula>
    </cfRule>
    <cfRule type="expression" priority="572" aboveAverage="0" equalAverage="0" bottom="0" percent="0" rank="0" text="" dxfId="19">
      <formula>$D$1&gt;O4</formula>
    </cfRule>
  </conditionalFormatting>
  <conditionalFormatting sqref="Q5">
    <cfRule type="cellIs" priority="573" operator="equal" aboveAverage="0" equalAverage="0" bottom="0" percent="0" rank="0" text="" dxfId="20">
      <formula>5</formula>
    </cfRule>
    <cfRule type="cellIs" priority="574" operator="equal" aboveAverage="0" equalAverage="0" bottom="0" percent="0" rank="0" text="" dxfId="21">
      <formula>4</formula>
    </cfRule>
    <cfRule type="cellIs" priority="575" operator="equal" aboveAverage="0" equalAverage="0" bottom="0" percent="0" rank="0" text="" dxfId="22">
      <formula>3</formula>
    </cfRule>
  </conditionalFormatting>
  <conditionalFormatting sqref="R5">
    <cfRule type="cellIs" priority="576" operator="equal" aboveAverage="0" equalAverage="0" bottom="0" percent="0" rank="0" text="" dxfId="23">
      <formula>5</formula>
    </cfRule>
    <cfRule type="cellIs" priority="577" operator="equal" aboveAverage="0" equalAverage="0" bottom="0" percent="0" rank="0" text="" dxfId="24">
      <formula>4</formula>
    </cfRule>
    <cfRule type="cellIs" priority="578" operator="equal" aboveAverage="0" equalAverage="0" bottom="0" percent="0" rank="0" text="" dxfId="25">
      <formula>3</formula>
    </cfRule>
  </conditionalFormatting>
  <conditionalFormatting sqref="O5">
    <cfRule type="cellIs" priority="579" operator="equal" aboveAverage="0" equalAverage="0" bottom="0" percent="0" rank="0" text="" dxfId="26">
      <formula>5</formula>
    </cfRule>
    <cfRule type="cellIs" priority="580" operator="equal" aboveAverage="0" equalAverage="0" bottom="0" percent="0" rank="0" text="" dxfId="27">
      <formula>4</formula>
    </cfRule>
    <cfRule type="cellIs" priority="581" operator="equal" aboveAverage="0" equalAverage="0" bottom="0" percent="0" rank="0" text="" dxfId="28">
      <formula>3</formula>
    </cfRule>
  </conditionalFormatting>
  <conditionalFormatting sqref="Q5">
    <cfRule type="cellIs" priority="582" operator="equal" aboveAverage="0" equalAverage="0" bottom="0" percent="0" rank="0" text="" dxfId="29">
      <formula>5</formula>
    </cfRule>
    <cfRule type="cellIs" priority="583" operator="equal" aboveAverage="0" equalAverage="0" bottom="0" percent="0" rank="0" text="" dxfId="30">
      <formula>4</formula>
    </cfRule>
    <cfRule type="cellIs" priority="584" operator="equal" aboveAverage="0" equalAverage="0" bottom="0" percent="0" rank="0" text="" dxfId="31">
      <formula>3</formula>
    </cfRule>
  </conditionalFormatting>
  <conditionalFormatting sqref="O4">
    <cfRule type="expression" priority="585" aboveAverage="0" equalAverage="0" bottom="0" percent="0" rank="0" text="" dxfId="32">
      <formula>$D$1&lt;O4</formula>
    </cfRule>
    <cfRule type="expression" priority="586" aboveAverage="0" equalAverage="0" bottom="0" percent="0" rank="0" text="" dxfId="33">
      <formula>$D$1&gt;O4</formula>
    </cfRule>
  </conditionalFormatting>
  <conditionalFormatting sqref="O4">
    <cfRule type="expression" priority="587" aboveAverage="0" equalAverage="0" bottom="0" percent="0" rank="0" text="" dxfId="34">
      <formula>$D$1&lt;O4</formula>
    </cfRule>
    <cfRule type="expression" priority="588" aboveAverage="0" equalAverage="0" bottom="0" percent="0" rank="0" text="" dxfId="35">
      <formula>$D$1&gt;O4</formula>
    </cfRule>
  </conditionalFormatting>
  <conditionalFormatting sqref="O4">
    <cfRule type="expression" priority="589" aboveAverage="0" equalAverage="0" bottom="0" percent="0" rank="0" text="" dxfId="36">
      <formula>$D$1&lt;O4</formula>
    </cfRule>
    <cfRule type="expression" priority="590" aboveAverage="0" equalAverage="0" bottom="0" percent="0" rank="0" text="" dxfId="37">
      <formula>$D$1&gt;O4</formula>
    </cfRule>
  </conditionalFormatting>
  <conditionalFormatting sqref="O4">
    <cfRule type="expression" priority="591" aboveAverage="0" equalAverage="0" bottom="0" percent="0" rank="0" text="" dxfId="38">
      <formula>$D$1&lt;O4</formula>
    </cfRule>
    <cfRule type="expression" priority="592" aboveAverage="0" equalAverage="0" bottom="0" percent="0" rank="0" text="" dxfId="39">
      <formula>$D$1&gt;O4</formula>
    </cfRule>
  </conditionalFormatting>
  <conditionalFormatting sqref="O4">
    <cfRule type="expression" priority="593" aboveAverage="0" equalAverage="0" bottom="0" percent="0" rank="0" text="" dxfId="40">
      <formula>$D$1&lt;O4</formula>
    </cfRule>
    <cfRule type="expression" priority="594" aboveAverage="0" equalAverage="0" bottom="0" percent="0" rank="0" text="" dxfId="41">
      <formula>$D$1&gt;O4</formula>
    </cfRule>
  </conditionalFormatting>
  <conditionalFormatting sqref="O4">
    <cfRule type="expression" priority="595" aboveAverage="0" equalAverage="0" bottom="0" percent="0" rank="0" text="" dxfId="42">
      <formula>$D$1&lt;O4</formula>
    </cfRule>
    <cfRule type="expression" priority="596" aboveAverage="0" equalAverage="0" bottom="0" percent="0" rank="0" text="" dxfId="43">
      <formula>$D$1&gt;O4</formula>
    </cfRule>
  </conditionalFormatting>
  <conditionalFormatting sqref="R5">
    <cfRule type="cellIs" priority="597" operator="equal" aboveAverage="0" equalAverage="0" bottom="0" percent="0" rank="0" text="" dxfId="44">
      <formula>5</formula>
    </cfRule>
    <cfRule type="cellIs" priority="598" operator="equal" aboveAverage="0" equalAverage="0" bottom="0" percent="0" rank="0" text="" dxfId="45">
      <formula>4</formula>
    </cfRule>
    <cfRule type="cellIs" priority="599" operator="equal" aboveAverage="0" equalAverage="0" bottom="0" percent="0" rank="0" text="" dxfId="46">
      <formula>3</formula>
    </cfRule>
  </conditionalFormatting>
  <conditionalFormatting sqref="K3">
    <cfRule type="expression" priority="600" aboveAverage="0" equalAverage="0" bottom="0" percent="0" rank="0" text="" dxfId="47">
      <formula>$D$1&lt;K3</formula>
    </cfRule>
    <cfRule type="expression" priority="601" aboveAverage="0" equalAverage="0" bottom="0" percent="0" rank="0" text="" dxfId="48">
      <formula>$D$1&gt;K3</formula>
    </cfRule>
  </conditionalFormatting>
  <conditionalFormatting sqref="K3">
    <cfRule type="expression" priority="602" aboveAverage="0" equalAverage="0" bottom="0" percent="0" rank="0" text="" dxfId="49">
      <formula>$D$1&lt;K3</formula>
    </cfRule>
    <cfRule type="expression" priority="603" aboveAverage="0" equalAverage="0" bottom="0" percent="0" rank="0" text="" dxfId="50">
      <formula>$D$1&gt;K3</formula>
    </cfRule>
  </conditionalFormatting>
  <conditionalFormatting sqref="K3">
    <cfRule type="expression" priority="604" aboveAverage="0" equalAverage="0" bottom="0" percent="0" rank="0" text="" dxfId="51">
      <formula>$D$1&lt;K3</formula>
    </cfRule>
    <cfRule type="expression" priority="605" aboveAverage="0" equalAverage="0" bottom="0" percent="0" rank="0" text="" dxfId="52">
      <formula>$D$1&gt;K3</formula>
    </cfRule>
  </conditionalFormatting>
  <conditionalFormatting sqref="K3">
    <cfRule type="expression" priority="606" aboveAverage="0" equalAverage="0" bottom="0" percent="0" rank="0" text="" dxfId="53">
      <formula>$D$1&lt;K3</formula>
    </cfRule>
    <cfRule type="expression" priority="607" aboveAverage="0" equalAverage="0" bottom="0" percent="0" rank="0" text="" dxfId="54">
      <formula>$D$1&gt;K3</formula>
    </cfRule>
  </conditionalFormatting>
  <conditionalFormatting sqref="K3">
    <cfRule type="expression" priority="608" aboveAverage="0" equalAverage="0" bottom="0" percent="0" rank="0" text="" dxfId="55">
      <formula>$D$1&lt;K3</formula>
    </cfRule>
    <cfRule type="expression" priority="609" aboveAverage="0" equalAverage="0" bottom="0" percent="0" rank="0" text="" dxfId="56">
      <formula>$D$1&gt;K3</formula>
    </cfRule>
  </conditionalFormatting>
  <conditionalFormatting sqref="K4">
    <cfRule type="expression" priority="610" aboveAverage="0" equalAverage="0" bottom="0" percent="0" rank="0" text="" dxfId="57">
      <formula>$D$1&lt;K4</formula>
    </cfRule>
    <cfRule type="expression" priority="611" aboveAverage="0" equalAverage="0" bottom="0" percent="0" rank="0" text="" dxfId="58">
      <formula>$D$1&gt;K4</formula>
    </cfRule>
  </conditionalFormatting>
  <conditionalFormatting sqref="K4">
    <cfRule type="expression" priority="612" aboveAverage="0" equalAverage="0" bottom="0" percent="0" rank="0" text="" dxfId="59">
      <formula>$D$1&lt;K4</formula>
    </cfRule>
    <cfRule type="expression" priority="613" aboveAverage="0" equalAverage="0" bottom="0" percent="0" rank="0" text="" dxfId="60">
      <formula>$D$1&gt;K4</formula>
    </cfRule>
  </conditionalFormatting>
  <conditionalFormatting sqref="K5">
    <cfRule type="cellIs" priority="614" operator="equal" aboveAverage="0" equalAverage="0" bottom="0" percent="0" rank="0" text="" dxfId="61">
      <formula>5</formula>
    </cfRule>
    <cfRule type="cellIs" priority="615" operator="equal" aboveAverage="0" equalAverage="0" bottom="0" percent="0" rank="0" text="" dxfId="62">
      <formula>4</formula>
    </cfRule>
    <cfRule type="cellIs" priority="616" operator="equal" aboveAverage="0" equalAverage="0" bottom="0" percent="0" rank="0" text="" dxfId="63">
      <formula>3</formula>
    </cfRule>
  </conditionalFormatting>
  <conditionalFormatting sqref="K4">
    <cfRule type="expression" priority="617" aboveAverage="0" equalAverage="0" bottom="0" percent="0" rank="0" text="" dxfId="64">
      <formula>$D$1&lt;K4</formula>
    </cfRule>
    <cfRule type="expression" priority="618" aboveAverage="0" equalAverage="0" bottom="0" percent="0" rank="0" text="" dxfId="65">
      <formula>$D$1&gt;K4</formula>
    </cfRule>
  </conditionalFormatting>
  <conditionalFormatting sqref="K4">
    <cfRule type="expression" priority="619" aboveAverage="0" equalAverage="0" bottom="0" percent="0" rank="0" text="" dxfId="66">
      <formula>$D$1&lt;K4</formula>
    </cfRule>
    <cfRule type="expression" priority="620" aboveAverage="0" equalAverage="0" bottom="0" percent="0" rank="0" text="" dxfId="67">
      <formula>$D$1&gt;K4</formula>
    </cfRule>
  </conditionalFormatting>
  <conditionalFormatting sqref="K4">
    <cfRule type="expression" priority="621" aboveAverage="0" equalAverage="0" bottom="0" percent="0" rank="0" text="" dxfId="68">
      <formula>$D$1&lt;K4</formula>
    </cfRule>
    <cfRule type="expression" priority="622" aboveAverage="0" equalAverage="0" bottom="0" percent="0" rank="0" text="" dxfId="69">
      <formula>$D$1&gt;K4</formula>
    </cfRule>
  </conditionalFormatting>
  <conditionalFormatting sqref="K4">
    <cfRule type="expression" priority="623" aboveAverage="0" equalAverage="0" bottom="0" percent="0" rank="0" text="" dxfId="70">
      <formula>$D$1&lt;K4</formula>
    </cfRule>
    <cfRule type="expression" priority="624" aboveAverage="0" equalAverage="0" bottom="0" percent="0" rank="0" text="" dxfId="71">
      <formula>$D$1&gt;K4</formula>
    </cfRule>
  </conditionalFormatting>
  <conditionalFormatting sqref="K4">
    <cfRule type="expression" priority="625" aboveAverage="0" equalAverage="0" bottom="0" percent="0" rank="0" text="" dxfId="72">
      <formula>$D$1&lt;K4</formula>
    </cfRule>
    <cfRule type="expression" priority="626" aboveAverage="0" equalAverage="0" bottom="0" percent="0" rank="0" text="" dxfId="73">
      <formula>$D$1&gt;K4</formula>
    </cfRule>
  </conditionalFormatting>
  <conditionalFormatting sqref="K4">
    <cfRule type="expression" priority="627" aboveAverage="0" equalAverage="0" bottom="0" percent="0" rank="0" text="" dxfId="74">
      <formula>$D$1&lt;K4</formula>
    </cfRule>
    <cfRule type="expression" priority="628" aboveAverage="0" equalAverage="0" bottom="0" percent="0" rank="0" text="" dxfId="75">
      <formula>$D$1&gt;K4</formula>
    </cfRule>
  </conditionalFormatting>
  <conditionalFormatting sqref="K4">
    <cfRule type="expression" priority="629" aboveAverage="0" equalAverage="0" bottom="0" percent="0" rank="0" text="" dxfId="76">
      <formula>$D$1&lt;K4</formula>
    </cfRule>
    <cfRule type="expression" priority="630" aboveAverage="0" equalAverage="0" bottom="0" percent="0" rank="0" text="" dxfId="77">
      <formula>$D$1&gt;K4</formula>
    </cfRule>
  </conditionalFormatting>
  <conditionalFormatting sqref="K4">
    <cfRule type="expression" priority="631" aboveAverage="0" equalAverage="0" bottom="0" percent="0" rank="0" text="" dxfId="78">
      <formula>$D$1&lt;K4</formula>
    </cfRule>
    <cfRule type="expression" priority="632" aboveAverage="0" equalAverage="0" bottom="0" percent="0" rank="0" text="" dxfId="79">
      <formula>$D$1&gt;K4</formula>
    </cfRule>
  </conditionalFormatting>
  <conditionalFormatting sqref="K4">
    <cfRule type="expression" priority="633" aboveAverage="0" equalAverage="0" bottom="0" percent="0" rank="0" text="" dxfId="80">
      <formula>$D$1&lt;K4</formula>
    </cfRule>
    <cfRule type="expression" priority="634" aboveAverage="0" equalAverage="0" bottom="0" percent="0" rank="0" text="" dxfId="81">
      <formula>$D$1&gt;K4</formula>
    </cfRule>
  </conditionalFormatting>
  <conditionalFormatting sqref="K4">
    <cfRule type="expression" priority="635" aboveAverage="0" equalAverage="0" bottom="0" percent="0" rank="0" text="" dxfId="82">
      <formula>$D$1&lt;K4</formula>
    </cfRule>
    <cfRule type="expression" priority="636" aboveAverage="0" equalAverage="0" bottom="0" percent="0" rank="0" text="" dxfId="83">
      <formula>$D$1&gt;K4</formula>
    </cfRule>
  </conditionalFormatting>
  <conditionalFormatting sqref="K4">
    <cfRule type="expression" priority="637" aboveAverage="0" equalAverage="0" bottom="0" percent="0" rank="0" text="" dxfId="84">
      <formula>$D$1&lt;K4</formula>
    </cfRule>
    <cfRule type="expression" priority="638" aboveAverage="0" equalAverage="0" bottom="0" percent="0" rank="0" text="" dxfId="85">
      <formula>$D$1&gt;K4</formula>
    </cfRule>
  </conditionalFormatting>
  <conditionalFormatting sqref="K4">
    <cfRule type="expression" priority="639" aboveAverage="0" equalAverage="0" bottom="0" percent="0" rank="0" text="" dxfId="86">
      <formula>$D$1&lt;K4</formula>
    </cfRule>
    <cfRule type="expression" priority="640" aboveAverage="0" equalAverage="0" bottom="0" percent="0" rank="0" text="" dxfId="87">
      <formula>$D$1&gt;K4</formula>
    </cfRule>
  </conditionalFormatting>
  <conditionalFormatting sqref="K4">
    <cfRule type="expression" priority="641" aboveAverage="0" equalAverage="0" bottom="0" percent="0" rank="0" text="" dxfId="88">
      <formula>$D$1&lt;K4</formula>
    </cfRule>
    <cfRule type="expression" priority="642" aboveAverage="0" equalAverage="0" bottom="0" percent="0" rank="0" text="" dxfId="89">
      <formula>$D$1&gt;K4</formula>
    </cfRule>
  </conditionalFormatting>
  <conditionalFormatting sqref="P3">
    <cfRule type="expression" priority="643" aboveAverage="0" equalAverage="0" bottom="0" percent="0" rank="0" text="" dxfId="90">
      <formula>$D$1&lt;P3</formula>
    </cfRule>
    <cfRule type="expression" priority="644" aboveAverage="0" equalAverage="0" bottom="0" percent="0" rank="0" text="" dxfId="91">
      <formula>$D$1&gt;P3</formula>
    </cfRule>
  </conditionalFormatting>
  <conditionalFormatting sqref="P3">
    <cfRule type="expression" priority="645" aboveAverage="0" equalAverage="0" bottom="0" percent="0" rank="0" text="" dxfId="92">
      <formula>$D$1&lt;P3</formula>
    </cfRule>
    <cfRule type="expression" priority="646" aboveAverage="0" equalAverage="0" bottom="0" percent="0" rank="0" text="" dxfId="93">
      <formula>$D$1&gt;P3</formula>
    </cfRule>
  </conditionalFormatting>
  <conditionalFormatting sqref="P5">
    <cfRule type="cellIs" priority="647" operator="equal" aboveAverage="0" equalAverage="0" bottom="0" percent="0" rank="0" text="" dxfId="94">
      <formula>5</formula>
    </cfRule>
    <cfRule type="cellIs" priority="648" operator="equal" aboveAverage="0" equalAverage="0" bottom="0" percent="0" rank="0" text="" dxfId="95">
      <formula>4</formula>
    </cfRule>
    <cfRule type="cellIs" priority="649" operator="equal" aboveAverage="0" equalAverage="0" bottom="0" percent="0" rank="0" text="" dxfId="96">
      <formula>3</formula>
    </cfRule>
  </conditionalFormatting>
  <conditionalFormatting sqref="P5">
    <cfRule type="cellIs" priority="650" operator="equal" aboveAverage="0" equalAverage="0" bottom="0" percent="0" rank="0" text="" dxfId="97">
      <formula>5</formula>
    </cfRule>
    <cfRule type="cellIs" priority="651" operator="equal" aboveAverage="0" equalAverage="0" bottom="0" percent="0" rank="0" text="" dxfId="98">
      <formula>4</formula>
    </cfRule>
    <cfRule type="cellIs" priority="652" operator="equal" aboveAverage="0" equalAverage="0" bottom="0" percent="0" rank="0" text="" dxfId="99">
      <formula>3</formula>
    </cfRule>
  </conditionalFormatting>
  <conditionalFormatting sqref="P5">
    <cfRule type="cellIs" priority="653" operator="equal" aboveAverage="0" equalAverage="0" bottom="0" percent="0" rank="0" text="" dxfId="100">
      <formula>5</formula>
    </cfRule>
    <cfRule type="cellIs" priority="654" operator="equal" aboveAverage="0" equalAverage="0" bottom="0" percent="0" rank="0" text="" dxfId="101">
      <formula>4</formula>
    </cfRule>
    <cfRule type="cellIs" priority="655" operator="equal" aboveAverage="0" equalAverage="0" bottom="0" percent="0" rank="0" text="" dxfId="102">
      <formula>3</formula>
    </cfRule>
  </conditionalFormatting>
  <conditionalFormatting sqref="P5">
    <cfRule type="cellIs" priority="656" operator="equal" aboveAverage="0" equalAverage="0" bottom="0" percent="0" rank="0" text="" dxfId="103">
      <formula>5</formula>
    </cfRule>
    <cfRule type="cellIs" priority="657" operator="equal" aboveAverage="0" equalAverage="0" bottom="0" percent="0" rank="0" text="" dxfId="104">
      <formula>4</formula>
    </cfRule>
    <cfRule type="cellIs" priority="658" operator="equal" aboveAverage="0" equalAverage="0" bottom="0" percent="0" rank="0" text="" dxfId="105">
      <formula>3</formula>
    </cfRule>
  </conditionalFormatting>
  <conditionalFormatting sqref="P5">
    <cfRule type="cellIs" priority="659" operator="equal" aboveAverage="0" equalAverage="0" bottom="0" percent="0" rank="0" text="" dxfId="106">
      <formula>5</formula>
    </cfRule>
    <cfRule type="cellIs" priority="660" operator="equal" aboveAverage="0" equalAverage="0" bottom="0" percent="0" rank="0" text="" dxfId="107">
      <formula>4</formula>
    </cfRule>
    <cfRule type="cellIs" priority="661" operator="equal" aboveAverage="0" equalAverage="0" bottom="0" percent="0" rank="0" text="" dxfId="108">
      <formula>3</formula>
    </cfRule>
  </conditionalFormatting>
  <conditionalFormatting sqref="L5">
    <cfRule type="expression" priority="662" aboveAverage="0" equalAverage="0" bottom="0" percent="0" rank="0" text="" dxfId="109">
      <formula>$D$1&lt;L5</formula>
    </cfRule>
    <cfRule type="expression" priority="663" aboveAverage="0" equalAverage="0" bottom="0" percent="0" rank="0" text="" dxfId="110">
      <formula>$D$1&gt;L5</formula>
    </cfRule>
  </conditionalFormatting>
  <conditionalFormatting sqref="L5">
    <cfRule type="expression" priority="664" aboveAverage="0" equalAverage="0" bottom="0" percent="0" rank="0" text="" dxfId="111">
      <formula>$D$1&lt;L5</formula>
    </cfRule>
    <cfRule type="expression" priority="665" aboveAverage="0" equalAverage="0" bottom="0" percent="0" rank="0" text="" dxfId="112">
      <formula>$D$1&gt;L5</formula>
    </cfRule>
  </conditionalFormatting>
  <conditionalFormatting sqref="L5">
    <cfRule type="expression" priority="666" aboveAverage="0" equalAverage="0" bottom="0" percent="0" rank="0" text="" dxfId="113">
      <formula>$D$1&lt;L5</formula>
    </cfRule>
    <cfRule type="expression" priority="667" aboveAverage="0" equalAverage="0" bottom="0" percent="0" rank="0" text="" dxfId="114">
      <formula>$D$1&gt;L5</formula>
    </cfRule>
  </conditionalFormatting>
  <conditionalFormatting sqref="L5">
    <cfRule type="expression" priority="668" aboveAverage="0" equalAverage="0" bottom="0" percent="0" rank="0" text="" dxfId="115">
      <formula>$D$1&lt;L5</formula>
    </cfRule>
    <cfRule type="expression" priority="669" aboveAverage="0" equalAverage="0" bottom="0" percent="0" rank="0" text="" dxfId="116">
      <formula>$D$1&gt;L5</formula>
    </cfRule>
  </conditionalFormatting>
  <conditionalFormatting sqref="L5">
    <cfRule type="expression" priority="670" aboveAverage="0" equalAverage="0" bottom="0" percent="0" rank="0" text="" dxfId="117">
      <formula>$D$1&lt;L5</formula>
    </cfRule>
    <cfRule type="expression" priority="671" aboveAverage="0" equalAverage="0" bottom="0" percent="0" rank="0" text="" dxfId="118">
      <formula>$D$1&gt;L5</formula>
    </cfRule>
  </conditionalFormatting>
  <conditionalFormatting sqref="L5">
    <cfRule type="expression" priority="672" aboveAverage="0" equalAverage="0" bottom="0" percent="0" rank="0" text="" dxfId="119">
      <formula>$D$1&lt;L5</formula>
    </cfRule>
    <cfRule type="expression" priority="673" aboveAverage="0" equalAverage="0" bottom="0" percent="0" rank="0" text="" dxfId="120">
      <formula>$D$1&gt;L5</formula>
    </cfRule>
  </conditionalFormatting>
  <conditionalFormatting sqref="L5">
    <cfRule type="expression" priority="674" aboveAverage="0" equalAverage="0" bottom="0" percent="0" rank="0" text="" dxfId="121">
      <formula>$D$1&lt;L5</formula>
    </cfRule>
    <cfRule type="expression" priority="675" aboveAverage="0" equalAverage="0" bottom="0" percent="0" rank="0" text="" dxfId="122">
      <formula>$D$1&gt;L5</formula>
    </cfRule>
  </conditionalFormatting>
  <conditionalFormatting sqref="L5">
    <cfRule type="expression" priority="676" aboveAverage="0" equalAverage="0" bottom="0" percent="0" rank="0" text="" dxfId="123">
      <formula>$D$1&lt;L5</formula>
    </cfRule>
    <cfRule type="expression" priority="677" aboveAverage="0" equalAverage="0" bottom="0" percent="0" rank="0" text="" dxfId="124">
      <formula>$D$1&gt;L5</formula>
    </cfRule>
  </conditionalFormatting>
  <conditionalFormatting sqref="L5">
    <cfRule type="expression" priority="678" aboveAverage="0" equalAverage="0" bottom="0" percent="0" rank="0" text="" dxfId="125">
      <formula>$D$1&lt;L5</formula>
    </cfRule>
    <cfRule type="expression" priority="679" aboveAverage="0" equalAverage="0" bottom="0" percent="0" rank="0" text="" dxfId="126">
      <formula>$D$1&gt;L5</formula>
    </cfRule>
  </conditionalFormatting>
  <conditionalFormatting sqref="L5">
    <cfRule type="expression" priority="680" aboveAverage="0" equalAverage="0" bottom="0" percent="0" rank="0" text="" dxfId="127">
      <formula>$D$1&lt;L5</formula>
    </cfRule>
    <cfRule type="expression" priority="681" aboveAverage="0" equalAverage="0" bottom="0" percent="0" rank="0" text="" dxfId="128">
      <formula>$D$1&gt;L5</formula>
    </cfRule>
  </conditionalFormatting>
  <conditionalFormatting sqref="L5">
    <cfRule type="expression" priority="682" aboveAverage="0" equalAverage="0" bottom="0" percent="0" rank="0" text="" dxfId="129">
      <formula>$D$1&lt;L5</formula>
    </cfRule>
    <cfRule type="expression" priority="683" aboveAverage="0" equalAverage="0" bottom="0" percent="0" rank="0" text="" dxfId="130">
      <formula>$D$1&gt;L5</formula>
    </cfRule>
  </conditionalFormatting>
  <conditionalFormatting sqref="L5">
    <cfRule type="expression" priority="684" aboveAverage="0" equalAverage="0" bottom="0" percent="0" rank="0" text="" dxfId="131">
      <formula>$D$1&lt;L5</formula>
    </cfRule>
    <cfRule type="expression" priority="685" aboveAverage="0" equalAverage="0" bottom="0" percent="0" rank="0" text="" dxfId="132">
      <formula>$D$1&gt;L5</formula>
    </cfRule>
  </conditionalFormatting>
  <conditionalFormatting sqref="L5">
    <cfRule type="expression" priority="686" aboveAverage="0" equalAverage="0" bottom="0" percent="0" rank="0" text="" dxfId="133">
      <formula>$D$1&lt;L5</formula>
    </cfRule>
    <cfRule type="expression" priority="687" aboveAverage="0" equalAverage="0" bottom="0" percent="0" rank="0" text="" dxfId="134">
      <formula>$D$1&gt;L5</formula>
    </cfRule>
  </conditionalFormatting>
  <conditionalFormatting sqref="L5">
    <cfRule type="expression" priority="688" aboveAverage="0" equalAverage="0" bottom="0" percent="0" rank="0" text="" dxfId="135">
      <formula>$D$1&lt;L5</formula>
    </cfRule>
    <cfRule type="expression" priority="689" aboveAverage="0" equalAverage="0" bottom="0" percent="0" rank="0" text="" dxfId="136">
      <formula>$D$1&gt;L5</formula>
    </cfRule>
  </conditionalFormatting>
  <conditionalFormatting sqref="L5">
    <cfRule type="expression" priority="690" aboveAverage="0" equalAverage="0" bottom="0" percent="0" rank="0" text="" dxfId="137">
      <formula>$D$1&lt;L5</formula>
    </cfRule>
    <cfRule type="expression" priority="691" aboveAverage="0" equalAverage="0" bottom="0" percent="0" rank="0" text="" dxfId="138">
      <formula>$D$1&gt;L5</formula>
    </cfRule>
  </conditionalFormatting>
  <conditionalFormatting sqref="L5">
    <cfRule type="expression" priority="692" aboveAverage="0" equalAverage="0" bottom="0" percent="0" rank="0" text="" dxfId="139">
      <formula>$D$1&lt;L5</formula>
    </cfRule>
    <cfRule type="expression" priority="693" aboveAverage="0" equalAverage="0" bottom="0" percent="0" rank="0" text="" dxfId="140">
      <formula>$D$1&gt;L5</formula>
    </cfRule>
  </conditionalFormatting>
  <conditionalFormatting sqref="L5">
    <cfRule type="expression" priority="694" aboveAverage="0" equalAverage="0" bottom="0" percent="0" rank="0" text="" dxfId="141">
      <formula>$D$1&lt;L5</formula>
    </cfRule>
    <cfRule type="expression" priority="695" aboveAverage="0" equalAverage="0" bottom="0" percent="0" rank="0" text="" dxfId="142">
      <formula>$D$1&gt;L5</formula>
    </cfRule>
  </conditionalFormatting>
  <conditionalFormatting sqref="L5">
    <cfRule type="cellIs" priority="696" operator="equal" aboveAverage="0" equalAverage="0" bottom="0" percent="0" rank="0" text="" dxfId="143">
      <formula>5</formula>
    </cfRule>
    <cfRule type="cellIs" priority="697" operator="equal" aboveAverage="0" equalAverage="0" bottom="0" percent="0" rank="0" text="" dxfId="144">
      <formula>4</formula>
    </cfRule>
    <cfRule type="cellIs" priority="698" operator="equal" aboveAverage="0" equalAverage="0" bottom="0" percent="0" rank="0" text="" dxfId="145">
      <formula>3</formula>
    </cfRule>
  </conditionalFormatting>
  <conditionalFormatting sqref="L5">
    <cfRule type="cellIs" priority="699" operator="equal" aboveAverage="0" equalAverage="0" bottom="0" percent="0" rank="0" text="" dxfId="146">
      <formula>5</formula>
    </cfRule>
    <cfRule type="cellIs" priority="700" operator="equal" aboveAverage="0" equalAverage="0" bottom="0" percent="0" rank="0" text="" dxfId="147">
      <formula>4</formula>
    </cfRule>
    <cfRule type="cellIs" priority="701" operator="equal" aboveAverage="0" equalAverage="0" bottom="0" percent="0" rank="0" text="" dxfId="148">
      <formula>3</formula>
    </cfRule>
  </conditionalFormatting>
  <conditionalFormatting sqref="L5">
    <cfRule type="cellIs" priority="702" operator="equal" aboveAverage="0" equalAverage="0" bottom="0" percent="0" rank="0" text="" dxfId="149">
      <formula>5</formula>
    </cfRule>
    <cfRule type="cellIs" priority="703" operator="equal" aboveAverage="0" equalAverage="0" bottom="0" percent="0" rank="0" text="" dxfId="150">
      <formula>4</formula>
    </cfRule>
    <cfRule type="cellIs" priority="704" operator="equal" aboveAverage="0" equalAverage="0" bottom="0" percent="0" rank="0" text="" dxfId="151">
      <formula>3</formula>
    </cfRule>
  </conditionalFormatting>
  <conditionalFormatting sqref="L5">
    <cfRule type="cellIs" priority="705" operator="equal" aboveAverage="0" equalAverage="0" bottom="0" percent="0" rank="0" text="" dxfId="152">
      <formula>5</formula>
    </cfRule>
    <cfRule type="cellIs" priority="706" operator="equal" aboveAverage="0" equalAverage="0" bottom="0" percent="0" rank="0" text="" dxfId="153">
      <formula>4</formula>
    </cfRule>
    <cfRule type="cellIs" priority="707" operator="equal" aboveAverage="0" equalAverage="0" bottom="0" percent="0" rank="0" text="" dxfId="154">
      <formula>3</formula>
    </cfRule>
  </conditionalFormatting>
  <conditionalFormatting sqref="L5">
    <cfRule type="cellIs" priority="708" operator="equal" aboveAverage="0" equalAverage="0" bottom="0" percent="0" rank="0" text="" dxfId="155">
      <formula>5</formula>
    </cfRule>
    <cfRule type="cellIs" priority="709" operator="equal" aboveAverage="0" equalAverage="0" bottom="0" percent="0" rank="0" text="" dxfId="156">
      <formula>4</formula>
    </cfRule>
    <cfRule type="cellIs" priority="710" operator="equal" aboveAverage="0" equalAverage="0" bottom="0" percent="0" rank="0" text="" dxfId="157">
      <formula>3</formula>
    </cfRule>
  </conditionalFormatting>
  <conditionalFormatting sqref="N5">
    <cfRule type="cellIs" priority="711" operator="equal" aboveAverage="0" equalAverage="0" bottom="0" percent="0" rank="0" text="" dxfId="158">
      <formula>5</formula>
    </cfRule>
    <cfRule type="cellIs" priority="712" operator="equal" aboveAverage="0" equalAverage="0" bottom="0" percent="0" rank="0" text="" dxfId="159">
      <formula>4</formula>
    </cfRule>
    <cfRule type="cellIs" priority="713" operator="equal" aboveAverage="0" equalAverage="0" bottom="0" percent="0" rank="0" text="" dxfId="160">
      <formula>3</formula>
    </cfRule>
  </conditionalFormatting>
  <conditionalFormatting sqref="N5">
    <cfRule type="cellIs" priority="714" operator="equal" aboveAverage="0" equalAverage="0" bottom="0" percent="0" rank="0" text="" dxfId="161">
      <formula>5</formula>
    </cfRule>
    <cfRule type="cellIs" priority="715" operator="equal" aboveAverage="0" equalAverage="0" bottom="0" percent="0" rank="0" text="" dxfId="162">
      <formula>4</formula>
    </cfRule>
    <cfRule type="cellIs" priority="716" operator="equal" aboveAverage="0" equalAverage="0" bottom="0" percent="0" rank="0" text="" dxfId="163">
      <formula>3</formula>
    </cfRule>
  </conditionalFormatting>
  <conditionalFormatting sqref="N5">
    <cfRule type="cellIs" priority="717" operator="equal" aboveAverage="0" equalAverage="0" bottom="0" percent="0" rank="0" text="" dxfId="164">
      <formula>5</formula>
    </cfRule>
    <cfRule type="cellIs" priority="718" operator="equal" aboveAverage="0" equalAverage="0" bottom="0" percent="0" rank="0" text="" dxfId="165">
      <formula>4</formula>
    </cfRule>
    <cfRule type="cellIs" priority="719" operator="equal" aboveAverage="0" equalAverage="0" bottom="0" percent="0" rank="0" text="" dxfId="166">
      <formula>3</formula>
    </cfRule>
  </conditionalFormatting>
  <conditionalFormatting sqref="N5">
    <cfRule type="cellIs" priority="720" operator="equal" aboveAverage="0" equalAverage="0" bottom="0" percent="0" rank="0" text="" dxfId="167">
      <formula>5</formula>
    </cfRule>
    <cfRule type="cellIs" priority="721" operator="equal" aboveAverage="0" equalAverage="0" bottom="0" percent="0" rank="0" text="" dxfId="168">
      <formula>4</formula>
    </cfRule>
    <cfRule type="cellIs" priority="722" operator="equal" aboveAverage="0" equalAverage="0" bottom="0" percent="0" rank="0" text="" dxfId="169">
      <formula>3</formula>
    </cfRule>
  </conditionalFormatting>
  <conditionalFormatting sqref="N5">
    <cfRule type="cellIs" priority="723" operator="equal" aboveAverage="0" equalAverage="0" bottom="0" percent="0" rank="0" text="" dxfId="170">
      <formula>5</formula>
    </cfRule>
    <cfRule type="cellIs" priority="724" operator="equal" aboveAverage="0" equalAverage="0" bottom="0" percent="0" rank="0" text="" dxfId="171">
      <formula>4</formula>
    </cfRule>
    <cfRule type="cellIs" priority="725" operator="equal" aboveAverage="0" equalAverage="0" bottom="0" percent="0" rank="0" text="" dxfId="172">
      <formula>3</formula>
    </cfRule>
  </conditionalFormatting>
  <conditionalFormatting sqref="L3">
    <cfRule type="expression" priority="726" aboveAverage="0" equalAverage="0" bottom="0" percent="0" rank="0" text="" dxfId="173">
      <formula>$D$1&lt;L3</formula>
    </cfRule>
    <cfRule type="expression" priority="727" aboveAverage="0" equalAverage="0" bottom="0" percent="0" rank="0" text="" dxfId="174">
      <formula>$D$1&gt;L3</formula>
    </cfRule>
  </conditionalFormatting>
  <conditionalFormatting sqref="L3">
    <cfRule type="expression" priority="728" aboveAverage="0" equalAverage="0" bottom="0" percent="0" rank="0" text="" dxfId="175">
      <formula>$D$1&lt;L3</formula>
    </cfRule>
    <cfRule type="expression" priority="729" aboveAverage="0" equalAverage="0" bottom="0" percent="0" rank="0" text="" dxfId="176">
      <formula>$D$1&gt;L3</formula>
    </cfRule>
  </conditionalFormatting>
  <conditionalFormatting sqref="L4">
    <cfRule type="expression" priority="730" aboveAverage="0" equalAverage="0" bottom="0" percent="0" rank="0" text="" dxfId="177">
      <formula>$D$1&lt;L4</formula>
    </cfRule>
    <cfRule type="expression" priority="731" aboveAverage="0" equalAverage="0" bottom="0" percent="0" rank="0" text="" dxfId="178">
      <formula>$D$1&gt;L4</formula>
    </cfRule>
  </conditionalFormatting>
  <conditionalFormatting sqref="L4">
    <cfRule type="expression" priority="732" aboveAverage="0" equalAverage="0" bottom="0" percent="0" rank="0" text="" dxfId="179">
      <formula>$D$1&lt;L4</formula>
    </cfRule>
    <cfRule type="expression" priority="733" aboveAverage="0" equalAverage="0" bottom="0" percent="0" rank="0" text="" dxfId="180">
      <formula>$D$1&gt;L4</formula>
    </cfRule>
  </conditionalFormatting>
  <conditionalFormatting sqref="L4">
    <cfRule type="expression" priority="734" aboveAverage="0" equalAverage="0" bottom="0" percent="0" rank="0" text="" dxfId="181">
      <formula>$D$1&lt;L4</formula>
    </cfRule>
    <cfRule type="expression" priority="735" aboveAverage="0" equalAverage="0" bottom="0" percent="0" rank="0" text="" dxfId="182">
      <formula>$D$1&gt;L4</formula>
    </cfRule>
  </conditionalFormatting>
  <conditionalFormatting sqref="L4">
    <cfRule type="expression" priority="736" aboveAverage="0" equalAverage="0" bottom="0" percent="0" rank="0" text="" dxfId="183">
      <formula>$D$1&lt;L4</formula>
    </cfRule>
    <cfRule type="expression" priority="737" aboveAverage="0" equalAverage="0" bottom="0" percent="0" rank="0" text="" dxfId="184">
      <formula>$D$1&gt;L4</formula>
    </cfRule>
  </conditionalFormatting>
  <conditionalFormatting sqref="L4">
    <cfRule type="expression" priority="738" aboveAverage="0" equalAverage="0" bottom="0" percent="0" rank="0" text="" dxfId="185">
      <formula>$D$1&lt;L4</formula>
    </cfRule>
    <cfRule type="expression" priority="739" aboveAverage="0" equalAverage="0" bottom="0" percent="0" rank="0" text="" dxfId="186">
      <formula>$D$1&gt;L4</formula>
    </cfRule>
  </conditionalFormatting>
  <conditionalFormatting sqref="L4">
    <cfRule type="expression" priority="740" aboveAverage="0" equalAverage="0" bottom="0" percent="0" rank="0" text="" dxfId="187">
      <formula>$D$1&lt;L4</formula>
    </cfRule>
    <cfRule type="expression" priority="741" aboveAverage="0" equalAverage="0" bottom="0" percent="0" rank="0" text="" dxfId="188">
      <formula>$D$1&gt;L4</formula>
    </cfRule>
  </conditionalFormatting>
  <conditionalFormatting sqref="L4">
    <cfRule type="expression" priority="742" aboveAverage="0" equalAverage="0" bottom="0" percent="0" rank="0" text="" dxfId="189">
      <formula>$D$1&lt;L4</formula>
    </cfRule>
    <cfRule type="expression" priority="743" aboveAverage="0" equalAverage="0" bottom="0" percent="0" rank="0" text="" dxfId="190">
      <formula>$D$1&gt;L4</formula>
    </cfRule>
  </conditionalFormatting>
  <conditionalFormatting sqref="L4">
    <cfRule type="expression" priority="744" aboveAverage="0" equalAverage="0" bottom="0" percent="0" rank="0" text="" dxfId="191">
      <formula>$D$1&lt;L4</formula>
    </cfRule>
    <cfRule type="expression" priority="745" aboveAverage="0" equalAverage="0" bottom="0" percent="0" rank="0" text="" dxfId="192">
      <formula>$D$1&gt;L4</formula>
    </cfRule>
  </conditionalFormatting>
  <conditionalFormatting sqref="L4">
    <cfRule type="expression" priority="746" aboveAverage="0" equalAverage="0" bottom="0" percent="0" rank="0" text="" dxfId="193">
      <formula>$D$1&lt;L4</formula>
    </cfRule>
    <cfRule type="expression" priority="747" aboveAverage="0" equalAverage="0" bottom="0" percent="0" rank="0" text="" dxfId="194">
      <formula>$D$1&gt;L4</formula>
    </cfRule>
  </conditionalFormatting>
  <conditionalFormatting sqref="N4">
    <cfRule type="expression" priority="748" aboveAverage="0" equalAverage="0" bottom="0" percent="0" rank="0" text="" dxfId="195">
      <formula>$D$1&lt;N4</formula>
    </cfRule>
    <cfRule type="expression" priority="749" aboveAverage="0" equalAverage="0" bottom="0" percent="0" rank="0" text="" dxfId="196">
      <formula>$D$1&gt;N4</formula>
    </cfRule>
  </conditionalFormatting>
  <conditionalFormatting sqref="N4">
    <cfRule type="expression" priority="750" aboveAverage="0" equalAverage="0" bottom="0" percent="0" rank="0" text="" dxfId="197">
      <formula>$D$1&lt;N4</formula>
    </cfRule>
    <cfRule type="expression" priority="751" aboveAverage="0" equalAverage="0" bottom="0" percent="0" rank="0" text="" dxfId="198">
      <formula>$D$1&gt;N4</formula>
    </cfRule>
  </conditionalFormatting>
  <conditionalFormatting sqref="N4">
    <cfRule type="expression" priority="752" aboveAverage="0" equalAverage="0" bottom="0" percent="0" rank="0" text="" dxfId="199">
      <formula>$D$1&lt;N4</formula>
    </cfRule>
    <cfRule type="expression" priority="753" aboveAverage="0" equalAverage="0" bottom="0" percent="0" rank="0" text="" dxfId="200">
      <formula>$D$1&gt;N4</formula>
    </cfRule>
  </conditionalFormatting>
  <conditionalFormatting sqref="N4">
    <cfRule type="expression" priority="754" aboveAverage="0" equalAverage="0" bottom="0" percent="0" rank="0" text="" dxfId="201">
      <formula>$D$1&lt;N4</formula>
    </cfRule>
    <cfRule type="expression" priority="755" aboveAverage="0" equalAverage="0" bottom="0" percent="0" rank="0" text="" dxfId="202">
      <formula>$D$1&gt;N4</formula>
    </cfRule>
  </conditionalFormatting>
  <conditionalFormatting sqref="P4">
    <cfRule type="expression" priority="756" aboveAverage="0" equalAverage="0" bottom="0" percent="0" rank="0" text="" dxfId="203">
      <formula>$D$1&lt;P4</formula>
    </cfRule>
    <cfRule type="expression" priority="757" aboveAverage="0" equalAverage="0" bottom="0" percent="0" rank="0" text="" dxfId="204">
      <formula>$D$1&gt;P4</formula>
    </cfRule>
  </conditionalFormatting>
  <conditionalFormatting sqref="P4">
    <cfRule type="expression" priority="758" aboveAverage="0" equalAverage="0" bottom="0" percent="0" rank="0" text="" dxfId="205">
      <formula>$D$1&lt;P4</formula>
    </cfRule>
    <cfRule type="expression" priority="759" aboveAverage="0" equalAverage="0" bottom="0" percent="0" rank="0" text="" dxfId="206">
      <formula>$D$1&gt;P4</formula>
    </cfRule>
  </conditionalFormatting>
  <conditionalFormatting sqref="P4">
    <cfRule type="expression" priority="760" aboveAverage="0" equalAverage="0" bottom="0" percent="0" rank="0" text="" dxfId="207">
      <formula>$D$1&lt;P4</formula>
    </cfRule>
    <cfRule type="expression" priority="761" aboveAverage="0" equalAverage="0" bottom="0" percent="0" rank="0" text="" dxfId="208">
      <formula>$D$1&gt;P4</formula>
    </cfRule>
  </conditionalFormatting>
  <conditionalFormatting sqref="P4">
    <cfRule type="expression" priority="762" aboveAverage="0" equalAverage="0" bottom="0" percent="0" rank="0" text="" dxfId="209">
      <formula>$D$1&lt;P4</formula>
    </cfRule>
    <cfRule type="expression" priority="763" aboveAverage="0" equalAverage="0" bottom="0" percent="0" rank="0" text="" dxfId="210">
      <formula>$D$1&gt;P4</formula>
    </cfRule>
  </conditionalFormatting>
  <conditionalFormatting sqref="P4">
    <cfRule type="expression" priority="764" aboveAverage="0" equalAverage="0" bottom="0" percent="0" rank="0" text="" dxfId="211">
      <formula>$D$1&lt;P4</formula>
    </cfRule>
    <cfRule type="expression" priority="765" aboveAverage="0" equalAverage="0" bottom="0" percent="0" rank="0" text="" dxfId="212">
      <formula>$D$1&gt;P4</formula>
    </cfRule>
  </conditionalFormatting>
  <conditionalFormatting sqref="P4">
    <cfRule type="expression" priority="766" aboveAverage="0" equalAverage="0" bottom="0" percent="0" rank="0" text="" dxfId="213">
      <formula>$D$1&lt;P4</formula>
    </cfRule>
    <cfRule type="expression" priority="767" aboveAverage="0" equalAverage="0" bottom="0" percent="0" rank="0" text="" dxfId="214">
      <formula>$D$1&gt;P4</formula>
    </cfRule>
  </conditionalFormatting>
  <conditionalFormatting sqref="P4">
    <cfRule type="expression" priority="768" aboveAverage="0" equalAverage="0" bottom="0" percent="0" rank="0" text="" dxfId="215">
      <formula>$D$1&lt;P4</formula>
    </cfRule>
    <cfRule type="expression" priority="769" aboveAverage="0" equalAverage="0" bottom="0" percent="0" rank="0" text="" dxfId="216">
      <formula>$D$1&gt;P4</formula>
    </cfRule>
  </conditionalFormatting>
  <conditionalFormatting sqref="P4">
    <cfRule type="expression" priority="770" aboveAverage="0" equalAverage="0" bottom="0" percent="0" rank="0" text="" dxfId="217">
      <formula>$D$1&lt;P4</formula>
    </cfRule>
    <cfRule type="expression" priority="771" aboveAverage="0" equalAverage="0" bottom="0" percent="0" rank="0" text="" dxfId="218">
      <formula>$D$1&gt;P4</formula>
    </cfRule>
  </conditionalFormatting>
  <conditionalFormatting sqref="Q3">
    <cfRule type="expression" priority="772" aboveAverage="0" equalAverage="0" bottom="0" percent="0" rank="0" text="" dxfId="219">
      <formula>$D$1&lt;Q3</formula>
    </cfRule>
    <cfRule type="expression" priority="773" aboveAverage="0" equalAverage="0" bottom="0" percent="0" rank="0" text="" dxfId="220">
      <formula>$D$1&gt;Q3</formula>
    </cfRule>
  </conditionalFormatting>
  <conditionalFormatting sqref="Q3">
    <cfRule type="expression" priority="774" aboveAverage="0" equalAverage="0" bottom="0" percent="0" rank="0" text="" dxfId="221">
      <formula>$D$1&lt;Q3</formula>
    </cfRule>
    <cfRule type="expression" priority="775" aboveAverage="0" equalAverage="0" bottom="0" percent="0" rank="0" text="" dxfId="222">
      <formula>$D$1&gt;Q3</formula>
    </cfRule>
  </conditionalFormatting>
  <conditionalFormatting sqref="Q4">
    <cfRule type="expression" priority="776" aboveAverage="0" equalAverage="0" bottom="0" percent="0" rank="0" text="" dxfId="223">
      <formula>$D$1&lt;Q4</formula>
    </cfRule>
    <cfRule type="expression" priority="777" aboveAverage="0" equalAverage="0" bottom="0" percent="0" rank="0" text="" dxfId="224">
      <formula>$D$1&gt;Q4</formula>
    </cfRule>
  </conditionalFormatting>
  <conditionalFormatting sqref="Q4">
    <cfRule type="expression" priority="778" aboveAverage="0" equalAverage="0" bottom="0" percent="0" rank="0" text="" dxfId="225">
      <formula>$D$1&lt;Q4</formula>
    </cfRule>
    <cfRule type="expression" priority="779" aboveAverage="0" equalAverage="0" bottom="0" percent="0" rank="0" text="" dxfId="226">
      <formula>$D$1&gt;Q4</formula>
    </cfRule>
  </conditionalFormatting>
  <conditionalFormatting sqref="Q4">
    <cfRule type="expression" priority="780" aboveAverage="0" equalAverage="0" bottom="0" percent="0" rank="0" text="" dxfId="227">
      <formula>$D$1&lt;Q4</formula>
    </cfRule>
    <cfRule type="expression" priority="781" aboveAverage="0" equalAverage="0" bottom="0" percent="0" rank="0" text="" dxfId="228">
      <formula>$D$1&gt;Q4</formula>
    </cfRule>
  </conditionalFormatting>
  <conditionalFormatting sqref="Q4">
    <cfRule type="expression" priority="782" aboveAverage="0" equalAverage="0" bottom="0" percent="0" rank="0" text="" dxfId="229">
      <formula>$D$1&lt;Q4</formula>
    </cfRule>
    <cfRule type="expression" priority="783" aboveAverage="0" equalAverage="0" bottom="0" percent="0" rank="0" text="" dxfId="230">
      <formula>$D$1&gt;Q4</formula>
    </cfRule>
  </conditionalFormatting>
  <conditionalFormatting sqref="Q4">
    <cfRule type="expression" priority="784" aboveAverage="0" equalAverage="0" bottom="0" percent="0" rank="0" text="" dxfId="231">
      <formula>$D$1&lt;Q4</formula>
    </cfRule>
    <cfRule type="expression" priority="785" aboveAverage="0" equalAverage="0" bottom="0" percent="0" rank="0" text="" dxfId="232">
      <formula>$D$1&gt;Q4</formula>
    </cfRule>
  </conditionalFormatting>
  <conditionalFormatting sqref="Q4">
    <cfRule type="expression" priority="786" aboveAverage="0" equalAverage="0" bottom="0" percent="0" rank="0" text="" dxfId="233">
      <formula>$D$1&lt;Q4</formula>
    </cfRule>
    <cfRule type="expression" priority="787" aboveAverage="0" equalAverage="0" bottom="0" percent="0" rank="0" text="" dxfId="234">
      <formula>$D$1&gt;Q4</formula>
    </cfRule>
  </conditionalFormatting>
  <conditionalFormatting sqref="Q4">
    <cfRule type="expression" priority="788" aboveAverage="0" equalAverage="0" bottom="0" percent="0" rank="0" text="" dxfId="235">
      <formula>$D$1&lt;Q4</formula>
    </cfRule>
    <cfRule type="expression" priority="789" aboveAverage="0" equalAverage="0" bottom="0" percent="0" rank="0" text="" dxfId="236">
      <formula>$D$1&gt;Q4</formula>
    </cfRule>
  </conditionalFormatting>
  <conditionalFormatting sqref="Q4">
    <cfRule type="expression" priority="790" aboveAverage="0" equalAverage="0" bottom="0" percent="0" rank="0" text="" dxfId="237">
      <formula>$D$1&lt;Q4</formula>
    </cfRule>
    <cfRule type="expression" priority="791" aboveAverage="0" equalAverage="0" bottom="0" percent="0" rank="0" text="" dxfId="238">
      <formula>$D$1&gt;Q4</formula>
    </cfRule>
  </conditionalFormatting>
  <conditionalFormatting sqref="Q4">
    <cfRule type="expression" priority="792" aboveAverage="0" equalAverage="0" bottom="0" percent="0" rank="0" text="" dxfId="239">
      <formula>$D$1&lt;Q4</formula>
    </cfRule>
    <cfRule type="expression" priority="793" aboveAverage="0" equalAverage="0" bottom="0" percent="0" rank="0" text="" dxfId="240">
      <formula>$D$1&gt;Q4</formula>
    </cfRule>
  </conditionalFormatting>
  <conditionalFormatting sqref="Q4">
    <cfRule type="expression" priority="794" aboveAverage="0" equalAverage="0" bottom="0" percent="0" rank="0" text="" dxfId="241">
      <formula>$D$1&lt;Q4</formula>
    </cfRule>
    <cfRule type="expression" priority="795" aboveAverage="0" equalAverage="0" bottom="0" percent="0" rank="0" text="" dxfId="242">
      <formula>$D$1&gt;Q4</formula>
    </cfRule>
  </conditionalFormatting>
  <conditionalFormatting sqref="Q4">
    <cfRule type="expression" priority="796" aboveAverage="0" equalAverage="0" bottom="0" percent="0" rank="0" text="" dxfId="243">
      <formula>$D$1&lt;Q4</formula>
    </cfRule>
    <cfRule type="expression" priority="797" aboveAverage="0" equalAverage="0" bottom="0" percent="0" rank="0" text="" dxfId="244">
      <formula>$D$1&gt;Q4</formula>
    </cfRule>
  </conditionalFormatting>
  <conditionalFormatting sqref="Q4">
    <cfRule type="expression" priority="798" aboveAverage="0" equalAverage="0" bottom="0" percent="0" rank="0" text="" dxfId="245">
      <formula>$D$1&lt;Q4</formula>
    </cfRule>
    <cfRule type="expression" priority="799" aboveAverage="0" equalAverage="0" bottom="0" percent="0" rank="0" text="" dxfId="246">
      <formula>$D$1&gt;Q4</formula>
    </cfRule>
  </conditionalFormatting>
  <conditionalFormatting sqref="Q4">
    <cfRule type="expression" priority="800" aboveAverage="0" equalAverage="0" bottom="0" percent="0" rank="0" text="" dxfId="247">
      <formula>$D$1&lt;Q4</formula>
    </cfRule>
    <cfRule type="expression" priority="801" aboveAverage="0" equalAverage="0" bottom="0" percent="0" rank="0" text="" dxfId="248">
      <formula>$D$1&gt;Q4</formula>
    </cfRule>
  </conditionalFormatting>
  <conditionalFormatting sqref="Q4">
    <cfRule type="expression" priority="802" aboveAverage="0" equalAverage="0" bottom="0" percent="0" rank="0" text="" dxfId="249">
      <formula>$D$1&lt;Q4</formula>
    </cfRule>
    <cfRule type="expression" priority="803" aboveAverage="0" equalAverage="0" bottom="0" percent="0" rank="0" text="" dxfId="250">
      <formula>$D$1&gt;Q4</formula>
    </cfRule>
  </conditionalFormatting>
  <conditionalFormatting sqref="Q4">
    <cfRule type="expression" priority="804" aboveAverage="0" equalAverage="0" bottom="0" percent="0" rank="0" text="" dxfId="251">
      <formula>$D$1&lt;Q4</formula>
    </cfRule>
    <cfRule type="expression" priority="805" aboveAverage="0" equalAverage="0" bottom="0" percent="0" rank="0" text="" dxfId="252">
      <formula>$D$1&gt;Q4</formula>
    </cfRule>
  </conditionalFormatting>
  <conditionalFormatting sqref="Q4">
    <cfRule type="expression" priority="806" aboveAverage="0" equalAverage="0" bottom="0" percent="0" rank="0" text="" dxfId="253">
      <formula>$D$1&lt;Q4</formula>
    </cfRule>
    <cfRule type="expression" priority="807" aboveAverage="0" equalAverage="0" bottom="0" percent="0" rank="0" text="" dxfId="254">
      <formula>$D$1&gt;Q4</formula>
    </cfRule>
  </conditionalFormatting>
  <conditionalFormatting sqref="Q4">
    <cfRule type="expression" priority="808" aboveAverage="0" equalAverage="0" bottom="0" percent="0" rank="0" text="" dxfId="255">
      <formula>$D$1&lt;Q4</formula>
    </cfRule>
    <cfRule type="expression" priority="809" aboveAverage="0" equalAverage="0" bottom="0" percent="0" rank="0" text="" dxfId="256">
      <formula>$D$1&gt;Q4</formula>
    </cfRule>
  </conditionalFormatting>
  <conditionalFormatting sqref="Q4">
    <cfRule type="expression" priority="810" aboveAverage="0" equalAverage="0" bottom="0" percent="0" rank="0" text="" dxfId="256">
      <formula>$D$1&lt;Q4</formula>
    </cfRule>
    <cfRule type="expression" priority="811" aboveAverage="0" equalAverage="0" bottom="0" percent="0" rank="0" text="" dxfId="256">
      <formula>$D$1&gt;Q4</formula>
    </cfRule>
  </conditionalFormatting>
  <conditionalFormatting sqref="Q4">
    <cfRule type="expression" priority="812" aboveAverage="0" equalAverage="0" bottom="0" percent="0" rank="0" text="" dxfId="256">
      <formula>$D$1&lt;Q4</formula>
    </cfRule>
    <cfRule type="expression" priority="813" aboveAverage="0" equalAverage="0" bottom="0" percent="0" rank="0" text="" dxfId="256">
      <formula>$D$1&gt;Q4</formula>
    </cfRule>
  </conditionalFormatting>
  <conditionalFormatting sqref="Q4">
    <cfRule type="expression" priority="814" aboveAverage="0" equalAverage="0" bottom="0" percent="0" rank="0" text="" dxfId="257">
      <formula>$D$1&lt;Q4</formula>
    </cfRule>
    <cfRule type="expression" priority="815" aboveAverage="0" equalAverage="0" bottom="0" percent="0" rank="0" text="" dxfId="258">
      <formula>$D$1&gt;Q4</formula>
    </cfRule>
  </conditionalFormatting>
  <conditionalFormatting sqref="R4">
    <cfRule type="expression" priority="816" aboveAverage="0" equalAverage="0" bottom="0" percent="0" rank="0" text="" dxfId="259">
      <formula>$D$1&lt;R4</formula>
    </cfRule>
    <cfRule type="expression" priority="817" aboveAverage="0" equalAverage="0" bottom="0" percent="0" rank="0" text="" dxfId="260">
      <formula>$D$1&gt;R4</formula>
    </cfRule>
  </conditionalFormatting>
  <conditionalFormatting sqref="R4">
    <cfRule type="expression" priority="818" aboveAverage="0" equalAverage="0" bottom="0" percent="0" rank="0" text="" dxfId="261">
      <formula>$D$1&lt;R4</formula>
    </cfRule>
    <cfRule type="expression" priority="819" aboveAverage="0" equalAverage="0" bottom="0" percent="0" rank="0" text="" dxfId="262">
      <formula>$D$1&gt;R4</formula>
    </cfRule>
  </conditionalFormatting>
  <conditionalFormatting sqref="R4">
    <cfRule type="expression" priority="820" aboveAverage="0" equalAverage="0" bottom="0" percent="0" rank="0" text="" dxfId="263">
      <formula>$D$1&lt;R4</formula>
    </cfRule>
    <cfRule type="expression" priority="821" aboveAverage="0" equalAverage="0" bottom="0" percent="0" rank="0" text="" dxfId="264">
      <formula>$D$1&gt;R4</formula>
    </cfRule>
  </conditionalFormatting>
  <conditionalFormatting sqref="R4">
    <cfRule type="expression" priority="822" aboveAverage="0" equalAverage="0" bottom="0" percent="0" rank="0" text="" dxfId="265">
      <formula>$D$1&lt;R4</formula>
    </cfRule>
    <cfRule type="expression" priority="823" aboveAverage="0" equalAverage="0" bottom="0" percent="0" rank="0" text="" dxfId="265">
      <formula>$D$1&gt;R4</formula>
    </cfRule>
  </conditionalFormatting>
  <conditionalFormatting sqref="R4">
    <cfRule type="expression" priority="824" aboveAverage="0" equalAverage="0" bottom="0" percent="0" rank="0" text="" dxfId="266">
      <formula>$D$1&lt;R4</formula>
    </cfRule>
    <cfRule type="expression" priority="825" aboveAverage="0" equalAverage="0" bottom="0" percent="0" rank="0" text="" dxfId="267">
      <formula>$D$1&gt;R4</formula>
    </cfRule>
  </conditionalFormatting>
  <conditionalFormatting sqref="R4">
    <cfRule type="expression" priority="826" aboveAverage="0" equalAverage="0" bottom="0" percent="0" rank="0" text="" dxfId="268">
      <formula>$D$1&lt;R4</formula>
    </cfRule>
    <cfRule type="expression" priority="827" aboveAverage="0" equalAverage="0" bottom="0" percent="0" rank="0" text="" dxfId="269">
      <formula>$D$1&gt;R4</formula>
    </cfRule>
  </conditionalFormatting>
  <conditionalFormatting sqref="R4">
    <cfRule type="expression" priority="828" aboveAverage="0" equalAverage="0" bottom="0" percent="0" rank="0" text="" dxfId="270">
      <formula>$D$1&lt;R4</formula>
    </cfRule>
    <cfRule type="expression" priority="829" aboveAverage="0" equalAverage="0" bottom="0" percent="0" rank="0" text="" dxfId="271">
      <formula>$D$1&gt;R4</formula>
    </cfRule>
  </conditionalFormatting>
  <conditionalFormatting sqref="R4">
    <cfRule type="expression" priority="830" aboveAverage="0" equalAverage="0" bottom="0" percent="0" rank="0" text="" dxfId="272">
      <formula>$D$1&lt;R4</formula>
    </cfRule>
    <cfRule type="expression" priority="831" aboveAverage="0" equalAverage="0" bottom="0" percent="0" rank="0" text="" dxfId="273">
      <formula>$D$1&gt;R4</formula>
    </cfRule>
  </conditionalFormatting>
  <conditionalFormatting sqref="R4">
    <cfRule type="expression" priority="832" aboveAverage="0" equalAverage="0" bottom="0" percent="0" rank="0" text="" dxfId="274">
      <formula>$D$1&lt;R4</formula>
    </cfRule>
    <cfRule type="expression" priority="833" aboveAverage="0" equalAverage="0" bottom="0" percent="0" rank="0" text="" dxfId="275">
      <formula>$D$1&gt;R4</formula>
    </cfRule>
  </conditionalFormatting>
  <conditionalFormatting sqref="R4">
    <cfRule type="expression" priority="834" aboveAverage="0" equalAverage="0" bottom="0" percent="0" rank="0" text="" dxfId="276">
      <formula>$D$1&lt;R4</formula>
    </cfRule>
    <cfRule type="expression" priority="835" aboveAverage="0" equalAverage="0" bottom="0" percent="0" rank="0" text="" dxfId="277">
      <formula>$D$1&gt;R4</formula>
    </cfRule>
  </conditionalFormatting>
  <conditionalFormatting sqref="R4">
    <cfRule type="expression" priority="836" aboveAverage="0" equalAverage="0" bottom="0" percent="0" rank="0" text="" dxfId="278">
      <formula>$D$1&lt;R4</formula>
    </cfRule>
    <cfRule type="expression" priority="837" aboveAverage="0" equalAverage="0" bottom="0" percent="0" rank="0" text="" dxfId="279">
      <formula>$D$1&gt;R4</formula>
    </cfRule>
  </conditionalFormatting>
  <conditionalFormatting sqref="R4">
    <cfRule type="expression" priority="838" aboveAverage="0" equalAverage="0" bottom="0" percent="0" rank="0" text="" dxfId="280">
      <formula>$D$1&lt;R4</formula>
    </cfRule>
    <cfRule type="expression" priority="839" aboveAverage="0" equalAverage="0" bottom="0" percent="0" rank="0" text="" dxfId="281">
      <formula>$D$1&gt;R4</formula>
    </cfRule>
  </conditionalFormatting>
  <conditionalFormatting sqref="R4">
    <cfRule type="expression" priority="840" aboveAverage="0" equalAverage="0" bottom="0" percent="0" rank="0" text="" dxfId="282">
      <formula>$D$1&lt;R4</formula>
    </cfRule>
    <cfRule type="expression" priority="841" aboveAverage="0" equalAverage="0" bottom="0" percent="0" rank="0" text="" dxfId="283">
      <formula>$D$1&gt;R4</formula>
    </cfRule>
  </conditionalFormatting>
  <conditionalFormatting sqref="R4">
    <cfRule type="expression" priority="842" aboveAverage="0" equalAverage="0" bottom="0" percent="0" rank="0" text="" dxfId="284">
      <formula>$D$1&lt;R4</formula>
    </cfRule>
    <cfRule type="expression" priority="843" aboveAverage="0" equalAverage="0" bottom="0" percent="0" rank="0" text="" dxfId="285">
      <formula>$D$1&gt;R4</formula>
    </cfRule>
  </conditionalFormatting>
  <conditionalFormatting sqref="R4">
    <cfRule type="expression" priority="844" aboveAverage="0" equalAverage="0" bottom="0" percent="0" rank="0" text="" dxfId="286">
      <formula>$D$1&lt;R4</formula>
    </cfRule>
    <cfRule type="expression" priority="845" aboveAverage="0" equalAverage="0" bottom="0" percent="0" rank="0" text="" dxfId="287">
      <formula>$D$1&gt;R4</formula>
    </cfRule>
  </conditionalFormatting>
  <conditionalFormatting sqref="R4">
    <cfRule type="expression" priority="846" aboveAverage="0" equalAverage="0" bottom="0" percent="0" rank="0" text="" dxfId="288">
      <formula>$D$1&lt;R4</formula>
    </cfRule>
    <cfRule type="expression" priority="847" aboveAverage="0" equalAverage="0" bottom="0" percent="0" rank="0" text="" dxfId="289">
      <formula>$D$1&gt;R4</formula>
    </cfRule>
  </conditionalFormatting>
  <conditionalFormatting sqref="R4">
    <cfRule type="expression" priority="848" aboveAverage="0" equalAverage="0" bottom="0" percent="0" rank="0" text="" dxfId="290">
      <formula>$D$1&lt;R4</formula>
    </cfRule>
    <cfRule type="expression" priority="849" aboveAverage="0" equalAverage="0" bottom="0" percent="0" rank="0" text="" dxfId="291">
      <formula>$D$1&gt;R4</formula>
    </cfRule>
  </conditionalFormatting>
  <conditionalFormatting sqref="R4">
    <cfRule type="expression" priority="850" aboveAverage="0" equalAverage="0" bottom="0" percent="0" rank="0" text="" dxfId="292">
      <formula>$D$1&lt;R4</formula>
    </cfRule>
    <cfRule type="expression" priority="851" aboveAverage="0" equalAverage="0" bottom="0" percent="0" rank="0" text="" dxfId="293">
      <formula>$D$1&gt;R4</formula>
    </cfRule>
  </conditionalFormatting>
  <conditionalFormatting sqref="R4">
    <cfRule type="expression" priority="852" aboveAverage="0" equalAverage="0" bottom="0" percent="0" rank="0" text="" dxfId="294">
      <formula>$D$1&lt;R4</formula>
    </cfRule>
    <cfRule type="expression" priority="853" aboveAverage="0" equalAverage="0" bottom="0" percent="0" rank="0" text="" dxfId="295">
      <formula>$D$1&gt;R4</formula>
    </cfRule>
  </conditionalFormatting>
  <conditionalFormatting sqref="R4">
    <cfRule type="expression" priority="854" aboveAverage="0" equalAverage="0" bottom="0" percent="0" rank="0" text="" dxfId="296">
      <formula>$D$1&lt;R4</formula>
    </cfRule>
    <cfRule type="expression" priority="855" aboveAverage="0" equalAverage="0" bottom="0" percent="0" rank="0" text="" dxfId="297">
      <formula>$D$1&gt;R4</formula>
    </cfRule>
  </conditionalFormatting>
  <conditionalFormatting sqref="R4">
    <cfRule type="expression" priority="856" aboveAverage="0" equalAverage="0" bottom="0" percent="0" rank="0" text="" dxfId="298">
      <formula>$D$1&lt;R4</formula>
    </cfRule>
    <cfRule type="expression" priority="857" aboveAverage="0" equalAverage="0" bottom="0" percent="0" rank="0" text="" dxfId="299">
      <formula>$D$1&gt;R4</formula>
    </cfRule>
  </conditionalFormatting>
  <conditionalFormatting sqref="S5">
    <cfRule type="expression" priority="858" aboveAverage="0" equalAverage="0" bottom="0" percent="0" rank="0" text="" dxfId="300">
      <formula>$D$1&lt;S5</formula>
    </cfRule>
    <cfRule type="expression" priority="859" aboveAverage="0" equalAverage="0" bottom="0" percent="0" rank="0" text="" dxfId="301">
      <formula>$D$1&gt;S5</formula>
    </cfRule>
  </conditionalFormatting>
  <conditionalFormatting sqref="S5">
    <cfRule type="expression" priority="860" aboveAverage="0" equalAverage="0" bottom="0" percent="0" rank="0" text="" dxfId="302">
      <formula>$D$1&lt;S5</formula>
    </cfRule>
    <cfRule type="expression" priority="861" aboveAverage="0" equalAverage="0" bottom="0" percent="0" rank="0" text="" dxfId="303">
      <formula>$D$1&gt;S5</formula>
    </cfRule>
  </conditionalFormatting>
  <conditionalFormatting sqref="S5">
    <cfRule type="expression" priority="862" aboveAverage="0" equalAverage="0" bottom="0" percent="0" rank="0" text="" dxfId="304">
      <formula>$D$1&lt;S5</formula>
    </cfRule>
    <cfRule type="expression" priority="863" aboveAverage="0" equalAverage="0" bottom="0" percent="0" rank="0" text="" dxfId="305">
      <formula>$D$1&gt;S5</formula>
    </cfRule>
  </conditionalFormatting>
  <conditionalFormatting sqref="S5">
    <cfRule type="expression" priority="864" aboveAverage="0" equalAverage="0" bottom="0" percent="0" rank="0" text="" dxfId="306">
      <formula>$D$1&lt;S5</formula>
    </cfRule>
    <cfRule type="expression" priority="865" aboveAverage="0" equalAverage="0" bottom="0" percent="0" rank="0" text="" dxfId="307">
      <formula>$D$1&gt;S5</formula>
    </cfRule>
  </conditionalFormatting>
  <conditionalFormatting sqref="S5">
    <cfRule type="expression" priority="866" aboveAverage="0" equalAverage="0" bottom="0" percent="0" rank="0" text="" dxfId="308">
      <formula>$D$1&lt;S5</formula>
    </cfRule>
    <cfRule type="expression" priority="867" aboveAverage="0" equalAverage="0" bottom="0" percent="0" rank="0" text="" dxfId="309">
      <formula>$D$1&gt;S5</formula>
    </cfRule>
  </conditionalFormatting>
  <conditionalFormatting sqref="S5">
    <cfRule type="expression" priority="868" aboveAverage="0" equalAverage="0" bottom="0" percent="0" rank="0" text="" dxfId="310">
      <formula>$D$1&lt;S5</formula>
    </cfRule>
    <cfRule type="expression" priority="869" aboveAverage="0" equalAverage="0" bottom="0" percent="0" rank="0" text="" dxfId="311">
      <formula>$D$1&gt;S5</formula>
    </cfRule>
  </conditionalFormatting>
  <conditionalFormatting sqref="S5">
    <cfRule type="expression" priority="870" aboveAverage="0" equalAverage="0" bottom="0" percent="0" rank="0" text="" dxfId="312">
      <formula>$D$1&lt;S5</formula>
    </cfRule>
    <cfRule type="expression" priority="871" aboveAverage="0" equalAverage="0" bottom="0" percent="0" rank="0" text="" dxfId="313">
      <formula>$D$1&gt;S5</formula>
    </cfRule>
  </conditionalFormatting>
  <conditionalFormatting sqref="S5">
    <cfRule type="expression" priority="872" aboveAverage="0" equalAverage="0" bottom="0" percent="0" rank="0" text="" dxfId="314">
      <formula>$D$1&lt;S5</formula>
    </cfRule>
    <cfRule type="expression" priority="873" aboveAverage="0" equalAverage="0" bottom="0" percent="0" rank="0" text="" dxfId="315">
      <formula>$D$1&gt;S5</formula>
    </cfRule>
  </conditionalFormatting>
  <conditionalFormatting sqref="S5">
    <cfRule type="expression" priority="874" aboveAverage="0" equalAverage="0" bottom="0" percent="0" rank="0" text="" dxfId="316">
      <formula>$D$1&lt;S5</formula>
    </cfRule>
    <cfRule type="expression" priority="875" aboveAverage="0" equalAverage="0" bottom="0" percent="0" rank="0" text="" dxfId="317">
      <formula>$D$1&gt;S5</formula>
    </cfRule>
  </conditionalFormatting>
  <conditionalFormatting sqref="S5">
    <cfRule type="expression" priority="876" aboveAverage="0" equalAverage="0" bottom="0" percent="0" rank="0" text="" dxfId="318">
      <formula>$D$1&lt;S5</formula>
    </cfRule>
    <cfRule type="expression" priority="877" aboveAverage="0" equalAverage="0" bottom="0" percent="0" rank="0" text="" dxfId="319">
      <formula>$D$1&gt;S5</formula>
    </cfRule>
  </conditionalFormatting>
  <conditionalFormatting sqref="S5">
    <cfRule type="expression" priority="878" aboveAverage="0" equalAverage="0" bottom="0" percent="0" rank="0" text="" dxfId="320">
      <formula>$D$1&lt;S5</formula>
    </cfRule>
    <cfRule type="expression" priority="879" aboveAverage="0" equalAverage="0" bottom="0" percent="0" rank="0" text="" dxfId="321">
      <formula>$D$1&gt;S5</formula>
    </cfRule>
  </conditionalFormatting>
  <conditionalFormatting sqref="S5">
    <cfRule type="cellIs" priority="880" operator="equal" aboveAverage="0" equalAverage="0" bottom="0" percent="0" rank="0" text="" dxfId="322">
      <formula>5</formula>
    </cfRule>
    <cfRule type="cellIs" priority="881" operator="equal" aboveAverage="0" equalAverage="0" bottom="0" percent="0" rank="0" text="" dxfId="323">
      <formula>4</formula>
    </cfRule>
    <cfRule type="cellIs" priority="882" operator="equal" aboveAverage="0" equalAverage="0" bottom="0" percent="0" rank="0" text="" dxfId="324">
      <formula>3</formula>
    </cfRule>
  </conditionalFormatting>
  <conditionalFormatting sqref="S5">
    <cfRule type="cellIs" priority="883" operator="equal" aboveAverage="0" equalAverage="0" bottom="0" percent="0" rank="0" text="" dxfId="325">
      <formula>5</formula>
    </cfRule>
    <cfRule type="cellIs" priority="884" operator="equal" aboveAverage="0" equalAverage="0" bottom="0" percent="0" rank="0" text="" dxfId="326">
      <formula>4</formula>
    </cfRule>
    <cfRule type="cellIs" priority="885" operator="equal" aboveAverage="0" equalAverage="0" bottom="0" percent="0" rank="0" text="" dxfId="327">
      <formula>3</formula>
    </cfRule>
  </conditionalFormatting>
  <conditionalFormatting sqref="S4">
    <cfRule type="expression" priority="886" aboveAverage="0" equalAverage="0" bottom="0" percent="0" rank="0" text="" dxfId="328">
      <formula>$D$1&lt;S4</formula>
    </cfRule>
    <cfRule type="expression" priority="887" aboveAverage="0" equalAverage="0" bottom="0" percent="0" rank="0" text="" dxfId="329">
      <formula>$D$1&gt;S4</formula>
    </cfRule>
  </conditionalFormatting>
  <conditionalFormatting sqref="S4">
    <cfRule type="expression" priority="888" aboveAverage="0" equalAverage="0" bottom="0" percent="0" rank="0" text="" dxfId="330">
      <formula>$D$1&lt;S4</formula>
    </cfRule>
    <cfRule type="expression" priority="889" aboveAverage="0" equalAverage="0" bottom="0" percent="0" rank="0" text="" dxfId="331">
      <formula>$D$1&gt;S4</formula>
    </cfRule>
  </conditionalFormatting>
  <conditionalFormatting sqref="S4">
    <cfRule type="expression" priority="890" aboveAverage="0" equalAverage="0" bottom="0" percent="0" rank="0" text="" dxfId="332">
      <formula>$D$1&lt;S4</formula>
    </cfRule>
    <cfRule type="expression" priority="891" aboveAverage="0" equalAverage="0" bottom="0" percent="0" rank="0" text="" dxfId="333">
      <formula>$D$1&gt;S4</formula>
    </cfRule>
  </conditionalFormatting>
  <conditionalFormatting sqref="S4">
    <cfRule type="expression" priority="892" aboveAverage="0" equalAverage="0" bottom="0" percent="0" rank="0" text="" dxfId="334">
      <formula>$D$1&lt;S4</formula>
    </cfRule>
    <cfRule type="expression" priority="893" aboveAverage="0" equalAverage="0" bottom="0" percent="0" rank="0" text="" dxfId="335">
      <formula>$D$1&gt;S4</formula>
    </cfRule>
  </conditionalFormatting>
  <conditionalFormatting sqref="S4">
    <cfRule type="expression" priority="894" aboveAverage="0" equalAverage="0" bottom="0" percent="0" rank="0" text="" dxfId="336">
      <formula>$D$1&lt;S4</formula>
    </cfRule>
    <cfRule type="expression" priority="895" aboveAverage="0" equalAverage="0" bottom="0" percent="0" rank="0" text="" dxfId="337">
      <formula>$D$1&gt;S4</formula>
    </cfRule>
  </conditionalFormatting>
  <conditionalFormatting sqref="S4">
    <cfRule type="expression" priority="896" aboveAverage="0" equalAverage="0" bottom="0" percent="0" rank="0" text="" dxfId="338">
      <formula>$D$1&lt;S4</formula>
    </cfRule>
    <cfRule type="expression" priority="897" aboveAverage="0" equalAverage="0" bottom="0" percent="0" rank="0" text="" dxfId="339">
      <formula>$D$1&gt;S4</formula>
    </cfRule>
  </conditionalFormatting>
  <conditionalFormatting sqref="S4">
    <cfRule type="expression" priority="898" aboveAverage="0" equalAverage="0" bottom="0" percent="0" rank="0" text="" dxfId="340">
      <formula>$D$1&lt;S4</formula>
    </cfRule>
    <cfRule type="expression" priority="899" aboveAverage="0" equalAverage="0" bottom="0" percent="0" rank="0" text="" dxfId="341">
      <formula>$D$1&gt;S4</formula>
    </cfRule>
  </conditionalFormatting>
  <conditionalFormatting sqref="S4">
    <cfRule type="expression" priority="900" aboveAverage="0" equalAverage="0" bottom="0" percent="0" rank="0" text="" dxfId="342">
      <formula>$D$1&lt;S4</formula>
    </cfRule>
    <cfRule type="expression" priority="901" aboveAverage="0" equalAverage="0" bottom="0" percent="0" rank="0" text="" dxfId="343">
      <formula>$D$1&gt;S4</formula>
    </cfRule>
  </conditionalFormatting>
  <conditionalFormatting sqref="J4">
    <cfRule type="expression" priority="902" aboveAverage="0" equalAverage="0" bottom="0" percent="0" rank="0" text="" dxfId="344">
      <formula>$D$1&lt;J4</formula>
    </cfRule>
    <cfRule type="expression" priority="903" aboveAverage="0" equalAverage="0" bottom="0" percent="0" rank="0" text="" dxfId="345">
      <formula>$D$1&gt;J4</formula>
    </cfRule>
  </conditionalFormatting>
  <conditionalFormatting sqref="J4">
    <cfRule type="expression" priority="904" aboveAverage="0" equalAverage="0" bottom="0" percent="0" rank="0" text="" dxfId="346">
      <formula>$D$1&lt;J4</formula>
    </cfRule>
    <cfRule type="expression" priority="905" aboveAverage="0" equalAverage="0" bottom="0" percent="0" rank="0" text="" dxfId="347">
      <formula>$D$1&gt;J4</formula>
    </cfRule>
  </conditionalFormatting>
  <conditionalFormatting sqref="J4">
    <cfRule type="expression" priority="906" aboveAverage="0" equalAverage="0" bottom="0" percent="0" rank="0" text="" dxfId="348">
      <formula>$D$1&lt;J4</formula>
    </cfRule>
    <cfRule type="expression" priority="907" aboveAverage="0" equalAverage="0" bottom="0" percent="0" rank="0" text="" dxfId="349">
      <formula>$D$1&gt;J4</formula>
    </cfRule>
  </conditionalFormatting>
  <conditionalFormatting sqref="J4">
    <cfRule type="expression" priority="908" aboveAverage="0" equalAverage="0" bottom="0" percent="0" rank="0" text="" dxfId="350">
      <formula>$D$1&lt;J4</formula>
    </cfRule>
    <cfRule type="expression" priority="909" aboveAverage="0" equalAverage="0" bottom="0" percent="0" rank="0" text="" dxfId="351">
      <formula>$D$1&gt;J4</formula>
    </cfRule>
  </conditionalFormatting>
  <conditionalFormatting sqref="J4">
    <cfRule type="expression" priority="910" aboveAverage="0" equalAverage="0" bottom="0" percent="0" rank="0" text="" dxfId="352">
      <formula>$D$1&lt;J4</formula>
    </cfRule>
    <cfRule type="expression" priority="911" aboveAverage="0" equalAverage="0" bottom="0" percent="0" rank="0" text="" dxfId="353">
      <formula>$D$1&gt;J4</formula>
    </cfRule>
  </conditionalFormatting>
  <conditionalFormatting sqref="J4">
    <cfRule type="expression" priority="912" aboveAverage="0" equalAverage="0" bottom="0" percent="0" rank="0" text="" dxfId="354">
      <formula>$D$1&lt;J4</formula>
    </cfRule>
    <cfRule type="expression" priority="913" aboveAverage="0" equalAverage="0" bottom="0" percent="0" rank="0" text="" dxfId="355">
      <formula>$D$1&gt;J4</formula>
    </cfRule>
  </conditionalFormatting>
  <conditionalFormatting sqref="J4">
    <cfRule type="expression" priority="914" aboveAverage="0" equalAverage="0" bottom="0" percent="0" rank="0" text="" dxfId="356">
      <formula>$D$1&lt;J4</formula>
    </cfRule>
    <cfRule type="expression" priority="915" aboveAverage="0" equalAverage="0" bottom="0" percent="0" rank="0" text="" dxfId="357">
      <formula>$D$1&gt;J4</formula>
    </cfRule>
  </conditionalFormatting>
  <conditionalFormatting sqref="J4">
    <cfRule type="expression" priority="916" aboveAverage="0" equalAverage="0" bottom="0" percent="0" rank="0" text="" dxfId="358">
      <formula>$D$1&lt;J4</formula>
    </cfRule>
    <cfRule type="expression" priority="917" aboveAverage="0" equalAverage="0" bottom="0" percent="0" rank="0" text="" dxfId="359">
      <formula>$D$1&gt;J4</formula>
    </cfRule>
  </conditionalFormatting>
  <conditionalFormatting sqref="N4">
    <cfRule type="expression" priority="918" aboveAverage="0" equalAverage="0" bottom="0" percent="0" rank="0" text="" dxfId="360">
      <formula>$D$1&lt;N4</formula>
    </cfRule>
    <cfRule type="expression" priority="919" aboveAverage="0" equalAverage="0" bottom="0" percent="0" rank="0" text="" dxfId="361">
      <formula>$D$1&gt;N4</formula>
    </cfRule>
  </conditionalFormatting>
  <conditionalFormatting sqref="N4">
    <cfRule type="expression" priority="920" aboveAverage="0" equalAverage="0" bottom="0" percent="0" rank="0" text="" dxfId="362">
      <formula>$D$1&lt;N4</formula>
    </cfRule>
    <cfRule type="expression" priority="921" aboveAverage="0" equalAverage="0" bottom="0" percent="0" rank="0" text="" dxfId="363">
      <formula>$D$1&gt;N4</formula>
    </cfRule>
  </conditionalFormatting>
  <conditionalFormatting sqref="N5">
    <cfRule type="expression" priority="922" aboveAverage="0" equalAverage="0" bottom="0" percent="0" rank="0" text="" dxfId="364">
      <formula>$D$1&lt;N5</formula>
    </cfRule>
    <cfRule type="expression" priority="923" aboveAverage="0" equalAverage="0" bottom="0" percent="0" rank="0" text="" dxfId="365">
      <formula>$D$1&gt;N5</formula>
    </cfRule>
  </conditionalFormatting>
  <conditionalFormatting sqref="N5">
    <cfRule type="expression" priority="924" aboveAverage="0" equalAverage="0" bottom="0" percent="0" rank="0" text="" dxfId="366">
      <formula>$D$1&lt;N5</formula>
    </cfRule>
    <cfRule type="expression" priority="925" aboveAverage="0" equalAverage="0" bottom="0" percent="0" rank="0" text="" dxfId="367">
      <formula>$D$1&gt;N5</formula>
    </cfRule>
  </conditionalFormatting>
  <conditionalFormatting sqref="N5">
    <cfRule type="expression" priority="926" aboveAverage="0" equalAverage="0" bottom="0" percent="0" rank="0" text="" dxfId="368">
      <formula>$D$1&lt;N5</formula>
    </cfRule>
    <cfRule type="expression" priority="927" aboveAverage="0" equalAverage="0" bottom="0" percent="0" rank="0" text="" dxfId="369">
      <formula>$D$1&gt;N5</formula>
    </cfRule>
  </conditionalFormatting>
  <conditionalFormatting sqref="N5">
    <cfRule type="expression" priority="928" aboveAverage="0" equalAverage="0" bottom="0" percent="0" rank="0" text="" dxfId="370">
      <formula>$D$1&lt;N5</formula>
    </cfRule>
    <cfRule type="expression" priority="929" aboveAverage="0" equalAverage="0" bottom="0" percent="0" rank="0" text="" dxfId="371">
      <formula>$D$1&gt;N5</formula>
    </cfRule>
  </conditionalFormatting>
  <conditionalFormatting sqref="N4">
    <cfRule type="expression" priority="930" aboveAverage="0" equalAverage="0" bottom="0" percent="0" rank="0" text="" dxfId="372">
      <formula>$D$1&lt;N4</formula>
    </cfRule>
    <cfRule type="expression" priority="931" aboveAverage="0" equalAverage="0" bottom="0" percent="0" rank="0" text="" dxfId="373">
      <formula>$D$1&gt;N4</formula>
    </cfRule>
  </conditionalFormatting>
  <conditionalFormatting sqref="P5">
    <cfRule type="cellIs" priority="932" operator="equal" aboveAverage="0" equalAverage="0" bottom="0" percent="0" rank="0" text="" dxfId="374">
      <formula>5</formula>
    </cfRule>
    <cfRule type="cellIs" priority="933" operator="equal" aboveAverage="0" equalAverage="0" bottom="0" percent="0" rank="0" text="" dxfId="375">
      <formula>4</formula>
    </cfRule>
    <cfRule type="cellIs" priority="934" operator="equal" aboveAverage="0" equalAverage="0" bottom="0" percent="0" rank="0" text="" dxfId="376">
      <formula>3</formula>
    </cfRule>
  </conditionalFormatting>
  <conditionalFormatting sqref="N5">
    <cfRule type="cellIs" priority="935" operator="equal" aboveAverage="0" equalAverage="0" bottom="0" percent="0" rank="0" text="" dxfId="377">
      <formula>5</formula>
    </cfRule>
    <cfRule type="cellIs" priority="936" operator="equal" aboveAverage="0" equalAverage="0" bottom="0" percent="0" rank="0" text="" dxfId="378">
      <formula>4</formula>
    </cfRule>
    <cfRule type="cellIs" priority="937" operator="equal" aboveAverage="0" equalAverage="0" bottom="0" percent="0" rank="0" text="" dxfId="379">
      <formula>3</formula>
    </cfRule>
  </conditionalFormatting>
  <conditionalFormatting sqref="P5">
    <cfRule type="cellIs" priority="938" operator="equal" aboveAverage="0" equalAverage="0" bottom="0" percent="0" rank="0" text="" dxfId="380">
      <formula>5</formula>
    </cfRule>
    <cfRule type="cellIs" priority="939" operator="equal" aboveAverage="0" equalAverage="0" bottom="0" percent="0" rank="0" text="" dxfId="381">
      <formula>4</formula>
    </cfRule>
    <cfRule type="cellIs" priority="940" operator="equal" aboveAverage="0" equalAverage="0" bottom="0" percent="0" rank="0" text="" dxfId="382">
      <formula>3</formula>
    </cfRule>
  </conditionalFormatting>
  <conditionalFormatting sqref="Q5">
    <cfRule type="cellIs" priority="941" operator="equal" aboveAverage="0" equalAverage="0" bottom="0" percent="0" rank="0" text="" dxfId="383">
      <formula>5</formula>
    </cfRule>
    <cfRule type="cellIs" priority="942" operator="equal" aboveAverage="0" equalAverage="0" bottom="0" percent="0" rank="0" text="" dxfId="384">
      <formula>4</formula>
    </cfRule>
    <cfRule type="cellIs" priority="943" operator="equal" aboveAverage="0" equalAverage="0" bottom="0" percent="0" rank="0" text="" dxfId="385">
      <formula>3</formula>
    </cfRule>
  </conditionalFormatting>
  <conditionalFormatting sqref="O3">
    <cfRule type="expression" priority="944" aboveAverage="0" equalAverage="0" bottom="0" percent="0" rank="0" text="" dxfId="386">
      <formula>$D$1&lt;O3</formula>
    </cfRule>
    <cfRule type="expression" priority="945" aboveAverage="0" equalAverage="0" bottom="0" percent="0" rank="0" text="" dxfId="387">
      <formula>$D$1&gt;O3</formula>
    </cfRule>
  </conditionalFormatting>
  <conditionalFormatting sqref="O3">
    <cfRule type="expression" priority="946" aboveAverage="0" equalAverage="0" bottom="0" percent="0" rank="0" text="" dxfId="388">
      <formula>$D$1&lt;O3</formula>
    </cfRule>
    <cfRule type="expression" priority="947" aboveAverage="0" equalAverage="0" bottom="0" percent="0" rank="0" text="" dxfId="389">
      <formula>$D$1&gt;O3</formula>
    </cfRule>
  </conditionalFormatting>
  <conditionalFormatting sqref="O5">
    <cfRule type="cellIs" priority="948" operator="equal" aboveAverage="0" equalAverage="0" bottom="0" percent="0" rank="0" text="" dxfId="390">
      <formula>5</formula>
    </cfRule>
    <cfRule type="cellIs" priority="949" operator="equal" aboveAverage="0" equalAverage="0" bottom="0" percent="0" rank="0" text="" dxfId="391">
      <formula>4</formula>
    </cfRule>
    <cfRule type="cellIs" priority="950" operator="equal" aboveAverage="0" equalAverage="0" bottom="0" percent="0" rank="0" text="" dxfId="392">
      <formula>3</formula>
    </cfRule>
  </conditionalFormatting>
  <conditionalFormatting sqref="O5">
    <cfRule type="cellIs" priority="951" operator="equal" aboveAverage="0" equalAverage="0" bottom="0" percent="0" rank="0" text="" dxfId="393">
      <formula>5</formula>
    </cfRule>
    <cfRule type="cellIs" priority="952" operator="equal" aboveAverage="0" equalAverage="0" bottom="0" percent="0" rank="0" text="" dxfId="394">
      <formula>4</formula>
    </cfRule>
    <cfRule type="cellIs" priority="953" operator="equal" aboveAverage="0" equalAverage="0" bottom="0" percent="0" rank="0" text="" dxfId="395">
      <formula>3</formula>
    </cfRule>
  </conditionalFormatting>
  <conditionalFormatting sqref="O5">
    <cfRule type="cellIs" priority="954" operator="equal" aboveAverage="0" equalAverage="0" bottom="0" percent="0" rank="0" text="" dxfId="396">
      <formula>5</formula>
    </cfRule>
    <cfRule type="cellIs" priority="955" operator="equal" aboveAverage="0" equalAverage="0" bottom="0" percent="0" rank="0" text="" dxfId="397">
      <formula>4</formula>
    </cfRule>
    <cfRule type="cellIs" priority="956" operator="equal" aboveAverage="0" equalAverage="0" bottom="0" percent="0" rank="0" text="" dxfId="398">
      <formula>3</formula>
    </cfRule>
  </conditionalFormatting>
  <conditionalFormatting sqref="O5">
    <cfRule type="cellIs" priority="957" operator="equal" aboveAverage="0" equalAverage="0" bottom="0" percent="0" rank="0" text="" dxfId="399">
      <formula>5</formula>
    </cfRule>
    <cfRule type="cellIs" priority="958" operator="equal" aboveAverage="0" equalAverage="0" bottom="0" percent="0" rank="0" text="" dxfId="400">
      <formula>4</formula>
    </cfRule>
    <cfRule type="cellIs" priority="959" operator="equal" aboveAverage="0" equalAverage="0" bottom="0" percent="0" rank="0" text="" dxfId="401">
      <formula>3</formula>
    </cfRule>
  </conditionalFormatting>
  <conditionalFormatting sqref="O5">
    <cfRule type="cellIs" priority="960" operator="equal" aboveAverage="0" equalAverage="0" bottom="0" percent="0" rank="0" text="" dxfId="402">
      <formula>5</formula>
    </cfRule>
    <cfRule type="cellIs" priority="961" operator="equal" aboveAverage="0" equalAverage="0" bottom="0" percent="0" rank="0" text="" dxfId="403">
      <formula>4</formula>
    </cfRule>
    <cfRule type="cellIs" priority="962" operator="equal" aboveAverage="0" equalAverage="0" bottom="0" percent="0" rank="0" text="" dxfId="404">
      <formula>3</formula>
    </cfRule>
  </conditionalFormatting>
  <conditionalFormatting sqref="M5">
    <cfRule type="cellIs" priority="963" operator="equal" aboveAverage="0" equalAverage="0" bottom="0" percent="0" rank="0" text="" dxfId="405">
      <formula>5</formula>
    </cfRule>
    <cfRule type="cellIs" priority="964" operator="equal" aboveAverage="0" equalAverage="0" bottom="0" percent="0" rank="0" text="" dxfId="406">
      <formula>4</formula>
    </cfRule>
    <cfRule type="cellIs" priority="965" operator="equal" aboveAverage="0" equalAverage="0" bottom="0" percent="0" rank="0" text="" dxfId="407">
      <formula>3</formula>
    </cfRule>
  </conditionalFormatting>
  <conditionalFormatting sqref="M5">
    <cfRule type="cellIs" priority="966" operator="equal" aboveAverage="0" equalAverage="0" bottom="0" percent="0" rank="0" text="" dxfId="408">
      <formula>5</formula>
    </cfRule>
    <cfRule type="cellIs" priority="967" operator="equal" aboveAverage="0" equalAverage="0" bottom="0" percent="0" rank="0" text="" dxfId="409">
      <formula>4</formula>
    </cfRule>
    <cfRule type="cellIs" priority="968" operator="equal" aboveAverage="0" equalAverage="0" bottom="0" percent="0" rank="0" text="" dxfId="410">
      <formula>3</formula>
    </cfRule>
  </conditionalFormatting>
  <conditionalFormatting sqref="M5">
    <cfRule type="cellIs" priority="969" operator="equal" aboveAverage="0" equalAverage="0" bottom="0" percent="0" rank="0" text="" dxfId="411">
      <formula>5</formula>
    </cfRule>
    <cfRule type="cellIs" priority="970" operator="equal" aboveAverage="0" equalAverage="0" bottom="0" percent="0" rank="0" text="" dxfId="412">
      <formula>4</formula>
    </cfRule>
    <cfRule type="cellIs" priority="971" operator="equal" aboveAverage="0" equalAverage="0" bottom="0" percent="0" rank="0" text="" dxfId="413">
      <formula>3</formula>
    </cfRule>
  </conditionalFormatting>
  <conditionalFormatting sqref="M5">
    <cfRule type="cellIs" priority="972" operator="equal" aboveAverage="0" equalAverage="0" bottom="0" percent="0" rank="0" text="" dxfId="414">
      <formula>5</formula>
    </cfRule>
    <cfRule type="cellIs" priority="973" operator="equal" aboveAverage="0" equalAverage="0" bottom="0" percent="0" rank="0" text="" dxfId="415">
      <formula>4</formula>
    </cfRule>
    <cfRule type="cellIs" priority="974" operator="equal" aboveAverage="0" equalAverage="0" bottom="0" percent="0" rank="0" text="" dxfId="416">
      <formula>3</formula>
    </cfRule>
  </conditionalFormatting>
  <conditionalFormatting sqref="M5">
    <cfRule type="cellIs" priority="975" operator="equal" aboveAverage="0" equalAverage="0" bottom="0" percent="0" rank="0" text="" dxfId="417">
      <formula>5</formula>
    </cfRule>
    <cfRule type="cellIs" priority="976" operator="equal" aboveAverage="0" equalAverage="0" bottom="0" percent="0" rank="0" text="" dxfId="418">
      <formula>4</formula>
    </cfRule>
    <cfRule type="cellIs" priority="977" operator="equal" aboveAverage="0" equalAverage="0" bottom="0" percent="0" rank="0" text="" dxfId="419">
      <formula>3</formula>
    </cfRule>
  </conditionalFormatting>
  <conditionalFormatting sqref="M3">
    <cfRule type="expression" priority="978" aboveAverage="0" equalAverage="0" bottom="0" percent="0" rank="0" text="" dxfId="420">
      <formula>$D$1&lt;M3</formula>
    </cfRule>
    <cfRule type="expression" priority="979" aboveAverage="0" equalAverage="0" bottom="0" percent="0" rank="0" text="" dxfId="421">
      <formula>$D$1&gt;M3</formula>
    </cfRule>
  </conditionalFormatting>
  <conditionalFormatting sqref="M4">
    <cfRule type="expression" priority="980" aboveAverage="0" equalAverage="0" bottom="0" percent="0" rank="0" text="" dxfId="422">
      <formula>$D$1&lt;M4</formula>
    </cfRule>
    <cfRule type="expression" priority="981" aboveAverage="0" equalAverage="0" bottom="0" percent="0" rank="0" text="" dxfId="423">
      <formula>$D$1&gt;M4</formula>
    </cfRule>
  </conditionalFormatting>
  <conditionalFormatting sqref="M4">
    <cfRule type="expression" priority="982" aboveAverage="0" equalAverage="0" bottom="0" percent="0" rank="0" text="" dxfId="424">
      <formula>$D$1&lt;M4</formula>
    </cfRule>
    <cfRule type="expression" priority="983" aboveAverage="0" equalAverage="0" bottom="0" percent="0" rank="0" text="" dxfId="425">
      <formula>$D$1&gt;M4</formula>
    </cfRule>
  </conditionalFormatting>
  <conditionalFormatting sqref="M4">
    <cfRule type="expression" priority="984" aboveAverage="0" equalAverage="0" bottom="0" percent="0" rank="0" text="" dxfId="426">
      <formula>$D$1&lt;M4</formula>
    </cfRule>
    <cfRule type="expression" priority="985" aboveAverage="0" equalAverage="0" bottom="0" percent="0" rank="0" text="" dxfId="427">
      <formula>$D$1&gt;M4</formula>
    </cfRule>
  </conditionalFormatting>
  <conditionalFormatting sqref="M4">
    <cfRule type="expression" priority="986" aboveAverage="0" equalAverage="0" bottom="0" percent="0" rank="0" text="" dxfId="428">
      <formula>$D$1&lt;M4</formula>
    </cfRule>
    <cfRule type="expression" priority="987" aboveAverage="0" equalAverage="0" bottom="0" percent="0" rank="0" text="" dxfId="429">
      <formula>$D$1&gt;M4</formula>
    </cfRule>
  </conditionalFormatting>
  <conditionalFormatting sqref="M4">
    <cfRule type="expression" priority="988" aboveAverage="0" equalAverage="0" bottom="0" percent="0" rank="0" text="" dxfId="430">
      <formula>$D$1&lt;M4</formula>
    </cfRule>
    <cfRule type="expression" priority="989" aboveAverage="0" equalAverage="0" bottom="0" percent="0" rank="0" text="" dxfId="431">
      <formula>$D$1&gt;M4</formula>
    </cfRule>
  </conditionalFormatting>
  <conditionalFormatting sqref="M4">
    <cfRule type="expression" priority="990" aboveAverage="0" equalAverage="0" bottom="0" percent="0" rank="0" text="" dxfId="432">
      <formula>$D$1&lt;M4</formula>
    </cfRule>
    <cfRule type="expression" priority="991" aboveAverage="0" equalAverage="0" bottom="0" percent="0" rank="0" text="" dxfId="433">
      <formula>$D$1&gt;M4</formula>
    </cfRule>
  </conditionalFormatting>
  <conditionalFormatting sqref="M4">
    <cfRule type="expression" priority="992" aboveAverage="0" equalAverage="0" bottom="0" percent="0" rank="0" text="" dxfId="434">
      <formula>$D$1&lt;M4</formula>
    </cfRule>
    <cfRule type="expression" priority="993" aboveAverage="0" equalAverage="0" bottom="0" percent="0" rank="0" text="" dxfId="435">
      <formula>$D$1&gt;M4</formula>
    </cfRule>
  </conditionalFormatting>
  <conditionalFormatting sqref="O4">
    <cfRule type="expression" priority="994" aboveAverage="0" equalAverage="0" bottom="0" percent="0" rank="0" text="" dxfId="436">
      <formula>$D$1&lt;O4</formula>
    </cfRule>
    <cfRule type="expression" priority="995" aboveAverage="0" equalAverage="0" bottom="0" percent="0" rank="0" text="" dxfId="437">
      <formula>$D$1&gt;O4</formula>
    </cfRule>
  </conditionalFormatting>
  <conditionalFormatting sqref="P3">
    <cfRule type="expression" priority="996" aboveAverage="0" equalAverage="0" bottom="0" percent="0" rank="0" text="" dxfId="438">
      <formula>$D$1&lt;P3</formula>
    </cfRule>
    <cfRule type="expression" priority="997" aboveAverage="0" equalAverage="0" bottom="0" percent="0" rank="0" text="" dxfId="439">
      <formula>$D$1&gt;P3</formula>
    </cfRule>
  </conditionalFormatting>
  <conditionalFormatting sqref="P3">
    <cfRule type="expression" priority="998" aboveAverage="0" equalAverage="0" bottom="0" percent="0" rank="0" text="" dxfId="440">
      <formula>$D$1&lt;P3</formula>
    </cfRule>
    <cfRule type="expression" priority="999" aboveAverage="0" equalAverage="0" bottom="0" percent="0" rank="0" text="" dxfId="441">
      <formula>$D$1&gt;P3</formula>
    </cfRule>
  </conditionalFormatting>
  <conditionalFormatting sqref="P4">
    <cfRule type="expression" priority="1000" aboveAverage="0" equalAverage="0" bottom="0" percent="0" rank="0" text="" dxfId="442">
      <formula>$D$1&lt;P4</formula>
    </cfRule>
    <cfRule type="expression" priority="1001" aboveAverage="0" equalAverage="0" bottom="0" percent="0" rank="0" text="" dxfId="443">
      <formula>$D$1&gt;P4</formula>
    </cfRule>
  </conditionalFormatting>
  <conditionalFormatting sqref="P4">
    <cfRule type="expression" priority="1002" aboveAverage="0" equalAverage="0" bottom="0" percent="0" rank="0" text="" dxfId="444">
      <formula>$D$1&lt;P4</formula>
    </cfRule>
    <cfRule type="expression" priority="1003" aboveAverage="0" equalAverage="0" bottom="0" percent="0" rank="0" text="" dxfId="445">
      <formula>$D$1&gt;P4</formula>
    </cfRule>
  </conditionalFormatting>
  <conditionalFormatting sqref="P4">
    <cfRule type="expression" priority="1004" aboveAverage="0" equalAverage="0" bottom="0" percent="0" rank="0" text="" dxfId="446">
      <formula>$D$1&lt;P4</formula>
    </cfRule>
    <cfRule type="expression" priority="1005" aboveAverage="0" equalAverage="0" bottom="0" percent="0" rank="0" text="" dxfId="447">
      <formula>$D$1&gt;P4</formula>
    </cfRule>
  </conditionalFormatting>
  <conditionalFormatting sqref="P4">
    <cfRule type="expression" priority="1006" aboveAverage="0" equalAverage="0" bottom="0" percent="0" rank="0" text="" dxfId="448">
      <formula>$D$1&lt;P4</formula>
    </cfRule>
    <cfRule type="expression" priority="1007" aboveAverage="0" equalAverage="0" bottom="0" percent="0" rank="0" text="" dxfId="449">
      <formula>$D$1&gt;P4</formula>
    </cfRule>
  </conditionalFormatting>
  <conditionalFormatting sqref="P4">
    <cfRule type="expression" priority="1008" aboveAverage="0" equalAverage="0" bottom="0" percent="0" rank="0" text="" dxfId="0">
      <formula>$D$1&lt;P4</formula>
    </cfRule>
    <cfRule type="expression" priority="1009" aboveAverage="0" equalAverage="0" bottom="0" percent="0" rank="0" text="" dxfId="1">
      <formula>$D$1&gt;P4</formula>
    </cfRule>
  </conditionalFormatting>
  <conditionalFormatting sqref="P4">
    <cfRule type="expression" priority="1010" aboveAverage="0" equalAverage="0" bottom="0" percent="0" rank="0" text="" dxfId="2">
      <formula>$D$1&lt;P4</formula>
    </cfRule>
    <cfRule type="expression" priority="1011" aboveAverage="0" equalAverage="0" bottom="0" percent="0" rank="0" text="" dxfId="3">
      <formula>$D$1&gt;P4</formula>
    </cfRule>
  </conditionalFormatting>
  <conditionalFormatting sqref="P4">
    <cfRule type="expression" priority="1012" aboveAverage="0" equalAverage="0" bottom="0" percent="0" rank="0" text="" dxfId="4">
      <formula>$D$1&lt;P4</formula>
    </cfRule>
    <cfRule type="expression" priority="1013" aboveAverage="0" equalAverage="0" bottom="0" percent="0" rank="0" text="" dxfId="5">
      <formula>$D$1&gt;P4</formula>
    </cfRule>
  </conditionalFormatting>
  <conditionalFormatting sqref="P4">
    <cfRule type="expression" priority="1014" aboveAverage="0" equalAverage="0" bottom="0" percent="0" rank="0" text="" dxfId="6">
      <formula>$D$1&lt;P4</formula>
    </cfRule>
    <cfRule type="expression" priority="1015" aboveAverage="0" equalAverage="0" bottom="0" percent="0" rank="0" text="" dxfId="7">
      <formula>$D$1&gt;P4</formula>
    </cfRule>
  </conditionalFormatting>
  <conditionalFormatting sqref="Q4">
    <cfRule type="expression" priority="1016" aboveAverage="0" equalAverage="0" bottom="0" percent="0" rank="0" text="" dxfId="8">
      <formula>$D$1&lt;Q4</formula>
    </cfRule>
    <cfRule type="expression" priority="1017" aboveAverage="0" equalAverage="0" bottom="0" percent="0" rank="0" text="" dxfId="9">
      <formula>$D$1&gt;Q4</formula>
    </cfRule>
  </conditionalFormatting>
  <conditionalFormatting sqref="Q4">
    <cfRule type="expression" priority="1018" aboveAverage="0" equalAverage="0" bottom="0" percent="0" rank="0" text="" dxfId="10">
      <formula>$D$1&lt;Q4</formula>
    </cfRule>
    <cfRule type="expression" priority="1019" aboveAverage="0" equalAverage="0" bottom="0" percent="0" rank="0" text="" dxfId="11">
      <formula>$D$1&gt;Q4</formula>
    </cfRule>
  </conditionalFormatting>
  <conditionalFormatting sqref="Q4">
    <cfRule type="expression" priority="1020" aboveAverage="0" equalAverage="0" bottom="0" percent="0" rank="0" text="" dxfId="12">
      <formula>$D$1&lt;Q4</formula>
    </cfRule>
    <cfRule type="expression" priority="1021" aboveAverage="0" equalAverage="0" bottom="0" percent="0" rank="0" text="" dxfId="13">
      <formula>$D$1&gt;Q4</formula>
    </cfRule>
  </conditionalFormatting>
  <conditionalFormatting sqref="Q4">
    <cfRule type="expression" priority="1022" aboveAverage="0" equalAverage="0" bottom="0" percent="0" rank="0" text="" dxfId="14">
      <formula>$D$1&lt;Q4</formula>
    </cfRule>
    <cfRule type="expression" priority="1023" aboveAverage="0" equalAverage="0" bottom="0" percent="0" rank="0" text="" dxfId="15">
      <formula>$D$1&gt;Q4</formula>
    </cfRule>
  </conditionalFormatting>
  <conditionalFormatting sqref="Q4">
    <cfRule type="expression" priority="1024" aboveAverage="0" equalAverage="0" bottom="0" percent="0" rank="0" text="" dxfId="16">
      <formula>$D$1&lt;Q4</formula>
    </cfRule>
    <cfRule type="expression" priority="1025" aboveAverage="0" equalAverage="0" bottom="0" percent="0" rank="0" text="" dxfId="17">
      <formula>$D$1&gt;Q4</formula>
    </cfRule>
  </conditionalFormatting>
  <conditionalFormatting sqref="Q4">
    <cfRule type="expression" priority="1026" aboveAverage="0" equalAverage="0" bottom="0" percent="0" rank="0" text="" dxfId="18">
      <formula>$D$1&lt;Q4</formula>
    </cfRule>
    <cfRule type="expression" priority="1027" aboveAverage="0" equalAverage="0" bottom="0" percent="0" rank="0" text="" dxfId="19">
      <formula>$D$1&gt;Q4</formula>
    </cfRule>
  </conditionalFormatting>
  <conditionalFormatting sqref="R5">
    <cfRule type="expression" priority="1028" aboveAverage="0" equalAverage="0" bottom="0" percent="0" rank="0" text="" dxfId="20">
      <formula>$D$1&lt;R5</formula>
    </cfRule>
    <cfRule type="expression" priority="1029" aboveAverage="0" equalAverage="0" bottom="0" percent="0" rank="0" text="" dxfId="21">
      <formula>$D$1&gt;R5</formula>
    </cfRule>
  </conditionalFormatting>
  <conditionalFormatting sqref="R5">
    <cfRule type="expression" priority="1030" aboveAverage="0" equalAverage="0" bottom="0" percent="0" rank="0" text="" dxfId="22">
      <formula>$D$1&lt;R5</formula>
    </cfRule>
    <cfRule type="expression" priority="1031" aboveAverage="0" equalAverage="0" bottom="0" percent="0" rank="0" text="" dxfId="23">
      <formula>$D$1&gt;R5</formula>
    </cfRule>
  </conditionalFormatting>
  <conditionalFormatting sqref="R5">
    <cfRule type="expression" priority="1032" aboveAverage="0" equalAverage="0" bottom="0" percent="0" rank="0" text="" dxfId="24">
      <formula>$D$1&lt;R5</formula>
    </cfRule>
    <cfRule type="expression" priority="1033" aboveAverage="0" equalAverage="0" bottom="0" percent="0" rank="0" text="" dxfId="25">
      <formula>$D$1&gt;R5</formula>
    </cfRule>
  </conditionalFormatting>
  <conditionalFormatting sqref="R5">
    <cfRule type="expression" priority="1034" aboveAverage="0" equalAverage="0" bottom="0" percent="0" rank="0" text="" dxfId="26">
      <formula>$D$1&lt;R5</formula>
    </cfRule>
    <cfRule type="expression" priority="1035" aboveAverage="0" equalAverage="0" bottom="0" percent="0" rank="0" text="" dxfId="27">
      <formula>$D$1&gt;R5</formula>
    </cfRule>
  </conditionalFormatting>
  <conditionalFormatting sqref="R5">
    <cfRule type="expression" priority="1036" aboveAverage="0" equalAverage="0" bottom="0" percent="0" rank="0" text="" dxfId="28">
      <formula>$D$1&lt;R5</formula>
    </cfRule>
    <cfRule type="expression" priority="1037" aboveAverage="0" equalAverage="0" bottom="0" percent="0" rank="0" text="" dxfId="29">
      <formula>$D$1&gt;R5</formula>
    </cfRule>
  </conditionalFormatting>
  <conditionalFormatting sqref="R5">
    <cfRule type="expression" priority="1038" aboveAverage="0" equalAverage="0" bottom="0" percent="0" rank="0" text="" dxfId="30">
      <formula>$D$1&lt;R5</formula>
    </cfRule>
    <cfRule type="expression" priority="1039" aboveAverage="0" equalAverage="0" bottom="0" percent="0" rank="0" text="" dxfId="31">
      <formula>$D$1&gt;R5</formula>
    </cfRule>
  </conditionalFormatting>
  <conditionalFormatting sqref="R5">
    <cfRule type="expression" priority="1040" aboveAverage="0" equalAverage="0" bottom="0" percent="0" rank="0" text="" dxfId="32">
      <formula>$D$1&lt;R5</formula>
    </cfRule>
    <cfRule type="expression" priority="1041" aboveAverage="0" equalAverage="0" bottom="0" percent="0" rank="0" text="" dxfId="33">
      <formula>$D$1&gt;R5</formula>
    </cfRule>
  </conditionalFormatting>
  <conditionalFormatting sqref="R5">
    <cfRule type="expression" priority="1042" aboveAverage="0" equalAverage="0" bottom="0" percent="0" rank="0" text="" dxfId="34">
      <formula>$D$1&lt;R5</formula>
    </cfRule>
    <cfRule type="expression" priority="1043" aboveAverage="0" equalAverage="0" bottom="0" percent="0" rank="0" text="" dxfId="35">
      <formula>$D$1&gt;R5</formula>
    </cfRule>
  </conditionalFormatting>
  <conditionalFormatting sqref="R5">
    <cfRule type="expression" priority="1044" aboveAverage="0" equalAverage="0" bottom="0" percent="0" rank="0" text="" dxfId="36">
      <formula>$D$1&lt;R5</formula>
    </cfRule>
    <cfRule type="expression" priority="1045" aboveAverage="0" equalAverage="0" bottom="0" percent="0" rank="0" text="" dxfId="37">
      <formula>$D$1&gt;R5</formula>
    </cfRule>
  </conditionalFormatting>
  <conditionalFormatting sqref="R5">
    <cfRule type="expression" priority="1046" aboveAverage="0" equalAverage="0" bottom="0" percent="0" rank="0" text="" dxfId="38">
      <formula>$D$1&lt;R5</formula>
    </cfRule>
    <cfRule type="expression" priority="1047" aboveAverage="0" equalAverage="0" bottom="0" percent="0" rank="0" text="" dxfId="39">
      <formula>$D$1&gt;R5</formula>
    </cfRule>
  </conditionalFormatting>
  <conditionalFormatting sqref="R5">
    <cfRule type="expression" priority="1048" aboveAverage="0" equalAverage="0" bottom="0" percent="0" rank="0" text="" dxfId="40">
      <formula>$D$1&lt;R5</formula>
    </cfRule>
    <cfRule type="expression" priority="1049" aboveAverage="0" equalAverage="0" bottom="0" percent="0" rank="0" text="" dxfId="41">
      <formula>$D$1&gt;R5</formula>
    </cfRule>
  </conditionalFormatting>
  <conditionalFormatting sqref="R5">
    <cfRule type="expression" priority="1050" aboveAverage="0" equalAverage="0" bottom="0" percent="0" rank="0" text="" dxfId="42">
      <formula>$D$1&lt;R5</formula>
    </cfRule>
    <cfRule type="expression" priority="1051" aboveAverage="0" equalAverage="0" bottom="0" percent="0" rank="0" text="" dxfId="43">
      <formula>$D$1&gt;R5</formula>
    </cfRule>
  </conditionalFormatting>
  <conditionalFormatting sqref="R5">
    <cfRule type="expression" priority="1052" aboveAverage="0" equalAverage="0" bottom="0" percent="0" rank="0" text="" dxfId="44">
      <formula>$D$1&lt;R5</formula>
    </cfRule>
    <cfRule type="expression" priority="1053" aboveAverage="0" equalAverage="0" bottom="0" percent="0" rank="0" text="" dxfId="45">
      <formula>$D$1&gt;R5</formula>
    </cfRule>
  </conditionalFormatting>
  <conditionalFormatting sqref="R5">
    <cfRule type="expression" priority="1054" aboveAverage="0" equalAverage="0" bottom="0" percent="0" rank="0" text="" dxfId="46">
      <formula>$D$1&lt;R5</formula>
    </cfRule>
    <cfRule type="expression" priority="1055" aboveAverage="0" equalAverage="0" bottom="0" percent="0" rank="0" text="" dxfId="47">
      <formula>$D$1&gt;R5</formula>
    </cfRule>
  </conditionalFormatting>
  <conditionalFormatting sqref="R5">
    <cfRule type="expression" priority="1056" aboveAverage="0" equalAverage="0" bottom="0" percent="0" rank="0" text="" dxfId="48">
      <formula>$D$1&lt;R5</formula>
    </cfRule>
    <cfRule type="expression" priority="1057" aboveAverage="0" equalAverage="0" bottom="0" percent="0" rank="0" text="" dxfId="49">
      <formula>$D$1&gt;R5</formula>
    </cfRule>
  </conditionalFormatting>
  <conditionalFormatting sqref="R5">
    <cfRule type="cellIs" priority="1058" operator="equal" aboveAverage="0" equalAverage="0" bottom="0" percent="0" rank="0" text="" dxfId="50">
      <formula>5</formula>
    </cfRule>
    <cfRule type="cellIs" priority="1059" operator="equal" aboveAverage="0" equalAverage="0" bottom="0" percent="0" rank="0" text="" dxfId="51">
      <formula>4</formula>
    </cfRule>
    <cfRule type="cellIs" priority="1060" operator="equal" aboveAverage="0" equalAverage="0" bottom="0" percent="0" rank="0" text="" dxfId="52">
      <formula>3</formula>
    </cfRule>
  </conditionalFormatting>
  <conditionalFormatting sqref="R5">
    <cfRule type="cellIs" priority="1061" operator="equal" aboveAverage="0" equalAverage="0" bottom="0" percent="0" rank="0" text="" dxfId="53">
      <formula>5</formula>
    </cfRule>
    <cfRule type="cellIs" priority="1062" operator="equal" aboveAverage="0" equalAverage="0" bottom="0" percent="0" rank="0" text="" dxfId="54">
      <formula>4</formula>
    </cfRule>
    <cfRule type="cellIs" priority="1063" operator="equal" aboveAverage="0" equalAverage="0" bottom="0" percent="0" rank="0" text="" dxfId="55">
      <formula>3</formula>
    </cfRule>
  </conditionalFormatting>
  <conditionalFormatting sqref="R4">
    <cfRule type="expression" priority="1064" aboveAverage="0" equalAverage="0" bottom="0" percent="0" rank="0" text="" dxfId="56">
      <formula>$D$1&lt;R4</formula>
    </cfRule>
    <cfRule type="expression" priority="1065" aboveAverage="0" equalAverage="0" bottom="0" percent="0" rank="0" text="" dxfId="57">
      <formula>$D$1&gt;R4</formula>
    </cfRule>
  </conditionalFormatting>
  <conditionalFormatting sqref="R4">
    <cfRule type="expression" priority="1066" aboveAverage="0" equalAverage="0" bottom="0" percent="0" rank="0" text="" dxfId="58">
      <formula>$D$1&lt;R4</formula>
    </cfRule>
    <cfRule type="expression" priority="1067" aboveAverage="0" equalAverage="0" bottom="0" percent="0" rank="0" text="" dxfId="59">
      <formula>$D$1&gt;R4</formula>
    </cfRule>
  </conditionalFormatting>
  <conditionalFormatting sqref="R4">
    <cfRule type="expression" priority="1068" aboveAverage="0" equalAverage="0" bottom="0" percent="0" rank="0" text="" dxfId="60">
      <formula>$D$1&lt;R4</formula>
    </cfRule>
    <cfRule type="expression" priority="1069" aboveAverage="0" equalAverage="0" bottom="0" percent="0" rank="0" text="" dxfId="61">
      <formula>$D$1&gt;R4</formula>
    </cfRule>
  </conditionalFormatting>
  <conditionalFormatting sqref="R4">
    <cfRule type="expression" priority="1070" aboveAverage="0" equalAverage="0" bottom="0" percent="0" rank="0" text="" dxfId="62">
      <formula>$D$1&lt;R4</formula>
    </cfRule>
    <cfRule type="expression" priority="1071" aboveAverage="0" equalAverage="0" bottom="0" percent="0" rank="0" text="" dxfId="63">
      <formula>$D$1&gt;R4</formula>
    </cfRule>
  </conditionalFormatting>
  <conditionalFormatting sqref="R4">
    <cfRule type="expression" priority="1072" aboveAverage="0" equalAverage="0" bottom="0" percent="0" rank="0" text="" dxfId="64">
      <formula>$D$1&lt;R4</formula>
    </cfRule>
    <cfRule type="expression" priority="1073" aboveAverage="0" equalAverage="0" bottom="0" percent="0" rank="0" text="" dxfId="65">
      <formula>$D$1&gt;R4</formula>
    </cfRule>
  </conditionalFormatting>
  <conditionalFormatting sqref="R4">
    <cfRule type="expression" priority="1074" aboveAverage="0" equalAverage="0" bottom="0" percent="0" rank="0" text="" dxfId="66">
      <formula>$D$1&lt;R4</formula>
    </cfRule>
    <cfRule type="expression" priority="1075" aboveAverage="0" equalAverage="0" bottom="0" percent="0" rank="0" text="" dxfId="67">
      <formula>$D$1&gt;R4</formula>
    </cfRule>
  </conditionalFormatting>
  <conditionalFormatting sqref="R4">
    <cfRule type="expression" priority="1076" aboveAverage="0" equalAverage="0" bottom="0" percent="0" rank="0" text="" dxfId="68">
      <formula>$D$1&lt;R4</formula>
    </cfRule>
    <cfRule type="expression" priority="1077" aboveAverage="0" equalAverage="0" bottom="0" percent="0" rank="0" text="" dxfId="69">
      <formula>$D$1&gt;R4</formula>
    </cfRule>
  </conditionalFormatting>
  <conditionalFormatting sqref="R4">
    <cfRule type="expression" priority="1078" aboveAverage="0" equalAverage="0" bottom="0" percent="0" rank="0" text="" dxfId="70">
      <formula>$D$1&lt;R4</formula>
    </cfRule>
    <cfRule type="expression" priority="1079" aboveAverage="0" equalAverage="0" bottom="0" percent="0" rank="0" text="" dxfId="71">
      <formula>$D$1&gt;R4</formula>
    </cfRule>
  </conditionalFormatting>
  <conditionalFormatting sqref="R4">
    <cfRule type="expression" priority="1080" aboveAverage="0" equalAverage="0" bottom="0" percent="0" rank="0" text="" dxfId="72">
      <formula>$D$1&lt;R4</formula>
    </cfRule>
    <cfRule type="expression" priority="1081" aboveAverage="0" equalAverage="0" bottom="0" percent="0" rank="0" text="" dxfId="73">
      <formula>$D$1&gt;R4</formula>
    </cfRule>
  </conditionalFormatting>
  <conditionalFormatting sqref="S3">
    <cfRule type="expression" priority="1082" aboveAverage="0" equalAverage="0" bottom="0" percent="0" rank="0" text="" dxfId="74">
      <formula>$D$1&lt;S3</formula>
    </cfRule>
    <cfRule type="expression" priority="1083" aboveAverage="0" equalAverage="0" bottom="0" percent="0" rank="0" text="" dxfId="75">
      <formula>$D$1&gt;S3</formula>
    </cfRule>
  </conditionalFormatting>
  <conditionalFormatting sqref="S5">
    <cfRule type="expression" priority="1084" aboveAverage="0" equalAverage="0" bottom="0" percent="0" rank="0" text="" dxfId="76">
      <formula>$D$1&lt;S5</formula>
    </cfRule>
    <cfRule type="expression" priority="1085" aboveAverage="0" equalAverage="0" bottom="0" percent="0" rank="0" text="" dxfId="77">
      <formula>$D$1&gt;S5</formula>
    </cfRule>
  </conditionalFormatting>
  <conditionalFormatting sqref="S5">
    <cfRule type="expression" priority="1086" aboveAverage="0" equalAverage="0" bottom="0" percent="0" rank="0" text="" dxfId="78">
      <formula>$D$1&lt;S5</formula>
    </cfRule>
    <cfRule type="expression" priority="1087" aboveAverage="0" equalAverage="0" bottom="0" percent="0" rank="0" text="" dxfId="79">
      <formula>$D$1&gt;S5</formula>
    </cfRule>
  </conditionalFormatting>
  <conditionalFormatting sqref="S5">
    <cfRule type="expression" priority="1088" aboveAverage="0" equalAverage="0" bottom="0" percent="0" rank="0" text="" dxfId="80">
      <formula>$D$1&lt;S5</formula>
    </cfRule>
    <cfRule type="expression" priority="1089" aboveAverage="0" equalAverage="0" bottom="0" percent="0" rank="0" text="" dxfId="81">
      <formula>$D$1&gt;S5</formula>
    </cfRule>
  </conditionalFormatting>
  <conditionalFormatting sqref="S5">
    <cfRule type="expression" priority="1090" aboveAverage="0" equalAverage="0" bottom="0" percent="0" rank="0" text="" dxfId="82">
      <formula>$D$1&lt;S5</formula>
    </cfRule>
    <cfRule type="expression" priority="1091" aboveAverage="0" equalAverage="0" bottom="0" percent="0" rank="0" text="" dxfId="83">
      <formula>$D$1&gt;S5</formula>
    </cfRule>
  </conditionalFormatting>
  <conditionalFormatting sqref="S5">
    <cfRule type="expression" priority="1092" aboveAverage="0" equalAverage="0" bottom="0" percent="0" rank="0" text="" dxfId="84">
      <formula>$D$1&lt;S5</formula>
    </cfRule>
    <cfRule type="expression" priority="1093" aboveAverage="0" equalAverage="0" bottom="0" percent="0" rank="0" text="" dxfId="85">
      <formula>$D$1&gt;S5</formula>
    </cfRule>
  </conditionalFormatting>
  <conditionalFormatting sqref="S5">
    <cfRule type="expression" priority="1094" aboveAverage="0" equalAverage="0" bottom="0" percent="0" rank="0" text="" dxfId="86">
      <formula>$D$1&lt;S5</formula>
    </cfRule>
    <cfRule type="expression" priority="1095" aboveAverage="0" equalAverage="0" bottom="0" percent="0" rank="0" text="" dxfId="87">
      <formula>$D$1&gt;S5</formula>
    </cfRule>
  </conditionalFormatting>
  <conditionalFormatting sqref="S5">
    <cfRule type="expression" priority="1096" aboveAverage="0" equalAverage="0" bottom="0" percent="0" rank="0" text="" dxfId="88">
      <formula>$D$1&lt;S5</formula>
    </cfRule>
    <cfRule type="expression" priority="1097" aboveAverage="0" equalAverage="0" bottom="0" percent="0" rank="0" text="" dxfId="89">
      <formula>$D$1&gt;S5</formula>
    </cfRule>
  </conditionalFormatting>
  <conditionalFormatting sqref="S5">
    <cfRule type="expression" priority="1098" aboveAverage="0" equalAverage="0" bottom="0" percent="0" rank="0" text="" dxfId="90">
      <formula>$D$1&lt;S5</formula>
    </cfRule>
    <cfRule type="expression" priority="1099" aboveAverage="0" equalAverage="0" bottom="0" percent="0" rank="0" text="" dxfId="91">
      <formula>$D$1&gt;S5</formula>
    </cfRule>
  </conditionalFormatting>
  <conditionalFormatting sqref="S5">
    <cfRule type="expression" priority="1100" aboveAverage="0" equalAverage="0" bottom="0" percent="0" rank="0" text="" dxfId="92">
      <formula>$D$1&lt;S5</formula>
    </cfRule>
    <cfRule type="expression" priority="1101" aboveAverage="0" equalAverage="0" bottom="0" percent="0" rank="0" text="" dxfId="93">
      <formula>$D$1&gt;S5</formula>
    </cfRule>
  </conditionalFormatting>
  <conditionalFormatting sqref="S5">
    <cfRule type="expression" priority="1102" aboveAverage="0" equalAverage="0" bottom="0" percent="0" rank="0" text="" dxfId="94">
      <formula>$D$1&lt;S5</formula>
    </cfRule>
    <cfRule type="expression" priority="1103" aboveAverage="0" equalAverage="0" bottom="0" percent="0" rank="0" text="" dxfId="95">
      <formula>$D$1&gt;S5</formula>
    </cfRule>
  </conditionalFormatting>
  <conditionalFormatting sqref="S5">
    <cfRule type="expression" priority="1104" aboveAverage="0" equalAverage="0" bottom="0" percent="0" rank="0" text="" dxfId="96">
      <formula>$D$1&lt;S5</formula>
    </cfRule>
    <cfRule type="expression" priority="1105" aboveAverage="0" equalAverage="0" bottom="0" percent="0" rank="0" text="" dxfId="97">
      <formula>$D$1&gt;S5</formula>
    </cfRule>
  </conditionalFormatting>
  <conditionalFormatting sqref="S5">
    <cfRule type="expression" priority="1106" aboveAverage="0" equalAverage="0" bottom="0" percent="0" rank="0" text="" dxfId="98">
      <formula>$D$1&lt;S5</formula>
    </cfRule>
    <cfRule type="expression" priority="1107" aboveAverage="0" equalAverage="0" bottom="0" percent="0" rank="0" text="" dxfId="99">
      <formula>$D$1&gt;S5</formula>
    </cfRule>
  </conditionalFormatting>
  <conditionalFormatting sqref="S5">
    <cfRule type="expression" priority="1108" aboveAverage="0" equalAverage="0" bottom="0" percent="0" rank="0" text="" dxfId="100">
      <formula>$D$1&lt;S5</formula>
    </cfRule>
    <cfRule type="expression" priority="1109" aboveAverage="0" equalAverage="0" bottom="0" percent="0" rank="0" text="" dxfId="101">
      <formula>$D$1&gt;S5</formula>
    </cfRule>
  </conditionalFormatting>
  <conditionalFormatting sqref="S5">
    <cfRule type="expression" priority="1110" aboveAverage="0" equalAverage="0" bottom="0" percent="0" rank="0" text="" dxfId="102">
      <formula>$D$1&lt;S5</formula>
    </cfRule>
    <cfRule type="expression" priority="1111" aboveAverage="0" equalAverage="0" bottom="0" percent="0" rank="0" text="" dxfId="103">
      <formula>$D$1&gt;S5</formula>
    </cfRule>
  </conditionalFormatting>
  <conditionalFormatting sqref="S5">
    <cfRule type="expression" priority="1112" aboveAverage="0" equalAverage="0" bottom="0" percent="0" rank="0" text="" dxfId="104">
      <formula>$D$1&lt;S5</formula>
    </cfRule>
    <cfRule type="expression" priority="1113" aboveAverage="0" equalAverage="0" bottom="0" percent="0" rank="0" text="" dxfId="105">
      <formula>$D$1&gt;S5</formula>
    </cfRule>
  </conditionalFormatting>
  <conditionalFormatting sqref="S5">
    <cfRule type="cellIs" priority="1114" operator="equal" aboveAverage="0" equalAverage="0" bottom="0" percent="0" rank="0" text="" dxfId="106">
      <formula>5</formula>
    </cfRule>
    <cfRule type="cellIs" priority="1115" operator="equal" aboveAverage="0" equalAverage="0" bottom="0" percent="0" rank="0" text="" dxfId="107">
      <formula>4</formula>
    </cfRule>
    <cfRule type="cellIs" priority="1116" operator="equal" aboveAverage="0" equalAverage="0" bottom="0" percent="0" rank="0" text="" dxfId="108">
      <formula>3</formula>
    </cfRule>
  </conditionalFormatting>
  <conditionalFormatting sqref="S4">
    <cfRule type="expression" priority="1117" aboveAverage="0" equalAverage="0" bottom="0" percent="0" rank="0" text="" dxfId="109">
      <formula>$D$1&lt;S4</formula>
    </cfRule>
    <cfRule type="expression" priority="1118" aboveAverage="0" equalAverage="0" bottom="0" percent="0" rank="0" text="" dxfId="110">
      <formula>$D$1&gt;S4</formula>
    </cfRule>
  </conditionalFormatting>
  <conditionalFormatting sqref="S4">
    <cfRule type="expression" priority="1119" aboveAverage="0" equalAverage="0" bottom="0" percent="0" rank="0" text="" dxfId="111">
      <formula>$D$1&lt;S4</formula>
    </cfRule>
    <cfRule type="expression" priority="1120" aboveAverage="0" equalAverage="0" bottom="0" percent="0" rank="0" text="" dxfId="112">
      <formula>$D$1&gt;S4</formula>
    </cfRule>
  </conditionalFormatting>
  <conditionalFormatting sqref="S4">
    <cfRule type="expression" priority="1121" aboveAverage="0" equalAverage="0" bottom="0" percent="0" rank="0" text="" dxfId="113">
      <formula>$D$1&lt;S4</formula>
    </cfRule>
    <cfRule type="expression" priority="1122" aboveAverage="0" equalAverage="0" bottom="0" percent="0" rank="0" text="" dxfId="114">
      <formula>$D$1&gt;S4</formula>
    </cfRule>
  </conditionalFormatting>
  <conditionalFormatting sqref="S4">
    <cfRule type="expression" priority="1123" aboveAverage="0" equalAverage="0" bottom="0" percent="0" rank="0" text="" dxfId="115">
      <formula>$D$1&lt;S4</formula>
    </cfRule>
    <cfRule type="expression" priority="1124" aboveAverage="0" equalAverage="0" bottom="0" percent="0" rank="0" text="" dxfId="116">
      <formula>$D$1&gt;S4</formula>
    </cfRule>
  </conditionalFormatting>
  <conditionalFormatting sqref="S4">
    <cfRule type="expression" priority="1125" aboveAverage="0" equalAverage="0" bottom="0" percent="0" rank="0" text="" dxfId="117">
      <formula>$D$1&lt;S4</formula>
    </cfRule>
    <cfRule type="expression" priority="1126" aboveAverage="0" equalAverage="0" bottom="0" percent="0" rank="0" text="" dxfId="118">
      <formula>$D$1&gt;S4</formula>
    </cfRule>
  </conditionalFormatting>
  <conditionalFormatting sqref="S4">
    <cfRule type="expression" priority="1127" aboveAverage="0" equalAverage="0" bottom="0" percent="0" rank="0" text="" dxfId="119">
      <formula>$D$1&lt;S4</formula>
    </cfRule>
    <cfRule type="expression" priority="1128" aboveAverage="0" equalAverage="0" bottom="0" percent="0" rank="0" text="" dxfId="120">
      <formula>$D$1&gt;S4</formula>
    </cfRule>
  </conditionalFormatting>
  <conditionalFormatting sqref="S4">
    <cfRule type="expression" priority="1129" aboveAverage="0" equalAverage="0" bottom="0" percent="0" rank="0" text="" dxfId="121">
      <formula>$D$1&lt;S4</formula>
    </cfRule>
    <cfRule type="expression" priority="1130" aboveAverage="0" equalAverage="0" bottom="0" percent="0" rank="0" text="" dxfId="122">
      <formula>$D$1&gt;S4</formula>
    </cfRule>
  </conditionalFormatting>
  <conditionalFormatting sqref="S4">
    <cfRule type="expression" priority="1131" aboveAverage="0" equalAverage="0" bottom="0" percent="0" rank="0" text="" dxfId="123">
      <formula>$D$1&lt;S4</formula>
    </cfRule>
    <cfRule type="expression" priority="1132" aboveAverage="0" equalAverage="0" bottom="0" percent="0" rank="0" text="" dxfId="124">
      <formula>$D$1&gt;S4</formula>
    </cfRule>
  </conditionalFormatting>
  <conditionalFormatting sqref="S4">
    <cfRule type="expression" priority="1133" aboveAverage="0" equalAverage="0" bottom="0" percent="0" rank="0" text="" dxfId="125">
      <formula>$D$1&lt;S4</formula>
    </cfRule>
    <cfRule type="expression" priority="1134" aboveAverage="0" equalAverage="0" bottom="0" percent="0" rank="0" text="" dxfId="126">
      <formula>$D$1&gt;S4</formula>
    </cfRule>
  </conditionalFormatting>
  <conditionalFormatting sqref="T6:T29">
    <cfRule type="cellIs" priority="1135" operator="equal" aboveAverage="0" equalAverage="0" bottom="0" percent="0" rank="0" text="" dxfId="127">
      <formula>5</formula>
    </cfRule>
    <cfRule type="cellIs" priority="1136" operator="equal" aboveAverage="0" equalAverage="0" bottom="0" percent="0" rank="0" text="" dxfId="128">
      <formula>4</formula>
    </cfRule>
    <cfRule type="cellIs" priority="1137" operator="equal" aboveAverage="0" equalAverage="0" bottom="0" percent="0" rank="0" text="" dxfId="129">
      <formula>3</formula>
    </cfRule>
  </conditionalFormatting>
  <conditionalFormatting sqref="T5">
    <cfRule type="expression" priority="1138" aboveAverage="0" equalAverage="0" bottom="0" percent="0" rank="0" text="" dxfId="130">
      <formula>$D$1&lt;T5</formula>
    </cfRule>
    <cfRule type="expression" priority="1139" aboveAverage="0" equalAverage="0" bottom="0" percent="0" rank="0" text="" dxfId="131">
      <formula>$D$1&gt;T5</formula>
    </cfRule>
  </conditionalFormatting>
  <conditionalFormatting sqref="T5">
    <cfRule type="expression" priority="1140" aboveAverage="0" equalAverage="0" bottom="0" percent="0" rank="0" text="" dxfId="132">
      <formula>$D$1&lt;T5</formula>
    </cfRule>
    <cfRule type="expression" priority="1141" aboveAverage="0" equalAverage="0" bottom="0" percent="0" rank="0" text="" dxfId="133">
      <formula>$D$1&gt;T5</formula>
    </cfRule>
  </conditionalFormatting>
  <conditionalFormatting sqref="T5">
    <cfRule type="expression" priority="1142" aboveAverage="0" equalAverage="0" bottom="0" percent="0" rank="0" text="" dxfId="134">
      <formula>$D$1&lt;T5</formula>
    </cfRule>
    <cfRule type="expression" priority="1143" aboveAverage="0" equalAverage="0" bottom="0" percent="0" rank="0" text="" dxfId="135">
      <formula>$D$1&gt;T5</formula>
    </cfRule>
  </conditionalFormatting>
  <conditionalFormatting sqref="T5">
    <cfRule type="expression" priority="1144" aboveAverage="0" equalAverage="0" bottom="0" percent="0" rank="0" text="" dxfId="136">
      <formula>$D$1&lt;T5</formula>
    </cfRule>
    <cfRule type="expression" priority="1145" aboveAverage="0" equalAverage="0" bottom="0" percent="0" rank="0" text="" dxfId="137">
      <formula>$D$1&gt;T5</formula>
    </cfRule>
  </conditionalFormatting>
  <conditionalFormatting sqref="T4">
    <cfRule type="expression" priority="1146" aboveAverage="0" equalAverage="0" bottom="0" percent="0" rank="0" text="" dxfId="138">
      <formula>$D$1&lt;T4</formula>
    </cfRule>
    <cfRule type="expression" priority="1147" aboveAverage="0" equalAverage="0" bottom="0" percent="0" rank="0" text="" dxfId="139">
      <formula>$D$1&gt;T4</formula>
    </cfRule>
  </conditionalFormatting>
  <conditionalFormatting sqref="T5">
    <cfRule type="cellIs" priority="1148" operator="equal" aboveAverage="0" equalAverage="0" bottom="0" percent="0" rank="0" text="" dxfId="140">
      <formula>5</formula>
    </cfRule>
    <cfRule type="cellIs" priority="1149" operator="equal" aboveAverage="0" equalAverage="0" bottom="0" percent="0" rank="0" text="" dxfId="141">
      <formula>4</formula>
    </cfRule>
    <cfRule type="cellIs" priority="1150" operator="equal" aboveAverage="0" equalAverage="0" bottom="0" percent="0" rank="0" text="" dxfId="142">
      <formula>3</formula>
    </cfRule>
  </conditionalFormatting>
  <conditionalFormatting sqref="T3">
    <cfRule type="expression" priority="1151" aboveAverage="0" equalAverage="0" bottom="0" percent="0" rank="0" text="" dxfId="143">
      <formula>$D$1&lt;T3</formula>
    </cfRule>
    <cfRule type="expression" priority="1152" aboveAverage="0" equalAverage="0" bottom="0" percent="0" rank="0" text="" dxfId="144">
      <formula>$D$1&gt;T3</formula>
    </cfRule>
  </conditionalFormatting>
  <conditionalFormatting sqref="T5">
    <cfRule type="expression" priority="1153" aboveAverage="0" equalAverage="0" bottom="0" percent="0" rank="0" text="" dxfId="145">
      <formula>$D$1&lt;T5</formula>
    </cfRule>
    <cfRule type="expression" priority="1154" aboveAverage="0" equalAverage="0" bottom="0" percent="0" rank="0" text="" dxfId="146">
      <formula>$D$1&gt;T5</formula>
    </cfRule>
  </conditionalFormatting>
  <conditionalFormatting sqref="T5">
    <cfRule type="expression" priority="1155" aboveAverage="0" equalAverage="0" bottom="0" percent="0" rank="0" text="" dxfId="147">
      <formula>$D$1&lt;T5</formula>
    </cfRule>
    <cfRule type="expression" priority="1156" aboveAverage="0" equalAverage="0" bottom="0" percent="0" rank="0" text="" dxfId="148">
      <formula>$D$1&gt;T5</formula>
    </cfRule>
  </conditionalFormatting>
  <conditionalFormatting sqref="T5">
    <cfRule type="expression" priority="1157" aboveAverage="0" equalAverage="0" bottom="0" percent="0" rank="0" text="" dxfId="149">
      <formula>$D$1&lt;T5</formula>
    </cfRule>
    <cfRule type="expression" priority="1158" aboveAverage="0" equalAverage="0" bottom="0" percent="0" rank="0" text="" dxfId="150">
      <formula>$D$1&gt;T5</formula>
    </cfRule>
  </conditionalFormatting>
  <conditionalFormatting sqref="T5">
    <cfRule type="expression" priority="1159" aboveAverage="0" equalAverage="0" bottom="0" percent="0" rank="0" text="" dxfId="151">
      <formula>$D$1&lt;T5</formula>
    </cfRule>
    <cfRule type="expression" priority="1160" aboveAverage="0" equalAverage="0" bottom="0" percent="0" rank="0" text="" dxfId="152">
      <formula>$D$1&gt;T5</formula>
    </cfRule>
  </conditionalFormatting>
  <conditionalFormatting sqref="T5">
    <cfRule type="expression" priority="1161" aboveAverage="0" equalAverage="0" bottom="0" percent="0" rank="0" text="" dxfId="153">
      <formula>$D$1&lt;T5</formula>
    </cfRule>
    <cfRule type="expression" priority="1162" aboveAverage="0" equalAverage="0" bottom="0" percent="0" rank="0" text="" dxfId="154">
      <formula>$D$1&gt;T5</formula>
    </cfRule>
  </conditionalFormatting>
  <conditionalFormatting sqref="T5">
    <cfRule type="expression" priority="1163" aboveAverage="0" equalAverage="0" bottom="0" percent="0" rank="0" text="" dxfId="155">
      <formula>$D$1&lt;T5</formula>
    </cfRule>
    <cfRule type="expression" priority="1164" aboveAverage="0" equalAverage="0" bottom="0" percent="0" rank="0" text="" dxfId="156">
      <formula>$D$1&gt;T5</formula>
    </cfRule>
  </conditionalFormatting>
  <conditionalFormatting sqref="T5">
    <cfRule type="expression" priority="1165" aboveAverage="0" equalAverage="0" bottom="0" percent="0" rank="0" text="" dxfId="157">
      <formula>$D$1&lt;T5</formula>
    </cfRule>
    <cfRule type="expression" priority="1166" aboveAverage="0" equalAverage="0" bottom="0" percent="0" rank="0" text="" dxfId="158">
      <formula>$D$1&gt;T5</formula>
    </cfRule>
  </conditionalFormatting>
  <conditionalFormatting sqref="T5">
    <cfRule type="expression" priority="1167" aboveAverage="0" equalAverage="0" bottom="0" percent="0" rank="0" text="" dxfId="159">
      <formula>$D$1&lt;T5</formula>
    </cfRule>
    <cfRule type="expression" priority="1168" aboveAverage="0" equalAverage="0" bottom="0" percent="0" rank="0" text="" dxfId="160">
      <formula>$D$1&gt;T5</formula>
    </cfRule>
  </conditionalFormatting>
  <conditionalFormatting sqref="T5">
    <cfRule type="expression" priority="1169" aboveAverage="0" equalAverage="0" bottom="0" percent="0" rank="0" text="" dxfId="161">
      <formula>$D$1&lt;T5</formula>
    </cfRule>
    <cfRule type="expression" priority="1170" aboveAverage="0" equalAverage="0" bottom="0" percent="0" rank="0" text="" dxfId="162">
      <formula>$D$1&gt;T5</formula>
    </cfRule>
  </conditionalFormatting>
  <conditionalFormatting sqref="T5">
    <cfRule type="expression" priority="1171" aboveAverage="0" equalAverage="0" bottom="0" percent="0" rank="0" text="" dxfId="163">
      <formula>$D$1&lt;T5</formula>
    </cfRule>
    <cfRule type="expression" priority="1172" aboveAverage="0" equalAverage="0" bottom="0" percent="0" rank="0" text="" dxfId="164">
      <formula>$D$1&gt;T5</formula>
    </cfRule>
  </conditionalFormatting>
  <conditionalFormatting sqref="T5">
    <cfRule type="expression" priority="1173" aboveAverage="0" equalAverage="0" bottom="0" percent="0" rank="0" text="" dxfId="165">
      <formula>$D$1&lt;T5</formula>
    </cfRule>
    <cfRule type="expression" priority="1174" aboveAverage="0" equalAverage="0" bottom="0" percent="0" rank="0" text="" dxfId="166">
      <formula>$D$1&gt;T5</formula>
    </cfRule>
  </conditionalFormatting>
  <conditionalFormatting sqref="T5">
    <cfRule type="cellIs" priority="1175" operator="equal" aboveAverage="0" equalAverage="0" bottom="0" percent="0" rank="0" text="" dxfId="167">
      <formula>5</formula>
    </cfRule>
    <cfRule type="cellIs" priority="1176" operator="equal" aboveAverage="0" equalAverage="0" bottom="0" percent="0" rank="0" text="" dxfId="168">
      <formula>4</formula>
    </cfRule>
    <cfRule type="cellIs" priority="1177" operator="equal" aboveAverage="0" equalAverage="0" bottom="0" percent="0" rank="0" text="" dxfId="169">
      <formula>3</formula>
    </cfRule>
  </conditionalFormatting>
  <conditionalFormatting sqref="T5">
    <cfRule type="cellIs" priority="1178" operator="equal" aboveAverage="0" equalAverage="0" bottom="0" percent="0" rank="0" text="" dxfId="170">
      <formula>5</formula>
    </cfRule>
    <cfRule type="cellIs" priority="1179" operator="equal" aboveAverage="0" equalAverage="0" bottom="0" percent="0" rank="0" text="" dxfId="171">
      <formula>4</formula>
    </cfRule>
    <cfRule type="cellIs" priority="1180" operator="equal" aboveAverage="0" equalAverage="0" bottom="0" percent="0" rank="0" text="" dxfId="172">
      <formula>3</formula>
    </cfRule>
  </conditionalFormatting>
  <conditionalFormatting sqref="T4">
    <cfRule type="expression" priority="1181" aboveAverage="0" equalAverage="0" bottom="0" percent="0" rank="0" text="" dxfId="173">
      <formula>$D$1&lt;T4</formula>
    </cfRule>
    <cfRule type="expression" priority="1182" aboveAverage="0" equalAverage="0" bottom="0" percent="0" rank="0" text="" dxfId="174">
      <formula>$D$1&gt;T4</formula>
    </cfRule>
  </conditionalFormatting>
  <conditionalFormatting sqref="T4">
    <cfRule type="expression" priority="1183" aboveAverage="0" equalAverage="0" bottom="0" percent="0" rank="0" text="" dxfId="175">
      <formula>$D$1&lt;T4</formula>
    </cfRule>
    <cfRule type="expression" priority="1184" aboveAverage="0" equalAverage="0" bottom="0" percent="0" rank="0" text="" dxfId="176">
      <formula>$D$1&gt;T4</formula>
    </cfRule>
  </conditionalFormatting>
  <conditionalFormatting sqref="T4">
    <cfRule type="expression" priority="1185" aboveAverage="0" equalAverage="0" bottom="0" percent="0" rank="0" text="" dxfId="177">
      <formula>$D$1&lt;T4</formula>
    </cfRule>
    <cfRule type="expression" priority="1186" aboveAverage="0" equalAverage="0" bottom="0" percent="0" rank="0" text="" dxfId="178">
      <formula>$D$1&gt;T4</formula>
    </cfRule>
  </conditionalFormatting>
  <conditionalFormatting sqref="T4">
    <cfRule type="expression" priority="1187" aboveAverage="0" equalAverage="0" bottom="0" percent="0" rank="0" text="" dxfId="179">
      <formula>$D$1&lt;T4</formula>
    </cfRule>
    <cfRule type="expression" priority="1188" aboveAverage="0" equalAverage="0" bottom="0" percent="0" rank="0" text="" dxfId="180">
      <formula>$D$1&gt;T4</formula>
    </cfRule>
  </conditionalFormatting>
  <conditionalFormatting sqref="T4">
    <cfRule type="expression" priority="1189" aboveAverage="0" equalAverage="0" bottom="0" percent="0" rank="0" text="" dxfId="181">
      <formula>$D$1&lt;T4</formula>
    </cfRule>
    <cfRule type="expression" priority="1190" aboveAverage="0" equalAverage="0" bottom="0" percent="0" rank="0" text="" dxfId="182">
      <formula>$D$1&gt;T4</formula>
    </cfRule>
  </conditionalFormatting>
  <conditionalFormatting sqref="T4">
    <cfRule type="expression" priority="1191" aboveAverage="0" equalAverage="0" bottom="0" percent="0" rank="0" text="" dxfId="183">
      <formula>$D$1&lt;T4</formula>
    </cfRule>
    <cfRule type="expression" priority="1192" aboveAverage="0" equalAverage="0" bottom="0" percent="0" rank="0" text="" dxfId="184">
      <formula>$D$1&gt;T4</formula>
    </cfRule>
  </conditionalFormatting>
  <conditionalFormatting sqref="T4">
    <cfRule type="expression" priority="1193" aboveAverage="0" equalAverage="0" bottom="0" percent="0" rank="0" text="" dxfId="185">
      <formula>$D$1&lt;T4</formula>
    </cfRule>
    <cfRule type="expression" priority="1194" aboveAverage="0" equalAverage="0" bottom="0" percent="0" rank="0" text="" dxfId="186">
      <formula>$D$1&gt;T4</formula>
    </cfRule>
  </conditionalFormatting>
  <conditionalFormatting sqref="T4">
    <cfRule type="expression" priority="1195" aboveAverage="0" equalAverage="0" bottom="0" percent="0" rank="0" text="" dxfId="187">
      <formula>$D$1&lt;T4</formula>
    </cfRule>
    <cfRule type="expression" priority="1196" aboveAverage="0" equalAverage="0" bottom="0" percent="0" rank="0" text="" dxfId="188">
      <formula>$D$1&gt;T4</formula>
    </cfRule>
  </conditionalFormatting>
  <conditionalFormatting sqref="T3">
    <cfRule type="expression" priority="1197" aboveAverage="0" equalAverage="0" bottom="0" percent="0" rank="0" text="" dxfId="189">
      <formula>$D$1&lt;T3</formula>
    </cfRule>
    <cfRule type="expression" priority="1198" aboveAverage="0" equalAverage="0" bottom="0" percent="0" rank="0" text="" dxfId="190">
      <formula>$D$1&gt;T3</formula>
    </cfRule>
  </conditionalFormatting>
  <conditionalFormatting sqref="T5">
    <cfRule type="expression" priority="1199" aboveAverage="0" equalAverage="0" bottom="0" percent="0" rank="0" text="" dxfId="191">
      <formula>$D$1&lt;T5</formula>
    </cfRule>
    <cfRule type="expression" priority="1200" aboveAverage="0" equalAverage="0" bottom="0" percent="0" rank="0" text="" dxfId="192">
      <formula>$D$1&gt;T5</formula>
    </cfRule>
  </conditionalFormatting>
  <conditionalFormatting sqref="T5">
    <cfRule type="expression" priority="1201" aboveAverage="0" equalAverage="0" bottom="0" percent="0" rank="0" text="" dxfId="193">
      <formula>$D$1&lt;T5</formula>
    </cfRule>
    <cfRule type="expression" priority="1202" aboveAverage="0" equalAverage="0" bottom="0" percent="0" rank="0" text="" dxfId="194">
      <formula>$D$1&gt;T5</formula>
    </cfRule>
  </conditionalFormatting>
  <conditionalFormatting sqref="T5">
    <cfRule type="expression" priority="1203" aboveAverage="0" equalAverage="0" bottom="0" percent="0" rank="0" text="" dxfId="195">
      <formula>$D$1&lt;T5</formula>
    </cfRule>
    <cfRule type="expression" priority="1204" aboveAverage="0" equalAverage="0" bottom="0" percent="0" rank="0" text="" dxfId="196">
      <formula>$D$1&gt;T5</formula>
    </cfRule>
  </conditionalFormatting>
  <conditionalFormatting sqref="T5">
    <cfRule type="expression" priority="1205" aboveAverage="0" equalAverage="0" bottom="0" percent="0" rank="0" text="" dxfId="197">
      <formula>$D$1&lt;T5</formula>
    </cfRule>
    <cfRule type="expression" priority="1206" aboveAverage="0" equalAverage="0" bottom="0" percent="0" rank="0" text="" dxfId="198">
      <formula>$D$1&gt;T5</formula>
    </cfRule>
  </conditionalFormatting>
  <conditionalFormatting sqref="T5">
    <cfRule type="expression" priority="1207" aboveAverage="0" equalAverage="0" bottom="0" percent="0" rank="0" text="" dxfId="199">
      <formula>$D$1&lt;T5</formula>
    </cfRule>
    <cfRule type="expression" priority="1208" aboveAverage="0" equalAverage="0" bottom="0" percent="0" rank="0" text="" dxfId="200">
      <formula>$D$1&gt;T5</formula>
    </cfRule>
  </conditionalFormatting>
  <conditionalFormatting sqref="T5">
    <cfRule type="expression" priority="1209" aboveAverage="0" equalAverage="0" bottom="0" percent="0" rank="0" text="" dxfId="201">
      <formula>$D$1&lt;T5</formula>
    </cfRule>
    <cfRule type="expression" priority="1210" aboveAverage="0" equalAverage="0" bottom="0" percent="0" rank="0" text="" dxfId="202">
      <formula>$D$1&gt;T5</formula>
    </cfRule>
  </conditionalFormatting>
  <conditionalFormatting sqref="T5">
    <cfRule type="expression" priority="1211" aboveAverage="0" equalAverage="0" bottom="0" percent="0" rank="0" text="" dxfId="203">
      <formula>$D$1&lt;T5</formula>
    </cfRule>
    <cfRule type="expression" priority="1212" aboveAverage="0" equalAverage="0" bottom="0" percent="0" rank="0" text="" dxfId="204">
      <formula>$D$1&gt;T5</formula>
    </cfRule>
  </conditionalFormatting>
  <conditionalFormatting sqref="T5">
    <cfRule type="expression" priority="1213" aboveAverage="0" equalAverage="0" bottom="0" percent="0" rank="0" text="" dxfId="205">
      <formula>$D$1&lt;T5</formula>
    </cfRule>
    <cfRule type="expression" priority="1214" aboveAverage="0" equalAverage="0" bottom="0" percent="0" rank="0" text="" dxfId="206">
      <formula>$D$1&gt;T5</formula>
    </cfRule>
  </conditionalFormatting>
  <conditionalFormatting sqref="T5">
    <cfRule type="expression" priority="1215" aboveAverage="0" equalAverage="0" bottom="0" percent="0" rank="0" text="" dxfId="207">
      <formula>$D$1&lt;T5</formula>
    </cfRule>
    <cfRule type="expression" priority="1216" aboveAverage="0" equalAverage="0" bottom="0" percent="0" rank="0" text="" dxfId="208">
      <formula>$D$1&gt;T5</formula>
    </cfRule>
  </conditionalFormatting>
  <conditionalFormatting sqref="T5">
    <cfRule type="expression" priority="1217" aboveAverage="0" equalAverage="0" bottom="0" percent="0" rank="0" text="" dxfId="209">
      <formula>$D$1&lt;T5</formula>
    </cfRule>
    <cfRule type="expression" priority="1218" aboveAverage="0" equalAverage="0" bottom="0" percent="0" rank="0" text="" dxfId="210">
      <formula>$D$1&gt;T5</formula>
    </cfRule>
  </conditionalFormatting>
  <conditionalFormatting sqref="T5">
    <cfRule type="expression" priority="1219" aboveAverage="0" equalAverage="0" bottom="0" percent="0" rank="0" text="" dxfId="211">
      <formula>$D$1&lt;T5</formula>
    </cfRule>
    <cfRule type="expression" priority="1220" aboveAverage="0" equalAverage="0" bottom="0" percent="0" rank="0" text="" dxfId="212">
      <formula>$D$1&gt;T5</formula>
    </cfRule>
  </conditionalFormatting>
  <conditionalFormatting sqref="T5">
    <cfRule type="expression" priority="1221" aboveAverage="0" equalAverage="0" bottom="0" percent="0" rank="0" text="" dxfId="213">
      <formula>$D$1&lt;T5</formula>
    </cfRule>
    <cfRule type="expression" priority="1222" aboveAverage="0" equalAverage="0" bottom="0" percent="0" rank="0" text="" dxfId="214">
      <formula>$D$1&gt;T5</formula>
    </cfRule>
  </conditionalFormatting>
  <conditionalFormatting sqref="T5">
    <cfRule type="expression" priority="1223" aboveAverage="0" equalAverage="0" bottom="0" percent="0" rank="0" text="" dxfId="215">
      <formula>$D$1&lt;T5</formula>
    </cfRule>
    <cfRule type="expression" priority="1224" aboveAverage="0" equalAverage="0" bottom="0" percent="0" rank="0" text="" dxfId="216">
      <formula>$D$1&gt;T5</formula>
    </cfRule>
  </conditionalFormatting>
  <conditionalFormatting sqref="T5">
    <cfRule type="expression" priority="1225" aboveAverage="0" equalAverage="0" bottom="0" percent="0" rank="0" text="" dxfId="217">
      <formula>$D$1&lt;T5</formula>
    </cfRule>
    <cfRule type="expression" priority="1226" aboveAverage="0" equalAverage="0" bottom="0" percent="0" rank="0" text="" dxfId="218">
      <formula>$D$1&gt;T5</formula>
    </cfRule>
  </conditionalFormatting>
  <conditionalFormatting sqref="T5">
    <cfRule type="expression" priority="1227" aboveAverage="0" equalAverage="0" bottom="0" percent="0" rank="0" text="" dxfId="219">
      <formula>$D$1&lt;T5</formula>
    </cfRule>
    <cfRule type="expression" priority="1228" aboveAverage="0" equalAverage="0" bottom="0" percent="0" rank="0" text="" dxfId="220">
      <formula>$D$1&gt;T5</formula>
    </cfRule>
  </conditionalFormatting>
  <conditionalFormatting sqref="T5">
    <cfRule type="cellIs" priority="1229" operator="equal" aboveAverage="0" equalAverage="0" bottom="0" percent="0" rank="0" text="" dxfId="221">
      <formula>5</formula>
    </cfRule>
    <cfRule type="cellIs" priority="1230" operator="equal" aboveAverage="0" equalAverage="0" bottom="0" percent="0" rank="0" text="" dxfId="222">
      <formula>4</formula>
    </cfRule>
    <cfRule type="cellIs" priority="1231" operator="equal" aboveAverage="0" equalAverage="0" bottom="0" percent="0" rank="0" text="" dxfId="223">
      <formula>3</formula>
    </cfRule>
  </conditionalFormatting>
  <conditionalFormatting sqref="T4">
    <cfRule type="expression" priority="1232" aboveAverage="0" equalAverage="0" bottom="0" percent="0" rank="0" text="" dxfId="224">
      <formula>$D$1&lt;T4</formula>
    </cfRule>
    <cfRule type="expression" priority="1233" aboveAverage="0" equalAverage="0" bottom="0" percent="0" rank="0" text="" dxfId="225">
      <formula>$D$1&gt;T4</formula>
    </cfRule>
  </conditionalFormatting>
  <conditionalFormatting sqref="T4">
    <cfRule type="expression" priority="1234" aboveAverage="0" equalAverage="0" bottom="0" percent="0" rank="0" text="" dxfId="226">
      <formula>$D$1&lt;T4</formula>
    </cfRule>
    <cfRule type="expression" priority="1235" aboveAverage="0" equalAverage="0" bottom="0" percent="0" rank="0" text="" dxfId="227">
      <formula>$D$1&gt;T4</formula>
    </cfRule>
  </conditionalFormatting>
  <conditionalFormatting sqref="T4">
    <cfRule type="expression" priority="1236" aboveAverage="0" equalAverage="0" bottom="0" percent="0" rank="0" text="" dxfId="228">
      <formula>$D$1&lt;T4</formula>
    </cfRule>
    <cfRule type="expression" priority="1237" aboveAverage="0" equalAverage="0" bottom="0" percent="0" rank="0" text="" dxfId="229">
      <formula>$D$1&gt;T4</formula>
    </cfRule>
  </conditionalFormatting>
  <conditionalFormatting sqref="T4">
    <cfRule type="expression" priority="1238" aboveAverage="0" equalAverage="0" bottom="0" percent="0" rank="0" text="" dxfId="230">
      <formula>$D$1&lt;T4</formula>
    </cfRule>
    <cfRule type="expression" priority="1239" aboveAverage="0" equalAverage="0" bottom="0" percent="0" rank="0" text="" dxfId="231">
      <formula>$D$1&gt;T4</formula>
    </cfRule>
  </conditionalFormatting>
  <conditionalFormatting sqref="T4">
    <cfRule type="expression" priority="1240" aboveAverage="0" equalAverage="0" bottom="0" percent="0" rank="0" text="" dxfId="232">
      <formula>$D$1&lt;T4</formula>
    </cfRule>
    <cfRule type="expression" priority="1241" aboveAverage="0" equalAverage="0" bottom="0" percent="0" rank="0" text="" dxfId="233">
      <formula>$D$1&gt;T4</formula>
    </cfRule>
  </conditionalFormatting>
  <conditionalFormatting sqref="T4">
    <cfRule type="expression" priority="1242" aboveAverage="0" equalAverage="0" bottom="0" percent="0" rank="0" text="" dxfId="234">
      <formula>$D$1&lt;T4</formula>
    </cfRule>
    <cfRule type="expression" priority="1243" aboveAverage="0" equalAverage="0" bottom="0" percent="0" rank="0" text="" dxfId="235">
      <formula>$D$1&gt;T4</formula>
    </cfRule>
  </conditionalFormatting>
  <conditionalFormatting sqref="T4">
    <cfRule type="expression" priority="1244" aboveAverage="0" equalAverage="0" bottom="0" percent="0" rank="0" text="" dxfId="236">
      <formula>$D$1&lt;T4</formula>
    </cfRule>
    <cfRule type="expression" priority="1245" aboveAverage="0" equalAverage="0" bottom="0" percent="0" rank="0" text="" dxfId="237">
      <formula>$D$1&gt;T4</formula>
    </cfRule>
  </conditionalFormatting>
  <conditionalFormatting sqref="T4">
    <cfRule type="expression" priority="1246" aboveAverage="0" equalAverage="0" bottom="0" percent="0" rank="0" text="" dxfId="238">
      <formula>$D$1&lt;T4</formula>
    </cfRule>
    <cfRule type="expression" priority="1247" aboveAverage="0" equalAverage="0" bottom="0" percent="0" rank="0" text="" dxfId="239">
      <formula>$D$1&gt;T4</formula>
    </cfRule>
  </conditionalFormatting>
  <conditionalFormatting sqref="T4">
    <cfRule type="expression" priority="1248" aboveAverage="0" equalAverage="0" bottom="0" percent="0" rank="0" text="" dxfId="240">
      <formula>$D$1&lt;T4</formula>
    </cfRule>
    <cfRule type="expression" priority="1249" aboveAverage="0" equalAverage="0" bottom="0" percent="0" rank="0" text="" dxfId="241">
      <formula>$D$1&gt;T4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pane xSplit="0" ySplit="5" topLeftCell="A6" activePane="bottomLeft" state="frozen"/>
      <selection pane="topLeft" activeCell="A1" activeCellId="0" sqref="A1"/>
      <selection pane="bottomLeft" activeCell="P23" activeCellId="0" sqref="P23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5.71"/>
    <col collapsed="false" customWidth="true" hidden="false" outlineLevel="0" max="5" min="5" style="1" width="5.57"/>
    <col collapsed="false" customWidth="true" hidden="false" outlineLevel="0" max="10" min="6" style="0" width="7"/>
    <col collapsed="false" customWidth="true" hidden="false" outlineLevel="0" max="17" min="11" style="0" width="7.15"/>
    <col collapsed="false" customWidth="true" hidden="false" outlineLevel="0" max="19" min="18" style="0" width="6.42"/>
    <col collapsed="false" customWidth="true" hidden="false" outlineLevel="0" max="20" min="20" style="0" width="5.86"/>
    <col collapsed="false" customWidth="true" hidden="true" outlineLevel="0" max="21" min="21" style="0" width="5.86"/>
    <col collapsed="false" customWidth="true" hidden="false" outlineLevel="0" max="22" min="22" style="0" width="5.86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57" min="52" style="0" width="2.31"/>
    <col collapsed="false" customWidth="true" hidden="false" outlineLevel="0" max="66" min="58" style="0" width="2.31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43901.6335691911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230" t="s">
        <v>400</v>
      </c>
      <c r="G2" s="230"/>
      <c r="H2" s="230"/>
      <c r="I2" s="230"/>
      <c r="J2" s="230"/>
      <c r="K2" s="230"/>
      <c r="L2" s="230"/>
      <c r="M2" s="230"/>
      <c r="N2" s="230"/>
      <c r="O2" s="230" t="s">
        <v>995</v>
      </c>
      <c r="P2" s="230"/>
      <c r="Q2" s="230"/>
      <c r="R2" s="230"/>
      <c r="S2" s="230"/>
      <c r="T2" s="200" t="s">
        <v>262</v>
      </c>
      <c r="U2" s="357"/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2432</v>
      </c>
      <c r="B3" s="29"/>
      <c r="C3" s="29"/>
      <c r="D3" s="30" t="s">
        <v>3</v>
      </c>
      <c r="E3" s="31"/>
      <c r="F3" s="232" t="n">
        <v>43340</v>
      </c>
      <c r="G3" s="232" t="n">
        <v>43391</v>
      </c>
      <c r="H3" s="232" t="n">
        <v>43405</v>
      </c>
      <c r="I3" s="232" t="n">
        <v>43455</v>
      </c>
      <c r="J3" s="232" t="n">
        <v>43483</v>
      </c>
      <c r="K3" s="232" t="n">
        <v>43494</v>
      </c>
      <c r="L3" s="232" t="n">
        <v>43493</v>
      </c>
      <c r="M3" s="232" t="n">
        <v>43495</v>
      </c>
      <c r="N3" s="382" t="n">
        <v>43490</v>
      </c>
      <c r="O3" s="35" t="n">
        <v>43500</v>
      </c>
      <c r="P3" s="35" t="n">
        <v>43509</v>
      </c>
      <c r="Q3" s="202" t="n">
        <v>43518</v>
      </c>
      <c r="R3" s="202" t="n">
        <v>43514</v>
      </c>
      <c r="S3" s="202" t="n">
        <v>43504</v>
      </c>
      <c r="T3" s="202" t="n">
        <v>43489</v>
      </c>
      <c r="U3" s="35"/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38.25" hidden="false" customHeight="false" outlineLevel="0" collapsed="false">
      <c r="A4" s="29"/>
      <c r="B4" s="29"/>
      <c r="C4" s="29"/>
      <c r="D4" s="45" t="s">
        <v>5</v>
      </c>
      <c r="E4" s="31"/>
      <c r="F4" s="46"/>
      <c r="G4" s="47" t="s">
        <v>996</v>
      </c>
      <c r="H4" s="47" t="s">
        <v>997</v>
      </c>
      <c r="I4" s="46" t="s">
        <v>998</v>
      </c>
      <c r="J4" s="47" t="s">
        <v>999</v>
      </c>
      <c r="K4" s="46" t="s">
        <v>1000</v>
      </c>
      <c r="L4" s="50" t="s">
        <v>1001</v>
      </c>
      <c r="M4" s="50" t="s">
        <v>1002</v>
      </c>
      <c r="N4" s="46" t="s">
        <v>8</v>
      </c>
      <c r="O4" s="47" t="s">
        <v>1003</v>
      </c>
      <c r="P4" s="50" t="s">
        <v>1004</v>
      </c>
      <c r="Q4" s="50" t="s">
        <v>1005</v>
      </c>
      <c r="R4" s="47" t="s">
        <v>724</v>
      </c>
      <c r="S4" s="47" t="s">
        <v>723</v>
      </c>
      <c r="T4" s="47" t="s">
        <v>724</v>
      </c>
      <c r="U4" s="48"/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9.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1006</v>
      </c>
      <c r="G5" s="58" t="s">
        <v>1007</v>
      </c>
      <c r="H5" s="58" t="s">
        <v>1008</v>
      </c>
      <c r="I5" s="59" t="s">
        <v>1009</v>
      </c>
      <c r="J5" s="58" t="s">
        <v>1010</v>
      </c>
      <c r="K5" s="58" t="s">
        <v>1011</v>
      </c>
      <c r="L5" s="60" t="s">
        <v>1012</v>
      </c>
      <c r="M5" s="60" t="s">
        <v>1013</v>
      </c>
      <c r="N5" s="58" t="s">
        <v>18</v>
      </c>
      <c r="O5" s="60" t="s">
        <v>1014</v>
      </c>
      <c r="P5" s="58" t="s">
        <v>1015</v>
      </c>
      <c r="Q5" s="383" t="s">
        <v>1016</v>
      </c>
      <c r="R5" s="58" t="s">
        <v>731</v>
      </c>
      <c r="S5" s="58" t="s">
        <v>730</v>
      </c>
      <c r="T5" s="58" t="s">
        <v>731</v>
      </c>
      <c r="U5" s="58"/>
      <c r="V5" s="245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8" hidden="false" customHeight="true" outlineLevel="0" collapsed="false">
      <c r="A6" s="75" t="n">
        <v>1</v>
      </c>
      <c r="B6" s="76" t="s">
        <v>29</v>
      </c>
      <c r="C6" s="360" t="s">
        <v>284</v>
      </c>
      <c r="D6" s="354" t="s">
        <v>1041</v>
      </c>
      <c r="E6" s="79" t="n">
        <v>2432</v>
      </c>
      <c r="F6" s="80" t="n">
        <v>5</v>
      </c>
      <c r="G6" s="80" t="n">
        <v>5</v>
      </c>
      <c r="H6" s="80" t="n">
        <v>4</v>
      </c>
      <c r="I6" s="80" t="n">
        <v>5</v>
      </c>
      <c r="J6" s="80" t="n">
        <v>5</v>
      </c>
      <c r="K6" s="80" t="n">
        <v>3</v>
      </c>
      <c r="L6" s="80" t="n">
        <v>3</v>
      </c>
      <c r="M6" s="80" t="n">
        <v>3</v>
      </c>
      <c r="N6" s="80" t="n">
        <v>5</v>
      </c>
      <c r="O6" s="80" t="n">
        <v>3</v>
      </c>
      <c r="P6" s="80" t="n">
        <v>3</v>
      </c>
      <c r="Q6" s="80" t="n">
        <v>3</v>
      </c>
      <c r="R6" s="80" t="n">
        <v>4</v>
      </c>
      <c r="S6" s="80" t="n">
        <v>3</v>
      </c>
      <c r="T6" s="80" t="n">
        <v>4</v>
      </c>
      <c r="U6" s="80"/>
      <c r="V6" s="216" t="n">
        <f aca="false">IF(AC6&gt;0,IF(SUM(X6:Y6)/AC6&gt;0,2,IF(AND(SUM(X6:Y6)/AC6=0,Z6/AC6&gt;0),3,IF(AND((AB6/AC6+AA6/AC6)=1,AA6/AC6&gt;0),4,5))),0)</f>
        <v>3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7</v>
      </c>
      <c r="AA6" s="177" t="n">
        <f aca="false">COUNTIF(AG6:AV6,AA$5)</f>
        <v>3</v>
      </c>
      <c r="AB6" s="177" t="n">
        <f aca="false">COUNTIF(AG6:AV6,AB$5)</f>
        <v>5</v>
      </c>
      <c r="AC6" s="177" t="n">
        <f aca="false">SUM(X6:AB6)</f>
        <v>15</v>
      </c>
      <c r="AD6" s="255" t="n">
        <f aca="false">IF(ISERROR(((X6+Y6)*2+Z6*3+AA6*4+AB6*5)/SUM(X6,Y6:AB6)),"",((X6+Y6)*2+Z6*3+AA6*4+AB6*5)/SUM(X6,Y6:AB6))</f>
        <v>3.86666666666667</v>
      </c>
      <c r="AE6" s="93" t="n">
        <f aca="false">IF(AX6=5,0.5,IF(AX6=4,0.25,IF(AX6&lt;=3,0)))</f>
        <v>0</v>
      </c>
      <c r="AG6" s="215" t="n">
        <f aca="false">IF(ISERROR(VALUE(LEFT(F6))),LEFT(F6),VALUE(LEFT(F6)))</f>
        <v>5</v>
      </c>
      <c r="AH6" s="215" t="n">
        <f aca="false">IF(ISERROR(VALUE(LEFT(G6))),LEFT(G6),VALUE(LEFT(G6)))</f>
        <v>5</v>
      </c>
      <c r="AI6" s="215" t="n">
        <f aca="false">IF(ISERROR(VALUE(LEFT(H6))),LEFT(H6),VALUE(LEFT(H6)))</f>
        <v>4</v>
      </c>
      <c r="AJ6" s="215" t="n">
        <f aca="false">IF(ISERROR(VALUE(LEFT(I6))),LEFT(I6),VALUE(LEFT(I6)))</f>
        <v>5</v>
      </c>
      <c r="AK6" s="215" t="n">
        <f aca="false">IF(ISERROR(VALUE(LEFT(J6))),LEFT(J6),VALUE(LEFT(J6)))</f>
        <v>5</v>
      </c>
      <c r="AL6" s="215" t="n">
        <f aca="false">IF(ISERROR(VALUE(LEFT(K6))),LEFT(K6),VALUE(LEFT(K6)))</f>
        <v>3</v>
      </c>
      <c r="AM6" s="215" t="n">
        <f aca="false">IF(ISERROR(VALUE(LEFT(L6))),LEFT(L6),VALUE(LEFT(L6)))</f>
        <v>3</v>
      </c>
      <c r="AN6" s="215" t="n">
        <f aca="false">IF(ISERROR(VALUE(LEFT(M6))),LEFT(M6),VALUE(LEFT(M6)))</f>
        <v>3</v>
      </c>
      <c r="AO6" s="215" t="n">
        <f aca="false">IF(ISERROR(VALUE(LEFT(N6))),LEFT(N6),VALUE(LEFT(N6)))</f>
        <v>5</v>
      </c>
      <c r="AP6" s="215" t="n">
        <f aca="false">IF(ISERROR(VALUE(LEFT(O6))),LEFT(O6),VALUE(LEFT(O6)))</f>
        <v>3</v>
      </c>
      <c r="AQ6" s="215" t="n">
        <f aca="false">IF(ISERROR(VALUE(LEFT(P6))),LEFT(P6),VALUE(LEFT(P6)))</f>
        <v>3</v>
      </c>
      <c r="AR6" s="215" t="n">
        <f aca="false">IF(ISERROR(VALUE(LEFT(Q6))),LEFT(Q6),VALUE(LEFT(Q6)))</f>
        <v>3</v>
      </c>
      <c r="AS6" s="215" t="n">
        <f aca="false">IF(ISERROR(VALUE(LEFT(R6))),LEFT(R6),VALUE(LEFT(R6)))</f>
        <v>4</v>
      </c>
      <c r="AT6" s="215" t="n">
        <f aca="false">IF(ISERROR(VALUE(LEFT(S6))),LEFT(S6),VALUE(LEFT(S6)))</f>
        <v>3</v>
      </c>
      <c r="AU6" s="215" t="n">
        <f aca="false">IF(ISERROR(VALUE(LEFT(T6))),LEFT(T6),VALUE(LEFT(T6)))</f>
        <v>4</v>
      </c>
      <c r="AV6" s="215" t="str">
        <f aca="false">IF(ISERROR(VALUE(LEFT(U6))),LEFT(U6),VALUE(LEFT(U6)))</f>
        <v/>
      </c>
      <c r="AW6" s="216" t="n">
        <f aca="false">COUNTIF(AG6:AV6,"з")</f>
        <v>0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8" hidden="false" customHeight="true" outlineLevel="0" collapsed="false">
      <c r="A7" s="75" t="n">
        <v>2</v>
      </c>
      <c r="B7" s="76" t="s">
        <v>29</v>
      </c>
      <c r="C7" s="360" t="s">
        <v>565</v>
      </c>
      <c r="D7" s="354" t="s">
        <v>1042</v>
      </c>
      <c r="E7" s="79" t="n">
        <v>2432</v>
      </c>
      <c r="F7" s="80" t="n">
        <v>5</v>
      </c>
      <c r="G7" s="80" t="n">
        <v>5</v>
      </c>
      <c r="H7" s="80" t="n">
        <v>5</v>
      </c>
      <c r="I7" s="80" t="n">
        <v>5</v>
      </c>
      <c r="J7" s="80" t="n">
        <v>5</v>
      </c>
      <c r="K7" s="80" t="s">
        <v>504</v>
      </c>
      <c r="L7" s="80" t="s">
        <v>504</v>
      </c>
      <c r="M7" s="80" t="s">
        <v>504</v>
      </c>
      <c r="N7" s="80" t="s">
        <v>504</v>
      </c>
      <c r="O7" s="80" t="n">
        <v>5</v>
      </c>
      <c r="P7" s="80" t="n">
        <v>5</v>
      </c>
      <c r="Q7" s="80" t="n">
        <v>5</v>
      </c>
      <c r="R7" s="80" t="n">
        <v>5</v>
      </c>
      <c r="S7" s="80" t="n">
        <v>5</v>
      </c>
      <c r="T7" s="80" t="s">
        <v>504</v>
      </c>
      <c r="U7" s="80"/>
      <c r="V7" s="216" t="n">
        <f aca="false">IF(AC7&gt;0,IF(SUM(X7:Y7)/AC7&gt;0,2,IF(AND(SUM(X7:Y7)/AC7=0,Z7/AC7&gt;0),3,IF(AND((AB7/AC7+AA7/AC7)=1,AA7/AC7&gt;0),4,5))),0)</f>
        <v>5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0</v>
      </c>
      <c r="AA7" s="177" t="n">
        <f aca="false">COUNTIF(AG7:AV7,AA$5)</f>
        <v>0</v>
      </c>
      <c r="AB7" s="177" t="n">
        <f aca="false">COUNTIF(AG7:AV7,AB$5)</f>
        <v>10</v>
      </c>
      <c r="AC7" s="177" t="n">
        <f aca="false">SUM(X7:AB7)</f>
        <v>10</v>
      </c>
      <c r="AD7" s="255" t="n">
        <f aca="false">IF(ISERROR(((X7+Y7)*2+Z7*3+AA7*4+AB7*5)/SUM(X7,Y7:AB7)),"",((X7+Y7)*2+Z7*3+AA7*4+AB7*5)/SUM(X7,Y7:AB7))</f>
        <v>5</v>
      </c>
      <c r="AE7" s="93" t="n">
        <f aca="false">IF(AX7=5,0.5,IF(AX7=4,0.25,IF(AX7&lt;=3,0)))</f>
        <v>0</v>
      </c>
      <c r="AG7" s="215" t="n">
        <f aca="false">IF(ISERROR(VALUE(LEFT(F7))),LEFT(F7),VALUE(LEFT(F7)))</f>
        <v>5</v>
      </c>
      <c r="AH7" s="215" t="n">
        <f aca="false">IF(ISERROR(VALUE(LEFT(G7))),LEFT(G7),VALUE(LEFT(G7)))</f>
        <v>5</v>
      </c>
      <c r="AI7" s="215" t="n">
        <f aca="false">IF(ISERROR(VALUE(LEFT(H7))),LEFT(H7),VALUE(LEFT(H7)))</f>
        <v>5</v>
      </c>
      <c r="AJ7" s="215" t="n">
        <f aca="false">IF(ISERROR(VALUE(LEFT(I7))),LEFT(I7),VALUE(LEFT(I7)))</f>
        <v>5</v>
      </c>
      <c r="AK7" s="215" t="n">
        <f aca="false">IF(ISERROR(VALUE(LEFT(J7))),LEFT(J7),VALUE(LEFT(J7)))</f>
        <v>5</v>
      </c>
      <c r="AL7" s="215" t="str">
        <f aca="false">IF(ISERROR(VALUE(LEFT(K7))),LEFT(K7),VALUE(LEFT(K7)))</f>
        <v>а</v>
      </c>
      <c r="AM7" s="215" t="str">
        <f aca="false">IF(ISERROR(VALUE(LEFT(L7))),LEFT(L7),VALUE(LEFT(L7)))</f>
        <v>а</v>
      </c>
      <c r="AN7" s="215" t="str">
        <f aca="false">IF(ISERROR(VALUE(LEFT(M7))),LEFT(M7),VALUE(LEFT(M7)))</f>
        <v>а</v>
      </c>
      <c r="AO7" s="215" t="str">
        <f aca="false">IF(ISERROR(VALUE(LEFT(N7))),LEFT(N7),VALUE(LEFT(N7)))</f>
        <v>а</v>
      </c>
      <c r="AP7" s="215" t="n">
        <f aca="false">IF(ISERROR(VALUE(LEFT(O7))),LEFT(O7),VALUE(LEFT(O7)))</f>
        <v>5</v>
      </c>
      <c r="AQ7" s="215" t="n">
        <f aca="false">IF(ISERROR(VALUE(LEFT(P7))),LEFT(P7),VALUE(LEFT(P7)))</f>
        <v>5</v>
      </c>
      <c r="AR7" s="215" t="n">
        <f aca="false">IF(ISERROR(VALUE(LEFT(Q7))),LEFT(Q7),VALUE(LEFT(Q7)))</f>
        <v>5</v>
      </c>
      <c r="AS7" s="215" t="n">
        <f aca="false">IF(ISERROR(VALUE(LEFT(R7))),LEFT(R7),VALUE(LEFT(R7)))</f>
        <v>5</v>
      </c>
      <c r="AT7" s="215" t="n">
        <f aca="false">IF(ISERROR(VALUE(LEFT(S7))),LEFT(S7),VALUE(LEFT(S7)))</f>
        <v>5</v>
      </c>
      <c r="AU7" s="215" t="str">
        <f aca="false">IF(ISERROR(VALUE(LEFT(T7))),LEFT(T7),VALUE(LEFT(T7)))</f>
        <v>а</v>
      </c>
      <c r="AV7" s="215" t="str">
        <f aca="false">IF(ISERROR(VALUE(LEFT(U7))),LEFT(U7),VALUE(LEFT(U7)))</f>
        <v/>
      </c>
      <c r="AW7" s="216" t="n">
        <f aca="false">COUNTIF(AG7:AV7,"з")</f>
        <v>0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8" hidden="false" customHeight="true" outlineLevel="0" collapsed="false">
      <c r="A8" s="75" t="n">
        <v>3</v>
      </c>
      <c r="B8" s="76" t="s">
        <v>29</v>
      </c>
      <c r="C8" s="360" t="s">
        <v>30</v>
      </c>
      <c r="D8" s="354" t="s">
        <v>1043</v>
      </c>
      <c r="E8" s="79" t="n">
        <v>2432</v>
      </c>
      <c r="F8" s="80" t="n">
        <v>4</v>
      </c>
      <c r="G8" s="80" t="n">
        <v>5</v>
      </c>
      <c r="H8" s="80" t="n">
        <v>4</v>
      </c>
      <c r="I8" s="80" t="n">
        <v>4</v>
      </c>
      <c r="J8" s="80" t="n">
        <v>5</v>
      </c>
      <c r="K8" s="80" t="n">
        <v>4</v>
      </c>
      <c r="L8" s="80" t="n">
        <v>4</v>
      </c>
      <c r="M8" s="80" t="n">
        <v>4</v>
      </c>
      <c r="N8" s="80" t="n">
        <v>5</v>
      </c>
      <c r="O8" s="80" t="n">
        <v>4</v>
      </c>
      <c r="P8" s="80" t="n">
        <v>5</v>
      </c>
      <c r="Q8" s="80" t="n">
        <v>4</v>
      </c>
      <c r="R8" s="80" t="n">
        <v>4</v>
      </c>
      <c r="S8" s="80" t="n">
        <v>4</v>
      </c>
      <c r="T8" s="80" t="n">
        <v>4</v>
      </c>
      <c r="U8" s="80"/>
      <c r="V8" s="216" t="n">
        <f aca="false">IF(AC8&gt;0,IF(SUM(X8:Y8)/AC8&gt;0,2,IF(AND(SUM(X8:Y8)/AC8=0,Z8/AC8&gt;0),3,IF(AND((AB8/AC8+AA8/AC8)=1,AA8/AC8&gt;0),4,5))),0)</f>
        <v>4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0</v>
      </c>
      <c r="AA8" s="177" t="n">
        <f aca="false">COUNTIF(AG8:AV8,AA$5)</f>
        <v>11</v>
      </c>
      <c r="AB8" s="177" t="n">
        <f aca="false">COUNTIF(AG8:AV8,AB$5)</f>
        <v>4</v>
      </c>
      <c r="AC8" s="177" t="n">
        <f aca="false">SUM(X8:AB8)</f>
        <v>15</v>
      </c>
      <c r="AD8" s="255" t="n">
        <f aca="false">IF(ISERROR(((X8+Y8)*2+Z8*3+AA8*4+AB8*5)/SUM(X8,Y8:AB8)),"",((X8+Y8)*2+Z8*3+AA8*4+AB8*5)/SUM(X8,Y8:AB8))</f>
        <v>4.26666666666667</v>
      </c>
      <c r="AE8" s="93" t="n">
        <f aca="false">IF(AX8=5,0.5,IF(AX8=4,0.25,IF(AX8&lt;=3,0)))</f>
        <v>0</v>
      </c>
      <c r="AG8" s="215" t="n">
        <f aca="false">IF(ISERROR(VALUE(LEFT(F8))),LEFT(F8),VALUE(LEFT(F8)))</f>
        <v>4</v>
      </c>
      <c r="AH8" s="215" t="n">
        <f aca="false">IF(ISERROR(VALUE(LEFT(G8))),LEFT(G8),VALUE(LEFT(G8)))</f>
        <v>5</v>
      </c>
      <c r="AI8" s="215" t="n">
        <f aca="false">IF(ISERROR(VALUE(LEFT(H8))),LEFT(H8),VALUE(LEFT(H8)))</f>
        <v>4</v>
      </c>
      <c r="AJ8" s="215" t="n">
        <f aca="false">IF(ISERROR(VALUE(LEFT(I8))),LEFT(I8),VALUE(LEFT(I8)))</f>
        <v>4</v>
      </c>
      <c r="AK8" s="215" t="n">
        <f aca="false">IF(ISERROR(VALUE(LEFT(J8))),LEFT(J8),VALUE(LEFT(J8)))</f>
        <v>5</v>
      </c>
      <c r="AL8" s="215" t="n">
        <f aca="false">IF(ISERROR(VALUE(LEFT(K8))),LEFT(K8),VALUE(LEFT(K8)))</f>
        <v>4</v>
      </c>
      <c r="AM8" s="215" t="n">
        <f aca="false">IF(ISERROR(VALUE(LEFT(L8))),LEFT(L8),VALUE(LEFT(L8)))</f>
        <v>4</v>
      </c>
      <c r="AN8" s="215" t="n">
        <f aca="false">IF(ISERROR(VALUE(LEFT(M8))),LEFT(M8),VALUE(LEFT(M8)))</f>
        <v>4</v>
      </c>
      <c r="AO8" s="215" t="n">
        <f aca="false">IF(ISERROR(VALUE(LEFT(N8))),LEFT(N8),VALUE(LEFT(N8)))</f>
        <v>5</v>
      </c>
      <c r="AP8" s="215" t="n">
        <f aca="false">IF(ISERROR(VALUE(LEFT(O8))),LEFT(O8),VALUE(LEFT(O8)))</f>
        <v>4</v>
      </c>
      <c r="AQ8" s="215" t="n">
        <f aca="false">IF(ISERROR(VALUE(LEFT(P8))),LEFT(P8),VALUE(LEFT(P8)))</f>
        <v>5</v>
      </c>
      <c r="AR8" s="215" t="n">
        <f aca="false">IF(ISERROR(VALUE(LEFT(Q8))),LEFT(Q8),VALUE(LEFT(Q8)))</f>
        <v>4</v>
      </c>
      <c r="AS8" s="215" t="n">
        <f aca="false">IF(ISERROR(VALUE(LEFT(R8))),LEFT(R8),VALUE(LEFT(R8)))</f>
        <v>4</v>
      </c>
      <c r="AT8" s="215" t="n">
        <f aca="false">IF(ISERROR(VALUE(LEFT(S8))),LEFT(S8),VALUE(LEFT(S8)))</f>
        <v>4</v>
      </c>
      <c r="AU8" s="215" t="n">
        <f aca="false">IF(ISERROR(VALUE(LEFT(T8))),LEFT(T8),VALUE(LEFT(T8)))</f>
        <v>4</v>
      </c>
      <c r="AV8" s="215" t="str">
        <f aca="false">IF(ISERROR(VALUE(LEFT(U8))),LEFT(U8),VALUE(LEFT(U8)))</f>
        <v/>
      </c>
      <c r="AW8" s="216" t="n">
        <f aca="false">COUNTIF(AG8:AV8,"з")</f>
        <v>0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8" hidden="false" customHeight="true" outlineLevel="0" collapsed="false">
      <c r="A9" s="75" t="n">
        <v>4</v>
      </c>
      <c r="B9" s="76" t="s">
        <v>29</v>
      </c>
      <c r="C9" s="360" t="s">
        <v>30</v>
      </c>
      <c r="D9" s="354" t="s">
        <v>1044</v>
      </c>
      <c r="E9" s="79" t="n">
        <v>2432</v>
      </c>
      <c r="F9" s="80" t="n">
        <v>4</v>
      </c>
      <c r="G9" s="80" t="n">
        <v>4</v>
      </c>
      <c r="H9" s="80" t="n">
        <v>4</v>
      </c>
      <c r="I9" s="80" t="n">
        <v>5</v>
      </c>
      <c r="J9" s="80" t="n">
        <v>5</v>
      </c>
      <c r="K9" s="80" t="n">
        <v>4</v>
      </c>
      <c r="L9" s="80" t="n">
        <v>5</v>
      </c>
      <c r="M9" s="80" t="n">
        <v>3</v>
      </c>
      <c r="N9" s="80" t="n">
        <v>5</v>
      </c>
      <c r="O9" s="80" t="n">
        <v>4</v>
      </c>
      <c r="P9" s="80" t="n">
        <v>3</v>
      </c>
      <c r="Q9" s="80" t="n">
        <v>3</v>
      </c>
      <c r="R9" s="80" t="n">
        <v>3</v>
      </c>
      <c r="S9" s="80" t="n">
        <v>4</v>
      </c>
      <c r="T9" s="80" t="n">
        <v>4</v>
      </c>
      <c r="U9" s="80"/>
      <c r="V9" s="216" t="n">
        <f aca="false">IF(AC9&gt;0,IF(SUM(X9:Y9)/AC9&gt;0,2,IF(AND(SUM(X9:Y9)/AC9=0,Z9/AC9&gt;0),3,IF(AND((AB9/AC9+AA9/AC9)=1,AA9/AC9&gt;0),4,5))),0)</f>
        <v>3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4</v>
      </c>
      <c r="AA9" s="177" t="n">
        <f aca="false">COUNTIF(AG9:AV9,AA$5)</f>
        <v>7</v>
      </c>
      <c r="AB9" s="177" t="n">
        <f aca="false">COUNTIF(AG9:AV9,AB$5)</f>
        <v>4</v>
      </c>
      <c r="AC9" s="177" t="n">
        <f aca="false">SUM(X9:AB9)</f>
        <v>15</v>
      </c>
      <c r="AD9" s="255" t="n">
        <f aca="false">IF(ISERROR(((X9+Y9)*2+Z9*3+AA9*4+AB9*5)/SUM(X9,Y9:AB9)),"",((X9+Y9)*2+Z9*3+AA9*4+AB9*5)/SUM(X9,Y9:AB9))</f>
        <v>4</v>
      </c>
      <c r="AE9" s="93" t="n">
        <f aca="false">IF(AX9=5,0.5,IF(AX9=4,0.25,IF(AX9&lt;=3,0)))</f>
        <v>0</v>
      </c>
      <c r="AG9" s="215" t="n">
        <f aca="false">IF(ISERROR(VALUE(LEFT(F9))),LEFT(F9),VALUE(LEFT(F9)))</f>
        <v>4</v>
      </c>
      <c r="AH9" s="215" t="n">
        <f aca="false">IF(ISERROR(VALUE(LEFT(G9))),LEFT(G9),VALUE(LEFT(G9)))</f>
        <v>4</v>
      </c>
      <c r="AI9" s="215" t="n">
        <f aca="false">IF(ISERROR(VALUE(LEFT(H9))),LEFT(H9),VALUE(LEFT(H9)))</f>
        <v>4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5</v>
      </c>
      <c r="AL9" s="215" t="n">
        <f aca="false">IF(ISERROR(VALUE(LEFT(K9))),LEFT(K9),VALUE(LEFT(K9)))</f>
        <v>4</v>
      </c>
      <c r="AM9" s="215" t="n">
        <f aca="false">IF(ISERROR(VALUE(LEFT(L9))),LEFT(L9),VALUE(LEFT(L9)))</f>
        <v>5</v>
      </c>
      <c r="AN9" s="215" t="n">
        <f aca="false">IF(ISERROR(VALUE(LEFT(M9))),LEFT(M9),VALUE(LEFT(M9)))</f>
        <v>3</v>
      </c>
      <c r="AO9" s="215" t="n">
        <f aca="false">IF(ISERROR(VALUE(LEFT(N9))),LEFT(N9),VALUE(LEFT(N9)))</f>
        <v>5</v>
      </c>
      <c r="AP9" s="215" t="n">
        <f aca="false">IF(ISERROR(VALUE(LEFT(O9))),LEFT(O9),VALUE(LEFT(O9)))</f>
        <v>4</v>
      </c>
      <c r="AQ9" s="215" t="n">
        <f aca="false">IF(ISERROR(VALUE(LEFT(P9))),LEFT(P9),VALUE(LEFT(P9)))</f>
        <v>3</v>
      </c>
      <c r="AR9" s="215" t="n">
        <f aca="false">IF(ISERROR(VALUE(LEFT(Q9))),LEFT(Q9),VALUE(LEFT(Q9)))</f>
        <v>3</v>
      </c>
      <c r="AS9" s="215" t="n">
        <f aca="false">IF(ISERROR(VALUE(LEFT(R9))),LEFT(R9),VALUE(LEFT(R9)))</f>
        <v>3</v>
      </c>
      <c r="AT9" s="215" t="n">
        <f aca="false">IF(ISERROR(VALUE(LEFT(S9))),LEFT(S9),VALUE(LEFT(S9)))</f>
        <v>4</v>
      </c>
      <c r="AU9" s="215" t="n">
        <f aca="false">IF(ISERROR(VALUE(LEFT(T9))),LEFT(T9),VALUE(LEFT(T9)))</f>
        <v>4</v>
      </c>
      <c r="AV9" s="215" t="str">
        <f aca="false">IF(ISERROR(VALUE(LEFT(U9))),LEFT(U9),VALUE(LEFT(U9)))</f>
        <v/>
      </c>
      <c r="AW9" s="216" t="n">
        <f aca="false">COUNTIF(AG9:AV9,"з")</f>
        <v>0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8" hidden="false" customHeight="true" outlineLevel="0" collapsed="false">
      <c r="A10" s="75" t="n">
        <v>5</v>
      </c>
      <c r="B10" s="76" t="s">
        <v>29</v>
      </c>
      <c r="C10" s="360" t="s">
        <v>30</v>
      </c>
      <c r="D10" s="354" t="s">
        <v>1045</v>
      </c>
      <c r="E10" s="79" t="n">
        <v>2432</v>
      </c>
      <c r="F10" s="80" t="n">
        <v>5</v>
      </c>
      <c r="G10" s="80" t="n">
        <v>5</v>
      </c>
      <c r="H10" s="80" t="n">
        <v>4</v>
      </c>
      <c r="I10" s="80" t="n">
        <v>4</v>
      </c>
      <c r="J10" s="80" t="n">
        <v>5</v>
      </c>
      <c r="K10" s="80" t="n">
        <v>5</v>
      </c>
      <c r="L10" s="80" t="n">
        <v>3</v>
      </c>
      <c r="M10" s="80" t="n">
        <v>4</v>
      </c>
      <c r="N10" s="80" t="n">
        <v>5</v>
      </c>
      <c r="O10" s="80" t="n">
        <v>5</v>
      </c>
      <c r="P10" s="80" t="n">
        <v>5</v>
      </c>
      <c r="Q10" s="80" t="n">
        <v>5</v>
      </c>
      <c r="R10" s="80" t="n">
        <v>5</v>
      </c>
      <c r="S10" s="80" t="n">
        <v>5</v>
      </c>
      <c r="T10" s="80" t="n">
        <v>4</v>
      </c>
      <c r="U10" s="80"/>
      <c r="V10" s="216" t="n">
        <f aca="false">IF(AC10&gt;0,IF(SUM(X10:Y10)/AC10&gt;0,2,IF(AND(SUM(X10:Y10)/AC10=0,Z10/AC10&gt;0),3,IF(AND((AB10/AC10+AA10/AC10)=1,AA10/AC10&gt;0),4,5))),0)</f>
        <v>3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0</v>
      </c>
      <c r="Z10" s="177" t="n">
        <f aca="false">COUNTIF(AG10:AV10,Z$5)</f>
        <v>1</v>
      </c>
      <c r="AA10" s="177" t="n">
        <f aca="false">COUNTIF(AG10:AV10,AA$5)</f>
        <v>4</v>
      </c>
      <c r="AB10" s="177" t="n">
        <f aca="false">COUNTIF(AG10:AV10,AB$5)</f>
        <v>10</v>
      </c>
      <c r="AC10" s="177" t="n">
        <f aca="false">SUM(X10:AB10)</f>
        <v>15</v>
      </c>
      <c r="AD10" s="255" t="n">
        <f aca="false">IF(ISERROR(((X10+Y10)*2+Z10*3+AA10*4+AB10*5)/SUM(X10,Y10:AB10)),"",((X10+Y10)*2+Z10*3+AA10*4+AB10*5)/SUM(X10,Y10:AB10))</f>
        <v>4.6</v>
      </c>
      <c r="AE10" s="93" t="n">
        <f aca="false">IF(AX10=5,0.5,IF(AX10=4,0.25,IF(AX10&lt;=3,0)))</f>
        <v>0</v>
      </c>
      <c r="AG10" s="215" t="n">
        <f aca="false">IF(ISERROR(VALUE(LEFT(F10))),LEFT(F10),VALUE(LEFT(F10)))</f>
        <v>5</v>
      </c>
      <c r="AH10" s="215" t="n">
        <f aca="false">IF(ISERROR(VALUE(LEFT(G10))),LEFT(G10),VALUE(LEFT(G10)))</f>
        <v>5</v>
      </c>
      <c r="AI10" s="215" t="n">
        <f aca="false">IF(ISERROR(VALUE(LEFT(H10))),LEFT(H10),VALUE(LEFT(H10)))</f>
        <v>4</v>
      </c>
      <c r="AJ10" s="215" t="n">
        <f aca="false">IF(ISERROR(VALUE(LEFT(I10))),LEFT(I10),VALUE(LEFT(I10)))</f>
        <v>4</v>
      </c>
      <c r="AK10" s="215" t="n">
        <f aca="false">IF(ISERROR(VALUE(LEFT(J10))),LEFT(J10),VALUE(LEFT(J10)))</f>
        <v>5</v>
      </c>
      <c r="AL10" s="215" t="n">
        <f aca="false">IF(ISERROR(VALUE(LEFT(K10))),LEFT(K10),VALUE(LEFT(K10)))</f>
        <v>5</v>
      </c>
      <c r="AM10" s="215" t="n">
        <f aca="false">IF(ISERROR(VALUE(LEFT(L10))),LEFT(L10),VALUE(LEFT(L10)))</f>
        <v>3</v>
      </c>
      <c r="AN10" s="215" t="n">
        <f aca="false">IF(ISERROR(VALUE(LEFT(M10))),LEFT(M10),VALUE(LEFT(M10)))</f>
        <v>4</v>
      </c>
      <c r="AO10" s="215" t="n">
        <f aca="false">IF(ISERROR(VALUE(LEFT(N10))),LEFT(N10),VALUE(LEFT(N10)))</f>
        <v>5</v>
      </c>
      <c r="AP10" s="215" t="n">
        <f aca="false">IF(ISERROR(VALUE(LEFT(O10))),LEFT(O10),VALUE(LEFT(O10)))</f>
        <v>5</v>
      </c>
      <c r="AQ10" s="215" t="n">
        <f aca="false">IF(ISERROR(VALUE(LEFT(P10))),LEFT(P10),VALUE(LEFT(P10)))</f>
        <v>5</v>
      </c>
      <c r="AR10" s="215" t="n">
        <f aca="false">IF(ISERROR(VALUE(LEFT(Q10))),LEFT(Q10),VALUE(LEFT(Q10)))</f>
        <v>5</v>
      </c>
      <c r="AS10" s="215" t="n">
        <f aca="false">IF(ISERROR(VALUE(LEFT(R10))),LEFT(R10),VALUE(LEFT(R10)))</f>
        <v>5</v>
      </c>
      <c r="AT10" s="215" t="n">
        <f aca="false">IF(ISERROR(VALUE(LEFT(S10))),LEFT(S10),VALUE(LEFT(S10)))</f>
        <v>5</v>
      </c>
      <c r="AU10" s="215" t="n">
        <f aca="false">IF(ISERROR(VALUE(LEFT(T10))),LEFT(T10),VALUE(LEFT(T10)))</f>
        <v>4</v>
      </c>
      <c r="AV10" s="215" t="str">
        <f aca="false">IF(ISERROR(VALUE(LEFT(U10))),LEFT(U10),VALUE(LEFT(U10)))</f>
        <v/>
      </c>
      <c r="AW10" s="216" t="n">
        <f aca="false">COUNTIF(AG10:AV10,"з")</f>
        <v>0</v>
      </c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8" hidden="false" customHeight="true" outlineLevel="0" collapsed="false">
      <c r="A11" s="75" t="n">
        <v>6</v>
      </c>
      <c r="B11" s="76" t="s">
        <v>29</v>
      </c>
      <c r="C11" s="360" t="s">
        <v>30</v>
      </c>
      <c r="D11" s="354" t="s">
        <v>1046</v>
      </c>
      <c r="E11" s="79" t="n">
        <v>2432</v>
      </c>
      <c r="F11" s="80" t="n">
        <v>5</v>
      </c>
      <c r="G11" s="80" t="n">
        <v>4</v>
      </c>
      <c r="H11" s="80" t="n">
        <v>4</v>
      </c>
      <c r="I11" s="80" t="n">
        <v>4</v>
      </c>
      <c r="J11" s="80" t="n">
        <v>5</v>
      </c>
      <c r="K11" s="80" t="n">
        <v>5</v>
      </c>
      <c r="L11" s="80" t="n">
        <v>3</v>
      </c>
      <c r="M11" s="80" t="n">
        <v>4</v>
      </c>
      <c r="N11" s="80" t="n">
        <v>5</v>
      </c>
      <c r="O11" s="80" t="n">
        <v>5</v>
      </c>
      <c r="P11" s="80" t="n">
        <v>4</v>
      </c>
      <c r="Q11" s="80" t="n">
        <v>5</v>
      </c>
      <c r="R11" s="80" t="n">
        <v>5</v>
      </c>
      <c r="S11" s="80" t="n">
        <v>5</v>
      </c>
      <c r="T11" s="80" t="n">
        <v>5</v>
      </c>
      <c r="U11" s="80"/>
      <c r="V11" s="216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1</v>
      </c>
      <c r="AA11" s="177" t="n">
        <f aca="false">COUNTIF(AG11:AV11,AA$5)</f>
        <v>5</v>
      </c>
      <c r="AB11" s="177" t="n">
        <f aca="false">COUNTIF(AG11:AV11,AB$5)</f>
        <v>9</v>
      </c>
      <c r="AC11" s="177" t="n">
        <f aca="false">SUM(X11:AB11)</f>
        <v>15</v>
      </c>
      <c r="AD11" s="255" t="n">
        <f aca="false">IF(ISERROR(((X11+Y11)*2+Z11*3+AA11*4+AB11*5)/SUM(X11,Y11:AB11)),"",((X11+Y11)*2+Z11*3+AA11*4+AB11*5)/SUM(X11,Y11:AB11))</f>
        <v>4.53333333333333</v>
      </c>
      <c r="AE11" s="93" t="n">
        <f aca="false">IF(AX11=5,0.5,IF(AX11=4,0.25,IF(AX11&lt;=3,0)))</f>
        <v>0</v>
      </c>
      <c r="AG11" s="215" t="n">
        <f aca="false">IF(ISERROR(VALUE(LEFT(F11))),LEFT(F11),VALUE(LEFT(F11)))</f>
        <v>5</v>
      </c>
      <c r="AH11" s="215" t="n">
        <f aca="false">IF(ISERROR(VALUE(LEFT(G11))),LEFT(G11),VALUE(LEFT(G11)))</f>
        <v>4</v>
      </c>
      <c r="AI11" s="215" t="n">
        <f aca="false">IF(ISERROR(VALUE(LEFT(H11))),LEFT(H11),VALUE(LEFT(H11)))</f>
        <v>4</v>
      </c>
      <c r="AJ11" s="215" t="n">
        <f aca="false">IF(ISERROR(VALUE(LEFT(I11))),LEFT(I11),VALUE(LEFT(I11)))</f>
        <v>4</v>
      </c>
      <c r="AK11" s="215" t="n">
        <f aca="false">IF(ISERROR(VALUE(LEFT(J11))),LEFT(J11),VALUE(LEFT(J11)))</f>
        <v>5</v>
      </c>
      <c r="AL11" s="215" t="n">
        <f aca="false">IF(ISERROR(VALUE(LEFT(K11))),LEFT(K11),VALUE(LEFT(K11)))</f>
        <v>5</v>
      </c>
      <c r="AM11" s="215" t="n">
        <f aca="false">IF(ISERROR(VALUE(LEFT(L11))),LEFT(L11),VALUE(LEFT(L11)))</f>
        <v>3</v>
      </c>
      <c r="AN11" s="215" t="n">
        <f aca="false">IF(ISERROR(VALUE(LEFT(M11))),LEFT(M11),VALUE(LEFT(M11)))</f>
        <v>4</v>
      </c>
      <c r="AO11" s="215" t="n">
        <f aca="false">IF(ISERROR(VALUE(LEFT(N11))),LEFT(N11),VALUE(LEFT(N11)))</f>
        <v>5</v>
      </c>
      <c r="AP11" s="215" t="n">
        <f aca="false">IF(ISERROR(VALUE(LEFT(O11))),LEFT(O11),VALUE(LEFT(O11)))</f>
        <v>5</v>
      </c>
      <c r="AQ11" s="215" t="n">
        <f aca="false">IF(ISERROR(VALUE(LEFT(P11))),LEFT(P11),VALUE(LEFT(P11)))</f>
        <v>4</v>
      </c>
      <c r="AR11" s="215" t="n">
        <f aca="false">IF(ISERROR(VALUE(LEFT(Q11))),LEFT(Q11),VALUE(LEFT(Q11)))</f>
        <v>5</v>
      </c>
      <c r="AS11" s="215" t="n">
        <f aca="false">IF(ISERROR(VALUE(LEFT(R11))),LEFT(R11),VALUE(LEFT(R11)))</f>
        <v>5</v>
      </c>
      <c r="AT11" s="215" t="n">
        <f aca="false">IF(ISERROR(VALUE(LEFT(S11))),LEFT(S11),VALUE(LEFT(S11)))</f>
        <v>5</v>
      </c>
      <c r="AU11" s="215" t="n">
        <f aca="false">IF(ISERROR(VALUE(LEFT(T11))),LEFT(T11),VALUE(LEFT(T11)))</f>
        <v>5</v>
      </c>
      <c r="AV11" s="215" t="str">
        <f aca="false">IF(ISERROR(VALUE(LEFT(U11))),LEFT(U11),VALUE(LEFT(U11)))</f>
        <v/>
      </c>
      <c r="AW11" s="216" t="n">
        <f aca="false">COUNTIF(AG11:AV11,"з")</f>
        <v>0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" hidden="false" customHeight="true" outlineLevel="0" collapsed="false">
      <c r="A12" s="75" t="n">
        <v>7</v>
      </c>
      <c r="B12" s="76" t="s">
        <v>29</v>
      </c>
      <c r="C12" s="360" t="s">
        <v>30</v>
      </c>
      <c r="D12" s="354" t="s">
        <v>1047</v>
      </c>
      <c r="E12" s="79" t="n">
        <v>2432</v>
      </c>
      <c r="F12" s="80" t="n">
        <v>5</v>
      </c>
      <c r="G12" s="80" t="n">
        <v>5</v>
      </c>
      <c r="H12" s="80" t="n">
        <v>4</v>
      </c>
      <c r="I12" s="80" t="n">
        <v>5</v>
      </c>
      <c r="J12" s="80" t="n">
        <v>5</v>
      </c>
      <c r="K12" s="80" t="s">
        <v>504</v>
      </c>
      <c r="L12" s="80" t="s">
        <v>134</v>
      </c>
      <c r="M12" s="80" t="s">
        <v>504</v>
      </c>
      <c r="N12" s="80" t="s">
        <v>504</v>
      </c>
      <c r="O12" s="80" t="n">
        <v>4</v>
      </c>
      <c r="P12" s="80" t="n">
        <v>5</v>
      </c>
      <c r="Q12" s="80" t="n">
        <v>5</v>
      </c>
      <c r="R12" s="80" t="n">
        <v>5</v>
      </c>
      <c r="S12" s="80" t="n">
        <v>4</v>
      </c>
      <c r="T12" s="80" t="s">
        <v>504</v>
      </c>
      <c r="U12" s="80"/>
      <c r="V12" s="216" t="n">
        <f aca="false">IF(AC12&gt;0,IF(SUM(X12:Y12)/AC12&gt;0,2,IF(AND(SUM(X12:Y12)/AC12=0,Z12/AC12&gt;0),3,IF(AND((AB12/AC12+AA12/AC12)=1,AA12/AC12&gt;0),4,5))),0)</f>
        <v>4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0</v>
      </c>
      <c r="AA12" s="177" t="n">
        <f aca="false">COUNTIF(AG12:AV12,AA$5)</f>
        <v>3</v>
      </c>
      <c r="AB12" s="177" t="n">
        <f aca="false">COUNTIF(AG12:AV12,AB$5)</f>
        <v>7</v>
      </c>
      <c r="AC12" s="177" t="n">
        <f aca="false">SUM(X12:AB12)</f>
        <v>10</v>
      </c>
      <c r="AD12" s="255" t="n">
        <f aca="false">IF(ISERROR(((X12+Y12)*2+Z12*3+AA12*4+AB12*5)/SUM(X12,Y12:AB12)),"",((X12+Y12)*2+Z12*3+AA12*4+AB12*5)/SUM(X12,Y12:AB12))</f>
        <v>4.7</v>
      </c>
      <c r="AE12" s="93" t="n">
        <f aca="false">IF(AX12=5,0.5,IF(AX12=4,0.25,IF(AX12&lt;=3,0)))</f>
        <v>0</v>
      </c>
      <c r="AG12" s="215" t="n">
        <f aca="false">IF(ISERROR(VALUE(LEFT(F12))),LEFT(F12),VALUE(LEFT(F12)))</f>
        <v>5</v>
      </c>
      <c r="AH12" s="215" t="n">
        <f aca="false">IF(ISERROR(VALUE(LEFT(G12))),LEFT(G12),VALUE(LEFT(G12)))</f>
        <v>5</v>
      </c>
      <c r="AI12" s="215" t="n">
        <f aca="false">IF(ISERROR(VALUE(LEFT(H12))),LEFT(H12),VALUE(LEFT(H12)))</f>
        <v>4</v>
      </c>
      <c r="AJ12" s="215" t="n">
        <f aca="false">IF(ISERROR(VALUE(LEFT(I12))),LEFT(I12),VALUE(LEFT(I12)))</f>
        <v>5</v>
      </c>
      <c r="AK12" s="215" t="n">
        <f aca="false">IF(ISERROR(VALUE(LEFT(J12))),LEFT(J12),VALUE(LEFT(J12)))</f>
        <v>5</v>
      </c>
      <c r="AL12" s="215" t="str">
        <f aca="false">IF(ISERROR(VALUE(LEFT(K12))),LEFT(K12),VALUE(LEFT(K12)))</f>
        <v>а</v>
      </c>
      <c r="AM12" s="215" t="str">
        <f aca="false">IF(ISERROR(VALUE(LEFT(L12))),LEFT(L12),VALUE(LEFT(L12)))</f>
        <v>а</v>
      </c>
      <c r="AN12" s="215" t="str">
        <f aca="false">IF(ISERROR(VALUE(LEFT(M12))),LEFT(M12),VALUE(LEFT(M12)))</f>
        <v>а</v>
      </c>
      <c r="AO12" s="215" t="str">
        <f aca="false">IF(ISERROR(VALUE(LEFT(N12))),LEFT(N12),VALUE(LEFT(N12)))</f>
        <v>а</v>
      </c>
      <c r="AP12" s="215" t="n">
        <f aca="false">IF(ISERROR(VALUE(LEFT(O12))),LEFT(O12),VALUE(LEFT(O12)))</f>
        <v>4</v>
      </c>
      <c r="AQ12" s="215" t="n">
        <f aca="false">IF(ISERROR(VALUE(LEFT(P12))),LEFT(P12),VALUE(LEFT(P12)))</f>
        <v>5</v>
      </c>
      <c r="AR12" s="215" t="n">
        <f aca="false">IF(ISERROR(VALUE(LEFT(Q12))),LEFT(Q12),VALUE(LEFT(Q12)))</f>
        <v>5</v>
      </c>
      <c r="AS12" s="215" t="n">
        <f aca="false">IF(ISERROR(VALUE(LEFT(R12))),LEFT(R12),VALUE(LEFT(R12)))</f>
        <v>5</v>
      </c>
      <c r="AT12" s="215" t="n">
        <f aca="false">IF(ISERROR(VALUE(LEFT(S12))),LEFT(S12),VALUE(LEFT(S12)))</f>
        <v>4</v>
      </c>
      <c r="AU12" s="215" t="str">
        <f aca="false">IF(ISERROR(VALUE(LEFT(T12))),LEFT(T12),VALUE(LEFT(T12)))</f>
        <v>а</v>
      </c>
      <c r="AV12" s="215" t="str">
        <f aca="false">IF(ISERROR(VALUE(LEFT(U12))),LEFT(U12),VALUE(LEFT(U12)))</f>
        <v/>
      </c>
      <c r="AW12" s="216" t="n">
        <f aca="false">COUNTIF(AG12:AV12,"з")</f>
        <v>0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8" hidden="false" customHeight="true" outlineLevel="0" collapsed="false">
      <c r="A13" s="75" t="n">
        <v>8</v>
      </c>
      <c r="B13" s="76" t="s">
        <v>29</v>
      </c>
      <c r="C13" s="360" t="s">
        <v>30</v>
      </c>
      <c r="D13" s="354" t="s">
        <v>1048</v>
      </c>
      <c r="E13" s="79" t="n">
        <v>2432</v>
      </c>
      <c r="F13" s="80" t="n">
        <v>5</v>
      </c>
      <c r="G13" s="80" t="n">
        <v>5</v>
      </c>
      <c r="H13" s="80" t="n">
        <v>4</v>
      </c>
      <c r="I13" s="80" t="n">
        <v>4</v>
      </c>
      <c r="J13" s="80" t="n">
        <v>5</v>
      </c>
      <c r="K13" s="80" t="n">
        <v>4</v>
      </c>
      <c r="L13" s="80" t="n">
        <v>3</v>
      </c>
      <c r="M13" s="80" t="n">
        <v>4</v>
      </c>
      <c r="N13" s="80" t="n">
        <v>5</v>
      </c>
      <c r="O13" s="80" t="n">
        <v>5</v>
      </c>
      <c r="P13" s="80" t="n">
        <v>4</v>
      </c>
      <c r="Q13" s="80" t="n">
        <v>3</v>
      </c>
      <c r="R13" s="80" t="n">
        <v>4</v>
      </c>
      <c r="S13" s="80" t="n">
        <v>5</v>
      </c>
      <c r="T13" s="80" t="n">
        <v>4</v>
      </c>
      <c r="U13" s="80"/>
      <c r="V13" s="216" t="n">
        <f aca="false">IF(AC13&gt;0,IF(SUM(X13:Y13)/AC13&gt;0,2,IF(AND(SUM(X13:Y13)/AC13=0,Z13/AC13&gt;0),3,IF(AND((AB13/AC13+AA13/AC13)=1,AA13/AC13&gt;0),4,5))),0)</f>
        <v>3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2</v>
      </c>
      <c r="AA13" s="177" t="n">
        <f aca="false">COUNTIF(AG13:AV13,AA$5)</f>
        <v>7</v>
      </c>
      <c r="AB13" s="177" t="n">
        <f aca="false">COUNTIF(AG13:AV13,AB$5)</f>
        <v>6</v>
      </c>
      <c r="AC13" s="177" t="n">
        <f aca="false">SUM(X13:AB13)</f>
        <v>15</v>
      </c>
      <c r="AD13" s="255" t="n">
        <f aca="false">IF(ISERROR(((X13+Y13)*2+Z13*3+AA13*4+AB13*5)/SUM(X13,Y13:AB13)),"",((X13+Y13)*2+Z13*3+AA13*4+AB13*5)/SUM(X13,Y13:AB13))</f>
        <v>4.26666666666667</v>
      </c>
      <c r="AE13" s="93" t="n">
        <f aca="false">IF(AX13=5,0.5,IF(AX13=4,0.25,IF(AX13&lt;=3,0)))</f>
        <v>0</v>
      </c>
      <c r="AG13" s="215" t="n">
        <f aca="false">IF(ISERROR(VALUE(LEFT(F13))),LEFT(F13),VALUE(LEFT(F13)))</f>
        <v>5</v>
      </c>
      <c r="AH13" s="215" t="n">
        <f aca="false">IF(ISERROR(VALUE(LEFT(G13))),LEFT(G13),VALUE(LEFT(G13)))</f>
        <v>5</v>
      </c>
      <c r="AI13" s="215" t="n">
        <f aca="false">IF(ISERROR(VALUE(LEFT(H13))),LEFT(H13),VALUE(LEFT(H13)))</f>
        <v>4</v>
      </c>
      <c r="AJ13" s="215" t="n">
        <f aca="false">IF(ISERROR(VALUE(LEFT(I13))),LEFT(I13),VALUE(LEFT(I13)))</f>
        <v>4</v>
      </c>
      <c r="AK13" s="215" t="n">
        <f aca="false">IF(ISERROR(VALUE(LEFT(J13))),LEFT(J13),VALUE(LEFT(J13)))</f>
        <v>5</v>
      </c>
      <c r="AL13" s="215" t="n">
        <f aca="false">IF(ISERROR(VALUE(LEFT(K13))),LEFT(K13),VALUE(LEFT(K13)))</f>
        <v>4</v>
      </c>
      <c r="AM13" s="215" t="n">
        <f aca="false">IF(ISERROR(VALUE(LEFT(L13))),LEFT(L13),VALUE(LEFT(L13)))</f>
        <v>3</v>
      </c>
      <c r="AN13" s="215" t="n">
        <f aca="false">IF(ISERROR(VALUE(LEFT(M13))),LEFT(M13),VALUE(LEFT(M13)))</f>
        <v>4</v>
      </c>
      <c r="AO13" s="215" t="n">
        <f aca="false">IF(ISERROR(VALUE(LEFT(N13))),LEFT(N13),VALUE(LEFT(N13)))</f>
        <v>5</v>
      </c>
      <c r="AP13" s="215" t="n">
        <f aca="false">IF(ISERROR(VALUE(LEFT(O13))),LEFT(O13),VALUE(LEFT(O13)))</f>
        <v>5</v>
      </c>
      <c r="AQ13" s="215" t="n">
        <f aca="false">IF(ISERROR(VALUE(LEFT(P13))),LEFT(P13),VALUE(LEFT(P13)))</f>
        <v>4</v>
      </c>
      <c r="AR13" s="215" t="n">
        <f aca="false">IF(ISERROR(VALUE(LEFT(Q13))),LEFT(Q13),VALUE(LEFT(Q13)))</f>
        <v>3</v>
      </c>
      <c r="AS13" s="215" t="n">
        <f aca="false">IF(ISERROR(VALUE(LEFT(R13))),LEFT(R13),VALUE(LEFT(R13)))</f>
        <v>4</v>
      </c>
      <c r="AT13" s="215" t="n">
        <f aca="false">IF(ISERROR(VALUE(LEFT(S13))),LEFT(S13),VALUE(LEFT(S13)))</f>
        <v>5</v>
      </c>
      <c r="AU13" s="215" t="n">
        <f aca="false">IF(ISERROR(VALUE(LEFT(T13))),LEFT(T13),VALUE(LEFT(T13)))</f>
        <v>4</v>
      </c>
      <c r="AV13" s="215" t="str">
        <f aca="false">IF(ISERROR(VALUE(LEFT(U13))),LEFT(U13),VALUE(LEFT(U13)))</f>
        <v/>
      </c>
      <c r="AW13" s="216" t="n">
        <f aca="false">COUNTIF(AG13:AV13,"з")</f>
        <v>0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8" hidden="false" customHeight="true" outlineLevel="0" collapsed="false">
      <c r="A14" s="75" t="n">
        <v>9</v>
      </c>
      <c r="B14" s="256"/>
      <c r="C14" s="360" t="s">
        <v>30</v>
      </c>
      <c r="D14" s="354" t="s">
        <v>1049</v>
      </c>
      <c r="E14" s="79" t="n">
        <v>2432</v>
      </c>
      <c r="F14" s="80" t="n">
        <v>4</v>
      </c>
      <c r="G14" s="80" t="n">
        <v>5</v>
      </c>
      <c r="H14" s="80" t="n">
        <v>4</v>
      </c>
      <c r="I14" s="80" t="n">
        <v>5</v>
      </c>
      <c r="J14" s="80" t="n">
        <v>5</v>
      </c>
      <c r="K14" s="80" t="n">
        <v>4</v>
      </c>
      <c r="L14" s="80" t="n">
        <v>3</v>
      </c>
      <c r="M14" s="80" t="n">
        <v>3</v>
      </c>
      <c r="N14" s="80" t="n">
        <v>5</v>
      </c>
      <c r="O14" s="80" t="n">
        <v>3</v>
      </c>
      <c r="P14" s="80" t="n">
        <v>3</v>
      </c>
      <c r="Q14" s="80" t="n">
        <v>3</v>
      </c>
      <c r="R14" s="96" t="n">
        <v>3</v>
      </c>
      <c r="S14" s="80" t="n">
        <v>4</v>
      </c>
      <c r="T14" s="80" t="n">
        <v>4</v>
      </c>
      <c r="U14" s="80"/>
      <c r="V14" s="120" t="n">
        <f aca="false">IF(AC14&gt;0,IF(SUM(X14:Y14)/AC14&gt;0,2,IF(AND(SUM(X14:Y14)/AC14=0,Z14/AC14&gt;0),3,IF(AND((AB14/AC14+AA14/AC14)=1,AA14/AC14&gt;0),4,5))),0)</f>
        <v>3</v>
      </c>
      <c r="W14" s="212" t="n">
        <f aca="false">COUNTIF(AG14:AV14,"б")</f>
        <v>0</v>
      </c>
      <c r="X14" s="212" t="n">
        <f aca="false">COUNTIF(AG14:AV14,"д")</f>
        <v>0</v>
      </c>
      <c r="Y14" s="212" t="n">
        <f aca="false">COUNTIF(AG14:AV14,2)+COUNTIF(AG14:AV14,"н")+COUNTIF(AG14:AV14,"д")</f>
        <v>0</v>
      </c>
      <c r="Z14" s="212" t="n">
        <f aca="false">COUNTIF(AG14:AV14,Z$5)</f>
        <v>6</v>
      </c>
      <c r="AA14" s="212" t="n">
        <f aca="false">COUNTIF(AG14:AV14,AA$5)</f>
        <v>5</v>
      </c>
      <c r="AB14" s="212" t="n">
        <f aca="false">COUNTIF(AG14:AV14,AB$5)</f>
        <v>4</v>
      </c>
      <c r="AC14" s="212" t="n">
        <f aca="false">SUM(X14:AB14)</f>
        <v>15</v>
      </c>
      <c r="AD14" s="213" t="n">
        <f aca="false">IF(ISERROR(((X14+Y14)*2+Z14*3+AA14*4+AB14*5)/SUM(X14,Y14:AB14)),"",((X14+Y14)*2+Z14*3+AA14*4+AB14*5)/SUM(X14,Y14:AB14))</f>
        <v>3.86666666666667</v>
      </c>
      <c r="AE14" s="214" t="n">
        <f aca="false">IF(AX14=5,0.5,IF(AX14=4,0.25,IF(AX14&lt;=3,0)))</f>
        <v>0</v>
      </c>
      <c r="AF14" s="1"/>
      <c r="AG14" s="215" t="n">
        <f aca="false">IF(ISERROR(VALUE(LEFT(F14))),LEFT(F14),VALUE(LEFT(F14)))</f>
        <v>4</v>
      </c>
      <c r="AH14" s="215" t="n">
        <f aca="false">IF(ISERROR(VALUE(LEFT(G14))),LEFT(G14),VALUE(LEFT(G14)))</f>
        <v>5</v>
      </c>
      <c r="AI14" s="215" t="n">
        <f aca="false">IF(ISERROR(VALUE(LEFT(H14))),LEFT(H14),VALUE(LEFT(H14)))</f>
        <v>4</v>
      </c>
      <c r="AJ14" s="215" t="n">
        <f aca="false">IF(ISERROR(VALUE(LEFT(I14))),LEFT(I14),VALUE(LEFT(I14)))</f>
        <v>5</v>
      </c>
      <c r="AK14" s="215" t="n">
        <f aca="false">IF(ISERROR(VALUE(LEFT(J14))),LEFT(J14),VALUE(LEFT(J14)))</f>
        <v>5</v>
      </c>
      <c r="AL14" s="215" t="n">
        <f aca="false">IF(ISERROR(VALUE(LEFT(K14))),LEFT(K14),VALUE(LEFT(K14)))</f>
        <v>4</v>
      </c>
      <c r="AM14" s="215" t="n">
        <f aca="false">IF(ISERROR(VALUE(LEFT(L14))),LEFT(L14),VALUE(LEFT(L14)))</f>
        <v>3</v>
      </c>
      <c r="AN14" s="215" t="n">
        <f aca="false">IF(ISERROR(VALUE(LEFT(M14))),LEFT(M14),VALUE(LEFT(M14)))</f>
        <v>3</v>
      </c>
      <c r="AO14" s="215" t="n">
        <f aca="false">IF(ISERROR(VALUE(LEFT(N14))),LEFT(N14),VALUE(LEFT(N14)))</f>
        <v>5</v>
      </c>
      <c r="AP14" s="215" t="n">
        <f aca="false">IF(ISERROR(VALUE(LEFT(O14))),LEFT(O14),VALUE(LEFT(O14)))</f>
        <v>3</v>
      </c>
      <c r="AQ14" s="215" t="n">
        <f aca="false">IF(ISERROR(VALUE(LEFT(P14))),LEFT(P14),VALUE(LEFT(P14)))</f>
        <v>3</v>
      </c>
      <c r="AR14" s="215" t="n">
        <f aca="false">IF(ISERROR(VALUE(LEFT(Q14))),LEFT(Q14),VALUE(LEFT(Q14)))</f>
        <v>3</v>
      </c>
      <c r="AS14" s="215" t="n">
        <f aca="false">IF(ISERROR(VALUE(LEFT(R14))),LEFT(R14),VALUE(LEFT(R14)))</f>
        <v>3</v>
      </c>
      <c r="AT14" s="215" t="n">
        <f aca="false">IF(ISERROR(VALUE(LEFT(S14))),LEFT(S14),VALUE(LEFT(S14)))</f>
        <v>4</v>
      </c>
      <c r="AU14" s="215" t="n">
        <f aca="false">IF(ISERROR(VALUE(LEFT(T14))),LEFT(T14),VALUE(LEFT(T14)))</f>
        <v>4</v>
      </c>
      <c r="AV14" s="215" t="str">
        <f aca="false">IF(ISERROR(VALUE(LEFT(U14))),LEFT(U14),VALUE(LEFT(U14)))</f>
        <v/>
      </c>
      <c r="AW14" s="216" t="n">
        <f aca="false">COUNTIF(AG14:AV14,"з")</f>
        <v>0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" hidden="false" customHeight="true" outlineLevel="0" collapsed="false">
      <c r="A15" s="75" t="n">
        <v>10</v>
      </c>
      <c r="B15" s="256"/>
      <c r="C15" s="360" t="s">
        <v>30</v>
      </c>
      <c r="D15" s="354" t="s">
        <v>1050</v>
      </c>
      <c r="E15" s="79" t="n">
        <v>2432</v>
      </c>
      <c r="F15" s="80" t="n">
        <v>5</v>
      </c>
      <c r="G15" s="80" t="n">
        <v>4</v>
      </c>
      <c r="H15" s="80" t="n">
        <v>4</v>
      </c>
      <c r="I15" s="80" t="n">
        <v>5</v>
      </c>
      <c r="J15" s="80" t="n">
        <v>5</v>
      </c>
      <c r="K15" s="80" t="s">
        <v>504</v>
      </c>
      <c r="L15" s="80" t="s">
        <v>134</v>
      </c>
      <c r="M15" s="80" t="s">
        <v>504</v>
      </c>
      <c r="N15" s="80" t="s">
        <v>504</v>
      </c>
      <c r="O15" s="80" t="n">
        <v>4</v>
      </c>
      <c r="P15" s="80" t="n">
        <v>3</v>
      </c>
      <c r="Q15" s="80" t="n">
        <v>4</v>
      </c>
      <c r="R15" s="96" t="n">
        <v>4</v>
      </c>
      <c r="S15" s="80" t="n">
        <v>5</v>
      </c>
      <c r="T15" s="80" t="s">
        <v>134</v>
      </c>
      <c r="U15" s="80"/>
      <c r="V15" s="120" t="n">
        <f aca="false">IF(AC15&gt;0,IF(SUM(X15:Y15)/AC15&gt;0,2,IF(AND(SUM(X15:Y15)/AC15=0,Z15/AC15&gt;0),3,IF(AND((AB15/AC15+AA15/AC15)=1,AA15/AC15&gt;0),4,5))),0)</f>
        <v>3</v>
      </c>
      <c r="W15" s="212" t="n">
        <f aca="false">COUNTIF(AG15:AV15,"б")</f>
        <v>0</v>
      </c>
      <c r="X15" s="212" t="n">
        <f aca="false">COUNTIF(AG15:AV15,"д")</f>
        <v>0</v>
      </c>
      <c r="Y15" s="212" t="n">
        <f aca="false">COUNTIF(AG15:AV15,2)+COUNTIF(AG15:AV15,"н")+COUNTIF(AG15:AV15,"д")</f>
        <v>0</v>
      </c>
      <c r="Z15" s="212" t="n">
        <f aca="false">COUNTIF(AG15:AV15,Z$5)</f>
        <v>1</v>
      </c>
      <c r="AA15" s="212" t="n">
        <f aca="false">COUNTIF(AG15:AV15,AA$5)</f>
        <v>5</v>
      </c>
      <c r="AB15" s="212" t="n">
        <f aca="false">COUNTIF(AG15:AV15,AB$5)</f>
        <v>4</v>
      </c>
      <c r="AC15" s="212" t="n">
        <f aca="false">SUM(X15:AB15)</f>
        <v>10</v>
      </c>
      <c r="AD15" s="213" t="n">
        <f aca="false">IF(ISERROR(((X15+Y15)*2+Z15*3+AA15*4+AB15*5)/SUM(X15,Y15:AB15)),"",((X15+Y15)*2+Z15*3+AA15*4+AB15*5)/SUM(X15,Y15:AB15))</f>
        <v>4.3</v>
      </c>
      <c r="AE15" s="214" t="n">
        <f aca="false">IF(AX15=5,0.5,IF(AX15=4,0.25,IF(AX15&lt;=3,0)))</f>
        <v>0</v>
      </c>
      <c r="AF15" s="1"/>
      <c r="AG15" s="215" t="n">
        <f aca="false">IF(ISERROR(VALUE(LEFT(F15))),LEFT(F15),VALUE(LEFT(F15)))</f>
        <v>5</v>
      </c>
      <c r="AH15" s="215" t="n">
        <f aca="false">IF(ISERROR(VALUE(LEFT(G15))),LEFT(G15),VALUE(LEFT(G15)))</f>
        <v>4</v>
      </c>
      <c r="AI15" s="215" t="n">
        <f aca="false">IF(ISERROR(VALUE(LEFT(H15))),LEFT(H15),VALUE(LEFT(H15)))</f>
        <v>4</v>
      </c>
      <c r="AJ15" s="215" t="n">
        <f aca="false">IF(ISERROR(VALUE(LEFT(I15))),LEFT(I15),VALUE(LEFT(I15)))</f>
        <v>5</v>
      </c>
      <c r="AK15" s="215" t="n">
        <f aca="false">IF(ISERROR(VALUE(LEFT(J15))),LEFT(J15),VALUE(LEFT(J15)))</f>
        <v>5</v>
      </c>
      <c r="AL15" s="215" t="str">
        <f aca="false">IF(ISERROR(VALUE(LEFT(K15))),LEFT(K15),VALUE(LEFT(K15)))</f>
        <v>а</v>
      </c>
      <c r="AM15" s="215" t="str">
        <f aca="false">IF(ISERROR(VALUE(LEFT(L15))),LEFT(L15),VALUE(LEFT(L15)))</f>
        <v>а</v>
      </c>
      <c r="AN15" s="215" t="str">
        <f aca="false">IF(ISERROR(VALUE(LEFT(M15))),LEFT(M15),VALUE(LEFT(M15)))</f>
        <v>а</v>
      </c>
      <c r="AO15" s="215" t="str">
        <f aca="false">IF(ISERROR(VALUE(LEFT(N15))),LEFT(N15),VALUE(LEFT(N15)))</f>
        <v>а</v>
      </c>
      <c r="AP15" s="215" t="n">
        <f aca="false">IF(ISERROR(VALUE(LEFT(O15))),LEFT(O15),VALUE(LEFT(O15)))</f>
        <v>4</v>
      </c>
      <c r="AQ15" s="215" t="n">
        <f aca="false">IF(ISERROR(VALUE(LEFT(P15))),LEFT(P15),VALUE(LEFT(P15)))</f>
        <v>3</v>
      </c>
      <c r="AR15" s="215" t="n">
        <f aca="false">IF(ISERROR(VALUE(LEFT(Q15))),LEFT(Q15),VALUE(LEFT(Q15)))</f>
        <v>4</v>
      </c>
      <c r="AS15" s="215" t="n">
        <f aca="false">IF(ISERROR(VALUE(LEFT(R15))),LEFT(R15),VALUE(LEFT(R15)))</f>
        <v>4</v>
      </c>
      <c r="AT15" s="215" t="n">
        <f aca="false">IF(ISERROR(VALUE(LEFT(S15))),LEFT(S15),VALUE(LEFT(S15)))</f>
        <v>5</v>
      </c>
      <c r="AU15" s="215" t="str">
        <f aca="false">IF(ISERROR(VALUE(LEFT(T15))),LEFT(T15),VALUE(LEFT(T15)))</f>
        <v>а</v>
      </c>
      <c r="AV15" s="215" t="str">
        <f aca="false">IF(ISERROR(VALUE(LEFT(U15))),LEFT(U15),VALUE(LEFT(U15)))</f>
        <v/>
      </c>
      <c r="AW15" s="216" t="n">
        <f aca="false">COUNTIF(AG15:AV15,"з")</f>
        <v>0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" hidden="false" customHeight="true" outlineLevel="0" collapsed="false">
      <c r="A16" s="75" t="n">
        <v>11</v>
      </c>
      <c r="B16" s="256"/>
      <c r="C16" s="360" t="s">
        <v>30</v>
      </c>
      <c r="D16" s="354" t="s">
        <v>1051</v>
      </c>
      <c r="E16" s="79" t="n">
        <v>2432</v>
      </c>
      <c r="F16" s="80" t="n">
        <v>5</v>
      </c>
      <c r="G16" s="80" t="n">
        <v>4</v>
      </c>
      <c r="H16" s="80" t="n">
        <v>4</v>
      </c>
      <c r="I16" s="80" t="n">
        <v>5</v>
      </c>
      <c r="J16" s="80" t="n">
        <v>5</v>
      </c>
      <c r="K16" s="80" t="n">
        <v>5</v>
      </c>
      <c r="L16" s="80" t="n">
        <v>4</v>
      </c>
      <c r="M16" s="80" t="n">
        <v>4</v>
      </c>
      <c r="N16" s="80" t="n">
        <v>5</v>
      </c>
      <c r="O16" s="80" t="n">
        <v>5</v>
      </c>
      <c r="P16" s="80" t="n">
        <v>5</v>
      </c>
      <c r="Q16" s="80" t="n">
        <v>5</v>
      </c>
      <c r="R16" s="96" t="n">
        <v>5</v>
      </c>
      <c r="S16" s="80" t="n">
        <v>5</v>
      </c>
      <c r="T16" s="80" t="n">
        <v>5</v>
      </c>
      <c r="U16" s="80"/>
      <c r="V16" s="120" t="n">
        <f aca="false">IF(AC16&gt;0,IF(SUM(X16:Y16)/AC16&gt;0,2,IF(AND(SUM(X16:Y16)/AC16=0,Z16/AC16&gt;0),3,IF(AND((AB16/AC16+AA16/AC16)=1,AA16/AC16&gt;0),4,5))),0)</f>
        <v>4</v>
      </c>
      <c r="W16" s="212" t="n">
        <f aca="false">COUNTIF(AG16:AV16,"б")</f>
        <v>0</v>
      </c>
      <c r="X16" s="212" t="n">
        <f aca="false">COUNTIF(AG16:AV16,"д")</f>
        <v>0</v>
      </c>
      <c r="Y16" s="212" t="n">
        <f aca="false">COUNTIF(AG16:AV16,2)+COUNTIF(AG16:AV16,"н")+COUNTIF(AG16:AV16,"д")</f>
        <v>0</v>
      </c>
      <c r="Z16" s="212" t="n">
        <f aca="false">COUNTIF(AG16:AV16,Z$5)</f>
        <v>0</v>
      </c>
      <c r="AA16" s="212" t="n">
        <f aca="false">COUNTIF(AG16:AV16,AA$5)</f>
        <v>4</v>
      </c>
      <c r="AB16" s="212" t="n">
        <f aca="false">COUNTIF(AG16:AV16,AB$5)</f>
        <v>11</v>
      </c>
      <c r="AC16" s="212" t="n">
        <f aca="false">SUM(X16:AB16)</f>
        <v>15</v>
      </c>
      <c r="AD16" s="213" t="n">
        <f aca="false">IF(ISERROR(((X16+Y16)*2+Z16*3+AA16*4+AB16*5)/SUM(X16,Y16:AB16)),"",((X16+Y16)*2+Z16*3+AA16*4+AB16*5)/SUM(X16,Y16:AB16))</f>
        <v>4.73333333333333</v>
      </c>
      <c r="AE16" s="214" t="n">
        <f aca="false">IF(AX16=5,0.5,IF(AX16=4,0.25,IF(AX16&lt;=3,0)))</f>
        <v>0</v>
      </c>
      <c r="AF16" s="1"/>
      <c r="AG16" s="215" t="n">
        <f aca="false">IF(ISERROR(VALUE(LEFT(F16))),LEFT(F16),VALUE(LEFT(F16)))</f>
        <v>5</v>
      </c>
      <c r="AH16" s="215" t="n">
        <f aca="false">IF(ISERROR(VALUE(LEFT(G16))),LEFT(G16),VALUE(LEFT(G16)))</f>
        <v>4</v>
      </c>
      <c r="AI16" s="215" t="n">
        <f aca="false">IF(ISERROR(VALUE(LEFT(H16))),LEFT(H16),VALUE(LEFT(H16)))</f>
        <v>4</v>
      </c>
      <c r="AJ16" s="215" t="n">
        <f aca="false">IF(ISERROR(VALUE(LEFT(I16))),LEFT(I16),VALUE(LEFT(I16)))</f>
        <v>5</v>
      </c>
      <c r="AK16" s="215" t="n">
        <f aca="false">IF(ISERROR(VALUE(LEFT(J16))),LEFT(J16),VALUE(LEFT(J16)))</f>
        <v>5</v>
      </c>
      <c r="AL16" s="215" t="n">
        <f aca="false">IF(ISERROR(VALUE(LEFT(K16))),LEFT(K16),VALUE(LEFT(K16)))</f>
        <v>5</v>
      </c>
      <c r="AM16" s="215" t="n">
        <f aca="false">IF(ISERROR(VALUE(LEFT(L16))),LEFT(L16),VALUE(LEFT(L16)))</f>
        <v>4</v>
      </c>
      <c r="AN16" s="215" t="n">
        <f aca="false">IF(ISERROR(VALUE(LEFT(M16))),LEFT(M16),VALUE(LEFT(M16)))</f>
        <v>4</v>
      </c>
      <c r="AO16" s="215" t="n">
        <f aca="false">IF(ISERROR(VALUE(LEFT(N16))),LEFT(N16),VALUE(LEFT(N16)))</f>
        <v>5</v>
      </c>
      <c r="AP16" s="215" t="n">
        <f aca="false">IF(ISERROR(VALUE(LEFT(O16))),LEFT(O16),VALUE(LEFT(O16)))</f>
        <v>5</v>
      </c>
      <c r="AQ16" s="215" t="n">
        <f aca="false">IF(ISERROR(VALUE(LEFT(P16))),LEFT(P16),VALUE(LEFT(P16)))</f>
        <v>5</v>
      </c>
      <c r="AR16" s="215" t="n">
        <f aca="false">IF(ISERROR(VALUE(LEFT(Q16))),LEFT(Q16),VALUE(LEFT(Q16)))</f>
        <v>5</v>
      </c>
      <c r="AS16" s="215" t="n">
        <f aca="false">IF(ISERROR(VALUE(LEFT(R16))),LEFT(R16),VALUE(LEFT(R16)))</f>
        <v>5</v>
      </c>
      <c r="AT16" s="215" t="n">
        <f aca="false">IF(ISERROR(VALUE(LEFT(S16))),LEFT(S16),VALUE(LEFT(S16)))</f>
        <v>5</v>
      </c>
      <c r="AU16" s="215" t="n">
        <f aca="false">IF(ISERROR(VALUE(LEFT(T16))),LEFT(T16),VALUE(LEFT(T16)))</f>
        <v>5</v>
      </c>
      <c r="AV16" s="215" t="str">
        <f aca="false">IF(ISERROR(VALUE(LEFT(U16))),LEFT(U16),VALUE(LEFT(U16)))</f>
        <v/>
      </c>
      <c r="AW16" s="216" t="n">
        <f aca="false">COUNTIF(AG16:AV16,"з")</f>
        <v>0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" hidden="false" customHeight="true" outlineLevel="0" collapsed="false">
      <c r="A17" s="75" t="n">
        <v>12</v>
      </c>
      <c r="B17" s="257"/>
      <c r="C17" s="360" t="s">
        <v>30</v>
      </c>
      <c r="D17" s="354" t="s">
        <v>1052</v>
      </c>
      <c r="E17" s="79" t="n">
        <v>2432</v>
      </c>
      <c r="F17" s="80" t="n">
        <v>5</v>
      </c>
      <c r="G17" s="80" t="n">
        <v>5</v>
      </c>
      <c r="H17" s="80" t="n">
        <v>5</v>
      </c>
      <c r="I17" s="80" t="n">
        <v>4</v>
      </c>
      <c r="J17" s="80" t="n">
        <v>5</v>
      </c>
      <c r="K17" s="80" t="n">
        <v>4</v>
      </c>
      <c r="L17" s="80" t="n">
        <v>5</v>
      </c>
      <c r="M17" s="80" t="n">
        <v>5</v>
      </c>
      <c r="N17" s="80" t="n">
        <v>5</v>
      </c>
      <c r="O17" s="80" t="n">
        <v>4</v>
      </c>
      <c r="P17" s="80" t="n">
        <v>5</v>
      </c>
      <c r="Q17" s="80" t="n">
        <v>4</v>
      </c>
      <c r="R17" s="96" t="n">
        <v>4</v>
      </c>
      <c r="S17" s="80" t="n">
        <v>5</v>
      </c>
      <c r="T17" s="80" t="n">
        <v>4</v>
      </c>
      <c r="U17" s="80"/>
      <c r="V17" s="120" t="n">
        <f aca="false">IF(AC17&gt;0,IF(SUM(X17:Y17)/AC17&gt;0,2,IF(AND(SUM(X17:Y17)/AC17=0,Z17/AC17&gt;0),3,IF(AND((AB17/AC17+AA17/AC17)=1,AA17/AC17&gt;0),4,5))),0)</f>
        <v>4</v>
      </c>
      <c r="W17" s="212" t="n">
        <f aca="false">COUNTIF(AG17:AV17,"б")</f>
        <v>0</v>
      </c>
      <c r="X17" s="212" t="n">
        <f aca="false">COUNTIF(AF17:AU17,"д")</f>
        <v>0</v>
      </c>
      <c r="Y17" s="212" t="n">
        <f aca="false">COUNTIF(AG17:AV17,2)+COUNTIF(AG17:AV17,"н")+COUNTIF(AG17:AV17,"д")</f>
        <v>0</v>
      </c>
      <c r="Z17" s="212" t="n">
        <f aca="false">COUNTIF(AG17:AV17,Z$5)</f>
        <v>0</v>
      </c>
      <c r="AA17" s="212" t="n">
        <f aca="false">COUNTIF(AG17:AV17,AA$5)</f>
        <v>6</v>
      </c>
      <c r="AB17" s="212" t="n">
        <f aca="false">COUNTIF(AG17:AV17,AB$5)</f>
        <v>9</v>
      </c>
      <c r="AC17" s="212" t="n">
        <f aca="false">SUM(X17:AB17)</f>
        <v>15</v>
      </c>
      <c r="AD17" s="213" t="n">
        <f aca="false">IF(ISERROR(((X17+Y17)*2+Z17*3+AA17*4+AB17*5)/SUM(X17,Y17:AB17)),"",((X17+Y17)*2+Z17*3+AA17*4+AB17*5)/SUM(X17,Y17:AB17))</f>
        <v>4.6</v>
      </c>
      <c r="AE17" s="214" t="n">
        <f aca="false">IF(AX17=5,0.5,IF(AX17=4,0.25,IF(AX17&lt;=3,0)))</f>
        <v>0</v>
      </c>
      <c r="AF17" s="1"/>
      <c r="AG17" s="215" t="n">
        <f aca="false">IF(ISERROR(VALUE(LEFT(F17))),LEFT(F17),VALUE(LEFT(F17)))</f>
        <v>5</v>
      </c>
      <c r="AH17" s="215" t="n">
        <f aca="false">IF(ISERROR(VALUE(LEFT(G17))),LEFT(G17),VALUE(LEFT(G17)))</f>
        <v>5</v>
      </c>
      <c r="AI17" s="215" t="n">
        <f aca="false">IF(ISERROR(VALUE(LEFT(H17))),LEFT(H17),VALUE(LEFT(H17)))</f>
        <v>5</v>
      </c>
      <c r="AJ17" s="215" t="n">
        <f aca="false">IF(ISERROR(VALUE(LEFT(I17))),LEFT(I17),VALUE(LEFT(I17)))</f>
        <v>4</v>
      </c>
      <c r="AK17" s="215" t="n">
        <f aca="false">IF(ISERROR(VALUE(LEFT(J17))),LEFT(J17),VALUE(LEFT(J17)))</f>
        <v>5</v>
      </c>
      <c r="AL17" s="215" t="n">
        <f aca="false">IF(ISERROR(VALUE(LEFT(K17))),LEFT(K17),VALUE(LEFT(K17)))</f>
        <v>4</v>
      </c>
      <c r="AM17" s="215" t="n">
        <f aca="false">IF(ISERROR(VALUE(LEFT(L17))),LEFT(L17),VALUE(LEFT(L17)))</f>
        <v>5</v>
      </c>
      <c r="AN17" s="215" t="n">
        <f aca="false">IF(ISERROR(VALUE(LEFT(M17))),LEFT(M17),VALUE(LEFT(M17)))</f>
        <v>5</v>
      </c>
      <c r="AO17" s="215" t="n">
        <f aca="false">IF(ISERROR(VALUE(LEFT(N17))),LEFT(N17),VALUE(LEFT(N17)))</f>
        <v>5</v>
      </c>
      <c r="AP17" s="215" t="n">
        <f aca="false">IF(ISERROR(VALUE(LEFT(O17))),LEFT(O17),VALUE(LEFT(O17)))</f>
        <v>4</v>
      </c>
      <c r="AQ17" s="215" t="n">
        <f aca="false">IF(ISERROR(VALUE(LEFT(P17))),LEFT(P17),VALUE(LEFT(P17)))</f>
        <v>5</v>
      </c>
      <c r="AR17" s="215" t="n">
        <f aca="false">IF(ISERROR(VALUE(LEFT(Q17))),LEFT(Q17),VALUE(LEFT(Q17)))</f>
        <v>4</v>
      </c>
      <c r="AS17" s="215" t="n">
        <f aca="false">IF(ISERROR(VALUE(LEFT(R17))),LEFT(R17),VALUE(LEFT(R17)))</f>
        <v>4</v>
      </c>
      <c r="AT17" s="215" t="n">
        <f aca="false">IF(ISERROR(VALUE(LEFT(S17))),LEFT(S17),VALUE(LEFT(S17)))</f>
        <v>5</v>
      </c>
      <c r="AU17" s="215" t="n">
        <f aca="false">IF(ISERROR(VALUE(LEFT(T17))),LEFT(T17),VALUE(LEFT(T17)))</f>
        <v>4</v>
      </c>
      <c r="AV17" s="215" t="str">
        <f aca="false">IF(ISERROR(VALUE(LEFT(U17))),LEFT(U17),VALUE(LEFT(U17)))</f>
        <v/>
      </c>
      <c r="AW17" s="216" t="n">
        <f aca="false">COUNTIF(AG17:AV17,"з")</f>
        <v>0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" hidden="false" customHeight="true" outlineLevel="0" collapsed="false">
      <c r="A18" s="75" t="n">
        <v>13</v>
      </c>
      <c r="B18" s="180"/>
      <c r="C18" s="360" t="s">
        <v>30</v>
      </c>
      <c r="D18" s="354" t="s">
        <v>1053</v>
      </c>
      <c r="E18" s="79" t="n">
        <v>2432</v>
      </c>
      <c r="F18" s="80" t="n">
        <v>5</v>
      </c>
      <c r="G18" s="80" t="n">
        <v>4</v>
      </c>
      <c r="H18" s="80" t="n">
        <v>4</v>
      </c>
      <c r="I18" s="80" t="n">
        <v>4</v>
      </c>
      <c r="J18" s="80" t="n">
        <v>5</v>
      </c>
      <c r="K18" s="80" t="s">
        <v>134</v>
      </c>
      <c r="L18" s="80" t="s">
        <v>504</v>
      </c>
      <c r="M18" s="80" t="s">
        <v>504</v>
      </c>
      <c r="N18" s="80" t="s">
        <v>504</v>
      </c>
      <c r="O18" s="80" t="n">
        <v>5</v>
      </c>
      <c r="P18" s="80" t="n">
        <v>5</v>
      </c>
      <c r="Q18" s="80" t="n">
        <v>5</v>
      </c>
      <c r="R18" s="96" t="n">
        <v>5</v>
      </c>
      <c r="S18" s="80" t="n">
        <v>5</v>
      </c>
      <c r="T18" s="80" t="s">
        <v>504</v>
      </c>
      <c r="U18" s="80"/>
      <c r="V18" s="120" t="n">
        <f aca="false">IF(AC18&gt;0,IF(SUM(X18:Y18)/AC18&gt;0,2,IF(AND(SUM(X18:Y18)/AC18=0,Z18/AC18&gt;0),3,IF(AND((AB18/AC18+AA18/AC18)=1,AA18/AC18&gt;0),4,5))),0)</f>
        <v>4</v>
      </c>
      <c r="W18" s="212" t="n">
        <f aca="false">COUNTIF(AG18:AV18,"б")</f>
        <v>0</v>
      </c>
      <c r="X18" s="212" t="n">
        <f aca="false">COUNTIF(AF18:AU18,"д")</f>
        <v>0</v>
      </c>
      <c r="Y18" s="212" t="n">
        <f aca="false">COUNTIF(AG18:AV18,2)+COUNTIF(AG18:AV18,"н")+COUNTIF(AG18:AV18,"д")</f>
        <v>0</v>
      </c>
      <c r="Z18" s="212" t="n">
        <f aca="false">COUNTIF(AG18:AV18,Z$5)</f>
        <v>0</v>
      </c>
      <c r="AA18" s="212" t="n">
        <f aca="false">COUNTIF(AG18:AV18,AA$5)</f>
        <v>3</v>
      </c>
      <c r="AB18" s="212" t="n">
        <f aca="false">COUNTIF(AG18:AV18,AB$5)</f>
        <v>7</v>
      </c>
      <c r="AC18" s="212" t="n">
        <f aca="false">SUM(X18:AB18)</f>
        <v>10</v>
      </c>
      <c r="AD18" s="213" t="n">
        <f aca="false">IF(ISERROR(((X18+Y18)*2+Z18*3+AA18*4+AB18*5)/SUM(X18,Y18:AB18)),"",((X18+Y18)*2+Z18*3+AA18*4+AB18*5)/SUM(X18,Y18:AB18))</f>
        <v>4.7</v>
      </c>
      <c r="AE18" s="214" t="n">
        <f aca="false">IF(AX18=5,0.5,IF(AX18=4,0.25,IF(AX18&lt;=3,0)))</f>
        <v>0</v>
      </c>
      <c r="AF18" s="1"/>
      <c r="AG18" s="215" t="n">
        <f aca="false">IF(ISERROR(VALUE(LEFT(F18))),LEFT(F18),VALUE(LEFT(F18)))</f>
        <v>5</v>
      </c>
      <c r="AH18" s="215" t="n">
        <f aca="false">IF(ISERROR(VALUE(LEFT(G18))),LEFT(G18),VALUE(LEFT(G18)))</f>
        <v>4</v>
      </c>
      <c r="AI18" s="215" t="n">
        <f aca="false">IF(ISERROR(VALUE(LEFT(H18))),LEFT(H18),VALUE(LEFT(H18)))</f>
        <v>4</v>
      </c>
      <c r="AJ18" s="215" t="n">
        <f aca="false">IF(ISERROR(VALUE(LEFT(I18))),LEFT(I18),VALUE(LEFT(I18)))</f>
        <v>4</v>
      </c>
      <c r="AK18" s="215" t="n">
        <f aca="false">IF(ISERROR(VALUE(LEFT(J18))),LEFT(J18),VALUE(LEFT(J18)))</f>
        <v>5</v>
      </c>
      <c r="AL18" s="215" t="str">
        <f aca="false">IF(ISERROR(VALUE(LEFT(K18))),LEFT(K18),VALUE(LEFT(K18)))</f>
        <v>а</v>
      </c>
      <c r="AM18" s="215" t="str">
        <f aca="false">IF(ISERROR(VALUE(LEFT(L18))),LEFT(L18),VALUE(LEFT(L18)))</f>
        <v>а</v>
      </c>
      <c r="AN18" s="215" t="str">
        <f aca="false">IF(ISERROR(VALUE(LEFT(M18))),LEFT(M18),VALUE(LEFT(M18)))</f>
        <v>а</v>
      </c>
      <c r="AO18" s="215" t="str">
        <f aca="false">IF(ISERROR(VALUE(LEFT(N18))),LEFT(N18),VALUE(LEFT(N18)))</f>
        <v>а</v>
      </c>
      <c r="AP18" s="215" t="n">
        <f aca="false">IF(ISERROR(VALUE(LEFT(O18))),LEFT(O18),VALUE(LEFT(O18)))</f>
        <v>5</v>
      </c>
      <c r="AQ18" s="215" t="n">
        <f aca="false">IF(ISERROR(VALUE(LEFT(P18))),LEFT(P18),VALUE(LEFT(P18)))</f>
        <v>5</v>
      </c>
      <c r="AR18" s="215" t="n">
        <f aca="false">IF(ISERROR(VALUE(LEFT(Q18))),LEFT(Q18),VALUE(LEFT(Q18)))</f>
        <v>5</v>
      </c>
      <c r="AS18" s="215" t="n">
        <f aca="false">IF(ISERROR(VALUE(LEFT(R18))),LEFT(R18),VALUE(LEFT(R18)))</f>
        <v>5</v>
      </c>
      <c r="AT18" s="215" t="n">
        <f aca="false">IF(ISERROR(VALUE(LEFT(S18))),LEFT(S18),VALUE(LEFT(S18)))</f>
        <v>5</v>
      </c>
      <c r="AU18" s="215" t="str">
        <f aca="false">IF(ISERROR(VALUE(LEFT(T18))),LEFT(T18),VALUE(LEFT(T18)))</f>
        <v>а</v>
      </c>
      <c r="AV18" s="215" t="str">
        <f aca="false">IF(ISERROR(VALUE(LEFT(U18))),LEFT(U18),VALUE(LEFT(U18)))</f>
        <v/>
      </c>
      <c r="AW18" s="216" t="n">
        <f aca="false">COUNTIF(AG18:AV18,"з")</f>
        <v>0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" hidden="false" customHeight="true" outlineLevel="0" collapsed="false">
      <c r="A19" s="75" t="n">
        <v>14</v>
      </c>
      <c r="B19" s="180"/>
      <c r="C19" s="360" t="s">
        <v>30</v>
      </c>
      <c r="D19" s="354" t="s">
        <v>1054</v>
      </c>
      <c r="E19" s="79" t="n">
        <v>2432</v>
      </c>
      <c r="F19" s="80" t="n">
        <v>4</v>
      </c>
      <c r="G19" s="80" t="n">
        <v>5</v>
      </c>
      <c r="H19" s="80" t="n">
        <v>4</v>
      </c>
      <c r="I19" s="80" t="n">
        <v>4</v>
      </c>
      <c r="J19" s="80" t="n">
        <v>5</v>
      </c>
      <c r="K19" s="80" t="n">
        <v>4</v>
      </c>
      <c r="L19" s="80" t="n">
        <v>4</v>
      </c>
      <c r="M19" s="80" t="n">
        <v>5</v>
      </c>
      <c r="N19" s="80" t="n">
        <v>5</v>
      </c>
      <c r="O19" s="80" t="n">
        <v>5</v>
      </c>
      <c r="P19" s="80" t="n">
        <v>4</v>
      </c>
      <c r="Q19" s="80" t="n">
        <v>4</v>
      </c>
      <c r="R19" s="80" t="n">
        <v>5</v>
      </c>
      <c r="S19" s="80" t="n">
        <v>5</v>
      </c>
      <c r="T19" s="80" t="n">
        <v>5</v>
      </c>
      <c r="U19" s="80"/>
      <c r="V19" s="120" t="n">
        <f aca="false">IF(AC19&gt;0,IF(SUM(X19:Y19)/AC19&gt;0,2,IF(AND(SUM(X19:Y19)/AC19=0,Z19/AC19&gt;0),3,IF(AND((AB19/AC19+AA19/AC19)=1,AA19/AC19&gt;0),4,5))),0)</f>
        <v>4</v>
      </c>
      <c r="W19" s="212" t="n">
        <f aca="false">COUNTIF(AG19:AV19,"б")</f>
        <v>0</v>
      </c>
      <c r="X19" s="212" t="n">
        <f aca="false">COUNTIF(AF19:AU19,"д")</f>
        <v>0</v>
      </c>
      <c r="Y19" s="212" t="n">
        <f aca="false">COUNTIF(AG19:AV19,2)+COUNTIF(AG19:AV19,"н")+COUNTIF(AG19:AV19,"д")</f>
        <v>0</v>
      </c>
      <c r="Z19" s="212" t="n">
        <f aca="false">COUNTIF(AG19:AV19,Z$5)</f>
        <v>0</v>
      </c>
      <c r="AA19" s="212" t="n">
        <f aca="false">COUNTIF(AG19:AV19,AA$5)</f>
        <v>7</v>
      </c>
      <c r="AB19" s="212" t="n">
        <f aca="false">COUNTIF(AG19:AV19,AB$5)</f>
        <v>8</v>
      </c>
      <c r="AC19" s="212" t="n">
        <f aca="false">SUM(X19:AB19)</f>
        <v>15</v>
      </c>
      <c r="AD19" s="213" t="n">
        <f aca="false">IF(ISERROR(((X19+Y19)*2+Z19*3+AA19*4+AB19*5)/SUM(X19,Y19:AB19)),"",((X19+Y19)*2+Z19*3+AA19*4+AB19*5)/SUM(X19,Y19:AB19))</f>
        <v>4.53333333333333</v>
      </c>
      <c r="AE19" s="214" t="n">
        <f aca="false">IF(AX19=5,0.5,IF(AX19=4,0.25,IF(AX19&lt;=3,0)))</f>
        <v>0</v>
      </c>
      <c r="AF19" s="1"/>
      <c r="AG19" s="215" t="n">
        <f aca="false">IF(ISERROR(VALUE(LEFT(F19))),LEFT(F19),VALUE(LEFT(F19)))</f>
        <v>4</v>
      </c>
      <c r="AH19" s="215" t="n">
        <f aca="false">IF(ISERROR(VALUE(LEFT(G19))),LEFT(G19),VALUE(LEFT(G19)))</f>
        <v>5</v>
      </c>
      <c r="AI19" s="215" t="n">
        <f aca="false">IF(ISERROR(VALUE(LEFT(H19))),LEFT(H19),VALUE(LEFT(H19)))</f>
        <v>4</v>
      </c>
      <c r="AJ19" s="215" t="n">
        <f aca="false">IF(ISERROR(VALUE(LEFT(I19))),LEFT(I19),VALUE(LEFT(I19)))</f>
        <v>4</v>
      </c>
      <c r="AK19" s="215" t="n">
        <f aca="false">IF(ISERROR(VALUE(LEFT(J19))),LEFT(J19),VALUE(LEFT(J19)))</f>
        <v>5</v>
      </c>
      <c r="AL19" s="215" t="n">
        <f aca="false">IF(ISERROR(VALUE(LEFT(K19))),LEFT(K19),VALUE(LEFT(K19)))</f>
        <v>4</v>
      </c>
      <c r="AM19" s="215" t="n">
        <f aca="false">IF(ISERROR(VALUE(LEFT(L19))),LEFT(L19),VALUE(LEFT(L19)))</f>
        <v>4</v>
      </c>
      <c r="AN19" s="215" t="n">
        <f aca="false">IF(ISERROR(VALUE(LEFT(M19))),LEFT(M19),VALUE(LEFT(M19)))</f>
        <v>5</v>
      </c>
      <c r="AO19" s="215" t="n">
        <f aca="false">IF(ISERROR(VALUE(LEFT(N19))),LEFT(N19),VALUE(LEFT(N19)))</f>
        <v>5</v>
      </c>
      <c r="AP19" s="215" t="n">
        <f aca="false">IF(ISERROR(VALUE(LEFT(O19))),LEFT(O19),VALUE(LEFT(O19)))</f>
        <v>5</v>
      </c>
      <c r="AQ19" s="215" t="n">
        <f aca="false">IF(ISERROR(VALUE(LEFT(P19))),LEFT(P19),VALUE(LEFT(P19)))</f>
        <v>4</v>
      </c>
      <c r="AR19" s="215" t="n">
        <f aca="false">IF(ISERROR(VALUE(LEFT(Q19))),LEFT(Q19),VALUE(LEFT(Q19)))</f>
        <v>4</v>
      </c>
      <c r="AS19" s="215" t="n">
        <f aca="false">IF(ISERROR(VALUE(LEFT(R19))),LEFT(R19),VALUE(LEFT(R19)))</f>
        <v>5</v>
      </c>
      <c r="AT19" s="215" t="n">
        <f aca="false">IF(ISERROR(VALUE(LEFT(S19))),LEFT(S19),VALUE(LEFT(S19)))</f>
        <v>5</v>
      </c>
      <c r="AU19" s="215" t="n">
        <f aca="false">IF(ISERROR(VALUE(LEFT(T19))),LEFT(T19),VALUE(LEFT(T19)))</f>
        <v>5</v>
      </c>
      <c r="AV19" s="215" t="str">
        <f aca="false">IF(ISERROR(VALUE(LEFT(U19))),LEFT(U19),VALUE(LEFT(U19)))</f>
        <v/>
      </c>
      <c r="AW19" s="216" t="n">
        <f aca="false">COUNTIF(AG19:AV19,"з")</f>
        <v>0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" hidden="false" customHeight="true" outlineLevel="0" collapsed="false">
      <c r="A20" s="75" t="n">
        <v>15</v>
      </c>
      <c r="B20" s="180"/>
      <c r="C20" s="360" t="s">
        <v>284</v>
      </c>
      <c r="D20" s="354" t="s">
        <v>1055</v>
      </c>
      <c r="E20" s="79" t="n">
        <v>2432</v>
      </c>
      <c r="F20" s="80" t="n">
        <v>5</v>
      </c>
      <c r="G20" s="80" t="n">
        <v>4</v>
      </c>
      <c r="H20" s="80" t="n">
        <v>4</v>
      </c>
      <c r="I20" s="80" t="n">
        <v>5</v>
      </c>
      <c r="J20" s="80" t="n">
        <v>5</v>
      </c>
      <c r="K20" s="80" t="s">
        <v>504</v>
      </c>
      <c r="L20" s="80" t="s">
        <v>134</v>
      </c>
      <c r="M20" s="80" t="s">
        <v>504</v>
      </c>
      <c r="N20" s="80" t="s">
        <v>504</v>
      </c>
      <c r="O20" s="80" t="n">
        <v>4</v>
      </c>
      <c r="P20" s="80" t="n">
        <v>4</v>
      </c>
      <c r="Q20" s="80" t="n">
        <v>4</v>
      </c>
      <c r="R20" s="96" t="n">
        <v>4</v>
      </c>
      <c r="S20" s="80" t="n">
        <v>5</v>
      </c>
      <c r="T20" s="80" t="s">
        <v>134</v>
      </c>
      <c r="U20" s="80"/>
      <c r="V20" s="120" t="n">
        <f aca="false">IF(AC20&gt;0,IF(SUM(X20:Y20)/AC20&gt;0,2,IF(AND(SUM(X20:Y20)/AC20=0,Z20/AC20&gt;0),3,IF(AND((AB20/AC20+AA20/AC20)=1,AA20/AC20&gt;0),4,5))),0)</f>
        <v>4</v>
      </c>
      <c r="W20" s="212" t="n">
        <f aca="false">COUNTIF(AG20:AV20,"б")</f>
        <v>0</v>
      </c>
      <c r="X20" s="212" t="n">
        <f aca="false">COUNTIF(AF20:AU20,"д")</f>
        <v>0</v>
      </c>
      <c r="Y20" s="212" t="n">
        <f aca="false">COUNTIF(AG20:AV20,2)+COUNTIF(AG20:AV20,"н")+COUNTIF(AG20:AV20,"д")</f>
        <v>0</v>
      </c>
      <c r="Z20" s="212" t="n">
        <f aca="false">COUNTIF(AG20:AV20,Z$5)</f>
        <v>0</v>
      </c>
      <c r="AA20" s="212" t="n">
        <f aca="false">COUNTIF(AG20:AV20,AA$5)</f>
        <v>6</v>
      </c>
      <c r="AB20" s="212" t="n">
        <f aca="false">COUNTIF(AG20:AV20,AB$5)</f>
        <v>4</v>
      </c>
      <c r="AC20" s="212" t="n">
        <f aca="false">SUM(X20:AB20)</f>
        <v>10</v>
      </c>
      <c r="AD20" s="213" t="n">
        <f aca="false">IF(ISERROR(((X20+Y20)*2+Z20*3+AA20*4+AB20*5)/SUM(X20,Y20:AB20)),"",((X20+Y20)*2+Z20*3+AA20*4+AB20*5)/SUM(X20,Y20:AB20))</f>
        <v>4.4</v>
      </c>
      <c r="AE20" s="214" t="n">
        <f aca="false">IF(AX20=5,0.5,IF(AX20=4,0.25,IF(AX20&lt;=3,0)))</f>
        <v>0</v>
      </c>
      <c r="AF20" s="1"/>
      <c r="AG20" s="215" t="n">
        <f aca="false">IF(ISERROR(VALUE(LEFT(F20))),LEFT(F20),VALUE(LEFT(F20)))</f>
        <v>5</v>
      </c>
      <c r="AH20" s="215" t="n">
        <f aca="false">IF(ISERROR(VALUE(LEFT(G20))),LEFT(G20),VALUE(LEFT(G20)))</f>
        <v>4</v>
      </c>
      <c r="AI20" s="215" t="n">
        <f aca="false">IF(ISERROR(VALUE(LEFT(H20))),LEFT(H20),VALUE(LEFT(H20)))</f>
        <v>4</v>
      </c>
      <c r="AJ20" s="215" t="n">
        <f aca="false">IF(ISERROR(VALUE(LEFT(I20))),LEFT(I20),VALUE(LEFT(I20)))</f>
        <v>5</v>
      </c>
      <c r="AK20" s="215" t="n">
        <f aca="false">IF(ISERROR(VALUE(LEFT(J20))),LEFT(J20),VALUE(LEFT(J20)))</f>
        <v>5</v>
      </c>
      <c r="AL20" s="215" t="str">
        <f aca="false">IF(ISERROR(VALUE(LEFT(K20))),LEFT(K20),VALUE(LEFT(K20)))</f>
        <v>а</v>
      </c>
      <c r="AM20" s="215" t="str">
        <f aca="false">IF(ISERROR(VALUE(LEFT(L20))),LEFT(L20),VALUE(LEFT(L20)))</f>
        <v>а</v>
      </c>
      <c r="AN20" s="215" t="str">
        <f aca="false">IF(ISERROR(VALUE(LEFT(M20))),LEFT(M20),VALUE(LEFT(M20)))</f>
        <v>а</v>
      </c>
      <c r="AO20" s="215" t="str">
        <f aca="false">IF(ISERROR(VALUE(LEFT(N20))),LEFT(N20),VALUE(LEFT(N20)))</f>
        <v>а</v>
      </c>
      <c r="AP20" s="215" t="n">
        <f aca="false">IF(ISERROR(VALUE(LEFT(O20))),LEFT(O20),VALUE(LEFT(O20)))</f>
        <v>4</v>
      </c>
      <c r="AQ20" s="215" t="n">
        <f aca="false">IF(ISERROR(VALUE(LEFT(P20))),LEFT(P20),VALUE(LEFT(P20)))</f>
        <v>4</v>
      </c>
      <c r="AR20" s="215" t="n">
        <f aca="false">IF(ISERROR(VALUE(LEFT(Q20))),LEFT(Q20),VALUE(LEFT(Q20)))</f>
        <v>4</v>
      </c>
      <c r="AS20" s="215" t="n">
        <f aca="false">IF(ISERROR(VALUE(LEFT(R20))),LEFT(R20),VALUE(LEFT(R20)))</f>
        <v>4</v>
      </c>
      <c r="AT20" s="215" t="n">
        <f aca="false">IF(ISERROR(VALUE(LEFT(S20))),LEFT(S20),VALUE(LEFT(S20)))</f>
        <v>5</v>
      </c>
      <c r="AU20" s="215" t="str">
        <f aca="false">IF(ISERROR(VALUE(LEFT(T20))),LEFT(T20),VALUE(LEFT(T20)))</f>
        <v>а</v>
      </c>
      <c r="AV20" s="215" t="str">
        <f aca="false">IF(ISERROR(VALUE(LEFT(U20))),LEFT(U20),VALUE(LEFT(U20)))</f>
        <v/>
      </c>
      <c r="AW20" s="216" t="n">
        <f aca="false">COUNTIF(AG20:AV20,"з")</f>
        <v>0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" hidden="false" customHeight="true" outlineLevel="0" collapsed="false">
      <c r="A21" s="75" t="n">
        <v>16</v>
      </c>
      <c r="B21" s="180"/>
      <c r="C21" s="360" t="s">
        <v>30</v>
      </c>
      <c r="D21" s="354" t="s">
        <v>1056</v>
      </c>
      <c r="E21" s="79" t="n">
        <v>2432</v>
      </c>
      <c r="F21" s="80" t="n">
        <v>5</v>
      </c>
      <c r="G21" s="80" t="n">
        <v>5</v>
      </c>
      <c r="H21" s="80" t="n">
        <v>5</v>
      </c>
      <c r="I21" s="80" t="n">
        <v>5</v>
      </c>
      <c r="J21" s="80" t="n">
        <v>5</v>
      </c>
      <c r="K21" s="80" t="s">
        <v>504</v>
      </c>
      <c r="L21" s="80" t="s">
        <v>504</v>
      </c>
      <c r="M21" s="80" t="s">
        <v>504</v>
      </c>
      <c r="N21" s="80" t="s">
        <v>504</v>
      </c>
      <c r="O21" s="80" t="n">
        <v>5</v>
      </c>
      <c r="P21" s="80" t="n">
        <v>5</v>
      </c>
      <c r="Q21" s="80" t="n">
        <v>5</v>
      </c>
      <c r="R21" s="96" t="n">
        <v>5</v>
      </c>
      <c r="S21" s="80" t="n">
        <v>5</v>
      </c>
      <c r="T21" s="80" t="s">
        <v>504</v>
      </c>
      <c r="U21" s="80"/>
      <c r="V21" s="120" t="n">
        <f aca="false">IF(AC21&gt;0,IF(SUM(X21:Y21)/AC21&gt;0,2,IF(AND(SUM(X21:Y21)/AC21=0,Z21/AC21&gt;0),3,IF(AND((AB21/AC21+AA21/AC21)=1,AA21/AC21&gt;0),4,5))),0)</f>
        <v>5</v>
      </c>
      <c r="W21" s="212" t="n">
        <f aca="false">COUNTIF(AG21:AV21,"б")</f>
        <v>0</v>
      </c>
      <c r="X21" s="212" t="n">
        <f aca="false">COUNTIF(AF21:AU21,"д")</f>
        <v>0</v>
      </c>
      <c r="Y21" s="212" t="n">
        <f aca="false">COUNTIF(AG21:AV21,2)+COUNTIF(AG21:AV21,"н")+COUNTIF(AG21:AV21,"д")</f>
        <v>0</v>
      </c>
      <c r="Z21" s="212" t="n">
        <f aca="false">COUNTIF(AG21:AV21,Z$5)</f>
        <v>0</v>
      </c>
      <c r="AA21" s="212" t="n">
        <f aca="false">COUNTIF(AG21:AV21,AA$5)</f>
        <v>0</v>
      </c>
      <c r="AB21" s="212" t="n">
        <f aca="false">COUNTIF(AG21:AV21,AB$5)</f>
        <v>10</v>
      </c>
      <c r="AC21" s="212" t="n">
        <f aca="false">SUM(X21:AB21)</f>
        <v>10</v>
      </c>
      <c r="AD21" s="213" t="n">
        <f aca="false">IF(ISERROR(((X21+Y21)*2+Z21*3+AA21*4+AB21*5)/SUM(X21,Y21:AB21)),"",((X21+Y21)*2+Z21*3+AA21*4+AB21*5)/SUM(X21,Y21:AB21))</f>
        <v>5</v>
      </c>
      <c r="AE21" s="214" t="n">
        <f aca="false">IF(AX21=5,0.5,IF(AX21=4,0.25,IF(AX21&lt;=3,0)))</f>
        <v>0</v>
      </c>
      <c r="AF21" s="1"/>
      <c r="AG21" s="215" t="n">
        <f aca="false">IF(ISERROR(VALUE(LEFT(F21))),LEFT(F21),VALUE(LEFT(F21)))</f>
        <v>5</v>
      </c>
      <c r="AH21" s="215" t="n">
        <f aca="false">IF(ISERROR(VALUE(LEFT(G21))),LEFT(G21),VALUE(LEFT(G21)))</f>
        <v>5</v>
      </c>
      <c r="AI21" s="215" t="n">
        <f aca="false">IF(ISERROR(VALUE(LEFT(H21))),LEFT(H21),VALUE(LEFT(H21)))</f>
        <v>5</v>
      </c>
      <c r="AJ21" s="215" t="n">
        <f aca="false">IF(ISERROR(VALUE(LEFT(I21))),LEFT(I21),VALUE(LEFT(I21)))</f>
        <v>5</v>
      </c>
      <c r="AK21" s="215" t="n">
        <f aca="false">IF(ISERROR(VALUE(LEFT(J21))),LEFT(J21),VALUE(LEFT(J21)))</f>
        <v>5</v>
      </c>
      <c r="AL21" s="215" t="str">
        <f aca="false">IF(ISERROR(VALUE(LEFT(K21))),LEFT(K21),VALUE(LEFT(K21)))</f>
        <v>а</v>
      </c>
      <c r="AM21" s="215" t="str">
        <f aca="false">IF(ISERROR(VALUE(LEFT(L21))),LEFT(L21),VALUE(LEFT(L21)))</f>
        <v>а</v>
      </c>
      <c r="AN21" s="215" t="str">
        <f aca="false">IF(ISERROR(VALUE(LEFT(M21))),LEFT(M21),VALUE(LEFT(M21)))</f>
        <v>а</v>
      </c>
      <c r="AO21" s="215" t="str">
        <f aca="false">IF(ISERROR(VALUE(LEFT(N21))),LEFT(N21),VALUE(LEFT(N21)))</f>
        <v>а</v>
      </c>
      <c r="AP21" s="215" t="n">
        <f aca="false">IF(ISERROR(VALUE(LEFT(O21))),LEFT(O21),VALUE(LEFT(O21)))</f>
        <v>5</v>
      </c>
      <c r="AQ21" s="215" t="n">
        <f aca="false">IF(ISERROR(VALUE(LEFT(P21))),LEFT(P21),VALUE(LEFT(P21)))</f>
        <v>5</v>
      </c>
      <c r="AR21" s="215" t="n">
        <f aca="false">IF(ISERROR(VALUE(LEFT(Q21))),LEFT(Q21),VALUE(LEFT(Q21)))</f>
        <v>5</v>
      </c>
      <c r="AS21" s="215" t="n">
        <f aca="false">IF(ISERROR(VALUE(LEFT(R21))),LEFT(R21),VALUE(LEFT(R21)))</f>
        <v>5</v>
      </c>
      <c r="AT21" s="215" t="n">
        <f aca="false">IF(ISERROR(VALUE(LEFT(S21))),LEFT(S21),VALUE(LEFT(S21)))</f>
        <v>5</v>
      </c>
      <c r="AU21" s="215" t="str">
        <f aca="false">IF(ISERROR(VALUE(LEFT(T21))),LEFT(T21),VALUE(LEFT(T21)))</f>
        <v>а</v>
      </c>
      <c r="AV21" s="215" t="str">
        <f aca="false">IF(ISERROR(VALUE(LEFT(U21))),LEFT(U21),VALUE(LEFT(U21)))</f>
        <v/>
      </c>
      <c r="AW21" s="216" t="n">
        <f aca="false">COUNTIF(AG21:AV21,"з")</f>
        <v>0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" hidden="false" customHeight="true" outlineLevel="0" collapsed="false">
      <c r="A22" s="75" t="n">
        <v>17</v>
      </c>
      <c r="B22" s="180"/>
      <c r="C22" s="360" t="s">
        <v>565</v>
      </c>
      <c r="D22" s="354" t="s">
        <v>1057</v>
      </c>
      <c r="E22" s="79" t="n">
        <v>2432</v>
      </c>
      <c r="F22" s="80" t="n">
        <v>5</v>
      </c>
      <c r="G22" s="80" t="n">
        <v>5</v>
      </c>
      <c r="H22" s="80" t="n">
        <v>5</v>
      </c>
      <c r="I22" s="80" t="n">
        <v>5</v>
      </c>
      <c r="J22" s="80" t="n">
        <v>5</v>
      </c>
      <c r="K22" s="80" t="n">
        <v>5</v>
      </c>
      <c r="L22" s="80" t="n">
        <v>5</v>
      </c>
      <c r="M22" s="80" t="n">
        <v>5</v>
      </c>
      <c r="N22" s="80" t="n">
        <v>5</v>
      </c>
      <c r="O22" s="80" t="n">
        <v>5</v>
      </c>
      <c r="P22" s="80" t="n">
        <v>5</v>
      </c>
      <c r="Q22" s="80" t="n">
        <v>5</v>
      </c>
      <c r="R22" s="96" t="n">
        <v>5</v>
      </c>
      <c r="S22" s="80" t="n">
        <v>5</v>
      </c>
      <c r="T22" s="80" t="n">
        <v>5</v>
      </c>
      <c r="U22" s="80"/>
      <c r="V22" s="120" t="n">
        <f aca="false">IF(AC22&gt;0,IF(SUM(X22:Y22)/AC22&gt;0,2,IF(AND(SUM(X22:Y22)/AC22=0,Z22/AC22&gt;0),3,IF(AND((AB22/AC22+AA22/AC22)=1,AA22/AC22&gt;0),4,5))),0)</f>
        <v>5</v>
      </c>
      <c r="W22" s="212" t="n">
        <f aca="false">COUNTIF(AG22:AV22,"б")</f>
        <v>0</v>
      </c>
      <c r="X22" s="212" t="n">
        <f aca="false">COUNTIF(AF22:AU22,"д")</f>
        <v>0</v>
      </c>
      <c r="Y22" s="212" t="n">
        <f aca="false">COUNTIF(AG22:AV22,2)+COUNTIF(AG22:AV22,"н")+COUNTIF(AG22:AV22,"д")</f>
        <v>0</v>
      </c>
      <c r="Z22" s="212" t="n">
        <f aca="false">COUNTIF(AG22:AV22,Z$5)</f>
        <v>0</v>
      </c>
      <c r="AA22" s="212" t="n">
        <f aca="false">COUNTIF(AG22:AV22,AA$5)</f>
        <v>0</v>
      </c>
      <c r="AB22" s="212" t="n">
        <f aca="false">COUNTIF(AG22:AV22,AB$5)</f>
        <v>15</v>
      </c>
      <c r="AC22" s="212" t="n">
        <f aca="false">SUM(X22:AB22)</f>
        <v>15</v>
      </c>
      <c r="AD22" s="213" t="n">
        <f aca="false">IF(ISERROR(((X22+Y22)*2+Z22*3+AA22*4+AB22*5)/SUM(X22,Y22:AB22)),"",((X22+Y22)*2+Z22*3+AA22*4+AB22*5)/SUM(X22,Y22:AB22))</f>
        <v>5</v>
      </c>
      <c r="AE22" s="214" t="n">
        <f aca="false">IF(AX22=5,0.5,IF(AX22=4,0.25,IF(AX22&lt;=3,0)))</f>
        <v>0</v>
      </c>
      <c r="AF22" s="1"/>
      <c r="AG22" s="215" t="n">
        <f aca="false">IF(ISERROR(VALUE(LEFT(F22))),LEFT(F22),VALUE(LEFT(F22)))</f>
        <v>5</v>
      </c>
      <c r="AH22" s="215" t="n">
        <f aca="false">IF(ISERROR(VALUE(LEFT(G22))),LEFT(G22),VALUE(LEFT(G22)))</f>
        <v>5</v>
      </c>
      <c r="AI22" s="215" t="n">
        <f aca="false">IF(ISERROR(VALUE(LEFT(H22))),LEFT(H22),VALUE(LEFT(H22)))</f>
        <v>5</v>
      </c>
      <c r="AJ22" s="215" t="n">
        <f aca="false">IF(ISERROR(VALUE(LEFT(I22))),LEFT(I22),VALUE(LEFT(I22)))</f>
        <v>5</v>
      </c>
      <c r="AK22" s="215" t="n">
        <f aca="false">IF(ISERROR(VALUE(LEFT(J22))),LEFT(J22),VALUE(LEFT(J22)))</f>
        <v>5</v>
      </c>
      <c r="AL22" s="215" t="n">
        <f aca="false">IF(ISERROR(VALUE(LEFT(K22))),LEFT(K22),VALUE(LEFT(K22)))</f>
        <v>5</v>
      </c>
      <c r="AM22" s="215" t="n">
        <f aca="false">IF(ISERROR(VALUE(LEFT(L22))),LEFT(L22),VALUE(LEFT(L22)))</f>
        <v>5</v>
      </c>
      <c r="AN22" s="215" t="n">
        <f aca="false">IF(ISERROR(VALUE(LEFT(M22))),LEFT(M22),VALUE(LEFT(M22)))</f>
        <v>5</v>
      </c>
      <c r="AO22" s="215" t="n">
        <f aca="false">IF(ISERROR(VALUE(LEFT(N22))),LEFT(N22),VALUE(LEFT(N22)))</f>
        <v>5</v>
      </c>
      <c r="AP22" s="215" t="n">
        <f aca="false">IF(ISERROR(VALUE(LEFT(O22))),LEFT(O22),VALUE(LEFT(O22)))</f>
        <v>5</v>
      </c>
      <c r="AQ22" s="215" t="n">
        <f aca="false">IF(ISERROR(VALUE(LEFT(P22))),LEFT(P22),VALUE(LEFT(P22)))</f>
        <v>5</v>
      </c>
      <c r="AR22" s="215" t="n">
        <f aca="false">IF(ISERROR(VALUE(LEFT(Q22))),LEFT(Q22),VALUE(LEFT(Q22)))</f>
        <v>5</v>
      </c>
      <c r="AS22" s="215" t="n">
        <f aca="false">IF(ISERROR(VALUE(LEFT(R22))),LEFT(R22),VALUE(LEFT(R22)))</f>
        <v>5</v>
      </c>
      <c r="AT22" s="215" t="n">
        <f aca="false">IF(ISERROR(VALUE(LEFT(S22))),LEFT(S22),VALUE(LEFT(S22)))</f>
        <v>5</v>
      </c>
      <c r="AU22" s="215" t="n">
        <f aca="false">IF(ISERROR(VALUE(LEFT(T22))),LEFT(T22),VALUE(LEFT(T22)))</f>
        <v>5</v>
      </c>
      <c r="AV22" s="215" t="str">
        <f aca="false">IF(ISERROR(VALUE(LEFT(U22))),LEFT(U22),VALUE(LEFT(U22)))</f>
        <v/>
      </c>
      <c r="AW22" s="216" t="n">
        <f aca="false">COUNTIF(AG22:AV22,"з")</f>
        <v>0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" hidden="false" customHeight="true" outlineLevel="0" collapsed="false">
      <c r="A23" s="75" t="n">
        <v>18</v>
      </c>
      <c r="B23" s="180"/>
      <c r="C23" s="360" t="s">
        <v>30</v>
      </c>
      <c r="D23" s="354" t="s">
        <v>1058</v>
      </c>
      <c r="E23" s="79" t="n">
        <v>2432</v>
      </c>
      <c r="F23" s="80" t="n">
        <v>4</v>
      </c>
      <c r="G23" s="80" t="n">
        <v>4</v>
      </c>
      <c r="H23" s="80" t="n">
        <v>4</v>
      </c>
      <c r="I23" s="80" t="n">
        <v>4</v>
      </c>
      <c r="J23" s="80" t="n">
        <v>5</v>
      </c>
      <c r="K23" s="80" t="n">
        <v>4</v>
      </c>
      <c r="L23" s="80" t="n">
        <v>3</v>
      </c>
      <c r="M23" s="80" t="n">
        <v>4</v>
      </c>
      <c r="N23" s="80" t="s">
        <v>504</v>
      </c>
      <c r="O23" s="80" t="n">
        <v>3</v>
      </c>
      <c r="P23" s="80" t="n">
        <v>3</v>
      </c>
      <c r="Q23" s="80" t="n">
        <v>3</v>
      </c>
      <c r="R23" s="96" t="n">
        <v>3</v>
      </c>
      <c r="S23" s="80" t="n">
        <v>4</v>
      </c>
      <c r="T23" s="80" t="s">
        <v>134</v>
      </c>
      <c r="U23" s="80"/>
      <c r="V23" s="120" t="n">
        <f aca="false">IF(AC23&gt;0,IF(SUM(X23:Y23)/AC23&gt;0,2,IF(AND(SUM(X23:Y23)/AC23=0,Z23/AC23&gt;0),3,IF(AND((AB23/AC23+AA23/AC23)=1,AA23/AC23&gt;0),4,5))),0)</f>
        <v>3</v>
      </c>
      <c r="W23" s="212" t="n">
        <f aca="false">COUNTIF(AG23:AV23,"б")</f>
        <v>0</v>
      </c>
      <c r="X23" s="212" t="n">
        <f aca="false">COUNTIF(AF23:AU23,"д")</f>
        <v>0</v>
      </c>
      <c r="Y23" s="212" t="n">
        <f aca="false">COUNTIF(AG23:AV23,2)+COUNTIF(AG23:AV23,"н")+COUNTIF(AG23:AV23,"д")</f>
        <v>0</v>
      </c>
      <c r="Z23" s="212" t="n">
        <f aca="false">COUNTIF(AG23:AV23,Z$5)</f>
        <v>5</v>
      </c>
      <c r="AA23" s="212" t="n">
        <f aca="false">COUNTIF(AG23:AV23,AA$5)</f>
        <v>7</v>
      </c>
      <c r="AB23" s="212" t="n">
        <f aca="false">COUNTIF(AG23:AV23,AB$5)</f>
        <v>1</v>
      </c>
      <c r="AC23" s="212" t="n">
        <f aca="false">SUM(X23:AB23)</f>
        <v>13</v>
      </c>
      <c r="AD23" s="213" t="n">
        <f aca="false">IF(ISERROR(((X23+Y23)*2+Z23*3+AA23*4+AB23*5)/SUM(X23,Y23:AB23)),"",((X23+Y23)*2+Z23*3+AA23*4+AB23*5)/SUM(X23,Y23:AB23))</f>
        <v>3.69230769230769</v>
      </c>
      <c r="AE23" s="214" t="n">
        <f aca="false">IF(AX23=5,0.5,IF(AX23=4,0.25,IF(AX23&lt;=3,0)))</f>
        <v>0</v>
      </c>
      <c r="AF23" s="1"/>
      <c r="AG23" s="215" t="n">
        <f aca="false">IF(ISERROR(VALUE(LEFT(F23))),LEFT(F23),VALUE(LEFT(F23)))</f>
        <v>4</v>
      </c>
      <c r="AH23" s="215" t="n">
        <f aca="false">IF(ISERROR(VALUE(LEFT(G23))),LEFT(G23),VALUE(LEFT(G23)))</f>
        <v>4</v>
      </c>
      <c r="AI23" s="215" t="n">
        <f aca="false">IF(ISERROR(VALUE(LEFT(H23))),LEFT(H23),VALUE(LEFT(H23)))</f>
        <v>4</v>
      </c>
      <c r="AJ23" s="215" t="n">
        <f aca="false">IF(ISERROR(VALUE(LEFT(I23))),LEFT(I23),VALUE(LEFT(I23)))</f>
        <v>4</v>
      </c>
      <c r="AK23" s="215" t="n">
        <f aca="false">IF(ISERROR(VALUE(LEFT(J23))),LEFT(J23),VALUE(LEFT(J23)))</f>
        <v>5</v>
      </c>
      <c r="AL23" s="215" t="n">
        <f aca="false">IF(ISERROR(VALUE(LEFT(K23))),LEFT(K23),VALUE(LEFT(K23)))</f>
        <v>4</v>
      </c>
      <c r="AM23" s="215" t="n">
        <f aca="false">IF(ISERROR(VALUE(LEFT(L23))),LEFT(L23),VALUE(LEFT(L23)))</f>
        <v>3</v>
      </c>
      <c r="AN23" s="215" t="n">
        <f aca="false">IF(ISERROR(VALUE(LEFT(M23))),LEFT(M23),VALUE(LEFT(M23)))</f>
        <v>4</v>
      </c>
      <c r="AO23" s="215" t="str">
        <f aca="false">IF(ISERROR(VALUE(LEFT(N23))),LEFT(N23),VALUE(LEFT(N23)))</f>
        <v>а</v>
      </c>
      <c r="AP23" s="215" t="n">
        <f aca="false">IF(ISERROR(VALUE(LEFT(O23))),LEFT(O23),VALUE(LEFT(O23)))</f>
        <v>3</v>
      </c>
      <c r="AQ23" s="215" t="n">
        <f aca="false">IF(ISERROR(VALUE(LEFT(P23))),LEFT(P23),VALUE(LEFT(P23)))</f>
        <v>3</v>
      </c>
      <c r="AR23" s="215" t="n">
        <f aca="false">IF(ISERROR(VALUE(LEFT(Q23))),LEFT(Q23),VALUE(LEFT(Q23)))</f>
        <v>3</v>
      </c>
      <c r="AS23" s="215" t="n">
        <f aca="false">IF(ISERROR(VALUE(LEFT(R23))),LEFT(R23),VALUE(LEFT(R23)))</f>
        <v>3</v>
      </c>
      <c r="AT23" s="215" t="n">
        <f aca="false">IF(ISERROR(VALUE(LEFT(S23))),LEFT(S23),VALUE(LEFT(S23)))</f>
        <v>4</v>
      </c>
      <c r="AU23" s="215" t="str">
        <f aca="false">IF(ISERROR(VALUE(LEFT(T23))),LEFT(T23),VALUE(LEFT(T23)))</f>
        <v>а</v>
      </c>
      <c r="AV23" s="215" t="str">
        <f aca="false">IF(ISERROR(VALUE(LEFT(U23))),LEFT(U23),VALUE(LEFT(U23)))</f>
        <v/>
      </c>
      <c r="AW23" s="216" t="n">
        <f aca="false">COUNTIF(AG23:AV23,"з")</f>
        <v>0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" hidden="false" customHeight="true" outlineLevel="0" collapsed="false">
      <c r="A24" s="75" t="n">
        <v>19</v>
      </c>
      <c r="B24" s="180"/>
      <c r="C24" s="360" t="s">
        <v>30</v>
      </c>
      <c r="D24" s="354" t="s">
        <v>1059</v>
      </c>
      <c r="E24" s="79" t="n">
        <v>2432</v>
      </c>
      <c r="F24" s="80" t="n">
        <v>5</v>
      </c>
      <c r="G24" s="80" t="n">
        <v>5</v>
      </c>
      <c r="H24" s="80" t="n">
        <v>4</v>
      </c>
      <c r="I24" s="80" t="n">
        <v>4</v>
      </c>
      <c r="J24" s="80" t="n">
        <v>5</v>
      </c>
      <c r="K24" s="80" t="n">
        <v>4</v>
      </c>
      <c r="L24" s="80" t="n">
        <v>5</v>
      </c>
      <c r="M24" s="80" t="n">
        <v>4</v>
      </c>
      <c r="N24" s="80" t="n">
        <v>5</v>
      </c>
      <c r="O24" s="80" t="n">
        <v>4</v>
      </c>
      <c r="P24" s="80" t="n">
        <v>4</v>
      </c>
      <c r="Q24" s="80" t="n">
        <v>4</v>
      </c>
      <c r="R24" s="96" t="n">
        <v>5</v>
      </c>
      <c r="S24" s="80" t="n">
        <v>5</v>
      </c>
      <c r="T24" s="80" t="n">
        <v>5</v>
      </c>
      <c r="U24" s="80"/>
      <c r="V24" s="120" t="n">
        <f aca="false">IF(AC24&gt;0,IF(SUM(X24:Y24)/AC24&gt;0,2,IF(AND(SUM(X24:Y24)/AC24=0,Z24/AC24&gt;0),3,IF(AND((AB24/AC24+AA24/AC24)=1,AA24/AC24&gt;0),4,5))),0)</f>
        <v>4</v>
      </c>
      <c r="W24" s="212" t="n">
        <f aca="false">COUNTIF(AG24:AV24,"б")</f>
        <v>0</v>
      </c>
      <c r="X24" s="212" t="n">
        <f aca="false">COUNTIF(AF24:AU24,"д")</f>
        <v>0</v>
      </c>
      <c r="Y24" s="212" t="n">
        <f aca="false">COUNTIF(AG24:AV24,2)+COUNTIF(AG24:AV24,"н")+COUNTIF(AG24:AV24,"д")</f>
        <v>0</v>
      </c>
      <c r="Z24" s="212" t="n">
        <f aca="false">COUNTIF(AG24:AV24,Z$5)</f>
        <v>0</v>
      </c>
      <c r="AA24" s="212" t="n">
        <f aca="false">COUNTIF(AG24:AV24,AA$5)</f>
        <v>7</v>
      </c>
      <c r="AB24" s="212" t="n">
        <f aca="false">COUNTIF(AG24:AV24,AB$5)</f>
        <v>8</v>
      </c>
      <c r="AC24" s="212" t="n">
        <f aca="false">SUM(X24:AB24)</f>
        <v>15</v>
      </c>
      <c r="AD24" s="213" t="n">
        <f aca="false">IF(ISERROR(((X24+Y24)*2+Z24*3+AA24*4+AB24*5)/SUM(X24,Y24:AB24)),"",((X24+Y24)*2+Z24*3+AA24*4+AB24*5)/SUM(X24,Y24:AB24))</f>
        <v>4.53333333333333</v>
      </c>
      <c r="AE24" s="214" t="n">
        <f aca="false">IF(AX24=5,0.5,IF(AX24=4,0.25,IF(AX24&lt;=3,0)))</f>
        <v>0</v>
      </c>
      <c r="AF24" s="1"/>
      <c r="AG24" s="215" t="n">
        <f aca="false">IF(ISERROR(VALUE(LEFT(F24))),LEFT(F24),VALUE(LEFT(F24)))</f>
        <v>5</v>
      </c>
      <c r="AH24" s="215" t="n">
        <f aca="false">IF(ISERROR(VALUE(LEFT(G24))),LEFT(G24),VALUE(LEFT(G24)))</f>
        <v>5</v>
      </c>
      <c r="AI24" s="215" t="n">
        <f aca="false">IF(ISERROR(VALUE(LEFT(H24))),LEFT(H24),VALUE(LEFT(H24)))</f>
        <v>4</v>
      </c>
      <c r="AJ24" s="215" t="n">
        <f aca="false">IF(ISERROR(VALUE(LEFT(I24))),LEFT(I24),VALUE(LEFT(I24)))</f>
        <v>4</v>
      </c>
      <c r="AK24" s="215" t="n">
        <f aca="false">IF(ISERROR(VALUE(LEFT(J24))),LEFT(J24),VALUE(LEFT(J24)))</f>
        <v>5</v>
      </c>
      <c r="AL24" s="215" t="n">
        <f aca="false">IF(ISERROR(VALUE(LEFT(K24))),LEFT(K24),VALUE(LEFT(K24)))</f>
        <v>4</v>
      </c>
      <c r="AM24" s="215" t="n">
        <f aca="false">IF(ISERROR(VALUE(LEFT(L24))),LEFT(L24),VALUE(LEFT(L24)))</f>
        <v>5</v>
      </c>
      <c r="AN24" s="215" t="n">
        <f aca="false">IF(ISERROR(VALUE(LEFT(M24))),LEFT(M24),VALUE(LEFT(M24)))</f>
        <v>4</v>
      </c>
      <c r="AO24" s="215" t="n">
        <f aca="false">IF(ISERROR(VALUE(LEFT(N24))),LEFT(N24),VALUE(LEFT(N24)))</f>
        <v>5</v>
      </c>
      <c r="AP24" s="215" t="n">
        <f aca="false">IF(ISERROR(VALUE(LEFT(O24))),LEFT(O24),VALUE(LEFT(O24)))</f>
        <v>4</v>
      </c>
      <c r="AQ24" s="215" t="n">
        <f aca="false">IF(ISERROR(VALUE(LEFT(P24))),LEFT(P24),VALUE(LEFT(P24)))</f>
        <v>4</v>
      </c>
      <c r="AR24" s="215" t="n">
        <f aca="false">IF(ISERROR(VALUE(LEFT(Q24))),LEFT(Q24),VALUE(LEFT(Q24)))</f>
        <v>4</v>
      </c>
      <c r="AS24" s="215" t="n">
        <f aca="false">IF(ISERROR(VALUE(LEFT(R24))),LEFT(R24),VALUE(LEFT(R24)))</f>
        <v>5</v>
      </c>
      <c r="AT24" s="215" t="n">
        <f aca="false">IF(ISERROR(VALUE(LEFT(S24))),LEFT(S24),VALUE(LEFT(S24)))</f>
        <v>5</v>
      </c>
      <c r="AU24" s="215" t="n">
        <f aca="false">IF(ISERROR(VALUE(LEFT(T24))),LEFT(T24),VALUE(LEFT(T24)))</f>
        <v>5</v>
      </c>
      <c r="AV24" s="215" t="str">
        <f aca="false">IF(ISERROR(VALUE(LEFT(U24))),LEFT(U24),VALUE(LEFT(U24)))</f>
        <v/>
      </c>
      <c r="AW24" s="216" t="n">
        <f aca="false">COUNTIF(AG24:AV24,"з")</f>
        <v>0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" hidden="false" customHeight="true" outlineLevel="0" collapsed="false">
      <c r="A25" s="75" t="n">
        <v>20</v>
      </c>
      <c r="B25" s="180"/>
      <c r="C25" s="360" t="s">
        <v>30</v>
      </c>
      <c r="D25" s="354" t="s">
        <v>1060</v>
      </c>
      <c r="E25" s="79" t="n">
        <v>2432</v>
      </c>
      <c r="F25" s="80" t="n">
        <v>5</v>
      </c>
      <c r="G25" s="80" t="n">
        <v>5</v>
      </c>
      <c r="H25" s="80" t="n">
        <v>4</v>
      </c>
      <c r="I25" s="80" t="n">
        <v>5</v>
      </c>
      <c r="J25" s="80" t="n">
        <v>5</v>
      </c>
      <c r="K25" s="80" t="n">
        <v>4</v>
      </c>
      <c r="L25" s="80" t="n">
        <v>3</v>
      </c>
      <c r="M25" s="80" t="n">
        <v>3</v>
      </c>
      <c r="N25" s="80" t="n">
        <v>5</v>
      </c>
      <c r="O25" s="80" t="n">
        <v>5</v>
      </c>
      <c r="P25" s="80" t="n">
        <v>3</v>
      </c>
      <c r="Q25" s="80" t="n">
        <v>4</v>
      </c>
      <c r="R25" s="96" t="n">
        <v>4</v>
      </c>
      <c r="S25" s="80" t="n">
        <v>4</v>
      </c>
      <c r="T25" s="80" t="n">
        <v>4</v>
      </c>
      <c r="U25" s="80"/>
      <c r="V25" s="120" t="n">
        <f aca="false">IF(AC25&gt;0,IF(SUM(X25:Y25)/AC25&gt;0,2,IF(AND(SUM(X25:Y25)/AC25=0,Z25/AC25&gt;0),3,IF(AND((AB25/AC25+AA25/AC25)=1,AA25/AC25&gt;0),4,5))),0)</f>
        <v>3</v>
      </c>
      <c r="W25" s="212" t="n">
        <f aca="false">COUNTIF(AG25:AV25,"б")</f>
        <v>0</v>
      </c>
      <c r="X25" s="212" t="n">
        <f aca="false">COUNTIF(AF25:AU25,"д")</f>
        <v>0</v>
      </c>
      <c r="Y25" s="212" t="n">
        <f aca="false">COUNTIF(AG25:AV25,2)+COUNTIF(AG25:AV25,"н")+COUNTIF(AG25:AV25,"д")</f>
        <v>0</v>
      </c>
      <c r="Z25" s="212" t="n">
        <f aca="false">COUNTIF(AG25:AV25,Z$5)</f>
        <v>3</v>
      </c>
      <c r="AA25" s="212" t="n">
        <f aca="false">COUNTIF(AG25:AV25,AA$5)</f>
        <v>6</v>
      </c>
      <c r="AB25" s="212" t="n">
        <f aca="false">COUNTIF(AG25:AV25,AB$5)</f>
        <v>6</v>
      </c>
      <c r="AC25" s="212" t="n">
        <f aca="false">SUM(X25:AB25)</f>
        <v>15</v>
      </c>
      <c r="AD25" s="213" t="n">
        <f aca="false">IF(ISERROR(((X25+Y25)*2+Z25*3+AA25*4+AB25*5)/SUM(X25,Y25:AB25)),"",((X25+Y25)*2+Z25*3+AA25*4+AB25*5)/SUM(X25,Y25:AB25))</f>
        <v>4.2</v>
      </c>
      <c r="AE25" s="214" t="n">
        <f aca="false">IF(AX25=5,0.5,IF(AX25=4,0.25,IF(AX25&lt;=3,0)))</f>
        <v>0</v>
      </c>
      <c r="AF25" s="1"/>
      <c r="AG25" s="215" t="n">
        <f aca="false">IF(ISERROR(VALUE(LEFT(F25))),LEFT(F25),VALUE(LEFT(F25)))</f>
        <v>5</v>
      </c>
      <c r="AH25" s="215" t="n">
        <f aca="false">IF(ISERROR(VALUE(LEFT(G25))),LEFT(G25),VALUE(LEFT(G25)))</f>
        <v>5</v>
      </c>
      <c r="AI25" s="215" t="n">
        <f aca="false">IF(ISERROR(VALUE(LEFT(H25))),LEFT(H25),VALUE(LEFT(H25)))</f>
        <v>4</v>
      </c>
      <c r="AJ25" s="215" t="n">
        <f aca="false">IF(ISERROR(VALUE(LEFT(I25))),LEFT(I25),VALUE(LEFT(I25)))</f>
        <v>5</v>
      </c>
      <c r="AK25" s="215" t="n">
        <f aca="false">IF(ISERROR(VALUE(LEFT(J25))),LEFT(J25),VALUE(LEFT(J25)))</f>
        <v>5</v>
      </c>
      <c r="AL25" s="215" t="n">
        <f aca="false">IF(ISERROR(VALUE(LEFT(K25))),LEFT(K25),VALUE(LEFT(K25)))</f>
        <v>4</v>
      </c>
      <c r="AM25" s="215" t="n">
        <f aca="false">IF(ISERROR(VALUE(LEFT(L25))),LEFT(L25),VALUE(LEFT(L25)))</f>
        <v>3</v>
      </c>
      <c r="AN25" s="215" t="n">
        <f aca="false">IF(ISERROR(VALUE(LEFT(M25))),LEFT(M25),VALUE(LEFT(M25)))</f>
        <v>3</v>
      </c>
      <c r="AO25" s="215" t="n">
        <f aca="false">IF(ISERROR(VALUE(LEFT(N25))),LEFT(N25),VALUE(LEFT(N25)))</f>
        <v>5</v>
      </c>
      <c r="AP25" s="215" t="n">
        <f aca="false">IF(ISERROR(VALUE(LEFT(O25))),LEFT(O25),VALUE(LEFT(O25)))</f>
        <v>5</v>
      </c>
      <c r="AQ25" s="215" t="n">
        <f aca="false">IF(ISERROR(VALUE(LEFT(P25))),LEFT(P25),VALUE(LEFT(P25)))</f>
        <v>3</v>
      </c>
      <c r="AR25" s="215" t="n">
        <f aca="false">IF(ISERROR(VALUE(LEFT(Q25))),LEFT(Q25),VALUE(LEFT(Q25)))</f>
        <v>4</v>
      </c>
      <c r="AS25" s="215" t="n">
        <f aca="false">IF(ISERROR(VALUE(LEFT(R25))),LEFT(R25),VALUE(LEFT(R25)))</f>
        <v>4</v>
      </c>
      <c r="AT25" s="215" t="n">
        <f aca="false">IF(ISERROR(VALUE(LEFT(S25))),LEFT(S25),VALUE(LEFT(S25)))</f>
        <v>4</v>
      </c>
      <c r="AU25" s="215" t="n">
        <f aca="false">IF(ISERROR(VALUE(LEFT(T25))),LEFT(T25),VALUE(LEFT(T25)))</f>
        <v>4</v>
      </c>
      <c r="AV25" s="215" t="str">
        <f aca="false">IF(ISERROR(VALUE(LEFT(U25))),LEFT(U25),VALUE(LEFT(U25)))</f>
        <v/>
      </c>
      <c r="AW25" s="216" t="n">
        <f aca="false">COUNTIF(AG25:AV25,"з")</f>
        <v>0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" hidden="false" customHeight="true" outlineLevel="0" collapsed="false">
      <c r="A26" s="75" t="n">
        <v>21</v>
      </c>
      <c r="B26" s="180"/>
      <c r="C26" s="360" t="s">
        <v>30</v>
      </c>
      <c r="D26" s="354" t="s">
        <v>1061</v>
      </c>
      <c r="E26" s="79" t="n">
        <v>2432</v>
      </c>
      <c r="F26" s="80" t="n">
        <v>5</v>
      </c>
      <c r="G26" s="80" t="n">
        <v>5</v>
      </c>
      <c r="H26" s="80" t="n">
        <v>4</v>
      </c>
      <c r="I26" s="80" t="n">
        <v>5</v>
      </c>
      <c r="J26" s="80" t="n">
        <v>5</v>
      </c>
      <c r="K26" s="80" t="n">
        <v>4</v>
      </c>
      <c r="L26" s="80" t="n">
        <v>3</v>
      </c>
      <c r="M26" s="80" t="n">
        <v>3</v>
      </c>
      <c r="N26" s="80" t="n">
        <v>5</v>
      </c>
      <c r="O26" s="80" t="n">
        <v>5</v>
      </c>
      <c r="P26" s="80" t="n">
        <v>3</v>
      </c>
      <c r="Q26" s="80" t="n">
        <v>3</v>
      </c>
      <c r="R26" s="96" t="n">
        <v>5</v>
      </c>
      <c r="S26" s="80" t="n">
        <v>4</v>
      </c>
      <c r="T26" s="80" t="n">
        <v>4</v>
      </c>
      <c r="U26" s="80"/>
      <c r="V26" s="120" t="n">
        <f aca="false">IF(AC26&gt;0,IF(SUM(X26:Y26)/AC26&gt;0,2,IF(AND(SUM(X26:Y26)/AC26=0,Z26/AC26&gt;0),3,IF(AND((AB26/AC26+AA26/AC26)=1,AA26/AC26&gt;0),4,5))),0)</f>
        <v>3</v>
      </c>
      <c r="W26" s="212" t="n">
        <f aca="false">COUNTIF(AG26:AV26,"б")</f>
        <v>0</v>
      </c>
      <c r="X26" s="212" t="n">
        <f aca="false">COUNTIF(AF26:AU26,"д")</f>
        <v>0</v>
      </c>
      <c r="Y26" s="212" t="n">
        <f aca="false">COUNTIF(AG26:AV26,2)+COUNTIF(AG26:AV26,"н")+COUNTIF(AG26:AV26,"д")</f>
        <v>0</v>
      </c>
      <c r="Z26" s="212" t="n">
        <f aca="false">COUNTIF(AG26:AV26,Z$5)</f>
        <v>4</v>
      </c>
      <c r="AA26" s="212" t="n">
        <f aca="false">COUNTIF(AG26:AV26,AA$5)</f>
        <v>4</v>
      </c>
      <c r="AB26" s="212" t="n">
        <f aca="false">COUNTIF(AG26:AV26,AB$5)</f>
        <v>7</v>
      </c>
      <c r="AC26" s="212" t="n">
        <f aca="false">SUM(X26:AB26)</f>
        <v>15</v>
      </c>
      <c r="AD26" s="213" t="n">
        <f aca="false">IF(ISERROR(((X26+Y26)*2+Z26*3+AA26*4+AB26*5)/SUM(X26,Y26:AB26)),"",((X26+Y26)*2+Z26*3+AA26*4+AB26*5)/SUM(X26,Y26:AB26))</f>
        <v>4.2</v>
      </c>
      <c r="AE26" s="214" t="n">
        <f aca="false">IF(AX26=5,0.5,IF(AX26=4,0.25,IF(AX26&lt;=3,0)))</f>
        <v>0</v>
      </c>
      <c r="AF26" s="1"/>
      <c r="AG26" s="215" t="n">
        <f aca="false">IF(ISERROR(VALUE(LEFT(F26))),LEFT(F26),VALUE(LEFT(F26)))</f>
        <v>5</v>
      </c>
      <c r="AH26" s="215" t="n">
        <f aca="false">IF(ISERROR(VALUE(LEFT(G26))),LEFT(G26),VALUE(LEFT(G26)))</f>
        <v>5</v>
      </c>
      <c r="AI26" s="215" t="n">
        <f aca="false">IF(ISERROR(VALUE(LEFT(H26))),LEFT(H26),VALUE(LEFT(H26)))</f>
        <v>4</v>
      </c>
      <c r="AJ26" s="215" t="n">
        <f aca="false">IF(ISERROR(VALUE(LEFT(I26))),LEFT(I26),VALUE(LEFT(I26)))</f>
        <v>5</v>
      </c>
      <c r="AK26" s="215" t="n">
        <f aca="false">IF(ISERROR(VALUE(LEFT(J26))),LEFT(J26),VALUE(LEFT(J26)))</f>
        <v>5</v>
      </c>
      <c r="AL26" s="215" t="n">
        <f aca="false">IF(ISERROR(VALUE(LEFT(K26))),LEFT(K26),VALUE(LEFT(K26)))</f>
        <v>4</v>
      </c>
      <c r="AM26" s="215" t="n">
        <f aca="false">IF(ISERROR(VALUE(LEFT(L26))),LEFT(L26),VALUE(LEFT(L26)))</f>
        <v>3</v>
      </c>
      <c r="AN26" s="215" t="n">
        <f aca="false">IF(ISERROR(VALUE(LEFT(M26))),LEFT(M26),VALUE(LEFT(M26)))</f>
        <v>3</v>
      </c>
      <c r="AO26" s="215" t="n">
        <f aca="false">IF(ISERROR(VALUE(LEFT(N26))),LEFT(N26),VALUE(LEFT(N26)))</f>
        <v>5</v>
      </c>
      <c r="AP26" s="215" t="n">
        <f aca="false">IF(ISERROR(VALUE(LEFT(O26))),LEFT(O26),VALUE(LEFT(O26)))</f>
        <v>5</v>
      </c>
      <c r="AQ26" s="215" t="n">
        <f aca="false">IF(ISERROR(VALUE(LEFT(P26))),LEFT(P26),VALUE(LEFT(P26)))</f>
        <v>3</v>
      </c>
      <c r="AR26" s="215" t="n">
        <f aca="false">IF(ISERROR(VALUE(LEFT(Q26))),LEFT(Q26),VALUE(LEFT(Q26)))</f>
        <v>3</v>
      </c>
      <c r="AS26" s="215" t="n">
        <f aca="false">IF(ISERROR(VALUE(LEFT(R26))),LEFT(R26),VALUE(LEFT(R26)))</f>
        <v>5</v>
      </c>
      <c r="AT26" s="215" t="n">
        <f aca="false">IF(ISERROR(VALUE(LEFT(S26))),LEFT(S26),VALUE(LEFT(S26)))</f>
        <v>4</v>
      </c>
      <c r="AU26" s="215" t="n">
        <f aca="false">IF(ISERROR(VALUE(LEFT(T26))),LEFT(T26),VALUE(LEFT(T26)))</f>
        <v>4</v>
      </c>
      <c r="AV26" s="215" t="str">
        <f aca="false">IF(ISERROR(VALUE(LEFT(U26))),LEFT(U26),VALUE(LEFT(U26)))</f>
        <v/>
      </c>
      <c r="AW26" s="216" t="n">
        <f aca="false">COUNTIF(AG26:AV26,"з")</f>
        <v>0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" hidden="false" customHeight="true" outlineLevel="0" collapsed="false">
      <c r="A27" s="75" t="n">
        <v>22</v>
      </c>
      <c r="B27" s="180"/>
      <c r="C27" s="360" t="s">
        <v>30</v>
      </c>
      <c r="D27" s="354" t="s">
        <v>1062</v>
      </c>
      <c r="E27" s="79" t="n">
        <v>2432</v>
      </c>
      <c r="F27" s="80" t="n">
        <v>5</v>
      </c>
      <c r="G27" s="80" t="n">
        <v>5</v>
      </c>
      <c r="H27" s="80" t="n">
        <v>5</v>
      </c>
      <c r="I27" s="80" t="n">
        <v>4</v>
      </c>
      <c r="J27" s="80" t="n">
        <v>5</v>
      </c>
      <c r="K27" s="80" t="n">
        <v>4</v>
      </c>
      <c r="L27" s="80" t="n">
        <v>4</v>
      </c>
      <c r="M27" s="80" t="n">
        <v>4</v>
      </c>
      <c r="N27" s="80" t="n">
        <v>5</v>
      </c>
      <c r="O27" s="80" t="n">
        <v>4</v>
      </c>
      <c r="P27" s="80" t="n">
        <v>5</v>
      </c>
      <c r="Q27" s="80" t="n">
        <v>4</v>
      </c>
      <c r="R27" s="96" t="n">
        <v>5</v>
      </c>
      <c r="S27" s="80" t="n">
        <v>5</v>
      </c>
      <c r="T27" s="80" t="n">
        <v>5</v>
      </c>
      <c r="U27" s="80"/>
      <c r="V27" s="120" t="n">
        <f aca="false">IF(AC27&gt;0,IF(SUM(X27:Y27)/AC27&gt;0,2,IF(AND(SUM(X27:Y27)/AC27=0,Z27/AC27&gt;0),3,IF(AND((AB27/AC27+AA27/AC27)=1,AA27/AC27&gt;0),4,5))),0)</f>
        <v>4</v>
      </c>
      <c r="W27" s="212" t="n">
        <f aca="false">COUNTIF(AG27:AV27,"б")</f>
        <v>0</v>
      </c>
      <c r="X27" s="212" t="n">
        <f aca="false">COUNTIF(AF27:AU27,"д")</f>
        <v>0</v>
      </c>
      <c r="Y27" s="212" t="n">
        <f aca="false">COUNTIF(AG27:AV27,2)+COUNTIF(AG27:AV27,"н")+COUNTIF(AG27:AV27,"д")</f>
        <v>0</v>
      </c>
      <c r="Z27" s="212" t="n">
        <f aca="false">COUNTIF(AG27:AV27,Z$5)</f>
        <v>0</v>
      </c>
      <c r="AA27" s="212" t="n">
        <f aca="false">COUNTIF(AG27:AV27,AA$5)</f>
        <v>6</v>
      </c>
      <c r="AB27" s="212" t="n">
        <f aca="false">COUNTIF(AG27:AV27,AB$5)</f>
        <v>9</v>
      </c>
      <c r="AC27" s="212" t="n">
        <f aca="false">SUM(X27:AB27)</f>
        <v>15</v>
      </c>
      <c r="AD27" s="213" t="n">
        <f aca="false">IF(ISERROR(((X27+Y27)*2+Z27*3+AA27*4+AB27*5)/SUM(X27,Y27:AB27)),"",((X27+Y27)*2+Z27*3+AA27*4+AB27*5)/SUM(X27,Y27:AB27))</f>
        <v>4.6</v>
      </c>
      <c r="AE27" s="214" t="n">
        <f aca="false">IF(AX27=5,0.5,IF(AX27=4,0.25,IF(AX27&lt;=3,0)))</f>
        <v>0</v>
      </c>
      <c r="AF27" s="1"/>
      <c r="AG27" s="215" t="n">
        <f aca="false">IF(ISERROR(VALUE(LEFT(F27))),LEFT(F27),VALUE(LEFT(F27)))</f>
        <v>5</v>
      </c>
      <c r="AH27" s="215" t="n">
        <f aca="false">IF(ISERROR(VALUE(LEFT(G27))),LEFT(G27),VALUE(LEFT(G27)))</f>
        <v>5</v>
      </c>
      <c r="AI27" s="215" t="n">
        <f aca="false">IF(ISERROR(VALUE(LEFT(H27))),LEFT(H27),VALUE(LEFT(H27)))</f>
        <v>5</v>
      </c>
      <c r="AJ27" s="215" t="n">
        <f aca="false">IF(ISERROR(VALUE(LEFT(I27))),LEFT(I27),VALUE(LEFT(I27)))</f>
        <v>4</v>
      </c>
      <c r="AK27" s="215" t="n">
        <f aca="false">IF(ISERROR(VALUE(LEFT(J27))),LEFT(J27),VALUE(LEFT(J27)))</f>
        <v>5</v>
      </c>
      <c r="AL27" s="215" t="n">
        <f aca="false">IF(ISERROR(VALUE(LEFT(K27))),LEFT(K27),VALUE(LEFT(K27)))</f>
        <v>4</v>
      </c>
      <c r="AM27" s="215" t="n">
        <f aca="false">IF(ISERROR(VALUE(LEFT(L27))),LEFT(L27),VALUE(LEFT(L27)))</f>
        <v>4</v>
      </c>
      <c r="AN27" s="215" t="n">
        <f aca="false">IF(ISERROR(VALUE(LEFT(M27))),LEFT(M27),VALUE(LEFT(M27)))</f>
        <v>4</v>
      </c>
      <c r="AO27" s="215" t="n">
        <f aca="false">IF(ISERROR(VALUE(LEFT(N27))),LEFT(N27),VALUE(LEFT(N27)))</f>
        <v>5</v>
      </c>
      <c r="AP27" s="215" t="n">
        <f aca="false">IF(ISERROR(VALUE(LEFT(O27))),LEFT(O27),VALUE(LEFT(O27)))</f>
        <v>4</v>
      </c>
      <c r="AQ27" s="215" t="n">
        <f aca="false">IF(ISERROR(VALUE(LEFT(P27))),LEFT(P27),VALUE(LEFT(P27)))</f>
        <v>5</v>
      </c>
      <c r="AR27" s="215" t="n">
        <f aca="false">IF(ISERROR(VALUE(LEFT(Q27))),LEFT(Q27),VALUE(LEFT(Q27)))</f>
        <v>4</v>
      </c>
      <c r="AS27" s="215" t="n">
        <f aca="false">IF(ISERROR(VALUE(LEFT(R27))),LEFT(R27),VALUE(LEFT(R27)))</f>
        <v>5</v>
      </c>
      <c r="AT27" s="215" t="n">
        <f aca="false">IF(ISERROR(VALUE(LEFT(S27))),LEFT(S27),VALUE(LEFT(S27)))</f>
        <v>5</v>
      </c>
      <c r="AU27" s="215" t="n">
        <f aca="false">IF(ISERROR(VALUE(LEFT(T27))),LEFT(T27),VALUE(LEFT(T27)))</f>
        <v>5</v>
      </c>
      <c r="AV27" s="215" t="str">
        <f aca="false">IF(ISERROR(VALUE(LEFT(U27))),LEFT(U27),VALUE(LEFT(U27)))</f>
        <v/>
      </c>
      <c r="AW27" s="216" t="n">
        <f aca="false">COUNTIF(AG27:AV27,"з")</f>
        <v>0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31.5" hidden="false" customHeight="false" outlineLevel="0" collapsed="false">
      <c r="A28" s="75" t="n">
        <v>23</v>
      </c>
      <c r="B28" s="180"/>
      <c r="C28" s="360" t="s">
        <v>30</v>
      </c>
      <c r="D28" s="385" t="s">
        <v>1063</v>
      </c>
      <c r="E28" s="79" t="n">
        <v>2432</v>
      </c>
      <c r="F28" s="80" t="n">
        <v>5</v>
      </c>
      <c r="G28" s="80" t="n">
        <v>4</v>
      </c>
      <c r="H28" s="80" t="n">
        <v>5</v>
      </c>
      <c r="I28" s="80" t="n">
        <v>4</v>
      </c>
      <c r="J28" s="80" t="n">
        <v>5</v>
      </c>
      <c r="K28" s="80" t="s">
        <v>504</v>
      </c>
      <c r="L28" s="80" t="s">
        <v>504</v>
      </c>
      <c r="M28" s="80" t="s">
        <v>504</v>
      </c>
      <c r="N28" s="80" t="s">
        <v>504</v>
      </c>
      <c r="O28" s="80" t="n">
        <v>5</v>
      </c>
      <c r="P28" s="80" t="n">
        <v>5</v>
      </c>
      <c r="Q28" s="80" t="n">
        <v>5</v>
      </c>
      <c r="R28" s="96" t="n">
        <v>5</v>
      </c>
      <c r="S28" s="80" t="n">
        <v>4</v>
      </c>
      <c r="T28" s="80" t="s">
        <v>134</v>
      </c>
      <c r="U28" s="80"/>
      <c r="V28" s="120" t="n">
        <f aca="false">IF(AC28&gt;0,IF(SUM(X28:Y28)/AC28&gt;0,2,IF(AND(SUM(X28:Y28)/AC28=0,Z28/AC28&gt;0),3,IF(AND((AB28/AC28+AA28/AC28)=1,AA28/AC28&gt;0),4,5))),0)</f>
        <v>4</v>
      </c>
      <c r="W28" s="212" t="n">
        <f aca="false">COUNTIF(AG28:AV28,"б")</f>
        <v>0</v>
      </c>
      <c r="X28" s="212" t="n">
        <f aca="false">COUNTIF(AF28:AU28,"д")</f>
        <v>0</v>
      </c>
      <c r="Y28" s="212" t="n">
        <f aca="false">COUNTIF(AG28:AV28,2)+COUNTIF(AG28:AV28,"н")+COUNTIF(AG28:AV28,"д")</f>
        <v>0</v>
      </c>
      <c r="Z28" s="212" t="n">
        <f aca="false">COUNTIF(AG28:AV28,Z$5)</f>
        <v>0</v>
      </c>
      <c r="AA28" s="212" t="n">
        <f aca="false">COUNTIF(AG28:AV28,AA$5)</f>
        <v>3</v>
      </c>
      <c r="AB28" s="212" t="n">
        <f aca="false">COUNTIF(AG28:AV28,AB$5)</f>
        <v>7</v>
      </c>
      <c r="AC28" s="212" t="n">
        <f aca="false">SUM(X28:AB28)</f>
        <v>10</v>
      </c>
      <c r="AD28" s="213" t="n">
        <f aca="false">IF(ISERROR(((X28+Y28)*2+Z28*3+AA28*4+AB28*5)/SUM(X28,Y28:AB28)),"",((X28+Y28)*2+Z28*3+AA28*4+AB28*5)/SUM(X28,Y28:AB28))</f>
        <v>4.7</v>
      </c>
      <c r="AE28" s="214" t="n">
        <f aca="false">IF(AX28=5,0.5,IF(AX28=4,0.25,IF(AX28&lt;=3,0)))</f>
        <v>0</v>
      </c>
      <c r="AF28" s="1"/>
      <c r="AG28" s="215" t="n">
        <f aca="false">IF(ISERROR(VALUE(LEFT(F28))),LEFT(F28),VALUE(LEFT(F28)))</f>
        <v>5</v>
      </c>
      <c r="AH28" s="215" t="n">
        <f aca="false">IF(ISERROR(VALUE(LEFT(G28))),LEFT(G28),VALUE(LEFT(G28)))</f>
        <v>4</v>
      </c>
      <c r="AI28" s="215" t="n">
        <f aca="false">IF(ISERROR(VALUE(LEFT(H28))),LEFT(H28),VALUE(LEFT(H28)))</f>
        <v>5</v>
      </c>
      <c r="AJ28" s="215" t="n">
        <f aca="false">IF(ISERROR(VALUE(LEFT(I28))),LEFT(I28),VALUE(LEFT(I28)))</f>
        <v>4</v>
      </c>
      <c r="AK28" s="215" t="n">
        <f aca="false">IF(ISERROR(VALUE(LEFT(J28))),LEFT(J28),VALUE(LEFT(J28)))</f>
        <v>5</v>
      </c>
      <c r="AL28" s="215" t="str">
        <f aca="false">IF(ISERROR(VALUE(LEFT(K28))),LEFT(K28),VALUE(LEFT(K28)))</f>
        <v>а</v>
      </c>
      <c r="AM28" s="215" t="str">
        <f aca="false">IF(ISERROR(VALUE(LEFT(L28))),LEFT(L28),VALUE(LEFT(L28)))</f>
        <v>а</v>
      </c>
      <c r="AN28" s="215" t="str">
        <f aca="false">IF(ISERROR(VALUE(LEFT(M28))),LEFT(M28),VALUE(LEFT(M28)))</f>
        <v>а</v>
      </c>
      <c r="AO28" s="215" t="str">
        <f aca="false">IF(ISERROR(VALUE(LEFT(N28))),LEFT(N28),VALUE(LEFT(N28)))</f>
        <v>а</v>
      </c>
      <c r="AP28" s="215" t="n">
        <f aca="false">IF(ISERROR(VALUE(LEFT(O28))),LEFT(O28),VALUE(LEFT(O28)))</f>
        <v>5</v>
      </c>
      <c r="AQ28" s="215" t="n">
        <f aca="false">IF(ISERROR(VALUE(LEFT(P28))),LEFT(P28),VALUE(LEFT(P28)))</f>
        <v>5</v>
      </c>
      <c r="AR28" s="215" t="n">
        <f aca="false">IF(ISERROR(VALUE(LEFT(Q28))),LEFT(Q28),VALUE(LEFT(Q28)))</f>
        <v>5</v>
      </c>
      <c r="AS28" s="215" t="n">
        <f aca="false">IF(ISERROR(VALUE(LEFT(R28))),LEFT(R28),VALUE(LEFT(R28)))</f>
        <v>5</v>
      </c>
      <c r="AT28" s="215" t="n">
        <f aca="false">IF(ISERROR(VALUE(LEFT(S28))),LEFT(S28),VALUE(LEFT(S28)))</f>
        <v>4</v>
      </c>
      <c r="AU28" s="215" t="str">
        <f aca="false">IF(ISERROR(VALUE(LEFT(T28))),LEFT(T28),VALUE(LEFT(T28)))</f>
        <v>а</v>
      </c>
      <c r="AV28" s="215" t="str">
        <f aca="false">IF(ISERROR(VALUE(LEFT(U28))),LEFT(U28),VALUE(LEFT(U28)))</f>
        <v/>
      </c>
      <c r="AW28" s="216" t="n">
        <f aca="false">COUNTIF(AG28:AV28,"з")</f>
        <v>0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" hidden="false" customHeight="true" outlineLevel="0" collapsed="false">
      <c r="A29" s="75" t="n">
        <v>24</v>
      </c>
      <c r="B29" s="180"/>
      <c r="C29" s="360" t="s">
        <v>30</v>
      </c>
      <c r="D29" s="354" t="s">
        <v>1064</v>
      </c>
      <c r="E29" s="79" t="n">
        <v>2432</v>
      </c>
      <c r="F29" s="80" t="n">
        <v>5</v>
      </c>
      <c r="G29" s="80" t="n">
        <v>5</v>
      </c>
      <c r="H29" s="80" t="n">
        <v>4</v>
      </c>
      <c r="I29" s="80" t="n">
        <v>4</v>
      </c>
      <c r="J29" s="80" t="n">
        <v>5</v>
      </c>
      <c r="K29" s="80" t="n">
        <v>5</v>
      </c>
      <c r="L29" s="80" t="n">
        <v>5</v>
      </c>
      <c r="M29" s="80" t="n">
        <v>5</v>
      </c>
      <c r="N29" s="80" t="n">
        <v>5</v>
      </c>
      <c r="O29" s="80" t="n">
        <v>5</v>
      </c>
      <c r="P29" s="80" t="n">
        <v>5</v>
      </c>
      <c r="Q29" s="80" t="n">
        <v>5</v>
      </c>
      <c r="R29" s="96" t="n">
        <v>5</v>
      </c>
      <c r="S29" s="80" t="n">
        <v>5</v>
      </c>
      <c r="T29" s="80" t="n">
        <v>5</v>
      </c>
      <c r="U29" s="80"/>
      <c r="V29" s="120" t="n">
        <f aca="false">IF(AC29&gt;0,IF(SUM(X29:Y29)/AC29&gt;0,2,IF(AND(SUM(X29:Y29)/AC29=0,Z29/AC29&gt;0),3,IF(AND((AB29/AC29+AA29/AC29)=1,AA29/AC29&gt;0),4,5))),0)</f>
        <v>4</v>
      </c>
      <c r="W29" s="212" t="n">
        <f aca="false">COUNTIF(AG29:AV29,"б")</f>
        <v>0</v>
      </c>
      <c r="X29" s="212" t="n">
        <f aca="false">COUNTIF(AF29:AU29,"д")</f>
        <v>0</v>
      </c>
      <c r="Y29" s="212" t="n">
        <f aca="false">COUNTIF(AG29:AV29,2)+COUNTIF(AG29:AV29,"н")+COUNTIF(AG29:AV29,"д")</f>
        <v>0</v>
      </c>
      <c r="Z29" s="212" t="n">
        <f aca="false">COUNTIF(AG29:AV29,Z$5)</f>
        <v>0</v>
      </c>
      <c r="AA29" s="212" t="n">
        <f aca="false">COUNTIF(AG29:AV29,AA$5)</f>
        <v>2</v>
      </c>
      <c r="AB29" s="212" t="n">
        <f aca="false">COUNTIF(AG29:AV29,AB$5)</f>
        <v>13</v>
      </c>
      <c r="AC29" s="212" t="n">
        <f aca="false">SUM(X29:AB29)</f>
        <v>15</v>
      </c>
      <c r="AD29" s="213" t="n">
        <f aca="false">IF(ISERROR(((X29+Y29)*2+Z29*3+AA29*4+AB29*5)/SUM(X29,Y29:AB29)),"",((X29+Y29)*2+Z29*3+AA29*4+AB29*5)/SUM(X29,Y29:AB29))</f>
        <v>4.86666666666667</v>
      </c>
      <c r="AE29" s="214" t="n">
        <f aca="false">IF(AX29=5,0.5,IF(AX29=4,0.25,IF(AX29&lt;=3,0)))</f>
        <v>0</v>
      </c>
      <c r="AF29" s="1"/>
      <c r="AG29" s="215" t="n">
        <f aca="false">IF(ISERROR(VALUE(LEFT(F29))),LEFT(F29),VALUE(LEFT(F29)))</f>
        <v>5</v>
      </c>
      <c r="AH29" s="215" t="n">
        <f aca="false">IF(ISERROR(VALUE(LEFT(G29))),LEFT(G29),VALUE(LEFT(G29)))</f>
        <v>5</v>
      </c>
      <c r="AI29" s="215" t="n">
        <f aca="false">IF(ISERROR(VALUE(LEFT(H29))),LEFT(H29),VALUE(LEFT(H29)))</f>
        <v>4</v>
      </c>
      <c r="AJ29" s="215" t="n">
        <f aca="false">IF(ISERROR(VALUE(LEFT(I29))),LEFT(I29),VALUE(LEFT(I29)))</f>
        <v>4</v>
      </c>
      <c r="AK29" s="215" t="n">
        <f aca="false">IF(ISERROR(VALUE(LEFT(J29))),LEFT(J29),VALUE(LEFT(J29)))</f>
        <v>5</v>
      </c>
      <c r="AL29" s="215" t="n">
        <f aca="false">IF(ISERROR(VALUE(LEFT(K29))),LEFT(K29),VALUE(LEFT(K29)))</f>
        <v>5</v>
      </c>
      <c r="AM29" s="215" t="n">
        <f aca="false">IF(ISERROR(VALUE(LEFT(L29))),LEFT(L29),VALUE(LEFT(L29)))</f>
        <v>5</v>
      </c>
      <c r="AN29" s="215" t="n">
        <f aca="false">IF(ISERROR(VALUE(LEFT(M29))),LEFT(M29),VALUE(LEFT(M29)))</f>
        <v>5</v>
      </c>
      <c r="AO29" s="215" t="n">
        <f aca="false">IF(ISERROR(VALUE(LEFT(N29))),LEFT(N29),VALUE(LEFT(N29)))</f>
        <v>5</v>
      </c>
      <c r="AP29" s="215" t="n">
        <f aca="false">IF(ISERROR(VALUE(LEFT(O29))),LEFT(O29),VALUE(LEFT(O29)))</f>
        <v>5</v>
      </c>
      <c r="AQ29" s="215" t="n">
        <f aca="false">IF(ISERROR(VALUE(LEFT(P29))),LEFT(P29),VALUE(LEFT(P29)))</f>
        <v>5</v>
      </c>
      <c r="AR29" s="215" t="n">
        <f aca="false">IF(ISERROR(VALUE(LEFT(Q29))),LEFT(Q29),VALUE(LEFT(Q29)))</f>
        <v>5</v>
      </c>
      <c r="AS29" s="215" t="n">
        <f aca="false">IF(ISERROR(VALUE(LEFT(R29))),LEFT(R29),VALUE(LEFT(R29)))</f>
        <v>5</v>
      </c>
      <c r="AT29" s="215" t="n">
        <f aca="false">IF(ISERROR(VALUE(LEFT(S29))),LEFT(S29),VALUE(LEFT(S29)))</f>
        <v>5</v>
      </c>
      <c r="AU29" s="215" t="n">
        <f aca="false">IF(ISERROR(VALUE(LEFT(T29))),LEFT(T29),VALUE(LEFT(T29)))</f>
        <v>5</v>
      </c>
      <c r="AV29" s="215" t="str">
        <f aca="false">IF(ISERROR(VALUE(LEFT(U29))),LEFT(U29),VALUE(LEFT(U29)))</f>
        <v/>
      </c>
      <c r="AW29" s="216" t="n">
        <f aca="false">COUNTIF(AG29:AV29,"з")</f>
        <v>0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" hidden="false" customHeight="true" outlineLevel="0" collapsed="false">
      <c r="A30" s="75" t="n">
        <v>25</v>
      </c>
      <c r="B30" s="180"/>
      <c r="C30" s="360" t="s">
        <v>30</v>
      </c>
      <c r="D30" s="354" t="s">
        <v>1065</v>
      </c>
      <c r="E30" s="79" t="n">
        <v>2432</v>
      </c>
      <c r="F30" s="80" t="n">
        <v>5</v>
      </c>
      <c r="G30" s="80" t="n">
        <v>5</v>
      </c>
      <c r="H30" s="80" t="n">
        <v>5</v>
      </c>
      <c r="I30" s="80" t="n">
        <v>5</v>
      </c>
      <c r="J30" s="80" t="n">
        <v>5</v>
      </c>
      <c r="K30" s="80" t="s">
        <v>504</v>
      </c>
      <c r="L30" s="80" t="s">
        <v>504</v>
      </c>
      <c r="M30" s="80" t="s">
        <v>504</v>
      </c>
      <c r="N30" s="80" t="s">
        <v>504</v>
      </c>
      <c r="O30" s="80" t="n">
        <v>5</v>
      </c>
      <c r="P30" s="80" t="n">
        <v>5</v>
      </c>
      <c r="Q30" s="80" t="n">
        <v>5</v>
      </c>
      <c r="R30" s="96" t="n">
        <v>5</v>
      </c>
      <c r="S30" s="80" t="n">
        <v>5</v>
      </c>
      <c r="T30" s="80" t="s">
        <v>504</v>
      </c>
      <c r="U30" s="80"/>
      <c r="V30" s="120" t="n">
        <f aca="false">IF(AC30&gt;0,IF(SUM(X30:Y30)/AC30&gt;0,2,IF(AND(SUM(X30:Y30)/AC30=0,Z30/AC30&gt;0),3,IF(AND((AB30/AC30+AA30/AC30)=1,AA30/AC30&gt;0),4,5))),0)</f>
        <v>5</v>
      </c>
      <c r="W30" s="212" t="n">
        <f aca="false">COUNTIF(AG30:AV30,"б")</f>
        <v>0</v>
      </c>
      <c r="X30" s="212" t="n">
        <f aca="false">COUNTIF(AF30:AU30,"д")</f>
        <v>0</v>
      </c>
      <c r="Y30" s="212" t="n">
        <f aca="false">COUNTIF(AG30:AV30,2)+COUNTIF(AG30:AV30,"н")+COUNTIF(AG30:AV30,"д")</f>
        <v>0</v>
      </c>
      <c r="Z30" s="212" t="n">
        <f aca="false">COUNTIF(AG30:AV30,Z$5)</f>
        <v>0</v>
      </c>
      <c r="AA30" s="212" t="n">
        <f aca="false">COUNTIF(AG30:AV30,AA$5)</f>
        <v>0</v>
      </c>
      <c r="AB30" s="212" t="n">
        <f aca="false">COUNTIF(AG30:AV30,AB$5)</f>
        <v>10</v>
      </c>
      <c r="AC30" s="212" t="n">
        <f aca="false">SUM(X30:AB30)</f>
        <v>10</v>
      </c>
      <c r="AD30" s="213" t="n">
        <f aca="false">IF(ISERROR(((X30+Y30)*2+Z30*3+AA30*4+AB30*5)/SUM(X30,Y30:AB30)),"",((X30+Y30)*2+Z30*3+AA30*4+AB30*5)/SUM(X30,Y30:AB30))</f>
        <v>5</v>
      </c>
      <c r="AE30" s="214" t="n">
        <f aca="false">IF(AX30=5,0.5,IF(AX30=4,0.25,IF(AX30&lt;=3,0)))</f>
        <v>0</v>
      </c>
      <c r="AF30" s="1"/>
      <c r="AG30" s="215" t="n">
        <f aca="false">IF(ISERROR(VALUE(LEFT(F30))),LEFT(F30),VALUE(LEFT(F30)))</f>
        <v>5</v>
      </c>
      <c r="AH30" s="215" t="n">
        <f aca="false">IF(ISERROR(VALUE(LEFT(G30))),LEFT(G30),VALUE(LEFT(G30)))</f>
        <v>5</v>
      </c>
      <c r="AI30" s="215" t="n">
        <f aca="false">IF(ISERROR(VALUE(LEFT(H30))),LEFT(H30),VALUE(LEFT(H30)))</f>
        <v>5</v>
      </c>
      <c r="AJ30" s="215" t="n">
        <f aca="false">IF(ISERROR(VALUE(LEFT(I30))),LEFT(I30),VALUE(LEFT(I30)))</f>
        <v>5</v>
      </c>
      <c r="AK30" s="215" t="n">
        <f aca="false">IF(ISERROR(VALUE(LEFT(J30))),LEFT(J30),VALUE(LEFT(J30)))</f>
        <v>5</v>
      </c>
      <c r="AL30" s="215" t="str">
        <f aca="false">IF(ISERROR(VALUE(LEFT(K30))),LEFT(K30),VALUE(LEFT(K30)))</f>
        <v>а</v>
      </c>
      <c r="AM30" s="215" t="str">
        <f aca="false">IF(ISERROR(VALUE(LEFT(L30))),LEFT(L30),VALUE(LEFT(L30)))</f>
        <v>а</v>
      </c>
      <c r="AN30" s="215" t="str">
        <f aca="false">IF(ISERROR(VALUE(LEFT(M30))),LEFT(M30),VALUE(LEFT(M30)))</f>
        <v>а</v>
      </c>
      <c r="AO30" s="215" t="str">
        <f aca="false">IF(ISERROR(VALUE(LEFT(N30))),LEFT(N30),VALUE(LEFT(N30)))</f>
        <v>а</v>
      </c>
      <c r="AP30" s="215" t="n">
        <f aca="false">IF(ISERROR(VALUE(LEFT(O30))),LEFT(O30),VALUE(LEFT(O30)))</f>
        <v>5</v>
      </c>
      <c r="AQ30" s="215" t="n">
        <f aca="false">IF(ISERROR(VALUE(LEFT(P30))),LEFT(P30),VALUE(LEFT(P30)))</f>
        <v>5</v>
      </c>
      <c r="AR30" s="215" t="n">
        <f aca="false">IF(ISERROR(VALUE(LEFT(Q30))),LEFT(Q30),VALUE(LEFT(Q30)))</f>
        <v>5</v>
      </c>
      <c r="AS30" s="215" t="n">
        <f aca="false">IF(ISERROR(VALUE(LEFT(R30))),LEFT(R30),VALUE(LEFT(R30)))</f>
        <v>5</v>
      </c>
      <c r="AT30" s="215" t="n">
        <f aca="false">IF(ISERROR(VALUE(LEFT(S30))),LEFT(S30),VALUE(LEFT(S30)))</f>
        <v>5</v>
      </c>
      <c r="AU30" s="215" t="str">
        <f aca="false">IF(ISERROR(VALUE(LEFT(T30))),LEFT(T30),VALUE(LEFT(T30)))</f>
        <v>а</v>
      </c>
      <c r="AV30" s="215" t="str">
        <f aca="false">IF(ISERROR(VALUE(LEFT(U30))),LEFT(U30),VALUE(LEFT(U30)))</f>
        <v/>
      </c>
      <c r="AW30" s="216" t="n">
        <f aca="false">COUNTIF(AG30:AV30,"з")</f>
        <v>0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" hidden="false" customHeight="true" outlineLevel="0" collapsed="false">
      <c r="A31" s="75" t="n">
        <v>26</v>
      </c>
      <c r="B31" s="180"/>
      <c r="C31" s="360" t="s">
        <v>518</v>
      </c>
      <c r="D31" s="354" t="s">
        <v>1066</v>
      </c>
      <c r="E31" s="79" t="n">
        <v>2432</v>
      </c>
      <c r="F31" s="80" t="n">
        <v>5</v>
      </c>
      <c r="G31" s="80" t="n">
        <v>5</v>
      </c>
      <c r="H31" s="80" t="n">
        <v>4</v>
      </c>
      <c r="I31" s="80" t="n">
        <v>4</v>
      </c>
      <c r="J31" s="80" t="n">
        <v>5</v>
      </c>
      <c r="K31" s="80" t="n">
        <v>5</v>
      </c>
      <c r="L31" s="80" t="n">
        <v>3</v>
      </c>
      <c r="M31" s="80" t="n">
        <v>4</v>
      </c>
      <c r="N31" s="80" t="n">
        <v>4</v>
      </c>
      <c r="O31" s="80" t="n">
        <v>4</v>
      </c>
      <c r="P31" s="80" t="n">
        <v>4</v>
      </c>
      <c r="Q31" s="80" t="n">
        <v>5</v>
      </c>
      <c r="R31" s="96" t="n">
        <v>4</v>
      </c>
      <c r="S31" s="80" t="n">
        <v>5</v>
      </c>
      <c r="T31" s="80" t="n">
        <v>4</v>
      </c>
      <c r="U31" s="80"/>
      <c r="V31" s="120" t="n">
        <f aca="false">IF(AC31&gt;0,IF(SUM(X31:Y31)/AC31&gt;0,2,IF(AND(SUM(X31:Y31)/AC31=0,Z31/AC31&gt;0),3,IF(AND((AB31/AC31+AA31/AC31)=1,AA31/AC31&gt;0),4,5))),0)</f>
        <v>3</v>
      </c>
      <c r="W31" s="212" t="n">
        <f aca="false">COUNTIF(AG31:AV31,"б")</f>
        <v>0</v>
      </c>
      <c r="X31" s="212" t="n">
        <f aca="false">COUNTIF(AF31:AU31,"д")</f>
        <v>0</v>
      </c>
      <c r="Y31" s="212" t="n">
        <f aca="false">COUNTIF(AG31:AV31,2)+COUNTIF(AG31:AV31,"н")+COUNTIF(AG31:AV31,"д")</f>
        <v>0</v>
      </c>
      <c r="Z31" s="212" t="n">
        <f aca="false">COUNTIF(AG31:AV31,Z$5)</f>
        <v>1</v>
      </c>
      <c r="AA31" s="212" t="n">
        <f aca="false">COUNTIF(AG31:AV31,AA$5)</f>
        <v>8</v>
      </c>
      <c r="AB31" s="212" t="n">
        <f aca="false">COUNTIF(AG31:AV31,AB$5)</f>
        <v>6</v>
      </c>
      <c r="AC31" s="212" t="n">
        <f aca="false">SUM(X31:AB31)</f>
        <v>15</v>
      </c>
      <c r="AD31" s="213" t="n">
        <f aca="false">IF(ISERROR(((X31+Y31)*2+Z31*3+AA31*4+AB31*5)/SUM(X31,Y31:AB31)),"",((X31+Y31)*2+Z31*3+AA31*4+AB31*5)/SUM(X31,Y31:AB31))</f>
        <v>4.33333333333333</v>
      </c>
      <c r="AE31" s="214" t="n">
        <f aca="false">IF(AX31=5,0.5,IF(AX31=4,0.25,IF(AX31&lt;=3,0)))</f>
        <v>0</v>
      </c>
      <c r="AF31" s="1"/>
      <c r="AG31" s="215" t="n">
        <f aca="false">IF(ISERROR(VALUE(LEFT(F31))),LEFT(F31),VALUE(LEFT(F31)))</f>
        <v>5</v>
      </c>
      <c r="AH31" s="215" t="n">
        <f aca="false">IF(ISERROR(VALUE(LEFT(G31))),LEFT(G31),VALUE(LEFT(G31)))</f>
        <v>5</v>
      </c>
      <c r="AI31" s="215" t="n">
        <f aca="false">IF(ISERROR(VALUE(LEFT(H31))),LEFT(H31),VALUE(LEFT(H31)))</f>
        <v>4</v>
      </c>
      <c r="AJ31" s="215" t="n">
        <f aca="false">IF(ISERROR(VALUE(LEFT(I31))),LEFT(I31),VALUE(LEFT(I31)))</f>
        <v>4</v>
      </c>
      <c r="AK31" s="215" t="n">
        <f aca="false">IF(ISERROR(VALUE(LEFT(J31))),LEFT(J31),VALUE(LEFT(J31)))</f>
        <v>5</v>
      </c>
      <c r="AL31" s="215" t="n">
        <f aca="false">IF(ISERROR(VALUE(LEFT(K31))),LEFT(K31),VALUE(LEFT(K31)))</f>
        <v>5</v>
      </c>
      <c r="AM31" s="215" t="n">
        <f aca="false">IF(ISERROR(VALUE(LEFT(L31))),LEFT(L31),VALUE(LEFT(L31)))</f>
        <v>3</v>
      </c>
      <c r="AN31" s="215" t="n">
        <f aca="false">IF(ISERROR(VALUE(LEFT(M31))),LEFT(M31),VALUE(LEFT(M31)))</f>
        <v>4</v>
      </c>
      <c r="AO31" s="215" t="n">
        <f aca="false">IF(ISERROR(VALUE(LEFT(N31))),LEFT(N31),VALUE(LEFT(N31)))</f>
        <v>4</v>
      </c>
      <c r="AP31" s="215" t="n">
        <f aca="false">IF(ISERROR(VALUE(LEFT(O31))),LEFT(O31),VALUE(LEFT(O31)))</f>
        <v>4</v>
      </c>
      <c r="AQ31" s="215" t="n">
        <f aca="false">IF(ISERROR(VALUE(LEFT(P31))),LEFT(P31),VALUE(LEFT(P31)))</f>
        <v>4</v>
      </c>
      <c r="AR31" s="215" t="n">
        <f aca="false">IF(ISERROR(VALUE(LEFT(Q31))),LEFT(Q31),VALUE(LEFT(Q31)))</f>
        <v>5</v>
      </c>
      <c r="AS31" s="215" t="n">
        <f aca="false">IF(ISERROR(VALUE(LEFT(R31))),LEFT(R31),VALUE(LEFT(R31)))</f>
        <v>4</v>
      </c>
      <c r="AT31" s="215" t="n">
        <f aca="false">IF(ISERROR(VALUE(LEFT(S31))),LEFT(S31),VALUE(LEFT(S31)))</f>
        <v>5</v>
      </c>
      <c r="AU31" s="215" t="n">
        <f aca="false">IF(ISERROR(VALUE(LEFT(T31))),LEFT(T31),VALUE(LEFT(T31)))</f>
        <v>4</v>
      </c>
      <c r="AV31" s="215" t="str">
        <f aca="false">IF(ISERROR(VALUE(LEFT(U31))),LEFT(U31),VALUE(LEFT(U31)))</f>
        <v/>
      </c>
      <c r="AW31" s="216" t="n">
        <f aca="false">COUNTIF(AG31:AV31,"з")</f>
        <v>0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75"/>
      <c r="B32" s="27"/>
      <c r="C32" s="360"/>
      <c r="D32" s="375"/>
      <c r="E32" s="7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96"/>
      <c r="S32" s="80"/>
      <c r="T32" s="80"/>
      <c r="U32" s="80"/>
      <c r="V32" s="120" t="n">
        <f aca="false">IF(AC32&gt;0,IF(SUM(X32:Y32)/AC32&gt;0,2,IF(AND(SUM(X32:Y32)/AC32=0,Z32/AC32&gt;0),3,IF(AND((AB32/AC32+AA32/AC32)=1,AA32/AC32&gt;0),4,5))),0)</f>
        <v>0</v>
      </c>
      <c r="W32" s="212" t="n">
        <f aca="false">COUNTIF(AG32:AV32,"б")</f>
        <v>0</v>
      </c>
      <c r="X32" s="212" t="n">
        <f aca="false">COUNTIF(AF32:AU32,"д")</f>
        <v>0</v>
      </c>
      <c r="Y32" s="212" t="n">
        <f aca="false">COUNTIF(AG32:AV32,2)+COUNTIF(AG32:AV32,"н")+COUNTIF(AG32:AV32,"д")</f>
        <v>0</v>
      </c>
      <c r="Z32" s="212" t="n">
        <f aca="false">COUNTIF(AG32:AV32,Z$5)</f>
        <v>0</v>
      </c>
      <c r="AA32" s="212" t="n">
        <f aca="false">COUNTIF(AG32:AV32,AA$5)</f>
        <v>0</v>
      </c>
      <c r="AB32" s="212" t="n">
        <f aca="false">COUNTIF(AG32:AV32,AB$5)</f>
        <v>0</v>
      </c>
      <c r="AC32" s="212" t="n">
        <f aca="false">SUM(X32:AB32)</f>
        <v>0</v>
      </c>
      <c r="AD32" s="213" t="str">
        <f aca="false">IF(ISERROR(((X32+Y32)*2+Z32*3+AA32*4+AB32*5)/SUM(X32,Y32:AB32)),"",((X32+Y32)*2+Z32*3+AA32*4+AB32*5)/SUM(X32,Y32:AB32))</f>
        <v/>
      </c>
      <c r="AE32" s="214" t="n">
        <f aca="false">IF(AX32=5,0.5,IF(AX32=4,0.25,IF(AX32&lt;=3,0)))</f>
        <v>0</v>
      </c>
      <c r="AF32" s="1"/>
      <c r="AG32" s="298" t="str">
        <f aca="false">IF(ISERROR(VALUE(LEFT(F32))),LEFT(F32),VALUE(LEFT(F32)))</f>
        <v/>
      </c>
      <c r="AH32" s="298" t="str">
        <f aca="false">IF(ISERROR(VALUE(LEFT(G32))),LEFT(G32),VALUE(LEFT(G32)))</f>
        <v/>
      </c>
      <c r="AI32" s="298" t="str">
        <f aca="false">IF(ISERROR(VALUE(LEFT(H32))),LEFT(H32),VALUE(LEFT(H32)))</f>
        <v/>
      </c>
      <c r="AJ32" s="298" t="str">
        <f aca="false">IF(ISERROR(VALUE(LEFT(I32))),LEFT(I32),VALUE(LEFT(I32)))</f>
        <v/>
      </c>
      <c r="AK32" s="298" t="str">
        <f aca="false">IF(ISERROR(VALUE(LEFT(J32))),LEFT(J32),VALUE(LEFT(J32)))</f>
        <v/>
      </c>
      <c r="AL32" s="298" t="str">
        <f aca="false">IF(ISERROR(VALUE(LEFT(K32))),LEFT(K32),VALUE(LEFT(K32)))</f>
        <v/>
      </c>
      <c r="AM32" s="298" t="str">
        <f aca="false">IF(ISERROR(VALUE(LEFT(L32))),LEFT(L32),VALUE(LEFT(L32)))</f>
        <v/>
      </c>
      <c r="AN32" s="298" t="str">
        <f aca="false">IF(ISERROR(VALUE(LEFT(M32))),LEFT(M32),VALUE(LEFT(M32)))</f>
        <v/>
      </c>
      <c r="AO32" s="298" t="str">
        <f aca="false">IF(ISERROR(VALUE(LEFT(N32))),LEFT(N32),VALUE(LEFT(N32)))</f>
        <v/>
      </c>
      <c r="AP32" s="298" t="str">
        <f aca="false">IF(ISERROR(VALUE(LEFT(O32))),LEFT(O32),VALUE(LEFT(O32)))</f>
        <v/>
      </c>
      <c r="AQ32" s="298" t="str">
        <f aca="false">IF(ISERROR(VALUE(LEFT(P32))),LEFT(P32),VALUE(LEFT(P32)))</f>
        <v/>
      </c>
      <c r="AR32" s="298" t="str">
        <f aca="false">IF(ISERROR(VALUE(LEFT(Q32))),LEFT(Q32),VALUE(LEFT(Q32)))</f>
        <v/>
      </c>
      <c r="AS32" s="298" t="str">
        <f aca="false">IF(ISERROR(VALUE(LEFT(R32))),LEFT(R32),VALUE(LEFT(R32)))</f>
        <v/>
      </c>
      <c r="AT32" s="298" t="str">
        <f aca="false">IF(ISERROR(VALUE(LEFT(S32))),LEFT(S32),VALUE(LEFT(S32)))</f>
        <v/>
      </c>
      <c r="AU32" s="298" t="str">
        <f aca="false">IF(ISERROR(VALUE(LEFT(T32))),LEFT(T32),VALUE(LEFT(T32)))</f>
        <v/>
      </c>
      <c r="AV32" s="298" t="str">
        <f aca="false">IF(ISERROR(VALUE(LEFT(U32))),LEFT(U32),VALUE(LEFT(U32)))</f>
        <v/>
      </c>
      <c r="AW32" s="120" t="n">
        <f aca="false">COUNTIF(AG32:AV32,"з")</f>
        <v>0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true" customHeight="true" outlineLevel="0" collapsed="false">
      <c r="A33" s="75"/>
      <c r="B33" s="27"/>
      <c r="C33" s="360"/>
      <c r="D33" s="27"/>
      <c r="E33" s="7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96"/>
      <c r="S33" s="80"/>
      <c r="T33" s="80"/>
      <c r="U33" s="80"/>
      <c r="V33" s="120" t="n">
        <f aca="false">IF(AC33&gt;0,IF(SUM(X33:Y33)/AC33&gt;0,2,IF(AND(SUM(X33:Y33)/AC33=0,Z33/AC33&gt;0),3,IF(AND((AB33/AC33+AA33/AC33)=1,AA33/AC33&gt;0),4,5))),0)</f>
        <v>0</v>
      </c>
      <c r="W33" s="212" t="n">
        <f aca="false">COUNTIF(AG33:AV33,"б")</f>
        <v>0</v>
      </c>
      <c r="X33" s="212" t="n">
        <f aca="false">COUNTIF(AF33:AU33,"д")</f>
        <v>0</v>
      </c>
      <c r="Y33" s="212" t="n">
        <f aca="false">COUNTIF(AG33:AV33,2)+COUNTIF(AG33:AV33,"н")+COUNTIF(AG33:AV33,"д")</f>
        <v>0</v>
      </c>
      <c r="Z33" s="212" t="n">
        <f aca="false">COUNTIF(AG33:AV33,Z$5)</f>
        <v>0</v>
      </c>
      <c r="AA33" s="212" t="n">
        <f aca="false">COUNTIF(AG33:AV33,AA$5)</f>
        <v>0</v>
      </c>
      <c r="AB33" s="212" t="n">
        <f aca="false">COUNTIF(AG33:AV33,AB$5)</f>
        <v>0</v>
      </c>
      <c r="AC33" s="212" t="n">
        <f aca="false">SUM(X33:AB33)</f>
        <v>0</v>
      </c>
      <c r="AD33" s="213" t="str">
        <f aca="false">IF(ISERROR(((X33+Y33)*2+Z33*3+AA33*4+AB33*5)/SUM(X33,Y33:AB33)),"",((X33+Y33)*2+Z33*3+AA33*4+AB33*5)/SUM(X33,Y33:AB33))</f>
        <v/>
      </c>
      <c r="AE33" s="214" t="n">
        <f aca="false">IF(AX33=5,0.5,IF(AX33=4,0.25,IF(AX33&lt;=3,0)))</f>
        <v>0</v>
      </c>
      <c r="AF33" s="1"/>
      <c r="AG33" s="298" t="str">
        <f aca="false">IF(ISERROR(VALUE(LEFT(F33))),LEFT(F33),VALUE(LEFT(F33)))</f>
        <v/>
      </c>
      <c r="AH33" s="298" t="str">
        <f aca="false">IF(ISERROR(VALUE(LEFT(G33))),LEFT(G33),VALUE(LEFT(G33)))</f>
        <v/>
      </c>
      <c r="AI33" s="298" t="str">
        <f aca="false">IF(ISERROR(VALUE(LEFT(H33))),LEFT(H33),VALUE(LEFT(H33)))</f>
        <v/>
      </c>
      <c r="AJ33" s="298" t="str">
        <f aca="false">IF(ISERROR(VALUE(LEFT(I33))),LEFT(I33),VALUE(LEFT(I33)))</f>
        <v/>
      </c>
      <c r="AK33" s="298" t="str">
        <f aca="false">IF(ISERROR(VALUE(LEFT(J33))),LEFT(J33),VALUE(LEFT(J33)))</f>
        <v/>
      </c>
      <c r="AL33" s="298" t="str">
        <f aca="false">IF(ISERROR(VALUE(LEFT(K33))),LEFT(K33),VALUE(LEFT(K33)))</f>
        <v/>
      </c>
      <c r="AM33" s="298" t="str">
        <f aca="false">IF(ISERROR(VALUE(LEFT(L33))),LEFT(L33),VALUE(LEFT(L33)))</f>
        <v/>
      </c>
      <c r="AN33" s="298" t="str">
        <f aca="false">IF(ISERROR(VALUE(LEFT(M33))),LEFT(M33),VALUE(LEFT(M33)))</f>
        <v/>
      </c>
      <c r="AO33" s="298" t="str">
        <f aca="false">IF(ISERROR(VALUE(LEFT(N33))),LEFT(N33),VALUE(LEFT(N33)))</f>
        <v/>
      </c>
      <c r="AP33" s="298" t="str">
        <f aca="false">IF(ISERROR(VALUE(LEFT(O33))),LEFT(O33),VALUE(LEFT(O33)))</f>
        <v/>
      </c>
      <c r="AQ33" s="298" t="str">
        <f aca="false">IF(ISERROR(VALUE(LEFT(P33))),LEFT(P33),VALUE(LEFT(P33)))</f>
        <v/>
      </c>
      <c r="AR33" s="298" t="str">
        <f aca="false">IF(ISERROR(VALUE(LEFT(Q33))),LEFT(Q33),VALUE(LEFT(Q33)))</f>
        <v/>
      </c>
      <c r="AS33" s="298" t="str">
        <f aca="false">IF(ISERROR(VALUE(LEFT(R33))),LEFT(R33),VALUE(LEFT(R33)))</f>
        <v/>
      </c>
      <c r="AT33" s="298" t="str">
        <f aca="false">IF(ISERROR(VALUE(LEFT(S33))),LEFT(S33),VALUE(LEFT(S33)))</f>
        <v/>
      </c>
      <c r="AU33" s="298" t="str">
        <f aca="false">IF(ISERROR(VALUE(LEFT(T33))),LEFT(T33),VALUE(LEFT(T33)))</f>
        <v/>
      </c>
      <c r="AV33" s="298" t="str">
        <f aca="false">IF(ISERROR(VALUE(LEFT(U33))),LEFT(U33),VALUE(LEFT(U33)))</f>
        <v/>
      </c>
      <c r="AW33" s="120" t="n">
        <f aca="false">COUNTIF(AG33:AV33,"з")</f>
        <v>0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true" customHeight="true" outlineLevel="0" collapsed="false">
      <c r="A34" s="75"/>
      <c r="B34" s="113"/>
      <c r="C34" s="360"/>
      <c r="D34" s="117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96"/>
      <c r="S34" s="80"/>
      <c r="T34" s="80"/>
      <c r="U34" s="80"/>
      <c r="V34" s="120" t="n">
        <f aca="false">IF(AC34&gt;0,IF(SUM(X34:Y34)/AC34&gt;0,2,IF(AND(SUM(X34:Y34)/AC34=0,Z34/AC34&gt;0),3,IF(AND((AB34/AC34+AA34/AC34)=1,AA34/AC34&gt;0),4,5))),0)</f>
        <v>0</v>
      </c>
      <c r="W34" s="212" t="n">
        <f aca="false">COUNTIF(AG34:AV34,"б")</f>
        <v>0</v>
      </c>
      <c r="X34" s="212" t="n">
        <f aca="false">COUNTIF(AF34:AU34,"д")</f>
        <v>0</v>
      </c>
      <c r="Y34" s="212" t="n">
        <f aca="false">COUNTIF(AG34:AV34,2)+COUNTIF(AG34:AV34,"н")+COUNTIF(AG34:AV34,"д")</f>
        <v>0</v>
      </c>
      <c r="Z34" s="212" t="n">
        <f aca="false">COUNTIF(AG34:AV34,Z$5)</f>
        <v>0</v>
      </c>
      <c r="AA34" s="212" t="n">
        <f aca="false">COUNTIF(AG34:AV34,AA$5)</f>
        <v>0</v>
      </c>
      <c r="AB34" s="212" t="n">
        <f aca="false">COUNTIF(AG34:AV34,AB$5)</f>
        <v>0</v>
      </c>
      <c r="AC34" s="212" t="n">
        <f aca="false">SUM(X34:AB34)</f>
        <v>0</v>
      </c>
      <c r="AD34" s="213" t="str">
        <f aca="false">IF(ISERROR(((X34+Y34)*2+Z34*3+AA34*4+AB34*5)/SUM(X34,Y34:AB34)),"",((X34+Y34)*2+Z34*3+AA34*4+AB34*5)/SUM(X34,Y34:AB34))</f>
        <v/>
      </c>
      <c r="AE34" s="214" t="n">
        <f aca="false">IF(AX34=5,0.5,IF(AX34=4,0.25,IF(AX34&lt;=3,0)))</f>
        <v>0</v>
      </c>
      <c r="AF34" s="1"/>
      <c r="AG34" s="298" t="str">
        <f aca="false">IF(ISERROR(VALUE(LEFT(F34))),LEFT(F34),VALUE(LEFT(F34)))</f>
        <v/>
      </c>
      <c r="AH34" s="298" t="str">
        <f aca="false">IF(ISERROR(VALUE(LEFT(G34))),LEFT(G34),VALUE(LEFT(G34)))</f>
        <v/>
      </c>
      <c r="AI34" s="298" t="str">
        <f aca="false">IF(ISERROR(VALUE(LEFT(H34))),LEFT(H34),VALUE(LEFT(H34)))</f>
        <v/>
      </c>
      <c r="AJ34" s="298" t="str">
        <f aca="false">IF(ISERROR(VALUE(LEFT(I34))),LEFT(I34),VALUE(LEFT(I34)))</f>
        <v/>
      </c>
      <c r="AK34" s="298" t="str">
        <f aca="false">IF(ISERROR(VALUE(LEFT(J34))),LEFT(J34),VALUE(LEFT(J34)))</f>
        <v/>
      </c>
      <c r="AL34" s="298" t="str">
        <f aca="false">IF(ISERROR(VALUE(LEFT(K34))),LEFT(K34),VALUE(LEFT(K34)))</f>
        <v/>
      </c>
      <c r="AM34" s="298" t="str">
        <f aca="false">IF(ISERROR(VALUE(LEFT(L34))),LEFT(L34),VALUE(LEFT(L34)))</f>
        <v/>
      </c>
      <c r="AN34" s="298" t="str">
        <f aca="false">IF(ISERROR(VALUE(LEFT(M34))),LEFT(M34),VALUE(LEFT(M34)))</f>
        <v/>
      </c>
      <c r="AO34" s="298" t="str">
        <f aca="false">IF(ISERROR(VALUE(LEFT(N34))),LEFT(N34),VALUE(LEFT(N34)))</f>
        <v/>
      </c>
      <c r="AP34" s="298" t="str">
        <f aca="false">IF(ISERROR(VALUE(LEFT(O34))),LEFT(O34),VALUE(LEFT(O34)))</f>
        <v/>
      </c>
      <c r="AQ34" s="298" t="str">
        <f aca="false">IF(ISERROR(VALUE(LEFT(P34))),LEFT(P34),VALUE(LEFT(P34)))</f>
        <v/>
      </c>
      <c r="AR34" s="298" t="str">
        <f aca="false">IF(ISERROR(VALUE(LEFT(Q34))),LEFT(Q34),VALUE(LEFT(Q34)))</f>
        <v/>
      </c>
      <c r="AS34" s="298" t="str">
        <f aca="false">IF(ISERROR(VALUE(LEFT(R34))),LEFT(R34),VALUE(LEFT(R34)))</f>
        <v/>
      </c>
      <c r="AT34" s="298" t="str">
        <f aca="false">IF(ISERROR(VALUE(LEFT(S34))),LEFT(S34),VALUE(LEFT(S34)))</f>
        <v/>
      </c>
      <c r="AU34" s="298" t="str">
        <f aca="false">IF(ISERROR(VALUE(LEFT(T34))),LEFT(T34),VALUE(LEFT(T34)))</f>
        <v/>
      </c>
      <c r="AV34" s="298" t="str">
        <f aca="false">IF(ISERROR(VALUE(LEFT(U34))),LEFT(U34),VALUE(LEFT(U34)))</f>
        <v/>
      </c>
      <c r="AW34" s="120" t="n">
        <f aca="false">COUNTIF(AG34:AV34,"з")</f>
        <v>0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true" customHeight="true" outlineLevel="0" collapsed="false">
      <c r="A35" s="75"/>
      <c r="B35" s="113"/>
      <c r="C35" s="360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96"/>
      <c r="S35" s="80"/>
      <c r="T35" s="80"/>
      <c r="U35" s="80"/>
      <c r="V35" s="120" t="n">
        <f aca="false">IF(AC35&gt;0,IF(SUM(X35:Y35)/AC35&gt;0,2,IF(AND(SUM(X35:Y35)/AC35=0,Z35/AC35&gt;0),3,IF(AND((AB35/AC35+AA35/AC35)=1,AA35/AC35&gt;0),4,5))),0)</f>
        <v>0</v>
      </c>
      <c r="W35" s="212" t="n">
        <f aca="false">COUNTIF(AG35:AV35,"б")</f>
        <v>0</v>
      </c>
      <c r="X35" s="212" t="n">
        <f aca="false">COUNTIF(AF35:AU35,"д")</f>
        <v>0</v>
      </c>
      <c r="Y35" s="212" t="n">
        <f aca="false">COUNTIF(AG35:AV35,2)+COUNTIF(AG35:AV35,"н")+COUNTIF(AG35:AV35,"д")</f>
        <v>0</v>
      </c>
      <c r="Z35" s="212" t="n">
        <f aca="false">COUNTIF(AG35:AV35,Z$5)</f>
        <v>0</v>
      </c>
      <c r="AA35" s="212" t="n">
        <f aca="false">COUNTIF(AG35:AV35,AA$5)</f>
        <v>0</v>
      </c>
      <c r="AB35" s="212" t="n">
        <f aca="false">COUNTIF(AG35:AV35,AB$5)</f>
        <v>0</v>
      </c>
      <c r="AC35" s="212" t="n">
        <f aca="false">SUM(X35:AB35)</f>
        <v>0</v>
      </c>
      <c r="AD35" s="213" t="str">
        <f aca="false">IF(ISERROR(((X35+Y35)*2+Z35*3+AA35*4+AB35*5)/SUM(X35,Y35:AB35)),"",((X35+Y35)*2+Z35*3+AA35*4+AB35*5)/SUM(X35,Y35:AB35))</f>
        <v/>
      </c>
      <c r="AE35" s="214" t="n">
        <f aca="false">IF(AX35=5,0.5,IF(AX35=4,0.25,IF(AX35&lt;=3,0)))</f>
        <v>0</v>
      </c>
      <c r="AF35" s="1"/>
      <c r="AG35" s="298" t="str">
        <f aca="false">IF(ISERROR(VALUE(LEFT(F35))),LEFT(F35),VALUE(LEFT(F35)))</f>
        <v/>
      </c>
      <c r="AH35" s="298" t="str">
        <f aca="false">IF(ISERROR(VALUE(LEFT(G35))),LEFT(G35),VALUE(LEFT(G35)))</f>
        <v/>
      </c>
      <c r="AI35" s="298" t="str">
        <f aca="false">IF(ISERROR(VALUE(LEFT(H35))),LEFT(H35),VALUE(LEFT(H35)))</f>
        <v/>
      </c>
      <c r="AJ35" s="298" t="str">
        <f aca="false">IF(ISERROR(VALUE(LEFT(I35))),LEFT(I35),VALUE(LEFT(I35)))</f>
        <v/>
      </c>
      <c r="AK35" s="298" t="str">
        <f aca="false">IF(ISERROR(VALUE(LEFT(J35))),LEFT(J35),VALUE(LEFT(J35)))</f>
        <v/>
      </c>
      <c r="AL35" s="298" t="str">
        <f aca="false">IF(ISERROR(VALUE(LEFT(K35))),LEFT(K35),VALUE(LEFT(K35)))</f>
        <v/>
      </c>
      <c r="AM35" s="298" t="str">
        <f aca="false">IF(ISERROR(VALUE(LEFT(L35))),LEFT(L35),VALUE(LEFT(L35)))</f>
        <v/>
      </c>
      <c r="AN35" s="298" t="str">
        <f aca="false">IF(ISERROR(VALUE(LEFT(M35))),LEFT(M35),VALUE(LEFT(M35)))</f>
        <v/>
      </c>
      <c r="AO35" s="298" t="str">
        <f aca="false">IF(ISERROR(VALUE(LEFT(N35))),LEFT(N35),VALUE(LEFT(N35)))</f>
        <v/>
      </c>
      <c r="AP35" s="298" t="str">
        <f aca="false">IF(ISERROR(VALUE(LEFT(O35))),LEFT(O35),VALUE(LEFT(O35)))</f>
        <v/>
      </c>
      <c r="AQ35" s="298" t="str">
        <f aca="false">IF(ISERROR(VALUE(LEFT(P35))),LEFT(P35),VALUE(LEFT(P35)))</f>
        <v/>
      </c>
      <c r="AR35" s="298" t="str">
        <f aca="false">IF(ISERROR(VALUE(LEFT(Q35))),LEFT(Q35),VALUE(LEFT(Q35)))</f>
        <v/>
      </c>
      <c r="AS35" s="298" t="str">
        <f aca="false">IF(ISERROR(VALUE(LEFT(R35))),LEFT(R35),VALUE(LEFT(R35)))</f>
        <v/>
      </c>
      <c r="AT35" s="298" t="str">
        <f aca="false">IF(ISERROR(VALUE(LEFT(S35))),LEFT(S35),VALUE(LEFT(S35)))</f>
        <v/>
      </c>
      <c r="AU35" s="298" t="str">
        <f aca="false">IF(ISERROR(VALUE(LEFT(T35))),LEFT(T35),VALUE(LEFT(T35)))</f>
        <v/>
      </c>
      <c r="AV35" s="298" t="str">
        <f aca="false">IF(ISERROR(VALUE(LEFT(U35))),LEFT(U35),VALUE(LEFT(U35)))</f>
        <v/>
      </c>
      <c r="AW35" s="120" t="n">
        <f aca="false">COUNTIF(AG35:AV35,"з")</f>
        <v>0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true" customHeight="true" outlineLevel="0" collapsed="false">
      <c r="A36" s="75"/>
      <c r="B36" s="113"/>
      <c r="C36" s="360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96"/>
      <c r="S36" s="80"/>
      <c r="T36" s="80"/>
      <c r="U36" s="80"/>
      <c r="V36" s="120" t="n">
        <f aca="false">IF(AC36&gt;0,IF(SUM(X36:Y36)/AC36&gt;0,2,IF(AND(SUM(X36:Y36)/AC36=0,Z36/AC36&gt;0),3,IF(AND((AB36/AC36+AA36/AC36)=1,AA36/AC36&gt;0),4,5))),0)</f>
        <v>0</v>
      </c>
      <c r="W36" s="212" t="n">
        <f aca="false">COUNTIF(AG36:AV36,"б")</f>
        <v>0</v>
      </c>
      <c r="X36" s="212" t="n">
        <f aca="false">COUNTIF(AF36:AU36,"д")</f>
        <v>0</v>
      </c>
      <c r="Y36" s="212" t="n">
        <f aca="false">COUNTIF(AG36:AV36,2)+COUNTIF(AG36:AV36,"н")+COUNTIF(AG36:AV36,"д")</f>
        <v>0</v>
      </c>
      <c r="Z36" s="212" t="n">
        <f aca="false">COUNTIF(AG36:AV36,Z$5)</f>
        <v>0</v>
      </c>
      <c r="AA36" s="212" t="n">
        <f aca="false">COUNTIF(AG36:AV36,AA$5)</f>
        <v>0</v>
      </c>
      <c r="AB36" s="212" t="n">
        <f aca="false">COUNTIF(AG36:AV36,AB$5)</f>
        <v>0</v>
      </c>
      <c r="AC36" s="212" t="n">
        <f aca="false">SUM(X36:AB36)</f>
        <v>0</v>
      </c>
      <c r="AD36" s="213" t="str">
        <f aca="false">IF(ISERROR(((X36+Y36)*2+Z36*3+AA36*4+AB36*5)/SUM(X36,Y36:AB36)),"",((X36+Y36)*2+Z36*3+AA36*4+AB36*5)/SUM(X36,Y36:AB36))</f>
        <v/>
      </c>
      <c r="AE36" s="214" t="n">
        <f aca="false">IF(AX36=5,0.5,IF(AX36=4,0.25,IF(AX36&lt;=3,0)))</f>
        <v>0</v>
      </c>
      <c r="AF36" s="1"/>
      <c r="AG36" s="298" t="str">
        <f aca="false">IF(ISERROR(VALUE(LEFT(F36))),LEFT(F36),VALUE(LEFT(F36)))</f>
        <v/>
      </c>
      <c r="AH36" s="298" t="str">
        <f aca="false">IF(ISERROR(VALUE(LEFT(G36))),LEFT(G36),VALUE(LEFT(G36)))</f>
        <v/>
      </c>
      <c r="AI36" s="298" t="str">
        <f aca="false">IF(ISERROR(VALUE(LEFT(H36))),LEFT(H36),VALUE(LEFT(H36)))</f>
        <v/>
      </c>
      <c r="AJ36" s="298" t="str">
        <f aca="false">IF(ISERROR(VALUE(LEFT(I36))),LEFT(I36),VALUE(LEFT(I36)))</f>
        <v/>
      </c>
      <c r="AK36" s="298" t="str">
        <f aca="false">IF(ISERROR(VALUE(LEFT(J36))),LEFT(J36),VALUE(LEFT(J36)))</f>
        <v/>
      </c>
      <c r="AL36" s="298" t="str">
        <f aca="false">IF(ISERROR(VALUE(LEFT(K36))),LEFT(K36),VALUE(LEFT(K36)))</f>
        <v/>
      </c>
      <c r="AM36" s="298" t="str">
        <f aca="false">IF(ISERROR(VALUE(LEFT(L36))),LEFT(L36),VALUE(LEFT(L36)))</f>
        <v/>
      </c>
      <c r="AN36" s="298" t="str">
        <f aca="false">IF(ISERROR(VALUE(LEFT(M36))),LEFT(M36),VALUE(LEFT(M36)))</f>
        <v/>
      </c>
      <c r="AO36" s="298" t="str">
        <f aca="false">IF(ISERROR(VALUE(LEFT(N36))),LEFT(N36),VALUE(LEFT(N36)))</f>
        <v/>
      </c>
      <c r="AP36" s="298" t="str">
        <f aca="false">IF(ISERROR(VALUE(LEFT(O36))),LEFT(O36),VALUE(LEFT(O36)))</f>
        <v/>
      </c>
      <c r="AQ36" s="298" t="str">
        <f aca="false">IF(ISERROR(VALUE(LEFT(P36))),LEFT(P36),VALUE(LEFT(P36)))</f>
        <v/>
      </c>
      <c r="AR36" s="298" t="str">
        <f aca="false">IF(ISERROR(VALUE(LEFT(Q36))),LEFT(Q36),VALUE(LEFT(Q36)))</f>
        <v/>
      </c>
      <c r="AS36" s="298" t="str">
        <f aca="false">IF(ISERROR(VALUE(LEFT(R36))),LEFT(R36),VALUE(LEFT(R36)))</f>
        <v/>
      </c>
      <c r="AT36" s="298" t="str">
        <f aca="false">IF(ISERROR(VALUE(LEFT(S36))),LEFT(S36),VALUE(LEFT(S36)))</f>
        <v/>
      </c>
      <c r="AU36" s="298" t="str">
        <f aca="false">IF(ISERROR(VALUE(LEFT(T36))),LEFT(T36),VALUE(LEFT(T36)))</f>
        <v/>
      </c>
      <c r="AV36" s="298" t="str">
        <f aca="false">IF(ISERROR(VALUE(LEFT(U36))),LEFT(U36),VALUE(LEFT(U36)))</f>
        <v/>
      </c>
      <c r="AW36" s="120" t="n">
        <f aca="false">COUNTIF(AG36:AV36,"з")</f>
        <v>0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true" customHeight="true" outlineLevel="0" collapsed="false">
      <c r="A37" s="118"/>
      <c r="B37" s="119"/>
      <c r="C37" s="360"/>
      <c r="D37" s="119"/>
      <c r="E37" s="120" t="n">
        <f aca="false">COUNTIF(E6:E36,"2432")</f>
        <v>26</v>
      </c>
      <c r="F37" s="80"/>
      <c r="G37" s="80"/>
      <c r="H37" s="80"/>
      <c r="I37" s="80"/>
      <c r="J37" s="80"/>
      <c r="K37" s="80"/>
      <c r="L37" s="96"/>
      <c r="M37" s="80"/>
      <c r="N37" s="80"/>
      <c r="O37" s="96"/>
      <c r="P37" s="80"/>
      <c r="Q37" s="80"/>
      <c r="R37" s="96"/>
      <c r="S37" s="80"/>
      <c r="T37" s="80"/>
      <c r="U37" s="80"/>
      <c r="V37" s="120" t="n">
        <f aca="false">IF(AC37&gt;0,IF(SUM(X37:Y37)/AC37&gt;0,2,IF(AND(SUM(X37:Y37)/AC37=0,Z37/AC37&gt;0),3,IF(AND((AB37/AC37+AA37/AC37)=1,AA37/AC37&gt;0),4,5))),0)</f>
        <v>0</v>
      </c>
      <c r="W37" s="212" t="n">
        <f aca="false">COUNTIF(AG37:AV37,"б")</f>
        <v>0</v>
      </c>
      <c r="X37" s="212" t="n">
        <f aca="false">COUNTIF(AF37:AU37,"д")</f>
        <v>0</v>
      </c>
      <c r="Y37" s="212" t="n">
        <f aca="false">COUNTIF(AG37:AV37,2)+COUNTIF(AG37:AV37,"н")+COUNTIF(AG37:AV37,"д")</f>
        <v>0</v>
      </c>
      <c r="Z37" s="212" t="n">
        <f aca="false">COUNTIF(AG37:AV37,Z$5)</f>
        <v>0</v>
      </c>
      <c r="AA37" s="212" t="n">
        <f aca="false">COUNTIF(AG37:AV37,AA$5)</f>
        <v>0</v>
      </c>
      <c r="AB37" s="212" t="n">
        <f aca="false">COUNTIF(AG37:AV37,AB$5)</f>
        <v>0</v>
      </c>
      <c r="AC37" s="212" t="n">
        <f aca="false">SUM(X37:AB37)</f>
        <v>0</v>
      </c>
      <c r="AD37" s="213" t="str">
        <f aca="false">IF(ISERROR(((X37+Y37)*2+Z37*3+AA37*4+AB37*5)/SUM(X37,Y37:AB37)),"",((X37+Y37)*2+Z37*3+AA37*4+AB37*5)/SUM(X37,Y37:AB37))</f>
        <v/>
      </c>
      <c r="AE37" s="305" t="n">
        <f aca="false">IF(AX37=5,0.5,IF(AX37=4,0.25,IF(AX37&lt;=3,0)))</f>
        <v>0</v>
      </c>
      <c r="AF37" s="1"/>
      <c r="AG37" s="298" t="str">
        <f aca="false">IF(ISERROR(VALUE(LEFT(F37))),LEFT(F37),VALUE(LEFT(F37)))</f>
        <v/>
      </c>
      <c r="AH37" s="298" t="str">
        <f aca="false">IF(ISERROR(VALUE(LEFT(G37))),LEFT(G37),VALUE(LEFT(G37)))</f>
        <v/>
      </c>
      <c r="AI37" s="298" t="str">
        <f aca="false">IF(ISERROR(VALUE(LEFT(H37))),LEFT(H37),VALUE(LEFT(H37)))</f>
        <v/>
      </c>
      <c r="AJ37" s="298" t="str">
        <f aca="false">IF(ISERROR(VALUE(LEFT(I37))),LEFT(I37),VALUE(LEFT(I37)))</f>
        <v/>
      </c>
      <c r="AK37" s="298" t="str">
        <f aca="false">IF(ISERROR(VALUE(LEFT(J37))),LEFT(J37),VALUE(LEFT(J37)))</f>
        <v/>
      </c>
      <c r="AL37" s="298" t="str">
        <f aca="false">IF(ISERROR(VALUE(LEFT(K37))),LEFT(K37),VALUE(LEFT(K37)))</f>
        <v/>
      </c>
      <c r="AM37" s="298" t="str">
        <f aca="false">IF(ISERROR(VALUE(LEFT(L37))),LEFT(L37),VALUE(LEFT(L37)))</f>
        <v/>
      </c>
      <c r="AN37" s="298" t="str">
        <f aca="false">IF(ISERROR(VALUE(LEFT(M37))),LEFT(M37),VALUE(LEFT(M37)))</f>
        <v/>
      </c>
      <c r="AO37" s="298" t="str">
        <f aca="false">IF(ISERROR(VALUE(LEFT(N37))),LEFT(N37),VALUE(LEFT(N37)))</f>
        <v/>
      </c>
      <c r="AP37" s="298" t="str">
        <f aca="false">IF(ISERROR(VALUE(LEFT(O37))),LEFT(O37),VALUE(LEFT(O37)))</f>
        <v/>
      </c>
      <c r="AQ37" s="298" t="str">
        <f aca="false">IF(ISERROR(VALUE(LEFT(P37))),LEFT(P37),VALUE(LEFT(P37)))</f>
        <v/>
      </c>
      <c r="AR37" s="298" t="str">
        <f aca="false">IF(ISERROR(VALUE(LEFT(Q37))),LEFT(Q37),VALUE(LEFT(Q37)))</f>
        <v/>
      </c>
      <c r="AS37" s="298" t="str">
        <f aca="false">IF(ISERROR(VALUE(LEFT(R37))),LEFT(R37),VALUE(LEFT(R37)))</f>
        <v/>
      </c>
      <c r="AT37" s="298" t="str">
        <f aca="false">IF(ISERROR(VALUE(LEFT(S37))),LEFT(S37),VALUE(LEFT(S37)))</f>
        <v/>
      </c>
      <c r="AU37" s="298" t="str">
        <f aca="false">IF(ISERROR(VALUE(LEFT(T37))),LEFT(T37),VALUE(LEFT(T37)))</f>
        <v/>
      </c>
      <c r="AV37" s="298" t="str">
        <f aca="false">IF(ISERROR(VALUE(LEFT(U37))),LEFT(U37),VALUE(LEFT(U37)))</f>
        <v/>
      </c>
      <c r="AW37" s="120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261" t="n">
        <f aca="false" t="array" ref="F38:U45">AG38:AV45</f>
        <v>4.80769230769231</v>
      </c>
      <c r="G38" s="261" t="n">
        <v>4.69230769230769</v>
      </c>
      <c r="H38" s="261" t="n">
        <v>4.26923076923077</v>
      </c>
      <c r="I38" s="261" t="n">
        <v>4.5</v>
      </c>
      <c r="J38" s="261" t="n">
        <v>5</v>
      </c>
      <c r="K38" s="261" t="n">
        <v>4.27777777777778</v>
      </c>
      <c r="L38" s="261" t="n">
        <v>3.77777777777778</v>
      </c>
      <c r="M38" s="261" t="n">
        <v>3.94444444444444</v>
      </c>
      <c r="N38" s="261" t="n">
        <v>4.94117647058824</v>
      </c>
      <c r="O38" s="125" t="n">
        <v>4.42307692307692</v>
      </c>
      <c r="P38" s="125" t="n">
        <v>4.23076923076923</v>
      </c>
      <c r="Q38" s="125" t="n">
        <v>4.23076923076923</v>
      </c>
      <c r="R38" s="125" t="n">
        <v>4.46153846153846</v>
      </c>
      <c r="S38" s="261" t="n">
        <v>4.61538461538462</v>
      </c>
      <c r="T38" s="261" t="n">
        <v>4.41176470588235</v>
      </c>
      <c r="U38" s="261" t="str">
        <v> </v>
      </c>
      <c r="V38" s="120" t="n">
        <f aca="false">сводн.!t43</f>
        <v>4</v>
      </c>
      <c r="W38" s="212" t="n">
        <f aca="false">SUM(W6:W37)</f>
        <v>0</v>
      </c>
      <c r="X38" s="212" t="n">
        <f aca="false">SUM(X6:X37)</f>
        <v>0</v>
      </c>
      <c r="Y38" s="212" t="n">
        <f aca="false">SUM(Y6:Y37)-X38</f>
        <v>0</v>
      </c>
      <c r="Z38" s="212" t="n">
        <f aca="false">SUM(Z6:Z37)</f>
        <v>35</v>
      </c>
      <c r="AA38" s="212" t="n">
        <f aca="false">SUM(AA6:AA37)</f>
        <v>119</v>
      </c>
      <c r="AB38" s="212" t="n">
        <f aca="false">SUM(AB6:AB37)</f>
        <v>194</v>
      </c>
      <c r="AC38" s="212" t="n">
        <f aca="false">SUM(X38:AB38)</f>
        <v>348</v>
      </c>
      <c r="AD38" s="213" t="n">
        <f aca="false">IF(ISERROR(((X38+Y38)*2+Z38*3+AA38*4+AB38*5)/SUM(X38,Y38:AB38)),"",((X38+Y38)*2+Z38*3+AA38*4+AB38*5)/SUM(X38,Y38:AB38))</f>
        <v>4.45689655172414</v>
      </c>
      <c r="AE38" s="263"/>
      <c r="AF38" s="1"/>
      <c r="AG38" s="264" t="n">
        <f aca="false">IF(COUNT(AG6:AG37)=0," ",SUM(AG6:AG37)/COUNT(AG6:AG37))</f>
        <v>4.80769230769231</v>
      </c>
      <c r="AH38" s="264" t="n">
        <f aca="false">IF(COUNT(AH6:AH37)=0," ",SUM(AH6:AH37)/COUNT(AH6:AH37))</f>
        <v>4.69230769230769</v>
      </c>
      <c r="AI38" s="264" t="n">
        <f aca="false">IF(COUNT(AI6:AI37)=0," ",SUM(AI6:AI37)/COUNT(AI6:AI37))</f>
        <v>4.26923076923077</v>
      </c>
      <c r="AJ38" s="264" t="n">
        <f aca="false">IF(COUNT(AJ6:AJ37)=0," ",SUM(AJ6:AJ37)/COUNT(AJ6:AJ37))</f>
        <v>4.5</v>
      </c>
      <c r="AK38" s="264" t="n">
        <f aca="false">IF(COUNT(AK6:AK37)=0," ",SUM(AK6:AK37)/COUNT(AK6:AK37))</f>
        <v>5</v>
      </c>
      <c r="AL38" s="264" t="n">
        <f aca="false">IF(COUNT(AL6:AL37)=0," ",SUM(AL6:AL37)/COUNT(AL6:AL37))</f>
        <v>4.27777777777778</v>
      </c>
      <c r="AM38" s="264" t="n">
        <f aca="false">IF(COUNT(AM6:AM37)=0," ",SUM(AM6:AM37)/COUNT(AM6:AM37))</f>
        <v>3.77777777777778</v>
      </c>
      <c r="AN38" s="264" t="n">
        <f aca="false">IF(COUNT(AN6:AN37)=0," ",SUM(AN6:AN37)/COUNT(AN6:AN37))</f>
        <v>3.94444444444444</v>
      </c>
      <c r="AO38" s="264" t="n">
        <f aca="false">IF(COUNT(AO6:AO37)=0," ",SUM(AO6:AO37)/COUNT(AO6:AO37))</f>
        <v>4.94117647058824</v>
      </c>
      <c r="AP38" s="264" t="n">
        <f aca="false">IF(COUNT(AP6:AP37)=0," ",SUM(AP6:AP37)/COUNT(AP6:AP37))</f>
        <v>4.42307692307692</v>
      </c>
      <c r="AQ38" s="264" t="n">
        <f aca="false">IF(COUNT(AQ6:AQ37)=0," ",SUM(AQ6:AQ37)/COUNT(AQ6:AQ37))</f>
        <v>4.23076923076923</v>
      </c>
      <c r="AR38" s="264" t="n">
        <f aca="false">IF(COUNT(AR6:AR37)=0," ",SUM(AR6:AR37)/COUNT(AR6:AR37))</f>
        <v>4.23076923076923</v>
      </c>
      <c r="AS38" s="264" t="n">
        <f aca="false">IF(COUNT(AS6:AS37)=0," ",SUM(AS6:AS37)/COUNT(AS6:AS37))</f>
        <v>4.46153846153846</v>
      </c>
      <c r="AT38" s="264" t="n">
        <f aca="false">IF(COUNT(AT6:AT37)=0," ",SUM(AT6:AT37)/COUNT(AT6:AT37))</f>
        <v>4.61538461538462</v>
      </c>
      <c r="AU38" s="264" t="n">
        <f aca="false">IF(COUNT(AU6:AU37)=0," ",SUM(AU6:AU37)/COUNT(AU6:AU37))</f>
        <v>4.41176470588235</v>
      </c>
      <c r="AV38" s="265" t="str">
        <f aca="false">IF(COUNT(AV6:AV37)=0," ",SUM(AV6:AV37)/COUNT(AV6:AV37))</f>
        <v> </v>
      </c>
      <c r="AW38" s="216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266" t="n">
        <v>21</v>
      </c>
      <c r="G39" s="266" t="n">
        <v>18</v>
      </c>
      <c r="H39" s="266" t="n">
        <v>7</v>
      </c>
      <c r="I39" s="266" t="n">
        <v>13</v>
      </c>
      <c r="J39" s="266" t="n">
        <v>26</v>
      </c>
      <c r="K39" s="266" t="n">
        <v>6</v>
      </c>
      <c r="L39" s="266" t="n">
        <v>5</v>
      </c>
      <c r="M39" s="266" t="n">
        <v>4</v>
      </c>
      <c r="N39" s="266" t="n">
        <v>16</v>
      </c>
      <c r="O39" s="267" t="n">
        <v>14</v>
      </c>
      <c r="P39" s="267" t="n">
        <v>13</v>
      </c>
      <c r="Q39" s="267" t="n">
        <v>12</v>
      </c>
      <c r="R39" s="267" t="n">
        <v>15</v>
      </c>
      <c r="S39" s="266" t="n">
        <v>17</v>
      </c>
      <c r="T39" s="266" t="n">
        <v>7</v>
      </c>
      <c r="U39" s="266" t="str">
        <v> </v>
      </c>
      <c r="V39" s="268" t="n">
        <f aca="false">IF(COUNTIF(V6:V37,5)=0,"0",COUNTIF(V6:V37,5))</f>
        <v>4</v>
      </c>
      <c r="W39" s="133"/>
      <c r="X39" s="269" t="n">
        <f aca="false">SUM(X38:AB38)</f>
        <v>348</v>
      </c>
      <c r="Y39" s="269"/>
      <c r="Z39" s="269"/>
      <c r="AA39" s="269"/>
      <c r="AB39" s="269"/>
      <c r="AC39" s="269"/>
      <c r="AD39" s="213" t="n">
        <f aca="false">IF(ISERROR(((X39+Y39)*2+Z39*3+AA39*4+AB39*5)/SUM(X39,Y39:AB39)),"",((X39+Y39)*2+Z39*3+AA39*4+AB39*5)/SUM(X39,Y39:AB39))</f>
        <v>2</v>
      </c>
      <c r="AE39" s="270"/>
      <c r="AG39" s="271" t="n">
        <f aca="false">IF(COUNTIF(AG6:AG37,5)=0,"0",COUNTIF(AG6:AG37,5))</f>
        <v>21</v>
      </c>
      <c r="AH39" s="271" t="n">
        <f aca="false">IF(COUNTIF(AH6:AH37,5)=0,"0",COUNTIF(AH6:AH37,5))</f>
        <v>18</v>
      </c>
      <c r="AI39" s="271" t="n">
        <f aca="false">IF(COUNTIF(AI6:AI37,5)=0,"0",COUNTIF(AI6:AI37,5))</f>
        <v>7</v>
      </c>
      <c r="AJ39" s="271" t="n">
        <f aca="false">IF(COUNTIF(AJ6:AJ37,5)=0,"0",COUNTIF(AJ6:AJ37,5))</f>
        <v>13</v>
      </c>
      <c r="AK39" s="271" t="n">
        <f aca="false">IF(COUNTIF(AK6:AK37,5)=0,"0",COUNTIF(AK6:AK37,5))</f>
        <v>26</v>
      </c>
      <c r="AL39" s="271" t="n">
        <f aca="false">IF(COUNTIF(AL6:AL37,5)=0,"0",COUNTIF(AL6:AL37,5))</f>
        <v>6</v>
      </c>
      <c r="AM39" s="271" t="n">
        <f aca="false">IF(COUNTIF(AM6:AM37,5)=0,"0",COUNTIF(AM6:AM37,5))</f>
        <v>5</v>
      </c>
      <c r="AN39" s="271" t="n">
        <f aca="false">IF(COUNTIF(AN6:AN37,5)=0,"0",COUNTIF(AN6:AN37,5))</f>
        <v>4</v>
      </c>
      <c r="AO39" s="271" t="n">
        <f aca="false">IF(COUNTIF(AO6:AO37,5)=0,"0",COUNTIF(AO6:AO37,5))</f>
        <v>16</v>
      </c>
      <c r="AP39" s="271" t="n">
        <f aca="false">IF(COUNTIF(AP6:AP37,5)=0,"0",COUNTIF(AP6:AP37,5))</f>
        <v>14</v>
      </c>
      <c r="AQ39" s="271" t="n">
        <f aca="false">IF(COUNTIF(AQ6:AQ37,5)=0,"0",COUNTIF(AQ6:AQ37,5))</f>
        <v>13</v>
      </c>
      <c r="AR39" s="271" t="n">
        <f aca="false">IF(COUNTIF(AR6:AR37,5)=0,"0",COUNTIF(AR6:AR37,5))</f>
        <v>12</v>
      </c>
      <c r="AS39" s="271" t="n">
        <f aca="false">IF(COUNTIF(AS6:AS37,5)=0,"0",COUNTIF(AS6:AS37,5))</f>
        <v>15</v>
      </c>
      <c r="AT39" s="271" t="n">
        <f aca="false">IF(COUNTIF(AT6:AT37,5)=0,"0",COUNTIF(AT6:AT37,5))</f>
        <v>17</v>
      </c>
      <c r="AU39" s="271" t="n">
        <f aca="false">IF(COUNTIF(AU6:AU37,5)=0,"0",COUNTIF(AU6:AU37,5))</f>
        <v>7</v>
      </c>
      <c r="AV39" s="272" t="str">
        <f aca="false">IF(COUNTIF(AV6:AV37,5)=0," ",COUNTIF(AV6:AV37,5))</f>
        <v> </v>
      </c>
      <c r="AW39" s="271"/>
      <c r="AX39" s="273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  <c r="CE39" s="275"/>
      <c r="CF39" s="275"/>
      <c r="CG39" s="275"/>
      <c r="CH39" s="275"/>
      <c r="CI39" s="275"/>
      <c r="CJ39" s="275"/>
      <c r="CK39" s="275"/>
      <c r="CL39" s="275"/>
      <c r="CM39" s="275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276" t="n">
        <v>5</v>
      </c>
      <c r="G40" s="276" t="n">
        <v>8</v>
      </c>
      <c r="H40" s="276" t="n">
        <v>19</v>
      </c>
      <c r="I40" s="276" t="n">
        <v>13</v>
      </c>
      <c r="J40" s="276" t="str">
        <v>0</v>
      </c>
      <c r="K40" s="276" t="n">
        <v>11</v>
      </c>
      <c r="L40" s="276" t="n">
        <v>4</v>
      </c>
      <c r="M40" s="276" t="n">
        <v>9</v>
      </c>
      <c r="N40" s="276" t="n">
        <v>1</v>
      </c>
      <c r="O40" s="277" t="n">
        <v>9</v>
      </c>
      <c r="P40" s="277" t="n">
        <v>6</v>
      </c>
      <c r="Q40" s="277" t="n">
        <v>8</v>
      </c>
      <c r="R40" s="277" t="n">
        <v>8</v>
      </c>
      <c r="S40" s="276" t="n">
        <v>8</v>
      </c>
      <c r="T40" s="276" t="n">
        <v>10</v>
      </c>
      <c r="U40" s="276" t="str">
        <v> </v>
      </c>
      <c r="V40" s="278" t="n">
        <f aca="false">IF(COUNTIF(V6:V37,4)=0,"0",COUNTIF(V6:V37,4))</f>
        <v>11</v>
      </c>
      <c r="W40" s="279"/>
      <c r="X40" s="279"/>
      <c r="Y40" s="279" t="str">
        <f aca="false">IF(COUNTIF(Y6:Y37,4)=0," ",COUNTIF(Y6:Y37,4))</f>
        <v> </v>
      </c>
      <c r="Z40" s="279" t="n">
        <f aca="false">IF(COUNTIF(Z6:Z37,4)=0," ",COUNTIF(Z6:Z37,4))</f>
        <v>2</v>
      </c>
      <c r="AA40" s="279" t="n">
        <f aca="false">IF(COUNTIF(AA6:AA37,4)=0," ",COUNTIF(AA6:AA37,4))</f>
        <v>3</v>
      </c>
      <c r="AB40" s="279" t="n">
        <f aca="false">IF(COUNTIF(AB6:AB37,4)=0," ",COUNTIF(AB6:AB37,4))</f>
        <v>5</v>
      </c>
      <c r="AC40" s="279"/>
      <c r="AD40" s="279"/>
      <c r="AE40" s="280" t="str">
        <f aca="false">IF(COUNTIF(AE6:AE37,4)=0," ",COUNTIF(AE6:AE37,4))</f>
        <v> </v>
      </c>
      <c r="AF40" s="279" t="str">
        <f aca="false">IF(COUNTIF(AF6:AF37,4)=0," ",COUNTIF(AF6:AF37,4))</f>
        <v> </v>
      </c>
      <c r="AG40" s="279" t="n">
        <f aca="false">IF(COUNTIF(AG6:AG37,4)=0,"0",COUNTIF(AG6:AG37,4))</f>
        <v>5</v>
      </c>
      <c r="AH40" s="279" t="n">
        <f aca="false">IF(COUNTIF(AH6:AH37,4)=0,"0",COUNTIF(AH6:AH37,4))</f>
        <v>8</v>
      </c>
      <c r="AI40" s="279" t="n">
        <f aca="false">IF(COUNTIF(AI6:AI37,4)=0,"0",COUNTIF(AI6:AI37,4))</f>
        <v>19</v>
      </c>
      <c r="AJ40" s="279" t="n">
        <f aca="false">IF(COUNTIF(AJ6:AJ37,4)=0,"0",COUNTIF(AJ6:AJ37,4))</f>
        <v>13</v>
      </c>
      <c r="AK40" s="279" t="str">
        <f aca="false">IF(COUNTIF(AK6:AK37,4)=0,"0",COUNTIF(AK6:AK37,4))</f>
        <v>0</v>
      </c>
      <c r="AL40" s="279" t="n">
        <f aca="false">IF(COUNTIF(AL6:AL37,4)=0,"0",COUNTIF(AL6:AL37,4))</f>
        <v>11</v>
      </c>
      <c r="AM40" s="279" t="n">
        <f aca="false">IF(COUNTIF(AM6:AM37,4)=0,"0",COUNTIF(AM6:AM37,4))</f>
        <v>4</v>
      </c>
      <c r="AN40" s="279" t="n">
        <f aca="false">IF(COUNTIF(AN6:AN37,4)=0,"0",COUNTIF(AN6:AN37,4))</f>
        <v>9</v>
      </c>
      <c r="AO40" s="279" t="n">
        <f aca="false">IF(COUNTIF(AO6:AO37,4)=0,"0",COUNTIF(AO6:AO37,4))</f>
        <v>1</v>
      </c>
      <c r="AP40" s="279" t="n">
        <f aca="false">IF(COUNTIF(AP6:AP37,4)=0,"0",COUNTIF(AP6:AP37,4))</f>
        <v>9</v>
      </c>
      <c r="AQ40" s="279" t="n">
        <f aca="false">IF(COUNTIF(AQ6:AQ37,4)=0,"0",COUNTIF(AQ6:AQ37,4))</f>
        <v>6</v>
      </c>
      <c r="AR40" s="279" t="n">
        <f aca="false">IF(COUNTIF(AR6:AR37,4)=0,"0",COUNTIF(AR6:AR37,4))</f>
        <v>8</v>
      </c>
      <c r="AS40" s="279" t="n">
        <f aca="false">IF(COUNTIF(AS6:AS37,4)=0,"0",COUNTIF(AS6:AS37,4))</f>
        <v>8</v>
      </c>
      <c r="AT40" s="279" t="n">
        <f aca="false">IF(COUNTIF(AT6:AT37,4)=0,"0",COUNTIF(AT6:AT37,4))</f>
        <v>8</v>
      </c>
      <c r="AU40" s="279" t="n">
        <f aca="false">IF(COUNTIF(AU6:AU37,4)=0,"0",COUNTIF(AU6:AU37,4))</f>
        <v>10</v>
      </c>
      <c r="AV40" s="281" t="str">
        <f aca="false">IF(COUNTIF(AV6:AV37,4)=0," ",COUNTIF(AV6:AV37,4))</f>
        <v> </v>
      </c>
      <c r="AW40" s="279"/>
      <c r="AX40" s="282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  <c r="CG40" s="284"/>
      <c r="CH40" s="284"/>
      <c r="CI40" s="284"/>
      <c r="CJ40" s="284"/>
      <c r="CK40" s="284"/>
      <c r="CL40" s="284"/>
      <c r="CM40" s="284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285" t="str">
        <v>0</v>
      </c>
      <c r="G41" s="285" t="str">
        <v>0</v>
      </c>
      <c r="H41" s="285" t="str">
        <v>0</v>
      </c>
      <c r="I41" s="285" t="str">
        <v>0</v>
      </c>
      <c r="J41" s="285" t="str">
        <v>0</v>
      </c>
      <c r="K41" s="285" t="n">
        <v>1</v>
      </c>
      <c r="L41" s="285" t="n">
        <v>9</v>
      </c>
      <c r="M41" s="285" t="n">
        <v>5</v>
      </c>
      <c r="N41" s="285" t="str">
        <v>0</v>
      </c>
      <c r="O41" s="286" t="n">
        <v>3</v>
      </c>
      <c r="P41" s="286" t="n">
        <v>7</v>
      </c>
      <c r="Q41" s="286" t="n">
        <v>6</v>
      </c>
      <c r="R41" s="286" t="n">
        <v>3</v>
      </c>
      <c r="S41" s="285" t="n">
        <v>1</v>
      </c>
      <c r="T41" s="285" t="str">
        <v>0</v>
      </c>
      <c r="U41" s="285" t="str">
        <v> </v>
      </c>
      <c r="V41" s="287" t="n">
        <f aca="false">IF(COUNTIF(V6:V37,3)=0,"0",COUNTIF(V6:V37,3))</f>
        <v>11</v>
      </c>
      <c r="W41" s="288"/>
      <c r="X41" s="288"/>
      <c r="Y41" s="288" t="str">
        <f aca="false">IF(COUNTIF(Y6:Y37,3)=0," ",COUNTIF(Y6:Y37,3))</f>
        <v> </v>
      </c>
      <c r="Z41" s="288" t="n">
        <f aca="false">IF(COUNTIF(Z6:Z37,3)=0," ",COUNTIF(Z6:Z37,3))</f>
        <v>1</v>
      </c>
      <c r="AA41" s="288" t="n">
        <f aca="false">IF(COUNTIF(AA6:AA37,3)=0," ",COUNTIF(AA6:AA37,3))</f>
        <v>4</v>
      </c>
      <c r="AB41" s="288" t="str">
        <f aca="false">IF(COUNTIF(AB6:AB37,3)=0," ",COUNTIF(AB6:AB37,3))</f>
        <v> </v>
      </c>
      <c r="AC41" s="288"/>
      <c r="AD41" s="288"/>
      <c r="AE41" s="289" t="str">
        <f aca="false">IF(COUNTIF(AE6:AE37,3)=0," ",COUNTIF(AE6:AE37,3))</f>
        <v> </v>
      </c>
      <c r="AF41" s="288" t="str">
        <f aca="false">IF(COUNTIF(AF6:AF37,3)=0," ",COUNTIF(AF6:AF37,3))</f>
        <v> </v>
      </c>
      <c r="AG41" s="288" t="str">
        <f aca="false">IF(COUNTIF(AG6:AG37,3)=0,"0",COUNTIF(AG6:AG37,3))</f>
        <v>0</v>
      </c>
      <c r="AH41" s="288" t="str">
        <f aca="false">IF(COUNTIF(AH6:AH37,3)=0,"0",COUNTIF(AH6:AH37,3))</f>
        <v>0</v>
      </c>
      <c r="AI41" s="288" t="str">
        <f aca="false">IF(COUNTIF(AI6:AI37,3)=0,"0",COUNTIF(AI6:AI37,3))</f>
        <v>0</v>
      </c>
      <c r="AJ41" s="288" t="str">
        <f aca="false">IF(COUNTIF(AJ6:AJ37,3)=0,"0",COUNTIF(AJ6:AJ37,3))</f>
        <v>0</v>
      </c>
      <c r="AK41" s="288" t="str">
        <f aca="false">IF(COUNTIF(AK6:AK37,3)=0,"0",COUNTIF(AK6:AK37,3))</f>
        <v>0</v>
      </c>
      <c r="AL41" s="288" t="n">
        <f aca="false">IF(COUNTIF(AL6:AL37,3)=0,"0",COUNTIF(AL6:AL37,3))</f>
        <v>1</v>
      </c>
      <c r="AM41" s="288" t="n">
        <f aca="false">IF(COUNTIF(AM6:AM37,3)=0,"0",COUNTIF(AM6:AM37,3))</f>
        <v>9</v>
      </c>
      <c r="AN41" s="288" t="n">
        <f aca="false">IF(COUNTIF(AN6:AN37,3)=0,"0",COUNTIF(AN6:AN37,3))</f>
        <v>5</v>
      </c>
      <c r="AO41" s="288" t="str">
        <f aca="false">IF(COUNTIF(AO6:AO37,3)=0,"0",COUNTIF(AO6:AO37,3))</f>
        <v>0</v>
      </c>
      <c r="AP41" s="288" t="n">
        <f aca="false">IF(COUNTIF(AP6:AP37,3)=0,"0",COUNTIF(AP6:AP37,3))</f>
        <v>3</v>
      </c>
      <c r="AQ41" s="288" t="n">
        <f aca="false">IF(COUNTIF(AQ6:AQ37,3)=0,"0",COUNTIF(AQ6:AQ37,3))</f>
        <v>7</v>
      </c>
      <c r="AR41" s="288" t="n">
        <f aca="false">IF(COUNTIF(AR6:AR37,3)=0,"0",COUNTIF(AR6:AR37,3))</f>
        <v>6</v>
      </c>
      <c r="AS41" s="288" t="n">
        <f aca="false">IF(COUNTIF(AS6:AS37,3)=0,"0",COUNTIF(AS6:AS37,3))</f>
        <v>3</v>
      </c>
      <c r="AT41" s="288" t="n">
        <f aca="false">IF(COUNTIF(AT6:AT37,3)=0,"0",COUNTIF(AT6:AT37,3))</f>
        <v>1</v>
      </c>
      <c r="AU41" s="288" t="str">
        <f aca="false">IF(COUNTIF(AU6:AU37,3)=0,"0",COUNTIF(AU6:AU37,3))</f>
        <v>0</v>
      </c>
      <c r="AV41" s="290" t="str">
        <f aca="false">IF(COUNTIF(AV6:AV37,3)=0," ",COUNTIF(AV6:AV37,3))</f>
        <v> </v>
      </c>
      <c r="AW41" s="288"/>
      <c r="AX41" s="291"/>
      <c r="AY41" s="292"/>
      <c r="AZ41" s="292"/>
      <c r="BA41" s="292"/>
      <c r="BB41" s="292"/>
      <c r="BC41" s="292"/>
      <c r="BD41" s="292"/>
      <c r="BE41" s="292"/>
      <c r="BF41" s="292"/>
      <c r="BG41" s="292"/>
      <c r="BH41" s="292"/>
      <c r="BI41" s="292"/>
      <c r="BJ41" s="292"/>
      <c r="BK41" s="292"/>
      <c r="BL41" s="292"/>
      <c r="BM41" s="292"/>
      <c r="BN41" s="292"/>
      <c r="BO41" s="293"/>
      <c r="BP41" s="293"/>
      <c r="BQ41" s="293"/>
      <c r="BR41" s="293"/>
      <c r="BS41" s="293"/>
      <c r="BT41" s="293"/>
      <c r="BU41" s="293"/>
      <c r="BV41" s="293"/>
      <c r="BW41" s="293"/>
      <c r="BX41" s="293"/>
      <c r="BY41" s="293"/>
      <c r="BZ41" s="293"/>
      <c r="CA41" s="293"/>
      <c r="CB41" s="293"/>
      <c r="CC41" s="293"/>
      <c r="CD41" s="293"/>
      <c r="CE41" s="293"/>
      <c r="CF41" s="293"/>
      <c r="CG41" s="293"/>
      <c r="CH41" s="293"/>
      <c r="CI41" s="293"/>
      <c r="CJ41" s="293"/>
      <c r="CK41" s="293"/>
      <c r="CL41" s="293"/>
      <c r="CM41" s="29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96" t="n">
        <v>0</v>
      </c>
      <c r="P42" s="96" t="n">
        <v>0</v>
      </c>
      <c r="Q42" s="96" t="n">
        <v>0</v>
      </c>
      <c r="R42" s="96" t="n">
        <v>0</v>
      </c>
      <c r="S42" s="80" t="n">
        <v>0</v>
      </c>
      <c r="T42" s="80" t="n">
        <v>0</v>
      </c>
      <c r="U42" s="80" t="n">
        <v>0</v>
      </c>
      <c r="V42" s="216" t="str">
        <f aca="false">IF(COUNTIF(V6:V37,2)=0,"0",COUNTIF(V6:V37,2))</f>
        <v>0</v>
      </c>
      <c r="W42" s="216"/>
      <c r="X42" s="216"/>
      <c r="Y42" s="216" t="str">
        <f aca="false">IF(COUNTIF(Y6:Y37,2)=0," ",COUNTIF(Y6:Y37,2))</f>
        <v> </v>
      </c>
      <c r="Z42" s="216" t="n">
        <f aca="false">IF(COUNTIF(Z6:Z37,2)=0," ",COUNTIF(Z6:Z37,2))</f>
        <v>1</v>
      </c>
      <c r="AA42" s="216" t="n">
        <f aca="false">IF(COUNTIF(AA6:AA37,2)=0," ",COUNTIF(AA6:AA37,2))</f>
        <v>1</v>
      </c>
      <c r="AB42" s="216" t="str">
        <f aca="false">IF(COUNTIF(AB6:AB37,2)=0," ",COUNTIF(AB6:AB37,2))</f>
        <v> </v>
      </c>
      <c r="AC42" s="216"/>
      <c r="AD42" s="216"/>
      <c r="AE42" s="294" t="str">
        <f aca="false">IF(COUNTIF(AE6:AE37,2)=0," ",COUNTIF(AE6:AE37,2))</f>
        <v> </v>
      </c>
      <c r="AF42" s="216" t="str">
        <f aca="false">IF(COUNTIF(AF6:AF37,2)=0," ",COUNTIF(AF6:AF37,2))</f>
        <v> </v>
      </c>
      <c r="AG42" s="216" t="n">
        <f aca="false">COUNTIF(AG6:AG36,2)+COUNTIF(AG6:AG36,"д")</f>
        <v>0</v>
      </c>
      <c r="AH42" s="216" t="n">
        <f aca="false">COUNTIF(AH6:AH36,2)+COUNTIF(AH6:AH36,"д")</f>
        <v>0</v>
      </c>
      <c r="AI42" s="216" t="n">
        <f aca="false">COUNTIF(AI6:AI36,2)+COUNTIF(AI6:AI36,"д")</f>
        <v>0</v>
      </c>
      <c r="AJ42" s="216" t="n">
        <f aca="false">COUNTIF(AJ6:AJ36,2)+COUNTIF(AJ6:AJ36,"д")</f>
        <v>0</v>
      </c>
      <c r="AK42" s="216" t="n">
        <f aca="false">COUNTIF(AK6:AK36,2)+COUNTIF(AK6:AK36,"д")</f>
        <v>0</v>
      </c>
      <c r="AL42" s="216" t="n">
        <f aca="false">COUNTIF(AL6:AL36,2)+COUNTIF(AL6:AL36,"д")</f>
        <v>0</v>
      </c>
      <c r="AM42" s="216" t="n">
        <f aca="false">COUNTIF(AM6:AM36,2)+COUNTIF(AM6:AM36,"д")</f>
        <v>0</v>
      </c>
      <c r="AN42" s="216" t="n">
        <f aca="false">COUNTIF(AN6:AN36,2)+COUNTIF(AN6:AN36,"д")</f>
        <v>0</v>
      </c>
      <c r="AO42" s="216" t="n">
        <f aca="false">COUNTIF(AO6:AO36,2)+COUNTIF(AO6:AO36,"д")</f>
        <v>0</v>
      </c>
      <c r="AP42" s="216" t="n">
        <f aca="false">COUNTIF(AP6:AP36,2)+COUNTIF(AP6:AP36,"д")</f>
        <v>0</v>
      </c>
      <c r="AQ42" s="216" t="n">
        <f aca="false">COUNTIF(AQ6:AQ36,2)+COUNTIF(AQ6:AQ36,"д")</f>
        <v>0</v>
      </c>
      <c r="AR42" s="216" t="n">
        <f aca="false">COUNTIF(AR6:AR36,2)+COUNTIF(AR6:AR36,"д")</f>
        <v>0</v>
      </c>
      <c r="AS42" s="216" t="n">
        <f aca="false">COUNTIF(AS6:AS36,2)+COUNTIF(AS6:AS36,"д")</f>
        <v>0</v>
      </c>
      <c r="AT42" s="216" t="n">
        <f aca="false">COUNTIF(AT6:AT36,2)+COUNTIF(AT6:AT36,"д")</f>
        <v>0</v>
      </c>
      <c r="AU42" s="216" t="n">
        <f aca="false">COUNTIF(AU6:AU36,2)+COUNTIF(AU6:AU36,"д")</f>
        <v>0</v>
      </c>
      <c r="AV42" s="216" t="n">
        <f aca="false">COUNTIF(AV6:AV36,2)+COUNTIF(AV6:AV36,"д")</f>
        <v>0</v>
      </c>
      <c r="AW42" s="216"/>
      <c r="AX42" s="217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/>
      <c r="BK42" s="218"/>
      <c r="BL42" s="218"/>
      <c r="BM42" s="218"/>
      <c r="BN42" s="218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str">
        <v>0</v>
      </c>
      <c r="L43" s="80" t="str">
        <v>0</v>
      </c>
      <c r="M43" s="80" t="str">
        <v>0</v>
      </c>
      <c r="N43" s="80" t="str">
        <v>0</v>
      </c>
      <c r="O43" s="96" t="n">
        <v>0</v>
      </c>
      <c r="P43" s="96" t="n">
        <v>0</v>
      </c>
      <c r="Q43" s="96" t="n">
        <v>0</v>
      </c>
      <c r="R43" s="96" t="n">
        <v>0</v>
      </c>
      <c r="S43" s="80" t="n">
        <v>0</v>
      </c>
      <c r="T43" s="80" t="str">
        <v>0</v>
      </c>
      <c r="U43" s="80" t="n">
        <v>0</v>
      </c>
      <c r="V43" s="216" t="n">
        <f aca="false">COUNTBLANK(V6:V26)</f>
        <v>0</v>
      </c>
      <c r="W43" s="216" t="n">
        <f aca="false">COUNTBLANK(W6:W26)</f>
        <v>0</v>
      </c>
      <c r="X43" s="216" t="n">
        <f aca="false">COUNTBLANK(X6:X26)</f>
        <v>0</v>
      </c>
      <c r="Y43" s="216" t="n">
        <f aca="false">COUNTBLANK(Y6:Y26)</f>
        <v>0</v>
      </c>
      <c r="Z43" s="216" t="n">
        <f aca="false">COUNTBLANK(Z6:Z26)</f>
        <v>0</v>
      </c>
      <c r="AA43" s="216" t="n">
        <f aca="false">COUNTBLANK(AA6:AA26)</f>
        <v>0</v>
      </c>
      <c r="AB43" s="216" t="n">
        <f aca="false">COUNTBLANK(AB6:AB26)</f>
        <v>0</v>
      </c>
      <c r="AC43" s="216"/>
      <c r="AD43" s="216" t="n">
        <f aca="false">COUNTBLANK(AD6:AD31)</f>
        <v>0</v>
      </c>
      <c r="AE43" s="294" t="str">
        <f aca="false">IF(COUNTIF(AE6:AE37,"б")=0," ",COUNTIF(AE6:AE37,"б"))</f>
        <v> </v>
      </c>
      <c r="AF43" s="295" t="n">
        <f aca="false">IF(COUNTIF(AF6:AF37,"б")=0+COUNTIF(AF6:AF37,"а")=0,"0",COUNTIF(AF6:AF37,"б")+COUNTIF(AF6:AF37,"а"))</f>
        <v>0</v>
      </c>
      <c r="AG43" s="295" t="n">
        <f aca="false">IF(COUNTIF(AG6:AG37,"б")=0+COUNTIF(AG6:AG37,"а")=0,"0",COUNTIF(AG6:AG37,"б")+COUNTIF(AG6:AG37,"а"))</f>
        <v>0</v>
      </c>
      <c r="AH43" s="295" t="n">
        <f aca="false">IF(COUNTIF(AH6:AH37,"б")=0+COUNTIF(AH6:AH37,"а")=0,"0",COUNTIF(AH6:AH37,"б")+COUNTIF(AH6:AH37,"а"))</f>
        <v>0</v>
      </c>
      <c r="AI43" s="295" t="n">
        <f aca="false">IF(COUNTIF(AI6:AI37,"б")=0+COUNTIF(AI6:AI37,"а")=0,"0",COUNTIF(AI6:AI37,"б")+COUNTIF(AI6:AI37,"а"))</f>
        <v>0</v>
      </c>
      <c r="AJ43" s="295" t="n">
        <f aca="false">IF(COUNTIF(AJ6:AJ37,"б")=0+COUNTIF(AJ6:AJ37,"а")=0,"0",COUNTIF(AJ6:AJ37,"б")+COUNTIF(AJ6:AJ37,"а"))</f>
        <v>0</v>
      </c>
      <c r="AK43" s="295" t="n">
        <f aca="false">IF(COUNTIF(AK6:AK37,"б")=0+COUNTIF(AK6:AK37,"а")=0,"0",COUNTIF(AK6:AK37,"б")+COUNTIF(AK6:AK37,"а"))</f>
        <v>0</v>
      </c>
      <c r="AL43" s="295" t="str">
        <f aca="false">IF(COUNTIF(AL6:AL37,"б")=0+COUNTIF(AL6:AL37,"а")=0,"0",COUNTIF(AL6:AL37,"б")+COUNTIF(AL6:AL37,"а"))</f>
        <v>0</v>
      </c>
      <c r="AM43" s="295" t="str">
        <f aca="false">IF(COUNTIF(AM6:AM37,"б")=0+COUNTIF(AM6:AM37,"а")=0,"0",COUNTIF(AM6:AM37,"б")+COUNTIF(AM6:AM37,"а"))</f>
        <v>0</v>
      </c>
      <c r="AN43" s="295" t="str">
        <f aca="false">IF(COUNTIF(AN6:AN37,"б")=0+COUNTIF(AN6:AN37,"а")=0,"0",COUNTIF(AN6:AN37,"б")+COUNTIF(AN6:AN37,"а"))</f>
        <v>0</v>
      </c>
      <c r="AO43" s="295" t="str">
        <f aca="false">IF(COUNTIF(AO6:AO37,"б")=0+COUNTIF(AO6:AO37,"а")=0,"0",COUNTIF(AO6:AO37,"б")+COUNTIF(AO6:AO37,"а"))</f>
        <v>0</v>
      </c>
      <c r="AP43" s="295" t="n">
        <f aca="false">IF(COUNTIF(AP6:AP37,"б")=0+COUNTIF(AP6:AP37,"а")=0,"0",COUNTIF(AP6:AP37,"б")+COUNTIF(AP6:AP37,"а"))</f>
        <v>0</v>
      </c>
      <c r="AQ43" s="295" t="n">
        <f aca="false">IF(COUNTIF(AQ6:AQ37,"б")=0+COUNTIF(AQ6:AQ37,"а")=0,"0",COUNTIF(AQ6:AQ37,"б")+COUNTIF(AQ6:AQ37,"а"))</f>
        <v>0</v>
      </c>
      <c r="AR43" s="295" t="n">
        <f aca="false">IF(COUNTIF(AR6:AR37,"б")=0+COUNTIF(AR6:AR37,"а")=0,"0",COUNTIF(AR6:AR37,"б")+COUNTIF(AR6:AR37,"а"))</f>
        <v>0</v>
      </c>
      <c r="AS43" s="295" t="n">
        <f aca="false">IF(COUNTIF(AS6:AS37,"б")=0+COUNTIF(AS6:AS37,"а")=0,"0",COUNTIF(AS6:AS37,"б")+COUNTIF(AS6:AS37,"а"))</f>
        <v>0</v>
      </c>
      <c r="AT43" s="295" t="n">
        <f aca="false">IF(COUNTIF(AT6:AT37,"б")=0+COUNTIF(AT6:AT37,"а")=0,"0",COUNTIF(AT6:AT37,"б")+COUNTIF(AT6:AT37,"а"))</f>
        <v>0</v>
      </c>
      <c r="AU43" s="295" t="str">
        <f aca="false">IF(COUNTIF(AU6:AU37,"б")=0+COUNTIF(AU6:AU37,"а")=0,"0",COUNTIF(AU6:AU37,"б")+COUNTIF(AU6:AU37,"а"))</f>
        <v>0</v>
      </c>
      <c r="AV43" s="295" t="n">
        <f aca="false">IF(COUNTIF(AV6:AV37,"б")=0+COUNTIF(AV6:AV37,"а")=0,"0",COUNTIF(AV6:AV37,"б")+COUNTIF(AV6:AV37,"а"))</f>
        <v>0</v>
      </c>
      <c r="AW43" s="295" t="n">
        <f aca="false">IF(COUNTIF(AW6:AW37,"б")=0+COUNTIF(AW6:AW37,"а")=0,"0",COUNTIF(AW6:AW37,"б")+COUNTIF(AW6:AW37,"а"))</f>
        <v>0</v>
      </c>
      <c r="AX43" s="295" t="n">
        <f aca="false">IF(COUNTIF(AX6:AX37,"б")=0+COUNTIF(AX6:AX37,"а")=0,"0",COUNTIF(AX6:AX37,"б")+COUNTIF(AX6:AX37,"а"))</f>
        <v>0</v>
      </c>
      <c r="AY43" s="295" t="n">
        <f aca="false">IF(COUNTIF(AY6:AY37,"б")=0+COUNTIF(AY6:AY37,"а")=0,"0",COUNTIF(AY6:AY37,"б")+COUNTIF(AY6:AY37,"а"))</f>
        <v>0</v>
      </c>
      <c r="AZ43" s="295" t="n">
        <f aca="false">IF(COUNTIF(AZ6:AZ37,"б")=0+COUNTIF(AZ6:AZ37,"а")=0,"0",COUNTIF(AZ6:AZ37,"б")+COUNTIF(AZ6:AZ37,"а"))</f>
        <v>0</v>
      </c>
      <c r="BA43" s="295" t="n">
        <f aca="false">IF(COUNTIF(BA6:BA37,"б")=0+COUNTIF(BA6:BA37,"а")=0,"0",COUNTIF(BA6:BA37,"б")+COUNTIF(BA6:BA37,"а"))</f>
        <v>0</v>
      </c>
      <c r="BB43" s="295" t="n">
        <f aca="false">IF(COUNTIF(BB6:BB37,"б")=0+COUNTIF(BB6:BB37,"а")=0,"0",COUNTIF(BB6:BB37,"б")+COUNTIF(BB6:BB37,"а"))</f>
        <v>0</v>
      </c>
      <c r="BC43" s="295" t="n">
        <f aca="false">IF(COUNTIF(BC6:BC37,"б")=0+COUNTIF(BC6:BC37,"а")=0,"0",COUNTIF(BC6:BC37,"б")+COUNTIF(BC6:BC37,"а"))</f>
        <v>0</v>
      </c>
      <c r="BD43" s="295" t="n">
        <f aca="false">IF(COUNTIF(BD6:BD37,"б")=0+COUNTIF(BD6:BD37,"а")=0,"0",COUNTIF(BD6:BD37,"б")+COUNTIF(BD6:BD37,"а"))</f>
        <v>0</v>
      </c>
      <c r="BE43" s="295" t="n">
        <f aca="false">IF(COUNTIF(BE6:BE37,"б")=0+COUNTIF(BE6:BE37,"а")=0,"0",COUNTIF(BE6:BE37,"б")+COUNTIF(BE6:BE37,"а"))</f>
        <v>0</v>
      </c>
      <c r="BF43" s="295" t="n">
        <f aca="false">IF(COUNTIF(BF6:BF37,"б")=0+COUNTIF(BF6:BF37,"а")=0,"0",COUNTIF(BF6:BF37,"б")+COUNTIF(BF6:BF37,"а"))</f>
        <v>0</v>
      </c>
      <c r="BG43" s="295" t="n">
        <f aca="false">IF(COUNTIF(BG6:BG37,"б")=0+COUNTIF(BG6:BG37,"а")=0,"0",COUNTIF(BG6:BG37,"б")+COUNTIF(BG6:BG37,"а"))</f>
        <v>0</v>
      </c>
      <c r="BH43" s="295" t="n">
        <f aca="false">IF(COUNTIF(BH6:BH37,"б")=0+COUNTIF(BH6:BH37,"а")=0,"0",COUNTIF(BH6:BH37,"б")+COUNTIF(BH6:BH37,"а"))</f>
        <v>0</v>
      </c>
      <c r="BI43" s="295" t="n">
        <f aca="false">IF(COUNTIF(BI6:BI37,"б")=0+COUNTIF(BI6:BI37,"а")=0,"0",COUNTIF(BI6:BI37,"б")+COUNTIF(BI6:BI37,"а"))</f>
        <v>0</v>
      </c>
      <c r="BJ43" s="295" t="n">
        <f aca="false">IF(COUNTIF(BJ6:BJ37,"б")=0+COUNTIF(BJ6:BJ37,"а")=0,"0",COUNTIF(BJ6:BJ37,"б")+COUNTIF(BJ6:BJ37,"а"))</f>
        <v>0</v>
      </c>
      <c r="BK43" s="295" t="n">
        <f aca="false">IF(COUNTIF(BK6:BK37,"б")=0+COUNTIF(BK6:BK37,"а")=0,"0",COUNTIF(BK6:BK37,"б")+COUNTIF(BK6:BK37,"а"))</f>
        <v>0</v>
      </c>
      <c r="BL43" s="295" t="n">
        <f aca="false">IF(COUNTIF(BL6:BL37,"б")=0+COUNTIF(BL6:BL37,"а")=0,"0",COUNTIF(BL6:BL37,"б")+COUNTIF(BL6:BL37,"а"))</f>
        <v>0</v>
      </c>
      <c r="BM43" s="295" t="n">
        <f aca="false">IF(COUNTIF(BM6:BM37,"б")=0+COUNTIF(BM6:BM37,"а")=0,"0",COUNTIF(BM6:BM37,"б")+COUNTIF(BM6:BM37,"а"))</f>
        <v>0</v>
      </c>
      <c r="BN43" s="295" t="n">
        <f aca="false">IF(COUNTIF(BN6:BN37,"б")=0+COUNTIF(BN6:BN37,"а")=0,"0",COUNTIF(BN6:BN37,"б")+COUNTIF(BN6:BN37,"а"))</f>
        <v>0</v>
      </c>
      <c r="BO43" s="295" t="n">
        <f aca="false">IF(COUNTIF(BO6:BO37,"б")=0+COUNTIF(BO6:BO37,"а")=0,"0",COUNTIF(BO6:BO37,"б")+COUNTIF(BO6:BO37,"а"))</f>
        <v>0</v>
      </c>
      <c r="BP43" s="295" t="n">
        <f aca="false">IF(COUNTIF(BP6:BP37,"б")=0+COUNTIF(BP6:BP37,"а")=0,"0",COUNTIF(BP6:BP37,"б")+COUNTIF(BP6:BP37,"а"))</f>
        <v>0</v>
      </c>
      <c r="BQ43" s="295" t="n">
        <f aca="false">IF(COUNTIF(BQ6:BQ37,"б")=0+COUNTIF(BQ6:BQ37,"а")=0,"0",COUNTIF(BQ6:BQ37,"б")+COUNTIF(BQ6:BQ37,"а"))</f>
        <v>0</v>
      </c>
      <c r="BR43" s="295" t="n">
        <f aca="false">IF(COUNTIF(BR6:BR37,"б")=0+COUNTIF(BR6:BR37,"а")=0,"0",COUNTIF(BR6:BR37,"б")+COUNTIF(BR6:BR37,"а"))</f>
        <v>0</v>
      </c>
      <c r="BS43" s="295" t="n">
        <f aca="false">IF(COUNTIF(BS6:BS37,"б")=0+COUNTIF(BS6:BS37,"а")=0,"0",COUNTIF(BS6:BS37,"б")+COUNTIF(BS6:BS37,"а"))</f>
        <v>0</v>
      </c>
      <c r="BT43" s="295" t="n">
        <f aca="false">IF(COUNTIF(BT6:BT37,"б")=0+COUNTIF(BT6:BT37,"а")=0,"0",COUNTIF(BT6:BT37,"б")+COUNTIF(BT6:BT37,"а"))</f>
        <v>0</v>
      </c>
      <c r="BU43" s="295" t="n">
        <f aca="false">IF(COUNTIF(BU6:BU37,"б")=0+COUNTIF(BU6:BU37,"а")=0,"0",COUNTIF(BU6:BU37,"б")+COUNTIF(BU6:BU37,"а"))</f>
        <v>0</v>
      </c>
      <c r="BV43" s="295" t="n">
        <f aca="false">IF(COUNTIF(BV6:BV37,"б")=0+COUNTIF(BV6:BV37,"а")=0,"0",COUNTIF(BV6:BV37,"б")+COUNTIF(BV6:BV37,"а"))</f>
        <v>0</v>
      </c>
      <c r="BW43" s="295" t="n">
        <f aca="false">IF(COUNTIF(BW6:BW37,"б")=0+COUNTIF(BW6:BW37,"а")=0,"0",COUNTIF(BW6:BW37,"б")+COUNTIF(BW6:BW37,"а"))</f>
        <v>0</v>
      </c>
      <c r="BX43" s="295" t="n">
        <f aca="false">IF(COUNTIF(BX6:BX37,"б")=0+COUNTIF(BX6:BX37,"а")=0,"0",COUNTIF(BX6:BX37,"б")+COUNTIF(BX6:BX37,"а"))</f>
        <v>0</v>
      </c>
      <c r="BY43" s="295" t="n">
        <f aca="false">IF(COUNTIF(BY6:BY37,"б")=0+COUNTIF(BY6:BY37,"а")=0,"0",COUNTIF(BY6:BY37,"б")+COUNTIF(BY6:BY37,"а"))</f>
        <v>0</v>
      </c>
      <c r="BZ43" s="295" t="n">
        <f aca="false">IF(COUNTIF(BZ6:BZ37,"б")=0+COUNTIF(BZ6:BZ37,"а")=0,"0",COUNTIF(BZ6:BZ37,"б")+COUNTIF(BZ6:BZ37,"а"))</f>
        <v>0</v>
      </c>
      <c r="CA43" s="295" t="n">
        <f aca="false">IF(COUNTIF(CA6:CA37,"б")=0+COUNTIF(CA6:CA37,"а")=0,"0",COUNTIF(CA6:CA37,"б")+COUNTIF(CA6:CA37,"а"))</f>
        <v>0</v>
      </c>
      <c r="CB43" s="29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0" t="str">
        <v>0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96" t="str">
        <v>0</v>
      </c>
      <c r="P44" s="96" t="str">
        <v>0</v>
      </c>
      <c r="Q44" s="96" t="str">
        <v>0</v>
      </c>
      <c r="R44" s="96" t="str">
        <v>0</v>
      </c>
      <c r="S44" s="80" t="str">
        <v>0</v>
      </c>
      <c r="T44" s="80" t="str">
        <v>0</v>
      </c>
      <c r="U44" s="80" t="str">
        <v>0</v>
      </c>
      <c r="V44" s="216" t="str">
        <f aca="false">IF(COUNTIF(V6:V37,"з")=0,"0",COUNTIF(V6:V37,"з"))</f>
        <v>0</v>
      </c>
      <c r="W44" s="216"/>
      <c r="X44" s="216"/>
      <c r="Y44" s="216" t="str">
        <f aca="false">IF(COUNTIF(Y6:Y37,"з")=0," ",COUNTIF(Y6:Y37,"з"))</f>
        <v> </v>
      </c>
      <c r="Z44" s="216" t="str">
        <f aca="false">IF(COUNTIF(Z6:Z37,"з")=0," ",COUNTIF(Z6:Z37,"з"))</f>
        <v> </v>
      </c>
      <c r="AA44" s="216" t="str">
        <f aca="false">IF(COUNTIF(AA6:AA37,"з")=0," ",COUNTIF(AA6:AA37,"з"))</f>
        <v> </v>
      </c>
      <c r="AB44" s="216" t="str">
        <f aca="false">IF(COUNTIF(AB6:AB37,"з")=0," ",COUNTIF(AB6:AB37,"з"))</f>
        <v> </v>
      </c>
      <c r="AC44" s="216"/>
      <c r="AD44" s="216" t="str">
        <f aca="false">IF(COUNTIF(AD6:AD37,"з")=0," ",COUNTIF(AD6:AD37,"з"))</f>
        <v> </v>
      </c>
      <c r="AE44" s="294" t="str">
        <f aca="false">IF(COUNTIF(AE6:AE37,"з")=0," ",COUNTIF(AE6:AE37,"з"))</f>
        <v> </v>
      </c>
      <c r="AF44" s="216" t="str">
        <f aca="false">IF(COUNTIF(AF6:AF37,"з")=0," ",COUNTIF(AF6:AF37,"з"))</f>
        <v> </v>
      </c>
      <c r="AG44" s="216" t="str">
        <f aca="false">IF(COUNTIF(AG6:AG37,"з")=0,"0",COUNTIF(AG6:AG37,"з"))</f>
        <v>0</v>
      </c>
      <c r="AH44" s="216" t="str">
        <f aca="false">IF(COUNTIF(AH6:AH37,"з")=0,"0",COUNTIF(AH6:AH37,"з"))</f>
        <v>0</v>
      </c>
      <c r="AI44" s="216" t="str">
        <f aca="false">IF(COUNTIF(AI6:AI37,"з")=0,"0",COUNTIF(AI6:AI37,"з"))</f>
        <v>0</v>
      </c>
      <c r="AJ44" s="216" t="str">
        <f aca="false">IF(COUNTIF(AJ6:AJ37,"з")=0,"0",COUNTIF(AJ6:AJ37,"з"))</f>
        <v>0</v>
      </c>
      <c r="AK44" s="216" t="str">
        <f aca="false">IF(COUNTIF(AK6:AK37,"з")=0,"0",COUNTIF(AK6:AK37,"з"))</f>
        <v>0</v>
      </c>
      <c r="AL44" s="216" t="str">
        <f aca="false">IF(COUNTIF(AL6:AL37,"з")=0,"0",COUNTIF(AL6:AL37,"з"))</f>
        <v>0</v>
      </c>
      <c r="AM44" s="216" t="str">
        <f aca="false">IF(COUNTIF(AM6:AM37,"з")=0,"0",COUNTIF(AM6:AM37,"з"))</f>
        <v>0</v>
      </c>
      <c r="AN44" s="216" t="str">
        <f aca="false">IF(COUNTIF(AN6:AN37,"з")=0,"0",COUNTIF(AN6:AN37,"з"))</f>
        <v>0</v>
      </c>
      <c r="AO44" s="216" t="str">
        <f aca="false">IF(COUNTIF(AO6:AO37,"з")=0,"0",COUNTIF(AO6:AO37,"з"))</f>
        <v>0</v>
      </c>
      <c r="AP44" s="216" t="str">
        <f aca="false">IF(COUNTIF(AP6:AP37,"з")=0,"0",COUNTIF(AP6:AP37,"з"))</f>
        <v>0</v>
      </c>
      <c r="AQ44" s="216" t="str">
        <f aca="false">IF(COUNTIF(AQ6:AQ37,"з")=0,"0",COUNTIF(AQ6:AQ37,"з"))</f>
        <v>0</v>
      </c>
      <c r="AR44" s="216" t="str">
        <f aca="false">IF(COUNTIF(AR6:AR37,"з")=0,"0",COUNTIF(AR6:AR37,"з"))</f>
        <v>0</v>
      </c>
      <c r="AS44" s="216" t="str">
        <f aca="false">IF(COUNTIF(AS6:AS37,"з")=0,"0",COUNTIF(AS6:AS37,"з"))</f>
        <v>0</v>
      </c>
      <c r="AT44" s="216" t="str">
        <f aca="false">IF(COUNTIF(AT6:AT37,"з")=0,"0",COUNTIF(AT6:AT37,"з"))</f>
        <v>0</v>
      </c>
      <c r="AU44" s="216" t="str">
        <f aca="false">IF(COUNTIF(AU6:AU37,"з")=0,"0",COUNTIF(AU6:AU37,"з"))</f>
        <v>0</v>
      </c>
      <c r="AV44" s="216" t="str">
        <f aca="false">IF(COUNTIF(AV6:AV37,"з")=0,"0",COUNTIF(AV6:AV37,"з"))</f>
        <v>0</v>
      </c>
      <c r="AW44" s="216" t="str">
        <f aca="false">IF(COUNTIF(AW6:AW37,"з")=0,"0",COUNTIF(AW6:AW37,"з"))</f>
        <v>0</v>
      </c>
      <c r="AX44" s="2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IF(COUNTIF(V6:V37,"н")=0,"0",COUNTIF(V6:V37,"н"))</f>
        <v>0</v>
      </c>
      <c r="W45" s="216"/>
      <c r="X45" s="216"/>
      <c r="Y45" s="216" t="str">
        <f aca="false">IF(COUNTIF(Y6:Y37,"н")=0," ",COUNTIF(Y6:Y37,"н"))</f>
        <v> </v>
      </c>
      <c r="Z45" s="216" t="str">
        <f aca="false">IF(COUNTIF(Z6:Z37,"н")=0," ",COUNTIF(Z6:Z37,"н"))</f>
        <v> </v>
      </c>
      <c r="AA45" s="216" t="str">
        <f aca="false">IF(COUNTIF(AA6:AA37,"н")=0," ",COUNTIF(AA6:AA37,"н"))</f>
        <v> </v>
      </c>
      <c r="AB45" s="216" t="str">
        <f aca="false">IF(COUNTIF(AB6:AB37,"н")=0," ",COUNTIF(AB6:AB37,"н"))</f>
        <v> </v>
      </c>
      <c r="AC45" s="216"/>
      <c r="AD45" s="216" t="str">
        <f aca="false">IF(COUNTIF(AD6:AD37,"н")=0," ",COUNTIF(AD6:AD37,"н"))</f>
        <v> </v>
      </c>
      <c r="AE45" s="294" t="str">
        <f aca="false">IF(COUNTIF(AE6:AE37,"н")=0," ",COUNTIF(AE6:AE37,"н"))</f>
        <v> </v>
      </c>
      <c r="AF45" s="216" t="str">
        <f aca="false">IF(COUNTIF(AF6:AF37,"н")=0," ",COUNTIF(AF6:AF37,"н"))</f>
        <v> </v>
      </c>
      <c r="AG45" s="216" t="str">
        <f aca="false">IF(COUNTIF(AG6:AG37,"н")=0,"0",COUNTIF(AG6:AG37,"н"))</f>
        <v>0</v>
      </c>
      <c r="AH45" s="216" t="str">
        <f aca="false">IF(COUNTIF(AH6:AH37,"н")=0,"0",COUNTIF(AH6:AH37,"н"))</f>
        <v>0</v>
      </c>
      <c r="AI45" s="216" t="str">
        <f aca="false">IF(COUNTIF(AI6:AI37,"н")=0,"0",COUNTIF(AI6:AI37,"н"))</f>
        <v>0</v>
      </c>
      <c r="AJ45" s="216" t="str">
        <f aca="false">IF(COUNTIF(AJ6:AJ37,"н")=0,"0",COUNTIF(AJ6:AJ37,"н"))</f>
        <v>0</v>
      </c>
      <c r="AK45" s="216" t="str">
        <f aca="false">IF(COUNTIF(AK6:AK37,"н")=0,"0",COUNTIF(AK6:AK37,"н"))</f>
        <v>0</v>
      </c>
      <c r="AL45" s="216" t="str">
        <f aca="false">IF(COUNTIF(AL6:AL37,"н")=0,"0",COUNTIF(AL6:AL37,"н"))</f>
        <v>0</v>
      </c>
      <c r="AM45" s="216" t="str">
        <f aca="false">IF(COUNTIF(AM6:AM37,"н")=0,"0",COUNTIF(AM6:AM37,"н"))</f>
        <v>0</v>
      </c>
      <c r="AN45" s="216" t="str">
        <f aca="false">IF(COUNTIF(AN6:AN37,"н")=0,"0",COUNTIF(AN6:AN37,"н"))</f>
        <v>0</v>
      </c>
      <c r="AO45" s="216" t="str">
        <f aca="false">IF(COUNTIF(AO6:AO37,"н")=0,"0",COUNTIF(AO6:AO37,"н"))</f>
        <v>0</v>
      </c>
      <c r="AP45" s="216" t="str">
        <f aca="false">IF(COUNTIF(AP6:AP37,"н")=0,"0",COUNTIF(AP6:AP37,"н"))</f>
        <v>0</v>
      </c>
      <c r="AQ45" s="216" t="str">
        <f aca="false">IF(COUNTIF(AQ6:AQ37,"н")=0,"0",COUNTIF(AQ6:AQ37,"н"))</f>
        <v>0</v>
      </c>
      <c r="AR45" s="216" t="str">
        <f aca="false">IF(COUNTIF(AR6:AR37,"н")=0,"0",COUNTIF(AR6:AR37,"н"))</f>
        <v>0</v>
      </c>
      <c r="AS45" s="216" t="str">
        <f aca="false">IF(COUNTIF(AS6:AS37,"н")=0,"0",COUNTIF(AS6:AS37,"н"))</f>
        <v>0</v>
      </c>
      <c r="AT45" s="216" t="str">
        <f aca="false">IF(COUNTIF(AT6:AT37,"н")=0,"0",COUNTIF(AT6:AT37,"н"))</f>
        <v>0</v>
      </c>
      <c r="AU45" s="216" t="str">
        <f aca="false">IF(COUNTIF(AU6:AU37,"н")=0,"0",COUNTIF(AU6:AU37,"н"))</f>
        <v>0</v>
      </c>
      <c r="AV45" s="216" t="str">
        <f aca="false">IF(COUNTIF(AV6:AV37,"н")=0,"0",COUNTIF(AV6:AV37,"н"))</f>
        <v>0</v>
      </c>
      <c r="AW45" s="216" t="str">
        <f aca="false">IF(COUNTIF(AW6:AW37,"н")=0,"0",COUNTIF(AW6:AW37,"н"))</f>
        <v>0</v>
      </c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</row>
    <row r="46" s="1" customFormat="true" ht="12.75" hidden="false" customHeight="false" outlineLevel="0" collapsed="false">
      <c r="W46" s="227"/>
      <c r="X46" s="227"/>
      <c r="Y46" s="227"/>
      <c r="Z46" s="227"/>
      <c r="AA46" s="227"/>
      <c r="AB46" s="227"/>
      <c r="AC46" s="227"/>
      <c r="AD46" s="227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8"/>
      <c r="AX46" s="2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 t="str">
        <f aca="false">IF(COUNTIF(AI6:AI40,"н")=0,"0",COUNTIF(AI6:AI40,"н"))</f>
        <v>0</v>
      </c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F2:N2"/>
    <mergeCell ref="O2:S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1:V45 F34:Q45 AG43:CB43 W44:AW45 AG6:AW42 R6:S30 V6:V30 F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U4">
    <cfRule type="expression" priority="14" aboveAverage="0" equalAverage="0" bottom="0" percent="0" rank="0" text="" dxfId="12">
      <formula>$D$1&lt;U4</formula>
    </cfRule>
    <cfRule type="expression" priority="15" aboveAverage="0" equalAverage="0" bottom="0" percent="0" rank="0" text="" dxfId="13">
      <formula>$D$1&gt;U4</formula>
    </cfRule>
  </conditionalFormatting>
  <conditionalFormatting sqref="T6:U6 T8:U11 U7 T13:U14 U12 T19:U19 U18 T22:U22 U30 T16:U17 U15 U20:U21 T24:U27 U23 T29:U29 U28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U3">
    <cfRule type="expression" priority="19" aboveAverage="0" equalAverage="0" bottom="0" percent="0" rank="0" text="" dxfId="17">
      <formula>$D$4&lt;U3</formula>
    </cfRule>
    <cfRule type="expression" priority="20" aboveAverage="0" equalAverage="0" bottom="0" percent="0" rank="0" text="" dxfId="18">
      <formula>$D$4&gt;U3</formula>
    </cfRule>
  </conditionalFormatting>
  <conditionalFormatting sqref="U3">
    <cfRule type="expression" priority="21" aboveAverage="0" equalAverage="0" bottom="0" percent="0" rank="0" text="" dxfId="19">
      <formula>$D$1&lt;U3</formula>
    </cfRule>
    <cfRule type="expression" priority="22" aboveAverage="0" equalAverage="0" bottom="0" percent="0" rank="0" text="" dxfId="20">
      <formula>$D$1&gt;U3</formula>
    </cfRule>
  </conditionalFormatting>
  <conditionalFormatting sqref="U4">
    <cfRule type="expression" priority="23" aboveAverage="0" equalAverage="0" bottom="0" percent="0" rank="0" text="" dxfId="21">
      <formula>$D$4&lt;U4</formula>
    </cfRule>
    <cfRule type="expression" priority="24" aboveAverage="0" equalAverage="0" bottom="0" percent="0" rank="0" text="" dxfId="22">
      <formula>$D$4&gt;U4</formula>
    </cfRule>
  </conditionalFormatting>
  <conditionalFormatting sqref="U4">
    <cfRule type="expression" priority="25" aboveAverage="0" equalAverage="0" bottom="0" percent="0" rank="0" text="" dxfId="23">
      <formula>$D$4&lt;U4</formula>
    </cfRule>
    <cfRule type="expression" priority="26" aboveAverage="0" equalAverage="0" bottom="0" percent="0" rank="0" text="" dxfId="24">
      <formula>$D$4&gt;U4</formula>
    </cfRule>
  </conditionalFormatting>
  <conditionalFormatting sqref="U5">
    <cfRule type="cellIs" priority="27" operator="equal" aboveAverage="0" equalAverage="0" bottom="0" percent="0" rank="0" text="" dxfId="25">
      <formula>5</formula>
    </cfRule>
    <cfRule type="cellIs" priority="28" operator="equal" aboveAverage="0" equalAverage="0" bottom="0" percent="0" rank="0" text="" dxfId="26">
      <formula>4</formula>
    </cfRule>
    <cfRule type="cellIs" priority="29" operator="equal" aboveAverage="0" equalAverage="0" bottom="0" percent="0" rank="0" text="" dxfId="27">
      <formula>3</formula>
    </cfRule>
  </conditionalFormatting>
  <conditionalFormatting sqref="J3">
    <cfRule type="expression" priority="30" aboveAverage="0" equalAverage="0" bottom="0" percent="0" rank="0" text="" dxfId="28">
      <formula>$D$1&lt;J3</formula>
    </cfRule>
    <cfRule type="expression" priority="31" aboveAverage="0" equalAverage="0" bottom="0" percent="0" rank="0" text="" dxfId="29">
      <formula>$D$1&gt;J3</formula>
    </cfRule>
  </conditionalFormatting>
  <conditionalFormatting sqref="H3">
    <cfRule type="expression" priority="32" aboveAverage="0" equalAverage="0" bottom="0" percent="0" rank="0" text="" dxfId="30">
      <formula>$D$1&lt;H3</formula>
    </cfRule>
    <cfRule type="expression" priority="33" aboveAverage="0" equalAverage="0" bottom="0" percent="0" rank="0" text="" dxfId="31">
      <formula>$D$1&gt;H3</formula>
    </cfRule>
  </conditionalFormatting>
  <conditionalFormatting sqref="F3">
    <cfRule type="expression" priority="34" aboveAverage="0" equalAverage="0" bottom="0" percent="0" rank="0" text="" dxfId="32">
      <formula>$D$1&lt;F3</formula>
    </cfRule>
    <cfRule type="expression" priority="35" aboveAverage="0" equalAverage="0" bottom="0" percent="0" rank="0" text="" dxfId="33">
      <formula>$D$1&gt;F3</formula>
    </cfRule>
  </conditionalFormatting>
  <conditionalFormatting sqref="G3">
    <cfRule type="expression" priority="36" aboveAverage="0" equalAverage="0" bottom="0" percent="0" rank="0" text="" dxfId="34">
      <formula>$D$1&lt;G3</formula>
    </cfRule>
    <cfRule type="expression" priority="37" aboveAverage="0" equalAverage="0" bottom="0" percent="0" rank="0" text="" dxfId="35">
      <formula>$D$1&gt;G3</formula>
    </cfRule>
  </conditionalFormatting>
  <conditionalFormatting sqref="I3">
    <cfRule type="expression" priority="38" aboveAverage="0" equalAverage="0" bottom="0" percent="0" rank="0" text="" dxfId="36">
      <formula>$D$1&lt;I3</formula>
    </cfRule>
    <cfRule type="expression" priority="39" aboveAverage="0" equalAverage="0" bottom="0" percent="0" rank="0" text="" dxfId="37">
      <formula>$D$1&gt;I3</formula>
    </cfRule>
  </conditionalFormatting>
  <conditionalFormatting sqref="I3">
    <cfRule type="expression" priority="40" aboveAverage="0" equalAverage="0" bottom="0" percent="0" rank="0" text="" dxfId="38">
      <formula>$D$1&lt;I3</formula>
    </cfRule>
    <cfRule type="expression" priority="41" aboveAverage="0" equalAverage="0" bottom="0" percent="0" rank="0" text="" dxfId="39">
      <formula>$D$1&gt;I3</formula>
    </cfRule>
  </conditionalFormatting>
  <conditionalFormatting sqref="I4">
    <cfRule type="expression" priority="42" aboveAverage="0" equalAverage="0" bottom="0" percent="0" rank="0" text="" dxfId="40">
      <formula>$D$1&lt;I4</formula>
    </cfRule>
    <cfRule type="expression" priority="43" aboveAverage="0" equalAverage="0" bottom="0" percent="0" rank="0" text="" dxfId="41">
      <formula>$D$1&gt;I4</formula>
    </cfRule>
  </conditionalFormatting>
  <conditionalFormatting sqref="I4">
    <cfRule type="expression" priority="44" aboveAverage="0" equalAverage="0" bottom="0" percent="0" rank="0" text="" dxfId="42">
      <formula>$D$1&lt;I4</formula>
    </cfRule>
    <cfRule type="expression" priority="45" aboveAverage="0" equalAverage="0" bottom="0" percent="0" rank="0" text="" dxfId="43">
      <formula>$D$1&gt;I4</formula>
    </cfRule>
  </conditionalFormatting>
  <conditionalFormatting sqref="J3">
    <cfRule type="expression" priority="46" aboveAverage="0" equalAverage="0" bottom="0" percent="0" rank="0" text="" dxfId="44">
      <formula>$D$1&lt;J3</formula>
    </cfRule>
    <cfRule type="expression" priority="47" aboveAverage="0" equalAverage="0" bottom="0" percent="0" rank="0" text="" dxfId="45">
      <formula>$D$1&gt;J3</formula>
    </cfRule>
  </conditionalFormatting>
  <conditionalFormatting sqref="J3">
    <cfRule type="expression" priority="48" aboveAverage="0" equalAverage="0" bottom="0" percent="0" rank="0" text="" dxfId="46">
      <formula>$D$1&lt;J3</formula>
    </cfRule>
    <cfRule type="expression" priority="49" aboveAverage="0" equalAverage="0" bottom="0" percent="0" rank="0" text="" dxfId="47">
      <formula>$D$1&gt;J3</formula>
    </cfRule>
  </conditionalFormatting>
  <conditionalFormatting sqref="F3">
    <cfRule type="expression" priority="50" aboveAverage="0" equalAverage="0" bottom="0" percent="0" rank="0" text="" dxfId="48">
      <formula>$D$1&lt;F3</formula>
    </cfRule>
    <cfRule type="expression" priority="51" aboveAverage="0" equalAverage="0" bottom="0" percent="0" rank="0" text="" dxfId="49">
      <formula>$D$1&gt;F3</formula>
    </cfRule>
  </conditionalFormatting>
  <conditionalFormatting sqref="F3">
    <cfRule type="expression" priority="52" aboveAverage="0" equalAverage="0" bottom="0" percent="0" rank="0" text="" dxfId="50">
      <formula>$D$1&lt;F3</formula>
    </cfRule>
    <cfRule type="expression" priority="53" aboveAverage="0" equalAverage="0" bottom="0" percent="0" rank="0" text="" dxfId="51">
      <formula>$D$1&gt;F3</formula>
    </cfRule>
  </conditionalFormatting>
  <conditionalFormatting sqref="K3">
    <cfRule type="expression" priority="54" aboveAverage="0" equalAverage="0" bottom="0" percent="0" rank="0" text="" dxfId="52">
      <formula>$D$1&lt;K3</formula>
    </cfRule>
    <cfRule type="expression" priority="55" aboveAverage="0" equalAverage="0" bottom="0" percent="0" rank="0" text="" dxfId="53">
      <formula>$D$1&gt;K3</formula>
    </cfRule>
  </conditionalFormatting>
  <conditionalFormatting sqref="N4">
    <cfRule type="expression" priority="56" aboveAverage="0" equalAverage="0" bottom="0" percent="0" rank="0" text="" dxfId="54">
      <formula>$D$1&lt;N4</formula>
    </cfRule>
    <cfRule type="expression" priority="57" aboveAverage="0" equalAverage="0" bottom="0" percent="0" rank="0" text="" dxfId="55">
      <formula>$D$1&gt;N4</formula>
    </cfRule>
  </conditionalFormatting>
  <conditionalFormatting sqref="N4">
    <cfRule type="expression" priority="58" aboveAverage="0" equalAverage="0" bottom="0" percent="0" rank="0" text="" dxfId="56">
      <formula>$D$1&lt;N4</formula>
    </cfRule>
    <cfRule type="expression" priority="59" aboveAverage="0" equalAverage="0" bottom="0" percent="0" rank="0" text="" dxfId="57">
      <formula>$D$1&gt;N4</formula>
    </cfRule>
  </conditionalFormatting>
  <conditionalFormatting sqref="F4">
    <cfRule type="expression" priority="60" aboveAverage="0" equalAverage="0" bottom="0" percent="0" rank="0" text="" dxfId="58">
      <formula>$D$1&lt;F4</formula>
    </cfRule>
    <cfRule type="expression" priority="61" aboveAverage="0" equalAverage="0" bottom="0" percent="0" rank="0" text="" dxfId="59">
      <formula>$D$1&gt;F4</formula>
    </cfRule>
  </conditionalFormatting>
  <conditionalFormatting sqref="I5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N3:O3 Q3:S3">
    <cfRule type="expression" priority="65" aboveAverage="0" equalAverage="0" bottom="0" percent="0" rank="0" text="" dxfId="63">
      <formula>$D$1&lt;N3</formula>
    </cfRule>
    <cfRule type="expression" priority="66" aboveAverage="0" equalAverage="0" bottom="0" percent="0" rank="0" text="" dxfId="64">
      <formula>$D$1&gt;N3</formula>
    </cfRule>
  </conditionalFormatting>
  <conditionalFormatting sqref="O4">
    <cfRule type="expression" priority="67" aboveAverage="0" equalAverage="0" bottom="0" percent="0" rank="0" text="" dxfId="65">
      <formula>$D$1&lt;O4</formula>
    </cfRule>
    <cfRule type="expression" priority="68" aboveAverage="0" equalAverage="0" bottom="0" percent="0" rank="0" text="" dxfId="66">
      <formula>$D$1&gt;O4</formula>
    </cfRule>
  </conditionalFormatting>
  <conditionalFormatting sqref="O4">
    <cfRule type="expression" priority="69" aboveAverage="0" equalAverage="0" bottom="0" percent="0" rank="0" text="" dxfId="67">
      <formula>$D$1&lt;O4</formula>
    </cfRule>
    <cfRule type="expression" priority="70" aboveAverage="0" equalAverage="0" bottom="0" percent="0" rank="0" text="" dxfId="68">
      <formula>$D$1&gt;O4</formula>
    </cfRule>
  </conditionalFormatting>
  <conditionalFormatting sqref="N4">
    <cfRule type="expression" priority="71" aboveAverage="0" equalAverage="0" bottom="0" percent="0" rank="0" text="" dxfId="69">
      <formula>$D$1&lt;N4</formula>
    </cfRule>
    <cfRule type="expression" priority="72" aboveAverage="0" equalAverage="0" bottom="0" percent="0" rank="0" text="" dxfId="70">
      <formula>$D$1&gt;N4</formula>
    </cfRule>
  </conditionalFormatting>
  <conditionalFormatting sqref="N4">
    <cfRule type="expression" priority="73" aboveAverage="0" equalAverage="0" bottom="0" percent="0" rank="0" text="" dxfId="71">
      <formula>$D$1&lt;N4</formula>
    </cfRule>
    <cfRule type="expression" priority="74" aboveAverage="0" equalAverage="0" bottom="0" percent="0" rank="0" text="" dxfId="72">
      <formula>$D$1&gt;N4</formula>
    </cfRule>
  </conditionalFormatting>
  <conditionalFormatting sqref="N4">
    <cfRule type="expression" priority="75" aboveAverage="0" equalAverage="0" bottom="0" percent="0" rank="0" text="" dxfId="73">
      <formula>$D$1&lt;N4</formula>
    </cfRule>
    <cfRule type="expression" priority="76" aboveAverage="0" equalAverage="0" bottom="0" percent="0" rank="0" text="" dxfId="74">
      <formula>$D$1&gt;N4</formula>
    </cfRule>
  </conditionalFormatting>
  <conditionalFormatting sqref="N4">
    <cfRule type="expression" priority="77" aboveAverage="0" equalAverage="0" bottom="0" percent="0" rank="0" text="" dxfId="75">
      <formula>$D$1&lt;N4</formula>
    </cfRule>
    <cfRule type="expression" priority="78" aboveAverage="0" equalAverage="0" bottom="0" percent="0" rank="0" text="" dxfId="76">
      <formula>$D$1&gt;N4</formula>
    </cfRule>
  </conditionalFormatting>
  <conditionalFormatting sqref="Q3">
    <cfRule type="expression" priority="79" aboveAverage="0" equalAverage="0" bottom="0" percent="0" rank="0" text="" dxfId="77">
      <formula>$D$1&lt;Q3</formula>
    </cfRule>
    <cfRule type="expression" priority="80" aboveAverage="0" equalAverage="0" bottom="0" percent="0" rank="0" text="" dxfId="78">
      <formula>$D$1&gt;Q3</formula>
    </cfRule>
  </conditionalFormatting>
  <conditionalFormatting sqref="Q4">
    <cfRule type="expression" priority="81" aboveAverage="0" equalAverage="0" bottom="0" percent="0" rank="0" text="" dxfId="79">
      <formula>$D$1&lt;Q4</formula>
    </cfRule>
    <cfRule type="expression" priority="82" aboveAverage="0" equalAverage="0" bottom="0" percent="0" rank="0" text="" dxfId="80">
      <formula>$D$1&gt;Q4</formula>
    </cfRule>
  </conditionalFormatting>
  <conditionalFormatting sqref="Q4">
    <cfRule type="expression" priority="83" aboveAverage="0" equalAverage="0" bottom="0" percent="0" rank="0" text="" dxfId="81">
      <formula>$D$1&lt;Q4</formula>
    </cfRule>
    <cfRule type="expression" priority="84" aboveAverage="0" equalAverage="0" bottom="0" percent="0" rank="0" text="" dxfId="82">
      <formula>$D$1&gt;Q4</formula>
    </cfRule>
  </conditionalFormatting>
  <conditionalFormatting sqref="P4">
    <cfRule type="expression" priority="85" aboveAverage="0" equalAverage="0" bottom="0" percent="0" rank="0" text="" dxfId="83">
      <formula>$D$1&lt;P4</formula>
    </cfRule>
    <cfRule type="expression" priority="86" aboveAverage="0" equalAverage="0" bottom="0" percent="0" rank="0" text="" dxfId="84">
      <formula>$D$1&gt;P4</formula>
    </cfRule>
  </conditionalFormatting>
  <conditionalFormatting sqref="Q4">
    <cfRule type="expression" priority="87" aboveAverage="0" equalAverage="0" bottom="0" percent="0" rank="0" text="" dxfId="85">
      <formula>$D$1&lt;Q4</formula>
    </cfRule>
    <cfRule type="expression" priority="88" aboveAverage="0" equalAverage="0" bottom="0" percent="0" rank="0" text="" dxfId="86">
      <formula>$D$1&gt;Q4</formula>
    </cfRule>
  </conditionalFormatting>
  <conditionalFormatting sqref="R4">
    <cfRule type="expression" priority="89" aboveAverage="0" equalAverage="0" bottom="0" percent="0" rank="0" text="" dxfId="87">
      <formula>$D$1&lt;R4</formula>
    </cfRule>
    <cfRule type="expression" priority="90" aboveAverage="0" equalAverage="0" bottom="0" percent="0" rank="0" text="" dxfId="88">
      <formula>$D$1&gt;R4</formula>
    </cfRule>
  </conditionalFormatting>
  <conditionalFormatting sqref="N4">
    <cfRule type="expression" priority="91" aboveAverage="0" equalAverage="0" bottom="0" percent="0" rank="0" text="" dxfId="89">
      <formula>$D$1&lt;N4</formula>
    </cfRule>
    <cfRule type="expression" priority="92" aboveAverage="0" equalAverage="0" bottom="0" percent="0" rank="0" text="" dxfId="90">
      <formula>$D$1&gt;N4</formula>
    </cfRule>
  </conditionalFormatting>
  <conditionalFormatting sqref="P4">
    <cfRule type="expression" priority="93" aboveAverage="0" equalAverage="0" bottom="0" percent="0" rank="0" text="" dxfId="91">
      <formula>$D$1&lt;P4</formula>
    </cfRule>
    <cfRule type="expression" priority="94" aboveAverage="0" equalAverage="0" bottom="0" percent="0" rank="0" text="" dxfId="92">
      <formula>$D$1&gt;P4</formula>
    </cfRule>
  </conditionalFormatting>
  <conditionalFormatting sqref="P4">
    <cfRule type="expression" priority="95" aboveAverage="0" equalAverage="0" bottom="0" percent="0" rank="0" text="" dxfId="93">
      <formula>$D$1&lt;P4</formula>
    </cfRule>
    <cfRule type="expression" priority="96" aboveAverage="0" equalAverage="0" bottom="0" percent="0" rank="0" text="" dxfId="94">
      <formula>$D$1&gt;P4</formula>
    </cfRule>
  </conditionalFormatting>
  <conditionalFormatting sqref="P4">
    <cfRule type="expression" priority="97" aboveAverage="0" equalAverage="0" bottom="0" percent="0" rank="0" text="" dxfId="95">
      <formula>$D$1&lt;P4</formula>
    </cfRule>
    <cfRule type="expression" priority="98" aboveAverage="0" equalAverage="0" bottom="0" percent="0" rank="0" text="" dxfId="96">
      <formula>$D$1&gt;P4</formula>
    </cfRule>
  </conditionalFormatting>
  <conditionalFormatting sqref="P4">
    <cfRule type="expression" priority="99" aboveAverage="0" equalAverage="0" bottom="0" percent="0" rank="0" text="" dxfId="97">
      <formula>$D$1&lt;P4</formula>
    </cfRule>
    <cfRule type="expression" priority="100" aboveAverage="0" equalAverage="0" bottom="0" percent="0" rank="0" text="" dxfId="98">
      <formula>$D$1&gt;P4</formula>
    </cfRule>
  </conditionalFormatting>
  <conditionalFormatting sqref="P4">
    <cfRule type="expression" priority="101" aboveAverage="0" equalAverage="0" bottom="0" percent="0" rank="0" text="" dxfId="99">
      <formula>$D$1&lt;P4</formula>
    </cfRule>
    <cfRule type="expression" priority="102" aboveAverage="0" equalAverage="0" bottom="0" percent="0" rank="0" text="" dxfId="100">
      <formula>$D$1&gt;P4</formula>
    </cfRule>
  </conditionalFormatting>
  <conditionalFormatting sqref="P4">
    <cfRule type="expression" priority="103" aboveAverage="0" equalAverage="0" bottom="0" percent="0" rank="0" text="" dxfId="101">
      <formula>$D$1&lt;P4</formula>
    </cfRule>
    <cfRule type="expression" priority="104" aboveAverage="0" equalAverage="0" bottom="0" percent="0" rank="0" text="" dxfId="102">
      <formula>$D$1&gt;P4</formula>
    </cfRule>
  </conditionalFormatting>
  <conditionalFormatting sqref="Q3">
    <cfRule type="expression" priority="105" aboveAverage="0" equalAverage="0" bottom="0" percent="0" rank="0" text="" dxfId="103">
      <formula>$D$1&lt;Q3</formula>
    </cfRule>
    <cfRule type="expression" priority="106" aboveAverage="0" equalAverage="0" bottom="0" percent="0" rank="0" text="" dxfId="104">
      <formula>$D$1&gt;Q3</formula>
    </cfRule>
  </conditionalFormatting>
  <conditionalFormatting sqref="Q4">
    <cfRule type="expression" priority="107" aboveAverage="0" equalAverage="0" bottom="0" percent="0" rank="0" text="" dxfId="105">
      <formula>$D$1&lt;Q4</formula>
    </cfRule>
    <cfRule type="expression" priority="108" aboveAverage="0" equalAverage="0" bottom="0" percent="0" rank="0" text="" dxfId="106">
      <formula>$D$1&gt;Q4</formula>
    </cfRule>
  </conditionalFormatting>
  <conditionalFormatting sqref="Q4">
    <cfRule type="expression" priority="109" aboveAverage="0" equalAverage="0" bottom="0" percent="0" rank="0" text="" dxfId="107">
      <formula>$D$1&lt;Q4</formula>
    </cfRule>
    <cfRule type="expression" priority="110" aboveAverage="0" equalAverage="0" bottom="0" percent="0" rank="0" text="" dxfId="108">
      <formula>$D$1&gt;Q4</formula>
    </cfRule>
  </conditionalFormatting>
  <conditionalFormatting sqref="Q4">
    <cfRule type="expression" priority="111" aboveAverage="0" equalAverage="0" bottom="0" percent="0" rank="0" text="" dxfId="109">
      <formula>$D$1&lt;Q4</formula>
    </cfRule>
    <cfRule type="expression" priority="112" aboveAverage="0" equalAverage="0" bottom="0" percent="0" rank="0" text="" dxfId="110">
      <formula>$D$1&gt;Q4</formula>
    </cfRule>
  </conditionalFormatting>
  <conditionalFormatting sqref="Q4">
    <cfRule type="expression" priority="113" aboveAverage="0" equalAverage="0" bottom="0" percent="0" rank="0" text="" dxfId="111">
      <formula>$D$1&lt;Q4</formula>
    </cfRule>
    <cfRule type="expression" priority="114" aboveAverage="0" equalAverage="0" bottom="0" percent="0" rank="0" text="" dxfId="112">
      <formula>$D$1&gt;Q4</formula>
    </cfRule>
  </conditionalFormatting>
  <conditionalFormatting sqref="Q4">
    <cfRule type="expression" priority="115" aboveAverage="0" equalAverage="0" bottom="0" percent="0" rank="0" text="" dxfId="113">
      <formula>$D$1&lt;Q4</formula>
    </cfRule>
    <cfRule type="expression" priority="116" aboveAverage="0" equalAverage="0" bottom="0" percent="0" rank="0" text="" dxfId="114">
      <formula>$D$1&gt;Q4</formula>
    </cfRule>
  </conditionalFormatting>
  <conditionalFormatting sqref="Q4">
    <cfRule type="expression" priority="117" aboveAverage="0" equalAverage="0" bottom="0" percent="0" rank="0" text="" dxfId="115">
      <formula>$D$1&lt;Q4</formula>
    </cfRule>
    <cfRule type="expression" priority="118" aboveAverage="0" equalAverage="0" bottom="0" percent="0" rank="0" text="" dxfId="116">
      <formula>$D$1&gt;Q4</formula>
    </cfRule>
  </conditionalFormatting>
  <conditionalFormatting sqref="Q4">
    <cfRule type="expression" priority="119" aboveAverage="0" equalAverage="0" bottom="0" percent="0" rank="0" text="" dxfId="117">
      <formula>$D$1&lt;Q4</formula>
    </cfRule>
    <cfRule type="expression" priority="120" aboveAverage="0" equalAverage="0" bottom="0" percent="0" rank="0" text="" dxfId="118">
      <formula>$D$1&gt;Q4</formula>
    </cfRule>
  </conditionalFormatting>
  <conditionalFormatting sqref="Q4">
    <cfRule type="expression" priority="121" aboveAverage="0" equalAverage="0" bottom="0" percent="0" rank="0" text="" dxfId="119">
      <formula>$D$1&lt;Q4</formula>
    </cfRule>
    <cfRule type="expression" priority="122" aboveAverage="0" equalAverage="0" bottom="0" percent="0" rank="0" text="" dxfId="120">
      <formula>$D$1&gt;Q4</formula>
    </cfRule>
  </conditionalFormatting>
  <conditionalFormatting sqref="Q4">
    <cfRule type="expression" priority="123" aboveAverage="0" equalAverage="0" bottom="0" percent="0" rank="0" text="" dxfId="121">
      <formula>$D$1&lt;Q4</formula>
    </cfRule>
    <cfRule type="expression" priority="124" aboveAverage="0" equalAverage="0" bottom="0" percent="0" rank="0" text="" dxfId="122">
      <formula>$D$1&gt;Q4</formula>
    </cfRule>
  </conditionalFormatting>
  <conditionalFormatting sqref="Q4">
    <cfRule type="expression" priority="125" aboveAverage="0" equalAverage="0" bottom="0" percent="0" rank="0" text="" dxfId="123">
      <formula>$D$1&lt;Q4</formula>
    </cfRule>
    <cfRule type="expression" priority="126" aboveAverage="0" equalAverage="0" bottom="0" percent="0" rank="0" text="" dxfId="124">
      <formula>$D$1&gt;Q4</formula>
    </cfRule>
  </conditionalFormatting>
  <conditionalFormatting sqref="R4">
    <cfRule type="expression" priority="127" aboveAverage="0" equalAverage="0" bottom="0" percent="0" rank="0" text="" dxfId="125">
      <formula>$D$1&lt;R4</formula>
    </cfRule>
    <cfRule type="expression" priority="128" aboveAverage="0" equalAverage="0" bottom="0" percent="0" rank="0" text="" dxfId="126">
      <formula>$D$1&gt;R4</formula>
    </cfRule>
  </conditionalFormatting>
  <conditionalFormatting sqref="R4">
    <cfRule type="expression" priority="129" aboveAverage="0" equalAverage="0" bottom="0" percent="0" rank="0" text="" dxfId="127">
      <formula>$D$1&lt;R4</formula>
    </cfRule>
    <cfRule type="expression" priority="130" aboveAverage="0" equalAverage="0" bottom="0" percent="0" rank="0" text="" dxfId="128">
      <formula>$D$1&gt;R4</formula>
    </cfRule>
  </conditionalFormatting>
  <conditionalFormatting sqref="S5">
    <cfRule type="expression" priority="131" aboveAverage="0" equalAverage="0" bottom="0" percent="0" rank="0" text="" dxfId="129">
      <formula>$D$1&lt;S5</formula>
    </cfRule>
    <cfRule type="expression" priority="132" aboveAverage="0" equalAverage="0" bottom="0" percent="0" rank="0" text="" dxfId="130">
      <formula>$D$1&gt;S5</formula>
    </cfRule>
  </conditionalFormatting>
  <conditionalFormatting sqref="S4">
    <cfRule type="expression" priority="133" aboveAverage="0" equalAverage="0" bottom="0" percent="0" rank="0" text="" dxfId="131">
      <formula>$D$1&lt;S4</formula>
    </cfRule>
    <cfRule type="expression" priority="134" aboveAverage="0" equalAverage="0" bottom="0" percent="0" rank="0" text="" dxfId="132">
      <formula>$D$1&gt;S4</formula>
    </cfRule>
  </conditionalFormatting>
  <conditionalFormatting sqref="J4">
    <cfRule type="expression" priority="135" aboveAverage="0" equalAverage="0" bottom="0" percent="0" rank="0" text="" dxfId="133">
      <formula>$D$1&lt;J4</formula>
    </cfRule>
    <cfRule type="expression" priority="136" aboveAverage="0" equalAverage="0" bottom="0" percent="0" rank="0" text="" dxfId="134">
      <formula>$D$1&gt;J4</formula>
    </cfRule>
  </conditionalFormatting>
  <conditionalFormatting sqref="J4">
    <cfRule type="expression" priority="137" aboveAverage="0" equalAverage="0" bottom="0" percent="0" rank="0" text="" dxfId="135">
      <formula>$D$1&lt;J4</formula>
    </cfRule>
    <cfRule type="expression" priority="138" aboveAverage="0" equalAverage="0" bottom="0" percent="0" rank="0" text="" dxfId="136">
      <formula>$D$1&gt;J4</formula>
    </cfRule>
  </conditionalFormatting>
  <conditionalFormatting sqref="J4">
    <cfRule type="expression" priority="139" aboveAverage="0" equalAverage="0" bottom="0" percent="0" rank="0" text="" dxfId="137">
      <formula>$D$1&lt;J4</formula>
    </cfRule>
    <cfRule type="expression" priority="140" aboveAverage="0" equalAverage="0" bottom="0" percent="0" rank="0" text="" dxfId="138">
      <formula>$D$1&gt;J4</formula>
    </cfRule>
  </conditionalFormatting>
  <conditionalFormatting sqref="J4">
    <cfRule type="expression" priority="141" aboveAverage="0" equalAverage="0" bottom="0" percent="0" rank="0" text="" dxfId="139">
      <formula>$D$1&lt;J4</formula>
    </cfRule>
    <cfRule type="expression" priority="142" aboveAverage="0" equalAverage="0" bottom="0" percent="0" rank="0" text="" dxfId="140">
      <formula>$D$1&gt;J4</formula>
    </cfRule>
  </conditionalFormatting>
  <conditionalFormatting sqref="J4">
    <cfRule type="expression" priority="143" aboveAverage="0" equalAverage="0" bottom="0" percent="0" rank="0" text="" dxfId="141">
      <formula>$D$1&lt;J4</formula>
    </cfRule>
    <cfRule type="expression" priority="144" aboveAverage="0" equalAverage="0" bottom="0" percent="0" rank="0" text="" dxfId="142">
      <formula>$D$1&gt;J4</formula>
    </cfRule>
  </conditionalFormatting>
  <conditionalFormatting sqref="P5">
    <cfRule type="expression" priority="145" aboveAverage="0" equalAverage="0" bottom="0" percent="0" rank="0" text="" dxfId="143">
      <formula>$D$1&lt;P5</formula>
    </cfRule>
    <cfRule type="expression" priority="146" aboveAverage="0" equalAverage="0" bottom="0" percent="0" rank="0" text="" dxfId="144">
      <formula>$D$1&gt;P5</formula>
    </cfRule>
  </conditionalFormatting>
  <conditionalFormatting sqref="S4">
    <cfRule type="expression" priority="147" aboveAverage="0" equalAverage="0" bottom="0" percent="0" rank="0" text="" dxfId="145">
      <formula>$D$1&lt;S4</formula>
    </cfRule>
    <cfRule type="expression" priority="148" aboveAverage="0" equalAverage="0" bottom="0" percent="0" rank="0" text="" dxfId="146">
      <formula>$D$1&gt;S4</formula>
    </cfRule>
  </conditionalFormatting>
  <conditionalFormatting sqref="S4">
    <cfRule type="expression" priority="149" aboveAverage="0" equalAverage="0" bottom="0" percent="0" rank="0" text="" dxfId="147">
      <formula>$D$1&lt;S4</formula>
    </cfRule>
    <cfRule type="expression" priority="150" aboveAverage="0" equalAverage="0" bottom="0" percent="0" rank="0" text="" dxfId="148">
      <formula>$D$1&gt;S4</formula>
    </cfRule>
  </conditionalFormatting>
  <conditionalFormatting sqref="S4">
    <cfRule type="expression" priority="151" aboveAverage="0" equalAverage="0" bottom="0" percent="0" rank="0" text="" dxfId="149">
      <formula>$D$1&lt;S4</formula>
    </cfRule>
    <cfRule type="expression" priority="152" aboveAverage="0" equalAverage="0" bottom="0" percent="0" rank="0" text="" dxfId="150">
      <formula>$D$1&gt;S4</formula>
    </cfRule>
  </conditionalFormatting>
  <conditionalFormatting sqref="J4">
    <cfRule type="expression" priority="153" aboveAverage="0" equalAverage="0" bottom="0" percent="0" rank="0" text="" dxfId="151">
      <formula>$D$1&lt;J4</formula>
    </cfRule>
    <cfRule type="expression" priority="154" aboveAverage="0" equalAverage="0" bottom="0" percent="0" rank="0" text="" dxfId="152">
      <formula>$D$1&gt;J4</formula>
    </cfRule>
  </conditionalFormatting>
  <conditionalFormatting sqref="J4">
    <cfRule type="expression" priority="155" aboveAverage="0" equalAverage="0" bottom="0" percent="0" rank="0" text="" dxfId="153">
      <formula>$D$1&lt;J4</formula>
    </cfRule>
    <cfRule type="expression" priority="156" aboveAverage="0" equalAverage="0" bottom="0" percent="0" rank="0" text="" dxfId="154">
      <formula>$D$1&gt;J4</formula>
    </cfRule>
  </conditionalFormatting>
  <conditionalFormatting sqref="J4">
    <cfRule type="expression" priority="157" aboveAverage="0" equalAverage="0" bottom="0" percent="0" rank="0" text="" dxfId="155">
      <formula>$D$1&lt;J4</formula>
    </cfRule>
    <cfRule type="expression" priority="158" aboveAverage="0" equalAverage="0" bottom="0" percent="0" rank="0" text="" dxfId="156">
      <formula>$D$1&gt;J4</formula>
    </cfRule>
  </conditionalFormatting>
  <conditionalFormatting sqref="N4">
    <cfRule type="expression" priority="159" aboveAverage="0" equalAverage="0" bottom="0" percent="0" rank="0" text="" dxfId="157">
      <formula>$D$1&lt;N4</formula>
    </cfRule>
    <cfRule type="expression" priority="160" aboveAverage="0" equalAverage="0" bottom="0" percent="0" rank="0" text="" dxfId="158">
      <formula>$D$1&gt;N4</formula>
    </cfRule>
  </conditionalFormatting>
  <conditionalFormatting sqref="P5">
    <cfRule type="expression" priority="161" aboveAverage="0" equalAverage="0" bottom="0" percent="0" rank="0" text="" dxfId="159">
      <formula>$D$1&lt;P5</formula>
    </cfRule>
    <cfRule type="expression" priority="162" aboveAverage="0" equalAverage="0" bottom="0" percent="0" rank="0" text="" dxfId="160">
      <formula>$D$1&gt;P5</formula>
    </cfRule>
  </conditionalFormatting>
  <conditionalFormatting sqref="P5">
    <cfRule type="expression" priority="163" aboveAverage="0" equalAverage="0" bottom="0" percent="0" rank="0" text="" dxfId="161">
      <formula>$D$1&lt;P5</formula>
    </cfRule>
    <cfRule type="expression" priority="164" aboveAverage="0" equalAverage="0" bottom="0" percent="0" rank="0" text="" dxfId="162">
      <formula>$D$1&gt;P5</formula>
    </cfRule>
  </conditionalFormatting>
  <conditionalFormatting sqref="P5">
    <cfRule type="expression" priority="165" aboveAverage="0" equalAverage="0" bottom="0" percent="0" rank="0" text="" dxfId="163">
      <formula>$D$1&lt;P5</formula>
    </cfRule>
    <cfRule type="expression" priority="166" aboveAverage="0" equalAverage="0" bottom="0" percent="0" rank="0" text="" dxfId="164">
      <formula>$D$1&gt;P5</formula>
    </cfRule>
  </conditionalFormatting>
  <conditionalFormatting sqref="N5">
    <cfRule type="expression" priority="167" aboveAverage="0" equalAverage="0" bottom="0" percent="0" rank="0" text="" dxfId="165">
      <formula>$D$1&lt;N5</formula>
    </cfRule>
    <cfRule type="expression" priority="168" aboveAverage="0" equalAverage="0" bottom="0" percent="0" rank="0" text="" dxfId="166">
      <formula>$D$1&gt;N5</formula>
    </cfRule>
  </conditionalFormatting>
  <conditionalFormatting sqref="N5">
    <cfRule type="expression" priority="169" aboveAverage="0" equalAverage="0" bottom="0" percent="0" rank="0" text="" dxfId="167">
      <formula>$D$1&lt;N5</formula>
    </cfRule>
    <cfRule type="expression" priority="170" aboveAverage="0" equalAverage="0" bottom="0" percent="0" rank="0" text="" dxfId="168">
      <formula>$D$1&gt;N5</formula>
    </cfRule>
  </conditionalFormatting>
  <conditionalFormatting sqref="N5">
    <cfRule type="expression" priority="171" aboveAverage="0" equalAverage="0" bottom="0" percent="0" rank="0" text="" dxfId="169">
      <formula>$D$1&lt;N5</formula>
    </cfRule>
    <cfRule type="expression" priority="172" aboveAverage="0" equalAverage="0" bottom="0" percent="0" rank="0" text="" dxfId="170">
      <formula>$D$1&gt;N5</formula>
    </cfRule>
  </conditionalFormatting>
  <conditionalFormatting sqref="N5">
    <cfRule type="expression" priority="173" aboveAverage="0" equalAverage="0" bottom="0" percent="0" rank="0" text="" dxfId="171">
      <formula>$D$1&lt;N5</formula>
    </cfRule>
    <cfRule type="expression" priority="174" aboveAverage="0" equalAverage="0" bottom="0" percent="0" rank="0" text="" dxfId="172">
      <formula>$D$1&gt;N5</formula>
    </cfRule>
  </conditionalFormatting>
  <conditionalFormatting sqref="N5">
    <cfRule type="expression" priority="175" aboveAverage="0" equalAverage="0" bottom="0" percent="0" rank="0" text="" dxfId="173">
      <formula>$D$1&lt;N5</formula>
    </cfRule>
    <cfRule type="expression" priority="176" aboveAverage="0" equalAverage="0" bottom="0" percent="0" rank="0" text="" dxfId="174">
      <formula>$D$1&gt;N5</formula>
    </cfRule>
  </conditionalFormatting>
  <conditionalFormatting sqref="N5">
    <cfRule type="expression" priority="177" aboveAverage="0" equalAverage="0" bottom="0" percent="0" rank="0" text="" dxfId="175">
      <formula>$D$1&lt;N5</formula>
    </cfRule>
    <cfRule type="expression" priority="178" aboveAverage="0" equalAverage="0" bottom="0" percent="0" rank="0" text="" dxfId="176">
      <formula>$D$1&gt;N5</formula>
    </cfRule>
  </conditionalFormatting>
  <conditionalFormatting sqref="N4">
    <cfRule type="expression" priority="179" aboveAverage="0" equalAverage="0" bottom="0" percent="0" rank="0" text="" dxfId="177">
      <formula>$D$1&lt;N4</formula>
    </cfRule>
    <cfRule type="expression" priority="180" aboveAverage="0" equalAverage="0" bottom="0" percent="0" rank="0" text="" dxfId="178">
      <formula>$D$1&gt;N4</formula>
    </cfRule>
  </conditionalFormatting>
  <conditionalFormatting sqref="N4">
    <cfRule type="expression" priority="181" aboveAverage="0" equalAverage="0" bottom="0" percent="0" rank="0" text="" dxfId="179">
      <formula>$D$1&lt;N4</formula>
    </cfRule>
    <cfRule type="expression" priority="182" aboveAverage="0" equalAverage="0" bottom="0" percent="0" rank="0" text="" dxfId="180">
      <formula>$D$1&gt;N4</formula>
    </cfRule>
  </conditionalFormatting>
  <conditionalFormatting sqref="N4">
    <cfRule type="expression" priority="183" aboveAverage="0" equalAverage="0" bottom="0" percent="0" rank="0" text="" dxfId="181">
      <formula>$D$1&lt;N4</formula>
    </cfRule>
    <cfRule type="expression" priority="184" aboveAverage="0" equalAverage="0" bottom="0" percent="0" rank="0" text="" dxfId="182">
      <formula>$D$1&gt;N4</formula>
    </cfRule>
  </conditionalFormatting>
  <conditionalFormatting sqref="N4">
    <cfRule type="expression" priority="185" aboveAverage="0" equalAverage="0" bottom="0" percent="0" rank="0" text="" dxfId="183">
      <formula>$D$1&lt;N4</formula>
    </cfRule>
    <cfRule type="expression" priority="186" aboveAverage="0" equalAverage="0" bottom="0" percent="0" rank="0" text="" dxfId="184">
      <formula>$D$1&gt;N4</formula>
    </cfRule>
  </conditionalFormatting>
  <conditionalFormatting sqref="M4">
    <cfRule type="expression" priority="187" aboveAverage="0" equalAverage="0" bottom="0" percent="0" rank="0" text="" dxfId="185">
      <formula>$D$1&lt;M4</formula>
    </cfRule>
    <cfRule type="expression" priority="188" aboveAverage="0" equalAverage="0" bottom="0" percent="0" rank="0" text="" dxfId="186">
      <formula>$D$1&gt;M4</formula>
    </cfRule>
  </conditionalFormatting>
  <conditionalFormatting sqref="M4">
    <cfRule type="expression" priority="189" aboveAverage="0" equalAverage="0" bottom="0" percent="0" rank="0" text="" dxfId="187">
      <formula>$D$1&lt;M4</formula>
    </cfRule>
    <cfRule type="expression" priority="190" aboveAverage="0" equalAverage="0" bottom="0" percent="0" rank="0" text="" dxfId="188">
      <formula>$D$1&gt;M4</formula>
    </cfRule>
  </conditionalFormatting>
  <conditionalFormatting sqref="M4">
    <cfRule type="expression" priority="191" aboveAverage="0" equalAverage="0" bottom="0" percent="0" rank="0" text="" dxfId="189">
      <formula>$D$1&lt;M4</formula>
    </cfRule>
    <cfRule type="expression" priority="192" aboveAverage="0" equalAverage="0" bottom="0" percent="0" rank="0" text="" dxfId="190">
      <formula>$D$1&gt;M4</formula>
    </cfRule>
  </conditionalFormatting>
  <conditionalFormatting sqref="M3">
    <cfRule type="expression" priority="193" aboveAverage="0" equalAverage="0" bottom="0" percent="0" rank="0" text="" dxfId="191">
      <formula>$D$1&lt;M3</formula>
    </cfRule>
    <cfRule type="expression" priority="194" aboveAverage="0" equalAverage="0" bottom="0" percent="0" rank="0" text="" dxfId="192">
      <formula>$D$1&gt;M3</formula>
    </cfRule>
  </conditionalFormatting>
  <conditionalFormatting sqref="M3">
    <cfRule type="expression" priority="195" aboveAverage="0" equalAverage="0" bottom="0" percent="0" rank="0" text="" dxfId="193">
      <formula>$D$1&lt;M3</formula>
    </cfRule>
    <cfRule type="expression" priority="196" aboveAverage="0" equalAverage="0" bottom="0" percent="0" rank="0" text="" dxfId="194">
      <formula>$D$1&gt;M3</formula>
    </cfRule>
  </conditionalFormatting>
  <conditionalFormatting sqref="M4">
    <cfRule type="expression" priority="197" aboveAverage="0" equalAverage="0" bottom="0" percent="0" rank="0" text="" dxfId="195">
      <formula>$D$1&lt;M4</formula>
    </cfRule>
    <cfRule type="expression" priority="198" aboveAverage="0" equalAverage="0" bottom="0" percent="0" rank="0" text="" dxfId="196">
      <formula>$D$1&gt;M4</formula>
    </cfRule>
  </conditionalFormatting>
  <conditionalFormatting sqref="M4">
    <cfRule type="expression" priority="199" aboveAverage="0" equalAverage="0" bottom="0" percent="0" rank="0" text="" dxfId="197">
      <formula>$D$1&lt;M4</formula>
    </cfRule>
    <cfRule type="expression" priority="200" aboveAverage="0" equalAverage="0" bottom="0" percent="0" rank="0" text="" dxfId="198">
      <formula>$D$1&gt;M4</formula>
    </cfRule>
  </conditionalFormatting>
  <conditionalFormatting sqref="M4">
    <cfRule type="expression" priority="201" aboveAverage="0" equalAverage="0" bottom="0" percent="0" rank="0" text="" dxfId="199">
      <formula>$D$1&lt;M4</formula>
    </cfRule>
    <cfRule type="expression" priority="202" aboveAverage="0" equalAverage="0" bottom="0" percent="0" rank="0" text="" dxfId="200">
      <formula>$D$1&gt;M4</formula>
    </cfRule>
  </conditionalFormatting>
  <conditionalFormatting sqref="M4">
    <cfRule type="expression" priority="203" aboveAverage="0" equalAverage="0" bottom="0" percent="0" rank="0" text="" dxfId="201">
      <formula>$D$1&lt;M4</formula>
    </cfRule>
    <cfRule type="expression" priority="204" aboveAverage="0" equalAverage="0" bottom="0" percent="0" rank="0" text="" dxfId="202">
      <formula>$D$1&gt;M4</formula>
    </cfRule>
  </conditionalFormatting>
  <conditionalFormatting sqref="M4">
    <cfRule type="expression" priority="205" aboveAverage="0" equalAverage="0" bottom="0" percent="0" rank="0" text="" dxfId="203">
      <formula>$D$1&lt;M4</formula>
    </cfRule>
    <cfRule type="expression" priority="206" aboveAverage="0" equalAverage="0" bottom="0" percent="0" rank="0" text="" dxfId="204">
      <formula>$D$1&gt;M4</formula>
    </cfRule>
  </conditionalFormatting>
  <conditionalFormatting sqref="M4">
    <cfRule type="expression" priority="207" aboveAverage="0" equalAverage="0" bottom="0" percent="0" rank="0" text="" dxfId="205">
      <formula>$D$1&lt;M4</formula>
    </cfRule>
    <cfRule type="expression" priority="208" aboveAverage="0" equalAverage="0" bottom="0" percent="0" rank="0" text="" dxfId="206">
      <formula>$D$1&gt;M4</formula>
    </cfRule>
  </conditionalFormatting>
  <conditionalFormatting sqref="M4">
    <cfRule type="expression" priority="209" aboveAverage="0" equalAverage="0" bottom="0" percent="0" rank="0" text="" dxfId="207">
      <formula>$D$1&lt;M4</formula>
    </cfRule>
    <cfRule type="expression" priority="210" aboveAverage="0" equalAverage="0" bottom="0" percent="0" rank="0" text="" dxfId="208">
      <formula>$D$1&gt;M4</formula>
    </cfRule>
  </conditionalFormatting>
  <conditionalFormatting sqref="M4">
    <cfRule type="expression" priority="211" aboveAverage="0" equalAverage="0" bottom="0" percent="0" rank="0" text="" dxfId="209">
      <formula>$D$1&lt;M4</formula>
    </cfRule>
    <cfRule type="expression" priority="212" aboveAverage="0" equalAverage="0" bottom="0" percent="0" rank="0" text="" dxfId="210">
      <formula>$D$1&gt;M4</formula>
    </cfRule>
  </conditionalFormatting>
  <conditionalFormatting sqref="P4">
    <cfRule type="expression" priority="213" aboveAverage="0" equalAverage="0" bottom="0" percent="0" rank="0" text="" dxfId="211">
      <formula>$D$1&lt;P4</formula>
    </cfRule>
    <cfRule type="expression" priority="214" aboveAverage="0" equalAverage="0" bottom="0" percent="0" rank="0" text="" dxfId="212">
      <formula>$D$1&gt;P4</formula>
    </cfRule>
  </conditionalFormatting>
  <conditionalFormatting sqref="Q4">
    <cfRule type="expression" priority="215" aboveAverage="0" equalAverage="0" bottom="0" percent="0" rank="0" text="" dxfId="213">
      <formula>$D$1&lt;Q4</formula>
    </cfRule>
    <cfRule type="expression" priority="216" aboveAverage="0" equalAverage="0" bottom="0" percent="0" rank="0" text="" dxfId="214">
      <formula>$D$1&gt;Q4</formula>
    </cfRule>
  </conditionalFormatting>
  <conditionalFormatting sqref="P4">
    <cfRule type="expression" priority="217" aboveAverage="0" equalAverage="0" bottom="0" percent="0" rank="0" text="" dxfId="215">
      <formula>$D$1&lt;P4</formula>
    </cfRule>
    <cfRule type="expression" priority="218" aboveAverage="0" equalAverage="0" bottom="0" percent="0" rank="0" text="" dxfId="216">
      <formula>$D$1&gt;P4</formula>
    </cfRule>
  </conditionalFormatting>
  <conditionalFormatting sqref="P4">
    <cfRule type="expression" priority="219" aboveAverage="0" equalAverage="0" bottom="0" percent="0" rank="0" text="" dxfId="217">
      <formula>$D$1&lt;P4</formula>
    </cfRule>
    <cfRule type="expression" priority="220" aboveAverage="0" equalAverage="0" bottom="0" percent="0" rank="0" text="" dxfId="218">
      <formula>$D$1&gt;P4</formula>
    </cfRule>
  </conditionalFormatting>
  <conditionalFormatting sqref="P4">
    <cfRule type="expression" priority="221" aboveAverage="0" equalAverage="0" bottom="0" percent="0" rank="0" text="" dxfId="219">
      <formula>$D$1&lt;P4</formula>
    </cfRule>
    <cfRule type="expression" priority="222" aboveAverage="0" equalAverage="0" bottom="0" percent="0" rank="0" text="" dxfId="220">
      <formula>$D$1&gt;P4</formula>
    </cfRule>
  </conditionalFormatting>
  <conditionalFormatting sqref="P4">
    <cfRule type="expression" priority="223" aboveAverage="0" equalAverage="0" bottom="0" percent="0" rank="0" text="" dxfId="221">
      <formula>$D$1&lt;P4</formula>
    </cfRule>
    <cfRule type="expression" priority="224" aboveAverage="0" equalAverage="0" bottom="0" percent="0" rank="0" text="" dxfId="222">
      <formula>$D$1&gt;P4</formula>
    </cfRule>
  </conditionalFormatting>
  <conditionalFormatting sqref="Q4">
    <cfRule type="expression" priority="225" aboveAverage="0" equalAverage="0" bottom="0" percent="0" rank="0" text="" dxfId="223">
      <formula>$D$1&lt;Q4</formula>
    </cfRule>
    <cfRule type="expression" priority="226" aboveAverage="0" equalAverage="0" bottom="0" percent="0" rank="0" text="" dxfId="224">
      <formula>$D$1&gt;Q4</formula>
    </cfRule>
  </conditionalFormatting>
  <conditionalFormatting sqref="Q4">
    <cfRule type="expression" priority="227" aboveAverage="0" equalAverage="0" bottom="0" percent="0" rank="0" text="" dxfId="225">
      <formula>$D$1&lt;Q4</formula>
    </cfRule>
    <cfRule type="expression" priority="228" aboveAverage="0" equalAverage="0" bottom="0" percent="0" rank="0" text="" dxfId="226">
      <formula>$D$1&gt;Q4</formula>
    </cfRule>
  </conditionalFormatting>
  <conditionalFormatting sqref="Q4">
    <cfRule type="expression" priority="229" aboveAverage="0" equalAverage="0" bottom="0" percent="0" rank="0" text="" dxfId="227">
      <formula>$D$1&lt;Q4</formula>
    </cfRule>
    <cfRule type="expression" priority="230" aboveAverage="0" equalAverage="0" bottom="0" percent="0" rank="0" text="" dxfId="228">
      <formula>$D$1&gt;Q4</formula>
    </cfRule>
  </conditionalFormatting>
  <conditionalFormatting sqref="Q4">
    <cfRule type="expression" priority="231" aboveAverage="0" equalAverage="0" bottom="0" percent="0" rank="0" text="" dxfId="229">
      <formula>$D$1&lt;Q4</formula>
    </cfRule>
    <cfRule type="expression" priority="232" aboveAverage="0" equalAverage="0" bottom="0" percent="0" rank="0" text="" dxfId="230">
      <formula>$D$1&gt;Q4</formula>
    </cfRule>
  </conditionalFormatting>
  <conditionalFormatting sqref="Q4">
    <cfRule type="expression" priority="233" aboveAverage="0" equalAverage="0" bottom="0" percent="0" rank="0" text="" dxfId="231">
      <formula>$D$1&lt;Q4</formula>
    </cfRule>
    <cfRule type="expression" priority="234" aboveAverage="0" equalAverage="0" bottom="0" percent="0" rank="0" text="" dxfId="232">
      <formula>$D$1&gt;Q4</formula>
    </cfRule>
  </conditionalFormatting>
  <conditionalFormatting sqref="Q4">
    <cfRule type="expression" priority="235" aboveAverage="0" equalAverage="0" bottom="0" percent="0" rank="0" text="" dxfId="233">
      <formula>$D$1&lt;Q4</formula>
    </cfRule>
    <cfRule type="expression" priority="236" aboveAverage="0" equalAverage="0" bottom="0" percent="0" rank="0" text="" dxfId="234">
      <formula>$D$1&gt;Q4</formula>
    </cfRule>
  </conditionalFormatting>
  <conditionalFormatting sqref="Q4">
    <cfRule type="expression" priority="237" aboveAverage="0" equalAverage="0" bottom="0" percent="0" rank="0" text="" dxfId="235">
      <formula>$D$1&lt;Q4</formula>
    </cfRule>
    <cfRule type="expression" priority="238" aboveAverage="0" equalAverage="0" bottom="0" percent="0" rank="0" text="" dxfId="236">
      <formula>$D$1&gt;Q4</formula>
    </cfRule>
  </conditionalFormatting>
  <conditionalFormatting sqref="P4">
    <cfRule type="expression" priority="239" aboveAverage="0" equalAverage="0" bottom="0" percent="0" rank="0" text="" dxfId="237">
      <formula>$D$1&lt;P4</formula>
    </cfRule>
    <cfRule type="expression" priority="240" aboveAverage="0" equalAverage="0" bottom="0" percent="0" rank="0" text="" dxfId="238">
      <formula>$D$1&gt;P4</formula>
    </cfRule>
  </conditionalFormatting>
  <conditionalFormatting sqref="P4">
    <cfRule type="expression" priority="241" aboveAverage="0" equalAverage="0" bottom="0" percent="0" rank="0" text="" dxfId="239">
      <formula>$D$1&lt;P4</formula>
    </cfRule>
    <cfRule type="expression" priority="242" aboveAverage="0" equalAverage="0" bottom="0" percent="0" rank="0" text="" dxfId="240">
      <formula>$D$1&gt;P4</formula>
    </cfRule>
  </conditionalFormatting>
  <conditionalFormatting sqref="P4">
    <cfRule type="expression" priority="243" aboveAverage="0" equalAverage="0" bottom="0" percent="0" rank="0" text="" dxfId="241">
      <formula>$D$1&lt;P4</formula>
    </cfRule>
    <cfRule type="expression" priority="244" aboveAverage="0" equalAverage="0" bottom="0" percent="0" rank="0" text="" dxfId="242">
      <formula>$D$1&gt;P4</formula>
    </cfRule>
  </conditionalFormatting>
  <conditionalFormatting sqref="P4">
    <cfRule type="expression" priority="245" aboveAverage="0" equalAverage="0" bottom="0" percent="0" rank="0" text="" dxfId="243">
      <formula>$D$1&lt;P4</formula>
    </cfRule>
    <cfRule type="expression" priority="246" aboveAverage="0" equalAverage="0" bottom="0" percent="0" rank="0" text="" dxfId="244">
      <formula>$D$1&gt;P4</formula>
    </cfRule>
  </conditionalFormatting>
  <conditionalFormatting sqref="P4">
    <cfRule type="expression" priority="247" aboveAverage="0" equalAverage="0" bottom="0" percent="0" rank="0" text="" dxfId="245">
      <formula>$D$1&lt;P4</formula>
    </cfRule>
    <cfRule type="expression" priority="248" aboveAverage="0" equalAverage="0" bottom="0" percent="0" rank="0" text="" dxfId="246">
      <formula>$D$1&gt;P4</formula>
    </cfRule>
  </conditionalFormatting>
  <conditionalFormatting sqref="Q4">
    <cfRule type="expression" priority="249" aboveAverage="0" equalAverage="0" bottom="0" percent="0" rank="0" text="" dxfId="247">
      <formula>$D$1&lt;Q4</formula>
    </cfRule>
    <cfRule type="expression" priority="250" aboveAverage="0" equalAverage="0" bottom="0" percent="0" rank="0" text="" dxfId="248">
      <formula>$D$1&gt;Q4</formula>
    </cfRule>
  </conditionalFormatting>
  <conditionalFormatting sqref="P4">
    <cfRule type="expression" priority="251" aboveAverage="0" equalAverage="0" bottom="0" percent="0" rank="0" text="" dxfId="249">
      <formula>$D$1&lt;P4</formula>
    </cfRule>
    <cfRule type="expression" priority="252" aboveAverage="0" equalAverage="0" bottom="0" percent="0" rank="0" text="" dxfId="250">
      <formula>$D$1&gt;P4</formula>
    </cfRule>
  </conditionalFormatting>
  <conditionalFormatting sqref="P4">
    <cfRule type="expression" priority="253" aboveAverage="0" equalAverage="0" bottom="0" percent="0" rank="0" text="" dxfId="251">
      <formula>$D$1&lt;P4</formula>
    </cfRule>
    <cfRule type="expression" priority="254" aboveAverage="0" equalAverage="0" bottom="0" percent="0" rank="0" text="" dxfId="252">
      <formula>$D$1&gt;P4</formula>
    </cfRule>
  </conditionalFormatting>
  <conditionalFormatting sqref="P4">
    <cfRule type="expression" priority="255" aboveAverage="0" equalAverage="0" bottom="0" percent="0" rank="0" text="" dxfId="253">
      <formula>$D$1&lt;P4</formula>
    </cfRule>
    <cfRule type="expression" priority="256" aboveAverage="0" equalAverage="0" bottom="0" percent="0" rank="0" text="" dxfId="254">
      <formula>$D$1&gt;P4</formula>
    </cfRule>
  </conditionalFormatting>
  <conditionalFormatting sqref="Q4">
    <cfRule type="expression" priority="257" aboveAverage="0" equalAverage="0" bottom="0" percent="0" rank="0" text="" dxfId="255">
      <formula>$D$1&lt;Q4</formula>
    </cfRule>
    <cfRule type="expression" priority="258" aboveAverage="0" equalAverage="0" bottom="0" percent="0" rank="0" text="" dxfId="256">
      <formula>$D$1&gt;Q4</formula>
    </cfRule>
  </conditionalFormatting>
  <conditionalFormatting sqref="Q4">
    <cfRule type="expression" priority="259" aboveAverage="0" equalAverage="0" bottom="0" percent="0" rank="0" text="" dxfId="257">
      <formula>$D$1&lt;Q4</formula>
    </cfRule>
    <cfRule type="expression" priority="260" aboveAverage="0" equalAverage="0" bottom="0" percent="0" rank="0" text="" dxfId="258">
      <formula>$D$1&gt;Q4</formula>
    </cfRule>
  </conditionalFormatting>
  <conditionalFormatting sqref="Q4">
    <cfRule type="expression" priority="261" aboveAverage="0" equalAverage="0" bottom="0" percent="0" rank="0" text="" dxfId="259">
      <formula>$D$1&lt;Q4</formula>
    </cfRule>
    <cfRule type="expression" priority="262" aboveAverage="0" equalAverage="0" bottom="0" percent="0" rank="0" text="" dxfId="260">
      <formula>$D$1&gt;Q4</formula>
    </cfRule>
  </conditionalFormatting>
  <conditionalFormatting sqref="Q4">
    <cfRule type="expression" priority="263" aboveAverage="0" equalAverage="0" bottom="0" percent="0" rank="0" text="" dxfId="261">
      <formula>$D$1&lt;Q4</formula>
    </cfRule>
    <cfRule type="expression" priority="264" aboveAverage="0" equalAverage="0" bottom="0" percent="0" rank="0" text="" dxfId="262">
      <formula>$D$1&gt;Q4</formula>
    </cfRule>
  </conditionalFormatting>
  <conditionalFormatting sqref="Q4">
    <cfRule type="expression" priority="265" aboveAverage="0" equalAverage="0" bottom="0" percent="0" rank="0" text="" dxfId="263">
      <formula>$D$1&lt;Q4</formula>
    </cfRule>
    <cfRule type="expression" priority="266" aboveAverage="0" equalAverage="0" bottom="0" percent="0" rank="0" text="" dxfId="264">
      <formula>$D$1&gt;Q4</formula>
    </cfRule>
  </conditionalFormatting>
  <conditionalFormatting sqref="Q4">
    <cfRule type="expression" priority="267" aboveAverage="0" equalAverage="0" bottom="0" percent="0" rank="0" text="" dxfId="265">
      <formula>$D$1&lt;Q4</formula>
    </cfRule>
    <cfRule type="expression" priority="268" aboveAverage="0" equalAverage="0" bottom="0" percent="0" rank="0" text="" dxfId="266">
      <formula>$D$1&gt;Q4</formula>
    </cfRule>
  </conditionalFormatting>
  <conditionalFormatting sqref="S5">
    <cfRule type="cellIs" priority="269" operator="equal" aboveAverage="0" equalAverage="0" bottom="0" percent="0" rank="0" text="" dxfId="267">
      <formula>5</formula>
    </cfRule>
    <cfRule type="cellIs" priority="270" operator="equal" aboveAverage="0" equalAverage="0" bottom="0" percent="0" rank="0" text="" dxfId="268">
      <formula>4</formula>
    </cfRule>
    <cfRule type="cellIs" priority="271" operator="equal" aboveAverage="0" equalAverage="0" bottom="0" percent="0" rank="0" text="" dxfId="269">
      <formula>3</formula>
    </cfRule>
  </conditionalFormatting>
  <conditionalFormatting sqref="N4">
    <cfRule type="expression" priority="272" aboveAverage="0" equalAverage="0" bottom="0" percent="0" rank="0" text="" dxfId="270">
      <formula>$D$1&lt;N4</formula>
    </cfRule>
    <cfRule type="expression" priority="273" aboveAverage="0" equalAverage="0" bottom="0" percent="0" rank="0" text="" dxfId="271">
      <formula>$D$1&gt;N4</formula>
    </cfRule>
  </conditionalFormatting>
  <conditionalFormatting sqref="G5">
    <cfRule type="expression" priority="274" aboveAverage="0" equalAverage="0" bottom="0" percent="0" rank="0" text="" dxfId="272">
      <formula>$D$1&lt;G5</formula>
    </cfRule>
    <cfRule type="expression" priority="275" aboveAverage="0" equalAverage="0" bottom="0" percent="0" rank="0" text="" dxfId="273">
      <formula>$D$1&gt;G5</formula>
    </cfRule>
  </conditionalFormatting>
  <conditionalFormatting sqref="G5">
    <cfRule type="expression" priority="276" aboveAverage="0" equalAverage="0" bottom="0" percent="0" rank="0" text="" dxfId="274">
      <formula>$D$1&lt;G5</formula>
    </cfRule>
    <cfRule type="expression" priority="277" aboveAverage="0" equalAverage="0" bottom="0" percent="0" rank="0" text="" dxfId="275">
      <formula>$D$1&gt;G5</formula>
    </cfRule>
  </conditionalFormatting>
  <conditionalFormatting sqref="L4">
    <cfRule type="expression" priority="278" aboveAverage="0" equalAverage="0" bottom="0" percent="0" rank="0" text="" dxfId="276">
      <formula>$D$1&lt;L4</formula>
    </cfRule>
    <cfRule type="expression" priority="279" aboveAverage="0" equalAverage="0" bottom="0" percent="0" rank="0" text="" dxfId="277">
      <formula>$D$1&gt;L4</formula>
    </cfRule>
  </conditionalFormatting>
  <conditionalFormatting sqref="L4">
    <cfRule type="expression" priority="280" aboveAverage="0" equalAverage="0" bottom="0" percent="0" rank="0" text="" dxfId="278">
      <formula>$D$1&lt;L4</formula>
    </cfRule>
    <cfRule type="expression" priority="281" aboveAverage="0" equalAverage="0" bottom="0" percent="0" rank="0" text="" dxfId="279">
      <formula>$D$1&gt;L4</formula>
    </cfRule>
  </conditionalFormatting>
  <conditionalFormatting sqref="L4">
    <cfRule type="expression" priority="282" aboveAverage="0" equalAverage="0" bottom="0" percent="0" rank="0" text="" dxfId="280">
      <formula>$D$1&lt;L4</formula>
    </cfRule>
    <cfRule type="expression" priority="283" aboveAverage="0" equalAverage="0" bottom="0" percent="0" rank="0" text="" dxfId="281">
      <formula>$D$1&gt;L4</formula>
    </cfRule>
  </conditionalFormatting>
  <conditionalFormatting sqref="L4">
    <cfRule type="expression" priority="284" aboveAverage="0" equalAverage="0" bottom="0" percent="0" rank="0" text="" dxfId="282">
      <formula>$D$1&lt;L4</formula>
    </cfRule>
    <cfRule type="expression" priority="285" aboveAverage="0" equalAverage="0" bottom="0" percent="0" rank="0" text="" dxfId="283">
      <formula>$D$1&gt;L4</formula>
    </cfRule>
  </conditionalFormatting>
  <conditionalFormatting sqref="N4">
    <cfRule type="expression" priority="286" aboveAverage="0" equalAverage="0" bottom="0" percent="0" rank="0" text="" dxfId="284">
      <formula>$D$1&lt;N4</formula>
    </cfRule>
    <cfRule type="expression" priority="287" aboveAverage="0" equalAverage="0" bottom="0" percent="0" rank="0" text="" dxfId="285">
      <formula>$D$1&gt;N4</formula>
    </cfRule>
  </conditionalFormatting>
  <conditionalFormatting sqref="N4">
    <cfRule type="expression" priority="288" aboveAverage="0" equalAverage="0" bottom="0" percent="0" rank="0" text="" dxfId="286">
      <formula>$D$1&lt;N4</formula>
    </cfRule>
    <cfRule type="expression" priority="289" aboveAverage="0" equalAverage="0" bottom="0" percent="0" rank="0" text="" dxfId="287">
      <formula>$D$1&gt;N4</formula>
    </cfRule>
  </conditionalFormatting>
  <conditionalFormatting sqref="N4">
    <cfRule type="expression" priority="290" aboveAverage="0" equalAverage="0" bottom="0" percent="0" rank="0" text="" dxfId="288">
      <formula>$D$1&lt;N4</formula>
    </cfRule>
    <cfRule type="expression" priority="291" aboveAverage="0" equalAverage="0" bottom="0" percent="0" rank="0" text="" dxfId="289">
      <formula>$D$1&gt;N4</formula>
    </cfRule>
  </conditionalFormatting>
  <conditionalFormatting sqref="N4">
    <cfRule type="expression" priority="292" aboveAverage="0" equalAverage="0" bottom="0" percent="0" rank="0" text="" dxfId="290">
      <formula>$D$1&lt;N4</formula>
    </cfRule>
    <cfRule type="expression" priority="293" aboveAverage="0" equalAverage="0" bottom="0" percent="0" rank="0" text="" dxfId="291">
      <formula>$D$1&gt;N4</formula>
    </cfRule>
  </conditionalFormatting>
  <conditionalFormatting sqref="N4">
    <cfRule type="expression" priority="294" aboveAverage="0" equalAverage="0" bottom="0" percent="0" rank="0" text="" dxfId="292">
      <formula>$D$1&lt;N4</formula>
    </cfRule>
    <cfRule type="expression" priority="295" aboveAverage="0" equalAverage="0" bottom="0" percent="0" rank="0" text="" dxfId="293">
      <formula>$D$1&gt;N4</formula>
    </cfRule>
  </conditionalFormatting>
  <conditionalFormatting sqref="N4">
    <cfRule type="expression" priority="296" aboveAverage="0" equalAverage="0" bottom="0" percent="0" rank="0" text="" dxfId="294">
      <formula>$D$1&lt;N4</formula>
    </cfRule>
    <cfRule type="expression" priority="297" aboveAverage="0" equalAverage="0" bottom="0" percent="0" rank="0" text="" dxfId="295">
      <formula>$D$1&gt;N4</formula>
    </cfRule>
  </conditionalFormatting>
  <conditionalFormatting sqref="N4">
    <cfRule type="expression" priority="298" aboveAverage="0" equalAverage="0" bottom="0" percent="0" rank="0" text="" dxfId="296">
      <formula>$D$1&lt;N4</formula>
    </cfRule>
    <cfRule type="expression" priority="299" aboveAverage="0" equalAverage="0" bottom="0" percent="0" rank="0" text="" dxfId="297">
      <formula>$D$1&gt;N4</formula>
    </cfRule>
  </conditionalFormatting>
  <conditionalFormatting sqref="Q4">
    <cfRule type="expression" priority="300" aboveAverage="0" equalAverage="0" bottom="0" percent="0" rank="0" text="" dxfId="298">
      <formula>$D$1&lt;Q4</formula>
    </cfRule>
    <cfRule type="expression" priority="301" aboveAverage="0" equalAverage="0" bottom="0" percent="0" rank="0" text="" dxfId="299">
      <formula>$D$1&gt;Q4</formula>
    </cfRule>
  </conditionalFormatting>
  <conditionalFormatting sqref="S5">
    <cfRule type="expression" priority="302" aboveAverage="0" equalAverage="0" bottom="0" percent="0" rank="0" text="" dxfId="300">
      <formula>$D$1&lt;S5</formula>
    </cfRule>
    <cfRule type="expression" priority="303" aboveAverage="0" equalAverage="0" bottom="0" percent="0" rank="0" text="" dxfId="301">
      <formula>$D$1&gt;S5</formula>
    </cfRule>
  </conditionalFormatting>
  <conditionalFormatting sqref="S5">
    <cfRule type="expression" priority="304" aboveAverage="0" equalAverage="0" bottom="0" percent="0" rank="0" text="" dxfId="302">
      <formula>$D$1&lt;S5</formula>
    </cfRule>
    <cfRule type="expression" priority="305" aboveAverage="0" equalAverage="0" bottom="0" percent="0" rank="0" text="" dxfId="303">
      <formula>$D$1&gt;S5</formula>
    </cfRule>
  </conditionalFormatting>
  <conditionalFormatting sqref="L4">
    <cfRule type="expression" priority="306" aboveAverage="0" equalAverage="0" bottom="0" percent="0" rank="0" text="" dxfId="304">
      <formula>$D$1&lt;L4</formula>
    </cfRule>
    <cfRule type="expression" priority="307" aboveAverage="0" equalAverage="0" bottom="0" percent="0" rank="0" text="" dxfId="305">
      <formula>$D$1&gt;L4</formula>
    </cfRule>
  </conditionalFormatting>
  <conditionalFormatting sqref="L4">
    <cfRule type="expression" priority="308" aboveAverage="0" equalAverage="0" bottom="0" percent="0" rank="0" text="" dxfId="306">
      <formula>$D$1&lt;L4</formula>
    </cfRule>
    <cfRule type="expression" priority="309" aboveAverage="0" equalAverage="0" bottom="0" percent="0" rank="0" text="" dxfId="307">
      <formula>$D$1&gt;L4</formula>
    </cfRule>
  </conditionalFormatting>
  <conditionalFormatting sqref="L4">
    <cfRule type="expression" priority="310" aboveAverage="0" equalAverage="0" bottom="0" percent="0" rank="0" text="" dxfId="308">
      <formula>$D$1&lt;L4</formula>
    </cfRule>
    <cfRule type="expression" priority="311" aboveAverage="0" equalAverage="0" bottom="0" percent="0" rank="0" text="" dxfId="309">
      <formula>$D$1&gt;L4</formula>
    </cfRule>
  </conditionalFormatting>
  <conditionalFormatting sqref="L4">
    <cfRule type="expression" priority="312" aboveAverage="0" equalAverage="0" bottom="0" percent="0" rank="0" text="" dxfId="310">
      <formula>$D$1&lt;L4</formula>
    </cfRule>
    <cfRule type="expression" priority="313" aboveAverage="0" equalAverage="0" bottom="0" percent="0" rank="0" text="" dxfId="311">
      <formula>$D$1&gt;L4</formula>
    </cfRule>
  </conditionalFormatting>
  <conditionalFormatting sqref="L4">
    <cfRule type="expression" priority="314" aboveAverage="0" equalAverage="0" bottom="0" percent="0" rank="0" text="" dxfId="312">
      <formula>$D$1&lt;L4</formula>
    </cfRule>
    <cfRule type="expression" priority="315" aboveAverage="0" equalAverage="0" bottom="0" percent="0" rank="0" text="" dxfId="313">
      <formula>$D$1&gt;L4</formula>
    </cfRule>
  </conditionalFormatting>
  <conditionalFormatting sqref="L4">
    <cfRule type="expression" priority="316" aboveAverage="0" equalAverage="0" bottom="0" percent="0" rank="0" text="" dxfId="314">
      <formula>$D$1&lt;L4</formula>
    </cfRule>
    <cfRule type="expression" priority="317" aboveAverage="0" equalAverage="0" bottom="0" percent="0" rank="0" text="" dxfId="315">
      <formula>$D$1&gt;L4</formula>
    </cfRule>
  </conditionalFormatting>
  <conditionalFormatting sqref="L5">
    <cfRule type="expression" priority="318" aboveAverage="0" equalAverage="0" bottom="0" percent="0" rank="0" text="" dxfId="316">
      <formula>$D$1&lt;L5</formula>
    </cfRule>
    <cfRule type="expression" priority="319" aboveAverage="0" equalAverage="0" bottom="0" percent="0" rank="0" text="" dxfId="317">
      <formula>$D$1&gt;L5</formula>
    </cfRule>
  </conditionalFormatting>
  <conditionalFormatting sqref="L5">
    <cfRule type="expression" priority="320" aboveAverage="0" equalAverage="0" bottom="0" percent="0" rank="0" text="" dxfId="318">
      <formula>$D$1&lt;L5</formula>
    </cfRule>
    <cfRule type="expression" priority="321" aboveAverage="0" equalAverage="0" bottom="0" percent="0" rank="0" text="" dxfId="319">
      <formula>$D$1&gt;L5</formula>
    </cfRule>
  </conditionalFormatting>
  <conditionalFormatting sqref="L5">
    <cfRule type="expression" priority="322" aboveAverage="0" equalAverage="0" bottom="0" percent="0" rank="0" text="" dxfId="320">
      <formula>$D$1&lt;L5</formula>
    </cfRule>
    <cfRule type="expression" priority="323" aboveAverage="0" equalAverage="0" bottom="0" percent="0" rank="0" text="" dxfId="321">
      <formula>$D$1&gt;L5</formula>
    </cfRule>
  </conditionalFormatting>
  <conditionalFormatting sqref="L5">
    <cfRule type="expression" priority="324" aboveAverage="0" equalAverage="0" bottom="0" percent="0" rank="0" text="" dxfId="322">
      <formula>$D$1&lt;L5</formula>
    </cfRule>
    <cfRule type="expression" priority="325" aboveAverage="0" equalAverage="0" bottom="0" percent="0" rank="0" text="" dxfId="323">
      <formula>$D$1&gt;L5</formula>
    </cfRule>
  </conditionalFormatting>
  <conditionalFormatting sqref="L4">
    <cfRule type="expression" priority="326" aboveAverage="0" equalAverage="0" bottom="0" percent="0" rank="0" text="" dxfId="324">
      <formula>$D$1&lt;L4</formula>
    </cfRule>
    <cfRule type="expression" priority="327" aboveAverage="0" equalAverage="0" bottom="0" percent="0" rank="0" text="" dxfId="325">
      <formula>$D$1&gt;L4</formula>
    </cfRule>
  </conditionalFormatting>
  <conditionalFormatting sqref="L4">
    <cfRule type="expression" priority="328" aboveAverage="0" equalAverage="0" bottom="0" percent="0" rank="0" text="" dxfId="326">
      <formula>$D$1&lt;L4</formula>
    </cfRule>
    <cfRule type="expression" priority="329" aboveAverage="0" equalAverage="0" bottom="0" percent="0" rank="0" text="" dxfId="327">
      <formula>$D$1&gt;L4</formula>
    </cfRule>
  </conditionalFormatting>
  <conditionalFormatting sqref="N3">
    <cfRule type="expression" priority="330" aboveAverage="0" equalAverage="0" bottom="0" percent="0" rank="0" text="" dxfId="328">
      <formula>$D$1&lt;N3</formula>
    </cfRule>
    <cfRule type="expression" priority="331" aboveAverage="0" equalAverage="0" bottom="0" percent="0" rank="0" text="" dxfId="329">
      <formula>$D$1&gt;N3</formula>
    </cfRule>
  </conditionalFormatting>
  <conditionalFormatting sqref="N3">
    <cfRule type="expression" priority="332" aboveAverage="0" equalAverage="0" bottom="0" percent="0" rank="0" text="" dxfId="330">
      <formula>$D$1&lt;N3</formula>
    </cfRule>
    <cfRule type="expression" priority="333" aboveAverage="0" equalAverage="0" bottom="0" percent="0" rank="0" text="" dxfId="331">
      <formula>$D$1&gt;N3</formula>
    </cfRule>
  </conditionalFormatting>
  <conditionalFormatting sqref="N4">
    <cfRule type="expression" priority="334" aboveAverage="0" equalAverage="0" bottom="0" percent="0" rank="0" text="" dxfId="332">
      <formula>$D$1&lt;N4</formula>
    </cfRule>
    <cfRule type="expression" priority="335" aboveAverage="0" equalAverage="0" bottom="0" percent="0" rank="0" text="" dxfId="333">
      <formula>$D$1&gt;N4</formula>
    </cfRule>
  </conditionalFormatting>
  <conditionalFormatting sqref="N4">
    <cfRule type="expression" priority="336" aboveAverage="0" equalAverage="0" bottom="0" percent="0" rank="0" text="" dxfId="334">
      <formula>$D$1&lt;N4</formula>
    </cfRule>
    <cfRule type="expression" priority="337" aboveAverage="0" equalAverage="0" bottom="0" percent="0" rank="0" text="" dxfId="335">
      <formula>$D$1&gt;N4</formula>
    </cfRule>
  </conditionalFormatting>
  <conditionalFormatting sqref="N4">
    <cfRule type="expression" priority="338" aboveAverage="0" equalAverage="0" bottom="0" percent="0" rank="0" text="" dxfId="336">
      <formula>$D$1&lt;N4</formula>
    </cfRule>
    <cfRule type="expression" priority="339" aboveAverage="0" equalAverage="0" bottom="0" percent="0" rank="0" text="" dxfId="337">
      <formula>$D$1&gt;N4</formula>
    </cfRule>
  </conditionalFormatting>
  <conditionalFormatting sqref="S5">
    <cfRule type="expression" priority="340" aboveAverage="0" equalAverage="0" bottom="0" percent="0" rank="0" text="" dxfId="338">
      <formula>$D$1&lt;S5</formula>
    </cfRule>
    <cfRule type="expression" priority="341" aboveAverage="0" equalAverage="0" bottom="0" percent="0" rank="0" text="" dxfId="339">
      <formula>$D$1&gt;S5</formula>
    </cfRule>
  </conditionalFormatting>
  <conditionalFormatting sqref="S5">
    <cfRule type="expression" priority="342" aboveAverage="0" equalAverage="0" bottom="0" percent="0" rank="0" text="" dxfId="340">
      <formula>$D$1&lt;S5</formula>
    </cfRule>
    <cfRule type="expression" priority="343" aboveAverage="0" equalAverage="0" bottom="0" percent="0" rank="0" text="" dxfId="341">
      <formula>$D$1&gt;S5</formula>
    </cfRule>
  </conditionalFormatting>
  <conditionalFormatting sqref="S4">
    <cfRule type="expression" priority="344" aboveAverage="0" equalAverage="0" bottom="0" percent="0" rank="0" text="" dxfId="342">
      <formula>$D$1&lt;S4</formula>
    </cfRule>
    <cfRule type="expression" priority="345" aboveAverage="0" equalAverage="0" bottom="0" percent="0" rank="0" text="" dxfId="343">
      <formula>$D$1&gt;S4</formula>
    </cfRule>
  </conditionalFormatting>
  <conditionalFormatting sqref="N4">
    <cfRule type="expression" priority="346" aboveAverage="0" equalAverage="0" bottom="0" percent="0" rank="0" text="" dxfId="344">
      <formula>$D$1&lt;N4</formula>
    </cfRule>
    <cfRule type="expression" priority="347" aboveAverage="0" equalAverage="0" bottom="0" percent="0" rank="0" text="" dxfId="345">
      <formula>$D$1&gt;N4</formula>
    </cfRule>
  </conditionalFormatting>
  <conditionalFormatting sqref="N4">
    <cfRule type="expression" priority="348" aboveAverage="0" equalAverage="0" bottom="0" percent="0" rank="0" text="" dxfId="346">
      <formula>$D$1&lt;N4</formula>
    </cfRule>
    <cfRule type="expression" priority="349" aboveAverage="0" equalAverage="0" bottom="0" percent="0" rank="0" text="" dxfId="347">
      <formula>$D$1&gt;N4</formula>
    </cfRule>
  </conditionalFormatting>
  <conditionalFormatting sqref="N4">
    <cfRule type="expression" priority="350" aboveAverage="0" equalAverage="0" bottom="0" percent="0" rank="0" text="" dxfId="348">
      <formula>$D$1&lt;N4</formula>
    </cfRule>
    <cfRule type="expression" priority="351" aboveAverage="0" equalAverage="0" bottom="0" percent="0" rank="0" text="" dxfId="349">
      <formula>$D$1&gt;N4</formula>
    </cfRule>
  </conditionalFormatting>
  <conditionalFormatting sqref="P5">
    <cfRule type="expression" priority="352" aboveAverage="0" equalAverage="0" bottom="0" percent="0" rank="0" text="" dxfId="350">
      <formula>$D$1&lt;P5</formula>
    </cfRule>
    <cfRule type="expression" priority="353" aboveAverage="0" equalAverage="0" bottom="0" percent="0" rank="0" text="" dxfId="351">
      <formula>$D$1&gt;P5</formula>
    </cfRule>
  </conditionalFormatting>
  <conditionalFormatting sqref="P5">
    <cfRule type="expression" priority="354" aboveAverage="0" equalAverage="0" bottom="0" percent="0" rank="0" text="" dxfId="352">
      <formula>$D$1&lt;P5</formula>
    </cfRule>
    <cfRule type="expression" priority="355" aboveAverage="0" equalAverage="0" bottom="0" percent="0" rank="0" text="" dxfId="353">
      <formula>$D$1&gt;P5</formula>
    </cfRule>
  </conditionalFormatting>
  <conditionalFormatting sqref="N4">
    <cfRule type="expression" priority="356" aboveAverage="0" equalAverage="0" bottom="0" percent="0" rank="0" text="" dxfId="354">
      <formula>$D$1&lt;N4</formula>
    </cfRule>
    <cfRule type="expression" priority="357" aboveAverage="0" equalAverage="0" bottom="0" percent="0" rank="0" text="" dxfId="355">
      <formula>$D$1&gt;N4</formula>
    </cfRule>
  </conditionalFormatting>
  <conditionalFormatting sqref="N4">
    <cfRule type="expression" priority="358" aboveAverage="0" equalAverage="0" bottom="0" percent="0" rank="0" text="" dxfId="356">
      <formula>$D$1&lt;N4</formula>
    </cfRule>
    <cfRule type="expression" priority="359" aboveAverage="0" equalAverage="0" bottom="0" percent="0" rank="0" text="" dxfId="357">
      <formula>$D$1&gt;N4</formula>
    </cfRule>
  </conditionalFormatting>
  <conditionalFormatting sqref="N4">
    <cfRule type="expression" priority="360" aboveAverage="0" equalAverage="0" bottom="0" percent="0" rank="0" text="" dxfId="358">
      <formula>$D$1&lt;N4</formula>
    </cfRule>
    <cfRule type="expression" priority="361" aboveAverage="0" equalAverage="0" bottom="0" percent="0" rank="0" text="" dxfId="359">
      <formula>$D$1&gt;N4</formula>
    </cfRule>
  </conditionalFormatting>
  <conditionalFormatting sqref="Q5">
    <cfRule type="cellIs" priority="362" operator="equal" aboveAverage="0" equalAverage="0" bottom="0" percent="0" rank="0" text="" dxfId="360">
      <formula>5</formula>
    </cfRule>
    <cfRule type="cellIs" priority="363" operator="equal" aboveAverage="0" equalAverage="0" bottom="0" percent="0" rank="0" text="" dxfId="361">
      <formula>4</formula>
    </cfRule>
    <cfRule type="cellIs" priority="364" operator="equal" aboveAverage="0" equalAverage="0" bottom="0" percent="0" rank="0" text="" dxfId="362">
      <formula>3</formula>
    </cfRule>
  </conditionalFormatting>
  <conditionalFormatting sqref="O4">
    <cfRule type="expression" priority="365" aboveAverage="0" equalAverage="0" bottom="0" percent="0" rank="0" text="" dxfId="363">
      <formula>$D$1&lt;O4</formula>
    </cfRule>
    <cfRule type="expression" priority="366" aboveAverage="0" equalAverage="0" bottom="0" percent="0" rank="0" text="" dxfId="364">
      <formula>$D$1&gt;O4</formula>
    </cfRule>
  </conditionalFormatting>
  <conditionalFormatting sqref="M4">
    <cfRule type="expression" priority="367" aboveAverage="0" equalAverage="0" bottom="0" percent="0" rank="0" text="" dxfId="365">
      <formula>$D$1&lt;M4</formula>
    </cfRule>
    <cfRule type="expression" priority="368" aboveAverage="0" equalAverage="0" bottom="0" percent="0" rank="0" text="" dxfId="366">
      <formula>$D$1&gt;M4</formula>
    </cfRule>
  </conditionalFormatting>
  <conditionalFormatting sqref="M4">
    <cfRule type="expression" priority="369" aboveAverage="0" equalAverage="0" bottom="0" percent="0" rank="0" text="" dxfId="367">
      <formula>$D$1&lt;M4</formula>
    </cfRule>
    <cfRule type="expression" priority="370" aboveAverage="0" equalAverage="0" bottom="0" percent="0" rank="0" text="" dxfId="368">
      <formula>$D$1&gt;M4</formula>
    </cfRule>
  </conditionalFormatting>
  <conditionalFormatting sqref="M4">
    <cfRule type="expression" priority="371" aboveAverage="0" equalAverage="0" bottom="0" percent="0" rank="0" text="" dxfId="369">
      <formula>$D$1&lt;M4</formula>
    </cfRule>
    <cfRule type="expression" priority="372" aboveAverage="0" equalAverage="0" bottom="0" percent="0" rank="0" text="" dxfId="370">
      <formula>$D$1&gt;M4</formula>
    </cfRule>
  </conditionalFormatting>
  <conditionalFormatting sqref="M4">
    <cfRule type="expression" priority="373" aboveAverage="0" equalAverage="0" bottom="0" percent="0" rank="0" text="" dxfId="371">
      <formula>$D$1&lt;M4</formula>
    </cfRule>
    <cfRule type="expression" priority="374" aboveAverage="0" equalAverage="0" bottom="0" percent="0" rank="0" text="" dxfId="372">
      <formula>$D$1&gt;M4</formula>
    </cfRule>
  </conditionalFormatting>
  <conditionalFormatting sqref="M4">
    <cfRule type="expression" priority="375" aboveAverage="0" equalAverage="0" bottom="0" percent="0" rank="0" text="" dxfId="373">
      <formula>$D$1&lt;M4</formula>
    </cfRule>
    <cfRule type="expression" priority="376" aboveAverage="0" equalAverage="0" bottom="0" percent="0" rank="0" text="" dxfId="374">
      <formula>$D$1&gt;M4</formula>
    </cfRule>
  </conditionalFormatting>
  <conditionalFormatting sqref="M4">
    <cfRule type="expression" priority="377" aboveAverage="0" equalAverage="0" bottom="0" percent="0" rank="0" text="" dxfId="375">
      <formula>$D$1&lt;M4</formula>
    </cfRule>
    <cfRule type="expression" priority="378" aboveAverage="0" equalAverage="0" bottom="0" percent="0" rank="0" text="" dxfId="376">
      <formula>$D$1&gt;M4</formula>
    </cfRule>
  </conditionalFormatting>
  <conditionalFormatting sqref="M4">
    <cfRule type="expression" priority="379" aboveAverage="0" equalAverage="0" bottom="0" percent="0" rank="0" text="" dxfId="377">
      <formula>$D$1&lt;M4</formula>
    </cfRule>
    <cfRule type="expression" priority="380" aboveAverage="0" equalAverage="0" bottom="0" percent="0" rank="0" text="" dxfId="378">
      <formula>$D$1&gt;M4</formula>
    </cfRule>
  </conditionalFormatting>
  <conditionalFormatting sqref="M4">
    <cfRule type="expression" priority="381" aboveAverage="0" equalAverage="0" bottom="0" percent="0" rank="0" text="" dxfId="379">
      <formula>$D$1&lt;M4</formula>
    </cfRule>
    <cfRule type="expression" priority="382" aboveAverage="0" equalAverage="0" bottom="0" percent="0" rank="0" text="" dxfId="380">
      <formula>$D$1&gt;M4</formula>
    </cfRule>
  </conditionalFormatting>
  <conditionalFormatting sqref="M4">
    <cfRule type="expression" priority="383" aboveAverage="0" equalAverage="0" bottom="0" percent="0" rank="0" text="" dxfId="381">
      <formula>$D$1&lt;M4</formula>
    </cfRule>
    <cfRule type="expression" priority="384" aboveAverage="0" equalAverage="0" bottom="0" percent="0" rank="0" text="" dxfId="382">
      <formula>$D$1&gt;M4</formula>
    </cfRule>
  </conditionalFormatting>
  <conditionalFormatting sqref="M4">
    <cfRule type="expression" priority="385" aboveAverage="0" equalAverage="0" bottom="0" percent="0" rank="0" text="" dxfId="383">
      <formula>$D$1&lt;M4</formula>
    </cfRule>
    <cfRule type="expression" priority="386" aboveAverage="0" equalAverage="0" bottom="0" percent="0" rank="0" text="" dxfId="384">
      <formula>$D$1&gt;M4</formula>
    </cfRule>
  </conditionalFormatting>
  <conditionalFormatting sqref="O4">
    <cfRule type="expression" priority="387" aboveAverage="0" equalAverage="0" bottom="0" percent="0" rank="0" text="" dxfId="385">
      <formula>$D$1&lt;O4</formula>
    </cfRule>
    <cfRule type="expression" priority="388" aboveAverage="0" equalAverage="0" bottom="0" percent="0" rank="0" text="" dxfId="386">
      <formula>$D$1&gt;O4</formula>
    </cfRule>
  </conditionalFormatting>
  <conditionalFormatting sqref="O4">
    <cfRule type="expression" priority="389" aboveAverage="0" equalAverage="0" bottom="0" percent="0" rank="0" text="" dxfId="387">
      <formula>$D$1&lt;O4</formula>
    </cfRule>
    <cfRule type="expression" priority="390" aboveAverage="0" equalAverage="0" bottom="0" percent="0" rank="0" text="" dxfId="388">
      <formula>$D$1&gt;O4</formula>
    </cfRule>
  </conditionalFormatting>
  <conditionalFormatting sqref="O4">
    <cfRule type="expression" priority="391" aboveAverage="0" equalAverage="0" bottom="0" percent="0" rank="0" text="" dxfId="389">
      <formula>$D$1&lt;O4</formula>
    </cfRule>
    <cfRule type="expression" priority="392" aboveAverage="0" equalAverage="0" bottom="0" percent="0" rank="0" text="" dxfId="390">
      <formula>$D$1&gt;O4</formula>
    </cfRule>
  </conditionalFormatting>
  <conditionalFormatting sqref="O4">
    <cfRule type="expression" priority="393" aboveAverage="0" equalAverage="0" bottom="0" percent="0" rank="0" text="" dxfId="391">
      <formula>$D$1&lt;O4</formula>
    </cfRule>
    <cfRule type="expression" priority="394" aboveAverage="0" equalAverage="0" bottom="0" percent="0" rank="0" text="" dxfId="392">
      <formula>$D$1&gt;O4</formula>
    </cfRule>
  </conditionalFormatting>
  <conditionalFormatting sqref="O4">
    <cfRule type="expression" priority="395" aboveAverage="0" equalAverage="0" bottom="0" percent="0" rank="0" text="" dxfId="393">
      <formula>$D$1&lt;O4</formula>
    </cfRule>
    <cfRule type="expression" priority="396" aboveAverage="0" equalAverage="0" bottom="0" percent="0" rank="0" text="" dxfId="394">
      <formula>$D$1&gt;O4</formula>
    </cfRule>
  </conditionalFormatting>
  <conditionalFormatting sqref="O4">
    <cfRule type="expression" priority="397" aboveAverage="0" equalAverage="0" bottom="0" percent="0" rank="0" text="" dxfId="395">
      <formula>$D$1&lt;O4</formula>
    </cfRule>
    <cfRule type="expression" priority="398" aboveAverage="0" equalAverage="0" bottom="0" percent="0" rank="0" text="" dxfId="396">
      <formula>$D$1&gt;O4</formula>
    </cfRule>
  </conditionalFormatting>
  <conditionalFormatting sqref="P4">
    <cfRule type="expression" priority="399" aboveAverage="0" equalAverage="0" bottom="0" percent="0" rank="0" text="" dxfId="397">
      <formula>$D$1&lt;P4</formula>
    </cfRule>
    <cfRule type="expression" priority="400" aboveAverage="0" equalAverage="0" bottom="0" percent="0" rank="0" text="" dxfId="398">
      <formula>$D$1&gt;P4</formula>
    </cfRule>
  </conditionalFormatting>
  <conditionalFormatting sqref="N5:R5">
    <cfRule type="cellIs" priority="401" operator="equal" aboveAverage="0" equalAverage="0" bottom="0" percent="0" rank="0" text="" dxfId="399">
      <formula>5</formula>
    </cfRule>
    <cfRule type="cellIs" priority="402" operator="equal" aboveAverage="0" equalAverage="0" bottom="0" percent="0" rank="0" text="" dxfId="400">
      <formula>4</formula>
    </cfRule>
    <cfRule type="cellIs" priority="403" operator="equal" aboveAverage="0" equalAverage="0" bottom="0" percent="0" rank="0" text="" dxfId="401">
      <formula>3</formula>
    </cfRule>
  </conditionalFormatting>
  <conditionalFormatting sqref="N5:R5">
    <cfRule type="expression" priority="404" aboveAverage="0" equalAverage="0" bottom="0" percent="0" rank="0" text="" dxfId="402">
      <formula>$D$1&lt;N5</formula>
    </cfRule>
    <cfRule type="expression" priority="405" aboveAverage="0" equalAverage="0" bottom="0" percent="0" rank="0" text="" dxfId="403">
      <formula>$D$1&gt;N5</formula>
    </cfRule>
  </conditionalFormatting>
  <conditionalFormatting sqref="G3:J3">
    <cfRule type="expression" priority="406" aboveAverage="0" equalAverage="0" bottom="0" percent="0" rank="0" text="" dxfId="404">
      <formula>$D$1&lt;G3</formula>
    </cfRule>
    <cfRule type="expression" priority="407" aboveAverage="0" equalAverage="0" bottom="0" percent="0" rank="0" text="" dxfId="405">
      <formula>$D$1&gt;G3</formula>
    </cfRule>
  </conditionalFormatting>
  <conditionalFormatting sqref="G3:J3">
    <cfRule type="expression" priority="408" aboveAverage="0" equalAverage="0" bottom="0" percent="0" rank="0" text="" dxfId="406">
      <formula>$D$1&lt;G3</formula>
    </cfRule>
    <cfRule type="expression" priority="409" aboveAverage="0" equalAverage="0" bottom="0" percent="0" rank="0" text="" dxfId="407">
      <formula>$D$1&gt;G3</formula>
    </cfRule>
  </conditionalFormatting>
  <conditionalFormatting sqref="I3">
    <cfRule type="expression" priority="410" aboveAverage="0" equalAverage="0" bottom="0" percent="0" rank="0" text="" dxfId="408">
      <formula>$D$1&lt;I3</formula>
    </cfRule>
    <cfRule type="expression" priority="411" aboveAverage="0" equalAverage="0" bottom="0" percent="0" rank="0" text="" dxfId="409">
      <formula>$D$1&gt;I3</formula>
    </cfRule>
  </conditionalFormatting>
  <conditionalFormatting sqref="G3:H3">
    <cfRule type="expression" priority="412" aboveAverage="0" equalAverage="0" bottom="0" percent="0" rank="0" text="" dxfId="410">
      <formula>$D$1&lt;G3</formula>
    </cfRule>
    <cfRule type="expression" priority="413" aboveAverage="0" equalAverage="0" bottom="0" percent="0" rank="0" text="" dxfId="411">
      <formula>$D$1&gt;G3</formula>
    </cfRule>
  </conditionalFormatting>
  <conditionalFormatting sqref="I3">
    <cfRule type="expression" priority="414" aboveAverage="0" equalAverage="0" bottom="0" percent="0" rank="0" text="" dxfId="412">
      <formula>$D$1&lt;I3</formula>
    </cfRule>
    <cfRule type="expression" priority="415" aboveAverage="0" equalAverage="0" bottom="0" percent="0" rank="0" text="" dxfId="413">
      <formula>$D$1&gt;I3</formula>
    </cfRule>
  </conditionalFormatting>
  <conditionalFormatting sqref="G3">
    <cfRule type="expression" priority="416" aboveAverage="0" equalAverage="0" bottom="0" percent="0" rank="0" text="" dxfId="414">
      <formula>$D$1&lt;G3</formula>
    </cfRule>
    <cfRule type="expression" priority="417" aboveAverage="0" equalAverage="0" bottom="0" percent="0" rank="0" text="" dxfId="415">
      <formula>$D$1&gt;G3</formula>
    </cfRule>
  </conditionalFormatting>
  <conditionalFormatting sqref="G3">
    <cfRule type="expression" priority="418" aboveAverage="0" equalAverage="0" bottom="0" percent="0" rank="0" text="" dxfId="416">
      <formula>$D$1&lt;G3</formula>
    </cfRule>
    <cfRule type="expression" priority="419" aboveAverage="0" equalAverage="0" bottom="0" percent="0" rank="0" text="" dxfId="417">
      <formula>$D$1&gt;G3</formula>
    </cfRule>
  </conditionalFormatting>
  <conditionalFormatting sqref="H3">
    <cfRule type="expression" priority="420" aboveAverage="0" equalAverage="0" bottom="0" percent="0" rank="0" text="" dxfId="418">
      <formula>$D$1&lt;H3</formula>
    </cfRule>
    <cfRule type="expression" priority="421" aboveAverage="0" equalAverage="0" bottom="0" percent="0" rank="0" text="" dxfId="419">
      <formula>$D$1&gt;H3</formula>
    </cfRule>
  </conditionalFormatting>
  <conditionalFormatting sqref="F5">
    <cfRule type="cellIs" priority="422" operator="equal" aboveAverage="0" equalAverage="0" bottom="0" percent="0" rank="0" text="" dxfId="420">
      <formula>5</formula>
    </cfRule>
    <cfRule type="cellIs" priority="423" operator="equal" aboveAverage="0" equalAverage="0" bottom="0" percent="0" rank="0" text="" dxfId="421">
      <formula>4</formula>
    </cfRule>
    <cfRule type="cellIs" priority="424" operator="equal" aboveAverage="0" equalAverage="0" bottom="0" percent="0" rank="0" text="" dxfId="422">
      <formula>3</formula>
    </cfRule>
  </conditionalFormatting>
  <conditionalFormatting sqref="F4">
    <cfRule type="expression" priority="425" aboveAverage="0" equalAverage="0" bottom="0" percent="0" rank="0" text="" dxfId="423">
      <formula>$D$1&lt;F4</formula>
    </cfRule>
    <cfRule type="expression" priority="426" aboveAverage="0" equalAverage="0" bottom="0" percent="0" rank="0" text="" dxfId="424">
      <formula>$D$1&gt;F4</formula>
    </cfRule>
  </conditionalFormatting>
  <conditionalFormatting sqref="F4">
    <cfRule type="expression" priority="427" aboveAverage="0" equalAverage="0" bottom="0" percent="0" rank="0" text="" dxfId="425">
      <formula>$D$1&lt;F4</formula>
    </cfRule>
    <cfRule type="expression" priority="428" aboveAverage="0" equalAverage="0" bottom="0" percent="0" rank="0" text="" dxfId="426">
      <formula>$D$1&gt;F4</formula>
    </cfRule>
  </conditionalFormatting>
  <conditionalFormatting sqref="F4">
    <cfRule type="expression" priority="429" aboveAverage="0" equalAverage="0" bottom="0" percent="0" rank="0" text="" dxfId="427">
      <formula>$D$1&lt;F4</formula>
    </cfRule>
    <cfRule type="expression" priority="430" aboveAverage="0" equalAverage="0" bottom="0" percent="0" rank="0" text="" dxfId="428">
      <formula>$D$1&gt;F4</formula>
    </cfRule>
  </conditionalFormatting>
  <conditionalFormatting sqref="F4">
    <cfRule type="expression" priority="431" aboveAverage="0" equalAverage="0" bottom="0" percent="0" rank="0" text="" dxfId="429">
      <formula>$D$1&lt;F4</formula>
    </cfRule>
    <cfRule type="expression" priority="432" aboveAverage="0" equalAverage="0" bottom="0" percent="0" rank="0" text="" dxfId="430">
      <formula>$D$1&gt;F4</formula>
    </cfRule>
  </conditionalFormatting>
  <conditionalFormatting sqref="F4">
    <cfRule type="expression" priority="433" aboveAverage="0" equalAverage="0" bottom="0" percent="0" rank="0" text="" dxfId="431">
      <formula>$D$1&lt;F4</formula>
    </cfRule>
    <cfRule type="expression" priority="434" aboveAverage="0" equalAverage="0" bottom="0" percent="0" rank="0" text="" dxfId="432">
      <formula>$D$1&gt;F4</formula>
    </cfRule>
  </conditionalFormatting>
  <conditionalFormatting sqref="F4">
    <cfRule type="expression" priority="435" aboveAverage="0" equalAverage="0" bottom="0" percent="0" rank="0" text="" dxfId="433">
      <formula>$D$1&lt;F4</formula>
    </cfRule>
    <cfRule type="expression" priority="436" aboveAverage="0" equalAverage="0" bottom="0" percent="0" rank="0" text="" dxfId="434">
      <formula>$D$1&gt;F4</formula>
    </cfRule>
  </conditionalFormatting>
  <conditionalFormatting sqref="F4">
    <cfRule type="expression" priority="437" aboveAverage="0" equalAverage="0" bottom="0" percent="0" rank="0" text="" dxfId="435">
      <formula>$D$1&lt;F4</formula>
    </cfRule>
    <cfRule type="expression" priority="438" aboveAverage="0" equalAverage="0" bottom="0" percent="0" rank="0" text="" dxfId="436">
      <formula>$D$1&gt;F4</formula>
    </cfRule>
  </conditionalFormatting>
  <conditionalFormatting sqref="F4">
    <cfRule type="expression" priority="439" aboveAverage="0" equalAverage="0" bottom="0" percent="0" rank="0" text="" dxfId="437">
      <formula>$D$1&lt;F4</formula>
    </cfRule>
    <cfRule type="expression" priority="440" aboveAverage="0" equalAverage="0" bottom="0" percent="0" rank="0" text="" dxfId="438">
      <formula>$D$1&gt;F4</formula>
    </cfRule>
  </conditionalFormatting>
  <conditionalFormatting sqref="F4">
    <cfRule type="expression" priority="441" aboveAverage="0" equalAverage="0" bottom="0" percent="0" rank="0" text="" dxfId="439">
      <formula>$D$1&lt;F4</formula>
    </cfRule>
    <cfRule type="expression" priority="442" aboveAverage="0" equalAverage="0" bottom="0" percent="0" rank="0" text="" dxfId="440">
      <formula>$D$1&gt;F4</formula>
    </cfRule>
  </conditionalFormatting>
  <conditionalFormatting sqref="F5">
    <cfRule type="cellIs" priority="443" operator="equal" aboveAverage="0" equalAverage="0" bottom="0" percent="0" rank="0" text="" dxfId="441">
      <formula>5</formula>
    </cfRule>
    <cfRule type="cellIs" priority="444" operator="equal" aboveAverage="0" equalAverage="0" bottom="0" percent="0" rank="0" text="" dxfId="442">
      <formula>4</formula>
    </cfRule>
    <cfRule type="cellIs" priority="445" operator="equal" aboveAverage="0" equalAverage="0" bottom="0" percent="0" rank="0" text="" dxfId="443">
      <formula>3</formula>
    </cfRule>
  </conditionalFormatting>
  <conditionalFormatting sqref="F4">
    <cfRule type="expression" priority="446" aboveAverage="0" equalAverage="0" bottom="0" percent="0" rank="0" text="" dxfId="444">
      <formula>$D$1&lt;F4</formula>
    </cfRule>
    <cfRule type="expression" priority="447" aboveAverage="0" equalAverage="0" bottom="0" percent="0" rank="0" text="" dxfId="445">
      <formula>$D$1&gt;F4</formula>
    </cfRule>
  </conditionalFormatting>
  <conditionalFormatting sqref="F5">
    <cfRule type="cellIs" priority="448" operator="equal" aboveAverage="0" equalAverage="0" bottom="0" percent="0" rank="0" text="" dxfId="446">
      <formula>5</formula>
    </cfRule>
    <cfRule type="cellIs" priority="449" operator="equal" aboveAverage="0" equalAverage="0" bottom="0" percent="0" rank="0" text="" dxfId="447">
      <formula>4</formula>
    </cfRule>
    <cfRule type="cellIs" priority="450" operator="equal" aboveAverage="0" equalAverage="0" bottom="0" percent="0" rank="0" text="" dxfId="448">
      <formula>3</formula>
    </cfRule>
  </conditionalFormatting>
  <conditionalFormatting sqref="F4">
    <cfRule type="expression" priority="451" aboveAverage="0" equalAverage="0" bottom="0" percent="0" rank="0" text="" dxfId="449">
      <formula>$D$1&lt;F4</formula>
    </cfRule>
    <cfRule type="expression" priority="452" aboveAverage="0" equalAverage="0" bottom="0" percent="0" rank="0" text="" dxfId="0">
      <formula>$D$1&gt;F4</formula>
    </cfRule>
  </conditionalFormatting>
  <conditionalFormatting sqref="F4">
    <cfRule type="expression" priority="453" aboveAverage="0" equalAverage="0" bottom="0" percent="0" rank="0" text="" dxfId="1">
      <formula>$D$1&lt;F4</formula>
    </cfRule>
    <cfRule type="expression" priority="454" aboveAverage="0" equalAverage="0" bottom="0" percent="0" rank="0" text="" dxfId="2">
      <formula>$D$1&gt;F4</formula>
    </cfRule>
  </conditionalFormatting>
  <conditionalFormatting sqref="F4">
    <cfRule type="expression" priority="455" aboveAverage="0" equalAverage="0" bottom="0" percent="0" rank="0" text="" dxfId="3">
      <formula>$D$1&lt;F4</formula>
    </cfRule>
    <cfRule type="expression" priority="456" aboveAverage="0" equalAverage="0" bottom="0" percent="0" rank="0" text="" dxfId="4">
      <formula>$D$1&gt;F4</formula>
    </cfRule>
  </conditionalFormatting>
  <conditionalFormatting sqref="F5">
    <cfRule type="cellIs" priority="457" operator="equal" aboveAverage="0" equalAverage="0" bottom="0" percent="0" rank="0" text="" dxfId="5">
      <formula>5</formula>
    </cfRule>
    <cfRule type="cellIs" priority="458" operator="equal" aboveAverage="0" equalAverage="0" bottom="0" percent="0" rank="0" text="" dxfId="6">
      <formula>4</formula>
    </cfRule>
    <cfRule type="cellIs" priority="459" operator="equal" aboveAverage="0" equalAverage="0" bottom="0" percent="0" rank="0" text="" dxfId="7">
      <formula>3</formula>
    </cfRule>
  </conditionalFormatting>
  <conditionalFormatting sqref="F4">
    <cfRule type="expression" priority="460" aboveAverage="0" equalAverage="0" bottom="0" percent="0" rank="0" text="" dxfId="8">
      <formula>$D$1&lt;F4</formula>
    </cfRule>
    <cfRule type="expression" priority="461" aboveAverage="0" equalAverage="0" bottom="0" percent="0" rank="0" text="" dxfId="9">
      <formula>$D$1&gt;F4</formula>
    </cfRule>
  </conditionalFormatting>
  <conditionalFormatting sqref="F5">
    <cfRule type="cellIs" priority="462" operator="equal" aboveAverage="0" equalAverage="0" bottom="0" percent="0" rank="0" text="" dxfId="10">
      <formula>5</formula>
    </cfRule>
    <cfRule type="cellIs" priority="463" operator="equal" aboveAverage="0" equalAverage="0" bottom="0" percent="0" rank="0" text="" dxfId="11">
      <formula>4</formula>
    </cfRule>
    <cfRule type="cellIs" priority="464" operator="equal" aboveAverage="0" equalAverage="0" bottom="0" percent="0" rank="0" text="" dxfId="12">
      <formula>3</formula>
    </cfRule>
  </conditionalFormatting>
  <conditionalFormatting sqref="F4">
    <cfRule type="expression" priority="465" aboveAverage="0" equalAverage="0" bottom="0" percent="0" rank="0" text="" dxfId="13">
      <formula>$D$1&lt;F4</formula>
    </cfRule>
    <cfRule type="expression" priority="466" aboveAverage="0" equalAverage="0" bottom="0" percent="0" rank="0" text="" dxfId="14">
      <formula>$D$1&gt;F4</formula>
    </cfRule>
  </conditionalFormatting>
  <conditionalFormatting sqref="F5">
    <cfRule type="cellIs" priority="467" operator="equal" aboveAverage="0" equalAverage="0" bottom="0" percent="0" rank="0" text="" dxfId="15">
      <formula>5</formula>
    </cfRule>
    <cfRule type="cellIs" priority="468" operator="equal" aboveAverage="0" equalAverage="0" bottom="0" percent="0" rank="0" text="" dxfId="16">
      <formula>4</formula>
    </cfRule>
    <cfRule type="cellIs" priority="469" operator="equal" aboveAverage="0" equalAverage="0" bottom="0" percent="0" rank="0" text="" dxfId="17">
      <formula>3</formula>
    </cfRule>
  </conditionalFormatting>
  <conditionalFormatting sqref="F4">
    <cfRule type="expression" priority="470" aboveAverage="0" equalAverage="0" bottom="0" percent="0" rank="0" text="" dxfId="18">
      <formula>$D$1&lt;F4</formula>
    </cfRule>
    <cfRule type="expression" priority="471" aboveAverage="0" equalAverage="0" bottom="0" percent="0" rank="0" text="" dxfId="19">
      <formula>$D$1&gt;F4</formula>
    </cfRule>
  </conditionalFormatting>
  <conditionalFormatting sqref="F5">
    <cfRule type="cellIs" priority="472" operator="equal" aboveAverage="0" equalAverage="0" bottom="0" percent="0" rank="0" text="" dxfId="20">
      <formula>5</formula>
    </cfRule>
    <cfRule type="cellIs" priority="473" operator="equal" aboveAverage="0" equalAverage="0" bottom="0" percent="0" rank="0" text="" dxfId="21">
      <formula>4</formula>
    </cfRule>
    <cfRule type="cellIs" priority="474" operator="equal" aboveAverage="0" equalAverage="0" bottom="0" percent="0" rank="0" text="" dxfId="22">
      <formula>3</formula>
    </cfRule>
  </conditionalFormatting>
  <conditionalFormatting sqref="F4">
    <cfRule type="expression" priority="475" aboveAverage="0" equalAverage="0" bottom="0" percent="0" rank="0" text="" dxfId="23">
      <formula>$D$1&lt;F4</formula>
    </cfRule>
    <cfRule type="expression" priority="476" aboveAverage="0" equalAverage="0" bottom="0" percent="0" rank="0" text="" dxfId="24">
      <formula>$D$1&gt;F4</formula>
    </cfRule>
  </conditionalFormatting>
  <conditionalFormatting sqref="F4">
    <cfRule type="expression" priority="477" aboveAverage="0" equalAverage="0" bottom="0" percent="0" rank="0" text="" dxfId="25">
      <formula>$D$1&lt;F4</formula>
    </cfRule>
    <cfRule type="expression" priority="478" aboveAverage="0" equalAverage="0" bottom="0" percent="0" rank="0" text="" dxfId="26">
      <formula>$D$1&gt;F4</formula>
    </cfRule>
  </conditionalFormatting>
  <conditionalFormatting sqref="F4">
    <cfRule type="expression" priority="479" aboveAverage="0" equalAverage="0" bottom="0" percent="0" rank="0" text="" dxfId="27">
      <formula>$D$1&lt;F4</formula>
    </cfRule>
    <cfRule type="expression" priority="480" aboveAverage="0" equalAverage="0" bottom="0" percent="0" rank="0" text="" dxfId="28">
      <formula>$D$1&gt;F4</formula>
    </cfRule>
  </conditionalFormatting>
  <conditionalFormatting sqref="F4">
    <cfRule type="expression" priority="481" aboveAverage="0" equalAverage="0" bottom="0" percent="0" rank="0" text="" dxfId="29">
      <formula>$D$1&lt;F4</formula>
    </cfRule>
    <cfRule type="expression" priority="482" aboveAverage="0" equalAverage="0" bottom="0" percent="0" rank="0" text="" dxfId="30">
      <formula>$D$1&gt;F4</formula>
    </cfRule>
  </conditionalFormatting>
  <conditionalFormatting sqref="F4">
    <cfRule type="expression" priority="483" aboveAverage="0" equalAverage="0" bottom="0" percent="0" rank="0" text="" dxfId="31">
      <formula>$D$1&lt;F4</formula>
    </cfRule>
    <cfRule type="expression" priority="484" aboveAverage="0" equalAverage="0" bottom="0" percent="0" rank="0" text="" dxfId="32">
      <formula>$D$1&gt;F4</formula>
    </cfRule>
  </conditionalFormatting>
  <conditionalFormatting sqref="F4">
    <cfRule type="expression" priority="485" aboveAverage="0" equalAverage="0" bottom="0" percent="0" rank="0" text="" dxfId="33">
      <formula>$D$1&lt;F4</formula>
    </cfRule>
    <cfRule type="expression" priority="486" aboveAverage="0" equalAverage="0" bottom="0" percent="0" rank="0" text="" dxfId="34">
      <formula>$D$1&gt;F4</formula>
    </cfRule>
  </conditionalFormatting>
  <conditionalFormatting sqref="F4">
    <cfRule type="expression" priority="487" aboveAverage="0" equalAverage="0" bottom="0" percent="0" rank="0" text="" dxfId="35">
      <formula>$D$1&lt;F4</formula>
    </cfRule>
    <cfRule type="expression" priority="488" aboveAverage="0" equalAverage="0" bottom="0" percent="0" rank="0" text="" dxfId="36">
      <formula>$D$1&gt;F4</formula>
    </cfRule>
  </conditionalFormatting>
  <conditionalFormatting sqref="F4">
    <cfRule type="expression" priority="489" aboveAverage="0" equalAverage="0" bottom="0" percent="0" rank="0" text="" dxfId="37">
      <formula>$D$1&lt;F4</formula>
    </cfRule>
    <cfRule type="expression" priority="490" aboveAverage="0" equalAverage="0" bottom="0" percent="0" rank="0" text="" dxfId="38">
      <formula>$D$1&gt;F4</formula>
    </cfRule>
  </conditionalFormatting>
  <conditionalFormatting sqref="F4">
    <cfRule type="expression" priority="491" aboveAverage="0" equalAverage="0" bottom="0" percent="0" rank="0" text="" dxfId="39">
      <formula>$D$1&lt;F4</formula>
    </cfRule>
    <cfRule type="expression" priority="492" aboveAverage="0" equalAverage="0" bottom="0" percent="0" rank="0" text="" dxfId="40">
      <formula>$D$1&gt;F4</formula>
    </cfRule>
  </conditionalFormatting>
  <conditionalFormatting sqref="F4">
    <cfRule type="expression" priority="493" aboveAverage="0" equalAverage="0" bottom="0" percent="0" rank="0" text="" dxfId="0">
      <formula>$D$1&lt;F4</formula>
    </cfRule>
    <cfRule type="expression" priority="494" aboveAverage="0" equalAverage="0" bottom="0" percent="0" rank="0" text="" dxfId="1">
      <formula>$D$1&gt;F4</formula>
    </cfRule>
  </conditionalFormatting>
  <conditionalFormatting sqref="G5">
    <cfRule type="cellIs" priority="495" operator="equal" aboveAverage="0" equalAverage="0" bottom="0" percent="0" rank="0" text="" dxfId="2">
      <formula>5</formula>
    </cfRule>
    <cfRule type="cellIs" priority="496" operator="equal" aboveAverage="0" equalAverage="0" bottom="0" percent="0" rank="0" text="" dxfId="3">
      <formula>4</formula>
    </cfRule>
    <cfRule type="cellIs" priority="497" operator="equal" aboveAverage="0" equalAverage="0" bottom="0" percent="0" rank="0" text="" dxfId="4">
      <formula>3</formula>
    </cfRule>
  </conditionalFormatting>
  <conditionalFormatting sqref="G4">
    <cfRule type="expression" priority="498" aboveAverage="0" equalAverage="0" bottom="0" percent="0" rank="0" text="" dxfId="5">
      <formula>$D$1&lt;G4</formula>
    </cfRule>
    <cfRule type="expression" priority="499" aboveAverage="0" equalAverage="0" bottom="0" percent="0" rank="0" text="" dxfId="6">
      <formula>$D$1&gt;G4</formula>
    </cfRule>
  </conditionalFormatting>
  <conditionalFormatting sqref="G4">
    <cfRule type="expression" priority="500" aboveAverage="0" equalAverage="0" bottom="0" percent="0" rank="0" text="" dxfId="7">
      <formula>$D$1&lt;G4</formula>
    </cfRule>
    <cfRule type="expression" priority="501" aboveAverage="0" equalAverage="0" bottom="0" percent="0" rank="0" text="" dxfId="8">
      <formula>$D$1&gt;G4</formula>
    </cfRule>
  </conditionalFormatting>
  <conditionalFormatting sqref="G4">
    <cfRule type="expression" priority="502" aboveAverage="0" equalAverage="0" bottom="0" percent="0" rank="0" text="" dxfId="9">
      <formula>$D$1&lt;G4</formula>
    </cfRule>
    <cfRule type="expression" priority="503" aboveAverage="0" equalAverage="0" bottom="0" percent="0" rank="0" text="" dxfId="10">
      <formula>$D$1&gt;G4</formula>
    </cfRule>
  </conditionalFormatting>
  <conditionalFormatting sqref="G4">
    <cfRule type="expression" priority="504" aboveAverage="0" equalAverage="0" bottom="0" percent="0" rank="0" text="" dxfId="11">
      <formula>$D$1&lt;G4</formula>
    </cfRule>
    <cfRule type="expression" priority="505" aboveAverage="0" equalAverage="0" bottom="0" percent="0" rank="0" text="" dxfId="12">
      <formula>$D$1&gt;G4</formula>
    </cfRule>
  </conditionalFormatting>
  <conditionalFormatting sqref="G4">
    <cfRule type="expression" priority="506" aboveAverage="0" equalAverage="0" bottom="0" percent="0" rank="0" text="" dxfId="13">
      <formula>$D$1&lt;G4</formula>
    </cfRule>
    <cfRule type="expression" priority="507" aboveAverage="0" equalAverage="0" bottom="0" percent="0" rank="0" text="" dxfId="14">
      <formula>$D$1&gt;G4</formula>
    </cfRule>
  </conditionalFormatting>
  <conditionalFormatting sqref="G4">
    <cfRule type="expression" priority="508" aboveAverage="0" equalAverage="0" bottom="0" percent="0" rank="0" text="" dxfId="15">
      <formula>$D$1&lt;G4</formula>
    </cfRule>
    <cfRule type="expression" priority="509" aboveAverage="0" equalAverage="0" bottom="0" percent="0" rank="0" text="" dxfId="16">
      <formula>$D$1&gt;G4</formula>
    </cfRule>
  </conditionalFormatting>
  <conditionalFormatting sqref="G5">
    <cfRule type="expression" priority="510" aboveAverage="0" equalAverage="0" bottom="0" percent="0" rank="0" text="" dxfId="17">
      <formula>$D$1&lt;G5</formula>
    </cfRule>
    <cfRule type="expression" priority="511" aboveAverage="0" equalAverage="0" bottom="0" percent="0" rank="0" text="" dxfId="18">
      <formula>$D$1&gt;G5</formula>
    </cfRule>
  </conditionalFormatting>
  <conditionalFormatting sqref="G4">
    <cfRule type="expression" priority="512" aboveAverage="0" equalAverage="0" bottom="0" percent="0" rank="0" text="" dxfId="19">
      <formula>$D$1&lt;G4</formula>
    </cfRule>
    <cfRule type="expression" priority="513" aboveAverage="0" equalAverage="0" bottom="0" percent="0" rank="0" text="" dxfId="20">
      <formula>$D$1&gt;G4</formula>
    </cfRule>
  </conditionalFormatting>
  <conditionalFormatting sqref="G5">
    <cfRule type="cellIs" priority="514" operator="equal" aboveAverage="0" equalAverage="0" bottom="0" percent="0" rank="0" text="" dxfId="21">
      <formula>5</formula>
    </cfRule>
    <cfRule type="cellIs" priority="515" operator="equal" aboveAverage="0" equalAverage="0" bottom="0" percent="0" rank="0" text="" dxfId="22">
      <formula>4</formula>
    </cfRule>
    <cfRule type="cellIs" priority="516" operator="equal" aboveAverage="0" equalAverage="0" bottom="0" percent="0" rank="0" text="" dxfId="23">
      <formula>3</formula>
    </cfRule>
  </conditionalFormatting>
  <conditionalFormatting sqref="G4">
    <cfRule type="expression" priority="517" aboveAverage="0" equalAverage="0" bottom="0" percent="0" rank="0" text="" dxfId="24">
      <formula>$D$1&lt;G4</formula>
    </cfRule>
    <cfRule type="expression" priority="518" aboveAverage="0" equalAverage="0" bottom="0" percent="0" rank="0" text="" dxfId="25">
      <formula>$D$1&gt;G4</formula>
    </cfRule>
  </conditionalFormatting>
  <conditionalFormatting sqref="G5">
    <cfRule type="cellIs" priority="519" operator="equal" aboveAverage="0" equalAverage="0" bottom="0" percent="0" rank="0" text="" dxfId="26">
      <formula>5</formula>
    </cfRule>
    <cfRule type="cellIs" priority="520" operator="equal" aboveAverage="0" equalAverage="0" bottom="0" percent="0" rank="0" text="" dxfId="27">
      <formula>4</formula>
    </cfRule>
    <cfRule type="cellIs" priority="521" operator="equal" aboveAverage="0" equalAverage="0" bottom="0" percent="0" rank="0" text="" dxfId="28">
      <formula>3</formula>
    </cfRule>
  </conditionalFormatting>
  <conditionalFormatting sqref="G4">
    <cfRule type="expression" priority="522" aboveAverage="0" equalAverage="0" bottom="0" percent="0" rank="0" text="" dxfId="29">
      <formula>$D$1&lt;G4</formula>
    </cfRule>
    <cfRule type="expression" priority="523" aboveAverage="0" equalAverage="0" bottom="0" percent="0" rank="0" text="" dxfId="30">
      <formula>$D$1&gt;G4</formula>
    </cfRule>
  </conditionalFormatting>
  <conditionalFormatting sqref="I4">
    <cfRule type="expression" priority="524" aboveAverage="0" equalAverage="0" bottom="0" percent="0" rank="0" text="" dxfId="31">
      <formula>$D$1&lt;I4</formula>
    </cfRule>
    <cfRule type="expression" priority="525" aboveAverage="0" equalAverage="0" bottom="0" percent="0" rank="0" text="" dxfId="32">
      <formula>$D$1&gt;I4</formula>
    </cfRule>
  </conditionalFormatting>
  <conditionalFormatting sqref="I4">
    <cfRule type="expression" priority="526" aboveAverage="0" equalAverage="0" bottom="0" percent="0" rank="0" text="" dxfId="33">
      <formula>$D$1&lt;I4</formula>
    </cfRule>
    <cfRule type="expression" priority="527" aboveAverage="0" equalAverage="0" bottom="0" percent="0" rank="0" text="" dxfId="34">
      <formula>$D$1&gt;I4</formula>
    </cfRule>
  </conditionalFormatting>
  <conditionalFormatting sqref="I4">
    <cfRule type="expression" priority="528" aboveAverage="0" equalAverage="0" bottom="0" percent="0" rank="0" text="" dxfId="35">
      <formula>$D$1&lt;I4</formula>
    </cfRule>
    <cfRule type="expression" priority="529" aboveAverage="0" equalAverage="0" bottom="0" percent="0" rank="0" text="" dxfId="36">
      <formula>$D$1&gt;I4</formula>
    </cfRule>
  </conditionalFormatting>
  <conditionalFormatting sqref="I4">
    <cfRule type="expression" priority="530" aboveAverage="0" equalAverage="0" bottom="0" percent="0" rank="0" text="" dxfId="37">
      <formula>$D$1&lt;I4</formula>
    </cfRule>
    <cfRule type="expression" priority="531" aboveAverage="0" equalAverage="0" bottom="0" percent="0" rank="0" text="" dxfId="38">
      <formula>$D$1&gt;I4</formula>
    </cfRule>
  </conditionalFormatting>
  <conditionalFormatting sqref="I4">
    <cfRule type="expression" priority="532" aboveAverage="0" equalAverage="0" bottom="0" percent="0" rank="0" text="" dxfId="39">
      <formula>$D$1&lt;I4</formula>
    </cfRule>
    <cfRule type="expression" priority="533" aboveAverage="0" equalAverage="0" bottom="0" percent="0" rank="0" text="" dxfId="40">
      <formula>$D$1&gt;I4</formula>
    </cfRule>
  </conditionalFormatting>
  <conditionalFormatting sqref="I4">
    <cfRule type="expression" priority="534" aboveAverage="0" equalAverage="0" bottom="0" percent="0" rank="0" text="" dxfId="41">
      <formula>$D$1&lt;I4</formula>
    </cfRule>
    <cfRule type="expression" priority="535" aboveAverage="0" equalAverage="0" bottom="0" percent="0" rank="0" text="" dxfId="42">
      <formula>$D$1&gt;I4</formula>
    </cfRule>
  </conditionalFormatting>
  <conditionalFormatting sqref="I4">
    <cfRule type="expression" priority="536" aboveAverage="0" equalAverage="0" bottom="0" percent="0" rank="0" text="" dxfId="43">
      <formula>$D$1&lt;I4</formula>
    </cfRule>
    <cfRule type="expression" priority="537" aboveAverage="0" equalAverage="0" bottom="0" percent="0" rank="0" text="" dxfId="44">
      <formula>$D$1&gt;I4</formula>
    </cfRule>
  </conditionalFormatting>
  <conditionalFormatting sqref="I4">
    <cfRule type="expression" priority="538" aboveAverage="0" equalAverage="0" bottom="0" percent="0" rank="0" text="" dxfId="45">
      <formula>$D$1&lt;I4</formula>
    </cfRule>
    <cfRule type="expression" priority="539" aboveAverage="0" equalAverage="0" bottom="0" percent="0" rank="0" text="" dxfId="46">
      <formula>$D$1&gt;I4</formula>
    </cfRule>
  </conditionalFormatting>
  <conditionalFormatting sqref="I4">
    <cfRule type="expression" priority="540" aboveAverage="0" equalAverage="0" bottom="0" percent="0" rank="0" text="" dxfId="47">
      <formula>$D$1&lt;I4</formula>
    </cfRule>
    <cfRule type="expression" priority="541" aboveAverage="0" equalAverage="0" bottom="0" percent="0" rank="0" text="" dxfId="48">
      <formula>$D$1&gt;I4</formula>
    </cfRule>
  </conditionalFormatting>
  <conditionalFormatting sqref="I4">
    <cfRule type="expression" priority="542" aboveAverage="0" equalAverage="0" bottom="0" percent="0" rank="0" text="" dxfId="49">
      <formula>$D$1&lt;I4</formula>
    </cfRule>
    <cfRule type="expression" priority="543" aboveAverage="0" equalAverage="0" bottom="0" percent="0" rank="0" text="" dxfId="50">
      <formula>$D$1&gt;I4</formula>
    </cfRule>
  </conditionalFormatting>
  <conditionalFormatting sqref="I4">
    <cfRule type="expression" priority="544" aboveAverage="0" equalAverage="0" bottom="0" percent="0" rank="0" text="" dxfId="51">
      <formula>$D$1&lt;I4</formula>
    </cfRule>
    <cfRule type="expression" priority="545" aboveAverage="0" equalAverage="0" bottom="0" percent="0" rank="0" text="" dxfId="52">
      <formula>$D$1&gt;I4</formula>
    </cfRule>
  </conditionalFormatting>
  <conditionalFormatting sqref="I4">
    <cfRule type="expression" priority="546" aboveAverage="0" equalAverage="0" bottom="0" percent="0" rank="0" text="" dxfId="53">
      <formula>$D$1&lt;I4</formula>
    </cfRule>
    <cfRule type="expression" priority="547" aboveAverage="0" equalAverage="0" bottom="0" percent="0" rank="0" text="" dxfId="54">
      <formula>$D$1&gt;I4</formula>
    </cfRule>
  </conditionalFormatting>
  <conditionalFormatting sqref="I4">
    <cfRule type="expression" priority="548" aboveAverage="0" equalAverage="0" bottom="0" percent="0" rank="0" text="" dxfId="55">
      <formula>$D$1&lt;I4</formula>
    </cfRule>
    <cfRule type="expression" priority="549" aboveAverage="0" equalAverage="0" bottom="0" percent="0" rank="0" text="" dxfId="56">
      <formula>$D$1&gt;I4</formula>
    </cfRule>
  </conditionalFormatting>
  <conditionalFormatting sqref="I4">
    <cfRule type="expression" priority="550" aboveAverage="0" equalAverage="0" bottom="0" percent="0" rank="0" text="" dxfId="57">
      <formula>$D$1&lt;I4</formula>
    </cfRule>
    <cfRule type="expression" priority="551" aboveAverage="0" equalAverage="0" bottom="0" percent="0" rank="0" text="" dxfId="58">
      <formula>$D$1&gt;I4</formula>
    </cfRule>
  </conditionalFormatting>
  <conditionalFormatting sqref="I5">
    <cfRule type="cellIs" priority="552" operator="equal" aboveAverage="0" equalAverage="0" bottom="0" percent="0" rank="0" text="" dxfId="59">
      <formula>5</formula>
    </cfRule>
    <cfRule type="cellIs" priority="553" operator="equal" aboveAverage="0" equalAverage="0" bottom="0" percent="0" rank="0" text="" dxfId="0">
      <formula>4</formula>
    </cfRule>
    <cfRule type="cellIs" priority="554" operator="equal" aboveAverage="0" equalAverage="0" bottom="0" percent="0" rank="0" text="" dxfId="1">
      <formula>3</formula>
    </cfRule>
  </conditionalFormatting>
  <conditionalFormatting sqref="I5">
    <cfRule type="cellIs" priority="555" operator="equal" aboveAverage="0" equalAverage="0" bottom="0" percent="0" rank="0" text="" dxfId="2">
      <formula>5</formula>
    </cfRule>
    <cfRule type="cellIs" priority="556" operator="equal" aboveAverage="0" equalAverage="0" bottom="0" percent="0" rank="0" text="" dxfId="3">
      <formula>4</formula>
    </cfRule>
    <cfRule type="cellIs" priority="557" operator="equal" aboveAverage="0" equalAverage="0" bottom="0" percent="0" rank="0" text="" dxfId="4">
      <formula>3</formula>
    </cfRule>
  </conditionalFormatting>
  <conditionalFormatting sqref="I5">
    <cfRule type="cellIs" priority="558" operator="equal" aboveAverage="0" equalAverage="0" bottom="0" percent="0" rank="0" text="" dxfId="5">
      <formula>5</formula>
    </cfRule>
    <cfRule type="cellIs" priority="559" operator="equal" aboveAverage="0" equalAverage="0" bottom="0" percent="0" rank="0" text="" dxfId="6">
      <formula>4</formula>
    </cfRule>
    <cfRule type="cellIs" priority="560" operator="equal" aboveAverage="0" equalAverage="0" bottom="0" percent="0" rank="0" text="" dxfId="7">
      <formula>3</formula>
    </cfRule>
  </conditionalFormatting>
  <conditionalFormatting sqref="I5">
    <cfRule type="cellIs" priority="561" operator="equal" aboveAverage="0" equalAverage="0" bottom="0" percent="0" rank="0" text="" dxfId="8">
      <formula>5</formula>
    </cfRule>
    <cfRule type="cellIs" priority="562" operator="equal" aboveAverage="0" equalAverage="0" bottom="0" percent="0" rank="0" text="" dxfId="9">
      <formula>4</formula>
    </cfRule>
    <cfRule type="cellIs" priority="563" operator="equal" aboveAverage="0" equalAverage="0" bottom="0" percent="0" rank="0" text="" dxfId="10">
      <formula>3</formula>
    </cfRule>
  </conditionalFormatting>
  <conditionalFormatting sqref="I5">
    <cfRule type="cellIs" priority="564" operator="equal" aboveAverage="0" equalAverage="0" bottom="0" percent="0" rank="0" text="" dxfId="11">
      <formula>5</formula>
    </cfRule>
    <cfRule type="cellIs" priority="565" operator="equal" aboveAverage="0" equalAverage="0" bottom="0" percent="0" rank="0" text="" dxfId="12">
      <formula>4</formula>
    </cfRule>
    <cfRule type="cellIs" priority="566" operator="equal" aboveAverage="0" equalAverage="0" bottom="0" percent="0" rank="0" text="" dxfId="13">
      <formula>3</formula>
    </cfRule>
  </conditionalFormatting>
  <conditionalFormatting sqref="I5">
    <cfRule type="cellIs" priority="567" operator="equal" aboveAverage="0" equalAverage="0" bottom="0" percent="0" rank="0" text="" dxfId="14">
      <formula>5</formula>
    </cfRule>
    <cfRule type="cellIs" priority="568" operator="equal" aboveAverage="0" equalAverage="0" bottom="0" percent="0" rank="0" text="" dxfId="15">
      <formula>4</formula>
    </cfRule>
    <cfRule type="cellIs" priority="569" operator="equal" aboveAverage="0" equalAverage="0" bottom="0" percent="0" rank="0" text="" dxfId="16">
      <formula>3</formula>
    </cfRule>
  </conditionalFormatting>
  <conditionalFormatting sqref="I5">
    <cfRule type="cellIs" priority="570" operator="equal" aboveAverage="0" equalAverage="0" bottom="0" percent="0" rank="0" text="" dxfId="17">
      <formula>5</formula>
    </cfRule>
    <cfRule type="cellIs" priority="571" operator="equal" aboveAverage="0" equalAverage="0" bottom="0" percent="0" rank="0" text="" dxfId="18">
      <formula>4</formula>
    </cfRule>
    <cfRule type="cellIs" priority="572" operator="equal" aboveAverage="0" equalAverage="0" bottom="0" percent="0" rank="0" text="" dxfId="19">
      <formula>3</formula>
    </cfRule>
  </conditionalFormatting>
  <conditionalFormatting sqref="I5">
    <cfRule type="cellIs" priority="573" operator="equal" aboveAverage="0" equalAverage="0" bottom="0" percent="0" rank="0" text="" dxfId="20">
      <formula>5</formula>
    </cfRule>
    <cfRule type="cellIs" priority="574" operator="equal" aboveAverage="0" equalAverage="0" bottom="0" percent="0" rank="0" text="" dxfId="21">
      <formula>4</formula>
    </cfRule>
    <cfRule type="cellIs" priority="575" operator="equal" aboveAverage="0" equalAverage="0" bottom="0" percent="0" rank="0" text="" dxfId="22">
      <formula>3</formula>
    </cfRule>
  </conditionalFormatting>
  <conditionalFormatting sqref="I5">
    <cfRule type="cellIs" priority="576" operator="equal" aboveAverage="0" equalAverage="0" bottom="0" percent="0" rank="0" text="" dxfId="23">
      <formula>5</formula>
    </cfRule>
    <cfRule type="cellIs" priority="577" operator="equal" aboveAverage="0" equalAverage="0" bottom="0" percent="0" rank="0" text="" dxfId="24">
      <formula>4</formula>
    </cfRule>
    <cfRule type="cellIs" priority="578" operator="equal" aboveAverage="0" equalAverage="0" bottom="0" percent="0" rank="0" text="" dxfId="25">
      <formula>3</formula>
    </cfRule>
  </conditionalFormatting>
  <conditionalFormatting sqref="I4">
    <cfRule type="expression" priority="579" aboveAverage="0" equalAverage="0" bottom="0" percent="0" rank="0" text="" dxfId="26">
      <formula>$D$1&lt;I4</formula>
    </cfRule>
    <cfRule type="expression" priority="580" aboveAverage="0" equalAverage="0" bottom="0" percent="0" rank="0" text="" dxfId="27">
      <formula>$D$1&gt;I4</formula>
    </cfRule>
  </conditionalFormatting>
  <conditionalFormatting sqref="I5">
    <cfRule type="cellIs" priority="581" operator="equal" aboveAverage="0" equalAverage="0" bottom="0" percent="0" rank="0" text="" dxfId="28">
      <formula>5</formula>
    </cfRule>
    <cfRule type="cellIs" priority="582" operator="equal" aboveAverage="0" equalAverage="0" bottom="0" percent="0" rank="0" text="" dxfId="29">
      <formula>4</formula>
    </cfRule>
    <cfRule type="cellIs" priority="583" operator="equal" aboveAverage="0" equalAverage="0" bottom="0" percent="0" rank="0" text="" dxfId="30">
      <formula>3</formula>
    </cfRule>
  </conditionalFormatting>
  <conditionalFormatting sqref="I5">
    <cfRule type="cellIs" priority="584" operator="equal" aboveAverage="0" equalAverage="0" bottom="0" percent="0" rank="0" text="" dxfId="31">
      <formula>5</formula>
    </cfRule>
    <cfRule type="cellIs" priority="585" operator="equal" aboveAverage="0" equalAverage="0" bottom="0" percent="0" rank="0" text="" dxfId="32">
      <formula>4</formula>
    </cfRule>
    <cfRule type="cellIs" priority="586" operator="equal" aboveAverage="0" equalAverage="0" bottom="0" percent="0" rank="0" text="" dxfId="33">
      <formula>3</formula>
    </cfRule>
  </conditionalFormatting>
  <conditionalFormatting sqref="I4">
    <cfRule type="expression" priority="587" aboveAverage="0" equalAverage="0" bottom="0" percent="0" rank="0" text="" dxfId="34">
      <formula>$D$1&lt;I4</formula>
    </cfRule>
    <cfRule type="expression" priority="588" aboveAverage="0" equalAverage="0" bottom="0" percent="0" rank="0" text="" dxfId="35">
      <formula>$D$1&gt;I4</formula>
    </cfRule>
  </conditionalFormatting>
  <conditionalFormatting sqref="I5">
    <cfRule type="cellIs" priority="589" operator="equal" aboveAverage="0" equalAverage="0" bottom="0" percent="0" rank="0" text="" dxfId="36">
      <formula>5</formula>
    </cfRule>
    <cfRule type="cellIs" priority="590" operator="equal" aboveAverage="0" equalAverage="0" bottom="0" percent="0" rank="0" text="" dxfId="37">
      <formula>4</formula>
    </cfRule>
    <cfRule type="cellIs" priority="591" operator="equal" aboveAverage="0" equalAverage="0" bottom="0" percent="0" rank="0" text="" dxfId="38">
      <formula>3</formula>
    </cfRule>
  </conditionalFormatting>
  <conditionalFormatting sqref="I5">
    <cfRule type="cellIs" priority="592" operator="equal" aboveAverage="0" equalAverage="0" bottom="0" percent="0" rank="0" text="" dxfId="39">
      <formula>5</formula>
    </cfRule>
    <cfRule type="cellIs" priority="593" operator="equal" aboveAverage="0" equalAverage="0" bottom="0" percent="0" rank="0" text="" dxfId="40">
      <formula>4</formula>
    </cfRule>
    <cfRule type="cellIs" priority="594" operator="equal" aboveAverage="0" equalAverage="0" bottom="0" percent="0" rank="0" text="" dxfId="41">
      <formula>3</formula>
    </cfRule>
  </conditionalFormatting>
  <conditionalFormatting sqref="I4">
    <cfRule type="expression" priority="595" aboveAverage="0" equalAverage="0" bottom="0" percent="0" rank="0" text="" dxfId="42">
      <formula>$D$1&lt;I4</formula>
    </cfRule>
    <cfRule type="expression" priority="596" aboveAverage="0" equalAverage="0" bottom="0" percent="0" rank="0" text="" dxfId="43">
      <formula>$D$1&gt;I4</formula>
    </cfRule>
  </conditionalFormatting>
  <conditionalFormatting sqref="I4">
    <cfRule type="expression" priority="597" aboveAverage="0" equalAverage="0" bottom="0" percent="0" rank="0" text="" dxfId="44">
      <formula>$D$1&lt;I4</formula>
    </cfRule>
    <cfRule type="expression" priority="598" aboveAverage="0" equalAverage="0" bottom="0" percent="0" rank="0" text="" dxfId="45">
      <formula>$D$1&gt;I4</formula>
    </cfRule>
  </conditionalFormatting>
  <conditionalFormatting sqref="I5">
    <cfRule type="cellIs" priority="599" operator="equal" aboveAverage="0" equalAverage="0" bottom="0" percent="0" rank="0" text="" dxfId="46">
      <formula>5</formula>
    </cfRule>
    <cfRule type="cellIs" priority="600" operator="equal" aboveAverage="0" equalAverage="0" bottom="0" percent="0" rank="0" text="" dxfId="47">
      <formula>4</formula>
    </cfRule>
    <cfRule type="cellIs" priority="601" operator="equal" aboveAverage="0" equalAverage="0" bottom="0" percent="0" rank="0" text="" dxfId="48">
      <formula>3</formula>
    </cfRule>
  </conditionalFormatting>
  <conditionalFormatting sqref="I4">
    <cfRule type="expression" priority="602" aboveAverage="0" equalAverage="0" bottom="0" percent="0" rank="0" text="" dxfId="49">
      <formula>$D$1&lt;I4</formula>
    </cfRule>
    <cfRule type="expression" priority="603" aboveAverage="0" equalAverage="0" bottom="0" percent="0" rank="0" text="" dxfId="50">
      <formula>$D$1&gt;I4</formula>
    </cfRule>
  </conditionalFormatting>
  <conditionalFormatting sqref="I4">
    <cfRule type="expression" priority="604" aboveAverage="0" equalAverage="0" bottom="0" percent="0" rank="0" text="" dxfId="51">
      <formula>$D$1&lt;I4</formula>
    </cfRule>
    <cfRule type="expression" priority="605" aboveAverage="0" equalAverage="0" bottom="0" percent="0" rank="0" text="" dxfId="52">
      <formula>$D$1&gt;I4</formula>
    </cfRule>
  </conditionalFormatting>
  <conditionalFormatting sqref="J5">
    <cfRule type="cellIs" priority="606" operator="equal" aboveAverage="0" equalAverage="0" bottom="0" percent="0" rank="0" text="" dxfId="53">
      <formula>5</formula>
    </cfRule>
    <cfRule type="cellIs" priority="607" operator="equal" aboveAverage="0" equalAverage="0" bottom="0" percent="0" rank="0" text="" dxfId="54">
      <formula>4</formula>
    </cfRule>
    <cfRule type="cellIs" priority="608" operator="equal" aboveAverage="0" equalAverage="0" bottom="0" percent="0" rank="0" text="" dxfId="55">
      <formula>3</formula>
    </cfRule>
  </conditionalFormatting>
  <conditionalFormatting sqref="H4">
    <cfRule type="expression" priority="609" aboveAverage="0" equalAverage="0" bottom="0" percent="0" rank="0" text="" dxfId="56">
      <formula>$D$1&lt;H4</formula>
    </cfRule>
    <cfRule type="expression" priority="610" aboveAverage="0" equalAverage="0" bottom="0" percent="0" rank="0" text="" dxfId="57">
      <formula>$D$1&gt;H4</formula>
    </cfRule>
  </conditionalFormatting>
  <conditionalFormatting sqref="H4">
    <cfRule type="expression" priority="611" aboveAverage="0" equalAverage="0" bottom="0" percent="0" rank="0" text="" dxfId="58">
      <formula>$D$1&lt;H4</formula>
    </cfRule>
    <cfRule type="expression" priority="612" aboveAverage="0" equalAverage="0" bottom="0" percent="0" rank="0" text="" dxfId="59">
      <formula>$D$1&gt;H4</formula>
    </cfRule>
  </conditionalFormatting>
  <conditionalFormatting sqref="H4">
    <cfRule type="expression" priority="613" aboveAverage="0" equalAverage="0" bottom="0" percent="0" rank="0" text="" dxfId="60">
      <formula>$D$1&lt;H4</formula>
    </cfRule>
    <cfRule type="expression" priority="614" aboveAverage="0" equalAverage="0" bottom="0" percent="0" rank="0" text="" dxfId="61">
      <formula>$D$1&gt;H4</formula>
    </cfRule>
  </conditionalFormatting>
  <conditionalFormatting sqref="H4">
    <cfRule type="expression" priority="615" aboveAverage="0" equalAverage="0" bottom="0" percent="0" rank="0" text="" dxfId="62">
      <formula>$D$1&lt;H4</formula>
    </cfRule>
    <cfRule type="expression" priority="616" aboveAverage="0" equalAverage="0" bottom="0" percent="0" rank="0" text="" dxfId="63">
      <formula>$D$1&gt;H4</formula>
    </cfRule>
  </conditionalFormatting>
  <conditionalFormatting sqref="H4">
    <cfRule type="expression" priority="617" aboveAverage="0" equalAverage="0" bottom="0" percent="0" rank="0" text="" dxfId="64">
      <formula>$D$1&lt;H4</formula>
    </cfRule>
    <cfRule type="expression" priority="618" aboveAverage="0" equalAverage="0" bottom="0" percent="0" rank="0" text="" dxfId="65">
      <formula>$D$1&gt;H4</formula>
    </cfRule>
  </conditionalFormatting>
  <conditionalFormatting sqref="H4">
    <cfRule type="expression" priority="619" aboveAverage="0" equalAverage="0" bottom="0" percent="0" rank="0" text="" dxfId="66">
      <formula>$D$1&lt;H4</formula>
    </cfRule>
    <cfRule type="expression" priority="620" aboveAverage="0" equalAverage="0" bottom="0" percent="0" rank="0" text="" dxfId="67">
      <formula>$D$1&gt;H4</formula>
    </cfRule>
  </conditionalFormatting>
  <conditionalFormatting sqref="H5">
    <cfRule type="expression" priority="621" aboveAverage="0" equalAverage="0" bottom="0" percent="0" rank="0" text="" dxfId="68">
      <formula>$D$1&lt;H5</formula>
    </cfRule>
    <cfRule type="expression" priority="622" aboveAverage="0" equalAverage="0" bottom="0" percent="0" rank="0" text="" dxfId="69">
      <formula>$D$1&gt;H5</formula>
    </cfRule>
  </conditionalFormatting>
  <conditionalFormatting sqref="H5">
    <cfRule type="expression" priority="623" aboveAverage="0" equalAverage="0" bottom="0" percent="0" rank="0" text="" dxfId="70">
      <formula>$D$1&lt;H5</formula>
    </cfRule>
    <cfRule type="expression" priority="624" aboveAverage="0" equalAverage="0" bottom="0" percent="0" rank="0" text="" dxfId="71">
      <formula>$D$1&gt;H5</formula>
    </cfRule>
  </conditionalFormatting>
  <conditionalFormatting sqref="H5">
    <cfRule type="expression" priority="625" aboveAverage="0" equalAverage="0" bottom="0" percent="0" rank="0" text="" dxfId="72">
      <formula>$D$1&lt;H5</formula>
    </cfRule>
    <cfRule type="expression" priority="626" aboveAverage="0" equalAverage="0" bottom="0" percent="0" rank="0" text="" dxfId="73">
      <formula>$D$1&gt;H5</formula>
    </cfRule>
  </conditionalFormatting>
  <conditionalFormatting sqref="H4">
    <cfRule type="expression" priority="627" aboveAverage="0" equalAverage="0" bottom="0" percent="0" rank="0" text="" dxfId="74">
      <formula>$D$1&lt;H4</formula>
    </cfRule>
    <cfRule type="expression" priority="628" aboveAverage="0" equalAverage="0" bottom="0" percent="0" rank="0" text="" dxfId="75">
      <formula>$D$1&gt;H4</formula>
    </cfRule>
  </conditionalFormatting>
  <conditionalFormatting sqref="H5">
    <cfRule type="cellIs" priority="629" operator="equal" aboveAverage="0" equalAverage="0" bottom="0" percent="0" rank="0" text="" dxfId="76">
      <formula>5</formula>
    </cfRule>
    <cfRule type="cellIs" priority="630" operator="equal" aboveAverage="0" equalAverage="0" bottom="0" percent="0" rank="0" text="" dxfId="77">
      <formula>4</formula>
    </cfRule>
    <cfRule type="cellIs" priority="631" operator="equal" aboveAverage="0" equalAverage="0" bottom="0" percent="0" rank="0" text="" dxfId="78">
      <formula>3</formula>
    </cfRule>
  </conditionalFormatting>
  <conditionalFormatting sqref="H5">
    <cfRule type="cellIs" priority="632" operator="equal" aboveAverage="0" equalAverage="0" bottom="0" percent="0" rank="0" text="" dxfId="79">
      <formula>5</formula>
    </cfRule>
    <cfRule type="cellIs" priority="633" operator="equal" aboveAverage="0" equalAverage="0" bottom="0" percent="0" rank="0" text="" dxfId="80">
      <formula>4</formula>
    </cfRule>
    <cfRule type="cellIs" priority="634" operator="equal" aboveAverage="0" equalAverage="0" bottom="0" percent="0" rank="0" text="" dxfId="81">
      <formula>3</formula>
    </cfRule>
  </conditionalFormatting>
  <conditionalFormatting sqref="H4">
    <cfRule type="expression" priority="635" aboveAverage="0" equalAverage="0" bottom="0" percent="0" rank="0" text="" dxfId="82">
      <formula>$D$1&lt;H4</formula>
    </cfRule>
    <cfRule type="expression" priority="636" aboveAverage="0" equalAverage="0" bottom="0" percent="0" rank="0" text="" dxfId="83">
      <formula>$D$1&gt;H4</formula>
    </cfRule>
  </conditionalFormatting>
  <conditionalFormatting sqref="H5">
    <cfRule type="cellIs" priority="637" operator="equal" aboveAverage="0" equalAverage="0" bottom="0" percent="0" rank="0" text="" dxfId="84">
      <formula>5</formula>
    </cfRule>
    <cfRule type="cellIs" priority="638" operator="equal" aboveAverage="0" equalAverage="0" bottom="0" percent="0" rank="0" text="" dxfId="85">
      <formula>4</formula>
    </cfRule>
    <cfRule type="cellIs" priority="639" operator="equal" aboveAverage="0" equalAverage="0" bottom="0" percent="0" rank="0" text="" dxfId="86">
      <formula>3</formula>
    </cfRule>
  </conditionalFormatting>
  <conditionalFormatting sqref="H4">
    <cfRule type="expression" priority="640" aboveAverage="0" equalAverage="0" bottom="0" percent="0" rank="0" text="" dxfId="87">
      <formula>$D$1&lt;H4</formula>
    </cfRule>
    <cfRule type="expression" priority="641" aboveAverage="0" equalAverage="0" bottom="0" percent="0" rank="0" text="" dxfId="88">
      <formula>$D$1&gt;H4</formula>
    </cfRule>
  </conditionalFormatting>
  <conditionalFormatting sqref="O4">
    <cfRule type="expression" priority="642" aboveAverage="0" equalAverage="0" bottom="0" percent="0" rank="0" text="" dxfId="89">
      <formula>$D$1&lt;O4</formula>
    </cfRule>
    <cfRule type="expression" priority="643" aboveAverage="0" equalAverage="0" bottom="0" percent="0" rank="0" text="" dxfId="90">
      <formula>$D$1&gt;O4</formula>
    </cfRule>
  </conditionalFormatting>
  <conditionalFormatting sqref="O4">
    <cfRule type="expression" priority="644" aboveAverage="0" equalAverage="0" bottom="0" percent="0" rank="0" text="" dxfId="91">
      <formula>$D$1&lt;O4</formula>
    </cfRule>
    <cfRule type="expression" priority="645" aboveAverage="0" equalAverage="0" bottom="0" percent="0" rank="0" text="" dxfId="92">
      <formula>$D$1&gt;O4</formula>
    </cfRule>
  </conditionalFormatting>
  <conditionalFormatting sqref="O4">
    <cfRule type="expression" priority="646" aboveAverage="0" equalAverage="0" bottom="0" percent="0" rank="0" text="" dxfId="93">
      <formula>$D$1&lt;O4</formula>
    </cfRule>
    <cfRule type="expression" priority="647" aboveAverage="0" equalAverage="0" bottom="0" percent="0" rank="0" text="" dxfId="94">
      <formula>$D$1&gt;O4</formula>
    </cfRule>
  </conditionalFormatting>
  <conditionalFormatting sqref="O4">
    <cfRule type="expression" priority="648" aboveAverage="0" equalAverage="0" bottom="0" percent="0" rank="0" text="" dxfId="95">
      <formula>$D$1&lt;O4</formula>
    </cfRule>
    <cfRule type="expression" priority="649" aboveAverage="0" equalAverage="0" bottom="0" percent="0" rank="0" text="" dxfId="96">
      <formula>$D$1&gt;O4</formula>
    </cfRule>
  </conditionalFormatting>
  <conditionalFormatting sqref="Q5">
    <cfRule type="expression" priority="650" aboveAverage="0" equalAverage="0" bottom="0" percent="0" rank="0" text="" dxfId="97">
      <formula>$D$1&lt;Q5</formula>
    </cfRule>
    <cfRule type="expression" priority="651" aboveAverage="0" equalAverage="0" bottom="0" percent="0" rank="0" text="" dxfId="98">
      <formula>$D$1&gt;Q5</formula>
    </cfRule>
  </conditionalFormatting>
  <conditionalFormatting sqref="Q5">
    <cfRule type="expression" priority="652" aboveAverage="0" equalAverage="0" bottom="0" percent="0" rank="0" text="" dxfId="99">
      <formula>$D$1&lt;Q5</formula>
    </cfRule>
    <cfRule type="expression" priority="653" aboveAverage="0" equalAverage="0" bottom="0" percent="0" rank="0" text="" dxfId="100">
      <formula>$D$1&gt;Q5</formula>
    </cfRule>
  </conditionalFormatting>
  <conditionalFormatting sqref="Q5">
    <cfRule type="expression" priority="654" aboveAverage="0" equalAverage="0" bottom="0" percent="0" rank="0" text="" dxfId="101">
      <formula>$D$1&lt;Q5</formula>
    </cfRule>
    <cfRule type="expression" priority="655" aboveAverage="0" equalAverage="0" bottom="0" percent="0" rank="0" text="" dxfId="102">
      <formula>$D$1&gt;Q5</formula>
    </cfRule>
  </conditionalFormatting>
  <conditionalFormatting sqref="Q5">
    <cfRule type="expression" priority="656" aboveAverage="0" equalAverage="0" bottom="0" percent="0" rank="0" text="" dxfId="103">
      <formula>$D$1&lt;Q5</formula>
    </cfRule>
    <cfRule type="expression" priority="657" aboveAverage="0" equalAverage="0" bottom="0" percent="0" rank="0" text="" dxfId="104">
      <formula>$D$1&gt;Q5</formula>
    </cfRule>
  </conditionalFormatting>
  <conditionalFormatting sqref="Q5">
    <cfRule type="expression" priority="658" aboveAverage="0" equalAverage="0" bottom="0" percent="0" rank="0" text="" dxfId="105">
      <formula>$D$1&lt;Q5</formula>
    </cfRule>
    <cfRule type="expression" priority="659" aboveAverage="0" equalAverage="0" bottom="0" percent="0" rank="0" text="" dxfId="106">
      <formula>$D$1&gt;Q5</formula>
    </cfRule>
  </conditionalFormatting>
  <conditionalFormatting sqref="Q5">
    <cfRule type="expression" priority="660" aboveAverage="0" equalAverage="0" bottom="0" percent="0" rank="0" text="" dxfId="107">
      <formula>$D$1&lt;Q5</formula>
    </cfRule>
    <cfRule type="expression" priority="661" aboveAverage="0" equalAverage="0" bottom="0" percent="0" rank="0" text="" dxfId="108">
      <formula>$D$1&gt;Q5</formula>
    </cfRule>
  </conditionalFormatting>
  <conditionalFormatting sqref="O5">
    <cfRule type="expression" priority="662" aboveAverage="0" equalAverage="0" bottom="0" percent="0" rank="0" text="" dxfId="109">
      <formula>$D$1&lt;O5</formula>
    </cfRule>
    <cfRule type="expression" priority="663" aboveAverage="0" equalAverage="0" bottom="0" percent="0" rank="0" text="" dxfId="110">
      <formula>$D$1&gt;O5</formula>
    </cfRule>
  </conditionalFormatting>
  <conditionalFormatting sqref="O5">
    <cfRule type="expression" priority="664" aboveAverage="0" equalAverage="0" bottom="0" percent="0" rank="0" text="" dxfId="111">
      <formula>$D$1&lt;O5</formula>
    </cfRule>
    <cfRule type="expression" priority="665" aboveAverage="0" equalAverage="0" bottom="0" percent="0" rank="0" text="" dxfId="112">
      <formula>$D$1&gt;O5</formula>
    </cfRule>
  </conditionalFormatting>
  <conditionalFormatting sqref="O5">
    <cfRule type="expression" priority="666" aboveAverage="0" equalAverage="0" bottom="0" percent="0" rank="0" text="" dxfId="113">
      <formula>$D$1&lt;O5</formula>
    </cfRule>
    <cfRule type="expression" priority="667" aboveAverage="0" equalAverage="0" bottom="0" percent="0" rank="0" text="" dxfId="114">
      <formula>$D$1&gt;O5</formula>
    </cfRule>
  </conditionalFormatting>
  <conditionalFormatting sqref="O5">
    <cfRule type="expression" priority="668" aboveAverage="0" equalAverage="0" bottom="0" percent="0" rank="0" text="" dxfId="115">
      <formula>$D$1&lt;O5</formula>
    </cfRule>
    <cfRule type="expression" priority="669" aboveAverage="0" equalAverage="0" bottom="0" percent="0" rank="0" text="" dxfId="116">
      <formula>$D$1&gt;O5</formula>
    </cfRule>
  </conditionalFormatting>
  <conditionalFormatting sqref="O5">
    <cfRule type="expression" priority="670" aboveAverage="0" equalAverage="0" bottom="0" percent="0" rank="0" text="" dxfId="117">
      <formula>$D$1&lt;O5</formula>
    </cfRule>
    <cfRule type="expression" priority="671" aboveAverage="0" equalAverage="0" bottom="0" percent="0" rank="0" text="" dxfId="118">
      <formula>$D$1&gt;O5</formula>
    </cfRule>
  </conditionalFormatting>
  <conditionalFormatting sqref="O5">
    <cfRule type="expression" priority="672" aboveAverage="0" equalAverage="0" bottom="0" percent="0" rank="0" text="" dxfId="119">
      <formula>$D$1&lt;O5</formula>
    </cfRule>
    <cfRule type="expression" priority="673" aboveAverage="0" equalAverage="0" bottom="0" percent="0" rank="0" text="" dxfId="120">
      <formula>$D$1&gt;O5</formula>
    </cfRule>
  </conditionalFormatting>
  <conditionalFormatting sqref="O4">
    <cfRule type="expression" priority="674" aboveAverage="0" equalAverage="0" bottom="0" percent="0" rank="0" text="" dxfId="121">
      <formula>$D$1&lt;O4</formula>
    </cfRule>
    <cfRule type="expression" priority="675" aboveAverage="0" equalAverage="0" bottom="0" percent="0" rank="0" text="" dxfId="122">
      <formula>$D$1&gt;O4</formula>
    </cfRule>
  </conditionalFormatting>
  <conditionalFormatting sqref="Q5">
    <cfRule type="cellIs" priority="676" operator="equal" aboveAverage="0" equalAverage="0" bottom="0" percent="0" rank="0" text="" dxfId="123">
      <formula>5</formula>
    </cfRule>
    <cfRule type="cellIs" priority="677" operator="equal" aboveAverage="0" equalAverage="0" bottom="0" percent="0" rank="0" text="" dxfId="124">
      <formula>4</formula>
    </cfRule>
    <cfRule type="cellIs" priority="678" operator="equal" aboveAverage="0" equalAverage="0" bottom="0" percent="0" rank="0" text="" dxfId="125">
      <formula>3</formula>
    </cfRule>
  </conditionalFormatting>
  <conditionalFormatting sqref="R5">
    <cfRule type="cellIs" priority="679" operator="equal" aboveAverage="0" equalAverage="0" bottom="0" percent="0" rank="0" text="" dxfId="126">
      <formula>5</formula>
    </cfRule>
    <cfRule type="cellIs" priority="680" operator="equal" aboveAverage="0" equalAverage="0" bottom="0" percent="0" rank="0" text="" dxfId="127">
      <formula>4</formula>
    </cfRule>
    <cfRule type="cellIs" priority="681" operator="equal" aboveAverage="0" equalAverage="0" bottom="0" percent="0" rank="0" text="" dxfId="128">
      <formula>3</formula>
    </cfRule>
  </conditionalFormatting>
  <conditionalFormatting sqref="O5">
    <cfRule type="cellIs" priority="682" operator="equal" aboveAverage="0" equalAverage="0" bottom="0" percent="0" rank="0" text="" dxfId="129">
      <formula>5</formula>
    </cfRule>
    <cfRule type="cellIs" priority="683" operator="equal" aboveAverage="0" equalAverage="0" bottom="0" percent="0" rank="0" text="" dxfId="130">
      <formula>4</formula>
    </cfRule>
    <cfRule type="cellIs" priority="684" operator="equal" aboveAverage="0" equalAverage="0" bottom="0" percent="0" rank="0" text="" dxfId="131">
      <formula>3</formula>
    </cfRule>
  </conditionalFormatting>
  <conditionalFormatting sqref="Q5">
    <cfRule type="cellIs" priority="685" operator="equal" aboveAverage="0" equalAverage="0" bottom="0" percent="0" rank="0" text="" dxfId="132">
      <formula>5</formula>
    </cfRule>
    <cfRule type="cellIs" priority="686" operator="equal" aboveAverage="0" equalAverage="0" bottom="0" percent="0" rank="0" text="" dxfId="133">
      <formula>4</formula>
    </cfRule>
    <cfRule type="cellIs" priority="687" operator="equal" aboveAverage="0" equalAverage="0" bottom="0" percent="0" rank="0" text="" dxfId="134">
      <formula>3</formula>
    </cfRule>
  </conditionalFormatting>
  <conditionalFormatting sqref="O4">
    <cfRule type="expression" priority="688" aboveAverage="0" equalAverage="0" bottom="0" percent="0" rank="0" text="" dxfId="135">
      <formula>$D$1&lt;O4</formula>
    </cfRule>
    <cfRule type="expression" priority="689" aboveAverage="0" equalAverage="0" bottom="0" percent="0" rank="0" text="" dxfId="136">
      <formula>$D$1&gt;O4</formula>
    </cfRule>
  </conditionalFormatting>
  <conditionalFormatting sqref="O4">
    <cfRule type="expression" priority="690" aboveAverage="0" equalAverage="0" bottom="0" percent="0" rank="0" text="" dxfId="137">
      <formula>$D$1&lt;O4</formula>
    </cfRule>
    <cfRule type="expression" priority="691" aboveAverage="0" equalAverage="0" bottom="0" percent="0" rank="0" text="" dxfId="138">
      <formula>$D$1&gt;O4</formula>
    </cfRule>
  </conditionalFormatting>
  <conditionalFormatting sqref="O4">
    <cfRule type="expression" priority="692" aboveAverage="0" equalAverage="0" bottom="0" percent="0" rank="0" text="" dxfId="139">
      <formula>$D$1&lt;O4</formula>
    </cfRule>
    <cfRule type="expression" priority="693" aboveAverage="0" equalAverage="0" bottom="0" percent="0" rank="0" text="" dxfId="140">
      <formula>$D$1&gt;O4</formula>
    </cfRule>
  </conditionalFormatting>
  <conditionalFormatting sqref="O4">
    <cfRule type="expression" priority="694" aboveAverage="0" equalAverage="0" bottom="0" percent="0" rank="0" text="" dxfId="141">
      <formula>$D$1&lt;O4</formula>
    </cfRule>
    <cfRule type="expression" priority="695" aboveAverage="0" equalAverage="0" bottom="0" percent="0" rank="0" text="" dxfId="142">
      <formula>$D$1&gt;O4</formula>
    </cfRule>
  </conditionalFormatting>
  <conditionalFormatting sqref="O4">
    <cfRule type="expression" priority="696" aboveAverage="0" equalAverage="0" bottom="0" percent="0" rank="0" text="" dxfId="143">
      <formula>$D$1&lt;O4</formula>
    </cfRule>
    <cfRule type="expression" priority="697" aboveAverage="0" equalAverage="0" bottom="0" percent="0" rank="0" text="" dxfId="144">
      <formula>$D$1&gt;O4</formula>
    </cfRule>
  </conditionalFormatting>
  <conditionalFormatting sqref="O4">
    <cfRule type="expression" priority="698" aboveAverage="0" equalAverage="0" bottom="0" percent="0" rank="0" text="" dxfId="145">
      <formula>$D$1&lt;O4</formula>
    </cfRule>
    <cfRule type="expression" priority="699" aboveAverage="0" equalAverage="0" bottom="0" percent="0" rank="0" text="" dxfId="146">
      <formula>$D$1&gt;O4</formula>
    </cfRule>
  </conditionalFormatting>
  <conditionalFormatting sqref="R5">
    <cfRule type="cellIs" priority="700" operator="equal" aboveAverage="0" equalAverage="0" bottom="0" percent="0" rank="0" text="" dxfId="147">
      <formula>5</formula>
    </cfRule>
    <cfRule type="cellIs" priority="701" operator="equal" aboveAverage="0" equalAverage="0" bottom="0" percent="0" rank="0" text="" dxfId="148">
      <formula>4</formula>
    </cfRule>
    <cfRule type="cellIs" priority="702" operator="equal" aboveAverage="0" equalAverage="0" bottom="0" percent="0" rank="0" text="" dxfId="149">
      <formula>3</formula>
    </cfRule>
  </conditionalFormatting>
  <conditionalFormatting sqref="K3">
    <cfRule type="expression" priority="703" aboveAverage="0" equalAverage="0" bottom="0" percent="0" rank="0" text="" dxfId="150">
      <formula>$D$1&lt;K3</formula>
    </cfRule>
    <cfRule type="expression" priority="704" aboveAverage="0" equalAverage="0" bottom="0" percent="0" rank="0" text="" dxfId="151">
      <formula>$D$1&gt;K3</formula>
    </cfRule>
  </conditionalFormatting>
  <conditionalFormatting sqref="K3">
    <cfRule type="expression" priority="705" aboveAverage="0" equalAverage="0" bottom="0" percent="0" rank="0" text="" dxfId="152">
      <formula>$D$1&lt;K3</formula>
    </cfRule>
    <cfRule type="expression" priority="706" aboveAverage="0" equalAverage="0" bottom="0" percent="0" rank="0" text="" dxfId="153">
      <formula>$D$1&gt;K3</formula>
    </cfRule>
  </conditionalFormatting>
  <conditionalFormatting sqref="K3">
    <cfRule type="expression" priority="707" aboveAverage="0" equalAverage="0" bottom="0" percent="0" rank="0" text="" dxfId="154">
      <formula>$D$1&lt;K3</formula>
    </cfRule>
    <cfRule type="expression" priority="708" aboveAverage="0" equalAverage="0" bottom="0" percent="0" rank="0" text="" dxfId="155">
      <formula>$D$1&gt;K3</formula>
    </cfRule>
  </conditionalFormatting>
  <conditionalFormatting sqref="K3">
    <cfRule type="expression" priority="709" aboveAverage="0" equalAverage="0" bottom="0" percent="0" rank="0" text="" dxfId="156">
      <formula>$D$1&lt;K3</formula>
    </cfRule>
    <cfRule type="expression" priority="710" aboveAverage="0" equalAverage="0" bottom="0" percent="0" rank="0" text="" dxfId="157">
      <formula>$D$1&gt;K3</formula>
    </cfRule>
  </conditionalFormatting>
  <conditionalFormatting sqref="K4">
    <cfRule type="expression" priority="711" aboveAverage="0" equalAverage="0" bottom="0" percent="0" rank="0" text="" dxfId="158">
      <formula>$D$1&lt;K4</formula>
    </cfRule>
    <cfRule type="expression" priority="712" aboveAverage="0" equalAverage="0" bottom="0" percent="0" rank="0" text="" dxfId="159">
      <formula>$D$1&gt;K4</formula>
    </cfRule>
  </conditionalFormatting>
  <conditionalFormatting sqref="K4">
    <cfRule type="expression" priority="713" aboveAverage="0" equalAverage="0" bottom="0" percent="0" rank="0" text="" dxfId="160">
      <formula>$D$1&lt;K4</formula>
    </cfRule>
    <cfRule type="expression" priority="714" aboveAverage="0" equalAverage="0" bottom="0" percent="0" rank="0" text="" dxfId="161">
      <formula>$D$1&gt;K4</formula>
    </cfRule>
  </conditionalFormatting>
  <conditionalFormatting sqref="K5">
    <cfRule type="cellIs" priority="715" operator="equal" aboveAverage="0" equalAverage="0" bottom="0" percent="0" rank="0" text="" dxfId="162">
      <formula>5</formula>
    </cfRule>
    <cfRule type="cellIs" priority="716" operator="equal" aboveAverage="0" equalAverage="0" bottom="0" percent="0" rank="0" text="" dxfId="163">
      <formula>4</formula>
    </cfRule>
    <cfRule type="cellIs" priority="717" operator="equal" aboveAverage="0" equalAverage="0" bottom="0" percent="0" rank="0" text="" dxfId="164">
      <formula>3</formula>
    </cfRule>
  </conditionalFormatting>
  <conditionalFormatting sqref="K4">
    <cfRule type="expression" priority="718" aboveAverage="0" equalAverage="0" bottom="0" percent="0" rank="0" text="" dxfId="165">
      <formula>$D$1&lt;K4</formula>
    </cfRule>
    <cfRule type="expression" priority="719" aboveAverage="0" equalAverage="0" bottom="0" percent="0" rank="0" text="" dxfId="166">
      <formula>$D$1&gt;K4</formula>
    </cfRule>
  </conditionalFormatting>
  <conditionalFormatting sqref="K4">
    <cfRule type="expression" priority="720" aboveAverage="0" equalAverage="0" bottom="0" percent="0" rank="0" text="" dxfId="167">
      <formula>$D$1&lt;K4</formula>
    </cfRule>
    <cfRule type="expression" priority="721" aboveAverage="0" equalAverage="0" bottom="0" percent="0" rank="0" text="" dxfId="168">
      <formula>$D$1&gt;K4</formula>
    </cfRule>
  </conditionalFormatting>
  <conditionalFormatting sqref="K4">
    <cfRule type="expression" priority="722" aboveAverage="0" equalAverage="0" bottom="0" percent="0" rank="0" text="" dxfId="169">
      <formula>$D$1&lt;K4</formula>
    </cfRule>
    <cfRule type="expression" priority="723" aboveAverage="0" equalAverage="0" bottom="0" percent="0" rank="0" text="" dxfId="170">
      <formula>$D$1&gt;K4</formula>
    </cfRule>
  </conditionalFormatting>
  <conditionalFormatting sqref="K4">
    <cfRule type="expression" priority="724" aboveAverage="0" equalAverage="0" bottom="0" percent="0" rank="0" text="" dxfId="171">
      <formula>$D$1&lt;K4</formula>
    </cfRule>
    <cfRule type="expression" priority="725" aboveAverage="0" equalAverage="0" bottom="0" percent="0" rank="0" text="" dxfId="172">
      <formula>$D$1&gt;K4</formula>
    </cfRule>
  </conditionalFormatting>
  <conditionalFormatting sqref="K4">
    <cfRule type="expression" priority="726" aboveAverage="0" equalAverage="0" bottom="0" percent="0" rank="0" text="" dxfId="173">
      <formula>$D$1&lt;K4</formula>
    </cfRule>
    <cfRule type="expression" priority="727" aboveAverage="0" equalAverage="0" bottom="0" percent="0" rank="0" text="" dxfId="174">
      <formula>$D$1&gt;K4</formula>
    </cfRule>
  </conditionalFormatting>
  <conditionalFormatting sqref="K4">
    <cfRule type="expression" priority="728" aboveAverage="0" equalAverage="0" bottom="0" percent="0" rank="0" text="" dxfId="175">
      <formula>$D$1&lt;K4</formula>
    </cfRule>
    <cfRule type="expression" priority="729" aboveAverage="0" equalAverage="0" bottom="0" percent="0" rank="0" text="" dxfId="176">
      <formula>$D$1&gt;K4</formula>
    </cfRule>
  </conditionalFormatting>
  <conditionalFormatting sqref="K4">
    <cfRule type="expression" priority="730" aboveAverage="0" equalAverage="0" bottom="0" percent="0" rank="0" text="" dxfId="177">
      <formula>$D$1&lt;K4</formula>
    </cfRule>
    <cfRule type="expression" priority="731" aboveAverage="0" equalAverage="0" bottom="0" percent="0" rank="0" text="" dxfId="178">
      <formula>$D$1&gt;K4</formula>
    </cfRule>
  </conditionalFormatting>
  <conditionalFormatting sqref="K4">
    <cfRule type="expression" priority="732" aboveAverage="0" equalAverage="0" bottom="0" percent="0" rank="0" text="" dxfId="179">
      <formula>$D$1&lt;K4</formula>
    </cfRule>
    <cfRule type="expression" priority="733" aboveAverage="0" equalAverage="0" bottom="0" percent="0" rank="0" text="" dxfId="180">
      <formula>$D$1&gt;K4</formula>
    </cfRule>
  </conditionalFormatting>
  <conditionalFormatting sqref="K4">
    <cfRule type="expression" priority="734" aboveAverage="0" equalAverage="0" bottom="0" percent="0" rank="0" text="" dxfId="181">
      <formula>$D$1&lt;K4</formula>
    </cfRule>
    <cfRule type="expression" priority="735" aboveAverage="0" equalAverage="0" bottom="0" percent="0" rank="0" text="" dxfId="182">
      <formula>$D$1&gt;K4</formula>
    </cfRule>
  </conditionalFormatting>
  <conditionalFormatting sqref="K4">
    <cfRule type="expression" priority="736" aboveAverage="0" equalAverage="0" bottom="0" percent="0" rank="0" text="" dxfId="183">
      <formula>$D$1&lt;K4</formula>
    </cfRule>
    <cfRule type="expression" priority="737" aboveAverage="0" equalAverage="0" bottom="0" percent="0" rank="0" text="" dxfId="184">
      <formula>$D$1&gt;K4</formula>
    </cfRule>
  </conditionalFormatting>
  <conditionalFormatting sqref="K4">
    <cfRule type="expression" priority="738" aboveAverage="0" equalAverage="0" bottom="0" percent="0" rank="0" text="" dxfId="185">
      <formula>$D$1&lt;K4</formula>
    </cfRule>
    <cfRule type="expression" priority="739" aboveAverage="0" equalAverage="0" bottom="0" percent="0" rank="0" text="" dxfId="186">
      <formula>$D$1&gt;K4</formula>
    </cfRule>
  </conditionalFormatting>
  <conditionalFormatting sqref="K4">
    <cfRule type="expression" priority="740" aboveAverage="0" equalAverage="0" bottom="0" percent="0" rank="0" text="" dxfId="187">
      <formula>$D$1&lt;K4</formula>
    </cfRule>
    <cfRule type="expression" priority="741" aboveAverage="0" equalAverage="0" bottom="0" percent="0" rank="0" text="" dxfId="188">
      <formula>$D$1&gt;K4</formula>
    </cfRule>
  </conditionalFormatting>
  <conditionalFormatting sqref="K4">
    <cfRule type="expression" priority="742" aboveAverage="0" equalAverage="0" bottom="0" percent="0" rank="0" text="" dxfId="189">
      <formula>$D$1&lt;K4</formula>
    </cfRule>
    <cfRule type="expression" priority="743" aboveAverage="0" equalAverage="0" bottom="0" percent="0" rank="0" text="" dxfId="190">
      <formula>$D$1&gt;K4</formula>
    </cfRule>
  </conditionalFormatting>
  <conditionalFormatting sqref="P3">
    <cfRule type="expression" priority="744" aboveAverage="0" equalAverage="0" bottom="0" percent="0" rank="0" text="" dxfId="191">
      <formula>$D$1&lt;P3</formula>
    </cfRule>
    <cfRule type="expression" priority="745" aboveAverage="0" equalAverage="0" bottom="0" percent="0" rank="0" text="" dxfId="192">
      <formula>$D$1&gt;P3</formula>
    </cfRule>
  </conditionalFormatting>
  <conditionalFormatting sqref="P3">
    <cfRule type="expression" priority="746" aboveAverage="0" equalAverage="0" bottom="0" percent="0" rank="0" text="" dxfId="193">
      <formula>$D$1&lt;P3</formula>
    </cfRule>
    <cfRule type="expression" priority="747" aboveAverage="0" equalAverage="0" bottom="0" percent="0" rank="0" text="" dxfId="194">
      <formula>$D$1&gt;P3</formula>
    </cfRule>
  </conditionalFormatting>
  <conditionalFormatting sqref="P5">
    <cfRule type="cellIs" priority="748" operator="equal" aboveAverage="0" equalAverage="0" bottom="0" percent="0" rank="0" text="" dxfId="195">
      <formula>5</formula>
    </cfRule>
    <cfRule type="cellIs" priority="749" operator="equal" aboveAverage="0" equalAverage="0" bottom="0" percent="0" rank="0" text="" dxfId="196">
      <formula>4</formula>
    </cfRule>
    <cfRule type="cellIs" priority="750" operator="equal" aboveAverage="0" equalAverage="0" bottom="0" percent="0" rank="0" text="" dxfId="197">
      <formula>3</formula>
    </cfRule>
  </conditionalFormatting>
  <conditionalFormatting sqref="P5">
    <cfRule type="cellIs" priority="751" operator="equal" aboveAverage="0" equalAverage="0" bottom="0" percent="0" rank="0" text="" dxfId="198">
      <formula>5</formula>
    </cfRule>
    <cfRule type="cellIs" priority="752" operator="equal" aboveAverage="0" equalAverage="0" bottom="0" percent="0" rank="0" text="" dxfId="199">
      <formula>4</formula>
    </cfRule>
    <cfRule type="cellIs" priority="753" operator="equal" aboveAverage="0" equalAverage="0" bottom="0" percent="0" rank="0" text="" dxfId="200">
      <formula>3</formula>
    </cfRule>
  </conditionalFormatting>
  <conditionalFormatting sqref="P5">
    <cfRule type="cellIs" priority="754" operator="equal" aboveAverage="0" equalAverage="0" bottom="0" percent="0" rank="0" text="" dxfId="201">
      <formula>5</formula>
    </cfRule>
    <cfRule type="cellIs" priority="755" operator="equal" aboveAverage="0" equalAverage="0" bottom="0" percent="0" rank="0" text="" dxfId="202">
      <formula>4</formula>
    </cfRule>
    <cfRule type="cellIs" priority="756" operator="equal" aboveAverage="0" equalAverage="0" bottom="0" percent="0" rank="0" text="" dxfId="203">
      <formula>3</formula>
    </cfRule>
  </conditionalFormatting>
  <conditionalFormatting sqref="P5">
    <cfRule type="cellIs" priority="757" operator="equal" aboveAverage="0" equalAverage="0" bottom="0" percent="0" rank="0" text="" dxfId="204">
      <formula>5</formula>
    </cfRule>
    <cfRule type="cellIs" priority="758" operator="equal" aboveAverage="0" equalAverage="0" bottom="0" percent="0" rank="0" text="" dxfId="205">
      <formula>4</formula>
    </cfRule>
    <cfRule type="cellIs" priority="759" operator="equal" aboveAverage="0" equalAverage="0" bottom="0" percent="0" rank="0" text="" dxfId="206">
      <formula>3</formula>
    </cfRule>
  </conditionalFormatting>
  <conditionalFormatting sqref="P5">
    <cfRule type="cellIs" priority="760" operator="equal" aboveAverage="0" equalAverage="0" bottom="0" percent="0" rank="0" text="" dxfId="207">
      <formula>5</formula>
    </cfRule>
    <cfRule type="cellIs" priority="761" operator="equal" aboveAverage="0" equalAverage="0" bottom="0" percent="0" rank="0" text="" dxfId="208">
      <formula>4</formula>
    </cfRule>
    <cfRule type="cellIs" priority="762" operator="equal" aboveAverage="0" equalAverage="0" bottom="0" percent="0" rank="0" text="" dxfId="209">
      <formula>3</formula>
    </cfRule>
  </conditionalFormatting>
  <conditionalFormatting sqref="L5">
    <cfRule type="expression" priority="763" aboveAverage="0" equalAverage="0" bottom="0" percent="0" rank="0" text="" dxfId="210">
      <formula>$D$1&lt;L5</formula>
    </cfRule>
    <cfRule type="expression" priority="764" aboveAverage="0" equalAverage="0" bottom="0" percent="0" rank="0" text="" dxfId="211">
      <formula>$D$1&gt;L5</formula>
    </cfRule>
  </conditionalFormatting>
  <conditionalFormatting sqref="L5">
    <cfRule type="expression" priority="765" aboveAverage="0" equalAverage="0" bottom="0" percent="0" rank="0" text="" dxfId="212">
      <formula>$D$1&lt;L5</formula>
    </cfRule>
    <cfRule type="expression" priority="766" aboveAverage="0" equalAverage="0" bottom="0" percent="0" rank="0" text="" dxfId="213">
      <formula>$D$1&gt;L5</formula>
    </cfRule>
  </conditionalFormatting>
  <conditionalFormatting sqref="L5">
    <cfRule type="expression" priority="767" aboveAverage="0" equalAverage="0" bottom="0" percent="0" rank="0" text="" dxfId="214">
      <formula>$D$1&lt;L5</formula>
    </cfRule>
    <cfRule type="expression" priority="768" aboveAverage="0" equalAverage="0" bottom="0" percent="0" rank="0" text="" dxfId="215">
      <formula>$D$1&gt;L5</formula>
    </cfRule>
  </conditionalFormatting>
  <conditionalFormatting sqref="L5">
    <cfRule type="expression" priority="769" aboveAverage="0" equalAverage="0" bottom="0" percent="0" rank="0" text="" dxfId="216">
      <formula>$D$1&lt;L5</formula>
    </cfRule>
    <cfRule type="expression" priority="770" aboveAverage="0" equalAverage="0" bottom="0" percent="0" rank="0" text="" dxfId="217">
      <formula>$D$1&gt;L5</formula>
    </cfRule>
  </conditionalFormatting>
  <conditionalFormatting sqref="L5">
    <cfRule type="expression" priority="771" aboveAverage="0" equalAverage="0" bottom="0" percent="0" rank="0" text="" dxfId="218">
      <formula>$D$1&lt;L5</formula>
    </cfRule>
    <cfRule type="expression" priority="772" aboveAverage="0" equalAverage="0" bottom="0" percent="0" rank="0" text="" dxfId="219">
      <formula>$D$1&gt;L5</formula>
    </cfRule>
  </conditionalFormatting>
  <conditionalFormatting sqref="L5">
    <cfRule type="expression" priority="773" aboveAverage="0" equalAverage="0" bottom="0" percent="0" rank="0" text="" dxfId="220">
      <formula>$D$1&lt;L5</formula>
    </cfRule>
    <cfRule type="expression" priority="774" aboveAverage="0" equalAverage="0" bottom="0" percent="0" rank="0" text="" dxfId="221">
      <formula>$D$1&gt;L5</formula>
    </cfRule>
  </conditionalFormatting>
  <conditionalFormatting sqref="L5">
    <cfRule type="expression" priority="775" aboveAverage="0" equalAverage="0" bottom="0" percent="0" rank="0" text="" dxfId="222">
      <formula>$D$1&lt;L5</formula>
    </cfRule>
    <cfRule type="expression" priority="776" aboveAverage="0" equalAverage="0" bottom="0" percent="0" rank="0" text="" dxfId="223">
      <formula>$D$1&gt;L5</formula>
    </cfRule>
  </conditionalFormatting>
  <conditionalFormatting sqref="L5">
    <cfRule type="expression" priority="777" aboveAverage="0" equalAverage="0" bottom="0" percent="0" rank="0" text="" dxfId="224">
      <formula>$D$1&lt;L5</formula>
    </cfRule>
    <cfRule type="expression" priority="778" aboveAverage="0" equalAverage="0" bottom="0" percent="0" rank="0" text="" dxfId="225">
      <formula>$D$1&gt;L5</formula>
    </cfRule>
  </conditionalFormatting>
  <conditionalFormatting sqref="L5">
    <cfRule type="expression" priority="779" aboveAverage="0" equalAverage="0" bottom="0" percent="0" rank="0" text="" dxfId="226">
      <formula>$D$1&lt;L5</formula>
    </cfRule>
    <cfRule type="expression" priority="780" aboveAverage="0" equalAverage="0" bottom="0" percent="0" rank="0" text="" dxfId="227">
      <formula>$D$1&gt;L5</formula>
    </cfRule>
  </conditionalFormatting>
  <conditionalFormatting sqref="L5">
    <cfRule type="expression" priority="781" aboveAverage="0" equalAverage="0" bottom="0" percent="0" rank="0" text="" dxfId="228">
      <formula>$D$1&lt;L5</formula>
    </cfRule>
    <cfRule type="expression" priority="782" aboveAverage="0" equalAverage="0" bottom="0" percent="0" rank="0" text="" dxfId="229">
      <formula>$D$1&gt;L5</formula>
    </cfRule>
  </conditionalFormatting>
  <conditionalFormatting sqref="L5">
    <cfRule type="expression" priority="783" aboveAverage="0" equalAverage="0" bottom="0" percent="0" rank="0" text="" dxfId="230">
      <formula>$D$1&lt;L5</formula>
    </cfRule>
    <cfRule type="expression" priority="784" aboveAverage="0" equalAverage="0" bottom="0" percent="0" rank="0" text="" dxfId="231">
      <formula>$D$1&gt;L5</formula>
    </cfRule>
  </conditionalFormatting>
  <conditionalFormatting sqref="L5">
    <cfRule type="expression" priority="785" aboveAverage="0" equalAverage="0" bottom="0" percent="0" rank="0" text="" dxfId="232">
      <formula>$D$1&lt;L5</formula>
    </cfRule>
    <cfRule type="expression" priority="786" aboveAverage="0" equalAverage="0" bottom="0" percent="0" rank="0" text="" dxfId="233">
      <formula>$D$1&gt;L5</formula>
    </cfRule>
  </conditionalFormatting>
  <conditionalFormatting sqref="L5">
    <cfRule type="expression" priority="787" aboveAverage="0" equalAverage="0" bottom="0" percent="0" rank="0" text="" dxfId="234">
      <formula>$D$1&lt;L5</formula>
    </cfRule>
    <cfRule type="expression" priority="788" aboveAverage="0" equalAverage="0" bottom="0" percent="0" rank="0" text="" dxfId="235">
      <formula>$D$1&gt;L5</formula>
    </cfRule>
  </conditionalFormatting>
  <conditionalFormatting sqref="L5">
    <cfRule type="expression" priority="789" aboveAverage="0" equalAverage="0" bottom="0" percent="0" rank="0" text="" dxfId="236">
      <formula>$D$1&lt;L5</formula>
    </cfRule>
    <cfRule type="expression" priority="790" aboveAverage="0" equalAverage="0" bottom="0" percent="0" rank="0" text="" dxfId="237">
      <formula>$D$1&gt;L5</formula>
    </cfRule>
  </conditionalFormatting>
  <conditionalFormatting sqref="L5">
    <cfRule type="expression" priority="791" aboveAverage="0" equalAverage="0" bottom="0" percent="0" rank="0" text="" dxfId="238">
      <formula>$D$1&lt;L5</formula>
    </cfRule>
    <cfRule type="expression" priority="792" aboveAverage="0" equalAverage="0" bottom="0" percent="0" rank="0" text="" dxfId="239">
      <formula>$D$1&gt;L5</formula>
    </cfRule>
  </conditionalFormatting>
  <conditionalFormatting sqref="L5">
    <cfRule type="expression" priority="793" aboveAverage="0" equalAverage="0" bottom="0" percent="0" rank="0" text="" dxfId="240">
      <formula>$D$1&lt;L5</formula>
    </cfRule>
    <cfRule type="expression" priority="794" aboveAverage="0" equalAverage="0" bottom="0" percent="0" rank="0" text="" dxfId="241">
      <formula>$D$1&gt;L5</formula>
    </cfRule>
  </conditionalFormatting>
  <conditionalFormatting sqref="L5">
    <cfRule type="expression" priority="795" aboveAverage="0" equalAverage="0" bottom="0" percent="0" rank="0" text="" dxfId="242">
      <formula>$D$1&lt;L5</formula>
    </cfRule>
    <cfRule type="expression" priority="796" aboveAverage="0" equalAverage="0" bottom="0" percent="0" rank="0" text="" dxfId="243">
      <formula>$D$1&gt;L5</formula>
    </cfRule>
  </conditionalFormatting>
  <conditionalFormatting sqref="L5">
    <cfRule type="cellIs" priority="797" operator="equal" aboveAverage="0" equalAverage="0" bottom="0" percent="0" rank="0" text="" dxfId="244">
      <formula>5</formula>
    </cfRule>
    <cfRule type="cellIs" priority="798" operator="equal" aboveAverage="0" equalAverage="0" bottom="0" percent="0" rank="0" text="" dxfId="245">
      <formula>4</formula>
    </cfRule>
    <cfRule type="cellIs" priority="799" operator="equal" aboveAverage="0" equalAverage="0" bottom="0" percent="0" rank="0" text="" dxfId="246">
      <formula>3</formula>
    </cfRule>
  </conditionalFormatting>
  <conditionalFormatting sqref="L5">
    <cfRule type="cellIs" priority="800" operator="equal" aboveAverage="0" equalAverage="0" bottom="0" percent="0" rank="0" text="" dxfId="247">
      <formula>5</formula>
    </cfRule>
    <cfRule type="cellIs" priority="801" operator="equal" aboveAverage="0" equalAverage="0" bottom="0" percent="0" rank="0" text="" dxfId="248">
      <formula>4</formula>
    </cfRule>
    <cfRule type="cellIs" priority="802" operator="equal" aboveAverage="0" equalAverage="0" bottom="0" percent="0" rank="0" text="" dxfId="249">
      <formula>3</formula>
    </cfRule>
  </conditionalFormatting>
  <conditionalFormatting sqref="L5">
    <cfRule type="cellIs" priority="803" operator="equal" aboveAverage="0" equalAverage="0" bottom="0" percent="0" rank="0" text="" dxfId="250">
      <formula>5</formula>
    </cfRule>
    <cfRule type="cellIs" priority="804" operator="equal" aboveAverage="0" equalAverage="0" bottom="0" percent="0" rank="0" text="" dxfId="251">
      <formula>4</formula>
    </cfRule>
    <cfRule type="cellIs" priority="805" operator="equal" aboveAverage="0" equalAverage="0" bottom="0" percent="0" rank="0" text="" dxfId="252">
      <formula>3</formula>
    </cfRule>
  </conditionalFormatting>
  <conditionalFormatting sqref="L5">
    <cfRule type="cellIs" priority="806" operator="equal" aboveAverage="0" equalAverage="0" bottom="0" percent="0" rank="0" text="" dxfId="253">
      <formula>5</formula>
    </cfRule>
    <cfRule type="cellIs" priority="807" operator="equal" aboveAverage="0" equalAverage="0" bottom="0" percent="0" rank="0" text="" dxfId="254">
      <formula>4</formula>
    </cfRule>
    <cfRule type="cellIs" priority="808" operator="equal" aboveAverage="0" equalAverage="0" bottom="0" percent="0" rank="0" text="" dxfId="255">
      <formula>3</formula>
    </cfRule>
  </conditionalFormatting>
  <conditionalFormatting sqref="L5">
    <cfRule type="cellIs" priority="809" operator="equal" aboveAverage="0" equalAverage="0" bottom="0" percent="0" rank="0" text="" dxfId="256">
      <formula>5</formula>
    </cfRule>
    <cfRule type="cellIs" priority="810" operator="equal" aboveAverage="0" equalAverage="0" bottom="0" percent="0" rank="0" text="" dxfId="257">
      <formula>4</formula>
    </cfRule>
    <cfRule type="cellIs" priority="811" operator="equal" aboveAverage="0" equalAverage="0" bottom="0" percent="0" rank="0" text="" dxfId="258">
      <formula>3</formula>
    </cfRule>
  </conditionalFormatting>
  <conditionalFormatting sqref="N5">
    <cfRule type="cellIs" priority="812" operator="equal" aboveAverage="0" equalAverage="0" bottom="0" percent="0" rank="0" text="" dxfId="259">
      <formula>5</formula>
    </cfRule>
    <cfRule type="cellIs" priority="813" operator="equal" aboveAverage="0" equalAverage="0" bottom="0" percent="0" rank="0" text="" dxfId="260">
      <formula>4</formula>
    </cfRule>
    <cfRule type="cellIs" priority="814" operator="equal" aboveAverage="0" equalAverage="0" bottom="0" percent="0" rank="0" text="" dxfId="261">
      <formula>3</formula>
    </cfRule>
  </conditionalFormatting>
  <conditionalFormatting sqref="N5">
    <cfRule type="cellIs" priority="815" operator="equal" aboveAverage="0" equalAverage="0" bottom="0" percent="0" rank="0" text="" dxfId="262">
      <formula>5</formula>
    </cfRule>
    <cfRule type="cellIs" priority="816" operator="equal" aboveAverage="0" equalAverage="0" bottom="0" percent="0" rank="0" text="" dxfId="263">
      <formula>4</formula>
    </cfRule>
    <cfRule type="cellIs" priority="817" operator="equal" aboveAverage="0" equalAverage="0" bottom="0" percent="0" rank="0" text="" dxfId="264">
      <formula>3</formula>
    </cfRule>
  </conditionalFormatting>
  <conditionalFormatting sqref="N5">
    <cfRule type="cellIs" priority="818" operator="equal" aboveAverage="0" equalAverage="0" bottom="0" percent="0" rank="0" text="" dxfId="265">
      <formula>5</formula>
    </cfRule>
    <cfRule type="cellIs" priority="819" operator="equal" aboveAverage="0" equalAverage="0" bottom="0" percent="0" rank="0" text="" dxfId="266">
      <formula>4</formula>
    </cfRule>
    <cfRule type="cellIs" priority="820" operator="equal" aboveAverage="0" equalAverage="0" bottom="0" percent="0" rank="0" text="" dxfId="267">
      <formula>3</formula>
    </cfRule>
  </conditionalFormatting>
  <conditionalFormatting sqref="N5">
    <cfRule type="cellIs" priority="821" operator="equal" aboveAverage="0" equalAverage="0" bottom="0" percent="0" rank="0" text="" dxfId="268">
      <formula>5</formula>
    </cfRule>
    <cfRule type="cellIs" priority="822" operator="equal" aboveAverage="0" equalAverage="0" bottom="0" percent="0" rank="0" text="" dxfId="269">
      <formula>4</formula>
    </cfRule>
    <cfRule type="cellIs" priority="823" operator="equal" aboveAverage="0" equalAverage="0" bottom="0" percent="0" rank="0" text="" dxfId="270">
      <formula>3</formula>
    </cfRule>
  </conditionalFormatting>
  <conditionalFormatting sqref="N5">
    <cfRule type="cellIs" priority="824" operator="equal" aboveAverage="0" equalAverage="0" bottom="0" percent="0" rank="0" text="" dxfId="271">
      <formula>5</formula>
    </cfRule>
    <cfRule type="cellIs" priority="825" operator="equal" aboveAverage="0" equalAverage="0" bottom="0" percent="0" rank="0" text="" dxfId="272">
      <formula>4</formula>
    </cfRule>
    <cfRule type="cellIs" priority="826" operator="equal" aboveAverage="0" equalAverage="0" bottom="0" percent="0" rank="0" text="" dxfId="273">
      <formula>3</formula>
    </cfRule>
  </conditionalFormatting>
  <conditionalFormatting sqref="L3">
    <cfRule type="expression" priority="827" aboveAverage="0" equalAverage="0" bottom="0" percent="0" rank="0" text="" dxfId="274">
      <formula>$D$1&lt;L3</formula>
    </cfRule>
    <cfRule type="expression" priority="828" aboveAverage="0" equalAverage="0" bottom="0" percent="0" rank="0" text="" dxfId="275">
      <formula>$D$1&gt;L3</formula>
    </cfRule>
  </conditionalFormatting>
  <conditionalFormatting sqref="L3">
    <cfRule type="expression" priority="829" aboveAverage="0" equalAverage="0" bottom="0" percent="0" rank="0" text="" dxfId="276">
      <formula>$D$1&lt;L3</formula>
    </cfRule>
    <cfRule type="expression" priority="830" aboveAverage="0" equalAverage="0" bottom="0" percent="0" rank="0" text="" dxfId="277">
      <formula>$D$1&gt;L3</formula>
    </cfRule>
  </conditionalFormatting>
  <conditionalFormatting sqref="L4">
    <cfRule type="expression" priority="831" aboveAverage="0" equalAverage="0" bottom="0" percent="0" rank="0" text="" dxfId="278">
      <formula>$D$1&lt;L4</formula>
    </cfRule>
    <cfRule type="expression" priority="832" aboveAverage="0" equalAverage="0" bottom="0" percent="0" rank="0" text="" dxfId="279">
      <formula>$D$1&gt;L4</formula>
    </cfRule>
  </conditionalFormatting>
  <conditionalFormatting sqref="L4">
    <cfRule type="expression" priority="833" aboveAverage="0" equalAverage="0" bottom="0" percent="0" rank="0" text="" dxfId="280">
      <formula>$D$1&lt;L4</formula>
    </cfRule>
    <cfRule type="expression" priority="834" aboveAverage="0" equalAverage="0" bottom="0" percent="0" rank="0" text="" dxfId="281">
      <formula>$D$1&gt;L4</formula>
    </cfRule>
  </conditionalFormatting>
  <conditionalFormatting sqref="L4">
    <cfRule type="expression" priority="835" aboveAverage="0" equalAverage="0" bottom="0" percent="0" rank="0" text="" dxfId="282">
      <formula>$D$1&lt;L4</formula>
    </cfRule>
    <cfRule type="expression" priority="836" aboveAverage="0" equalAverage="0" bottom="0" percent="0" rank="0" text="" dxfId="283">
      <formula>$D$1&gt;L4</formula>
    </cfRule>
  </conditionalFormatting>
  <conditionalFormatting sqref="L4">
    <cfRule type="expression" priority="837" aboveAverage="0" equalAverage="0" bottom="0" percent="0" rank="0" text="" dxfId="284">
      <formula>$D$1&lt;L4</formula>
    </cfRule>
    <cfRule type="expression" priority="838" aboveAverage="0" equalAverage="0" bottom="0" percent="0" rank="0" text="" dxfId="285">
      <formula>$D$1&gt;L4</formula>
    </cfRule>
  </conditionalFormatting>
  <conditionalFormatting sqref="L4">
    <cfRule type="expression" priority="839" aboveAverage="0" equalAverage="0" bottom="0" percent="0" rank="0" text="" dxfId="286">
      <formula>$D$1&lt;L4</formula>
    </cfRule>
    <cfRule type="expression" priority="840" aboveAverage="0" equalAverage="0" bottom="0" percent="0" rank="0" text="" dxfId="287">
      <formula>$D$1&gt;L4</formula>
    </cfRule>
  </conditionalFormatting>
  <conditionalFormatting sqref="L4">
    <cfRule type="expression" priority="841" aboveAverage="0" equalAverage="0" bottom="0" percent="0" rank="0" text="" dxfId="288">
      <formula>$D$1&lt;L4</formula>
    </cfRule>
    <cfRule type="expression" priority="842" aboveAverage="0" equalAverage="0" bottom="0" percent="0" rank="0" text="" dxfId="289">
      <formula>$D$1&gt;L4</formula>
    </cfRule>
  </conditionalFormatting>
  <conditionalFormatting sqref="L4">
    <cfRule type="expression" priority="843" aboveAverage="0" equalAverage="0" bottom="0" percent="0" rank="0" text="" dxfId="290">
      <formula>$D$1&lt;L4</formula>
    </cfRule>
    <cfRule type="expression" priority="844" aboveAverage="0" equalAverage="0" bottom="0" percent="0" rank="0" text="" dxfId="291">
      <formula>$D$1&gt;L4</formula>
    </cfRule>
  </conditionalFormatting>
  <conditionalFormatting sqref="L4">
    <cfRule type="expression" priority="845" aboveAverage="0" equalAverage="0" bottom="0" percent="0" rank="0" text="" dxfId="292">
      <formula>$D$1&lt;L4</formula>
    </cfRule>
    <cfRule type="expression" priority="846" aboveAverage="0" equalAverage="0" bottom="0" percent="0" rank="0" text="" dxfId="293">
      <formula>$D$1&gt;L4</formula>
    </cfRule>
  </conditionalFormatting>
  <conditionalFormatting sqref="L4">
    <cfRule type="expression" priority="847" aboveAverage="0" equalAverage="0" bottom="0" percent="0" rank="0" text="" dxfId="294">
      <formula>$D$1&lt;L4</formula>
    </cfRule>
    <cfRule type="expression" priority="848" aboveAverage="0" equalAverage="0" bottom="0" percent="0" rank="0" text="" dxfId="295">
      <formula>$D$1&gt;L4</formula>
    </cfRule>
  </conditionalFormatting>
  <conditionalFormatting sqref="N4">
    <cfRule type="expression" priority="849" aboveAverage="0" equalAverage="0" bottom="0" percent="0" rank="0" text="" dxfId="296">
      <formula>$D$1&lt;N4</formula>
    </cfRule>
    <cfRule type="expression" priority="850" aboveAverage="0" equalAverage="0" bottom="0" percent="0" rank="0" text="" dxfId="297">
      <formula>$D$1&gt;N4</formula>
    </cfRule>
  </conditionalFormatting>
  <conditionalFormatting sqref="N4">
    <cfRule type="expression" priority="851" aboveAverage="0" equalAverage="0" bottom="0" percent="0" rank="0" text="" dxfId="298">
      <formula>$D$1&lt;N4</formula>
    </cfRule>
    <cfRule type="expression" priority="852" aboveAverage="0" equalAverage="0" bottom="0" percent="0" rank="0" text="" dxfId="299">
      <formula>$D$1&gt;N4</formula>
    </cfRule>
  </conditionalFormatting>
  <conditionalFormatting sqref="N4">
    <cfRule type="expression" priority="853" aboveAverage="0" equalAverage="0" bottom="0" percent="0" rank="0" text="" dxfId="300">
      <formula>$D$1&lt;N4</formula>
    </cfRule>
    <cfRule type="expression" priority="854" aboveAverage="0" equalAverage="0" bottom="0" percent="0" rank="0" text="" dxfId="301">
      <formula>$D$1&gt;N4</formula>
    </cfRule>
  </conditionalFormatting>
  <conditionalFormatting sqref="P4">
    <cfRule type="expression" priority="855" aboveAverage="0" equalAverage="0" bottom="0" percent="0" rank="0" text="" dxfId="302">
      <formula>$D$1&lt;P4</formula>
    </cfRule>
    <cfRule type="expression" priority="856" aboveAverage="0" equalAverage="0" bottom="0" percent="0" rank="0" text="" dxfId="303">
      <formula>$D$1&gt;P4</formula>
    </cfRule>
  </conditionalFormatting>
  <conditionalFormatting sqref="Q4">
    <cfRule type="expression" priority="857" aboveAverage="0" equalAverage="0" bottom="0" percent="0" rank="0" text="" dxfId="304">
      <formula>$D$1&lt;Q4</formula>
    </cfRule>
    <cfRule type="expression" priority="858" aboveAverage="0" equalAverage="0" bottom="0" percent="0" rank="0" text="" dxfId="305">
      <formula>$D$1&gt;Q4</formula>
    </cfRule>
  </conditionalFormatting>
  <conditionalFormatting sqref="Q4">
    <cfRule type="expression" priority="859" aboveAverage="0" equalAverage="0" bottom="0" percent="0" rank="0" text="" dxfId="306">
      <formula>$D$1&lt;Q4</formula>
    </cfRule>
    <cfRule type="expression" priority="860" aboveAverage="0" equalAverage="0" bottom="0" percent="0" rank="0" text="" dxfId="307">
      <formula>$D$1&gt;Q4</formula>
    </cfRule>
  </conditionalFormatting>
  <conditionalFormatting sqref="Q4">
    <cfRule type="expression" priority="861" aboveAverage="0" equalAverage="0" bottom="0" percent="0" rank="0" text="" dxfId="308">
      <formula>$D$1&lt;Q4</formula>
    </cfRule>
    <cfRule type="expression" priority="862" aboveAverage="0" equalAverage="0" bottom="0" percent="0" rank="0" text="" dxfId="309">
      <formula>$D$1&gt;Q4</formula>
    </cfRule>
  </conditionalFormatting>
  <conditionalFormatting sqref="Q4">
    <cfRule type="expression" priority="863" aboveAverage="0" equalAverage="0" bottom="0" percent="0" rank="0" text="" dxfId="310">
      <formula>$D$1&lt;Q4</formula>
    </cfRule>
    <cfRule type="expression" priority="864" aboveAverage="0" equalAverage="0" bottom="0" percent="0" rank="0" text="" dxfId="311">
      <formula>$D$1&gt;Q4</formula>
    </cfRule>
  </conditionalFormatting>
  <conditionalFormatting sqref="Q4">
    <cfRule type="expression" priority="865" aboveAverage="0" equalAverage="0" bottom="0" percent="0" rank="0" text="" dxfId="312">
      <formula>$D$1&lt;Q4</formula>
    </cfRule>
    <cfRule type="expression" priority="866" aboveAverage="0" equalAverage="0" bottom="0" percent="0" rank="0" text="" dxfId="313">
      <formula>$D$1&gt;Q4</formula>
    </cfRule>
  </conditionalFormatting>
  <conditionalFormatting sqref="Q4">
    <cfRule type="expression" priority="867" aboveAverage="0" equalAverage="0" bottom="0" percent="0" rank="0" text="" dxfId="314">
      <formula>$D$1&lt;Q4</formula>
    </cfRule>
    <cfRule type="expression" priority="868" aboveAverage="0" equalAverage="0" bottom="0" percent="0" rank="0" text="" dxfId="315">
      <formula>$D$1&gt;Q4</formula>
    </cfRule>
  </conditionalFormatting>
  <conditionalFormatting sqref="Q4">
    <cfRule type="expression" priority="869" aboveAverage="0" equalAverage="0" bottom="0" percent="0" rank="0" text="" dxfId="316">
      <formula>$D$1&lt;Q4</formula>
    </cfRule>
    <cfRule type="expression" priority="870" aboveAverage="0" equalAverage="0" bottom="0" percent="0" rank="0" text="" dxfId="317">
      <formula>$D$1&gt;Q4</formula>
    </cfRule>
  </conditionalFormatting>
  <conditionalFormatting sqref="R4">
    <cfRule type="expression" priority="871" aboveAverage="0" equalAverage="0" bottom="0" percent="0" rank="0" text="" dxfId="318">
      <formula>$D$1&lt;R4</formula>
    </cfRule>
    <cfRule type="expression" priority="872" aboveAverage="0" equalAverage="0" bottom="0" percent="0" rank="0" text="" dxfId="319">
      <formula>$D$1&gt;R4</formula>
    </cfRule>
  </conditionalFormatting>
  <conditionalFormatting sqref="R4">
    <cfRule type="expression" priority="873" aboveAverage="0" equalAverage="0" bottom="0" percent="0" rank="0" text="" dxfId="320">
      <formula>$D$1&lt;R4</formula>
    </cfRule>
    <cfRule type="expression" priority="874" aboveAverage="0" equalAverage="0" bottom="0" percent="0" rank="0" text="" dxfId="321">
      <formula>$D$1&gt;R4</formula>
    </cfRule>
  </conditionalFormatting>
  <conditionalFormatting sqref="R4">
    <cfRule type="expression" priority="875" aboveAverage="0" equalAverage="0" bottom="0" percent="0" rank="0" text="" dxfId="322">
      <formula>$D$1&lt;R4</formula>
    </cfRule>
    <cfRule type="expression" priority="876" aboveAverage="0" equalAverage="0" bottom="0" percent="0" rank="0" text="" dxfId="323">
      <formula>$D$1&gt;R4</formula>
    </cfRule>
  </conditionalFormatting>
  <conditionalFormatting sqref="R4">
    <cfRule type="expression" priority="877" aboveAverage="0" equalAverage="0" bottom="0" percent="0" rank="0" text="" dxfId="324">
      <formula>$D$1&lt;R4</formula>
    </cfRule>
    <cfRule type="expression" priority="878" aboveAverage="0" equalAverage="0" bottom="0" percent="0" rank="0" text="" dxfId="325">
      <formula>$D$1&gt;R4</formula>
    </cfRule>
  </conditionalFormatting>
  <conditionalFormatting sqref="R4">
    <cfRule type="expression" priority="879" aboveAverage="0" equalAverage="0" bottom="0" percent="0" rank="0" text="" dxfId="326">
      <formula>$D$1&lt;R4</formula>
    </cfRule>
    <cfRule type="expression" priority="880" aboveAverage="0" equalAverage="0" bottom="0" percent="0" rank="0" text="" dxfId="327">
      <formula>$D$1&gt;R4</formula>
    </cfRule>
  </conditionalFormatting>
  <conditionalFormatting sqref="R4">
    <cfRule type="expression" priority="881" aboveAverage="0" equalAverage="0" bottom="0" percent="0" rank="0" text="" dxfId="328">
      <formula>$D$1&lt;R4</formula>
    </cfRule>
    <cfRule type="expression" priority="882" aboveAverage="0" equalAverage="0" bottom="0" percent="0" rank="0" text="" dxfId="329">
      <formula>$D$1&gt;R4</formula>
    </cfRule>
  </conditionalFormatting>
  <conditionalFormatting sqref="R4">
    <cfRule type="expression" priority="883" aboveAverage="0" equalAverage="0" bottom="0" percent="0" rank="0" text="" dxfId="330">
      <formula>$D$1&lt;R4</formula>
    </cfRule>
    <cfRule type="expression" priority="884" aboveAverage="0" equalAverage="0" bottom="0" percent="0" rank="0" text="" dxfId="331">
      <formula>$D$1&gt;R4</formula>
    </cfRule>
  </conditionalFormatting>
  <conditionalFormatting sqref="R4">
    <cfRule type="expression" priority="885" aboveAverage="0" equalAverage="0" bottom="0" percent="0" rank="0" text="" dxfId="332">
      <formula>$D$1&lt;R4</formula>
    </cfRule>
    <cfRule type="expression" priority="886" aboveAverage="0" equalAverage="0" bottom="0" percent="0" rank="0" text="" dxfId="333">
      <formula>$D$1&gt;R4</formula>
    </cfRule>
  </conditionalFormatting>
  <conditionalFormatting sqref="R4">
    <cfRule type="expression" priority="887" aboveAverage="0" equalAverage="0" bottom="0" percent="0" rank="0" text="" dxfId="334">
      <formula>$D$1&lt;R4</formula>
    </cfRule>
    <cfRule type="expression" priority="888" aboveAverage="0" equalAverage="0" bottom="0" percent="0" rank="0" text="" dxfId="335">
      <formula>$D$1&gt;R4</formula>
    </cfRule>
  </conditionalFormatting>
  <conditionalFormatting sqref="R4">
    <cfRule type="expression" priority="889" aboveAverage="0" equalAverage="0" bottom="0" percent="0" rank="0" text="" dxfId="336">
      <formula>$D$1&lt;R4</formula>
    </cfRule>
    <cfRule type="expression" priority="890" aboveAverage="0" equalAverage="0" bottom="0" percent="0" rank="0" text="" dxfId="337">
      <formula>$D$1&gt;R4</formula>
    </cfRule>
  </conditionalFormatting>
  <conditionalFormatting sqref="R4">
    <cfRule type="expression" priority="891" aboveAverage="0" equalAverage="0" bottom="0" percent="0" rank="0" text="" dxfId="338">
      <formula>$D$1&lt;R4</formula>
    </cfRule>
    <cfRule type="expression" priority="892" aboveAverage="0" equalAverage="0" bottom="0" percent="0" rank="0" text="" dxfId="339">
      <formula>$D$1&gt;R4</formula>
    </cfRule>
  </conditionalFormatting>
  <conditionalFormatting sqref="R4">
    <cfRule type="expression" priority="893" aboveAverage="0" equalAverage="0" bottom="0" percent="0" rank="0" text="" dxfId="340">
      <formula>$D$1&lt;R4</formula>
    </cfRule>
    <cfRule type="expression" priority="894" aboveAverage="0" equalAverage="0" bottom="0" percent="0" rank="0" text="" dxfId="341">
      <formula>$D$1&gt;R4</formula>
    </cfRule>
  </conditionalFormatting>
  <conditionalFormatting sqref="R4">
    <cfRule type="expression" priority="895" aboveAverage="0" equalAverage="0" bottom="0" percent="0" rank="0" text="" dxfId="342">
      <formula>$D$1&lt;R4</formula>
    </cfRule>
    <cfRule type="expression" priority="896" aboveAverage="0" equalAverage="0" bottom="0" percent="0" rank="0" text="" dxfId="343">
      <formula>$D$1&gt;R4</formula>
    </cfRule>
  </conditionalFormatting>
  <conditionalFormatting sqref="R4">
    <cfRule type="expression" priority="897" aboveAverage="0" equalAverage="0" bottom="0" percent="0" rank="0" text="" dxfId="344">
      <formula>$D$1&lt;R4</formula>
    </cfRule>
    <cfRule type="expression" priority="898" aboveAverage="0" equalAverage="0" bottom="0" percent="0" rank="0" text="" dxfId="345">
      <formula>$D$1&gt;R4</formula>
    </cfRule>
  </conditionalFormatting>
  <conditionalFormatting sqref="R4">
    <cfRule type="expression" priority="899" aboveAverage="0" equalAverage="0" bottom="0" percent="0" rank="0" text="" dxfId="346">
      <formula>$D$1&lt;R4</formula>
    </cfRule>
    <cfRule type="expression" priority="900" aboveAverage="0" equalAverage="0" bottom="0" percent="0" rank="0" text="" dxfId="347">
      <formula>$D$1&gt;R4</formula>
    </cfRule>
  </conditionalFormatting>
  <conditionalFormatting sqref="R4">
    <cfRule type="expression" priority="901" aboveAverage="0" equalAverage="0" bottom="0" percent="0" rank="0" text="" dxfId="348">
      <formula>$D$1&lt;R4</formula>
    </cfRule>
    <cfRule type="expression" priority="902" aboveAverage="0" equalAverage="0" bottom="0" percent="0" rank="0" text="" dxfId="349">
      <formula>$D$1&gt;R4</formula>
    </cfRule>
  </conditionalFormatting>
  <conditionalFormatting sqref="R4">
    <cfRule type="expression" priority="903" aboveAverage="0" equalAverage="0" bottom="0" percent="0" rank="0" text="" dxfId="350">
      <formula>$D$1&lt;R4</formula>
    </cfRule>
    <cfRule type="expression" priority="904" aboveAverage="0" equalAverage="0" bottom="0" percent="0" rank="0" text="" dxfId="351">
      <formula>$D$1&gt;R4</formula>
    </cfRule>
  </conditionalFormatting>
  <conditionalFormatting sqref="R4">
    <cfRule type="expression" priority="905" aboveAverage="0" equalAverage="0" bottom="0" percent="0" rank="0" text="" dxfId="352">
      <formula>$D$1&lt;R4</formula>
    </cfRule>
    <cfRule type="expression" priority="906" aboveAverage="0" equalAverage="0" bottom="0" percent="0" rank="0" text="" dxfId="353">
      <formula>$D$1&gt;R4</formula>
    </cfRule>
  </conditionalFormatting>
  <conditionalFormatting sqref="S5">
    <cfRule type="expression" priority="907" aboveAverage="0" equalAverage="0" bottom="0" percent="0" rank="0" text="" dxfId="354">
      <formula>$D$1&lt;S5</formula>
    </cfRule>
    <cfRule type="expression" priority="908" aboveAverage="0" equalAverage="0" bottom="0" percent="0" rank="0" text="" dxfId="355">
      <formula>$D$1&gt;S5</formula>
    </cfRule>
  </conditionalFormatting>
  <conditionalFormatting sqref="S5">
    <cfRule type="expression" priority="909" aboveAverage="0" equalAverage="0" bottom="0" percent="0" rank="0" text="" dxfId="356">
      <formula>$D$1&lt;S5</formula>
    </cfRule>
    <cfRule type="expression" priority="910" aboveAverage="0" equalAverage="0" bottom="0" percent="0" rank="0" text="" dxfId="357">
      <formula>$D$1&gt;S5</formula>
    </cfRule>
  </conditionalFormatting>
  <conditionalFormatting sqref="S5">
    <cfRule type="expression" priority="911" aboveAverage="0" equalAverage="0" bottom="0" percent="0" rank="0" text="" dxfId="358">
      <formula>$D$1&lt;S5</formula>
    </cfRule>
    <cfRule type="expression" priority="912" aboveAverage="0" equalAverage="0" bottom="0" percent="0" rank="0" text="" dxfId="359">
      <formula>$D$1&gt;S5</formula>
    </cfRule>
  </conditionalFormatting>
  <conditionalFormatting sqref="S5">
    <cfRule type="expression" priority="913" aboveAverage="0" equalAverage="0" bottom="0" percent="0" rank="0" text="" dxfId="360">
      <formula>$D$1&lt;S5</formula>
    </cfRule>
    <cfRule type="expression" priority="914" aboveAverage="0" equalAverage="0" bottom="0" percent="0" rank="0" text="" dxfId="361">
      <formula>$D$1&gt;S5</formula>
    </cfRule>
  </conditionalFormatting>
  <conditionalFormatting sqref="S5">
    <cfRule type="expression" priority="915" aboveAverage="0" equalAverage="0" bottom="0" percent="0" rank="0" text="" dxfId="362">
      <formula>$D$1&lt;S5</formula>
    </cfRule>
    <cfRule type="expression" priority="916" aboveAverage="0" equalAverage="0" bottom="0" percent="0" rank="0" text="" dxfId="363">
      <formula>$D$1&gt;S5</formula>
    </cfRule>
  </conditionalFormatting>
  <conditionalFormatting sqref="S5">
    <cfRule type="expression" priority="917" aboveAverage="0" equalAverage="0" bottom="0" percent="0" rank="0" text="" dxfId="364">
      <formula>$D$1&lt;S5</formula>
    </cfRule>
    <cfRule type="expression" priority="918" aboveAverage="0" equalAverage="0" bottom="0" percent="0" rank="0" text="" dxfId="365">
      <formula>$D$1&gt;S5</formula>
    </cfRule>
  </conditionalFormatting>
  <conditionalFormatting sqref="S5">
    <cfRule type="expression" priority="919" aboveAverage="0" equalAverage="0" bottom="0" percent="0" rank="0" text="" dxfId="366">
      <formula>$D$1&lt;S5</formula>
    </cfRule>
    <cfRule type="expression" priority="920" aboveAverage="0" equalAverage="0" bottom="0" percent="0" rank="0" text="" dxfId="367">
      <formula>$D$1&gt;S5</formula>
    </cfRule>
  </conditionalFormatting>
  <conditionalFormatting sqref="S5">
    <cfRule type="expression" priority="921" aboveAverage="0" equalAverage="0" bottom="0" percent="0" rank="0" text="" dxfId="368">
      <formula>$D$1&lt;S5</formula>
    </cfRule>
    <cfRule type="expression" priority="922" aboveAverage="0" equalAverage="0" bottom="0" percent="0" rank="0" text="" dxfId="369">
      <formula>$D$1&gt;S5</formula>
    </cfRule>
  </conditionalFormatting>
  <conditionalFormatting sqref="S5">
    <cfRule type="expression" priority="923" aboveAverage="0" equalAverage="0" bottom="0" percent="0" rank="0" text="" dxfId="370">
      <formula>$D$1&lt;S5</formula>
    </cfRule>
    <cfRule type="expression" priority="924" aboveAverage="0" equalAverage="0" bottom="0" percent="0" rank="0" text="" dxfId="371">
      <formula>$D$1&gt;S5</formula>
    </cfRule>
  </conditionalFormatting>
  <conditionalFormatting sqref="S5">
    <cfRule type="expression" priority="925" aboveAverage="0" equalAverage="0" bottom="0" percent="0" rank="0" text="" dxfId="372">
      <formula>$D$1&lt;S5</formula>
    </cfRule>
    <cfRule type="expression" priority="926" aboveAverage="0" equalAverage="0" bottom="0" percent="0" rank="0" text="" dxfId="373">
      <formula>$D$1&gt;S5</formula>
    </cfRule>
  </conditionalFormatting>
  <conditionalFormatting sqref="S5">
    <cfRule type="cellIs" priority="927" operator="equal" aboveAverage="0" equalAverage="0" bottom="0" percent="0" rank="0" text="" dxfId="374">
      <formula>5</formula>
    </cfRule>
    <cfRule type="cellIs" priority="928" operator="equal" aboveAverage="0" equalAverage="0" bottom="0" percent="0" rank="0" text="" dxfId="375">
      <formula>4</formula>
    </cfRule>
    <cfRule type="cellIs" priority="929" operator="equal" aboveAverage="0" equalAverage="0" bottom="0" percent="0" rank="0" text="" dxfId="376">
      <formula>3</formula>
    </cfRule>
  </conditionalFormatting>
  <conditionalFormatting sqref="S5">
    <cfRule type="cellIs" priority="930" operator="equal" aboveAverage="0" equalAverage="0" bottom="0" percent="0" rank="0" text="" dxfId="377">
      <formula>5</formula>
    </cfRule>
    <cfRule type="cellIs" priority="931" operator="equal" aboveAverage="0" equalAverage="0" bottom="0" percent="0" rank="0" text="" dxfId="378">
      <formula>4</formula>
    </cfRule>
    <cfRule type="cellIs" priority="932" operator="equal" aboveAverage="0" equalAverage="0" bottom="0" percent="0" rank="0" text="" dxfId="379">
      <formula>3</formula>
    </cfRule>
  </conditionalFormatting>
  <conditionalFormatting sqref="S4">
    <cfRule type="expression" priority="933" aboveAverage="0" equalAverage="0" bottom="0" percent="0" rank="0" text="" dxfId="380">
      <formula>$D$1&lt;S4</formula>
    </cfRule>
    <cfRule type="expression" priority="934" aboveAverage="0" equalAverage="0" bottom="0" percent="0" rank="0" text="" dxfId="381">
      <formula>$D$1&gt;S4</formula>
    </cfRule>
  </conditionalFormatting>
  <conditionalFormatting sqref="S4">
    <cfRule type="expression" priority="935" aboveAverage="0" equalAverage="0" bottom="0" percent="0" rank="0" text="" dxfId="382">
      <formula>$D$1&lt;S4</formula>
    </cfRule>
    <cfRule type="expression" priority="936" aboveAverage="0" equalAverage="0" bottom="0" percent="0" rank="0" text="" dxfId="383">
      <formula>$D$1&gt;S4</formula>
    </cfRule>
  </conditionalFormatting>
  <conditionalFormatting sqref="S4">
    <cfRule type="expression" priority="937" aboveAverage="0" equalAverage="0" bottom="0" percent="0" rank="0" text="" dxfId="384">
      <formula>$D$1&lt;S4</formula>
    </cfRule>
    <cfRule type="expression" priority="938" aboveAverage="0" equalAverage="0" bottom="0" percent="0" rank="0" text="" dxfId="385">
      <formula>$D$1&gt;S4</formula>
    </cfRule>
  </conditionalFormatting>
  <conditionalFormatting sqref="S4">
    <cfRule type="expression" priority="939" aboveAverage="0" equalAverage="0" bottom="0" percent="0" rank="0" text="" dxfId="386">
      <formula>$D$1&lt;S4</formula>
    </cfRule>
    <cfRule type="expression" priority="940" aboveAverage="0" equalAverage="0" bottom="0" percent="0" rank="0" text="" dxfId="387">
      <formula>$D$1&gt;S4</formula>
    </cfRule>
  </conditionalFormatting>
  <conditionalFormatting sqref="J4">
    <cfRule type="expression" priority="941" aboveAverage="0" equalAverage="0" bottom="0" percent="0" rank="0" text="" dxfId="388">
      <formula>$D$1&lt;J4</formula>
    </cfRule>
    <cfRule type="expression" priority="942" aboveAverage="0" equalAverage="0" bottom="0" percent="0" rank="0" text="" dxfId="389">
      <formula>$D$1&gt;J4</formula>
    </cfRule>
  </conditionalFormatting>
  <conditionalFormatting sqref="N4">
    <cfRule type="expression" priority="943" aboveAverage="0" equalAverage="0" bottom="0" percent="0" rank="0" text="" dxfId="390">
      <formula>$D$1&lt;N4</formula>
    </cfRule>
    <cfRule type="expression" priority="944" aboveAverage="0" equalAverage="0" bottom="0" percent="0" rank="0" text="" dxfId="391">
      <formula>$D$1&gt;N4</formula>
    </cfRule>
  </conditionalFormatting>
  <conditionalFormatting sqref="N4">
    <cfRule type="expression" priority="945" aboveAverage="0" equalAverage="0" bottom="0" percent="0" rank="0" text="" dxfId="392">
      <formula>$D$1&lt;N4</formula>
    </cfRule>
    <cfRule type="expression" priority="946" aboveAverage="0" equalAverage="0" bottom="0" percent="0" rank="0" text="" dxfId="393">
      <formula>$D$1&gt;N4</formula>
    </cfRule>
  </conditionalFormatting>
  <conditionalFormatting sqref="P5">
    <cfRule type="cellIs" priority="947" operator="equal" aboveAverage="0" equalAverage="0" bottom="0" percent="0" rank="0" text="" dxfId="394">
      <formula>5</formula>
    </cfRule>
    <cfRule type="cellIs" priority="948" operator="equal" aboveAverage="0" equalAverage="0" bottom="0" percent="0" rank="0" text="" dxfId="395">
      <formula>4</formula>
    </cfRule>
    <cfRule type="cellIs" priority="949" operator="equal" aboveAverage="0" equalAverage="0" bottom="0" percent="0" rank="0" text="" dxfId="396">
      <formula>3</formula>
    </cfRule>
  </conditionalFormatting>
  <conditionalFormatting sqref="N5">
    <cfRule type="cellIs" priority="950" operator="equal" aboveAverage="0" equalAverage="0" bottom="0" percent="0" rank="0" text="" dxfId="397">
      <formula>5</formula>
    </cfRule>
    <cfRule type="cellIs" priority="951" operator="equal" aboveAverage="0" equalAverage="0" bottom="0" percent="0" rank="0" text="" dxfId="398">
      <formula>4</formula>
    </cfRule>
    <cfRule type="cellIs" priority="952" operator="equal" aboveAverage="0" equalAverage="0" bottom="0" percent="0" rank="0" text="" dxfId="399">
      <formula>3</formula>
    </cfRule>
  </conditionalFormatting>
  <conditionalFormatting sqref="P5">
    <cfRule type="cellIs" priority="953" operator="equal" aboveAverage="0" equalAverage="0" bottom="0" percent="0" rank="0" text="" dxfId="400">
      <formula>5</formula>
    </cfRule>
    <cfRule type="cellIs" priority="954" operator="equal" aboveAverage="0" equalAverage="0" bottom="0" percent="0" rank="0" text="" dxfId="401">
      <formula>4</formula>
    </cfRule>
    <cfRule type="cellIs" priority="955" operator="equal" aboveAverage="0" equalAverage="0" bottom="0" percent="0" rank="0" text="" dxfId="402">
      <formula>3</formula>
    </cfRule>
  </conditionalFormatting>
  <conditionalFormatting sqref="Q5">
    <cfRule type="cellIs" priority="956" operator="equal" aboveAverage="0" equalAverage="0" bottom="0" percent="0" rank="0" text="" dxfId="403">
      <formula>5</formula>
    </cfRule>
    <cfRule type="cellIs" priority="957" operator="equal" aboveAverage="0" equalAverage="0" bottom="0" percent="0" rank="0" text="" dxfId="404">
      <formula>4</formula>
    </cfRule>
    <cfRule type="cellIs" priority="958" operator="equal" aboveAverage="0" equalAverage="0" bottom="0" percent="0" rank="0" text="" dxfId="405">
      <formula>3</formula>
    </cfRule>
  </conditionalFormatting>
  <conditionalFormatting sqref="O3">
    <cfRule type="expression" priority="959" aboveAverage="0" equalAverage="0" bottom="0" percent="0" rank="0" text="" dxfId="406">
      <formula>$D$1&lt;O3</formula>
    </cfRule>
    <cfRule type="expression" priority="960" aboveAverage="0" equalAverage="0" bottom="0" percent="0" rank="0" text="" dxfId="407">
      <formula>$D$1&gt;O3</formula>
    </cfRule>
  </conditionalFormatting>
  <conditionalFormatting sqref="O3">
    <cfRule type="expression" priority="961" aboveAverage="0" equalAverage="0" bottom="0" percent="0" rank="0" text="" dxfId="408">
      <formula>$D$1&lt;O3</formula>
    </cfRule>
    <cfRule type="expression" priority="962" aboveAverage="0" equalAverage="0" bottom="0" percent="0" rank="0" text="" dxfId="409">
      <formula>$D$1&gt;O3</formula>
    </cfRule>
  </conditionalFormatting>
  <conditionalFormatting sqref="O5">
    <cfRule type="cellIs" priority="963" operator="equal" aboveAverage="0" equalAverage="0" bottom="0" percent="0" rank="0" text="" dxfId="410">
      <formula>5</formula>
    </cfRule>
    <cfRule type="cellIs" priority="964" operator="equal" aboveAverage="0" equalAverage="0" bottom="0" percent="0" rank="0" text="" dxfId="411">
      <formula>4</formula>
    </cfRule>
    <cfRule type="cellIs" priority="965" operator="equal" aboveAverage="0" equalAverage="0" bottom="0" percent="0" rank="0" text="" dxfId="412">
      <formula>3</formula>
    </cfRule>
  </conditionalFormatting>
  <conditionalFormatting sqref="O5">
    <cfRule type="cellIs" priority="966" operator="equal" aboveAverage="0" equalAverage="0" bottom="0" percent="0" rank="0" text="" dxfId="413">
      <formula>5</formula>
    </cfRule>
    <cfRule type="cellIs" priority="967" operator="equal" aboveAverage="0" equalAverage="0" bottom="0" percent="0" rank="0" text="" dxfId="414">
      <formula>4</formula>
    </cfRule>
    <cfRule type="cellIs" priority="968" operator="equal" aboveAverage="0" equalAverage="0" bottom="0" percent="0" rank="0" text="" dxfId="415">
      <formula>3</formula>
    </cfRule>
  </conditionalFormatting>
  <conditionalFormatting sqref="O5">
    <cfRule type="cellIs" priority="969" operator="equal" aboveAverage="0" equalAverage="0" bottom="0" percent="0" rank="0" text="" dxfId="416">
      <formula>5</formula>
    </cfRule>
    <cfRule type="cellIs" priority="970" operator="equal" aboveAverage="0" equalAverage="0" bottom="0" percent="0" rank="0" text="" dxfId="417">
      <formula>4</formula>
    </cfRule>
    <cfRule type="cellIs" priority="971" operator="equal" aboveAverage="0" equalAverage="0" bottom="0" percent="0" rank="0" text="" dxfId="418">
      <formula>3</formula>
    </cfRule>
  </conditionalFormatting>
  <conditionalFormatting sqref="O5">
    <cfRule type="cellIs" priority="972" operator="equal" aboveAverage="0" equalAverage="0" bottom="0" percent="0" rank="0" text="" dxfId="419">
      <formula>5</formula>
    </cfRule>
    <cfRule type="cellIs" priority="973" operator="equal" aboveAverage="0" equalAverage="0" bottom="0" percent="0" rank="0" text="" dxfId="420">
      <formula>4</formula>
    </cfRule>
    <cfRule type="cellIs" priority="974" operator="equal" aboveAverage="0" equalAverage="0" bottom="0" percent="0" rank="0" text="" dxfId="421">
      <formula>3</formula>
    </cfRule>
  </conditionalFormatting>
  <conditionalFormatting sqref="O5">
    <cfRule type="cellIs" priority="975" operator="equal" aboveAverage="0" equalAverage="0" bottom="0" percent="0" rank="0" text="" dxfId="422">
      <formula>5</formula>
    </cfRule>
    <cfRule type="cellIs" priority="976" operator="equal" aboveAverage="0" equalAverage="0" bottom="0" percent="0" rank="0" text="" dxfId="423">
      <formula>4</formula>
    </cfRule>
    <cfRule type="cellIs" priority="977" operator="equal" aboveAverage="0" equalAverage="0" bottom="0" percent="0" rank="0" text="" dxfId="424">
      <formula>3</formula>
    </cfRule>
  </conditionalFormatting>
  <conditionalFormatting sqref="M5">
    <cfRule type="cellIs" priority="978" operator="equal" aboveAverage="0" equalAverage="0" bottom="0" percent="0" rank="0" text="" dxfId="425">
      <formula>5</formula>
    </cfRule>
    <cfRule type="cellIs" priority="979" operator="equal" aboveAverage="0" equalAverage="0" bottom="0" percent="0" rank="0" text="" dxfId="426">
      <formula>4</formula>
    </cfRule>
    <cfRule type="cellIs" priority="980" operator="equal" aboveAverage="0" equalAverage="0" bottom="0" percent="0" rank="0" text="" dxfId="427">
      <formula>3</formula>
    </cfRule>
  </conditionalFormatting>
  <conditionalFormatting sqref="M5">
    <cfRule type="cellIs" priority="981" operator="equal" aboveAverage="0" equalAverage="0" bottom="0" percent="0" rank="0" text="" dxfId="428">
      <formula>5</formula>
    </cfRule>
    <cfRule type="cellIs" priority="982" operator="equal" aboveAverage="0" equalAverage="0" bottom="0" percent="0" rank="0" text="" dxfId="429">
      <formula>4</formula>
    </cfRule>
    <cfRule type="cellIs" priority="983" operator="equal" aboveAverage="0" equalAverage="0" bottom="0" percent="0" rank="0" text="" dxfId="430">
      <formula>3</formula>
    </cfRule>
  </conditionalFormatting>
  <conditionalFormatting sqref="M5">
    <cfRule type="cellIs" priority="984" operator="equal" aboveAverage="0" equalAverage="0" bottom="0" percent="0" rank="0" text="" dxfId="431">
      <formula>5</formula>
    </cfRule>
    <cfRule type="cellIs" priority="985" operator="equal" aboveAverage="0" equalAverage="0" bottom="0" percent="0" rank="0" text="" dxfId="432">
      <formula>4</formula>
    </cfRule>
    <cfRule type="cellIs" priority="986" operator="equal" aboveAverage="0" equalAverage="0" bottom="0" percent="0" rank="0" text="" dxfId="433">
      <formula>3</formula>
    </cfRule>
  </conditionalFormatting>
  <conditionalFormatting sqref="M5">
    <cfRule type="cellIs" priority="987" operator="equal" aboveAverage="0" equalAverage="0" bottom="0" percent="0" rank="0" text="" dxfId="434">
      <formula>5</formula>
    </cfRule>
    <cfRule type="cellIs" priority="988" operator="equal" aboveAverage="0" equalAverage="0" bottom="0" percent="0" rank="0" text="" dxfId="435">
      <formula>4</formula>
    </cfRule>
    <cfRule type="cellIs" priority="989" operator="equal" aboveAverage="0" equalAverage="0" bottom="0" percent="0" rank="0" text="" dxfId="436">
      <formula>3</formula>
    </cfRule>
  </conditionalFormatting>
  <conditionalFormatting sqref="M5">
    <cfRule type="cellIs" priority="990" operator="equal" aboveAverage="0" equalAverage="0" bottom="0" percent="0" rank="0" text="" dxfId="437">
      <formula>5</formula>
    </cfRule>
    <cfRule type="cellIs" priority="991" operator="equal" aboveAverage="0" equalAverage="0" bottom="0" percent="0" rank="0" text="" dxfId="438">
      <formula>4</formula>
    </cfRule>
    <cfRule type="cellIs" priority="992" operator="equal" aboveAverage="0" equalAverage="0" bottom="0" percent="0" rank="0" text="" dxfId="439">
      <formula>3</formula>
    </cfRule>
  </conditionalFormatting>
  <conditionalFormatting sqref="O4">
    <cfRule type="expression" priority="993" aboveAverage="0" equalAverage="0" bottom="0" percent="0" rank="0" text="" dxfId="440">
      <formula>$D$1&lt;O4</formula>
    </cfRule>
    <cfRule type="expression" priority="994" aboveAverage="0" equalAverage="0" bottom="0" percent="0" rank="0" text="" dxfId="441">
      <formula>$D$1&gt;O4</formula>
    </cfRule>
  </conditionalFormatting>
  <conditionalFormatting sqref="P3">
    <cfRule type="expression" priority="995" aboveAverage="0" equalAverage="0" bottom="0" percent="0" rank="0" text="" dxfId="442">
      <formula>$D$1&lt;P3</formula>
    </cfRule>
    <cfRule type="expression" priority="996" aboveAverage="0" equalAverage="0" bottom="0" percent="0" rank="0" text="" dxfId="443">
      <formula>$D$1&gt;P3</formula>
    </cfRule>
  </conditionalFormatting>
  <conditionalFormatting sqref="P3">
    <cfRule type="expression" priority="997" aboveAverage="0" equalAverage="0" bottom="0" percent="0" rank="0" text="" dxfId="444">
      <formula>$D$1&lt;P3</formula>
    </cfRule>
    <cfRule type="expression" priority="998" aboveAverage="0" equalAverage="0" bottom="0" percent="0" rank="0" text="" dxfId="445">
      <formula>$D$1&gt;P3</formula>
    </cfRule>
  </conditionalFormatting>
  <conditionalFormatting sqref="P4">
    <cfRule type="expression" priority="999" aboveAverage="0" equalAverage="0" bottom="0" percent="0" rank="0" text="" dxfId="446">
      <formula>$D$1&lt;P4</formula>
    </cfRule>
    <cfRule type="expression" priority="1000" aboveAverage="0" equalAverage="0" bottom="0" percent="0" rank="0" text="" dxfId="447">
      <formula>$D$1&gt;P4</formula>
    </cfRule>
  </conditionalFormatting>
  <conditionalFormatting sqref="P4">
    <cfRule type="expression" priority="1001" aboveAverage="0" equalAverage="0" bottom="0" percent="0" rank="0" text="" dxfId="448">
      <formula>$D$1&lt;P4</formula>
    </cfRule>
    <cfRule type="expression" priority="1002" aboveAverage="0" equalAverage="0" bottom="0" percent="0" rank="0" text="" dxfId="449">
      <formula>$D$1&gt;P4</formula>
    </cfRule>
  </conditionalFormatting>
  <conditionalFormatting sqref="P4">
    <cfRule type="expression" priority="1003" aboveAverage="0" equalAverage="0" bottom="0" percent="0" rank="0" text="" dxfId="0">
      <formula>$D$1&lt;P4</formula>
    </cfRule>
    <cfRule type="expression" priority="1004" aboveAverage="0" equalAverage="0" bottom="0" percent="0" rank="0" text="" dxfId="1">
      <formula>$D$1&gt;P4</formula>
    </cfRule>
  </conditionalFormatting>
  <conditionalFormatting sqref="P4">
    <cfRule type="expression" priority="1005" aboveAverage="0" equalAverage="0" bottom="0" percent="0" rank="0" text="" dxfId="2">
      <formula>$D$1&lt;P4</formula>
    </cfRule>
    <cfRule type="expression" priority="1006" aboveAverage="0" equalAverage="0" bottom="0" percent="0" rank="0" text="" dxfId="3">
      <formula>$D$1&gt;P4</formula>
    </cfRule>
  </conditionalFormatting>
  <conditionalFormatting sqref="P4">
    <cfRule type="expression" priority="1007" aboveAverage="0" equalAverage="0" bottom="0" percent="0" rank="0" text="" dxfId="4">
      <formula>$D$1&lt;P4</formula>
    </cfRule>
    <cfRule type="expression" priority="1008" aboveAverage="0" equalAverage="0" bottom="0" percent="0" rank="0" text="" dxfId="5">
      <formula>$D$1&gt;P4</formula>
    </cfRule>
  </conditionalFormatting>
  <conditionalFormatting sqref="P4">
    <cfRule type="expression" priority="1009" aboveAverage="0" equalAverage="0" bottom="0" percent="0" rank="0" text="" dxfId="6">
      <formula>$D$1&lt;P4</formula>
    </cfRule>
    <cfRule type="expression" priority="1010" aboveAverage="0" equalAverage="0" bottom="0" percent="0" rank="0" text="" dxfId="7">
      <formula>$D$1&gt;P4</formula>
    </cfRule>
  </conditionalFormatting>
  <conditionalFormatting sqref="P4">
    <cfRule type="expression" priority="1011" aboveAverage="0" equalAverage="0" bottom="0" percent="0" rank="0" text="" dxfId="8">
      <formula>$D$1&lt;P4</formula>
    </cfRule>
    <cfRule type="expression" priority="1012" aboveAverage="0" equalAverage="0" bottom="0" percent="0" rank="0" text="" dxfId="9">
      <formula>$D$1&gt;P4</formula>
    </cfRule>
  </conditionalFormatting>
  <conditionalFormatting sqref="Q4">
    <cfRule type="expression" priority="1013" aboveAverage="0" equalAverage="0" bottom="0" percent="0" rank="0" text="" dxfId="10">
      <formula>$D$1&lt;Q4</formula>
    </cfRule>
    <cfRule type="expression" priority="1014" aboveAverage="0" equalAverage="0" bottom="0" percent="0" rank="0" text="" dxfId="11">
      <formula>$D$1&gt;Q4</formula>
    </cfRule>
  </conditionalFormatting>
  <conditionalFormatting sqref="Q4">
    <cfRule type="expression" priority="1015" aboveAverage="0" equalAverage="0" bottom="0" percent="0" rank="0" text="" dxfId="12">
      <formula>$D$1&lt;Q4</formula>
    </cfRule>
    <cfRule type="expression" priority="1016" aboveAverage="0" equalAverage="0" bottom="0" percent="0" rank="0" text="" dxfId="13">
      <formula>$D$1&gt;Q4</formula>
    </cfRule>
  </conditionalFormatting>
  <conditionalFormatting sqref="Q4">
    <cfRule type="expression" priority="1017" aboveAverage="0" equalAverage="0" bottom="0" percent="0" rank="0" text="" dxfId="14">
      <formula>$D$1&lt;Q4</formula>
    </cfRule>
    <cfRule type="expression" priority="1018" aboveAverage="0" equalAverage="0" bottom="0" percent="0" rank="0" text="" dxfId="15">
      <formula>$D$1&gt;Q4</formula>
    </cfRule>
  </conditionalFormatting>
  <conditionalFormatting sqref="Q4">
    <cfRule type="expression" priority="1019" aboveAverage="0" equalAverage="0" bottom="0" percent="0" rank="0" text="" dxfId="16">
      <formula>$D$1&lt;Q4</formula>
    </cfRule>
    <cfRule type="expression" priority="1020" aboveAverage="0" equalAverage="0" bottom="0" percent="0" rank="0" text="" dxfId="17">
      <formula>$D$1&gt;Q4</formula>
    </cfRule>
  </conditionalFormatting>
  <conditionalFormatting sqref="Q4">
    <cfRule type="expression" priority="1021" aboveAverage="0" equalAverage="0" bottom="0" percent="0" rank="0" text="" dxfId="18">
      <formula>$D$1&lt;Q4</formula>
    </cfRule>
    <cfRule type="expression" priority="1022" aboveAverage="0" equalAverage="0" bottom="0" percent="0" rank="0" text="" dxfId="19">
      <formula>$D$1&gt;Q4</formula>
    </cfRule>
  </conditionalFormatting>
  <conditionalFormatting sqref="Q4">
    <cfRule type="expression" priority="1023" aboveAverage="0" equalAverage="0" bottom="0" percent="0" rank="0" text="" dxfId="20">
      <formula>$D$1&lt;Q4</formula>
    </cfRule>
    <cfRule type="expression" priority="1024" aboveAverage="0" equalAverage="0" bottom="0" percent="0" rank="0" text="" dxfId="21">
      <formula>$D$1&gt;Q4</formula>
    </cfRule>
  </conditionalFormatting>
  <conditionalFormatting sqref="R5">
    <cfRule type="expression" priority="1025" aboveAverage="0" equalAverage="0" bottom="0" percent="0" rank="0" text="" dxfId="22">
      <formula>$D$1&lt;R5</formula>
    </cfRule>
    <cfRule type="expression" priority="1026" aboveAverage="0" equalAverage="0" bottom="0" percent="0" rank="0" text="" dxfId="23">
      <formula>$D$1&gt;R5</formula>
    </cfRule>
  </conditionalFormatting>
  <conditionalFormatting sqref="R5">
    <cfRule type="expression" priority="1027" aboveAverage="0" equalAverage="0" bottom="0" percent="0" rank="0" text="" dxfId="24">
      <formula>$D$1&lt;R5</formula>
    </cfRule>
    <cfRule type="expression" priority="1028" aboveAverage="0" equalAverage="0" bottom="0" percent="0" rank="0" text="" dxfId="25">
      <formula>$D$1&gt;R5</formula>
    </cfRule>
  </conditionalFormatting>
  <conditionalFormatting sqref="R5">
    <cfRule type="expression" priority="1029" aboveAverage="0" equalAverage="0" bottom="0" percent="0" rank="0" text="" dxfId="26">
      <formula>$D$1&lt;R5</formula>
    </cfRule>
    <cfRule type="expression" priority="1030" aboveAverage="0" equalAverage="0" bottom="0" percent="0" rank="0" text="" dxfId="27">
      <formula>$D$1&gt;R5</formula>
    </cfRule>
  </conditionalFormatting>
  <conditionalFormatting sqref="R5">
    <cfRule type="expression" priority="1031" aboveAverage="0" equalAverage="0" bottom="0" percent="0" rank="0" text="" dxfId="28">
      <formula>$D$1&lt;R5</formula>
    </cfRule>
    <cfRule type="expression" priority="1032" aboveAverage="0" equalAverage="0" bottom="0" percent="0" rank="0" text="" dxfId="29">
      <formula>$D$1&gt;R5</formula>
    </cfRule>
  </conditionalFormatting>
  <conditionalFormatting sqref="R5">
    <cfRule type="expression" priority="1033" aboveAverage="0" equalAverage="0" bottom="0" percent="0" rank="0" text="" dxfId="30">
      <formula>$D$1&lt;R5</formula>
    </cfRule>
    <cfRule type="expression" priority="1034" aboveAverage="0" equalAverage="0" bottom="0" percent="0" rank="0" text="" dxfId="31">
      <formula>$D$1&gt;R5</formula>
    </cfRule>
  </conditionalFormatting>
  <conditionalFormatting sqref="R5">
    <cfRule type="expression" priority="1035" aboveAverage="0" equalAverage="0" bottom="0" percent="0" rank="0" text="" dxfId="32">
      <formula>$D$1&lt;R5</formula>
    </cfRule>
    <cfRule type="expression" priority="1036" aboveAverage="0" equalAverage="0" bottom="0" percent="0" rank="0" text="" dxfId="33">
      <formula>$D$1&gt;R5</formula>
    </cfRule>
  </conditionalFormatting>
  <conditionalFormatting sqref="R5">
    <cfRule type="expression" priority="1037" aboveAverage="0" equalAverage="0" bottom="0" percent="0" rank="0" text="" dxfId="34">
      <formula>$D$1&lt;R5</formula>
    </cfRule>
    <cfRule type="expression" priority="1038" aboveAverage="0" equalAverage="0" bottom="0" percent="0" rank="0" text="" dxfId="35">
      <formula>$D$1&gt;R5</formula>
    </cfRule>
  </conditionalFormatting>
  <conditionalFormatting sqref="R5">
    <cfRule type="expression" priority="1039" aboveAverage="0" equalAverage="0" bottom="0" percent="0" rank="0" text="" dxfId="36">
      <formula>$D$1&lt;R5</formula>
    </cfRule>
    <cfRule type="expression" priority="1040" aboveAverage="0" equalAverage="0" bottom="0" percent="0" rank="0" text="" dxfId="37">
      <formula>$D$1&gt;R5</formula>
    </cfRule>
  </conditionalFormatting>
  <conditionalFormatting sqref="R5">
    <cfRule type="expression" priority="1041" aboveAverage="0" equalAverage="0" bottom="0" percent="0" rank="0" text="" dxfId="38">
      <formula>$D$1&lt;R5</formula>
    </cfRule>
    <cfRule type="expression" priority="1042" aboveAverage="0" equalAverage="0" bottom="0" percent="0" rank="0" text="" dxfId="39">
      <formula>$D$1&gt;R5</formula>
    </cfRule>
  </conditionalFormatting>
  <conditionalFormatting sqref="R5">
    <cfRule type="expression" priority="1043" aboveAverage="0" equalAverage="0" bottom="0" percent="0" rank="0" text="" dxfId="40">
      <formula>$D$1&lt;R5</formula>
    </cfRule>
    <cfRule type="expression" priority="1044" aboveAverage="0" equalAverage="0" bottom="0" percent="0" rank="0" text="" dxfId="41">
      <formula>$D$1&gt;R5</formula>
    </cfRule>
  </conditionalFormatting>
  <conditionalFormatting sqref="R5">
    <cfRule type="expression" priority="1045" aboveAverage="0" equalAverage="0" bottom="0" percent="0" rank="0" text="" dxfId="42">
      <formula>$D$1&lt;R5</formula>
    </cfRule>
    <cfRule type="expression" priority="1046" aboveAverage="0" equalAverage="0" bottom="0" percent="0" rank="0" text="" dxfId="43">
      <formula>$D$1&gt;R5</formula>
    </cfRule>
  </conditionalFormatting>
  <conditionalFormatting sqref="R5">
    <cfRule type="expression" priority="1047" aboveAverage="0" equalAverage="0" bottom="0" percent="0" rank="0" text="" dxfId="44">
      <formula>$D$1&lt;R5</formula>
    </cfRule>
    <cfRule type="expression" priority="1048" aboveAverage="0" equalAverage="0" bottom="0" percent="0" rank="0" text="" dxfId="45">
      <formula>$D$1&gt;R5</formula>
    </cfRule>
  </conditionalFormatting>
  <conditionalFormatting sqref="R5">
    <cfRule type="expression" priority="1049" aboveAverage="0" equalAverage="0" bottom="0" percent="0" rank="0" text="" dxfId="46">
      <formula>$D$1&lt;R5</formula>
    </cfRule>
    <cfRule type="expression" priority="1050" aboveAverage="0" equalAverage="0" bottom="0" percent="0" rank="0" text="" dxfId="47">
      <formula>$D$1&gt;R5</formula>
    </cfRule>
  </conditionalFormatting>
  <conditionalFormatting sqref="R5">
    <cfRule type="expression" priority="1051" aboveAverage="0" equalAverage="0" bottom="0" percent="0" rank="0" text="" dxfId="48">
      <formula>$D$1&lt;R5</formula>
    </cfRule>
    <cfRule type="expression" priority="1052" aboveAverage="0" equalAverage="0" bottom="0" percent="0" rank="0" text="" dxfId="49">
      <formula>$D$1&gt;R5</formula>
    </cfRule>
  </conditionalFormatting>
  <conditionalFormatting sqref="R5">
    <cfRule type="expression" priority="1053" aboveAverage="0" equalAverage="0" bottom="0" percent="0" rank="0" text="" dxfId="50">
      <formula>$D$1&lt;R5</formula>
    </cfRule>
    <cfRule type="expression" priority="1054" aboveAverage="0" equalAverage="0" bottom="0" percent="0" rank="0" text="" dxfId="51">
      <formula>$D$1&gt;R5</formula>
    </cfRule>
  </conditionalFormatting>
  <conditionalFormatting sqref="R5">
    <cfRule type="cellIs" priority="1055" operator="equal" aboveAverage="0" equalAverage="0" bottom="0" percent="0" rank="0" text="" dxfId="52">
      <formula>5</formula>
    </cfRule>
    <cfRule type="cellIs" priority="1056" operator="equal" aboveAverage="0" equalAverage="0" bottom="0" percent="0" rank="0" text="" dxfId="53">
      <formula>4</formula>
    </cfRule>
    <cfRule type="cellIs" priority="1057" operator="equal" aboveAverage="0" equalAverage="0" bottom="0" percent="0" rank="0" text="" dxfId="54">
      <formula>3</formula>
    </cfRule>
  </conditionalFormatting>
  <conditionalFormatting sqref="R5">
    <cfRule type="cellIs" priority="1058" operator="equal" aboveAverage="0" equalAverage="0" bottom="0" percent="0" rank="0" text="" dxfId="55">
      <formula>5</formula>
    </cfRule>
    <cfRule type="cellIs" priority="1059" operator="equal" aboveAverage="0" equalAverage="0" bottom="0" percent="0" rank="0" text="" dxfId="56">
      <formula>4</formula>
    </cfRule>
    <cfRule type="cellIs" priority="1060" operator="equal" aboveAverage="0" equalAverage="0" bottom="0" percent="0" rank="0" text="" dxfId="57">
      <formula>3</formula>
    </cfRule>
  </conditionalFormatting>
  <conditionalFormatting sqref="R4">
    <cfRule type="expression" priority="1061" aboveAverage="0" equalAverage="0" bottom="0" percent="0" rank="0" text="" dxfId="58">
      <formula>$D$1&lt;R4</formula>
    </cfRule>
    <cfRule type="expression" priority="1062" aboveAverage="0" equalAverage="0" bottom="0" percent="0" rank="0" text="" dxfId="59">
      <formula>$D$1&gt;R4</formula>
    </cfRule>
  </conditionalFormatting>
  <conditionalFormatting sqref="R4">
    <cfRule type="expression" priority="1063" aboveAverage="0" equalAverage="0" bottom="0" percent="0" rank="0" text="" dxfId="60">
      <formula>$D$1&lt;R4</formula>
    </cfRule>
    <cfRule type="expression" priority="1064" aboveAverage="0" equalAverage="0" bottom="0" percent="0" rank="0" text="" dxfId="61">
      <formula>$D$1&gt;R4</formula>
    </cfRule>
  </conditionalFormatting>
  <conditionalFormatting sqref="R4">
    <cfRule type="expression" priority="1065" aboveAverage="0" equalAverage="0" bottom="0" percent="0" rank="0" text="" dxfId="62">
      <formula>$D$1&lt;R4</formula>
    </cfRule>
    <cfRule type="expression" priority="1066" aboveAverage="0" equalAverage="0" bottom="0" percent="0" rank="0" text="" dxfId="63">
      <formula>$D$1&gt;R4</formula>
    </cfRule>
  </conditionalFormatting>
  <conditionalFormatting sqref="R4">
    <cfRule type="expression" priority="1067" aboveAverage="0" equalAverage="0" bottom="0" percent="0" rank="0" text="" dxfId="64">
      <formula>$D$1&lt;R4</formula>
    </cfRule>
    <cfRule type="expression" priority="1068" aboveAverage="0" equalAverage="0" bottom="0" percent="0" rank="0" text="" dxfId="65">
      <formula>$D$1&gt;R4</formula>
    </cfRule>
  </conditionalFormatting>
  <conditionalFormatting sqref="R4">
    <cfRule type="expression" priority="1069" aboveAverage="0" equalAverage="0" bottom="0" percent="0" rank="0" text="" dxfId="66">
      <formula>$D$1&lt;R4</formula>
    </cfRule>
    <cfRule type="expression" priority="1070" aboveAverage="0" equalAverage="0" bottom="0" percent="0" rank="0" text="" dxfId="67">
      <formula>$D$1&gt;R4</formula>
    </cfRule>
  </conditionalFormatting>
  <conditionalFormatting sqref="R4">
    <cfRule type="expression" priority="1071" aboveAverage="0" equalAverage="0" bottom="0" percent="0" rank="0" text="" dxfId="68">
      <formula>$D$1&lt;R4</formula>
    </cfRule>
    <cfRule type="expression" priority="1072" aboveAverage="0" equalAverage="0" bottom="0" percent="0" rank="0" text="" dxfId="69">
      <formula>$D$1&gt;R4</formula>
    </cfRule>
  </conditionalFormatting>
  <conditionalFormatting sqref="R4">
    <cfRule type="expression" priority="1073" aboveAverage="0" equalAverage="0" bottom="0" percent="0" rank="0" text="" dxfId="70">
      <formula>$D$1&lt;R4</formula>
    </cfRule>
    <cfRule type="expression" priority="1074" aboveAverage="0" equalAverage="0" bottom="0" percent="0" rank="0" text="" dxfId="71">
      <formula>$D$1&gt;R4</formula>
    </cfRule>
  </conditionalFormatting>
  <conditionalFormatting sqref="R4">
    <cfRule type="expression" priority="1075" aboveAverage="0" equalAverage="0" bottom="0" percent="0" rank="0" text="" dxfId="72">
      <formula>$D$1&lt;R4</formula>
    </cfRule>
    <cfRule type="expression" priority="1076" aboveAverage="0" equalAverage="0" bottom="0" percent="0" rank="0" text="" dxfId="73">
      <formula>$D$1&gt;R4</formula>
    </cfRule>
  </conditionalFormatting>
  <conditionalFormatting sqref="R4">
    <cfRule type="expression" priority="1077" aboveAverage="0" equalAverage="0" bottom="0" percent="0" rank="0" text="" dxfId="74">
      <formula>$D$1&lt;R4</formula>
    </cfRule>
    <cfRule type="expression" priority="1078" aboveAverage="0" equalAverage="0" bottom="0" percent="0" rank="0" text="" dxfId="75">
      <formula>$D$1&gt;R4</formula>
    </cfRule>
  </conditionalFormatting>
  <conditionalFormatting sqref="S3">
    <cfRule type="expression" priority="1079" aboveAverage="0" equalAverage="0" bottom="0" percent="0" rank="0" text="" dxfId="76">
      <formula>$D$1&lt;S3</formula>
    </cfRule>
    <cfRule type="expression" priority="1080" aboveAverage="0" equalAverage="0" bottom="0" percent="0" rank="0" text="" dxfId="77">
      <formula>$D$1&gt;S3</formula>
    </cfRule>
  </conditionalFormatting>
  <conditionalFormatting sqref="S5">
    <cfRule type="expression" priority="1081" aboveAverage="0" equalAverage="0" bottom="0" percent="0" rank="0" text="" dxfId="78">
      <formula>$D$1&lt;S5</formula>
    </cfRule>
    <cfRule type="expression" priority="1082" aboveAverage="0" equalAverage="0" bottom="0" percent="0" rank="0" text="" dxfId="79">
      <formula>$D$1&gt;S5</formula>
    </cfRule>
  </conditionalFormatting>
  <conditionalFormatting sqref="S5">
    <cfRule type="expression" priority="1083" aboveAverage="0" equalAverage="0" bottom="0" percent="0" rank="0" text="" dxfId="80">
      <formula>$D$1&lt;S5</formula>
    </cfRule>
    <cfRule type="expression" priority="1084" aboveAverage="0" equalAverage="0" bottom="0" percent="0" rank="0" text="" dxfId="81">
      <formula>$D$1&gt;S5</formula>
    </cfRule>
  </conditionalFormatting>
  <conditionalFormatting sqref="S5">
    <cfRule type="expression" priority="1085" aboveAverage="0" equalAverage="0" bottom="0" percent="0" rank="0" text="" dxfId="82">
      <formula>$D$1&lt;S5</formula>
    </cfRule>
    <cfRule type="expression" priority="1086" aboveAverage="0" equalAverage="0" bottom="0" percent="0" rank="0" text="" dxfId="83">
      <formula>$D$1&gt;S5</formula>
    </cfRule>
  </conditionalFormatting>
  <conditionalFormatting sqref="S5">
    <cfRule type="expression" priority="1087" aboveAverage="0" equalAverage="0" bottom="0" percent="0" rank="0" text="" dxfId="84">
      <formula>$D$1&lt;S5</formula>
    </cfRule>
    <cfRule type="expression" priority="1088" aboveAverage="0" equalAverage="0" bottom="0" percent="0" rank="0" text="" dxfId="85">
      <formula>$D$1&gt;S5</formula>
    </cfRule>
  </conditionalFormatting>
  <conditionalFormatting sqref="S5">
    <cfRule type="expression" priority="1089" aboveAverage="0" equalAverage="0" bottom="0" percent="0" rank="0" text="" dxfId="86">
      <formula>$D$1&lt;S5</formula>
    </cfRule>
    <cfRule type="expression" priority="1090" aboveAverage="0" equalAverage="0" bottom="0" percent="0" rank="0" text="" dxfId="87">
      <formula>$D$1&gt;S5</formula>
    </cfRule>
  </conditionalFormatting>
  <conditionalFormatting sqref="S5">
    <cfRule type="expression" priority="1091" aboveAverage="0" equalAverage="0" bottom="0" percent="0" rank="0" text="" dxfId="88">
      <formula>$D$1&lt;S5</formula>
    </cfRule>
    <cfRule type="expression" priority="1092" aboveAverage="0" equalAverage="0" bottom="0" percent="0" rank="0" text="" dxfId="89">
      <formula>$D$1&gt;S5</formula>
    </cfRule>
  </conditionalFormatting>
  <conditionalFormatting sqref="S5">
    <cfRule type="expression" priority="1093" aboveAverage="0" equalAverage="0" bottom="0" percent="0" rank="0" text="" dxfId="90">
      <formula>$D$1&lt;S5</formula>
    </cfRule>
    <cfRule type="expression" priority="1094" aboveAverage="0" equalAverage="0" bottom="0" percent="0" rank="0" text="" dxfId="91">
      <formula>$D$1&gt;S5</formula>
    </cfRule>
  </conditionalFormatting>
  <conditionalFormatting sqref="S5">
    <cfRule type="expression" priority="1095" aboveAverage="0" equalAverage="0" bottom="0" percent="0" rank="0" text="" dxfId="92">
      <formula>$D$1&lt;S5</formula>
    </cfRule>
    <cfRule type="expression" priority="1096" aboveAverage="0" equalAverage="0" bottom="0" percent="0" rank="0" text="" dxfId="93">
      <formula>$D$1&gt;S5</formula>
    </cfRule>
  </conditionalFormatting>
  <conditionalFormatting sqref="S5">
    <cfRule type="expression" priority="1097" aboveAverage="0" equalAverage="0" bottom="0" percent="0" rank="0" text="" dxfId="94">
      <formula>$D$1&lt;S5</formula>
    </cfRule>
    <cfRule type="expression" priority="1098" aboveAverage="0" equalAverage="0" bottom="0" percent="0" rank="0" text="" dxfId="95">
      <formula>$D$1&gt;S5</formula>
    </cfRule>
  </conditionalFormatting>
  <conditionalFormatting sqref="S5">
    <cfRule type="expression" priority="1099" aboveAverage="0" equalAverage="0" bottom="0" percent="0" rank="0" text="" dxfId="96">
      <formula>$D$1&lt;S5</formula>
    </cfRule>
    <cfRule type="expression" priority="1100" aboveAverage="0" equalAverage="0" bottom="0" percent="0" rank="0" text="" dxfId="97">
      <formula>$D$1&gt;S5</formula>
    </cfRule>
  </conditionalFormatting>
  <conditionalFormatting sqref="S5">
    <cfRule type="expression" priority="1101" aboveAverage="0" equalAverage="0" bottom="0" percent="0" rank="0" text="" dxfId="98">
      <formula>$D$1&lt;S5</formula>
    </cfRule>
    <cfRule type="expression" priority="1102" aboveAverage="0" equalAverage="0" bottom="0" percent="0" rank="0" text="" dxfId="99">
      <formula>$D$1&gt;S5</formula>
    </cfRule>
  </conditionalFormatting>
  <conditionalFormatting sqref="S5">
    <cfRule type="expression" priority="1103" aboveAverage="0" equalAverage="0" bottom="0" percent="0" rank="0" text="" dxfId="100">
      <formula>$D$1&lt;S5</formula>
    </cfRule>
    <cfRule type="expression" priority="1104" aboveAverage="0" equalAverage="0" bottom="0" percent="0" rank="0" text="" dxfId="101">
      <formula>$D$1&gt;S5</formula>
    </cfRule>
  </conditionalFormatting>
  <conditionalFormatting sqref="S5">
    <cfRule type="expression" priority="1105" aboveAverage="0" equalAverage="0" bottom="0" percent="0" rank="0" text="" dxfId="102">
      <formula>$D$1&lt;S5</formula>
    </cfRule>
    <cfRule type="expression" priority="1106" aboveAverage="0" equalAverage="0" bottom="0" percent="0" rank="0" text="" dxfId="103">
      <formula>$D$1&gt;S5</formula>
    </cfRule>
  </conditionalFormatting>
  <conditionalFormatting sqref="S5">
    <cfRule type="expression" priority="1107" aboveAverage="0" equalAverage="0" bottom="0" percent="0" rank="0" text="" dxfId="104">
      <formula>$D$1&lt;S5</formula>
    </cfRule>
    <cfRule type="expression" priority="1108" aboveAverage="0" equalAverage="0" bottom="0" percent="0" rank="0" text="" dxfId="105">
      <formula>$D$1&gt;S5</formula>
    </cfRule>
  </conditionalFormatting>
  <conditionalFormatting sqref="S5">
    <cfRule type="expression" priority="1109" aboveAverage="0" equalAverage="0" bottom="0" percent="0" rank="0" text="" dxfId="106">
      <formula>$D$1&lt;S5</formula>
    </cfRule>
    <cfRule type="expression" priority="1110" aboveAverage="0" equalAverage="0" bottom="0" percent="0" rank="0" text="" dxfId="107">
      <formula>$D$1&gt;S5</formula>
    </cfRule>
  </conditionalFormatting>
  <conditionalFormatting sqref="S5">
    <cfRule type="cellIs" priority="1111" operator="equal" aboveAverage="0" equalAverage="0" bottom="0" percent="0" rank="0" text="" dxfId="108">
      <formula>5</formula>
    </cfRule>
    <cfRule type="cellIs" priority="1112" operator="equal" aboveAverage="0" equalAverage="0" bottom="0" percent="0" rank="0" text="" dxfId="109">
      <formula>4</formula>
    </cfRule>
    <cfRule type="cellIs" priority="1113" operator="equal" aboveAverage="0" equalAverage="0" bottom="0" percent="0" rank="0" text="" dxfId="110">
      <formula>3</formula>
    </cfRule>
  </conditionalFormatting>
  <conditionalFormatting sqref="S4">
    <cfRule type="expression" priority="1114" aboveAverage="0" equalAverage="0" bottom="0" percent="0" rank="0" text="" dxfId="111">
      <formula>$D$1&lt;S4</formula>
    </cfRule>
    <cfRule type="expression" priority="1115" aboveAverage="0" equalAverage="0" bottom="0" percent="0" rank="0" text="" dxfId="112">
      <formula>$D$1&gt;S4</formula>
    </cfRule>
  </conditionalFormatting>
  <conditionalFormatting sqref="S4">
    <cfRule type="expression" priority="1116" aboveAverage="0" equalAverage="0" bottom="0" percent="0" rank="0" text="" dxfId="113">
      <formula>$D$1&lt;S4</formula>
    </cfRule>
    <cfRule type="expression" priority="1117" aboveAverage="0" equalAverage="0" bottom="0" percent="0" rank="0" text="" dxfId="114">
      <formula>$D$1&gt;S4</formula>
    </cfRule>
  </conditionalFormatting>
  <conditionalFormatting sqref="S4">
    <cfRule type="expression" priority="1118" aboveAverage="0" equalAverage="0" bottom="0" percent="0" rank="0" text="" dxfId="115">
      <formula>$D$1&lt;S4</formula>
    </cfRule>
    <cfRule type="expression" priority="1119" aboveAverage="0" equalAverage="0" bottom="0" percent="0" rank="0" text="" dxfId="116">
      <formula>$D$1&gt;S4</formula>
    </cfRule>
  </conditionalFormatting>
  <conditionalFormatting sqref="S4">
    <cfRule type="expression" priority="1120" aboveAverage="0" equalAverage="0" bottom="0" percent="0" rank="0" text="" dxfId="117">
      <formula>$D$1&lt;S4</formula>
    </cfRule>
    <cfRule type="expression" priority="1121" aboveAverage="0" equalAverage="0" bottom="0" percent="0" rank="0" text="" dxfId="118">
      <formula>$D$1&gt;S4</formula>
    </cfRule>
  </conditionalFormatting>
  <conditionalFormatting sqref="S4">
    <cfRule type="expression" priority="1122" aboveAverage="0" equalAverage="0" bottom="0" percent="0" rank="0" text="" dxfId="119">
      <formula>$D$1&lt;S4</formula>
    </cfRule>
    <cfRule type="expression" priority="1123" aboveAverage="0" equalAverage="0" bottom="0" percent="0" rank="0" text="" dxfId="120">
      <formula>$D$1&gt;S4</formula>
    </cfRule>
  </conditionalFormatting>
  <conditionalFormatting sqref="S4">
    <cfRule type="expression" priority="1124" aboveAverage="0" equalAverage="0" bottom="0" percent="0" rank="0" text="" dxfId="121">
      <formula>$D$1&lt;S4</formula>
    </cfRule>
    <cfRule type="expression" priority="1125" aboveAverage="0" equalAverage="0" bottom="0" percent="0" rank="0" text="" dxfId="122">
      <formula>$D$1&gt;S4</formula>
    </cfRule>
  </conditionalFormatting>
  <conditionalFormatting sqref="S4">
    <cfRule type="expression" priority="1126" aboveAverage="0" equalAverage="0" bottom="0" percent="0" rank="0" text="" dxfId="123">
      <formula>$D$1&lt;S4</formula>
    </cfRule>
    <cfRule type="expression" priority="1127" aboveAverage="0" equalAverage="0" bottom="0" percent="0" rank="0" text="" dxfId="124">
      <formula>$D$1&gt;S4</formula>
    </cfRule>
  </conditionalFormatting>
  <conditionalFormatting sqref="S4">
    <cfRule type="expression" priority="1128" aboveAverage="0" equalAverage="0" bottom="0" percent="0" rank="0" text="" dxfId="125">
      <formula>$D$1&lt;S4</formula>
    </cfRule>
    <cfRule type="expression" priority="1129" aboveAverage="0" equalAverage="0" bottom="0" percent="0" rank="0" text="" dxfId="126">
      <formula>$D$1&gt;S4</formula>
    </cfRule>
  </conditionalFormatting>
  <conditionalFormatting sqref="S4">
    <cfRule type="expression" priority="1130" aboveAverage="0" equalAverage="0" bottom="0" percent="0" rank="0" text="" dxfId="127">
      <formula>$D$1&lt;S4</formula>
    </cfRule>
    <cfRule type="expression" priority="1131" aboveAverage="0" equalAverage="0" bottom="0" percent="0" rank="0" text="" dxfId="128">
      <formula>$D$1&gt;S4</formula>
    </cfRule>
  </conditionalFormatting>
  <conditionalFormatting sqref="T3">
    <cfRule type="expression" priority="1132" aboveAverage="0" equalAverage="0" bottom="0" percent="0" rank="0" text="" dxfId="129">
      <formula>$D$1&lt;T3</formula>
    </cfRule>
    <cfRule type="expression" priority="1133" aboveAverage="0" equalAverage="0" bottom="0" percent="0" rank="0" text="" dxfId="130">
      <formula>$D$1&gt;T3</formula>
    </cfRule>
  </conditionalFormatting>
  <conditionalFormatting sqref="T5">
    <cfRule type="expression" priority="1134" aboveAverage="0" equalAverage="0" bottom="0" percent="0" rank="0" text="" dxfId="131">
      <formula>$D$1&lt;T5</formula>
    </cfRule>
    <cfRule type="expression" priority="1135" aboveAverage="0" equalAverage="0" bottom="0" percent="0" rank="0" text="" dxfId="132">
      <formula>$D$1&gt;T5</formula>
    </cfRule>
  </conditionalFormatting>
  <conditionalFormatting sqref="T4">
    <cfRule type="expression" priority="1136" aboveAverage="0" equalAverage="0" bottom="0" percent="0" rank="0" text="" dxfId="133">
      <formula>$D$1&lt;T4</formula>
    </cfRule>
    <cfRule type="expression" priority="1137" aboveAverage="0" equalAverage="0" bottom="0" percent="0" rank="0" text="" dxfId="134">
      <formula>$D$1&gt;T4</formula>
    </cfRule>
  </conditionalFormatting>
  <conditionalFormatting sqref="T4">
    <cfRule type="expression" priority="1138" aboveAverage="0" equalAverage="0" bottom="0" percent="0" rank="0" text="" dxfId="135">
      <formula>$D$1&lt;T4</formula>
    </cfRule>
    <cfRule type="expression" priority="1139" aboveAverage="0" equalAverage="0" bottom="0" percent="0" rank="0" text="" dxfId="136">
      <formula>$D$1&gt;T4</formula>
    </cfRule>
  </conditionalFormatting>
  <conditionalFormatting sqref="T4">
    <cfRule type="expression" priority="1140" aboveAverage="0" equalAverage="0" bottom="0" percent="0" rank="0" text="" dxfId="137">
      <formula>$D$1&lt;T4</formula>
    </cfRule>
    <cfRule type="expression" priority="1141" aboveAverage="0" equalAverage="0" bottom="0" percent="0" rank="0" text="" dxfId="138">
      <formula>$D$1&gt;T4</formula>
    </cfRule>
  </conditionalFormatting>
  <conditionalFormatting sqref="T4">
    <cfRule type="expression" priority="1142" aboveAverage="0" equalAverage="0" bottom="0" percent="0" rank="0" text="" dxfId="139">
      <formula>$D$1&lt;T4</formula>
    </cfRule>
    <cfRule type="expression" priority="1143" aboveAverage="0" equalAverage="0" bottom="0" percent="0" rank="0" text="" dxfId="140">
      <formula>$D$1&gt;T4</formula>
    </cfRule>
  </conditionalFormatting>
  <conditionalFormatting sqref="T5">
    <cfRule type="cellIs" priority="1144" operator="equal" aboveAverage="0" equalAverage="0" bottom="0" percent="0" rank="0" text="" dxfId="141">
      <formula>5</formula>
    </cfRule>
    <cfRule type="cellIs" priority="1145" operator="equal" aboveAverage="0" equalAverage="0" bottom="0" percent="0" rank="0" text="" dxfId="142">
      <formula>4</formula>
    </cfRule>
    <cfRule type="cellIs" priority="1146" operator="equal" aboveAverage="0" equalAverage="0" bottom="0" percent="0" rank="0" text="" dxfId="143">
      <formula>3</formula>
    </cfRule>
  </conditionalFormatting>
  <conditionalFormatting sqref="T5">
    <cfRule type="expression" priority="1147" aboveAverage="0" equalAverage="0" bottom="0" percent="0" rank="0" text="" dxfId="144">
      <formula>$D$1&lt;T5</formula>
    </cfRule>
    <cfRule type="expression" priority="1148" aboveAverage="0" equalAverage="0" bottom="0" percent="0" rank="0" text="" dxfId="145">
      <formula>$D$1&gt;T5</formula>
    </cfRule>
  </conditionalFormatting>
  <conditionalFormatting sqref="T5">
    <cfRule type="expression" priority="1149" aboveAverage="0" equalAverage="0" bottom="0" percent="0" rank="0" text="" dxfId="146">
      <formula>$D$1&lt;T5</formula>
    </cfRule>
    <cfRule type="expression" priority="1150" aboveAverage="0" equalAverage="0" bottom="0" percent="0" rank="0" text="" dxfId="147">
      <formula>$D$1&gt;T5</formula>
    </cfRule>
  </conditionalFormatting>
  <conditionalFormatting sqref="T5">
    <cfRule type="expression" priority="1151" aboveAverage="0" equalAverage="0" bottom="0" percent="0" rank="0" text="" dxfId="148">
      <formula>$D$1&lt;T5</formula>
    </cfRule>
    <cfRule type="expression" priority="1152" aboveAverage="0" equalAverage="0" bottom="0" percent="0" rank="0" text="" dxfId="149">
      <formula>$D$1&gt;T5</formula>
    </cfRule>
  </conditionalFormatting>
  <conditionalFormatting sqref="T5">
    <cfRule type="expression" priority="1153" aboveAverage="0" equalAverage="0" bottom="0" percent="0" rank="0" text="" dxfId="150">
      <formula>$D$1&lt;T5</formula>
    </cfRule>
    <cfRule type="expression" priority="1154" aboveAverage="0" equalAverage="0" bottom="0" percent="0" rank="0" text="" dxfId="151">
      <formula>$D$1&gt;T5</formula>
    </cfRule>
  </conditionalFormatting>
  <conditionalFormatting sqref="T4">
    <cfRule type="expression" priority="1155" aboveAverage="0" equalAverage="0" bottom="0" percent="0" rank="0" text="" dxfId="152">
      <formula>$D$1&lt;T4</formula>
    </cfRule>
    <cfRule type="expression" priority="1156" aboveAverage="0" equalAverage="0" bottom="0" percent="0" rank="0" text="" dxfId="153">
      <formula>$D$1&gt;T4</formula>
    </cfRule>
  </conditionalFormatting>
  <conditionalFormatting sqref="T5">
    <cfRule type="expression" priority="1157" aboveAverage="0" equalAverage="0" bottom="0" percent="0" rank="0" text="" dxfId="154">
      <formula>$D$1&lt;T5</formula>
    </cfRule>
    <cfRule type="expression" priority="1158" aboveAverage="0" equalAverage="0" bottom="0" percent="0" rank="0" text="" dxfId="155">
      <formula>$D$1&gt;T5</formula>
    </cfRule>
  </conditionalFormatting>
  <conditionalFormatting sqref="T5">
    <cfRule type="expression" priority="1159" aboveAverage="0" equalAverage="0" bottom="0" percent="0" rank="0" text="" dxfId="156">
      <formula>$D$1&lt;T5</formula>
    </cfRule>
    <cfRule type="expression" priority="1160" aboveAverage="0" equalAverage="0" bottom="0" percent="0" rank="0" text="" dxfId="157">
      <formula>$D$1&gt;T5</formula>
    </cfRule>
  </conditionalFormatting>
  <conditionalFormatting sqref="T5">
    <cfRule type="expression" priority="1161" aboveAverage="0" equalAverage="0" bottom="0" percent="0" rank="0" text="" dxfId="158">
      <formula>$D$1&lt;T5</formula>
    </cfRule>
    <cfRule type="expression" priority="1162" aboveAverage="0" equalAverage="0" bottom="0" percent="0" rank="0" text="" dxfId="159">
      <formula>$D$1&gt;T5</formula>
    </cfRule>
  </conditionalFormatting>
  <conditionalFormatting sqref="T5">
    <cfRule type="expression" priority="1163" aboveAverage="0" equalAverage="0" bottom="0" percent="0" rank="0" text="" dxfId="160">
      <formula>$D$1&lt;T5</formula>
    </cfRule>
    <cfRule type="expression" priority="1164" aboveAverage="0" equalAverage="0" bottom="0" percent="0" rank="0" text="" dxfId="161">
      <formula>$D$1&gt;T5</formula>
    </cfRule>
  </conditionalFormatting>
  <conditionalFormatting sqref="T5">
    <cfRule type="expression" priority="1165" aboveAverage="0" equalAverage="0" bottom="0" percent="0" rank="0" text="" dxfId="162">
      <formula>$D$1&lt;T5</formula>
    </cfRule>
    <cfRule type="expression" priority="1166" aboveAverage="0" equalAverage="0" bottom="0" percent="0" rank="0" text="" dxfId="163">
      <formula>$D$1&gt;T5</formula>
    </cfRule>
  </conditionalFormatting>
  <conditionalFormatting sqref="T5">
    <cfRule type="expression" priority="1167" aboveAverage="0" equalAverage="0" bottom="0" percent="0" rank="0" text="" dxfId="164">
      <formula>$D$1&lt;T5</formula>
    </cfRule>
    <cfRule type="expression" priority="1168" aboveAverage="0" equalAverage="0" bottom="0" percent="0" rank="0" text="" dxfId="165">
      <formula>$D$1&gt;T5</formula>
    </cfRule>
  </conditionalFormatting>
  <conditionalFormatting sqref="T5">
    <cfRule type="expression" priority="1169" aboveAverage="0" equalAverage="0" bottom="0" percent="0" rank="0" text="" dxfId="166">
      <formula>$D$1&lt;T5</formula>
    </cfRule>
    <cfRule type="expression" priority="1170" aboveAverage="0" equalAverage="0" bottom="0" percent="0" rank="0" text="" dxfId="167">
      <formula>$D$1&gt;T5</formula>
    </cfRule>
  </conditionalFormatting>
  <conditionalFormatting sqref="T5">
    <cfRule type="expression" priority="1171" aboveAverage="0" equalAverage="0" bottom="0" percent="0" rank="0" text="" dxfId="168">
      <formula>$D$1&lt;T5</formula>
    </cfRule>
    <cfRule type="expression" priority="1172" aboveAverage="0" equalAverage="0" bottom="0" percent="0" rank="0" text="" dxfId="169">
      <formula>$D$1&gt;T5</formula>
    </cfRule>
  </conditionalFormatting>
  <conditionalFormatting sqref="T5">
    <cfRule type="expression" priority="1173" aboveAverage="0" equalAverage="0" bottom="0" percent="0" rank="0" text="" dxfId="170">
      <formula>$D$1&lt;T5</formula>
    </cfRule>
    <cfRule type="expression" priority="1174" aboveAverage="0" equalAverage="0" bottom="0" percent="0" rank="0" text="" dxfId="171">
      <formula>$D$1&gt;T5</formula>
    </cfRule>
  </conditionalFormatting>
  <conditionalFormatting sqref="T5">
    <cfRule type="expression" priority="1175" aboveAverage="0" equalAverage="0" bottom="0" percent="0" rank="0" text="" dxfId="172">
      <formula>$D$1&lt;T5</formula>
    </cfRule>
    <cfRule type="expression" priority="1176" aboveAverage="0" equalAverage="0" bottom="0" percent="0" rank="0" text="" dxfId="173">
      <formula>$D$1&gt;T5</formula>
    </cfRule>
  </conditionalFormatting>
  <conditionalFormatting sqref="T5">
    <cfRule type="cellIs" priority="1177" operator="equal" aboveAverage="0" equalAverage="0" bottom="0" percent="0" rank="0" text="" dxfId="174">
      <formula>5</formula>
    </cfRule>
    <cfRule type="cellIs" priority="1178" operator="equal" aboveAverage="0" equalAverage="0" bottom="0" percent="0" rank="0" text="" dxfId="175">
      <formula>4</formula>
    </cfRule>
    <cfRule type="cellIs" priority="1179" operator="equal" aboveAverage="0" equalAverage="0" bottom="0" percent="0" rank="0" text="" dxfId="176">
      <formula>3</formula>
    </cfRule>
  </conditionalFormatting>
  <conditionalFormatting sqref="T5">
    <cfRule type="cellIs" priority="1180" operator="equal" aboveAverage="0" equalAverage="0" bottom="0" percent="0" rank="0" text="" dxfId="177">
      <formula>5</formula>
    </cfRule>
    <cfRule type="cellIs" priority="1181" operator="equal" aboveAverage="0" equalAverage="0" bottom="0" percent="0" rank="0" text="" dxfId="178">
      <formula>4</formula>
    </cfRule>
    <cfRule type="cellIs" priority="1182" operator="equal" aboveAverage="0" equalAverage="0" bottom="0" percent="0" rank="0" text="" dxfId="179">
      <formula>3</formula>
    </cfRule>
  </conditionalFormatting>
  <conditionalFormatting sqref="T4">
    <cfRule type="expression" priority="1183" aboveAverage="0" equalAverage="0" bottom="0" percent="0" rank="0" text="" dxfId="180">
      <formula>$D$1&lt;T4</formula>
    </cfRule>
    <cfRule type="expression" priority="1184" aboveAverage="0" equalAverage="0" bottom="0" percent="0" rank="0" text="" dxfId="181">
      <formula>$D$1&gt;T4</formula>
    </cfRule>
  </conditionalFormatting>
  <conditionalFormatting sqref="T4">
    <cfRule type="expression" priority="1185" aboveAverage="0" equalAverage="0" bottom="0" percent="0" rank="0" text="" dxfId="182">
      <formula>$D$1&lt;T4</formula>
    </cfRule>
    <cfRule type="expression" priority="1186" aboveAverage="0" equalAverage="0" bottom="0" percent="0" rank="0" text="" dxfId="183">
      <formula>$D$1&gt;T4</formula>
    </cfRule>
  </conditionalFormatting>
  <conditionalFormatting sqref="T4">
    <cfRule type="expression" priority="1187" aboveAverage="0" equalAverage="0" bottom="0" percent="0" rank="0" text="" dxfId="184">
      <formula>$D$1&lt;T4</formula>
    </cfRule>
    <cfRule type="expression" priority="1188" aboveAverage="0" equalAverage="0" bottom="0" percent="0" rank="0" text="" dxfId="185">
      <formula>$D$1&gt;T4</formula>
    </cfRule>
  </conditionalFormatting>
  <conditionalFormatting sqref="T4">
    <cfRule type="expression" priority="1189" aboveAverage="0" equalAverage="0" bottom="0" percent="0" rank="0" text="" dxfId="186">
      <formula>$D$1&lt;T4</formula>
    </cfRule>
    <cfRule type="expression" priority="1190" aboveAverage="0" equalAverage="0" bottom="0" percent="0" rank="0" text="" dxfId="187">
      <formula>$D$1&gt;T4</formula>
    </cfRule>
  </conditionalFormatting>
  <conditionalFormatting sqref="T3">
    <cfRule type="expression" priority="1191" aboveAverage="0" equalAverage="0" bottom="0" percent="0" rank="0" text="" dxfId="188">
      <formula>$D$1&lt;T3</formula>
    </cfRule>
    <cfRule type="expression" priority="1192" aboveAverage="0" equalAverage="0" bottom="0" percent="0" rank="0" text="" dxfId="189">
      <formula>$D$1&gt;T3</formula>
    </cfRule>
  </conditionalFormatting>
  <conditionalFormatting sqref="T5">
    <cfRule type="expression" priority="1193" aboveAverage="0" equalAverage="0" bottom="0" percent="0" rank="0" text="" dxfId="190">
      <formula>$D$1&lt;T5</formula>
    </cfRule>
    <cfRule type="expression" priority="1194" aboveAverage="0" equalAverage="0" bottom="0" percent="0" rank="0" text="" dxfId="191">
      <formula>$D$1&gt;T5</formula>
    </cfRule>
  </conditionalFormatting>
  <conditionalFormatting sqref="T5">
    <cfRule type="expression" priority="1195" aboveAverage="0" equalAverage="0" bottom="0" percent="0" rank="0" text="" dxfId="192">
      <formula>$D$1&lt;T5</formula>
    </cfRule>
    <cfRule type="expression" priority="1196" aboveAverage="0" equalAverage="0" bottom="0" percent="0" rank="0" text="" dxfId="193">
      <formula>$D$1&gt;T5</formula>
    </cfRule>
  </conditionalFormatting>
  <conditionalFormatting sqref="T5">
    <cfRule type="expression" priority="1197" aboveAverage="0" equalAverage="0" bottom="0" percent="0" rank="0" text="" dxfId="194">
      <formula>$D$1&lt;T5</formula>
    </cfRule>
    <cfRule type="expression" priority="1198" aboveAverage="0" equalAverage="0" bottom="0" percent="0" rank="0" text="" dxfId="195">
      <formula>$D$1&gt;T5</formula>
    </cfRule>
  </conditionalFormatting>
  <conditionalFormatting sqref="T5">
    <cfRule type="expression" priority="1199" aboveAverage="0" equalAverage="0" bottom="0" percent="0" rank="0" text="" dxfId="196">
      <formula>$D$1&lt;T5</formula>
    </cfRule>
    <cfRule type="expression" priority="1200" aboveAverage="0" equalAverage="0" bottom="0" percent="0" rank="0" text="" dxfId="197">
      <formula>$D$1&gt;T5</formula>
    </cfRule>
  </conditionalFormatting>
  <conditionalFormatting sqref="T5">
    <cfRule type="expression" priority="1201" aboveAverage="0" equalAverage="0" bottom="0" percent="0" rank="0" text="" dxfId="198">
      <formula>$D$1&lt;T5</formula>
    </cfRule>
    <cfRule type="expression" priority="1202" aboveAverage="0" equalAverage="0" bottom="0" percent="0" rank="0" text="" dxfId="199">
      <formula>$D$1&gt;T5</formula>
    </cfRule>
  </conditionalFormatting>
  <conditionalFormatting sqref="T5">
    <cfRule type="expression" priority="1203" aboveAverage="0" equalAverage="0" bottom="0" percent="0" rank="0" text="" dxfId="200">
      <formula>$D$1&lt;T5</formula>
    </cfRule>
    <cfRule type="expression" priority="1204" aboveAverage="0" equalAverage="0" bottom="0" percent="0" rank="0" text="" dxfId="201">
      <formula>$D$1&gt;T5</formula>
    </cfRule>
  </conditionalFormatting>
  <conditionalFormatting sqref="T5">
    <cfRule type="expression" priority="1205" aboveAverage="0" equalAverage="0" bottom="0" percent="0" rank="0" text="" dxfId="202">
      <formula>$D$1&lt;T5</formula>
    </cfRule>
    <cfRule type="expression" priority="1206" aboveAverage="0" equalAverage="0" bottom="0" percent="0" rank="0" text="" dxfId="203">
      <formula>$D$1&gt;T5</formula>
    </cfRule>
  </conditionalFormatting>
  <conditionalFormatting sqref="T5">
    <cfRule type="expression" priority="1207" aboveAverage="0" equalAverage="0" bottom="0" percent="0" rank="0" text="" dxfId="204">
      <formula>$D$1&lt;T5</formula>
    </cfRule>
    <cfRule type="expression" priority="1208" aboveAverage="0" equalAverage="0" bottom="0" percent="0" rank="0" text="" dxfId="205">
      <formula>$D$1&gt;T5</formula>
    </cfRule>
  </conditionalFormatting>
  <conditionalFormatting sqref="T5">
    <cfRule type="expression" priority="1209" aboveAverage="0" equalAverage="0" bottom="0" percent="0" rank="0" text="" dxfId="206">
      <formula>$D$1&lt;T5</formula>
    </cfRule>
    <cfRule type="expression" priority="1210" aboveAverage="0" equalAverage="0" bottom="0" percent="0" rank="0" text="" dxfId="207">
      <formula>$D$1&gt;T5</formula>
    </cfRule>
  </conditionalFormatting>
  <conditionalFormatting sqref="T5">
    <cfRule type="expression" priority="1211" aboveAverage="0" equalAverage="0" bottom="0" percent="0" rank="0" text="" dxfId="208">
      <formula>$D$1&lt;T5</formula>
    </cfRule>
    <cfRule type="expression" priority="1212" aboveAverage="0" equalAverage="0" bottom="0" percent="0" rank="0" text="" dxfId="209">
      <formula>$D$1&gt;T5</formula>
    </cfRule>
  </conditionalFormatting>
  <conditionalFormatting sqref="T5">
    <cfRule type="expression" priority="1213" aboveAverage="0" equalAverage="0" bottom="0" percent="0" rank="0" text="" dxfId="210">
      <formula>$D$1&lt;T5</formula>
    </cfRule>
    <cfRule type="expression" priority="1214" aboveAverage="0" equalAverage="0" bottom="0" percent="0" rank="0" text="" dxfId="211">
      <formula>$D$1&gt;T5</formula>
    </cfRule>
  </conditionalFormatting>
  <conditionalFormatting sqref="T5">
    <cfRule type="expression" priority="1215" aboveAverage="0" equalAverage="0" bottom="0" percent="0" rank="0" text="" dxfId="212">
      <formula>$D$1&lt;T5</formula>
    </cfRule>
    <cfRule type="expression" priority="1216" aboveAverage="0" equalAverage="0" bottom="0" percent="0" rank="0" text="" dxfId="213">
      <formula>$D$1&gt;T5</formula>
    </cfRule>
  </conditionalFormatting>
  <conditionalFormatting sqref="T5">
    <cfRule type="expression" priority="1217" aboveAverage="0" equalAverage="0" bottom="0" percent="0" rank="0" text="" dxfId="214">
      <formula>$D$1&lt;T5</formula>
    </cfRule>
    <cfRule type="expression" priority="1218" aboveAverage="0" equalAverage="0" bottom="0" percent="0" rank="0" text="" dxfId="215">
      <formula>$D$1&gt;T5</formula>
    </cfRule>
  </conditionalFormatting>
  <conditionalFormatting sqref="T5">
    <cfRule type="expression" priority="1219" aboveAverage="0" equalAverage="0" bottom="0" percent="0" rank="0" text="" dxfId="216">
      <formula>$D$1&lt;T5</formula>
    </cfRule>
    <cfRule type="expression" priority="1220" aboveAverage="0" equalAverage="0" bottom="0" percent="0" rank="0" text="" dxfId="217">
      <formula>$D$1&gt;T5</formula>
    </cfRule>
  </conditionalFormatting>
  <conditionalFormatting sqref="T5">
    <cfRule type="expression" priority="1221" aboveAverage="0" equalAverage="0" bottom="0" percent="0" rank="0" text="" dxfId="218">
      <formula>$D$1&lt;T5</formula>
    </cfRule>
    <cfRule type="expression" priority="1222" aboveAverage="0" equalAverage="0" bottom="0" percent="0" rank="0" text="" dxfId="219">
      <formula>$D$1&gt;T5</formula>
    </cfRule>
  </conditionalFormatting>
  <conditionalFormatting sqref="T5">
    <cfRule type="cellIs" priority="1223" operator="equal" aboveAverage="0" equalAverage="0" bottom="0" percent="0" rank="0" text="" dxfId="220">
      <formula>5</formula>
    </cfRule>
    <cfRule type="cellIs" priority="1224" operator="equal" aboveAverage="0" equalAverage="0" bottom="0" percent="0" rank="0" text="" dxfId="221">
      <formula>4</formula>
    </cfRule>
    <cfRule type="cellIs" priority="1225" operator="equal" aboveAverage="0" equalAverage="0" bottom="0" percent="0" rank="0" text="" dxfId="222">
      <formula>3</formula>
    </cfRule>
  </conditionalFormatting>
  <conditionalFormatting sqref="T4">
    <cfRule type="expression" priority="1226" aboveAverage="0" equalAverage="0" bottom="0" percent="0" rank="0" text="" dxfId="223">
      <formula>$D$1&lt;T4</formula>
    </cfRule>
    <cfRule type="expression" priority="1227" aboveAverage="0" equalAverage="0" bottom="0" percent="0" rank="0" text="" dxfId="224">
      <formula>$D$1&gt;T4</formula>
    </cfRule>
  </conditionalFormatting>
  <conditionalFormatting sqref="T4">
    <cfRule type="expression" priority="1228" aboveAverage="0" equalAverage="0" bottom="0" percent="0" rank="0" text="" dxfId="225">
      <formula>$D$1&lt;T4</formula>
    </cfRule>
    <cfRule type="expression" priority="1229" aboveAverage="0" equalAverage="0" bottom="0" percent="0" rank="0" text="" dxfId="226">
      <formula>$D$1&gt;T4</formula>
    </cfRule>
  </conditionalFormatting>
  <conditionalFormatting sqref="T4">
    <cfRule type="expression" priority="1230" aboveAverage="0" equalAverage="0" bottom="0" percent="0" rank="0" text="" dxfId="227">
      <formula>$D$1&lt;T4</formula>
    </cfRule>
    <cfRule type="expression" priority="1231" aboveAverage="0" equalAverage="0" bottom="0" percent="0" rank="0" text="" dxfId="228">
      <formula>$D$1&gt;T4</formula>
    </cfRule>
  </conditionalFormatting>
  <conditionalFormatting sqref="T4">
    <cfRule type="expression" priority="1232" aboveAverage="0" equalAverage="0" bottom="0" percent="0" rank="0" text="" dxfId="229">
      <formula>$D$1&lt;T4</formula>
    </cfRule>
    <cfRule type="expression" priority="1233" aboveAverage="0" equalAverage="0" bottom="0" percent="0" rank="0" text="" dxfId="230">
      <formula>$D$1&gt;T4</formula>
    </cfRule>
  </conditionalFormatting>
  <conditionalFormatting sqref="T4">
    <cfRule type="expression" priority="1234" aboveAverage="0" equalAverage="0" bottom="0" percent="0" rank="0" text="" dxfId="231">
      <formula>$D$1&lt;T4</formula>
    </cfRule>
    <cfRule type="expression" priority="1235" aboveAverage="0" equalAverage="0" bottom="0" percent="0" rank="0" text="" dxfId="232">
      <formula>$D$1&gt;T4</formula>
    </cfRule>
  </conditionalFormatting>
  <conditionalFormatting sqref="T4">
    <cfRule type="expression" priority="1236" aboveAverage="0" equalAverage="0" bottom="0" percent="0" rank="0" text="" dxfId="233">
      <formula>$D$1&lt;T4</formula>
    </cfRule>
    <cfRule type="expression" priority="1237" aboveAverage="0" equalAverage="0" bottom="0" percent="0" rank="0" text="" dxfId="234">
      <formula>$D$1&gt;T4</formula>
    </cfRule>
  </conditionalFormatting>
  <conditionalFormatting sqref="T4">
    <cfRule type="expression" priority="1238" aboveAverage="0" equalAverage="0" bottom="0" percent="0" rank="0" text="" dxfId="235">
      <formula>$D$1&lt;T4</formula>
    </cfRule>
    <cfRule type="expression" priority="1239" aboveAverage="0" equalAverage="0" bottom="0" percent="0" rank="0" text="" dxfId="236">
      <formula>$D$1&gt;T4</formula>
    </cfRule>
  </conditionalFormatting>
  <conditionalFormatting sqref="T4">
    <cfRule type="expression" priority="1240" aboveAverage="0" equalAverage="0" bottom="0" percent="0" rank="0" text="" dxfId="237">
      <formula>$D$1&lt;T4</formula>
    </cfRule>
    <cfRule type="expression" priority="1241" aboveAverage="0" equalAverage="0" bottom="0" percent="0" rank="0" text="" dxfId="238">
      <formula>$D$1&gt;T4</formula>
    </cfRule>
  </conditionalFormatting>
  <conditionalFormatting sqref="T4">
    <cfRule type="expression" priority="1242" aboveAverage="0" equalAverage="0" bottom="0" percent="0" rank="0" text="" dxfId="239">
      <formula>$D$1&lt;T4</formula>
    </cfRule>
    <cfRule type="expression" priority="1243" aboveAverage="0" equalAverage="0" bottom="0" percent="0" rank="0" text="" dxfId="240">
      <formula>$D$1&gt;T4</formula>
    </cfRule>
  </conditionalFormatting>
  <conditionalFormatting sqref="T30 T21 T18 T12 T7">
    <cfRule type="cellIs" priority="1244" operator="equal" aboveAverage="0" equalAverage="0" bottom="0" percent="0" rank="0" text="" dxfId="241">
      <formula>5</formula>
    </cfRule>
    <cfRule type="cellIs" priority="1245" operator="equal" aboveAverage="0" equalAverage="0" bottom="0" percent="0" rank="0" text="" dxfId="242">
      <formula>4</formula>
    </cfRule>
    <cfRule type="cellIs" priority="1246" operator="equal" aboveAverage="0" equalAverage="0" bottom="0" percent="0" rank="0" text="" dxfId="243">
      <formula>3</formula>
    </cfRule>
  </conditionalFormatting>
  <conditionalFormatting sqref="T28 T23 T20 T15">
    <cfRule type="cellIs" priority="1247" operator="equal" aboveAverage="0" equalAverage="0" bottom="0" percent="0" rank="0" text="" dxfId="244">
      <formula>5</formula>
    </cfRule>
    <cfRule type="cellIs" priority="1248" operator="equal" aboveAverage="0" equalAverage="0" bottom="0" percent="0" rank="0" text="" dxfId="245">
      <formula>4</formula>
    </cfRule>
    <cfRule type="cellIs" priority="1249" operator="equal" aboveAverage="0" equalAverage="0" bottom="0" percent="0" rank="0" text="" dxfId="246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1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pane xSplit="0" ySplit="5" topLeftCell="A6" activePane="bottomLeft" state="frozen"/>
      <selection pane="topLeft" activeCell="A1" activeCellId="0" sqref="A1"/>
      <selection pane="bottomLeft" activeCell="I18" activeCellId="0" sqref="I18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6.14"/>
    <col collapsed="false" customWidth="true" hidden="false" outlineLevel="0" max="5" min="5" style="1" width="7.57"/>
    <col collapsed="false" customWidth="true" hidden="false" outlineLevel="0" max="12" min="6" style="0" width="6.71"/>
    <col collapsed="false" customWidth="true" hidden="false" outlineLevel="0" max="13" min="13" style="0" width="7.41"/>
    <col collapsed="false" customWidth="true" hidden="false" outlineLevel="0" max="15" min="14" style="0" width="6.71"/>
    <col collapsed="false" customWidth="true" hidden="false" outlineLevel="0" max="16" min="16" style="0" width="6.42"/>
    <col collapsed="false" customWidth="true" hidden="false" outlineLevel="0" max="17" min="17" style="0" width="5.86"/>
    <col collapsed="false" customWidth="true" hidden="false" outlineLevel="0" max="18" min="18" style="0" width="7"/>
    <col collapsed="false" customWidth="true" hidden="false" outlineLevel="0" max="19" min="19" style="0" width="6.57"/>
    <col collapsed="false" customWidth="true" hidden="true" outlineLevel="0" max="20" min="20" style="0" width="5.86"/>
    <col collapsed="false" customWidth="true" hidden="false" outlineLevel="0" max="21" min="21" style="0" width="5.86"/>
    <col collapsed="false" customWidth="true" hidden="false" outlineLevel="0" max="22" min="22" style="0" width="7.29"/>
    <col collapsed="false" customWidth="true" hidden="true" outlineLevel="0" max="24" min="23" style="0" width="4.43"/>
    <col collapsed="false" customWidth="true" hidden="true" outlineLevel="0" max="28" min="25" style="0" width="3.71"/>
    <col collapsed="false" customWidth="true" hidden="true" outlineLevel="0" max="29" min="29" style="0" width="1.58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4" min="33" style="0" width="4.14"/>
    <col collapsed="false" customWidth="true" hidden="true" outlineLevel="0" max="44" min="35" style="0" width="6.57"/>
    <col collapsed="false" customWidth="true" hidden="true" outlineLevel="0" max="48" min="45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79" min="69" style="2" width="3.42"/>
    <col collapsed="false" customWidth="true" hidden="false" outlineLevel="0" max="84" min="80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43901.6335693662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30" t="s">
        <v>400</v>
      </c>
      <c r="G2" s="230"/>
      <c r="H2" s="230"/>
      <c r="I2" s="230"/>
      <c r="J2" s="230"/>
      <c r="K2" s="230"/>
      <c r="L2" s="230"/>
      <c r="M2" s="230"/>
      <c r="N2" s="230"/>
      <c r="O2" s="230" t="s">
        <v>995</v>
      </c>
      <c r="P2" s="230"/>
      <c r="Q2" s="230"/>
      <c r="R2" s="230"/>
      <c r="S2" s="230"/>
      <c r="T2" s="230"/>
      <c r="U2" s="200" t="s">
        <v>262</v>
      </c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2433</v>
      </c>
      <c r="B3" s="29"/>
      <c r="C3" s="29"/>
      <c r="D3" s="30" t="s">
        <v>3</v>
      </c>
      <c r="E3" s="31"/>
      <c r="F3" s="232" t="n">
        <v>43341</v>
      </c>
      <c r="G3" s="232" t="n">
        <v>43789</v>
      </c>
      <c r="H3" s="232" t="n">
        <v>43385</v>
      </c>
      <c r="I3" s="232" t="n">
        <v>43455</v>
      </c>
      <c r="J3" s="232" t="n">
        <v>43487</v>
      </c>
      <c r="K3" s="232" t="n">
        <v>43488</v>
      </c>
      <c r="L3" s="232" t="n">
        <v>43491</v>
      </c>
      <c r="M3" s="232" t="n">
        <v>43494</v>
      </c>
      <c r="N3" s="382" t="n">
        <v>43490</v>
      </c>
      <c r="O3" s="35" t="n">
        <v>43504</v>
      </c>
      <c r="P3" s="35" t="n">
        <v>43514</v>
      </c>
      <c r="Q3" s="35" t="n">
        <v>43500</v>
      </c>
      <c r="R3" s="35" t="n">
        <v>43518</v>
      </c>
      <c r="S3" s="202" t="n">
        <v>43509</v>
      </c>
      <c r="T3" s="202"/>
      <c r="U3" s="202" t="n">
        <v>43482</v>
      </c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8.25" hidden="false" customHeight="false" outlineLevel="0" collapsed="false">
      <c r="A4" s="29"/>
      <c r="B4" s="29"/>
      <c r="C4" s="29"/>
      <c r="D4" s="45" t="s">
        <v>5</v>
      </c>
      <c r="E4" s="31"/>
      <c r="F4" s="46"/>
      <c r="G4" s="47" t="s">
        <v>996</v>
      </c>
      <c r="H4" s="47" t="s">
        <v>997</v>
      </c>
      <c r="I4" s="46" t="s">
        <v>998</v>
      </c>
      <c r="J4" s="47" t="s">
        <v>999</v>
      </c>
      <c r="K4" s="46" t="s">
        <v>1000</v>
      </c>
      <c r="L4" s="50" t="s">
        <v>1001</v>
      </c>
      <c r="M4" s="50" t="s">
        <v>1002</v>
      </c>
      <c r="N4" s="46" t="s">
        <v>8</v>
      </c>
      <c r="O4" s="47" t="s">
        <v>1003</v>
      </c>
      <c r="P4" s="50" t="s">
        <v>1004</v>
      </c>
      <c r="Q4" s="50" t="s">
        <v>1005</v>
      </c>
      <c r="R4" s="47" t="s">
        <v>724</v>
      </c>
      <c r="S4" s="47" t="s">
        <v>723</v>
      </c>
      <c r="T4" s="47"/>
      <c r="U4" s="47" t="s">
        <v>724</v>
      </c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.7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1006</v>
      </c>
      <c r="G5" s="58" t="s">
        <v>1007</v>
      </c>
      <c r="H5" s="58" t="s">
        <v>1008</v>
      </c>
      <c r="I5" s="59" t="s">
        <v>1009</v>
      </c>
      <c r="J5" s="58" t="s">
        <v>1010</v>
      </c>
      <c r="K5" s="58" t="s">
        <v>1011</v>
      </c>
      <c r="L5" s="60" t="s">
        <v>1012</v>
      </c>
      <c r="M5" s="60" t="s">
        <v>1013</v>
      </c>
      <c r="N5" s="58" t="s">
        <v>18</v>
      </c>
      <c r="O5" s="60" t="s">
        <v>1014</v>
      </c>
      <c r="P5" s="58" t="s">
        <v>1015</v>
      </c>
      <c r="Q5" s="383" t="s">
        <v>1016</v>
      </c>
      <c r="R5" s="58" t="s">
        <v>731</v>
      </c>
      <c r="S5" s="58" t="s">
        <v>730</v>
      </c>
      <c r="T5" s="58"/>
      <c r="U5" s="58" t="s">
        <v>731</v>
      </c>
      <c r="V5" s="386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75" t="n">
        <v>1</v>
      </c>
      <c r="B6" s="76" t="s">
        <v>29</v>
      </c>
      <c r="C6" s="360" t="s">
        <v>30</v>
      </c>
      <c r="D6" s="354" t="s">
        <v>1067</v>
      </c>
      <c r="E6" s="79" t="n">
        <v>2433</v>
      </c>
      <c r="F6" s="80" t="n">
        <v>5</v>
      </c>
      <c r="G6" s="80" t="n">
        <v>4</v>
      </c>
      <c r="H6" s="80" t="n">
        <v>4</v>
      </c>
      <c r="I6" s="80" t="n">
        <v>5</v>
      </c>
      <c r="J6" s="80" t="s">
        <v>134</v>
      </c>
      <c r="K6" s="80" t="s">
        <v>134</v>
      </c>
      <c r="L6" s="80" t="s">
        <v>134</v>
      </c>
      <c r="M6" s="80" t="s">
        <v>504</v>
      </c>
      <c r="N6" s="80" t="s">
        <v>504</v>
      </c>
      <c r="O6" s="80" t="n">
        <v>4</v>
      </c>
      <c r="P6" s="80" t="n">
        <v>3</v>
      </c>
      <c r="Q6" s="80" t="n">
        <v>4</v>
      </c>
      <c r="R6" s="81" t="n">
        <v>3</v>
      </c>
      <c r="S6" s="81" t="n">
        <v>4</v>
      </c>
      <c r="T6" s="81"/>
      <c r="U6" s="81" t="n">
        <v>4</v>
      </c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2</v>
      </c>
      <c r="AA6" s="83" t="n">
        <f aca="false">COUNTIF(AG6:AV6,AA$5)</f>
        <v>5</v>
      </c>
      <c r="AB6" s="83" t="n">
        <f aca="false">COUNTIF(AG6:AV6,AB$5)</f>
        <v>2</v>
      </c>
      <c r="AC6" s="83" t="n">
        <f aca="false">SUM(X6:AB6)</f>
        <v>9</v>
      </c>
      <c r="AD6" s="84" t="n">
        <f aca="false">IF(ISERROR(((X6+Y6)*2+Z6*3+AA6*4+AB6*5)/SUM(X6,Y6:AB6)),"",((X6+Y6)*2+Z6*3+AA6*4+AB6*5)/SUM(X6,Y6:AB6))</f>
        <v>4</v>
      </c>
      <c r="AE6" s="85" t="n">
        <f aca="false">IF(AX6=5,0.5,IF(AX6=4,0.25,IF(AX6&lt;=3,0)))</f>
        <v>0</v>
      </c>
      <c r="AF6" s="86"/>
      <c r="AG6" s="87" t="n">
        <f aca="false">IF(ISERROR(VALUE(LEFT(F6))),LEFT(F6),VALUE(LEFT(F6)))</f>
        <v>5</v>
      </c>
      <c r="AH6" s="87" t="e">
        <f aca="false">IF(ISERROR(VALUE(LEFT(#REF!))),LEFT(#REF!),VALUE(LEFT(#REF!)))</f>
        <v>#REF!</v>
      </c>
      <c r="AI6" s="87" t="n">
        <f aca="false">IF(ISERROR(VALUE(LEFT(H6))),LEFT(H6),VALUE(LEFT(H6)))</f>
        <v>4</v>
      </c>
      <c r="AJ6" s="87" t="n">
        <f aca="false">IF(ISERROR(VALUE(LEFT(I6))),LEFT(I6),VALUE(LEFT(I6)))</f>
        <v>5</v>
      </c>
      <c r="AK6" s="87" t="str">
        <f aca="false">IF(ISERROR(VALUE(LEFT(J6))),LEFT(J6),VALUE(LEFT(J6)))</f>
        <v>а</v>
      </c>
      <c r="AL6" s="87" t="str">
        <f aca="false">IF(ISERROR(VALUE(LEFT(K6))),LEFT(K6),VALUE(LEFT(K6)))</f>
        <v>а</v>
      </c>
      <c r="AM6" s="87" t="str">
        <f aca="false">IF(ISERROR(VALUE(LEFT(L6))),LEFT(L6),VALUE(LEFT(L6)))</f>
        <v>а</v>
      </c>
      <c r="AN6" s="87" t="str">
        <f aca="false">IF(ISERROR(VALUE(LEFT(M6))),LEFT(M6),VALUE(LEFT(M6)))</f>
        <v>а</v>
      </c>
      <c r="AO6" s="87" t="str">
        <f aca="false">IF(ISERROR(VALUE(LEFT(N6))),LEFT(N6),VALUE(LEFT(N6)))</f>
        <v>а</v>
      </c>
      <c r="AP6" s="87" t="n">
        <f aca="false">IF(ISERROR(VALUE(LEFT(O6))),LEFT(O6),VALUE(LEFT(O6)))</f>
        <v>4</v>
      </c>
      <c r="AQ6" s="87" t="n">
        <f aca="false">IF(ISERROR(VALUE(LEFT(P6))),LEFT(P6),VALUE(LEFT(P6)))</f>
        <v>3</v>
      </c>
      <c r="AR6" s="87" t="n">
        <f aca="false">IF(ISERROR(VALUE(LEFT(Q6))),LEFT(Q6),VALUE(LEFT(Q6)))</f>
        <v>4</v>
      </c>
      <c r="AS6" s="87" t="n">
        <f aca="false">IF(ISERROR(VALUE(LEFT(R6))),LEFT(R6),VALUE(LEFT(R6)))</f>
        <v>3</v>
      </c>
      <c r="AT6" s="87" t="n">
        <f aca="false">IF(ISERROR(VALUE(LEFT(S6))),LEFT(S6),VALUE(LEFT(S6)))</f>
        <v>4</v>
      </c>
      <c r="AU6" s="87" t="str">
        <f aca="false">IF(ISERROR(VALUE(LEFT(T6))),LEFT(T6),VALUE(LEFT(T6)))</f>
        <v/>
      </c>
      <c r="AV6" s="87" t="n">
        <f aca="false">IF(ISERROR(VALUE(LEFT(U6))),LEFT(U6),VALUE(LEFT(U6)))</f>
        <v>4</v>
      </c>
      <c r="AW6" s="82" t="n">
        <f aca="false">COUNTIF(AG6:AV6,"з")</f>
        <v>0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75" t="n">
        <v>2</v>
      </c>
      <c r="B7" s="76" t="s">
        <v>29</v>
      </c>
      <c r="C7" s="360" t="s">
        <v>30</v>
      </c>
      <c r="D7" s="354" t="s">
        <v>1068</v>
      </c>
      <c r="E7" s="79" t="n">
        <v>2433</v>
      </c>
      <c r="F7" s="80" t="n">
        <v>5</v>
      </c>
      <c r="G7" s="80" t="n">
        <v>5</v>
      </c>
      <c r="H7" s="80" t="n">
        <v>5</v>
      </c>
      <c r="I7" s="80" t="n">
        <v>5</v>
      </c>
      <c r="J7" s="80" t="n">
        <v>5</v>
      </c>
      <c r="K7" s="80" t="n">
        <v>4</v>
      </c>
      <c r="L7" s="80" t="n">
        <v>4</v>
      </c>
      <c r="M7" s="80" t="n">
        <v>4</v>
      </c>
      <c r="N7" s="80" t="n">
        <v>5</v>
      </c>
      <c r="O7" s="80" t="n">
        <v>5</v>
      </c>
      <c r="P7" s="80" t="n">
        <v>5</v>
      </c>
      <c r="Q7" s="80" t="n">
        <v>5</v>
      </c>
      <c r="R7" s="81" t="n">
        <v>4</v>
      </c>
      <c r="S7" s="81" t="n">
        <v>5</v>
      </c>
      <c r="T7" s="81"/>
      <c r="U7" s="81" t="n">
        <v>5</v>
      </c>
      <c r="V7" s="82" t="n">
        <f aca="false">IF(AC7&gt;0,IF(SUM(X7:Y7)/AC7&gt;0,2,IF(AND(SUM(X7:Y7)/AC7=0,Z7/AC7&gt;0),3,IF(AND((AB7/AC7+AA7/AC7)=1,AA7/AC7&gt;0),4,5))),0)</f>
        <v>4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0</v>
      </c>
      <c r="AA7" s="83" t="n">
        <f aca="false">COUNTIF(AG7:AV7,AA$5)</f>
        <v>4</v>
      </c>
      <c r="AB7" s="83" t="n">
        <f aca="false">COUNTIF(AG7:AV7,AB$5)</f>
        <v>10</v>
      </c>
      <c r="AC7" s="83" t="n">
        <f aca="false">SUM(X7:AB7)</f>
        <v>14</v>
      </c>
      <c r="AD7" s="84" t="n">
        <f aca="false">IF(ISERROR(((X7+Y7)*2+Z7*3+AA7*4+AB7*5)/SUM(X7,Y7:AB7)),"",((X7+Y7)*2+Z7*3+AA7*4+AB7*5)/SUM(X7,Y7:AB7))</f>
        <v>4.71428571428571</v>
      </c>
      <c r="AE7" s="85" t="n">
        <f aca="false">IF(AX7=5,0.5,IF(AX7=4,0.25,IF(AX7&lt;=3,0)))</f>
        <v>0</v>
      </c>
      <c r="AF7" s="86"/>
      <c r="AG7" s="87" t="n">
        <f aca="false">IF(ISERROR(VALUE(LEFT(F7))),LEFT(F7),VALUE(LEFT(F7)))</f>
        <v>5</v>
      </c>
      <c r="AH7" s="87" t="e">
        <f aca="false">IF(ISERROR(VALUE(LEFT(#REF!))),LEFT(#REF!),VALUE(LEFT(#REF!)))</f>
        <v>#REF!</v>
      </c>
      <c r="AI7" s="87" t="n">
        <f aca="false">IF(ISERROR(VALUE(LEFT(H7))),LEFT(H7),VALUE(LEFT(H7)))</f>
        <v>5</v>
      </c>
      <c r="AJ7" s="87" t="n">
        <f aca="false">IF(ISERROR(VALUE(LEFT(I7))),LEFT(I7),VALUE(LEFT(I7)))</f>
        <v>5</v>
      </c>
      <c r="AK7" s="87" t="n">
        <f aca="false">IF(ISERROR(VALUE(LEFT(J7))),LEFT(J7),VALUE(LEFT(J7)))</f>
        <v>5</v>
      </c>
      <c r="AL7" s="87" t="n">
        <f aca="false">IF(ISERROR(VALUE(LEFT(K7))),LEFT(K7),VALUE(LEFT(K7)))</f>
        <v>4</v>
      </c>
      <c r="AM7" s="87" t="n">
        <f aca="false">IF(ISERROR(VALUE(LEFT(L7))),LEFT(L7),VALUE(LEFT(L7)))</f>
        <v>4</v>
      </c>
      <c r="AN7" s="87" t="n">
        <f aca="false">IF(ISERROR(VALUE(LEFT(M7))),LEFT(M7),VALUE(LEFT(M7)))</f>
        <v>4</v>
      </c>
      <c r="AO7" s="87" t="n">
        <f aca="false">IF(ISERROR(VALUE(LEFT(N7))),LEFT(N7),VALUE(LEFT(N7)))</f>
        <v>5</v>
      </c>
      <c r="AP7" s="87" t="n">
        <f aca="false">IF(ISERROR(VALUE(LEFT(O7))),LEFT(O7),VALUE(LEFT(O7)))</f>
        <v>5</v>
      </c>
      <c r="AQ7" s="87" t="n">
        <f aca="false">IF(ISERROR(VALUE(LEFT(P7))),LEFT(P7),VALUE(LEFT(P7)))</f>
        <v>5</v>
      </c>
      <c r="AR7" s="87" t="n">
        <f aca="false">IF(ISERROR(VALUE(LEFT(Q7))),LEFT(Q7),VALUE(LEFT(Q7)))</f>
        <v>5</v>
      </c>
      <c r="AS7" s="87" t="n">
        <f aca="false">IF(ISERROR(VALUE(LEFT(R7))),LEFT(R7),VALUE(LEFT(R7)))</f>
        <v>4</v>
      </c>
      <c r="AT7" s="87" t="n">
        <f aca="false">IF(ISERROR(VALUE(LEFT(S7))),LEFT(S7),VALUE(LEFT(S7)))</f>
        <v>5</v>
      </c>
      <c r="AU7" s="87" t="str">
        <f aca="false">IF(ISERROR(VALUE(LEFT(T7))),LEFT(T7),VALUE(LEFT(T7)))</f>
        <v/>
      </c>
      <c r="AV7" s="87" t="n">
        <f aca="false">IF(ISERROR(VALUE(LEFT(U7))),LEFT(U7),VALUE(LEFT(U7)))</f>
        <v>5</v>
      </c>
      <c r="AW7" s="82" t="n">
        <f aca="false">COUNTIF(AG7:AV7,"з")</f>
        <v>0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387" t="s">
        <v>30</v>
      </c>
      <c r="D8" s="388" t="s">
        <v>1069</v>
      </c>
      <c r="E8" s="79" t="n">
        <v>2433</v>
      </c>
      <c r="F8" s="80" t="n">
        <v>5</v>
      </c>
      <c r="G8" s="80" t="n">
        <v>5</v>
      </c>
      <c r="H8" s="80" t="n">
        <v>5</v>
      </c>
      <c r="I8" s="80" t="n">
        <v>5</v>
      </c>
      <c r="J8" s="80" t="s">
        <v>504</v>
      </c>
      <c r="K8" s="80" t="s">
        <v>504</v>
      </c>
      <c r="L8" s="80" t="s">
        <v>504</v>
      </c>
      <c r="M8" s="80" t="s">
        <v>504</v>
      </c>
      <c r="N8" s="80" t="s">
        <v>504</v>
      </c>
      <c r="O8" s="80" t="n">
        <v>5</v>
      </c>
      <c r="P8" s="80" t="n">
        <v>5</v>
      </c>
      <c r="Q8" s="80" t="n">
        <v>5</v>
      </c>
      <c r="R8" s="81" t="n">
        <v>5</v>
      </c>
      <c r="S8" s="81" t="n">
        <v>5</v>
      </c>
      <c r="T8" s="81"/>
      <c r="U8" s="81" t="n">
        <v>5</v>
      </c>
      <c r="V8" s="82" t="n">
        <f aca="false">IF(AC8&gt;0,IF(SUM(X8:Y8)/AC8&gt;0,2,IF(AND(SUM(X8:Y8)/AC8=0,Z8/AC8&gt;0),3,IF(AND((AB8/AC8+AA8/AC8)=1,AA8/AC8&gt;0),4,5))),0)</f>
        <v>5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0</v>
      </c>
      <c r="AA8" s="83" t="n">
        <f aca="false">COUNTIF(AG8:AV8,AA$5)</f>
        <v>0</v>
      </c>
      <c r="AB8" s="83" t="n">
        <f aca="false">COUNTIF(AG8:AV8,AB$5)</f>
        <v>9</v>
      </c>
      <c r="AC8" s="83" t="n">
        <f aca="false">SUM(X8:AB8)</f>
        <v>9</v>
      </c>
      <c r="AD8" s="84" t="n">
        <f aca="false">IF(ISERROR(((X8+Y8)*2+Z8*3+AA8*4+AB8*5)/SUM(X8,Y8:AB8)),"",((X8+Y8)*2+Z8*3+AA8*4+AB8*5)/SUM(X8,Y8:AB8))</f>
        <v>5</v>
      </c>
      <c r="AE8" s="85" t="n">
        <f aca="false">IF(AX8=5,0.5,IF(AX8=4,0.25,IF(AX8&lt;=3,0)))</f>
        <v>0</v>
      </c>
      <c r="AF8" s="86"/>
      <c r="AG8" s="87" t="n">
        <f aca="false">IF(ISERROR(VALUE(LEFT(F8))),LEFT(F8),VALUE(LEFT(F8)))</f>
        <v>5</v>
      </c>
      <c r="AH8" s="87" t="e">
        <f aca="false">IF(ISERROR(VALUE(LEFT(#REF!))),LEFT(#REF!),VALUE(LEFT(#REF!)))</f>
        <v>#REF!</v>
      </c>
      <c r="AI8" s="87" t="n">
        <f aca="false">IF(ISERROR(VALUE(LEFT(H8))),LEFT(H8),VALUE(LEFT(H8)))</f>
        <v>5</v>
      </c>
      <c r="AJ8" s="87" t="n">
        <f aca="false">IF(ISERROR(VALUE(LEFT(I8))),LEFT(I8),VALUE(LEFT(I8)))</f>
        <v>5</v>
      </c>
      <c r="AK8" s="87" t="str">
        <f aca="false">IF(ISERROR(VALUE(LEFT(J8))),LEFT(J8),VALUE(LEFT(J8)))</f>
        <v>а</v>
      </c>
      <c r="AL8" s="87" t="str">
        <f aca="false">IF(ISERROR(VALUE(LEFT(K8))),LEFT(K8),VALUE(LEFT(K8)))</f>
        <v>а</v>
      </c>
      <c r="AM8" s="87" t="str">
        <f aca="false">IF(ISERROR(VALUE(LEFT(L8))),LEFT(L8),VALUE(LEFT(L8)))</f>
        <v>а</v>
      </c>
      <c r="AN8" s="87" t="str">
        <f aca="false">IF(ISERROR(VALUE(LEFT(M8))),LEFT(M8),VALUE(LEFT(M8)))</f>
        <v>а</v>
      </c>
      <c r="AO8" s="87" t="str">
        <f aca="false">IF(ISERROR(VALUE(LEFT(N8))),LEFT(N8),VALUE(LEFT(N8)))</f>
        <v>а</v>
      </c>
      <c r="AP8" s="87" t="n">
        <f aca="false">IF(ISERROR(VALUE(LEFT(O8))),LEFT(O8),VALUE(LEFT(O8)))</f>
        <v>5</v>
      </c>
      <c r="AQ8" s="87" t="n">
        <f aca="false">IF(ISERROR(VALUE(LEFT(P8))),LEFT(P8),VALUE(LEFT(P8)))</f>
        <v>5</v>
      </c>
      <c r="AR8" s="87" t="n">
        <f aca="false">IF(ISERROR(VALUE(LEFT(Q8))),LEFT(Q8),VALUE(LEFT(Q8)))</f>
        <v>5</v>
      </c>
      <c r="AS8" s="87" t="n">
        <f aca="false">IF(ISERROR(VALUE(LEFT(R8))),LEFT(R8),VALUE(LEFT(R8)))</f>
        <v>5</v>
      </c>
      <c r="AT8" s="87" t="n">
        <f aca="false">IF(ISERROR(VALUE(LEFT(S8))),LEFT(S8),VALUE(LEFT(S8)))</f>
        <v>5</v>
      </c>
      <c r="AU8" s="87" t="str">
        <f aca="false">IF(ISERROR(VALUE(LEFT(T8))),LEFT(T8),VALUE(LEFT(T8)))</f>
        <v/>
      </c>
      <c r="AV8" s="87" t="n">
        <f aca="false">IF(ISERROR(VALUE(LEFT(U8))),LEFT(U8),VALUE(LEFT(U8)))</f>
        <v>5</v>
      </c>
      <c r="AW8" s="82" t="n">
        <f aca="false">COUNTIF(AG8:AV8,"з")</f>
        <v>0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75" t="n">
        <v>4</v>
      </c>
      <c r="B9" s="76" t="s">
        <v>29</v>
      </c>
      <c r="C9" s="360" t="s">
        <v>30</v>
      </c>
      <c r="D9" s="354" t="s">
        <v>1070</v>
      </c>
      <c r="E9" s="79" t="n">
        <v>2433</v>
      </c>
      <c r="F9" s="80" t="n">
        <v>5</v>
      </c>
      <c r="G9" s="80" t="n">
        <v>5</v>
      </c>
      <c r="H9" s="80" t="n">
        <v>4</v>
      </c>
      <c r="I9" s="80" t="n">
        <v>5</v>
      </c>
      <c r="J9" s="80" t="s">
        <v>504</v>
      </c>
      <c r="K9" s="80" t="s">
        <v>504</v>
      </c>
      <c r="L9" s="80" t="s">
        <v>504</v>
      </c>
      <c r="M9" s="80" t="s">
        <v>504</v>
      </c>
      <c r="N9" s="80" t="s">
        <v>504</v>
      </c>
      <c r="O9" s="80" t="n">
        <v>5</v>
      </c>
      <c r="P9" s="80" t="n">
        <v>5</v>
      </c>
      <c r="Q9" s="80" t="n">
        <v>3</v>
      </c>
      <c r="R9" s="81" t="n">
        <v>4</v>
      </c>
      <c r="S9" s="81" t="n">
        <v>4</v>
      </c>
      <c r="T9" s="81"/>
      <c r="U9" s="81" t="n">
        <v>4</v>
      </c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1</v>
      </c>
      <c r="AA9" s="83" t="n">
        <f aca="false">COUNTIF(AG9:AV9,AA$5)</f>
        <v>4</v>
      </c>
      <c r="AB9" s="83" t="n">
        <f aca="false">COUNTIF(AG9:AV9,AB$5)</f>
        <v>4</v>
      </c>
      <c r="AC9" s="83" t="n">
        <f aca="false">SUM(X9:AB9)</f>
        <v>9</v>
      </c>
      <c r="AD9" s="84" t="n">
        <f aca="false">IF(ISERROR(((X9+Y9)*2+Z9*3+AA9*4+AB9*5)/SUM(X9,Y9:AB9)),"",((X9+Y9)*2+Z9*3+AA9*4+AB9*5)/SUM(X9,Y9:AB9))</f>
        <v>4.33333333333333</v>
      </c>
      <c r="AE9" s="85" t="n">
        <f aca="false">IF(AX9=5,0.5,IF(AX9=4,0.25,IF(AX9&lt;=3,0)))</f>
        <v>0</v>
      </c>
      <c r="AF9" s="86"/>
      <c r="AG9" s="87" t="n">
        <f aca="false">IF(ISERROR(VALUE(LEFT(F9))),LEFT(F9),VALUE(LEFT(F9)))</f>
        <v>5</v>
      </c>
      <c r="AH9" s="87" t="e">
        <f aca="false">IF(ISERROR(VALUE(LEFT(#REF!))),LEFT(#REF!),VALUE(LEFT(#REF!)))</f>
        <v>#REF!</v>
      </c>
      <c r="AI9" s="87" t="n">
        <f aca="false">IF(ISERROR(VALUE(LEFT(H9))),LEFT(H9),VALUE(LEFT(H9)))</f>
        <v>4</v>
      </c>
      <c r="AJ9" s="87" t="n">
        <f aca="false">IF(ISERROR(VALUE(LEFT(I9))),LEFT(I9),VALUE(LEFT(I9)))</f>
        <v>5</v>
      </c>
      <c r="AK9" s="87" t="str">
        <f aca="false">IF(ISERROR(VALUE(LEFT(J9))),LEFT(J9),VALUE(LEFT(J9)))</f>
        <v>а</v>
      </c>
      <c r="AL9" s="87" t="str">
        <f aca="false">IF(ISERROR(VALUE(LEFT(K9))),LEFT(K9),VALUE(LEFT(K9)))</f>
        <v>а</v>
      </c>
      <c r="AM9" s="87" t="str">
        <f aca="false">IF(ISERROR(VALUE(LEFT(L9))),LEFT(L9),VALUE(LEFT(L9)))</f>
        <v>а</v>
      </c>
      <c r="AN9" s="87" t="str">
        <f aca="false">IF(ISERROR(VALUE(LEFT(M9))),LEFT(M9),VALUE(LEFT(M9)))</f>
        <v>а</v>
      </c>
      <c r="AO9" s="87" t="str">
        <f aca="false">IF(ISERROR(VALUE(LEFT(N9))),LEFT(N9),VALUE(LEFT(N9)))</f>
        <v>а</v>
      </c>
      <c r="AP9" s="87" t="n">
        <f aca="false">IF(ISERROR(VALUE(LEFT(O9))),LEFT(O9),VALUE(LEFT(O9)))</f>
        <v>5</v>
      </c>
      <c r="AQ9" s="87" t="n">
        <f aca="false">IF(ISERROR(VALUE(LEFT(P9))),LEFT(P9),VALUE(LEFT(P9)))</f>
        <v>5</v>
      </c>
      <c r="AR9" s="87" t="n">
        <f aca="false">IF(ISERROR(VALUE(LEFT(Q9))),LEFT(Q9),VALUE(LEFT(Q9)))</f>
        <v>3</v>
      </c>
      <c r="AS9" s="87" t="n">
        <f aca="false">IF(ISERROR(VALUE(LEFT(R9))),LEFT(R9),VALUE(LEFT(R9)))</f>
        <v>4</v>
      </c>
      <c r="AT9" s="87" t="n">
        <f aca="false">IF(ISERROR(VALUE(LEFT(S9))),LEFT(S9),VALUE(LEFT(S9)))</f>
        <v>4</v>
      </c>
      <c r="AU9" s="87" t="str">
        <f aca="false">IF(ISERROR(VALUE(LEFT(T9))),LEFT(T9),VALUE(LEFT(T9)))</f>
        <v/>
      </c>
      <c r="AV9" s="87" t="n">
        <f aca="false">IF(ISERROR(VALUE(LEFT(U9))),LEFT(U9),VALUE(LEFT(U9)))</f>
        <v>4</v>
      </c>
      <c r="AW9" s="82" t="n">
        <f aca="false">COUNTIF(AG9:AV9,"з")</f>
        <v>0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75" t="n">
        <v>5</v>
      </c>
      <c r="B10" s="76" t="s">
        <v>29</v>
      </c>
      <c r="C10" s="360" t="s">
        <v>30</v>
      </c>
      <c r="D10" s="354" t="s">
        <v>1071</v>
      </c>
      <c r="E10" s="79" t="n">
        <v>2433</v>
      </c>
      <c r="F10" s="80" t="n">
        <v>5</v>
      </c>
      <c r="G10" s="80" t="n">
        <v>5</v>
      </c>
      <c r="H10" s="80" t="n">
        <v>4</v>
      </c>
      <c r="I10" s="80" t="n">
        <v>5</v>
      </c>
      <c r="J10" s="80" t="s">
        <v>504</v>
      </c>
      <c r="K10" s="80" t="s">
        <v>134</v>
      </c>
      <c r="L10" s="80" t="s">
        <v>504</v>
      </c>
      <c r="M10" s="80" t="s">
        <v>134</v>
      </c>
      <c r="N10" s="80" t="s">
        <v>504</v>
      </c>
      <c r="O10" s="80" t="n">
        <v>5</v>
      </c>
      <c r="P10" s="80" t="n">
        <v>3</v>
      </c>
      <c r="Q10" s="80" t="n">
        <v>5</v>
      </c>
      <c r="R10" s="81" t="n">
        <v>3</v>
      </c>
      <c r="S10" s="81" t="n">
        <v>4</v>
      </c>
      <c r="T10" s="81"/>
      <c r="U10" s="81" t="n">
        <v>5</v>
      </c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2</v>
      </c>
      <c r="AA10" s="83" t="n">
        <f aca="false">COUNTIF(AG10:AV10,AA$5)</f>
        <v>2</v>
      </c>
      <c r="AB10" s="83" t="n">
        <f aca="false">COUNTIF(AG10:AV10,AB$5)</f>
        <v>5</v>
      </c>
      <c r="AC10" s="83" t="n">
        <f aca="false">SUM(X10:AB10)</f>
        <v>9</v>
      </c>
      <c r="AD10" s="84" t="n">
        <f aca="false">IF(ISERROR(((X10+Y10)*2+Z10*3+AA10*4+AB10*5)/SUM(X10,Y10:AB10)),"",((X10+Y10)*2+Z10*3+AA10*4+AB10*5)/SUM(X10,Y10:AB10))</f>
        <v>4.33333333333333</v>
      </c>
      <c r="AE10" s="85" t="n">
        <f aca="false">IF(AX10=5,0.5,IF(AX10=4,0.25,IF(AX10&lt;=3,0)))</f>
        <v>0</v>
      </c>
      <c r="AF10" s="86"/>
      <c r="AG10" s="87" t="n">
        <f aca="false">IF(ISERROR(VALUE(LEFT(F10))),LEFT(F10),VALUE(LEFT(F10)))</f>
        <v>5</v>
      </c>
      <c r="AH10" s="87" t="e">
        <f aca="false">IF(ISERROR(VALUE(LEFT(#REF!))),LEFT(#REF!),VALUE(LEFT(#REF!)))</f>
        <v>#REF!</v>
      </c>
      <c r="AI10" s="87" t="n">
        <f aca="false">IF(ISERROR(VALUE(LEFT(H10))),LEFT(H10),VALUE(LEFT(H10)))</f>
        <v>4</v>
      </c>
      <c r="AJ10" s="87" t="n">
        <f aca="false">IF(ISERROR(VALUE(LEFT(I10))),LEFT(I10),VALUE(LEFT(I10)))</f>
        <v>5</v>
      </c>
      <c r="AK10" s="87" t="str">
        <f aca="false">IF(ISERROR(VALUE(LEFT(J10))),LEFT(J10),VALUE(LEFT(J10)))</f>
        <v>а</v>
      </c>
      <c r="AL10" s="87" t="str">
        <f aca="false">IF(ISERROR(VALUE(LEFT(K10))),LEFT(K10),VALUE(LEFT(K10)))</f>
        <v>а</v>
      </c>
      <c r="AM10" s="87" t="str">
        <f aca="false">IF(ISERROR(VALUE(LEFT(L10))),LEFT(L10),VALUE(LEFT(L10)))</f>
        <v>а</v>
      </c>
      <c r="AN10" s="87" t="str">
        <f aca="false">IF(ISERROR(VALUE(LEFT(M10))),LEFT(M10),VALUE(LEFT(M10)))</f>
        <v>а</v>
      </c>
      <c r="AO10" s="87" t="str">
        <f aca="false">IF(ISERROR(VALUE(LEFT(N10))),LEFT(N10),VALUE(LEFT(N10)))</f>
        <v>а</v>
      </c>
      <c r="AP10" s="87" t="n">
        <f aca="false">IF(ISERROR(VALUE(LEFT(O10))),LEFT(O10),VALUE(LEFT(O10)))</f>
        <v>5</v>
      </c>
      <c r="AQ10" s="87" t="n">
        <f aca="false">IF(ISERROR(VALUE(LEFT(P10))),LEFT(P10),VALUE(LEFT(P10)))</f>
        <v>3</v>
      </c>
      <c r="AR10" s="87" t="n">
        <f aca="false">IF(ISERROR(VALUE(LEFT(Q10))),LEFT(Q10),VALUE(LEFT(Q10)))</f>
        <v>5</v>
      </c>
      <c r="AS10" s="87" t="n">
        <f aca="false">IF(ISERROR(VALUE(LEFT(R10))),LEFT(R10),VALUE(LEFT(R10)))</f>
        <v>3</v>
      </c>
      <c r="AT10" s="87" t="n">
        <f aca="false">IF(ISERROR(VALUE(LEFT(S10))),LEFT(S10),VALUE(LEFT(S10)))</f>
        <v>4</v>
      </c>
      <c r="AU10" s="87" t="str">
        <f aca="false">IF(ISERROR(VALUE(LEFT(T10))),LEFT(T10),VALUE(LEFT(T10)))</f>
        <v/>
      </c>
      <c r="AV10" s="87" t="n">
        <f aca="false">IF(ISERROR(VALUE(LEFT(U10))),LEFT(U10),VALUE(LEFT(U10)))</f>
        <v>5</v>
      </c>
      <c r="AW10" s="82" t="n">
        <f aca="false">COUNTIF(AG10:AV10,"з")</f>
        <v>0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387" t="s">
        <v>30</v>
      </c>
      <c r="D11" s="388" t="s">
        <v>1072</v>
      </c>
      <c r="E11" s="79" t="n">
        <v>2433</v>
      </c>
      <c r="F11" s="80" t="n">
        <v>5</v>
      </c>
      <c r="G11" s="80" t="n">
        <v>5</v>
      </c>
      <c r="H11" s="80" t="n">
        <v>5</v>
      </c>
      <c r="I11" s="80" t="n">
        <v>5</v>
      </c>
      <c r="J11" s="80" t="n">
        <v>5</v>
      </c>
      <c r="K11" s="80" t="n">
        <v>5</v>
      </c>
      <c r="L11" s="80" t="n">
        <v>5</v>
      </c>
      <c r="M11" s="80" t="n">
        <v>5</v>
      </c>
      <c r="N11" s="80" t="n">
        <v>5</v>
      </c>
      <c r="O11" s="80" t="n">
        <v>5</v>
      </c>
      <c r="P11" s="80" t="n">
        <v>5</v>
      </c>
      <c r="Q11" s="80" t="n">
        <v>5</v>
      </c>
      <c r="R11" s="80" t="n">
        <v>5</v>
      </c>
      <c r="S11" s="80" t="n">
        <v>5</v>
      </c>
      <c r="T11" s="80"/>
      <c r="U11" s="80" t="n">
        <v>5</v>
      </c>
      <c r="V11" s="82" t="n">
        <f aca="false">IF(AC11&gt;0,IF(SUM(X11:Y11)/AC11&gt;0,2,IF(AND(SUM(X11:Y11)/AC11=0,Z11/AC11&gt;0),3,IF(AND((AB11/AC11+AA11/AC11)=1,AA11/AC11&gt;0),4,5))),0)</f>
        <v>5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0</v>
      </c>
      <c r="AA11" s="177" t="n">
        <f aca="false">COUNTIF(AG11:AV11,AA$5)</f>
        <v>0</v>
      </c>
      <c r="AB11" s="177" t="n">
        <f aca="false">COUNTIF(AG11:AV11,AB$5)</f>
        <v>14</v>
      </c>
      <c r="AC11" s="83" t="n">
        <f aca="false">SUM(X11:AB11)</f>
        <v>14</v>
      </c>
      <c r="AD11" s="84" t="n">
        <f aca="false">IF(ISERROR(((X11+Y11)*2+Z11*3+AA11*4+AB11*5)/SUM(X11,Y11:AB11)),"",((X11+Y11)*2+Z11*3+AA11*4+AB11*5)/SUM(X11,Y11:AB11))</f>
        <v>5</v>
      </c>
      <c r="AE11" s="93" t="n">
        <f aca="false">IF(AX11=5,0.5,IF(AX11=4,0.25,IF(AX11&lt;=3,0)))</f>
        <v>0</v>
      </c>
      <c r="AG11" s="87" t="n">
        <f aca="false">IF(ISERROR(VALUE(LEFT(F11))),LEFT(F11),VALUE(LEFT(F11)))</f>
        <v>5</v>
      </c>
      <c r="AH11" s="87" t="e">
        <f aca="false">IF(ISERROR(VALUE(LEFT(#REF!))),LEFT(#REF!),VALUE(LEFT(#REF!)))</f>
        <v>#REF!</v>
      </c>
      <c r="AI11" s="87" t="n">
        <f aca="false">IF(ISERROR(VALUE(LEFT(H11))),LEFT(H11),VALUE(LEFT(H11)))</f>
        <v>5</v>
      </c>
      <c r="AJ11" s="87" t="n">
        <f aca="false">IF(ISERROR(VALUE(LEFT(I11))),LEFT(I11),VALUE(LEFT(I11)))</f>
        <v>5</v>
      </c>
      <c r="AK11" s="87" t="n">
        <f aca="false">IF(ISERROR(VALUE(LEFT(J11))),LEFT(J11),VALUE(LEFT(J11)))</f>
        <v>5</v>
      </c>
      <c r="AL11" s="87" t="n">
        <f aca="false">IF(ISERROR(VALUE(LEFT(K11))),LEFT(K11),VALUE(LEFT(K11)))</f>
        <v>5</v>
      </c>
      <c r="AM11" s="87" t="n">
        <f aca="false">IF(ISERROR(VALUE(LEFT(L11))),LEFT(L11),VALUE(LEFT(L11)))</f>
        <v>5</v>
      </c>
      <c r="AN11" s="87" t="n">
        <f aca="false">IF(ISERROR(VALUE(LEFT(M11))),LEFT(M11),VALUE(LEFT(M11)))</f>
        <v>5</v>
      </c>
      <c r="AO11" s="87" t="n">
        <f aca="false">IF(ISERROR(VALUE(LEFT(N11))),LEFT(N11),VALUE(LEFT(N11)))</f>
        <v>5</v>
      </c>
      <c r="AP11" s="87" t="n">
        <f aca="false">IF(ISERROR(VALUE(LEFT(O11))),LEFT(O11),VALUE(LEFT(O11)))</f>
        <v>5</v>
      </c>
      <c r="AQ11" s="87" t="n">
        <f aca="false">IF(ISERROR(VALUE(LEFT(P11))),LEFT(P11),VALUE(LEFT(P11)))</f>
        <v>5</v>
      </c>
      <c r="AR11" s="87" t="n">
        <f aca="false">IF(ISERROR(VALUE(LEFT(Q11))),LEFT(Q11),VALUE(LEFT(Q11)))</f>
        <v>5</v>
      </c>
      <c r="AS11" s="87" t="n">
        <f aca="false">IF(ISERROR(VALUE(LEFT(R11))),LEFT(R11),VALUE(LEFT(R11)))</f>
        <v>5</v>
      </c>
      <c r="AT11" s="87" t="n">
        <f aca="false">IF(ISERROR(VALUE(LEFT(S11))),LEFT(S11),VALUE(LEFT(S11)))</f>
        <v>5</v>
      </c>
      <c r="AU11" s="87" t="str">
        <f aca="false">IF(ISERROR(VALUE(LEFT(T11))),LEFT(T11),VALUE(LEFT(T11)))</f>
        <v/>
      </c>
      <c r="AV11" s="87" t="n">
        <f aca="false">IF(ISERROR(VALUE(LEFT(U11))),LEFT(U11),VALUE(LEFT(U11)))</f>
        <v>5</v>
      </c>
      <c r="AW11" s="82" t="n">
        <f aca="false">COUNTIF(AG11:AV11,"з")</f>
        <v>0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75" t="n">
        <v>7</v>
      </c>
      <c r="B12" s="76" t="s">
        <v>29</v>
      </c>
      <c r="C12" s="360" t="s">
        <v>30</v>
      </c>
      <c r="D12" s="354" t="s">
        <v>1073</v>
      </c>
      <c r="E12" s="79" t="n">
        <v>2433</v>
      </c>
      <c r="F12" s="80" t="n">
        <v>4</v>
      </c>
      <c r="G12" s="80" t="n">
        <v>5</v>
      </c>
      <c r="H12" s="80" t="n">
        <v>4</v>
      </c>
      <c r="I12" s="80" t="n">
        <v>5</v>
      </c>
      <c r="J12" s="80" t="s">
        <v>504</v>
      </c>
      <c r="K12" s="80" t="s">
        <v>38</v>
      </c>
      <c r="L12" s="80" t="s">
        <v>134</v>
      </c>
      <c r="M12" s="80" t="s">
        <v>134</v>
      </c>
      <c r="N12" s="80" t="s">
        <v>504</v>
      </c>
      <c r="O12" s="80" t="n">
        <v>4</v>
      </c>
      <c r="P12" s="80" t="n">
        <v>3</v>
      </c>
      <c r="Q12" s="80" t="n">
        <v>5</v>
      </c>
      <c r="R12" s="81" t="n">
        <v>3</v>
      </c>
      <c r="S12" s="81" t="n">
        <v>3</v>
      </c>
      <c r="T12" s="81"/>
      <c r="U12" s="81" t="n">
        <v>4</v>
      </c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3</v>
      </c>
      <c r="AA12" s="83" t="n">
        <f aca="false">COUNTIF(AG12:AV12,AA$5)</f>
        <v>4</v>
      </c>
      <c r="AB12" s="83" t="n">
        <f aca="false">COUNTIF(AG12:AV12,AB$5)</f>
        <v>2</v>
      </c>
      <c r="AC12" s="83" t="n">
        <f aca="false">SUM(X12:AB12)</f>
        <v>9</v>
      </c>
      <c r="AD12" s="84" t="n">
        <f aca="false">IF(ISERROR(((X12+Y12)*2+Z12*3+AA12*4+AB12*5)/SUM(X12,Y12:AB12)),"",((X12+Y12)*2+Z12*3+AA12*4+AB12*5)/SUM(X12,Y12:AB12))</f>
        <v>3.88888888888889</v>
      </c>
      <c r="AE12" s="85" t="n">
        <f aca="false">IF(AX12=5,0.5,IF(AX12=4,0.25,IF(AX12&lt;=3,0)))</f>
        <v>0</v>
      </c>
      <c r="AF12" s="86"/>
      <c r="AG12" s="87" t="n">
        <f aca="false">IF(ISERROR(VALUE(LEFT(F12))),LEFT(F12),VALUE(LEFT(F12)))</f>
        <v>4</v>
      </c>
      <c r="AH12" s="87" t="e">
        <f aca="false">IF(ISERROR(VALUE(LEFT(#REF!))),LEFT(#REF!),VALUE(LEFT(#REF!)))</f>
        <v>#REF!</v>
      </c>
      <c r="AI12" s="87" t="n">
        <f aca="false">IF(ISERROR(VALUE(LEFT(H12))),LEFT(H12),VALUE(LEFT(H12)))</f>
        <v>4</v>
      </c>
      <c r="AJ12" s="87" t="n">
        <f aca="false">IF(ISERROR(VALUE(LEFT(I12))),LEFT(I12),VALUE(LEFT(I12)))</f>
        <v>5</v>
      </c>
      <c r="AK12" s="87" t="str">
        <f aca="false">IF(ISERROR(VALUE(LEFT(J12))),LEFT(J12),VALUE(LEFT(J12)))</f>
        <v>а</v>
      </c>
      <c r="AL12" s="87" t="str">
        <f aca="false">IF(ISERROR(VALUE(LEFT(K12))),LEFT(K12),VALUE(LEFT(K12)))</f>
        <v>а</v>
      </c>
      <c r="AM12" s="87" t="str">
        <f aca="false">IF(ISERROR(VALUE(LEFT(L12))),LEFT(L12),VALUE(LEFT(L12)))</f>
        <v>а</v>
      </c>
      <c r="AN12" s="87" t="str">
        <f aca="false">IF(ISERROR(VALUE(LEFT(M12))),LEFT(M12),VALUE(LEFT(M12)))</f>
        <v>а</v>
      </c>
      <c r="AO12" s="87" t="str">
        <f aca="false">IF(ISERROR(VALUE(LEFT(N12))),LEFT(N12),VALUE(LEFT(N12)))</f>
        <v>а</v>
      </c>
      <c r="AP12" s="87" t="n">
        <f aca="false">IF(ISERROR(VALUE(LEFT(O12))),LEFT(O12),VALUE(LEFT(O12)))</f>
        <v>4</v>
      </c>
      <c r="AQ12" s="87" t="n">
        <f aca="false">IF(ISERROR(VALUE(LEFT(P12))),LEFT(P12),VALUE(LEFT(P12)))</f>
        <v>3</v>
      </c>
      <c r="AR12" s="87" t="n">
        <f aca="false">IF(ISERROR(VALUE(LEFT(Q12))),LEFT(Q12),VALUE(LEFT(Q12)))</f>
        <v>5</v>
      </c>
      <c r="AS12" s="87" t="n">
        <f aca="false">IF(ISERROR(VALUE(LEFT(R12))),LEFT(R12),VALUE(LEFT(R12)))</f>
        <v>3</v>
      </c>
      <c r="AT12" s="87" t="n">
        <f aca="false">IF(ISERROR(VALUE(LEFT(S12))),LEFT(S12),VALUE(LEFT(S12)))</f>
        <v>3</v>
      </c>
      <c r="AU12" s="87" t="str">
        <f aca="false">IF(ISERROR(VALUE(LEFT(T12))),LEFT(T12),VALUE(LEFT(T12)))</f>
        <v/>
      </c>
      <c r="AV12" s="87" t="n">
        <f aca="false">IF(ISERROR(VALUE(LEFT(U12))),LEFT(U12),VALUE(LEFT(U12)))</f>
        <v>4</v>
      </c>
      <c r="AW12" s="82" t="n">
        <f aca="false">COUNTIF(AG12:AV12,"з")</f>
        <v>0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75" t="n">
        <v>8</v>
      </c>
      <c r="B13" s="76" t="s">
        <v>29</v>
      </c>
      <c r="C13" s="387" t="s">
        <v>565</v>
      </c>
      <c r="D13" s="388" t="s">
        <v>1074</v>
      </c>
      <c r="E13" s="79" t="n">
        <v>2433</v>
      </c>
      <c r="F13" s="80" t="n">
        <v>5</v>
      </c>
      <c r="G13" s="80" t="n">
        <v>5</v>
      </c>
      <c r="H13" s="80" t="n">
        <v>5</v>
      </c>
      <c r="I13" s="80" t="n">
        <v>5</v>
      </c>
      <c r="J13" s="80" t="s">
        <v>504</v>
      </c>
      <c r="K13" s="80" t="s">
        <v>504</v>
      </c>
      <c r="L13" s="80" t="s">
        <v>504</v>
      </c>
      <c r="M13" s="80" t="s">
        <v>504</v>
      </c>
      <c r="N13" s="80" t="s">
        <v>504</v>
      </c>
      <c r="O13" s="80" t="n">
        <v>5</v>
      </c>
      <c r="P13" s="80" t="n">
        <v>5</v>
      </c>
      <c r="Q13" s="80" t="n">
        <v>5</v>
      </c>
      <c r="R13" s="81" t="n">
        <v>5</v>
      </c>
      <c r="S13" s="81" t="n">
        <v>5</v>
      </c>
      <c r="T13" s="81"/>
      <c r="U13" s="81" t="n">
        <v>5</v>
      </c>
      <c r="V13" s="82" t="n">
        <f aca="false">IF(AC13&gt;0,IF(SUM(X13:Y13)/AC13&gt;0,2,IF(AND(SUM(X13:Y13)/AC13=0,Z13/AC13&gt;0),3,IF(AND((AB13/AC13+AA13/AC13)=1,AA13/AC13&gt;0),4,5))),0)</f>
        <v>5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0</v>
      </c>
      <c r="AA13" s="83" t="n">
        <f aca="false">COUNTIF(AG13:AV13,AA$5)</f>
        <v>0</v>
      </c>
      <c r="AB13" s="83" t="n">
        <f aca="false">COUNTIF(AG13:AV13,AB$5)</f>
        <v>9</v>
      </c>
      <c r="AC13" s="83" t="n">
        <f aca="false">SUM(X13:AB13)</f>
        <v>9</v>
      </c>
      <c r="AD13" s="84" t="n">
        <f aca="false">IF(ISERROR(((X13+Y13)*2+Z13*3+AA13*4+AB13*5)/SUM(X13,Y13:AB13)),"",((X13+Y13)*2+Z13*3+AA13*4+AB13*5)/SUM(X13,Y13:AB13))</f>
        <v>5</v>
      </c>
      <c r="AE13" s="85" t="n">
        <f aca="false">IF(AX13=5,0.5,IF(AX13=4,0.25,IF(AX13&lt;=3,0)))</f>
        <v>0</v>
      </c>
      <c r="AF13" s="86"/>
      <c r="AG13" s="87" t="n">
        <f aca="false">IF(ISERROR(VALUE(LEFT(F13))),LEFT(F13),VALUE(LEFT(F13)))</f>
        <v>5</v>
      </c>
      <c r="AH13" s="87" t="e">
        <f aca="false">IF(ISERROR(VALUE(LEFT(#REF!))),LEFT(#REF!),VALUE(LEFT(#REF!)))</f>
        <v>#REF!</v>
      </c>
      <c r="AI13" s="87" t="n">
        <f aca="false">IF(ISERROR(VALUE(LEFT(H13))),LEFT(H13),VALUE(LEFT(H13)))</f>
        <v>5</v>
      </c>
      <c r="AJ13" s="87" t="n">
        <f aca="false">IF(ISERROR(VALUE(LEFT(I13))),LEFT(I13),VALUE(LEFT(I13)))</f>
        <v>5</v>
      </c>
      <c r="AK13" s="87" t="str">
        <f aca="false">IF(ISERROR(VALUE(LEFT(J13))),LEFT(J13),VALUE(LEFT(J13)))</f>
        <v>а</v>
      </c>
      <c r="AL13" s="87" t="str">
        <f aca="false">IF(ISERROR(VALUE(LEFT(K13))),LEFT(K13),VALUE(LEFT(K13)))</f>
        <v>а</v>
      </c>
      <c r="AM13" s="87" t="str">
        <f aca="false">IF(ISERROR(VALUE(LEFT(L13))),LEFT(L13),VALUE(LEFT(L13)))</f>
        <v>а</v>
      </c>
      <c r="AN13" s="87" t="str">
        <f aca="false">IF(ISERROR(VALUE(LEFT(M13))),LEFT(M13),VALUE(LEFT(M13)))</f>
        <v>а</v>
      </c>
      <c r="AO13" s="87" t="str">
        <f aca="false">IF(ISERROR(VALUE(LEFT(N13))),LEFT(N13),VALUE(LEFT(N13)))</f>
        <v>а</v>
      </c>
      <c r="AP13" s="87" t="n">
        <f aca="false">IF(ISERROR(VALUE(LEFT(O13))),LEFT(O13),VALUE(LEFT(O13)))</f>
        <v>5</v>
      </c>
      <c r="AQ13" s="87" t="n">
        <f aca="false">IF(ISERROR(VALUE(LEFT(P13))),LEFT(P13),VALUE(LEFT(P13)))</f>
        <v>5</v>
      </c>
      <c r="AR13" s="87" t="n">
        <f aca="false">IF(ISERROR(VALUE(LEFT(Q13))),LEFT(Q13),VALUE(LEFT(Q13)))</f>
        <v>5</v>
      </c>
      <c r="AS13" s="87" t="n">
        <f aca="false">IF(ISERROR(VALUE(LEFT(R13))),LEFT(R13),VALUE(LEFT(R13)))</f>
        <v>5</v>
      </c>
      <c r="AT13" s="87" t="n">
        <f aca="false">IF(ISERROR(VALUE(LEFT(S13))),LEFT(S13),VALUE(LEFT(S13)))</f>
        <v>5</v>
      </c>
      <c r="AU13" s="87" t="str">
        <f aca="false">IF(ISERROR(VALUE(LEFT(T13))),LEFT(T13),VALUE(LEFT(T13)))</f>
        <v/>
      </c>
      <c r="AV13" s="87" t="n">
        <f aca="false">IF(ISERROR(VALUE(LEFT(U13))),LEFT(U13),VALUE(LEFT(U13)))</f>
        <v>5</v>
      </c>
      <c r="AW13" s="82" t="n">
        <f aca="false">COUNTIF(AG13:AV13,"з")</f>
        <v>0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256"/>
      <c r="C14" s="360" t="s">
        <v>30</v>
      </c>
      <c r="D14" s="354" t="s">
        <v>1075</v>
      </c>
      <c r="E14" s="79" t="n">
        <v>2433</v>
      </c>
      <c r="F14" s="80" t="n">
        <v>5</v>
      </c>
      <c r="G14" s="80" t="n">
        <v>5</v>
      </c>
      <c r="H14" s="307" t="n">
        <v>5</v>
      </c>
      <c r="I14" s="80" t="n">
        <v>5</v>
      </c>
      <c r="J14" s="80" t="s">
        <v>504</v>
      </c>
      <c r="K14" s="80" t="s">
        <v>38</v>
      </c>
      <c r="L14" s="80" t="s">
        <v>504</v>
      </c>
      <c r="M14" s="80" t="s">
        <v>134</v>
      </c>
      <c r="N14" s="80" t="s">
        <v>504</v>
      </c>
      <c r="O14" s="80" t="n">
        <v>5</v>
      </c>
      <c r="P14" s="80" t="n">
        <v>3</v>
      </c>
      <c r="Q14" s="80" t="n">
        <v>4</v>
      </c>
      <c r="R14" s="110" t="n">
        <v>4</v>
      </c>
      <c r="S14" s="81" t="n">
        <v>5</v>
      </c>
      <c r="T14" s="81"/>
      <c r="U14" s="81" t="n">
        <v>5</v>
      </c>
      <c r="V14" s="97" t="n">
        <f aca="false">IF(AC14&gt;0,IF(SUM(X14:Y14)/AC14&gt;0,2,IF(AND(SUM(X14:Y14)/AC14=0,Z14/AC14&gt;0),3,IF(AND((AB14/AC14+AA14/AC14)=1,AA14/AC14&gt;0),4,5))),0)</f>
        <v>3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1</v>
      </c>
      <c r="AA14" s="127" t="n">
        <f aca="false">COUNTIF(AG14:AV14,AA$5)</f>
        <v>2</v>
      </c>
      <c r="AB14" s="127" t="n">
        <f aca="false">COUNTIF(AG14:AV14,AB$5)</f>
        <v>6</v>
      </c>
      <c r="AC14" s="127" t="n">
        <f aca="false">SUM(X14:AB14)</f>
        <v>9</v>
      </c>
      <c r="AD14" s="98" t="n">
        <f aca="false">IF(ISERROR(((X14+Y14)*2+Z14*3+AA14*4+AB14*5)/SUM(X14,Y14:AB14)),"",((X14+Y14)*2+Z14*3+AA14*4+AB14*5)/SUM(X14,Y14:AB14))</f>
        <v>4.55555555555556</v>
      </c>
      <c r="AE14" s="99" t="n">
        <f aca="false">IF(AX14=5,0.5,IF(AX14=4,0.25,IF(AX14&lt;=3,0)))</f>
        <v>0</v>
      </c>
      <c r="AF14" s="17"/>
      <c r="AG14" s="87" t="n">
        <f aca="false">IF(ISERROR(VALUE(LEFT(F14))),LEFT(F14),VALUE(LEFT(F14)))</f>
        <v>5</v>
      </c>
      <c r="AH14" s="87" t="e">
        <f aca="false">IF(ISERROR(VALUE(LEFT(#REF!))),LEFT(#REF!),VALUE(LEFT(#REF!)))</f>
        <v>#REF!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5</v>
      </c>
      <c r="AK14" s="87" t="str">
        <f aca="false">IF(ISERROR(VALUE(LEFT(J14))),LEFT(J14),VALUE(LEFT(J14)))</f>
        <v>а</v>
      </c>
      <c r="AL14" s="87" t="str">
        <f aca="false">IF(ISERROR(VALUE(LEFT(K14))),LEFT(K14),VALUE(LEFT(K14)))</f>
        <v>а</v>
      </c>
      <c r="AM14" s="87" t="str">
        <f aca="false">IF(ISERROR(VALUE(LEFT(L14))),LEFT(L14),VALUE(LEFT(L14)))</f>
        <v>а</v>
      </c>
      <c r="AN14" s="87" t="str">
        <f aca="false">IF(ISERROR(VALUE(LEFT(M14))),LEFT(M14),VALUE(LEFT(M14)))</f>
        <v>а</v>
      </c>
      <c r="AO14" s="87" t="str">
        <f aca="false">IF(ISERROR(VALUE(LEFT(N14))),LEFT(N14),VALUE(LEFT(N14)))</f>
        <v>а</v>
      </c>
      <c r="AP14" s="87" t="n">
        <f aca="false">IF(ISERROR(VALUE(LEFT(O14))),LEFT(O14),VALUE(LEFT(O14)))</f>
        <v>5</v>
      </c>
      <c r="AQ14" s="87" t="n">
        <f aca="false">IF(ISERROR(VALUE(LEFT(P14))),LEFT(P14),VALUE(LEFT(P14)))</f>
        <v>3</v>
      </c>
      <c r="AR14" s="87" t="n">
        <f aca="false">IF(ISERROR(VALUE(LEFT(Q14))),LEFT(Q14),VALUE(LEFT(Q14)))</f>
        <v>4</v>
      </c>
      <c r="AS14" s="87" t="n">
        <f aca="false">IF(ISERROR(VALUE(LEFT(R14))),LEFT(R14),VALUE(LEFT(R14)))</f>
        <v>4</v>
      </c>
      <c r="AT14" s="87" t="n">
        <f aca="false">IF(ISERROR(VALUE(LEFT(S14))),LEFT(S14),VALUE(LEFT(S14)))</f>
        <v>5</v>
      </c>
      <c r="AU14" s="87" t="str">
        <f aca="false">IF(ISERROR(VALUE(LEFT(T14))),LEFT(T14),VALUE(LEFT(T14)))</f>
        <v/>
      </c>
      <c r="AV14" s="87" t="n">
        <f aca="false">IF(ISERROR(VALUE(LEFT(U14))),LEFT(U14),VALUE(LEFT(U14)))</f>
        <v>5</v>
      </c>
      <c r="AW14" s="82" t="n">
        <f aca="false">COUNTIF(AG14:AV14,"з")</f>
        <v>0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5" t="n">
        <v>10</v>
      </c>
      <c r="B15" s="256"/>
      <c r="C15" s="360" t="s">
        <v>30</v>
      </c>
      <c r="D15" s="354" t="s">
        <v>1076</v>
      </c>
      <c r="E15" s="79" t="n">
        <v>2433</v>
      </c>
      <c r="F15" s="80" t="n">
        <v>5</v>
      </c>
      <c r="G15" s="80" t="n">
        <v>5</v>
      </c>
      <c r="H15" s="80" t="n">
        <v>4</v>
      </c>
      <c r="I15" s="80" t="n">
        <v>5</v>
      </c>
      <c r="J15" s="80" t="s">
        <v>504</v>
      </c>
      <c r="K15" s="80" t="s">
        <v>504</v>
      </c>
      <c r="L15" s="80" t="s">
        <v>504</v>
      </c>
      <c r="M15" s="80" t="s">
        <v>504</v>
      </c>
      <c r="N15" s="80" t="s">
        <v>504</v>
      </c>
      <c r="O15" s="80" t="n">
        <v>4</v>
      </c>
      <c r="P15" s="80" t="n">
        <v>5</v>
      </c>
      <c r="Q15" s="80" t="n">
        <v>5</v>
      </c>
      <c r="R15" s="110" t="n">
        <v>5</v>
      </c>
      <c r="S15" s="81" t="n">
        <v>5</v>
      </c>
      <c r="T15" s="81"/>
      <c r="U15" s="81" t="n">
        <v>5</v>
      </c>
      <c r="V15" s="97" t="n">
        <f aca="false">IF(AC15&gt;0,IF(SUM(X15:Y15)/AC15&gt;0,2,IF(AND(SUM(X15:Y15)/AC15=0,Z15/AC15&gt;0),3,IF(AND((AB15/AC15+AA15/AC15)=1,AA15/AC15&gt;0),4,5))),0)</f>
        <v>4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0</v>
      </c>
      <c r="AA15" s="127" t="n">
        <f aca="false">COUNTIF(AG15:AV15,AA$5)</f>
        <v>2</v>
      </c>
      <c r="AB15" s="127" t="n">
        <f aca="false">COUNTIF(AG15:AV15,AB$5)</f>
        <v>7</v>
      </c>
      <c r="AC15" s="127" t="n">
        <f aca="false">SUM(X15:AB15)</f>
        <v>9</v>
      </c>
      <c r="AD15" s="98" t="n">
        <f aca="false">IF(ISERROR(((X15+Y15)*2+Z15*3+AA15*4+AB15*5)/SUM(X15,Y15:AB15)),"",((X15+Y15)*2+Z15*3+AA15*4+AB15*5)/SUM(X15,Y15:AB15))</f>
        <v>4.77777777777778</v>
      </c>
      <c r="AE15" s="99" t="n">
        <f aca="false">IF(AX15=5,0.5,IF(AX15=4,0.25,IF(AX15&lt;=3,0)))</f>
        <v>0</v>
      </c>
      <c r="AF15" s="17"/>
      <c r="AG15" s="87" t="n">
        <f aca="false">IF(ISERROR(VALUE(LEFT(F15))),LEFT(F15),VALUE(LEFT(F15)))</f>
        <v>5</v>
      </c>
      <c r="AH15" s="87" t="e">
        <f aca="false">IF(ISERROR(VALUE(LEFT(#REF!))),LEFT(#REF!),VALUE(LEFT(#REF!)))</f>
        <v>#REF!</v>
      </c>
      <c r="AI15" s="87" t="n">
        <f aca="false">IF(ISERROR(VALUE(LEFT(H15))),LEFT(H15),VALUE(LEFT(H15)))</f>
        <v>4</v>
      </c>
      <c r="AJ15" s="87" t="n">
        <f aca="false">IF(ISERROR(VALUE(LEFT(I15))),LEFT(I15),VALUE(LEFT(I15)))</f>
        <v>5</v>
      </c>
      <c r="AK15" s="87" t="str">
        <f aca="false">IF(ISERROR(VALUE(LEFT(J15))),LEFT(J15),VALUE(LEFT(J15)))</f>
        <v>а</v>
      </c>
      <c r="AL15" s="87" t="str">
        <f aca="false">IF(ISERROR(VALUE(LEFT(K15))),LEFT(K15),VALUE(LEFT(K15)))</f>
        <v>а</v>
      </c>
      <c r="AM15" s="87" t="str">
        <f aca="false">IF(ISERROR(VALUE(LEFT(L15))),LEFT(L15),VALUE(LEFT(L15)))</f>
        <v>а</v>
      </c>
      <c r="AN15" s="87" t="str">
        <f aca="false">IF(ISERROR(VALUE(LEFT(M15))),LEFT(M15),VALUE(LEFT(M15)))</f>
        <v>а</v>
      </c>
      <c r="AO15" s="87" t="str">
        <f aca="false">IF(ISERROR(VALUE(LEFT(N15))),LEFT(N15),VALUE(LEFT(N15)))</f>
        <v>а</v>
      </c>
      <c r="AP15" s="87" t="n">
        <f aca="false">IF(ISERROR(VALUE(LEFT(O15))),LEFT(O15),VALUE(LEFT(O15)))</f>
        <v>4</v>
      </c>
      <c r="AQ15" s="87" t="n">
        <f aca="false">IF(ISERROR(VALUE(LEFT(P15))),LEFT(P15),VALUE(LEFT(P15)))</f>
        <v>5</v>
      </c>
      <c r="AR15" s="87" t="n">
        <f aca="false">IF(ISERROR(VALUE(LEFT(Q15))),LEFT(Q15),VALUE(LEFT(Q15)))</f>
        <v>5</v>
      </c>
      <c r="AS15" s="87" t="n">
        <f aca="false">IF(ISERROR(VALUE(LEFT(R15))),LEFT(R15),VALUE(LEFT(R15)))</f>
        <v>5</v>
      </c>
      <c r="AT15" s="87" t="n">
        <f aca="false">IF(ISERROR(VALUE(LEFT(S15))),LEFT(S15),VALUE(LEFT(S15)))</f>
        <v>5</v>
      </c>
      <c r="AU15" s="87" t="str">
        <f aca="false">IF(ISERROR(VALUE(LEFT(T15))),LEFT(T15),VALUE(LEFT(T15)))</f>
        <v/>
      </c>
      <c r="AV15" s="87" t="n">
        <f aca="false">IF(ISERROR(VALUE(LEFT(U15))),LEFT(U15),VALUE(LEFT(U15)))</f>
        <v>5</v>
      </c>
      <c r="AW15" s="82" t="n">
        <f aca="false">COUNTIF(AG15:AV15,"з")</f>
        <v>0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5" t="n">
        <v>11</v>
      </c>
      <c r="B16" s="256"/>
      <c r="C16" s="360" t="s">
        <v>30</v>
      </c>
      <c r="D16" s="354" t="s">
        <v>1077</v>
      </c>
      <c r="E16" s="79" t="n">
        <v>2433</v>
      </c>
      <c r="F16" s="80" t="n">
        <v>4</v>
      </c>
      <c r="G16" s="80" t="n">
        <v>5</v>
      </c>
      <c r="H16" s="80" t="n">
        <v>5</v>
      </c>
      <c r="I16" s="80" t="n">
        <v>4</v>
      </c>
      <c r="J16" s="80" t="s">
        <v>504</v>
      </c>
      <c r="K16" s="80" t="s">
        <v>504</v>
      </c>
      <c r="L16" s="80" t="s">
        <v>504</v>
      </c>
      <c r="M16" s="80" t="s">
        <v>504</v>
      </c>
      <c r="N16" s="80" t="s">
        <v>504</v>
      </c>
      <c r="O16" s="80" t="n">
        <v>5</v>
      </c>
      <c r="P16" s="80" t="n">
        <v>4</v>
      </c>
      <c r="Q16" s="80" t="n">
        <v>4</v>
      </c>
      <c r="R16" s="110" t="n">
        <v>4</v>
      </c>
      <c r="S16" s="81" t="n">
        <v>4</v>
      </c>
      <c r="T16" s="81"/>
      <c r="U16" s="81" t="n">
        <v>5</v>
      </c>
      <c r="V16" s="97" t="n">
        <f aca="false">IF(AC16&gt;0,IF(SUM(X16:Y16)/AC16&gt;0,2,IF(AND(SUM(X16:Y16)/AC16=0,Z16/AC16&gt;0),3,IF(AND((AB16/AC16+AA16/AC16)=1,AA16/AC16&gt;0),4,5))),0)</f>
        <v>4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0</v>
      </c>
      <c r="AA16" s="127" t="n">
        <f aca="false">COUNTIF(AG16:AV16,AA$5)</f>
        <v>6</v>
      </c>
      <c r="AB16" s="127" t="n">
        <f aca="false">COUNTIF(AG16:AV16,AB$5)</f>
        <v>3</v>
      </c>
      <c r="AC16" s="127" t="n">
        <f aca="false">SUM(X16:AB16)</f>
        <v>9</v>
      </c>
      <c r="AD16" s="98" t="n">
        <f aca="false">IF(ISERROR(((X16+Y16)*2+Z16*3+AA16*4+AB16*5)/SUM(X16,Y16:AB16)),"",((X16+Y16)*2+Z16*3+AA16*4+AB16*5)/SUM(X16,Y16:AB16))</f>
        <v>4.33333333333333</v>
      </c>
      <c r="AE16" s="99" t="n">
        <f aca="false">IF(AX16=5,0.5,IF(AX16=4,0.25,IF(AX16&lt;=3,0)))</f>
        <v>0</v>
      </c>
      <c r="AF16" s="17"/>
      <c r="AG16" s="87" t="n">
        <f aca="false">IF(ISERROR(VALUE(LEFT(F16))),LEFT(F16),VALUE(LEFT(F16)))</f>
        <v>4</v>
      </c>
      <c r="AH16" s="87" t="e">
        <f aca="false">IF(ISERROR(VALUE(LEFT(#REF!))),LEFT(#REF!),VALUE(LEFT(#REF!)))</f>
        <v>#REF!</v>
      </c>
      <c r="AI16" s="87" t="n">
        <f aca="false">IF(ISERROR(VALUE(LEFT(H16))),LEFT(H16),VALUE(LEFT(H16)))</f>
        <v>5</v>
      </c>
      <c r="AJ16" s="87" t="n">
        <f aca="false">IF(ISERROR(VALUE(LEFT(I16))),LEFT(I16),VALUE(LEFT(I16)))</f>
        <v>4</v>
      </c>
      <c r="AK16" s="87" t="str">
        <f aca="false">IF(ISERROR(VALUE(LEFT(J16))),LEFT(J16),VALUE(LEFT(J16)))</f>
        <v>а</v>
      </c>
      <c r="AL16" s="87" t="str">
        <f aca="false">IF(ISERROR(VALUE(LEFT(K16))),LEFT(K16),VALUE(LEFT(K16)))</f>
        <v>а</v>
      </c>
      <c r="AM16" s="87" t="str">
        <f aca="false">IF(ISERROR(VALUE(LEFT(L16))),LEFT(L16),VALUE(LEFT(L16)))</f>
        <v>а</v>
      </c>
      <c r="AN16" s="87" t="str">
        <f aca="false">IF(ISERROR(VALUE(LEFT(M16))),LEFT(M16),VALUE(LEFT(M16)))</f>
        <v>а</v>
      </c>
      <c r="AO16" s="87" t="str">
        <f aca="false">IF(ISERROR(VALUE(LEFT(N16))),LEFT(N16),VALUE(LEFT(N16)))</f>
        <v>а</v>
      </c>
      <c r="AP16" s="87" t="n">
        <f aca="false">IF(ISERROR(VALUE(LEFT(O16))),LEFT(O16),VALUE(LEFT(O16)))</f>
        <v>5</v>
      </c>
      <c r="AQ16" s="87" t="n">
        <f aca="false">IF(ISERROR(VALUE(LEFT(P16))),LEFT(P16),VALUE(LEFT(P16)))</f>
        <v>4</v>
      </c>
      <c r="AR16" s="87" t="n">
        <f aca="false">IF(ISERROR(VALUE(LEFT(Q16))),LEFT(Q16),VALUE(LEFT(Q16)))</f>
        <v>4</v>
      </c>
      <c r="AS16" s="87" t="n">
        <f aca="false">IF(ISERROR(VALUE(LEFT(R16))),LEFT(R16),VALUE(LEFT(R16)))</f>
        <v>4</v>
      </c>
      <c r="AT16" s="87" t="n">
        <f aca="false">IF(ISERROR(VALUE(LEFT(S16))),LEFT(S16),VALUE(LEFT(S16)))</f>
        <v>4</v>
      </c>
      <c r="AU16" s="87" t="str">
        <f aca="false">IF(ISERROR(VALUE(LEFT(T16))),LEFT(T16),VALUE(LEFT(T16)))</f>
        <v/>
      </c>
      <c r="AV16" s="87" t="n">
        <f aca="false">IF(ISERROR(VALUE(LEFT(U16))),LEFT(U16),VALUE(LEFT(U16)))</f>
        <v>5</v>
      </c>
      <c r="AW16" s="82" t="n">
        <f aca="false">COUNTIF(AG16:AV16,"з")</f>
        <v>0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257"/>
      <c r="C17" s="360" t="s">
        <v>30</v>
      </c>
      <c r="D17" s="354" t="s">
        <v>1078</v>
      </c>
      <c r="E17" s="79" t="n">
        <v>2433</v>
      </c>
      <c r="F17" s="80" t="n">
        <v>5</v>
      </c>
      <c r="G17" s="80" t="n">
        <v>5</v>
      </c>
      <c r="H17" s="80" t="n">
        <v>4</v>
      </c>
      <c r="I17" s="80" t="n">
        <v>4</v>
      </c>
      <c r="J17" s="80" t="n">
        <v>5</v>
      </c>
      <c r="K17" s="80" t="n">
        <v>5</v>
      </c>
      <c r="L17" s="80" t="n">
        <v>4</v>
      </c>
      <c r="M17" s="80" t="n">
        <v>4</v>
      </c>
      <c r="N17" s="80" t="n">
        <v>5</v>
      </c>
      <c r="O17" s="80" t="n">
        <v>5</v>
      </c>
      <c r="P17" s="80" t="n">
        <v>5</v>
      </c>
      <c r="Q17" s="80" t="n">
        <v>5</v>
      </c>
      <c r="R17" s="110" t="n">
        <v>4</v>
      </c>
      <c r="S17" s="81" t="n">
        <v>5</v>
      </c>
      <c r="T17" s="81"/>
      <c r="U17" s="81" t="n">
        <v>5</v>
      </c>
      <c r="V17" s="97" t="n">
        <f aca="false">IF(AC17&gt;0,IF(SUM(X17:Y17)/AC17&gt;0,2,IF(AND(SUM(X17:Y17)/AC17=0,Z17/AC17&gt;0),3,IF(AND((AB17/AC17+AA17/AC17)=1,AA17/AC17&gt;0),4,5))),0)</f>
        <v>4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0</v>
      </c>
      <c r="AA17" s="127" t="n">
        <f aca="false">COUNTIF(AG17:AV17,AA$5)</f>
        <v>5</v>
      </c>
      <c r="AB17" s="127" t="n">
        <f aca="false">COUNTIF(AG17:AV17,AB$5)</f>
        <v>9</v>
      </c>
      <c r="AC17" s="127" t="n">
        <f aca="false">SUM(X17:AB17)</f>
        <v>14</v>
      </c>
      <c r="AD17" s="98" t="n">
        <f aca="false">IF(ISERROR(((X17+Y17)*2+Z17*3+AA17*4+AB17*5)/SUM(X17,Y17:AB17)),"",((X17+Y17)*2+Z17*3+AA17*4+AB17*5)/SUM(X17,Y17:AB17))</f>
        <v>4.64285714285714</v>
      </c>
      <c r="AE17" s="99" t="n">
        <f aca="false">IF(AX17=5,0.5,IF(AX17=4,0.25,IF(AX17&lt;=3,0)))</f>
        <v>0</v>
      </c>
      <c r="AF17" s="17"/>
      <c r="AG17" s="87" t="n">
        <f aca="false">IF(ISERROR(VALUE(LEFT(F17))),LEFT(F17),VALUE(LEFT(F17)))</f>
        <v>5</v>
      </c>
      <c r="AH17" s="87" t="e">
        <f aca="false">IF(ISERROR(VALUE(LEFT(#REF!))),LEFT(#REF!),VALUE(LEFT(#REF!)))</f>
        <v>#REF!</v>
      </c>
      <c r="AI17" s="87" t="n">
        <f aca="false">IF(ISERROR(VALUE(LEFT(H17))),LEFT(H17),VALUE(LEFT(H17)))</f>
        <v>4</v>
      </c>
      <c r="AJ17" s="87" t="n">
        <f aca="false">IF(ISERROR(VALUE(LEFT(I17))),LEFT(I17),VALUE(LEFT(I17)))</f>
        <v>4</v>
      </c>
      <c r="AK17" s="87" t="n">
        <f aca="false">IF(ISERROR(VALUE(LEFT(J17))),LEFT(J17),VALUE(LEFT(J17)))</f>
        <v>5</v>
      </c>
      <c r="AL17" s="87" t="n">
        <f aca="false">IF(ISERROR(VALUE(LEFT(K17))),LEFT(K17),VALUE(LEFT(K17)))</f>
        <v>5</v>
      </c>
      <c r="AM17" s="87" t="n">
        <f aca="false">IF(ISERROR(VALUE(LEFT(L17))),LEFT(L17),VALUE(LEFT(L17)))</f>
        <v>4</v>
      </c>
      <c r="AN17" s="87" t="n">
        <f aca="false">IF(ISERROR(VALUE(LEFT(M17))),LEFT(M17),VALUE(LEFT(M17)))</f>
        <v>4</v>
      </c>
      <c r="AO17" s="87" t="n">
        <f aca="false">IF(ISERROR(VALUE(LEFT(N17))),LEFT(N17),VALUE(LEFT(N17)))</f>
        <v>5</v>
      </c>
      <c r="AP17" s="87" t="n">
        <f aca="false">IF(ISERROR(VALUE(LEFT(O17))),LEFT(O17),VALUE(LEFT(O17)))</f>
        <v>5</v>
      </c>
      <c r="AQ17" s="87" t="n">
        <f aca="false">IF(ISERROR(VALUE(LEFT(P17))),LEFT(P17),VALUE(LEFT(P17)))</f>
        <v>5</v>
      </c>
      <c r="AR17" s="87" t="n">
        <f aca="false">IF(ISERROR(VALUE(LEFT(Q17))),LEFT(Q17),VALUE(LEFT(Q17)))</f>
        <v>5</v>
      </c>
      <c r="AS17" s="87" t="n">
        <f aca="false">IF(ISERROR(VALUE(LEFT(R17))),LEFT(R17),VALUE(LEFT(R17)))</f>
        <v>4</v>
      </c>
      <c r="AT17" s="87" t="n">
        <f aca="false">IF(ISERROR(VALUE(LEFT(S17))),LEFT(S17),VALUE(LEFT(S17)))</f>
        <v>5</v>
      </c>
      <c r="AU17" s="87" t="str">
        <f aca="false">IF(ISERROR(VALUE(LEFT(T17))),LEFT(T17),VALUE(LEFT(T17)))</f>
        <v/>
      </c>
      <c r="AV17" s="87" t="n">
        <f aca="false">IF(ISERROR(VALUE(LEFT(U17))),LEFT(U17),VALUE(LEFT(U17)))</f>
        <v>5</v>
      </c>
      <c r="AW17" s="82" t="n">
        <f aca="false">COUNTIF(AG17:AV17,"з")</f>
        <v>0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5" t="n">
        <v>13</v>
      </c>
      <c r="B18" s="180"/>
      <c r="C18" s="360" t="s">
        <v>30</v>
      </c>
      <c r="D18" s="354" t="s">
        <v>1079</v>
      </c>
      <c r="E18" s="79" t="n">
        <v>2433</v>
      </c>
      <c r="F18" s="80" t="n">
        <v>5</v>
      </c>
      <c r="G18" s="80" t="n">
        <v>5</v>
      </c>
      <c r="H18" s="80" t="n">
        <v>4</v>
      </c>
      <c r="I18" s="80" t="s">
        <v>504</v>
      </c>
      <c r="J18" s="80" t="s">
        <v>134</v>
      </c>
      <c r="K18" s="80" t="s">
        <v>504</v>
      </c>
      <c r="L18" s="80" t="s">
        <v>504</v>
      </c>
      <c r="M18" s="80" t="s">
        <v>504</v>
      </c>
      <c r="N18" s="80" t="s">
        <v>504</v>
      </c>
      <c r="O18" s="80" t="n">
        <v>5</v>
      </c>
      <c r="P18" s="80" t="n">
        <v>4</v>
      </c>
      <c r="Q18" s="80" t="n">
        <v>5</v>
      </c>
      <c r="R18" s="110" t="n">
        <v>3</v>
      </c>
      <c r="S18" s="81" t="n">
        <v>5</v>
      </c>
      <c r="T18" s="81"/>
      <c r="U18" s="81" t="n">
        <v>4</v>
      </c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1</v>
      </c>
      <c r="AA18" s="127" t="n">
        <f aca="false">COUNTIF(AG18:AV18,AA$5)</f>
        <v>3</v>
      </c>
      <c r="AB18" s="127" t="n">
        <f aca="false">COUNTIF(AG18:AV18,AB$5)</f>
        <v>4</v>
      </c>
      <c r="AC18" s="127" t="n">
        <f aca="false">SUM(X18:AB18)</f>
        <v>8</v>
      </c>
      <c r="AD18" s="98" t="n">
        <f aca="false">IF(ISERROR(((X18+Y18)*2+Z18*3+AA18*4+AB18*5)/SUM(X18,Y18:AB18)),"",((X18+Y18)*2+Z18*3+AA18*4+AB18*5)/SUM(X18,Y18:AB18))</f>
        <v>4.375</v>
      </c>
      <c r="AE18" s="99" t="n">
        <f aca="false">IF(AX18=5,0.5,IF(AX18=4,0.25,IF(AX18&lt;=3,0)))</f>
        <v>0</v>
      </c>
      <c r="AF18" s="17"/>
      <c r="AG18" s="87" t="n">
        <f aca="false">IF(ISERROR(VALUE(LEFT(F18))),LEFT(F18),VALUE(LEFT(F18)))</f>
        <v>5</v>
      </c>
      <c r="AH18" s="87" t="e">
        <f aca="false">IF(ISERROR(VALUE(LEFT(#REF!))),LEFT(#REF!),VALUE(LEFT(#REF!)))</f>
        <v>#REF!</v>
      </c>
      <c r="AI18" s="87" t="n">
        <f aca="false">IF(ISERROR(VALUE(LEFT(H18))),LEFT(H18),VALUE(LEFT(H18)))</f>
        <v>4</v>
      </c>
      <c r="AJ18" s="87" t="str">
        <f aca="false">IF(ISERROR(VALUE(LEFT(I18))),LEFT(I18),VALUE(LEFT(I18)))</f>
        <v>а</v>
      </c>
      <c r="AK18" s="87" t="str">
        <f aca="false">IF(ISERROR(VALUE(LEFT(J18))),LEFT(J18),VALUE(LEFT(J18)))</f>
        <v>а</v>
      </c>
      <c r="AL18" s="87" t="str">
        <f aca="false">IF(ISERROR(VALUE(LEFT(K18))),LEFT(K18),VALUE(LEFT(K18)))</f>
        <v>а</v>
      </c>
      <c r="AM18" s="87" t="str">
        <f aca="false">IF(ISERROR(VALUE(LEFT(L18))),LEFT(L18),VALUE(LEFT(L18)))</f>
        <v>а</v>
      </c>
      <c r="AN18" s="87" t="str">
        <f aca="false">IF(ISERROR(VALUE(LEFT(M18))),LEFT(M18),VALUE(LEFT(M18)))</f>
        <v>а</v>
      </c>
      <c r="AO18" s="87" t="str">
        <f aca="false">IF(ISERROR(VALUE(LEFT(N18))),LEFT(N18),VALUE(LEFT(N18)))</f>
        <v>а</v>
      </c>
      <c r="AP18" s="87" t="n">
        <f aca="false">IF(ISERROR(VALUE(LEFT(O18))),LEFT(O18),VALUE(LEFT(O18)))</f>
        <v>5</v>
      </c>
      <c r="AQ18" s="87" t="n">
        <f aca="false">IF(ISERROR(VALUE(LEFT(P18))),LEFT(P18),VALUE(LEFT(P18)))</f>
        <v>4</v>
      </c>
      <c r="AR18" s="87" t="n">
        <f aca="false">IF(ISERROR(VALUE(LEFT(Q18))),LEFT(Q18),VALUE(LEFT(Q18)))</f>
        <v>5</v>
      </c>
      <c r="AS18" s="87" t="n">
        <f aca="false">IF(ISERROR(VALUE(LEFT(R18))),LEFT(R18),VALUE(LEFT(R18)))</f>
        <v>3</v>
      </c>
      <c r="AT18" s="87" t="n">
        <f aca="false">IF(ISERROR(VALUE(LEFT(S18))),LEFT(S18),VALUE(LEFT(S18)))</f>
        <v>5</v>
      </c>
      <c r="AU18" s="87" t="str">
        <f aca="false">IF(ISERROR(VALUE(LEFT(T18))),LEFT(T18),VALUE(LEFT(T18)))</f>
        <v/>
      </c>
      <c r="AV18" s="87" t="n">
        <f aca="false">IF(ISERROR(VALUE(LEFT(U18))),LEFT(U18),VALUE(LEFT(U18)))</f>
        <v>4</v>
      </c>
      <c r="AW18" s="82" t="n">
        <f aca="false">COUNTIF(AG18:AV18,"з")</f>
        <v>0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5" t="n">
        <v>14</v>
      </c>
      <c r="B19" s="180"/>
      <c r="C19" s="360" t="s">
        <v>565</v>
      </c>
      <c r="D19" s="354" t="s">
        <v>1080</v>
      </c>
      <c r="E19" s="79" t="n">
        <v>2433</v>
      </c>
      <c r="F19" s="80" t="n">
        <v>5</v>
      </c>
      <c r="G19" s="80" t="n">
        <v>5</v>
      </c>
      <c r="H19" s="80" t="n">
        <v>5</v>
      </c>
      <c r="I19" s="80" t="n">
        <v>5</v>
      </c>
      <c r="J19" s="80" t="s">
        <v>504</v>
      </c>
      <c r="K19" s="80" t="s">
        <v>504</v>
      </c>
      <c r="L19" s="80" t="s">
        <v>504</v>
      </c>
      <c r="M19" s="80" t="s">
        <v>504</v>
      </c>
      <c r="N19" s="80" t="s">
        <v>504</v>
      </c>
      <c r="O19" s="80" t="n">
        <v>5</v>
      </c>
      <c r="P19" s="80" t="n">
        <v>5</v>
      </c>
      <c r="Q19" s="80" t="n">
        <v>5</v>
      </c>
      <c r="R19" s="81" t="n">
        <v>5</v>
      </c>
      <c r="S19" s="81" t="n">
        <v>5</v>
      </c>
      <c r="T19" s="81"/>
      <c r="U19" s="81" t="n">
        <v>5</v>
      </c>
      <c r="V19" s="97" t="n">
        <f aca="false">IF(AC19&gt;0,IF(SUM(X19:Y19)/AC19&gt;0,2,IF(AND(SUM(X19:Y19)/AC19=0,Z19/AC19&gt;0),3,IF(AND((AB19/AC19+AA19/AC19)=1,AA19/AC19&gt;0),4,5))),0)</f>
        <v>5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0</v>
      </c>
      <c r="AA19" s="127" t="n">
        <f aca="false">COUNTIF(AG19:AV19,AA$5)</f>
        <v>0</v>
      </c>
      <c r="AB19" s="127" t="n">
        <f aca="false">COUNTIF(AG19:AV19,AB$5)</f>
        <v>9</v>
      </c>
      <c r="AC19" s="127" t="n">
        <f aca="false">SUM(X19:AB19)</f>
        <v>9</v>
      </c>
      <c r="AD19" s="98" t="n">
        <f aca="false">IF(ISERROR(((X19+Y19)*2+Z19*3+AA19*4+AB19*5)/SUM(X19,Y19:AB19)),"",((X19+Y19)*2+Z19*3+AA19*4+AB19*5)/SUM(X19,Y19:AB19))</f>
        <v>5</v>
      </c>
      <c r="AE19" s="99" t="n">
        <f aca="false">IF(AX19=5,0.5,IF(AX19=4,0.25,IF(AX19&lt;=3,0)))</f>
        <v>0</v>
      </c>
      <c r="AF19" s="17"/>
      <c r="AG19" s="87" t="n">
        <f aca="false">IF(ISERROR(VALUE(LEFT(F19))),LEFT(F19),VALUE(LEFT(F19)))</f>
        <v>5</v>
      </c>
      <c r="AH19" s="87" t="e">
        <f aca="false">IF(ISERROR(VALUE(LEFT(#REF!))),LEFT(#REF!),VALUE(LEFT(#REF!)))</f>
        <v>#REF!</v>
      </c>
      <c r="AI19" s="87" t="n">
        <f aca="false">IF(ISERROR(VALUE(LEFT(H19))),LEFT(H19),VALUE(LEFT(H19)))</f>
        <v>5</v>
      </c>
      <c r="AJ19" s="87" t="n">
        <f aca="false">IF(ISERROR(VALUE(LEFT(I19))),LEFT(I19),VALUE(LEFT(I19)))</f>
        <v>5</v>
      </c>
      <c r="AK19" s="87" t="str">
        <f aca="false">IF(ISERROR(VALUE(LEFT(J19))),LEFT(J19),VALUE(LEFT(J19)))</f>
        <v>а</v>
      </c>
      <c r="AL19" s="87" t="str">
        <f aca="false">IF(ISERROR(VALUE(LEFT(K19))),LEFT(K19),VALUE(LEFT(K19)))</f>
        <v>а</v>
      </c>
      <c r="AM19" s="87" t="str">
        <f aca="false">IF(ISERROR(VALUE(LEFT(L19))),LEFT(L19),VALUE(LEFT(L19)))</f>
        <v>а</v>
      </c>
      <c r="AN19" s="87" t="str">
        <f aca="false">IF(ISERROR(VALUE(LEFT(M19))),LEFT(M19),VALUE(LEFT(M19)))</f>
        <v>а</v>
      </c>
      <c r="AO19" s="87" t="str">
        <f aca="false">IF(ISERROR(VALUE(LEFT(N19))),LEFT(N19),VALUE(LEFT(N19)))</f>
        <v>а</v>
      </c>
      <c r="AP19" s="87" t="n">
        <f aca="false">IF(ISERROR(VALUE(LEFT(O19))),LEFT(O19),VALUE(LEFT(O19)))</f>
        <v>5</v>
      </c>
      <c r="AQ19" s="87" t="n">
        <f aca="false">IF(ISERROR(VALUE(LEFT(P19))),LEFT(P19),VALUE(LEFT(P19)))</f>
        <v>5</v>
      </c>
      <c r="AR19" s="87" t="n">
        <f aca="false">IF(ISERROR(VALUE(LEFT(Q19))),LEFT(Q19),VALUE(LEFT(Q19)))</f>
        <v>5</v>
      </c>
      <c r="AS19" s="87" t="n">
        <f aca="false">IF(ISERROR(VALUE(LEFT(R19))),LEFT(R19),VALUE(LEFT(R19)))</f>
        <v>5</v>
      </c>
      <c r="AT19" s="87" t="n">
        <f aca="false">IF(ISERROR(VALUE(LEFT(S19))),LEFT(S19),VALUE(LEFT(S19)))</f>
        <v>5</v>
      </c>
      <c r="AU19" s="87" t="str">
        <f aca="false">IF(ISERROR(VALUE(LEFT(T19))),LEFT(T19),VALUE(LEFT(T19)))</f>
        <v/>
      </c>
      <c r="AV19" s="87" t="n">
        <f aca="false">IF(ISERROR(VALUE(LEFT(U19))),LEFT(U19),VALUE(LEFT(U19)))</f>
        <v>5</v>
      </c>
      <c r="AW19" s="82" t="n">
        <f aca="false">COUNTIF(AG19:AV19,"з")</f>
        <v>0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80"/>
      <c r="C20" s="360" t="s">
        <v>30</v>
      </c>
      <c r="D20" s="354" t="s">
        <v>1081</v>
      </c>
      <c r="E20" s="79" t="n">
        <v>2433</v>
      </c>
      <c r="F20" s="80" t="n">
        <v>5</v>
      </c>
      <c r="G20" s="80" t="n">
        <v>5</v>
      </c>
      <c r="H20" s="80" t="n">
        <v>5</v>
      </c>
      <c r="I20" s="80" t="n">
        <v>4</v>
      </c>
      <c r="J20" s="80" t="n">
        <v>5</v>
      </c>
      <c r="K20" s="80" t="n">
        <v>5</v>
      </c>
      <c r="L20" s="80" t="n">
        <v>5</v>
      </c>
      <c r="M20" s="80" t="n">
        <v>5</v>
      </c>
      <c r="N20" s="80" t="n">
        <v>5</v>
      </c>
      <c r="O20" s="80" t="n">
        <v>4</v>
      </c>
      <c r="P20" s="80" t="n">
        <v>4</v>
      </c>
      <c r="Q20" s="80" t="n">
        <v>4</v>
      </c>
      <c r="R20" s="110" t="n">
        <v>4</v>
      </c>
      <c r="S20" s="81" t="n">
        <v>5</v>
      </c>
      <c r="T20" s="81"/>
      <c r="U20" s="81" t="n">
        <v>4</v>
      </c>
      <c r="V20" s="97" t="n">
        <f aca="false">IF(AC20&gt;0,IF(SUM(X20:Y20)/AC20&gt;0,2,IF(AND(SUM(X20:Y20)/AC20=0,Z20/AC20&gt;0),3,IF(AND((AB20/AC20+AA20/AC20)=1,AA20/AC20&gt;0),4,5))),0)</f>
        <v>4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0</v>
      </c>
      <c r="AA20" s="127" t="n">
        <f aca="false">COUNTIF(AG20:AV20,AA$5)</f>
        <v>6</v>
      </c>
      <c r="AB20" s="127" t="n">
        <f aca="false">COUNTIF(AG20:AV20,AB$5)</f>
        <v>8</v>
      </c>
      <c r="AC20" s="127" t="n">
        <f aca="false">SUM(X20:AB20)</f>
        <v>14</v>
      </c>
      <c r="AD20" s="98" t="n">
        <f aca="false">IF(ISERROR(((X20+Y20)*2+Z20*3+AA20*4+AB20*5)/SUM(X20,Y20:AB20)),"",((X20+Y20)*2+Z20*3+AA20*4+AB20*5)/SUM(X20,Y20:AB20))</f>
        <v>4.57142857142857</v>
      </c>
      <c r="AE20" s="99" t="n">
        <f aca="false">IF(AX20=5,0.5,IF(AX20=4,0.25,IF(AX20&lt;=3,0)))</f>
        <v>0</v>
      </c>
      <c r="AF20" s="17"/>
      <c r="AG20" s="87" t="n">
        <f aca="false">IF(ISERROR(VALUE(LEFT(F20))),LEFT(F20),VALUE(LEFT(F20)))</f>
        <v>5</v>
      </c>
      <c r="AH20" s="87" t="e">
        <f aca="false">IF(ISERROR(VALUE(LEFT(#REF!))),LEFT(#REF!),VALUE(LEFT(#REF!)))</f>
        <v>#REF!</v>
      </c>
      <c r="AI20" s="87" t="n">
        <f aca="false">IF(ISERROR(VALUE(LEFT(H20))),LEFT(H20),VALUE(LEFT(H20)))</f>
        <v>5</v>
      </c>
      <c r="AJ20" s="87" t="n">
        <f aca="false">IF(ISERROR(VALUE(LEFT(I20))),LEFT(I20),VALUE(LEFT(I20)))</f>
        <v>4</v>
      </c>
      <c r="AK20" s="87" t="n">
        <f aca="false">IF(ISERROR(VALUE(LEFT(J20))),LEFT(J20),VALUE(LEFT(J20)))</f>
        <v>5</v>
      </c>
      <c r="AL20" s="87" t="n">
        <f aca="false">IF(ISERROR(VALUE(LEFT(K20))),LEFT(K20),VALUE(LEFT(K20)))</f>
        <v>5</v>
      </c>
      <c r="AM20" s="87" t="n">
        <f aca="false">IF(ISERROR(VALUE(LEFT(L20))),LEFT(L20),VALUE(LEFT(L20)))</f>
        <v>5</v>
      </c>
      <c r="AN20" s="87" t="n">
        <f aca="false">IF(ISERROR(VALUE(LEFT(M20))),LEFT(M20),VALUE(LEFT(M20)))</f>
        <v>5</v>
      </c>
      <c r="AO20" s="87" t="n">
        <f aca="false">IF(ISERROR(VALUE(LEFT(N20))),LEFT(N20),VALUE(LEFT(N20)))</f>
        <v>5</v>
      </c>
      <c r="AP20" s="87" t="n">
        <f aca="false">IF(ISERROR(VALUE(LEFT(O20))),LEFT(O20),VALUE(LEFT(O20)))</f>
        <v>4</v>
      </c>
      <c r="AQ20" s="87" t="n">
        <f aca="false">IF(ISERROR(VALUE(LEFT(P20))),LEFT(P20),VALUE(LEFT(P20)))</f>
        <v>4</v>
      </c>
      <c r="AR20" s="87" t="n">
        <f aca="false">IF(ISERROR(VALUE(LEFT(Q20))),LEFT(Q20),VALUE(LEFT(Q20)))</f>
        <v>4</v>
      </c>
      <c r="AS20" s="87" t="n">
        <f aca="false">IF(ISERROR(VALUE(LEFT(R20))),LEFT(R20),VALUE(LEFT(R20)))</f>
        <v>4</v>
      </c>
      <c r="AT20" s="87" t="n">
        <f aca="false">IF(ISERROR(VALUE(LEFT(S20))),LEFT(S20),VALUE(LEFT(S20)))</f>
        <v>5</v>
      </c>
      <c r="AU20" s="87" t="str">
        <f aca="false">IF(ISERROR(VALUE(LEFT(T20))),LEFT(T20),VALUE(LEFT(T20)))</f>
        <v/>
      </c>
      <c r="AV20" s="87" t="n">
        <f aca="false">IF(ISERROR(VALUE(LEFT(U20))),LEFT(U20),VALUE(LEFT(U20)))</f>
        <v>4</v>
      </c>
      <c r="AW20" s="82" t="n">
        <f aca="false">COUNTIF(AG20:AV20,"з")</f>
        <v>0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5" t="n">
        <v>16</v>
      </c>
      <c r="B21" s="180"/>
      <c r="C21" s="360" t="s">
        <v>30</v>
      </c>
      <c r="D21" s="354" t="s">
        <v>1082</v>
      </c>
      <c r="E21" s="79" t="n">
        <v>2433</v>
      </c>
      <c r="F21" s="80" t="n">
        <v>5</v>
      </c>
      <c r="G21" s="80" t="n">
        <v>4</v>
      </c>
      <c r="H21" s="80" t="n">
        <v>5</v>
      </c>
      <c r="I21" s="80" t="n">
        <v>4</v>
      </c>
      <c r="J21" s="80" t="s">
        <v>38</v>
      </c>
      <c r="K21" s="80" t="s">
        <v>134</v>
      </c>
      <c r="L21" s="80" t="s">
        <v>134</v>
      </c>
      <c r="M21" s="80" t="s">
        <v>134</v>
      </c>
      <c r="N21" s="80" t="s">
        <v>504</v>
      </c>
      <c r="O21" s="80" t="n">
        <v>5</v>
      </c>
      <c r="P21" s="80" t="n">
        <v>3</v>
      </c>
      <c r="Q21" s="80" t="n">
        <v>4</v>
      </c>
      <c r="R21" s="110" t="n">
        <v>3</v>
      </c>
      <c r="S21" s="81" t="n">
        <v>4</v>
      </c>
      <c r="T21" s="81"/>
      <c r="U21" s="81" t="n">
        <v>4</v>
      </c>
      <c r="V21" s="97" t="n">
        <f aca="false">IF(AC21&gt;0,IF(SUM(X21:Y21)/AC21&gt;0,2,IF(AND(SUM(X21:Y21)/AC21=0,Z21/AC21&gt;0),3,IF(AND((AB21/AC21+AA21/AC21)=1,AA21/AC21&gt;0),4,5))),0)</f>
        <v>3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2</v>
      </c>
      <c r="AA21" s="127" t="n">
        <f aca="false">COUNTIF(AG21:AV21,AA$5)</f>
        <v>4</v>
      </c>
      <c r="AB21" s="127" t="n">
        <f aca="false">COUNTIF(AG21:AV21,AB$5)</f>
        <v>3</v>
      </c>
      <c r="AC21" s="127" t="n">
        <f aca="false">SUM(X21:AB21)</f>
        <v>9</v>
      </c>
      <c r="AD21" s="98" t="n">
        <f aca="false">IF(ISERROR(((X21+Y21)*2+Z21*3+AA21*4+AB21*5)/SUM(X21,Y21:AB21)),"",((X21+Y21)*2+Z21*3+AA21*4+AB21*5)/SUM(X21,Y21:AB21))</f>
        <v>4.11111111111111</v>
      </c>
      <c r="AE21" s="99" t="n">
        <f aca="false">IF(AX21=5,0.5,IF(AX21=4,0.25,IF(AX21&lt;=3,0)))</f>
        <v>0</v>
      </c>
      <c r="AF21" s="17"/>
      <c r="AG21" s="87" t="n">
        <f aca="false">IF(ISERROR(VALUE(LEFT(F21))),LEFT(F21),VALUE(LEFT(F21)))</f>
        <v>5</v>
      </c>
      <c r="AH21" s="87" t="e">
        <f aca="false">IF(ISERROR(VALUE(LEFT(#REF!))),LEFT(#REF!),VALUE(LEFT(#REF!)))</f>
        <v>#REF!</v>
      </c>
      <c r="AI21" s="87" t="n">
        <f aca="false">IF(ISERROR(VALUE(LEFT(H21))),LEFT(H21),VALUE(LEFT(H21)))</f>
        <v>5</v>
      </c>
      <c r="AJ21" s="87" t="n">
        <f aca="false">IF(ISERROR(VALUE(LEFT(I21))),LEFT(I21),VALUE(LEFT(I21)))</f>
        <v>4</v>
      </c>
      <c r="AK21" s="87" t="str">
        <f aca="false">IF(ISERROR(VALUE(LEFT(J21))),LEFT(J21),VALUE(LEFT(J21)))</f>
        <v>а</v>
      </c>
      <c r="AL21" s="87" t="str">
        <f aca="false">IF(ISERROR(VALUE(LEFT(K21))),LEFT(K21),VALUE(LEFT(K21)))</f>
        <v>а</v>
      </c>
      <c r="AM21" s="87" t="str">
        <f aca="false">IF(ISERROR(VALUE(LEFT(L21))),LEFT(L21),VALUE(LEFT(L21)))</f>
        <v>а</v>
      </c>
      <c r="AN21" s="87" t="str">
        <f aca="false">IF(ISERROR(VALUE(LEFT(M21))),LEFT(M21),VALUE(LEFT(M21)))</f>
        <v>а</v>
      </c>
      <c r="AO21" s="87" t="str">
        <f aca="false">IF(ISERROR(VALUE(LEFT(N21))),LEFT(N21),VALUE(LEFT(N21)))</f>
        <v>а</v>
      </c>
      <c r="AP21" s="87" t="n">
        <f aca="false">IF(ISERROR(VALUE(LEFT(O21))),LEFT(O21),VALUE(LEFT(O21)))</f>
        <v>5</v>
      </c>
      <c r="AQ21" s="87" t="n">
        <f aca="false">IF(ISERROR(VALUE(LEFT(P21))),LEFT(P21),VALUE(LEFT(P21)))</f>
        <v>3</v>
      </c>
      <c r="AR21" s="87" t="n">
        <f aca="false">IF(ISERROR(VALUE(LEFT(Q21))),LEFT(Q21),VALUE(LEFT(Q21)))</f>
        <v>4</v>
      </c>
      <c r="AS21" s="87" t="n">
        <f aca="false">IF(ISERROR(VALUE(LEFT(R21))),LEFT(R21),VALUE(LEFT(R21)))</f>
        <v>3</v>
      </c>
      <c r="AT21" s="87" t="n">
        <f aca="false">IF(ISERROR(VALUE(LEFT(S21))),LEFT(S21),VALUE(LEFT(S21)))</f>
        <v>4</v>
      </c>
      <c r="AU21" s="87" t="str">
        <f aca="false">IF(ISERROR(VALUE(LEFT(T21))),LEFT(T21),VALUE(LEFT(T21)))</f>
        <v/>
      </c>
      <c r="AV21" s="87" t="n">
        <f aca="false">IF(ISERROR(VALUE(LEFT(U21))),LEFT(U21),VALUE(LEFT(U21)))</f>
        <v>4</v>
      </c>
      <c r="AW21" s="82" t="n">
        <f aca="false">COUNTIF(AG21:AV21,"з")</f>
        <v>0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5" t="n">
        <v>17</v>
      </c>
      <c r="B22" s="180"/>
      <c r="C22" s="360" t="s">
        <v>30</v>
      </c>
      <c r="D22" s="354" t="s">
        <v>1083</v>
      </c>
      <c r="E22" s="79" t="n">
        <v>2433</v>
      </c>
      <c r="F22" s="80" t="n">
        <v>5</v>
      </c>
      <c r="G22" s="80" t="n">
        <v>4</v>
      </c>
      <c r="H22" s="80" t="n">
        <v>4</v>
      </c>
      <c r="I22" s="80" t="n">
        <v>5</v>
      </c>
      <c r="J22" s="80" t="n">
        <v>5</v>
      </c>
      <c r="K22" s="80" t="n">
        <v>5</v>
      </c>
      <c r="L22" s="80" t="n">
        <v>3</v>
      </c>
      <c r="M22" s="80" t="n">
        <v>4</v>
      </c>
      <c r="N22" s="80" t="n">
        <v>4</v>
      </c>
      <c r="O22" s="80" t="n">
        <v>4</v>
      </c>
      <c r="P22" s="80" t="n">
        <v>3</v>
      </c>
      <c r="Q22" s="80" t="n">
        <v>3</v>
      </c>
      <c r="R22" s="110" t="n">
        <v>4</v>
      </c>
      <c r="S22" s="81" t="n">
        <v>5</v>
      </c>
      <c r="T22" s="81"/>
      <c r="U22" s="81" t="n">
        <v>4</v>
      </c>
      <c r="V22" s="97" t="n">
        <f aca="false">IF(AC22&gt;0,IF(SUM(X22:Y22)/AC22&gt;0,2,IF(AND(SUM(X22:Y22)/AC22=0,Z22/AC22&gt;0),3,IF(AND((AB22/AC22+AA22/AC22)=1,AA22/AC22&gt;0),4,5))),0)</f>
        <v>3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3</v>
      </c>
      <c r="AA22" s="127" t="n">
        <f aca="false">COUNTIF(AG22:AV22,AA$5)</f>
        <v>6</v>
      </c>
      <c r="AB22" s="127" t="n">
        <f aca="false">COUNTIF(AG22:AV22,AB$5)</f>
        <v>5</v>
      </c>
      <c r="AC22" s="127" t="n">
        <f aca="false">SUM(X22:AB22)</f>
        <v>14</v>
      </c>
      <c r="AD22" s="98" t="n">
        <f aca="false">IF(ISERROR(((X22+Y22)*2+Z22*3+AA22*4+AB22*5)/SUM(X22,Y22:AB22)),"",((X22+Y22)*2+Z22*3+AA22*4+AB22*5)/SUM(X22,Y22:AB22))</f>
        <v>4.14285714285714</v>
      </c>
      <c r="AE22" s="99" t="n">
        <f aca="false">IF(AX22=5,0.5,IF(AX22=4,0.25,IF(AX22&lt;=3,0)))</f>
        <v>0</v>
      </c>
      <c r="AF22" s="17"/>
      <c r="AG22" s="87" t="n">
        <f aca="false">IF(ISERROR(VALUE(LEFT(F22))),LEFT(F22),VALUE(LEFT(F22)))</f>
        <v>5</v>
      </c>
      <c r="AH22" s="87" t="e">
        <f aca="false">IF(ISERROR(VALUE(LEFT(#REF!))),LEFT(#REF!),VALUE(LEFT(#REF!)))</f>
        <v>#REF!</v>
      </c>
      <c r="AI22" s="87" t="n">
        <f aca="false">IF(ISERROR(VALUE(LEFT(H22))),LEFT(H22),VALUE(LEFT(H22)))</f>
        <v>4</v>
      </c>
      <c r="AJ22" s="87" t="n">
        <f aca="false">IF(ISERROR(VALUE(LEFT(I22))),LEFT(I22),VALUE(LEFT(I22)))</f>
        <v>5</v>
      </c>
      <c r="AK22" s="87" t="n">
        <f aca="false">IF(ISERROR(VALUE(LEFT(J22))),LEFT(J22),VALUE(LEFT(J22)))</f>
        <v>5</v>
      </c>
      <c r="AL22" s="87" t="n">
        <f aca="false">IF(ISERROR(VALUE(LEFT(K22))),LEFT(K22),VALUE(LEFT(K22)))</f>
        <v>5</v>
      </c>
      <c r="AM22" s="87" t="n">
        <f aca="false">IF(ISERROR(VALUE(LEFT(L22))),LEFT(L22),VALUE(LEFT(L22)))</f>
        <v>3</v>
      </c>
      <c r="AN22" s="87" t="n">
        <f aca="false">IF(ISERROR(VALUE(LEFT(M22))),LEFT(M22),VALUE(LEFT(M22)))</f>
        <v>4</v>
      </c>
      <c r="AO22" s="87" t="n">
        <f aca="false">IF(ISERROR(VALUE(LEFT(N22))),LEFT(N22),VALUE(LEFT(N22)))</f>
        <v>4</v>
      </c>
      <c r="AP22" s="87" t="n">
        <f aca="false">IF(ISERROR(VALUE(LEFT(O22))),LEFT(O22),VALUE(LEFT(O22)))</f>
        <v>4</v>
      </c>
      <c r="AQ22" s="87" t="n">
        <f aca="false">IF(ISERROR(VALUE(LEFT(P22))),LEFT(P22),VALUE(LEFT(P22)))</f>
        <v>3</v>
      </c>
      <c r="AR22" s="87" t="n">
        <f aca="false">IF(ISERROR(VALUE(LEFT(Q22))),LEFT(Q22),VALUE(LEFT(Q22)))</f>
        <v>3</v>
      </c>
      <c r="AS22" s="87" t="n">
        <f aca="false">IF(ISERROR(VALUE(LEFT(R22))),LEFT(R22),VALUE(LEFT(R22)))</f>
        <v>4</v>
      </c>
      <c r="AT22" s="87" t="n">
        <f aca="false">IF(ISERROR(VALUE(LEFT(S22))),LEFT(S22),VALUE(LEFT(S22)))</f>
        <v>5</v>
      </c>
      <c r="AU22" s="87" t="str">
        <f aca="false">IF(ISERROR(VALUE(LEFT(T22))),LEFT(T22),VALUE(LEFT(T22)))</f>
        <v/>
      </c>
      <c r="AV22" s="87" t="n">
        <f aca="false">IF(ISERROR(VALUE(LEFT(U22))),LEFT(U22),VALUE(LEFT(U22)))</f>
        <v>4</v>
      </c>
      <c r="AW22" s="82" t="n">
        <f aca="false">COUNTIF(AG22:AV22,"з")</f>
        <v>0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80"/>
      <c r="C23" s="360" t="s">
        <v>30</v>
      </c>
      <c r="D23" s="354" t="s">
        <v>1084</v>
      </c>
      <c r="E23" s="79" t="n">
        <v>2433</v>
      </c>
      <c r="F23" s="80" t="n">
        <v>5</v>
      </c>
      <c r="G23" s="80" t="n">
        <v>5</v>
      </c>
      <c r="H23" s="80" t="n">
        <v>4</v>
      </c>
      <c r="I23" s="80" t="n">
        <v>4</v>
      </c>
      <c r="J23" s="80" t="s">
        <v>134</v>
      </c>
      <c r="K23" s="80" t="s">
        <v>134</v>
      </c>
      <c r="L23" s="80" t="s">
        <v>134</v>
      </c>
      <c r="M23" s="80" t="s">
        <v>504</v>
      </c>
      <c r="N23" s="80" t="s">
        <v>504</v>
      </c>
      <c r="O23" s="80" t="n">
        <v>5</v>
      </c>
      <c r="P23" s="80" t="n">
        <v>5</v>
      </c>
      <c r="Q23" s="80" t="n">
        <v>4</v>
      </c>
      <c r="R23" s="110" t="n">
        <v>3</v>
      </c>
      <c r="S23" s="81" t="n">
        <v>4</v>
      </c>
      <c r="T23" s="81"/>
      <c r="U23" s="81" t="n">
        <v>4</v>
      </c>
      <c r="V23" s="97" t="n">
        <f aca="false">IF(AC23&gt;0,IF(SUM(X23:Y23)/AC23&gt;0,2,IF(AND(SUM(X23:Y23)/AC23=0,Z23/AC23&gt;0),3,IF(AND((AB23/AC23+AA23/AC23)=1,AA23/AC23&gt;0),4,5))),0)</f>
        <v>3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1</v>
      </c>
      <c r="AA23" s="127" t="n">
        <f aca="false">COUNTIF(AG23:AV23,AA$5)</f>
        <v>5</v>
      </c>
      <c r="AB23" s="127" t="n">
        <f aca="false">COUNTIF(AG23:AV23,AB$5)</f>
        <v>3</v>
      </c>
      <c r="AC23" s="127" t="n">
        <f aca="false">SUM(X23:AB23)</f>
        <v>9</v>
      </c>
      <c r="AD23" s="98" t="n">
        <f aca="false">IF(ISERROR(((X23+Y23)*2+Z23*3+AA23*4+AB23*5)/SUM(X23,Y23:AB23)),"",((X23+Y23)*2+Z23*3+AA23*4+AB23*5)/SUM(X23,Y23:AB23))</f>
        <v>4.22222222222222</v>
      </c>
      <c r="AE23" s="99" t="n">
        <f aca="false">IF(AX23=5,0.5,IF(AX23=4,0.25,IF(AX23&lt;=3,0)))</f>
        <v>0</v>
      </c>
      <c r="AF23" s="17"/>
      <c r="AG23" s="87" t="n">
        <f aca="false">IF(ISERROR(VALUE(LEFT(F23))),LEFT(F23),VALUE(LEFT(F23)))</f>
        <v>5</v>
      </c>
      <c r="AH23" s="87" t="e">
        <f aca="false">IF(ISERROR(VALUE(LEFT(#REF!))),LEFT(#REF!),VALUE(LEFT(#REF!)))</f>
        <v>#REF!</v>
      </c>
      <c r="AI23" s="87" t="n">
        <f aca="false">IF(ISERROR(VALUE(LEFT(H23))),LEFT(H23),VALUE(LEFT(H23)))</f>
        <v>4</v>
      </c>
      <c r="AJ23" s="87" t="n">
        <f aca="false">IF(ISERROR(VALUE(LEFT(I23))),LEFT(I23),VALUE(LEFT(I23)))</f>
        <v>4</v>
      </c>
      <c r="AK23" s="87" t="str">
        <f aca="false">IF(ISERROR(VALUE(LEFT(J23))),LEFT(J23),VALUE(LEFT(J23)))</f>
        <v>а</v>
      </c>
      <c r="AL23" s="87" t="str">
        <f aca="false">IF(ISERROR(VALUE(LEFT(K23))),LEFT(K23),VALUE(LEFT(K23)))</f>
        <v>а</v>
      </c>
      <c r="AM23" s="87" t="str">
        <f aca="false">IF(ISERROR(VALUE(LEFT(L23))),LEFT(L23),VALUE(LEFT(L23)))</f>
        <v>а</v>
      </c>
      <c r="AN23" s="87" t="str">
        <f aca="false">IF(ISERROR(VALUE(LEFT(M23))),LEFT(M23),VALUE(LEFT(M23)))</f>
        <v>а</v>
      </c>
      <c r="AO23" s="87" t="str">
        <f aca="false">IF(ISERROR(VALUE(LEFT(N23))),LEFT(N23),VALUE(LEFT(N23)))</f>
        <v>а</v>
      </c>
      <c r="AP23" s="87" t="n">
        <f aca="false">IF(ISERROR(VALUE(LEFT(O23))),LEFT(O23),VALUE(LEFT(O23)))</f>
        <v>5</v>
      </c>
      <c r="AQ23" s="87" t="n">
        <f aca="false">IF(ISERROR(VALUE(LEFT(P23))),LEFT(P23),VALUE(LEFT(P23)))</f>
        <v>5</v>
      </c>
      <c r="AR23" s="87" t="n">
        <f aca="false">IF(ISERROR(VALUE(LEFT(Q23))),LEFT(Q23),VALUE(LEFT(Q23)))</f>
        <v>4</v>
      </c>
      <c r="AS23" s="87" t="n">
        <f aca="false">IF(ISERROR(VALUE(LEFT(R23))),LEFT(R23),VALUE(LEFT(R23)))</f>
        <v>3</v>
      </c>
      <c r="AT23" s="87" t="n">
        <f aca="false">IF(ISERROR(VALUE(LEFT(S23))),LEFT(S23),VALUE(LEFT(S23)))</f>
        <v>4</v>
      </c>
      <c r="AU23" s="87" t="str">
        <f aca="false">IF(ISERROR(VALUE(LEFT(T23))),LEFT(T23),VALUE(LEFT(T23)))</f>
        <v/>
      </c>
      <c r="AV23" s="87" t="n">
        <f aca="false">IF(ISERROR(VALUE(LEFT(U23))),LEFT(U23),VALUE(LEFT(U23)))</f>
        <v>4</v>
      </c>
      <c r="AW23" s="82" t="n">
        <f aca="false">COUNTIF(AG23:AV23,"з")</f>
        <v>0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5" t="n">
        <v>19</v>
      </c>
      <c r="B24" s="180"/>
      <c r="C24" s="360" t="s">
        <v>30</v>
      </c>
      <c r="D24" s="354" t="s">
        <v>1085</v>
      </c>
      <c r="E24" s="79" t="n">
        <v>2433</v>
      </c>
      <c r="F24" s="80" t="n">
        <v>5</v>
      </c>
      <c r="G24" s="80" t="n">
        <v>5</v>
      </c>
      <c r="H24" s="80" t="n">
        <v>4</v>
      </c>
      <c r="I24" s="80" t="n">
        <v>4</v>
      </c>
      <c r="J24" s="80" t="s">
        <v>504</v>
      </c>
      <c r="K24" s="80" t="s">
        <v>504</v>
      </c>
      <c r="L24" s="80" t="s">
        <v>134</v>
      </c>
      <c r="M24" s="80" t="s">
        <v>504</v>
      </c>
      <c r="N24" s="80" t="s">
        <v>504</v>
      </c>
      <c r="O24" s="80" t="n">
        <v>4</v>
      </c>
      <c r="P24" s="80" t="n">
        <v>4</v>
      </c>
      <c r="Q24" s="80" t="n">
        <v>4</v>
      </c>
      <c r="R24" s="110" t="n">
        <v>4</v>
      </c>
      <c r="S24" s="81" t="n">
        <v>5</v>
      </c>
      <c r="T24" s="81"/>
      <c r="U24" s="81" t="n">
        <v>4</v>
      </c>
      <c r="V24" s="97" t="n">
        <f aca="false">IF(AC24&gt;0,IF(SUM(X24:Y24)/AC24&gt;0,2,IF(AND(SUM(X24:Y24)/AC24=0,Z24/AC24&gt;0),3,IF(AND((AB24/AC24+AA24/AC24)=1,AA24/AC24&gt;0),4,5))),0)</f>
        <v>4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0</v>
      </c>
      <c r="AA24" s="127" t="n">
        <f aca="false">COUNTIF(AG24:AV24,AA$5)</f>
        <v>7</v>
      </c>
      <c r="AB24" s="127" t="n">
        <f aca="false">COUNTIF(AG24:AV24,AB$5)</f>
        <v>2</v>
      </c>
      <c r="AC24" s="127" t="n">
        <f aca="false">SUM(X24:AB24)</f>
        <v>9</v>
      </c>
      <c r="AD24" s="98" t="n">
        <f aca="false">IF(ISERROR(((X24+Y24)*2+Z24*3+AA24*4+AB24*5)/SUM(X24,Y24:AB24)),"",((X24+Y24)*2+Z24*3+AA24*4+AB24*5)/SUM(X24,Y24:AB24))</f>
        <v>4.22222222222222</v>
      </c>
      <c r="AE24" s="99" t="n">
        <f aca="false">IF(AX24=5,0.5,IF(AX24=4,0.25,IF(AX24&lt;=3,0)))</f>
        <v>0</v>
      </c>
      <c r="AF24" s="17"/>
      <c r="AG24" s="87" t="n">
        <f aca="false">IF(ISERROR(VALUE(LEFT(F24))),LEFT(F24),VALUE(LEFT(F24)))</f>
        <v>5</v>
      </c>
      <c r="AH24" s="87" t="e">
        <f aca="false">IF(ISERROR(VALUE(LEFT(#REF!))),LEFT(#REF!),VALUE(LEFT(#REF!)))</f>
        <v>#REF!</v>
      </c>
      <c r="AI24" s="87" t="n">
        <f aca="false">IF(ISERROR(VALUE(LEFT(H24))),LEFT(H24),VALUE(LEFT(H24)))</f>
        <v>4</v>
      </c>
      <c r="AJ24" s="87" t="n">
        <f aca="false">IF(ISERROR(VALUE(LEFT(I24))),LEFT(I24),VALUE(LEFT(I24)))</f>
        <v>4</v>
      </c>
      <c r="AK24" s="87" t="str">
        <f aca="false">IF(ISERROR(VALUE(LEFT(J24))),LEFT(J24),VALUE(LEFT(J24)))</f>
        <v>а</v>
      </c>
      <c r="AL24" s="87" t="str">
        <f aca="false">IF(ISERROR(VALUE(LEFT(K24))),LEFT(K24),VALUE(LEFT(K24)))</f>
        <v>а</v>
      </c>
      <c r="AM24" s="87" t="str">
        <f aca="false">IF(ISERROR(VALUE(LEFT(L24))),LEFT(L24),VALUE(LEFT(L24)))</f>
        <v>а</v>
      </c>
      <c r="AN24" s="87" t="str">
        <f aca="false">IF(ISERROR(VALUE(LEFT(M24))),LEFT(M24),VALUE(LEFT(M24)))</f>
        <v>а</v>
      </c>
      <c r="AO24" s="87" t="str">
        <f aca="false">IF(ISERROR(VALUE(LEFT(N24))),LEFT(N24),VALUE(LEFT(N24)))</f>
        <v>а</v>
      </c>
      <c r="AP24" s="87" t="n">
        <f aca="false">IF(ISERROR(VALUE(LEFT(O24))),LEFT(O24),VALUE(LEFT(O24)))</f>
        <v>4</v>
      </c>
      <c r="AQ24" s="87" t="n">
        <f aca="false">IF(ISERROR(VALUE(LEFT(P24))),LEFT(P24),VALUE(LEFT(P24)))</f>
        <v>4</v>
      </c>
      <c r="AR24" s="87" t="n">
        <f aca="false">IF(ISERROR(VALUE(LEFT(Q24))),LEFT(Q24),VALUE(LEFT(Q24)))</f>
        <v>4</v>
      </c>
      <c r="AS24" s="87" t="n">
        <f aca="false">IF(ISERROR(VALUE(LEFT(R24))),LEFT(R24),VALUE(LEFT(R24)))</f>
        <v>4</v>
      </c>
      <c r="AT24" s="87" t="n">
        <f aca="false">IF(ISERROR(VALUE(LEFT(S24))),LEFT(S24),VALUE(LEFT(S24)))</f>
        <v>5</v>
      </c>
      <c r="AU24" s="87" t="str">
        <f aca="false">IF(ISERROR(VALUE(LEFT(T24))),LEFT(T24),VALUE(LEFT(T24)))</f>
        <v/>
      </c>
      <c r="AV24" s="87" t="n">
        <f aca="false">IF(ISERROR(VALUE(LEFT(U24))),LEFT(U24),VALUE(LEFT(U24)))</f>
        <v>4</v>
      </c>
      <c r="AW24" s="82" t="n">
        <f aca="false">COUNTIF(AG24:AV24,"з")</f>
        <v>0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5" t="n">
        <v>20</v>
      </c>
      <c r="B25" s="180"/>
      <c r="C25" s="360" t="s">
        <v>30</v>
      </c>
      <c r="D25" s="354" t="s">
        <v>1086</v>
      </c>
      <c r="E25" s="79" t="n">
        <v>2433</v>
      </c>
      <c r="F25" s="80" t="n">
        <v>5</v>
      </c>
      <c r="G25" s="80" t="n">
        <v>4</v>
      </c>
      <c r="H25" s="80" t="n">
        <v>5</v>
      </c>
      <c r="I25" s="80" t="n">
        <v>5</v>
      </c>
      <c r="J25" s="80" t="n">
        <v>4</v>
      </c>
      <c r="K25" s="80" t="n">
        <v>4</v>
      </c>
      <c r="L25" s="80" t="n">
        <v>4</v>
      </c>
      <c r="M25" s="80" t="n">
        <v>4</v>
      </c>
      <c r="N25" s="80" t="n">
        <v>5</v>
      </c>
      <c r="O25" s="80" t="n">
        <v>5</v>
      </c>
      <c r="P25" s="80" t="n">
        <v>4</v>
      </c>
      <c r="Q25" s="80" t="n">
        <v>4</v>
      </c>
      <c r="R25" s="80"/>
      <c r="S25" s="81" t="n">
        <v>5</v>
      </c>
      <c r="T25" s="81"/>
      <c r="U25" s="81" t="n">
        <v>4</v>
      </c>
      <c r="V25" s="97" t="n">
        <f aca="false">IF(AC25&gt;0,IF(SUM(X25:Y25)/AC25&gt;0,2,IF(AND(SUM(X25:Y25)/AC25=0,Z25/AC25&gt;0),3,IF(AND((AB25/AC25+AA25/AC25)=1,AA25/AC25&gt;0),4,5))),0)</f>
        <v>4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0</v>
      </c>
      <c r="AA25" s="127" t="n">
        <f aca="false">COUNTIF(AG25:AV25,AA$5)</f>
        <v>7</v>
      </c>
      <c r="AB25" s="127" t="n">
        <f aca="false">COUNTIF(AG25:AV25,AB$5)</f>
        <v>6</v>
      </c>
      <c r="AC25" s="127" t="n">
        <f aca="false">SUM(X25:AB25)</f>
        <v>13</v>
      </c>
      <c r="AD25" s="98" t="n">
        <f aca="false">IF(ISERROR(((X25+Y25)*2+Z25*3+AA25*4+AB25*5)/SUM(X25,Y25:AB25)),"",((X25+Y25)*2+Z25*3+AA25*4+AB25*5)/SUM(X25,Y25:AB25))</f>
        <v>4.46153846153846</v>
      </c>
      <c r="AE25" s="99" t="n">
        <f aca="false">IF(AX25=5,0.5,IF(AX25=4,0.25,IF(AX25&lt;=3,0)))</f>
        <v>0</v>
      </c>
      <c r="AF25" s="17"/>
      <c r="AG25" s="87" t="n">
        <f aca="false">IF(ISERROR(VALUE(LEFT(F25))),LEFT(F25),VALUE(LEFT(F25)))</f>
        <v>5</v>
      </c>
      <c r="AH25" s="87" t="e">
        <f aca="false">IF(ISERROR(VALUE(LEFT(#REF!))),LEFT(#REF!),VALUE(LEFT(#REF!)))</f>
        <v>#REF!</v>
      </c>
      <c r="AI25" s="87" t="n">
        <f aca="false">IF(ISERROR(VALUE(LEFT(H25))),LEFT(H25),VALUE(LEFT(H25)))</f>
        <v>5</v>
      </c>
      <c r="AJ25" s="87" t="n">
        <f aca="false">IF(ISERROR(VALUE(LEFT(I25))),LEFT(I25),VALUE(LEFT(I25)))</f>
        <v>5</v>
      </c>
      <c r="AK25" s="87" t="n">
        <f aca="false">IF(ISERROR(VALUE(LEFT(J25))),LEFT(J25),VALUE(LEFT(J25)))</f>
        <v>4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4</v>
      </c>
      <c r="AN25" s="87" t="n">
        <f aca="false">IF(ISERROR(VALUE(LEFT(M25))),LEFT(M25),VALUE(LEFT(M25)))</f>
        <v>4</v>
      </c>
      <c r="AO25" s="87" t="n">
        <f aca="false">IF(ISERROR(VALUE(LEFT(N25))),LEFT(N25),VALUE(LEFT(N25)))</f>
        <v>5</v>
      </c>
      <c r="AP25" s="87" t="n">
        <f aca="false">IF(ISERROR(VALUE(LEFT(O25))),LEFT(O25),VALUE(LEFT(O25)))</f>
        <v>5</v>
      </c>
      <c r="AQ25" s="87" t="n">
        <f aca="false">IF(ISERROR(VALUE(LEFT(P25))),LEFT(P25),VALUE(LEFT(P25)))</f>
        <v>4</v>
      </c>
      <c r="AR25" s="87" t="n">
        <f aca="false">IF(ISERROR(VALUE(LEFT(Q25))),LEFT(Q25),VALUE(LEFT(Q25)))</f>
        <v>4</v>
      </c>
      <c r="AS25" s="87" t="str">
        <f aca="false">IF(ISERROR(VALUE(LEFT(R25))),LEFT(R25),VALUE(LEFT(R25)))</f>
        <v/>
      </c>
      <c r="AT25" s="87" t="n">
        <f aca="false">IF(ISERROR(VALUE(LEFT(S25))),LEFT(S25),VALUE(LEFT(S25)))</f>
        <v>5</v>
      </c>
      <c r="AU25" s="87" t="str">
        <f aca="false">IF(ISERROR(VALUE(LEFT(T25))),LEFT(T25),VALUE(LEFT(T25)))</f>
        <v/>
      </c>
      <c r="AV25" s="87" t="n">
        <f aca="false">IF(ISERROR(VALUE(LEFT(U25))),LEFT(U25),VALUE(LEFT(U25)))</f>
        <v>4</v>
      </c>
      <c r="AW25" s="82" t="n">
        <f aca="false">COUNTIF(AG25:AV25,"з")</f>
        <v>0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80"/>
      <c r="C26" s="360" t="s">
        <v>284</v>
      </c>
      <c r="D26" s="354" t="s">
        <v>1087</v>
      </c>
      <c r="E26" s="79" t="n">
        <v>2433</v>
      </c>
      <c r="F26" s="80" t="n">
        <v>5</v>
      </c>
      <c r="G26" s="80" t="n">
        <v>5</v>
      </c>
      <c r="H26" s="80" t="n">
        <v>4</v>
      </c>
      <c r="I26" s="80" t="n">
        <v>5</v>
      </c>
      <c r="J26" s="80" t="n">
        <v>5</v>
      </c>
      <c r="K26" s="80" t="n">
        <v>5</v>
      </c>
      <c r="L26" s="80" t="n">
        <v>4</v>
      </c>
      <c r="M26" s="80" t="n">
        <v>4</v>
      </c>
      <c r="N26" s="80" t="n">
        <v>5</v>
      </c>
      <c r="O26" s="80" t="n">
        <v>4</v>
      </c>
      <c r="P26" s="80" t="n">
        <v>4</v>
      </c>
      <c r="Q26" s="80" t="n">
        <v>5</v>
      </c>
      <c r="R26" s="110" t="n">
        <v>3</v>
      </c>
      <c r="S26" s="81" t="n">
        <v>4</v>
      </c>
      <c r="T26" s="81"/>
      <c r="U26" s="81" t="n">
        <v>5</v>
      </c>
      <c r="V26" s="97" t="n">
        <f aca="false">IF(AC26&gt;0,IF(SUM(X26:Y26)/AC26&gt;0,2,IF(AND(SUM(X26:Y26)/AC26=0,Z26/AC26&gt;0),3,IF(AND((AB26/AC26+AA26/AC26)=1,AA26/AC26&gt;0),4,5))),0)</f>
        <v>3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1</v>
      </c>
      <c r="AA26" s="127" t="n">
        <f aca="false">COUNTIF(AG26:AV26,AA$5)</f>
        <v>6</v>
      </c>
      <c r="AB26" s="127" t="n">
        <f aca="false">COUNTIF(AG26:AV26,AB$5)</f>
        <v>7</v>
      </c>
      <c r="AC26" s="127" t="n">
        <f aca="false">SUM(X26:AB26)</f>
        <v>14</v>
      </c>
      <c r="AD26" s="98" t="n">
        <f aca="false">IF(ISERROR(((X26+Y26)*2+Z26*3+AA26*4+AB26*5)/SUM(X26,Y26:AB26)),"",((X26+Y26)*2+Z26*3+AA26*4+AB26*5)/SUM(X26,Y26:AB26))</f>
        <v>4.42857142857143</v>
      </c>
      <c r="AE26" s="99" t="n">
        <f aca="false">IF(AX26=5,0.5,IF(AX26=4,0.25,IF(AX26&lt;=3,0)))</f>
        <v>0</v>
      </c>
      <c r="AF26" s="17"/>
      <c r="AG26" s="87" t="n">
        <f aca="false">IF(ISERROR(VALUE(LEFT(F26))),LEFT(F26),VALUE(LEFT(F26)))</f>
        <v>5</v>
      </c>
      <c r="AH26" s="87" t="e">
        <f aca="false">IF(ISERROR(VALUE(LEFT(#REF!))),LEFT(#REF!),VALUE(LEFT(#REF!)))</f>
        <v>#REF!</v>
      </c>
      <c r="AI26" s="87" t="n">
        <f aca="false">IF(ISERROR(VALUE(LEFT(H26))),LEFT(H26),VALUE(LEFT(H26)))</f>
        <v>4</v>
      </c>
      <c r="AJ26" s="87" t="n">
        <f aca="false">IF(ISERROR(VALUE(LEFT(I26))),LEFT(I26),VALUE(LEFT(I26)))</f>
        <v>5</v>
      </c>
      <c r="AK26" s="87" t="n">
        <f aca="false">IF(ISERROR(VALUE(LEFT(J26))),LEFT(J26),VALUE(LEFT(J26)))</f>
        <v>5</v>
      </c>
      <c r="AL26" s="87" t="n">
        <f aca="false">IF(ISERROR(VALUE(LEFT(K26))),LEFT(K26),VALUE(LEFT(K26)))</f>
        <v>5</v>
      </c>
      <c r="AM26" s="87" t="n">
        <f aca="false">IF(ISERROR(VALUE(LEFT(L26))),LEFT(L26),VALUE(LEFT(L26)))</f>
        <v>4</v>
      </c>
      <c r="AN26" s="87" t="n">
        <f aca="false">IF(ISERROR(VALUE(LEFT(M26))),LEFT(M26),VALUE(LEFT(M26)))</f>
        <v>4</v>
      </c>
      <c r="AO26" s="87" t="n">
        <f aca="false">IF(ISERROR(VALUE(LEFT(N26))),LEFT(N26),VALUE(LEFT(N26)))</f>
        <v>5</v>
      </c>
      <c r="AP26" s="87" t="n">
        <f aca="false">IF(ISERROR(VALUE(LEFT(O26))),LEFT(O26),VALUE(LEFT(O26)))</f>
        <v>4</v>
      </c>
      <c r="AQ26" s="87" t="n">
        <f aca="false">IF(ISERROR(VALUE(LEFT(P26))),LEFT(P26),VALUE(LEFT(P26)))</f>
        <v>4</v>
      </c>
      <c r="AR26" s="87" t="n">
        <f aca="false">IF(ISERROR(VALUE(LEFT(Q26))),LEFT(Q26),VALUE(LEFT(Q26)))</f>
        <v>5</v>
      </c>
      <c r="AS26" s="87" t="n">
        <f aca="false">IF(ISERROR(VALUE(LEFT(R26))),LEFT(R26),VALUE(LEFT(R26)))</f>
        <v>3</v>
      </c>
      <c r="AT26" s="87" t="n">
        <f aca="false">IF(ISERROR(VALUE(LEFT(S26))),LEFT(S26),VALUE(LEFT(S26)))</f>
        <v>4</v>
      </c>
      <c r="AU26" s="87" t="str">
        <f aca="false">IF(ISERROR(VALUE(LEFT(T26))),LEFT(T26),VALUE(LEFT(T26)))</f>
        <v/>
      </c>
      <c r="AV26" s="87" t="n">
        <f aca="false">IF(ISERROR(VALUE(LEFT(U26))),LEFT(U26),VALUE(LEFT(U26)))</f>
        <v>5</v>
      </c>
      <c r="AW26" s="82" t="n">
        <f aca="false">COUNTIF(AG26:AV26,"з")</f>
        <v>0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5" t="n">
        <v>22</v>
      </c>
      <c r="B27" s="180"/>
      <c r="C27" s="360" t="s">
        <v>30</v>
      </c>
      <c r="D27" s="354" t="s">
        <v>1088</v>
      </c>
      <c r="E27" s="79" t="n">
        <v>2433</v>
      </c>
      <c r="F27" s="80" t="n">
        <v>5</v>
      </c>
      <c r="G27" s="80" t="n">
        <v>5</v>
      </c>
      <c r="H27" s="80" t="n">
        <v>4</v>
      </c>
      <c r="I27" s="80" t="n">
        <v>4</v>
      </c>
      <c r="J27" s="80" t="s">
        <v>134</v>
      </c>
      <c r="K27" s="80" t="s">
        <v>504</v>
      </c>
      <c r="L27" s="80" t="s">
        <v>504</v>
      </c>
      <c r="M27" s="80" t="s">
        <v>134</v>
      </c>
      <c r="N27" s="80" t="s">
        <v>504</v>
      </c>
      <c r="O27" s="80" t="n">
        <v>4</v>
      </c>
      <c r="P27" s="80" t="n">
        <v>4</v>
      </c>
      <c r="Q27" s="80" t="n">
        <v>4</v>
      </c>
      <c r="R27" s="110" t="n">
        <v>4</v>
      </c>
      <c r="S27" s="81" t="n">
        <v>5</v>
      </c>
      <c r="T27" s="81"/>
      <c r="U27" s="81" t="n">
        <v>5</v>
      </c>
      <c r="V27" s="97" t="n">
        <f aca="false">IF(AC27&gt;0,IF(SUM(X27:Y27)/AC27&gt;0,2,IF(AND(SUM(X27:Y27)/AC27=0,Z27/AC27&gt;0),3,IF(AND((AB27/AC27+AA27/AC27)=1,AA27/AC27&gt;0),4,5))),0)</f>
        <v>4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0</v>
      </c>
      <c r="AA27" s="127" t="n">
        <f aca="false">COUNTIF(AG27:AV27,AA$5)</f>
        <v>6</v>
      </c>
      <c r="AB27" s="127" t="n">
        <f aca="false">COUNTIF(AG27:AV27,AB$5)</f>
        <v>3</v>
      </c>
      <c r="AC27" s="127" t="n">
        <f aca="false">SUM(X27:AB27)</f>
        <v>9</v>
      </c>
      <c r="AD27" s="98" t="n">
        <f aca="false">IF(ISERROR(((X27+Y27)*2+Z27*3+AA27*4+AB27*5)/SUM(X27,Y27:AB27)),"",((X27+Y27)*2+Z27*3+AA27*4+AB27*5)/SUM(X27,Y27:AB27))</f>
        <v>4.33333333333333</v>
      </c>
      <c r="AE27" s="99" t="n">
        <f aca="false">IF(AX27=5,0.5,IF(AX27=4,0.25,IF(AX27&lt;=3,0)))</f>
        <v>0</v>
      </c>
      <c r="AF27" s="17"/>
      <c r="AG27" s="87" t="n">
        <f aca="false">IF(ISERROR(VALUE(LEFT(F27))),LEFT(F27),VALUE(LEFT(F27)))</f>
        <v>5</v>
      </c>
      <c r="AH27" s="87" t="e">
        <f aca="false">IF(ISERROR(VALUE(LEFT(#REF!))),LEFT(#REF!),VALUE(LEFT(#REF!)))</f>
        <v>#REF!</v>
      </c>
      <c r="AI27" s="87" t="n">
        <f aca="false">IF(ISERROR(VALUE(LEFT(H27))),LEFT(H27),VALUE(LEFT(H27)))</f>
        <v>4</v>
      </c>
      <c r="AJ27" s="87" t="n">
        <f aca="false">IF(ISERROR(VALUE(LEFT(I27))),LEFT(I27),VALUE(LEFT(I27)))</f>
        <v>4</v>
      </c>
      <c r="AK27" s="87" t="str">
        <f aca="false">IF(ISERROR(VALUE(LEFT(J27))),LEFT(J27),VALUE(LEFT(J27)))</f>
        <v>а</v>
      </c>
      <c r="AL27" s="87" t="str">
        <f aca="false">IF(ISERROR(VALUE(LEFT(K27))),LEFT(K27),VALUE(LEFT(K27)))</f>
        <v>а</v>
      </c>
      <c r="AM27" s="87" t="str">
        <f aca="false">IF(ISERROR(VALUE(LEFT(L27))),LEFT(L27),VALUE(LEFT(L27)))</f>
        <v>а</v>
      </c>
      <c r="AN27" s="87" t="str">
        <f aca="false">IF(ISERROR(VALUE(LEFT(M27))),LEFT(M27),VALUE(LEFT(M27)))</f>
        <v>а</v>
      </c>
      <c r="AO27" s="87" t="str">
        <f aca="false">IF(ISERROR(VALUE(LEFT(N27))),LEFT(N27),VALUE(LEFT(N27)))</f>
        <v>а</v>
      </c>
      <c r="AP27" s="87" t="n">
        <f aca="false">IF(ISERROR(VALUE(LEFT(O27))),LEFT(O27),VALUE(LEFT(O27)))</f>
        <v>4</v>
      </c>
      <c r="AQ27" s="87" t="n">
        <f aca="false">IF(ISERROR(VALUE(LEFT(P27))),LEFT(P27),VALUE(LEFT(P27)))</f>
        <v>4</v>
      </c>
      <c r="AR27" s="87" t="n">
        <f aca="false">IF(ISERROR(VALUE(LEFT(Q27))),LEFT(Q27),VALUE(LEFT(Q27)))</f>
        <v>4</v>
      </c>
      <c r="AS27" s="87" t="n">
        <f aca="false">IF(ISERROR(VALUE(LEFT(R27))),LEFT(R27),VALUE(LEFT(R27)))</f>
        <v>4</v>
      </c>
      <c r="AT27" s="87" t="n">
        <f aca="false">IF(ISERROR(VALUE(LEFT(S27))),LEFT(S27),VALUE(LEFT(S27)))</f>
        <v>5</v>
      </c>
      <c r="AU27" s="87" t="str">
        <f aca="false">IF(ISERROR(VALUE(LEFT(T27))),LEFT(T27),VALUE(LEFT(T27)))</f>
        <v/>
      </c>
      <c r="AV27" s="87" t="n">
        <f aca="false">IF(ISERROR(VALUE(LEFT(U27))),LEFT(U27),VALUE(LEFT(U27)))</f>
        <v>5</v>
      </c>
      <c r="AW27" s="82" t="n">
        <f aca="false">COUNTIF(AG27:AV27,"з")</f>
        <v>0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true" customHeight="true" outlineLevel="0" collapsed="false">
      <c r="A28" s="75" t="n">
        <v>23</v>
      </c>
      <c r="B28" s="180"/>
      <c r="C28" s="360"/>
      <c r="D28" s="354"/>
      <c r="E28" s="79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110"/>
      <c r="S28" s="81"/>
      <c r="T28" s="81"/>
      <c r="U28" s="80"/>
      <c r="V28" s="97" t="n">
        <f aca="false">IF(AC28&gt;0,IF(SUM(X28:Y28)/AC28&gt;0,2,IF(AND(SUM(X28:Y28)/AC28=0,Z28/AC28&gt;0),3,IF(AND((AB28/AC28+AA28/AC28)=1,AA28/AC28&gt;0),4,5))),0)</f>
        <v>0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0</v>
      </c>
      <c r="AA28" s="127" t="n">
        <f aca="false">COUNTIF(AG28:AV28,AA$5)</f>
        <v>0</v>
      </c>
      <c r="AB28" s="127" t="n">
        <f aca="false">COUNTIF(AG28:AV28,AB$5)</f>
        <v>0</v>
      </c>
      <c r="AC28" s="127" t="n">
        <f aca="false">SUM(X28:AB28)</f>
        <v>0</v>
      </c>
      <c r="AD28" s="98" t="str">
        <f aca="false">IF(ISERROR(((X28+Y28)*2+Z28*3+AA28*4+AB28*5)/SUM(X28,Y28:AB28)),"",((X28+Y28)*2+Z28*3+AA28*4+AB28*5)/SUM(X28,Y28:AB28))</f>
        <v/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/>
      </c>
      <c r="AH28" s="87" t="str">
        <f aca="false">IF(ISERROR(VALUE(LEFT(G28))),LEFT(G28),VALUE(LEFT(G28)))</f>
        <v/>
      </c>
      <c r="AI28" s="87" t="str">
        <f aca="false">IF(ISERROR(VALUE(LEFT(H28))),LEFT(H28),VALUE(LEFT(H28)))</f>
        <v/>
      </c>
      <c r="AJ28" s="87" t="str">
        <f aca="false">IF(ISERROR(VALUE(LEFT(I28))),LEFT(I28),VALUE(LEFT(I28)))</f>
        <v/>
      </c>
      <c r="AK28" s="87" t="str">
        <f aca="false">IF(ISERROR(VALUE(LEFT(J28))),LEFT(J28),VALUE(LEFT(J28)))</f>
        <v/>
      </c>
      <c r="AL28" s="87" t="str">
        <f aca="false">IF(ISERROR(VALUE(LEFT(K28))),LEFT(K28),VALUE(LEFT(K28)))</f>
        <v/>
      </c>
      <c r="AM28" s="87" t="str">
        <f aca="false">IF(ISERROR(VALUE(LEFT(L28))),LEFT(L28),VALUE(LEFT(L28)))</f>
        <v/>
      </c>
      <c r="AN28" s="87" t="str">
        <f aca="false">IF(ISERROR(VALUE(LEFT(M28))),LEFT(M28),VALUE(LEFT(M28)))</f>
        <v/>
      </c>
      <c r="AO28" s="87" t="str">
        <f aca="false">IF(ISERROR(VALUE(LEFT(N28))),LEFT(N28),VALUE(LEFT(N28)))</f>
        <v/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0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true" customHeight="false" outlineLevel="0" collapsed="false">
      <c r="A29" s="75"/>
      <c r="B29" s="27"/>
      <c r="C29" s="27"/>
      <c r="D29" s="375"/>
      <c r="E29" s="7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10"/>
      <c r="S29" s="81"/>
      <c r="T29" s="81"/>
      <c r="U29" s="81"/>
      <c r="V29" s="97" t="n">
        <f aca="false">IF(AC29&gt;0,IF(SUM(X29:Y29)/AC29&gt;0,2,IF(AND(SUM(X29:Y29)/AC29=0,Z29/AC29&gt;0),3,IF(AND((AB29/AC29+AA29/AC29)=1,AA29/AC29&gt;0),4,5))),0)</f>
        <v>0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0</v>
      </c>
      <c r="AA29" s="127" t="n">
        <f aca="false">COUNTIF(AG29:AV29,AA$5)</f>
        <v>0</v>
      </c>
      <c r="AB29" s="127" t="n">
        <f aca="false">COUNTIF(AG29:AV29,AB$5)</f>
        <v>0</v>
      </c>
      <c r="AC29" s="127" t="n">
        <f aca="false">SUM(X29:AB29)</f>
        <v>0</v>
      </c>
      <c r="AD29" s="98" t="str">
        <f aca="false">IF(ISERROR(((X29+Y29)*2+Z29*3+AA29*4+AB29*5)/SUM(X29,Y29:AB29)),"",((X29+Y29)*2+Z29*3+AA29*4+AB29*5)/SUM(X29,Y29:AB29))</f>
        <v/>
      </c>
      <c r="AE29" s="99" t="n">
        <f aca="false">IF(AX29=5,0.5,IF(AX29=4,0.25,IF(AX29&lt;=3,0)))</f>
        <v>0</v>
      </c>
      <c r="AF29" s="17"/>
      <c r="AG29" s="188" t="str">
        <f aca="false">IF(ISERROR(VALUE(LEFT(F29))),LEFT(F29),VALUE(LEFT(F29)))</f>
        <v/>
      </c>
      <c r="AH29" s="188" t="str">
        <f aca="false">IF(ISERROR(VALUE(LEFT(G29))),LEFT(G29),VALUE(LEFT(G29)))</f>
        <v/>
      </c>
      <c r="AI29" s="188" t="str">
        <f aca="false">IF(ISERROR(VALUE(LEFT(H29))),LEFT(H29),VALUE(LEFT(H29)))</f>
        <v/>
      </c>
      <c r="AJ29" s="188" t="str">
        <f aca="false">IF(ISERROR(VALUE(LEFT(I29))),LEFT(I29),VALUE(LEFT(I29)))</f>
        <v/>
      </c>
      <c r="AK29" s="188" t="str">
        <f aca="false">IF(ISERROR(VALUE(LEFT(J29))),LEFT(J29),VALUE(LEFT(J29)))</f>
        <v/>
      </c>
      <c r="AL29" s="188" t="str">
        <f aca="false">IF(ISERROR(VALUE(LEFT(K29))),LEFT(K29),VALUE(LEFT(K29)))</f>
        <v/>
      </c>
      <c r="AM29" s="188" t="str">
        <f aca="false">IF(ISERROR(VALUE(LEFT(L29))),LEFT(L29),VALUE(LEFT(L29)))</f>
        <v/>
      </c>
      <c r="AN29" s="188" t="str">
        <f aca="false">IF(ISERROR(VALUE(LEFT(M29))),LEFT(M29),VALUE(LEFT(M29)))</f>
        <v/>
      </c>
      <c r="AO29" s="188" t="str">
        <f aca="false">IF(ISERROR(VALUE(LEFT(N29))),LEFT(N29),VALUE(LEFT(N29)))</f>
        <v/>
      </c>
      <c r="AP29" s="188" t="str">
        <f aca="false">IF(ISERROR(VALUE(LEFT(O29))),LEFT(O29),VALUE(LEFT(O29)))</f>
        <v/>
      </c>
      <c r="AQ29" s="188" t="str">
        <f aca="false">IF(ISERROR(VALUE(LEFT(P29))),LEFT(P29),VALUE(LEFT(P29)))</f>
        <v/>
      </c>
      <c r="AR29" s="188" t="str">
        <f aca="false">IF(ISERROR(VALUE(LEFT(Q29))),LEFT(Q29),VALUE(LEFT(Q29)))</f>
        <v/>
      </c>
      <c r="AS29" s="188" t="str">
        <f aca="false">IF(ISERROR(VALUE(LEFT(R29))),LEFT(R29),VALUE(LEFT(R29)))</f>
        <v/>
      </c>
      <c r="AT29" s="188" t="str">
        <f aca="false">IF(ISERROR(VALUE(LEFT(S29))),LEFT(S29),VALUE(LEFT(S29)))</f>
        <v/>
      </c>
      <c r="AU29" s="188" t="str">
        <f aca="false">IF(ISERROR(VALUE(LEFT(T29))),LEFT(T29),VALUE(LEFT(T29)))</f>
        <v/>
      </c>
      <c r="AV29" s="188" t="str">
        <f aca="false">IF(ISERROR(VALUE(LEFT(U29))),LEFT(U29),VALUE(LEFT(U29)))</f>
        <v/>
      </c>
      <c r="AW29" s="97" t="n">
        <f aca="false">COUNTIF(AG29:AV29,"з")</f>
        <v>0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5" hidden="true" customHeight="true" outlineLevel="0" collapsed="false">
      <c r="A30" s="75"/>
      <c r="B30" s="27"/>
      <c r="C30" s="27"/>
      <c r="D30" s="27"/>
      <c r="E30" s="7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10"/>
      <c r="S30" s="81"/>
      <c r="T30" s="81"/>
      <c r="U30" s="81"/>
      <c r="V30" s="97" t="n">
        <f aca="false">IF(AC30&gt;0,IF(SUM(X30:Y30)/AC30&gt;0,2,IF(AND(SUM(X30:Y30)/AC30=0,Z30/AC30&gt;0),3,IF(AND((AB30/AC30+AA30/AC30)=1,AA30/AC30&gt;0),4,5))),0)</f>
        <v>0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0</v>
      </c>
      <c r="AA30" s="127" t="n">
        <f aca="false">COUNTIF(AG30:AV30,AA$5)</f>
        <v>0</v>
      </c>
      <c r="AB30" s="127" t="n">
        <f aca="false">COUNTIF(AG30:AV30,AB$5)</f>
        <v>0</v>
      </c>
      <c r="AC30" s="127" t="n">
        <f aca="false">SUM(X30:AB30)</f>
        <v>0</v>
      </c>
      <c r="AD30" s="98" t="str">
        <f aca="false">IF(ISERROR(((X30+Y30)*2+Z30*3+AA30*4+AB30*5)/SUM(X30,Y30:AB30)),"",((X30+Y30)*2+Z30*3+AA30*4+AB30*5)/SUM(X30,Y30:AB30))</f>
        <v/>
      </c>
      <c r="AE30" s="99" t="n">
        <f aca="false">IF(AX30=5,0.5,IF(AX30=4,0.25,IF(AX30&lt;=3,0)))</f>
        <v>0</v>
      </c>
      <c r="AF30" s="17"/>
      <c r="AG30" s="188" t="str">
        <f aca="false">IF(ISERROR(VALUE(LEFT(F30))),LEFT(F30),VALUE(LEFT(F30)))</f>
        <v/>
      </c>
      <c r="AH30" s="188" t="str">
        <f aca="false">IF(ISERROR(VALUE(LEFT(G30))),LEFT(G30),VALUE(LEFT(G30)))</f>
        <v/>
      </c>
      <c r="AI30" s="188" t="str">
        <f aca="false">IF(ISERROR(VALUE(LEFT(H30))),LEFT(H30),VALUE(LEFT(H30)))</f>
        <v/>
      </c>
      <c r="AJ30" s="188" t="str">
        <f aca="false">IF(ISERROR(VALUE(LEFT(I30))),LEFT(I30),VALUE(LEFT(I30)))</f>
        <v/>
      </c>
      <c r="AK30" s="188" t="str">
        <f aca="false">IF(ISERROR(VALUE(LEFT(J30))),LEFT(J30),VALUE(LEFT(J30)))</f>
        <v/>
      </c>
      <c r="AL30" s="188" t="str">
        <f aca="false">IF(ISERROR(VALUE(LEFT(K30))),LEFT(K30),VALUE(LEFT(K30)))</f>
        <v/>
      </c>
      <c r="AM30" s="188" t="str">
        <f aca="false">IF(ISERROR(VALUE(LEFT(L30))),LEFT(L30),VALUE(LEFT(L30)))</f>
        <v/>
      </c>
      <c r="AN30" s="188" t="str">
        <f aca="false">IF(ISERROR(VALUE(LEFT(M30))),LEFT(M30),VALUE(LEFT(M30)))</f>
        <v/>
      </c>
      <c r="AO30" s="188" t="str">
        <f aca="false">IF(ISERROR(VALUE(LEFT(N30))),LEFT(N30),VALUE(LEFT(N30)))</f>
        <v/>
      </c>
      <c r="AP30" s="188" t="str">
        <f aca="false">IF(ISERROR(VALUE(LEFT(O30))),LEFT(O30),VALUE(LEFT(O30)))</f>
        <v/>
      </c>
      <c r="AQ30" s="188" t="str">
        <f aca="false">IF(ISERROR(VALUE(LEFT(P30))),LEFT(P30),VALUE(LEFT(P30)))</f>
        <v/>
      </c>
      <c r="AR30" s="188" t="str">
        <f aca="false">IF(ISERROR(VALUE(LEFT(Q30))),LEFT(Q30),VALUE(LEFT(Q30)))</f>
        <v/>
      </c>
      <c r="AS30" s="188" t="str">
        <f aca="false">IF(ISERROR(VALUE(LEFT(R30))),LEFT(R30),VALUE(LEFT(R30)))</f>
        <v/>
      </c>
      <c r="AT30" s="188" t="str">
        <f aca="false">IF(ISERROR(VALUE(LEFT(S30))),LEFT(S30),VALUE(LEFT(S30)))</f>
        <v/>
      </c>
      <c r="AU30" s="188" t="str">
        <f aca="false">IF(ISERROR(VALUE(LEFT(T30))),LEFT(T30),VALUE(LEFT(T30)))</f>
        <v/>
      </c>
      <c r="AV30" s="188" t="str">
        <f aca="false">IF(ISERROR(VALUE(LEFT(U30))),LEFT(U30),VALUE(LEFT(U30)))</f>
        <v/>
      </c>
      <c r="AW30" s="97" t="n">
        <f aca="false">COUNTIF(AG30:AV30,"з")</f>
        <v>0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5" hidden="true" customHeight="true" outlineLevel="0" collapsed="false">
      <c r="A31" s="75"/>
      <c r="B31" s="113"/>
      <c r="C31" s="116"/>
      <c r="D31" s="117"/>
      <c r="E31" s="79"/>
      <c r="F31" s="80"/>
      <c r="G31" s="80"/>
      <c r="H31" s="80"/>
      <c r="I31" s="80"/>
      <c r="J31" s="80"/>
      <c r="K31" s="80"/>
      <c r="L31" s="96"/>
      <c r="M31" s="80"/>
      <c r="N31" s="80"/>
      <c r="O31" s="96"/>
      <c r="P31" s="80"/>
      <c r="Q31" s="96"/>
      <c r="R31" s="110"/>
      <c r="S31" s="81"/>
      <c r="T31" s="81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188" t="str">
        <f aca="false">IF(ISERROR(VALUE(LEFT(F31))),LEFT(F31),VALUE(LEFT(F31)))</f>
        <v/>
      </c>
      <c r="AH31" s="188" t="str">
        <f aca="false">IF(ISERROR(VALUE(LEFT(G31))),LEFT(G31),VALUE(LEFT(G31)))</f>
        <v/>
      </c>
      <c r="AI31" s="188" t="str">
        <f aca="false">IF(ISERROR(VALUE(LEFT(H31))),LEFT(H31),VALUE(LEFT(H31)))</f>
        <v/>
      </c>
      <c r="AJ31" s="188" t="str">
        <f aca="false">IF(ISERROR(VALUE(LEFT(I31))),LEFT(I31),VALUE(LEFT(I31)))</f>
        <v/>
      </c>
      <c r="AK31" s="188" t="str">
        <f aca="false">IF(ISERROR(VALUE(LEFT(J31))),LEFT(J31),VALUE(LEFT(J31)))</f>
        <v/>
      </c>
      <c r="AL31" s="188" t="str">
        <f aca="false">IF(ISERROR(VALUE(LEFT(K31))),LEFT(K31),VALUE(LEFT(K31)))</f>
        <v/>
      </c>
      <c r="AM31" s="188" t="str">
        <f aca="false">IF(ISERROR(VALUE(LEFT(L31))),LEFT(L31),VALUE(LEFT(L31)))</f>
        <v/>
      </c>
      <c r="AN31" s="188" t="str">
        <f aca="false">IF(ISERROR(VALUE(LEFT(M31))),LEFT(M31),VALUE(LEFT(M31)))</f>
        <v/>
      </c>
      <c r="AO31" s="188" t="str">
        <f aca="false">IF(ISERROR(VALUE(LEFT(N31))),LEFT(N31),VALUE(LEFT(N31)))</f>
        <v/>
      </c>
      <c r="AP31" s="188" t="str">
        <f aca="false">IF(ISERROR(VALUE(LEFT(O31))),LEFT(O31),VALUE(LEFT(O31)))</f>
        <v/>
      </c>
      <c r="AQ31" s="188" t="str">
        <f aca="false">IF(ISERROR(VALUE(LEFT(P31))),LEFT(P31),VALUE(LEFT(P31)))</f>
        <v/>
      </c>
      <c r="AR31" s="188" t="str">
        <f aca="false">IF(ISERROR(VALUE(LEFT(Q31))),LEFT(Q31),VALUE(LEFT(Q31)))</f>
        <v/>
      </c>
      <c r="AS31" s="188" t="str">
        <f aca="false">IF(ISERROR(VALUE(LEFT(R31))),LEFT(R31),VALUE(LEFT(R31)))</f>
        <v/>
      </c>
      <c r="AT31" s="188" t="str">
        <f aca="false">IF(ISERROR(VALUE(LEFT(S31))),LEFT(S31),VALUE(LEFT(S31)))</f>
        <v/>
      </c>
      <c r="AU31" s="188" t="str">
        <f aca="false">IF(ISERROR(VALUE(LEFT(T31))),LEFT(T31),VALUE(LEFT(T31)))</f>
        <v/>
      </c>
      <c r="AV31" s="188" t="str">
        <f aca="false">IF(ISERROR(VALUE(LEFT(U31))),LEFT(U31),VALUE(LEFT(U31)))</f>
        <v/>
      </c>
      <c r="AW31" s="97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5" hidden="true" customHeight="true" outlineLevel="0" collapsed="false">
      <c r="A32" s="75"/>
      <c r="B32" s="113"/>
      <c r="C32" s="116"/>
      <c r="D32" s="117"/>
      <c r="E32" s="79"/>
      <c r="F32" s="80"/>
      <c r="G32" s="80"/>
      <c r="H32" s="80"/>
      <c r="I32" s="80"/>
      <c r="J32" s="80"/>
      <c r="K32" s="80"/>
      <c r="L32" s="96"/>
      <c r="M32" s="80"/>
      <c r="N32" s="80"/>
      <c r="O32" s="96"/>
      <c r="P32" s="80"/>
      <c r="Q32" s="96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188" t="str">
        <f aca="false">IF(ISERROR(VALUE(LEFT(F32))),LEFT(F32),VALUE(LEFT(F32)))</f>
        <v/>
      </c>
      <c r="AH32" s="188" t="str">
        <f aca="false">IF(ISERROR(VALUE(LEFT(G32))),LEFT(G32),VALUE(LEFT(G32)))</f>
        <v/>
      </c>
      <c r="AI32" s="188" t="str">
        <f aca="false">IF(ISERROR(VALUE(LEFT(H32))),LEFT(H32),VALUE(LEFT(H32)))</f>
        <v/>
      </c>
      <c r="AJ32" s="188" t="str">
        <f aca="false">IF(ISERROR(VALUE(LEFT(I32))),LEFT(I32),VALUE(LEFT(I32)))</f>
        <v/>
      </c>
      <c r="AK32" s="188" t="str">
        <f aca="false">IF(ISERROR(VALUE(LEFT(J32))),LEFT(J32),VALUE(LEFT(J32)))</f>
        <v/>
      </c>
      <c r="AL32" s="188" t="str">
        <f aca="false">IF(ISERROR(VALUE(LEFT(K32))),LEFT(K32),VALUE(LEFT(K32)))</f>
        <v/>
      </c>
      <c r="AM32" s="188" t="str">
        <f aca="false">IF(ISERROR(VALUE(LEFT(L32))),LEFT(L32),VALUE(LEFT(L32)))</f>
        <v/>
      </c>
      <c r="AN32" s="188" t="str">
        <f aca="false">IF(ISERROR(VALUE(LEFT(M32))),LEFT(M32),VALUE(LEFT(M32)))</f>
        <v/>
      </c>
      <c r="AO32" s="188" t="str">
        <f aca="false">IF(ISERROR(VALUE(LEFT(N32))),LEFT(N32),VALUE(LEFT(N32)))</f>
        <v/>
      </c>
      <c r="AP32" s="188" t="str">
        <f aca="false">IF(ISERROR(VALUE(LEFT(O32))),LEFT(O32),VALUE(LEFT(O32)))</f>
        <v/>
      </c>
      <c r="AQ32" s="188" t="str">
        <f aca="false">IF(ISERROR(VALUE(LEFT(P32))),LEFT(P32),VALUE(LEFT(P32)))</f>
        <v/>
      </c>
      <c r="AR32" s="188" t="str">
        <f aca="false">IF(ISERROR(VALUE(LEFT(Q32))),LEFT(Q32),VALUE(LEFT(Q32)))</f>
        <v/>
      </c>
      <c r="AS32" s="188" t="str">
        <f aca="false">IF(ISERROR(VALUE(LEFT(R32))),LEFT(R32),VALUE(LEFT(R32)))</f>
        <v/>
      </c>
      <c r="AT32" s="188" t="str">
        <f aca="false">IF(ISERROR(VALUE(LEFT(S32))),LEFT(S32),VALUE(LEFT(S32)))</f>
        <v/>
      </c>
      <c r="AU32" s="188" t="str">
        <f aca="false">IF(ISERROR(VALUE(LEFT(T32))),LEFT(T32),VALUE(LEFT(T32)))</f>
        <v/>
      </c>
      <c r="AV32" s="188" t="str">
        <f aca="false">IF(ISERROR(VALUE(LEFT(U32))),LEFT(U32),VALUE(LEFT(U32)))</f>
        <v/>
      </c>
      <c r="AW32" s="97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true" customHeight="true" outlineLevel="0" collapsed="false">
      <c r="A33" s="75"/>
      <c r="B33" s="113"/>
      <c r="C33" s="116"/>
      <c r="D33" s="117"/>
      <c r="E33" s="79"/>
      <c r="F33" s="80"/>
      <c r="G33" s="80"/>
      <c r="H33" s="80"/>
      <c r="I33" s="80"/>
      <c r="J33" s="80"/>
      <c r="K33" s="80"/>
      <c r="L33" s="96"/>
      <c r="M33" s="80"/>
      <c r="N33" s="80"/>
      <c r="O33" s="96"/>
      <c r="P33" s="80"/>
      <c r="Q33" s="96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188" t="str">
        <f aca="false">IF(ISERROR(VALUE(LEFT(F33))),LEFT(F33),VALUE(LEFT(F33)))</f>
        <v/>
      </c>
      <c r="AH33" s="188" t="str">
        <f aca="false">IF(ISERROR(VALUE(LEFT(G33))),LEFT(G33),VALUE(LEFT(G33)))</f>
        <v/>
      </c>
      <c r="AI33" s="188" t="str">
        <f aca="false">IF(ISERROR(VALUE(LEFT(H33))),LEFT(H33),VALUE(LEFT(H33)))</f>
        <v/>
      </c>
      <c r="AJ33" s="188" t="str">
        <f aca="false">IF(ISERROR(VALUE(LEFT(I33))),LEFT(I33),VALUE(LEFT(I33)))</f>
        <v/>
      </c>
      <c r="AK33" s="188" t="str">
        <f aca="false">IF(ISERROR(VALUE(LEFT(J33))),LEFT(J33),VALUE(LEFT(J33)))</f>
        <v/>
      </c>
      <c r="AL33" s="188" t="str">
        <f aca="false">IF(ISERROR(VALUE(LEFT(K33))),LEFT(K33),VALUE(LEFT(K33)))</f>
        <v/>
      </c>
      <c r="AM33" s="188" t="str">
        <f aca="false">IF(ISERROR(VALUE(LEFT(L33))),LEFT(L33),VALUE(LEFT(L33)))</f>
        <v/>
      </c>
      <c r="AN33" s="188" t="str">
        <f aca="false">IF(ISERROR(VALUE(LEFT(M33))),LEFT(M33),VALUE(LEFT(M33)))</f>
        <v/>
      </c>
      <c r="AO33" s="188" t="str">
        <f aca="false">IF(ISERROR(VALUE(LEFT(N33))),LEFT(N33),VALUE(LEFT(N33)))</f>
        <v/>
      </c>
      <c r="AP33" s="188" t="str">
        <f aca="false">IF(ISERROR(VALUE(LEFT(O33))),LEFT(O33),VALUE(LEFT(O33)))</f>
        <v/>
      </c>
      <c r="AQ33" s="188" t="str">
        <f aca="false">IF(ISERROR(VALUE(LEFT(P33))),LEFT(P33),VALUE(LEFT(P33)))</f>
        <v/>
      </c>
      <c r="AR33" s="188" t="str">
        <f aca="false">IF(ISERROR(VALUE(LEFT(Q33))),LEFT(Q33),VALUE(LEFT(Q33)))</f>
        <v/>
      </c>
      <c r="AS33" s="188" t="str">
        <f aca="false">IF(ISERROR(VALUE(LEFT(R33))),LEFT(R33),VALUE(LEFT(R33)))</f>
        <v/>
      </c>
      <c r="AT33" s="188" t="str">
        <f aca="false">IF(ISERROR(VALUE(LEFT(S33))),LEFT(S33),VALUE(LEFT(S33)))</f>
        <v/>
      </c>
      <c r="AU33" s="188" t="str">
        <f aca="false">IF(ISERROR(VALUE(LEFT(T33))),LEFT(T33),VALUE(LEFT(T33)))</f>
        <v/>
      </c>
      <c r="AV33" s="188" t="str">
        <f aca="false">IF(ISERROR(VALUE(LEFT(U33))),LEFT(U33),VALUE(LEFT(U33)))</f>
        <v/>
      </c>
      <c r="AW33" s="97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true" customHeight="true" outlineLevel="0" collapsed="false">
      <c r="A34" s="118"/>
      <c r="B34" s="119"/>
      <c r="C34" s="119"/>
      <c r="D34" s="119"/>
      <c r="E34" s="120" t="n">
        <f aca="false">COUNTIF(E6:E33,"2433")</f>
        <v>22</v>
      </c>
      <c r="F34" s="81"/>
      <c r="G34" s="81"/>
      <c r="H34" s="81"/>
      <c r="I34" s="81"/>
      <c r="J34" s="81"/>
      <c r="K34" s="81"/>
      <c r="L34" s="110"/>
      <c r="M34" s="81"/>
      <c r="N34" s="81"/>
      <c r="O34" s="110"/>
      <c r="P34" s="81"/>
      <c r="Q34" s="81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121" t="n">
        <f aca="false">IF(AX34=5,0.5,IF(AX34=4,0.25,IF(AX34&lt;=3,0)))</f>
        <v>0</v>
      </c>
      <c r="AF34" s="17"/>
      <c r="AG34" s="188" t="str">
        <f aca="false">IF(ISERROR(VALUE(LEFT(F34))),LEFT(F34),VALUE(LEFT(F34)))</f>
        <v/>
      </c>
      <c r="AH34" s="188" t="str">
        <f aca="false">IF(ISERROR(VALUE(LEFT(G34))),LEFT(G34),VALUE(LEFT(G34)))</f>
        <v/>
      </c>
      <c r="AI34" s="188" t="str">
        <f aca="false">IF(ISERROR(VALUE(LEFT(H34))),LEFT(H34),VALUE(LEFT(H34)))</f>
        <v/>
      </c>
      <c r="AJ34" s="188" t="str">
        <f aca="false">IF(ISERROR(VALUE(LEFT(I34))),LEFT(I34),VALUE(LEFT(I34)))</f>
        <v/>
      </c>
      <c r="AK34" s="188" t="str">
        <f aca="false">IF(ISERROR(VALUE(LEFT(J34))),LEFT(J34),VALUE(LEFT(J34)))</f>
        <v/>
      </c>
      <c r="AL34" s="188" t="str">
        <f aca="false">IF(ISERROR(VALUE(LEFT(K34))),LEFT(K34),VALUE(LEFT(K34)))</f>
        <v/>
      </c>
      <c r="AM34" s="188" t="str">
        <f aca="false">IF(ISERROR(VALUE(LEFT(L34))),LEFT(L34),VALUE(LEFT(L34)))</f>
        <v/>
      </c>
      <c r="AN34" s="188" t="str">
        <f aca="false">IF(ISERROR(VALUE(LEFT(M34))),LEFT(M34),VALUE(LEFT(M34)))</f>
        <v/>
      </c>
      <c r="AO34" s="188" t="str">
        <f aca="false">IF(ISERROR(VALUE(LEFT(N34))),LEFT(N34),VALUE(LEFT(N34)))</f>
        <v/>
      </c>
      <c r="AP34" s="188" t="str">
        <f aca="false">IF(ISERROR(VALUE(LEFT(O34))),LEFT(O34),VALUE(LEFT(O34)))</f>
        <v/>
      </c>
      <c r="AQ34" s="188" t="str">
        <f aca="false">IF(ISERROR(VALUE(LEFT(P34))),LEFT(P34),VALUE(LEFT(P34)))</f>
        <v/>
      </c>
      <c r="AR34" s="188" t="str">
        <f aca="false">IF(ISERROR(VALUE(LEFT(Q34))),LEFT(Q34),VALUE(LEFT(Q34)))</f>
        <v/>
      </c>
      <c r="AS34" s="188" t="str">
        <f aca="false">IF(ISERROR(VALUE(LEFT(R34))),LEFT(R34),VALUE(LEFT(R34)))</f>
        <v/>
      </c>
      <c r="AT34" s="188" t="str">
        <f aca="false">IF(ISERROR(VALUE(LEFT(S34))),LEFT(S34),VALUE(LEFT(S34)))</f>
        <v/>
      </c>
      <c r="AU34" s="188" t="str">
        <f aca="false">IF(ISERROR(VALUE(LEFT(T34))),LEFT(T34),VALUE(LEFT(T34)))</f>
        <v/>
      </c>
      <c r="AV34" s="188" t="str">
        <f aca="false">IF(ISERROR(VALUE(LEFT(U34))),LEFT(U34),VALUE(LEFT(U34)))</f>
        <v/>
      </c>
      <c r="AW34" s="97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2.75" hidden="false" customHeight="true" outlineLevel="0" collapsed="false">
      <c r="A35" s="122"/>
      <c r="B35" s="122"/>
      <c r="C35" s="123" t="s">
        <v>62</v>
      </c>
      <c r="D35" s="123"/>
      <c r="E35" s="120"/>
      <c r="F35" s="124" t="n">
        <f aca="false" t="array" ref="F35:U42">AG35:AV42</f>
        <v>4.90909090909091</v>
      </c>
      <c r="G35" s="124" t="str">
        <v> </v>
      </c>
      <c r="H35" s="124" t="n">
        <v>4.45454545454545</v>
      </c>
      <c r="I35" s="124" t="n">
        <v>4.66666666666667</v>
      </c>
      <c r="J35" s="124" t="n">
        <v>4.85714285714286</v>
      </c>
      <c r="K35" s="124" t="n">
        <v>4.71428571428571</v>
      </c>
      <c r="L35" s="124" t="n">
        <v>4.14285714285714</v>
      </c>
      <c r="M35" s="124" t="n">
        <v>4.28571428571429</v>
      </c>
      <c r="N35" s="124" t="n">
        <v>4.85714285714286</v>
      </c>
      <c r="O35" s="125" t="n">
        <v>4.63636363636364</v>
      </c>
      <c r="P35" s="126" t="n">
        <v>4.13636363636364</v>
      </c>
      <c r="Q35" s="126" t="n">
        <v>4.40909090909091</v>
      </c>
      <c r="R35" s="126" t="n">
        <v>3.9047619047619</v>
      </c>
      <c r="S35" s="124" t="n">
        <v>4.59090909090909</v>
      </c>
      <c r="T35" s="124" t="str">
        <v> </v>
      </c>
      <c r="U35" s="124" t="n">
        <v>4.54545454545455</v>
      </c>
      <c r="V35" s="97" t="n">
        <f aca="false">сводн.!t44</f>
        <v>4</v>
      </c>
      <c r="W35" s="127" t="n">
        <f aca="false">SUM(W6:W34)</f>
        <v>0</v>
      </c>
      <c r="X35" s="127" t="n">
        <f aca="false">SUM(X6:X34)</f>
        <v>0</v>
      </c>
      <c r="Y35" s="127" t="n">
        <f aca="false">SUM(Y6:Y34)-X35</f>
        <v>0</v>
      </c>
      <c r="Z35" s="127" t="n">
        <f aca="false">SUM(Z6:Z34)</f>
        <v>17</v>
      </c>
      <c r="AA35" s="127" t="n">
        <f aca="false">SUM(AA6:AA34)</f>
        <v>84</v>
      </c>
      <c r="AB35" s="127" t="n">
        <f aca="false">SUM(AB6:AB34)</f>
        <v>130</v>
      </c>
      <c r="AC35" s="127" t="n">
        <f aca="false">SUM(X35:AB35)</f>
        <v>231</v>
      </c>
      <c r="AD35" s="98" t="n">
        <f aca="false">IF(ISERROR(((X35+Y35)*2+Z35*3+AA35*4+AB35*5)/SUM(X35,Y35:AB35)),"",((X35+Y35)*2+Z35*3+AA35*4+AB35*5)/SUM(X35,Y35:AB35))</f>
        <v>4.48917748917749</v>
      </c>
      <c r="AE35" s="128"/>
      <c r="AF35" s="17"/>
      <c r="AG35" s="129" t="n">
        <f aca="false">IF(COUNT(AG6:AG34)=0," ",SUM(AG6:AG34)/COUNT(AG6:AG34))</f>
        <v>4.90909090909091</v>
      </c>
      <c r="AH35" s="129" t="str">
        <f aca="false">IF(COUNT(AH6:AH34)=0," ",SUM(AH6:AH34)/COUNT(AH6:AH34))</f>
        <v> </v>
      </c>
      <c r="AI35" s="129" t="n">
        <f aca="false">IF(COUNT(AI6:AI34)=0," ",SUM(AI6:AI34)/COUNT(AI6:AI34))</f>
        <v>4.45454545454545</v>
      </c>
      <c r="AJ35" s="129" t="n">
        <f aca="false">IF(COUNT(AJ6:AJ34)=0," ",SUM(AJ6:AJ34)/COUNT(AJ6:AJ34))</f>
        <v>4.66666666666667</v>
      </c>
      <c r="AK35" s="129" t="n">
        <f aca="false">IF(COUNT(AK6:AK34)=0," ",SUM(AK6:AK34)/COUNT(AK6:AK34))</f>
        <v>4.85714285714286</v>
      </c>
      <c r="AL35" s="129" t="n">
        <f aca="false">IF(COUNT(AL6:AL34)=0," ",SUM(AL6:AL34)/COUNT(AL6:AL34))</f>
        <v>4.71428571428571</v>
      </c>
      <c r="AM35" s="129" t="n">
        <f aca="false">IF(COUNT(AM6:AM34)=0," ",SUM(AM6:AM34)/COUNT(AM6:AM34))</f>
        <v>4.14285714285714</v>
      </c>
      <c r="AN35" s="129" t="n">
        <f aca="false">IF(COUNT(AN6:AN34)=0," ",SUM(AN6:AN34)/COUNT(AN6:AN34))</f>
        <v>4.28571428571429</v>
      </c>
      <c r="AO35" s="129" t="n">
        <f aca="false">IF(COUNT(AO6:AO34)=0," ",SUM(AO6:AO34)/COUNT(AO6:AO34))</f>
        <v>4.85714285714286</v>
      </c>
      <c r="AP35" s="129" t="n">
        <f aca="false">IF(COUNT(AP6:AP34)=0," ",SUM(AP6:AP34)/COUNT(AP6:AP34))</f>
        <v>4.63636363636364</v>
      </c>
      <c r="AQ35" s="129" t="n">
        <f aca="false">IF(COUNT(AQ6:AQ34)=0," ",SUM(AQ6:AQ34)/COUNT(AQ6:AQ34))</f>
        <v>4.13636363636364</v>
      </c>
      <c r="AR35" s="129" t="n">
        <f aca="false">IF(COUNT(AR6:AR34)=0," ",SUM(AR6:AR34)/COUNT(AR6:AR34))</f>
        <v>4.40909090909091</v>
      </c>
      <c r="AS35" s="129" t="n">
        <f aca="false">IF(COUNT(AS6:AS34)=0," ",SUM(AS6:AS34)/COUNT(AS6:AS34))</f>
        <v>3.9047619047619</v>
      </c>
      <c r="AT35" s="129" t="n">
        <f aca="false">IF(COUNT(AT6:AT34)=0," ",SUM(AT6:AT34)/COUNT(AT6:AT34))</f>
        <v>4.59090909090909</v>
      </c>
      <c r="AU35" s="129" t="str">
        <f aca="false">IF(COUNT(AU6:AU34)=0," ",SUM(AU6:AU34)/COUNT(AU6:AU34))</f>
        <v> </v>
      </c>
      <c r="AV35" s="130" t="n">
        <f aca="false">IF(COUNT(AV6:AV34)=0," ",SUM(AV6:AV34)/COUNT(AV6:AV34))</f>
        <v>4.54545454545455</v>
      </c>
      <c r="AW35" s="82"/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="146" customFormat="true" ht="12.75" hidden="false" customHeight="false" outlineLevel="0" collapsed="false">
      <c r="A36" s="131"/>
      <c r="B36" s="131"/>
      <c r="C36" s="132" t="s">
        <v>63</v>
      </c>
      <c r="D36" s="132"/>
      <c r="E36" s="133"/>
      <c r="F36" s="134" t="n">
        <v>20</v>
      </c>
      <c r="G36" s="134" t="str">
        <v>0</v>
      </c>
      <c r="H36" s="134" t="n">
        <v>10</v>
      </c>
      <c r="I36" s="134" t="n">
        <v>14</v>
      </c>
      <c r="J36" s="134" t="n">
        <v>6</v>
      </c>
      <c r="K36" s="134" t="n">
        <v>5</v>
      </c>
      <c r="L36" s="134" t="n">
        <v>2</v>
      </c>
      <c r="M36" s="134" t="n">
        <v>2</v>
      </c>
      <c r="N36" s="134" t="n">
        <v>6</v>
      </c>
      <c r="O36" s="135" t="n">
        <v>14</v>
      </c>
      <c r="P36" s="135" t="n">
        <v>9</v>
      </c>
      <c r="Q36" s="135" t="n">
        <v>11</v>
      </c>
      <c r="R36" s="135" t="n">
        <v>5</v>
      </c>
      <c r="S36" s="134" t="n">
        <v>14</v>
      </c>
      <c r="T36" s="134" t="str">
        <v>0</v>
      </c>
      <c r="U36" s="134" t="n">
        <v>12</v>
      </c>
      <c r="V36" s="136" t="n">
        <f aca="false">IF(COUNTIF(V6:V34,5)=0,"0",COUNTIF(V6:V34,5))</f>
        <v>4</v>
      </c>
      <c r="W36" s="137"/>
      <c r="X36" s="138" t="n">
        <f aca="false">SUM(X35:AB35)</f>
        <v>231</v>
      </c>
      <c r="Y36" s="138"/>
      <c r="Z36" s="138"/>
      <c r="AA36" s="138"/>
      <c r="AB36" s="138"/>
      <c r="AC36" s="138"/>
      <c r="AD36" s="98" t="n">
        <f aca="false">IF(ISERROR(((X36+Y36)*2+Z36*3+AA36*4+AB36*5)/SUM(X36,Y36:AB36)),"",((X36+Y36)*2+Z36*3+AA36*4+AB36*5)/SUM(X36,Y36:AB36))</f>
        <v>2</v>
      </c>
      <c r="AE36" s="139"/>
      <c r="AF36" s="140"/>
      <c r="AG36" s="141" t="n">
        <f aca="false">IF(COUNTIF(AG6:AG34,5)=0,"0",COUNTIF(AG6:AG34,5))</f>
        <v>20</v>
      </c>
      <c r="AH36" s="141" t="str">
        <f aca="false">IF(COUNTIF(AH6:AH34,5)=0,"0",COUNTIF(AH6:AH34,5))</f>
        <v>0</v>
      </c>
      <c r="AI36" s="141" t="n">
        <f aca="false">IF(COUNTIF(AI6:AI34,5)=0,"0",COUNTIF(AI6:AI34,5))</f>
        <v>10</v>
      </c>
      <c r="AJ36" s="141" t="n">
        <f aca="false">IF(COUNTIF(AJ6:AJ34,5)=0,"0",COUNTIF(AJ6:AJ34,5))</f>
        <v>14</v>
      </c>
      <c r="AK36" s="141" t="n">
        <f aca="false">IF(COUNTIF(AK6:AK34,5)=0,"0",COUNTIF(AK6:AK34,5))</f>
        <v>6</v>
      </c>
      <c r="AL36" s="141" t="n">
        <f aca="false">IF(COUNTIF(AL6:AL34,5)=0,"0",COUNTIF(AL6:AL34,5))</f>
        <v>5</v>
      </c>
      <c r="AM36" s="141" t="n">
        <f aca="false">IF(COUNTIF(AM6:AM34,5)=0,"0",COUNTIF(AM6:AM34,5))</f>
        <v>2</v>
      </c>
      <c r="AN36" s="141" t="n">
        <f aca="false">IF(COUNTIF(AN6:AN34,5)=0,"0",COUNTIF(AN6:AN34,5))</f>
        <v>2</v>
      </c>
      <c r="AO36" s="141" t="n">
        <f aca="false">IF(COUNTIF(AO6:AO34,5)=0,"0",COUNTIF(AO6:AO34,5))</f>
        <v>6</v>
      </c>
      <c r="AP36" s="141" t="n">
        <f aca="false">IF(COUNTIF(AP6:AP34,5)=0,"0",COUNTIF(AP6:AP34,5))</f>
        <v>14</v>
      </c>
      <c r="AQ36" s="141" t="n">
        <f aca="false">IF(COUNTIF(AQ6:AQ34,5)=0,"0",COUNTIF(AQ6:AQ34,5))</f>
        <v>9</v>
      </c>
      <c r="AR36" s="141" t="n">
        <f aca="false">IF(COUNTIF(AR6:AR34,5)=0,"0",COUNTIF(AR6:AR34,5))</f>
        <v>11</v>
      </c>
      <c r="AS36" s="141" t="n">
        <f aca="false">IF(COUNTIF(AS6:AS34,5)=0,"0",COUNTIF(AS6:AS34,5))</f>
        <v>5</v>
      </c>
      <c r="AT36" s="141" t="n">
        <f aca="false">IF(COUNTIF(AT6:AT34,5)=0,"0",COUNTIF(AT6:AT34,5))</f>
        <v>14</v>
      </c>
      <c r="AU36" s="141" t="str">
        <f aca="false">IF(COUNTIF(AU6:AU34,5)=0,"0",COUNTIF(AU6:AU34,5))</f>
        <v>0</v>
      </c>
      <c r="AV36" s="142" t="n">
        <f aca="false">IF(COUNTIF(AV6:AV34,5)=0," ",COUNTIF(AV6:AV34,5))</f>
        <v>12</v>
      </c>
      <c r="AW36" s="141"/>
      <c r="AX36" s="143"/>
      <c r="AY36" s="144"/>
      <c r="AZ36" s="144"/>
      <c r="BA36" s="144"/>
      <c r="BB36" s="144"/>
      <c r="BC36" s="144"/>
      <c r="BD36" s="144"/>
      <c r="BE36" s="144"/>
      <c r="BF36" s="144"/>
      <c r="BG36" s="144"/>
      <c r="BH36" s="144"/>
      <c r="BI36" s="144"/>
      <c r="BJ36" s="144"/>
      <c r="BK36" s="144"/>
      <c r="BL36" s="144"/>
      <c r="BM36" s="144"/>
      <c r="BN36" s="144"/>
      <c r="BO36" s="145"/>
      <c r="BP36" s="145"/>
      <c r="BQ36" s="145"/>
      <c r="BR36" s="145"/>
      <c r="BS36" s="145"/>
      <c r="BT36" s="145"/>
      <c r="BU36" s="145"/>
      <c r="BV36" s="145"/>
      <c r="BW36" s="145"/>
      <c r="BX36" s="145"/>
      <c r="BY36" s="145"/>
      <c r="BZ36" s="145"/>
      <c r="CA36" s="145"/>
      <c r="CB36" s="145"/>
      <c r="CC36" s="145"/>
      <c r="CD36" s="145"/>
      <c r="CE36" s="145"/>
      <c r="CF36" s="145"/>
      <c r="CG36" s="145"/>
      <c r="CH36" s="145"/>
      <c r="CI36" s="145"/>
      <c r="CJ36" s="145"/>
      <c r="CK36" s="145"/>
      <c r="CL36" s="145"/>
      <c r="CM36" s="145"/>
      <c r="CN36" s="140"/>
      <c r="CO36" s="140"/>
      <c r="CP36" s="140"/>
      <c r="CQ36" s="140"/>
      <c r="CR36" s="140"/>
      <c r="CS36" s="140"/>
      <c r="CT36" s="140"/>
      <c r="CU36" s="140"/>
      <c r="CV36" s="140"/>
      <c r="CW36" s="140"/>
      <c r="CX36" s="140"/>
      <c r="CY36" s="140"/>
      <c r="CZ36" s="140"/>
      <c r="DA36" s="140"/>
    </row>
    <row r="37" s="160" customFormat="true" ht="12.75" hidden="false" customHeight="false" outlineLevel="0" collapsed="false">
      <c r="A37" s="147"/>
      <c r="B37" s="147"/>
      <c r="C37" s="148" t="s">
        <v>64</v>
      </c>
      <c r="D37" s="148"/>
      <c r="E37" s="149"/>
      <c r="F37" s="150" t="n">
        <v>2</v>
      </c>
      <c r="G37" s="150" t="str">
        <v>0</v>
      </c>
      <c r="H37" s="150" t="n">
        <v>12</v>
      </c>
      <c r="I37" s="150" t="n">
        <v>7</v>
      </c>
      <c r="J37" s="150" t="n">
        <v>1</v>
      </c>
      <c r="K37" s="150" t="n">
        <v>2</v>
      </c>
      <c r="L37" s="150" t="n">
        <v>4</v>
      </c>
      <c r="M37" s="150" t="n">
        <v>5</v>
      </c>
      <c r="N37" s="150" t="n">
        <v>1</v>
      </c>
      <c r="O37" s="151" t="n">
        <v>8</v>
      </c>
      <c r="P37" s="151" t="n">
        <v>7</v>
      </c>
      <c r="Q37" s="151" t="n">
        <v>9</v>
      </c>
      <c r="R37" s="151" t="n">
        <v>9</v>
      </c>
      <c r="S37" s="150" t="n">
        <v>7</v>
      </c>
      <c r="T37" s="150" t="str">
        <v>0</v>
      </c>
      <c r="U37" s="150" t="n">
        <v>10</v>
      </c>
      <c r="V37" s="152" t="n">
        <f aca="false">IF(COUNTIF(V6:V34,4)=0,"0",COUNTIF(V6:V34,4))</f>
        <v>8</v>
      </c>
      <c r="W37" s="153"/>
      <c r="X37" s="153"/>
      <c r="Y37" s="153" t="str">
        <f aca="false">IF(COUNTIF(Y6:Y34,4)=0," ",COUNTIF(Y6:Y34,4))</f>
        <v> </v>
      </c>
      <c r="Z37" s="153" t="str">
        <f aca="false">IF(COUNTIF(Z6:Z34,4)=0," ",COUNTIF(Z6:Z34,4))</f>
        <v> </v>
      </c>
      <c r="AA37" s="153" t="n">
        <f aca="false">IF(COUNTIF(AA6:AA34,4)=0," ",COUNTIF(AA6:AA34,4))</f>
        <v>4</v>
      </c>
      <c r="AB37" s="153" t="n">
        <f aca="false">IF(COUNTIF(AB6:AB34,4)=0," ",COUNTIF(AB6:AB34,4))</f>
        <v>2</v>
      </c>
      <c r="AC37" s="153"/>
      <c r="AD37" s="153"/>
      <c r="AE37" s="154" t="str">
        <f aca="false">IF(COUNTIF(AE6:AE34,4)=0," ",COUNTIF(AE6:AE34,4))</f>
        <v> </v>
      </c>
      <c r="AF37" s="153" t="str">
        <f aca="false">IF(COUNTIF(AF6:AF34,4)=0," ",COUNTIF(AF6:AF34,4))</f>
        <v> </v>
      </c>
      <c r="AG37" s="153" t="n">
        <f aca="false">IF(COUNTIF(AG6:AG34,4)=0,"0",COUNTIF(AG6:AG34,4))</f>
        <v>2</v>
      </c>
      <c r="AH37" s="153" t="str">
        <f aca="false">IF(COUNTIF(AH6:AH34,4)=0,"0",COUNTIF(AH6:AH34,4))</f>
        <v>0</v>
      </c>
      <c r="AI37" s="153" t="n">
        <f aca="false">IF(COUNTIF(AI6:AI34,4)=0,"0",COUNTIF(AI6:AI34,4))</f>
        <v>12</v>
      </c>
      <c r="AJ37" s="153" t="n">
        <f aca="false">IF(COUNTIF(AJ6:AJ34,4)=0,"0",COUNTIF(AJ6:AJ34,4))</f>
        <v>7</v>
      </c>
      <c r="AK37" s="153" t="n">
        <f aca="false">IF(COUNTIF(AK6:AK34,4)=0,"0",COUNTIF(AK6:AK34,4))</f>
        <v>1</v>
      </c>
      <c r="AL37" s="153" t="n">
        <f aca="false">IF(COUNTIF(AL6:AL34,4)=0,"0",COUNTIF(AL6:AL34,4))</f>
        <v>2</v>
      </c>
      <c r="AM37" s="153" t="n">
        <f aca="false">IF(COUNTIF(AM6:AM34,4)=0,"0",COUNTIF(AM6:AM34,4))</f>
        <v>4</v>
      </c>
      <c r="AN37" s="153" t="n">
        <f aca="false">IF(COUNTIF(AN6:AN34,4)=0,"0",COUNTIF(AN6:AN34,4))</f>
        <v>5</v>
      </c>
      <c r="AO37" s="153" t="n">
        <f aca="false">IF(COUNTIF(AO6:AO34,4)=0,"0",COUNTIF(AO6:AO34,4))</f>
        <v>1</v>
      </c>
      <c r="AP37" s="153" t="n">
        <f aca="false">IF(COUNTIF(AP6:AP34,4)=0,"0",COUNTIF(AP6:AP34,4))</f>
        <v>8</v>
      </c>
      <c r="AQ37" s="153" t="n">
        <f aca="false">IF(COUNTIF(AQ6:AQ34,4)=0,"0",COUNTIF(AQ6:AQ34,4))</f>
        <v>7</v>
      </c>
      <c r="AR37" s="153" t="n">
        <f aca="false">IF(COUNTIF(AR6:AR34,4)=0,"0",COUNTIF(AR6:AR34,4))</f>
        <v>9</v>
      </c>
      <c r="AS37" s="153" t="n">
        <f aca="false">IF(COUNTIF(AS6:AS34,4)=0,"0",COUNTIF(AS6:AS34,4))</f>
        <v>9</v>
      </c>
      <c r="AT37" s="153" t="n">
        <f aca="false">IF(COUNTIF(AT6:AT34,4)=0,"0",COUNTIF(AT6:AT34,4))</f>
        <v>7</v>
      </c>
      <c r="AU37" s="153" t="str">
        <f aca="false">IF(COUNTIF(AU6:AU34,4)=0,"0",COUNTIF(AU6:AU34,4))</f>
        <v>0</v>
      </c>
      <c r="AV37" s="155" t="n">
        <f aca="false">IF(COUNTIF(AV6:AV34,4)=0," ",COUNTIF(AV6:AV34,4))</f>
        <v>10</v>
      </c>
      <c r="AW37" s="153"/>
      <c r="AX37" s="156"/>
      <c r="AY37" s="157"/>
      <c r="AZ37" s="157"/>
      <c r="BA37" s="157"/>
      <c r="BB37" s="157"/>
      <c r="BC37" s="157"/>
      <c r="BD37" s="157"/>
      <c r="BE37" s="157"/>
      <c r="BF37" s="157"/>
      <c r="BG37" s="157"/>
      <c r="BH37" s="157"/>
      <c r="BI37" s="157"/>
      <c r="BJ37" s="157"/>
      <c r="BK37" s="157"/>
      <c r="BL37" s="157"/>
      <c r="BM37" s="157"/>
      <c r="BN37" s="157"/>
      <c r="BO37" s="158"/>
      <c r="BP37" s="158"/>
      <c r="BQ37" s="158"/>
      <c r="BR37" s="158"/>
      <c r="BS37" s="158"/>
      <c r="BT37" s="158"/>
      <c r="BU37" s="158"/>
      <c r="BV37" s="158"/>
      <c r="BW37" s="158"/>
      <c r="BX37" s="158"/>
      <c r="BY37" s="158"/>
      <c r="BZ37" s="158"/>
      <c r="CA37" s="158"/>
      <c r="CB37" s="158"/>
      <c r="CC37" s="158"/>
      <c r="CD37" s="158"/>
      <c r="CE37" s="158"/>
      <c r="CF37" s="158"/>
      <c r="CG37" s="158"/>
      <c r="CH37" s="158"/>
      <c r="CI37" s="158"/>
      <c r="CJ37" s="158"/>
      <c r="CK37" s="158"/>
      <c r="CL37" s="158"/>
      <c r="CM37" s="158"/>
      <c r="CN37" s="159"/>
      <c r="CO37" s="159"/>
      <c r="CP37" s="159"/>
      <c r="CQ37" s="159"/>
      <c r="CR37" s="159"/>
      <c r="CS37" s="159"/>
      <c r="CT37" s="159"/>
      <c r="CU37" s="159"/>
      <c r="CV37" s="159"/>
      <c r="CW37" s="159"/>
      <c r="CX37" s="159"/>
      <c r="CY37" s="159"/>
      <c r="CZ37" s="159"/>
      <c r="DA37" s="159"/>
    </row>
    <row r="38" s="174" customFormat="true" ht="12.75" hidden="false" customHeight="false" outlineLevel="0" collapsed="false">
      <c r="A38" s="161"/>
      <c r="B38" s="161"/>
      <c r="C38" s="162" t="s">
        <v>65</v>
      </c>
      <c r="D38" s="162"/>
      <c r="E38" s="163"/>
      <c r="F38" s="164" t="str">
        <v>0</v>
      </c>
      <c r="G38" s="164" t="str">
        <v>0</v>
      </c>
      <c r="H38" s="164" t="str">
        <v>0</v>
      </c>
      <c r="I38" s="164" t="str">
        <v>0</v>
      </c>
      <c r="J38" s="164" t="str">
        <v>0</v>
      </c>
      <c r="K38" s="164" t="str">
        <v>0</v>
      </c>
      <c r="L38" s="164" t="n">
        <v>1</v>
      </c>
      <c r="M38" s="164" t="str">
        <v>0</v>
      </c>
      <c r="N38" s="164" t="str">
        <v>0</v>
      </c>
      <c r="O38" s="165" t="str">
        <v>0</v>
      </c>
      <c r="P38" s="165" t="n">
        <v>6</v>
      </c>
      <c r="Q38" s="165" t="n">
        <v>2</v>
      </c>
      <c r="R38" s="165" t="n">
        <v>7</v>
      </c>
      <c r="S38" s="164" t="n">
        <v>1</v>
      </c>
      <c r="T38" s="164" t="str">
        <v>0</v>
      </c>
      <c r="U38" s="164" t="str">
        <v> </v>
      </c>
      <c r="V38" s="166" t="n">
        <f aca="false">IF(COUNTIF(V6:V34,3)=0,"0",COUNTIF(V6:V34,3))</f>
        <v>10</v>
      </c>
      <c r="W38" s="167"/>
      <c r="X38" s="167"/>
      <c r="Y38" s="167" t="str">
        <f aca="false">IF(COUNTIF(Y6:Y34,3)=0," ",COUNTIF(Y6:Y34,3))</f>
        <v> </v>
      </c>
      <c r="Z38" s="167" t="n">
        <f aca="false">IF(COUNTIF(Z6:Z34,3)=0," ",COUNTIF(Z6:Z34,3))</f>
        <v>2</v>
      </c>
      <c r="AA38" s="167" t="n">
        <f aca="false">IF(COUNTIF(AA6:AA34,3)=0," ",COUNTIF(AA6:AA34,3))</f>
        <v>1</v>
      </c>
      <c r="AB38" s="167" t="n">
        <f aca="false">IF(COUNTIF(AB6:AB34,3)=0," ",COUNTIF(AB6:AB34,3))</f>
        <v>4</v>
      </c>
      <c r="AC38" s="167"/>
      <c r="AD38" s="167"/>
      <c r="AE38" s="168" t="str">
        <f aca="false">IF(COUNTIF(AE6:AE34,3)=0," ",COUNTIF(AE6:AE34,3))</f>
        <v> </v>
      </c>
      <c r="AF38" s="167" t="str">
        <f aca="false">IF(COUNTIF(AF6:AF34,3)=0," ",COUNTIF(AF6:AF34,3))</f>
        <v> </v>
      </c>
      <c r="AG38" s="167" t="str">
        <f aca="false">IF(COUNTIF(AG6:AG34,3)=0,"0",COUNTIF(AG6:AG34,3))</f>
        <v>0</v>
      </c>
      <c r="AH38" s="167" t="str">
        <f aca="false">IF(COUNTIF(AH6:AH34,3)=0,"0",COUNTIF(AH6:AH34,3))</f>
        <v>0</v>
      </c>
      <c r="AI38" s="167" t="str">
        <f aca="false">IF(COUNTIF(AI6:AI34,3)=0,"0",COUNTIF(AI6:AI34,3))</f>
        <v>0</v>
      </c>
      <c r="AJ38" s="167" t="str">
        <f aca="false">IF(COUNTIF(AJ6:AJ34,3)=0,"0",COUNTIF(AJ6:AJ34,3))</f>
        <v>0</v>
      </c>
      <c r="AK38" s="167" t="str">
        <f aca="false">IF(COUNTIF(AK6:AK34,3)=0,"0",COUNTIF(AK6:AK34,3))</f>
        <v>0</v>
      </c>
      <c r="AL38" s="167" t="str">
        <f aca="false">IF(COUNTIF(AL6:AL34,3)=0,"0",COUNTIF(AL6:AL34,3))</f>
        <v>0</v>
      </c>
      <c r="AM38" s="167" t="n">
        <f aca="false">IF(COUNTIF(AM6:AM34,3)=0,"0",COUNTIF(AM6:AM34,3))</f>
        <v>1</v>
      </c>
      <c r="AN38" s="167" t="str">
        <f aca="false">IF(COUNTIF(AN6:AN34,3)=0,"0",COUNTIF(AN6:AN34,3))</f>
        <v>0</v>
      </c>
      <c r="AO38" s="167" t="str">
        <f aca="false">IF(COUNTIF(AO6:AO34,3)=0,"0",COUNTIF(AO6:AO34,3))</f>
        <v>0</v>
      </c>
      <c r="AP38" s="167" t="str">
        <f aca="false">IF(COUNTIF(AP6:AP34,3)=0,"0",COUNTIF(AP6:AP34,3))</f>
        <v>0</v>
      </c>
      <c r="AQ38" s="167" t="n">
        <f aca="false">IF(COUNTIF(AQ6:AQ34,3)=0,"0",COUNTIF(AQ6:AQ34,3))</f>
        <v>6</v>
      </c>
      <c r="AR38" s="167" t="n">
        <f aca="false">IF(COUNTIF(AR6:AR34,3)=0,"0",COUNTIF(AR6:AR34,3))</f>
        <v>2</v>
      </c>
      <c r="AS38" s="167" t="n">
        <f aca="false">IF(COUNTIF(AS6:AS34,3)=0,"0",COUNTIF(AS6:AS34,3))</f>
        <v>7</v>
      </c>
      <c r="AT38" s="167" t="n">
        <f aca="false">IF(COUNTIF(AT6:AT34,3)=0,"0",COUNTIF(AT6:AT34,3))</f>
        <v>1</v>
      </c>
      <c r="AU38" s="167" t="str">
        <f aca="false">IF(COUNTIF(AU6:AU34,3)=0,"0",COUNTIF(AU6:AU34,3))</f>
        <v>0</v>
      </c>
      <c r="AV38" s="169" t="str">
        <f aca="false">IF(COUNTIF(AV6:AV34,3)=0," ",COUNTIF(AV6:AV34,3))</f>
        <v> </v>
      </c>
      <c r="AW38" s="167"/>
      <c r="AX38" s="170"/>
      <c r="AY38" s="171"/>
      <c r="AZ38" s="171"/>
      <c r="BA38" s="171"/>
      <c r="BB38" s="171"/>
      <c r="BC38" s="171"/>
      <c r="BD38" s="171"/>
      <c r="BE38" s="171"/>
      <c r="BF38" s="171"/>
      <c r="BG38" s="171"/>
      <c r="BH38" s="171"/>
      <c r="BI38" s="171"/>
      <c r="BJ38" s="171"/>
      <c r="BK38" s="171"/>
      <c r="BL38" s="171"/>
      <c r="BM38" s="171"/>
      <c r="BN38" s="171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</row>
    <row r="39" customFormat="false" ht="12.75" hidden="false" customHeight="false" outlineLevel="0" collapsed="false">
      <c r="A39" s="122"/>
      <c r="B39" s="122"/>
      <c r="C39" s="123" t="s">
        <v>66</v>
      </c>
      <c r="D39" s="123"/>
      <c r="E39" s="120"/>
      <c r="F39" s="81" t="n">
        <v>0</v>
      </c>
      <c r="G39" s="81" t="n">
        <v>0</v>
      </c>
      <c r="H39" s="81" t="n">
        <v>0</v>
      </c>
      <c r="I39" s="81" t="n">
        <v>0</v>
      </c>
      <c r="J39" s="81" t="n">
        <v>0</v>
      </c>
      <c r="K39" s="81" t="n">
        <v>0</v>
      </c>
      <c r="L39" s="81" t="n">
        <v>0</v>
      </c>
      <c r="M39" s="81" t="n">
        <v>0</v>
      </c>
      <c r="N39" s="81" t="n">
        <v>0</v>
      </c>
      <c r="O39" s="110" t="n">
        <v>0</v>
      </c>
      <c r="P39" s="110" t="n">
        <v>0</v>
      </c>
      <c r="Q39" s="110" t="n">
        <v>0</v>
      </c>
      <c r="R39" s="110" t="n">
        <v>0</v>
      </c>
      <c r="S39" s="81" t="n">
        <v>0</v>
      </c>
      <c r="T39" s="81" t="n">
        <v>0</v>
      </c>
      <c r="U39" s="81" t="n">
        <v>0</v>
      </c>
      <c r="V39" s="82" t="str">
        <f aca="false">IF(COUNTIF(V6:V34,2)=0,"0",COUNTIF(V6:V34,2))</f>
        <v>0</v>
      </c>
      <c r="W39" s="82"/>
      <c r="X39" s="82"/>
      <c r="Y39" s="82" t="str">
        <f aca="false">IF(COUNTIF(Y6:Y34,2)=0," ",COUNTIF(Y6:Y34,2))</f>
        <v> </v>
      </c>
      <c r="Z39" s="82" t="n">
        <f aca="false">IF(COUNTIF(Z6:Z34,2)=0," ",COUNTIF(Z6:Z34,2))</f>
        <v>3</v>
      </c>
      <c r="AA39" s="82" t="n">
        <f aca="false">IF(COUNTIF(AA6:AA34,2)=0," ",COUNTIF(AA6:AA34,2))</f>
        <v>3</v>
      </c>
      <c r="AB39" s="82" t="n">
        <f aca="false">IF(COUNTIF(AB6:AB34,2)=0," ",COUNTIF(AB6:AB34,2))</f>
        <v>3</v>
      </c>
      <c r="AC39" s="82"/>
      <c r="AD39" s="82"/>
      <c r="AE39" s="175" t="str">
        <f aca="false">IF(COUNTIF(AE6:AE34,2)=0," ",COUNTIF(AE6:AE34,2))</f>
        <v> </v>
      </c>
      <c r="AF39" s="82" t="str">
        <f aca="false">IF(COUNTIF(AF6:AF34,2)=0," ",COUNTIF(AF6:AF34,2))</f>
        <v> </v>
      </c>
      <c r="AG39" s="82" t="n">
        <f aca="false">COUNTIF(AG6:AG33,2)+COUNTIF(AG6:AG33,"д")</f>
        <v>0</v>
      </c>
      <c r="AH39" s="82" t="n">
        <f aca="false">COUNTIF(AH6:AH33,2)+COUNTIF(AH6:AH33,"д")</f>
        <v>0</v>
      </c>
      <c r="AI39" s="82" t="n">
        <f aca="false">COUNTIF(AI6:AI33,2)+COUNTIF(AI6:AI33,"д")</f>
        <v>0</v>
      </c>
      <c r="AJ39" s="82" t="n">
        <f aca="false">COUNTIF(AJ6:AJ33,2)+COUNTIF(AJ6:AJ33,"д")</f>
        <v>0</v>
      </c>
      <c r="AK39" s="82" t="n">
        <f aca="false">COUNTIF(AK6:AK33,2)+COUNTIF(AK6:AK33,"д")</f>
        <v>0</v>
      </c>
      <c r="AL39" s="82" t="n">
        <f aca="false">COUNTIF(AL6:AL33,2)+COUNTIF(AL6:AL33,"д")</f>
        <v>0</v>
      </c>
      <c r="AM39" s="82" t="n">
        <f aca="false">COUNTIF(AM6:AM33,2)+COUNTIF(AM6:AM33,"д")</f>
        <v>0</v>
      </c>
      <c r="AN39" s="82" t="n">
        <f aca="false">COUNTIF(AN6:AN33,2)+COUNTIF(AN6:AN33,"д")</f>
        <v>0</v>
      </c>
      <c r="AO39" s="82" t="n">
        <f aca="false">COUNTIF(AO6:AO33,2)+COUNTIF(AO6:AO33,"д")</f>
        <v>0</v>
      </c>
      <c r="AP39" s="82" t="n">
        <f aca="false">COUNTIF(AP6:AP33,2)+COUNTIF(AP6:AP33,"д")</f>
        <v>0</v>
      </c>
      <c r="AQ39" s="82" t="n">
        <f aca="false">COUNTIF(AQ6:AQ33,2)+COUNTIF(AQ6:AQ33,"д")</f>
        <v>0</v>
      </c>
      <c r="AR39" s="82" t="n">
        <f aca="false">COUNTIF(AR6:AR33,2)+COUNTIF(AR6:AR33,"д")</f>
        <v>0</v>
      </c>
      <c r="AS39" s="82" t="n">
        <f aca="false">COUNTIF(AS6:AS33,2)+COUNTIF(AS6:AS33,"д")</f>
        <v>0</v>
      </c>
      <c r="AT39" s="82" t="n">
        <f aca="false">COUNTIF(AT6:AT33,2)+COUNTIF(AT6:AT33,"д")</f>
        <v>0</v>
      </c>
      <c r="AU39" s="82" t="n">
        <f aca="false">COUNTIF(AU6:AU33,2)+COUNTIF(AU6:AU33,"д")</f>
        <v>0</v>
      </c>
      <c r="AV39" s="82" t="n">
        <f aca="false">COUNTIF(AV6:AV33,2)+COUNTIF(AV6:AV33,"д")</f>
        <v>0</v>
      </c>
      <c r="AW39" s="82"/>
      <c r="AX39" s="100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/>
      <c r="BM39" s="101"/>
      <c r="BN39" s="101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</row>
    <row r="40" customFormat="false" ht="12.75" hidden="false" customHeight="false" outlineLevel="0" collapsed="false">
      <c r="A40" s="122"/>
      <c r="B40" s="122"/>
      <c r="C40" s="123" t="s">
        <v>67</v>
      </c>
      <c r="D40" s="123"/>
      <c r="E40" s="120"/>
      <c r="F40" s="81" t="n">
        <v>0</v>
      </c>
      <c r="G40" s="81" t="n">
        <v>0</v>
      </c>
      <c r="H40" s="81" t="n">
        <v>0</v>
      </c>
      <c r="I40" s="81" t="str">
        <v>0</v>
      </c>
      <c r="J40" s="81" t="str">
        <v>0</v>
      </c>
      <c r="K40" s="81" t="str">
        <v>0</v>
      </c>
      <c r="L40" s="81" t="str">
        <v>0</v>
      </c>
      <c r="M40" s="81" t="str">
        <v>0</v>
      </c>
      <c r="N40" s="81" t="str">
        <v>0</v>
      </c>
      <c r="O40" s="110" t="n">
        <v>0</v>
      </c>
      <c r="P40" s="110" t="n">
        <v>0</v>
      </c>
      <c r="Q40" s="110" t="n">
        <v>0</v>
      </c>
      <c r="R40" s="110" t="n">
        <v>0</v>
      </c>
      <c r="S40" s="81" t="n">
        <v>0</v>
      </c>
      <c r="T40" s="81" t="n">
        <v>0</v>
      </c>
      <c r="U40" s="81" t="n">
        <v>0</v>
      </c>
      <c r="V40" s="82" t="n">
        <f aca="false">COUNTBLANK(V6:V26)</f>
        <v>0</v>
      </c>
      <c r="W40" s="82" t="n">
        <f aca="false">COUNTBLANK(W6:W26)</f>
        <v>0</v>
      </c>
      <c r="X40" s="82" t="n">
        <f aca="false">COUNTBLANK(X6:X26)</f>
        <v>0</v>
      </c>
      <c r="Y40" s="82" t="n">
        <f aca="false">COUNTBLANK(Y6:Y26)</f>
        <v>0</v>
      </c>
      <c r="Z40" s="82" t="n">
        <f aca="false">COUNTBLANK(Z6:Z26)</f>
        <v>0</v>
      </c>
      <c r="AA40" s="82" t="n">
        <f aca="false">COUNTBLANK(AA6:AA26)</f>
        <v>0</v>
      </c>
      <c r="AB40" s="82" t="n">
        <f aca="false">COUNTBLANK(AB6:AB26)</f>
        <v>0</v>
      </c>
      <c r="AC40" s="82"/>
      <c r="AD40" s="82" t="n">
        <f aca="false">COUNTBLANK(AD6:AD28)</f>
        <v>1</v>
      </c>
      <c r="AE40" s="175" t="str">
        <f aca="false">IF(COUNTIF(AE6:AE34,"б")=0," ",COUNTIF(AE6:AE34,"б"))</f>
        <v> </v>
      </c>
      <c r="AF40" s="176" t="n">
        <f aca="false">IF(COUNTIF(AF6:AF34,"б")=0+COUNTIF(AF6:AF34,"а")=0,"0",COUNTIF(AF6:AF34,"б")+COUNTIF(AF6:AF34,"а"))</f>
        <v>0</v>
      </c>
      <c r="AG40" s="176" t="n">
        <f aca="false">IF(COUNTIF(AG6:AG34,"б")=0+COUNTIF(AG6:AG34,"а")=0,"0",COUNTIF(AG6:AG34,"б")+COUNTIF(AG6:AG34,"а"))</f>
        <v>0</v>
      </c>
      <c r="AH40" s="176" t="n">
        <f aca="false">IF(COUNTIF(AH6:AH34,"б")=0+COUNTIF(AH6:AH34,"а")=0,"0",COUNTIF(AH6:AH34,"б")+COUNTIF(AH6:AH34,"а"))</f>
        <v>0</v>
      </c>
      <c r="AI40" s="176" t="n">
        <f aca="false">IF(COUNTIF(AI6:AI34,"б")=0+COUNTIF(AI6:AI34,"а")=0,"0",COUNTIF(AI6:AI34,"б")+COUNTIF(AI6:AI34,"а"))</f>
        <v>0</v>
      </c>
      <c r="AJ40" s="176" t="str">
        <f aca="false">IF(COUNTIF(AJ6:AJ34,"б")=0+COUNTIF(AJ6:AJ34,"а")=0,"0",COUNTIF(AJ6:AJ34,"б")+COUNTIF(AJ6:AJ34,"а"))</f>
        <v>0</v>
      </c>
      <c r="AK40" s="176" t="str">
        <f aca="false">IF(COUNTIF(AK6:AK34,"б")=0+COUNTIF(AK6:AK34,"а")=0,"0",COUNTIF(AK6:AK34,"б")+COUNTIF(AK6:AK34,"а"))</f>
        <v>0</v>
      </c>
      <c r="AL40" s="176" t="str">
        <f aca="false">IF(COUNTIF(AL6:AL34,"б")=0+COUNTIF(AL6:AL34,"а")=0,"0",COUNTIF(AL6:AL34,"б")+COUNTIF(AL6:AL34,"а"))</f>
        <v>0</v>
      </c>
      <c r="AM40" s="176" t="str">
        <f aca="false">IF(COUNTIF(AM6:AM34,"б")=0+COUNTIF(AM6:AM34,"а")=0,"0",COUNTIF(AM6:AM34,"б")+COUNTIF(AM6:AM34,"а"))</f>
        <v>0</v>
      </c>
      <c r="AN40" s="176" t="str">
        <f aca="false">IF(COUNTIF(AN6:AN34,"б")=0+COUNTIF(AN6:AN34,"а")=0,"0",COUNTIF(AN6:AN34,"б")+COUNTIF(AN6:AN34,"а"))</f>
        <v>0</v>
      </c>
      <c r="AO40" s="176" t="str">
        <f aca="false">IF(COUNTIF(AO6:AO34,"б")=0+COUNTIF(AO6:AO34,"а")=0,"0",COUNTIF(AO6:AO34,"б")+COUNTIF(AO6:AO34,"а"))</f>
        <v>0</v>
      </c>
      <c r="AP40" s="176" t="n">
        <f aca="false">IF(COUNTIF(AP6:AP34,"б")=0+COUNTIF(AP6:AP34,"а")=0,"0",COUNTIF(AP6:AP34,"б")+COUNTIF(AP6:AP34,"а"))</f>
        <v>0</v>
      </c>
      <c r="AQ40" s="176" t="n">
        <f aca="false">IF(COUNTIF(AQ6:AQ34,"б")=0+COUNTIF(AQ6:AQ34,"а")=0,"0",COUNTIF(AQ6:AQ34,"б")+COUNTIF(AQ6:AQ34,"а"))</f>
        <v>0</v>
      </c>
      <c r="AR40" s="176" t="n">
        <f aca="false">IF(COUNTIF(AR6:AR34,"б")=0+COUNTIF(AR6:AR34,"а")=0,"0",COUNTIF(AR6:AR34,"б")+COUNTIF(AR6:AR34,"а"))</f>
        <v>0</v>
      </c>
      <c r="AS40" s="176" t="n">
        <f aca="false">IF(COUNTIF(AS6:AS34,"б")=0+COUNTIF(AS6:AS34,"а")=0,"0",COUNTIF(AS6:AS34,"б")+COUNTIF(AS6:AS34,"а"))</f>
        <v>0</v>
      </c>
      <c r="AT40" s="176" t="n">
        <f aca="false">IF(COUNTIF(AT6:AT34,"б")=0+COUNTIF(AT6:AT34,"а")=0,"0",COUNTIF(AT6:AT34,"б")+COUNTIF(AT6:AT34,"а"))</f>
        <v>0</v>
      </c>
      <c r="AU40" s="176" t="n">
        <f aca="false">IF(COUNTIF(AU6:AU34,"б")=0+COUNTIF(AU6:AU34,"а")=0,"0",COUNTIF(AU6:AU34,"б")+COUNTIF(AU6:AU34,"а"))</f>
        <v>0</v>
      </c>
      <c r="AV40" s="176" t="n">
        <f aca="false">IF(COUNTIF(AV6:AV34,"б")=0+COUNTIF(AV6:AV34,"а")=0,"0",COUNTIF(AV6:AV34,"б")+COUNTIF(AV6:AV34,"а"))</f>
        <v>0</v>
      </c>
      <c r="AW40" s="176" t="n">
        <f aca="false">IF(COUNTIF(AW6:AW34,"б")=0+COUNTIF(AW6:AW34,"а")=0,"0",COUNTIF(AW6:AW34,"б")+COUNTIF(AW6:AW34,"а"))</f>
        <v>0</v>
      </c>
      <c r="AX40" s="176" t="n">
        <f aca="false">IF(COUNTIF(AX6:AX34,"б")=0+COUNTIF(AX6:AX34,"а")=0,"0",COUNTIF(AX6:AX34,"б")+COUNTIF(AX6:AX34,"а"))</f>
        <v>0</v>
      </c>
      <c r="AY40" s="176" t="n">
        <f aca="false">IF(COUNTIF(AY6:AY34,"б")=0+COUNTIF(AY6:AY34,"а")=0,"0",COUNTIF(AY6:AY34,"б")+COUNTIF(AY6:AY34,"а"))</f>
        <v>0</v>
      </c>
      <c r="AZ40" s="176" t="n">
        <f aca="false">IF(COUNTIF(AZ6:AZ34,"б")=0+COUNTIF(AZ6:AZ34,"а")=0,"0",COUNTIF(AZ6:AZ34,"б")+COUNTIF(AZ6:AZ34,"а"))</f>
        <v>0</v>
      </c>
      <c r="BA40" s="176" t="n">
        <f aca="false">IF(COUNTIF(BA6:BA34,"б")=0+COUNTIF(BA6:BA34,"а")=0,"0",COUNTIF(BA6:BA34,"б")+COUNTIF(BA6:BA34,"а"))</f>
        <v>0</v>
      </c>
      <c r="BB40" s="176" t="n">
        <f aca="false">IF(COUNTIF(BB6:BB34,"б")=0+COUNTIF(BB6:BB34,"а")=0,"0",COUNTIF(BB6:BB34,"б")+COUNTIF(BB6:BB34,"а"))</f>
        <v>0</v>
      </c>
      <c r="BC40" s="176" t="n">
        <f aca="false">IF(COUNTIF(BC6:BC34,"б")=0+COUNTIF(BC6:BC34,"а")=0,"0",COUNTIF(BC6:BC34,"б")+COUNTIF(BC6:BC34,"а"))</f>
        <v>0</v>
      </c>
      <c r="BD40" s="176" t="n">
        <f aca="false">IF(COUNTIF(BD6:BD34,"б")=0+COUNTIF(BD6:BD34,"а")=0,"0",COUNTIF(BD6:BD34,"б")+COUNTIF(BD6:BD34,"а"))</f>
        <v>0</v>
      </c>
      <c r="BE40" s="176" t="n">
        <f aca="false">IF(COUNTIF(BE6:BE34,"б")=0+COUNTIF(BE6:BE34,"а")=0,"0",COUNTIF(BE6:BE34,"б")+COUNTIF(BE6:BE34,"а"))</f>
        <v>0</v>
      </c>
      <c r="BF40" s="176" t="n">
        <f aca="false">IF(COUNTIF(BF6:BF34,"б")=0+COUNTIF(BF6:BF34,"а")=0,"0",COUNTIF(BF6:BF34,"б")+COUNTIF(BF6:BF34,"а"))</f>
        <v>0</v>
      </c>
      <c r="BG40" s="176" t="n">
        <f aca="false">IF(COUNTIF(BG6:BG34,"б")=0+COUNTIF(BG6:BG34,"а")=0,"0",COUNTIF(BG6:BG34,"б")+COUNTIF(BG6:BG34,"а"))</f>
        <v>0</v>
      </c>
      <c r="BH40" s="176" t="n">
        <f aca="false">IF(COUNTIF(BH6:BH34,"б")=0+COUNTIF(BH6:BH34,"а")=0,"0",COUNTIF(BH6:BH34,"б")+COUNTIF(BH6:BH34,"а"))</f>
        <v>0</v>
      </c>
      <c r="BI40" s="176" t="n">
        <f aca="false">IF(COUNTIF(BI6:BI34,"б")=0+COUNTIF(BI6:BI34,"а")=0,"0",COUNTIF(BI6:BI34,"б")+COUNTIF(BI6:BI34,"а"))</f>
        <v>0</v>
      </c>
      <c r="BJ40" s="176" t="n">
        <f aca="false">IF(COUNTIF(BJ6:BJ34,"б")=0+COUNTIF(BJ6:BJ34,"а")=0,"0",COUNTIF(BJ6:BJ34,"б")+COUNTIF(BJ6:BJ34,"а"))</f>
        <v>0</v>
      </c>
      <c r="BK40" s="176" t="n">
        <f aca="false">IF(COUNTIF(BK6:BK34,"б")=0+COUNTIF(BK6:BK34,"а")=0,"0",COUNTIF(BK6:BK34,"б")+COUNTIF(BK6:BK34,"а"))</f>
        <v>0</v>
      </c>
      <c r="BL40" s="176" t="n">
        <f aca="false">IF(COUNTIF(BL6:BL34,"б")=0+COUNTIF(BL6:BL34,"а")=0,"0",COUNTIF(BL6:BL34,"б")+COUNTIF(BL6:BL34,"а"))</f>
        <v>0</v>
      </c>
      <c r="BM40" s="176" t="n">
        <f aca="false">IF(COUNTIF(BM6:BM34,"б")=0+COUNTIF(BM6:BM34,"а")=0,"0",COUNTIF(BM6:BM34,"б")+COUNTIF(BM6:BM34,"а"))</f>
        <v>0</v>
      </c>
      <c r="BN40" s="176" t="n">
        <f aca="false">IF(COUNTIF(BN6:BN34,"б")=0+COUNTIF(BN6:BN34,"а")=0,"0",COUNTIF(BN6:BN34,"б")+COUNTIF(BN6:BN34,"а"))</f>
        <v>0</v>
      </c>
      <c r="BO40" s="176" t="n">
        <f aca="false">IF(COUNTIF(BO6:BO34,"б")=0+COUNTIF(BO6:BO34,"а")=0,"0",COUNTIF(BO6:BO34,"б")+COUNTIF(BO6:BO34,"а"))</f>
        <v>0</v>
      </c>
      <c r="BP40" s="176" t="n">
        <f aca="false">IF(COUNTIF(BP6:BP34,"б")=0+COUNTIF(BP6:BP34,"а")=0,"0",COUNTIF(BP6:BP34,"б")+COUNTIF(BP6:BP34,"а"))</f>
        <v>0</v>
      </c>
      <c r="BQ40" s="176" t="n">
        <f aca="false">IF(COUNTIF(BQ6:BQ34,"б")=0+COUNTIF(BQ6:BQ34,"а")=0,"0",COUNTIF(BQ6:BQ34,"б")+COUNTIF(BQ6:BQ34,"а"))</f>
        <v>0</v>
      </c>
      <c r="BR40" s="176" t="n">
        <f aca="false">IF(COUNTIF(BR6:BR34,"б")=0+COUNTIF(BR6:BR34,"а")=0,"0",COUNTIF(BR6:BR34,"б")+COUNTIF(BR6:BR34,"а"))</f>
        <v>0</v>
      </c>
      <c r="BS40" s="176" t="n">
        <f aca="false">IF(COUNTIF(BS6:BS34,"б")=0+COUNTIF(BS6:BS34,"а")=0,"0",COUNTIF(BS6:BS34,"б")+COUNTIF(BS6:BS34,"а"))</f>
        <v>0</v>
      </c>
      <c r="BT40" s="176" t="n">
        <f aca="false">IF(COUNTIF(BT6:BT34,"б")=0+COUNTIF(BT6:BT34,"а")=0,"0",COUNTIF(BT6:BT34,"б")+COUNTIF(BT6:BT34,"а"))</f>
        <v>0</v>
      </c>
      <c r="BU40" s="176" t="n">
        <f aca="false">IF(COUNTIF(BU6:BU34,"б")=0+COUNTIF(BU6:BU34,"а")=0,"0",COUNTIF(BU6:BU34,"б")+COUNTIF(BU6:BU34,"а"))</f>
        <v>0</v>
      </c>
      <c r="BV40" s="176" t="n">
        <f aca="false">IF(COUNTIF(BV6:BV34,"б")=0+COUNTIF(BV6:BV34,"а")=0,"0",COUNTIF(BV6:BV34,"б")+COUNTIF(BV6:BV34,"а"))</f>
        <v>0</v>
      </c>
      <c r="BW40" s="176" t="n">
        <f aca="false">IF(COUNTIF(BW6:BW34,"б")=0+COUNTIF(BW6:BW34,"а")=0,"0",COUNTIF(BW6:BW34,"б")+COUNTIF(BW6:BW34,"а"))</f>
        <v>0</v>
      </c>
      <c r="BX40" s="176" t="n">
        <f aca="false">IF(COUNTIF(BX6:BX34,"б")=0+COUNTIF(BX6:BX34,"а")=0,"0",COUNTIF(BX6:BX34,"б")+COUNTIF(BX6:BX34,"а"))</f>
        <v>0</v>
      </c>
      <c r="BY40" s="176" t="n">
        <f aca="false">IF(COUNTIF(BY6:BY34,"б")=0+COUNTIF(BY6:BY34,"а")=0,"0",COUNTIF(BY6:BY34,"б")+COUNTIF(BY6:BY34,"а"))</f>
        <v>0</v>
      </c>
      <c r="BZ40" s="176" t="n">
        <f aca="false">IF(COUNTIF(BZ6:BZ34,"б")=0+COUNTIF(BZ6:BZ34,"а")=0,"0",COUNTIF(BZ6:BZ34,"б")+COUNTIF(BZ6:BZ34,"а"))</f>
        <v>0</v>
      </c>
      <c r="CA40" s="176" t="n">
        <f aca="false">IF(COUNTIF(CA6:CA34,"б")=0+COUNTIF(CA6:CA34,"а")=0,"0",COUNTIF(CA6:CA34,"б")+COUNTIF(CA6:CA34,"а"))</f>
        <v>0</v>
      </c>
      <c r="CB40" s="176" t="n">
        <f aca="false">IF(COUNTIF(CB6:CB34,"б")=0+COUNTIF(CB6:CB34,"а")=0,"0",COUNTIF(CB6:CB34,"б")+COUNTIF(CB6:CB34,"а"))</f>
        <v>0</v>
      </c>
    </row>
    <row r="41" customFormat="false" ht="12.75" hidden="false" customHeight="false" outlineLevel="0" collapsed="false">
      <c r="A41" s="122"/>
      <c r="B41" s="122"/>
      <c r="C41" s="123" t="s">
        <v>68</v>
      </c>
      <c r="D41" s="123"/>
      <c r="E41" s="120"/>
      <c r="F41" s="81" t="str">
        <v>0</v>
      </c>
      <c r="G41" s="81" t="str">
        <v>0</v>
      </c>
      <c r="H41" s="81" t="str">
        <v>0</v>
      </c>
      <c r="I41" s="81" t="str">
        <v>0</v>
      </c>
      <c r="J41" s="81" t="str">
        <v>0</v>
      </c>
      <c r="K41" s="81" t="str">
        <v>0</v>
      </c>
      <c r="L41" s="81" t="str">
        <v>0</v>
      </c>
      <c r="M41" s="81" t="str">
        <v>0</v>
      </c>
      <c r="N41" s="81" t="str">
        <v>0</v>
      </c>
      <c r="O41" s="110" t="str">
        <v>0</v>
      </c>
      <c r="P41" s="110" t="str">
        <v>0</v>
      </c>
      <c r="Q41" s="110" t="str">
        <v>0</v>
      </c>
      <c r="R41" s="110" t="str">
        <v>0</v>
      </c>
      <c r="S41" s="81" t="str">
        <v>0</v>
      </c>
      <c r="T41" s="81" t="str">
        <v>0</v>
      </c>
      <c r="U41" s="81" t="str">
        <v>0</v>
      </c>
      <c r="V41" s="82" t="str">
        <f aca="false">IF(COUNTIF(V6:V34,"з")=0,"0",COUNTIF(V6:V34,"з"))</f>
        <v>0</v>
      </c>
      <c r="W41" s="82"/>
      <c r="X41" s="82"/>
      <c r="Y41" s="82" t="str">
        <f aca="false">IF(COUNTIF(Y6:Y34,"з")=0," ",COUNTIF(Y6:Y34,"з"))</f>
        <v> </v>
      </c>
      <c r="Z41" s="82" t="str">
        <f aca="false">IF(COUNTIF(Z6:Z34,"з")=0," ",COUNTIF(Z6:Z34,"з"))</f>
        <v> </v>
      </c>
      <c r="AA41" s="82" t="str">
        <f aca="false">IF(COUNTIF(AA6:AA34,"з")=0," ",COUNTIF(AA6:AA34,"з"))</f>
        <v> </v>
      </c>
      <c r="AB41" s="82" t="str">
        <f aca="false">IF(COUNTIF(AB6:AB34,"з")=0," ",COUNTIF(AB6:AB34,"з"))</f>
        <v> </v>
      </c>
      <c r="AC41" s="82"/>
      <c r="AD41" s="82" t="str">
        <f aca="false">IF(COUNTIF(AD6:AD34,"з")=0," ",COUNTIF(AD6:AD34,"з"))</f>
        <v> </v>
      </c>
      <c r="AE41" s="175" t="str">
        <f aca="false">IF(COUNTIF(AE6:AE34,"з")=0," ",COUNTIF(AE6:AE34,"з"))</f>
        <v> </v>
      </c>
      <c r="AF41" s="82" t="str">
        <f aca="false">IF(COUNTIF(AF6:AF34,"з")=0," ",COUNTIF(AF6:AF34,"з"))</f>
        <v> </v>
      </c>
      <c r="AG41" s="82" t="str">
        <f aca="false">IF(COUNTIF(AG6:AG34,"з")=0,"0",COUNTIF(AG6:AG34,"з"))</f>
        <v>0</v>
      </c>
      <c r="AH41" s="82" t="str">
        <f aca="false">IF(COUNTIF(AH6:AH34,"з")=0,"0",COUNTIF(AH6:AH34,"з"))</f>
        <v>0</v>
      </c>
      <c r="AI41" s="82" t="str">
        <f aca="false">IF(COUNTIF(AI6:AI34,"з")=0,"0",COUNTIF(AI6:AI34,"з"))</f>
        <v>0</v>
      </c>
      <c r="AJ41" s="82" t="str">
        <f aca="false">IF(COUNTIF(AJ6:AJ34,"з")=0,"0",COUNTIF(AJ6:AJ34,"з"))</f>
        <v>0</v>
      </c>
      <c r="AK41" s="82" t="str">
        <f aca="false">IF(COUNTIF(AK6:AK34,"з")=0,"0",COUNTIF(AK6:AK34,"з"))</f>
        <v>0</v>
      </c>
      <c r="AL41" s="82" t="str">
        <f aca="false">IF(COUNTIF(AL6:AL34,"з")=0,"0",COUNTIF(AL6:AL34,"з"))</f>
        <v>0</v>
      </c>
      <c r="AM41" s="82" t="str">
        <f aca="false">IF(COUNTIF(AM6:AM34,"з")=0,"0",COUNTIF(AM6:AM34,"з"))</f>
        <v>0</v>
      </c>
      <c r="AN41" s="82" t="str">
        <f aca="false">IF(COUNTIF(AN6:AN34,"з")=0,"0",COUNTIF(AN6:AN34,"з"))</f>
        <v>0</v>
      </c>
      <c r="AO41" s="82" t="str">
        <f aca="false">IF(COUNTIF(AO6:AO34,"з")=0,"0",COUNTIF(AO6:AO34,"з"))</f>
        <v>0</v>
      </c>
      <c r="AP41" s="82" t="str">
        <f aca="false">IF(COUNTIF(AP6:AP34,"з")=0,"0",COUNTIF(AP6:AP34,"з"))</f>
        <v>0</v>
      </c>
      <c r="AQ41" s="82" t="str">
        <f aca="false">IF(COUNTIF(AQ6:AQ34,"з")=0,"0",COUNTIF(AQ6:AQ34,"з"))</f>
        <v>0</v>
      </c>
      <c r="AR41" s="82" t="str">
        <f aca="false">IF(COUNTIF(AR6:AR34,"з")=0,"0",COUNTIF(AR6:AR34,"з"))</f>
        <v>0</v>
      </c>
      <c r="AS41" s="82" t="str">
        <f aca="false">IF(COUNTIF(AS6:AS34,"з")=0,"0",COUNTIF(AS6:AS34,"з"))</f>
        <v>0</v>
      </c>
      <c r="AT41" s="82" t="str">
        <f aca="false">IF(COUNTIF(AT6:AT34,"з")=0,"0",COUNTIF(AT6:AT34,"з"))</f>
        <v>0</v>
      </c>
      <c r="AU41" s="82" t="str">
        <f aca="false">IF(COUNTIF(AU6:AU34,"з")=0,"0",COUNTIF(AU6:AU34,"з"))</f>
        <v>0</v>
      </c>
      <c r="AV41" s="82" t="str">
        <f aca="false">IF(COUNTIF(AV6:AV34,"з")=0,"0",COUNTIF(AV6:AV34,"з"))</f>
        <v>0</v>
      </c>
      <c r="AW41" s="82" t="str">
        <f aca="false">IF(COUNTIF(AW6:AW34,"з")=0,"0",COUNTIF(AW6:AW34,"з"))</f>
        <v>0</v>
      </c>
      <c r="AX41" s="19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</row>
    <row r="42" s="2" customFormat="true" ht="12.75" hidden="false" customHeight="false" outlineLevel="0" collapsed="false">
      <c r="A42" s="122"/>
      <c r="B42" s="122"/>
      <c r="C42" s="123" t="s">
        <v>69</v>
      </c>
      <c r="D42" s="123"/>
      <c r="E42" s="120"/>
      <c r="F42" s="81" t="str">
        <v>0</v>
      </c>
      <c r="G42" s="81" t="str">
        <v>0</v>
      </c>
      <c r="H42" s="81" t="str">
        <v>0</v>
      </c>
      <c r="I42" s="81" t="str">
        <v>0</v>
      </c>
      <c r="J42" s="81" t="str">
        <v>0</v>
      </c>
      <c r="K42" s="81" t="str">
        <v>0</v>
      </c>
      <c r="L42" s="81" t="str">
        <v>0</v>
      </c>
      <c r="M42" s="81" t="str">
        <v>0</v>
      </c>
      <c r="N42" s="81" t="str">
        <v>0</v>
      </c>
      <c r="O42" s="110" t="str">
        <v>0</v>
      </c>
      <c r="P42" s="110" t="str">
        <v>0</v>
      </c>
      <c r="Q42" s="110" t="str">
        <v>0</v>
      </c>
      <c r="R42" s="110" t="str">
        <v>0</v>
      </c>
      <c r="S42" s="81" t="str">
        <v>0</v>
      </c>
      <c r="T42" s="81" t="str">
        <v>0</v>
      </c>
      <c r="U42" s="81" t="str">
        <v>0</v>
      </c>
      <c r="V42" s="82" t="str">
        <f aca="false">IF(COUNTIF(V6:V34,"н")=0,"0",COUNTIF(V6:V34,"н"))</f>
        <v>0</v>
      </c>
      <c r="W42" s="82"/>
      <c r="X42" s="82"/>
      <c r="Y42" s="82" t="str">
        <f aca="false">IF(COUNTIF(Y6:Y34,"н")=0," ",COUNTIF(Y6:Y34,"н"))</f>
        <v> </v>
      </c>
      <c r="Z42" s="82" t="str">
        <f aca="false">IF(COUNTIF(Z6:Z34,"н")=0," ",COUNTIF(Z6:Z34,"н"))</f>
        <v> </v>
      </c>
      <c r="AA42" s="82" t="str">
        <f aca="false">IF(COUNTIF(AA6:AA34,"н")=0," ",COUNTIF(AA6:AA34,"н"))</f>
        <v> </v>
      </c>
      <c r="AB42" s="82" t="str">
        <f aca="false">IF(COUNTIF(AB6:AB34,"н")=0," ",COUNTIF(AB6:AB34,"н"))</f>
        <v> </v>
      </c>
      <c r="AC42" s="82"/>
      <c r="AD42" s="82" t="str">
        <f aca="false">IF(COUNTIF(AD6:AD34,"н")=0," ",COUNTIF(AD6:AD34,"н"))</f>
        <v> </v>
      </c>
      <c r="AE42" s="175" t="str">
        <f aca="false">IF(COUNTIF(AE6:AE34,"н")=0," ",COUNTIF(AE6:AE34,"н"))</f>
        <v> </v>
      </c>
      <c r="AF42" s="82" t="str">
        <f aca="false">IF(COUNTIF(AF6:AF34,"н")=0," ",COUNTIF(AF6:AF34,"н"))</f>
        <v> </v>
      </c>
      <c r="AG42" s="82" t="str">
        <f aca="false">IF(COUNTIF(AG6:AG34,"н")=0,"0",COUNTIF(AG6:AG34,"н"))</f>
        <v>0</v>
      </c>
      <c r="AH42" s="82" t="str">
        <f aca="false">IF(COUNTIF(AH6:AH34,"н")=0,"0",COUNTIF(AH6:AH34,"н"))</f>
        <v>0</v>
      </c>
      <c r="AI42" s="82" t="str">
        <f aca="false">IF(COUNTIF(AI6:AI34,"н")=0,"0",COUNTIF(AI6:AI34,"н"))</f>
        <v>0</v>
      </c>
      <c r="AJ42" s="82" t="str">
        <f aca="false">IF(COUNTIF(AJ6:AJ34,"н")=0,"0",COUNTIF(AJ6:AJ34,"н"))</f>
        <v>0</v>
      </c>
      <c r="AK42" s="82" t="str">
        <f aca="false">IF(COUNTIF(AK6:AK34,"н")=0,"0",COUNTIF(AK6:AK34,"н"))</f>
        <v>0</v>
      </c>
      <c r="AL42" s="82" t="str">
        <f aca="false">IF(COUNTIF(AL6:AL34,"н")=0,"0",COUNTIF(AL6:AL34,"н"))</f>
        <v>0</v>
      </c>
      <c r="AM42" s="82" t="str">
        <f aca="false">IF(COUNTIF(AM6:AM34,"н")=0,"0",COUNTIF(AM6:AM34,"н"))</f>
        <v>0</v>
      </c>
      <c r="AN42" s="82" t="str">
        <f aca="false">IF(COUNTIF(AN6:AN34,"н")=0,"0",COUNTIF(AN6:AN34,"н"))</f>
        <v>0</v>
      </c>
      <c r="AO42" s="82" t="str">
        <f aca="false">IF(COUNTIF(AO6:AO34,"н")=0,"0",COUNTIF(AO6:AO34,"н"))</f>
        <v>0</v>
      </c>
      <c r="AP42" s="82" t="str">
        <f aca="false">IF(COUNTIF(AP6:AP34,"н")=0,"0",COUNTIF(AP6:AP34,"н"))</f>
        <v>0</v>
      </c>
      <c r="AQ42" s="82" t="str">
        <f aca="false">IF(COUNTIF(AQ6:AQ34,"н")=0,"0",COUNTIF(AQ6:AQ34,"н"))</f>
        <v>0</v>
      </c>
      <c r="AR42" s="82" t="str">
        <f aca="false">IF(COUNTIF(AR6:AR34,"н")=0,"0",COUNTIF(AR6:AR34,"н"))</f>
        <v>0</v>
      </c>
      <c r="AS42" s="82" t="str">
        <f aca="false">IF(COUNTIF(AS6:AS34,"н")=0,"0",COUNTIF(AS6:AS34,"н"))</f>
        <v>0</v>
      </c>
      <c r="AT42" s="82" t="str">
        <f aca="false">IF(COUNTIF(AT6:AT34,"н")=0,"0",COUNTIF(AT6:AT34,"н"))</f>
        <v>0</v>
      </c>
      <c r="AU42" s="82" t="str">
        <f aca="false">IF(COUNTIF(AU6:AU34,"н")=0,"0",COUNTIF(AU6:AU34,"н"))</f>
        <v>0</v>
      </c>
      <c r="AV42" s="82" t="str">
        <f aca="false">IF(COUNTIF(AV6:AV34,"н")=0,"0",COUNTIF(AV6:AV34,"н"))</f>
        <v>0</v>
      </c>
      <c r="AW42" s="82" t="str">
        <f aca="false">IF(COUNTIF(AW6:AW34,"н")=0,"0",COUNTIF(AW6:AW34,"н"))</f>
        <v>0</v>
      </c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</row>
    <row r="43" customFormat="false" ht="12.75" hidden="false" customHeight="false" outlineLevel="0" collapsed="false"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6"/>
      <c r="X43" s="16"/>
      <c r="Y43" s="16"/>
      <c r="Z43" s="16"/>
      <c r="AA43" s="16"/>
      <c r="AB43" s="16"/>
      <c r="AC43" s="16"/>
      <c r="AD43" s="16"/>
      <c r="AE43" s="17"/>
      <c r="AF43" s="17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</row>
    <row r="44" customFormat="false" ht="12.75" hidden="false" customHeight="false" outlineLevel="0" collapsed="false"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6"/>
      <c r="X44" s="16"/>
      <c r="Y44" s="16"/>
      <c r="Z44" s="16"/>
      <c r="AA44" s="16"/>
      <c r="AB44" s="16"/>
      <c r="AC44" s="16"/>
      <c r="AD44" s="16"/>
      <c r="AE44" s="17"/>
      <c r="AF44" s="17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customFormat="false" ht="12.75" hidden="false" customHeight="false" outlineLevel="0" collapsed="false"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6"/>
      <c r="X45" s="16"/>
      <c r="Y45" s="16"/>
      <c r="Z45" s="16"/>
      <c r="AA45" s="16"/>
      <c r="AB45" s="16"/>
      <c r="AC45" s="16"/>
      <c r="AD45" s="16"/>
      <c r="AE45" s="17"/>
      <c r="AF45" s="17"/>
      <c r="AG45" s="18"/>
      <c r="AH45" s="18"/>
      <c r="AI45" s="18" t="str">
        <f aca="false">IF(COUNTIF(AI6:AI37,"н")=0,"0",COUNTIF(AI6:AI37,"н"))</f>
        <v>0</v>
      </c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</sheetData>
  <mergeCells count="8">
    <mergeCell ref="F2:N2"/>
    <mergeCell ref="O2:T2"/>
    <mergeCell ref="A3:C4"/>
    <mergeCell ref="AD3:AD5"/>
    <mergeCell ref="AG3:AW3"/>
    <mergeCell ref="AX3:BM3"/>
    <mergeCell ref="BP3:CE3"/>
    <mergeCell ref="X36:AB36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2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7:AF40 W36 F31:Q42 AG40:CB40 W41:AW42 J28:R28 V6:V28 H17:H28 H6:H15 AE6:AE36 R29:V42 AG6:AW39 G28 J17:M17 O17:P27 O8:P15 R6:T28 J25:M26 J20:M20 L24 J22:M22 K21:L21 K23:L23 K12:L15 J6:P7 J8:M1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4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28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H16 O16:P16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I6:I15 I17:I28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I16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U28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G5">
    <cfRule type="expression" priority="29" aboveAverage="0" equalAverage="0" bottom="0" percent="0" rank="0" text="" dxfId="27">
      <formula>$D$1&lt;G5</formula>
    </cfRule>
    <cfRule type="expression" priority="30" aboveAverage="0" equalAverage="0" bottom="0" percent="0" rank="0" text="" dxfId="28">
      <formula>$D$1&gt;G5</formula>
    </cfRule>
  </conditionalFormatting>
  <conditionalFormatting sqref="G4">
    <cfRule type="expression" priority="31" aboveAverage="0" equalAverage="0" bottom="0" percent="0" rank="0" text="" dxfId="29">
      <formula>$D$1&lt;G4</formula>
    </cfRule>
    <cfRule type="expression" priority="32" aboveAverage="0" equalAverage="0" bottom="0" percent="0" rank="0" text="" dxfId="30">
      <formula>$D$1&gt;G4</formula>
    </cfRule>
  </conditionalFormatting>
  <conditionalFormatting sqref="O4">
    <cfRule type="expression" priority="33" aboveAverage="0" equalAverage="0" bottom="0" percent="0" rank="0" text="" dxfId="31">
      <formula>$D$1&lt;O4</formula>
    </cfRule>
    <cfRule type="expression" priority="34" aboveAverage="0" equalAverage="0" bottom="0" percent="0" rank="0" text="" dxfId="32">
      <formula>$D$1&gt;O4</formula>
    </cfRule>
  </conditionalFormatting>
  <conditionalFormatting sqref="O4">
    <cfRule type="expression" priority="35" aboveAverage="0" equalAverage="0" bottom="0" percent="0" rank="0" text="" dxfId="33">
      <formula>$D$1&lt;O4</formula>
    </cfRule>
    <cfRule type="expression" priority="36" aboveAverage="0" equalAverage="0" bottom="0" percent="0" rank="0" text="" dxfId="34">
      <formula>$D$1&gt;O4</formula>
    </cfRule>
  </conditionalFormatting>
  <conditionalFormatting sqref="R4">
    <cfRule type="expression" priority="37" aboveAverage="0" equalAverage="0" bottom="0" percent="0" rank="0" text="" dxfId="35">
      <formula>$D$1&lt;R4</formula>
    </cfRule>
    <cfRule type="expression" priority="38" aboveAverage="0" equalAverage="0" bottom="0" percent="0" rank="0" text="" dxfId="36">
      <formula>$D$1&gt;R4</formula>
    </cfRule>
  </conditionalFormatting>
  <conditionalFormatting sqref="R4">
    <cfRule type="expression" priority="39" aboveAverage="0" equalAverage="0" bottom="0" percent="0" rank="0" text="" dxfId="37">
      <formula>$D$1&lt;R4</formula>
    </cfRule>
    <cfRule type="expression" priority="40" aboveAverage="0" equalAverage="0" bottom="0" percent="0" rank="0" text="" dxfId="38">
      <formula>$D$1&gt;R4</formula>
    </cfRule>
  </conditionalFormatting>
  <conditionalFormatting sqref="L4">
    <cfRule type="expression" priority="41" aboveAverage="0" equalAverage="0" bottom="0" percent="0" rank="0" text="" dxfId="39">
      <formula>$D$1&lt;L4</formula>
    </cfRule>
    <cfRule type="expression" priority="42" aboveAverage="0" equalAverage="0" bottom="0" percent="0" rank="0" text="" dxfId="40">
      <formula>$D$1&gt;L4</formula>
    </cfRule>
  </conditionalFormatting>
  <conditionalFormatting sqref="G4">
    <cfRule type="expression" priority="43" aboveAverage="0" equalAverage="0" bottom="0" percent="0" rank="0" text="" dxfId="41">
      <formula>$D$1&lt;G4</formula>
    </cfRule>
    <cfRule type="expression" priority="44" aboveAverage="0" equalAverage="0" bottom="0" percent="0" rank="0" text="" dxfId="42">
      <formula>$D$1&gt;G4</formula>
    </cfRule>
  </conditionalFormatting>
  <conditionalFormatting sqref="G4">
    <cfRule type="expression" priority="45" aboveAverage="0" equalAverage="0" bottom="0" percent="0" rank="0" text="" dxfId="43">
      <formula>$D$1&lt;G4</formula>
    </cfRule>
    <cfRule type="expression" priority="46" aboveAverage="0" equalAverage="0" bottom="0" percent="0" rank="0" text="" dxfId="44">
      <formula>$D$1&gt;G4</formula>
    </cfRule>
  </conditionalFormatting>
  <conditionalFormatting sqref="G4">
    <cfRule type="expression" priority="47" aboveAverage="0" equalAverage="0" bottom="0" percent="0" rank="0" text="" dxfId="45">
      <formula>$D$1&lt;G4</formula>
    </cfRule>
    <cfRule type="expression" priority="48" aboveAverage="0" equalAverage="0" bottom="0" percent="0" rank="0" text="" dxfId="46">
      <formula>$D$1&gt;G4</formula>
    </cfRule>
  </conditionalFormatting>
  <conditionalFormatting sqref="G4">
    <cfRule type="expression" priority="49" aboveAverage="0" equalAverage="0" bottom="0" percent="0" rank="0" text="" dxfId="47">
      <formula>$D$1&lt;G4</formula>
    </cfRule>
    <cfRule type="expression" priority="50" aboveAverage="0" equalAverage="0" bottom="0" percent="0" rank="0" text="" dxfId="48">
      <formula>$D$1&gt;G4</formula>
    </cfRule>
  </conditionalFormatting>
  <conditionalFormatting sqref="G4">
    <cfRule type="expression" priority="51" aboveAverage="0" equalAverage="0" bottom="0" percent="0" rank="0" text="" dxfId="49">
      <formula>$D$1&lt;G4</formula>
    </cfRule>
    <cfRule type="expression" priority="52" aboveAverage="0" equalAverage="0" bottom="0" percent="0" rank="0" text="" dxfId="50">
      <formula>$D$1&gt;G4</formula>
    </cfRule>
  </conditionalFormatting>
  <conditionalFormatting sqref="L4">
    <cfRule type="expression" priority="53" aboveAverage="0" equalAverage="0" bottom="0" percent="0" rank="0" text="" dxfId="51">
      <formula>$D$1&lt;L4</formula>
    </cfRule>
    <cfRule type="expression" priority="54" aboveAverage="0" equalAverage="0" bottom="0" percent="0" rank="0" text="" dxfId="52">
      <formula>$D$1&gt;L4</formula>
    </cfRule>
  </conditionalFormatting>
  <conditionalFormatting sqref="L4">
    <cfRule type="expression" priority="55" aboveAverage="0" equalAverage="0" bottom="0" percent="0" rank="0" text="" dxfId="53">
      <formula>$D$1&lt;L4</formula>
    </cfRule>
    <cfRule type="expression" priority="56" aboveAverage="0" equalAverage="0" bottom="0" percent="0" rank="0" text="" dxfId="54">
      <formula>$D$1&gt;L4</formula>
    </cfRule>
  </conditionalFormatting>
  <conditionalFormatting sqref="L4">
    <cfRule type="expression" priority="57" aboveAverage="0" equalAverage="0" bottom="0" percent="0" rank="0" text="" dxfId="55">
      <formula>$D$1&lt;L4</formula>
    </cfRule>
    <cfRule type="expression" priority="58" aboveAverage="0" equalAverage="0" bottom="0" percent="0" rank="0" text="" dxfId="56">
      <formula>$D$1&gt;L4</formula>
    </cfRule>
  </conditionalFormatting>
  <conditionalFormatting sqref="L4">
    <cfRule type="expression" priority="59" aboveAverage="0" equalAverage="0" bottom="0" percent="0" rank="0" text="" dxfId="57">
      <formula>$D$1&lt;L4</formula>
    </cfRule>
    <cfRule type="expression" priority="60" aboveAverage="0" equalAverage="0" bottom="0" percent="0" rank="0" text="" dxfId="58">
      <formula>$D$1&gt;L4</formula>
    </cfRule>
  </conditionalFormatting>
  <conditionalFormatting sqref="L4">
    <cfRule type="expression" priority="61" aboveAverage="0" equalAverage="0" bottom="0" percent="0" rank="0" text="" dxfId="59">
      <formula>$D$1&lt;L4</formula>
    </cfRule>
    <cfRule type="expression" priority="62" aboveAverage="0" equalAverage="0" bottom="0" percent="0" rank="0" text="" dxfId="60">
      <formula>$D$1&gt;L4</formula>
    </cfRule>
  </conditionalFormatting>
  <conditionalFormatting sqref="L4">
    <cfRule type="expression" priority="63" aboveAverage="0" equalAverage="0" bottom="0" percent="0" rank="0" text="" dxfId="61">
      <formula>$D$1&lt;L4</formula>
    </cfRule>
    <cfRule type="expression" priority="64" aboveAverage="0" equalAverage="0" bottom="0" percent="0" rank="0" text="" dxfId="62">
      <formula>$D$1&gt;L4</formula>
    </cfRule>
  </conditionalFormatting>
  <conditionalFormatting sqref="L4">
    <cfRule type="expression" priority="65" aboveAverage="0" equalAverage="0" bottom="0" percent="0" rank="0" text="" dxfId="63">
      <formula>$D$1&lt;L4</formula>
    </cfRule>
    <cfRule type="expression" priority="66" aboveAverage="0" equalAverage="0" bottom="0" percent="0" rank="0" text="" dxfId="64">
      <formula>$D$1&gt;L4</formula>
    </cfRule>
  </conditionalFormatting>
  <conditionalFormatting sqref="L4">
    <cfRule type="expression" priority="67" aboveAverage="0" equalAverage="0" bottom="0" percent="0" rank="0" text="" dxfId="65">
      <formula>$D$1&lt;L4</formula>
    </cfRule>
    <cfRule type="expression" priority="68" aboveAverage="0" equalAverage="0" bottom="0" percent="0" rank="0" text="" dxfId="66">
      <formula>$D$1&gt;L4</formula>
    </cfRule>
  </conditionalFormatting>
  <conditionalFormatting sqref="N4">
    <cfRule type="expression" priority="69" aboveAverage="0" equalAverage="0" bottom="0" percent="0" rank="0" text="" dxfId="67">
      <formula>$D$1&lt;N4</formula>
    </cfRule>
    <cfRule type="expression" priority="70" aboveAverage="0" equalAverage="0" bottom="0" percent="0" rank="0" text="" dxfId="68">
      <formula>$D$1&gt;N4</formula>
    </cfRule>
  </conditionalFormatting>
  <conditionalFormatting sqref="L3">
    <cfRule type="expression" priority="71" aboveAverage="0" equalAverage="0" bottom="0" percent="0" rank="0" text="" dxfId="69">
      <formula>$D$1&lt;L3</formula>
    </cfRule>
    <cfRule type="expression" priority="72" aboveAverage="0" equalAverage="0" bottom="0" percent="0" rank="0" text="" dxfId="70">
      <formula>$D$1&gt;L3</formula>
    </cfRule>
  </conditionalFormatting>
  <conditionalFormatting sqref="O5">
    <cfRule type="expression" priority="73" aboveAverage="0" equalAverage="0" bottom="0" percent="0" rank="0" text="" dxfId="71">
      <formula>$D$1&lt;O5</formula>
    </cfRule>
    <cfRule type="expression" priority="74" aboveAverage="0" equalAverage="0" bottom="0" percent="0" rank="0" text="" dxfId="72">
      <formula>$D$1&gt;O5</formula>
    </cfRule>
  </conditionalFormatting>
  <conditionalFormatting sqref="O5">
    <cfRule type="expression" priority="75" aboveAverage="0" equalAverage="0" bottom="0" percent="0" rank="0" text="" dxfId="73">
      <formula>$D$1&lt;O5</formula>
    </cfRule>
    <cfRule type="expression" priority="76" aboveAverage="0" equalAverage="0" bottom="0" percent="0" rank="0" text="" dxfId="74">
      <formula>$D$1&gt;O5</formula>
    </cfRule>
  </conditionalFormatting>
  <conditionalFormatting sqref="O5">
    <cfRule type="expression" priority="77" aboveAverage="0" equalAverage="0" bottom="0" percent="0" rank="0" text="" dxfId="75">
      <formula>$D$1&lt;O5</formula>
    </cfRule>
    <cfRule type="expression" priority="78" aboveAverage="0" equalAverage="0" bottom="0" percent="0" rank="0" text="" dxfId="76">
      <formula>$D$1&gt;O5</formula>
    </cfRule>
  </conditionalFormatting>
  <conditionalFormatting sqref="O5">
    <cfRule type="expression" priority="79" aboveAverage="0" equalAverage="0" bottom="0" percent="0" rank="0" text="" dxfId="77">
      <formula>$D$1&lt;O5</formula>
    </cfRule>
    <cfRule type="expression" priority="80" aboveAverage="0" equalAverage="0" bottom="0" percent="0" rank="0" text="" dxfId="78">
      <formula>$D$1&gt;O5</formula>
    </cfRule>
  </conditionalFormatting>
  <conditionalFormatting sqref="O5">
    <cfRule type="expression" priority="81" aboveAverage="0" equalAverage="0" bottom="0" percent="0" rank="0" text="" dxfId="79">
      <formula>$D$1&lt;O5</formula>
    </cfRule>
    <cfRule type="expression" priority="82" aboveAverage="0" equalAverage="0" bottom="0" percent="0" rank="0" text="" dxfId="80">
      <formula>$D$1&gt;O5</formula>
    </cfRule>
  </conditionalFormatting>
  <conditionalFormatting sqref="O4">
    <cfRule type="expression" priority="83" aboveAverage="0" equalAverage="0" bottom="0" percent="0" rank="0" text="" dxfId="81">
      <formula>$D$1&lt;O4</formula>
    </cfRule>
    <cfRule type="expression" priority="84" aboveAverage="0" equalAverage="0" bottom="0" percent="0" rank="0" text="" dxfId="82">
      <formula>$D$1&gt;O4</formula>
    </cfRule>
  </conditionalFormatting>
  <conditionalFormatting sqref="K4">
    <cfRule type="expression" priority="85" aboveAverage="0" equalAverage="0" bottom="0" percent="0" rank="0" text="" dxfId="83">
      <formula>$D$1&lt;K4</formula>
    </cfRule>
    <cfRule type="expression" priority="86" aboveAverage="0" equalAverage="0" bottom="0" percent="0" rank="0" text="" dxfId="84">
      <formula>$D$1&gt;K4</formula>
    </cfRule>
  </conditionalFormatting>
  <conditionalFormatting sqref="K4">
    <cfRule type="expression" priority="87" aboveAverage="0" equalAverage="0" bottom="0" percent="0" rank="0" text="" dxfId="85">
      <formula>$D$1&lt;K4</formula>
    </cfRule>
    <cfRule type="expression" priority="88" aboveAverage="0" equalAverage="0" bottom="0" percent="0" rank="0" text="" dxfId="86">
      <formula>$D$1&gt;K4</formula>
    </cfRule>
  </conditionalFormatting>
  <conditionalFormatting sqref="K4">
    <cfRule type="expression" priority="89" aboveAverage="0" equalAverage="0" bottom="0" percent="0" rank="0" text="" dxfId="87">
      <formula>$D$1&lt;K4</formula>
    </cfRule>
    <cfRule type="expression" priority="90" aboveAverage="0" equalAverage="0" bottom="0" percent="0" rank="0" text="" dxfId="88">
      <formula>$D$1&gt;K4</formula>
    </cfRule>
  </conditionalFormatting>
  <conditionalFormatting sqref="K4">
    <cfRule type="expression" priority="91" aboveAverage="0" equalAverage="0" bottom="0" percent="0" rank="0" text="" dxfId="89">
      <formula>$D$1&lt;K4</formula>
    </cfRule>
    <cfRule type="expression" priority="92" aboveAverage="0" equalAverage="0" bottom="0" percent="0" rank="0" text="" dxfId="90">
      <formula>$D$1&gt;K4</formula>
    </cfRule>
  </conditionalFormatting>
  <conditionalFormatting sqref="K5">
    <cfRule type="cellIs" priority="93" operator="equal" aboveAverage="0" equalAverage="0" bottom="0" percent="0" rank="0" text="" dxfId="91">
      <formula>5</formula>
    </cfRule>
    <cfRule type="cellIs" priority="94" operator="equal" aboveAverage="0" equalAverage="0" bottom="0" percent="0" rank="0" text="" dxfId="92">
      <formula>4</formula>
    </cfRule>
    <cfRule type="cellIs" priority="95" operator="equal" aboveAverage="0" equalAverage="0" bottom="0" percent="0" rank="0" text="" dxfId="93">
      <formula>3</formula>
    </cfRule>
  </conditionalFormatting>
  <conditionalFormatting sqref="P3">
    <cfRule type="expression" priority="96" aboveAverage="0" equalAverage="0" bottom="0" percent="0" rank="0" text="" dxfId="94">
      <formula>$D$1&lt;P3</formula>
    </cfRule>
    <cfRule type="expression" priority="97" aboveAverage="0" equalAverage="0" bottom="0" percent="0" rank="0" text="" dxfId="95">
      <formula>$D$1&gt;P3</formula>
    </cfRule>
  </conditionalFormatting>
  <conditionalFormatting sqref="L4">
    <cfRule type="expression" priority="98" aboveAverage="0" equalAverage="0" bottom="0" percent="0" rank="0" text="" dxfId="96">
      <formula>$D$1&lt;L4</formula>
    </cfRule>
    <cfRule type="expression" priority="99" aboveAverage="0" equalAverage="0" bottom="0" percent="0" rank="0" text="" dxfId="97">
      <formula>$D$1&gt;L4</formula>
    </cfRule>
  </conditionalFormatting>
  <conditionalFormatting sqref="L4">
    <cfRule type="expression" priority="100" aboveAverage="0" equalAverage="0" bottom="0" percent="0" rank="0" text="" dxfId="98">
      <formula>$D$1&lt;L4</formula>
    </cfRule>
    <cfRule type="expression" priority="101" aboveAverage="0" equalAverage="0" bottom="0" percent="0" rank="0" text="" dxfId="99">
      <formula>$D$1&gt;L4</formula>
    </cfRule>
  </conditionalFormatting>
  <conditionalFormatting sqref="L3">
    <cfRule type="expression" priority="102" aboveAverage="0" equalAverage="0" bottom="0" percent="0" rank="0" text="" dxfId="100">
      <formula>$D$1&lt;L3</formula>
    </cfRule>
    <cfRule type="expression" priority="103" aboveAverage="0" equalAverage="0" bottom="0" percent="0" rank="0" text="" dxfId="101">
      <formula>$D$1&gt;L3</formula>
    </cfRule>
  </conditionalFormatting>
  <conditionalFormatting sqref="L4">
    <cfRule type="expression" priority="104" aboveAverage="0" equalAverage="0" bottom="0" percent="0" rank="0" text="" dxfId="102">
      <formula>$D$1&lt;L4</formula>
    </cfRule>
    <cfRule type="expression" priority="105" aboveAverage="0" equalAverage="0" bottom="0" percent="0" rank="0" text="" dxfId="103">
      <formula>$D$1&gt;L4</formula>
    </cfRule>
  </conditionalFormatting>
  <conditionalFormatting sqref="L4">
    <cfRule type="expression" priority="106" aboveAverage="0" equalAverage="0" bottom="0" percent="0" rank="0" text="" dxfId="104">
      <formula>$D$1&lt;L4</formula>
    </cfRule>
    <cfRule type="expression" priority="107" aboveAverage="0" equalAverage="0" bottom="0" percent="0" rank="0" text="" dxfId="105">
      <formula>$D$1&gt;L4</formula>
    </cfRule>
  </conditionalFormatting>
  <conditionalFormatting sqref="L4">
    <cfRule type="expression" priority="108" aboveAverage="0" equalAverage="0" bottom="0" percent="0" rank="0" text="" dxfId="106">
      <formula>$D$1&lt;L4</formula>
    </cfRule>
    <cfRule type="expression" priority="109" aboveAverage="0" equalAverage="0" bottom="0" percent="0" rank="0" text="" dxfId="107">
      <formula>$D$1&gt;L4</formula>
    </cfRule>
  </conditionalFormatting>
  <conditionalFormatting sqref="L4">
    <cfRule type="expression" priority="110" aboveAverage="0" equalAverage="0" bottom="0" percent="0" rank="0" text="" dxfId="108">
      <formula>$D$1&lt;L4</formula>
    </cfRule>
    <cfRule type="expression" priority="111" aboveAverage="0" equalAverage="0" bottom="0" percent="0" rank="0" text="" dxfId="109">
      <formula>$D$1&gt;L4</formula>
    </cfRule>
  </conditionalFormatting>
  <conditionalFormatting sqref="L4">
    <cfRule type="expression" priority="112" aboveAverage="0" equalAverage="0" bottom="0" percent="0" rank="0" text="" dxfId="110">
      <formula>$D$1&lt;L4</formula>
    </cfRule>
    <cfRule type="expression" priority="113" aboveAverage="0" equalAverage="0" bottom="0" percent="0" rank="0" text="" dxfId="111">
      <formula>$D$1&gt;L4</formula>
    </cfRule>
  </conditionalFormatting>
  <conditionalFormatting sqref="L4">
    <cfRule type="expression" priority="114" aboveAverage="0" equalAverage="0" bottom="0" percent="0" rank="0" text="" dxfId="112">
      <formula>$D$1&lt;L4</formula>
    </cfRule>
    <cfRule type="expression" priority="115" aboveAverage="0" equalAverage="0" bottom="0" percent="0" rank="0" text="" dxfId="113">
      <formula>$D$1&gt;L4</formula>
    </cfRule>
  </conditionalFormatting>
  <conditionalFormatting sqref="L4">
    <cfRule type="expression" priority="116" aboveAverage="0" equalAverage="0" bottom="0" percent="0" rank="0" text="" dxfId="114">
      <formula>$D$1&lt;L4</formula>
    </cfRule>
    <cfRule type="expression" priority="117" aboveAverage="0" equalAverage="0" bottom="0" percent="0" rank="0" text="" dxfId="115">
      <formula>$D$1&gt;L4</formula>
    </cfRule>
  </conditionalFormatting>
  <conditionalFormatting sqref="R4">
    <cfRule type="expression" priority="118" aboveAverage="0" equalAverage="0" bottom="0" percent="0" rank="0" text="" dxfId="116">
      <formula>$D$1&lt;R4</formula>
    </cfRule>
    <cfRule type="expression" priority="119" aboveAverage="0" equalAverage="0" bottom="0" percent="0" rank="0" text="" dxfId="117">
      <formula>$D$1&gt;R4</formula>
    </cfRule>
  </conditionalFormatting>
  <conditionalFormatting sqref="R4">
    <cfRule type="expression" priority="120" aboveAverage="0" equalAverage="0" bottom="0" percent="0" rank="0" text="" dxfId="118">
      <formula>$D$1&lt;R4</formula>
    </cfRule>
    <cfRule type="expression" priority="121" aboveAverage="0" equalAverage="0" bottom="0" percent="0" rank="0" text="" dxfId="119">
      <formula>$D$1&gt;R4</formula>
    </cfRule>
  </conditionalFormatting>
  <conditionalFormatting sqref="R4">
    <cfRule type="expression" priority="122" aboveAverage="0" equalAverage="0" bottom="0" percent="0" rank="0" text="" dxfId="120">
      <formula>$D$1&lt;R4</formula>
    </cfRule>
    <cfRule type="expression" priority="123" aboveAverage="0" equalAverage="0" bottom="0" percent="0" rank="0" text="" dxfId="121">
      <formula>$D$1&gt;R4</formula>
    </cfRule>
  </conditionalFormatting>
  <conditionalFormatting sqref="R4">
    <cfRule type="expression" priority="124" aboveAverage="0" equalAverage="0" bottom="0" percent="0" rank="0" text="" dxfId="122">
      <formula>$D$1&lt;R4</formula>
    </cfRule>
    <cfRule type="expression" priority="125" aboveAverage="0" equalAverage="0" bottom="0" percent="0" rank="0" text="" dxfId="123">
      <formula>$D$1&gt;R4</formula>
    </cfRule>
  </conditionalFormatting>
  <conditionalFormatting sqref="S4">
    <cfRule type="expression" priority="126" aboveAverage="0" equalAverage="0" bottom="0" percent="0" rank="0" text="" dxfId="124">
      <formula>$D$1&lt;S4</formula>
    </cfRule>
    <cfRule type="expression" priority="127" aboveAverage="0" equalAverage="0" bottom="0" percent="0" rank="0" text="" dxfId="125">
      <formula>$D$1&gt;S4</formula>
    </cfRule>
  </conditionalFormatting>
  <conditionalFormatting sqref="J4">
    <cfRule type="expression" priority="128" aboveAverage="0" equalAverage="0" bottom="0" percent="0" rank="0" text="" dxfId="126">
      <formula>$D$1&lt;J4</formula>
    </cfRule>
    <cfRule type="expression" priority="129" aboveAverage="0" equalAverage="0" bottom="0" percent="0" rank="0" text="" dxfId="127">
      <formula>$D$1&gt;J4</formula>
    </cfRule>
  </conditionalFormatting>
  <conditionalFormatting sqref="P5">
    <cfRule type="expression" priority="130" aboveAverage="0" equalAverage="0" bottom="0" percent="0" rank="0" text="" dxfId="128">
      <formula>$D$1&lt;P5</formula>
    </cfRule>
    <cfRule type="expression" priority="131" aboveAverage="0" equalAverage="0" bottom="0" percent="0" rank="0" text="" dxfId="129">
      <formula>$D$1&gt;P5</formula>
    </cfRule>
  </conditionalFormatting>
  <conditionalFormatting sqref="P5">
    <cfRule type="expression" priority="132" aboveAverage="0" equalAverage="0" bottom="0" percent="0" rank="0" text="" dxfId="130">
      <formula>$D$1&lt;P5</formula>
    </cfRule>
    <cfRule type="expression" priority="133" aboveAverage="0" equalAverage="0" bottom="0" percent="0" rank="0" text="" dxfId="131">
      <formula>$D$1&gt;P5</formula>
    </cfRule>
  </conditionalFormatting>
  <conditionalFormatting sqref="N5">
    <cfRule type="expression" priority="134" aboveAverage="0" equalAverage="0" bottom="0" percent="0" rank="0" text="" dxfId="132">
      <formula>$D$1&lt;N5</formula>
    </cfRule>
    <cfRule type="expression" priority="135" aboveAverage="0" equalAverage="0" bottom="0" percent="0" rank="0" text="" dxfId="133">
      <formula>$D$1&gt;N5</formula>
    </cfRule>
  </conditionalFormatting>
  <conditionalFormatting sqref="N4">
    <cfRule type="expression" priority="136" aboveAverage="0" equalAverage="0" bottom="0" percent="0" rank="0" text="" dxfId="134">
      <formula>$D$1&lt;N4</formula>
    </cfRule>
    <cfRule type="expression" priority="137" aboveAverage="0" equalAverage="0" bottom="0" percent="0" rank="0" text="" dxfId="135">
      <formula>$D$1&gt;N4</formula>
    </cfRule>
  </conditionalFormatting>
  <conditionalFormatting sqref="N4">
    <cfRule type="expression" priority="138" aboveAverage="0" equalAverage="0" bottom="0" percent="0" rank="0" text="" dxfId="136">
      <formula>$D$1&lt;N4</formula>
    </cfRule>
    <cfRule type="expression" priority="139" aboveAverage="0" equalAverage="0" bottom="0" percent="0" rank="0" text="" dxfId="137">
      <formula>$D$1&gt;N4</formula>
    </cfRule>
  </conditionalFormatting>
  <conditionalFormatting sqref="N4">
    <cfRule type="expression" priority="140" aboveAverage="0" equalAverage="0" bottom="0" percent="0" rank="0" text="" dxfId="138">
      <formula>$D$1&lt;N4</formula>
    </cfRule>
    <cfRule type="expression" priority="141" aboveAverage="0" equalAverage="0" bottom="0" percent="0" rank="0" text="" dxfId="139">
      <formula>$D$1&gt;N4</formula>
    </cfRule>
  </conditionalFormatting>
  <conditionalFormatting sqref="N4">
    <cfRule type="expression" priority="142" aboveAverage="0" equalAverage="0" bottom="0" percent="0" rank="0" text="" dxfId="140">
      <formula>$D$1&lt;N4</formula>
    </cfRule>
    <cfRule type="expression" priority="143" aboveAverage="0" equalAverage="0" bottom="0" percent="0" rank="0" text="" dxfId="141">
      <formula>$D$1&gt;N4</formula>
    </cfRule>
  </conditionalFormatting>
  <conditionalFormatting sqref="P5">
    <cfRule type="expression" priority="144" aboveAverage="0" equalAverage="0" bottom="0" percent="0" rank="0" text="" dxfId="142">
      <formula>$D$1&lt;P5</formula>
    </cfRule>
    <cfRule type="expression" priority="145" aboveAverage="0" equalAverage="0" bottom="0" percent="0" rank="0" text="" dxfId="143">
      <formula>$D$1&gt;P5</formula>
    </cfRule>
  </conditionalFormatting>
  <conditionalFormatting sqref="P5">
    <cfRule type="expression" priority="146" aboveAverage="0" equalAverage="0" bottom="0" percent="0" rank="0" text="" dxfId="144">
      <formula>$D$1&lt;P5</formula>
    </cfRule>
    <cfRule type="expression" priority="147" aboveAverage="0" equalAverage="0" bottom="0" percent="0" rank="0" text="" dxfId="145">
      <formula>$D$1&gt;P5</formula>
    </cfRule>
  </conditionalFormatting>
  <conditionalFormatting sqref="P5">
    <cfRule type="expression" priority="148" aboveAverage="0" equalAverage="0" bottom="0" percent="0" rank="0" text="" dxfId="146">
      <formula>$D$1&lt;P5</formula>
    </cfRule>
    <cfRule type="expression" priority="149" aboveAverage="0" equalAverage="0" bottom="0" percent="0" rank="0" text="" dxfId="147">
      <formula>$D$1&gt;P5</formula>
    </cfRule>
  </conditionalFormatting>
  <conditionalFormatting sqref="P5">
    <cfRule type="expression" priority="150" aboveAverage="0" equalAverage="0" bottom="0" percent="0" rank="0" text="" dxfId="148">
      <formula>$D$1&lt;P5</formula>
    </cfRule>
    <cfRule type="expression" priority="151" aboveAverage="0" equalAverage="0" bottom="0" percent="0" rank="0" text="" dxfId="149">
      <formula>$D$1&gt;P5</formula>
    </cfRule>
  </conditionalFormatting>
  <conditionalFormatting sqref="N4">
    <cfRule type="expression" priority="152" aboveAverage="0" equalAverage="0" bottom="0" percent="0" rank="0" text="" dxfId="150">
      <formula>$D$1&lt;N4</formula>
    </cfRule>
    <cfRule type="expression" priority="153" aboveAverage="0" equalAverage="0" bottom="0" percent="0" rank="0" text="" dxfId="151">
      <formula>$D$1&gt;N4</formula>
    </cfRule>
  </conditionalFormatting>
  <conditionalFormatting sqref="N4">
    <cfRule type="expression" priority="154" aboveAverage="0" equalAverage="0" bottom="0" percent="0" rank="0" text="" dxfId="152">
      <formula>$D$1&lt;N4</formula>
    </cfRule>
    <cfRule type="expression" priority="155" aboveAverage="0" equalAverage="0" bottom="0" percent="0" rank="0" text="" dxfId="153">
      <formula>$D$1&gt;N4</formula>
    </cfRule>
  </conditionalFormatting>
  <conditionalFormatting sqref="N4">
    <cfRule type="expression" priority="156" aboveAverage="0" equalAverage="0" bottom="0" percent="0" rank="0" text="" dxfId="154">
      <formula>$D$1&lt;N4</formula>
    </cfRule>
    <cfRule type="expression" priority="157" aboveAverage="0" equalAverage="0" bottom="0" percent="0" rank="0" text="" dxfId="155">
      <formula>$D$1&gt;N4</formula>
    </cfRule>
  </conditionalFormatting>
  <conditionalFormatting sqref="N4">
    <cfRule type="expression" priority="158" aboveAverage="0" equalAverage="0" bottom="0" percent="0" rank="0" text="" dxfId="156">
      <formula>$D$1&lt;N4</formula>
    </cfRule>
    <cfRule type="expression" priority="159" aboveAverage="0" equalAverage="0" bottom="0" percent="0" rank="0" text="" dxfId="157">
      <formula>$D$1&gt;N4</formula>
    </cfRule>
  </conditionalFormatting>
  <conditionalFormatting sqref="N4">
    <cfRule type="expression" priority="160" aboveAverage="0" equalAverage="0" bottom="0" percent="0" rank="0" text="" dxfId="158">
      <formula>$D$1&lt;N4</formula>
    </cfRule>
    <cfRule type="expression" priority="161" aboveAverage="0" equalAverage="0" bottom="0" percent="0" rank="0" text="" dxfId="159">
      <formula>$D$1&gt;N4</formula>
    </cfRule>
  </conditionalFormatting>
  <conditionalFormatting sqref="N5">
    <cfRule type="expression" priority="162" aboveAverage="0" equalAverage="0" bottom="0" percent="0" rank="0" text="" dxfId="160">
      <formula>$D$1&lt;N5</formula>
    </cfRule>
    <cfRule type="expression" priority="163" aboveAverage="0" equalAverage="0" bottom="0" percent="0" rank="0" text="" dxfId="161">
      <formula>$D$1&gt;N5</formula>
    </cfRule>
  </conditionalFormatting>
  <conditionalFormatting sqref="N4">
    <cfRule type="expression" priority="164" aboveAverage="0" equalAverage="0" bottom="0" percent="0" rank="0" text="" dxfId="162">
      <formula>$D$1&lt;N4</formula>
    </cfRule>
    <cfRule type="expression" priority="165" aboveAverage="0" equalAverage="0" bottom="0" percent="0" rank="0" text="" dxfId="163">
      <formula>$D$1&gt;N4</formula>
    </cfRule>
  </conditionalFormatting>
  <conditionalFormatting sqref="Q5">
    <cfRule type="cellIs" priority="166" operator="equal" aboveAverage="0" equalAverage="0" bottom="0" percent="0" rank="0" text="" dxfId="164">
      <formula>5</formula>
    </cfRule>
    <cfRule type="cellIs" priority="167" operator="equal" aboveAverage="0" equalAverage="0" bottom="0" percent="0" rank="0" text="" dxfId="165">
      <formula>4</formula>
    </cfRule>
    <cfRule type="cellIs" priority="168" operator="equal" aboveAverage="0" equalAverage="0" bottom="0" percent="0" rank="0" text="" dxfId="166">
      <formula>3</formula>
    </cfRule>
  </conditionalFormatting>
  <conditionalFormatting sqref="O4">
    <cfRule type="expression" priority="169" aboveAverage="0" equalAverage="0" bottom="0" percent="0" rank="0" text="" dxfId="167">
      <formula>$D$1&lt;O4</formula>
    </cfRule>
    <cfRule type="expression" priority="170" aboveAverage="0" equalAverage="0" bottom="0" percent="0" rank="0" text="" dxfId="168">
      <formula>$D$1&gt;O4</formula>
    </cfRule>
  </conditionalFormatting>
  <conditionalFormatting sqref="M4">
    <cfRule type="expression" priority="171" aboveAverage="0" equalAverage="0" bottom="0" percent="0" rank="0" text="" dxfId="169">
      <formula>$D$1&lt;M4</formula>
    </cfRule>
    <cfRule type="expression" priority="172" aboveAverage="0" equalAverage="0" bottom="0" percent="0" rank="0" text="" dxfId="170">
      <formula>$D$1&gt;M4</formula>
    </cfRule>
  </conditionalFormatting>
  <conditionalFormatting sqref="M3">
    <cfRule type="expression" priority="173" aboveAverage="0" equalAverage="0" bottom="0" percent="0" rank="0" text="" dxfId="171">
      <formula>$D$1&lt;M3</formula>
    </cfRule>
    <cfRule type="expression" priority="174" aboveAverage="0" equalAverage="0" bottom="0" percent="0" rank="0" text="" dxfId="172">
      <formula>$D$1&gt;M3</formula>
    </cfRule>
  </conditionalFormatting>
  <conditionalFormatting sqref="M4">
    <cfRule type="expression" priority="175" aboveAverage="0" equalAverage="0" bottom="0" percent="0" rank="0" text="" dxfId="173">
      <formula>$D$1&lt;M4</formula>
    </cfRule>
    <cfRule type="expression" priority="176" aboveAverage="0" equalAverage="0" bottom="0" percent="0" rank="0" text="" dxfId="174">
      <formula>$D$1&gt;M4</formula>
    </cfRule>
  </conditionalFormatting>
  <conditionalFormatting sqref="M4">
    <cfRule type="expression" priority="177" aboveAverage="0" equalAverage="0" bottom="0" percent="0" rank="0" text="" dxfId="175">
      <formula>$D$1&lt;M4</formula>
    </cfRule>
    <cfRule type="expression" priority="178" aboveAverage="0" equalAverage="0" bottom="0" percent="0" rank="0" text="" dxfId="176">
      <formula>$D$1&gt;M4</formula>
    </cfRule>
  </conditionalFormatting>
  <conditionalFormatting sqref="M4">
    <cfRule type="expression" priority="179" aboveAverage="0" equalAverage="0" bottom="0" percent="0" rank="0" text="" dxfId="177">
      <formula>$D$1&lt;M4</formula>
    </cfRule>
    <cfRule type="expression" priority="180" aboveAverage="0" equalAverage="0" bottom="0" percent="0" rank="0" text="" dxfId="178">
      <formula>$D$1&gt;M4</formula>
    </cfRule>
  </conditionalFormatting>
  <conditionalFormatting sqref="M4">
    <cfRule type="expression" priority="181" aboveAverage="0" equalAverage="0" bottom="0" percent="0" rank="0" text="" dxfId="179">
      <formula>$D$1&lt;M4</formula>
    </cfRule>
    <cfRule type="expression" priority="182" aboveAverage="0" equalAverage="0" bottom="0" percent="0" rank="0" text="" dxfId="180">
      <formula>$D$1&gt;M4</formula>
    </cfRule>
  </conditionalFormatting>
  <conditionalFormatting sqref="M4">
    <cfRule type="expression" priority="183" aboveAverage="0" equalAverage="0" bottom="0" percent="0" rank="0" text="" dxfId="181">
      <formula>$D$1&lt;M4</formula>
    </cfRule>
    <cfRule type="expression" priority="184" aboveAverage="0" equalAverage="0" bottom="0" percent="0" rank="0" text="" dxfId="182">
      <formula>$D$1&gt;M4</formula>
    </cfRule>
  </conditionalFormatting>
  <conditionalFormatting sqref="M4">
    <cfRule type="expression" priority="185" aboveAverage="0" equalAverage="0" bottom="0" percent="0" rank="0" text="" dxfId="183">
      <formula>$D$1&lt;M4</formula>
    </cfRule>
    <cfRule type="expression" priority="186" aboveAverage="0" equalAverage="0" bottom="0" percent="0" rank="0" text="" dxfId="184">
      <formula>$D$1&gt;M4</formula>
    </cfRule>
  </conditionalFormatting>
  <conditionalFormatting sqref="M4">
    <cfRule type="expression" priority="187" aboveAverage="0" equalAverage="0" bottom="0" percent="0" rank="0" text="" dxfId="185">
      <formula>$D$1&lt;M4</formula>
    </cfRule>
    <cfRule type="expression" priority="188" aboveAverage="0" equalAverage="0" bottom="0" percent="0" rank="0" text="" dxfId="186">
      <formula>$D$1&gt;M4</formula>
    </cfRule>
  </conditionalFormatting>
  <conditionalFormatting sqref="M4">
    <cfRule type="expression" priority="189" aboveAverage="0" equalAverage="0" bottom="0" percent="0" rank="0" text="" dxfId="187">
      <formula>$D$1&lt;M4</formula>
    </cfRule>
    <cfRule type="expression" priority="190" aboveAverage="0" equalAverage="0" bottom="0" percent="0" rank="0" text="" dxfId="188">
      <formula>$D$1&gt;M4</formula>
    </cfRule>
  </conditionalFormatting>
  <conditionalFormatting sqref="M4">
    <cfRule type="expression" priority="191" aboveAverage="0" equalAverage="0" bottom="0" percent="0" rank="0" text="" dxfId="189">
      <formula>$D$1&lt;M4</formula>
    </cfRule>
    <cfRule type="expression" priority="192" aboveAverage="0" equalAverage="0" bottom="0" percent="0" rank="0" text="" dxfId="190">
      <formula>$D$1&gt;M4</formula>
    </cfRule>
  </conditionalFormatting>
  <conditionalFormatting sqref="M4">
    <cfRule type="expression" priority="193" aboveAverage="0" equalAverage="0" bottom="0" percent="0" rank="0" text="" dxfId="191">
      <formula>$D$1&lt;M4</formula>
    </cfRule>
    <cfRule type="expression" priority="194" aboveAverage="0" equalAverage="0" bottom="0" percent="0" rank="0" text="" dxfId="192">
      <formula>$D$1&gt;M4</formula>
    </cfRule>
  </conditionalFormatting>
  <conditionalFormatting sqref="M4">
    <cfRule type="expression" priority="195" aboveAverage="0" equalAverage="0" bottom="0" percent="0" rank="0" text="" dxfId="193">
      <formula>$D$1&lt;M4</formula>
    </cfRule>
    <cfRule type="expression" priority="196" aboveAverage="0" equalAverage="0" bottom="0" percent="0" rank="0" text="" dxfId="194">
      <formula>$D$1&gt;M4</formula>
    </cfRule>
  </conditionalFormatting>
  <conditionalFormatting sqref="M4">
    <cfRule type="expression" priority="197" aboveAverage="0" equalAverage="0" bottom="0" percent="0" rank="0" text="" dxfId="195">
      <formula>$D$1&lt;M4</formula>
    </cfRule>
    <cfRule type="expression" priority="198" aboveAverage="0" equalAverage="0" bottom="0" percent="0" rank="0" text="" dxfId="196">
      <formula>$D$1&gt;M4</formula>
    </cfRule>
  </conditionalFormatting>
  <conditionalFormatting sqref="M4">
    <cfRule type="expression" priority="199" aboveAverage="0" equalAverage="0" bottom="0" percent="0" rank="0" text="" dxfId="197">
      <formula>$D$1&lt;M4</formula>
    </cfRule>
    <cfRule type="expression" priority="200" aboveAverage="0" equalAverage="0" bottom="0" percent="0" rank="0" text="" dxfId="198">
      <formula>$D$1&gt;M4</formula>
    </cfRule>
  </conditionalFormatting>
  <conditionalFormatting sqref="O4">
    <cfRule type="expression" priority="201" aboveAverage="0" equalAverage="0" bottom="0" percent="0" rank="0" text="" dxfId="199">
      <formula>$D$1&lt;O4</formula>
    </cfRule>
    <cfRule type="expression" priority="202" aboveAverage="0" equalAverage="0" bottom="0" percent="0" rank="0" text="" dxfId="200">
      <formula>$D$1&gt;O4</formula>
    </cfRule>
  </conditionalFormatting>
  <conditionalFormatting sqref="O4">
    <cfRule type="expression" priority="203" aboveAverage="0" equalAverage="0" bottom="0" percent="0" rank="0" text="" dxfId="201">
      <formula>$D$1&lt;O4</formula>
    </cfRule>
    <cfRule type="expression" priority="204" aboveAverage="0" equalAverage="0" bottom="0" percent="0" rank="0" text="" dxfId="202">
      <formula>$D$1&gt;O4</formula>
    </cfRule>
  </conditionalFormatting>
  <conditionalFormatting sqref="O4">
    <cfRule type="expression" priority="205" aboveAverage="0" equalAverage="0" bottom="0" percent="0" rank="0" text="" dxfId="203">
      <formula>$D$1&lt;O4</formula>
    </cfRule>
    <cfRule type="expression" priority="206" aboveAverage="0" equalAverage="0" bottom="0" percent="0" rank="0" text="" dxfId="204">
      <formula>$D$1&gt;O4</formula>
    </cfRule>
  </conditionalFormatting>
  <conditionalFormatting sqref="O4">
    <cfRule type="expression" priority="207" aboveAverage="0" equalAverage="0" bottom="0" percent="0" rank="0" text="" dxfId="205">
      <formula>$D$1&lt;O4</formula>
    </cfRule>
    <cfRule type="expression" priority="208" aboveAverage="0" equalAverage="0" bottom="0" percent="0" rank="0" text="" dxfId="206">
      <formula>$D$1&gt;O4</formula>
    </cfRule>
  </conditionalFormatting>
  <conditionalFormatting sqref="O4">
    <cfRule type="expression" priority="209" aboveAverage="0" equalAverage="0" bottom="0" percent="0" rank="0" text="" dxfId="207">
      <formula>$D$1&lt;O4</formula>
    </cfRule>
    <cfRule type="expression" priority="210" aboveAverage="0" equalAverage="0" bottom="0" percent="0" rank="0" text="" dxfId="208">
      <formula>$D$1&gt;O4</formula>
    </cfRule>
  </conditionalFormatting>
  <conditionalFormatting sqref="O4">
    <cfRule type="expression" priority="211" aboveAverage="0" equalAverage="0" bottom="0" percent="0" rank="0" text="" dxfId="209">
      <formula>$D$1&lt;O4</formula>
    </cfRule>
    <cfRule type="expression" priority="212" aboveAverage="0" equalAverage="0" bottom="0" percent="0" rank="0" text="" dxfId="210">
      <formula>$D$1&gt;O4</formula>
    </cfRule>
  </conditionalFormatting>
  <conditionalFormatting sqref="P4">
    <cfRule type="expression" priority="213" aboveAverage="0" equalAverage="0" bottom="0" percent="0" rank="0" text="" dxfId="211">
      <formula>$D$1&lt;P4</formula>
    </cfRule>
    <cfRule type="expression" priority="214" aboveAverage="0" equalAverage="0" bottom="0" percent="0" rank="0" text="" dxfId="212">
      <formula>$D$1&gt;P4</formula>
    </cfRule>
  </conditionalFormatting>
  <conditionalFormatting sqref="Q4">
    <cfRule type="expression" priority="215" aboveAverage="0" equalAverage="0" bottom="0" percent="0" rank="0" text="" dxfId="213">
      <formula>$D$1&lt;Q4</formula>
    </cfRule>
    <cfRule type="expression" priority="216" aboveAverage="0" equalAverage="0" bottom="0" percent="0" rank="0" text="" dxfId="214">
      <formula>$D$1&gt;Q4</formula>
    </cfRule>
  </conditionalFormatting>
  <conditionalFormatting sqref="R5">
    <cfRule type="expression" priority="217" aboveAverage="0" equalAverage="0" bottom="0" percent="0" rank="0" text="" dxfId="215">
      <formula>$D$1&lt;R5</formula>
    </cfRule>
    <cfRule type="expression" priority="218" aboveAverage="0" equalAverage="0" bottom="0" percent="0" rank="0" text="" dxfId="216">
      <formula>$D$1&gt;R5</formula>
    </cfRule>
  </conditionalFormatting>
  <conditionalFormatting sqref="R5">
    <cfRule type="expression" priority="219" aboveAverage="0" equalAverage="0" bottom="0" percent="0" rank="0" text="" dxfId="217">
      <formula>$D$1&lt;R5</formula>
    </cfRule>
    <cfRule type="expression" priority="220" aboveAverage="0" equalAverage="0" bottom="0" percent="0" rank="0" text="" dxfId="218">
      <formula>$D$1&gt;R5</formula>
    </cfRule>
  </conditionalFormatting>
  <conditionalFormatting sqref="S4">
    <cfRule type="expression" priority="221" aboveAverage="0" equalAverage="0" bottom="0" percent="0" rank="0" text="" dxfId="219">
      <formula>$D$1&lt;S4</formula>
    </cfRule>
    <cfRule type="expression" priority="222" aboveAverage="0" equalAverage="0" bottom="0" percent="0" rank="0" text="" dxfId="220">
      <formula>$D$1&gt;S4</formula>
    </cfRule>
  </conditionalFormatting>
  <conditionalFormatting sqref="S4">
    <cfRule type="expression" priority="223" aboveAverage="0" equalAverage="0" bottom="0" percent="0" rank="0" text="" dxfId="221">
      <formula>$D$1&lt;S4</formula>
    </cfRule>
    <cfRule type="expression" priority="224" aboveAverage="0" equalAverage="0" bottom="0" percent="0" rank="0" text="" dxfId="222">
      <formula>$D$1&gt;S4</formula>
    </cfRule>
  </conditionalFormatting>
  <conditionalFormatting sqref="S4">
    <cfRule type="expression" priority="225" aboveAverage="0" equalAverage="0" bottom="0" percent="0" rank="0" text="" dxfId="223">
      <formula>$D$1&lt;S4</formula>
    </cfRule>
    <cfRule type="expression" priority="226" aboveAverage="0" equalAverage="0" bottom="0" percent="0" rank="0" text="" dxfId="224">
      <formula>$D$1&gt;S4</formula>
    </cfRule>
  </conditionalFormatting>
  <conditionalFormatting sqref="S4">
    <cfRule type="expression" priority="227" aboveAverage="0" equalAverage="0" bottom="0" percent="0" rank="0" text="" dxfId="225">
      <formula>$D$1&lt;S4</formula>
    </cfRule>
    <cfRule type="expression" priority="228" aboveAverage="0" equalAverage="0" bottom="0" percent="0" rank="0" text="" dxfId="226">
      <formula>$D$1&gt;S4</formula>
    </cfRule>
  </conditionalFormatting>
  <conditionalFormatting sqref="S4">
    <cfRule type="expression" priority="229" aboveAverage="0" equalAverage="0" bottom="0" percent="0" rank="0" text="" dxfId="227">
      <formula>$D$1&lt;S4</formula>
    </cfRule>
    <cfRule type="expression" priority="230" aboveAverage="0" equalAverage="0" bottom="0" percent="0" rank="0" text="" dxfId="228">
      <formula>$D$1&gt;S4</formula>
    </cfRule>
  </conditionalFormatting>
  <conditionalFormatting sqref="N4">
    <cfRule type="expression" priority="231" aboveAverage="0" equalAverage="0" bottom="0" percent="0" rank="0" text="" dxfId="229">
      <formula>$D$1&lt;N4</formula>
    </cfRule>
    <cfRule type="expression" priority="232" aboveAverage="0" equalAverage="0" bottom="0" percent="0" rank="0" text="" dxfId="230">
      <formula>$D$1&gt;N4</formula>
    </cfRule>
  </conditionalFormatting>
  <conditionalFormatting sqref="G5">
    <cfRule type="expression" priority="233" aboveAverage="0" equalAverage="0" bottom="0" percent="0" rank="0" text="" dxfId="231">
      <formula>$D$1&lt;G5</formula>
    </cfRule>
    <cfRule type="expression" priority="234" aboveAverage="0" equalAverage="0" bottom="0" percent="0" rank="0" text="" dxfId="232">
      <formula>$D$1&gt;G5</formula>
    </cfRule>
  </conditionalFormatting>
  <conditionalFormatting sqref="G5">
    <cfRule type="expression" priority="235" aboveAverage="0" equalAverage="0" bottom="0" percent="0" rank="0" text="" dxfId="233">
      <formula>$D$1&lt;G5</formula>
    </cfRule>
    <cfRule type="expression" priority="236" aboveAverage="0" equalAverage="0" bottom="0" percent="0" rank="0" text="" dxfId="234">
      <formula>$D$1&gt;G5</formula>
    </cfRule>
  </conditionalFormatting>
  <conditionalFormatting sqref="L4">
    <cfRule type="expression" priority="237" aboveAverage="0" equalAverage="0" bottom="0" percent="0" rank="0" text="" dxfId="235">
      <formula>$D$1&lt;L4</formula>
    </cfRule>
    <cfRule type="expression" priority="238" aboveAverage="0" equalAverage="0" bottom="0" percent="0" rank="0" text="" dxfId="236">
      <formula>$D$1&gt;L4</formula>
    </cfRule>
  </conditionalFormatting>
  <conditionalFormatting sqref="N4">
    <cfRule type="expression" priority="239" aboveAverage="0" equalAverage="0" bottom="0" percent="0" rank="0" text="" dxfId="237">
      <formula>$D$1&lt;N4</formula>
    </cfRule>
    <cfRule type="expression" priority="240" aboveAverage="0" equalAverage="0" bottom="0" percent="0" rank="0" text="" dxfId="238">
      <formula>$D$1&gt;N4</formula>
    </cfRule>
  </conditionalFormatting>
  <conditionalFormatting sqref="N4">
    <cfRule type="expression" priority="241" aboveAverage="0" equalAverage="0" bottom="0" percent="0" rank="0" text="" dxfId="239">
      <formula>$D$1&lt;N4</formula>
    </cfRule>
    <cfRule type="expression" priority="242" aboveAverage="0" equalAverage="0" bottom="0" percent="0" rank="0" text="" dxfId="240">
      <formula>$D$1&gt;N4</formula>
    </cfRule>
  </conditionalFormatting>
  <conditionalFormatting sqref="N4">
    <cfRule type="expression" priority="243" aboveAverage="0" equalAverage="0" bottom="0" percent="0" rank="0" text="" dxfId="241">
      <formula>$D$1&lt;N4</formula>
    </cfRule>
    <cfRule type="expression" priority="244" aboveAverage="0" equalAverage="0" bottom="0" percent="0" rank="0" text="" dxfId="242">
      <formula>$D$1&gt;N4</formula>
    </cfRule>
  </conditionalFormatting>
  <conditionalFormatting sqref="N4">
    <cfRule type="expression" priority="245" aboveAverage="0" equalAverage="0" bottom="0" percent="0" rank="0" text="" dxfId="243">
      <formula>$D$1&lt;N4</formula>
    </cfRule>
    <cfRule type="expression" priority="246" aboveAverage="0" equalAverage="0" bottom="0" percent="0" rank="0" text="" dxfId="244">
      <formula>$D$1&gt;N4</formula>
    </cfRule>
  </conditionalFormatting>
  <conditionalFormatting sqref="N4">
    <cfRule type="expression" priority="247" aboveAverage="0" equalAverage="0" bottom="0" percent="0" rank="0" text="" dxfId="245">
      <formula>$D$1&lt;N4</formula>
    </cfRule>
    <cfRule type="expression" priority="248" aboveAverage="0" equalAverage="0" bottom="0" percent="0" rank="0" text="" dxfId="246">
      <formula>$D$1&gt;N4</formula>
    </cfRule>
  </conditionalFormatting>
  <conditionalFormatting sqref="N4">
    <cfRule type="expression" priority="249" aboveAverage="0" equalAverage="0" bottom="0" percent="0" rank="0" text="" dxfId="247">
      <formula>$D$1&lt;N4</formula>
    </cfRule>
    <cfRule type="expression" priority="250" aboveAverage="0" equalAverage="0" bottom="0" percent="0" rank="0" text="" dxfId="248">
      <formula>$D$1&gt;N4</formula>
    </cfRule>
  </conditionalFormatting>
  <conditionalFormatting sqref="N4">
    <cfRule type="expression" priority="251" aboveAverage="0" equalAverage="0" bottom="0" percent="0" rank="0" text="" dxfId="249">
      <formula>$D$1&lt;N4</formula>
    </cfRule>
    <cfRule type="expression" priority="252" aboveAverage="0" equalAverage="0" bottom="0" percent="0" rank="0" text="" dxfId="250">
      <formula>$D$1&gt;N4</formula>
    </cfRule>
  </conditionalFormatting>
  <conditionalFormatting sqref="N4">
    <cfRule type="expression" priority="253" aboveAverage="0" equalAverage="0" bottom="0" percent="0" rank="0" text="" dxfId="251">
      <formula>$D$1&lt;N4</formula>
    </cfRule>
    <cfRule type="expression" priority="254" aboveAverage="0" equalAverage="0" bottom="0" percent="0" rank="0" text="" dxfId="252">
      <formula>$D$1&gt;N4</formula>
    </cfRule>
  </conditionalFormatting>
  <conditionalFormatting sqref="Q4">
    <cfRule type="expression" priority="255" aboveAverage="0" equalAverage="0" bottom="0" percent="0" rank="0" text="" dxfId="253">
      <formula>$D$1&lt;Q4</formula>
    </cfRule>
    <cfRule type="expression" priority="256" aboveAverage="0" equalAverage="0" bottom="0" percent="0" rank="0" text="" dxfId="254">
      <formula>$D$1&gt;Q4</formula>
    </cfRule>
  </conditionalFormatting>
  <conditionalFormatting sqref="L4">
    <cfRule type="expression" priority="257" aboveAverage="0" equalAverage="0" bottom="0" percent="0" rank="0" text="" dxfId="255">
      <formula>$D$1&lt;L4</formula>
    </cfRule>
    <cfRule type="expression" priority="258" aboveAverage="0" equalAverage="0" bottom="0" percent="0" rank="0" text="" dxfId="256">
      <formula>$D$1&gt;L4</formula>
    </cfRule>
  </conditionalFormatting>
  <conditionalFormatting sqref="L5">
    <cfRule type="expression" priority="259" aboveAverage="0" equalAverage="0" bottom="0" percent="0" rank="0" text="" dxfId="257">
      <formula>$D$1&lt;L5</formula>
    </cfRule>
    <cfRule type="expression" priority="260" aboveAverage="0" equalAverage="0" bottom="0" percent="0" rank="0" text="" dxfId="258">
      <formula>$D$1&gt;L5</formula>
    </cfRule>
  </conditionalFormatting>
  <conditionalFormatting sqref="L5">
    <cfRule type="expression" priority="261" aboveAverage="0" equalAverage="0" bottom="0" percent="0" rank="0" text="" dxfId="259">
      <formula>$D$1&lt;L5</formula>
    </cfRule>
    <cfRule type="expression" priority="262" aboveAverage="0" equalAverage="0" bottom="0" percent="0" rank="0" text="" dxfId="260">
      <formula>$D$1&gt;L5</formula>
    </cfRule>
  </conditionalFormatting>
  <conditionalFormatting sqref="L5">
    <cfRule type="expression" priority="263" aboveAverage="0" equalAverage="0" bottom="0" percent="0" rank="0" text="" dxfId="261">
      <formula>$D$1&lt;L5</formula>
    </cfRule>
    <cfRule type="expression" priority="264" aboveAverage="0" equalAverage="0" bottom="0" percent="0" rank="0" text="" dxfId="262">
      <formula>$D$1&gt;L5</formula>
    </cfRule>
  </conditionalFormatting>
  <conditionalFormatting sqref="L5">
    <cfRule type="expression" priority="265" aboveAverage="0" equalAverage="0" bottom="0" percent="0" rank="0" text="" dxfId="263">
      <formula>$D$1&lt;L5</formula>
    </cfRule>
    <cfRule type="expression" priority="266" aboveAverage="0" equalAverage="0" bottom="0" percent="0" rank="0" text="" dxfId="264">
      <formula>$D$1&gt;L5</formula>
    </cfRule>
  </conditionalFormatting>
  <conditionalFormatting sqref="N4">
    <cfRule type="expression" priority="267" aboveAverage="0" equalAverage="0" bottom="0" percent="0" rank="0" text="" dxfId="265">
      <formula>$D$1&lt;N4</formula>
    </cfRule>
    <cfRule type="expression" priority="268" aboveAverage="0" equalAverage="0" bottom="0" percent="0" rank="0" text="" dxfId="266">
      <formula>$D$1&gt;N4</formula>
    </cfRule>
  </conditionalFormatting>
  <conditionalFormatting sqref="N4">
    <cfRule type="expression" priority="269" aboveAverage="0" equalAverage="0" bottom="0" percent="0" rank="0" text="" dxfId="267">
      <formula>$D$1&lt;N4</formula>
    </cfRule>
    <cfRule type="expression" priority="270" aboveAverage="0" equalAverage="0" bottom="0" percent="0" rank="0" text="" dxfId="268">
      <formula>$D$1&gt;N4</formula>
    </cfRule>
  </conditionalFormatting>
  <conditionalFormatting sqref="L4">
    <cfRule type="expression" priority="271" aboveAverage="0" equalAverage="0" bottom="0" percent="0" rank="0" text="" dxfId="269">
      <formula>$D$1&lt;L4</formula>
    </cfRule>
    <cfRule type="expression" priority="272" aboveAverage="0" equalAverage="0" bottom="0" percent="0" rank="0" text="" dxfId="270">
      <formula>$D$1&gt;L4</formula>
    </cfRule>
  </conditionalFormatting>
  <conditionalFormatting sqref="N3">
    <cfRule type="expression" priority="273" aboveAverage="0" equalAverage="0" bottom="0" percent="0" rank="0" text="" dxfId="271">
      <formula>$D$1&lt;N3</formula>
    </cfRule>
    <cfRule type="expression" priority="274" aboveAverage="0" equalAverage="0" bottom="0" percent="0" rank="0" text="" dxfId="272">
      <formula>$D$1&gt;N3</formula>
    </cfRule>
  </conditionalFormatting>
  <conditionalFormatting sqref="N3">
    <cfRule type="expression" priority="275" aboveAverage="0" equalAverage="0" bottom="0" percent="0" rank="0" text="" dxfId="273">
      <formula>$D$1&lt;N3</formula>
    </cfRule>
    <cfRule type="expression" priority="276" aboveAverage="0" equalAverage="0" bottom="0" percent="0" rank="0" text="" dxfId="274">
      <formula>$D$1&gt;N3</formula>
    </cfRule>
  </conditionalFormatting>
  <conditionalFormatting sqref="N4">
    <cfRule type="expression" priority="277" aboveAverage="0" equalAverage="0" bottom="0" percent="0" rank="0" text="" dxfId="275">
      <formula>$D$1&lt;N4</formula>
    </cfRule>
    <cfRule type="expression" priority="278" aboveAverage="0" equalAverage="0" bottom="0" percent="0" rank="0" text="" dxfId="276">
      <formula>$D$1&gt;N4</formula>
    </cfRule>
  </conditionalFormatting>
  <conditionalFormatting sqref="N4">
    <cfRule type="expression" priority="279" aboveAverage="0" equalAverage="0" bottom="0" percent="0" rank="0" text="" dxfId="277">
      <formula>$D$1&lt;N4</formula>
    </cfRule>
    <cfRule type="expression" priority="280" aboveAverage="0" equalAverage="0" bottom="0" percent="0" rank="0" text="" dxfId="278">
      <formula>$D$1&gt;N4</formula>
    </cfRule>
  </conditionalFormatting>
  <conditionalFormatting sqref="N4">
    <cfRule type="expression" priority="281" aboveAverage="0" equalAverage="0" bottom="0" percent="0" rank="0" text="" dxfId="279">
      <formula>$D$1&lt;N4</formula>
    </cfRule>
    <cfRule type="expression" priority="282" aboveAverage="0" equalAverage="0" bottom="0" percent="0" rank="0" text="" dxfId="280">
      <formula>$D$1&gt;N4</formula>
    </cfRule>
  </conditionalFormatting>
  <conditionalFormatting sqref="N4">
    <cfRule type="expression" priority="283" aboveAverage="0" equalAverage="0" bottom="0" percent="0" rank="0" text="" dxfId="281">
      <formula>$D$1&lt;N4</formula>
    </cfRule>
    <cfRule type="expression" priority="284" aboveAverage="0" equalAverage="0" bottom="0" percent="0" rank="0" text="" dxfId="282">
      <formula>$D$1&gt;N4</formula>
    </cfRule>
  </conditionalFormatting>
  <conditionalFormatting sqref="N4">
    <cfRule type="expression" priority="285" aboveAverage="0" equalAverage="0" bottom="0" percent="0" rank="0" text="" dxfId="283">
      <formula>$D$1&lt;N4</formula>
    </cfRule>
    <cfRule type="expression" priority="286" aboveAverage="0" equalAverage="0" bottom="0" percent="0" rank="0" text="" dxfId="284">
      <formula>$D$1&gt;N4</formula>
    </cfRule>
  </conditionalFormatting>
  <conditionalFormatting sqref="N4">
    <cfRule type="expression" priority="287" aboveAverage="0" equalAverage="0" bottom="0" percent="0" rank="0" text="" dxfId="285">
      <formula>$D$1&lt;N4</formula>
    </cfRule>
    <cfRule type="expression" priority="288" aboveAverage="0" equalAverage="0" bottom="0" percent="0" rank="0" text="" dxfId="286">
      <formula>$D$1&gt;N4</formula>
    </cfRule>
  </conditionalFormatting>
  <conditionalFormatting sqref="S4">
    <cfRule type="expression" priority="289" aboveAverage="0" equalAverage="0" bottom="0" percent="0" rank="0" text="" dxfId="287">
      <formula>$D$1&lt;S4</formula>
    </cfRule>
    <cfRule type="expression" priority="290" aboveAverage="0" equalAverage="0" bottom="0" percent="0" rank="0" text="" dxfId="288">
      <formula>$D$1&gt;S4</formula>
    </cfRule>
  </conditionalFormatting>
  <conditionalFormatting sqref="P4">
    <cfRule type="expression" priority="291" aboveAverage="0" equalAverage="0" bottom="0" percent="0" rank="0" text="" dxfId="289">
      <formula>$D$1&lt;P4</formula>
    </cfRule>
    <cfRule type="expression" priority="292" aboveAverage="0" equalAverage="0" bottom="0" percent="0" rank="0" text="" dxfId="290">
      <formula>$D$1&gt;P4</formula>
    </cfRule>
  </conditionalFormatting>
  <conditionalFormatting sqref="P4">
    <cfRule type="expression" priority="293" aboveAverage="0" equalAverage="0" bottom="0" percent="0" rank="0" text="" dxfId="291">
      <formula>$D$1&lt;P4</formula>
    </cfRule>
    <cfRule type="expression" priority="294" aboveAverage="0" equalAverage="0" bottom="0" percent="0" rank="0" text="" dxfId="292">
      <formula>$D$1&gt;P4</formula>
    </cfRule>
  </conditionalFormatting>
  <conditionalFormatting sqref="P4">
    <cfRule type="expression" priority="295" aboveAverage="0" equalAverage="0" bottom="0" percent="0" rank="0" text="" dxfId="293">
      <formula>$D$1&lt;P4</formula>
    </cfRule>
    <cfRule type="expression" priority="296" aboveAverage="0" equalAverage="0" bottom="0" percent="0" rank="0" text="" dxfId="294">
      <formula>$D$1&gt;P4</formula>
    </cfRule>
  </conditionalFormatting>
  <conditionalFormatting sqref="P4">
    <cfRule type="expression" priority="297" aboveAverage="0" equalAverage="0" bottom="0" percent="0" rank="0" text="" dxfId="295">
      <formula>$D$1&lt;P4</formula>
    </cfRule>
    <cfRule type="expression" priority="298" aboveAverage="0" equalAverage="0" bottom="0" percent="0" rank="0" text="" dxfId="296">
      <formula>$D$1&gt;P4</formula>
    </cfRule>
  </conditionalFormatting>
  <conditionalFormatting sqref="P4">
    <cfRule type="expression" priority="299" aboveAverage="0" equalAverage="0" bottom="0" percent="0" rank="0" text="" dxfId="297">
      <formula>$D$1&lt;P4</formula>
    </cfRule>
    <cfRule type="expression" priority="300" aboveAverage="0" equalAverage="0" bottom="0" percent="0" rank="0" text="" dxfId="298">
      <formula>$D$1&gt;P4</formula>
    </cfRule>
  </conditionalFormatting>
  <conditionalFormatting sqref="P4">
    <cfRule type="expression" priority="301" aboveAverage="0" equalAverage="0" bottom="0" percent="0" rank="0" text="" dxfId="299">
      <formula>$D$1&lt;P4</formula>
    </cfRule>
    <cfRule type="expression" priority="302" aboveAverage="0" equalAverage="0" bottom="0" percent="0" rank="0" text="" dxfId="300">
      <formula>$D$1&gt;P4</formula>
    </cfRule>
  </conditionalFormatting>
  <conditionalFormatting sqref="P4">
    <cfRule type="expression" priority="303" aboveAverage="0" equalAverage="0" bottom="0" percent="0" rank="0" text="" dxfId="301">
      <formula>$D$1&lt;P4</formula>
    </cfRule>
    <cfRule type="expression" priority="304" aboveAverage="0" equalAverage="0" bottom="0" percent="0" rank="0" text="" dxfId="302">
      <formula>$D$1&gt;P4</formula>
    </cfRule>
  </conditionalFormatting>
  <conditionalFormatting sqref="Q4">
    <cfRule type="expression" priority="305" aboveAverage="0" equalAverage="0" bottom="0" percent="0" rank="0" text="" dxfId="303">
      <formula>$D$1&lt;Q4</formula>
    </cfRule>
    <cfRule type="expression" priority="306" aboveAverage="0" equalAverage="0" bottom="0" percent="0" rank="0" text="" dxfId="304">
      <formula>$D$1&gt;Q4</formula>
    </cfRule>
  </conditionalFormatting>
  <conditionalFormatting sqref="P4">
    <cfRule type="expression" priority="307" aboveAverage="0" equalAverage="0" bottom="0" percent="0" rank="0" text="" dxfId="305">
      <formula>$D$1&lt;P4</formula>
    </cfRule>
    <cfRule type="expression" priority="308" aboveAverage="0" equalAverage="0" bottom="0" percent="0" rank="0" text="" dxfId="306">
      <formula>$D$1&gt;P4</formula>
    </cfRule>
  </conditionalFormatting>
  <conditionalFormatting sqref="P4">
    <cfRule type="expression" priority="309" aboveAverage="0" equalAverage="0" bottom="0" percent="0" rank="0" text="" dxfId="307">
      <formula>$D$1&lt;P4</formula>
    </cfRule>
    <cfRule type="expression" priority="310" aboveAverage="0" equalAverage="0" bottom="0" percent="0" rank="0" text="" dxfId="308">
      <formula>$D$1&gt;P4</formula>
    </cfRule>
  </conditionalFormatting>
  <conditionalFormatting sqref="P4">
    <cfRule type="expression" priority="311" aboveAverage="0" equalAverage="0" bottom="0" percent="0" rank="0" text="" dxfId="309">
      <formula>$D$1&lt;P4</formula>
    </cfRule>
    <cfRule type="expression" priority="312" aboveAverage="0" equalAverage="0" bottom="0" percent="0" rank="0" text="" dxfId="310">
      <formula>$D$1&gt;P4</formula>
    </cfRule>
  </conditionalFormatting>
  <conditionalFormatting sqref="P4">
    <cfRule type="expression" priority="313" aboveAverage="0" equalAverage="0" bottom="0" percent="0" rank="0" text="" dxfId="311">
      <formula>$D$1&lt;P4</formula>
    </cfRule>
    <cfRule type="expression" priority="314" aboveAverage="0" equalAverage="0" bottom="0" percent="0" rank="0" text="" dxfId="312">
      <formula>$D$1&gt;P4</formula>
    </cfRule>
  </conditionalFormatting>
  <conditionalFormatting sqref="P4">
    <cfRule type="expression" priority="315" aboveAverage="0" equalAverage="0" bottom="0" percent="0" rank="0" text="" dxfId="313">
      <formula>$D$1&lt;P4</formula>
    </cfRule>
    <cfRule type="expression" priority="316" aboveAverage="0" equalAverage="0" bottom="0" percent="0" rank="0" text="" dxfId="314">
      <formula>$D$1&gt;P4</formula>
    </cfRule>
  </conditionalFormatting>
  <conditionalFormatting sqref="Q4">
    <cfRule type="expression" priority="317" aboveAverage="0" equalAverage="0" bottom="0" percent="0" rank="0" text="" dxfId="315">
      <formula>$D$1&lt;Q4</formula>
    </cfRule>
    <cfRule type="expression" priority="318" aboveAverage="0" equalAverage="0" bottom="0" percent="0" rank="0" text="" dxfId="316">
      <formula>$D$1&gt;Q4</formula>
    </cfRule>
  </conditionalFormatting>
  <conditionalFormatting sqref="Q4">
    <cfRule type="expression" priority="319" aboveAverage="0" equalAverage="0" bottom="0" percent="0" rank="0" text="" dxfId="317">
      <formula>$D$1&lt;Q4</formula>
    </cfRule>
    <cfRule type="expression" priority="320" aboveAverage="0" equalAverage="0" bottom="0" percent="0" rank="0" text="" dxfId="318">
      <formula>$D$1&gt;Q4</formula>
    </cfRule>
  </conditionalFormatting>
  <conditionalFormatting sqref="Q4">
    <cfRule type="expression" priority="321" aboveAverage="0" equalAverage="0" bottom="0" percent="0" rank="0" text="" dxfId="319">
      <formula>$D$1&lt;Q4</formula>
    </cfRule>
    <cfRule type="expression" priority="322" aboveAverage="0" equalAverage="0" bottom="0" percent="0" rank="0" text="" dxfId="320">
      <formula>$D$1&gt;Q4</formula>
    </cfRule>
  </conditionalFormatting>
  <conditionalFormatting sqref="Q4">
    <cfRule type="expression" priority="323" aboveAverage="0" equalAverage="0" bottom="0" percent="0" rank="0" text="" dxfId="321">
      <formula>$D$1&lt;Q4</formula>
    </cfRule>
    <cfRule type="expression" priority="324" aboveAverage="0" equalAverage="0" bottom="0" percent="0" rank="0" text="" dxfId="322">
      <formula>$D$1&gt;Q4</formula>
    </cfRule>
  </conditionalFormatting>
  <conditionalFormatting sqref="Q4">
    <cfRule type="expression" priority="325" aboveAverage="0" equalAverage="0" bottom="0" percent="0" rank="0" text="" dxfId="323">
      <formula>$D$1&lt;Q4</formula>
    </cfRule>
    <cfRule type="expression" priority="326" aboveAverage="0" equalAverage="0" bottom="0" percent="0" rank="0" text="" dxfId="324">
      <formula>$D$1&gt;Q4</formula>
    </cfRule>
  </conditionalFormatting>
  <conditionalFormatting sqref="Q4">
    <cfRule type="expression" priority="327" aboveAverage="0" equalAverage="0" bottom="0" percent="0" rank="0" text="" dxfId="325">
      <formula>$D$1&lt;Q4</formula>
    </cfRule>
    <cfRule type="expression" priority="328" aboveAverage="0" equalAverage="0" bottom="0" percent="0" rank="0" text="" dxfId="326">
      <formula>$D$1&gt;Q4</formula>
    </cfRule>
  </conditionalFormatting>
  <conditionalFormatting sqref="Q4">
    <cfRule type="expression" priority="329" aboveAverage="0" equalAverage="0" bottom="0" percent="0" rank="0" text="" dxfId="327">
      <formula>$D$1&lt;Q4</formula>
    </cfRule>
    <cfRule type="expression" priority="330" aboveAverage="0" equalAverage="0" bottom="0" percent="0" rank="0" text="" dxfId="328">
      <formula>$D$1&gt;Q4</formula>
    </cfRule>
  </conditionalFormatting>
  <conditionalFormatting sqref="Q4">
    <cfRule type="expression" priority="331" aboveAverage="0" equalAverage="0" bottom="0" percent="0" rank="0" text="" dxfId="329">
      <formula>$D$1&lt;Q4</formula>
    </cfRule>
    <cfRule type="expression" priority="332" aboveAverage="0" equalAverage="0" bottom="0" percent="0" rank="0" text="" dxfId="330">
      <formula>$D$1&gt;Q4</formula>
    </cfRule>
  </conditionalFormatting>
  <conditionalFormatting sqref="Q4">
    <cfRule type="expression" priority="333" aboveAverage="0" equalAverage="0" bottom="0" percent="0" rank="0" text="" dxfId="331">
      <formula>$D$1&lt;Q4</formula>
    </cfRule>
    <cfRule type="expression" priority="334" aboveAverage="0" equalAverage="0" bottom="0" percent="0" rank="0" text="" dxfId="332">
      <formula>$D$1&gt;Q4</formula>
    </cfRule>
  </conditionalFormatting>
  <conditionalFormatting sqref="Q4">
    <cfRule type="expression" priority="335" aboveAverage="0" equalAverage="0" bottom="0" percent="0" rank="0" text="" dxfId="333">
      <formula>$D$1&lt;Q4</formula>
    </cfRule>
    <cfRule type="expression" priority="336" aboveAverage="0" equalAverage="0" bottom="0" percent="0" rank="0" text="" dxfId="334">
      <formula>$D$1&gt;Q4</formula>
    </cfRule>
  </conditionalFormatting>
  <conditionalFormatting sqref="Q4">
    <cfRule type="expression" priority="337" aboveAverage="0" equalAverage="0" bottom="0" percent="0" rank="0" text="" dxfId="335">
      <formula>$D$1&lt;Q4</formula>
    </cfRule>
    <cfRule type="expression" priority="338" aboveAverage="0" equalAverage="0" bottom="0" percent="0" rank="0" text="" dxfId="336">
      <formula>$D$1&gt;Q4</formula>
    </cfRule>
  </conditionalFormatting>
  <conditionalFormatting sqref="Q4">
    <cfRule type="expression" priority="339" aboveAverage="0" equalAverage="0" bottom="0" percent="0" rank="0" text="" dxfId="337">
      <formula>$D$1&lt;Q4</formula>
    </cfRule>
    <cfRule type="expression" priority="340" aboveAverage="0" equalAverage="0" bottom="0" percent="0" rank="0" text="" dxfId="338">
      <formula>$D$1&gt;Q4</formula>
    </cfRule>
  </conditionalFormatting>
  <conditionalFormatting sqref="Q4">
    <cfRule type="expression" priority="341" aboveAverage="0" equalAverage="0" bottom="0" percent="0" rank="0" text="" dxfId="339">
      <formula>$D$1&lt;Q4</formula>
    </cfRule>
    <cfRule type="expression" priority="342" aboveAverage="0" equalAverage="0" bottom="0" percent="0" rank="0" text="" dxfId="340">
      <formula>$D$1&gt;Q4</formula>
    </cfRule>
  </conditionalFormatting>
  <conditionalFormatting sqref="Q4">
    <cfRule type="expression" priority="343" aboveAverage="0" equalAverage="0" bottom="0" percent="0" rank="0" text="" dxfId="341">
      <formula>$D$1&lt;Q4</formula>
    </cfRule>
    <cfRule type="expression" priority="344" aboveAverage="0" equalAverage="0" bottom="0" percent="0" rank="0" text="" dxfId="342">
      <formula>$D$1&gt;Q4</formula>
    </cfRule>
  </conditionalFormatting>
  <conditionalFormatting sqref="N5:R5">
    <cfRule type="cellIs" priority="345" operator="equal" aboveAverage="0" equalAverage="0" bottom="0" percent="0" rank="0" text="" dxfId="343">
      <formula>5</formula>
    </cfRule>
    <cfRule type="cellIs" priority="346" operator="equal" aboveAverage="0" equalAverage="0" bottom="0" percent="0" rank="0" text="" dxfId="344">
      <formula>4</formula>
    </cfRule>
    <cfRule type="cellIs" priority="347" operator="equal" aboveAverage="0" equalAverage="0" bottom="0" percent="0" rank="0" text="" dxfId="345">
      <formula>3</formula>
    </cfRule>
  </conditionalFormatting>
  <conditionalFormatting sqref="N5:R5">
    <cfRule type="expression" priority="348" aboveAverage="0" equalAverage="0" bottom="0" percent="0" rank="0" text="" dxfId="346">
      <formula>$D$1&lt;N5</formula>
    </cfRule>
    <cfRule type="expression" priority="349" aboveAverage="0" equalAverage="0" bottom="0" percent="0" rank="0" text="" dxfId="347">
      <formula>$D$1&gt;N5</formula>
    </cfRule>
  </conditionalFormatting>
  <conditionalFormatting sqref="G3:J3">
    <cfRule type="expression" priority="350" aboveAverage="0" equalAverage="0" bottom="0" percent="0" rank="0" text="" dxfId="348">
      <formula>$D$1&lt;G3</formula>
    </cfRule>
    <cfRule type="expression" priority="351" aboveAverage="0" equalAverage="0" bottom="0" percent="0" rank="0" text="" dxfId="349">
      <formula>$D$1&gt;G3</formula>
    </cfRule>
  </conditionalFormatting>
  <conditionalFormatting sqref="G3:J3">
    <cfRule type="expression" priority="352" aboveAverage="0" equalAverage="0" bottom="0" percent="0" rank="0" text="" dxfId="350">
      <formula>$D$1&lt;G3</formula>
    </cfRule>
    <cfRule type="expression" priority="353" aboveAverage="0" equalAverage="0" bottom="0" percent="0" rank="0" text="" dxfId="351">
      <formula>$D$1&gt;G3</formula>
    </cfRule>
  </conditionalFormatting>
  <conditionalFormatting sqref="I3">
    <cfRule type="expression" priority="354" aboveAverage="0" equalAverage="0" bottom="0" percent="0" rank="0" text="" dxfId="352">
      <formula>$D$1&lt;I3</formula>
    </cfRule>
    <cfRule type="expression" priority="355" aboveAverage="0" equalAverage="0" bottom="0" percent="0" rank="0" text="" dxfId="353">
      <formula>$D$1&gt;I3</formula>
    </cfRule>
  </conditionalFormatting>
  <conditionalFormatting sqref="G3:H3">
    <cfRule type="expression" priority="356" aboveAverage="0" equalAverage="0" bottom="0" percent="0" rank="0" text="" dxfId="354">
      <formula>$D$1&lt;G3</formula>
    </cfRule>
    <cfRule type="expression" priority="357" aboveAverage="0" equalAverage="0" bottom="0" percent="0" rank="0" text="" dxfId="355">
      <formula>$D$1&gt;G3</formula>
    </cfRule>
  </conditionalFormatting>
  <conditionalFormatting sqref="I3">
    <cfRule type="expression" priority="358" aboveAverage="0" equalAverage="0" bottom="0" percent="0" rank="0" text="" dxfId="356">
      <formula>$D$1&lt;I3</formula>
    </cfRule>
    <cfRule type="expression" priority="359" aboveAverage="0" equalAverage="0" bottom="0" percent="0" rank="0" text="" dxfId="357">
      <formula>$D$1&gt;I3</formula>
    </cfRule>
  </conditionalFormatting>
  <conditionalFormatting sqref="G3">
    <cfRule type="expression" priority="360" aboveAverage="0" equalAverage="0" bottom="0" percent="0" rank="0" text="" dxfId="358">
      <formula>$D$1&lt;G3</formula>
    </cfRule>
    <cfRule type="expression" priority="361" aboveAverage="0" equalAverage="0" bottom="0" percent="0" rank="0" text="" dxfId="359">
      <formula>$D$1&gt;G3</formula>
    </cfRule>
  </conditionalFormatting>
  <conditionalFormatting sqref="F3">
    <cfRule type="expression" priority="362" aboveAverage="0" equalAverage="0" bottom="0" percent="0" rank="0" text="" dxfId="360">
      <formula>$D$1&lt;F3</formula>
    </cfRule>
    <cfRule type="expression" priority="363" aboveAverage="0" equalAverage="0" bottom="0" percent="0" rank="0" text="" dxfId="361">
      <formula>$D$1&gt;F3</formula>
    </cfRule>
  </conditionalFormatting>
  <conditionalFormatting sqref="F3">
    <cfRule type="expression" priority="364" aboveAverage="0" equalAverage="0" bottom="0" percent="0" rank="0" text="" dxfId="362">
      <formula>$D$1&lt;F3</formula>
    </cfRule>
    <cfRule type="expression" priority="365" aboveAverage="0" equalAverage="0" bottom="0" percent="0" rank="0" text="" dxfId="363">
      <formula>$D$1&gt;F3</formula>
    </cfRule>
  </conditionalFormatting>
  <conditionalFormatting sqref="F3">
    <cfRule type="expression" priority="366" aboveAverage="0" equalAverage="0" bottom="0" percent="0" rank="0" text="" dxfId="364">
      <formula>$D$1&lt;F3</formula>
    </cfRule>
    <cfRule type="expression" priority="367" aboveAverage="0" equalAverage="0" bottom="0" percent="0" rank="0" text="" dxfId="365">
      <formula>$D$1&gt;F3</formula>
    </cfRule>
  </conditionalFormatting>
  <conditionalFormatting sqref="J3">
    <cfRule type="expression" priority="368" aboveAverage="0" equalAverage="0" bottom="0" percent="0" rank="0" text="" dxfId="366">
      <formula>$D$1&lt;J3</formula>
    </cfRule>
    <cfRule type="expression" priority="369" aboveAverage="0" equalAverage="0" bottom="0" percent="0" rank="0" text="" dxfId="367">
      <formula>$D$1&gt;J3</formula>
    </cfRule>
  </conditionalFormatting>
  <conditionalFormatting sqref="J3">
    <cfRule type="expression" priority="370" aboveAverage="0" equalAverage="0" bottom="0" percent="0" rank="0" text="" dxfId="368">
      <formula>$D$1&lt;J3</formula>
    </cfRule>
    <cfRule type="expression" priority="371" aboveAverage="0" equalAverage="0" bottom="0" percent="0" rank="0" text="" dxfId="369">
      <formula>$D$1&gt;J3</formula>
    </cfRule>
  </conditionalFormatting>
  <conditionalFormatting sqref="J3">
    <cfRule type="expression" priority="372" aboveAverage="0" equalAverage="0" bottom="0" percent="0" rank="0" text="" dxfId="370">
      <formula>$D$1&lt;J3</formula>
    </cfRule>
    <cfRule type="expression" priority="373" aboveAverage="0" equalAverage="0" bottom="0" percent="0" rank="0" text="" dxfId="371">
      <formula>$D$1&gt;J3</formula>
    </cfRule>
  </conditionalFormatting>
  <conditionalFormatting sqref="G3">
    <cfRule type="expression" priority="374" aboveAverage="0" equalAverage="0" bottom="0" percent="0" rank="0" text="" dxfId="372">
      <formula>$D$1&lt;G3</formula>
    </cfRule>
    <cfRule type="expression" priority="375" aboveAverage="0" equalAverage="0" bottom="0" percent="0" rank="0" text="" dxfId="373">
      <formula>$D$1&gt;G3</formula>
    </cfRule>
  </conditionalFormatting>
  <conditionalFormatting sqref="G3">
    <cfRule type="expression" priority="376" aboveAverage="0" equalAverage="0" bottom="0" percent="0" rank="0" text="" dxfId="374">
      <formula>$D$1&lt;G3</formula>
    </cfRule>
    <cfRule type="expression" priority="377" aboveAverage="0" equalAverage="0" bottom="0" percent="0" rank="0" text="" dxfId="375">
      <formula>$D$1&gt;G3</formula>
    </cfRule>
  </conditionalFormatting>
  <conditionalFormatting sqref="H3">
    <cfRule type="expression" priority="378" aboveAverage="0" equalAverage="0" bottom="0" percent="0" rank="0" text="" dxfId="376">
      <formula>$D$1&lt;H3</formula>
    </cfRule>
    <cfRule type="expression" priority="379" aboveAverage="0" equalAverage="0" bottom="0" percent="0" rank="0" text="" dxfId="377">
      <formula>$D$1&gt;H3</formula>
    </cfRule>
  </conditionalFormatting>
  <conditionalFormatting sqref="F5">
    <cfRule type="cellIs" priority="380" operator="equal" aboveAverage="0" equalAverage="0" bottom="0" percent="0" rank="0" text="" dxfId="378">
      <formula>5</formula>
    </cfRule>
    <cfRule type="cellIs" priority="381" operator="equal" aboveAverage="0" equalAverage="0" bottom="0" percent="0" rank="0" text="" dxfId="379">
      <formula>4</formula>
    </cfRule>
    <cfRule type="cellIs" priority="382" operator="equal" aboveAverage="0" equalAverage="0" bottom="0" percent="0" rank="0" text="" dxfId="380">
      <formula>3</formula>
    </cfRule>
  </conditionalFormatting>
  <conditionalFormatting sqref="F4">
    <cfRule type="expression" priority="383" aboveAverage="0" equalAverage="0" bottom="0" percent="0" rank="0" text="" dxfId="381">
      <formula>$D$1&lt;F4</formula>
    </cfRule>
    <cfRule type="expression" priority="384" aboveAverage="0" equalAverage="0" bottom="0" percent="0" rank="0" text="" dxfId="382">
      <formula>$D$1&gt;F4</formula>
    </cfRule>
  </conditionalFormatting>
  <conditionalFormatting sqref="F4">
    <cfRule type="expression" priority="385" aboveAverage="0" equalAverage="0" bottom="0" percent="0" rank="0" text="" dxfId="383">
      <formula>$D$1&lt;F4</formula>
    </cfRule>
    <cfRule type="expression" priority="386" aboveAverage="0" equalAverage="0" bottom="0" percent="0" rank="0" text="" dxfId="384">
      <formula>$D$1&gt;F4</formula>
    </cfRule>
  </conditionalFormatting>
  <conditionalFormatting sqref="F4">
    <cfRule type="expression" priority="387" aboveAverage="0" equalAverage="0" bottom="0" percent="0" rank="0" text="" dxfId="385">
      <formula>$D$1&lt;F4</formula>
    </cfRule>
    <cfRule type="expression" priority="388" aboveAverage="0" equalAverage="0" bottom="0" percent="0" rank="0" text="" dxfId="386">
      <formula>$D$1&gt;F4</formula>
    </cfRule>
  </conditionalFormatting>
  <conditionalFormatting sqref="F4">
    <cfRule type="expression" priority="389" aboveAverage="0" equalAverage="0" bottom="0" percent="0" rank="0" text="" dxfId="387">
      <formula>$D$1&lt;F4</formula>
    </cfRule>
    <cfRule type="expression" priority="390" aboveAverage="0" equalAverage="0" bottom="0" percent="0" rank="0" text="" dxfId="388">
      <formula>$D$1&gt;F4</formula>
    </cfRule>
  </conditionalFormatting>
  <conditionalFormatting sqref="F4">
    <cfRule type="expression" priority="391" aboveAverage="0" equalAverage="0" bottom="0" percent="0" rank="0" text="" dxfId="389">
      <formula>$D$1&lt;F4</formula>
    </cfRule>
    <cfRule type="expression" priority="392" aboveAverage="0" equalAverage="0" bottom="0" percent="0" rank="0" text="" dxfId="390">
      <formula>$D$1&gt;F4</formula>
    </cfRule>
  </conditionalFormatting>
  <conditionalFormatting sqref="F4">
    <cfRule type="expression" priority="393" aboveAverage="0" equalAverage="0" bottom="0" percent="0" rank="0" text="" dxfId="391">
      <formula>$D$1&lt;F4</formula>
    </cfRule>
    <cfRule type="expression" priority="394" aboveAverage="0" equalAverage="0" bottom="0" percent="0" rank="0" text="" dxfId="392">
      <formula>$D$1&gt;F4</formula>
    </cfRule>
  </conditionalFormatting>
  <conditionalFormatting sqref="F4">
    <cfRule type="expression" priority="395" aboveAverage="0" equalAverage="0" bottom="0" percent="0" rank="0" text="" dxfId="393">
      <formula>$D$1&lt;F4</formula>
    </cfRule>
    <cfRule type="expression" priority="396" aboveAverage="0" equalAverage="0" bottom="0" percent="0" rank="0" text="" dxfId="394">
      <formula>$D$1&gt;F4</formula>
    </cfRule>
  </conditionalFormatting>
  <conditionalFormatting sqref="H3">
    <cfRule type="expression" priority="397" aboveAverage="0" equalAverage="0" bottom="0" percent="0" rank="0" text="" dxfId="395">
      <formula>$D$1&lt;H3</formula>
    </cfRule>
    <cfRule type="expression" priority="398" aboveAverage="0" equalAverage="0" bottom="0" percent="0" rank="0" text="" dxfId="396">
      <formula>$D$1&gt;H3</formula>
    </cfRule>
  </conditionalFormatting>
  <conditionalFormatting sqref="I3">
    <cfRule type="expression" priority="399" aboveAverage="0" equalAverage="0" bottom="0" percent="0" rank="0" text="" dxfId="397">
      <formula>$D$1&lt;I3</formula>
    </cfRule>
    <cfRule type="expression" priority="400" aboveAverage="0" equalAverage="0" bottom="0" percent="0" rank="0" text="" dxfId="398">
      <formula>$D$1&gt;I3</formula>
    </cfRule>
  </conditionalFormatting>
  <conditionalFormatting sqref="I3">
    <cfRule type="expression" priority="401" aboveAverage="0" equalAverage="0" bottom="0" percent="0" rank="0" text="" dxfId="399">
      <formula>$D$1&lt;I3</formula>
    </cfRule>
    <cfRule type="expression" priority="402" aboveAverage="0" equalAverage="0" bottom="0" percent="0" rank="0" text="" dxfId="400">
      <formula>$D$1&gt;I3</formula>
    </cfRule>
  </conditionalFormatting>
  <conditionalFormatting sqref="F4">
    <cfRule type="expression" priority="403" aboveAverage="0" equalAverage="0" bottom="0" percent="0" rank="0" text="" dxfId="401">
      <formula>$D$1&lt;F4</formula>
    </cfRule>
    <cfRule type="expression" priority="404" aboveAverage="0" equalAverage="0" bottom="0" percent="0" rank="0" text="" dxfId="402">
      <formula>$D$1&gt;F4</formula>
    </cfRule>
  </conditionalFormatting>
  <conditionalFormatting sqref="F4">
    <cfRule type="expression" priority="405" aboveAverage="0" equalAverage="0" bottom="0" percent="0" rank="0" text="" dxfId="403">
      <formula>$D$1&lt;F4</formula>
    </cfRule>
    <cfRule type="expression" priority="406" aboveAverage="0" equalAverage="0" bottom="0" percent="0" rank="0" text="" dxfId="404">
      <formula>$D$1&gt;F4</formula>
    </cfRule>
  </conditionalFormatting>
  <conditionalFormatting sqref="F5">
    <cfRule type="cellIs" priority="407" operator="equal" aboveAverage="0" equalAverage="0" bottom="0" percent="0" rank="0" text="" dxfId="405">
      <formula>5</formula>
    </cfRule>
    <cfRule type="cellIs" priority="408" operator="equal" aboveAverage="0" equalAverage="0" bottom="0" percent="0" rank="0" text="" dxfId="406">
      <formula>4</formula>
    </cfRule>
    <cfRule type="cellIs" priority="409" operator="equal" aboveAverage="0" equalAverage="0" bottom="0" percent="0" rank="0" text="" dxfId="407">
      <formula>3</formula>
    </cfRule>
  </conditionalFormatting>
  <conditionalFormatting sqref="F4">
    <cfRule type="expression" priority="410" aboveAverage="0" equalAverage="0" bottom="0" percent="0" rank="0" text="" dxfId="408">
      <formula>$D$1&lt;F4</formula>
    </cfRule>
    <cfRule type="expression" priority="411" aboveAverage="0" equalAverage="0" bottom="0" percent="0" rank="0" text="" dxfId="409">
      <formula>$D$1&gt;F4</formula>
    </cfRule>
  </conditionalFormatting>
  <conditionalFormatting sqref="F4">
    <cfRule type="expression" priority="412" aboveAverage="0" equalAverage="0" bottom="0" percent="0" rank="0" text="" dxfId="410">
      <formula>$D$1&lt;F4</formula>
    </cfRule>
    <cfRule type="expression" priority="413" aboveAverage="0" equalAverage="0" bottom="0" percent="0" rank="0" text="" dxfId="411">
      <formula>$D$1&gt;F4</formula>
    </cfRule>
  </conditionalFormatting>
  <conditionalFormatting sqref="F5">
    <cfRule type="cellIs" priority="414" operator="equal" aboveAverage="0" equalAverage="0" bottom="0" percent="0" rank="0" text="" dxfId="412">
      <formula>5</formula>
    </cfRule>
    <cfRule type="cellIs" priority="415" operator="equal" aboveAverage="0" equalAverage="0" bottom="0" percent="0" rank="0" text="" dxfId="413">
      <formula>4</formula>
    </cfRule>
    <cfRule type="cellIs" priority="416" operator="equal" aboveAverage="0" equalAverage="0" bottom="0" percent="0" rank="0" text="" dxfId="414">
      <formula>3</formula>
    </cfRule>
  </conditionalFormatting>
  <conditionalFormatting sqref="F4">
    <cfRule type="expression" priority="417" aboveAverage="0" equalAverage="0" bottom="0" percent="0" rank="0" text="" dxfId="415">
      <formula>$D$1&lt;F4</formula>
    </cfRule>
    <cfRule type="expression" priority="418" aboveAverage="0" equalAverage="0" bottom="0" percent="0" rank="0" text="" dxfId="416">
      <formula>$D$1&gt;F4</formula>
    </cfRule>
  </conditionalFormatting>
  <conditionalFormatting sqref="F4">
    <cfRule type="expression" priority="419" aboveAverage="0" equalAverage="0" bottom="0" percent="0" rank="0" text="" dxfId="417">
      <formula>$D$1&lt;F4</formula>
    </cfRule>
    <cfRule type="expression" priority="420" aboveAverage="0" equalAverage="0" bottom="0" percent="0" rank="0" text="" dxfId="418">
      <formula>$D$1&gt;F4</formula>
    </cfRule>
  </conditionalFormatting>
  <conditionalFormatting sqref="F4">
    <cfRule type="expression" priority="421" aboveAverage="0" equalAverage="0" bottom="0" percent="0" rank="0" text="" dxfId="419">
      <formula>$D$1&lt;F4</formula>
    </cfRule>
    <cfRule type="expression" priority="422" aboveAverage="0" equalAverage="0" bottom="0" percent="0" rank="0" text="" dxfId="420">
      <formula>$D$1&gt;F4</formula>
    </cfRule>
  </conditionalFormatting>
  <conditionalFormatting sqref="F5">
    <cfRule type="cellIs" priority="423" operator="equal" aboveAverage="0" equalAverage="0" bottom="0" percent="0" rank="0" text="" dxfId="421">
      <formula>5</formula>
    </cfRule>
    <cfRule type="cellIs" priority="424" operator="equal" aboveAverage="0" equalAverage="0" bottom="0" percent="0" rank="0" text="" dxfId="422">
      <formula>4</formula>
    </cfRule>
    <cfRule type="cellIs" priority="425" operator="equal" aboveAverage="0" equalAverage="0" bottom="0" percent="0" rank="0" text="" dxfId="423">
      <formula>3</formula>
    </cfRule>
  </conditionalFormatting>
  <conditionalFormatting sqref="F4">
    <cfRule type="expression" priority="426" aboveAverage="0" equalAverage="0" bottom="0" percent="0" rank="0" text="" dxfId="424">
      <formula>$D$1&lt;F4</formula>
    </cfRule>
    <cfRule type="expression" priority="427" aboveAverage="0" equalAverage="0" bottom="0" percent="0" rank="0" text="" dxfId="425">
      <formula>$D$1&gt;F4</formula>
    </cfRule>
  </conditionalFormatting>
  <conditionalFormatting sqref="F5">
    <cfRule type="cellIs" priority="428" operator="equal" aboveAverage="0" equalAverage="0" bottom="0" percent="0" rank="0" text="" dxfId="426">
      <formula>5</formula>
    </cfRule>
    <cfRule type="cellIs" priority="429" operator="equal" aboveAverage="0" equalAverage="0" bottom="0" percent="0" rank="0" text="" dxfId="427">
      <formula>4</formula>
    </cfRule>
    <cfRule type="cellIs" priority="430" operator="equal" aboveAverage="0" equalAverage="0" bottom="0" percent="0" rank="0" text="" dxfId="428">
      <formula>3</formula>
    </cfRule>
  </conditionalFormatting>
  <conditionalFormatting sqref="F4">
    <cfRule type="expression" priority="431" aboveAverage="0" equalAverage="0" bottom="0" percent="0" rank="0" text="" dxfId="429">
      <formula>$D$1&lt;F4</formula>
    </cfRule>
    <cfRule type="expression" priority="432" aboveAverage="0" equalAverage="0" bottom="0" percent="0" rank="0" text="" dxfId="430">
      <formula>$D$1&gt;F4</formula>
    </cfRule>
  </conditionalFormatting>
  <conditionalFormatting sqref="F5">
    <cfRule type="cellIs" priority="433" operator="equal" aboveAverage="0" equalAverage="0" bottom="0" percent="0" rank="0" text="" dxfId="431">
      <formula>5</formula>
    </cfRule>
    <cfRule type="cellIs" priority="434" operator="equal" aboveAverage="0" equalAverage="0" bottom="0" percent="0" rank="0" text="" dxfId="432">
      <formula>4</formula>
    </cfRule>
    <cfRule type="cellIs" priority="435" operator="equal" aboveAverage="0" equalAverage="0" bottom="0" percent="0" rank="0" text="" dxfId="433">
      <formula>3</formula>
    </cfRule>
  </conditionalFormatting>
  <conditionalFormatting sqref="F4">
    <cfRule type="expression" priority="436" aboveAverage="0" equalAverage="0" bottom="0" percent="0" rank="0" text="" dxfId="434">
      <formula>$D$1&lt;F4</formula>
    </cfRule>
    <cfRule type="expression" priority="437" aboveAverage="0" equalAverage="0" bottom="0" percent="0" rank="0" text="" dxfId="435">
      <formula>$D$1&gt;F4</formula>
    </cfRule>
  </conditionalFormatting>
  <conditionalFormatting sqref="F5">
    <cfRule type="cellIs" priority="438" operator="equal" aboveAverage="0" equalAverage="0" bottom="0" percent="0" rank="0" text="" dxfId="436">
      <formula>5</formula>
    </cfRule>
    <cfRule type="cellIs" priority="439" operator="equal" aboveAverage="0" equalAverage="0" bottom="0" percent="0" rank="0" text="" dxfId="437">
      <formula>4</formula>
    </cfRule>
    <cfRule type="cellIs" priority="440" operator="equal" aboveAverage="0" equalAverage="0" bottom="0" percent="0" rank="0" text="" dxfId="438">
      <formula>3</formula>
    </cfRule>
  </conditionalFormatting>
  <conditionalFormatting sqref="F4">
    <cfRule type="expression" priority="441" aboveAverage="0" equalAverage="0" bottom="0" percent="0" rank="0" text="" dxfId="439">
      <formula>$D$1&lt;F4</formula>
    </cfRule>
    <cfRule type="expression" priority="442" aboveAverage="0" equalAverage="0" bottom="0" percent="0" rank="0" text="" dxfId="440">
      <formula>$D$1&gt;F4</formula>
    </cfRule>
  </conditionalFormatting>
  <conditionalFormatting sqref="F4">
    <cfRule type="expression" priority="443" aboveAverage="0" equalAverage="0" bottom="0" percent="0" rank="0" text="" dxfId="441">
      <formula>$D$1&lt;F4</formula>
    </cfRule>
    <cfRule type="expression" priority="444" aboveAverage="0" equalAverage="0" bottom="0" percent="0" rank="0" text="" dxfId="442">
      <formula>$D$1&gt;F4</formula>
    </cfRule>
  </conditionalFormatting>
  <conditionalFormatting sqref="F4">
    <cfRule type="expression" priority="445" aboveAverage="0" equalAverage="0" bottom="0" percent="0" rank="0" text="" dxfId="443">
      <formula>$D$1&lt;F4</formula>
    </cfRule>
    <cfRule type="expression" priority="446" aboveAverage="0" equalAverage="0" bottom="0" percent="0" rank="0" text="" dxfId="444">
      <formula>$D$1&gt;F4</formula>
    </cfRule>
  </conditionalFormatting>
  <conditionalFormatting sqref="F4">
    <cfRule type="expression" priority="447" aboveAverage="0" equalAverage="0" bottom="0" percent="0" rank="0" text="" dxfId="445">
      <formula>$D$1&lt;F4</formula>
    </cfRule>
    <cfRule type="expression" priority="448" aboveAverage="0" equalAverage="0" bottom="0" percent="0" rank="0" text="" dxfId="446">
      <formula>$D$1&gt;F4</formula>
    </cfRule>
  </conditionalFormatting>
  <conditionalFormatting sqref="F4">
    <cfRule type="expression" priority="449" aboveAverage="0" equalAverage="0" bottom="0" percent="0" rank="0" text="" dxfId="447">
      <formula>$D$1&lt;F4</formula>
    </cfRule>
    <cfRule type="expression" priority="450" aboveAverage="0" equalAverage="0" bottom="0" percent="0" rank="0" text="" dxfId="448">
      <formula>$D$1&gt;F4</formula>
    </cfRule>
  </conditionalFormatting>
  <conditionalFormatting sqref="F4">
    <cfRule type="expression" priority="451" aboveAverage="0" equalAverage="0" bottom="0" percent="0" rank="0" text="" dxfId="449">
      <formula>$D$1&lt;F4</formula>
    </cfRule>
    <cfRule type="expression" priority="452" aboveAverage="0" equalAverage="0" bottom="0" percent="0" rank="0" text="" dxfId="0">
      <formula>$D$1&gt;F4</formula>
    </cfRule>
  </conditionalFormatting>
  <conditionalFormatting sqref="F4">
    <cfRule type="expression" priority="453" aboveAverage="0" equalAverage="0" bottom="0" percent="0" rank="0" text="" dxfId="1">
      <formula>$D$1&lt;F4</formula>
    </cfRule>
    <cfRule type="expression" priority="454" aboveAverage="0" equalAverage="0" bottom="0" percent="0" rank="0" text="" dxfId="2">
      <formula>$D$1&gt;F4</formula>
    </cfRule>
  </conditionalFormatting>
  <conditionalFormatting sqref="F4">
    <cfRule type="expression" priority="455" aboveAverage="0" equalAverage="0" bottom="0" percent="0" rank="0" text="" dxfId="3">
      <formula>$D$1&lt;F4</formula>
    </cfRule>
    <cfRule type="expression" priority="456" aboveAverage="0" equalAverage="0" bottom="0" percent="0" rank="0" text="" dxfId="4">
      <formula>$D$1&gt;F4</formula>
    </cfRule>
  </conditionalFormatting>
  <conditionalFormatting sqref="F4">
    <cfRule type="expression" priority="457" aboveAverage="0" equalAverage="0" bottom="0" percent="0" rank="0" text="" dxfId="5">
      <formula>$D$1&lt;F4</formula>
    </cfRule>
    <cfRule type="expression" priority="458" aboveAverage="0" equalAverage="0" bottom="0" percent="0" rank="0" text="" dxfId="6">
      <formula>$D$1&gt;F4</formula>
    </cfRule>
  </conditionalFormatting>
  <conditionalFormatting sqref="F4">
    <cfRule type="expression" priority="459" aboveAverage="0" equalAverage="0" bottom="0" percent="0" rank="0" text="" dxfId="7">
      <formula>$D$1&lt;F4</formula>
    </cfRule>
    <cfRule type="expression" priority="460" aboveAverage="0" equalAverage="0" bottom="0" percent="0" rank="0" text="" dxfId="8">
      <formula>$D$1&gt;F4</formula>
    </cfRule>
  </conditionalFormatting>
  <conditionalFormatting sqref="G5">
    <cfRule type="cellIs" priority="461" operator="equal" aboveAverage="0" equalAverage="0" bottom="0" percent="0" rank="0" text="" dxfId="9">
      <formula>5</formula>
    </cfRule>
    <cfRule type="cellIs" priority="462" operator="equal" aboveAverage="0" equalAverage="0" bottom="0" percent="0" rank="0" text="" dxfId="10">
      <formula>4</formula>
    </cfRule>
    <cfRule type="cellIs" priority="463" operator="equal" aboveAverage="0" equalAverage="0" bottom="0" percent="0" rank="0" text="" dxfId="11">
      <formula>3</formula>
    </cfRule>
  </conditionalFormatting>
  <conditionalFormatting sqref="G4">
    <cfRule type="expression" priority="464" aboveAverage="0" equalAverage="0" bottom="0" percent="0" rank="0" text="" dxfId="12">
      <formula>$D$1&lt;G4</formula>
    </cfRule>
    <cfRule type="expression" priority="465" aboveAverage="0" equalAverage="0" bottom="0" percent="0" rank="0" text="" dxfId="13">
      <formula>$D$1&gt;G4</formula>
    </cfRule>
  </conditionalFormatting>
  <conditionalFormatting sqref="G4">
    <cfRule type="expression" priority="466" aboveAverage="0" equalAverage="0" bottom="0" percent="0" rank="0" text="" dxfId="14">
      <formula>$D$1&lt;G4</formula>
    </cfRule>
    <cfRule type="expression" priority="467" aboveAverage="0" equalAverage="0" bottom="0" percent="0" rank="0" text="" dxfId="15">
      <formula>$D$1&gt;G4</formula>
    </cfRule>
  </conditionalFormatting>
  <conditionalFormatting sqref="G5">
    <cfRule type="cellIs" priority="468" operator="equal" aboveAverage="0" equalAverage="0" bottom="0" percent="0" rank="0" text="" dxfId="16">
      <formula>5</formula>
    </cfRule>
    <cfRule type="cellIs" priority="469" operator="equal" aboveAverage="0" equalAverage="0" bottom="0" percent="0" rank="0" text="" dxfId="17">
      <formula>4</formula>
    </cfRule>
    <cfRule type="cellIs" priority="470" operator="equal" aboveAverage="0" equalAverage="0" bottom="0" percent="0" rank="0" text="" dxfId="18">
      <formula>3</formula>
    </cfRule>
  </conditionalFormatting>
  <conditionalFormatting sqref="G5">
    <cfRule type="cellIs" priority="471" operator="equal" aboveAverage="0" equalAverage="0" bottom="0" percent="0" rank="0" text="" dxfId="19">
      <formula>5</formula>
    </cfRule>
    <cfRule type="cellIs" priority="472" operator="equal" aboveAverage="0" equalAverage="0" bottom="0" percent="0" rank="0" text="" dxfId="20">
      <formula>4</formula>
    </cfRule>
    <cfRule type="cellIs" priority="473" operator="equal" aboveAverage="0" equalAverage="0" bottom="0" percent="0" rank="0" text="" dxfId="21">
      <formula>3</formula>
    </cfRule>
  </conditionalFormatting>
  <conditionalFormatting sqref="G4">
    <cfRule type="expression" priority="474" aboveAverage="0" equalAverage="0" bottom="0" percent="0" rank="0" text="" dxfId="22">
      <formula>$D$1&lt;G4</formula>
    </cfRule>
    <cfRule type="expression" priority="475" aboveAverage="0" equalAverage="0" bottom="0" percent="0" rank="0" text="" dxfId="23">
      <formula>$D$1&gt;G4</formula>
    </cfRule>
  </conditionalFormatting>
  <conditionalFormatting sqref="I4">
    <cfRule type="expression" priority="476" aboveAverage="0" equalAverage="0" bottom="0" percent="0" rank="0" text="" dxfId="24">
      <formula>$D$1&lt;I4</formula>
    </cfRule>
    <cfRule type="expression" priority="477" aboveAverage="0" equalAverage="0" bottom="0" percent="0" rank="0" text="" dxfId="25">
      <formula>$D$1&gt;I4</formula>
    </cfRule>
  </conditionalFormatting>
  <conditionalFormatting sqref="I4">
    <cfRule type="expression" priority="478" aboveAverage="0" equalAverage="0" bottom="0" percent="0" rank="0" text="" dxfId="26">
      <formula>$D$1&lt;I4</formula>
    </cfRule>
    <cfRule type="expression" priority="479" aboveAverage="0" equalAverage="0" bottom="0" percent="0" rank="0" text="" dxfId="27">
      <formula>$D$1&gt;I4</formula>
    </cfRule>
  </conditionalFormatting>
  <conditionalFormatting sqref="I4">
    <cfRule type="expression" priority="480" aboveAverage="0" equalAverage="0" bottom="0" percent="0" rank="0" text="" dxfId="28">
      <formula>$D$1&lt;I4</formula>
    </cfRule>
    <cfRule type="expression" priority="481" aboveAverage="0" equalAverage="0" bottom="0" percent="0" rank="0" text="" dxfId="29">
      <formula>$D$1&gt;I4</formula>
    </cfRule>
  </conditionalFormatting>
  <conditionalFormatting sqref="I4">
    <cfRule type="expression" priority="482" aboveAverage="0" equalAverage="0" bottom="0" percent="0" rank="0" text="" dxfId="30">
      <formula>$D$1&lt;I4</formula>
    </cfRule>
    <cfRule type="expression" priority="483" aboveAverage="0" equalAverage="0" bottom="0" percent="0" rank="0" text="" dxfId="31">
      <formula>$D$1&gt;I4</formula>
    </cfRule>
  </conditionalFormatting>
  <conditionalFormatting sqref="I4">
    <cfRule type="expression" priority="484" aboveAverage="0" equalAverage="0" bottom="0" percent="0" rank="0" text="" dxfId="32">
      <formula>$D$1&lt;I4</formula>
    </cfRule>
    <cfRule type="expression" priority="485" aboveAverage="0" equalAverage="0" bottom="0" percent="0" rank="0" text="" dxfId="33">
      <formula>$D$1&gt;I4</formula>
    </cfRule>
  </conditionalFormatting>
  <conditionalFormatting sqref="I4">
    <cfRule type="expression" priority="486" aboveAverage="0" equalAverage="0" bottom="0" percent="0" rank="0" text="" dxfId="34">
      <formula>$D$1&lt;I4</formula>
    </cfRule>
    <cfRule type="expression" priority="487" aboveAverage="0" equalAverage="0" bottom="0" percent="0" rank="0" text="" dxfId="35">
      <formula>$D$1&gt;I4</formula>
    </cfRule>
  </conditionalFormatting>
  <conditionalFormatting sqref="I4">
    <cfRule type="expression" priority="488" aboveAverage="0" equalAverage="0" bottom="0" percent="0" rank="0" text="" dxfId="36">
      <formula>$D$1&lt;I4</formula>
    </cfRule>
    <cfRule type="expression" priority="489" aboveAverage="0" equalAverage="0" bottom="0" percent="0" rank="0" text="" dxfId="37">
      <formula>$D$1&gt;I4</formula>
    </cfRule>
  </conditionalFormatting>
  <conditionalFormatting sqref="I4">
    <cfRule type="expression" priority="490" aboveAverage="0" equalAverage="0" bottom="0" percent="0" rank="0" text="" dxfId="38">
      <formula>$D$1&lt;I4</formula>
    </cfRule>
    <cfRule type="expression" priority="491" aboveAverage="0" equalAverage="0" bottom="0" percent="0" rank="0" text="" dxfId="39">
      <formula>$D$1&gt;I4</formula>
    </cfRule>
  </conditionalFormatting>
  <conditionalFormatting sqref="I4">
    <cfRule type="expression" priority="492" aboveAverage="0" equalAverage="0" bottom="0" percent="0" rank="0" text="" dxfId="40">
      <formula>$D$1&lt;I4</formula>
    </cfRule>
    <cfRule type="expression" priority="493" aboveAverage="0" equalAverage="0" bottom="0" percent="0" rank="0" text="" dxfId="0">
      <formula>$D$1&gt;I4</formula>
    </cfRule>
  </conditionalFormatting>
  <conditionalFormatting sqref="I4">
    <cfRule type="expression" priority="494" aboveAverage="0" equalAverage="0" bottom="0" percent="0" rank="0" text="" dxfId="1">
      <formula>$D$1&lt;I4</formula>
    </cfRule>
    <cfRule type="expression" priority="495" aboveAverage="0" equalAverage="0" bottom="0" percent="0" rank="0" text="" dxfId="2">
      <formula>$D$1&gt;I4</formula>
    </cfRule>
  </conditionalFormatting>
  <conditionalFormatting sqref="I4">
    <cfRule type="expression" priority="496" aboveAverage="0" equalAverage="0" bottom="0" percent="0" rank="0" text="" dxfId="3">
      <formula>$D$1&lt;I4</formula>
    </cfRule>
    <cfRule type="expression" priority="497" aboveAverage="0" equalAverage="0" bottom="0" percent="0" rank="0" text="" dxfId="4">
      <formula>$D$1&gt;I4</formula>
    </cfRule>
  </conditionalFormatting>
  <conditionalFormatting sqref="I4">
    <cfRule type="expression" priority="498" aboveAverage="0" equalAverage="0" bottom="0" percent="0" rank="0" text="" dxfId="5">
      <formula>$D$1&lt;I4</formula>
    </cfRule>
    <cfRule type="expression" priority="499" aboveAverage="0" equalAverage="0" bottom="0" percent="0" rank="0" text="" dxfId="6">
      <formula>$D$1&gt;I4</formula>
    </cfRule>
  </conditionalFormatting>
  <conditionalFormatting sqref="I4">
    <cfRule type="expression" priority="500" aboveAverage="0" equalAverage="0" bottom="0" percent="0" rank="0" text="" dxfId="7">
      <formula>$D$1&lt;I4</formula>
    </cfRule>
    <cfRule type="expression" priority="501" aboveAverage="0" equalAverage="0" bottom="0" percent="0" rank="0" text="" dxfId="8">
      <formula>$D$1&gt;I4</formula>
    </cfRule>
  </conditionalFormatting>
  <conditionalFormatting sqref="I4">
    <cfRule type="expression" priority="502" aboveAverage="0" equalAverage="0" bottom="0" percent="0" rank="0" text="" dxfId="9">
      <formula>$D$1&lt;I4</formula>
    </cfRule>
    <cfRule type="expression" priority="503" aboveAverage="0" equalAverage="0" bottom="0" percent="0" rank="0" text="" dxfId="10">
      <formula>$D$1&gt;I4</formula>
    </cfRule>
  </conditionalFormatting>
  <conditionalFormatting sqref="I5">
    <cfRule type="cellIs" priority="504" operator="equal" aboveAverage="0" equalAverage="0" bottom="0" percent="0" rank="0" text="" dxfId="11">
      <formula>5</formula>
    </cfRule>
    <cfRule type="cellIs" priority="505" operator="equal" aboveAverage="0" equalAverage="0" bottom="0" percent="0" rank="0" text="" dxfId="12">
      <formula>4</formula>
    </cfRule>
    <cfRule type="cellIs" priority="506" operator="equal" aboveAverage="0" equalAverage="0" bottom="0" percent="0" rank="0" text="" dxfId="13">
      <formula>3</formula>
    </cfRule>
  </conditionalFormatting>
  <conditionalFormatting sqref="I5">
    <cfRule type="cellIs" priority="507" operator="equal" aboveAverage="0" equalAverage="0" bottom="0" percent="0" rank="0" text="" dxfId="14">
      <formula>5</formula>
    </cfRule>
    <cfRule type="cellIs" priority="508" operator="equal" aboveAverage="0" equalAverage="0" bottom="0" percent="0" rank="0" text="" dxfId="15">
      <formula>4</formula>
    </cfRule>
    <cfRule type="cellIs" priority="509" operator="equal" aboveAverage="0" equalAverage="0" bottom="0" percent="0" rank="0" text="" dxfId="16">
      <formula>3</formula>
    </cfRule>
  </conditionalFormatting>
  <conditionalFormatting sqref="I5">
    <cfRule type="cellIs" priority="510" operator="equal" aboveAverage="0" equalAverage="0" bottom="0" percent="0" rank="0" text="" dxfId="17">
      <formula>5</formula>
    </cfRule>
    <cfRule type="cellIs" priority="511" operator="equal" aboveAverage="0" equalAverage="0" bottom="0" percent="0" rank="0" text="" dxfId="18">
      <formula>4</formula>
    </cfRule>
    <cfRule type="cellIs" priority="512" operator="equal" aboveAverage="0" equalAverage="0" bottom="0" percent="0" rank="0" text="" dxfId="19">
      <formula>3</formula>
    </cfRule>
  </conditionalFormatting>
  <conditionalFormatting sqref="I5">
    <cfRule type="cellIs" priority="513" operator="equal" aboveAverage="0" equalAverage="0" bottom="0" percent="0" rank="0" text="" dxfId="20">
      <formula>5</formula>
    </cfRule>
    <cfRule type="cellIs" priority="514" operator="equal" aboveAverage="0" equalAverage="0" bottom="0" percent="0" rank="0" text="" dxfId="21">
      <formula>4</formula>
    </cfRule>
    <cfRule type="cellIs" priority="515" operator="equal" aboveAverage="0" equalAverage="0" bottom="0" percent="0" rank="0" text="" dxfId="22">
      <formula>3</formula>
    </cfRule>
  </conditionalFormatting>
  <conditionalFormatting sqref="I5">
    <cfRule type="cellIs" priority="516" operator="equal" aboveAverage="0" equalAverage="0" bottom="0" percent="0" rank="0" text="" dxfId="23">
      <formula>5</formula>
    </cfRule>
    <cfRule type="cellIs" priority="517" operator="equal" aboveAverage="0" equalAverage="0" bottom="0" percent="0" rank="0" text="" dxfId="24">
      <formula>4</formula>
    </cfRule>
    <cfRule type="cellIs" priority="518" operator="equal" aboveAverage="0" equalAverage="0" bottom="0" percent="0" rank="0" text="" dxfId="25">
      <formula>3</formula>
    </cfRule>
  </conditionalFormatting>
  <conditionalFormatting sqref="I5">
    <cfRule type="cellIs" priority="519" operator="equal" aboveAverage="0" equalAverage="0" bottom="0" percent="0" rank="0" text="" dxfId="26">
      <formula>5</formula>
    </cfRule>
    <cfRule type="cellIs" priority="520" operator="equal" aboveAverage="0" equalAverage="0" bottom="0" percent="0" rank="0" text="" dxfId="27">
      <formula>4</formula>
    </cfRule>
    <cfRule type="cellIs" priority="521" operator="equal" aboveAverage="0" equalAverage="0" bottom="0" percent="0" rank="0" text="" dxfId="28">
      <formula>3</formula>
    </cfRule>
  </conditionalFormatting>
  <conditionalFormatting sqref="I5">
    <cfRule type="cellIs" priority="522" operator="equal" aboveAverage="0" equalAverage="0" bottom="0" percent="0" rank="0" text="" dxfId="29">
      <formula>5</formula>
    </cfRule>
    <cfRule type="cellIs" priority="523" operator="equal" aboveAverage="0" equalAverage="0" bottom="0" percent="0" rank="0" text="" dxfId="30">
      <formula>4</formula>
    </cfRule>
    <cfRule type="cellIs" priority="524" operator="equal" aboveAverage="0" equalAverage="0" bottom="0" percent="0" rank="0" text="" dxfId="31">
      <formula>3</formula>
    </cfRule>
  </conditionalFormatting>
  <conditionalFormatting sqref="I5">
    <cfRule type="cellIs" priority="525" operator="equal" aboveAverage="0" equalAverage="0" bottom="0" percent="0" rank="0" text="" dxfId="32">
      <formula>5</formula>
    </cfRule>
    <cfRule type="cellIs" priority="526" operator="equal" aboveAverage="0" equalAverage="0" bottom="0" percent="0" rank="0" text="" dxfId="33">
      <formula>4</formula>
    </cfRule>
    <cfRule type="cellIs" priority="527" operator="equal" aboveAverage="0" equalAverage="0" bottom="0" percent="0" rank="0" text="" dxfId="34">
      <formula>3</formula>
    </cfRule>
  </conditionalFormatting>
  <conditionalFormatting sqref="I5">
    <cfRule type="cellIs" priority="528" operator="equal" aboveAverage="0" equalAverage="0" bottom="0" percent="0" rank="0" text="" dxfId="35">
      <formula>5</formula>
    </cfRule>
    <cfRule type="cellIs" priority="529" operator="equal" aboveAverage="0" equalAverage="0" bottom="0" percent="0" rank="0" text="" dxfId="36">
      <formula>4</formula>
    </cfRule>
    <cfRule type="cellIs" priority="530" operator="equal" aboveAverage="0" equalAverage="0" bottom="0" percent="0" rank="0" text="" dxfId="37">
      <formula>3</formula>
    </cfRule>
  </conditionalFormatting>
  <conditionalFormatting sqref="I4">
    <cfRule type="expression" priority="531" aboveAverage="0" equalAverage="0" bottom="0" percent="0" rank="0" text="" dxfId="38">
      <formula>$D$1&lt;I4</formula>
    </cfRule>
    <cfRule type="expression" priority="532" aboveAverage="0" equalAverage="0" bottom="0" percent="0" rank="0" text="" dxfId="39">
      <formula>$D$1&gt;I4</formula>
    </cfRule>
  </conditionalFormatting>
  <conditionalFormatting sqref="I5">
    <cfRule type="cellIs" priority="533" operator="equal" aboveAverage="0" equalAverage="0" bottom="0" percent="0" rank="0" text="" dxfId="40">
      <formula>5</formula>
    </cfRule>
    <cfRule type="cellIs" priority="534" operator="equal" aboveAverage="0" equalAverage="0" bottom="0" percent="0" rank="0" text="" dxfId="41">
      <formula>4</formula>
    </cfRule>
    <cfRule type="cellIs" priority="535" operator="equal" aboveAverage="0" equalAverage="0" bottom="0" percent="0" rank="0" text="" dxfId="42">
      <formula>3</formula>
    </cfRule>
  </conditionalFormatting>
  <conditionalFormatting sqref="I4">
    <cfRule type="expression" priority="536" aboveAverage="0" equalAverage="0" bottom="0" percent="0" rank="0" text="" dxfId="43">
      <formula>$D$1&lt;I4</formula>
    </cfRule>
    <cfRule type="expression" priority="537" aboveAverage="0" equalAverage="0" bottom="0" percent="0" rank="0" text="" dxfId="44">
      <formula>$D$1&gt;I4</formula>
    </cfRule>
  </conditionalFormatting>
  <conditionalFormatting sqref="I5">
    <cfRule type="cellIs" priority="538" operator="equal" aboveAverage="0" equalAverage="0" bottom="0" percent="0" rank="0" text="" dxfId="45">
      <formula>5</formula>
    </cfRule>
    <cfRule type="cellIs" priority="539" operator="equal" aboveAverage="0" equalAverage="0" bottom="0" percent="0" rank="0" text="" dxfId="46">
      <formula>4</formula>
    </cfRule>
    <cfRule type="cellIs" priority="540" operator="equal" aboveAverage="0" equalAverage="0" bottom="0" percent="0" rank="0" text="" dxfId="47">
      <formula>3</formula>
    </cfRule>
  </conditionalFormatting>
  <conditionalFormatting sqref="I4">
    <cfRule type="expression" priority="541" aboveAverage="0" equalAverage="0" bottom="0" percent="0" rank="0" text="" dxfId="48">
      <formula>$D$1&lt;I4</formula>
    </cfRule>
    <cfRule type="expression" priority="542" aboveAverage="0" equalAverage="0" bottom="0" percent="0" rank="0" text="" dxfId="49">
      <formula>$D$1&gt;I4</formula>
    </cfRule>
  </conditionalFormatting>
  <conditionalFormatting sqref="I5">
    <cfRule type="cellIs" priority="543" operator="equal" aboveAverage="0" equalAverage="0" bottom="0" percent="0" rank="0" text="" dxfId="50">
      <formula>5</formula>
    </cfRule>
    <cfRule type="cellIs" priority="544" operator="equal" aboveAverage="0" equalAverage="0" bottom="0" percent="0" rank="0" text="" dxfId="51">
      <formula>4</formula>
    </cfRule>
    <cfRule type="cellIs" priority="545" operator="equal" aboveAverage="0" equalAverage="0" bottom="0" percent="0" rank="0" text="" dxfId="52">
      <formula>3</formula>
    </cfRule>
  </conditionalFormatting>
  <conditionalFormatting sqref="I4">
    <cfRule type="expression" priority="546" aboveAverage="0" equalAverage="0" bottom="0" percent="0" rank="0" text="" dxfId="53">
      <formula>$D$1&lt;I4</formula>
    </cfRule>
    <cfRule type="expression" priority="547" aboveAverage="0" equalAverage="0" bottom="0" percent="0" rank="0" text="" dxfId="54">
      <formula>$D$1&gt;I4</formula>
    </cfRule>
  </conditionalFormatting>
  <conditionalFormatting sqref="I5">
    <cfRule type="cellIs" priority="548" operator="equal" aboveAverage="0" equalAverage="0" bottom="0" percent="0" rank="0" text="" dxfId="55">
      <formula>5</formula>
    </cfRule>
    <cfRule type="cellIs" priority="549" operator="equal" aboveAverage="0" equalAverage="0" bottom="0" percent="0" rank="0" text="" dxfId="56">
      <formula>4</formula>
    </cfRule>
    <cfRule type="cellIs" priority="550" operator="equal" aboveAverage="0" equalAverage="0" bottom="0" percent="0" rank="0" text="" dxfId="57">
      <formula>3</formula>
    </cfRule>
  </conditionalFormatting>
  <conditionalFormatting sqref="I4">
    <cfRule type="expression" priority="551" aboveAverage="0" equalAverage="0" bottom="0" percent="0" rank="0" text="" dxfId="58">
      <formula>$D$1&lt;I4</formula>
    </cfRule>
    <cfRule type="expression" priority="552" aboveAverage="0" equalAverage="0" bottom="0" percent="0" rank="0" text="" dxfId="59">
      <formula>$D$1&gt;I4</formula>
    </cfRule>
  </conditionalFormatting>
  <conditionalFormatting sqref="I4">
    <cfRule type="expression" priority="553" aboveAverage="0" equalAverage="0" bottom="0" percent="0" rank="0" text="" dxfId="0">
      <formula>$D$1&lt;I4</formula>
    </cfRule>
    <cfRule type="expression" priority="554" aboveAverage="0" equalAverage="0" bottom="0" percent="0" rank="0" text="" dxfId="1">
      <formula>$D$1&gt;I4</formula>
    </cfRule>
  </conditionalFormatting>
  <conditionalFormatting sqref="I5">
    <cfRule type="cellIs" priority="555" operator="equal" aboveAverage="0" equalAverage="0" bottom="0" percent="0" rank="0" text="" dxfId="2">
      <formula>5</formula>
    </cfRule>
    <cfRule type="cellIs" priority="556" operator="equal" aboveAverage="0" equalAverage="0" bottom="0" percent="0" rank="0" text="" dxfId="3">
      <formula>4</formula>
    </cfRule>
    <cfRule type="cellIs" priority="557" operator="equal" aboveAverage="0" equalAverage="0" bottom="0" percent="0" rank="0" text="" dxfId="4">
      <formula>3</formula>
    </cfRule>
  </conditionalFormatting>
  <conditionalFormatting sqref="I4">
    <cfRule type="expression" priority="558" aboveAverage="0" equalAverage="0" bottom="0" percent="0" rank="0" text="" dxfId="5">
      <formula>$D$1&lt;I4</formula>
    </cfRule>
    <cfRule type="expression" priority="559" aboveAverage="0" equalAverage="0" bottom="0" percent="0" rank="0" text="" dxfId="6">
      <formula>$D$1&gt;I4</formula>
    </cfRule>
  </conditionalFormatting>
  <conditionalFormatting sqref="I5">
    <cfRule type="cellIs" priority="560" operator="equal" aboveAverage="0" equalAverage="0" bottom="0" percent="0" rank="0" text="" dxfId="7">
      <formula>5</formula>
    </cfRule>
    <cfRule type="cellIs" priority="561" operator="equal" aboveAverage="0" equalAverage="0" bottom="0" percent="0" rank="0" text="" dxfId="8">
      <formula>4</formula>
    </cfRule>
    <cfRule type="cellIs" priority="562" operator="equal" aboveAverage="0" equalAverage="0" bottom="0" percent="0" rank="0" text="" dxfId="9">
      <formula>3</formula>
    </cfRule>
  </conditionalFormatting>
  <conditionalFormatting sqref="I4">
    <cfRule type="expression" priority="563" aboveAverage="0" equalAverage="0" bottom="0" percent="0" rank="0" text="" dxfId="10">
      <formula>$D$1&lt;I4</formula>
    </cfRule>
    <cfRule type="expression" priority="564" aboveAverage="0" equalAverage="0" bottom="0" percent="0" rank="0" text="" dxfId="11">
      <formula>$D$1&gt;I4</formula>
    </cfRule>
  </conditionalFormatting>
  <conditionalFormatting sqref="J5">
    <cfRule type="cellIs" priority="565" operator="equal" aboveAverage="0" equalAverage="0" bottom="0" percent="0" rank="0" text="" dxfId="12">
      <formula>5</formula>
    </cfRule>
    <cfRule type="cellIs" priority="566" operator="equal" aboveAverage="0" equalAverage="0" bottom="0" percent="0" rank="0" text="" dxfId="13">
      <formula>4</formula>
    </cfRule>
    <cfRule type="cellIs" priority="567" operator="equal" aboveAverage="0" equalAverage="0" bottom="0" percent="0" rank="0" text="" dxfId="14">
      <formula>3</formula>
    </cfRule>
  </conditionalFormatting>
  <conditionalFormatting sqref="H4">
    <cfRule type="expression" priority="568" aboveAverage="0" equalAverage="0" bottom="0" percent="0" rank="0" text="" dxfId="15">
      <formula>$D$1&lt;H4</formula>
    </cfRule>
    <cfRule type="expression" priority="569" aboveAverage="0" equalAverage="0" bottom="0" percent="0" rank="0" text="" dxfId="16">
      <formula>$D$1&gt;H4</formula>
    </cfRule>
  </conditionalFormatting>
  <conditionalFormatting sqref="H4">
    <cfRule type="expression" priority="570" aboveAverage="0" equalAverage="0" bottom="0" percent="0" rank="0" text="" dxfId="17">
      <formula>$D$1&lt;H4</formula>
    </cfRule>
    <cfRule type="expression" priority="571" aboveAverage="0" equalAverage="0" bottom="0" percent="0" rank="0" text="" dxfId="18">
      <formula>$D$1&gt;H4</formula>
    </cfRule>
  </conditionalFormatting>
  <conditionalFormatting sqref="H4">
    <cfRule type="expression" priority="572" aboveAverage="0" equalAverage="0" bottom="0" percent="0" rank="0" text="" dxfId="19">
      <formula>$D$1&lt;H4</formula>
    </cfRule>
    <cfRule type="expression" priority="573" aboveAverage="0" equalAverage="0" bottom="0" percent="0" rank="0" text="" dxfId="20">
      <formula>$D$1&gt;H4</formula>
    </cfRule>
  </conditionalFormatting>
  <conditionalFormatting sqref="H4">
    <cfRule type="expression" priority="574" aboveAverage="0" equalAverage="0" bottom="0" percent="0" rank="0" text="" dxfId="21">
      <formula>$D$1&lt;H4</formula>
    </cfRule>
    <cfRule type="expression" priority="575" aboveAverage="0" equalAverage="0" bottom="0" percent="0" rank="0" text="" dxfId="22">
      <formula>$D$1&gt;H4</formula>
    </cfRule>
  </conditionalFormatting>
  <conditionalFormatting sqref="H4">
    <cfRule type="expression" priority="576" aboveAverage="0" equalAverage="0" bottom="0" percent="0" rank="0" text="" dxfId="23">
      <formula>$D$1&lt;H4</formula>
    </cfRule>
    <cfRule type="expression" priority="577" aboveAverage="0" equalAverage="0" bottom="0" percent="0" rank="0" text="" dxfId="24">
      <formula>$D$1&gt;H4</formula>
    </cfRule>
  </conditionalFormatting>
  <conditionalFormatting sqref="H4">
    <cfRule type="expression" priority="578" aboveAverage="0" equalAverage="0" bottom="0" percent="0" rank="0" text="" dxfId="25">
      <formula>$D$1&lt;H4</formula>
    </cfRule>
    <cfRule type="expression" priority="579" aboveAverage="0" equalAverage="0" bottom="0" percent="0" rank="0" text="" dxfId="26">
      <formula>$D$1&gt;H4</formula>
    </cfRule>
  </conditionalFormatting>
  <conditionalFormatting sqref="H5">
    <cfRule type="expression" priority="580" aboveAverage="0" equalAverage="0" bottom="0" percent="0" rank="0" text="" dxfId="27">
      <formula>$D$1&lt;H5</formula>
    </cfRule>
    <cfRule type="expression" priority="581" aboveAverage="0" equalAverage="0" bottom="0" percent="0" rank="0" text="" dxfId="28">
      <formula>$D$1&gt;H5</formula>
    </cfRule>
  </conditionalFormatting>
  <conditionalFormatting sqref="H5">
    <cfRule type="expression" priority="582" aboveAverage="0" equalAverage="0" bottom="0" percent="0" rank="0" text="" dxfId="29">
      <formula>$D$1&lt;H5</formula>
    </cfRule>
    <cfRule type="expression" priority="583" aboveAverage="0" equalAverage="0" bottom="0" percent="0" rank="0" text="" dxfId="30">
      <formula>$D$1&gt;H5</formula>
    </cfRule>
  </conditionalFormatting>
  <conditionalFormatting sqref="H5">
    <cfRule type="expression" priority="584" aboveAverage="0" equalAverage="0" bottom="0" percent="0" rank="0" text="" dxfId="31">
      <formula>$D$1&lt;H5</formula>
    </cfRule>
    <cfRule type="expression" priority="585" aboveAverage="0" equalAverage="0" bottom="0" percent="0" rank="0" text="" dxfId="32">
      <formula>$D$1&gt;H5</formula>
    </cfRule>
  </conditionalFormatting>
  <conditionalFormatting sqref="H4">
    <cfRule type="expression" priority="586" aboveAverage="0" equalAverage="0" bottom="0" percent="0" rank="0" text="" dxfId="33">
      <formula>$D$1&lt;H4</formula>
    </cfRule>
    <cfRule type="expression" priority="587" aboveAverage="0" equalAverage="0" bottom="0" percent="0" rank="0" text="" dxfId="34">
      <formula>$D$1&gt;H4</formula>
    </cfRule>
  </conditionalFormatting>
  <conditionalFormatting sqref="H5">
    <cfRule type="cellIs" priority="588" operator="equal" aboveAverage="0" equalAverage="0" bottom="0" percent="0" rank="0" text="" dxfId="35">
      <formula>5</formula>
    </cfRule>
    <cfRule type="cellIs" priority="589" operator="equal" aboveAverage="0" equalAverage="0" bottom="0" percent="0" rank="0" text="" dxfId="36">
      <formula>4</formula>
    </cfRule>
    <cfRule type="cellIs" priority="590" operator="equal" aboveAverage="0" equalAverage="0" bottom="0" percent="0" rank="0" text="" dxfId="37">
      <formula>3</formula>
    </cfRule>
  </conditionalFormatting>
  <conditionalFormatting sqref="H5">
    <cfRule type="cellIs" priority="591" operator="equal" aboveAverage="0" equalAverage="0" bottom="0" percent="0" rank="0" text="" dxfId="38">
      <formula>5</formula>
    </cfRule>
    <cfRule type="cellIs" priority="592" operator="equal" aboveAverage="0" equalAverage="0" bottom="0" percent="0" rank="0" text="" dxfId="39">
      <formula>4</formula>
    </cfRule>
    <cfRule type="cellIs" priority="593" operator="equal" aboveAverage="0" equalAverage="0" bottom="0" percent="0" rank="0" text="" dxfId="40">
      <formula>3</formula>
    </cfRule>
  </conditionalFormatting>
  <conditionalFormatting sqref="H4">
    <cfRule type="expression" priority="594" aboveAverage="0" equalAverage="0" bottom="0" percent="0" rank="0" text="" dxfId="41">
      <formula>$D$1&lt;H4</formula>
    </cfRule>
    <cfRule type="expression" priority="595" aboveAverage="0" equalAverage="0" bottom="0" percent="0" rank="0" text="" dxfId="42">
      <formula>$D$1&gt;H4</formula>
    </cfRule>
  </conditionalFormatting>
  <conditionalFormatting sqref="H5">
    <cfRule type="cellIs" priority="596" operator="equal" aboveAverage="0" equalAverage="0" bottom="0" percent="0" rank="0" text="" dxfId="43">
      <formula>5</formula>
    </cfRule>
    <cfRule type="cellIs" priority="597" operator="equal" aboveAverage="0" equalAverage="0" bottom="0" percent="0" rank="0" text="" dxfId="44">
      <formula>4</formula>
    </cfRule>
    <cfRule type="cellIs" priority="598" operator="equal" aboveAverage="0" equalAverage="0" bottom="0" percent="0" rank="0" text="" dxfId="45">
      <formula>3</formula>
    </cfRule>
  </conditionalFormatting>
  <conditionalFormatting sqref="H4">
    <cfRule type="expression" priority="599" aboveAverage="0" equalAverage="0" bottom="0" percent="0" rank="0" text="" dxfId="46">
      <formula>$D$1&lt;H4</formula>
    </cfRule>
    <cfRule type="expression" priority="600" aboveAverage="0" equalAverage="0" bottom="0" percent="0" rank="0" text="" dxfId="47">
      <formula>$D$1&gt;H4</formula>
    </cfRule>
  </conditionalFormatting>
  <conditionalFormatting sqref="N3:O3 S3">
    <cfRule type="expression" priority="601" aboveAverage="0" equalAverage="0" bottom="0" percent="0" rank="0" text="" dxfId="48">
      <formula>$D$1&lt;N3</formula>
    </cfRule>
    <cfRule type="expression" priority="602" aboveAverage="0" equalAverage="0" bottom="0" percent="0" rank="0" text="" dxfId="49">
      <formula>$D$1&gt;N3</formula>
    </cfRule>
  </conditionalFormatting>
  <conditionalFormatting sqref="O4">
    <cfRule type="expression" priority="603" aboveAverage="0" equalAverage="0" bottom="0" percent="0" rank="0" text="" dxfId="50">
      <formula>$D$1&lt;O4</formula>
    </cfRule>
    <cfRule type="expression" priority="604" aboveAverage="0" equalAverage="0" bottom="0" percent="0" rank="0" text="" dxfId="51">
      <formula>$D$1&gt;O4</formula>
    </cfRule>
  </conditionalFormatting>
  <conditionalFormatting sqref="O4">
    <cfRule type="expression" priority="605" aboveAverage="0" equalAverage="0" bottom="0" percent="0" rank="0" text="" dxfId="52">
      <formula>$D$1&lt;O4</formula>
    </cfRule>
    <cfRule type="expression" priority="606" aboveAverage="0" equalAverage="0" bottom="0" percent="0" rank="0" text="" dxfId="53">
      <formula>$D$1&gt;O4</formula>
    </cfRule>
  </conditionalFormatting>
  <conditionalFormatting sqref="O4">
    <cfRule type="expression" priority="607" aboveAverage="0" equalAverage="0" bottom="0" percent="0" rank="0" text="" dxfId="54">
      <formula>$D$1&lt;O4</formula>
    </cfRule>
    <cfRule type="expression" priority="608" aboveAverage="0" equalAverage="0" bottom="0" percent="0" rank="0" text="" dxfId="55">
      <formula>$D$1&gt;O4</formula>
    </cfRule>
  </conditionalFormatting>
  <conditionalFormatting sqref="O4">
    <cfRule type="expression" priority="609" aboveAverage="0" equalAverage="0" bottom="0" percent="0" rank="0" text="" dxfId="56">
      <formula>$D$1&lt;O4</formula>
    </cfRule>
    <cfRule type="expression" priority="610" aboveAverage="0" equalAverage="0" bottom="0" percent="0" rank="0" text="" dxfId="57">
      <formula>$D$1&gt;O4</formula>
    </cfRule>
  </conditionalFormatting>
  <conditionalFormatting sqref="O4">
    <cfRule type="expression" priority="611" aboveAverage="0" equalAverage="0" bottom="0" percent="0" rank="0" text="" dxfId="58">
      <formula>$D$1&lt;O4</formula>
    </cfRule>
    <cfRule type="expression" priority="612" aboveAverage="0" equalAverage="0" bottom="0" percent="0" rank="0" text="" dxfId="59">
      <formula>$D$1&gt;O4</formula>
    </cfRule>
  </conditionalFormatting>
  <conditionalFormatting sqref="O4">
    <cfRule type="expression" priority="613" aboveAverage="0" equalAverage="0" bottom="0" percent="0" rank="0" text="" dxfId="60">
      <formula>$D$1&lt;O4</formula>
    </cfRule>
    <cfRule type="expression" priority="614" aboveAverage="0" equalAverage="0" bottom="0" percent="0" rank="0" text="" dxfId="61">
      <formula>$D$1&gt;O4</formula>
    </cfRule>
  </conditionalFormatting>
  <conditionalFormatting sqref="Q5">
    <cfRule type="expression" priority="615" aboveAverage="0" equalAverage="0" bottom="0" percent="0" rank="0" text="" dxfId="62">
      <formula>$D$1&lt;Q5</formula>
    </cfRule>
    <cfRule type="expression" priority="616" aboveAverage="0" equalAverage="0" bottom="0" percent="0" rank="0" text="" dxfId="63">
      <formula>$D$1&gt;Q5</formula>
    </cfRule>
  </conditionalFormatting>
  <conditionalFormatting sqref="Q5">
    <cfRule type="expression" priority="617" aboveAverage="0" equalAverage="0" bottom="0" percent="0" rank="0" text="" dxfId="64">
      <formula>$D$1&lt;Q5</formula>
    </cfRule>
    <cfRule type="expression" priority="618" aboveAverage="0" equalAverage="0" bottom="0" percent="0" rank="0" text="" dxfId="65">
      <formula>$D$1&gt;Q5</formula>
    </cfRule>
  </conditionalFormatting>
  <conditionalFormatting sqref="Q5">
    <cfRule type="expression" priority="619" aboveAverage="0" equalAverage="0" bottom="0" percent="0" rank="0" text="" dxfId="66">
      <formula>$D$1&lt;Q5</formula>
    </cfRule>
    <cfRule type="expression" priority="620" aboveAverage="0" equalAverage="0" bottom="0" percent="0" rank="0" text="" dxfId="67">
      <formula>$D$1&gt;Q5</formula>
    </cfRule>
  </conditionalFormatting>
  <conditionalFormatting sqref="Q5">
    <cfRule type="expression" priority="621" aboveAverage="0" equalAverage="0" bottom="0" percent="0" rank="0" text="" dxfId="68">
      <formula>$D$1&lt;Q5</formula>
    </cfRule>
    <cfRule type="expression" priority="622" aboveAverage="0" equalAverage="0" bottom="0" percent="0" rank="0" text="" dxfId="69">
      <formula>$D$1&gt;Q5</formula>
    </cfRule>
  </conditionalFormatting>
  <conditionalFormatting sqref="Q5">
    <cfRule type="expression" priority="623" aboveAverage="0" equalAverage="0" bottom="0" percent="0" rank="0" text="" dxfId="70">
      <formula>$D$1&lt;Q5</formula>
    </cfRule>
    <cfRule type="expression" priority="624" aboveAverage="0" equalAverage="0" bottom="0" percent="0" rank="0" text="" dxfId="71">
      <formula>$D$1&gt;Q5</formula>
    </cfRule>
  </conditionalFormatting>
  <conditionalFormatting sqref="Q5">
    <cfRule type="expression" priority="625" aboveAverage="0" equalAverage="0" bottom="0" percent="0" rank="0" text="" dxfId="72">
      <formula>$D$1&lt;Q5</formula>
    </cfRule>
    <cfRule type="expression" priority="626" aboveAverage="0" equalAverage="0" bottom="0" percent="0" rank="0" text="" dxfId="73">
      <formula>$D$1&gt;Q5</formula>
    </cfRule>
  </conditionalFormatting>
  <conditionalFormatting sqref="O5">
    <cfRule type="expression" priority="627" aboveAverage="0" equalAverage="0" bottom="0" percent="0" rank="0" text="" dxfId="74">
      <formula>$D$1&lt;O5</formula>
    </cfRule>
    <cfRule type="expression" priority="628" aboveAverage="0" equalAverage="0" bottom="0" percent="0" rank="0" text="" dxfId="75">
      <formula>$D$1&gt;O5</formula>
    </cfRule>
  </conditionalFormatting>
  <conditionalFormatting sqref="Q5">
    <cfRule type="cellIs" priority="629" operator="equal" aboveAverage="0" equalAverage="0" bottom="0" percent="0" rank="0" text="" dxfId="76">
      <formula>5</formula>
    </cfRule>
    <cfRule type="cellIs" priority="630" operator="equal" aboveAverage="0" equalAverage="0" bottom="0" percent="0" rank="0" text="" dxfId="77">
      <formula>4</formula>
    </cfRule>
    <cfRule type="cellIs" priority="631" operator="equal" aboveAverage="0" equalAverage="0" bottom="0" percent="0" rank="0" text="" dxfId="78">
      <formula>3</formula>
    </cfRule>
  </conditionalFormatting>
  <conditionalFormatting sqref="R5">
    <cfRule type="cellIs" priority="632" operator="equal" aboveAverage="0" equalAverage="0" bottom="0" percent="0" rank="0" text="" dxfId="79">
      <formula>5</formula>
    </cfRule>
    <cfRule type="cellIs" priority="633" operator="equal" aboveAverage="0" equalAverage="0" bottom="0" percent="0" rank="0" text="" dxfId="80">
      <formula>4</formula>
    </cfRule>
    <cfRule type="cellIs" priority="634" operator="equal" aboveAverage="0" equalAverage="0" bottom="0" percent="0" rank="0" text="" dxfId="81">
      <formula>3</formula>
    </cfRule>
  </conditionalFormatting>
  <conditionalFormatting sqref="O5">
    <cfRule type="cellIs" priority="635" operator="equal" aboveAverage="0" equalAverage="0" bottom="0" percent="0" rank="0" text="" dxfId="82">
      <formula>5</formula>
    </cfRule>
    <cfRule type="cellIs" priority="636" operator="equal" aboveAverage="0" equalAverage="0" bottom="0" percent="0" rank="0" text="" dxfId="83">
      <formula>4</formula>
    </cfRule>
    <cfRule type="cellIs" priority="637" operator="equal" aboveAverage="0" equalAverage="0" bottom="0" percent="0" rank="0" text="" dxfId="84">
      <formula>3</formula>
    </cfRule>
  </conditionalFormatting>
  <conditionalFormatting sqref="Q5">
    <cfRule type="cellIs" priority="638" operator="equal" aboveAverage="0" equalAverage="0" bottom="0" percent="0" rank="0" text="" dxfId="85">
      <formula>5</formula>
    </cfRule>
    <cfRule type="cellIs" priority="639" operator="equal" aboveAverage="0" equalAverage="0" bottom="0" percent="0" rank="0" text="" dxfId="86">
      <formula>4</formula>
    </cfRule>
    <cfRule type="cellIs" priority="640" operator="equal" aboveAverage="0" equalAverage="0" bottom="0" percent="0" rank="0" text="" dxfId="87">
      <formula>3</formula>
    </cfRule>
  </conditionalFormatting>
  <conditionalFormatting sqref="O4">
    <cfRule type="expression" priority="641" aboveAverage="0" equalAverage="0" bottom="0" percent="0" rank="0" text="" dxfId="88">
      <formula>$D$1&lt;O4</formula>
    </cfRule>
    <cfRule type="expression" priority="642" aboveAverage="0" equalAverage="0" bottom="0" percent="0" rank="0" text="" dxfId="89">
      <formula>$D$1&gt;O4</formula>
    </cfRule>
  </conditionalFormatting>
  <conditionalFormatting sqref="O4">
    <cfRule type="expression" priority="643" aboveAverage="0" equalAverage="0" bottom="0" percent="0" rank="0" text="" dxfId="90">
      <formula>$D$1&lt;O4</formula>
    </cfRule>
    <cfRule type="expression" priority="644" aboveAverage="0" equalAverage="0" bottom="0" percent="0" rank="0" text="" dxfId="91">
      <formula>$D$1&gt;O4</formula>
    </cfRule>
  </conditionalFormatting>
  <conditionalFormatting sqref="O4">
    <cfRule type="expression" priority="645" aboveAverage="0" equalAverage="0" bottom="0" percent="0" rank="0" text="" dxfId="92">
      <formula>$D$1&lt;O4</formula>
    </cfRule>
    <cfRule type="expression" priority="646" aboveAverage="0" equalAverage="0" bottom="0" percent="0" rank="0" text="" dxfId="93">
      <formula>$D$1&gt;O4</formula>
    </cfRule>
  </conditionalFormatting>
  <conditionalFormatting sqref="O4">
    <cfRule type="expression" priority="647" aboveAverage="0" equalAverage="0" bottom="0" percent="0" rank="0" text="" dxfId="94">
      <formula>$D$1&lt;O4</formula>
    </cfRule>
    <cfRule type="expression" priority="648" aboveAverage="0" equalAverage="0" bottom="0" percent="0" rank="0" text="" dxfId="95">
      <formula>$D$1&gt;O4</formula>
    </cfRule>
  </conditionalFormatting>
  <conditionalFormatting sqref="R5">
    <cfRule type="cellIs" priority="649" operator="equal" aboveAverage="0" equalAverage="0" bottom="0" percent="0" rank="0" text="" dxfId="96">
      <formula>5</formula>
    </cfRule>
    <cfRule type="cellIs" priority="650" operator="equal" aboveAverage="0" equalAverage="0" bottom="0" percent="0" rank="0" text="" dxfId="96">
      <formula>4</formula>
    </cfRule>
    <cfRule type="cellIs" priority="651" operator="equal" aboveAverage="0" equalAverage="0" bottom="0" percent="0" rank="0" text="" dxfId="96">
      <formula>3</formula>
    </cfRule>
  </conditionalFormatting>
  <conditionalFormatting sqref="K3">
    <cfRule type="expression" priority="652" aboveAverage="0" equalAverage="0" bottom="0" percent="0" rank="0" text="" dxfId="96">
      <formula>$D$1&lt;K3</formula>
    </cfRule>
    <cfRule type="expression" priority="653" aboveAverage="0" equalAverage="0" bottom="0" percent="0" rank="0" text="" dxfId="96">
      <formula>$D$1&gt;K3</formula>
    </cfRule>
  </conditionalFormatting>
  <conditionalFormatting sqref="K3">
    <cfRule type="expression" priority="654" aboveAverage="0" equalAverage="0" bottom="0" percent="0" rank="0" text="" dxfId="96">
      <formula>$D$1&lt;K3</formula>
    </cfRule>
    <cfRule type="expression" priority="655" aboveAverage="0" equalAverage="0" bottom="0" percent="0" rank="0" text="" dxfId="96">
      <formula>$D$1&gt;K3</formula>
    </cfRule>
  </conditionalFormatting>
  <conditionalFormatting sqref="K3">
    <cfRule type="expression" priority="656" aboveAverage="0" equalAverage="0" bottom="0" percent="0" rank="0" text="" dxfId="96">
      <formula>$D$1&lt;K3</formula>
    </cfRule>
    <cfRule type="expression" priority="657" aboveAverage="0" equalAverage="0" bottom="0" percent="0" rank="0" text="" dxfId="96">
      <formula>$D$1&gt;K3</formula>
    </cfRule>
  </conditionalFormatting>
  <conditionalFormatting sqref="K3">
    <cfRule type="expression" priority="658" aboveAverage="0" equalAverage="0" bottom="0" percent="0" rank="0" text="" dxfId="97">
      <formula>$D$1&lt;K3</formula>
    </cfRule>
    <cfRule type="expression" priority="659" aboveAverage="0" equalAverage="0" bottom="0" percent="0" rank="0" text="" dxfId="98">
      <formula>$D$1&gt;K3</formula>
    </cfRule>
  </conditionalFormatting>
  <conditionalFormatting sqref="K3">
    <cfRule type="expression" priority="660" aboveAverage="0" equalAverage="0" bottom="0" percent="0" rank="0" text="" dxfId="98">
      <formula>$D$1&lt;K3</formula>
    </cfRule>
    <cfRule type="expression" priority="661" aboveAverage="0" equalAverage="0" bottom="0" percent="0" rank="0" text="" dxfId="98">
      <formula>$D$1&gt;K3</formula>
    </cfRule>
  </conditionalFormatting>
  <conditionalFormatting sqref="K4">
    <cfRule type="expression" priority="662" aboveAverage="0" equalAverage="0" bottom="0" percent="0" rank="0" text="" dxfId="98">
      <formula>$D$1&lt;K4</formula>
    </cfRule>
    <cfRule type="expression" priority="663" aboveAverage="0" equalAverage="0" bottom="0" percent="0" rank="0" text="" dxfId="98">
      <formula>$D$1&gt;K4</formula>
    </cfRule>
  </conditionalFormatting>
  <conditionalFormatting sqref="K4">
    <cfRule type="expression" priority="664" aboveAverage="0" equalAverage="0" bottom="0" percent="0" rank="0" text="" dxfId="98">
      <formula>$D$1&lt;K4</formula>
    </cfRule>
    <cfRule type="expression" priority="665" aboveAverage="0" equalAverage="0" bottom="0" percent="0" rank="0" text="" dxfId="98">
      <formula>$D$1&gt;K4</formula>
    </cfRule>
  </conditionalFormatting>
  <conditionalFormatting sqref="K4">
    <cfRule type="expression" priority="666" aboveAverage="0" equalAverage="0" bottom="0" percent="0" rank="0" text="" dxfId="98">
      <formula>$D$1&lt;K4</formula>
    </cfRule>
    <cfRule type="expression" priority="667" aboveAverage="0" equalAverage="0" bottom="0" percent="0" rank="0" text="" dxfId="98">
      <formula>$D$1&gt;K4</formula>
    </cfRule>
  </conditionalFormatting>
  <conditionalFormatting sqref="K4">
    <cfRule type="expression" priority="668" aboveAverage="0" equalAverage="0" bottom="0" percent="0" rank="0" text="" dxfId="99">
      <formula>$D$1&lt;K4</formula>
    </cfRule>
    <cfRule type="expression" priority="669" aboveAverage="0" equalAverage="0" bottom="0" percent="0" rank="0" text="" dxfId="100">
      <formula>$D$1&gt;K4</formula>
    </cfRule>
  </conditionalFormatting>
  <conditionalFormatting sqref="K4">
    <cfRule type="expression" priority="670" aboveAverage="0" equalAverage="0" bottom="0" percent="0" rank="0" text="" dxfId="101">
      <formula>$D$1&lt;K4</formula>
    </cfRule>
    <cfRule type="expression" priority="671" aboveAverage="0" equalAverage="0" bottom="0" percent="0" rank="0" text="" dxfId="101">
      <formula>$D$1&gt;K4</formula>
    </cfRule>
  </conditionalFormatting>
  <conditionalFormatting sqref="K4">
    <cfRule type="expression" priority="672" aboveAverage="0" equalAverage="0" bottom="0" percent="0" rank="0" text="" dxfId="101">
      <formula>$D$1&lt;K4</formula>
    </cfRule>
    <cfRule type="expression" priority="673" aboveAverage="0" equalAverage="0" bottom="0" percent="0" rank="0" text="" dxfId="101">
      <formula>$D$1&gt;K4</formula>
    </cfRule>
  </conditionalFormatting>
  <conditionalFormatting sqref="K4">
    <cfRule type="expression" priority="674" aboveAverage="0" equalAverage="0" bottom="0" percent="0" rank="0" text="" dxfId="101">
      <formula>$D$1&lt;K4</formula>
    </cfRule>
    <cfRule type="expression" priority="675" aboveAverage="0" equalAverage="0" bottom="0" percent="0" rank="0" text="" dxfId="101">
      <formula>$D$1&gt;K4</formula>
    </cfRule>
  </conditionalFormatting>
  <conditionalFormatting sqref="K4">
    <cfRule type="expression" priority="676" aboveAverage="0" equalAverage="0" bottom="0" percent="0" rank="0" text="" dxfId="101">
      <formula>$D$1&lt;K4</formula>
    </cfRule>
    <cfRule type="expression" priority="677" aboveAverage="0" equalAverage="0" bottom="0" percent="0" rank="0" text="" dxfId="101">
      <formula>$D$1&gt;K4</formula>
    </cfRule>
  </conditionalFormatting>
  <conditionalFormatting sqref="K4">
    <cfRule type="expression" priority="678" aboveAverage="0" equalAverage="0" bottom="0" percent="0" rank="0" text="" dxfId="102">
      <formula>$D$1&lt;K4</formula>
    </cfRule>
    <cfRule type="expression" priority="679" aboveAverage="0" equalAverage="0" bottom="0" percent="0" rank="0" text="" dxfId="103">
      <formula>$D$1&gt;K4</formula>
    </cfRule>
  </conditionalFormatting>
  <conditionalFormatting sqref="K4">
    <cfRule type="expression" priority="680" aboveAverage="0" equalAverage="0" bottom="0" percent="0" rank="0" text="" dxfId="104">
      <formula>$D$1&lt;K4</formula>
    </cfRule>
    <cfRule type="expression" priority="681" aboveAverage="0" equalAverage="0" bottom="0" percent="0" rank="0" text="" dxfId="104">
      <formula>$D$1&gt;K4</formula>
    </cfRule>
  </conditionalFormatting>
  <conditionalFormatting sqref="K4">
    <cfRule type="expression" priority="682" aboveAverage="0" equalAverage="0" bottom="0" percent="0" rank="0" text="" dxfId="104">
      <formula>$D$1&lt;K4</formula>
    </cfRule>
    <cfRule type="expression" priority="683" aboveAverage="0" equalAverage="0" bottom="0" percent="0" rank="0" text="" dxfId="104">
      <formula>$D$1&gt;K4</formula>
    </cfRule>
  </conditionalFormatting>
  <conditionalFormatting sqref="P3">
    <cfRule type="expression" priority="684" aboveAverage="0" equalAverage="0" bottom="0" percent="0" rank="0" text="" dxfId="104">
      <formula>$D$1&lt;P3</formula>
    </cfRule>
    <cfRule type="expression" priority="685" aboveAverage="0" equalAverage="0" bottom="0" percent="0" rank="0" text="" dxfId="104">
      <formula>$D$1&gt;P3</formula>
    </cfRule>
  </conditionalFormatting>
  <conditionalFormatting sqref="P5">
    <cfRule type="cellIs" priority="686" operator="equal" aboveAverage="0" equalAverage="0" bottom="0" percent="0" rank="0" text="" dxfId="104">
      <formula>5</formula>
    </cfRule>
    <cfRule type="cellIs" priority="687" operator="equal" aboveAverage="0" equalAverage="0" bottom="0" percent="0" rank="0" text="" dxfId="104">
      <formula>4</formula>
    </cfRule>
    <cfRule type="cellIs" priority="688" operator="equal" aboveAverage="0" equalAverage="0" bottom="0" percent="0" rank="0" text="" dxfId="105">
      <formula>3</formula>
    </cfRule>
  </conditionalFormatting>
  <conditionalFormatting sqref="P5">
    <cfRule type="cellIs" priority="689" operator="equal" aboveAverage="0" equalAverage="0" bottom="0" percent="0" rank="0" text="" dxfId="106">
      <formula>5</formula>
    </cfRule>
    <cfRule type="cellIs" priority="690" operator="equal" aboveAverage="0" equalAverage="0" bottom="0" percent="0" rank="0" text="" dxfId="107">
      <formula>4</formula>
    </cfRule>
    <cfRule type="cellIs" priority="691" operator="equal" aboveAverage="0" equalAverage="0" bottom="0" percent="0" rank="0" text="" dxfId="107">
      <formula>3</formula>
    </cfRule>
  </conditionalFormatting>
  <conditionalFormatting sqref="P5">
    <cfRule type="cellIs" priority="692" operator="equal" aboveAverage="0" equalAverage="0" bottom="0" percent="0" rank="0" text="" dxfId="107">
      <formula>5</formula>
    </cfRule>
    <cfRule type="cellIs" priority="693" operator="equal" aboveAverage="0" equalAverage="0" bottom="0" percent="0" rank="0" text="" dxfId="107">
      <formula>4</formula>
    </cfRule>
    <cfRule type="cellIs" priority="694" operator="equal" aboveAverage="0" equalAverage="0" bottom="0" percent="0" rank="0" text="" dxfId="107">
      <formula>3</formula>
    </cfRule>
  </conditionalFormatting>
  <conditionalFormatting sqref="P5">
    <cfRule type="cellIs" priority="695" operator="equal" aboveAverage="0" equalAverage="0" bottom="0" percent="0" rank="0" text="" dxfId="107">
      <formula>5</formula>
    </cfRule>
    <cfRule type="cellIs" priority="696" operator="equal" aboveAverage="0" equalAverage="0" bottom="0" percent="0" rank="0" text="" dxfId="107">
      <formula>4</formula>
    </cfRule>
    <cfRule type="cellIs" priority="697" operator="equal" aboveAverage="0" equalAverage="0" bottom="0" percent="0" rank="0" text="" dxfId="107">
      <formula>3</formula>
    </cfRule>
  </conditionalFormatting>
  <conditionalFormatting sqref="P5">
    <cfRule type="cellIs" priority="698" operator="equal" aboveAverage="0" equalAverage="0" bottom="0" percent="0" rank="0" text="" dxfId="108">
      <formula>5</formula>
    </cfRule>
    <cfRule type="cellIs" priority="699" operator="equal" aboveAverage="0" equalAverage="0" bottom="0" percent="0" rank="0" text="" dxfId="109">
      <formula>4</formula>
    </cfRule>
    <cfRule type="cellIs" priority="700" operator="equal" aboveAverage="0" equalAverage="0" bottom="0" percent="0" rank="0" text="" dxfId="110">
      <formula>3</formula>
    </cfRule>
  </conditionalFormatting>
  <conditionalFormatting sqref="L5">
    <cfRule type="expression" priority="701" aboveAverage="0" equalAverage="0" bottom="0" percent="0" rank="0" text="" dxfId="111">
      <formula>$D$1&lt;L5</formula>
    </cfRule>
    <cfRule type="expression" priority="702" aboveAverage="0" equalAverage="0" bottom="0" percent="0" rank="0" text="" dxfId="112">
      <formula>$D$1&gt;L5</formula>
    </cfRule>
  </conditionalFormatting>
  <conditionalFormatting sqref="L5">
    <cfRule type="expression" priority="703" aboveAverage="0" equalAverage="0" bottom="0" percent="0" rank="0" text="" dxfId="113">
      <formula>$D$1&lt;L5</formula>
    </cfRule>
    <cfRule type="expression" priority="704" aboveAverage="0" equalAverage="0" bottom="0" percent="0" rank="0" text="" dxfId="114">
      <formula>$D$1&gt;L5</formula>
    </cfRule>
  </conditionalFormatting>
  <conditionalFormatting sqref="L5">
    <cfRule type="expression" priority="705" aboveAverage="0" equalAverage="0" bottom="0" percent="0" rank="0" text="" dxfId="115">
      <formula>$D$1&lt;L5</formula>
    </cfRule>
    <cfRule type="expression" priority="706" aboveAverage="0" equalAverage="0" bottom="0" percent="0" rank="0" text="" dxfId="116">
      <formula>$D$1&gt;L5</formula>
    </cfRule>
  </conditionalFormatting>
  <conditionalFormatting sqref="L5">
    <cfRule type="expression" priority="707" aboveAverage="0" equalAverage="0" bottom="0" percent="0" rank="0" text="" dxfId="117">
      <formula>$D$1&lt;L5</formula>
    </cfRule>
    <cfRule type="expression" priority="708" aboveAverage="0" equalAverage="0" bottom="0" percent="0" rank="0" text="" dxfId="118">
      <formula>$D$1&gt;L5</formula>
    </cfRule>
  </conditionalFormatting>
  <conditionalFormatting sqref="L5">
    <cfRule type="expression" priority="709" aboveAverage="0" equalAverage="0" bottom="0" percent="0" rank="0" text="" dxfId="119">
      <formula>$D$1&lt;L5</formula>
    </cfRule>
    <cfRule type="expression" priority="710" aboveAverage="0" equalAverage="0" bottom="0" percent="0" rank="0" text="" dxfId="120">
      <formula>$D$1&gt;L5</formula>
    </cfRule>
  </conditionalFormatting>
  <conditionalFormatting sqref="L5">
    <cfRule type="expression" priority="711" aboveAverage="0" equalAverage="0" bottom="0" percent="0" rank="0" text="" dxfId="121">
      <formula>$D$1&lt;L5</formula>
    </cfRule>
    <cfRule type="expression" priority="712" aboveAverage="0" equalAverage="0" bottom="0" percent="0" rank="0" text="" dxfId="122">
      <formula>$D$1&gt;L5</formula>
    </cfRule>
  </conditionalFormatting>
  <conditionalFormatting sqref="L5">
    <cfRule type="expression" priority="713" aboveAverage="0" equalAverage="0" bottom="0" percent="0" rank="0" text="" dxfId="123">
      <formula>$D$1&lt;L5</formula>
    </cfRule>
    <cfRule type="expression" priority="714" aboveAverage="0" equalAverage="0" bottom="0" percent="0" rank="0" text="" dxfId="124">
      <formula>$D$1&gt;L5</formula>
    </cfRule>
  </conditionalFormatting>
  <conditionalFormatting sqref="L5">
    <cfRule type="expression" priority="715" aboveAverage="0" equalAverage="0" bottom="0" percent="0" rank="0" text="" dxfId="125">
      <formula>$D$1&lt;L5</formula>
    </cfRule>
    <cfRule type="expression" priority="716" aboveAverage="0" equalAverage="0" bottom="0" percent="0" rank="0" text="" dxfId="126">
      <formula>$D$1&gt;L5</formula>
    </cfRule>
  </conditionalFormatting>
  <conditionalFormatting sqref="L5">
    <cfRule type="expression" priority="717" aboveAverage="0" equalAverage="0" bottom="0" percent="0" rank="0" text="" dxfId="127">
      <formula>$D$1&lt;L5</formula>
    </cfRule>
    <cfRule type="expression" priority="718" aboveAverage="0" equalAverage="0" bottom="0" percent="0" rank="0" text="" dxfId="128">
      <formula>$D$1&gt;L5</formula>
    </cfRule>
  </conditionalFormatting>
  <conditionalFormatting sqref="L5">
    <cfRule type="expression" priority="719" aboveAverage="0" equalAverage="0" bottom="0" percent="0" rank="0" text="" dxfId="129">
      <formula>$D$1&lt;L5</formula>
    </cfRule>
    <cfRule type="expression" priority="720" aboveAverage="0" equalAverage="0" bottom="0" percent="0" rank="0" text="" dxfId="130">
      <formula>$D$1&gt;L5</formula>
    </cfRule>
  </conditionalFormatting>
  <conditionalFormatting sqref="L5">
    <cfRule type="expression" priority="721" aboveAverage="0" equalAverage="0" bottom="0" percent="0" rank="0" text="" dxfId="131">
      <formula>$D$1&lt;L5</formula>
    </cfRule>
    <cfRule type="expression" priority="722" aboveAverage="0" equalAverage="0" bottom="0" percent="0" rank="0" text="" dxfId="132">
      <formula>$D$1&gt;L5</formula>
    </cfRule>
  </conditionalFormatting>
  <conditionalFormatting sqref="L5">
    <cfRule type="expression" priority="723" aboveAverage="0" equalAverage="0" bottom="0" percent="0" rank="0" text="" dxfId="133">
      <formula>$D$1&lt;L5</formula>
    </cfRule>
    <cfRule type="expression" priority="724" aboveAverage="0" equalAverage="0" bottom="0" percent="0" rank="0" text="" dxfId="134">
      <formula>$D$1&gt;L5</formula>
    </cfRule>
  </conditionalFormatting>
  <conditionalFormatting sqref="L5">
    <cfRule type="expression" priority="725" aboveAverage="0" equalAverage="0" bottom="0" percent="0" rank="0" text="" dxfId="135">
      <formula>$D$1&lt;L5</formula>
    </cfRule>
    <cfRule type="expression" priority="726" aboveAverage="0" equalAverage="0" bottom="0" percent="0" rank="0" text="" dxfId="136">
      <formula>$D$1&gt;L5</formula>
    </cfRule>
  </conditionalFormatting>
  <conditionalFormatting sqref="L5">
    <cfRule type="expression" priority="727" aboveAverage="0" equalAverage="0" bottom="0" percent="0" rank="0" text="" dxfId="137">
      <formula>$D$1&lt;L5</formula>
    </cfRule>
    <cfRule type="expression" priority="728" aboveAverage="0" equalAverage="0" bottom="0" percent="0" rank="0" text="" dxfId="138">
      <formula>$D$1&gt;L5</formula>
    </cfRule>
  </conditionalFormatting>
  <conditionalFormatting sqref="L5">
    <cfRule type="expression" priority="729" aboveAverage="0" equalAverage="0" bottom="0" percent="0" rank="0" text="" dxfId="139">
      <formula>$D$1&lt;L5</formula>
    </cfRule>
    <cfRule type="expression" priority="730" aboveAverage="0" equalAverage="0" bottom="0" percent="0" rank="0" text="" dxfId="140">
      <formula>$D$1&gt;L5</formula>
    </cfRule>
  </conditionalFormatting>
  <conditionalFormatting sqref="L5">
    <cfRule type="expression" priority="731" aboveAverage="0" equalAverage="0" bottom="0" percent="0" rank="0" text="" dxfId="141">
      <formula>$D$1&lt;L5</formula>
    </cfRule>
    <cfRule type="expression" priority="732" aboveAverage="0" equalAverage="0" bottom="0" percent="0" rank="0" text="" dxfId="142">
      <formula>$D$1&gt;L5</formula>
    </cfRule>
  </conditionalFormatting>
  <conditionalFormatting sqref="L5">
    <cfRule type="expression" priority="733" aboveAverage="0" equalAverage="0" bottom="0" percent="0" rank="0" text="" dxfId="143">
      <formula>$D$1&lt;L5</formula>
    </cfRule>
    <cfRule type="expression" priority="734" aboveAverage="0" equalAverage="0" bottom="0" percent="0" rank="0" text="" dxfId="144">
      <formula>$D$1&gt;L5</formula>
    </cfRule>
  </conditionalFormatting>
  <conditionalFormatting sqref="L5">
    <cfRule type="cellIs" priority="735" operator="equal" aboveAverage="0" equalAverage="0" bottom="0" percent="0" rank="0" text="" dxfId="145">
      <formula>5</formula>
    </cfRule>
    <cfRule type="cellIs" priority="736" operator="equal" aboveAverage="0" equalAverage="0" bottom="0" percent="0" rank="0" text="" dxfId="146">
      <formula>4</formula>
    </cfRule>
    <cfRule type="cellIs" priority="737" operator="equal" aboveAverage="0" equalAverage="0" bottom="0" percent="0" rank="0" text="" dxfId="147">
      <formula>3</formula>
    </cfRule>
  </conditionalFormatting>
  <conditionalFormatting sqref="L5">
    <cfRule type="cellIs" priority="738" operator="equal" aboveAverage="0" equalAverage="0" bottom="0" percent="0" rank="0" text="" dxfId="148">
      <formula>5</formula>
    </cfRule>
    <cfRule type="cellIs" priority="739" operator="equal" aboveAverage="0" equalAverage="0" bottom="0" percent="0" rank="0" text="" dxfId="149">
      <formula>4</formula>
    </cfRule>
    <cfRule type="cellIs" priority="740" operator="equal" aboveAverage="0" equalAverage="0" bottom="0" percent="0" rank="0" text="" dxfId="150">
      <formula>3</formula>
    </cfRule>
  </conditionalFormatting>
  <conditionalFormatting sqref="L5">
    <cfRule type="cellIs" priority="741" operator="equal" aboveAverage="0" equalAverage="0" bottom="0" percent="0" rank="0" text="" dxfId="151">
      <formula>5</formula>
    </cfRule>
    <cfRule type="cellIs" priority="742" operator="equal" aboveAverage="0" equalAverage="0" bottom="0" percent="0" rank="0" text="" dxfId="152">
      <formula>4</formula>
    </cfRule>
    <cfRule type="cellIs" priority="743" operator="equal" aboveAverage="0" equalAverage="0" bottom="0" percent="0" rank="0" text="" dxfId="153">
      <formula>3</formula>
    </cfRule>
  </conditionalFormatting>
  <conditionalFormatting sqref="L5">
    <cfRule type="cellIs" priority="744" operator="equal" aboveAverage="0" equalAverage="0" bottom="0" percent="0" rank="0" text="" dxfId="154">
      <formula>5</formula>
    </cfRule>
    <cfRule type="cellIs" priority="745" operator="equal" aboveAverage="0" equalAverage="0" bottom="0" percent="0" rank="0" text="" dxfId="155">
      <formula>4</formula>
    </cfRule>
    <cfRule type="cellIs" priority="746" operator="equal" aboveAverage="0" equalAverage="0" bottom="0" percent="0" rank="0" text="" dxfId="156">
      <formula>3</formula>
    </cfRule>
  </conditionalFormatting>
  <conditionalFormatting sqref="L5">
    <cfRule type="cellIs" priority="747" operator="equal" aboveAverage="0" equalAverage="0" bottom="0" percent="0" rank="0" text="" dxfId="157">
      <formula>5</formula>
    </cfRule>
    <cfRule type="cellIs" priority="748" operator="equal" aboveAverage="0" equalAverage="0" bottom="0" percent="0" rank="0" text="" dxfId="158">
      <formula>4</formula>
    </cfRule>
    <cfRule type="cellIs" priority="749" operator="equal" aboveAverage="0" equalAverage="0" bottom="0" percent="0" rank="0" text="" dxfId="159">
      <formula>3</formula>
    </cfRule>
  </conditionalFormatting>
  <conditionalFormatting sqref="N5">
    <cfRule type="cellIs" priority="750" operator="equal" aboveAverage="0" equalAverage="0" bottom="0" percent="0" rank="0" text="" dxfId="159">
      <formula>5</formula>
    </cfRule>
    <cfRule type="cellIs" priority="751" operator="equal" aboveAverage="0" equalAverage="0" bottom="0" percent="0" rank="0" text="" dxfId="159">
      <formula>4</formula>
    </cfRule>
    <cfRule type="cellIs" priority="752" operator="equal" aboveAverage="0" equalAverage="0" bottom="0" percent="0" rank="0" text="" dxfId="159">
      <formula>3</formula>
    </cfRule>
  </conditionalFormatting>
  <conditionalFormatting sqref="N5">
    <cfRule type="cellIs" priority="753" operator="equal" aboveAverage="0" equalAverage="0" bottom="0" percent="0" rank="0" text="" dxfId="159">
      <formula>5</formula>
    </cfRule>
    <cfRule type="cellIs" priority="754" operator="equal" aboveAverage="0" equalAverage="0" bottom="0" percent="0" rank="0" text="" dxfId="159">
      <formula>4</formula>
    </cfRule>
    <cfRule type="cellIs" priority="755" operator="equal" aboveAverage="0" equalAverage="0" bottom="0" percent="0" rank="0" text="" dxfId="159">
      <formula>3</formula>
    </cfRule>
  </conditionalFormatting>
  <conditionalFormatting sqref="N5">
    <cfRule type="cellIs" priority="756" operator="equal" aboveAverage="0" equalAverage="0" bottom="0" percent="0" rank="0" text="" dxfId="159">
      <formula>5</formula>
    </cfRule>
    <cfRule type="cellIs" priority="757" operator="equal" aboveAverage="0" equalAverage="0" bottom="0" percent="0" rank="0" text="" dxfId="159">
      <formula>4</formula>
    </cfRule>
    <cfRule type="cellIs" priority="758" operator="equal" aboveAverage="0" equalAverage="0" bottom="0" percent="0" rank="0" text="" dxfId="160">
      <formula>3</formula>
    </cfRule>
  </conditionalFormatting>
  <conditionalFormatting sqref="N5">
    <cfRule type="cellIs" priority="759" operator="equal" aboveAverage="0" equalAverage="0" bottom="0" percent="0" rank="0" text="" dxfId="161">
      <formula>5</formula>
    </cfRule>
    <cfRule type="cellIs" priority="760" operator="equal" aboveAverage="0" equalAverage="0" bottom="0" percent="0" rank="0" text="" dxfId="161">
      <formula>4</formula>
    </cfRule>
    <cfRule type="cellIs" priority="761" operator="equal" aboveAverage="0" equalAverage="0" bottom="0" percent="0" rank="0" text="" dxfId="161">
      <formula>3</formula>
    </cfRule>
  </conditionalFormatting>
  <conditionalFormatting sqref="N5">
    <cfRule type="cellIs" priority="762" operator="equal" aboveAverage="0" equalAverage="0" bottom="0" percent="0" rank="0" text="" dxfId="161">
      <formula>5</formula>
    </cfRule>
    <cfRule type="cellIs" priority="763" operator="equal" aboveAverage="0" equalAverage="0" bottom="0" percent="0" rank="0" text="" dxfId="161">
      <formula>4</formula>
    </cfRule>
    <cfRule type="cellIs" priority="764" operator="equal" aboveAverage="0" equalAverage="0" bottom="0" percent="0" rank="0" text="" dxfId="161">
      <formula>3</formula>
    </cfRule>
  </conditionalFormatting>
  <conditionalFormatting sqref="N4">
    <cfRule type="expression" priority="765" aboveAverage="0" equalAverage="0" bottom="0" percent="0" rank="0" text="" dxfId="161">
      <formula>$D$1&lt;N4</formula>
    </cfRule>
    <cfRule type="expression" priority="766" aboveAverage="0" equalAverage="0" bottom="0" percent="0" rank="0" text="" dxfId="161">
      <formula>$D$1&gt;N4</formula>
    </cfRule>
  </conditionalFormatting>
  <conditionalFormatting sqref="N4">
    <cfRule type="expression" priority="767" aboveAverage="0" equalAverage="0" bottom="0" percent="0" rank="0" text="" dxfId="161">
      <formula>$D$1&lt;N4</formula>
    </cfRule>
    <cfRule type="expression" priority="768" aboveAverage="0" equalAverage="0" bottom="0" percent="0" rank="0" text="" dxfId="162">
      <formula>$D$1&gt;N4</formula>
    </cfRule>
  </conditionalFormatting>
  <conditionalFormatting sqref="N4">
    <cfRule type="expression" priority="769" aboveAverage="0" equalAverage="0" bottom="0" percent="0" rank="0" text="" dxfId="163">
      <formula>$D$1&lt;N4</formula>
    </cfRule>
    <cfRule type="expression" priority="770" aboveAverage="0" equalAverage="0" bottom="0" percent="0" rank="0" text="" dxfId="164">
      <formula>$D$1&gt;N4</formula>
    </cfRule>
  </conditionalFormatting>
  <conditionalFormatting sqref="P4">
    <cfRule type="expression" priority="771" aboveAverage="0" equalAverage="0" bottom="0" percent="0" rank="0" text="" dxfId="164">
      <formula>$D$1&lt;P4</formula>
    </cfRule>
    <cfRule type="expression" priority="772" aboveAverage="0" equalAverage="0" bottom="0" percent="0" rank="0" text="" dxfId="164">
      <formula>$D$1&gt;P4</formula>
    </cfRule>
  </conditionalFormatting>
  <conditionalFormatting sqref="P4">
    <cfRule type="expression" priority="773" aboveAverage="0" equalAverage="0" bottom="0" percent="0" rank="0" text="" dxfId="164">
      <formula>$D$1&lt;P4</formula>
    </cfRule>
    <cfRule type="expression" priority="774" aboveAverage="0" equalAverage="0" bottom="0" percent="0" rank="0" text="" dxfId="164">
      <formula>$D$1&gt;P4</formula>
    </cfRule>
  </conditionalFormatting>
  <conditionalFormatting sqref="P4">
    <cfRule type="expression" priority="775" aboveAverage="0" equalAverage="0" bottom="0" percent="0" rank="0" text="" dxfId="164">
      <formula>$D$1&lt;P4</formula>
    </cfRule>
    <cfRule type="expression" priority="776" aboveAverage="0" equalAverage="0" bottom="0" percent="0" rank="0" text="" dxfId="164">
      <formula>$D$1&gt;P4</formula>
    </cfRule>
  </conditionalFormatting>
  <conditionalFormatting sqref="P4">
    <cfRule type="expression" priority="777" aboveAverage="0" equalAverage="0" bottom="0" percent="0" rank="0" text="" dxfId="164">
      <formula>$D$1&lt;P4</formula>
    </cfRule>
    <cfRule type="expression" priority="778" aboveAverage="0" equalAverage="0" bottom="0" percent="0" rank="0" text="" dxfId="165">
      <formula>$D$1&gt;P4</formula>
    </cfRule>
  </conditionalFormatting>
  <conditionalFormatting sqref="P4">
    <cfRule type="expression" priority="779" aboveAverage="0" equalAverage="0" bottom="0" percent="0" rank="0" text="" dxfId="166">
      <formula>$D$1&lt;P4</formula>
    </cfRule>
    <cfRule type="expression" priority="780" aboveAverage="0" equalAverage="0" bottom="0" percent="0" rank="0" text="" dxfId="167">
      <formula>$D$1&gt;P4</formula>
    </cfRule>
  </conditionalFormatting>
  <conditionalFormatting sqref="P4">
    <cfRule type="expression" priority="781" aboveAverage="0" equalAverage="0" bottom="0" percent="0" rank="0" text="" dxfId="167">
      <formula>$D$1&lt;P4</formula>
    </cfRule>
    <cfRule type="expression" priority="782" aboveAverage="0" equalAverage="0" bottom="0" percent="0" rank="0" text="" dxfId="167">
      <formula>$D$1&gt;P4</formula>
    </cfRule>
  </conditionalFormatting>
  <conditionalFormatting sqref="P4">
    <cfRule type="expression" priority="783" aboveAverage="0" equalAverage="0" bottom="0" percent="0" rank="0" text="" dxfId="167">
      <formula>$D$1&lt;P4</formula>
    </cfRule>
    <cfRule type="expression" priority="784" aboveAverage="0" equalAverage="0" bottom="0" percent="0" rank="0" text="" dxfId="167">
      <formula>$D$1&gt;P4</formula>
    </cfRule>
  </conditionalFormatting>
  <conditionalFormatting sqref="P4">
    <cfRule type="expression" priority="785" aboveAverage="0" equalAverage="0" bottom="0" percent="0" rank="0" text="" dxfId="167">
      <formula>$D$1&lt;P4</formula>
    </cfRule>
    <cfRule type="expression" priority="786" aboveAverage="0" equalAverage="0" bottom="0" percent="0" rank="0" text="" dxfId="167">
      <formula>$D$1&gt;P4</formula>
    </cfRule>
  </conditionalFormatting>
  <conditionalFormatting sqref="Q4">
    <cfRule type="expression" priority="787" aboveAverage="0" equalAverage="0" bottom="0" percent="0" rank="0" text="" dxfId="167">
      <formula>$D$1&lt;Q4</formula>
    </cfRule>
    <cfRule type="expression" priority="788" aboveAverage="0" equalAverage="0" bottom="0" percent="0" rank="0" text="" dxfId="168">
      <formula>$D$1&gt;Q4</formula>
    </cfRule>
  </conditionalFormatting>
  <conditionalFormatting sqref="Q4">
    <cfRule type="expression" priority="789" aboveAverage="0" equalAverage="0" bottom="0" percent="0" rank="0" text="" dxfId="169">
      <formula>$D$1&lt;Q4</formula>
    </cfRule>
    <cfRule type="expression" priority="790" aboveAverage="0" equalAverage="0" bottom="0" percent="0" rank="0" text="" dxfId="170">
      <formula>$D$1&gt;Q4</formula>
    </cfRule>
  </conditionalFormatting>
  <conditionalFormatting sqref="Q4">
    <cfRule type="expression" priority="791" aboveAverage="0" equalAverage="0" bottom="0" percent="0" rank="0" text="" dxfId="170">
      <formula>$D$1&lt;Q4</formula>
    </cfRule>
    <cfRule type="expression" priority="792" aboveAverage="0" equalAverage="0" bottom="0" percent="0" rank="0" text="" dxfId="170">
      <formula>$D$1&gt;Q4</formula>
    </cfRule>
  </conditionalFormatting>
  <conditionalFormatting sqref="Q4">
    <cfRule type="expression" priority="793" aboveAverage="0" equalAverage="0" bottom="0" percent="0" rank="0" text="" dxfId="170">
      <formula>$D$1&lt;Q4</formula>
    </cfRule>
    <cfRule type="expression" priority="794" aboveAverage="0" equalAverage="0" bottom="0" percent="0" rank="0" text="" dxfId="170">
      <formula>$D$1&gt;Q4</formula>
    </cfRule>
  </conditionalFormatting>
  <conditionalFormatting sqref="Q4">
    <cfRule type="expression" priority="795" aboveAverage="0" equalAverage="0" bottom="0" percent="0" rank="0" text="" dxfId="170">
      <formula>$D$1&lt;Q4</formula>
    </cfRule>
    <cfRule type="expression" priority="796" aboveAverage="0" equalAverage="0" bottom="0" percent="0" rank="0" text="" dxfId="170">
      <formula>$D$1&gt;Q4</formula>
    </cfRule>
  </conditionalFormatting>
  <conditionalFormatting sqref="Q4">
    <cfRule type="expression" priority="797" aboveAverage="0" equalAverage="0" bottom="0" percent="0" rank="0" text="" dxfId="170">
      <formula>$D$1&lt;Q4</formula>
    </cfRule>
    <cfRule type="expression" priority="798" aboveAverage="0" equalAverage="0" bottom="0" percent="0" rank="0" text="" dxfId="171">
      <formula>$D$1&gt;Q4</formula>
    </cfRule>
  </conditionalFormatting>
  <conditionalFormatting sqref="Q4">
    <cfRule type="expression" priority="799" aboveAverage="0" equalAverage="0" bottom="0" percent="0" rank="0" text="" dxfId="172">
      <formula>$D$1&lt;Q4</formula>
    </cfRule>
    <cfRule type="expression" priority="800" aboveAverage="0" equalAverage="0" bottom="0" percent="0" rank="0" text="" dxfId="173">
      <formula>$D$1&gt;Q4</formula>
    </cfRule>
  </conditionalFormatting>
  <conditionalFormatting sqref="Q4">
    <cfRule type="expression" priority="801" aboveAverage="0" equalAverage="0" bottom="0" percent="0" rank="0" text="" dxfId="174">
      <formula>$D$1&lt;Q4</formula>
    </cfRule>
    <cfRule type="expression" priority="802" aboveAverage="0" equalAverage="0" bottom="0" percent="0" rank="0" text="" dxfId="175">
      <formula>$D$1&gt;Q4</formula>
    </cfRule>
  </conditionalFormatting>
  <conditionalFormatting sqref="Q4">
    <cfRule type="expression" priority="803" aboveAverage="0" equalAverage="0" bottom="0" percent="0" rank="0" text="" dxfId="176">
      <formula>$D$1&lt;Q4</formula>
    </cfRule>
    <cfRule type="expression" priority="804" aboveAverage="0" equalAverage="0" bottom="0" percent="0" rank="0" text="" dxfId="177">
      <formula>$D$1&gt;Q4</formula>
    </cfRule>
  </conditionalFormatting>
  <conditionalFormatting sqref="Q4">
    <cfRule type="expression" priority="805" aboveAverage="0" equalAverage="0" bottom="0" percent="0" rank="0" text="" dxfId="178">
      <formula>$D$1&lt;Q4</formula>
    </cfRule>
    <cfRule type="expression" priority="806" aboveAverage="0" equalAverage="0" bottom="0" percent="0" rank="0" text="" dxfId="179">
      <formula>$D$1&gt;Q4</formula>
    </cfRule>
  </conditionalFormatting>
  <conditionalFormatting sqref="Q4">
    <cfRule type="expression" priority="807" aboveAverage="0" equalAverage="0" bottom="0" percent="0" rank="0" text="" dxfId="180">
      <formula>$D$1&lt;Q4</formula>
    </cfRule>
    <cfRule type="expression" priority="808" aboveAverage="0" equalAverage="0" bottom="0" percent="0" rank="0" text="" dxfId="181">
      <formula>$D$1&gt;Q4</formula>
    </cfRule>
  </conditionalFormatting>
  <conditionalFormatting sqref="Q4">
    <cfRule type="expression" priority="809" aboveAverage="0" equalAverage="0" bottom="0" percent="0" rank="0" text="" dxfId="182">
      <formula>$D$1&lt;Q4</formula>
    </cfRule>
    <cfRule type="expression" priority="810" aboveAverage="0" equalAverage="0" bottom="0" percent="0" rank="0" text="" dxfId="183">
      <formula>$D$1&gt;Q4</formula>
    </cfRule>
  </conditionalFormatting>
  <conditionalFormatting sqref="Q4">
    <cfRule type="expression" priority="811" aboveAverage="0" equalAverage="0" bottom="0" percent="0" rank="0" text="" dxfId="184">
      <formula>$D$1&lt;Q4</formula>
    </cfRule>
    <cfRule type="expression" priority="812" aboveAverage="0" equalAverage="0" bottom="0" percent="0" rank="0" text="" dxfId="185">
      <formula>$D$1&gt;Q4</formula>
    </cfRule>
  </conditionalFormatting>
  <conditionalFormatting sqref="Q4">
    <cfRule type="expression" priority="813" aboveAverage="0" equalAverage="0" bottom="0" percent="0" rank="0" text="" dxfId="186">
      <formula>$D$1&lt;Q4</formula>
    </cfRule>
    <cfRule type="expression" priority="814" aboveAverage="0" equalAverage="0" bottom="0" percent="0" rank="0" text="" dxfId="187">
      <formula>$D$1&gt;Q4</formula>
    </cfRule>
  </conditionalFormatting>
  <conditionalFormatting sqref="Q4">
    <cfRule type="expression" priority="815" aboveAverage="0" equalAverage="0" bottom="0" percent="0" rank="0" text="" dxfId="188">
      <formula>$D$1&lt;Q4</formula>
    </cfRule>
    <cfRule type="expression" priority="816" aboveAverage="0" equalAverage="0" bottom="0" percent="0" rank="0" text="" dxfId="189">
      <formula>$D$1&gt;Q4</formula>
    </cfRule>
  </conditionalFormatting>
  <conditionalFormatting sqref="Q4">
    <cfRule type="expression" priority="817" aboveAverage="0" equalAverage="0" bottom="0" percent="0" rank="0" text="" dxfId="190">
      <formula>$D$1&lt;Q4</formula>
    </cfRule>
    <cfRule type="expression" priority="818" aboveAverage="0" equalAverage="0" bottom="0" percent="0" rank="0" text="" dxfId="191">
      <formula>$D$1&gt;Q4</formula>
    </cfRule>
  </conditionalFormatting>
  <conditionalFormatting sqref="Q4">
    <cfRule type="expression" priority="819" aboveAverage="0" equalAverage="0" bottom="0" percent="0" rank="0" text="" dxfId="192">
      <formula>$D$1&lt;Q4</formula>
    </cfRule>
    <cfRule type="expression" priority="820" aboveAverage="0" equalAverage="0" bottom="0" percent="0" rank="0" text="" dxfId="193">
      <formula>$D$1&gt;Q4</formula>
    </cfRule>
  </conditionalFormatting>
  <conditionalFormatting sqref="Q4">
    <cfRule type="expression" priority="821" aboveAverage="0" equalAverage="0" bottom="0" percent="0" rank="0" text="" dxfId="194">
      <formula>$D$1&lt;Q4</formula>
    </cfRule>
    <cfRule type="expression" priority="822" aboveAverage="0" equalAverage="0" bottom="0" percent="0" rank="0" text="" dxfId="195">
      <formula>$D$1&gt;Q4</formula>
    </cfRule>
  </conditionalFormatting>
  <conditionalFormatting sqref="Q4">
    <cfRule type="expression" priority="823" aboveAverage="0" equalAverage="0" bottom="0" percent="0" rank="0" text="" dxfId="196">
      <formula>$D$1&lt;Q4</formula>
    </cfRule>
    <cfRule type="expression" priority="824" aboveAverage="0" equalAverage="0" bottom="0" percent="0" rank="0" text="" dxfId="197">
      <formula>$D$1&gt;Q4</formula>
    </cfRule>
  </conditionalFormatting>
  <conditionalFormatting sqref="Q4">
    <cfRule type="expression" priority="825" aboveAverage="0" equalAverage="0" bottom="0" percent="0" rank="0" text="" dxfId="198">
      <formula>$D$1&lt;Q4</formula>
    </cfRule>
    <cfRule type="expression" priority="826" aboveAverage="0" equalAverage="0" bottom="0" percent="0" rank="0" text="" dxfId="199">
      <formula>$D$1&gt;Q4</formula>
    </cfRule>
  </conditionalFormatting>
  <conditionalFormatting sqref="R4">
    <cfRule type="expression" priority="827" aboveAverage="0" equalAverage="0" bottom="0" percent="0" rank="0" text="" dxfId="200">
      <formula>$D$1&lt;R4</formula>
    </cfRule>
    <cfRule type="expression" priority="828" aboveAverage="0" equalAverage="0" bottom="0" percent="0" rank="0" text="" dxfId="201">
      <formula>$D$1&gt;R4</formula>
    </cfRule>
  </conditionalFormatting>
  <conditionalFormatting sqref="R4">
    <cfRule type="expression" priority="829" aboveAverage="0" equalAverage="0" bottom="0" percent="0" rank="0" text="" dxfId="202">
      <formula>$D$1&lt;R4</formula>
    </cfRule>
    <cfRule type="expression" priority="830" aboveAverage="0" equalAverage="0" bottom="0" percent="0" rank="0" text="" dxfId="203">
      <formula>$D$1&gt;R4</formula>
    </cfRule>
  </conditionalFormatting>
  <conditionalFormatting sqref="R4">
    <cfRule type="expression" priority="831" aboveAverage="0" equalAverage="0" bottom="0" percent="0" rank="0" text="" dxfId="204">
      <formula>$D$1&lt;R4</formula>
    </cfRule>
    <cfRule type="expression" priority="832" aboveAverage="0" equalAverage="0" bottom="0" percent="0" rank="0" text="" dxfId="205">
      <formula>$D$1&gt;R4</formula>
    </cfRule>
  </conditionalFormatting>
  <conditionalFormatting sqref="R4">
    <cfRule type="expression" priority="833" aboveAverage="0" equalAverage="0" bottom="0" percent="0" rank="0" text="" dxfId="206">
      <formula>$D$1&lt;R4</formula>
    </cfRule>
    <cfRule type="expression" priority="834" aboveAverage="0" equalAverage="0" bottom="0" percent="0" rank="0" text="" dxfId="207">
      <formula>$D$1&gt;R4</formula>
    </cfRule>
  </conditionalFormatting>
  <conditionalFormatting sqref="R4">
    <cfRule type="expression" priority="835" aboveAverage="0" equalAverage="0" bottom="0" percent="0" rank="0" text="" dxfId="208">
      <formula>$D$1&lt;R4</formula>
    </cfRule>
    <cfRule type="expression" priority="836" aboveAverage="0" equalAverage="0" bottom="0" percent="0" rank="0" text="" dxfId="209">
      <formula>$D$1&gt;R4</formula>
    </cfRule>
  </conditionalFormatting>
  <conditionalFormatting sqref="R4">
    <cfRule type="expression" priority="837" aboveAverage="0" equalAverage="0" bottom="0" percent="0" rank="0" text="" dxfId="210">
      <formula>$D$1&lt;R4</formula>
    </cfRule>
    <cfRule type="expression" priority="838" aboveAverage="0" equalAverage="0" bottom="0" percent="0" rank="0" text="" dxfId="211">
      <formula>$D$1&gt;R4</formula>
    </cfRule>
  </conditionalFormatting>
  <conditionalFormatting sqref="R4">
    <cfRule type="expression" priority="839" aboveAverage="0" equalAverage="0" bottom="0" percent="0" rank="0" text="" dxfId="212">
      <formula>$D$1&lt;R4</formula>
    </cfRule>
    <cfRule type="expression" priority="840" aboveAverage="0" equalAverage="0" bottom="0" percent="0" rank="0" text="" dxfId="213">
      <formula>$D$1&gt;R4</formula>
    </cfRule>
  </conditionalFormatting>
  <conditionalFormatting sqref="R4">
    <cfRule type="expression" priority="841" aboveAverage="0" equalAverage="0" bottom="0" percent="0" rank="0" text="" dxfId="214">
      <formula>$D$1&lt;R4</formula>
    </cfRule>
    <cfRule type="expression" priority="842" aboveAverage="0" equalAverage="0" bottom="0" percent="0" rank="0" text="" dxfId="215">
      <formula>$D$1&gt;R4</formula>
    </cfRule>
  </conditionalFormatting>
  <conditionalFormatting sqref="R4">
    <cfRule type="expression" priority="843" aboveAverage="0" equalAverage="0" bottom="0" percent="0" rank="0" text="" dxfId="216">
      <formula>$D$1&lt;R4</formula>
    </cfRule>
    <cfRule type="expression" priority="844" aboveAverage="0" equalAverage="0" bottom="0" percent="0" rank="0" text="" dxfId="217">
      <formula>$D$1&gt;R4</formula>
    </cfRule>
  </conditionalFormatting>
  <conditionalFormatting sqref="R4">
    <cfRule type="expression" priority="845" aboveAverage="0" equalAverage="0" bottom="0" percent="0" rank="0" text="" dxfId="218">
      <formula>$D$1&lt;R4</formula>
    </cfRule>
    <cfRule type="expression" priority="846" aboveAverage="0" equalAverage="0" bottom="0" percent="0" rank="0" text="" dxfId="219">
      <formula>$D$1&gt;R4</formula>
    </cfRule>
  </conditionalFormatting>
  <conditionalFormatting sqref="R4">
    <cfRule type="expression" priority="847" aboveAverage="0" equalAverage="0" bottom="0" percent="0" rank="0" text="" dxfId="220">
      <formula>$D$1&lt;R4</formula>
    </cfRule>
    <cfRule type="expression" priority="848" aboveAverage="0" equalAverage="0" bottom="0" percent="0" rank="0" text="" dxfId="221">
      <formula>$D$1&gt;R4</formula>
    </cfRule>
  </conditionalFormatting>
  <conditionalFormatting sqref="R4">
    <cfRule type="expression" priority="849" aboveAverage="0" equalAverage="0" bottom="0" percent="0" rank="0" text="" dxfId="222">
      <formula>$D$1&lt;R4</formula>
    </cfRule>
    <cfRule type="expression" priority="850" aboveAverage="0" equalAverage="0" bottom="0" percent="0" rank="0" text="" dxfId="222">
      <formula>$D$1&gt;R4</formula>
    </cfRule>
  </conditionalFormatting>
  <conditionalFormatting sqref="R4">
    <cfRule type="expression" priority="851" aboveAverage="0" equalAverage="0" bottom="0" percent="0" rank="0" text="" dxfId="222">
      <formula>$D$1&lt;R4</formula>
    </cfRule>
    <cfRule type="expression" priority="852" aboveAverage="0" equalAverage="0" bottom="0" percent="0" rank="0" text="" dxfId="222">
      <formula>$D$1&gt;R4</formula>
    </cfRule>
  </conditionalFormatting>
  <conditionalFormatting sqref="R4">
    <cfRule type="expression" priority="853" aboveAverage="0" equalAverage="0" bottom="0" percent="0" rank="0" text="" dxfId="222">
      <formula>$D$1&lt;R4</formula>
    </cfRule>
    <cfRule type="expression" priority="854" aboveAverage="0" equalAverage="0" bottom="0" percent="0" rank="0" text="" dxfId="222">
      <formula>$D$1&gt;R4</formula>
    </cfRule>
  </conditionalFormatting>
  <conditionalFormatting sqref="R4">
    <cfRule type="expression" priority="855" aboveAverage="0" equalAverage="0" bottom="0" percent="0" rank="0" text="" dxfId="222">
      <formula>$D$1&lt;R4</formula>
    </cfRule>
    <cfRule type="expression" priority="856" aboveAverage="0" equalAverage="0" bottom="0" percent="0" rank="0" text="" dxfId="222">
      <formula>$D$1&gt;R4</formula>
    </cfRule>
  </conditionalFormatting>
  <conditionalFormatting sqref="S4">
    <cfRule type="expression" priority="857" aboveAverage="0" equalAverage="0" bottom="0" percent="0" rank="0" text="" dxfId="222">
      <formula>$D$1&lt;S4</formula>
    </cfRule>
    <cfRule type="expression" priority="858" aboveAverage="0" equalAverage="0" bottom="0" percent="0" rank="0" text="" dxfId="223">
      <formula>$D$1&gt;S4</formula>
    </cfRule>
  </conditionalFormatting>
  <conditionalFormatting sqref="S4">
    <cfRule type="expression" priority="859" aboveAverage="0" equalAverage="0" bottom="0" percent="0" rank="0" text="" dxfId="224">
      <formula>$D$1&lt;S4</formula>
    </cfRule>
    <cfRule type="expression" priority="860" aboveAverage="0" equalAverage="0" bottom="0" percent="0" rank="0" text="" dxfId="224">
      <formula>$D$1&gt;S4</formula>
    </cfRule>
  </conditionalFormatting>
  <conditionalFormatting sqref="S4">
    <cfRule type="expression" priority="861" aboveAverage="0" equalAverage="0" bottom="0" percent="0" rank="0" text="" dxfId="224">
      <formula>$D$1&lt;S4</formula>
    </cfRule>
    <cfRule type="expression" priority="862" aboveAverage="0" equalAverage="0" bottom="0" percent="0" rank="0" text="" dxfId="224">
      <formula>$D$1&gt;S4</formula>
    </cfRule>
  </conditionalFormatting>
  <conditionalFormatting sqref="S4">
    <cfRule type="expression" priority="863" aboveAverage="0" equalAverage="0" bottom="0" percent="0" rank="0" text="" dxfId="224">
      <formula>$D$1&lt;S4</formula>
    </cfRule>
    <cfRule type="expression" priority="864" aboveAverage="0" equalAverage="0" bottom="0" percent="0" rank="0" text="" dxfId="224">
      <formula>$D$1&gt;S4</formula>
    </cfRule>
  </conditionalFormatting>
  <conditionalFormatting sqref="S4">
    <cfRule type="expression" priority="865" aboveAverage="0" equalAverage="0" bottom="0" percent="0" rank="0" text="" dxfId="224">
      <formula>$D$1&lt;S4</formula>
    </cfRule>
    <cfRule type="expression" priority="866" aboveAverage="0" equalAverage="0" bottom="0" percent="0" rank="0" text="" dxfId="224">
      <formula>$D$1&gt;S4</formula>
    </cfRule>
  </conditionalFormatting>
  <conditionalFormatting sqref="S4">
    <cfRule type="expression" priority="867" aboveAverage="0" equalAverage="0" bottom="0" percent="0" rank="0" text="" dxfId="224">
      <formula>$D$1&lt;S4</formula>
    </cfRule>
    <cfRule type="expression" priority="868" aboveAverage="0" equalAverage="0" bottom="0" percent="0" rank="0" text="" dxfId="225">
      <formula>$D$1&gt;S4</formula>
    </cfRule>
  </conditionalFormatting>
  <conditionalFormatting sqref="S4">
    <cfRule type="expression" priority="869" aboveAverage="0" equalAverage="0" bottom="0" percent="0" rank="0" text="" dxfId="226">
      <formula>$D$1&lt;S4</formula>
    </cfRule>
    <cfRule type="expression" priority="870" aboveAverage="0" equalAverage="0" bottom="0" percent="0" rank="0" text="" dxfId="226">
      <formula>$D$1&gt;S4</formula>
    </cfRule>
  </conditionalFormatting>
  <conditionalFormatting sqref="J4">
    <cfRule type="expression" priority="871" aboveAverage="0" equalAverage="0" bottom="0" percent="0" rank="0" text="" dxfId="226">
      <formula>$D$1&lt;J4</formula>
    </cfRule>
    <cfRule type="expression" priority="872" aboveAverage="0" equalAverage="0" bottom="0" percent="0" rank="0" text="" dxfId="226">
      <formula>$D$1&gt;J4</formula>
    </cfRule>
  </conditionalFormatting>
  <conditionalFormatting sqref="J4">
    <cfRule type="expression" priority="873" aboveAverage="0" equalAverage="0" bottom="0" percent="0" rank="0" text="" dxfId="226">
      <formula>$D$1&lt;J4</formula>
    </cfRule>
    <cfRule type="expression" priority="874" aboveAverage="0" equalAverage="0" bottom="0" percent="0" rank="0" text="" dxfId="226">
      <formula>$D$1&gt;J4</formula>
    </cfRule>
  </conditionalFormatting>
  <conditionalFormatting sqref="J4">
    <cfRule type="expression" priority="875" aboveAverage="0" equalAverage="0" bottom="0" percent="0" rank="0" text="" dxfId="226">
      <formula>$D$1&lt;J4</formula>
    </cfRule>
    <cfRule type="expression" priority="876" aboveAverage="0" equalAverage="0" bottom="0" percent="0" rank="0" text="" dxfId="226">
      <formula>$D$1&gt;J4</formula>
    </cfRule>
  </conditionalFormatting>
  <conditionalFormatting sqref="J4">
    <cfRule type="expression" priority="877" aboveAverage="0" equalAverage="0" bottom="0" percent="0" rank="0" text="" dxfId="226">
      <formula>$D$1&lt;J4</formula>
    </cfRule>
    <cfRule type="expression" priority="878" aboveAverage="0" equalAverage="0" bottom="0" percent="0" rank="0" text="" dxfId="227">
      <formula>$D$1&gt;J4</formula>
    </cfRule>
  </conditionalFormatting>
  <conditionalFormatting sqref="J4">
    <cfRule type="expression" priority="879" aboveAverage="0" equalAverage="0" bottom="0" percent="0" rank="0" text="" dxfId="228">
      <formula>$D$1&lt;J4</formula>
    </cfRule>
    <cfRule type="expression" priority="880" aboveAverage="0" equalAverage="0" bottom="0" percent="0" rank="0" text="" dxfId="228">
      <formula>$D$1&gt;J4</formula>
    </cfRule>
  </conditionalFormatting>
  <conditionalFormatting sqref="J4">
    <cfRule type="expression" priority="881" aboveAverage="0" equalAverage="0" bottom="0" percent="0" rank="0" text="" dxfId="228">
      <formula>$D$1&lt;J4</formula>
    </cfRule>
    <cfRule type="expression" priority="882" aboveAverage="0" equalAverage="0" bottom="0" percent="0" rank="0" text="" dxfId="228">
      <formula>$D$1&gt;J4</formula>
    </cfRule>
  </conditionalFormatting>
  <conditionalFormatting sqref="J4">
    <cfRule type="expression" priority="883" aboveAverage="0" equalAverage="0" bottom="0" percent="0" rank="0" text="" dxfId="228">
      <formula>$D$1&lt;J4</formula>
    </cfRule>
    <cfRule type="expression" priority="884" aboveAverage="0" equalAverage="0" bottom="0" percent="0" rank="0" text="" dxfId="228">
      <formula>$D$1&gt;J4</formula>
    </cfRule>
  </conditionalFormatting>
  <conditionalFormatting sqref="J4">
    <cfRule type="expression" priority="885" aboveAverage="0" equalAverage="0" bottom="0" percent="0" rank="0" text="" dxfId="228">
      <formula>$D$1&lt;J4</formula>
    </cfRule>
    <cfRule type="expression" priority="886" aboveAverage="0" equalAverage="0" bottom="0" percent="0" rank="0" text="" dxfId="228">
      <formula>$D$1&gt;J4</formula>
    </cfRule>
  </conditionalFormatting>
  <conditionalFormatting sqref="N4">
    <cfRule type="expression" priority="887" aboveAverage="0" equalAverage="0" bottom="0" percent="0" rank="0" text="" dxfId="228">
      <formula>$D$1&lt;N4</formula>
    </cfRule>
    <cfRule type="expression" priority="888" aboveAverage="0" equalAverage="0" bottom="0" percent="0" rank="0" text="" dxfId="229">
      <formula>$D$1&gt;N4</formula>
    </cfRule>
  </conditionalFormatting>
  <conditionalFormatting sqref="N4">
    <cfRule type="expression" priority="889" aboveAverage="0" equalAverage="0" bottom="0" percent="0" rank="0" text="" dxfId="230">
      <formula>$D$1&lt;N4</formula>
    </cfRule>
    <cfRule type="expression" priority="890" aboveAverage="0" equalAverage="0" bottom="0" percent="0" rank="0" text="" dxfId="230">
      <formula>$D$1&gt;N4</formula>
    </cfRule>
  </conditionalFormatting>
  <conditionalFormatting sqref="N5">
    <cfRule type="expression" priority="891" aboveAverage="0" equalAverage="0" bottom="0" percent="0" rank="0" text="" dxfId="230">
      <formula>$D$1&lt;N5</formula>
    </cfRule>
    <cfRule type="expression" priority="892" aboveAverage="0" equalAverage="0" bottom="0" percent="0" rank="0" text="" dxfId="230">
      <formula>$D$1&gt;N5</formula>
    </cfRule>
  </conditionalFormatting>
  <conditionalFormatting sqref="N5">
    <cfRule type="expression" priority="893" aboveAverage="0" equalAverage="0" bottom="0" percent="0" rank="0" text="" dxfId="230">
      <formula>$D$1&lt;N5</formula>
    </cfRule>
    <cfRule type="expression" priority="894" aboveAverage="0" equalAverage="0" bottom="0" percent="0" rank="0" text="" dxfId="230">
      <formula>$D$1&gt;N5</formula>
    </cfRule>
  </conditionalFormatting>
  <conditionalFormatting sqref="N5">
    <cfRule type="expression" priority="895" aboveAverage="0" equalAverage="0" bottom="0" percent="0" rank="0" text="" dxfId="230">
      <formula>$D$1&lt;N5</formula>
    </cfRule>
    <cfRule type="expression" priority="896" aboveAverage="0" equalAverage="0" bottom="0" percent="0" rank="0" text="" dxfId="230">
      <formula>$D$1&gt;N5</formula>
    </cfRule>
  </conditionalFormatting>
  <conditionalFormatting sqref="N5">
    <cfRule type="expression" priority="897" aboveAverage="0" equalAverage="0" bottom="0" percent="0" rank="0" text="" dxfId="230">
      <formula>$D$1&lt;N5</formula>
    </cfRule>
    <cfRule type="expression" priority="898" aboveAverage="0" equalAverage="0" bottom="0" percent="0" rank="0" text="" dxfId="231">
      <formula>$D$1&gt;N5</formula>
    </cfRule>
  </conditionalFormatting>
  <conditionalFormatting sqref="N4">
    <cfRule type="expression" priority="899" aboveAverage="0" equalAverage="0" bottom="0" percent="0" rank="0" text="" dxfId="232">
      <formula>$D$1&lt;N4</formula>
    </cfRule>
    <cfRule type="expression" priority="900" aboveAverage="0" equalAverage="0" bottom="0" percent="0" rank="0" text="" dxfId="232">
      <formula>$D$1&gt;N4</formula>
    </cfRule>
  </conditionalFormatting>
  <conditionalFormatting sqref="P5">
    <cfRule type="cellIs" priority="901" operator="equal" aboveAverage="0" equalAverage="0" bottom="0" percent="0" rank="0" text="" dxfId="233">
      <formula>5</formula>
    </cfRule>
    <cfRule type="cellIs" priority="902" operator="equal" aboveAverage="0" equalAverage="0" bottom="0" percent="0" rank="0" text="" dxfId="234">
      <formula>4</formula>
    </cfRule>
    <cfRule type="cellIs" priority="903" operator="equal" aboveAverage="0" equalAverage="0" bottom="0" percent="0" rank="0" text="" dxfId="235">
      <formula>3</formula>
    </cfRule>
  </conditionalFormatting>
  <conditionalFormatting sqref="N5">
    <cfRule type="cellIs" priority="904" operator="equal" aboveAverage="0" equalAverage="0" bottom="0" percent="0" rank="0" text="" dxfId="236">
      <formula>5</formula>
    </cfRule>
    <cfRule type="cellIs" priority="905" operator="equal" aboveAverage="0" equalAverage="0" bottom="0" percent="0" rank="0" text="" dxfId="237">
      <formula>4</formula>
    </cfRule>
    <cfRule type="cellIs" priority="906" operator="equal" aboveAverage="0" equalAverage="0" bottom="0" percent="0" rank="0" text="" dxfId="238">
      <formula>3</formula>
    </cfRule>
  </conditionalFormatting>
  <conditionalFormatting sqref="P5">
    <cfRule type="cellIs" priority="907" operator="equal" aboveAverage="0" equalAverage="0" bottom="0" percent="0" rank="0" text="" dxfId="239">
      <formula>5</formula>
    </cfRule>
    <cfRule type="cellIs" priority="908" operator="equal" aboveAverage="0" equalAverage="0" bottom="0" percent="0" rank="0" text="" dxfId="240">
      <formula>4</formula>
    </cfRule>
    <cfRule type="cellIs" priority="909" operator="equal" aboveAverage="0" equalAverage="0" bottom="0" percent="0" rank="0" text="" dxfId="241">
      <formula>3</formula>
    </cfRule>
  </conditionalFormatting>
  <conditionalFormatting sqref="Q5">
    <cfRule type="cellIs" priority="910" operator="equal" aboveAverage="0" equalAverage="0" bottom="0" percent="0" rank="0" text="" dxfId="241">
      <formula>5</formula>
    </cfRule>
    <cfRule type="cellIs" priority="911" operator="equal" aboveAverage="0" equalAverage="0" bottom="0" percent="0" rank="0" text="" dxfId="242">
      <formula>4</formula>
    </cfRule>
    <cfRule type="cellIs" priority="912" operator="equal" aboveAverage="0" equalAverage="0" bottom="0" percent="0" rank="0" text="" dxfId="243">
      <formula>3</formula>
    </cfRule>
  </conditionalFormatting>
  <conditionalFormatting sqref="O3">
    <cfRule type="expression" priority="913" aboveAverage="0" equalAverage="0" bottom="0" percent="0" rank="0" text="" dxfId="244">
      <formula>$D$1&lt;O3</formula>
    </cfRule>
    <cfRule type="expression" priority="914" aboveAverage="0" equalAverage="0" bottom="0" percent="0" rank="0" text="" dxfId="245">
      <formula>$D$1&gt;O3</formula>
    </cfRule>
  </conditionalFormatting>
  <conditionalFormatting sqref="O3">
    <cfRule type="expression" priority="915" aboveAverage="0" equalAverage="0" bottom="0" percent="0" rank="0" text="" dxfId="246">
      <formula>$D$1&lt;O3</formula>
    </cfRule>
    <cfRule type="expression" priority="916" aboveAverage="0" equalAverage="0" bottom="0" percent="0" rank="0" text="" dxfId="247">
      <formula>$D$1&gt;O3</formula>
    </cfRule>
  </conditionalFormatting>
  <conditionalFormatting sqref="O5">
    <cfRule type="cellIs" priority="917" operator="equal" aboveAverage="0" equalAverage="0" bottom="0" percent="0" rank="0" text="" dxfId="248">
      <formula>5</formula>
    </cfRule>
    <cfRule type="cellIs" priority="918" operator="equal" aboveAverage="0" equalAverage="0" bottom="0" percent="0" rank="0" text="" dxfId="249">
      <formula>4</formula>
    </cfRule>
    <cfRule type="cellIs" priority="919" operator="equal" aboveAverage="0" equalAverage="0" bottom="0" percent="0" rank="0" text="" dxfId="250">
      <formula>3</formula>
    </cfRule>
  </conditionalFormatting>
  <conditionalFormatting sqref="O5">
    <cfRule type="cellIs" priority="920" operator="equal" aboveAverage="0" equalAverage="0" bottom="0" percent="0" rank="0" text="" dxfId="250">
      <formula>5</formula>
    </cfRule>
    <cfRule type="cellIs" priority="921" operator="equal" aboveAverage="0" equalAverage="0" bottom="0" percent="0" rank="0" text="" dxfId="251">
      <formula>4</formula>
    </cfRule>
    <cfRule type="cellIs" priority="922" operator="equal" aboveAverage="0" equalAverage="0" bottom="0" percent="0" rank="0" text="" dxfId="252">
      <formula>3</formula>
    </cfRule>
  </conditionalFormatting>
  <conditionalFormatting sqref="O5">
    <cfRule type="cellIs" priority="923" operator="equal" aboveAverage="0" equalAverage="0" bottom="0" percent="0" rank="0" text="" dxfId="253">
      <formula>5</formula>
    </cfRule>
    <cfRule type="cellIs" priority="924" operator="equal" aboveAverage="0" equalAverage="0" bottom="0" percent="0" rank="0" text="" dxfId="254">
      <formula>4</formula>
    </cfRule>
    <cfRule type="cellIs" priority="925" operator="equal" aboveAverage="0" equalAverage="0" bottom="0" percent="0" rank="0" text="" dxfId="255">
      <formula>3</formula>
    </cfRule>
  </conditionalFormatting>
  <conditionalFormatting sqref="O5">
    <cfRule type="cellIs" priority="926" operator="equal" aboveAverage="0" equalAverage="0" bottom="0" percent="0" rank="0" text="" dxfId="256">
      <formula>5</formula>
    </cfRule>
    <cfRule type="cellIs" priority="927" operator="equal" aboveAverage="0" equalAverage="0" bottom="0" percent="0" rank="0" text="" dxfId="257">
      <formula>4</formula>
    </cfRule>
    <cfRule type="cellIs" priority="928" operator="equal" aboveAverage="0" equalAverage="0" bottom="0" percent="0" rank="0" text="" dxfId="258">
      <formula>3</formula>
    </cfRule>
  </conditionalFormatting>
  <conditionalFormatting sqref="O5">
    <cfRule type="cellIs" priority="929" operator="equal" aboveAverage="0" equalAverage="0" bottom="0" percent="0" rank="0" text="" dxfId="259">
      <formula>5</formula>
    </cfRule>
    <cfRule type="cellIs" priority="930" operator="equal" aboveAverage="0" equalAverage="0" bottom="0" percent="0" rank="0" text="" dxfId="260">
      <formula>4</formula>
    </cfRule>
    <cfRule type="cellIs" priority="931" operator="equal" aboveAverage="0" equalAverage="0" bottom="0" percent="0" rank="0" text="" dxfId="261">
      <formula>3</formula>
    </cfRule>
  </conditionalFormatting>
  <conditionalFormatting sqref="M5">
    <cfRule type="cellIs" priority="932" operator="equal" aboveAverage="0" equalAverage="0" bottom="0" percent="0" rank="0" text="" dxfId="262">
      <formula>5</formula>
    </cfRule>
    <cfRule type="cellIs" priority="933" operator="equal" aboveAverage="0" equalAverage="0" bottom="0" percent="0" rank="0" text="" dxfId="263">
      <formula>4</formula>
    </cfRule>
    <cfRule type="cellIs" priority="934" operator="equal" aboveAverage="0" equalAverage="0" bottom="0" percent="0" rank="0" text="" dxfId="264">
      <formula>3</formula>
    </cfRule>
  </conditionalFormatting>
  <conditionalFormatting sqref="M5">
    <cfRule type="cellIs" priority="935" operator="equal" aboveAverage="0" equalAverage="0" bottom="0" percent="0" rank="0" text="" dxfId="265">
      <formula>5</formula>
    </cfRule>
    <cfRule type="cellIs" priority="936" operator="equal" aboveAverage="0" equalAverage="0" bottom="0" percent="0" rank="0" text="" dxfId="266">
      <formula>4</formula>
    </cfRule>
    <cfRule type="cellIs" priority="937" operator="equal" aboveAverage="0" equalAverage="0" bottom="0" percent="0" rank="0" text="" dxfId="267">
      <formula>3</formula>
    </cfRule>
  </conditionalFormatting>
  <conditionalFormatting sqref="M5">
    <cfRule type="cellIs" priority="938" operator="equal" aboveAverage="0" equalAverage="0" bottom="0" percent="0" rank="0" text="" dxfId="268">
      <formula>5</formula>
    </cfRule>
    <cfRule type="cellIs" priority="939" operator="equal" aboveAverage="0" equalAverage="0" bottom="0" percent="0" rank="0" text="" dxfId="269">
      <formula>4</formula>
    </cfRule>
    <cfRule type="cellIs" priority="940" operator="equal" aboveAverage="0" equalAverage="0" bottom="0" percent="0" rank="0" text="" dxfId="270">
      <formula>3</formula>
    </cfRule>
  </conditionalFormatting>
  <conditionalFormatting sqref="M5">
    <cfRule type="cellIs" priority="941" operator="equal" aboveAverage="0" equalAverage="0" bottom="0" percent="0" rank="0" text="" dxfId="271">
      <formula>5</formula>
    </cfRule>
    <cfRule type="cellIs" priority="942" operator="equal" aboveAverage="0" equalAverage="0" bottom="0" percent="0" rank="0" text="" dxfId="272">
      <formula>4</formula>
    </cfRule>
    <cfRule type="cellIs" priority="943" operator="equal" aboveAverage="0" equalAverage="0" bottom="0" percent="0" rank="0" text="" dxfId="273">
      <formula>3</formula>
    </cfRule>
  </conditionalFormatting>
  <conditionalFormatting sqref="M5">
    <cfRule type="cellIs" priority="944" operator="equal" aboveAverage="0" equalAverage="0" bottom="0" percent="0" rank="0" text="" dxfId="274">
      <formula>5</formula>
    </cfRule>
    <cfRule type="cellIs" priority="945" operator="equal" aboveAverage="0" equalAverage="0" bottom="0" percent="0" rank="0" text="" dxfId="275">
      <formula>4</formula>
    </cfRule>
    <cfRule type="cellIs" priority="946" operator="equal" aboveAverage="0" equalAverage="0" bottom="0" percent="0" rank="0" text="" dxfId="276">
      <formula>3</formula>
    </cfRule>
  </conditionalFormatting>
  <conditionalFormatting sqref="M3">
    <cfRule type="expression" priority="947" aboveAverage="0" equalAverage="0" bottom="0" percent="0" rank="0" text="" dxfId="277">
      <formula>$D$1&lt;M3</formula>
    </cfRule>
    <cfRule type="expression" priority="948" aboveAverage="0" equalAverage="0" bottom="0" percent="0" rank="0" text="" dxfId="278">
      <formula>$D$1&gt;M3</formula>
    </cfRule>
  </conditionalFormatting>
  <conditionalFormatting sqref="M4">
    <cfRule type="expression" priority="949" aboveAverage="0" equalAverage="0" bottom="0" percent="0" rank="0" text="" dxfId="279">
      <formula>$D$1&lt;M4</formula>
    </cfRule>
    <cfRule type="expression" priority="950" aboveAverage="0" equalAverage="0" bottom="0" percent="0" rank="0" text="" dxfId="279">
      <formula>$D$1&gt;M4</formula>
    </cfRule>
  </conditionalFormatting>
  <conditionalFormatting sqref="M4">
    <cfRule type="expression" priority="951" aboveAverage="0" equalAverage="0" bottom="0" percent="0" rank="0" text="" dxfId="279">
      <formula>$D$1&lt;M4</formula>
    </cfRule>
    <cfRule type="expression" priority="952" aboveAverage="0" equalAverage="0" bottom="0" percent="0" rank="0" text="" dxfId="279">
      <formula>$D$1&gt;M4</formula>
    </cfRule>
  </conditionalFormatting>
  <conditionalFormatting sqref="M4">
    <cfRule type="expression" priority="953" aboveAverage="0" equalAverage="0" bottom="0" percent="0" rank="0" text="" dxfId="279">
      <formula>$D$1&lt;M4</formula>
    </cfRule>
    <cfRule type="expression" priority="954" aboveAverage="0" equalAverage="0" bottom="0" percent="0" rank="0" text="" dxfId="279">
      <formula>$D$1&gt;M4</formula>
    </cfRule>
  </conditionalFormatting>
  <conditionalFormatting sqref="M4">
    <cfRule type="expression" priority="955" aboveAverage="0" equalAverage="0" bottom="0" percent="0" rank="0" text="" dxfId="279">
      <formula>$D$1&lt;M4</formula>
    </cfRule>
    <cfRule type="expression" priority="956" aboveAverage="0" equalAverage="0" bottom="0" percent="0" rank="0" text="" dxfId="279">
      <formula>$D$1&gt;M4</formula>
    </cfRule>
  </conditionalFormatting>
  <conditionalFormatting sqref="M4">
    <cfRule type="expression" priority="957" aboveAverage="0" equalAverage="0" bottom="0" percent="0" rank="0" text="" dxfId="279">
      <formula>$D$1&lt;M4</formula>
    </cfRule>
    <cfRule type="expression" priority="958" aboveAverage="0" equalAverage="0" bottom="0" percent="0" rank="0" text="" dxfId="280">
      <formula>$D$1&gt;M4</formula>
    </cfRule>
  </conditionalFormatting>
  <conditionalFormatting sqref="M4">
    <cfRule type="expression" priority="959" aboveAverage="0" equalAverage="0" bottom="0" percent="0" rank="0" text="" dxfId="281">
      <formula>$D$1&lt;M4</formula>
    </cfRule>
    <cfRule type="expression" priority="960" aboveAverage="0" equalAverage="0" bottom="0" percent="0" rank="0" text="" dxfId="282">
      <formula>$D$1&gt;M4</formula>
    </cfRule>
  </conditionalFormatting>
  <conditionalFormatting sqref="M4">
    <cfRule type="expression" priority="961" aboveAverage="0" equalAverage="0" bottom="0" percent="0" rank="0" text="" dxfId="283">
      <formula>$D$1&lt;M4</formula>
    </cfRule>
    <cfRule type="expression" priority="962" aboveAverage="0" equalAverage="0" bottom="0" percent="0" rank="0" text="" dxfId="284">
      <formula>$D$1&gt;M4</formula>
    </cfRule>
  </conditionalFormatting>
  <conditionalFormatting sqref="O4">
    <cfRule type="expression" priority="963" aboveAverage="0" equalAverage="0" bottom="0" percent="0" rank="0" text="" dxfId="284">
      <formula>$D$1&lt;O4</formula>
    </cfRule>
    <cfRule type="expression" priority="964" aboveAverage="0" equalAverage="0" bottom="0" percent="0" rank="0" text="" dxfId="284">
      <formula>$D$1&gt;O4</formula>
    </cfRule>
  </conditionalFormatting>
  <conditionalFormatting sqref="P3">
    <cfRule type="expression" priority="965" aboveAverage="0" equalAverage="0" bottom="0" percent="0" rank="0" text="" dxfId="284">
      <formula>$D$1&lt;P3</formula>
    </cfRule>
    <cfRule type="expression" priority="966" aboveAverage="0" equalAverage="0" bottom="0" percent="0" rank="0" text="" dxfId="284">
      <formula>$D$1&gt;P3</formula>
    </cfRule>
  </conditionalFormatting>
  <conditionalFormatting sqref="P3">
    <cfRule type="expression" priority="967" aboveAverage="0" equalAverage="0" bottom="0" percent="0" rank="0" text="" dxfId="284">
      <formula>$D$1&lt;P3</formula>
    </cfRule>
    <cfRule type="expression" priority="968" aboveAverage="0" equalAverage="0" bottom="0" percent="0" rank="0" text="" dxfId="285">
      <formula>$D$1&gt;P3</formula>
    </cfRule>
  </conditionalFormatting>
  <conditionalFormatting sqref="P4">
    <cfRule type="expression" priority="969" aboveAverage="0" equalAverage="0" bottom="0" percent="0" rank="0" text="" dxfId="286">
      <formula>$D$1&lt;P4</formula>
    </cfRule>
    <cfRule type="expression" priority="970" aboveAverage="0" equalAverage="0" bottom="0" percent="0" rank="0" text="" dxfId="287">
      <formula>$D$1&gt;P4</formula>
    </cfRule>
  </conditionalFormatting>
  <conditionalFormatting sqref="P4">
    <cfRule type="expression" priority="971" aboveAverage="0" equalAverage="0" bottom="0" percent="0" rank="0" text="" dxfId="288">
      <formula>$D$1&lt;P4</formula>
    </cfRule>
    <cfRule type="expression" priority="972" aboveAverage="0" equalAverage="0" bottom="0" percent="0" rank="0" text="" dxfId="289">
      <formula>$D$1&gt;P4</formula>
    </cfRule>
  </conditionalFormatting>
  <conditionalFormatting sqref="P4">
    <cfRule type="expression" priority="973" aboveAverage="0" equalAverage="0" bottom="0" percent="0" rank="0" text="" dxfId="289">
      <formula>$D$1&lt;P4</formula>
    </cfRule>
    <cfRule type="expression" priority="974" aboveAverage="0" equalAverage="0" bottom="0" percent="0" rank="0" text="" dxfId="289">
      <formula>$D$1&gt;P4</formula>
    </cfRule>
  </conditionalFormatting>
  <conditionalFormatting sqref="P4">
    <cfRule type="expression" priority="975" aboveAverage="0" equalAverage="0" bottom="0" percent="0" rank="0" text="" dxfId="289">
      <formula>$D$1&lt;P4</formula>
    </cfRule>
    <cfRule type="expression" priority="976" aboveAverage="0" equalAverage="0" bottom="0" percent="0" rank="0" text="" dxfId="289">
      <formula>$D$1&gt;P4</formula>
    </cfRule>
  </conditionalFormatting>
  <conditionalFormatting sqref="P4">
    <cfRule type="expression" priority="977" aboveAverage="0" equalAverage="0" bottom="0" percent="0" rank="0" text="" dxfId="289">
      <formula>$D$1&lt;P4</formula>
    </cfRule>
    <cfRule type="expression" priority="978" aboveAverage="0" equalAverage="0" bottom="0" percent="0" rank="0" text="" dxfId="290">
      <formula>$D$1&gt;P4</formula>
    </cfRule>
  </conditionalFormatting>
  <conditionalFormatting sqref="P4">
    <cfRule type="expression" priority="979" aboveAverage="0" equalAverage="0" bottom="0" percent="0" rank="0" text="" dxfId="291">
      <formula>$D$1&lt;P4</formula>
    </cfRule>
    <cfRule type="expression" priority="980" aboveAverage="0" equalAverage="0" bottom="0" percent="0" rank="0" text="" dxfId="292">
      <formula>$D$1&gt;P4</formula>
    </cfRule>
  </conditionalFormatting>
  <conditionalFormatting sqref="P4">
    <cfRule type="expression" priority="981" aboveAverage="0" equalAverage="0" bottom="0" percent="0" rank="0" text="" dxfId="293">
      <formula>$D$1&lt;P4</formula>
    </cfRule>
    <cfRule type="expression" priority="982" aboveAverage="0" equalAverage="0" bottom="0" percent="0" rank="0" text="" dxfId="294">
      <formula>$D$1&gt;P4</formula>
    </cfRule>
  </conditionalFormatting>
  <conditionalFormatting sqref="P4">
    <cfRule type="expression" priority="983" aboveAverage="0" equalAverage="0" bottom="0" percent="0" rank="0" text="" dxfId="294">
      <formula>$D$1&lt;P4</formula>
    </cfRule>
    <cfRule type="expression" priority="984" aboveAverage="0" equalAverage="0" bottom="0" percent="0" rank="0" text="" dxfId="294">
      <formula>$D$1&gt;P4</formula>
    </cfRule>
  </conditionalFormatting>
  <conditionalFormatting sqref="Q4">
    <cfRule type="expression" priority="985" aboveAverage="0" equalAverage="0" bottom="0" percent="0" rank="0" text="" dxfId="294">
      <formula>$D$1&lt;Q4</formula>
    </cfRule>
    <cfRule type="expression" priority="986" aboveAverage="0" equalAverage="0" bottom="0" percent="0" rank="0" text="" dxfId="294">
      <formula>$D$1&gt;Q4</formula>
    </cfRule>
  </conditionalFormatting>
  <conditionalFormatting sqref="Q4">
    <cfRule type="expression" priority="987" aboveAverage="0" equalAverage="0" bottom="0" percent="0" rank="0" text="" dxfId="294">
      <formula>$D$1&lt;Q4</formula>
    </cfRule>
    <cfRule type="expression" priority="988" aboveAverage="0" equalAverage="0" bottom="0" percent="0" rank="0" text="" dxfId="295">
      <formula>$D$1&gt;Q4</formula>
    </cfRule>
  </conditionalFormatting>
  <conditionalFormatting sqref="Q4">
    <cfRule type="expression" priority="989" aboveAverage="0" equalAverage="0" bottom="0" percent="0" rank="0" text="" dxfId="296">
      <formula>$D$1&lt;Q4</formula>
    </cfRule>
    <cfRule type="expression" priority="990" aboveAverage="0" equalAverage="0" bottom="0" percent="0" rank="0" text="" dxfId="297">
      <formula>$D$1&gt;Q4</formula>
    </cfRule>
  </conditionalFormatting>
  <conditionalFormatting sqref="Q4">
    <cfRule type="expression" priority="991" aboveAverage="0" equalAverage="0" bottom="0" percent="0" rank="0" text="" dxfId="298">
      <formula>$D$1&lt;Q4</formula>
    </cfRule>
    <cfRule type="expression" priority="992" aboveAverage="0" equalAverage="0" bottom="0" percent="0" rank="0" text="" dxfId="299">
      <formula>$D$1&gt;Q4</formula>
    </cfRule>
  </conditionalFormatting>
  <conditionalFormatting sqref="Q4">
    <cfRule type="expression" priority="993" aboveAverage="0" equalAverage="0" bottom="0" percent="0" rank="0" text="" dxfId="299">
      <formula>$D$1&lt;Q4</formula>
    </cfRule>
    <cfRule type="expression" priority="994" aboveAverage="0" equalAverage="0" bottom="0" percent="0" rank="0" text="" dxfId="299">
      <formula>$D$1&gt;Q4</formula>
    </cfRule>
  </conditionalFormatting>
  <conditionalFormatting sqref="R5">
    <cfRule type="expression" priority="995" aboveAverage="0" equalAverage="0" bottom="0" percent="0" rank="0" text="" dxfId="299">
      <formula>$D$1&lt;R5</formula>
    </cfRule>
    <cfRule type="expression" priority="996" aboveAverage="0" equalAverage="0" bottom="0" percent="0" rank="0" text="" dxfId="299">
      <formula>$D$1&gt;R5</formula>
    </cfRule>
  </conditionalFormatting>
  <conditionalFormatting sqref="R5">
    <cfRule type="expression" priority="997" aboveAverage="0" equalAverage="0" bottom="0" percent="0" rank="0" text="" dxfId="299">
      <formula>$D$1&lt;R5</formula>
    </cfRule>
    <cfRule type="expression" priority="998" aboveAverage="0" equalAverage="0" bottom="0" percent="0" rank="0" text="" dxfId="300">
      <formula>$D$1&gt;R5</formula>
    </cfRule>
  </conditionalFormatting>
  <conditionalFormatting sqref="R5">
    <cfRule type="expression" priority="999" aboveAverage="0" equalAverage="0" bottom="0" percent="0" rank="0" text="" dxfId="301">
      <formula>$D$1&lt;R5</formula>
    </cfRule>
    <cfRule type="expression" priority="1000" aboveAverage="0" equalAverage="0" bottom="0" percent="0" rank="0" text="" dxfId="302">
      <formula>$D$1&gt;R5</formula>
    </cfRule>
  </conditionalFormatting>
  <conditionalFormatting sqref="R5">
    <cfRule type="expression" priority="1001" aboveAverage="0" equalAverage="0" bottom="0" percent="0" rank="0" text="" dxfId="303">
      <formula>$D$1&lt;R5</formula>
    </cfRule>
    <cfRule type="expression" priority="1002" aboveAverage="0" equalAverage="0" bottom="0" percent="0" rank="0" text="" dxfId="304">
      <formula>$D$1&gt;R5</formula>
    </cfRule>
  </conditionalFormatting>
  <conditionalFormatting sqref="R5">
    <cfRule type="expression" priority="1003" aboveAverage="0" equalAverage="0" bottom="0" percent="0" rank="0" text="" dxfId="305">
      <formula>$D$1&lt;R5</formula>
    </cfRule>
    <cfRule type="expression" priority="1004" aboveAverage="0" equalAverage="0" bottom="0" percent="0" rank="0" text="" dxfId="306">
      <formula>$D$1&gt;R5</formula>
    </cfRule>
  </conditionalFormatting>
  <conditionalFormatting sqref="R5">
    <cfRule type="expression" priority="1005" aboveAverage="0" equalAverage="0" bottom="0" percent="0" rank="0" text="" dxfId="307">
      <formula>$D$1&lt;R5</formula>
    </cfRule>
    <cfRule type="expression" priority="1006" aboveAverage="0" equalAverage="0" bottom="0" percent="0" rank="0" text="" dxfId="308">
      <formula>$D$1&gt;R5</formula>
    </cfRule>
  </conditionalFormatting>
  <conditionalFormatting sqref="R5">
    <cfRule type="expression" priority="1007" aboveAverage="0" equalAverage="0" bottom="0" percent="0" rank="0" text="" dxfId="309">
      <formula>$D$1&lt;R5</formula>
    </cfRule>
    <cfRule type="expression" priority="1008" aboveAverage="0" equalAverage="0" bottom="0" percent="0" rank="0" text="" dxfId="310">
      <formula>$D$1&gt;R5</formula>
    </cfRule>
  </conditionalFormatting>
  <conditionalFormatting sqref="R5">
    <cfRule type="expression" priority="1009" aboveAverage="0" equalAverage="0" bottom="0" percent="0" rank="0" text="" dxfId="311">
      <formula>$D$1&lt;R5</formula>
    </cfRule>
    <cfRule type="expression" priority="1010" aboveAverage="0" equalAverage="0" bottom="0" percent="0" rank="0" text="" dxfId="312">
      <formula>$D$1&gt;R5</formula>
    </cfRule>
  </conditionalFormatting>
  <conditionalFormatting sqref="R5">
    <cfRule type="expression" priority="1011" aboveAverage="0" equalAverage="0" bottom="0" percent="0" rank="0" text="" dxfId="313">
      <formula>$D$1&lt;R5</formula>
    </cfRule>
    <cfRule type="expression" priority="1012" aboveAverage="0" equalAverage="0" bottom="0" percent="0" rank="0" text="" dxfId="314">
      <formula>$D$1&gt;R5</formula>
    </cfRule>
  </conditionalFormatting>
  <conditionalFormatting sqref="R5">
    <cfRule type="expression" priority="1013" aboveAverage="0" equalAverage="0" bottom="0" percent="0" rank="0" text="" dxfId="315">
      <formula>$D$1&lt;R5</formula>
    </cfRule>
    <cfRule type="expression" priority="1014" aboveAverage="0" equalAverage="0" bottom="0" percent="0" rank="0" text="" dxfId="316">
      <formula>$D$1&gt;R5</formula>
    </cfRule>
  </conditionalFormatting>
  <conditionalFormatting sqref="R5">
    <cfRule type="expression" priority="1015" aboveAverage="0" equalAverage="0" bottom="0" percent="0" rank="0" text="" dxfId="317">
      <formula>$D$1&lt;R5</formula>
    </cfRule>
    <cfRule type="expression" priority="1016" aboveAverage="0" equalAverage="0" bottom="0" percent="0" rank="0" text="" dxfId="318">
      <formula>$D$1&gt;R5</formula>
    </cfRule>
  </conditionalFormatting>
  <conditionalFormatting sqref="R5">
    <cfRule type="expression" priority="1017" aboveAverage="0" equalAverage="0" bottom="0" percent="0" rank="0" text="" dxfId="319">
      <formula>$D$1&lt;R5</formula>
    </cfRule>
    <cfRule type="expression" priority="1018" aboveAverage="0" equalAverage="0" bottom="0" percent="0" rank="0" text="" dxfId="320">
      <formula>$D$1&gt;R5</formula>
    </cfRule>
  </conditionalFormatting>
  <conditionalFormatting sqref="R5">
    <cfRule type="expression" priority="1019" aboveAverage="0" equalAverage="0" bottom="0" percent="0" rank="0" text="" dxfId="321">
      <formula>$D$1&lt;R5</formula>
    </cfRule>
    <cfRule type="expression" priority="1020" aboveAverage="0" equalAverage="0" bottom="0" percent="0" rank="0" text="" dxfId="322">
      <formula>$D$1&gt;R5</formula>
    </cfRule>
  </conditionalFormatting>
  <conditionalFormatting sqref="R5">
    <cfRule type="cellIs" priority="1021" operator="equal" aboveAverage="0" equalAverage="0" bottom="0" percent="0" rank="0" text="" dxfId="323">
      <formula>5</formula>
    </cfRule>
    <cfRule type="cellIs" priority="1022" operator="equal" aboveAverage="0" equalAverage="0" bottom="0" percent="0" rank="0" text="" dxfId="324">
      <formula>4</formula>
    </cfRule>
    <cfRule type="cellIs" priority="1023" operator="equal" aboveAverage="0" equalAverage="0" bottom="0" percent="0" rank="0" text="" dxfId="325">
      <formula>3</formula>
    </cfRule>
  </conditionalFormatting>
  <conditionalFormatting sqref="R5">
    <cfRule type="cellIs" priority="1024" operator="equal" aboveAverage="0" equalAverage="0" bottom="0" percent="0" rank="0" text="" dxfId="326">
      <formula>5</formula>
    </cfRule>
    <cfRule type="cellIs" priority="1025" operator="equal" aboveAverage="0" equalAverage="0" bottom="0" percent="0" rank="0" text="" dxfId="327">
      <formula>4</formula>
    </cfRule>
    <cfRule type="cellIs" priority="1026" operator="equal" aboveAverage="0" equalAverage="0" bottom="0" percent="0" rank="0" text="" dxfId="328">
      <formula>3</formula>
    </cfRule>
  </conditionalFormatting>
  <conditionalFormatting sqref="R4">
    <cfRule type="expression" priority="1027" aboveAverage="0" equalAverage="0" bottom="0" percent="0" rank="0" text="" dxfId="329">
      <formula>$D$1&lt;R4</formula>
    </cfRule>
    <cfRule type="expression" priority="1028" aboveAverage="0" equalAverage="0" bottom="0" percent="0" rank="0" text="" dxfId="330">
      <formula>$D$1&gt;R4</formula>
    </cfRule>
  </conditionalFormatting>
  <conditionalFormatting sqref="R4">
    <cfRule type="expression" priority="1029" aboveAverage="0" equalAverage="0" bottom="0" percent="0" rank="0" text="" dxfId="331">
      <formula>$D$1&lt;R4</formula>
    </cfRule>
    <cfRule type="expression" priority="1030" aboveAverage="0" equalAverage="0" bottom="0" percent="0" rank="0" text="" dxfId="332">
      <formula>$D$1&gt;R4</formula>
    </cfRule>
  </conditionalFormatting>
  <conditionalFormatting sqref="R4">
    <cfRule type="expression" priority="1031" aboveAverage="0" equalAverage="0" bottom="0" percent="0" rank="0" text="" dxfId="333">
      <formula>$D$1&lt;R4</formula>
    </cfRule>
    <cfRule type="expression" priority="1032" aboveAverage="0" equalAverage="0" bottom="0" percent="0" rank="0" text="" dxfId="334">
      <formula>$D$1&gt;R4</formula>
    </cfRule>
  </conditionalFormatting>
  <conditionalFormatting sqref="R4">
    <cfRule type="expression" priority="1033" aboveAverage="0" equalAverage="0" bottom="0" percent="0" rank="0" text="" dxfId="335">
      <formula>$D$1&lt;R4</formula>
    </cfRule>
    <cfRule type="expression" priority="1034" aboveAverage="0" equalAverage="0" bottom="0" percent="0" rank="0" text="" dxfId="336">
      <formula>$D$1&gt;R4</formula>
    </cfRule>
  </conditionalFormatting>
  <conditionalFormatting sqref="R4">
    <cfRule type="expression" priority="1035" aboveAverage="0" equalAverage="0" bottom="0" percent="0" rank="0" text="" dxfId="337">
      <formula>$D$1&lt;R4</formula>
    </cfRule>
    <cfRule type="expression" priority="1036" aboveAverage="0" equalAverage="0" bottom="0" percent="0" rank="0" text="" dxfId="338">
      <formula>$D$1&gt;R4</formula>
    </cfRule>
  </conditionalFormatting>
  <conditionalFormatting sqref="R4">
    <cfRule type="expression" priority="1037" aboveAverage="0" equalAverage="0" bottom="0" percent="0" rank="0" text="" dxfId="339">
      <formula>$D$1&lt;R4</formula>
    </cfRule>
    <cfRule type="expression" priority="1038" aboveAverage="0" equalAverage="0" bottom="0" percent="0" rank="0" text="" dxfId="340">
      <formula>$D$1&gt;R4</formula>
    </cfRule>
  </conditionalFormatting>
  <conditionalFormatting sqref="R4">
    <cfRule type="expression" priority="1039" aboveAverage="0" equalAverage="0" bottom="0" percent="0" rank="0" text="" dxfId="341">
      <formula>$D$1&lt;R4</formula>
    </cfRule>
    <cfRule type="expression" priority="1040" aboveAverage="0" equalAverage="0" bottom="0" percent="0" rank="0" text="" dxfId="342">
      <formula>$D$1&gt;R4</formula>
    </cfRule>
  </conditionalFormatting>
  <conditionalFormatting sqref="R4">
    <cfRule type="expression" priority="1041" aboveAverage="0" equalAverage="0" bottom="0" percent="0" rank="0" text="" dxfId="343">
      <formula>$D$1&lt;R4</formula>
    </cfRule>
    <cfRule type="expression" priority="1042" aboveAverage="0" equalAverage="0" bottom="0" percent="0" rank="0" text="" dxfId="344">
      <formula>$D$1&gt;R4</formula>
    </cfRule>
  </conditionalFormatting>
  <conditionalFormatting sqref="R4">
    <cfRule type="expression" priority="1043" aboveAverage="0" equalAverage="0" bottom="0" percent="0" rank="0" text="" dxfId="345">
      <formula>$D$1&lt;R4</formula>
    </cfRule>
    <cfRule type="expression" priority="1044" aboveAverage="0" equalAverage="0" bottom="0" percent="0" rank="0" text="" dxfId="346">
      <formula>$D$1&gt;R4</formula>
    </cfRule>
  </conditionalFormatting>
  <conditionalFormatting sqref="S3">
    <cfRule type="expression" priority="1045" aboveAverage="0" equalAverage="0" bottom="0" percent="0" rank="0" text="" dxfId="347">
      <formula>$D$1&lt;S3</formula>
    </cfRule>
    <cfRule type="expression" priority="1046" aboveAverage="0" equalAverage="0" bottom="0" percent="0" rank="0" text="" dxfId="348">
      <formula>$D$1&gt;S3</formula>
    </cfRule>
  </conditionalFormatting>
  <conditionalFormatting sqref="S4">
    <cfRule type="expression" priority="1047" aboveAverage="0" equalAverage="0" bottom="0" percent="0" rank="0" text="" dxfId="349">
      <formula>$D$1&lt;S4</formula>
    </cfRule>
    <cfRule type="expression" priority="1048" aboveAverage="0" equalAverage="0" bottom="0" percent="0" rank="0" text="" dxfId="350">
      <formula>$D$1&gt;S4</formula>
    </cfRule>
  </conditionalFormatting>
  <conditionalFormatting sqref="S4">
    <cfRule type="expression" priority="1049" aboveAverage="0" equalAverage="0" bottom="0" percent="0" rank="0" text="" dxfId="351">
      <formula>$D$1&lt;S4</formula>
    </cfRule>
    <cfRule type="expression" priority="1050" aboveAverage="0" equalAverage="0" bottom="0" percent="0" rank="0" text="" dxfId="351">
      <formula>$D$1&gt;S4</formula>
    </cfRule>
  </conditionalFormatting>
  <conditionalFormatting sqref="S4">
    <cfRule type="expression" priority="1051" aboveAverage="0" equalAverage="0" bottom="0" percent="0" rank="0" text="" dxfId="351">
      <formula>$D$1&lt;S4</formula>
    </cfRule>
    <cfRule type="expression" priority="1052" aboveAverage="0" equalAverage="0" bottom="0" percent="0" rank="0" text="" dxfId="351">
      <formula>$D$1&gt;S4</formula>
    </cfRule>
  </conditionalFormatting>
  <conditionalFormatting sqref="S4">
    <cfRule type="expression" priority="1053" aboveAverage="0" equalAverage="0" bottom="0" percent="0" rank="0" text="" dxfId="351">
      <formula>$D$1&lt;S4</formula>
    </cfRule>
    <cfRule type="expression" priority="1054" aboveAverage="0" equalAverage="0" bottom="0" percent="0" rank="0" text="" dxfId="351">
      <formula>$D$1&gt;S4</formula>
    </cfRule>
  </conditionalFormatting>
  <conditionalFormatting sqref="T5">
    <cfRule type="cellIs" priority="1055" operator="equal" aboveAverage="0" equalAverage="0" bottom="0" percent="0" rank="0" text="" dxfId="351">
      <formula>5</formula>
    </cfRule>
    <cfRule type="cellIs" priority="1056" operator="equal" aboveAverage="0" equalAverage="0" bottom="0" percent="0" rank="0" text="" dxfId="351">
      <formula>4</formula>
    </cfRule>
    <cfRule type="cellIs" priority="1057" operator="equal" aboveAverage="0" equalAverage="0" bottom="0" percent="0" rank="0" text="" dxfId="351">
      <formula>3</formula>
    </cfRule>
  </conditionalFormatting>
  <conditionalFormatting sqref="T4">
    <cfRule type="expression" priority="1058" aboveAverage="0" equalAverage="0" bottom="0" percent="0" rank="0" text="" dxfId="352">
      <formula>$D$1&lt;T4</formula>
    </cfRule>
    <cfRule type="expression" priority="1059" aboveAverage="0" equalAverage="0" bottom="0" percent="0" rank="0" text="" dxfId="353">
      <formula>$D$1&gt;T4</formula>
    </cfRule>
  </conditionalFormatting>
  <conditionalFormatting sqref="T5">
    <cfRule type="expression" priority="1060" aboveAverage="0" equalAverage="0" bottom="0" percent="0" rank="0" text="" dxfId="353">
      <formula>$D$1&lt;T5</formula>
    </cfRule>
    <cfRule type="expression" priority="1061" aboveAverage="0" equalAverage="0" bottom="0" percent="0" rank="0" text="" dxfId="353">
      <formula>$D$1&gt;T5</formula>
    </cfRule>
  </conditionalFormatting>
  <conditionalFormatting sqref="T5">
    <cfRule type="expression" priority="1062" aboveAverage="0" equalAverage="0" bottom="0" percent="0" rank="0" text="" dxfId="353">
      <formula>$D$1&lt;T5</formula>
    </cfRule>
    <cfRule type="expression" priority="1063" aboveAverage="0" equalAverage="0" bottom="0" percent="0" rank="0" text="" dxfId="353">
      <formula>$D$1&gt;T5</formula>
    </cfRule>
  </conditionalFormatting>
  <conditionalFormatting sqref="T5">
    <cfRule type="expression" priority="1064" aboveAverage="0" equalAverage="0" bottom="0" percent="0" rank="0" text="" dxfId="353">
      <formula>$D$1&lt;T5</formula>
    </cfRule>
    <cfRule type="expression" priority="1065" aboveAverage="0" equalAverage="0" bottom="0" percent="0" rank="0" text="" dxfId="353">
      <formula>$D$1&gt;T5</formula>
    </cfRule>
  </conditionalFormatting>
  <conditionalFormatting sqref="T5">
    <cfRule type="expression" priority="1066" aboveAverage="0" equalAverage="0" bottom="0" percent="0" rank="0" text="" dxfId="353">
      <formula>$D$1&lt;T5</formula>
    </cfRule>
    <cfRule type="expression" priority="1067" aboveAverage="0" equalAverage="0" bottom="0" percent="0" rank="0" text="" dxfId="353">
      <formula>$D$1&gt;T5</formula>
    </cfRule>
  </conditionalFormatting>
  <conditionalFormatting sqref="T5">
    <cfRule type="expression" priority="1068" aboveAverage="0" equalAverage="0" bottom="0" percent="0" rank="0" text="" dxfId="354">
      <formula>$D$1&lt;T5</formula>
    </cfRule>
    <cfRule type="expression" priority="1069" aboveAverage="0" equalAverage="0" bottom="0" percent="0" rank="0" text="" dxfId="355">
      <formula>$D$1&gt;T5</formula>
    </cfRule>
  </conditionalFormatting>
  <conditionalFormatting sqref="T4">
    <cfRule type="expression" priority="1070" aboveAverage="0" equalAverage="0" bottom="0" percent="0" rank="0" text="" dxfId="356">
      <formula>$D$1&lt;T4</formula>
    </cfRule>
    <cfRule type="expression" priority="1071" aboveAverage="0" equalAverage="0" bottom="0" percent="0" rank="0" text="" dxfId="356">
      <formula>$D$1&gt;T4</formula>
    </cfRule>
  </conditionalFormatting>
  <conditionalFormatting sqref="T4">
    <cfRule type="expression" priority="1072" aboveAverage="0" equalAverage="0" bottom="0" percent="0" rank="0" text="" dxfId="356">
      <formula>$D$1&lt;T4</formula>
    </cfRule>
    <cfRule type="expression" priority="1073" aboveAverage="0" equalAverage="0" bottom="0" percent="0" rank="0" text="" dxfId="356">
      <formula>$D$1&gt;T4</formula>
    </cfRule>
  </conditionalFormatting>
  <conditionalFormatting sqref="T4">
    <cfRule type="expression" priority="1074" aboveAverage="0" equalAverage="0" bottom="0" percent="0" rank="0" text="" dxfId="356">
      <formula>$D$1&lt;T4</formula>
    </cfRule>
    <cfRule type="expression" priority="1075" aboveAverage="0" equalAverage="0" bottom="0" percent="0" rank="0" text="" dxfId="356">
      <formula>$D$1&gt;T4</formula>
    </cfRule>
  </conditionalFormatting>
  <conditionalFormatting sqref="T5">
    <cfRule type="expression" priority="1076" aboveAverage="0" equalAverage="0" bottom="0" percent="0" rank="0" text="" dxfId="356">
      <formula>$D$1&lt;T5</formula>
    </cfRule>
    <cfRule type="expression" priority="1077" aboveAverage="0" equalAverage="0" bottom="0" percent="0" rank="0" text="" dxfId="356">
      <formula>$D$1&gt;T5</formula>
    </cfRule>
  </conditionalFormatting>
  <conditionalFormatting sqref="T5">
    <cfRule type="expression" priority="1078" aboveAverage="0" equalAverage="0" bottom="0" percent="0" rank="0" text="" dxfId="357">
      <formula>$D$1&lt;T5</formula>
    </cfRule>
    <cfRule type="expression" priority="1079" aboveAverage="0" equalAverage="0" bottom="0" percent="0" rank="0" text="" dxfId="358">
      <formula>$D$1&gt;T5</formula>
    </cfRule>
  </conditionalFormatting>
  <conditionalFormatting sqref="T5">
    <cfRule type="expression" priority="1080" aboveAverage="0" equalAverage="0" bottom="0" percent="0" rank="0" text="" dxfId="359">
      <formula>$D$1&lt;T5</formula>
    </cfRule>
    <cfRule type="expression" priority="1081" aboveAverage="0" equalAverage="0" bottom="0" percent="0" rank="0" text="" dxfId="359">
      <formula>$D$1&gt;T5</formula>
    </cfRule>
  </conditionalFormatting>
  <conditionalFormatting sqref="T5">
    <cfRule type="expression" priority="1082" aboveAverage="0" equalAverage="0" bottom="0" percent="0" rank="0" text="" dxfId="359">
      <formula>$D$1&lt;T5</formula>
    </cfRule>
    <cfRule type="expression" priority="1083" aboveAverage="0" equalAverage="0" bottom="0" percent="0" rank="0" text="" dxfId="359">
      <formula>$D$1&gt;T5</formula>
    </cfRule>
  </conditionalFormatting>
  <conditionalFormatting sqref="T4">
    <cfRule type="expression" priority="1084" aboveAverage="0" equalAverage="0" bottom="0" percent="0" rank="0" text="" dxfId="359">
      <formula>$D$1&lt;T4</formula>
    </cfRule>
    <cfRule type="expression" priority="1085" aboveAverage="0" equalAverage="0" bottom="0" percent="0" rank="0" text="" dxfId="359">
      <formula>$D$1&gt;T4</formula>
    </cfRule>
  </conditionalFormatting>
  <conditionalFormatting sqref="T4">
    <cfRule type="expression" priority="1086" aboveAverage="0" equalAverage="0" bottom="0" percent="0" rank="0" text="" dxfId="359">
      <formula>$D$1&lt;T4</formula>
    </cfRule>
    <cfRule type="expression" priority="1087" aboveAverage="0" equalAverage="0" bottom="0" percent="0" rank="0" text="" dxfId="359">
      <formula>$D$1&gt;T4</formula>
    </cfRule>
  </conditionalFormatting>
  <conditionalFormatting sqref="T5">
    <cfRule type="expression" priority="1088" aboveAverage="0" equalAverage="0" bottom="0" percent="0" rank="0" text="" dxfId="360">
      <formula>$D$1&lt;T5</formula>
    </cfRule>
    <cfRule type="expression" priority="1089" aboveAverage="0" equalAverage="0" bottom="0" percent="0" rank="0" text="" dxfId="361">
      <formula>$D$1&gt;T5</formula>
    </cfRule>
  </conditionalFormatting>
  <conditionalFormatting sqref="T5">
    <cfRule type="expression" priority="1090" aboveAverage="0" equalAverage="0" bottom="0" percent="0" rank="0" text="" dxfId="362">
      <formula>$D$1&lt;T5</formula>
    </cfRule>
    <cfRule type="expression" priority="1091" aboveAverage="0" equalAverage="0" bottom="0" percent="0" rank="0" text="" dxfId="362">
      <formula>$D$1&gt;T5</formula>
    </cfRule>
  </conditionalFormatting>
  <conditionalFormatting sqref="T5">
    <cfRule type="expression" priority="1092" aboveAverage="0" equalAverage="0" bottom="0" percent="0" rank="0" text="" dxfId="362">
      <formula>$D$1&lt;T5</formula>
    </cfRule>
    <cfRule type="expression" priority="1093" aboveAverage="0" equalAverage="0" bottom="0" percent="0" rank="0" text="" dxfId="362">
      <formula>$D$1&gt;T5</formula>
    </cfRule>
  </conditionalFormatting>
  <conditionalFormatting sqref="T4">
    <cfRule type="expression" priority="1094" aboveAverage="0" equalAverage="0" bottom="0" percent="0" rank="0" text="" dxfId="362">
      <formula>$D$1&lt;T4</formula>
    </cfRule>
    <cfRule type="expression" priority="1095" aboveAverage="0" equalAverage="0" bottom="0" percent="0" rank="0" text="" dxfId="362">
      <formula>$D$1&gt;T4</formula>
    </cfRule>
  </conditionalFormatting>
  <conditionalFormatting sqref="T5">
    <cfRule type="cellIs" priority="1096" operator="equal" aboveAverage="0" equalAverage="0" bottom="0" percent="0" rank="0" text="" dxfId="362">
      <formula>5</formula>
    </cfRule>
    <cfRule type="cellIs" priority="1097" operator="equal" aboveAverage="0" equalAverage="0" bottom="0" percent="0" rank="0" text="" dxfId="362">
      <formula>4</formula>
    </cfRule>
    <cfRule type="cellIs" priority="1098" operator="equal" aboveAverage="0" equalAverage="0" bottom="0" percent="0" rank="0" text="" dxfId="363">
      <formula>3</formula>
    </cfRule>
  </conditionalFormatting>
  <conditionalFormatting sqref="T3">
    <cfRule type="expression" priority="1099" aboveAverage="0" equalAverage="0" bottom="0" percent="0" rank="0" text="" dxfId="364">
      <formula>$D$1&lt;T3</formula>
    </cfRule>
    <cfRule type="expression" priority="1100" aboveAverage="0" equalAverage="0" bottom="0" percent="0" rank="0" text="" dxfId="365">
      <formula>$D$1&gt;T3</formula>
    </cfRule>
  </conditionalFormatting>
  <conditionalFormatting sqref="T5">
    <cfRule type="expression" priority="1101" aboveAverage="0" equalAverage="0" bottom="0" percent="0" rank="0" text="" dxfId="366">
      <formula>$D$1&lt;T5</formula>
    </cfRule>
    <cfRule type="expression" priority="1102" aboveAverage="0" equalAverage="0" bottom="0" percent="0" rank="0" text="" dxfId="367">
      <formula>$D$1&gt;T5</formula>
    </cfRule>
  </conditionalFormatting>
  <conditionalFormatting sqref="T5">
    <cfRule type="expression" priority="1103" aboveAverage="0" equalAverage="0" bottom="0" percent="0" rank="0" text="" dxfId="368">
      <formula>$D$1&lt;T5</formula>
    </cfRule>
    <cfRule type="expression" priority="1104" aboveAverage="0" equalAverage="0" bottom="0" percent="0" rank="0" text="" dxfId="369">
      <formula>$D$1&gt;T5</formula>
    </cfRule>
  </conditionalFormatting>
  <conditionalFormatting sqref="T5">
    <cfRule type="expression" priority="1105" aboveAverage="0" equalAverage="0" bottom="0" percent="0" rank="0" text="" dxfId="370">
      <formula>$D$1&lt;T5</formula>
    </cfRule>
    <cfRule type="expression" priority="1106" aboveAverage="0" equalAverage="0" bottom="0" percent="0" rank="0" text="" dxfId="371">
      <formula>$D$1&gt;T5</formula>
    </cfRule>
  </conditionalFormatting>
  <conditionalFormatting sqref="T5">
    <cfRule type="expression" priority="1107" aboveAverage="0" equalAverage="0" bottom="0" percent="0" rank="0" text="" dxfId="372">
      <formula>$D$1&lt;T5</formula>
    </cfRule>
    <cfRule type="expression" priority="1108" aboveAverage="0" equalAverage="0" bottom="0" percent="0" rank="0" text="" dxfId="373">
      <formula>$D$1&gt;T5</formula>
    </cfRule>
  </conditionalFormatting>
  <conditionalFormatting sqref="T5">
    <cfRule type="expression" priority="1109" aboveAverage="0" equalAverage="0" bottom="0" percent="0" rank="0" text="" dxfId="374">
      <formula>$D$1&lt;T5</formula>
    </cfRule>
    <cfRule type="expression" priority="1110" aboveAverage="0" equalAverage="0" bottom="0" percent="0" rank="0" text="" dxfId="375">
      <formula>$D$1&gt;T5</formula>
    </cfRule>
  </conditionalFormatting>
  <conditionalFormatting sqref="T5">
    <cfRule type="expression" priority="1111" aboveAverage="0" equalAverage="0" bottom="0" percent="0" rank="0" text="" dxfId="376">
      <formula>$D$1&lt;T5</formula>
    </cfRule>
    <cfRule type="expression" priority="1112" aboveAverage="0" equalAverage="0" bottom="0" percent="0" rank="0" text="" dxfId="377">
      <formula>$D$1&gt;T5</formula>
    </cfRule>
  </conditionalFormatting>
  <conditionalFormatting sqref="T5">
    <cfRule type="expression" priority="1113" aboveAverage="0" equalAverage="0" bottom="0" percent="0" rank="0" text="" dxfId="378">
      <formula>$D$1&lt;T5</formula>
    </cfRule>
    <cfRule type="expression" priority="1114" aboveAverage="0" equalAverage="0" bottom="0" percent="0" rank="0" text="" dxfId="379">
      <formula>$D$1&gt;T5</formula>
    </cfRule>
  </conditionalFormatting>
  <conditionalFormatting sqref="T5">
    <cfRule type="expression" priority="1115" aboveAverage="0" equalAverage="0" bottom="0" percent="0" rank="0" text="" dxfId="380">
      <formula>$D$1&lt;T5</formula>
    </cfRule>
    <cfRule type="expression" priority="1116" aboveAverage="0" equalAverage="0" bottom="0" percent="0" rank="0" text="" dxfId="381">
      <formula>$D$1&gt;T5</formula>
    </cfRule>
  </conditionalFormatting>
  <conditionalFormatting sqref="T5">
    <cfRule type="expression" priority="1117" aboveAverage="0" equalAverage="0" bottom="0" percent="0" rank="0" text="" dxfId="382">
      <formula>$D$1&lt;T5</formula>
    </cfRule>
    <cfRule type="expression" priority="1118" aboveAverage="0" equalAverage="0" bottom="0" percent="0" rank="0" text="" dxfId="383">
      <formula>$D$1&gt;T5</formula>
    </cfRule>
  </conditionalFormatting>
  <conditionalFormatting sqref="T5">
    <cfRule type="expression" priority="1119" aboveAverage="0" equalAverage="0" bottom="0" percent="0" rank="0" text="" dxfId="384">
      <formula>$D$1&lt;T5</formula>
    </cfRule>
    <cfRule type="expression" priority="1120" aboveAverage="0" equalAverage="0" bottom="0" percent="0" rank="0" text="" dxfId="385">
      <formula>$D$1&gt;T5</formula>
    </cfRule>
  </conditionalFormatting>
  <conditionalFormatting sqref="T5">
    <cfRule type="expression" priority="1121" aboveAverage="0" equalAverage="0" bottom="0" percent="0" rank="0" text="" dxfId="386">
      <formula>$D$1&lt;T5</formula>
    </cfRule>
    <cfRule type="expression" priority="1122" aboveAverage="0" equalAverage="0" bottom="0" percent="0" rank="0" text="" dxfId="387">
      <formula>$D$1&gt;T5</formula>
    </cfRule>
  </conditionalFormatting>
  <conditionalFormatting sqref="T5">
    <cfRule type="cellIs" priority="1123" operator="equal" aboveAverage="0" equalAverage="0" bottom="0" percent="0" rank="0" text="" dxfId="388">
      <formula>5</formula>
    </cfRule>
    <cfRule type="cellIs" priority="1124" operator="equal" aboveAverage="0" equalAverage="0" bottom="0" percent="0" rank="0" text="" dxfId="389">
      <formula>4</formula>
    </cfRule>
    <cfRule type="cellIs" priority="1125" operator="equal" aboveAverage="0" equalAverage="0" bottom="0" percent="0" rank="0" text="" dxfId="390">
      <formula>3</formula>
    </cfRule>
  </conditionalFormatting>
  <conditionalFormatting sqref="T4">
    <cfRule type="expression" priority="1126" aboveAverage="0" equalAverage="0" bottom="0" percent="0" rank="0" text="" dxfId="391">
      <formula>$D$1&lt;T4</formula>
    </cfRule>
    <cfRule type="expression" priority="1127" aboveAverage="0" equalAverage="0" bottom="0" percent="0" rank="0" text="" dxfId="392">
      <formula>$D$1&gt;T4</formula>
    </cfRule>
  </conditionalFormatting>
  <conditionalFormatting sqref="T4">
    <cfRule type="expression" priority="1128" aboveAverage="0" equalAverage="0" bottom="0" percent="0" rank="0" text="" dxfId="393">
      <formula>$D$1&lt;T4</formula>
    </cfRule>
    <cfRule type="expression" priority="1129" aboveAverage="0" equalAverage="0" bottom="0" percent="0" rank="0" text="" dxfId="394">
      <formula>$D$1&gt;T4</formula>
    </cfRule>
  </conditionalFormatting>
  <conditionalFormatting sqref="T4">
    <cfRule type="expression" priority="1130" aboveAverage="0" equalAverage="0" bottom="0" percent="0" rank="0" text="" dxfId="395">
      <formula>$D$1&lt;T4</formula>
    </cfRule>
    <cfRule type="expression" priority="1131" aboveAverage="0" equalAverage="0" bottom="0" percent="0" rank="0" text="" dxfId="396">
      <formula>$D$1&gt;T4</formula>
    </cfRule>
  </conditionalFormatting>
  <conditionalFormatting sqref="T4">
    <cfRule type="expression" priority="1132" aboveAverage="0" equalAverage="0" bottom="0" percent="0" rank="0" text="" dxfId="397">
      <formula>$D$1&lt;T4</formula>
    </cfRule>
    <cfRule type="expression" priority="1133" aboveAverage="0" equalAverage="0" bottom="0" percent="0" rank="0" text="" dxfId="398">
      <formula>$D$1&gt;T4</formula>
    </cfRule>
  </conditionalFormatting>
  <conditionalFormatting sqref="T4">
    <cfRule type="expression" priority="1134" aboveAverage="0" equalAverage="0" bottom="0" percent="0" rank="0" text="" dxfId="399">
      <formula>$D$1&lt;T4</formula>
    </cfRule>
    <cfRule type="expression" priority="1135" aboveAverage="0" equalAverage="0" bottom="0" percent="0" rank="0" text="" dxfId="400">
      <formula>$D$1&gt;T4</formula>
    </cfRule>
  </conditionalFormatting>
  <conditionalFormatting sqref="T4">
    <cfRule type="expression" priority="1136" aboveAverage="0" equalAverage="0" bottom="0" percent="0" rank="0" text="" dxfId="401">
      <formula>$D$1&lt;T4</formula>
    </cfRule>
    <cfRule type="expression" priority="1137" aboveAverage="0" equalAverage="0" bottom="0" percent="0" rank="0" text="" dxfId="402">
      <formula>$D$1&gt;T4</formula>
    </cfRule>
  </conditionalFormatting>
  <conditionalFormatting sqref="T4">
    <cfRule type="expression" priority="1138" aboveAverage="0" equalAverage="0" bottom="0" percent="0" rank="0" text="" dxfId="403">
      <formula>$D$1&lt;T4</formula>
    </cfRule>
    <cfRule type="expression" priority="1139" aboveAverage="0" equalAverage="0" bottom="0" percent="0" rank="0" text="" dxfId="404">
      <formula>$D$1&gt;T4</formula>
    </cfRule>
  </conditionalFormatting>
  <conditionalFormatting sqref="T3">
    <cfRule type="expression" priority="1140" aboveAverage="0" equalAverage="0" bottom="0" percent="0" rank="0" text="" dxfId="405">
      <formula>$D$1&lt;T3</formula>
    </cfRule>
    <cfRule type="expression" priority="1141" aboveAverage="0" equalAverage="0" bottom="0" percent="0" rank="0" text="" dxfId="406">
      <formula>$D$1&gt;T3</formula>
    </cfRule>
  </conditionalFormatting>
  <conditionalFormatting sqref="T5">
    <cfRule type="expression" priority="1142" aboveAverage="0" equalAverage="0" bottom="0" percent="0" rank="0" text="" dxfId="407">
      <formula>$D$1&lt;T5</formula>
    </cfRule>
    <cfRule type="expression" priority="1143" aboveAverage="0" equalAverage="0" bottom="0" percent="0" rank="0" text="" dxfId="408">
      <formula>$D$1&gt;T5</formula>
    </cfRule>
  </conditionalFormatting>
  <conditionalFormatting sqref="T5">
    <cfRule type="expression" priority="1144" aboveAverage="0" equalAverage="0" bottom="0" percent="0" rank="0" text="" dxfId="409">
      <formula>$D$1&lt;T5</formula>
    </cfRule>
    <cfRule type="expression" priority="1145" aboveAverage="0" equalAverage="0" bottom="0" percent="0" rank="0" text="" dxfId="410">
      <formula>$D$1&gt;T5</formula>
    </cfRule>
  </conditionalFormatting>
  <conditionalFormatting sqref="T5">
    <cfRule type="expression" priority="1146" aboveAverage="0" equalAverage="0" bottom="0" percent="0" rank="0" text="" dxfId="411">
      <formula>$D$1&lt;T5</formula>
    </cfRule>
    <cfRule type="expression" priority="1147" aboveAverage="0" equalAverage="0" bottom="0" percent="0" rank="0" text="" dxfId="412">
      <formula>$D$1&gt;T5</formula>
    </cfRule>
  </conditionalFormatting>
  <conditionalFormatting sqref="T5">
    <cfRule type="expression" priority="1148" aboveAverage="0" equalAverage="0" bottom="0" percent="0" rank="0" text="" dxfId="413">
      <formula>$D$1&lt;T5</formula>
    </cfRule>
    <cfRule type="expression" priority="1149" aboveAverage="0" equalAverage="0" bottom="0" percent="0" rank="0" text="" dxfId="414">
      <formula>$D$1&gt;T5</formula>
    </cfRule>
  </conditionalFormatting>
  <conditionalFormatting sqref="T5">
    <cfRule type="expression" priority="1150" aboveAverage="0" equalAverage="0" bottom="0" percent="0" rank="0" text="" dxfId="414">
      <formula>$D$1&lt;T5</formula>
    </cfRule>
    <cfRule type="expression" priority="1151" aboveAverage="0" equalAverage="0" bottom="0" percent="0" rank="0" text="" dxfId="414">
      <formula>$D$1&gt;T5</formula>
    </cfRule>
  </conditionalFormatting>
  <conditionalFormatting sqref="T5">
    <cfRule type="expression" priority="1152" aboveAverage="0" equalAverage="0" bottom="0" percent="0" rank="0" text="" dxfId="414">
      <formula>$D$1&lt;T5</formula>
    </cfRule>
    <cfRule type="expression" priority="1153" aboveAverage="0" equalAverage="0" bottom="0" percent="0" rank="0" text="" dxfId="414">
      <formula>$D$1&gt;T5</formula>
    </cfRule>
  </conditionalFormatting>
  <conditionalFormatting sqref="T5">
    <cfRule type="expression" priority="1154" aboveAverage="0" equalAverage="0" bottom="0" percent="0" rank="0" text="" dxfId="414">
      <formula>$D$1&lt;T5</formula>
    </cfRule>
    <cfRule type="expression" priority="1155" aboveAverage="0" equalAverage="0" bottom="0" percent="0" rank="0" text="" dxfId="414">
      <formula>$D$1&gt;T5</formula>
    </cfRule>
  </conditionalFormatting>
  <conditionalFormatting sqref="T5">
    <cfRule type="cellIs" priority="1156" operator="equal" aboveAverage="0" equalAverage="0" bottom="0" percent="0" rank="0" text="" dxfId="414">
      <formula>5</formula>
    </cfRule>
    <cfRule type="cellIs" priority="1157" operator="equal" aboveAverage="0" equalAverage="0" bottom="0" percent="0" rank="0" text="" dxfId="414">
      <formula>4</formula>
    </cfRule>
    <cfRule type="cellIs" priority="1158" operator="equal" aboveAverage="0" equalAverage="0" bottom="0" percent="0" rank="0" text="" dxfId="415">
      <formula>3</formula>
    </cfRule>
  </conditionalFormatting>
  <conditionalFormatting sqref="T4">
    <cfRule type="expression" priority="1159" aboveAverage="0" equalAverage="0" bottom="0" percent="0" rank="0" text="" dxfId="416">
      <formula>$D$1&lt;T4</formula>
    </cfRule>
    <cfRule type="expression" priority="1160" aboveAverage="0" equalAverage="0" bottom="0" percent="0" rank="0" text="" dxfId="416">
      <formula>$D$1&gt;T4</formula>
    </cfRule>
  </conditionalFormatting>
  <conditionalFormatting sqref="T4">
    <cfRule type="expression" priority="1161" aboveAverage="0" equalAverage="0" bottom="0" percent="0" rank="0" text="" dxfId="416">
      <formula>$D$1&lt;T4</formula>
    </cfRule>
    <cfRule type="expression" priority="1162" aboveAverage="0" equalAverage="0" bottom="0" percent="0" rank="0" text="" dxfId="416">
      <formula>$D$1&gt;T4</formula>
    </cfRule>
  </conditionalFormatting>
  <conditionalFormatting sqref="T4">
    <cfRule type="expression" priority="1163" aboveAverage="0" equalAverage="0" bottom="0" percent="0" rank="0" text="" dxfId="416">
      <formula>$D$1&lt;T4</formula>
    </cfRule>
    <cfRule type="expression" priority="1164" aboveAverage="0" equalAverage="0" bottom="0" percent="0" rank="0" text="" dxfId="416">
      <formula>$D$1&gt;T4</formula>
    </cfRule>
  </conditionalFormatting>
  <conditionalFormatting sqref="T4">
    <cfRule type="expression" priority="1165" aboveAverage="0" equalAverage="0" bottom="0" percent="0" rank="0" text="" dxfId="416">
      <formula>$D$1&lt;T4</formula>
    </cfRule>
    <cfRule type="expression" priority="1166" aboveAverage="0" equalAverage="0" bottom="0" percent="0" rank="0" text="" dxfId="416">
      <formula>$D$1&gt;T4</formula>
    </cfRule>
  </conditionalFormatting>
  <conditionalFormatting sqref="G6:G15 G17:G27">
    <cfRule type="cellIs" priority="1167" operator="equal" aboveAverage="0" equalAverage="0" bottom="0" percent="0" rank="0" text="" dxfId="416">
      <formula>5</formula>
    </cfRule>
    <cfRule type="cellIs" priority="1168" operator="equal" aboveAverage="0" equalAverage="0" bottom="0" percent="0" rank="0" text="" dxfId="417">
      <formula>4</formula>
    </cfRule>
    <cfRule type="cellIs" priority="1169" operator="equal" aboveAverage="0" equalAverage="0" bottom="0" percent="0" rank="0" text="" dxfId="418">
      <formula>3</formula>
    </cfRule>
  </conditionalFormatting>
  <conditionalFormatting sqref="G16">
    <cfRule type="cellIs" priority="1170" operator="equal" aboveAverage="0" equalAverage="0" bottom="0" percent="0" rank="0" text="" dxfId="419">
      <formula>5</formula>
    </cfRule>
    <cfRule type="cellIs" priority="1171" operator="equal" aboveAverage="0" equalAverage="0" bottom="0" percent="0" rank="0" text="" dxfId="419">
      <formula>4</formula>
    </cfRule>
    <cfRule type="cellIs" priority="1172" operator="equal" aboveAverage="0" equalAverage="0" bottom="0" percent="0" rank="0" text="" dxfId="419">
      <formula>3</formula>
    </cfRule>
  </conditionalFormatting>
  <conditionalFormatting sqref="N17 N11 N20 N22 N25:N26">
    <cfRule type="cellIs" priority="1173" operator="equal" aboveAverage="0" equalAverage="0" bottom="0" percent="0" rank="0" text="" dxfId="419">
      <formula>5</formula>
    </cfRule>
    <cfRule type="cellIs" priority="1174" operator="equal" aboveAverage="0" equalAverage="0" bottom="0" percent="0" rank="0" text="" dxfId="419">
      <formula>4</formula>
    </cfRule>
    <cfRule type="cellIs" priority="1175" operator="equal" aboveAverage="0" equalAverage="0" bottom="0" percent="0" rank="0" text="" dxfId="419">
      <formula>3</formula>
    </cfRule>
  </conditionalFormatting>
  <conditionalFormatting sqref="U6:U27">
    <cfRule type="cellIs" priority="1176" operator="equal" aboveAverage="0" equalAverage="0" bottom="0" percent="0" rank="0" text="" dxfId="419">
      <formula>5</formula>
    </cfRule>
    <cfRule type="cellIs" priority="1177" operator="equal" aboveAverage="0" equalAverage="0" bottom="0" percent="0" rank="0" text="" dxfId="419">
      <formula>4</formula>
    </cfRule>
    <cfRule type="cellIs" priority="1178" operator="equal" aboveAverage="0" equalAverage="0" bottom="0" percent="0" rank="0" text="" dxfId="420">
      <formula>3</formula>
    </cfRule>
  </conditionalFormatting>
  <conditionalFormatting sqref="U5">
    <cfRule type="cellIs" priority="1179" operator="equal" aboveAverage="0" equalAverage="0" bottom="0" percent="0" rank="0" text="" dxfId="421">
      <formula>5</formula>
    </cfRule>
    <cfRule type="cellIs" priority="1180" operator="equal" aboveAverage="0" equalAverage="0" bottom="0" percent="0" rank="0" text="" dxfId="422">
      <formula>4</formula>
    </cfRule>
    <cfRule type="cellIs" priority="1181" operator="equal" aboveAverage="0" equalAverage="0" bottom="0" percent="0" rank="0" text="" dxfId="422">
      <formula>3</formula>
    </cfRule>
  </conditionalFormatting>
  <conditionalFormatting sqref="U4">
    <cfRule type="expression" priority="1182" aboveAverage="0" equalAverage="0" bottom="0" percent="0" rank="0" text="" dxfId="422">
      <formula>$D$1&lt;U4</formula>
    </cfRule>
    <cfRule type="expression" priority="1183" aboveAverage="0" equalAverage="0" bottom="0" percent="0" rank="0" text="" dxfId="422">
      <formula>$D$1&gt;U4</formula>
    </cfRule>
  </conditionalFormatting>
  <conditionalFormatting sqref="U5">
    <cfRule type="expression" priority="1184" aboveAverage="0" equalAverage="0" bottom="0" percent="0" rank="0" text="" dxfId="422">
      <formula>$D$1&lt;U5</formula>
    </cfRule>
    <cfRule type="expression" priority="1185" aboveAverage="0" equalAverage="0" bottom="0" percent="0" rank="0" text="" dxfId="422">
      <formula>$D$1&gt;U5</formula>
    </cfRule>
  </conditionalFormatting>
  <conditionalFormatting sqref="U5">
    <cfRule type="expression" priority="1186" aboveAverage="0" equalAverage="0" bottom="0" percent="0" rank="0" text="" dxfId="422">
      <formula>$D$1&lt;U5</formula>
    </cfRule>
    <cfRule type="expression" priority="1187" aboveAverage="0" equalAverage="0" bottom="0" percent="0" rank="0" text="" dxfId="422">
      <formula>$D$1&gt;U5</formula>
    </cfRule>
  </conditionalFormatting>
  <conditionalFormatting sqref="U5">
    <cfRule type="expression" priority="1188" aboveAverage="0" equalAverage="0" bottom="0" percent="0" rank="0" text="" dxfId="423">
      <formula>$D$1&lt;U5</formula>
    </cfRule>
    <cfRule type="expression" priority="1189" aboveAverage="0" equalAverage="0" bottom="0" percent="0" rank="0" text="" dxfId="424">
      <formula>$D$1&gt;U5</formula>
    </cfRule>
  </conditionalFormatting>
  <conditionalFormatting sqref="U5">
    <cfRule type="expression" priority="1190" aboveAverage="0" equalAverage="0" bottom="0" percent="0" rank="0" text="" dxfId="425">
      <formula>$D$1&lt;U5</formula>
    </cfRule>
    <cfRule type="expression" priority="1191" aboveAverage="0" equalAverage="0" bottom="0" percent="0" rank="0" text="" dxfId="425">
      <formula>$D$1&gt;U5</formula>
    </cfRule>
  </conditionalFormatting>
  <conditionalFormatting sqref="U5">
    <cfRule type="expression" priority="1192" aboveAverage="0" equalAverage="0" bottom="0" percent="0" rank="0" text="" dxfId="425">
      <formula>$D$1&lt;U5</formula>
    </cfRule>
    <cfRule type="expression" priority="1193" aboveAverage="0" equalAverage="0" bottom="0" percent="0" rank="0" text="" dxfId="425">
      <formula>$D$1&gt;U5</formula>
    </cfRule>
  </conditionalFormatting>
  <conditionalFormatting sqref="U4">
    <cfRule type="expression" priority="1194" aboveAverage="0" equalAverage="0" bottom="0" percent="0" rank="0" text="" dxfId="425">
      <formula>$D$1&lt;U4</formula>
    </cfRule>
    <cfRule type="expression" priority="1195" aboveAverage="0" equalAverage="0" bottom="0" percent="0" rank="0" text="" dxfId="425">
      <formula>$D$1&gt;U4</formula>
    </cfRule>
  </conditionalFormatting>
  <conditionalFormatting sqref="U4">
    <cfRule type="expression" priority="1196" aboveAverage="0" equalAverage="0" bottom="0" percent="0" rank="0" text="" dxfId="425">
      <formula>$D$1&lt;U4</formula>
    </cfRule>
    <cfRule type="expression" priority="1197" aboveAverage="0" equalAverage="0" bottom="0" percent="0" rank="0" text="" dxfId="425">
      <formula>$D$1&gt;U4</formula>
    </cfRule>
  </conditionalFormatting>
  <conditionalFormatting sqref="U4">
    <cfRule type="expression" priority="1198" aboveAverage="0" equalAverage="0" bottom="0" percent="0" rank="0" text="" dxfId="426">
      <formula>$D$1&lt;U4</formula>
    </cfRule>
    <cfRule type="expression" priority="1199" aboveAverage="0" equalAverage="0" bottom="0" percent="0" rank="0" text="" dxfId="427">
      <formula>$D$1&gt;U4</formula>
    </cfRule>
  </conditionalFormatting>
  <conditionalFormatting sqref="U5">
    <cfRule type="expression" priority="1200" aboveAverage="0" equalAverage="0" bottom="0" percent="0" rank="0" text="" dxfId="428">
      <formula>$D$1&lt;U5</formula>
    </cfRule>
    <cfRule type="expression" priority="1201" aboveAverage="0" equalAverage="0" bottom="0" percent="0" rank="0" text="" dxfId="429">
      <formula>$D$1&gt;U5</formula>
    </cfRule>
  </conditionalFormatting>
  <conditionalFormatting sqref="U5">
    <cfRule type="expression" priority="1202" aboveAverage="0" equalAverage="0" bottom="0" percent="0" rank="0" text="" dxfId="430">
      <formula>$D$1&lt;U5</formula>
    </cfRule>
    <cfRule type="expression" priority="1203" aboveAverage="0" equalAverage="0" bottom="0" percent="0" rank="0" text="" dxfId="431">
      <formula>$D$1&gt;U5</formula>
    </cfRule>
  </conditionalFormatting>
  <conditionalFormatting sqref="U5">
    <cfRule type="expression" priority="1204" aboveAverage="0" equalAverage="0" bottom="0" percent="0" rank="0" text="" dxfId="432">
      <formula>$D$1&lt;U5</formula>
    </cfRule>
    <cfRule type="expression" priority="1205" aboveAverage="0" equalAverage="0" bottom="0" percent="0" rank="0" text="" dxfId="433">
      <formula>$D$1&gt;U5</formula>
    </cfRule>
  </conditionalFormatting>
  <conditionalFormatting sqref="U5">
    <cfRule type="expression" priority="1206" aboveAverage="0" equalAverage="0" bottom="0" percent="0" rank="0" text="" dxfId="434">
      <formula>$D$1&lt;U5</formula>
    </cfRule>
    <cfRule type="expression" priority="1207" aboveAverage="0" equalAverage="0" bottom="0" percent="0" rank="0" text="" dxfId="435">
      <formula>$D$1&gt;U5</formula>
    </cfRule>
  </conditionalFormatting>
  <conditionalFormatting sqref="U4">
    <cfRule type="expression" priority="1208" aboveAverage="0" equalAverage="0" bottom="0" percent="0" rank="0" text="" dxfId="436">
      <formula>$D$1&lt;U4</formula>
    </cfRule>
    <cfRule type="expression" priority="1209" aboveAverage="0" equalAverage="0" bottom="0" percent="0" rank="0" text="" dxfId="437">
      <formula>$D$1&gt;U4</formula>
    </cfRule>
  </conditionalFormatting>
  <conditionalFormatting sqref="U4">
    <cfRule type="expression" priority="1210" aboveAverage="0" equalAverage="0" bottom="0" percent="0" rank="0" text="" dxfId="438">
      <formula>$D$1&lt;U4</formula>
    </cfRule>
    <cfRule type="expression" priority="1211" aboveAverage="0" equalAverage="0" bottom="0" percent="0" rank="0" text="" dxfId="439">
      <formula>$D$1&gt;U4</formula>
    </cfRule>
  </conditionalFormatting>
  <conditionalFormatting sqref="U5">
    <cfRule type="expression" priority="1212" aboveAverage="0" equalAverage="0" bottom="0" percent="0" rank="0" text="" dxfId="440">
      <formula>$D$1&lt;U5</formula>
    </cfRule>
    <cfRule type="expression" priority="1213" aboveAverage="0" equalAverage="0" bottom="0" percent="0" rank="0" text="" dxfId="441">
      <formula>$D$1&gt;U5</formula>
    </cfRule>
  </conditionalFormatting>
  <conditionalFormatting sqref="U5">
    <cfRule type="expression" priority="1214" aboveAverage="0" equalAverage="0" bottom="0" percent="0" rank="0" text="" dxfId="442">
      <formula>$D$1&lt;U5</formula>
    </cfRule>
    <cfRule type="expression" priority="1215" aboveAverage="0" equalAverage="0" bottom="0" percent="0" rank="0" text="" dxfId="443">
      <formula>$D$1&gt;U5</formula>
    </cfRule>
  </conditionalFormatting>
  <conditionalFormatting sqref="U5">
    <cfRule type="expression" priority="1216" aboveAverage="0" equalAverage="0" bottom="0" percent="0" rank="0" text="" dxfId="444">
      <formula>$D$1&lt;U5</formula>
    </cfRule>
    <cfRule type="expression" priority="1217" aboveAverage="0" equalAverage="0" bottom="0" percent="0" rank="0" text="" dxfId="445">
      <formula>$D$1&gt;U5</formula>
    </cfRule>
  </conditionalFormatting>
  <conditionalFormatting sqref="U4">
    <cfRule type="expression" priority="1218" aboveAverage="0" equalAverage="0" bottom="0" percent="0" rank="0" text="" dxfId="446">
      <formula>$D$1&lt;U4</formula>
    </cfRule>
    <cfRule type="expression" priority="1219" aboveAverage="0" equalAverage="0" bottom="0" percent="0" rank="0" text="" dxfId="447">
      <formula>$D$1&gt;U4</formula>
    </cfRule>
  </conditionalFormatting>
  <conditionalFormatting sqref="U5">
    <cfRule type="cellIs" priority="1220" operator="equal" aboveAverage="0" equalAverage="0" bottom="0" percent="0" rank="0" text="" dxfId="448">
      <formula>5</formula>
    </cfRule>
    <cfRule type="cellIs" priority="1221" operator="equal" aboveAverage="0" equalAverage="0" bottom="0" percent="0" rank="0" text="" dxfId="449">
      <formula>4</formula>
    </cfRule>
    <cfRule type="cellIs" priority="1222" operator="equal" aboveAverage="0" equalAverage="0" bottom="0" percent="0" rank="0" text="" dxfId="0">
      <formula>3</formula>
    </cfRule>
  </conditionalFormatting>
  <conditionalFormatting sqref="U3">
    <cfRule type="expression" priority="1223" aboveAverage="0" equalAverage="0" bottom="0" percent="0" rank="0" text="" dxfId="1">
      <formula>$D$1&lt;U3</formula>
    </cfRule>
    <cfRule type="expression" priority="1224" aboveAverage="0" equalAverage="0" bottom="0" percent="0" rank="0" text="" dxfId="2">
      <formula>$D$1&gt;U3</formula>
    </cfRule>
  </conditionalFormatting>
  <conditionalFormatting sqref="U5">
    <cfRule type="expression" priority="1225" aboveAverage="0" equalAverage="0" bottom="0" percent="0" rank="0" text="" dxfId="3">
      <formula>$D$1&lt;U5</formula>
    </cfRule>
    <cfRule type="expression" priority="1226" aboveAverage="0" equalAverage="0" bottom="0" percent="0" rank="0" text="" dxfId="4">
      <formula>$D$1&gt;U5</formula>
    </cfRule>
  </conditionalFormatting>
  <conditionalFormatting sqref="U5">
    <cfRule type="expression" priority="1227" aboveAverage="0" equalAverage="0" bottom="0" percent="0" rank="0" text="" dxfId="5">
      <formula>$D$1&lt;U5</formula>
    </cfRule>
    <cfRule type="expression" priority="1228" aboveAverage="0" equalAverage="0" bottom="0" percent="0" rank="0" text="" dxfId="6">
      <formula>$D$1&gt;U5</formula>
    </cfRule>
  </conditionalFormatting>
  <conditionalFormatting sqref="U5">
    <cfRule type="expression" priority="1229" aboveAverage="0" equalAverage="0" bottom="0" percent="0" rank="0" text="" dxfId="7">
      <formula>$D$1&lt;U5</formula>
    </cfRule>
    <cfRule type="expression" priority="1230" aboveAverage="0" equalAverage="0" bottom="0" percent="0" rank="0" text="" dxfId="8">
      <formula>$D$1&gt;U5</formula>
    </cfRule>
  </conditionalFormatting>
  <conditionalFormatting sqref="U5">
    <cfRule type="expression" priority="1231" aboveAverage="0" equalAverage="0" bottom="0" percent="0" rank="0" text="" dxfId="9">
      <formula>$D$1&lt;U5</formula>
    </cfRule>
    <cfRule type="expression" priority="1232" aboveAverage="0" equalAverage="0" bottom="0" percent="0" rank="0" text="" dxfId="10">
      <formula>$D$1&gt;U5</formula>
    </cfRule>
  </conditionalFormatting>
  <conditionalFormatting sqref="U5">
    <cfRule type="expression" priority="1233" aboveAverage="0" equalAverage="0" bottom="0" percent="0" rank="0" text="" dxfId="11">
      <formula>$D$1&lt;U5</formula>
    </cfRule>
    <cfRule type="expression" priority="1234" aboveAverage="0" equalAverage="0" bottom="0" percent="0" rank="0" text="" dxfId="12">
      <formula>$D$1&gt;U5</formula>
    </cfRule>
  </conditionalFormatting>
  <conditionalFormatting sqref="U5">
    <cfRule type="expression" priority="1235" aboveAverage="0" equalAverage="0" bottom="0" percent="0" rank="0" text="" dxfId="13">
      <formula>$D$1&lt;U5</formula>
    </cfRule>
    <cfRule type="expression" priority="1236" aboveAverage="0" equalAverage="0" bottom="0" percent="0" rank="0" text="" dxfId="14">
      <formula>$D$1&gt;U5</formula>
    </cfRule>
  </conditionalFormatting>
  <conditionalFormatting sqref="U5">
    <cfRule type="expression" priority="1237" aboveAverage="0" equalAverage="0" bottom="0" percent="0" rank="0" text="" dxfId="15">
      <formula>$D$1&lt;U5</formula>
    </cfRule>
    <cfRule type="expression" priority="1238" aboveAverage="0" equalAverage="0" bottom="0" percent="0" rank="0" text="" dxfId="16">
      <formula>$D$1&gt;U5</formula>
    </cfRule>
  </conditionalFormatting>
  <conditionalFormatting sqref="U5">
    <cfRule type="expression" priority="1239" aboveAverage="0" equalAverage="0" bottom="0" percent="0" rank="0" text="" dxfId="17">
      <formula>$D$1&lt;U5</formula>
    </cfRule>
    <cfRule type="expression" priority="1240" aboveAverage="0" equalAverage="0" bottom="0" percent="0" rank="0" text="" dxfId="18">
      <formula>$D$1&gt;U5</formula>
    </cfRule>
  </conditionalFormatting>
  <conditionalFormatting sqref="U5">
    <cfRule type="expression" priority="1241" aboveAverage="0" equalAverage="0" bottom="0" percent="0" rank="0" text="" dxfId="19">
      <formula>$D$1&lt;U5</formula>
    </cfRule>
    <cfRule type="expression" priority="1242" aboveAverage="0" equalAverage="0" bottom="0" percent="0" rank="0" text="" dxfId="20">
      <formula>$D$1&gt;U5</formula>
    </cfRule>
  </conditionalFormatting>
  <conditionalFormatting sqref="U5">
    <cfRule type="expression" priority="1243" aboveAverage="0" equalAverage="0" bottom="0" percent="0" rank="0" text="" dxfId="21">
      <formula>$D$1&lt;U5</formula>
    </cfRule>
    <cfRule type="expression" priority="1244" aboveAverage="0" equalAverage="0" bottom="0" percent="0" rank="0" text="" dxfId="22">
      <formula>$D$1&gt;U5</formula>
    </cfRule>
  </conditionalFormatting>
  <conditionalFormatting sqref="U5">
    <cfRule type="expression" priority="1245" aboveAverage="0" equalAverage="0" bottom="0" percent="0" rank="0" text="" dxfId="23">
      <formula>$D$1&lt;U5</formula>
    </cfRule>
    <cfRule type="expression" priority="1246" aboveAverage="0" equalAverage="0" bottom="0" percent="0" rank="0" text="" dxfId="24">
      <formula>$D$1&gt;U5</formula>
    </cfRule>
  </conditionalFormatting>
  <conditionalFormatting sqref="U5">
    <cfRule type="cellIs" priority="1247" operator="equal" aboveAverage="0" equalAverage="0" bottom="0" percent="0" rank="0" text="" dxfId="25">
      <formula>5</formula>
    </cfRule>
    <cfRule type="cellIs" priority="1248" operator="equal" aboveAverage="0" equalAverage="0" bottom="0" percent="0" rank="0" text="" dxfId="26">
      <formula>4</formula>
    </cfRule>
    <cfRule type="cellIs" priority="1249" operator="equal" aboveAverage="0" equalAverage="0" bottom="0" percent="0" rank="0" text="" dxfId="27">
      <formula>3</formula>
    </cfRule>
  </conditionalFormatting>
  <conditionalFormatting sqref="U4">
    <cfRule type="expression" priority="1250" aboveAverage="0" equalAverage="0" bottom="0" percent="0" rank="0" text="" dxfId="27">
      <formula>$D$1&lt;U4</formula>
    </cfRule>
    <cfRule type="expression" priority="1251" aboveAverage="0" equalAverage="0" bottom="0" percent="0" rank="0" text="" dxfId="27">
      <formula>$D$1&gt;U4</formula>
    </cfRule>
  </conditionalFormatting>
  <conditionalFormatting sqref="U4">
    <cfRule type="expression" priority="1252" aboveAverage="0" equalAverage="0" bottom="0" percent="0" rank="0" text="" dxfId="27">
      <formula>$D$1&lt;U4</formula>
    </cfRule>
    <cfRule type="expression" priority="1253" aboveAverage="0" equalAverage="0" bottom="0" percent="0" rank="0" text="" dxfId="27">
      <formula>$D$1&gt;U4</formula>
    </cfRule>
  </conditionalFormatting>
  <conditionalFormatting sqref="U4">
    <cfRule type="expression" priority="1254" aboveAverage="0" equalAverage="0" bottom="0" percent="0" rank="0" text="" dxfId="27">
      <formula>$D$1&lt;U4</formula>
    </cfRule>
    <cfRule type="expression" priority="1255" aboveAverage="0" equalAverage="0" bottom="0" percent="0" rank="0" text="" dxfId="27">
      <formula>$D$1&gt;U4</formula>
    </cfRule>
  </conditionalFormatting>
  <conditionalFormatting sqref="U4">
    <cfRule type="expression" priority="1256" aboveAverage="0" equalAverage="0" bottom="0" percent="0" rank="0" text="" dxfId="27">
      <formula>$D$1&lt;U4</formula>
    </cfRule>
    <cfRule type="expression" priority="1257" aboveAverage="0" equalAverage="0" bottom="0" percent="0" rank="0" text="" dxfId="27">
      <formula>$D$1&gt;U4</formula>
    </cfRule>
  </conditionalFormatting>
  <conditionalFormatting sqref="U4">
    <cfRule type="expression" priority="1258" aboveAverage="0" equalAverage="0" bottom="0" percent="0" rank="0" text="" dxfId="28">
      <formula>$D$1&lt;U4</formula>
    </cfRule>
    <cfRule type="expression" priority="1259" aboveAverage="0" equalAverage="0" bottom="0" percent="0" rank="0" text="" dxfId="29">
      <formula>$D$1&gt;U4</formula>
    </cfRule>
  </conditionalFormatting>
  <conditionalFormatting sqref="U4">
    <cfRule type="expression" priority="1260" aboveAverage="0" equalAverage="0" bottom="0" percent="0" rank="0" text="" dxfId="29">
      <formula>$D$1&lt;U4</formula>
    </cfRule>
    <cfRule type="expression" priority="1261" aboveAverage="0" equalAverage="0" bottom="0" percent="0" rank="0" text="" dxfId="29">
      <formula>$D$1&gt;U4</formula>
    </cfRule>
  </conditionalFormatting>
  <conditionalFormatting sqref="U4">
    <cfRule type="expression" priority="1262" aboveAverage="0" equalAverage="0" bottom="0" percent="0" rank="0" text="" dxfId="29">
      <formula>$D$1&lt;U4</formula>
    </cfRule>
    <cfRule type="expression" priority="1263" aboveAverage="0" equalAverage="0" bottom="0" percent="0" rank="0" text="" dxfId="29">
      <formula>$D$1&gt;U4</formula>
    </cfRule>
  </conditionalFormatting>
  <conditionalFormatting sqref="U3">
    <cfRule type="expression" priority="1264" aboveAverage="0" equalAverage="0" bottom="0" percent="0" rank="0" text="" dxfId="29">
      <formula>$D$1&lt;U3</formula>
    </cfRule>
    <cfRule type="expression" priority="1265" aboveAverage="0" equalAverage="0" bottom="0" percent="0" rank="0" text="" dxfId="29">
      <formula>$D$1&gt;U3</formula>
    </cfRule>
  </conditionalFormatting>
  <conditionalFormatting sqref="U5">
    <cfRule type="expression" priority="1266" aboveAverage="0" equalAverage="0" bottom="0" percent="0" rank="0" text="" dxfId="29">
      <formula>$D$1&lt;U5</formula>
    </cfRule>
    <cfRule type="expression" priority="1267" aboveAverage="0" equalAverage="0" bottom="0" percent="0" rank="0" text="" dxfId="29">
      <formula>$D$1&gt;U5</formula>
    </cfRule>
  </conditionalFormatting>
  <conditionalFormatting sqref="U5">
    <cfRule type="expression" priority="1268" aboveAverage="0" equalAverage="0" bottom="0" percent="0" rank="0" text="" dxfId="30">
      <formula>$D$1&lt;U5</formula>
    </cfRule>
    <cfRule type="expression" priority="1269" aboveAverage="0" equalAverage="0" bottom="0" percent="0" rank="0" text="" dxfId="31">
      <formula>$D$1&gt;U5</formula>
    </cfRule>
  </conditionalFormatting>
  <conditionalFormatting sqref="U5">
    <cfRule type="expression" priority="1270" aboveAverage="0" equalAverage="0" bottom="0" percent="0" rank="0" text="" dxfId="32">
      <formula>$D$1&lt;U5</formula>
    </cfRule>
    <cfRule type="expression" priority="1271" aboveAverage="0" equalAverage="0" bottom="0" percent="0" rank="0" text="" dxfId="32">
      <formula>$D$1&gt;U5</formula>
    </cfRule>
  </conditionalFormatting>
  <conditionalFormatting sqref="U5">
    <cfRule type="expression" priority="1272" aboveAverage="0" equalAverage="0" bottom="0" percent="0" rank="0" text="" dxfId="32">
      <formula>$D$1&lt;U5</formula>
    </cfRule>
    <cfRule type="expression" priority="1273" aboveAverage="0" equalAverage="0" bottom="0" percent="0" rank="0" text="" dxfId="32">
      <formula>$D$1&gt;U5</formula>
    </cfRule>
  </conditionalFormatting>
  <conditionalFormatting sqref="U5">
    <cfRule type="expression" priority="1274" aboveAverage="0" equalAverage="0" bottom="0" percent="0" rank="0" text="" dxfId="32">
      <formula>$D$1&lt;U5</formula>
    </cfRule>
    <cfRule type="expression" priority="1275" aboveAverage="0" equalAverage="0" bottom="0" percent="0" rank="0" text="" dxfId="32">
      <formula>$D$1&gt;U5</formula>
    </cfRule>
  </conditionalFormatting>
  <conditionalFormatting sqref="U5">
    <cfRule type="expression" priority="1276" aboveAverage="0" equalAverage="0" bottom="0" percent="0" rank="0" text="" dxfId="32">
      <formula>$D$1&lt;U5</formula>
    </cfRule>
    <cfRule type="expression" priority="1277" aboveAverage="0" equalAverage="0" bottom="0" percent="0" rank="0" text="" dxfId="32">
      <formula>$D$1&gt;U5</formula>
    </cfRule>
  </conditionalFormatting>
  <conditionalFormatting sqref="U5">
    <cfRule type="expression" priority="1278" aboveAverage="0" equalAverage="0" bottom="0" percent="0" rank="0" text="" dxfId="33">
      <formula>$D$1&lt;U5</formula>
    </cfRule>
    <cfRule type="expression" priority="1279" aboveAverage="0" equalAverage="0" bottom="0" percent="0" rank="0" text="" dxfId="34">
      <formula>$D$1&gt;U5</formula>
    </cfRule>
  </conditionalFormatting>
  <conditionalFormatting sqref="U5">
    <cfRule type="cellIs" priority="1280" operator="equal" aboveAverage="0" equalAverage="0" bottom="0" percent="0" rank="0" text="" dxfId="35">
      <formula>5</formula>
    </cfRule>
    <cfRule type="cellIs" priority="1281" operator="equal" aboveAverage="0" equalAverage="0" bottom="0" percent="0" rank="0" text="" dxfId="35">
      <formula>4</formula>
    </cfRule>
    <cfRule type="cellIs" priority="1282" operator="equal" aboveAverage="0" equalAverage="0" bottom="0" percent="0" rank="0" text="" dxfId="35">
      <formula>3</formula>
    </cfRule>
  </conditionalFormatting>
  <conditionalFormatting sqref="U4">
    <cfRule type="expression" priority="1283" aboveAverage="0" equalAverage="0" bottom="0" percent="0" rank="0" text="" dxfId="35">
      <formula>$D$1&lt;U4</formula>
    </cfRule>
    <cfRule type="expression" priority="1284" aboveAverage="0" equalAverage="0" bottom="0" percent="0" rank="0" text="" dxfId="35">
      <formula>$D$1&gt;U4</formula>
    </cfRule>
  </conditionalFormatting>
  <conditionalFormatting sqref="U4">
    <cfRule type="expression" priority="1285" aboveAverage="0" equalAverage="0" bottom="0" percent="0" rank="0" text="" dxfId="35">
      <formula>$D$1&lt;U4</formula>
    </cfRule>
    <cfRule type="expression" priority="1286" aboveAverage="0" equalAverage="0" bottom="0" percent="0" rank="0" text="" dxfId="35">
      <formula>$D$1&gt;U4</formula>
    </cfRule>
  </conditionalFormatting>
  <conditionalFormatting sqref="U4">
    <cfRule type="expression" priority="1287" aboveAverage="0" equalAverage="0" bottom="0" percent="0" rank="0" text="" dxfId="36">
      <formula>$D$1&lt;U4</formula>
    </cfRule>
    <cfRule type="expression" priority="1288" aboveAverage="0" equalAverage="0" bottom="0" percent="0" rank="0" text="" dxfId="37">
      <formula>$D$1&gt;U4</formula>
    </cfRule>
  </conditionalFormatting>
  <conditionalFormatting sqref="U4">
    <cfRule type="expression" priority="1289" aboveAverage="0" equalAverage="0" bottom="0" percent="0" rank="0" text="" dxfId="38">
      <formula>$D$1&lt;U4</formula>
    </cfRule>
    <cfRule type="expression" priority="1290" aboveAverage="0" equalAverage="0" bottom="0" percent="0" rank="0" text="" dxfId="39">
      <formula>$D$1&gt;U4</formula>
    </cfRule>
  </conditionalFormatting>
  <conditionalFormatting sqref="R3">
    <cfRule type="expression" priority="1291" aboveAverage="0" equalAverage="0" bottom="0" percent="0" rank="0" text="" dxfId="40">
      <formula>$D$1&lt;R3</formula>
    </cfRule>
    <cfRule type="expression" priority="1292" aboveAverage="0" equalAverage="0" bottom="0" percent="0" rank="0" text="" dxfId="41">
      <formula>$D$1&gt;R3</formula>
    </cfRule>
  </conditionalFormatting>
  <conditionalFormatting sqref="R3">
    <cfRule type="expression" priority="1293" aboveAverage="0" equalAverage="0" bottom="0" percent="0" rank="0" text="" dxfId="42">
      <formula>$D$1&lt;R3</formula>
    </cfRule>
    <cfRule type="expression" priority="1294" aboveAverage="0" equalAverage="0" bottom="0" percent="0" rank="0" text="" dxfId="43">
      <formula>$D$1&gt;R3</formula>
    </cfRule>
  </conditionalFormatting>
  <conditionalFormatting sqref="R3">
    <cfRule type="expression" priority="1295" aboveAverage="0" equalAverage="0" bottom="0" percent="0" rank="0" text="" dxfId="44">
      <formula>$D$1&lt;R3</formula>
    </cfRule>
    <cfRule type="expression" priority="1296" aboveAverage="0" equalAverage="0" bottom="0" percent="0" rank="0" text="" dxfId="45">
      <formula>$D$1&gt;R3</formula>
    </cfRule>
  </conditionalFormatting>
  <conditionalFormatting sqref="R3">
    <cfRule type="expression" priority="1297" aboveAverage="0" equalAverage="0" bottom="0" percent="0" rank="0" text="" dxfId="46">
      <formula>$D$1&lt;R3</formula>
    </cfRule>
    <cfRule type="expression" priority="1298" aboveAverage="0" equalAverage="0" bottom="0" percent="0" rank="0" text="" dxfId="47">
      <formula>$D$1&gt;R3</formula>
    </cfRule>
  </conditionalFormatting>
  <conditionalFormatting sqref="S5">
    <cfRule type="cellIs" priority="1299" operator="equal" aboveAverage="0" equalAverage="0" bottom="0" percent="0" rank="0" text="" dxfId="48">
      <formula>5</formula>
    </cfRule>
    <cfRule type="cellIs" priority="1300" operator="equal" aboveAverage="0" equalAverage="0" bottom="0" percent="0" rank="0" text="" dxfId="49">
      <formula>4</formula>
    </cfRule>
    <cfRule type="cellIs" priority="1301" operator="equal" aboveAverage="0" equalAverage="0" bottom="0" percent="0" rank="0" text="" dxfId="50">
      <formula>3</formula>
    </cfRule>
  </conditionalFormatting>
  <conditionalFormatting sqref="S5">
    <cfRule type="expression" priority="1302" aboveAverage="0" equalAverage="0" bottom="0" percent="0" rank="0" text="" dxfId="51">
      <formula>$D$1&lt;S5</formula>
    </cfRule>
    <cfRule type="expression" priority="1303" aboveAverage="0" equalAverage="0" bottom="0" percent="0" rank="0" text="" dxfId="52">
      <formula>$D$1&gt;S5</formula>
    </cfRule>
  </conditionalFormatting>
  <conditionalFormatting sqref="S5">
    <cfRule type="expression" priority="1304" aboveAverage="0" equalAverage="0" bottom="0" percent="0" rank="0" text="" dxfId="53">
      <formula>$D$1&lt;S5</formula>
    </cfRule>
    <cfRule type="expression" priority="1305" aboveAverage="0" equalAverage="0" bottom="0" percent="0" rank="0" text="" dxfId="54">
      <formula>$D$1&gt;S5</formula>
    </cfRule>
  </conditionalFormatting>
  <conditionalFormatting sqref="S5">
    <cfRule type="expression" priority="1306" aboveAverage="0" equalAverage="0" bottom="0" percent="0" rank="0" text="" dxfId="55">
      <formula>$D$1&lt;S5</formula>
    </cfRule>
    <cfRule type="expression" priority="1307" aboveAverage="0" equalAverage="0" bottom="0" percent="0" rank="0" text="" dxfId="56">
      <formula>$D$1&gt;S5</formula>
    </cfRule>
  </conditionalFormatting>
  <conditionalFormatting sqref="S5">
    <cfRule type="expression" priority="1308" aboveAverage="0" equalAverage="0" bottom="0" percent="0" rank="0" text="" dxfId="57">
      <formula>$D$1&lt;S5</formula>
    </cfRule>
    <cfRule type="expression" priority="1309" aboveAverage="0" equalAverage="0" bottom="0" percent="0" rank="0" text="" dxfId="58">
      <formula>$D$1&gt;S5</formula>
    </cfRule>
  </conditionalFormatting>
  <conditionalFormatting sqref="S5">
    <cfRule type="expression" priority="1310" aboveAverage="0" equalAverage="0" bottom="0" percent="0" rank="0" text="" dxfId="59">
      <formula>$D$1&lt;S5</formula>
    </cfRule>
    <cfRule type="expression" priority="1311" aboveAverage="0" equalAverage="0" bottom="0" percent="0" rank="0" text="" dxfId="60">
      <formula>$D$1&gt;S5</formula>
    </cfRule>
  </conditionalFormatting>
  <conditionalFormatting sqref="S5">
    <cfRule type="expression" priority="1312" aboveAverage="0" equalAverage="0" bottom="0" percent="0" rank="0" text="" dxfId="61">
      <formula>$D$1&lt;S5</formula>
    </cfRule>
    <cfRule type="expression" priority="1313" aboveAverage="0" equalAverage="0" bottom="0" percent="0" rank="0" text="" dxfId="62">
      <formula>$D$1&gt;S5</formula>
    </cfRule>
  </conditionalFormatting>
  <conditionalFormatting sqref="S5">
    <cfRule type="expression" priority="1314" aboveAverage="0" equalAverage="0" bottom="0" percent="0" rank="0" text="" dxfId="63">
      <formula>$D$1&lt;S5</formula>
    </cfRule>
    <cfRule type="expression" priority="1315" aboveAverage="0" equalAverage="0" bottom="0" percent="0" rank="0" text="" dxfId="64">
      <formula>$D$1&gt;S5</formula>
    </cfRule>
  </conditionalFormatting>
  <conditionalFormatting sqref="S5">
    <cfRule type="expression" priority="1316" aboveAverage="0" equalAverage="0" bottom="0" percent="0" rank="0" text="" dxfId="65">
      <formula>$D$1&lt;S5</formula>
    </cfRule>
    <cfRule type="expression" priority="1317" aboveAverage="0" equalAverage="0" bottom="0" percent="0" rank="0" text="" dxfId="66">
      <formula>$D$1&gt;S5</formula>
    </cfRule>
  </conditionalFormatting>
  <conditionalFormatting sqref="S5">
    <cfRule type="expression" priority="1318" aboveAverage="0" equalAverage="0" bottom="0" percent="0" rank="0" text="" dxfId="67">
      <formula>$D$1&lt;S5</formula>
    </cfRule>
    <cfRule type="expression" priority="1319" aboveAverage="0" equalAverage="0" bottom="0" percent="0" rank="0" text="" dxfId="68">
      <formula>$D$1&gt;S5</formula>
    </cfRule>
  </conditionalFormatting>
  <conditionalFormatting sqref="S5">
    <cfRule type="expression" priority="1320" aboveAverage="0" equalAverage="0" bottom="0" percent="0" rank="0" text="" dxfId="69">
      <formula>$D$1&lt;S5</formula>
    </cfRule>
    <cfRule type="expression" priority="1321" aboveAverage="0" equalAverage="0" bottom="0" percent="0" rank="0" text="" dxfId="70">
      <formula>$D$1&gt;S5</formula>
    </cfRule>
  </conditionalFormatting>
  <conditionalFormatting sqref="S5">
    <cfRule type="expression" priority="1322" aboveAverage="0" equalAverage="0" bottom="0" percent="0" rank="0" text="" dxfId="71">
      <formula>$D$1&lt;S5</formula>
    </cfRule>
    <cfRule type="expression" priority="1323" aboveAverage="0" equalAverage="0" bottom="0" percent="0" rank="0" text="" dxfId="72">
      <formula>$D$1&gt;S5</formula>
    </cfRule>
  </conditionalFormatting>
  <conditionalFormatting sqref="S5">
    <cfRule type="expression" priority="1324" aboveAverage="0" equalAverage="0" bottom="0" percent="0" rank="0" text="" dxfId="73">
      <formula>$D$1&lt;S5</formula>
    </cfRule>
    <cfRule type="expression" priority="1325" aboveAverage="0" equalAverage="0" bottom="0" percent="0" rank="0" text="" dxfId="74">
      <formula>$D$1&gt;S5</formula>
    </cfRule>
  </conditionalFormatting>
  <conditionalFormatting sqref="S5">
    <cfRule type="cellIs" priority="1326" operator="equal" aboveAverage="0" equalAverage="0" bottom="0" percent="0" rank="0" text="" dxfId="75">
      <formula>5</formula>
    </cfRule>
    <cfRule type="cellIs" priority="1327" operator="equal" aboveAverage="0" equalAverage="0" bottom="0" percent="0" rank="0" text="" dxfId="76">
      <formula>4</formula>
    </cfRule>
    <cfRule type="cellIs" priority="1328" operator="equal" aboveAverage="0" equalAverage="0" bottom="0" percent="0" rank="0" text="" dxfId="77">
      <formula>3</formula>
    </cfRule>
  </conditionalFormatting>
  <conditionalFormatting sqref="S5">
    <cfRule type="expression" priority="1329" aboveAverage="0" equalAverage="0" bottom="0" percent="0" rank="0" text="" dxfId="78">
      <formula>$D$1&lt;S5</formula>
    </cfRule>
    <cfRule type="expression" priority="1330" aboveAverage="0" equalAverage="0" bottom="0" percent="0" rank="0" text="" dxfId="79">
      <formula>$D$1&gt;S5</formula>
    </cfRule>
  </conditionalFormatting>
  <conditionalFormatting sqref="S5">
    <cfRule type="expression" priority="1331" aboveAverage="0" equalAverage="0" bottom="0" percent="0" rank="0" text="" dxfId="80">
      <formula>$D$1&lt;S5</formula>
    </cfRule>
    <cfRule type="expression" priority="1332" aboveAverage="0" equalAverage="0" bottom="0" percent="0" rank="0" text="" dxfId="81">
      <formula>$D$1&gt;S5</formula>
    </cfRule>
  </conditionalFormatting>
  <conditionalFormatting sqref="S5">
    <cfRule type="expression" priority="1333" aboveAverage="0" equalAverage="0" bottom="0" percent="0" rank="0" text="" dxfId="82">
      <formula>$D$1&lt;S5</formula>
    </cfRule>
    <cfRule type="expression" priority="1334" aboveAverage="0" equalAverage="0" bottom="0" percent="0" rank="0" text="" dxfId="83">
      <formula>$D$1&gt;S5</formula>
    </cfRule>
  </conditionalFormatting>
  <conditionalFormatting sqref="S5">
    <cfRule type="expression" priority="1335" aboveAverage="0" equalAverage="0" bottom="0" percent="0" rank="0" text="" dxfId="84">
      <formula>$D$1&lt;S5</formula>
    </cfRule>
    <cfRule type="expression" priority="1336" aboveAverage="0" equalAverage="0" bottom="0" percent="0" rank="0" text="" dxfId="85">
      <formula>$D$1&gt;S5</formula>
    </cfRule>
  </conditionalFormatting>
  <conditionalFormatting sqref="S5">
    <cfRule type="expression" priority="1337" aboveAverage="0" equalAverage="0" bottom="0" percent="0" rank="0" text="" dxfId="86">
      <formula>$D$1&lt;S5</formula>
    </cfRule>
    <cfRule type="expression" priority="1338" aboveAverage="0" equalAverage="0" bottom="0" percent="0" rank="0" text="" dxfId="87">
      <formula>$D$1&gt;S5</formula>
    </cfRule>
  </conditionalFormatting>
  <conditionalFormatting sqref="S5">
    <cfRule type="expression" priority="1339" aboveAverage="0" equalAverage="0" bottom="0" percent="0" rank="0" text="" dxfId="88">
      <formula>$D$1&lt;S5</formula>
    </cfRule>
    <cfRule type="expression" priority="1340" aboveAverage="0" equalAverage="0" bottom="0" percent="0" rank="0" text="" dxfId="89">
      <formula>$D$1&gt;S5</formula>
    </cfRule>
  </conditionalFormatting>
  <conditionalFormatting sqref="S5">
    <cfRule type="expression" priority="1341" aboveAverage="0" equalAverage="0" bottom="0" percent="0" rank="0" text="" dxfId="90">
      <formula>$D$1&lt;S5</formula>
    </cfRule>
    <cfRule type="expression" priority="1342" aboveAverage="0" equalAverage="0" bottom="0" percent="0" rank="0" text="" dxfId="91">
      <formula>$D$1&gt;S5</formula>
    </cfRule>
  </conditionalFormatting>
  <conditionalFormatting sqref="S5">
    <cfRule type="expression" priority="1343" aboveAverage="0" equalAverage="0" bottom="0" percent="0" rank="0" text="" dxfId="92">
      <formula>$D$1&lt;S5</formula>
    </cfRule>
    <cfRule type="expression" priority="1344" aboveAverage="0" equalAverage="0" bottom="0" percent="0" rank="0" text="" dxfId="93">
      <formula>$D$1&gt;S5</formula>
    </cfRule>
  </conditionalFormatting>
  <conditionalFormatting sqref="S5">
    <cfRule type="expression" priority="1345" aboveAverage="0" equalAverage="0" bottom="0" percent="0" rank="0" text="" dxfId="94">
      <formula>$D$1&lt;S5</formula>
    </cfRule>
    <cfRule type="expression" priority="1346" aboveAverage="0" equalAverage="0" bottom="0" percent="0" rank="0" text="" dxfId="95">
      <formula>$D$1&gt;S5</formula>
    </cfRule>
  </conditionalFormatting>
  <conditionalFormatting sqref="S5">
    <cfRule type="expression" priority="1347" aboveAverage="0" equalAverage="0" bottom="0" percent="0" rank="0" text="" dxfId="96">
      <formula>$D$1&lt;S5</formula>
    </cfRule>
    <cfRule type="expression" priority="1348" aboveAverage="0" equalAverage="0" bottom="0" percent="0" rank="0" text="" dxfId="97">
      <formula>$D$1&gt;S5</formula>
    </cfRule>
  </conditionalFormatting>
  <conditionalFormatting sqref="S5">
    <cfRule type="expression" priority="1349" aboveAverage="0" equalAverage="0" bottom="0" percent="0" rank="0" text="" dxfId="98">
      <formula>$D$1&lt;S5</formula>
    </cfRule>
    <cfRule type="expression" priority="1350" aboveAverage="0" equalAverage="0" bottom="0" percent="0" rank="0" text="" dxfId="99">
      <formula>$D$1&gt;S5</formula>
    </cfRule>
  </conditionalFormatting>
  <conditionalFormatting sqref="S5">
    <cfRule type="cellIs" priority="1351" operator="equal" aboveAverage="0" equalAverage="0" bottom="0" percent="0" rank="0" text="" dxfId="100">
      <formula>5</formula>
    </cfRule>
    <cfRule type="cellIs" priority="1352" operator="equal" aboveAverage="0" equalAverage="0" bottom="0" percent="0" rank="0" text="" dxfId="101">
      <formula>4</formula>
    </cfRule>
    <cfRule type="cellIs" priority="1353" operator="equal" aboveAverage="0" equalAverage="0" bottom="0" percent="0" rank="0" text="" dxfId="102">
      <formula>3</formula>
    </cfRule>
  </conditionalFormatting>
  <conditionalFormatting sqref="S5">
    <cfRule type="expression" priority="1354" aboveAverage="0" equalAverage="0" bottom="0" percent="0" rank="0" text="" dxfId="103">
      <formula>$D$1&lt;S5</formula>
    </cfRule>
    <cfRule type="expression" priority="1355" aboveAverage="0" equalAverage="0" bottom="0" percent="0" rank="0" text="" dxfId="104">
      <formula>$D$1&gt;S5</formula>
    </cfRule>
  </conditionalFormatting>
  <conditionalFormatting sqref="S5">
    <cfRule type="expression" priority="1356" aboveAverage="0" equalAverage="0" bottom="0" percent="0" rank="0" text="" dxfId="105">
      <formula>$D$1&lt;S5</formula>
    </cfRule>
    <cfRule type="expression" priority="1357" aboveAverage="0" equalAverage="0" bottom="0" percent="0" rank="0" text="" dxfId="106">
      <formula>$D$1&gt;S5</formula>
    </cfRule>
  </conditionalFormatting>
  <conditionalFormatting sqref="S5">
    <cfRule type="expression" priority="1358" aboveAverage="0" equalAverage="0" bottom="0" percent="0" rank="0" text="" dxfId="107">
      <formula>$D$1&lt;S5</formula>
    </cfRule>
    <cfRule type="expression" priority="1359" aboveAverage="0" equalAverage="0" bottom="0" percent="0" rank="0" text="" dxfId="108">
      <formula>$D$1&gt;S5</formula>
    </cfRule>
  </conditionalFormatting>
  <conditionalFormatting sqref="S5">
    <cfRule type="expression" priority="1360" aboveAverage="0" equalAverage="0" bottom="0" percent="0" rank="0" text="" dxfId="109">
      <formula>$D$1&lt;S5</formula>
    </cfRule>
    <cfRule type="expression" priority="1361" aboveAverage="0" equalAverage="0" bottom="0" percent="0" rank="0" text="" dxfId="110">
      <formula>$D$1&gt;S5</formula>
    </cfRule>
  </conditionalFormatting>
  <conditionalFormatting sqref="S5">
    <cfRule type="expression" priority="1362" aboveAverage="0" equalAverage="0" bottom="0" percent="0" rank="0" text="" dxfId="111">
      <formula>$D$1&lt;S5</formula>
    </cfRule>
    <cfRule type="expression" priority="1363" aboveAverage="0" equalAverage="0" bottom="0" percent="0" rank="0" text="" dxfId="112">
      <formula>$D$1&gt;S5</formula>
    </cfRule>
  </conditionalFormatting>
  <conditionalFormatting sqref="S5">
    <cfRule type="expression" priority="1364" aboveAverage="0" equalAverage="0" bottom="0" percent="0" rank="0" text="" dxfId="113">
      <formula>$D$1&lt;S5</formula>
    </cfRule>
    <cfRule type="expression" priority="1365" aboveAverage="0" equalAverage="0" bottom="0" percent="0" rank="0" text="" dxfId="114">
      <formula>$D$1&gt;S5</formula>
    </cfRule>
  </conditionalFormatting>
  <conditionalFormatting sqref="S5">
    <cfRule type="expression" priority="1366" aboveAverage="0" equalAverage="0" bottom="0" percent="0" rank="0" text="" dxfId="115">
      <formula>$D$1&lt;S5</formula>
    </cfRule>
    <cfRule type="expression" priority="1367" aboveAverage="0" equalAverage="0" bottom="0" percent="0" rank="0" text="" dxfId="116">
      <formula>$D$1&gt;S5</formula>
    </cfRule>
  </conditionalFormatting>
  <conditionalFormatting sqref="S5">
    <cfRule type="cellIs" priority="1368" operator="equal" aboveAverage="0" equalAverage="0" bottom="0" percent="0" rank="0" text="" dxfId="117">
      <formula>5</formula>
    </cfRule>
    <cfRule type="cellIs" priority="1369" operator="equal" aboveAverage="0" equalAverage="0" bottom="0" percent="0" rank="0" text="" dxfId="118">
      <formula>4</formula>
    </cfRule>
    <cfRule type="cellIs" priority="1370" operator="equal" aboveAverage="0" equalAverage="0" bottom="0" percent="0" rank="0" text="" dxfId="119">
      <formula>3</formula>
    </cfRule>
  </conditionalFormatting>
  <conditionalFormatting sqref="Q17:Q27 Q6:Q15">
    <cfRule type="cellIs" priority="1371" operator="equal" aboveAverage="0" equalAverage="0" bottom="0" percent="0" rank="0" text="" dxfId="120">
      <formula>5</formula>
    </cfRule>
    <cfRule type="cellIs" priority="1372" operator="equal" aboveAverage="0" equalAverage="0" bottom="0" percent="0" rank="0" text="" dxfId="121">
      <formula>4</formula>
    </cfRule>
    <cfRule type="cellIs" priority="1373" operator="equal" aboveAverage="0" equalAverage="0" bottom="0" percent="0" rank="0" text="" dxfId="122">
      <formula>3</formula>
    </cfRule>
  </conditionalFormatting>
  <conditionalFormatting sqref="Q16">
    <cfRule type="cellIs" priority="1374" operator="equal" aboveAverage="0" equalAverage="0" bottom="0" percent="0" rank="0" text="" dxfId="123">
      <formula>5</formula>
    </cfRule>
    <cfRule type="cellIs" priority="1375" operator="equal" aboveAverage="0" equalAverage="0" bottom="0" percent="0" rank="0" text="" dxfId="124">
      <formula>4</formula>
    </cfRule>
    <cfRule type="cellIs" priority="1376" operator="equal" aboveAverage="0" equalAverage="0" bottom="0" percent="0" rank="0" text="" dxfId="125">
      <formula>3</formula>
    </cfRule>
  </conditionalFormatting>
  <conditionalFormatting sqref="Q3">
    <cfRule type="expression" priority="1377" aboveAverage="0" equalAverage="0" bottom="0" percent="0" rank="0" text="" dxfId="126">
      <formula>$D$1&lt;Q3</formula>
    </cfRule>
    <cfRule type="expression" priority="1378" aboveAverage="0" equalAverage="0" bottom="0" percent="0" rank="0" text="" dxfId="127">
      <formula>$D$1&gt;Q3</formula>
    </cfRule>
  </conditionalFormatting>
  <conditionalFormatting sqref="Q3">
    <cfRule type="expression" priority="1379" aboveAverage="0" equalAverage="0" bottom="0" percent="0" rank="0" text="" dxfId="128">
      <formula>$D$1&lt;Q3</formula>
    </cfRule>
    <cfRule type="expression" priority="1380" aboveAverage="0" equalAverage="0" bottom="0" percent="0" rank="0" text="" dxfId="129">
      <formula>$D$1&gt;Q3</formula>
    </cfRule>
  </conditionalFormatting>
  <conditionalFormatting sqref="Q3">
    <cfRule type="expression" priority="1381" aboveAverage="0" equalAverage="0" bottom="0" percent="0" rank="0" text="" dxfId="130">
      <formula>$D$1&lt;Q3</formula>
    </cfRule>
    <cfRule type="expression" priority="1382" aboveAverage="0" equalAverage="0" bottom="0" percent="0" rank="0" text="" dxfId="131">
      <formula>$D$1&gt;Q3</formula>
    </cfRule>
  </conditionalFormatting>
  <conditionalFormatting sqref="Q3">
    <cfRule type="expression" priority="1383" aboveAverage="0" equalAverage="0" bottom="0" percent="0" rank="0" text="" dxfId="132">
      <formula>$D$1&lt;Q3</formula>
    </cfRule>
    <cfRule type="expression" priority="1384" aboveAverage="0" equalAverage="0" bottom="0" percent="0" rank="0" text="" dxfId="133">
      <formula>$D$1&gt;Q3</formula>
    </cfRule>
  </conditionalFormatting>
  <conditionalFormatting sqref="N27 N23:N24 N21 N18:N19 N12:N16 N8:N10">
    <cfRule type="cellIs" priority="1385" operator="equal" aboveAverage="0" equalAverage="0" bottom="0" percent="0" rank="0" text="" dxfId="134">
      <formula>5</formula>
    </cfRule>
    <cfRule type="cellIs" priority="1386" operator="equal" aboveAverage="0" equalAverage="0" bottom="0" percent="0" rank="0" text="" dxfId="135">
      <formula>4</formula>
    </cfRule>
    <cfRule type="cellIs" priority="1387" operator="equal" aboveAverage="0" equalAverage="0" bottom="0" percent="0" rank="0" text="" dxfId="136">
      <formula>3</formula>
    </cfRule>
  </conditionalFormatting>
  <conditionalFormatting sqref="K16">
    <cfRule type="cellIs" priority="1388" operator="equal" aboveAverage="0" equalAverage="0" bottom="0" percent="0" rank="0" text="" dxfId="137">
      <formula>5</formula>
    </cfRule>
    <cfRule type="cellIs" priority="1389" operator="equal" aboveAverage="0" equalAverage="0" bottom="0" percent="0" rank="0" text="" dxfId="138">
      <formula>4</formula>
    </cfRule>
    <cfRule type="cellIs" priority="1390" operator="equal" aboveAverage="0" equalAverage="0" bottom="0" percent="0" rank="0" text="" dxfId="139">
      <formula>3</formula>
    </cfRule>
  </conditionalFormatting>
  <conditionalFormatting sqref="K18">
    <cfRule type="cellIs" priority="1391" operator="equal" aboveAverage="0" equalAverage="0" bottom="0" percent="0" rank="0" text="" dxfId="140">
      <formula>5</formula>
    </cfRule>
    <cfRule type="cellIs" priority="1392" operator="equal" aboveAverage="0" equalAverage="0" bottom="0" percent="0" rank="0" text="" dxfId="141">
      <formula>4</formula>
    </cfRule>
    <cfRule type="cellIs" priority="1393" operator="equal" aboveAverage="0" equalAverage="0" bottom="0" percent="0" rank="0" text="" dxfId="142">
      <formula>3</formula>
    </cfRule>
  </conditionalFormatting>
  <conditionalFormatting sqref="K19">
    <cfRule type="cellIs" priority="1394" operator="equal" aboveAverage="0" equalAverage="0" bottom="0" percent="0" rank="0" text="" dxfId="143">
      <formula>5</formula>
    </cfRule>
    <cfRule type="cellIs" priority="1395" operator="equal" aboveAverage="0" equalAverage="0" bottom="0" percent="0" rank="0" text="" dxfId="144">
      <formula>4</formula>
    </cfRule>
    <cfRule type="cellIs" priority="1396" operator="equal" aboveAverage="0" equalAverage="0" bottom="0" percent="0" rank="0" text="" dxfId="145">
      <formula>3</formula>
    </cfRule>
  </conditionalFormatting>
  <conditionalFormatting sqref="K24">
    <cfRule type="cellIs" priority="1397" operator="equal" aboveAverage="0" equalAverage="0" bottom="0" percent="0" rank="0" text="" dxfId="146">
      <formula>5</formula>
    </cfRule>
    <cfRule type="cellIs" priority="1398" operator="equal" aboveAverage="0" equalAverage="0" bottom="0" percent="0" rank="0" text="" dxfId="147">
      <formula>4</formula>
    </cfRule>
    <cfRule type="cellIs" priority="1399" operator="equal" aboveAverage="0" equalAverage="0" bottom="0" percent="0" rank="0" text="" dxfId="148">
      <formula>3</formula>
    </cfRule>
  </conditionalFormatting>
  <conditionalFormatting sqref="K27">
    <cfRule type="cellIs" priority="1400" operator="equal" aboveAverage="0" equalAverage="0" bottom="0" percent="0" rank="0" text="" dxfId="149">
      <formula>5</formula>
    </cfRule>
    <cfRule type="cellIs" priority="1401" operator="equal" aboveAverage="0" equalAverage="0" bottom="0" percent="0" rank="0" text="" dxfId="150">
      <formula>4</formula>
    </cfRule>
    <cfRule type="cellIs" priority="1402" operator="equal" aboveAverage="0" equalAverage="0" bottom="0" percent="0" rank="0" text="" dxfId="151">
      <formula>3</formula>
    </cfRule>
  </conditionalFormatting>
  <conditionalFormatting sqref="L16">
    <cfRule type="cellIs" priority="1403" operator="equal" aboveAverage="0" equalAverage="0" bottom="0" percent="0" rank="0" text="" dxfId="152">
      <formula>5</formula>
    </cfRule>
    <cfRule type="cellIs" priority="1404" operator="equal" aboveAverage="0" equalAverage="0" bottom="0" percent="0" rank="0" text="" dxfId="153">
      <formula>4</formula>
    </cfRule>
    <cfRule type="cellIs" priority="1405" operator="equal" aboveAverage="0" equalAverage="0" bottom="0" percent="0" rank="0" text="" dxfId="154">
      <formula>3</formula>
    </cfRule>
  </conditionalFormatting>
  <conditionalFormatting sqref="L18">
    <cfRule type="cellIs" priority="1406" operator="equal" aboveAverage="0" equalAverage="0" bottom="0" percent="0" rank="0" text="" dxfId="155">
      <formula>5</formula>
    </cfRule>
    <cfRule type="cellIs" priority="1407" operator="equal" aboveAverage="0" equalAverage="0" bottom="0" percent="0" rank="0" text="" dxfId="156">
      <formula>4</formula>
    </cfRule>
    <cfRule type="cellIs" priority="1408" operator="equal" aboveAverage="0" equalAverage="0" bottom="0" percent="0" rank="0" text="" dxfId="157">
      <formula>3</formula>
    </cfRule>
  </conditionalFormatting>
  <conditionalFormatting sqref="L19">
    <cfRule type="cellIs" priority="1409" operator="equal" aboveAverage="0" equalAverage="0" bottom="0" percent="0" rank="0" text="" dxfId="158">
      <formula>5</formula>
    </cfRule>
    <cfRule type="cellIs" priority="1410" operator="equal" aboveAverage="0" equalAverage="0" bottom="0" percent="0" rank="0" text="" dxfId="159">
      <formula>4</formula>
    </cfRule>
    <cfRule type="cellIs" priority="1411" operator="equal" aboveAverage="0" equalAverage="0" bottom="0" percent="0" rank="0" text="" dxfId="160">
      <formula>3</formula>
    </cfRule>
  </conditionalFormatting>
  <conditionalFormatting sqref="L27">
    <cfRule type="cellIs" priority="1412" operator="equal" aboveAverage="0" equalAverage="0" bottom="0" percent="0" rank="0" text="" dxfId="161">
      <formula>5</formula>
    </cfRule>
    <cfRule type="cellIs" priority="1413" operator="equal" aboveAverage="0" equalAverage="0" bottom="0" percent="0" rank="0" text="" dxfId="162">
      <formula>4</formula>
    </cfRule>
    <cfRule type="cellIs" priority="1414" operator="equal" aboveAverage="0" equalAverage="0" bottom="0" percent="0" rank="0" text="" dxfId="163">
      <formula>3</formula>
    </cfRule>
  </conditionalFormatting>
  <conditionalFormatting sqref="M13">
    <cfRule type="cellIs" priority="1415" operator="equal" aboveAverage="0" equalAverage="0" bottom="0" percent="0" rank="0" text="" dxfId="164">
      <formula>5</formula>
    </cfRule>
    <cfRule type="cellIs" priority="1416" operator="equal" aboveAverage="0" equalAverage="0" bottom="0" percent="0" rank="0" text="" dxfId="165">
      <formula>4</formula>
    </cfRule>
    <cfRule type="cellIs" priority="1417" operator="equal" aboveAverage="0" equalAverage="0" bottom="0" percent="0" rank="0" text="" dxfId="166">
      <formula>3</formula>
    </cfRule>
  </conditionalFormatting>
  <conditionalFormatting sqref="M15">
    <cfRule type="cellIs" priority="1418" operator="equal" aboveAverage="0" equalAverage="0" bottom="0" percent="0" rank="0" text="" dxfId="167">
      <formula>5</formula>
    </cfRule>
    <cfRule type="cellIs" priority="1419" operator="equal" aboveAverage="0" equalAverage="0" bottom="0" percent="0" rank="0" text="" dxfId="168">
      <formula>4</formula>
    </cfRule>
    <cfRule type="cellIs" priority="1420" operator="equal" aboveAverage="0" equalAverage="0" bottom="0" percent="0" rank="0" text="" dxfId="169">
      <formula>3</formula>
    </cfRule>
  </conditionalFormatting>
  <conditionalFormatting sqref="M16">
    <cfRule type="cellIs" priority="1421" operator="equal" aboveAverage="0" equalAverage="0" bottom="0" percent="0" rank="0" text="" dxfId="170">
      <formula>5</formula>
    </cfRule>
    <cfRule type="cellIs" priority="1422" operator="equal" aboveAverage="0" equalAverage="0" bottom="0" percent="0" rank="0" text="" dxfId="171">
      <formula>4</formula>
    </cfRule>
    <cfRule type="cellIs" priority="1423" operator="equal" aboveAverage="0" equalAverage="0" bottom="0" percent="0" rank="0" text="" dxfId="172">
      <formula>3</formula>
    </cfRule>
  </conditionalFormatting>
  <conditionalFormatting sqref="M18">
    <cfRule type="cellIs" priority="1424" operator="equal" aboveAverage="0" equalAverage="0" bottom="0" percent="0" rank="0" text="" dxfId="173">
      <formula>5</formula>
    </cfRule>
    <cfRule type="cellIs" priority="1425" operator="equal" aboveAverage="0" equalAverage="0" bottom="0" percent="0" rank="0" text="" dxfId="174">
      <formula>4</formula>
    </cfRule>
    <cfRule type="cellIs" priority="1426" operator="equal" aboveAverage="0" equalAverage="0" bottom="0" percent="0" rank="0" text="" dxfId="175">
      <formula>3</formula>
    </cfRule>
  </conditionalFormatting>
  <conditionalFormatting sqref="M19">
    <cfRule type="cellIs" priority="1427" operator="equal" aboveAverage="0" equalAverage="0" bottom="0" percent="0" rank="0" text="" dxfId="176">
      <formula>5</formula>
    </cfRule>
    <cfRule type="cellIs" priority="1428" operator="equal" aboveAverage="0" equalAverage="0" bottom="0" percent="0" rank="0" text="" dxfId="177">
      <formula>4</formula>
    </cfRule>
    <cfRule type="cellIs" priority="1429" operator="equal" aboveAverage="0" equalAverage="0" bottom="0" percent="0" rank="0" text="" dxfId="178">
      <formula>3</formula>
    </cfRule>
  </conditionalFormatting>
  <conditionalFormatting sqref="M24">
    <cfRule type="cellIs" priority="1430" operator="equal" aboveAverage="0" equalAverage="0" bottom="0" percent="0" rank="0" text="" dxfId="179">
      <formula>5</formula>
    </cfRule>
    <cfRule type="cellIs" priority="1431" operator="equal" aboveAverage="0" equalAverage="0" bottom="0" percent="0" rank="0" text="" dxfId="180">
      <formula>4</formula>
    </cfRule>
    <cfRule type="cellIs" priority="1432" operator="equal" aboveAverage="0" equalAverage="0" bottom="0" percent="0" rank="0" text="" dxfId="181">
      <formula>3</formula>
    </cfRule>
  </conditionalFormatting>
  <conditionalFormatting sqref="M27">
    <cfRule type="cellIs" priority="1433" operator="equal" aboveAverage="0" equalAverage="0" bottom="0" percent="0" rank="0" text="" dxfId="182">
      <formula>5</formula>
    </cfRule>
    <cfRule type="cellIs" priority="1434" operator="equal" aboveAverage="0" equalAverage="0" bottom="0" percent="0" rank="0" text="" dxfId="183">
      <formula>4</formula>
    </cfRule>
    <cfRule type="cellIs" priority="1435" operator="equal" aboveAverage="0" equalAverage="0" bottom="0" percent="0" rank="0" text="" dxfId="184">
      <formula>3</formula>
    </cfRule>
  </conditionalFormatting>
  <conditionalFormatting sqref="J21">
    <cfRule type="cellIs" priority="1436" operator="equal" aboveAverage="0" equalAverage="0" bottom="0" percent="0" rank="0" text="" dxfId="185">
      <formula>5</formula>
    </cfRule>
    <cfRule type="cellIs" priority="1437" operator="equal" aboveAverage="0" equalAverage="0" bottom="0" percent="0" rank="0" text="" dxfId="186">
      <formula>4</formula>
    </cfRule>
    <cfRule type="cellIs" priority="1438" operator="equal" aboveAverage="0" equalAverage="0" bottom="0" percent="0" rank="0" text="" dxfId="187">
      <formula>3</formula>
    </cfRule>
  </conditionalFormatting>
  <conditionalFormatting sqref="J18">
    <cfRule type="cellIs" priority="1439" operator="equal" aboveAverage="0" equalAverage="0" bottom="0" percent="0" rank="0" text="" dxfId="188">
      <formula>5</formula>
    </cfRule>
    <cfRule type="cellIs" priority="1440" operator="equal" aboveAverage="0" equalAverage="0" bottom="0" percent="0" rank="0" text="" dxfId="189">
      <formula>4</formula>
    </cfRule>
    <cfRule type="cellIs" priority="1441" operator="equal" aboveAverage="0" equalAverage="0" bottom="0" percent="0" rank="0" text="" dxfId="190">
      <formula>3</formula>
    </cfRule>
  </conditionalFormatting>
  <conditionalFormatting sqref="J23">
    <cfRule type="cellIs" priority="1442" operator="equal" aboveAverage="0" equalAverage="0" bottom="0" percent="0" rank="0" text="" dxfId="191">
      <formula>5</formula>
    </cfRule>
    <cfRule type="cellIs" priority="1443" operator="equal" aboveAverage="0" equalAverage="0" bottom="0" percent="0" rank="0" text="" dxfId="192">
      <formula>4</formula>
    </cfRule>
    <cfRule type="cellIs" priority="1444" operator="equal" aboveAverage="0" equalAverage="0" bottom="0" percent="0" rank="0" text="" dxfId="193">
      <formula>3</formula>
    </cfRule>
  </conditionalFormatting>
  <conditionalFormatting sqref="J27">
    <cfRule type="cellIs" priority="1445" operator="equal" aboveAverage="0" equalAverage="0" bottom="0" percent="0" rank="0" text="" dxfId="194">
      <formula>5</formula>
    </cfRule>
    <cfRule type="cellIs" priority="1446" operator="equal" aboveAverage="0" equalAverage="0" bottom="0" percent="0" rank="0" text="" dxfId="195">
      <formula>4</formula>
    </cfRule>
    <cfRule type="cellIs" priority="1447" operator="equal" aboveAverage="0" equalAverage="0" bottom="0" percent="0" rank="0" text="" dxfId="196">
      <formula>3</formula>
    </cfRule>
  </conditionalFormatting>
  <conditionalFormatting sqref="J12">
    <cfRule type="cellIs" priority="1448" operator="equal" aboveAverage="0" equalAverage="0" bottom="0" percent="0" rank="0" text="" dxfId="197">
      <formula>5</formula>
    </cfRule>
    <cfRule type="cellIs" priority="1449" operator="equal" aboveAverage="0" equalAverage="0" bottom="0" percent="0" rank="0" text="" dxfId="198">
      <formula>4</formula>
    </cfRule>
    <cfRule type="cellIs" priority="1450" operator="equal" aboveAverage="0" equalAverage="0" bottom="0" percent="0" rank="0" text="" dxfId="199">
      <formula>3</formula>
    </cfRule>
  </conditionalFormatting>
  <conditionalFormatting sqref="J13">
    <cfRule type="cellIs" priority="1451" operator="equal" aboveAverage="0" equalAverage="0" bottom="0" percent="0" rank="0" text="" dxfId="200">
      <formula>5</formula>
    </cfRule>
    <cfRule type="cellIs" priority="1452" operator="equal" aboveAverage="0" equalAverage="0" bottom="0" percent="0" rank="0" text="" dxfId="201">
      <formula>4</formula>
    </cfRule>
    <cfRule type="cellIs" priority="1453" operator="equal" aboveAverage="0" equalAverage="0" bottom="0" percent="0" rank="0" text="" dxfId="202">
      <formula>3</formula>
    </cfRule>
  </conditionalFormatting>
  <conditionalFormatting sqref="J14">
    <cfRule type="cellIs" priority="1454" operator="equal" aboveAverage="0" equalAverage="0" bottom="0" percent="0" rank="0" text="" dxfId="203">
      <formula>5</formula>
    </cfRule>
    <cfRule type="cellIs" priority="1455" operator="equal" aboveAverage="0" equalAverage="0" bottom="0" percent="0" rank="0" text="" dxfId="204">
      <formula>4</formula>
    </cfRule>
    <cfRule type="cellIs" priority="1456" operator="equal" aboveAverage="0" equalAverage="0" bottom="0" percent="0" rank="0" text="" dxfId="205">
      <formula>3</formula>
    </cfRule>
  </conditionalFormatting>
  <conditionalFormatting sqref="J15">
    <cfRule type="cellIs" priority="1457" operator="equal" aboveAverage="0" equalAverage="0" bottom="0" percent="0" rank="0" text="" dxfId="206">
      <formula>5</formula>
    </cfRule>
    <cfRule type="cellIs" priority="1458" operator="equal" aboveAverage="0" equalAverage="0" bottom="0" percent="0" rank="0" text="" dxfId="207">
      <formula>4</formula>
    </cfRule>
    <cfRule type="cellIs" priority="1459" operator="equal" aboveAverage="0" equalAverage="0" bottom="0" percent="0" rank="0" text="" dxfId="208">
      <formula>3</formula>
    </cfRule>
  </conditionalFormatting>
  <conditionalFormatting sqref="J16">
    <cfRule type="cellIs" priority="1460" operator="equal" aboveAverage="0" equalAverage="0" bottom="0" percent="0" rank="0" text="" dxfId="209">
      <formula>5</formula>
    </cfRule>
    <cfRule type="cellIs" priority="1461" operator="equal" aboveAverage="0" equalAverage="0" bottom="0" percent="0" rank="0" text="" dxfId="210">
      <formula>4</formula>
    </cfRule>
    <cfRule type="cellIs" priority="1462" operator="equal" aboveAverage="0" equalAverage="0" bottom="0" percent="0" rank="0" text="" dxfId="211">
      <formula>3</formula>
    </cfRule>
  </conditionalFormatting>
  <conditionalFormatting sqref="J19">
    <cfRule type="cellIs" priority="1463" operator="equal" aboveAverage="0" equalAverage="0" bottom="0" percent="0" rank="0" text="" dxfId="212">
      <formula>5</formula>
    </cfRule>
    <cfRule type="cellIs" priority="1464" operator="equal" aboveAverage="0" equalAverage="0" bottom="0" percent="0" rank="0" text="" dxfId="213">
      <formula>4</formula>
    </cfRule>
    <cfRule type="cellIs" priority="1465" operator="equal" aboveAverage="0" equalAverage="0" bottom="0" percent="0" rank="0" text="" dxfId="214">
      <formula>3</formula>
    </cfRule>
  </conditionalFormatting>
  <conditionalFormatting sqref="J24">
    <cfRule type="cellIs" priority="1466" operator="equal" aboveAverage="0" equalAverage="0" bottom="0" percent="0" rank="0" text="" dxfId="215">
      <formula>5</formula>
    </cfRule>
    <cfRule type="cellIs" priority="1467" operator="equal" aboveAverage="0" equalAverage="0" bottom="0" percent="0" rank="0" text="" dxfId="216">
      <formula>4</formula>
    </cfRule>
    <cfRule type="cellIs" priority="1468" operator="equal" aboveAverage="0" equalAverage="0" bottom="0" percent="0" rank="0" text="" dxfId="217">
      <formula>3</formula>
    </cfRule>
  </conditionalFormatting>
  <conditionalFormatting sqref="M12">
    <cfRule type="cellIs" priority="1469" operator="equal" aboveAverage="0" equalAverage="0" bottom="0" percent="0" rank="0" text="" dxfId="218">
      <formula>5</formula>
    </cfRule>
    <cfRule type="cellIs" priority="1470" operator="equal" aboveAverage="0" equalAverage="0" bottom="0" percent="0" rank="0" text="" dxfId="219">
      <formula>4</formula>
    </cfRule>
    <cfRule type="cellIs" priority="1471" operator="equal" aboveAverage="0" equalAverage="0" bottom="0" percent="0" rank="0" text="" dxfId="220">
      <formula>3</formula>
    </cfRule>
  </conditionalFormatting>
  <conditionalFormatting sqref="M14">
    <cfRule type="cellIs" priority="1472" operator="equal" aboveAverage="0" equalAverage="0" bottom="0" percent="0" rank="0" text="" dxfId="221">
      <formula>5</formula>
    </cfRule>
    <cfRule type="cellIs" priority="1473" operator="equal" aboveAverage="0" equalAverage="0" bottom="0" percent="0" rank="0" text="" dxfId="222">
      <formula>4</formula>
    </cfRule>
    <cfRule type="cellIs" priority="1474" operator="equal" aboveAverage="0" equalAverage="0" bottom="0" percent="0" rank="0" text="" dxfId="223">
      <formula>3</formula>
    </cfRule>
  </conditionalFormatting>
  <conditionalFormatting sqref="M21">
    <cfRule type="cellIs" priority="1475" operator="equal" aboveAverage="0" equalAverage="0" bottom="0" percent="0" rank="0" text="" dxfId="224">
      <formula>5</formula>
    </cfRule>
    <cfRule type="cellIs" priority="1476" operator="equal" aboveAverage="0" equalAverage="0" bottom="0" percent="0" rank="0" text="" dxfId="225">
      <formula>4</formula>
    </cfRule>
    <cfRule type="cellIs" priority="1477" operator="equal" aboveAverage="0" equalAverage="0" bottom="0" percent="0" rank="0" text="" dxfId="226">
      <formula>3</formula>
    </cfRule>
  </conditionalFormatting>
  <conditionalFormatting sqref="M23">
    <cfRule type="cellIs" priority="1478" operator="equal" aboveAverage="0" equalAverage="0" bottom="0" percent="0" rank="0" text="" dxfId="227">
      <formula>5</formula>
    </cfRule>
    <cfRule type="cellIs" priority="1479" operator="equal" aboveAverage="0" equalAverage="0" bottom="0" percent="0" rank="0" text="" dxfId="228">
      <formula>4</formula>
    </cfRule>
    <cfRule type="cellIs" priority="1480" operator="equal" aboveAverage="0" equalAverage="0" bottom="0" percent="0" rank="0" text="" dxfId="229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pane xSplit="0" ySplit="5" topLeftCell="A6" activePane="bottomLeft" state="frozen"/>
      <selection pane="topLeft" activeCell="A1" activeCellId="0" sqref="A1"/>
      <selection pane="bottomLeft" activeCell="K24" activeCellId="0" sqref="K24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5.42"/>
    <col collapsed="false" customWidth="true" hidden="false" outlineLevel="0" max="5" min="5" style="1" width="6.71"/>
    <col collapsed="false" customWidth="true" hidden="false" outlineLevel="0" max="15" min="6" style="0" width="6.71"/>
    <col collapsed="false" customWidth="true" hidden="false" outlineLevel="0" max="19" min="16" style="0" width="7"/>
    <col collapsed="false" customWidth="true" hidden="true" outlineLevel="0" max="20" min="20" style="0" width="5.86"/>
    <col collapsed="false" customWidth="true" hidden="fals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75" min="69" style="2" width="3.42"/>
    <col collapsed="false" customWidth="true" hidden="false" outlineLevel="0" max="84" min="76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43901.6335695512</v>
      </c>
      <c r="E1" s="6"/>
      <c r="F1" s="219"/>
      <c r="G1" s="220"/>
      <c r="H1" s="220"/>
      <c r="I1" s="220"/>
      <c r="J1" s="220"/>
      <c r="K1" s="220"/>
      <c r="L1" s="220"/>
      <c r="M1" s="221"/>
      <c r="N1" s="222"/>
      <c r="O1" s="220"/>
      <c r="P1" s="220"/>
      <c r="Q1" s="223"/>
      <c r="R1" s="224"/>
      <c r="S1" s="224"/>
      <c r="T1" s="224"/>
      <c r="U1" s="6"/>
      <c r="V1" s="225"/>
      <c r="W1" s="226"/>
      <c r="X1" s="226"/>
      <c r="Y1" s="227"/>
      <c r="Z1" s="227"/>
      <c r="AA1" s="227"/>
      <c r="AB1" s="227"/>
      <c r="AC1" s="227"/>
      <c r="AD1" s="227"/>
      <c r="AE1" s="225"/>
      <c r="AF1" s="1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230" t="s">
        <v>400</v>
      </c>
      <c r="G2" s="230"/>
      <c r="H2" s="230"/>
      <c r="I2" s="230"/>
      <c r="J2" s="230"/>
      <c r="K2" s="230"/>
      <c r="L2" s="230"/>
      <c r="M2" s="230"/>
      <c r="N2" s="230"/>
      <c r="O2" s="230" t="s">
        <v>995</v>
      </c>
      <c r="P2" s="230"/>
      <c r="Q2" s="230"/>
      <c r="R2" s="230"/>
      <c r="S2" s="200"/>
      <c r="T2" s="200"/>
      <c r="U2" s="200" t="s">
        <v>262</v>
      </c>
      <c r="V2" s="225"/>
      <c r="W2" s="226"/>
      <c r="X2" s="226"/>
      <c r="Y2" s="227"/>
      <c r="Z2" s="227"/>
      <c r="AA2" s="227"/>
      <c r="AB2" s="227"/>
      <c r="AC2" s="227"/>
      <c r="AD2" s="227"/>
      <c r="AE2" s="225"/>
      <c r="AF2" s="1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9" t="n">
        <v>2434</v>
      </c>
      <c r="B3" s="29"/>
      <c r="C3" s="29"/>
      <c r="D3" s="30" t="s">
        <v>3</v>
      </c>
      <c r="E3" s="31"/>
      <c r="F3" s="232" t="n">
        <v>43341</v>
      </c>
      <c r="G3" s="232" t="n">
        <v>43433</v>
      </c>
      <c r="H3" s="232" t="n">
        <v>43405</v>
      </c>
      <c r="I3" s="232" t="n">
        <v>43455</v>
      </c>
      <c r="J3" s="232" t="n">
        <v>43426</v>
      </c>
      <c r="K3" s="232" t="n">
        <v>43486</v>
      </c>
      <c r="L3" s="232" t="n">
        <v>43494</v>
      </c>
      <c r="M3" s="232" t="n">
        <v>43488</v>
      </c>
      <c r="N3" s="382" t="n">
        <v>43490</v>
      </c>
      <c r="O3" s="35" t="n">
        <v>43509</v>
      </c>
      <c r="P3" s="35" t="n">
        <v>43518</v>
      </c>
      <c r="Q3" s="202" t="n">
        <v>43503</v>
      </c>
      <c r="R3" s="202"/>
      <c r="S3" s="202" t="n">
        <v>43514</v>
      </c>
      <c r="T3" s="202"/>
      <c r="U3" s="202" t="n">
        <v>43484</v>
      </c>
      <c r="V3" s="235"/>
      <c r="W3" s="236"/>
      <c r="X3" s="236"/>
      <c r="Y3" s="237"/>
      <c r="Z3" s="237"/>
      <c r="AA3" s="237"/>
      <c r="AB3" s="238"/>
      <c r="AC3" s="238"/>
      <c r="AD3" s="239" t="s">
        <v>4</v>
      </c>
      <c r="AE3" s="240"/>
      <c r="AF3" s="227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"/>
      <c r="BO3" s="2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"/>
      <c r="CG3" s="2"/>
      <c r="CH3" s="2"/>
      <c r="CI3" s="2"/>
      <c r="CJ3" s="2"/>
      <c r="CK3" s="2"/>
      <c r="CL3" s="2"/>
      <c r="CM3" s="2"/>
    </row>
    <row r="4" s="1" customFormat="true" ht="38.25" hidden="false" customHeight="false" outlineLevel="0" collapsed="false">
      <c r="A4" s="29"/>
      <c r="B4" s="29"/>
      <c r="C4" s="29"/>
      <c r="D4" s="45" t="s">
        <v>5</v>
      </c>
      <c r="E4" s="31"/>
      <c r="F4" s="46"/>
      <c r="G4" s="47" t="s">
        <v>996</v>
      </c>
      <c r="H4" s="47" t="s">
        <v>997</v>
      </c>
      <c r="I4" s="46" t="s">
        <v>998</v>
      </c>
      <c r="J4" s="47" t="s">
        <v>999</v>
      </c>
      <c r="K4" s="46" t="s">
        <v>1000</v>
      </c>
      <c r="L4" s="50" t="s">
        <v>1001</v>
      </c>
      <c r="M4" s="50" t="s">
        <v>1002</v>
      </c>
      <c r="N4" s="46" t="s">
        <v>8</v>
      </c>
      <c r="O4" s="47" t="s">
        <v>1003</v>
      </c>
      <c r="P4" s="50" t="s">
        <v>1004</v>
      </c>
      <c r="Q4" s="50" t="s">
        <v>1005</v>
      </c>
      <c r="R4" s="47" t="s">
        <v>724</v>
      </c>
      <c r="S4" s="47" t="s">
        <v>723</v>
      </c>
      <c r="T4" s="47"/>
      <c r="U4" s="47" t="s">
        <v>724</v>
      </c>
      <c r="V4" s="234"/>
      <c r="W4" s="234"/>
      <c r="X4" s="234"/>
      <c r="Y4" s="236"/>
      <c r="Z4" s="237"/>
      <c r="AA4" s="237"/>
      <c r="AB4" s="237"/>
      <c r="AC4" s="237"/>
      <c r="AD4" s="239"/>
      <c r="AE4" s="243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X4" s="241"/>
      <c r="AY4" s="241"/>
      <c r="AZ4" s="241"/>
      <c r="BA4" s="241"/>
      <c r="BB4" s="241"/>
      <c r="BC4" s="241"/>
      <c r="BD4" s="241"/>
      <c r="BE4" s="241"/>
      <c r="BF4" s="241"/>
      <c r="BG4" s="241"/>
      <c r="BH4" s="241"/>
      <c r="BI4" s="241"/>
      <c r="BJ4" s="241"/>
      <c r="BK4" s="241"/>
      <c r="BL4" s="241"/>
      <c r="BM4" s="241"/>
      <c r="BN4" s="2"/>
      <c r="BO4" s="2"/>
      <c r="BP4" s="241"/>
      <c r="BQ4" s="241"/>
      <c r="BR4" s="241"/>
      <c r="BS4" s="241"/>
      <c r="BT4" s="241"/>
      <c r="BU4" s="241"/>
      <c r="BV4" s="241"/>
      <c r="BW4" s="241"/>
      <c r="BX4" s="241"/>
      <c r="BY4" s="241"/>
      <c r="BZ4" s="241"/>
      <c r="CA4" s="241"/>
      <c r="CB4" s="241"/>
      <c r="CC4" s="241"/>
      <c r="CD4" s="241"/>
      <c r="CE4" s="241"/>
      <c r="CF4" s="2"/>
      <c r="CG4" s="2"/>
      <c r="CH4" s="2"/>
      <c r="CI4" s="2"/>
      <c r="CJ4" s="2"/>
      <c r="CK4" s="2"/>
      <c r="CL4" s="2"/>
      <c r="CM4" s="2"/>
    </row>
    <row r="5" s="74" customFormat="true" ht="79.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1006</v>
      </c>
      <c r="G5" s="58" t="s">
        <v>1007</v>
      </c>
      <c r="H5" s="58" t="s">
        <v>1008</v>
      </c>
      <c r="I5" s="59" t="s">
        <v>1009</v>
      </c>
      <c r="J5" s="58" t="s">
        <v>1010</v>
      </c>
      <c r="K5" s="58" t="s">
        <v>1011</v>
      </c>
      <c r="L5" s="60" t="s">
        <v>1012</v>
      </c>
      <c r="M5" s="60" t="s">
        <v>1013</v>
      </c>
      <c r="N5" s="58" t="s">
        <v>18</v>
      </c>
      <c r="O5" s="60" t="s">
        <v>1014</v>
      </c>
      <c r="P5" s="58" t="s">
        <v>1015</v>
      </c>
      <c r="Q5" s="383" t="s">
        <v>1016</v>
      </c>
      <c r="R5" s="58" t="s">
        <v>731</v>
      </c>
      <c r="S5" s="58" t="s">
        <v>730</v>
      </c>
      <c r="T5" s="58"/>
      <c r="U5" s="58" t="s">
        <v>731</v>
      </c>
      <c r="V5" s="245" t="s">
        <v>22</v>
      </c>
      <c r="W5" s="246" t="s">
        <v>23</v>
      </c>
      <c r="X5" s="246" t="s">
        <v>24</v>
      </c>
      <c r="Y5" s="247" t="s">
        <v>25</v>
      </c>
      <c r="Z5" s="248" t="n">
        <v>3</v>
      </c>
      <c r="AA5" s="248" t="n">
        <v>4</v>
      </c>
      <c r="AB5" s="248" t="n">
        <v>5</v>
      </c>
      <c r="AC5" s="249" t="s">
        <v>26</v>
      </c>
      <c r="AD5" s="239"/>
      <c r="AE5" s="250" t="s">
        <v>27</v>
      </c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  <c r="AT5" s="251"/>
      <c r="AU5" s="251"/>
      <c r="AV5" s="251"/>
      <c r="AW5" s="252" t="s">
        <v>28</v>
      </c>
      <c r="AX5" s="253"/>
      <c r="AY5" s="253"/>
      <c r="AZ5" s="253"/>
      <c r="BA5" s="253"/>
      <c r="BB5" s="253"/>
      <c r="BC5" s="253"/>
      <c r="BD5" s="253"/>
      <c r="BE5" s="253"/>
      <c r="BF5" s="253"/>
      <c r="BG5" s="253"/>
      <c r="BH5" s="253"/>
      <c r="BI5" s="253"/>
      <c r="BJ5" s="253"/>
      <c r="BK5" s="253"/>
      <c r="BL5" s="253"/>
      <c r="BM5" s="253"/>
      <c r="BN5" s="254"/>
      <c r="BO5" s="254"/>
      <c r="BP5" s="254"/>
      <c r="BQ5" s="254"/>
      <c r="BR5" s="254"/>
      <c r="BS5" s="254"/>
      <c r="BT5" s="254"/>
      <c r="BU5" s="254"/>
      <c r="BV5" s="254"/>
      <c r="BW5" s="254"/>
      <c r="BX5" s="254"/>
      <c r="BY5" s="254"/>
      <c r="BZ5" s="254"/>
      <c r="CA5" s="254"/>
      <c r="CB5" s="254"/>
      <c r="CC5" s="254"/>
      <c r="CD5" s="254"/>
      <c r="CE5" s="254"/>
      <c r="CF5" s="254"/>
      <c r="CG5" s="254"/>
      <c r="CH5" s="254"/>
      <c r="CI5" s="254"/>
      <c r="CJ5" s="254"/>
      <c r="CK5" s="254"/>
      <c r="CL5" s="254"/>
      <c r="CM5" s="254"/>
    </row>
    <row r="6" s="92" customFormat="true" ht="18.75" hidden="false" customHeight="true" outlineLevel="0" collapsed="false">
      <c r="A6" s="75" t="n">
        <v>1</v>
      </c>
      <c r="B6" s="76" t="s">
        <v>29</v>
      </c>
      <c r="C6" s="360" t="s">
        <v>565</v>
      </c>
      <c r="D6" s="354" t="s">
        <v>1089</v>
      </c>
      <c r="E6" s="79" t="n">
        <v>2434</v>
      </c>
      <c r="F6" s="80" t="n">
        <v>5</v>
      </c>
      <c r="G6" s="80" t="n">
        <v>5</v>
      </c>
      <c r="H6" s="80" t="n">
        <v>4</v>
      </c>
      <c r="I6" s="80" t="n">
        <v>5</v>
      </c>
      <c r="J6" s="80" t="n">
        <v>5</v>
      </c>
      <c r="K6" s="80" t="n">
        <v>5</v>
      </c>
      <c r="L6" s="80" t="s">
        <v>504</v>
      </c>
      <c r="M6" s="80" t="s">
        <v>504</v>
      </c>
      <c r="N6" s="80" t="s">
        <v>504</v>
      </c>
      <c r="O6" s="80" t="n">
        <v>5</v>
      </c>
      <c r="P6" s="80" t="n">
        <v>5</v>
      </c>
      <c r="Q6" s="80" t="n">
        <v>5</v>
      </c>
      <c r="R6" s="80" t="s">
        <v>504</v>
      </c>
      <c r="S6" s="80" t="n">
        <v>5</v>
      </c>
      <c r="T6" s="80"/>
      <c r="U6" s="80" t="n">
        <v>5</v>
      </c>
      <c r="V6" s="216" t="n">
        <f aca="false">IF(AC6&gt;0,IF(SUM(X6:Y6)/AC6&gt;0,2,IF(AND(SUM(X6:Y6)/AC6=0,Z6/AC6&gt;0),3,IF(AND((AB6/AC6+AA6/AC6)=1,AA6/AC6&gt;0),4,5))),0)</f>
        <v>4</v>
      </c>
      <c r="W6" s="177" t="n">
        <f aca="false">COUNTIF(AG6:AV6,"б")</f>
        <v>0</v>
      </c>
      <c r="X6" s="177" t="n">
        <f aca="false">COUNTIF(AG6:AV6,"д")</f>
        <v>0</v>
      </c>
      <c r="Y6" s="177" t="n">
        <f aca="false">COUNTIF(AG6:AV6,2)+COUNTIF(AG6:AV6,"н")+COUNTIF(AG6:AV6,"д")</f>
        <v>0</v>
      </c>
      <c r="Z6" s="177" t="n">
        <f aca="false">COUNTIF(AG6:AV6,Z$5)</f>
        <v>0</v>
      </c>
      <c r="AA6" s="177" t="n">
        <f aca="false">COUNTIF(AG6:AV6,AA$5)</f>
        <v>1</v>
      </c>
      <c r="AB6" s="177" t="n">
        <f aca="false">COUNTIF(AG6:AV6,AB$5)</f>
        <v>10</v>
      </c>
      <c r="AC6" s="177" t="n">
        <f aca="false">SUM(X6:AB6)</f>
        <v>11</v>
      </c>
      <c r="AD6" s="255" t="n">
        <f aca="false">IF(ISERROR(((X6+Y6)*2+Z6*3+AA6*4+AB6*5)/SUM(X6,Y6:AB6)),"",((X6+Y6)*2+Z6*3+AA6*4+AB6*5)/SUM(X6,Y6:AB6))</f>
        <v>4.90909090909091</v>
      </c>
      <c r="AE6" s="93" t="n">
        <f aca="false">IF(AX6=5,0.5,IF(AX6=4,0.25,IF(AX6&lt;=3,0)))</f>
        <v>0</v>
      </c>
      <c r="AG6" s="215" t="n">
        <f aca="false">IF(ISERROR(VALUE(LEFT(F6))),LEFT(F6),VALUE(LEFT(F6)))</f>
        <v>5</v>
      </c>
      <c r="AH6" s="215" t="n">
        <f aca="false">IF(ISERROR(VALUE(LEFT(G6))),LEFT(G6),VALUE(LEFT(G6)))</f>
        <v>5</v>
      </c>
      <c r="AI6" s="215" t="n">
        <f aca="false">IF(ISERROR(VALUE(LEFT(H6))),LEFT(H6),VALUE(LEFT(H6)))</f>
        <v>4</v>
      </c>
      <c r="AJ6" s="215" t="n">
        <f aca="false">IF(ISERROR(VALUE(LEFT(I6))),LEFT(I6),VALUE(LEFT(I6)))</f>
        <v>5</v>
      </c>
      <c r="AK6" s="215" t="n">
        <f aca="false">IF(ISERROR(VALUE(LEFT(J6))),LEFT(J6),VALUE(LEFT(J6)))</f>
        <v>5</v>
      </c>
      <c r="AL6" s="215" t="n">
        <f aca="false">IF(ISERROR(VALUE(LEFT(K6))),LEFT(K6),VALUE(LEFT(K6)))</f>
        <v>5</v>
      </c>
      <c r="AM6" s="215" t="str">
        <f aca="false">IF(ISERROR(VALUE(LEFT(L6))),LEFT(L6),VALUE(LEFT(L6)))</f>
        <v>а</v>
      </c>
      <c r="AN6" s="215" t="str">
        <f aca="false">IF(ISERROR(VALUE(LEFT(M6))),LEFT(M6),VALUE(LEFT(M6)))</f>
        <v>а</v>
      </c>
      <c r="AO6" s="215" t="str">
        <f aca="false">IF(ISERROR(VALUE(LEFT(N6))),LEFT(N6),VALUE(LEFT(N6)))</f>
        <v>а</v>
      </c>
      <c r="AP6" s="215" t="n">
        <f aca="false">IF(ISERROR(VALUE(LEFT(O6))),LEFT(O6),VALUE(LEFT(O6)))</f>
        <v>5</v>
      </c>
      <c r="AQ6" s="215" t="n">
        <f aca="false">IF(ISERROR(VALUE(LEFT(P6))),LEFT(P6),VALUE(LEFT(P6)))</f>
        <v>5</v>
      </c>
      <c r="AR6" s="215" t="n">
        <f aca="false">IF(ISERROR(VALUE(LEFT(Q6))),LEFT(Q6),VALUE(LEFT(Q6)))</f>
        <v>5</v>
      </c>
      <c r="AS6" s="215" t="str">
        <f aca="false">IF(ISERROR(VALUE(LEFT(R6))),LEFT(R6),VALUE(LEFT(R6)))</f>
        <v>а</v>
      </c>
      <c r="AT6" s="215" t="n">
        <f aca="false">IF(ISERROR(VALUE(LEFT(S6))),LEFT(S6),VALUE(LEFT(S6)))</f>
        <v>5</v>
      </c>
      <c r="AU6" s="215" t="str">
        <f aca="false">IF(ISERROR(VALUE(LEFT(T6))),LEFT(T6),VALUE(LEFT(T6)))</f>
        <v/>
      </c>
      <c r="AV6" s="215" t="n">
        <f aca="false">IF(ISERROR(VALUE(LEFT(U6))),LEFT(U6),VALUE(LEFT(U6)))</f>
        <v>5</v>
      </c>
      <c r="AW6" s="216" t="n">
        <f aca="false">COUNTIF(AG6:AV6,"з")</f>
        <v>0</v>
      </c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5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95"/>
      <c r="CC6" s="95"/>
      <c r="CD6" s="95"/>
      <c r="CE6" s="95"/>
      <c r="CF6" s="95"/>
      <c r="CG6" s="94"/>
      <c r="CH6" s="94"/>
      <c r="CI6" s="94"/>
      <c r="CJ6" s="94"/>
      <c r="CK6" s="94"/>
      <c r="CL6" s="94"/>
      <c r="CM6" s="94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</row>
    <row r="7" s="92" customFormat="true" ht="18.75" hidden="false" customHeight="true" outlineLevel="0" collapsed="false">
      <c r="A7" s="75" t="n">
        <v>2</v>
      </c>
      <c r="B7" s="76" t="s">
        <v>29</v>
      </c>
      <c r="C7" s="360" t="s">
        <v>30</v>
      </c>
      <c r="D7" s="354" t="s">
        <v>1090</v>
      </c>
      <c r="E7" s="79" t="n">
        <v>2434</v>
      </c>
      <c r="F7" s="80" t="n">
        <v>5</v>
      </c>
      <c r="G7" s="80" t="n">
        <v>5</v>
      </c>
      <c r="H7" s="80" t="n">
        <v>4</v>
      </c>
      <c r="I7" s="80" t="n">
        <v>5</v>
      </c>
      <c r="J7" s="80" t="n">
        <v>4</v>
      </c>
      <c r="K7" s="80" t="n">
        <v>5</v>
      </c>
      <c r="L7" s="80" t="n">
        <v>4</v>
      </c>
      <c r="M7" s="80" t="n">
        <v>4</v>
      </c>
      <c r="N7" s="80" t="n">
        <v>5</v>
      </c>
      <c r="O7" s="80" t="n">
        <v>5</v>
      </c>
      <c r="P7" s="80" t="n">
        <v>3</v>
      </c>
      <c r="Q7" s="80" t="n">
        <v>4</v>
      </c>
      <c r="R7" s="81" t="n">
        <v>4</v>
      </c>
      <c r="S7" s="80" t="n">
        <v>5</v>
      </c>
      <c r="T7" s="80"/>
      <c r="U7" s="80" t="n">
        <v>4</v>
      </c>
      <c r="V7" s="216" t="n">
        <f aca="false">IF(AC7&gt;0,IF(SUM(X7:Y7)/AC7&gt;0,2,IF(AND(SUM(X7:Y7)/AC7=0,Z7/AC7&gt;0),3,IF(AND((AB7/AC7+AA7/AC7)=1,AA7/AC7&gt;0),4,5))),0)</f>
        <v>3</v>
      </c>
      <c r="W7" s="177" t="n">
        <f aca="false">COUNTIF(AG7:AV7,"б")</f>
        <v>0</v>
      </c>
      <c r="X7" s="177" t="n">
        <f aca="false">COUNTIF(AG7:AV7,"д")</f>
        <v>0</v>
      </c>
      <c r="Y7" s="177" t="n">
        <f aca="false">COUNTIF(AG7:AV7,2)+COUNTIF(AG7:AV7,"н")+COUNTIF(AG7:AV7,"д")</f>
        <v>0</v>
      </c>
      <c r="Z7" s="177" t="n">
        <f aca="false">COUNTIF(AG7:AV7,Z$5)</f>
        <v>1</v>
      </c>
      <c r="AA7" s="177" t="n">
        <f aca="false">COUNTIF(AG7:AV7,AA$5)</f>
        <v>7</v>
      </c>
      <c r="AB7" s="177" t="n">
        <f aca="false">COUNTIF(AG7:AV7,AB$5)</f>
        <v>7</v>
      </c>
      <c r="AC7" s="177" t="n">
        <f aca="false">SUM(X7:AB7)</f>
        <v>15</v>
      </c>
      <c r="AD7" s="255" t="n">
        <f aca="false">IF(ISERROR(((X7+Y7)*2+Z7*3+AA7*4+AB7*5)/SUM(X7,Y7:AB7)),"",((X7+Y7)*2+Z7*3+AA7*4+AB7*5)/SUM(X7,Y7:AB7))</f>
        <v>4.4</v>
      </c>
      <c r="AE7" s="93" t="n">
        <f aca="false">IF(AX7=5,0.5,IF(AX7=4,0.25,IF(AX7&lt;=3,0)))</f>
        <v>0</v>
      </c>
      <c r="AG7" s="215" t="n">
        <f aca="false">IF(ISERROR(VALUE(LEFT(F7))),LEFT(F7),VALUE(LEFT(F7)))</f>
        <v>5</v>
      </c>
      <c r="AH7" s="215" t="n">
        <f aca="false">IF(ISERROR(VALUE(LEFT(G7))),LEFT(G7),VALUE(LEFT(G7)))</f>
        <v>5</v>
      </c>
      <c r="AI7" s="215" t="n">
        <f aca="false">IF(ISERROR(VALUE(LEFT(H7))),LEFT(H7),VALUE(LEFT(H7)))</f>
        <v>4</v>
      </c>
      <c r="AJ7" s="215" t="n">
        <f aca="false">IF(ISERROR(VALUE(LEFT(I7))),LEFT(I7),VALUE(LEFT(I7)))</f>
        <v>5</v>
      </c>
      <c r="AK7" s="215" t="n">
        <f aca="false">IF(ISERROR(VALUE(LEFT(J7))),LEFT(J7),VALUE(LEFT(J7)))</f>
        <v>4</v>
      </c>
      <c r="AL7" s="215" t="n">
        <f aca="false">IF(ISERROR(VALUE(LEFT(K7))),LEFT(K7),VALUE(LEFT(K7)))</f>
        <v>5</v>
      </c>
      <c r="AM7" s="215" t="n">
        <f aca="false">IF(ISERROR(VALUE(LEFT(L7))),LEFT(L7),VALUE(LEFT(L7)))</f>
        <v>4</v>
      </c>
      <c r="AN7" s="215" t="n">
        <f aca="false">IF(ISERROR(VALUE(LEFT(M7))),LEFT(M7),VALUE(LEFT(M7)))</f>
        <v>4</v>
      </c>
      <c r="AO7" s="215" t="n">
        <f aca="false">IF(ISERROR(VALUE(LEFT(N7))),LEFT(N7),VALUE(LEFT(N7)))</f>
        <v>5</v>
      </c>
      <c r="AP7" s="215" t="n">
        <f aca="false">IF(ISERROR(VALUE(LEFT(O7))),LEFT(O7),VALUE(LEFT(O7)))</f>
        <v>5</v>
      </c>
      <c r="AQ7" s="215" t="n">
        <f aca="false">IF(ISERROR(VALUE(LEFT(P7))),LEFT(P7),VALUE(LEFT(P7)))</f>
        <v>3</v>
      </c>
      <c r="AR7" s="215" t="n">
        <f aca="false">IF(ISERROR(VALUE(LEFT(Q7))),LEFT(Q7),VALUE(LEFT(Q7)))</f>
        <v>4</v>
      </c>
      <c r="AS7" s="215" t="n">
        <f aca="false">IF(ISERROR(VALUE(LEFT(R7))),LEFT(R7),VALUE(LEFT(R7)))</f>
        <v>4</v>
      </c>
      <c r="AT7" s="215" t="n">
        <f aca="false">IF(ISERROR(VALUE(LEFT(S7))),LEFT(S7),VALUE(LEFT(S7)))</f>
        <v>5</v>
      </c>
      <c r="AU7" s="215" t="str">
        <f aca="false">IF(ISERROR(VALUE(LEFT(T7))),LEFT(T7),VALUE(LEFT(T7)))</f>
        <v/>
      </c>
      <c r="AV7" s="215" t="n">
        <f aca="false">IF(ISERROR(VALUE(LEFT(U7))),LEFT(U7),VALUE(LEFT(U7)))</f>
        <v>4</v>
      </c>
      <c r="AW7" s="216" t="n">
        <f aca="false">COUNTIF(AG7:AV7,"з")</f>
        <v>0</v>
      </c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4"/>
      <c r="CH7" s="95"/>
      <c r="CI7" s="95"/>
      <c r="CJ7" s="95"/>
      <c r="CK7" s="95"/>
      <c r="CL7" s="95"/>
      <c r="CM7" s="95"/>
    </row>
    <row r="8" s="92" customFormat="true" ht="18.75" hidden="false" customHeight="true" outlineLevel="0" collapsed="false">
      <c r="A8" s="75" t="n">
        <v>3</v>
      </c>
      <c r="B8" s="76" t="s">
        <v>29</v>
      </c>
      <c r="C8" s="360" t="s">
        <v>30</v>
      </c>
      <c r="D8" s="354" t="s">
        <v>1091</v>
      </c>
      <c r="E8" s="79" t="n">
        <v>2434</v>
      </c>
      <c r="F8" s="80" t="n">
        <v>5</v>
      </c>
      <c r="G8" s="80" t="n">
        <v>5</v>
      </c>
      <c r="H8" s="80" t="n">
        <v>4</v>
      </c>
      <c r="I8" s="80" t="n">
        <v>4</v>
      </c>
      <c r="J8" s="80" t="n">
        <v>4</v>
      </c>
      <c r="K8" s="80" t="n">
        <v>4</v>
      </c>
      <c r="L8" s="80" t="n">
        <v>4</v>
      </c>
      <c r="M8" s="80" t="n">
        <v>5</v>
      </c>
      <c r="N8" s="80" t="n">
        <v>5</v>
      </c>
      <c r="O8" s="80" t="n">
        <v>4</v>
      </c>
      <c r="P8" s="80" t="n">
        <v>5</v>
      </c>
      <c r="Q8" s="80" t="n">
        <v>4</v>
      </c>
      <c r="R8" s="81" t="n">
        <v>5</v>
      </c>
      <c r="S8" s="80" t="n">
        <v>5</v>
      </c>
      <c r="T8" s="80"/>
      <c r="U8" s="80" t="n">
        <v>4</v>
      </c>
      <c r="V8" s="216" t="n">
        <f aca="false">IF(AC8&gt;0,IF(SUM(X8:Y8)/AC8&gt;0,2,IF(AND(SUM(X8:Y8)/AC8=0,Z8/AC8&gt;0),3,IF(AND((AB8/AC8+AA8/AC8)=1,AA8/AC8&gt;0),4,5))),0)</f>
        <v>4</v>
      </c>
      <c r="W8" s="177" t="n">
        <f aca="false">COUNTIF(AG8:AV8,"б")</f>
        <v>0</v>
      </c>
      <c r="X8" s="177" t="n">
        <f aca="false">COUNTIF(AG8:AV8,"д")</f>
        <v>0</v>
      </c>
      <c r="Y8" s="177" t="n">
        <f aca="false">COUNTIF(AG8:AV8,2)+COUNTIF(AG8:AV8,"н")+COUNTIF(AG8:AV8,"д")</f>
        <v>0</v>
      </c>
      <c r="Z8" s="177" t="n">
        <f aca="false">COUNTIF(AG8:AV8,Z$5)</f>
        <v>0</v>
      </c>
      <c r="AA8" s="177" t="n">
        <f aca="false">COUNTIF(AG8:AV8,AA$5)</f>
        <v>8</v>
      </c>
      <c r="AB8" s="177" t="n">
        <f aca="false">COUNTIF(AG8:AV8,AB$5)</f>
        <v>7</v>
      </c>
      <c r="AC8" s="177" t="n">
        <f aca="false">SUM(X8:AB8)</f>
        <v>15</v>
      </c>
      <c r="AD8" s="255" t="n">
        <f aca="false">IF(ISERROR(((X8+Y8)*2+Z8*3+AA8*4+AB8*5)/SUM(X8,Y8:AB8)),"",((X8+Y8)*2+Z8*3+AA8*4+AB8*5)/SUM(X8,Y8:AB8))</f>
        <v>4.46666666666667</v>
      </c>
      <c r="AE8" s="93" t="n">
        <f aca="false">IF(AX8=5,0.5,IF(AX8=4,0.25,IF(AX8&lt;=3,0)))</f>
        <v>0</v>
      </c>
      <c r="AG8" s="215" t="n">
        <f aca="false">IF(ISERROR(VALUE(LEFT(F8))),LEFT(F8),VALUE(LEFT(F8)))</f>
        <v>5</v>
      </c>
      <c r="AH8" s="215" t="n">
        <f aca="false">IF(ISERROR(VALUE(LEFT(G8))),LEFT(G8),VALUE(LEFT(G8)))</f>
        <v>5</v>
      </c>
      <c r="AI8" s="215" t="n">
        <f aca="false">IF(ISERROR(VALUE(LEFT(H8))),LEFT(H8),VALUE(LEFT(H8)))</f>
        <v>4</v>
      </c>
      <c r="AJ8" s="215" t="n">
        <f aca="false">IF(ISERROR(VALUE(LEFT(I8))),LEFT(I8),VALUE(LEFT(I8)))</f>
        <v>4</v>
      </c>
      <c r="AK8" s="215" t="n">
        <f aca="false">IF(ISERROR(VALUE(LEFT(J8))),LEFT(J8),VALUE(LEFT(J8)))</f>
        <v>4</v>
      </c>
      <c r="AL8" s="215" t="n">
        <f aca="false">IF(ISERROR(VALUE(LEFT(K8))),LEFT(K8),VALUE(LEFT(K8)))</f>
        <v>4</v>
      </c>
      <c r="AM8" s="215" t="n">
        <f aca="false">IF(ISERROR(VALUE(LEFT(L8))),LEFT(L8),VALUE(LEFT(L8)))</f>
        <v>4</v>
      </c>
      <c r="AN8" s="215" t="n">
        <f aca="false">IF(ISERROR(VALUE(LEFT(M8))),LEFT(M8),VALUE(LEFT(M8)))</f>
        <v>5</v>
      </c>
      <c r="AO8" s="215" t="n">
        <f aca="false">IF(ISERROR(VALUE(LEFT(N8))),LEFT(N8),VALUE(LEFT(N8)))</f>
        <v>5</v>
      </c>
      <c r="AP8" s="215" t="n">
        <f aca="false">IF(ISERROR(VALUE(LEFT(O8))),LEFT(O8),VALUE(LEFT(O8)))</f>
        <v>4</v>
      </c>
      <c r="AQ8" s="215" t="n">
        <f aca="false">IF(ISERROR(VALUE(LEFT(P8))),LEFT(P8),VALUE(LEFT(P8)))</f>
        <v>5</v>
      </c>
      <c r="AR8" s="215" t="n">
        <f aca="false">IF(ISERROR(VALUE(LEFT(Q8))),LEFT(Q8),VALUE(LEFT(Q8)))</f>
        <v>4</v>
      </c>
      <c r="AS8" s="215" t="n">
        <f aca="false">IF(ISERROR(VALUE(LEFT(R8))),LEFT(R8),VALUE(LEFT(R8)))</f>
        <v>5</v>
      </c>
      <c r="AT8" s="215" t="n">
        <f aca="false">IF(ISERROR(VALUE(LEFT(S8))),LEFT(S8),VALUE(LEFT(S8)))</f>
        <v>5</v>
      </c>
      <c r="AU8" s="215" t="str">
        <f aca="false">IF(ISERROR(VALUE(LEFT(T8))),LEFT(T8),VALUE(LEFT(T8)))</f>
        <v/>
      </c>
      <c r="AV8" s="215" t="n">
        <f aca="false">IF(ISERROR(VALUE(LEFT(U8))),LEFT(U8),VALUE(LEFT(U8)))</f>
        <v>4</v>
      </c>
      <c r="AW8" s="216" t="n">
        <f aca="false">COUNTIF(AG8:AV8,"з")</f>
        <v>0</v>
      </c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4"/>
      <c r="CH8" s="95"/>
      <c r="CI8" s="95"/>
      <c r="CJ8" s="95"/>
      <c r="CK8" s="95"/>
      <c r="CL8" s="95"/>
      <c r="CM8" s="95"/>
    </row>
    <row r="9" s="92" customFormat="true" ht="18.75" hidden="false" customHeight="true" outlineLevel="0" collapsed="false">
      <c r="A9" s="75" t="n">
        <v>4</v>
      </c>
      <c r="B9" s="76" t="s">
        <v>29</v>
      </c>
      <c r="C9" s="360" t="s">
        <v>30</v>
      </c>
      <c r="D9" s="388" t="s">
        <v>1092</v>
      </c>
      <c r="E9" s="79" t="n">
        <v>2434</v>
      </c>
      <c r="F9" s="80" t="n">
        <v>5</v>
      </c>
      <c r="G9" s="80" t="n">
        <v>5</v>
      </c>
      <c r="H9" s="80" t="n">
        <v>5</v>
      </c>
      <c r="I9" s="80" t="n">
        <v>5</v>
      </c>
      <c r="J9" s="80" t="n">
        <v>5</v>
      </c>
      <c r="K9" s="80" t="n">
        <v>5</v>
      </c>
      <c r="L9" s="80" t="n">
        <v>5</v>
      </c>
      <c r="M9" s="80" t="n">
        <v>5</v>
      </c>
      <c r="N9" s="80" t="n">
        <v>5</v>
      </c>
      <c r="O9" s="80" t="n">
        <v>5</v>
      </c>
      <c r="P9" s="80" t="n">
        <v>5</v>
      </c>
      <c r="Q9" s="80" t="n">
        <v>5</v>
      </c>
      <c r="R9" s="81" t="n">
        <v>5</v>
      </c>
      <c r="S9" s="80" t="n">
        <v>5</v>
      </c>
      <c r="T9" s="80"/>
      <c r="U9" s="80" t="n">
        <v>5</v>
      </c>
      <c r="V9" s="216" t="n">
        <f aca="false">IF(AC9&gt;0,IF(SUM(X9:Y9)/AC9&gt;0,2,IF(AND(SUM(X9:Y9)/AC9=0,Z9/AC9&gt;0),3,IF(AND((AB9/AC9+AA9/AC9)=1,AA9/AC9&gt;0),4,5))),0)</f>
        <v>5</v>
      </c>
      <c r="W9" s="177" t="n">
        <f aca="false">COUNTIF(AG9:AV9,"б")</f>
        <v>0</v>
      </c>
      <c r="X9" s="177" t="n">
        <f aca="false">COUNTIF(AG9:AV9,"д")</f>
        <v>0</v>
      </c>
      <c r="Y9" s="177" t="n">
        <f aca="false">COUNTIF(AG9:AV9,2)+COUNTIF(AG9:AV9,"н")+COUNTIF(AG9:AV9,"д")</f>
        <v>0</v>
      </c>
      <c r="Z9" s="177" t="n">
        <f aca="false">COUNTIF(AG9:AV9,Z$5)</f>
        <v>0</v>
      </c>
      <c r="AA9" s="177" t="n">
        <f aca="false">COUNTIF(AG9:AV9,AA$5)</f>
        <v>0</v>
      </c>
      <c r="AB9" s="177" t="n">
        <f aca="false">COUNTIF(AG9:AV9,AB$5)</f>
        <v>15</v>
      </c>
      <c r="AC9" s="177" t="n">
        <f aca="false">SUM(X9:AB9)</f>
        <v>15</v>
      </c>
      <c r="AD9" s="255" t="n">
        <f aca="false">IF(ISERROR(((X9+Y9)*2+Z9*3+AA9*4+AB9*5)/SUM(X9,Y9:AB9)),"",((X9+Y9)*2+Z9*3+AA9*4+AB9*5)/SUM(X9,Y9:AB9))</f>
        <v>5</v>
      </c>
      <c r="AE9" s="93" t="n">
        <f aca="false">IF(AX9=5,0.5,IF(AX9=4,0.25,IF(AX9&lt;=3,0)))</f>
        <v>0</v>
      </c>
      <c r="AG9" s="215" t="n">
        <f aca="false">IF(ISERROR(VALUE(LEFT(F9))),LEFT(F9),VALUE(LEFT(F9)))</f>
        <v>5</v>
      </c>
      <c r="AH9" s="215" t="n">
        <f aca="false">IF(ISERROR(VALUE(LEFT(G9))),LEFT(G9),VALUE(LEFT(G9)))</f>
        <v>5</v>
      </c>
      <c r="AI9" s="215" t="n">
        <f aca="false">IF(ISERROR(VALUE(LEFT(H9))),LEFT(H9),VALUE(LEFT(H9)))</f>
        <v>5</v>
      </c>
      <c r="AJ9" s="215" t="n">
        <f aca="false">IF(ISERROR(VALUE(LEFT(I9))),LEFT(I9),VALUE(LEFT(I9)))</f>
        <v>5</v>
      </c>
      <c r="AK9" s="215" t="n">
        <f aca="false">IF(ISERROR(VALUE(LEFT(J9))),LEFT(J9),VALUE(LEFT(J9)))</f>
        <v>5</v>
      </c>
      <c r="AL9" s="215" t="n">
        <f aca="false">IF(ISERROR(VALUE(LEFT(K9))),LEFT(K9),VALUE(LEFT(K9)))</f>
        <v>5</v>
      </c>
      <c r="AM9" s="215" t="n">
        <f aca="false">IF(ISERROR(VALUE(LEFT(L9))),LEFT(L9),VALUE(LEFT(L9)))</f>
        <v>5</v>
      </c>
      <c r="AN9" s="215" t="n">
        <f aca="false">IF(ISERROR(VALUE(LEFT(M9))),LEFT(M9),VALUE(LEFT(M9)))</f>
        <v>5</v>
      </c>
      <c r="AO9" s="215" t="n">
        <f aca="false">IF(ISERROR(VALUE(LEFT(N9))),LEFT(N9),VALUE(LEFT(N9)))</f>
        <v>5</v>
      </c>
      <c r="AP9" s="215" t="n">
        <f aca="false">IF(ISERROR(VALUE(LEFT(O9))),LEFT(O9),VALUE(LEFT(O9)))</f>
        <v>5</v>
      </c>
      <c r="AQ9" s="215" t="n">
        <f aca="false">IF(ISERROR(VALUE(LEFT(P9))),LEFT(P9),VALUE(LEFT(P9)))</f>
        <v>5</v>
      </c>
      <c r="AR9" s="215" t="n">
        <f aca="false">IF(ISERROR(VALUE(LEFT(Q9))),LEFT(Q9),VALUE(LEFT(Q9)))</f>
        <v>5</v>
      </c>
      <c r="AS9" s="215" t="n">
        <f aca="false">IF(ISERROR(VALUE(LEFT(R9))),LEFT(R9),VALUE(LEFT(R9)))</f>
        <v>5</v>
      </c>
      <c r="AT9" s="215" t="n">
        <f aca="false">IF(ISERROR(VALUE(LEFT(S9))),LEFT(S9),VALUE(LEFT(S9)))</f>
        <v>5</v>
      </c>
      <c r="AU9" s="215" t="str">
        <f aca="false">IF(ISERROR(VALUE(LEFT(T9))),LEFT(T9),VALUE(LEFT(T9)))</f>
        <v/>
      </c>
      <c r="AV9" s="215" t="n">
        <f aca="false">IF(ISERROR(VALUE(LEFT(U9))),LEFT(U9),VALUE(LEFT(U9)))</f>
        <v>5</v>
      </c>
      <c r="AW9" s="216" t="n">
        <f aca="false">COUNTIF(AG9:AV9,"з")</f>
        <v>0</v>
      </c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K9" s="94"/>
      <c r="BL9" s="94"/>
      <c r="BM9" s="94"/>
      <c r="BN9" s="94"/>
      <c r="BO9" s="94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95"/>
      <c r="CE9" s="95"/>
      <c r="CF9" s="95"/>
      <c r="CG9" s="94"/>
      <c r="CH9" s="95"/>
      <c r="CI9" s="95"/>
      <c r="CJ9" s="95"/>
      <c r="CK9" s="95"/>
      <c r="CL9" s="95"/>
      <c r="CM9" s="95"/>
    </row>
    <row r="10" s="92" customFormat="true" ht="18.75" hidden="false" customHeight="true" outlineLevel="0" collapsed="false">
      <c r="A10" s="75" t="n">
        <v>5</v>
      </c>
      <c r="B10" s="76" t="s">
        <v>29</v>
      </c>
      <c r="C10" s="360" t="s">
        <v>30</v>
      </c>
      <c r="D10" s="354" t="s">
        <v>1093</v>
      </c>
      <c r="E10" s="79" t="n">
        <v>2434</v>
      </c>
      <c r="F10" s="80" t="n">
        <v>5</v>
      </c>
      <c r="G10" s="80" t="n">
        <v>5</v>
      </c>
      <c r="H10" s="80" t="n">
        <v>4</v>
      </c>
      <c r="I10" s="80" t="n">
        <v>5</v>
      </c>
      <c r="J10" s="80" t="n">
        <v>5</v>
      </c>
      <c r="K10" s="80" t="n">
        <v>4</v>
      </c>
      <c r="L10" s="80" t="s">
        <v>504</v>
      </c>
      <c r="M10" s="80" t="s">
        <v>504</v>
      </c>
      <c r="N10" s="80" t="s">
        <v>504</v>
      </c>
      <c r="O10" s="80" t="n">
        <v>5</v>
      </c>
      <c r="P10" s="80" t="n">
        <v>4</v>
      </c>
      <c r="Q10" s="80" t="n">
        <v>5</v>
      </c>
      <c r="R10" s="80" t="s">
        <v>504</v>
      </c>
      <c r="S10" s="80" t="n">
        <v>5</v>
      </c>
      <c r="T10" s="80"/>
      <c r="U10" s="80" t="n">
        <v>5</v>
      </c>
      <c r="V10" s="216" t="n">
        <f aca="false">IF(AC10&gt;0,IF(SUM(X10:Y10)/AC10&gt;0,2,IF(AND(SUM(X10:Y10)/AC10=0,Z10/AC10&gt;0),3,IF(AND((AB10/AC10+AA10/AC10)=1,AA10/AC10&gt;0),4,5))),0)</f>
        <v>4</v>
      </c>
      <c r="W10" s="177" t="n">
        <f aca="false">COUNTIF(AG10:AV10,"б")</f>
        <v>0</v>
      </c>
      <c r="X10" s="177" t="n">
        <f aca="false">COUNTIF(AG10:AV10,"д")</f>
        <v>0</v>
      </c>
      <c r="Y10" s="177" t="n">
        <f aca="false">COUNTIF(AG10:AV10,2)+COUNTIF(AG10:AV10,"н")+COUNTIF(AG10:AV10,"д")</f>
        <v>0</v>
      </c>
      <c r="Z10" s="177" t="n">
        <f aca="false">COUNTIF(AG10:AV10,Z$5)</f>
        <v>0</v>
      </c>
      <c r="AA10" s="177" t="n">
        <f aca="false">COUNTIF(AG10:AV10,AA$5)</f>
        <v>3</v>
      </c>
      <c r="AB10" s="177" t="n">
        <f aca="false">COUNTIF(AG10:AV10,AB$5)</f>
        <v>8</v>
      </c>
      <c r="AC10" s="177" t="n">
        <f aca="false">SUM(X10:AB10)</f>
        <v>11</v>
      </c>
      <c r="AD10" s="255" t="n">
        <f aca="false">IF(ISERROR(((X10+Y10)*2+Z10*3+AA10*4+AB10*5)/SUM(X10,Y10:AB10)),"",((X10+Y10)*2+Z10*3+AA10*4+AB10*5)/SUM(X10,Y10:AB10))</f>
        <v>4.72727272727273</v>
      </c>
      <c r="AE10" s="93" t="n">
        <f aca="false">IF(AX10=5,0.5,IF(AX10=4,0.25,IF(AX10&lt;=3,0)))</f>
        <v>0</v>
      </c>
      <c r="AG10" s="215" t="n">
        <f aca="false">IF(ISERROR(VALUE(LEFT(F10))),LEFT(F10),VALUE(LEFT(F10)))</f>
        <v>5</v>
      </c>
      <c r="AH10" s="215" t="n">
        <f aca="false">IF(ISERROR(VALUE(LEFT(G10))),LEFT(G10),VALUE(LEFT(G10)))</f>
        <v>5</v>
      </c>
      <c r="AI10" s="215" t="n">
        <f aca="false">IF(ISERROR(VALUE(LEFT(H10))),LEFT(H10),VALUE(LEFT(H10)))</f>
        <v>4</v>
      </c>
      <c r="AJ10" s="215" t="n">
        <f aca="false">IF(ISERROR(VALUE(LEFT(I10))),LEFT(I10),VALUE(LEFT(I10)))</f>
        <v>5</v>
      </c>
      <c r="AK10" s="215" t="n">
        <f aca="false">IF(ISERROR(VALUE(LEFT(J10))),LEFT(J10),VALUE(LEFT(J10)))</f>
        <v>5</v>
      </c>
      <c r="AL10" s="215" t="n">
        <f aca="false">IF(ISERROR(VALUE(LEFT(K10))),LEFT(K10),VALUE(LEFT(K10)))</f>
        <v>4</v>
      </c>
      <c r="AM10" s="215" t="str">
        <f aca="false">IF(ISERROR(VALUE(LEFT(L10))),LEFT(L10),VALUE(LEFT(L10)))</f>
        <v>а</v>
      </c>
      <c r="AN10" s="215" t="str">
        <f aca="false">IF(ISERROR(VALUE(LEFT(M10))),LEFT(M10),VALUE(LEFT(M10)))</f>
        <v>а</v>
      </c>
      <c r="AO10" s="215" t="str">
        <f aca="false">IF(ISERROR(VALUE(LEFT(N10))),LEFT(N10),VALUE(LEFT(N10)))</f>
        <v>а</v>
      </c>
      <c r="AP10" s="215" t="n">
        <f aca="false">IF(ISERROR(VALUE(LEFT(O10))),LEFT(O10),VALUE(LEFT(O10)))</f>
        <v>5</v>
      </c>
      <c r="AQ10" s="215" t="n">
        <f aca="false">IF(ISERROR(VALUE(LEFT(P10))),LEFT(P10),VALUE(LEFT(P10)))</f>
        <v>4</v>
      </c>
      <c r="AR10" s="215" t="n">
        <f aca="false">IF(ISERROR(VALUE(LEFT(Q10))),LEFT(Q10),VALUE(LEFT(Q10)))</f>
        <v>5</v>
      </c>
      <c r="AS10" s="215" t="str">
        <f aca="false">IF(ISERROR(VALUE(LEFT(R10))),LEFT(R10),VALUE(LEFT(R10)))</f>
        <v>а</v>
      </c>
      <c r="AT10" s="215" t="n">
        <f aca="false">IF(ISERROR(VALUE(LEFT(S10))),LEFT(S10),VALUE(LEFT(S10)))</f>
        <v>5</v>
      </c>
      <c r="AU10" s="215" t="str">
        <f aca="false">IF(ISERROR(VALUE(LEFT(T10))),LEFT(T10),VALUE(LEFT(T10)))</f>
        <v/>
      </c>
      <c r="AV10" s="215" t="n">
        <f aca="false">IF(ISERROR(VALUE(LEFT(U10))),LEFT(U10),VALUE(LEFT(U10)))</f>
        <v>5</v>
      </c>
      <c r="AW10" s="216" t="n">
        <f aca="false">COUNTIF(AG10:AV10,"з")</f>
        <v>0</v>
      </c>
      <c r="AX10" s="94"/>
      <c r="AY10" s="94"/>
      <c r="AZ10" s="94"/>
      <c r="BA10" s="94"/>
      <c r="BB10" s="94"/>
      <c r="BD10" s="94"/>
      <c r="BE10" s="94"/>
      <c r="BF10" s="94"/>
      <c r="BG10" s="94"/>
      <c r="BH10" s="94"/>
      <c r="BI10" s="94"/>
      <c r="BJ10" s="94"/>
      <c r="BK10" s="94"/>
      <c r="BL10" s="94"/>
      <c r="BM10" s="94"/>
      <c r="BN10" s="94"/>
      <c r="BO10" s="94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4"/>
      <c r="CH10" s="95"/>
      <c r="CI10" s="95"/>
      <c r="CJ10" s="95"/>
      <c r="CK10" s="95"/>
      <c r="CL10" s="95"/>
      <c r="CM10" s="95"/>
    </row>
    <row r="11" s="92" customFormat="true" ht="18.75" hidden="false" customHeight="true" outlineLevel="0" collapsed="false">
      <c r="A11" s="75" t="n">
        <v>6</v>
      </c>
      <c r="B11" s="76" t="s">
        <v>29</v>
      </c>
      <c r="C11" s="360" t="s">
        <v>30</v>
      </c>
      <c r="D11" s="354" t="s">
        <v>1094</v>
      </c>
      <c r="E11" s="79" t="n">
        <v>2434</v>
      </c>
      <c r="F11" s="80" t="n">
        <v>5</v>
      </c>
      <c r="G11" s="80" t="n">
        <v>5</v>
      </c>
      <c r="H11" s="80" t="n">
        <v>5</v>
      </c>
      <c r="I11" s="80" t="n">
        <v>3</v>
      </c>
      <c r="J11" s="80" t="n">
        <v>4</v>
      </c>
      <c r="K11" s="80" t="n">
        <v>5</v>
      </c>
      <c r="L11" s="80" t="n">
        <v>5</v>
      </c>
      <c r="M11" s="80" t="n">
        <v>4</v>
      </c>
      <c r="N11" s="80" t="n">
        <v>5</v>
      </c>
      <c r="O11" s="80" t="n">
        <v>4</v>
      </c>
      <c r="P11" s="80" t="n">
        <v>5</v>
      </c>
      <c r="Q11" s="80" t="n">
        <v>5</v>
      </c>
      <c r="R11" s="80" t="n">
        <v>5</v>
      </c>
      <c r="S11" s="80" t="n">
        <v>5</v>
      </c>
      <c r="T11" s="80"/>
      <c r="U11" s="80" t="n">
        <v>4</v>
      </c>
      <c r="V11" s="216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1</v>
      </c>
      <c r="AA11" s="177" t="n">
        <f aca="false">COUNTIF(AG11:AV11,AA$5)</f>
        <v>4</v>
      </c>
      <c r="AB11" s="177" t="n">
        <f aca="false">COUNTIF(AG11:AV11,AB$5)</f>
        <v>10</v>
      </c>
      <c r="AC11" s="177" t="n">
        <f aca="false">SUM(X11:AB11)</f>
        <v>15</v>
      </c>
      <c r="AD11" s="255" t="n">
        <f aca="false">IF(ISERROR(((X11+Y11)*2+Z11*3+AA11*4+AB11*5)/SUM(X11,Y11:AB11)),"",((X11+Y11)*2+Z11*3+AA11*4+AB11*5)/SUM(X11,Y11:AB11))</f>
        <v>4.6</v>
      </c>
      <c r="AE11" s="93" t="n">
        <f aca="false">IF(AX11=5,0.5,IF(AX11=4,0.25,IF(AX11&lt;=3,0)))</f>
        <v>0</v>
      </c>
      <c r="AG11" s="215" t="n">
        <f aca="false">IF(ISERROR(VALUE(LEFT(F11))),LEFT(F11),VALUE(LEFT(F11)))</f>
        <v>5</v>
      </c>
      <c r="AH11" s="215" t="n">
        <f aca="false">IF(ISERROR(VALUE(LEFT(G11))),LEFT(G11),VALUE(LEFT(G11)))</f>
        <v>5</v>
      </c>
      <c r="AI11" s="215" t="n">
        <f aca="false">IF(ISERROR(VALUE(LEFT(H11))),LEFT(H11),VALUE(LEFT(H11)))</f>
        <v>5</v>
      </c>
      <c r="AJ11" s="215" t="n">
        <f aca="false">IF(ISERROR(VALUE(LEFT(I11))),LEFT(I11),VALUE(LEFT(I11)))</f>
        <v>3</v>
      </c>
      <c r="AK11" s="215" t="n">
        <f aca="false">IF(ISERROR(VALUE(LEFT(J11))),LEFT(J11),VALUE(LEFT(J11)))</f>
        <v>4</v>
      </c>
      <c r="AL11" s="215" t="n">
        <f aca="false">IF(ISERROR(VALUE(LEFT(K11))),LEFT(K11),VALUE(LEFT(K11)))</f>
        <v>5</v>
      </c>
      <c r="AM11" s="215" t="n">
        <f aca="false">IF(ISERROR(VALUE(LEFT(L11))),LEFT(L11),VALUE(LEFT(L11)))</f>
        <v>5</v>
      </c>
      <c r="AN11" s="215" t="n">
        <f aca="false">IF(ISERROR(VALUE(LEFT(M11))),LEFT(M11),VALUE(LEFT(M11)))</f>
        <v>4</v>
      </c>
      <c r="AO11" s="215" t="n">
        <f aca="false">IF(ISERROR(VALUE(LEFT(N11))),LEFT(N11),VALUE(LEFT(N11)))</f>
        <v>5</v>
      </c>
      <c r="AP11" s="215" t="n">
        <f aca="false">IF(ISERROR(VALUE(LEFT(O11))),LEFT(O11),VALUE(LEFT(O11)))</f>
        <v>4</v>
      </c>
      <c r="AQ11" s="215" t="n">
        <f aca="false">IF(ISERROR(VALUE(LEFT(P11))),LEFT(P11),VALUE(LEFT(P11)))</f>
        <v>5</v>
      </c>
      <c r="AR11" s="215" t="n">
        <f aca="false">IF(ISERROR(VALUE(LEFT(Q11))),LEFT(Q11),VALUE(LEFT(Q11)))</f>
        <v>5</v>
      </c>
      <c r="AS11" s="215" t="n">
        <f aca="false">IF(ISERROR(VALUE(LEFT(R11))),LEFT(R11),VALUE(LEFT(R11)))</f>
        <v>5</v>
      </c>
      <c r="AT11" s="215" t="n">
        <f aca="false">IF(ISERROR(VALUE(LEFT(S11))),LEFT(S11),VALUE(LEFT(S11)))</f>
        <v>5</v>
      </c>
      <c r="AU11" s="215" t="str">
        <f aca="false">IF(ISERROR(VALUE(LEFT(T11))),LEFT(T11),VALUE(LEFT(T11)))</f>
        <v/>
      </c>
      <c r="AV11" s="215" t="n">
        <f aca="false">IF(ISERROR(VALUE(LEFT(U11))),LEFT(U11),VALUE(LEFT(U11)))</f>
        <v>4</v>
      </c>
      <c r="AW11" s="216" t="n">
        <f aca="false">COUNTIF(AG11:AV11,"з")</f>
        <v>0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true" outlineLevel="0" collapsed="false">
      <c r="A12" s="75" t="n">
        <v>7</v>
      </c>
      <c r="B12" s="76" t="s">
        <v>29</v>
      </c>
      <c r="C12" s="360" t="s">
        <v>30</v>
      </c>
      <c r="D12" s="354" t="s">
        <v>1095</v>
      </c>
      <c r="E12" s="79" t="n">
        <v>2434</v>
      </c>
      <c r="F12" s="80" t="n">
        <v>5</v>
      </c>
      <c r="G12" s="80" t="n">
        <v>5</v>
      </c>
      <c r="H12" s="80" t="n">
        <v>5</v>
      </c>
      <c r="I12" s="80" t="n">
        <v>4</v>
      </c>
      <c r="J12" s="80" t="n">
        <v>5</v>
      </c>
      <c r="K12" s="80" t="n">
        <v>4</v>
      </c>
      <c r="L12" s="80" t="n">
        <v>4</v>
      </c>
      <c r="M12" s="80" t="n">
        <v>4</v>
      </c>
      <c r="N12" s="80" t="n">
        <v>5</v>
      </c>
      <c r="O12" s="80" t="n">
        <v>4</v>
      </c>
      <c r="P12" s="80" t="n">
        <v>5</v>
      </c>
      <c r="Q12" s="80" t="n">
        <v>4</v>
      </c>
      <c r="R12" s="81" t="n">
        <v>3</v>
      </c>
      <c r="S12" s="80" t="n">
        <v>5</v>
      </c>
      <c r="T12" s="80"/>
      <c r="U12" s="80" t="n">
        <v>5</v>
      </c>
      <c r="V12" s="216" t="n">
        <f aca="false">IF(AC12&gt;0,IF(SUM(X12:Y12)/AC12&gt;0,2,IF(AND(SUM(X12:Y12)/AC12=0,Z12/AC12&gt;0),3,IF(AND((AB12/AC12+AA12/AC12)=1,AA12/AC12&gt;0),4,5))),0)</f>
        <v>3</v>
      </c>
      <c r="W12" s="177" t="n">
        <f aca="false">COUNTIF(AG12:AV12,"б")</f>
        <v>0</v>
      </c>
      <c r="X12" s="177" t="n">
        <f aca="false">COUNTIF(AG12:AV12,"д")</f>
        <v>0</v>
      </c>
      <c r="Y12" s="177" t="n">
        <f aca="false">COUNTIF(AG12:AV12,2)+COUNTIF(AG12:AV12,"н")+COUNTIF(AG12:AV12,"д")</f>
        <v>0</v>
      </c>
      <c r="Z12" s="177" t="n">
        <f aca="false">COUNTIF(AG12:AV12,Z$5)</f>
        <v>1</v>
      </c>
      <c r="AA12" s="177" t="n">
        <f aca="false">COUNTIF(AG12:AV12,AA$5)</f>
        <v>6</v>
      </c>
      <c r="AB12" s="177" t="n">
        <f aca="false">COUNTIF(AG12:AV12,AB$5)</f>
        <v>8</v>
      </c>
      <c r="AC12" s="177" t="n">
        <f aca="false">SUM(X12:AB12)</f>
        <v>15</v>
      </c>
      <c r="AD12" s="255" t="n">
        <f aca="false">IF(ISERROR(((X12+Y12)*2+Z12*3+AA12*4+AB12*5)/SUM(X12,Y12:AB12)),"",((X12+Y12)*2+Z12*3+AA12*4+AB12*5)/SUM(X12,Y12:AB12))</f>
        <v>4.46666666666667</v>
      </c>
      <c r="AE12" s="93" t="n">
        <f aca="false">IF(AX12=5,0.5,IF(AX12=4,0.25,IF(AX12&lt;=3,0)))</f>
        <v>0</v>
      </c>
      <c r="AG12" s="215" t="n">
        <f aca="false">IF(ISERROR(VALUE(LEFT(F12))),LEFT(F12),VALUE(LEFT(F12)))</f>
        <v>5</v>
      </c>
      <c r="AH12" s="215" t="n">
        <f aca="false">IF(ISERROR(VALUE(LEFT(G12))),LEFT(G12),VALUE(LEFT(G12)))</f>
        <v>5</v>
      </c>
      <c r="AI12" s="215" t="n">
        <f aca="false">IF(ISERROR(VALUE(LEFT(H12))),LEFT(H12),VALUE(LEFT(H12)))</f>
        <v>5</v>
      </c>
      <c r="AJ12" s="215" t="n">
        <f aca="false">IF(ISERROR(VALUE(LEFT(I12))),LEFT(I12),VALUE(LEFT(I12)))</f>
        <v>4</v>
      </c>
      <c r="AK12" s="215" t="n">
        <f aca="false">IF(ISERROR(VALUE(LEFT(J12))),LEFT(J12),VALUE(LEFT(J12)))</f>
        <v>5</v>
      </c>
      <c r="AL12" s="215" t="n">
        <f aca="false">IF(ISERROR(VALUE(LEFT(K12))),LEFT(K12),VALUE(LEFT(K12)))</f>
        <v>4</v>
      </c>
      <c r="AM12" s="215" t="n">
        <f aca="false">IF(ISERROR(VALUE(LEFT(L12))),LEFT(L12),VALUE(LEFT(L12)))</f>
        <v>4</v>
      </c>
      <c r="AN12" s="215" t="n">
        <f aca="false">IF(ISERROR(VALUE(LEFT(M12))),LEFT(M12),VALUE(LEFT(M12)))</f>
        <v>4</v>
      </c>
      <c r="AO12" s="215" t="n">
        <f aca="false">IF(ISERROR(VALUE(LEFT(N12))),LEFT(N12),VALUE(LEFT(N12)))</f>
        <v>5</v>
      </c>
      <c r="AP12" s="215" t="n">
        <f aca="false">IF(ISERROR(VALUE(LEFT(O12))),LEFT(O12),VALUE(LEFT(O12)))</f>
        <v>4</v>
      </c>
      <c r="AQ12" s="215" t="n">
        <f aca="false">IF(ISERROR(VALUE(LEFT(P12))),LEFT(P12),VALUE(LEFT(P12)))</f>
        <v>5</v>
      </c>
      <c r="AR12" s="215" t="n">
        <f aca="false">IF(ISERROR(VALUE(LEFT(Q12))),LEFT(Q12),VALUE(LEFT(Q12)))</f>
        <v>4</v>
      </c>
      <c r="AS12" s="215" t="n">
        <f aca="false">IF(ISERROR(VALUE(LEFT(R12))),LEFT(R12),VALUE(LEFT(R12)))</f>
        <v>3</v>
      </c>
      <c r="AT12" s="215" t="n">
        <f aca="false">IF(ISERROR(VALUE(LEFT(S12))),LEFT(S12),VALUE(LEFT(S12)))</f>
        <v>5</v>
      </c>
      <c r="AU12" s="215" t="str">
        <f aca="false">IF(ISERROR(VALUE(LEFT(T12))),LEFT(T12),VALUE(LEFT(T12)))</f>
        <v/>
      </c>
      <c r="AV12" s="215" t="n">
        <f aca="false">IF(ISERROR(VALUE(LEFT(U12))),LEFT(U12),VALUE(LEFT(U12)))</f>
        <v>5</v>
      </c>
      <c r="AW12" s="216" t="n">
        <f aca="false">COUNTIF(AG12:AV12,"з")</f>
        <v>0</v>
      </c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4"/>
      <c r="BI12" s="94"/>
      <c r="BJ12" s="94"/>
      <c r="BK12" s="94"/>
      <c r="BL12" s="94"/>
      <c r="BM12" s="94"/>
      <c r="BN12" s="94"/>
      <c r="BO12" s="94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4"/>
      <c r="CH12" s="95"/>
      <c r="CI12" s="95"/>
      <c r="CJ12" s="95"/>
      <c r="CK12" s="95"/>
      <c r="CL12" s="95"/>
      <c r="CM12" s="95"/>
    </row>
    <row r="13" s="92" customFormat="true" ht="18.75" hidden="false" customHeight="true" outlineLevel="0" collapsed="false">
      <c r="A13" s="75" t="n">
        <v>8</v>
      </c>
      <c r="B13" s="76" t="s">
        <v>29</v>
      </c>
      <c r="C13" s="360" t="s">
        <v>30</v>
      </c>
      <c r="D13" s="354" t="s">
        <v>1096</v>
      </c>
      <c r="E13" s="79" t="n">
        <v>2434</v>
      </c>
      <c r="F13" s="80" t="n">
        <v>5</v>
      </c>
      <c r="G13" s="80" t="n">
        <v>5</v>
      </c>
      <c r="H13" s="80" t="n">
        <v>4</v>
      </c>
      <c r="I13" s="80" t="n">
        <v>5</v>
      </c>
      <c r="J13" s="80" t="n">
        <v>4</v>
      </c>
      <c r="K13" s="80" t="n">
        <v>4</v>
      </c>
      <c r="L13" s="80" t="s">
        <v>134</v>
      </c>
      <c r="M13" s="80" t="s">
        <v>134</v>
      </c>
      <c r="N13" s="80" t="s">
        <v>504</v>
      </c>
      <c r="O13" s="80" t="n">
        <v>3</v>
      </c>
      <c r="P13" s="80" t="n">
        <v>3</v>
      </c>
      <c r="Q13" s="80" t="n">
        <v>4</v>
      </c>
      <c r="R13" s="81" t="s">
        <v>134</v>
      </c>
      <c r="S13" s="80" t="n">
        <v>4</v>
      </c>
      <c r="T13" s="80"/>
      <c r="U13" s="80" t="n">
        <v>4</v>
      </c>
      <c r="V13" s="216" t="n">
        <f aca="false">IF(AC13&gt;0,IF(SUM(X13:Y13)/AC13&gt;0,2,IF(AND(SUM(X13:Y13)/AC13=0,Z13/AC13&gt;0),3,IF(AND((AB13/AC13+AA13/AC13)=1,AA13/AC13&gt;0),4,5))),0)</f>
        <v>3</v>
      </c>
      <c r="W13" s="177" t="n">
        <f aca="false">COUNTIF(AG13:AV13,"б")</f>
        <v>0</v>
      </c>
      <c r="X13" s="177" t="n">
        <f aca="false">COUNTIF(AG13:AV13,"д")</f>
        <v>0</v>
      </c>
      <c r="Y13" s="177" t="n">
        <f aca="false">COUNTIF(AG13:AV13,2)+COUNTIF(AG13:AV13,"н")+COUNTIF(AG13:AV13,"д")</f>
        <v>0</v>
      </c>
      <c r="Z13" s="177" t="n">
        <f aca="false">COUNTIF(AG13:AV13,Z$5)</f>
        <v>2</v>
      </c>
      <c r="AA13" s="177" t="n">
        <f aca="false">COUNTIF(AG13:AV13,AA$5)</f>
        <v>6</v>
      </c>
      <c r="AB13" s="177" t="n">
        <f aca="false">COUNTIF(AG13:AV13,AB$5)</f>
        <v>3</v>
      </c>
      <c r="AC13" s="177" t="n">
        <f aca="false">SUM(X13:AB13)</f>
        <v>11</v>
      </c>
      <c r="AD13" s="255" t="n">
        <f aca="false">IF(ISERROR(((X13+Y13)*2+Z13*3+AA13*4+AB13*5)/SUM(X13,Y13:AB13)),"",((X13+Y13)*2+Z13*3+AA13*4+AB13*5)/SUM(X13,Y13:AB13))</f>
        <v>4.09090909090909</v>
      </c>
      <c r="AE13" s="93" t="n">
        <f aca="false">IF(AX13=5,0.5,IF(AX13=4,0.25,IF(AX13&lt;=3,0)))</f>
        <v>0</v>
      </c>
      <c r="AG13" s="215" t="n">
        <f aca="false">IF(ISERROR(VALUE(LEFT(F13))),LEFT(F13),VALUE(LEFT(F13)))</f>
        <v>5</v>
      </c>
      <c r="AH13" s="215" t="n">
        <f aca="false">IF(ISERROR(VALUE(LEFT(G13))),LEFT(G13),VALUE(LEFT(G13)))</f>
        <v>5</v>
      </c>
      <c r="AI13" s="215" t="n">
        <f aca="false">IF(ISERROR(VALUE(LEFT(H13))),LEFT(H13),VALUE(LEFT(H13)))</f>
        <v>4</v>
      </c>
      <c r="AJ13" s="215" t="n">
        <f aca="false">IF(ISERROR(VALUE(LEFT(I13))),LEFT(I13),VALUE(LEFT(I13)))</f>
        <v>5</v>
      </c>
      <c r="AK13" s="215" t="n">
        <f aca="false">IF(ISERROR(VALUE(LEFT(J13))),LEFT(J13),VALUE(LEFT(J13)))</f>
        <v>4</v>
      </c>
      <c r="AL13" s="215" t="n">
        <f aca="false">IF(ISERROR(VALUE(LEFT(K13))),LEFT(K13),VALUE(LEFT(K13)))</f>
        <v>4</v>
      </c>
      <c r="AM13" s="215" t="str">
        <f aca="false">IF(ISERROR(VALUE(LEFT(L13))),LEFT(L13),VALUE(LEFT(L13)))</f>
        <v>а</v>
      </c>
      <c r="AN13" s="215" t="str">
        <f aca="false">IF(ISERROR(VALUE(LEFT(M13))),LEFT(M13),VALUE(LEFT(M13)))</f>
        <v>а</v>
      </c>
      <c r="AO13" s="215" t="str">
        <f aca="false">IF(ISERROR(VALUE(LEFT(N13))),LEFT(N13),VALUE(LEFT(N13)))</f>
        <v>а</v>
      </c>
      <c r="AP13" s="215" t="n">
        <f aca="false">IF(ISERROR(VALUE(LEFT(O13))),LEFT(O13),VALUE(LEFT(O13)))</f>
        <v>3</v>
      </c>
      <c r="AQ13" s="215" t="n">
        <f aca="false">IF(ISERROR(VALUE(LEFT(P13))),LEFT(P13),VALUE(LEFT(P13)))</f>
        <v>3</v>
      </c>
      <c r="AR13" s="215" t="n">
        <f aca="false">IF(ISERROR(VALUE(LEFT(Q13))),LEFT(Q13),VALUE(LEFT(Q13)))</f>
        <v>4</v>
      </c>
      <c r="AS13" s="215" t="str">
        <f aca="false">IF(ISERROR(VALUE(LEFT(R13))),LEFT(R13),VALUE(LEFT(R13)))</f>
        <v>а</v>
      </c>
      <c r="AT13" s="215" t="n">
        <f aca="false">IF(ISERROR(VALUE(LEFT(S13))),LEFT(S13),VALUE(LEFT(S13)))</f>
        <v>4</v>
      </c>
      <c r="AU13" s="215" t="str">
        <f aca="false">IF(ISERROR(VALUE(LEFT(T13))),LEFT(T13),VALUE(LEFT(T13)))</f>
        <v/>
      </c>
      <c r="AV13" s="215" t="n">
        <f aca="false">IF(ISERROR(VALUE(LEFT(U13))),LEFT(U13),VALUE(LEFT(U13)))</f>
        <v>4</v>
      </c>
      <c r="AW13" s="216" t="n">
        <f aca="false">COUNTIF(AG13:AV13,"з")</f>
        <v>0</v>
      </c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4"/>
      <c r="BI13" s="94"/>
      <c r="BJ13" s="94"/>
      <c r="BK13" s="94"/>
      <c r="BL13" s="94"/>
      <c r="BM13" s="94"/>
      <c r="BN13" s="94"/>
      <c r="BO13" s="94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5"/>
      <c r="CG13" s="94"/>
      <c r="CH13" s="95"/>
      <c r="CI13" s="95"/>
      <c r="CJ13" s="95"/>
      <c r="CK13" s="95"/>
      <c r="CL13" s="95"/>
      <c r="CM13" s="95"/>
    </row>
    <row r="14" customFormat="false" ht="18.75" hidden="false" customHeight="true" outlineLevel="0" collapsed="false">
      <c r="A14" s="75" t="n">
        <v>9</v>
      </c>
      <c r="B14" s="256"/>
      <c r="C14" s="360" t="s">
        <v>284</v>
      </c>
      <c r="D14" s="354" t="s">
        <v>1097</v>
      </c>
      <c r="E14" s="79" t="n">
        <v>2434</v>
      </c>
      <c r="F14" s="80" t="n">
        <v>5</v>
      </c>
      <c r="G14" s="80" t="n">
        <v>5</v>
      </c>
      <c r="H14" s="80" t="n">
        <v>5</v>
      </c>
      <c r="I14" s="80" t="n">
        <v>4</v>
      </c>
      <c r="J14" s="80" t="n">
        <v>5</v>
      </c>
      <c r="K14" s="80" t="n">
        <v>5</v>
      </c>
      <c r="L14" s="80" t="s">
        <v>504</v>
      </c>
      <c r="M14" s="80" t="s">
        <v>134</v>
      </c>
      <c r="N14" s="80" t="s">
        <v>504</v>
      </c>
      <c r="O14" s="80" t="n">
        <v>5</v>
      </c>
      <c r="P14" s="80" t="n">
        <v>4</v>
      </c>
      <c r="Q14" s="80" t="n">
        <v>4</v>
      </c>
      <c r="R14" s="80" t="s">
        <v>504</v>
      </c>
      <c r="S14" s="80" t="n">
        <v>5</v>
      </c>
      <c r="T14" s="80"/>
      <c r="U14" s="80" t="n">
        <v>5</v>
      </c>
      <c r="V14" s="120" t="n">
        <f aca="false">IF(AC14&gt;0,IF(SUM(X14:Y14)/AC14&gt;0,2,IF(AND(SUM(X14:Y14)/AC14=0,Z14/AC14&gt;0),3,IF(AND((AB14/AC14+AA14/AC14)=1,AA14/AC14&gt;0),4,5))),0)</f>
        <v>4</v>
      </c>
      <c r="W14" s="212" t="n">
        <f aca="false">COUNTIF(AG14:AV14,"б")</f>
        <v>0</v>
      </c>
      <c r="X14" s="212" t="n">
        <f aca="false">COUNTIF(AG14:AV14,"д")</f>
        <v>0</v>
      </c>
      <c r="Y14" s="212" t="n">
        <f aca="false">COUNTIF(AG14:AV14,2)+COUNTIF(AG14:AV14,"н")+COUNTIF(AG14:AV14,"д")</f>
        <v>0</v>
      </c>
      <c r="Z14" s="212" t="n">
        <f aca="false">COUNTIF(AG14:AV14,Z$5)</f>
        <v>0</v>
      </c>
      <c r="AA14" s="212" t="n">
        <f aca="false">COUNTIF(AG14:AV14,AA$5)</f>
        <v>3</v>
      </c>
      <c r="AB14" s="212" t="n">
        <f aca="false">COUNTIF(AG14:AV14,AB$5)</f>
        <v>8</v>
      </c>
      <c r="AC14" s="212" t="n">
        <f aca="false">SUM(X14:AB14)</f>
        <v>11</v>
      </c>
      <c r="AD14" s="213" t="n">
        <f aca="false">IF(ISERROR(((X14+Y14)*2+Z14*3+AA14*4+AB14*5)/SUM(X14,Y14:AB14)),"",((X14+Y14)*2+Z14*3+AA14*4+AB14*5)/SUM(X14,Y14:AB14))</f>
        <v>4.72727272727273</v>
      </c>
      <c r="AE14" s="214" t="n">
        <f aca="false">IF(AX14=5,0.5,IF(AX14=4,0.25,IF(AX14&lt;=3,0)))</f>
        <v>0</v>
      </c>
      <c r="AF14" s="1"/>
      <c r="AG14" s="215" t="n">
        <f aca="false">IF(ISERROR(VALUE(LEFT(F14))),LEFT(F14),VALUE(LEFT(F14)))</f>
        <v>5</v>
      </c>
      <c r="AH14" s="215" t="n">
        <f aca="false">IF(ISERROR(VALUE(LEFT(G14))),LEFT(G14),VALUE(LEFT(G14)))</f>
        <v>5</v>
      </c>
      <c r="AI14" s="215" t="n">
        <f aca="false">IF(ISERROR(VALUE(LEFT(H14))),LEFT(H14),VALUE(LEFT(H14)))</f>
        <v>5</v>
      </c>
      <c r="AJ14" s="215" t="n">
        <f aca="false">IF(ISERROR(VALUE(LEFT(I14))),LEFT(I14),VALUE(LEFT(I14)))</f>
        <v>4</v>
      </c>
      <c r="AK14" s="215" t="n">
        <f aca="false">IF(ISERROR(VALUE(LEFT(J14))),LEFT(J14),VALUE(LEFT(J14)))</f>
        <v>5</v>
      </c>
      <c r="AL14" s="215" t="n">
        <f aca="false">IF(ISERROR(VALUE(LEFT(K14))),LEFT(K14),VALUE(LEFT(K14)))</f>
        <v>5</v>
      </c>
      <c r="AM14" s="215" t="str">
        <f aca="false">IF(ISERROR(VALUE(LEFT(L14))),LEFT(L14),VALUE(LEFT(L14)))</f>
        <v>а</v>
      </c>
      <c r="AN14" s="215" t="str">
        <f aca="false">IF(ISERROR(VALUE(LEFT(M14))),LEFT(M14),VALUE(LEFT(M14)))</f>
        <v>а</v>
      </c>
      <c r="AO14" s="215" t="str">
        <f aca="false">IF(ISERROR(VALUE(LEFT(N14))),LEFT(N14),VALUE(LEFT(N14)))</f>
        <v>а</v>
      </c>
      <c r="AP14" s="215" t="n">
        <f aca="false">IF(ISERROR(VALUE(LEFT(O14))),LEFT(O14),VALUE(LEFT(O14)))</f>
        <v>5</v>
      </c>
      <c r="AQ14" s="215" t="n">
        <f aca="false">IF(ISERROR(VALUE(LEFT(P14))),LEFT(P14),VALUE(LEFT(P14)))</f>
        <v>4</v>
      </c>
      <c r="AR14" s="215" t="n">
        <f aca="false">IF(ISERROR(VALUE(LEFT(Q14))),LEFT(Q14),VALUE(LEFT(Q14)))</f>
        <v>4</v>
      </c>
      <c r="AS14" s="215" t="str">
        <f aca="false">IF(ISERROR(VALUE(LEFT(R14))),LEFT(R14),VALUE(LEFT(R14)))</f>
        <v>а</v>
      </c>
      <c r="AT14" s="215" t="n">
        <f aca="false">IF(ISERROR(VALUE(LEFT(S14))),LEFT(S14),VALUE(LEFT(S14)))</f>
        <v>5</v>
      </c>
      <c r="AU14" s="215" t="str">
        <f aca="false">IF(ISERROR(VALUE(LEFT(T14))),LEFT(T14),VALUE(LEFT(T14)))</f>
        <v/>
      </c>
      <c r="AV14" s="215" t="n">
        <f aca="false">IF(ISERROR(VALUE(LEFT(U14))),LEFT(U14),VALUE(LEFT(U14)))</f>
        <v>5</v>
      </c>
      <c r="AW14" s="216" t="n">
        <f aca="false">COUNTIF(AG14:AV14,"з")</f>
        <v>0</v>
      </c>
      <c r="AX14" s="217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7"/>
      <c r="CG14" s="217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true" outlineLevel="0" collapsed="false">
      <c r="A15" s="75" t="n">
        <v>10</v>
      </c>
      <c r="B15" s="256"/>
      <c r="C15" s="360" t="s">
        <v>30</v>
      </c>
      <c r="D15" s="354" t="s">
        <v>1098</v>
      </c>
      <c r="E15" s="79" t="n">
        <v>2434</v>
      </c>
      <c r="F15" s="80" t="n">
        <v>5</v>
      </c>
      <c r="G15" s="80" t="n">
        <v>5</v>
      </c>
      <c r="H15" s="80" t="n">
        <v>4</v>
      </c>
      <c r="I15" s="80" t="n">
        <v>4</v>
      </c>
      <c r="J15" s="80" t="n">
        <v>4</v>
      </c>
      <c r="K15" s="80" t="n">
        <v>4</v>
      </c>
      <c r="L15" s="80" t="n">
        <v>4</v>
      </c>
      <c r="M15" s="80" t="n">
        <v>4</v>
      </c>
      <c r="N15" s="80" t="n">
        <v>5</v>
      </c>
      <c r="O15" s="80" t="n">
        <v>3</v>
      </c>
      <c r="P15" s="80" t="n">
        <v>3</v>
      </c>
      <c r="Q15" s="80" t="n">
        <v>4</v>
      </c>
      <c r="R15" s="110" t="n">
        <v>3</v>
      </c>
      <c r="S15" s="80" t="n">
        <v>4</v>
      </c>
      <c r="T15" s="80"/>
      <c r="U15" s="80" t="n">
        <v>4</v>
      </c>
      <c r="V15" s="120" t="n">
        <f aca="false">IF(AC15&gt;0,IF(SUM(X15:Y15)/AC15&gt;0,2,IF(AND(SUM(X15:Y15)/AC15=0,Z15/AC15&gt;0),3,IF(AND((AB15/AC15+AA15/AC15)=1,AA15/AC15&gt;0),4,5))),0)</f>
        <v>3</v>
      </c>
      <c r="W15" s="212" t="n">
        <f aca="false">COUNTIF(AG15:AV15,"б")</f>
        <v>0</v>
      </c>
      <c r="X15" s="212" t="n">
        <f aca="false">COUNTIF(AG15:AV15,"д")</f>
        <v>0</v>
      </c>
      <c r="Y15" s="212" t="n">
        <f aca="false">COUNTIF(AG15:AV15,2)+COUNTIF(AG15:AV15,"н")+COUNTIF(AG15:AV15,"д")</f>
        <v>0</v>
      </c>
      <c r="Z15" s="212" t="n">
        <f aca="false">COUNTIF(AG15:AV15,Z$5)</f>
        <v>3</v>
      </c>
      <c r="AA15" s="212" t="n">
        <f aca="false">COUNTIF(AG15:AV15,AA$5)</f>
        <v>9</v>
      </c>
      <c r="AB15" s="212" t="n">
        <f aca="false">COUNTIF(AG15:AV15,AB$5)</f>
        <v>3</v>
      </c>
      <c r="AC15" s="212" t="n">
        <f aca="false">SUM(X15:AB15)</f>
        <v>15</v>
      </c>
      <c r="AD15" s="213" t="n">
        <f aca="false">IF(ISERROR(((X15+Y15)*2+Z15*3+AA15*4+AB15*5)/SUM(X15,Y15:AB15)),"",((X15+Y15)*2+Z15*3+AA15*4+AB15*5)/SUM(X15,Y15:AB15))</f>
        <v>4</v>
      </c>
      <c r="AE15" s="214" t="n">
        <f aca="false">IF(AX15=5,0.5,IF(AX15=4,0.25,IF(AX15&lt;=3,0)))</f>
        <v>0</v>
      </c>
      <c r="AF15" s="1"/>
      <c r="AG15" s="215" t="n">
        <f aca="false">IF(ISERROR(VALUE(LEFT(F15))),LEFT(F15),VALUE(LEFT(F15)))</f>
        <v>5</v>
      </c>
      <c r="AH15" s="215" t="n">
        <f aca="false">IF(ISERROR(VALUE(LEFT(G15))),LEFT(G15),VALUE(LEFT(G15)))</f>
        <v>5</v>
      </c>
      <c r="AI15" s="215" t="n">
        <f aca="false">IF(ISERROR(VALUE(LEFT(H15))),LEFT(H15),VALUE(LEFT(H15)))</f>
        <v>4</v>
      </c>
      <c r="AJ15" s="215" t="n">
        <f aca="false">IF(ISERROR(VALUE(LEFT(I15))),LEFT(I15),VALUE(LEFT(I15)))</f>
        <v>4</v>
      </c>
      <c r="AK15" s="215" t="n">
        <f aca="false">IF(ISERROR(VALUE(LEFT(J15))),LEFT(J15),VALUE(LEFT(J15)))</f>
        <v>4</v>
      </c>
      <c r="AL15" s="215" t="n">
        <f aca="false">IF(ISERROR(VALUE(LEFT(K15))),LEFT(K15),VALUE(LEFT(K15)))</f>
        <v>4</v>
      </c>
      <c r="AM15" s="215" t="n">
        <f aca="false">IF(ISERROR(VALUE(LEFT(L15))),LEFT(L15),VALUE(LEFT(L15)))</f>
        <v>4</v>
      </c>
      <c r="AN15" s="215" t="n">
        <f aca="false">IF(ISERROR(VALUE(LEFT(M15))),LEFT(M15),VALUE(LEFT(M15)))</f>
        <v>4</v>
      </c>
      <c r="AO15" s="215" t="n">
        <f aca="false">IF(ISERROR(VALUE(LEFT(N15))),LEFT(N15),VALUE(LEFT(N15)))</f>
        <v>5</v>
      </c>
      <c r="AP15" s="215" t="n">
        <f aca="false">IF(ISERROR(VALUE(LEFT(O15))),LEFT(O15),VALUE(LEFT(O15)))</f>
        <v>3</v>
      </c>
      <c r="AQ15" s="215" t="n">
        <f aca="false">IF(ISERROR(VALUE(LEFT(P15))),LEFT(P15),VALUE(LEFT(P15)))</f>
        <v>3</v>
      </c>
      <c r="AR15" s="215" t="n">
        <f aca="false">IF(ISERROR(VALUE(LEFT(Q15))),LEFT(Q15),VALUE(LEFT(Q15)))</f>
        <v>4</v>
      </c>
      <c r="AS15" s="215" t="n">
        <f aca="false">IF(ISERROR(VALUE(LEFT(R15))),LEFT(R15),VALUE(LEFT(R15)))</f>
        <v>3</v>
      </c>
      <c r="AT15" s="215" t="n">
        <f aca="false">IF(ISERROR(VALUE(LEFT(S15))),LEFT(S15),VALUE(LEFT(S15)))</f>
        <v>4</v>
      </c>
      <c r="AU15" s="215" t="str">
        <f aca="false">IF(ISERROR(VALUE(LEFT(T15))),LEFT(T15),VALUE(LEFT(T15)))</f>
        <v/>
      </c>
      <c r="AV15" s="215" t="n">
        <f aca="false">IF(ISERROR(VALUE(LEFT(U15))),LEFT(U15),VALUE(LEFT(U15)))</f>
        <v>4</v>
      </c>
      <c r="AW15" s="216" t="n">
        <f aca="false">COUNTIF(AG15:AV15,"з")</f>
        <v>0</v>
      </c>
      <c r="AX15" s="217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7"/>
      <c r="CG15" s="217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true" outlineLevel="0" collapsed="false">
      <c r="A16" s="75" t="n">
        <v>11</v>
      </c>
      <c r="B16" s="256"/>
      <c r="C16" s="360" t="s">
        <v>30</v>
      </c>
      <c r="D16" s="354" t="s">
        <v>1099</v>
      </c>
      <c r="E16" s="79" t="n">
        <v>2434</v>
      </c>
      <c r="F16" s="80" t="n">
        <v>5</v>
      </c>
      <c r="G16" s="80" t="n">
        <v>5</v>
      </c>
      <c r="H16" s="80" t="n">
        <v>4</v>
      </c>
      <c r="I16" s="80" t="n">
        <v>4</v>
      </c>
      <c r="J16" s="80" t="n">
        <v>4</v>
      </c>
      <c r="K16" s="80" t="n">
        <v>4</v>
      </c>
      <c r="L16" s="80" t="n">
        <v>5</v>
      </c>
      <c r="M16" s="80" t="n">
        <v>5</v>
      </c>
      <c r="N16" s="80" t="n">
        <v>5</v>
      </c>
      <c r="O16" s="80" t="n">
        <v>5</v>
      </c>
      <c r="P16" s="80" t="n">
        <v>4</v>
      </c>
      <c r="Q16" s="80" t="n">
        <v>4</v>
      </c>
      <c r="R16" s="110" t="n">
        <v>4</v>
      </c>
      <c r="S16" s="80" t="n">
        <v>5</v>
      </c>
      <c r="T16" s="80"/>
      <c r="U16" s="80" t="n">
        <v>4</v>
      </c>
      <c r="V16" s="120" t="n">
        <f aca="false">IF(AC16&gt;0,IF(SUM(X16:Y16)/AC16&gt;0,2,IF(AND(SUM(X16:Y16)/AC16=0,Z16/AC16&gt;0),3,IF(AND((AB16/AC16+AA16/AC16)=1,AA16/AC16&gt;0),4,5))),0)</f>
        <v>4</v>
      </c>
      <c r="W16" s="212" t="n">
        <f aca="false">COUNTIF(AG16:AV16,"б")</f>
        <v>0</v>
      </c>
      <c r="X16" s="212" t="n">
        <f aca="false">COUNTIF(AG16:AV16,"д")</f>
        <v>0</v>
      </c>
      <c r="Y16" s="212" t="n">
        <f aca="false">COUNTIF(AG16:AV16,2)+COUNTIF(AG16:AV16,"н")+COUNTIF(AG16:AV16,"д")</f>
        <v>0</v>
      </c>
      <c r="Z16" s="212" t="n">
        <f aca="false">COUNTIF(AG16:AV16,Z$5)</f>
        <v>0</v>
      </c>
      <c r="AA16" s="212" t="n">
        <f aca="false">COUNTIF(AG16:AV16,AA$5)</f>
        <v>8</v>
      </c>
      <c r="AB16" s="212" t="n">
        <f aca="false">COUNTIF(AG16:AV16,AB$5)</f>
        <v>7</v>
      </c>
      <c r="AC16" s="212" t="n">
        <f aca="false">SUM(X16:AB16)</f>
        <v>15</v>
      </c>
      <c r="AD16" s="213" t="n">
        <f aca="false">IF(ISERROR(((X16+Y16)*2+Z16*3+AA16*4+AB16*5)/SUM(X16,Y16:AB16)),"",((X16+Y16)*2+Z16*3+AA16*4+AB16*5)/SUM(X16,Y16:AB16))</f>
        <v>4.46666666666667</v>
      </c>
      <c r="AE16" s="214" t="n">
        <f aca="false">IF(AX16=5,0.5,IF(AX16=4,0.25,IF(AX16&lt;=3,0)))</f>
        <v>0</v>
      </c>
      <c r="AF16" s="1"/>
      <c r="AG16" s="215" t="n">
        <f aca="false">IF(ISERROR(VALUE(LEFT(F16))),LEFT(F16),VALUE(LEFT(F16)))</f>
        <v>5</v>
      </c>
      <c r="AH16" s="215" t="n">
        <f aca="false">IF(ISERROR(VALUE(LEFT(G16))),LEFT(G16),VALUE(LEFT(G16)))</f>
        <v>5</v>
      </c>
      <c r="AI16" s="215" t="n">
        <f aca="false">IF(ISERROR(VALUE(LEFT(H16))),LEFT(H16),VALUE(LEFT(H16)))</f>
        <v>4</v>
      </c>
      <c r="AJ16" s="215" t="n">
        <f aca="false">IF(ISERROR(VALUE(LEFT(I16))),LEFT(I16),VALUE(LEFT(I16)))</f>
        <v>4</v>
      </c>
      <c r="AK16" s="215" t="n">
        <f aca="false">IF(ISERROR(VALUE(LEFT(J16))),LEFT(J16),VALUE(LEFT(J16)))</f>
        <v>4</v>
      </c>
      <c r="AL16" s="215" t="n">
        <f aca="false">IF(ISERROR(VALUE(LEFT(K16))),LEFT(K16),VALUE(LEFT(K16)))</f>
        <v>4</v>
      </c>
      <c r="AM16" s="215" t="n">
        <f aca="false">IF(ISERROR(VALUE(LEFT(L16))),LEFT(L16),VALUE(LEFT(L16)))</f>
        <v>5</v>
      </c>
      <c r="AN16" s="215" t="n">
        <f aca="false">IF(ISERROR(VALUE(LEFT(M16))),LEFT(M16),VALUE(LEFT(M16)))</f>
        <v>5</v>
      </c>
      <c r="AO16" s="215" t="n">
        <f aca="false">IF(ISERROR(VALUE(LEFT(N16))),LEFT(N16),VALUE(LEFT(N16)))</f>
        <v>5</v>
      </c>
      <c r="AP16" s="215" t="n">
        <f aca="false">IF(ISERROR(VALUE(LEFT(O16))),LEFT(O16),VALUE(LEFT(O16)))</f>
        <v>5</v>
      </c>
      <c r="AQ16" s="215" t="n">
        <f aca="false">IF(ISERROR(VALUE(LEFT(P16))),LEFT(P16),VALUE(LEFT(P16)))</f>
        <v>4</v>
      </c>
      <c r="AR16" s="215" t="n">
        <f aca="false">IF(ISERROR(VALUE(LEFT(Q16))),LEFT(Q16),VALUE(LEFT(Q16)))</f>
        <v>4</v>
      </c>
      <c r="AS16" s="215" t="n">
        <f aca="false">IF(ISERROR(VALUE(LEFT(R16))),LEFT(R16),VALUE(LEFT(R16)))</f>
        <v>4</v>
      </c>
      <c r="AT16" s="215" t="n">
        <f aca="false">IF(ISERROR(VALUE(LEFT(S16))),LEFT(S16),VALUE(LEFT(S16)))</f>
        <v>5</v>
      </c>
      <c r="AU16" s="215" t="str">
        <f aca="false">IF(ISERROR(VALUE(LEFT(T16))),LEFT(T16),VALUE(LEFT(T16)))</f>
        <v/>
      </c>
      <c r="AV16" s="215" t="n">
        <f aca="false">IF(ISERROR(VALUE(LEFT(U16))),LEFT(U16),VALUE(LEFT(U16)))</f>
        <v>4</v>
      </c>
      <c r="AW16" s="216" t="n">
        <f aca="false">COUNTIF(AG16:AV16,"з")</f>
        <v>0</v>
      </c>
      <c r="AX16" s="217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7"/>
      <c r="CG16" s="217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true" outlineLevel="0" collapsed="false">
      <c r="A17" s="75" t="n">
        <v>12</v>
      </c>
      <c r="B17" s="257"/>
      <c r="C17" s="360" t="s">
        <v>30</v>
      </c>
      <c r="D17" s="388" t="s">
        <v>1100</v>
      </c>
      <c r="E17" s="79" t="n">
        <v>2434</v>
      </c>
      <c r="F17" s="80" t="n">
        <v>5</v>
      </c>
      <c r="G17" s="80" t="n">
        <v>5</v>
      </c>
      <c r="H17" s="80" t="n">
        <v>5</v>
      </c>
      <c r="I17" s="80" t="n">
        <v>5</v>
      </c>
      <c r="J17" s="80" t="n">
        <v>5</v>
      </c>
      <c r="K17" s="80" t="n">
        <v>5</v>
      </c>
      <c r="L17" s="80" t="s">
        <v>504</v>
      </c>
      <c r="M17" s="80" t="s">
        <v>504</v>
      </c>
      <c r="N17" s="80" t="s">
        <v>504</v>
      </c>
      <c r="O17" s="80" t="n">
        <v>5</v>
      </c>
      <c r="P17" s="80" t="n">
        <v>5</v>
      </c>
      <c r="Q17" s="80" t="n">
        <v>5</v>
      </c>
      <c r="R17" s="80" t="s">
        <v>504</v>
      </c>
      <c r="S17" s="80" t="n">
        <v>5</v>
      </c>
      <c r="T17" s="80"/>
      <c r="U17" s="80" t="n">
        <v>5</v>
      </c>
      <c r="V17" s="120" t="n">
        <f aca="false">IF(AC17&gt;0,IF(SUM(X17:Y17)/AC17&gt;0,2,IF(AND(SUM(X17:Y17)/AC17=0,Z17/AC17&gt;0),3,IF(AND((AB17/AC17+AA17/AC17)=1,AA17/AC17&gt;0),4,5))),0)</f>
        <v>5</v>
      </c>
      <c r="W17" s="212" t="n">
        <f aca="false">COUNTIF(AG17:AV17,"б")</f>
        <v>0</v>
      </c>
      <c r="X17" s="212" t="n">
        <f aca="false">COUNTIF(AF17:AU17,"д")</f>
        <v>0</v>
      </c>
      <c r="Y17" s="212" t="n">
        <f aca="false">COUNTIF(AG17:AV17,2)+COUNTIF(AG17:AV17,"н")+COUNTIF(AG17:AV17,"д")</f>
        <v>0</v>
      </c>
      <c r="Z17" s="212" t="n">
        <f aca="false">COUNTIF(AG17:AV17,Z$5)</f>
        <v>0</v>
      </c>
      <c r="AA17" s="212" t="n">
        <f aca="false">COUNTIF(AG17:AV17,AA$5)</f>
        <v>0</v>
      </c>
      <c r="AB17" s="212" t="n">
        <f aca="false">COUNTIF(AG17:AV17,AB$5)</f>
        <v>11</v>
      </c>
      <c r="AC17" s="212" t="n">
        <f aca="false">SUM(X17:AB17)</f>
        <v>11</v>
      </c>
      <c r="AD17" s="213" t="n">
        <f aca="false">IF(ISERROR(((X17+Y17)*2+Z17*3+AA17*4+AB17*5)/SUM(X17,Y17:AB17)),"",((X17+Y17)*2+Z17*3+AA17*4+AB17*5)/SUM(X17,Y17:AB17))</f>
        <v>5</v>
      </c>
      <c r="AE17" s="214" t="n">
        <f aca="false">IF(AX17=5,0.5,IF(AX17=4,0.25,IF(AX17&lt;=3,0)))</f>
        <v>0</v>
      </c>
      <c r="AF17" s="1"/>
      <c r="AG17" s="215" t="n">
        <f aca="false">IF(ISERROR(VALUE(LEFT(F17))),LEFT(F17),VALUE(LEFT(F17)))</f>
        <v>5</v>
      </c>
      <c r="AH17" s="215" t="n">
        <f aca="false">IF(ISERROR(VALUE(LEFT(G17))),LEFT(G17),VALUE(LEFT(G17)))</f>
        <v>5</v>
      </c>
      <c r="AI17" s="215" t="n">
        <f aca="false">IF(ISERROR(VALUE(LEFT(H17))),LEFT(H17),VALUE(LEFT(H17)))</f>
        <v>5</v>
      </c>
      <c r="AJ17" s="215" t="n">
        <f aca="false">IF(ISERROR(VALUE(LEFT(I17))),LEFT(I17),VALUE(LEFT(I17)))</f>
        <v>5</v>
      </c>
      <c r="AK17" s="215" t="n">
        <f aca="false">IF(ISERROR(VALUE(LEFT(J17))),LEFT(J17),VALUE(LEFT(J17)))</f>
        <v>5</v>
      </c>
      <c r="AL17" s="215" t="n">
        <f aca="false">IF(ISERROR(VALUE(LEFT(K17))),LEFT(K17),VALUE(LEFT(K17)))</f>
        <v>5</v>
      </c>
      <c r="AM17" s="215" t="str">
        <f aca="false">IF(ISERROR(VALUE(LEFT(L17))),LEFT(L17),VALUE(LEFT(L17)))</f>
        <v>а</v>
      </c>
      <c r="AN17" s="215" t="str">
        <f aca="false">IF(ISERROR(VALUE(LEFT(M17))),LEFT(M17),VALUE(LEFT(M17)))</f>
        <v>а</v>
      </c>
      <c r="AO17" s="215" t="str">
        <f aca="false">IF(ISERROR(VALUE(LEFT(N17))),LEFT(N17),VALUE(LEFT(N17)))</f>
        <v>а</v>
      </c>
      <c r="AP17" s="215" t="n">
        <f aca="false">IF(ISERROR(VALUE(LEFT(O17))),LEFT(O17),VALUE(LEFT(O17)))</f>
        <v>5</v>
      </c>
      <c r="AQ17" s="215" t="n">
        <f aca="false">IF(ISERROR(VALUE(LEFT(P17))),LEFT(P17),VALUE(LEFT(P17)))</f>
        <v>5</v>
      </c>
      <c r="AR17" s="215" t="n">
        <f aca="false">IF(ISERROR(VALUE(LEFT(Q17))),LEFT(Q17),VALUE(LEFT(Q17)))</f>
        <v>5</v>
      </c>
      <c r="AS17" s="215" t="str">
        <f aca="false">IF(ISERROR(VALUE(LEFT(R17))),LEFT(R17),VALUE(LEFT(R17)))</f>
        <v>а</v>
      </c>
      <c r="AT17" s="215" t="n">
        <f aca="false">IF(ISERROR(VALUE(LEFT(S17))),LEFT(S17),VALUE(LEFT(S17)))</f>
        <v>5</v>
      </c>
      <c r="AU17" s="215" t="str">
        <f aca="false">IF(ISERROR(VALUE(LEFT(T17))),LEFT(T17),VALUE(LEFT(T17)))</f>
        <v/>
      </c>
      <c r="AV17" s="215" t="n">
        <f aca="false">IF(ISERROR(VALUE(LEFT(U17))),LEFT(U17),VALUE(LEFT(U17)))</f>
        <v>5</v>
      </c>
      <c r="AW17" s="216" t="n">
        <f aca="false">COUNTIF(AG17:AV17,"з")</f>
        <v>0</v>
      </c>
      <c r="AX17" s="217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7"/>
      <c r="CG17" s="217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true" outlineLevel="0" collapsed="false">
      <c r="A18" s="75" t="n">
        <v>13</v>
      </c>
      <c r="B18" s="180"/>
      <c r="C18" s="360" t="s">
        <v>30</v>
      </c>
      <c r="D18" s="388" t="s">
        <v>1101</v>
      </c>
      <c r="E18" s="79" t="n">
        <v>2434</v>
      </c>
      <c r="F18" s="80" t="n">
        <v>5</v>
      </c>
      <c r="G18" s="80" t="n">
        <v>5</v>
      </c>
      <c r="H18" s="80" t="n">
        <v>4</v>
      </c>
      <c r="I18" s="80" t="n">
        <v>5</v>
      </c>
      <c r="J18" s="80" t="n">
        <v>5</v>
      </c>
      <c r="K18" s="80" t="n">
        <v>4</v>
      </c>
      <c r="L18" s="80" t="s">
        <v>134</v>
      </c>
      <c r="M18" s="80" t="s">
        <v>134</v>
      </c>
      <c r="N18" s="80" t="s">
        <v>504</v>
      </c>
      <c r="O18" s="80" t="n">
        <v>5</v>
      </c>
      <c r="P18" s="80" t="n">
        <v>5</v>
      </c>
      <c r="Q18" s="80" t="n">
        <v>5</v>
      </c>
      <c r="R18" s="80" t="s">
        <v>134</v>
      </c>
      <c r="S18" s="80" t="n">
        <v>5</v>
      </c>
      <c r="T18" s="80"/>
      <c r="U18" s="80" t="n">
        <v>5</v>
      </c>
      <c r="V18" s="120" t="n">
        <f aca="false">IF(AC18&gt;0,IF(SUM(X18:Y18)/AC18&gt;0,2,IF(AND(SUM(X18:Y18)/AC18=0,Z18/AC18&gt;0),3,IF(AND((AB18/AC18+AA18/AC18)=1,AA18/AC18&gt;0),4,5))),0)</f>
        <v>4</v>
      </c>
      <c r="W18" s="212" t="n">
        <f aca="false">COUNTIF(AG18:AV18,"б")</f>
        <v>0</v>
      </c>
      <c r="X18" s="212" t="n">
        <f aca="false">COUNTIF(AF18:AU18,"д")</f>
        <v>0</v>
      </c>
      <c r="Y18" s="212" t="n">
        <f aca="false">COUNTIF(AG18:AV18,2)+COUNTIF(AG18:AV18,"н")+COUNTIF(AG18:AV18,"д")</f>
        <v>0</v>
      </c>
      <c r="Z18" s="212" t="n">
        <f aca="false">COUNTIF(AG18:AV18,Z$5)</f>
        <v>0</v>
      </c>
      <c r="AA18" s="212" t="n">
        <f aca="false">COUNTIF(AG18:AV18,AA$5)</f>
        <v>2</v>
      </c>
      <c r="AB18" s="212" t="n">
        <f aca="false">COUNTIF(AG18:AV18,AB$5)</f>
        <v>9</v>
      </c>
      <c r="AC18" s="212" t="n">
        <f aca="false">SUM(X18:AB18)</f>
        <v>11</v>
      </c>
      <c r="AD18" s="213" t="n">
        <f aca="false">IF(ISERROR(((X18+Y18)*2+Z18*3+AA18*4+AB18*5)/SUM(X18,Y18:AB18)),"",((X18+Y18)*2+Z18*3+AA18*4+AB18*5)/SUM(X18,Y18:AB18))</f>
        <v>4.81818181818182</v>
      </c>
      <c r="AE18" s="214" t="n">
        <f aca="false">IF(AX18=5,0.5,IF(AX18=4,0.25,IF(AX18&lt;=3,0)))</f>
        <v>0</v>
      </c>
      <c r="AF18" s="1"/>
      <c r="AG18" s="215" t="n">
        <f aca="false">IF(ISERROR(VALUE(LEFT(F18))),LEFT(F18),VALUE(LEFT(F18)))</f>
        <v>5</v>
      </c>
      <c r="AH18" s="215" t="n">
        <f aca="false">IF(ISERROR(VALUE(LEFT(G18))),LEFT(G18),VALUE(LEFT(G18)))</f>
        <v>5</v>
      </c>
      <c r="AI18" s="215" t="n">
        <f aca="false">IF(ISERROR(VALUE(LEFT(H18))),LEFT(H18),VALUE(LEFT(H18)))</f>
        <v>4</v>
      </c>
      <c r="AJ18" s="215" t="n">
        <f aca="false">IF(ISERROR(VALUE(LEFT(I18))),LEFT(I18),VALUE(LEFT(I18)))</f>
        <v>5</v>
      </c>
      <c r="AK18" s="215" t="n">
        <f aca="false">IF(ISERROR(VALUE(LEFT(J18))),LEFT(J18),VALUE(LEFT(J18)))</f>
        <v>5</v>
      </c>
      <c r="AL18" s="215" t="n">
        <f aca="false">IF(ISERROR(VALUE(LEFT(K18))),LEFT(K18),VALUE(LEFT(K18)))</f>
        <v>4</v>
      </c>
      <c r="AM18" s="215" t="str">
        <f aca="false">IF(ISERROR(VALUE(LEFT(L18))),LEFT(L18),VALUE(LEFT(L18)))</f>
        <v>а</v>
      </c>
      <c r="AN18" s="215" t="str">
        <f aca="false">IF(ISERROR(VALUE(LEFT(M18))),LEFT(M18),VALUE(LEFT(M18)))</f>
        <v>а</v>
      </c>
      <c r="AO18" s="215" t="str">
        <f aca="false">IF(ISERROR(VALUE(LEFT(N18))),LEFT(N18),VALUE(LEFT(N18)))</f>
        <v>а</v>
      </c>
      <c r="AP18" s="215" t="n">
        <f aca="false">IF(ISERROR(VALUE(LEFT(O18))),LEFT(O18),VALUE(LEFT(O18)))</f>
        <v>5</v>
      </c>
      <c r="AQ18" s="215" t="n">
        <f aca="false">IF(ISERROR(VALUE(LEFT(P18))),LEFT(P18),VALUE(LEFT(P18)))</f>
        <v>5</v>
      </c>
      <c r="AR18" s="215" t="n">
        <f aca="false">IF(ISERROR(VALUE(LEFT(Q18))),LEFT(Q18),VALUE(LEFT(Q18)))</f>
        <v>5</v>
      </c>
      <c r="AS18" s="215" t="str">
        <f aca="false">IF(ISERROR(VALUE(LEFT(R18))),LEFT(R18),VALUE(LEFT(R18)))</f>
        <v>а</v>
      </c>
      <c r="AT18" s="215" t="n">
        <f aca="false">IF(ISERROR(VALUE(LEFT(S18))),LEFT(S18),VALUE(LEFT(S18)))</f>
        <v>5</v>
      </c>
      <c r="AU18" s="215" t="str">
        <f aca="false">IF(ISERROR(VALUE(LEFT(T18))),LEFT(T18),VALUE(LEFT(T18)))</f>
        <v/>
      </c>
      <c r="AV18" s="215" t="n">
        <f aca="false">IF(ISERROR(VALUE(LEFT(U18))),LEFT(U18),VALUE(LEFT(U18)))</f>
        <v>5</v>
      </c>
      <c r="AW18" s="216" t="n">
        <f aca="false">COUNTIF(AG18:AV18,"з")</f>
        <v>0</v>
      </c>
      <c r="AX18" s="217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7"/>
      <c r="CG18" s="217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true" outlineLevel="0" collapsed="false">
      <c r="A19" s="75" t="n">
        <v>14</v>
      </c>
      <c r="B19" s="180"/>
      <c r="C19" s="360" t="s">
        <v>30</v>
      </c>
      <c r="D19" s="354" t="s">
        <v>1102</v>
      </c>
      <c r="E19" s="79" t="n">
        <v>2434</v>
      </c>
      <c r="F19" s="80" t="n">
        <v>5</v>
      </c>
      <c r="G19" s="80" t="n">
        <v>5</v>
      </c>
      <c r="H19" s="80" t="n">
        <v>4</v>
      </c>
      <c r="I19" s="80" t="n">
        <v>5</v>
      </c>
      <c r="J19" s="80" t="n">
        <v>5</v>
      </c>
      <c r="K19" s="80" t="n">
        <v>5</v>
      </c>
      <c r="L19" s="80" t="s">
        <v>504</v>
      </c>
      <c r="M19" s="80" t="s">
        <v>134</v>
      </c>
      <c r="N19" s="80" t="s">
        <v>504</v>
      </c>
      <c r="O19" s="80" t="n">
        <v>4</v>
      </c>
      <c r="P19" s="80" t="n">
        <v>4</v>
      </c>
      <c r="Q19" s="80" t="n">
        <v>4</v>
      </c>
      <c r="R19" s="80" t="s">
        <v>504</v>
      </c>
      <c r="S19" s="80" t="n">
        <v>5</v>
      </c>
      <c r="T19" s="80"/>
      <c r="U19" s="80" t="n">
        <v>5</v>
      </c>
      <c r="V19" s="120" t="n">
        <f aca="false">IF(AC19&gt;0,IF(SUM(X19:Y19)/AC19&gt;0,2,IF(AND(SUM(X19:Y19)/AC19=0,Z19/AC19&gt;0),3,IF(AND((AB19/AC19+AA19/AC19)=1,AA19/AC19&gt;0),4,5))),0)</f>
        <v>4</v>
      </c>
      <c r="W19" s="212" t="n">
        <f aca="false">COUNTIF(AG19:AV19,"б")</f>
        <v>0</v>
      </c>
      <c r="X19" s="212" t="n">
        <f aca="false">COUNTIF(AF19:AU19,"д")</f>
        <v>0</v>
      </c>
      <c r="Y19" s="212" t="n">
        <f aca="false">COUNTIF(AG19:AV19,2)+COUNTIF(AG19:AV19,"н")+COUNTIF(AG19:AV19,"д")</f>
        <v>0</v>
      </c>
      <c r="Z19" s="212" t="n">
        <f aca="false">COUNTIF(AG19:AV19,Z$5)</f>
        <v>0</v>
      </c>
      <c r="AA19" s="212" t="n">
        <f aca="false">COUNTIF(AG19:AV19,AA$5)</f>
        <v>4</v>
      </c>
      <c r="AB19" s="212" t="n">
        <f aca="false">COUNTIF(AG19:AV19,AB$5)</f>
        <v>7</v>
      </c>
      <c r="AC19" s="212" t="n">
        <f aca="false">SUM(X19:AB19)</f>
        <v>11</v>
      </c>
      <c r="AD19" s="213" t="n">
        <f aca="false">IF(ISERROR(((X19+Y19)*2+Z19*3+AA19*4+AB19*5)/SUM(X19,Y19:AB19)),"",((X19+Y19)*2+Z19*3+AA19*4+AB19*5)/SUM(X19,Y19:AB19))</f>
        <v>4.63636363636364</v>
      </c>
      <c r="AE19" s="214" t="n">
        <f aca="false">IF(AX19=5,0.5,IF(AX19=4,0.25,IF(AX19&lt;=3,0)))</f>
        <v>0</v>
      </c>
      <c r="AF19" s="1"/>
      <c r="AG19" s="215" t="n">
        <f aca="false">IF(ISERROR(VALUE(LEFT(F19))),LEFT(F19),VALUE(LEFT(F19)))</f>
        <v>5</v>
      </c>
      <c r="AH19" s="215" t="n">
        <f aca="false">IF(ISERROR(VALUE(LEFT(G19))),LEFT(G19),VALUE(LEFT(G19)))</f>
        <v>5</v>
      </c>
      <c r="AI19" s="215" t="n">
        <f aca="false">IF(ISERROR(VALUE(LEFT(H19))),LEFT(H19),VALUE(LEFT(H19)))</f>
        <v>4</v>
      </c>
      <c r="AJ19" s="215" t="n">
        <f aca="false">IF(ISERROR(VALUE(LEFT(I19))),LEFT(I19),VALUE(LEFT(I19)))</f>
        <v>5</v>
      </c>
      <c r="AK19" s="215" t="n">
        <f aca="false">IF(ISERROR(VALUE(LEFT(J19))),LEFT(J19),VALUE(LEFT(J19)))</f>
        <v>5</v>
      </c>
      <c r="AL19" s="215" t="n">
        <f aca="false">IF(ISERROR(VALUE(LEFT(K19))),LEFT(K19),VALUE(LEFT(K19)))</f>
        <v>5</v>
      </c>
      <c r="AM19" s="215" t="str">
        <f aca="false">IF(ISERROR(VALUE(LEFT(L19))),LEFT(L19),VALUE(LEFT(L19)))</f>
        <v>а</v>
      </c>
      <c r="AN19" s="215" t="str">
        <f aca="false">IF(ISERROR(VALUE(LEFT(M19))),LEFT(M19),VALUE(LEFT(M19)))</f>
        <v>а</v>
      </c>
      <c r="AO19" s="215" t="str">
        <f aca="false">IF(ISERROR(VALUE(LEFT(N19))),LEFT(N19),VALUE(LEFT(N19)))</f>
        <v>а</v>
      </c>
      <c r="AP19" s="215" t="n">
        <f aca="false">IF(ISERROR(VALUE(LEFT(O19))),LEFT(O19),VALUE(LEFT(O19)))</f>
        <v>4</v>
      </c>
      <c r="AQ19" s="215" t="n">
        <f aca="false">IF(ISERROR(VALUE(LEFT(P19))),LEFT(P19),VALUE(LEFT(P19)))</f>
        <v>4</v>
      </c>
      <c r="AR19" s="215" t="n">
        <f aca="false">IF(ISERROR(VALUE(LEFT(Q19))),LEFT(Q19),VALUE(LEFT(Q19)))</f>
        <v>4</v>
      </c>
      <c r="AS19" s="215" t="str">
        <f aca="false">IF(ISERROR(VALUE(LEFT(R19))),LEFT(R19),VALUE(LEFT(R19)))</f>
        <v>а</v>
      </c>
      <c r="AT19" s="215" t="n">
        <f aca="false">IF(ISERROR(VALUE(LEFT(S19))),LEFT(S19),VALUE(LEFT(S19)))</f>
        <v>5</v>
      </c>
      <c r="AU19" s="215" t="str">
        <f aca="false">IF(ISERROR(VALUE(LEFT(T19))),LEFT(T19),VALUE(LEFT(T19)))</f>
        <v/>
      </c>
      <c r="AV19" s="215" t="n">
        <f aca="false">IF(ISERROR(VALUE(LEFT(U19))),LEFT(U19),VALUE(LEFT(U19)))</f>
        <v>5</v>
      </c>
      <c r="AW19" s="216" t="n">
        <f aca="false">COUNTIF(AG19:AV19,"з")</f>
        <v>0</v>
      </c>
      <c r="AX19" s="217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7"/>
      <c r="CG19" s="217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true" outlineLevel="0" collapsed="false">
      <c r="A20" s="75" t="n">
        <v>15</v>
      </c>
      <c r="B20" s="180"/>
      <c r="C20" s="360" t="s">
        <v>30</v>
      </c>
      <c r="D20" s="354" t="s">
        <v>1103</v>
      </c>
      <c r="E20" s="79" t="n">
        <v>2434</v>
      </c>
      <c r="F20" s="80" t="n">
        <v>5</v>
      </c>
      <c r="G20" s="80" t="n">
        <v>4</v>
      </c>
      <c r="H20" s="80" t="n">
        <v>5</v>
      </c>
      <c r="I20" s="80" t="n">
        <v>4</v>
      </c>
      <c r="J20" s="80" t="n">
        <v>4</v>
      </c>
      <c r="K20" s="80" t="n">
        <v>4</v>
      </c>
      <c r="L20" s="80" t="s">
        <v>134</v>
      </c>
      <c r="M20" s="80" t="s">
        <v>134</v>
      </c>
      <c r="N20" s="80" t="s">
        <v>504</v>
      </c>
      <c r="O20" s="80" t="n">
        <v>5</v>
      </c>
      <c r="P20" s="80" t="n">
        <v>4</v>
      </c>
      <c r="Q20" s="80" t="n">
        <v>5</v>
      </c>
      <c r="R20" s="80" t="s">
        <v>134</v>
      </c>
      <c r="S20" s="80" t="n">
        <v>4</v>
      </c>
      <c r="T20" s="80"/>
      <c r="U20" s="80" t="n">
        <v>4</v>
      </c>
      <c r="V20" s="120" t="n">
        <f aca="false">IF(AC20&gt;0,IF(SUM(X20:Y20)/AC20&gt;0,2,IF(AND(SUM(X20:Y20)/AC20=0,Z20/AC20&gt;0),3,IF(AND((AB20/AC20+AA20/AC20)=1,AA20/AC20&gt;0),4,5))),0)</f>
        <v>4</v>
      </c>
      <c r="W20" s="212" t="n">
        <f aca="false">COUNTIF(AG20:AV20,"б")</f>
        <v>0</v>
      </c>
      <c r="X20" s="212" t="n">
        <f aca="false">COUNTIF(AF20:AU20,"д")</f>
        <v>0</v>
      </c>
      <c r="Y20" s="212" t="n">
        <f aca="false">COUNTIF(AG20:AV20,2)+COUNTIF(AG20:AV20,"н")+COUNTIF(AG20:AV20,"д")</f>
        <v>0</v>
      </c>
      <c r="Z20" s="212" t="n">
        <f aca="false">COUNTIF(AG20:AV20,Z$5)</f>
        <v>0</v>
      </c>
      <c r="AA20" s="212" t="n">
        <f aca="false">COUNTIF(AG20:AV20,AA$5)</f>
        <v>7</v>
      </c>
      <c r="AB20" s="212" t="n">
        <f aca="false">COUNTIF(AG20:AV20,AB$5)</f>
        <v>4</v>
      </c>
      <c r="AC20" s="212" t="n">
        <f aca="false">SUM(X20:AB20)</f>
        <v>11</v>
      </c>
      <c r="AD20" s="213" t="n">
        <f aca="false">IF(ISERROR(((X20+Y20)*2+Z20*3+AA20*4+AB20*5)/SUM(X20,Y20:AB20)),"",((X20+Y20)*2+Z20*3+AA20*4+AB20*5)/SUM(X20,Y20:AB20))</f>
        <v>4.36363636363636</v>
      </c>
      <c r="AE20" s="214" t="n">
        <f aca="false">IF(AX20=5,0.5,IF(AX20=4,0.25,IF(AX20&lt;=3,0)))</f>
        <v>0</v>
      </c>
      <c r="AF20" s="1"/>
      <c r="AG20" s="215" t="n">
        <f aca="false">IF(ISERROR(VALUE(LEFT(F20))),LEFT(F20),VALUE(LEFT(F20)))</f>
        <v>5</v>
      </c>
      <c r="AH20" s="215" t="n">
        <f aca="false">IF(ISERROR(VALUE(LEFT(G20))),LEFT(G20),VALUE(LEFT(G20)))</f>
        <v>4</v>
      </c>
      <c r="AI20" s="215" t="n">
        <f aca="false">IF(ISERROR(VALUE(LEFT(H20))),LEFT(H20),VALUE(LEFT(H20)))</f>
        <v>5</v>
      </c>
      <c r="AJ20" s="215" t="n">
        <f aca="false">IF(ISERROR(VALUE(LEFT(I20))),LEFT(I20),VALUE(LEFT(I20)))</f>
        <v>4</v>
      </c>
      <c r="AK20" s="215" t="n">
        <f aca="false">IF(ISERROR(VALUE(LEFT(J20))),LEFT(J20),VALUE(LEFT(J20)))</f>
        <v>4</v>
      </c>
      <c r="AL20" s="215" t="n">
        <f aca="false">IF(ISERROR(VALUE(LEFT(K20))),LEFT(K20),VALUE(LEFT(K20)))</f>
        <v>4</v>
      </c>
      <c r="AM20" s="215" t="str">
        <f aca="false">IF(ISERROR(VALUE(LEFT(L20))),LEFT(L20),VALUE(LEFT(L20)))</f>
        <v>а</v>
      </c>
      <c r="AN20" s="215" t="str">
        <f aca="false">IF(ISERROR(VALUE(LEFT(M20))),LEFT(M20),VALUE(LEFT(M20)))</f>
        <v>а</v>
      </c>
      <c r="AO20" s="215" t="str">
        <f aca="false">IF(ISERROR(VALUE(LEFT(N20))),LEFT(N20),VALUE(LEFT(N20)))</f>
        <v>а</v>
      </c>
      <c r="AP20" s="215" t="n">
        <f aca="false">IF(ISERROR(VALUE(LEFT(O20))),LEFT(O20),VALUE(LEFT(O20)))</f>
        <v>5</v>
      </c>
      <c r="AQ20" s="215" t="n">
        <f aca="false">IF(ISERROR(VALUE(LEFT(P20))),LEFT(P20),VALUE(LEFT(P20)))</f>
        <v>4</v>
      </c>
      <c r="AR20" s="215" t="n">
        <f aca="false">IF(ISERROR(VALUE(LEFT(Q20))),LEFT(Q20),VALUE(LEFT(Q20)))</f>
        <v>5</v>
      </c>
      <c r="AS20" s="215" t="str">
        <f aca="false">IF(ISERROR(VALUE(LEFT(R20))),LEFT(R20),VALUE(LEFT(R20)))</f>
        <v>а</v>
      </c>
      <c r="AT20" s="215" t="n">
        <f aca="false">IF(ISERROR(VALUE(LEFT(S20))),LEFT(S20),VALUE(LEFT(S20)))</f>
        <v>4</v>
      </c>
      <c r="AU20" s="215" t="str">
        <f aca="false">IF(ISERROR(VALUE(LEFT(T20))),LEFT(T20),VALUE(LEFT(T20)))</f>
        <v/>
      </c>
      <c r="AV20" s="215" t="n">
        <f aca="false">IF(ISERROR(VALUE(LEFT(U20))),LEFT(U20),VALUE(LEFT(U20)))</f>
        <v>4</v>
      </c>
      <c r="AW20" s="216" t="n">
        <f aca="false">COUNTIF(AG20:AV20,"з")</f>
        <v>0</v>
      </c>
      <c r="AX20" s="217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7"/>
      <c r="CG20" s="217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true" outlineLevel="0" collapsed="false">
      <c r="A21" s="75" t="n">
        <v>16</v>
      </c>
      <c r="B21" s="180"/>
      <c r="C21" s="360" t="s">
        <v>30</v>
      </c>
      <c r="D21" s="354" t="s">
        <v>1104</v>
      </c>
      <c r="E21" s="79" t="n">
        <v>2434</v>
      </c>
      <c r="F21" s="80" t="n">
        <v>5</v>
      </c>
      <c r="G21" s="80" t="n">
        <v>5</v>
      </c>
      <c r="H21" s="80" t="n">
        <v>4</v>
      </c>
      <c r="I21" s="80" t="n">
        <v>4</v>
      </c>
      <c r="J21" s="80" t="n">
        <v>4</v>
      </c>
      <c r="K21" s="80" t="n">
        <v>4</v>
      </c>
      <c r="L21" s="80" t="n">
        <v>4</v>
      </c>
      <c r="M21" s="80" t="n">
        <v>4</v>
      </c>
      <c r="N21" s="80" t="n">
        <v>5</v>
      </c>
      <c r="O21" s="80" t="n">
        <v>5</v>
      </c>
      <c r="P21" s="80" t="n">
        <v>5</v>
      </c>
      <c r="Q21" s="80" t="n">
        <v>5</v>
      </c>
      <c r="R21" s="110" t="n">
        <v>3</v>
      </c>
      <c r="S21" s="80" t="n">
        <v>5</v>
      </c>
      <c r="T21" s="80"/>
      <c r="U21" s="80" t="n">
        <v>4</v>
      </c>
      <c r="V21" s="120" t="n">
        <f aca="false">IF(AC21&gt;0,IF(SUM(X21:Y21)/AC21&gt;0,2,IF(AND(SUM(X21:Y21)/AC21=0,Z21/AC21&gt;0),3,IF(AND((AB21/AC21+AA21/AC21)=1,AA21/AC21&gt;0),4,5))),0)</f>
        <v>3</v>
      </c>
      <c r="W21" s="212" t="n">
        <f aca="false">COUNTIF(AG21:AV21,"б")</f>
        <v>0</v>
      </c>
      <c r="X21" s="212" t="n">
        <f aca="false">COUNTIF(AF21:AU21,"д")</f>
        <v>0</v>
      </c>
      <c r="Y21" s="212" t="n">
        <f aca="false">COUNTIF(AG21:AV21,2)+COUNTIF(AG21:AV21,"н")+COUNTIF(AG21:AV21,"д")</f>
        <v>0</v>
      </c>
      <c r="Z21" s="212" t="n">
        <f aca="false">COUNTIF(AG21:AV21,Z$5)</f>
        <v>1</v>
      </c>
      <c r="AA21" s="212" t="n">
        <f aca="false">COUNTIF(AG21:AV21,AA$5)</f>
        <v>7</v>
      </c>
      <c r="AB21" s="212" t="n">
        <f aca="false">COUNTIF(AG21:AV21,AB$5)</f>
        <v>7</v>
      </c>
      <c r="AC21" s="212" t="n">
        <f aca="false">SUM(X21:AB21)</f>
        <v>15</v>
      </c>
      <c r="AD21" s="213" t="n">
        <f aca="false">IF(ISERROR(((X21+Y21)*2+Z21*3+AA21*4+AB21*5)/SUM(X21,Y21:AB21)),"",((X21+Y21)*2+Z21*3+AA21*4+AB21*5)/SUM(X21,Y21:AB21))</f>
        <v>4.4</v>
      </c>
      <c r="AE21" s="214" t="n">
        <f aca="false">IF(AX21=5,0.5,IF(AX21=4,0.25,IF(AX21&lt;=3,0)))</f>
        <v>0</v>
      </c>
      <c r="AF21" s="1"/>
      <c r="AG21" s="215" t="n">
        <f aca="false">IF(ISERROR(VALUE(LEFT(F21))),LEFT(F21),VALUE(LEFT(F21)))</f>
        <v>5</v>
      </c>
      <c r="AH21" s="215" t="n">
        <f aca="false">IF(ISERROR(VALUE(LEFT(G21))),LEFT(G21),VALUE(LEFT(G21)))</f>
        <v>5</v>
      </c>
      <c r="AI21" s="215" t="n">
        <f aca="false">IF(ISERROR(VALUE(LEFT(H21))),LEFT(H21),VALUE(LEFT(H21)))</f>
        <v>4</v>
      </c>
      <c r="AJ21" s="215" t="n">
        <f aca="false">IF(ISERROR(VALUE(LEFT(I21))),LEFT(I21),VALUE(LEFT(I21)))</f>
        <v>4</v>
      </c>
      <c r="AK21" s="215" t="n">
        <f aca="false">IF(ISERROR(VALUE(LEFT(J21))),LEFT(J21),VALUE(LEFT(J21)))</f>
        <v>4</v>
      </c>
      <c r="AL21" s="215" t="n">
        <f aca="false">IF(ISERROR(VALUE(LEFT(K21))),LEFT(K21),VALUE(LEFT(K21)))</f>
        <v>4</v>
      </c>
      <c r="AM21" s="215" t="n">
        <f aca="false">IF(ISERROR(VALUE(LEFT(L21))),LEFT(L21),VALUE(LEFT(L21)))</f>
        <v>4</v>
      </c>
      <c r="AN21" s="215" t="n">
        <f aca="false">IF(ISERROR(VALUE(LEFT(M21))),LEFT(M21),VALUE(LEFT(M21)))</f>
        <v>4</v>
      </c>
      <c r="AO21" s="215" t="n">
        <f aca="false">IF(ISERROR(VALUE(LEFT(N21))),LEFT(N21),VALUE(LEFT(N21)))</f>
        <v>5</v>
      </c>
      <c r="AP21" s="215" t="n">
        <f aca="false">IF(ISERROR(VALUE(LEFT(O21))),LEFT(O21),VALUE(LEFT(O21)))</f>
        <v>5</v>
      </c>
      <c r="AQ21" s="215" t="n">
        <f aca="false">IF(ISERROR(VALUE(LEFT(P21))),LEFT(P21),VALUE(LEFT(P21)))</f>
        <v>5</v>
      </c>
      <c r="AR21" s="215" t="n">
        <f aca="false">IF(ISERROR(VALUE(LEFT(Q21))),LEFT(Q21),VALUE(LEFT(Q21)))</f>
        <v>5</v>
      </c>
      <c r="AS21" s="215" t="n">
        <f aca="false">IF(ISERROR(VALUE(LEFT(R21))),LEFT(R21),VALUE(LEFT(R21)))</f>
        <v>3</v>
      </c>
      <c r="AT21" s="215" t="n">
        <f aca="false">IF(ISERROR(VALUE(LEFT(S21))),LEFT(S21),VALUE(LEFT(S21)))</f>
        <v>5</v>
      </c>
      <c r="AU21" s="215" t="str">
        <f aca="false">IF(ISERROR(VALUE(LEFT(T21))),LEFT(T21),VALUE(LEFT(T21)))</f>
        <v/>
      </c>
      <c r="AV21" s="215" t="n">
        <f aca="false">IF(ISERROR(VALUE(LEFT(U21))),LEFT(U21),VALUE(LEFT(U21)))</f>
        <v>4</v>
      </c>
      <c r="AW21" s="216" t="n">
        <f aca="false">COUNTIF(AG21:AV21,"з")</f>
        <v>0</v>
      </c>
      <c r="AX21" s="217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7"/>
      <c r="CG21" s="217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true" outlineLevel="0" collapsed="false">
      <c r="A22" s="75" t="n">
        <v>17</v>
      </c>
      <c r="B22" s="180"/>
      <c r="C22" s="360" t="s">
        <v>30</v>
      </c>
      <c r="D22" s="354" t="s">
        <v>1105</v>
      </c>
      <c r="E22" s="79" t="n">
        <v>2434</v>
      </c>
      <c r="F22" s="80" t="n">
        <v>5</v>
      </c>
      <c r="G22" s="80" t="n">
        <v>4</v>
      </c>
      <c r="H22" s="80" t="n">
        <v>4</v>
      </c>
      <c r="I22" s="80" t="n">
        <v>5</v>
      </c>
      <c r="J22" s="80" t="n">
        <v>4</v>
      </c>
      <c r="K22" s="80" t="n">
        <v>5</v>
      </c>
      <c r="L22" s="80" t="n">
        <v>3</v>
      </c>
      <c r="M22" s="80" t="n">
        <v>4</v>
      </c>
      <c r="N22" s="80" t="n">
        <v>5</v>
      </c>
      <c r="O22" s="80" t="n">
        <v>4</v>
      </c>
      <c r="P22" s="80" t="n">
        <v>3</v>
      </c>
      <c r="Q22" s="80" t="n">
        <v>3</v>
      </c>
      <c r="R22" s="110" t="n">
        <v>4</v>
      </c>
      <c r="S22" s="80" t="n">
        <v>4</v>
      </c>
      <c r="T22" s="80"/>
      <c r="U22" s="80" t="n">
        <v>4</v>
      </c>
      <c r="V22" s="120" t="n">
        <f aca="false">IF(AC22&gt;0,IF(SUM(X22:Y22)/AC22&gt;0,2,IF(AND(SUM(X22:Y22)/AC22=0,Z22/AC22&gt;0),3,IF(AND((AB22/AC22+AA22/AC22)=1,AA22/AC22&gt;0),4,5))),0)</f>
        <v>3</v>
      </c>
      <c r="W22" s="212" t="n">
        <f aca="false">COUNTIF(AG22:AV22,"б")</f>
        <v>0</v>
      </c>
      <c r="X22" s="212" t="n">
        <f aca="false">COUNTIF(AF22:AU22,"д")</f>
        <v>0</v>
      </c>
      <c r="Y22" s="212" t="n">
        <f aca="false">COUNTIF(AG22:AV22,2)+COUNTIF(AG22:AV22,"н")+COUNTIF(AG22:AV22,"д")</f>
        <v>0</v>
      </c>
      <c r="Z22" s="212" t="n">
        <f aca="false">COUNTIF(AG22:AV22,Z$5)</f>
        <v>3</v>
      </c>
      <c r="AA22" s="212" t="n">
        <f aca="false">COUNTIF(AG22:AV22,AA$5)</f>
        <v>8</v>
      </c>
      <c r="AB22" s="212" t="n">
        <f aca="false">COUNTIF(AG22:AV22,AB$5)</f>
        <v>4</v>
      </c>
      <c r="AC22" s="212" t="n">
        <f aca="false">SUM(X22:AB22)</f>
        <v>15</v>
      </c>
      <c r="AD22" s="213" t="n">
        <f aca="false">IF(ISERROR(((X22+Y22)*2+Z22*3+AA22*4+AB22*5)/SUM(X22,Y22:AB22)),"",((X22+Y22)*2+Z22*3+AA22*4+AB22*5)/SUM(X22,Y22:AB22))</f>
        <v>4.06666666666667</v>
      </c>
      <c r="AE22" s="214" t="n">
        <f aca="false">IF(AX22=5,0.5,IF(AX22=4,0.25,IF(AX22&lt;=3,0)))</f>
        <v>0</v>
      </c>
      <c r="AF22" s="1"/>
      <c r="AG22" s="215" t="n">
        <f aca="false">IF(ISERROR(VALUE(LEFT(F22))),LEFT(F22),VALUE(LEFT(F22)))</f>
        <v>5</v>
      </c>
      <c r="AH22" s="215" t="n">
        <f aca="false">IF(ISERROR(VALUE(LEFT(G22))),LEFT(G22),VALUE(LEFT(G22)))</f>
        <v>4</v>
      </c>
      <c r="AI22" s="215" t="n">
        <f aca="false">IF(ISERROR(VALUE(LEFT(H22))),LEFT(H22),VALUE(LEFT(H22)))</f>
        <v>4</v>
      </c>
      <c r="AJ22" s="215" t="n">
        <f aca="false">IF(ISERROR(VALUE(LEFT(I22))),LEFT(I22),VALUE(LEFT(I22)))</f>
        <v>5</v>
      </c>
      <c r="AK22" s="215" t="n">
        <f aca="false">IF(ISERROR(VALUE(LEFT(J22))),LEFT(J22),VALUE(LEFT(J22)))</f>
        <v>4</v>
      </c>
      <c r="AL22" s="215" t="n">
        <f aca="false">IF(ISERROR(VALUE(LEFT(K22))),LEFT(K22),VALUE(LEFT(K22)))</f>
        <v>5</v>
      </c>
      <c r="AM22" s="215" t="n">
        <f aca="false">IF(ISERROR(VALUE(LEFT(L22))),LEFT(L22),VALUE(LEFT(L22)))</f>
        <v>3</v>
      </c>
      <c r="AN22" s="215" t="n">
        <f aca="false">IF(ISERROR(VALUE(LEFT(M22))),LEFT(M22),VALUE(LEFT(M22)))</f>
        <v>4</v>
      </c>
      <c r="AO22" s="215" t="n">
        <f aca="false">IF(ISERROR(VALUE(LEFT(N22))),LEFT(N22),VALUE(LEFT(N22)))</f>
        <v>5</v>
      </c>
      <c r="AP22" s="215" t="n">
        <f aca="false">IF(ISERROR(VALUE(LEFT(O22))),LEFT(O22),VALUE(LEFT(O22)))</f>
        <v>4</v>
      </c>
      <c r="AQ22" s="215" t="n">
        <f aca="false">IF(ISERROR(VALUE(LEFT(P22))),LEFT(P22),VALUE(LEFT(P22)))</f>
        <v>3</v>
      </c>
      <c r="AR22" s="215" t="n">
        <f aca="false">IF(ISERROR(VALUE(LEFT(Q22))),LEFT(Q22),VALUE(LEFT(Q22)))</f>
        <v>3</v>
      </c>
      <c r="AS22" s="215" t="n">
        <f aca="false">IF(ISERROR(VALUE(LEFT(R22))),LEFT(R22),VALUE(LEFT(R22)))</f>
        <v>4</v>
      </c>
      <c r="AT22" s="215" t="n">
        <f aca="false">IF(ISERROR(VALUE(LEFT(S22))),LEFT(S22),VALUE(LEFT(S22)))</f>
        <v>4</v>
      </c>
      <c r="AU22" s="215" t="str">
        <f aca="false">IF(ISERROR(VALUE(LEFT(T22))),LEFT(T22),VALUE(LEFT(T22)))</f>
        <v/>
      </c>
      <c r="AV22" s="215" t="n">
        <f aca="false">IF(ISERROR(VALUE(LEFT(U22))),LEFT(U22),VALUE(LEFT(U22)))</f>
        <v>4</v>
      </c>
      <c r="AW22" s="216" t="n">
        <f aca="false">COUNTIF(AG22:AV22,"з")</f>
        <v>0</v>
      </c>
      <c r="AX22" s="217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7"/>
      <c r="CG22" s="217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true" outlineLevel="0" collapsed="false">
      <c r="A23" s="75" t="n">
        <v>18</v>
      </c>
      <c r="B23" s="180"/>
      <c r="C23" s="360" t="s">
        <v>30</v>
      </c>
      <c r="D23" s="354" t="s">
        <v>1106</v>
      </c>
      <c r="E23" s="79" t="n">
        <v>2434</v>
      </c>
      <c r="F23" s="80" t="n">
        <v>5</v>
      </c>
      <c r="G23" s="80" t="n">
        <v>5</v>
      </c>
      <c r="H23" s="80" t="n">
        <v>5</v>
      </c>
      <c r="I23" s="80" t="n">
        <v>5</v>
      </c>
      <c r="J23" s="80" t="n">
        <v>4</v>
      </c>
      <c r="K23" s="80" t="n">
        <v>4</v>
      </c>
      <c r="L23" s="80" t="n">
        <v>4</v>
      </c>
      <c r="M23" s="80" t="n">
        <v>4</v>
      </c>
      <c r="N23" s="80" t="n">
        <v>5</v>
      </c>
      <c r="O23" s="80" t="n">
        <v>5</v>
      </c>
      <c r="P23" s="80" t="n">
        <v>4</v>
      </c>
      <c r="Q23" s="80" t="n">
        <v>4</v>
      </c>
      <c r="R23" s="80" t="n">
        <v>4</v>
      </c>
      <c r="S23" s="80" t="n">
        <v>5</v>
      </c>
      <c r="T23" s="80"/>
      <c r="U23" s="80" t="n">
        <v>4</v>
      </c>
      <c r="V23" s="120" t="n">
        <f aca="false">IF(AC23&gt;0,IF(SUM(X23:Y23)/AC23&gt;0,2,IF(AND(SUM(X23:Y23)/AC23=0,Z23/AC23&gt;0),3,IF(AND((AB23/AC23+AA23/AC23)=1,AA23/AC23&gt;0),4,5))),0)</f>
        <v>4</v>
      </c>
      <c r="W23" s="212" t="n">
        <f aca="false">COUNTIF(AG23:AV23,"б")</f>
        <v>0</v>
      </c>
      <c r="X23" s="212" t="n">
        <f aca="false">COUNTIF(AF23:AU23,"д")</f>
        <v>0</v>
      </c>
      <c r="Y23" s="212" t="n">
        <f aca="false">COUNTIF(AG23:AV23,2)+COUNTIF(AG23:AV23,"н")+COUNTIF(AG23:AV23,"д")</f>
        <v>0</v>
      </c>
      <c r="Z23" s="212" t="n">
        <f aca="false">COUNTIF(AG23:AV23,Z$5)</f>
        <v>0</v>
      </c>
      <c r="AA23" s="212" t="n">
        <f aca="false">COUNTIF(AG23:AV23,AA$5)</f>
        <v>8</v>
      </c>
      <c r="AB23" s="212" t="n">
        <f aca="false">COUNTIF(AG23:AV23,AB$5)</f>
        <v>7</v>
      </c>
      <c r="AC23" s="212" t="n">
        <f aca="false">SUM(X23:AB23)</f>
        <v>15</v>
      </c>
      <c r="AD23" s="213" t="n">
        <f aca="false">IF(ISERROR(((X23+Y23)*2+Z23*3+AA23*4+AB23*5)/SUM(X23,Y23:AB23)),"",((X23+Y23)*2+Z23*3+AA23*4+AB23*5)/SUM(X23,Y23:AB23))</f>
        <v>4.46666666666667</v>
      </c>
      <c r="AE23" s="214" t="n">
        <f aca="false">IF(AX23=5,0.5,IF(AX23=4,0.25,IF(AX23&lt;=3,0)))</f>
        <v>0</v>
      </c>
      <c r="AF23" s="1"/>
      <c r="AG23" s="215" t="n">
        <f aca="false">IF(ISERROR(VALUE(LEFT(F23))),LEFT(F23),VALUE(LEFT(F23)))</f>
        <v>5</v>
      </c>
      <c r="AH23" s="215" t="n">
        <f aca="false">IF(ISERROR(VALUE(LEFT(G23))),LEFT(G23),VALUE(LEFT(G23)))</f>
        <v>5</v>
      </c>
      <c r="AI23" s="215" t="n">
        <f aca="false">IF(ISERROR(VALUE(LEFT(H23))),LEFT(H23),VALUE(LEFT(H23)))</f>
        <v>5</v>
      </c>
      <c r="AJ23" s="215" t="n">
        <f aca="false">IF(ISERROR(VALUE(LEFT(I23))),LEFT(I23),VALUE(LEFT(I23)))</f>
        <v>5</v>
      </c>
      <c r="AK23" s="215" t="n">
        <f aca="false">IF(ISERROR(VALUE(LEFT(J23))),LEFT(J23),VALUE(LEFT(J23)))</f>
        <v>4</v>
      </c>
      <c r="AL23" s="215" t="n">
        <f aca="false">IF(ISERROR(VALUE(LEFT(K23))),LEFT(K23),VALUE(LEFT(K23)))</f>
        <v>4</v>
      </c>
      <c r="AM23" s="215" t="n">
        <f aca="false">IF(ISERROR(VALUE(LEFT(L23))),LEFT(L23),VALUE(LEFT(L23)))</f>
        <v>4</v>
      </c>
      <c r="AN23" s="215" t="n">
        <f aca="false">IF(ISERROR(VALUE(LEFT(M23))),LEFT(M23),VALUE(LEFT(M23)))</f>
        <v>4</v>
      </c>
      <c r="AO23" s="215" t="n">
        <f aca="false">IF(ISERROR(VALUE(LEFT(N23))),LEFT(N23),VALUE(LEFT(N23)))</f>
        <v>5</v>
      </c>
      <c r="AP23" s="215" t="n">
        <f aca="false">IF(ISERROR(VALUE(LEFT(O23))),LEFT(O23),VALUE(LEFT(O23)))</f>
        <v>5</v>
      </c>
      <c r="AQ23" s="215" t="n">
        <f aca="false">IF(ISERROR(VALUE(LEFT(P23))),LEFT(P23),VALUE(LEFT(P23)))</f>
        <v>4</v>
      </c>
      <c r="AR23" s="215" t="n">
        <f aca="false">IF(ISERROR(VALUE(LEFT(Q23))),LEFT(Q23),VALUE(LEFT(Q23)))</f>
        <v>4</v>
      </c>
      <c r="AS23" s="215" t="n">
        <f aca="false">IF(ISERROR(VALUE(LEFT(R23))),LEFT(R23),VALUE(LEFT(R23)))</f>
        <v>4</v>
      </c>
      <c r="AT23" s="215" t="n">
        <f aca="false">IF(ISERROR(VALUE(LEFT(S23))),LEFT(S23),VALUE(LEFT(S23)))</f>
        <v>5</v>
      </c>
      <c r="AU23" s="215" t="str">
        <f aca="false">IF(ISERROR(VALUE(LEFT(T23))),LEFT(T23),VALUE(LEFT(T23)))</f>
        <v/>
      </c>
      <c r="AV23" s="215" t="n">
        <f aca="false">IF(ISERROR(VALUE(LEFT(U23))),LEFT(U23),VALUE(LEFT(U23)))</f>
        <v>4</v>
      </c>
      <c r="AW23" s="216" t="n">
        <f aca="false">COUNTIF(AG23:AV23,"з")</f>
        <v>0</v>
      </c>
      <c r="AX23" s="217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7"/>
      <c r="CG23" s="217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true" outlineLevel="0" collapsed="false">
      <c r="A24" s="75" t="n">
        <v>19</v>
      </c>
      <c r="B24" s="180"/>
      <c r="C24" s="360" t="s">
        <v>30</v>
      </c>
      <c r="D24" s="354" t="s">
        <v>1107</v>
      </c>
      <c r="E24" s="79" t="n">
        <v>2434</v>
      </c>
      <c r="F24" s="80" t="n">
        <v>5</v>
      </c>
      <c r="G24" s="80" t="n">
        <v>5</v>
      </c>
      <c r="H24" s="80" t="n">
        <v>4</v>
      </c>
      <c r="I24" s="80" t="n">
        <v>4</v>
      </c>
      <c r="J24" s="80" t="n">
        <v>5</v>
      </c>
      <c r="K24" s="80" t="n">
        <v>5</v>
      </c>
      <c r="L24" s="80" t="s">
        <v>504</v>
      </c>
      <c r="M24" s="80" t="s">
        <v>504</v>
      </c>
      <c r="N24" s="80" t="s">
        <v>504</v>
      </c>
      <c r="O24" s="80" t="n">
        <v>5</v>
      </c>
      <c r="P24" s="80" t="n">
        <v>4</v>
      </c>
      <c r="Q24" s="80" t="n">
        <v>4</v>
      </c>
      <c r="R24" s="80" t="s">
        <v>504</v>
      </c>
      <c r="S24" s="80" t="n">
        <v>5</v>
      </c>
      <c r="T24" s="80"/>
      <c r="U24" s="80" t="n">
        <v>5</v>
      </c>
      <c r="V24" s="120" t="n">
        <f aca="false">IF(AC24&gt;0,IF(SUM(X24:Y24)/AC24&gt;0,2,IF(AND(SUM(X24:Y24)/AC24=0,Z24/AC24&gt;0),3,IF(AND((AB24/AC24+AA24/AC24)=1,AA24/AC24&gt;0),4,5))),0)</f>
        <v>4</v>
      </c>
      <c r="W24" s="212" t="n">
        <f aca="false">COUNTIF(AG24:AV24,"б")</f>
        <v>0</v>
      </c>
      <c r="X24" s="212" t="n">
        <f aca="false">COUNTIF(AF24:AU24,"д")</f>
        <v>0</v>
      </c>
      <c r="Y24" s="212" t="n">
        <f aca="false">COUNTIF(AG24:AV24,2)+COUNTIF(AG24:AV24,"н")+COUNTIF(AG24:AV24,"д")</f>
        <v>0</v>
      </c>
      <c r="Z24" s="212" t="n">
        <f aca="false">COUNTIF(AG24:AV24,Z$5)</f>
        <v>0</v>
      </c>
      <c r="AA24" s="212" t="n">
        <f aca="false">COUNTIF(AG24:AV24,AA$5)</f>
        <v>4</v>
      </c>
      <c r="AB24" s="212" t="n">
        <f aca="false">COUNTIF(AG24:AV24,AB$5)</f>
        <v>7</v>
      </c>
      <c r="AC24" s="212" t="n">
        <f aca="false">SUM(X24:AB24)</f>
        <v>11</v>
      </c>
      <c r="AD24" s="213" t="n">
        <f aca="false">IF(ISERROR(((X24+Y24)*2+Z24*3+AA24*4+AB24*5)/SUM(X24,Y24:AB24)),"",((X24+Y24)*2+Z24*3+AA24*4+AB24*5)/SUM(X24,Y24:AB24))</f>
        <v>4.63636363636364</v>
      </c>
      <c r="AE24" s="214" t="n">
        <f aca="false">IF(AX24=5,0.5,IF(AX24=4,0.25,IF(AX24&lt;=3,0)))</f>
        <v>0</v>
      </c>
      <c r="AF24" s="1"/>
      <c r="AG24" s="215" t="n">
        <f aca="false">IF(ISERROR(VALUE(LEFT(F24))),LEFT(F24),VALUE(LEFT(F24)))</f>
        <v>5</v>
      </c>
      <c r="AH24" s="215" t="n">
        <f aca="false">IF(ISERROR(VALUE(LEFT(G24))),LEFT(G24),VALUE(LEFT(G24)))</f>
        <v>5</v>
      </c>
      <c r="AI24" s="215" t="n">
        <f aca="false">IF(ISERROR(VALUE(LEFT(H24))),LEFT(H24),VALUE(LEFT(H24)))</f>
        <v>4</v>
      </c>
      <c r="AJ24" s="215" t="n">
        <f aca="false">IF(ISERROR(VALUE(LEFT(I24))),LEFT(I24),VALUE(LEFT(I24)))</f>
        <v>4</v>
      </c>
      <c r="AK24" s="215" t="n">
        <f aca="false">IF(ISERROR(VALUE(LEFT(J24))),LEFT(J24),VALUE(LEFT(J24)))</f>
        <v>5</v>
      </c>
      <c r="AL24" s="215" t="n">
        <f aca="false">IF(ISERROR(VALUE(LEFT(K24))),LEFT(K24),VALUE(LEFT(K24)))</f>
        <v>5</v>
      </c>
      <c r="AM24" s="215" t="str">
        <f aca="false">IF(ISERROR(VALUE(LEFT(L24))),LEFT(L24),VALUE(LEFT(L24)))</f>
        <v>а</v>
      </c>
      <c r="AN24" s="215" t="str">
        <f aca="false">IF(ISERROR(VALUE(LEFT(M24))),LEFT(M24),VALUE(LEFT(M24)))</f>
        <v>а</v>
      </c>
      <c r="AO24" s="215" t="str">
        <f aca="false">IF(ISERROR(VALUE(LEFT(N24))),LEFT(N24),VALUE(LEFT(N24)))</f>
        <v>а</v>
      </c>
      <c r="AP24" s="215" t="n">
        <f aca="false">IF(ISERROR(VALUE(LEFT(O24))),LEFT(O24),VALUE(LEFT(O24)))</f>
        <v>5</v>
      </c>
      <c r="AQ24" s="215" t="n">
        <f aca="false">IF(ISERROR(VALUE(LEFT(P24))),LEFT(P24),VALUE(LEFT(P24)))</f>
        <v>4</v>
      </c>
      <c r="AR24" s="215" t="n">
        <f aca="false">IF(ISERROR(VALUE(LEFT(Q24))),LEFT(Q24),VALUE(LEFT(Q24)))</f>
        <v>4</v>
      </c>
      <c r="AS24" s="215" t="str">
        <f aca="false">IF(ISERROR(VALUE(LEFT(R24))),LEFT(R24),VALUE(LEFT(R24)))</f>
        <v>а</v>
      </c>
      <c r="AT24" s="215" t="n">
        <f aca="false">IF(ISERROR(VALUE(LEFT(S24))),LEFT(S24),VALUE(LEFT(S24)))</f>
        <v>5</v>
      </c>
      <c r="AU24" s="215" t="str">
        <f aca="false">IF(ISERROR(VALUE(LEFT(T24))),LEFT(T24),VALUE(LEFT(T24)))</f>
        <v/>
      </c>
      <c r="AV24" s="215" t="n">
        <f aca="false">IF(ISERROR(VALUE(LEFT(U24))),LEFT(U24),VALUE(LEFT(U24)))</f>
        <v>5</v>
      </c>
      <c r="AW24" s="216" t="n">
        <f aca="false">COUNTIF(AG24:AV24,"з")</f>
        <v>0</v>
      </c>
      <c r="AX24" s="217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7"/>
      <c r="CG24" s="217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true" outlineLevel="0" collapsed="false">
      <c r="A25" s="75" t="n">
        <v>20</v>
      </c>
      <c r="B25" s="180"/>
      <c r="C25" s="360" t="s">
        <v>30</v>
      </c>
      <c r="D25" s="354" t="s">
        <v>1108</v>
      </c>
      <c r="E25" s="79" t="n">
        <v>2434</v>
      </c>
      <c r="F25" s="80" t="n">
        <v>5</v>
      </c>
      <c r="G25" s="80" t="n">
        <v>5</v>
      </c>
      <c r="H25" s="80" t="n">
        <v>4</v>
      </c>
      <c r="I25" s="80" t="n">
        <v>5</v>
      </c>
      <c r="J25" s="80" t="n">
        <v>5</v>
      </c>
      <c r="K25" s="80" t="n">
        <v>5</v>
      </c>
      <c r="L25" s="80" t="n">
        <v>5</v>
      </c>
      <c r="M25" s="80" t="n">
        <v>4</v>
      </c>
      <c r="N25" s="80" t="n">
        <v>5</v>
      </c>
      <c r="O25" s="80" t="n">
        <v>5</v>
      </c>
      <c r="P25" s="80" t="n">
        <v>5</v>
      </c>
      <c r="Q25" s="80" t="n">
        <v>5</v>
      </c>
      <c r="R25" s="80" t="n">
        <v>5</v>
      </c>
      <c r="S25" s="80" t="n">
        <v>5</v>
      </c>
      <c r="T25" s="80"/>
      <c r="U25" s="80" t="n">
        <v>5</v>
      </c>
      <c r="V25" s="120" t="n">
        <f aca="false">IF(AC25&gt;0,IF(SUM(X25:Y25)/AC25&gt;0,2,IF(AND(SUM(X25:Y25)/AC25=0,Z25/AC25&gt;0),3,IF(AND((AB25/AC25+AA25/AC25)=1,AA25/AC25&gt;0),4,5))),0)</f>
        <v>4</v>
      </c>
      <c r="W25" s="212" t="n">
        <f aca="false">COUNTIF(AG25:AV25,"б")</f>
        <v>0</v>
      </c>
      <c r="X25" s="212" t="n">
        <f aca="false">COUNTIF(AF25:AU25,"д")</f>
        <v>0</v>
      </c>
      <c r="Y25" s="212" t="n">
        <f aca="false">COUNTIF(AG25:AV25,2)+COUNTIF(AG25:AV25,"н")+COUNTIF(AG25:AV25,"д")</f>
        <v>0</v>
      </c>
      <c r="Z25" s="212" t="n">
        <f aca="false">COUNTIF(AG25:AV25,Z$5)</f>
        <v>0</v>
      </c>
      <c r="AA25" s="212" t="n">
        <f aca="false">COUNTIF(AG25:AV25,AA$5)</f>
        <v>2</v>
      </c>
      <c r="AB25" s="212" t="n">
        <f aca="false">COUNTIF(AG25:AV25,AB$5)</f>
        <v>13</v>
      </c>
      <c r="AC25" s="212" t="n">
        <f aca="false">SUM(X25:AB25)</f>
        <v>15</v>
      </c>
      <c r="AD25" s="213" t="n">
        <f aca="false">IF(ISERROR(((X25+Y25)*2+Z25*3+AA25*4+AB25*5)/SUM(X25,Y25:AB25)),"",((X25+Y25)*2+Z25*3+AA25*4+AB25*5)/SUM(X25,Y25:AB25))</f>
        <v>4.86666666666667</v>
      </c>
      <c r="AE25" s="214" t="n">
        <f aca="false">IF(AX25=5,0.5,IF(AX25=4,0.25,IF(AX25&lt;=3,0)))</f>
        <v>0</v>
      </c>
      <c r="AF25" s="1"/>
      <c r="AG25" s="215" t="n">
        <f aca="false">IF(ISERROR(VALUE(LEFT(F25))),LEFT(F25),VALUE(LEFT(F25)))</f>
        <v>5</v>
      </c>
      <c r="AH25" s="215" t="n">
        <f aca="false">IF(ISERROR(VALUE(LEFT(G25))),LEFT(G25),VALUE(LEFT(G25)))</f>
        <v>5</v>
      </c>
      <c r="AI25" s="215" t="n">
        <f aca="false">IF(ISERROR(VALUE(LEFT(H25))),LEFT(H25),VALUE(LEFT(H25)))</f>
        <v>4</v>
      </c>
      <c r="AJ25" s="215" t="n">
        <f aca="false">IF(ISERROR(VALUE(LEFT(I25))),LEFT(I25),VALUE(LEFT(I25)))</f>
        <v>5</v>
      </c>
      <c r="AK25" s="215" t="n">
        <f aca="false">IF(ISERROR(VALUE(LEFT(J25))),LEFT(J25),VALUE(LEFT(J25)))</f>
        <v>5</v>
      </c>
      <c r="AL25" s="215" t="n">
        <f aca="false">IF(ISERROR(VALUE(LEFT(K25))),LEFT(K25),VALUE(LEFT(K25)))</f>
        <v>5</v>
      </c>
      <c r="AM25" s="215" t="n">
        <f aca="false">IF(ISERROR(VALUE(LEFT(L25))),LEFT(L25),VALUE(LEFT(L25)))</f>
        <v>5</v>
      </c>
      <c r="AN25" s="215" t="n">
        <f aca="false">IF(ISERROR(VALUE(LEFT(M25))),LEFT(M25),VALUE(LEFT(M25)))</f>
        <v>4</v>
      </c>
      <c r="AO25" s="215" t="n">
        <f aca="false">IF(ISERROR(VALUE(LEFT(N25))),LEFT(N25),VALUE(LEFT(N25)))</f>
        <v>5</v>
      </c>
      <c r="AP25" s="215" t="n">
        <f aca="false">IF(ISERROR(VALUE(LEFT(O25))),LEFT(O25),VALUE(LEFT(O25)))</f>
        <v>5</v>
      </c>
      <c r="AQ25" s="215" t="n">
        <f aca="false">IF(ISERROR(VALUE(LEFT(P25))),LEFT(P25),VALUE(LEFT(P25)))</f>
        <v>5</v>
      </c>
      <c r="AR25" s="215" t="n">
        <f aca="false">IF(ISERROR(VALUE(LEFT(Q25))),LEFT(Q25),VALUE(LEFT(Q25)))</f>
        <v>5</v>
      </c>
      <c r="AS25" s="215" t="n">
        <f aca="false">IF(ISERROR(VALUE(LEFT(R25))),LEFT(R25),VALUE(LEFT(R25)))</f>
        <v>5</v>
      </c>
      <c r="AT25" s="215" t="n">
        <f aca="false">IF(ISERROR(VALUE(LEFT(S25))),LEFT(S25),VALUE(LEFT(S25)))</f>
        <v>5</v>
      </c>
      <c r="AU25" s="215" t="str">
        <f aca="false">IF(ISERROR(VALUE(LEFT(T25))),LEFT(T25),VALUE(LEFT(T25)))</f>
        <v/>
      </c>
      <c r="AV25" s="215" t="n">
        <f aca="false">IF(ISERROR(VALUE(LEFT(U25))),LEFT(U25),VALUE(LEFT(U25)))</f>
        <v>5</v>
      </c>
      <c r="AW25" s="216" t="n">
        <f aca="false">COUNTIF(AG25:AV25,"з")</f>
        <v>0</v>
      </c>
      <c r="AX25" s="217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7"/>
      <c r="CG25" s="217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true" outlineLevel="0" collapsed="false">
      <c r="A26" s="75" t="n">
        <v>21</v>
      </c>
      <c r="B26" s="180"/>
      <c r="C26" s="360" t="s">
        <v>30</v>
      </c>
      <c r="D26" s="354" t="s">
        <v>1109</v>
      </c>
      <c r="E26" s="79" t="n">
        <v>2434</v>
      </c>
      <c r="F26" s="80" t="n">
        <v>5</v>
      </c>
      <c r="G26" s="80" t="n">
        <v>5</v>
      </c>
      <c r="H26" s="80" t="n">
        <v>5</v>
      </c>
      <c r="I26" s="80" t="n">
        <v>5</v>
      </c>
      <c r="J26" s="80" t="n">
        <v>5</v>
      </c>
      <c r="K26" s="80" t="n">
        <v>4</v>
      </c>
      <c r="L26" s="80" t="s">
        <v>504</v>
      </c>
      <c r="M26" s="80" t="s">
        <v>134</v>
      </c>
      <c r="N26" s="80" t="s">
        <v>504</v>
      </c>
      <c r="O26" s="80" t="n">
        <v>5</v>
      </c>
      <c r="P26" s="80" t="n">
        <v>4</v>
      </c>
      <c r="Q26" s="80" t="n">
        <v>4</v>
      </c>
      <c r="R26" s="80" t="s">
        <v>134</v>
      </c>
      <c r="S26" s="80" t="n">
        <v>5</v>
      </c>
      <c r="T26" s="80"/>
      <c r="U26" s="80" t="n">
        <v>5</v>
      </c>
      <c r="V26" s="120" t="n">
        <f aca="false">IF(AC26&gt;0,IF(SUM(X26:Y26)/AC26&gt;0,2,IF(AND(SUM(X26:Y26)/AC26=0,Z26/AC26&gt;0),3,IF(AND((AB26/AC26+AA26/AC26)=1,AA26/AC26&gt;0),4,5))),0)</f>
        <v>4</v>
      </c>
      <c r="W26" s="212" t="n">
        <f aca="false">COUNTIF(AG26:AV26,"б")</f>
        <v>0</v>
      </c>
      <c r="X26" s="212" t="n">
        <f aca="false">COUNTIF(AF26:AU26,"д")</f>
        <v>0</v>
      </c>
      <c r="Y26" s="212" t="n">
        <f aca="false">COUNTIF(AG26:AV26,2)+COUNTIF(AG26:AV26,"н")+COUNTIF(AG26:AV26,"д")</f>
        <v>0</v>
      </c>
      <c r="Z26" s="212" t="n">
        <f aca="false">COUNTIF(AG26:AV26,Z$5)</f>
        <v>0</v>
      </c>
      <c r="AA26" s="212" t="n">
        <f aca="false">COUNTIF(AG26:AV26,AA$5)</f>
        <v>3</v>
      </c>
      <c r="AB26" s="212" t="n">
        <f aca="false">COUNTIF(AG26:AV26,AB$5)</f>
        <v>8</v>
      </c>
      <c r="AC26" s="212" t="n">
        <f aca="false">SUM(X26:AB26)</f>
        <v>11</v>
      </c>
      <c r="AD26" s="213" t="n">
        <f aca="false">IF(ISERROR(((X26+Y26)*2+Z26*3+AA26*4+AB26*5)/SUM(X26,Y26:AB26)),"",((X26+Y26)*2+Z26*3+AA26*4+AB26*5)/SUM(X26,Y26:AB26))</f>
        <v>4.72727272727273</v>
      </c>
      <c r="AE26" s="214" t="n">
        <f aca="false">IF(AX26=5,0.5,IF(AX26=4,0.25,IF(AX26&lt;=3,0)))</f>
        <v>0</v>
      </c>
      <c r="AF26" s="1"/>
      <c r="AG26" s="215" t="n">
        <f aca="false">IF(ISERROR(VALUE(LEFT(F26))),LEFT(F26),VALUE(LEFT(F26)))</f>
        <v>5</v>
      </c>
      <c r="AH26" s="215" t="n">
        <f aca="false">IF(ISERROR(VALUE(LEFT(G26))),LEFT(G26),VALUE(LEFT(G26)))</f>
        <v>5</v>
      </c>
      <c r="AI26" s="215" t="n">
        <f aca="false">IF(ISERROR(VALUE(LEFT(H26))),LEFT(H26),VALUE(LEFT(H26)))</f>
        <v>5</v>
      </c>
      <c r="AJ26" s="215" t="n">
        <f aca="false">IF(ISERROR(VALUE(LEFT(I26))),LEFT(I26),VALUE(LEFT(I26)))</f>
        <v>5</v>
      </c>
      <c r="AK26" s="215" t="n">
        <f aca="false">IF(ISERROR(VALUE(LEFT(J26))),LEFT(J26),VALUE(LEFT(J26)))</f>
        <v>5</v>
      </c>
      <c r="AL26" s="215" t="n">
        <f aca="false">IF(ISERROR(VALUE(LEFT(K26))),LEFT(K26),VALUE(LEFT(K26)))</f>
        <v>4</v>
      </c>
      <c r="AM26" s="215" t="str">
        <f aca="false">IF(ISERROR(VALUE(LEFT(L26))),LEFT(L26),VALUE(LEFT(L26)))</f>
        <v>а</v>
      </c>
      <c r="AN26" s="215" t="str">
        <f aca="false">IF(ISERROR(VALUE(LEFT(M26))),LEFT(M26),VALUE(LEFT(M26)))</f>
        <v>а</v>
      </c>
      <c r="AO26" s="215" t="str">
        <f aca="false">IF(ISERROR(VALUE(LEFT(N26))),LEFT(N26),VALUE(LEFT(N26)))</f>
        <v>а</v>
      </c>
      <c r="AP26" s="215" t="n">
        <f aca="false">IF(ISERROR(VALUE(LEFT(O26))),LEFT(O26),VALUE(LEFT(O26)))</f>
        <v>5</v>
      </c>
      <c r="AQ26" s="215" t="n">
        <f aca="false">IF(ISERROR(VALUE(LEFT(P26))),LEFT(P26),VALUE(LEFT(P26)))</f>
        <v>4</v>
      </c>
      <c r="AR26" s="215" t="n">
        <f aca="false">IF(ISERROR(VALUE(LEFT(Q26))),LEFT(Q26),VALUE(LEFT(Q26)))</f>
        <v>4</v>
      </c>
      <c r="AS26" s="215" t="str">
        <f aca="false">IF(ISERROR(VALUE(LEFT(R26))),LEFT(R26),VALUE(LEFT(R26)))</f>
        <v>а</v>
      </c>
      <c r="AT26" s="215" t="n">
        <f aca="false">IF(ISERROR(VALUE(LEFT(S26))),LEFT(S26),VALUE(LEFT(S26)))</f>
        <v>5</v>
      </c>
      <c r="AU26" s="215" t="str">
        <f aca="false">IF(ISERROR(VALUE(LEFT(T26))),LEFT(T26),VALUE(LEFT(T26)))</f>
        <v/>
      </c>
      <c r="AV26" s="215" t="n">
        <f aca="false">IF(ISERROR(VALUE(LEFT(U26))),LEFT(U26),VALUE(LEFT(U26)))</f>
        <v>5</v>
      </c>
      <c r="AW26" s="216" t="n">
        <f aca="false">COUNTIF(AG26:AV26,"з")</f>
        <v>0</v>
      </c>
      <c r="AX26" s="217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7"/>
      <c r="CG26" s="217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true" outlineLevel="0" collapsed="false">
      <c r="A27" s="75" t="n">
        <v>22</v>
      </c>
      <c r="B27" s="180"/>
      <c r="C27" s="360" t="s">
        <v>30</v>
      </c>
      <c r="D27" s="354" t="s">
        <v>1110</v>
      </c>
      <c r="E27" s="79" t="n">
        <v>2434</v>
      </c>
      <c r="F27" s="80" t="n">
        <v>5</v>
      </c>
      <c r="G27" s="80" t="n">
        <v>5</v>
      </c>
      <c r="H27" s="80" t="n">
        <v>4</v>
      </c>
      <c r="I27" s="80" t="n">
        <v>4</v>
      </c>
      <c r="J27" s="80" t="n">
        <v>4</v>
      </c>
      <c r="K27" s="80" t="n">
        <v>5</v>
      </c>
      <c r="L27" s="80" t="n">
        <v>4</v>
      </c>
      <c r="M27" s="80" t="n">
        <v>4</v>
      </c>
      <c r="N27" s="80" t="n">
        <v>5</v>
      </c>
      <c r="O27" s="80" t="n">
        <v>4</v>
      </c>
      <c r="P27" s="80" t="n">
        <v>4</v>
      </c>
      <c r="Q27" s="80" t="n">
        <v>3</v>
      </c>
      <c r="R27" s="80" t="n">
        <v>3</v>
      </c>
      <c r="S27" s="80" t="n">
        <v>4</v>
      </c>
      <c r="T27" s="80"/>
      <c r="U27" s="80" t="n">
        <v>4</v>
      </c>
      <c r="V27" s="120" t="n">
        <f aca="false">IF(AC27&gt;0,IF(SUM(X27:Y27)/AC27&gt;0,2,IF(AND(SUM(X27:Y27)/AC27=0,Z27/AC27&gt;0),3,IF(AND((AB27/AC27+AA27/AC27)=1,AA27/AC27&gt;0),4,5))),0)</f>
        <v>3</v>
      </c>
      <c r="W27" s="212" t="n">
        <f aca="false">COUNTIF(AG27:AV27,"б")</f>
        <v>0</v>
      </c>
      <c r="X27" s="212" t="n">
        <f aca="false">COUNTIF(AF27:AU27,"д")</f>
        <v>0</v>
      </c>
      <c r="Y27" s="212" t="n">
        <f aca="false">COUNTIF(AG27:AV27,2)+COUNTIF(AG27:AV27,"н")+COUNTIF(AG27:AV27,"д")</f>
        <v>0</v>
      </c>
      <c r="Z27" s="212" t="n">
        <f aca="false">COUNTIF(AG27:AV27,Z$5)</f>
        <v>2</v>
      </c>
      <c r="AA27" s="212" t="n">
        <f aca="false">COUNTIF(AG27:AV27,AA$5)</f>
        <v>9</v>
      </c>
      <c r="AB27" s="212" t="n">
        <f aca="false">COUNTIF(AG27:AV27,AB$5)</f>
        <v>4</v>
      </c>
      <c r="AC27" s="212" t="n">
        <f aca="false">SUM(X27:AB27)</f>
        <v>15</v>
      </c>
      <c r="AD27" s="213" t="n">
        <f aca="false">IF(ISERROR(((X27+Y27)*2+Z27*3+AA27*4+AB27*5)/SUM(X27,Y27:AB27)),"",((X27+Y27)*2+Z27*3+AA27*4+AB27*5)/SUM(X27,Y27:AB27))</f>
        <v>4.13333333333333</v>
      </c>
      <c r="AE27" s="214" t="n">
        <f aca="false">IF(AX27=5,0.5,IF(AX27=4,0.25,IF(AX27&lt;=3,0)))</f>
        <v>0</v>
      </c>
      <c r="AF27" s="1"/>
      <c r="AG27" s="215" t="n">
        <f aca="false">IF(ISERROR(VALUE(LEFT(F27))),LEFT(F27),VALUE(LEFT(F27)))</f>
        <v>5</v>
      </c>
      <c r="AH27" s="215" t="n">
        <f aca="false">IF(ISERROR(VALUE(LEFT(G27))),LEFT(G27),VALUE(LEFT(G27)))</f>
        <v>5</v>
      </c>
      <c r="AI27" s="215" t="n">
        <f aca="false">IF(ISERROR(VALUE(LEFT(H27))),LEFT(H27),VALUE(LEFT(H27)))</f>
        <v>4</v>
      </c>
      <c r="AJ27" s="215" t="n">
        <f aca="false">IF(ISERROR(VALUE(LEFT(I27))),LEFT(I27),VALUE(LEFT(I27)))</f>
        <v>4</v>
      </c>
      <c r="AK27" s="215" t="n">
        <f aca="false">IF(ISERROR(VALUE(LEFT(J27))),LEFT(J27),VALUE(LEFT(J27)))</f>
        <v>4</v>
      </c>
      <c r="AL27" s="215" t="n">
        <f aca="false">IF(ISERROR(VALUE(LEFT(K27))),LEFT(K27),VALUE(LEFT(K27)))</f>
        <v>5</v>
      </c>
      <c r="AM27" s="215" t="n">
        <f aca="false">IF(ISERROR(VALUE(LEFT(L27))),LEFT(L27),VALUE(LEFT(L27)))</f>
        <v>4</v>
      </c>
      <c r="AN27" s="215" t="n">
        <f aca="false">IF(ISERROR(VALUE(LEFT(M27))),LEFT(M27),VALUE(LEFT(M27)))</f>
        <v>4</v>
      </c>
      <c r="AO27" s="215" t="n">
        <f aca="false">IF(ISERROR(VALUE(LEFT(N27))),LEFT(N27),VALUE(LEFT(N27)))</f>
        <v>5</v>
      </c>
      <c r="AP27" s="215" t="n">
        <f aca="false">IF(ISERROR(VALUE(LEFT(O27))),LEFT(O27),VALUE(LEFT(O27)))</f>
        <v>4</v>
      </c>
      <c r="AQ27" s="215" t="n">
        <f aca="false">IF(ISERROR(VALUE(LEFT(P27))),LEFT(P27),VALUE(LEFT(P27)))</f>
        <v>4</v>
      </c>
      <c r="AR27" s="215" t="n">
        <f aca="false">IF(ISERROR(VALUE(LEFT(Q27))),LEFT(Q27),VALUE(LEFT(Q27)))</f>
        <v>3</v>
      </c>
      <c r="AS27" s="215" t="n">
        <f aca="false">IF(ISERROR(VALUE(LEFT(R27))),LEFT(R27),VALUE(LEFT(R27)))</f>
        <v>3</v>
      </c>
      <c r="AT27" s="215" t="n">
        <f aca="false">IF(ISERROR(VALUE(LEFT(S27))),LEFT(S27),VALUE(LEFT(S27)))</f>
        <v>4</v>
      </c>
      <c r="AU27" s="215" t="str">
        <f aca="false">IF(ISERROR(VALUE(LEFT(T27))),LEFT(T27),VALUE(LEFT(T27)))</f>
        <v/>
      </c>
      <c r="AV27" s="215" t="n">
        <f aca="false">IF(ISERROR(VALUE(LEFT(U27))),LEFT(U27),VALUE(LEFT(U27)))</f>
        <v>4</v>
      </c>
      <c r="AW27" s="216" t="n">
        <f aca="false">COUNTIF(AG27:AV27,"з")</f>
        <v>0</v>
      </c>
      <c r="AX27" s="217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7"/>
      <c r="CG27" s="217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true" outlineLevel="0" collapsed="false">
      <c r="A28" s="75" t="n">
        <v>23</v>
      </c>
      <c r="B28" s="180"/>
      <c r="C28" s="360" t="s">
        <v>30</v>
      </c>
      <c r="D28" s="354" t="s">
        <v>1111</v>
      </c>
      <c r="E28" s="79" t="n">
        <v>2434</v>
      </c>
      <c r="F28" s="80" t="n">
        <v>5</v>
      </c>
      <c r="G28" s="80" t="n">
        <v>5</v>
      </c>
      <c r="H28" s="80" t="n">
        <v>5</v>
      </c>
      <c r="I28" s="80" t="n">
        <v>4</v>
      </c>
      <c r="J28" s="80" t="n">
        <v>3</v>
      </c>
      <c r="K28" s="80" t="n">
        <v>3</v>
      </c>
      <c r="L28" s="80" t="n">
        <v>3</v>
      </c>
      <c r="M28" s="80" t="n">
        <v>4</v>
      </c>
      <c r="N28" s="80" t="n">
        <v>5</v>
      </c>
      <c r="O28" s="80" t="n">
        <v>4</v>
      </c>
      <c r="P28" s="80" t="n">
        <v>3</v>
      </c>
      <c r="Q28" s="80" t="n">
        <v>3</v>
      </c>
      <c r="R28" s="80" t="n">
        <v>3</v>
      </c>
      <c r="S28" s="80" t="n">
        <v>4</v>
      </c>
      <c r="T28" s="80"/>
      <c r="U28" s="80" t="n">
        <v>4</v>
      </c>
      <c r="V28" s="120" t="n">
        <f aca="false">IF(AC28&gt;0,IF(SUM(X28:Y28)/AC28&gt;0,2,IF(AND(SUM(X28:Y28)/AC28=0,Z28/AC28&gt;0),3,IF(AND((AB28/AC28+AA28/AC28)=1,AA28/AC28&gt;0),4,5))),0)</f>
        <v>3</v>
      </c>
      <c r="W28" s="212" t="n">
        <f aca="false">COUNTIF(AG28:AV28,"б")</f>
        <v>0</v>
      </c>
      <c r="X28" s="212" t="n">
        <f aca="false">COUNTIF(AF28:AU28,"д")</f>
        <v>0</v>
      </c>
      <c r="Y28" s="212" t="n">
        <f aca="false">COUNTIF(AG28:AV28,2)+COUNTIF(AG28:AV28,"н")+COUNTIF(AG28:AV28,"д")</f>
        <v>0</v>
      </c>
      <c r="Z28" s="212" t="n">
        <f aca="false">COUNTIF(AG28:AV28,Z$5)</f>
        <v>6</v>
      </c>
      <c r="AA28" s="212" t="n">
        <f aca="false">COUNTIF(AG28:AV28,AA$5)</f>
        <v>5</v>
      </c>
      <c r="AB28" s="212" t="n">
        <f aca="false">COUNTIF(AG28:AV28,AB$5)</f>
        <v>4</v>
      </c>
      <c r="AC28" s="212" t="n">
        <f aca="false">SUM(X28:AB28)</f>
        <v>15</v>
      </c>
      <c r="AD28" s="213" t="n">
        <f aca="false">IF(ISERROR(((X28+Y28)*2+Z28*3+AA28*4+AB28*5)/SUM(X28,Y28:AB28)),"",((X28+Y28)*2+Z28*3+AA28*4+AB28*5)/SUM(X28,Y28:AB28))</f>
        <v>3.86666666666667</v>
      </c>
      <c r="AE28" s="214" t="n">
        <f aca="false">IF(AX28=5,0.5,IF(AX28=4,0.25,IF(AX28&lt;=3,0)))</f>
        <v>0</v>
      </c>
      <c r="AF28" s="1"/>
      <c r="AG28" s="215" t="n">
        <f aca="false">IF(ISERROR(VALUE(LEFT(F28))),LEFT(F28),VALUE(LEFT(F28)))</f>
        <v>5</v>
      </c>
      <c r="AH28" s="215" t="n">
        <f aca="false">IF(ISERROR(VALUE(LEFT(G28))),LEFT(G28),VALUE(LEFT(G28)))</f>
        <v>5</v>
      </c>
      <c r="AI28" s="215" t="n">
        <f aca="false">IF(ISERROR(VALUE(LEFT(H28))),LEFT(H28),VALUE(LEFT(H28)))</f>
        <v>5</v>
      </c>
      <c r="AJ28" s="215" t="n">
        <f aca="false">IF(ISERROR(VALUE(LEFT(I28))),LEFT(I28),VALUE(LEFT(I28)))</f>
        <v>4</v>
      </c>
      <c r="AK28" s="215" t="n">
        <f aca="false">IF(ISERROR(VALUE(LEFT(J28))),LEFT(J28),VALUE(LEFT(J28)))</f>
        <v>3</v>
      </c>
      <c r="AL28" s="215" t="n">
        <f aca="false">IF(ISERROR(VALUE(LEFT(K28))),LEFT(K28),VALUE(LEFT(K28)))</f>
        <v>3</v>
      </c>
      <c r="AM28" s="215" t="n">
        <f aca="false">IF(ISERROR(VALUE(LEFT(L28))),LEFT(L28),VALUE(LEFT(L28)))</f>
        <v>3</v>
      </c>
      <c r="AN28" s="215" t="n">
        <f aca="false">IF(ISERROR(VALUE(LEFT(M28))),LEFT(M28),VALUE(LEFT(M28)))</f>
        <v>4</v>
      </c>
      <c r="AO28" s="215" t="n">
        <f aca="false">IF(ISERROR(VALUE(LEFT(N28))),LEFT(N28),VALUE(LEFT(N28)))</f>
        <v>5</v>
      </c>
      <c r="AP28" s="215" t="n">
        <f aca="false">IF(ISERROR(VALUE(LEFT(O28))),LEFT(O28),VALUE(LEFT(O28)))</f>
        <v>4</v>
      </c>
      <c r="AQ28" s="215" t="n">
        <f aca="false">IF(ISERROR(VALUE(LEFT(P28))),LEFT(P28),VALUE(LEFT(P28)))</f>
        <v>3</v>
      </c>
      <c r="AR28" s="215" t="n">
        <f aca="false">IF(ISERROR(VALUE(LEFT(Q28))),LEFT(Q28),VALUE(LEFT(Q28)))</f>
        <v>3</v>
      </c>
      <c r="AS28" s="215" t="n">
        <f aca="false">IF(ISERROR(VALUE(LEFT(R28))),LEFT(R28),VALUE(LEFT(R28)))</f>
        <v>3</v>
      </c>
      <c r="AT28" s="215" t="n">
        <f aca="false">IF(ISERROR(VALUE(LEFT(S28))),LEFT(S28),VALUE(LEFT(S28)))</f>
        <v>4</v>
      </c>
      <c r="AU28" s="215" t="str">
        <f aca="false">IF(ISERROR(VALUE(LEFT(T28))),LEFT(T28),VALUE(LEFT(T28)))</f>
        <v/>
      </c>
      <c r="AV28" s="215" t="n">
        <f aca="false">IF(ISERROR(VALUE(LEFT(U28))),LEFT(U28),VALUE(LEFT(U28)))</f>
        <v>4</v>
      </c>
      <c r="AW28" s="216" t="n">
        <f aca="false">COUNTIF(AG28:AV28,"з")</f>
        <v>0</v>
      </c>
      <c r="AX28" s="217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7"/>
      <c r="CG28" s="217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true" customHeight="false" outlineLevel="0" collapsed="false">
      <c r="A29" s="75"/>
      <c r="B29" s="180"/>
      <c r="C29" s="360"/>
      <c r="D29" s="354"/>
      <c r="E29" s="79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120" t="n">
        <f aca="false">IF(AC29&gt;0,IF(SUM(X29:Y29)/AC29&gt;0,2,IF(AND(SUM(X29:Y29)/AC29=0,Z29/AC29&gt;0),3,IF(AND((AB29/AC29+AA29/AC29)=1,AA29/AC29&gt;0),4,5))),0)</f>
        <v>0</v>
      </c>
      <c r="W29" s="212" t="n">
        <f aca="false">COUNTIF(AG29:AV29,"б")</f>
        <v>0</v>
      </c>
      <c r="X29" s="212" t="n">
        <f aca="false">COUNTIF(AF29:AU29,"д")</f>
        <v>0</v>
      </c>
      <c r="Y29" s="212" t="n">
        <f aca="false">COUNTIF(AG29:AV29,2)+COUNTIF(AG29:AV29,"н")+COUNTIF(AG29:AV29,"д")</f>
        <v>0</v>
      </c>
      <c r="Z29" s="212" t="n">
        <f aca="false">COUNTIF(AG29:AV29,Z$5)</f>
        <v>0</v>
      </c>
      <c r="AA29" s="212" t="n">
        <f aca="false">COUNTIF(AG29:AV29,AA$5)</f>
        <v>0</v>
      </c>
      <c r="AB29" s="212" t="n">
        <f aca="false">COUNTIF(AG29:AV29,AB$5)</f>
        <v>0</v>
      </c>
      <c r="AC29" s="212" t="n">
        <f aca="false">SUM(X29:AB29)</f>
        <v>0</v>
      </c>
      <c r="AD29" s="213" t="str">
        <f aca="false">IF(ISERROR(((X29+Y29)*2+Z29*3+AA29*4+AB29*5)/SUM(X29,Y29:AB29)),"",((X29+Y29)*2+Z29*3+AA29*4+AB29*5)/SUM(X29,Y29:AB29))</f>
        <v/>
      </c>
      <c r="AE29" s="214" t="n">
        <f aca="false">IF(AX29=5,0.5,IF(AX29=4,0.25,IF(AX29&lt;=3,0)))</f>
        <v>0</v>
      </c>
      <c r="AF29" s="1"/>
      <c r="AG29" s="215" t="str">
        <f aca="false">IF(ISERROR(VALUE(LEFT(F29))),LEFT(F29),VALUE(LEFT(F29)))</f>
        <v/>
      </c>
      <c r="AH29" s="215" t="str">
        <f aca="false">IF(ISERROR(VALUE(LEFT(G29))),LEFT(G29),VALUE(LEFT(G29)))</f>
        <v/>
      </c>
      <c r="AI29" s="215" t="str">
        <f aca="false">IF(ISERROR(VALUE(LEFT(H29))),LEFT(H29),VALUE(LEFT(H29)))</f>
        <v/>
      </c>
      <c r="AJ29" s="215" t="str">
        <f aca="false">IF(ISERROR(VALUE(LEFT(I29))),LEFT(I29),VALUE(LEFT(I29)))</f>
        <v/>
      </c>
      <c r="AK29" s="215" t="str">
        <f aca="false">IF(ISERROR(VALUE(LEFT(J29))),LEFT(J29),VALUE(LEFT(J29)))</f>
        <v/>
      </c>
      <c r="AL29" s="215" t="str">
        <f aca="false">IF(ISERROR(VALUE(LEFT(K29))),LEFT(K29),VALUE(LEFT(K29)))</f>
        <v/>
      </c>
      <c r="AM29" s="215" t="str">
        <f aca="false">IF(ISERROR(VALUE(LEFT(L29))),LEFT(L29),VALUE(LEFT(L29)))</f>
        <v/>
      </c>
      <c r="AN29" s="215" t="str">
        <f aca="false">IF(ISERROR(VALUE(LEFT(M29))),LEFT(M29),VALUE(LEFT(M29)))</f>
        <v/>
      </c>
      <c r="AO29" s="215" t="str">
        <f aca="false">IF(ISERROR(VALUE(LEFT(N29))),LEFT(N29),VALUE(LEFT(N29)))</f>
        <v/>
      </c>
      <c r="AP29" s="215" t="str">
        <f aca="false">IF(ISERROR(VALUE(LEFT(O29))),LEFT(O29),VALUE(LEFT(O29)))</f>
        <v/>
      </c>
      <c r="AQ29" s="215" t="str">
        <f aca="false">IF(ISERROR(VALUE(LEFT(P29))),LEFT(P29),VALUE(LEFT(P29)))</f>
        <v/>
      </c>
      <c r="AR29" s="215" t="str">
        <f aca="false">IF(ISERROR(VALUE(LEFT(Q29))),LEFT(Q29),VALUE(LEFT(Q29)))</f>
        <v/>
      </c>
      <c r="AS29" s="215" t="str">
        <f aca="false">IF(ISERROR(VALUE(LEFT(R29))),LEFT(R29),VALUE(LEFT(R29)))</f>
        <v/>
      </c>
      <c r="AT29" s="215" t="str">
        <f aca="false">IF(ISERROR(VALUE(LEFT(S29))),LEFT(S29),VALUE(LEFT(S29)))</f>
        <v/>
      </c>
      <c r="AU29" s="215" t="str">
        <f aca="false">IF(ISERROR(VALUE(LEFT(T29))),LEFT(T29),VALUE(LEFT(T29)))</f>
        <v/>
      </c>
      <c r="AV29" s="215" t="str">
        <f aca="false">IF(ISERROR(VALUE(LEFT(U29))),LEFT(U29),VALUE(LEFT(U29)))</f>
        <v/>
      </c>
      <c r="AW29" s="216" t="n">
        <f aca="false">COUNTIF(AG29:AV29,"з")</f>
        <v>0</v>
      </c>
      <c r="AX29" s="217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7"/>
      <c r="CG29" s="217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true" customHeight="false" outlineLevel="0" collapsed="false">
      <c r="A30" s="75"/>
      <c r="B30" s="180"/>
      <c r="C30" s="360"/>
      <c r="D30" s="354"/>
      <c r="E30" s="79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120" t="n">
        <f aca="false">IF(AC30&gt;0,IF(SUM(X30:Y30)/AC30&gt;0,2,IF(AND(SUM(X30:Y30)/AC30=0,Z30/AC30&gt;0),3,IF(AND((AB30/AC30+AA30/AC30)=1,AA30/AC30&gt;0),4,5))),0)</f>
        <v>0</v>
      </c>
      <c r="W30" s="212" t="n">
        <f aca="false">COUNTIF(AG30:AV30,"б")</f>
        <v>0</v>
      </c>
      <c r="X30" s="212" t="n">
        <f aca="false">COUNTIF(AF30:AU30,"д")</f>
        <v>0</v>
      </c>
      <c r="Y30" s="212" t="n">
        <f aca="false">COUNTIF(AG30:AV30,2)+COUNTIF(AG30:AV30,"н")+COUNTIF(AG30:AV30,"д")</f>
        <v>0</v>
      </c>
      <c r="Z30" s="212" t="n">
        <f aca="false">COUNTIF(AG30:AV30,Z$5)</f>
        <v>0</v>
      </c>
      <c r="AA30" s="212" t="n">
        <f aca="false">COUNTIF(AG30:AV30,AA$5)</f>
        <v>0</v>
      </c>
      <c r="AB30" s="212" t="n">
        <f aca="false">COUNTIF(AG30:AV30,AB$5)</f>
        <v>0</v>
      </c>
      <c r="AC30" s="212" t="n">
        <f aca="false">SUM(X30:AB30)</f>
        <v>0</v>
      </c>
      <c r="AD30" s="213" t="str">
        <f aca="false">IF(ISERROR(((X30+Y30)*2+Z30*3+AA30*4+AB30*5)/SUM(X30,Y30:AB30)),"",((X30+Y30)*2+Z30*3+AA30*4+AB30*5)/SUM(X30,Y30:AB30))</f>
        <v/>
      </c>
      <c r="AE30" s="214" t="n">
        <f aca="false">IF(AX30=5,0.5,IF(AX30=4,0.25,IF(AX30&lt;=3,0)))</f>
        <v>0</v>
      </c>
      <c r="AF30" s="1"/>
      <c r="AG30" s="215" t="str">
        <f aca="false">IF(ISERROR(VALUE(LEFT(F30))),LEFT(F30),VALUE(LEFT(F30)))</f>
        <v/>
      </c>
      <c r="AH30" s="215" t="str">
        <f aca="false">IF(ISERROR(VALUE(LEFT(G30))),LEFT(G30),VALUE(LEFT(G30)))</f>
        <v/>
      </c>
      <c r="AI30" s="215" t="str">
        <f aca="false">IF(ISERROR(VALUE(LEFT(H30))),LEFT(H30),VALUE(LEFT(H30)))</f>
        <v/>
      </c>
      <c r="AJ30" s="215" t="str">
        <f aca="false">IF(ISERROR(VALUE(LEFT(I30))),LEFT(I30),VALUE(LEFT(I30)))</f>
        <v/>
      </c>
      <c r="AK30" s="215" t="str">
        <f aca="false">IF(ISERROR(VALUE(LEFT(J30))),LEFT(J30),VALUE(LEFT(J30)))</f>
        <v/>
      </c>
      <c r="AL30" s="215" t="str">
        <f aca="false">IF(ISERROR(VALUE(LEFT(K30))),LEFT(K30),VALUE(LEFT(K30)))</f>
        <v/>
      </c>
      <c r="AM30" s="215" t="str">
        <f aca="false">IF(ISERROR(VALUE(LEFT(L30))),LEFT(L30),VALUE(LEFT(L30)))</f>
        <v/>
      </c>
      <c r="AN30" s="215" t="str">
        <f aca="false">IF(ISERROR(VALUE(LEFT(M30))),LEFT(M30),VALUE(LEFT(M30)))</f>
        <v/>
      </c>
      <c r="AO30" s="215" t="str">
        <f aca="false">IF(ISERROR(VALUE(LEFT(N30))),LEFT(N30),VALUE(LEFT(N30)))</f>
        <v/>
      </c>
      <c r="AP30" s="215" t="str">
        <f aca="false">IF(ISERROR(VALUE(LEFT(O30))),LEFT(O30),VALUE(LEFT(O30)))</f>
        <v/>
      </c>
      <c r="AQ30" s="215" t="str">
        <f aca="false">IF(ISERROR(VALUE(LEFT(P30))),LEFT(P30),VALUE(LEFT(P30)))</f>
        <v/>
      </c>
      <c r="AR30" s="215" t="str">
        <f aca="false">IF(ISERROR(VALUE(LEFT(Q30))),LEFT(Q30),VALUE(LEFT(Q30)))</f>
        <v/>
      </c>
      <c r="AS30" s="215" t="str">
        <f aca="false">IF(ISERROR(VALUE(LEFT(R30))),LEFT(R30),VALUE(LEFT(R30)))</f>
        <v/>
      </c>
      <c r="AT30" s="215" t="str">
        <f aca="false">IF(ISERROR(VALUE(LEFT(S30))),LEFT(S30),VALUE(LEFT(S30)))</f>
        <v/>
      </c>
      <c r="AU30" s="215" t="str">
        <f aca="false">IF(ISERROR(VALUE(LEFT(T30))),LEFT(T30),VALUE(LEFT(T30)))</f>
        <v/>
      </c>
      <c r="AV30" s="215" t="str">
        <f aca="false">IF(ISERROR(VALUE(LEFT(U30))),LEFT(U30),VALUE(LEFT(U30)))</f>
        <v/>
      </c>
      <c r="AW30" s="216" t="n">
        <f aca="false">COUNTIF(AG30:AV30,"з")</f>
        <v>0</v>
      </c>
      <c r="AX30" s="217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7"/>
      <c r="CG30" s="217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true" customHeight="false" outlineLevel="0" collapsed="false">
      <c r="A31" s="75"/>
      <c r="B31" s="180"/>
      <c r="C31" s="370"/>
      <c r="D31" s="206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0"/>
      <c r="V31" s="120" t="n">
        <f aca="false">IF(AC31&gt;0,IF(SUM(X31:Y31)/AC31&gt;0,2,IF(AND(SUM(X31:Y31)/AC31=0,Z31/AC31&gt;0),3,IF(AND((AB31/AC31+AA31/AC31)=1,AA31/AC31&gt;0),4,5))),0)</f>
        <v>0</v>
      </c>
      <c r="W31" s="212" t="n">
        <f aca="false">COUNTIF(AG31:AV31,"б")</f>
        <v>0</v>
      </c>
      <c r="X31" s="212" t="n">
        <f aca="false">COUNTIF(AF31:AU31,"д")</f>
        <v>0</v>
      </c>
      <c r="Y31" s="212" t="n">
        <f aca="false">COUNTIF(AG31:AV31,2)+COUNTIF(AG31:AV31,"н")+COUNTIF(AG31:AV31,"д")</f>
        <v>0</v>
      </c>
      <c r="Z31" s="212" t="n">
        <f aca="false">COUNTIF(AG31:AV31,Z$5)</f>
        <v>0</v>
      </c>
      <c r="AA31" s="212" t="n">
        <f aca="false">COUNTIF(AG31:AV31,AA$5)</f>
        <v>0</v>
      </c>
      <c r="AB31" s="212" t="n">
        <f aca="false">COUNTIF(AG31:AV31,AB$5)</f>
        <v>0</v>
      </c>
      <c r="AC31" s="212" t="n">
        <f aca="false">SUM(X31:AB31)</f>
        <v>0</v>
      </c>
      <c r="AD31" s="213" t="str">
        <f aca="false">IF(ISERROR(((X31+Y31)*2+Z31*3+AA31*4+AB31*5)/SUM(X31,Y31:AB31)),"",((X31+Y31)*2+Z31*3+AA31*4+AB31*5)/SUM(X31,Y31:AB31))</f>
        <v/>
      </c>
      <c r="AE31" s="214" t="n">
        <f aca="false">IF(AX31=5,0.5,IF(AX31=4,0.25,IF(AX31&lt;=3,0)))</f>
        <v>0</v>
      </c>
      <c r="AF31" s="1"/>
      <c r="AG31" s="215" t="str">
        <f aca="false">IF(ISERROR(VALUE(LEFT(F31))),LEFT(F31),VALUE(LEFT(F31)))</f>
        <v/>
      </c>
      <c r="AH31" s="215" t="str">
        <f aca="false">IF(ISERROR(VALUE(LEFT(G31))),LEFT(G31),VALUE(LEFT(G31)))</f>
        <v/>
      </c>
      <c r="AI31" s="215" t="str">
        <f aca="false">IF(ISERROR(VALUE(LEFT(H31))),LEFT(H31),VALUE(LEFT(H31)))</f>
        <v/>
      </c>
      <c r="AJ31" s="215" t="str">
        <f aca="false">IF(ISERROR(VALUE(LEFT(I31))),LEFT(I31),VALUE(LEFT(I31)))</f>
        <v/>
      </c>
      <c r="AK31" s="215" t="str">
        <f aca="false">IF(ISERROR(VALUE(LEFT(J31))),LEFT(J31),VALUE(LEFT(J31)))</f>
        <v/>
      </c>
      <c r="AL31" s="215" t="str">
        <f aca="false">IF(ISERROR(VALUE(LEFT(K31))),LEFT(K31),VALUE(LEFT(K31)))</f>
        <v/>
      </c>
      <c r="AM31" s="215" t="str">
        <f aca="false">IF(ISERROR(VALUE(LEFT(L31))),LEFT(L31),VALUE(LEFT(L31)))</f>
        <v/>
      </c>
      <c r="AN31" s="215" t="str">
        <f aca="false">IF(ISERROR(VALUE(LEFT(M31))),LEFT(M31),VALUE(LEFT(M31)))</f>
        <v/>
      </c>
      <c r="AO31" s="215" t="str">
        <f aca="false">IF(ISERROR(VALUE(LEFT(N31))),LEFT(N31),VALUE(LEFT(N31)))</f>
        <v/>
      </c>
      <c r="AP31" s="215" t="str">
        <f aca="false">IF(ISERROR(VALUE(LEFT(O31))),LEFT(O31),VALUE(LEFT(O31)))</f>
        <v/>
      </c>
      <c r="AQ31" s="215" t="str">
        <f aca="false">IF(ISERROR(VALUE(LEFT(P31))),LEFT(P31),VALUE(LEFT(P31)))</f>
        <v/>
      </c>
      <c r="AR31" s="215" t="str">
        <f aca="false">IF(ISERROR(VALUE(LEFT(Q31))),LEFT(Q31),VALUE(LEFT(Q31)))</f>
        <v/>
      </c>
      <c r="AS31" s="215" t="str">
        <f aca="false">IF(ISERROR(VALUE(LEFT(R31))),LEFT(R31),VALUE(LEFT(R31)))</f>
        <v/>
      </c>
      <c r="AT31" s="215" t="str">
        <f aca="false">IF(ISERROR(VALUE(LEFT(S31))),LEFT(S31),VALUE(LEFT(S31)))</f>
        <v/>
      </c>
      <c r="AU31" s="215" t="str">
        <f aca="false">IF(ISERROR(VALUE(LEFT(T31))),LEFT(T31),VALUE(LEFT(T31)))</f>
        <v/>
      </c>
      <c r="AV31" s="215" t="str">
        <f aca="false">IF(ISERROR(VALUE(LEFT(U31))),LEFT(U31),VALUE(LEFT(U31)))</f>
        <v/>
      </c>
      <c r="AW31" s="216" t="n">
        <f aca="false">COUNTIF(AG31:AV31,"з")</f>
        <v>0</v>
      </c>
      <c r="AX31" s="217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7"/>
      <c r="CG31" s="217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75"/>
      <c r="B32" s="27"/>
      <c r="C32" s="27"/>
      <c r="D32" s="27"/>
      <c r="E32" s="7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96"/>
      <c r="S32" s="80"/>
      <c r="T32" s="80"/>
      <c r="U32" s="80"/>
      <c r="V32" s="120" t="n">
        <f aca="false">IF(AC32&gt;0,IF(SUM(X32:Y32)/AC32&gt;0,2,IF(AND(SUM(X32:Y32)/AC32=0,Z32/AC32&gt;0),3,IF(AND((AB32/AC32+AA32/AC32)=1,AA32/AC32&gt;0),4,5))),0)</f>
        <v>0</v>
      </c>
      <c r="W32" s="212" t="n">
        <f aca="false">COUNTIF(AG32:AV32,"б")</f>
        <v>0</v>
      </c>
      <c r="X32" s="212" t="n">
        <f aca="false">COUNTIF(AF32:AU32,"д")</f>
        <v>0</v>
      </c>
      <c r="Y32" s="212" t="n">
        <f aca="false">COUNTIF(AG32:AV32,2)+COUNTIF(AG32:AV32,"н")+COUNTIF(AG32:AV32,"д")</f>
        <v>0</v>
      </c>
      <c r="Z32" s="212" t="n">
        <f aca="false">COUNTIF(AG32:AV32,Z$5)</f>
        <v>0</v>
      </c>
      <c r="AA32" s="212" t="n">
        <f aca="false">COUNTIF(AG32:AV32,AA$5)</f>
        <v>0</v>
      </c>
      <c r="AB32" s="212" t="n">
        <f aca="false">COUNTIF(AG32:AV32,AB$5)</f>
        <v>0</v>
      </c>
      <c r="AC32" s="212" t="n">
        <f aca="false">SUM(X32:AB32)</f>
        <v>0</v>
      </c>
      <c r="AD32" s="213" t="str">
        <f aca="false">IF(ISERROR(((X32+Y32)*2+Z32*3+AA32*4+AB32*5)/SUM(X32,Y32:AB32)),"",((X32+Y32)*2+Z32*3+AA32*4+AB32*5)/SUM(X32,Y32:AB32))</f>
        <v/>
      </c>
      <c r="AE32" s="214" t="n">
        <f aca="false">IF(AX32=5,0.5,IF(AX32=4,0.25,IF(AX32&lt;=3,0)))</f>
        <v>0</v>
      </c>
      <c r="AF32" s="1"/>
      <c r="AG32" s="298" t="str">
        <f aca="false">IF(ISERROR(VALUE(LEFT(F32))),LEFT(F32),VALUE(LEFT(F32)))</f>
        <v/>
      </c>
      <c r="AH32" s="298" t="str">
        <f aca="false">IF(ISERROR(VALUE(LEFT(G32))),LEFT(G32),VALUE(LEFT(G32)))</f>
        <v/>
      </c>
      <c r="AI32" s="298" t="str">
        <f aca="false">IF(ISERROR(VALUE(LEFT(H32))),LEFT(H32),VALUE(LEFT(H32)))</f>
        <v/>
      </c>
      <c r="AJ32" s="298" t="str">
        <f aca="false">IF(ISERROR(VALUE(LEFT(I32))),LEFT(I32),VALUE(LEFT(I32)))</f>
        <v/>
      </c>
      <c r="AK32" s="298" t="str">
        <f aca="false">IF(ISERROR(VALUE(LEFT(J32))),LEFT(J32),VALUE(LEFT(J32)))</f>
        <v/>
      </c>
      <c r="AL32" s="298" t="str">
        <f aca="false">IF(ISERROR(VALUE(LEFT(K32))),LEFT(K32),VALUE(LEFT(K32)))</f>
        <v/>
      </c>
      <c r="AM32" s="298" t="str">
        <f aca="false">IF(ISERROR(VALUE(LEFT(L32))),LEFT(L32),VALUE(LEFT(L32)))</f>
        <v/>
      </c>
      <c r="AN32" s="298" t="str">
        <f aca="false">IF(ISERROR(VALUE(LEFT(M32))),LEFT(M32),VALUE(LEFT(M32)))</f>
        <v/>
      </c>
      <c r="AO32" s="298" t="str">
        <f aca="false">IF(ISERROR(VALUE(LEFT(N32))),LEFT(N32),VALUE(LEFT(N32)))</f>
        <v/>
      </c>
      <c r="AP32" s="298" t="str">
        <f aca="false">IF(ISERROR(VALUE(LEFT(O32))),LEFT(O32),VALUE(LEFT(O32)))</f>
        <v/>
      </c>
      <c r="AQ32" s="298" t="str">
        <f aca="false">IF(ISERROR(VALUE(LEFT(P32))),LEFT(P32),VALUE(LEFT(P32)))</f>
        <v/>
      </c>
      <c r="AR32" s="298" t="str">
        <f aca="false">IF(ISERROR(VALUE(LEFT(Q32))),LEFT(Q32),VALUE(LEFT(Q32)))</f>
        <v/>
      </c>
      <c r="AS32" s="298" t="str">
        <f aca="false">IF(ISERROR(VALUE(LEFT(R32))),LEFT(R32),VALUE(LEFT(R32)))</f>
        <v/>
      </c>
      <c r="AT32" s="298" t="str">
        <f aca="false">IF(ISERROR(VALUE(LEFT(S32))),LEFT(S32),VALUE(LEFT(S32)))</f>
        <v/>
      </c>
      <c r="AU32" s="298" t="str">
        <f aca="false">IF(ISERROR(VALUE(LEFT(T32))),LEFT(T32),VALUE(LEFT(T32)))</f>
        <v/>
      </c>
      <c r="AV32" s="298" t="str">
        <f aca="false">IF(ISERROR(VALUE(LEFT(U32))),LEFT(U32),VALUE(LEFT(U32)))</f>
        <v/>
      </c>
      <c r="AW32" s="120" t="n">
        <f aca="false">COUNTIF(AG32:AV32,"з")</f>
        <v>0</v>
      </c>
      <c r="AX32" s="217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7"/>
      <c r="CG32" s="217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true" customHeight="true" outlineLevel="0" collapsed="false">
      <c r="A33" s="75"/>
      <c r="B33" s="27"/>
      <c r="C33" s="27"/>
      <c r="D33" s="27"/>
      <c r="E33" s="7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96"/>
      <c r="S33" s="80"/>
      <c r="T33" s="80"/>
      <c r="U33" s="80"/>
      <c r="V33" s="120" t="n">
        <f aca="false">IF(AC33&gt;0,IF(SUM(X33:Y33)/AC33&gt;0,2,IF(AND(SUM(X33:Y33)/AC33=0,Z33/AC33&gt;0),3,IF(AND((AB33/AC33+AA33/AC33)=1,AA33/AC33&gt;0),4,5))),0)</f>
        <v>0</v>
      </c>
      <c r="W33" s="212" t="n">
        <f aca="false">COUNTIF(AG33:AV33,"б")</f>
        <v>0</v>
      </c>
      <c r="X33" s="212" t="n">
        <f aca="false">COUNTIF(AF33:AU33,"д")</f>
        <v>0</v>
      </c>
      <c r="Y33" s="212" t="n">
        <f aca="false">COUNTIF(AG33:AV33,2)+COUNTIF(AG33:AV33,"н")+COUNTIF(AG33:AV33,"д")</f>
        <v>0</v>
      </c>
      <c r="Z33" s="212" t="n">
        <f aca="false">COUNTIF(AG33:AV33,Z$5)</f>
        <v>0</v>
      </c>
      <c r="AA33" s="212" t="n">
        <f aca="false">COUNTIF(AG33:AV33,AA$5)</f>
        <v>0</v>
      </c>
      <c r="AB33" s="212" t="n">
        <f aca="false">COUNTIF(AG33:AV33,AB$5)</f>
        <v>0</v>
      </c>
      <c r="AC33" s="212" t="n">
        <f aca="false">SUM(X33:AB33)</f>
        <v>0</v>
      </c>
      <c r="AD33" s="213" t="str">
        <f aca="false">IF(ISERROR(((X33+Y33)*2+Z33*3+AA33*4+AB33*5)/SUM(X33,Y33:AB33)),"",((X33+Y33)*2+Z33*3+AA33*4+AB33*5)/SUM(X33,Y33:AB33))</f>
        <v/>
      </c>
      <c r="AE33" s="214" t="n">
        <f aca="false">IF(AX33=5,0.5,IF(AX33=4,0.25,IF(AX33&lt;=3,0)))</f>
        <v>0</v>
      </c>
      <c r="AF33" s="1"/>
      <c r="AG33" s="298" t="str">
        <f aca="false">IF(ISERROR(VALUE(LEFT(F33))),LEFT(F33),VALUE(LEFT(F33)))</f>
        <v/>
      </c>
      <c r="AH33" s="298" t="str">
        <f aca="false">IF(ISERROR(VALUE(LEFT(G33))),LEFT(G33),VALUE(LEFT(G33)))</f>
        <v/>
      </c>
      <c r="AI33" s="298" t="str">
        <f aca="false">IF(ISERROR(VALUE(LEFT(H33))),LEFT(H33),VALUE(LEFT(H33)))</f>
        <v/>
      </c>
      <c r="AJ33" s="298" t="str">
        <f aca="false">IF(ISERROR(VALUE(LEFT(I33))),LEFT(I33),VALUE(LEFT(I33)))</f>
        <v/>
      </c>
      <c r="AK33" s="298" t="str">
        <f aca="false">IF(ISERROR(VALUE(LEFT(J33))),LEFT(J33),VALUE(LEFT(J33)))</f>
        <v/>
      </c>
      <c r="AL33" s="298" t="str">
        <f aca="false">IF(ISERROR(VALUE(LEFT(K33))),LEFT(K33),VALUE(LEFT(K33)))</f>
        <v/>
      </c>
      <c r="AM33" s="298" t="str">
        <f aca="false">IF(ISERROR(VALUE(LEFT(L33))),LEFT(L33),VALUE(LEFT(L33)))</f>
        <v/>
      </c>
      <c r="AN33" s="298" t="str">
        <f aca="false">IF(ISERROR(VALUE(LEFT(M33))),LEFT(M33),VALUE(LEFT(M33)))</f>
        <v/>
      </c>
      <c r="AO33" s="298" t="str">
        <f aca="false">IF(ISERROR(VALUE(LEFT(N33))),LEFT(N33),VALUE(LEFT(N33)))</f>
        <v/>
      </c>
      <c r="AP33" s="298" t="str">
        <f aca="false">IF(ISERROR(VALUE(LEFT(O33))),LEFT(O33),VALUE(LEFT(O33)))</f>
        <v/>
      </c>
      <c r="AQ33" s="298" t="str">
        <f aca="false">IF(ISERROR(VALUE(LEFT(P33))),LEFT(P33),VALUE(LEFT(P33)))</f>
        <v/>
      </c>
      <c r="AR33" s="298" t="str">
        <f aca="false">IF(ISERROR(VALUE(LEFT(Q33))),LEFT(Q33),VALUE(LEFT(Q33)))</f>
        <v/>
      </c>
      <c r="AS33" s="298" t="str">
        <f aca="false">IF(ISERROR(VALUE(LEFT(R33))),LEFT(R33),VALUE(LEFT(R33)))</f>
        <v/>
      </c>
      <c r="AT33" s="298" t="str">
        <f aca="false">IF(ISERROR(VALUE(LEFT(S33))),LEFT(S33),VALUE(LEFT(S33)))</f>
        <v/>
      </c>
      <c r="AU33" s="298" t="str">
        <f aca="false">IF(ISERROR(VALUE(LEFT(T33))),LEFT(T33),VALUE(LEFT(T33)))</f>
        <v/>
      </c>
      <c r="AV33" s="298" t="str">
        <f aca="false">IF(ISERROR(VALUE(LEFT(U33))),LEFT(U33),VALUE(LEFT(U33)))</f>
        <v/>
      </c>
      <c r="AW33" s="120" t="n">
        <f aca="false">COUNTIF(AG33:AV33,"з")</f>
        <v>0</v>
      </c>
      <c r="AX33" s="217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7"/>
      <c r="CG33" s="217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true" customHeight="true" outlineLevel="0" collapsed="false">
      <c r="A34" s="75"/>
      <c r="B34" s="113"/>
      <c r="C34" s="116"/>
      <c r="D34" s="117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96"/>
      <c r="S34" s="80"/>
      <c r="T34" s="80"/>
      <c r="U34" s="80"/>
      <c r="V34" s="120" t="n">
        <f aca="false">IF(AC34&gt;0,IF(SUM(X34:Y34)/AC34&gt;0,2,IF(AND(SUM(X34:Y34)/AC34=0,Z34/AC34&gt;0),3,IF(AND((AB34/AC34+AA34/AC34)=1,AA34/AC34&gt;0),4,5))),0)</f>
        <v>0</v>
      </c>
      <c r="W34" s="212" t="n">
        <f aca="false">COUNTIF(AG34:AV34,"б")</f>
        <v>0</v>
      </c>
      <c r="X34" s="212" t="n">
        <f aca="false">COUNTIF(AF34:AU34,"д")</f>
        <v>0</v>
      </c>
      <c r="Y34" s="212" t="n">
        <f aca="false">COUNTIF(AG34:AV34,2)+COUNTIF(AG34:AV34,"н")+COUNTIF(AG34:AV34,"д")</f>
        <v>0</v>
      </c>
      <c r="Z34" s="212" t="n">
        <f aca="false">COUNTIF(AG34:AV34,Z$5)</f>
        <v>0</v>
      </c>
      <c r="AA34" s="212" t="n">
        <f aca="false">COUNTIF(AG34:AV34,AA$5)</f>
        <v>0</v>
      </c>
      <c r="AB34" s="212" t="n">
        <f aca="false">COUNTIF(AG34:AV34,AB$5)</f>
        <v>0</v>
      </c>
      <c r="AC34" s="212" t="n">
        <f aca="false">SUM(X34:AB34)</f>
        <v>0</v>
      </c>
      <c r="AD34" s="213" t="str">
        <f aca="false">IF(ISERROR(((X34+Y34)*2+Z34*3+AA34*4+AB34*5)/SUM(X34,Y34:AB34)),"",((X34+Y34)*2+Z34*3+AA34*4+AB34*5)/SUM(X34,Y34:AB34))</f>
        <v/>
      </c>
      <c r="AE34" s="214" t="n">
        <f aca="false">IF(AX34=5,0.5,IF(AX34=4,0.25,IF(AX34&lt;=3,0)))</f>
        <v>0</v>
      </c>
      <c r="AF34" s="1"/>
      <c r="AG34" s="298" t="str">
        <f aca="false">IF(ISERROR(VALUE(LEFT(F34))),LEFT(F34),VALUE(LEFT(F34)))</f>
        <v/>
      </c>
      <c r="AH34" s="298" t="str">
        <f aca="false">IF(ISERROR(VALUE(LEFT(G34))),LEFT(G34),VALUE(LEFT(G34)))</f>
        <v/>
      </c>
      <c r="AI34" s="298" t="str">
        <f aca="false">IF(ISERROR(VALUE(LEFT(H34))),LEFT(H34),VALUE(LEFT(H34)))</f>
        <v/>
      </c>
      <c r="AJ34" s="298" t="str">
        <f aca="false">IF(ISERROR(VALUE(LEFT(I34))),LEFT(I34),VALUE(LEFT(I34)))</f>
        <v/>
      </c>
      <c r="AK34" s="298" t="str">
        <f aca="false">IF(ISERROR(VALUE(LEFT(J34))),LEFT(J34),VALUE(LEFT(J34)))</f>
        <v/>
      </c>
      <c r="AL34" s="298" t="str">
        <f aca="false">IF(ISERROR(VALUE(LEFT(K34))),LEFT(K34),VALUE(LEFT(K34)))</f>
        <v/>
      </c>
      <c r="AM34" s="298" t="str">
        <f aca="false">IF(ISERROR(VALUE(LEFT(L34))),LEFT(L34),VALUE(LEFT(L34)))</f>
        <v/>
      </c>
      <c r="AN34" s="298" t="str">
        <f aca="false">IF(ISERROR(VALUE(LEFT(M34))),LEFT(M34),VALUE(LEFT(M34)))</f>
        <v/>
      </c>
      <c r="AO34" s="298" t="str">
        <f aca="false">IF(ISERROR(VALUE(LEFT(N34))),LEFT(N34),VALUE(LEFT(N34)))</f>
        <v/>
      </c>
      <c r="AP34" s="298" t="str">
        <f aca="false">IF(ISERROR(VALUE(LEFT(O34))),LEFT(O34),VALUE(LEFT(O34)))</f>
        <v/>
      </c>
      <c r="AQ34" s="298" t="str">
        <f aca="false">IF(ISERROR(VALUE(LEFT(P34))),LEFT(P34),VALUE(LEFT(P34)))</f>
        <v/>
      </c>
      <c r="AR34" s="298" t="str">
        <f aca="false">IF(ISERROR(VALUE(LEFT(Q34))),LEFT(Q34),VALUE(LEFT(Q34)))</f>
        <v/>
      </c>
      <c r="AS34" s="298" t="str">
        <f aca="false">IF(ISERROR(VALUE(LEFT(R34))),LEFT(R34),VALUE(LEFT(R34)))</f>
        <v/>
      </c>
      <c r="AT34" s="298" t="str">
        <f aca="false">IF(ISERROR(VALUE(LEFT(S34))),LEFT(S34),VALUE(LEFT(S34)))</f>
        <v/>
      </c>
      <c r="AU34" s="298" t="str">
        <f aca="false">IF(ISERROR(VALUE(LEFT(T34))),LEFT(T34),VALUE(LEFT(T34)))</f>
        <v/>
      </c>
      <c r="AV34" s="298" t="str">
        <f aca="false">IF(ISERROR(VALUE(LEFT(U34))),LEFT(U34),VALUE(LEFT(U34)))</f>
        <v/>
      </c>
      <c r="AW34" s="120" t="n">
        <f aca="false">COUNTIF(AG34:AV34,"з")</f>
        <v>0</v>
      </c>
      <c r="AX34" s="217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7"/>
      <c r="CG34" s="217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true" customHeight="true" outlineLevel="0" collapsed="false">
      <c r="A35" s="75"/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96"/>
      <c r="S35" s="80"/>
      <c r="T35" s="80"/>
      <c r="U35" s="80"/>
      <c r="V35" s="120" t="n">
        <f aca="false">IF(AC35&gt;0,IF(SUM(X35:Y35)/AC35&gt;0,2,IF(AND(SUM(X35:Y35)/AC35=0,Z35/AC35&gt;0),3,IF(AND((AB35/AC35+AA35/AC35)=1,AA35/AC35&gt;0),4,5))),0)</f>
        <v>0</v>
      </c>
      <c r="W35" s="212" t="n">
        <f aca="false">COUNTIF(AG35:AV35,"б")</f>
        <v>0</v>
      </c>
      <c r="X35" s="212" t="n">
        <f aca="false">COUNTIF(AF35:AU35,"д")</f>
        <v>0</v>
      </c>
      <c r="Y35" s="212" t="n">
        <f aca="false">COUNTIF(AG35:AV35,2)+COUNTIF(AG35:AV35,"н")+COUNTIF(AG35:AV35,"д")</f>
        <v>0</v>
      </c>
      <c r="Z35" s="212" t="n">
        <f aca="false">COUNTIF(AG35:AV35,Z$5)</f>
        <v>0</v>
      </c>
      <c r="AA35" s="212" t="n">
        <f aca="false">COUNTIF(AG35:AV35,AA$5)</f>
        <v>0</v>
      </c>
      <c r="AB35" s="212" t="n">
        <f aca="false">COUNTIF(AG35:AV35,AB$5)</f>
        <v>0</v>
      </c>
      <c r="AC35" s="212" t="n">
        <f aca="false">SUM(X35:AB35)</f>
        <v>0</v>
      </c>
      <c r="AD35" s="213" t="str">
        <f aca="false">IF(ISERROR(((X35+Y35)*2+Z35*3+AA35*4+AB35*5)/SUM(X35,Y35:AB35)),"",((X35+Y35)*2+Z35*3+AA35*4+AB35*5)/SUM(X35,Y35:AB35))</f>
        <v/>
      </c>
      <c r="AE35" s="214" t="n">
        <f aca="false">IF(AX35=5,0.5,IF(AX35=4,0.25,IF(AX35&lt;=3,0)))</f>
        <v>0</v>
      </c>
      <c r="AF35" s="1"/>
      <c r="AG35" s="298" t="str">
        <f aca="false">IF(ISERROR(VALUE(LEFT(F35))),LEFT(F35),VALUE(LEFT(F35)))</f>
        <v/>
      </c>
      <c r="AH35" s="298" t="str">
        <f aca="false">IF(ISERROR(VALUE(LEFT(G35))),LEFT(G35),VALUE(LEFT(G35)))</f>
        <v/>
      </c>
      <c r="AI35" s="298" t="str">
        <f aca="false">IF(ISERROR(VALUE(LEFT(H35))),LEFT(H35),VALUE(LEFT(H35)))</f>
        <v/>
      </c>
      <c r="AJ35" s="298" t="str">
        <f aca="false">IF(ISERROR(VALUE(LEFT(I35))),LEFT(I35),VALUE(LEFT(I35)))</f>
        <v/>
      </c>
      <c r="AK35" s="298" t="str">
        <f aca="false">IF(ISERROR(VALUE(LEFT(J35))),LEFT(J35),VALUE(LEFT(J35)))</f>
        <v/>
      </c>
      <c r="AL35" s="298" t="str">
        <f aca="false">IF(ISERROR(VALUE(LEFT(K35))),LEFT(K35),VALUE(LEFT(K35)))</f>
        <v/>
      </c>
      <c r="AM35" s="298" t="str">
        <f aca="false">IF(ISERROR(VALUE(LEFT(L35))),LEFT(L35),VALUE(LEFT(L35)))</f>
        <v/>
      </c>
      <c r="AN35" s="298" t="str">
        <f aca="false">IF(ISERROR(VALUE(LEFT(M35))),LEFT(M35),VALUE(LEFT(M35)))</f>
        <v/>
      </c>
      <c r="AO35" s="298" t="str">
        <f aca="false">IF(ISERROR(VALUE(LEFT(N35))),LEFT(N35),VALUE(LEFT(N35)))</f>
        <v/>
      </c>
      <c r="AP35" s="298" t="str">
        <f aca="false">IF(ISERROR(VALUE(LEFT(O35))),LEFT(O35),VALUE(LEFT(O35)))</f>
        <v/>
      </c>
      <c r="AQ35" s="298" t="str">
        <f aca="false">IF(ISERROR(VALUE(LEFT(P35))),LEFT(P35),VALUE(LEFT(P35)))</f>
        <v/>
      </c>
      <c r="AR35" s="298" t="str">
        <f aca="false">IF(ISERROR(VALUE(LEFT(Q35))),LEFT(Q35),VALUE(LEFT(Q35)))</f>
        <v/>
      </c>
      <c r="AS35" s="298" t="str">
        <f aca="false">IF(ISERROR(VALUE(LEFT(R35))),LEFT(R35),VALUE(LEFT(R35)))</f>
        <v/>
      </c>
      <c r="AT35" s="298" t="str">
        <f aca="false">IF(ISERROR(VALUE(LEFT(S35))),LEFT(S35),VALUE(LEFT(S35)))</f>
        <v/>
      </c>
      <c r="AU35" s="298" t="str">
        <f aca="false">IF(ISERROR(VALUE(LEFT(T35))),LEFT(T35),VALUE(LEFT(T35)))</f>
        <v/>
      </c>
      <c r="AV35" s="298" t="str">
        <f aca="false">IF(ISERROR(VALUE(LEFT(U35))),LEFT(U35),VALUE(LEFT(U35)))</f>
        <v/>
      </c>
      <c r="AW35" s="120" t="n">
        <f aca="false">COUNTIF(AG35:AV35,"з")</f>
        <v>0</v>
      </c>
      <c r="AX35" s="217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7"/>
      <c r="CG35" s="217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true" customHeight="true" outlineLevel="0" collapsed="false">
      <c r="A36" s="75"/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96"/>
      <c r="S36" s="80"/>
      <c r="T36" s="80"/>
      <c r="U36" s="80"/>
      <c r="V36" s="120" t="n">
        <f aca="false">IF(AC36&gt;0,IF(SUM(X36:Y36)/AC36&gt;0,2,IF(AND(SUM(X36:Y36)/AC36=0,Z36/AC36&gt;0),3,IF(AND((AB36/AC36+AA36/AC36)=1,AA36/AC36&gt;0),4,5))),0)</f>
        <v>0</v>
      </c>
      <c r="W36" s="212" t="n">
        <f aca="false">COUNTIF(AG36:AV36,"б")</f>
        <v>0</v>
      </c>
      <c r="X36" s="212" t="n">
        <f aca="false">COUNTIF(AF36:AU36,"д")</f>
        <v>0</v>
      </c>
      <c r="Y36" s="212" t="n">
        <f aca="false">COUNTIF(AG36:AV36,2)+COUNTIF(AG36:AV36,"н")+COUNTIF(AG36:AV36,"д")</f>
        <v>0</v>
      </c>
      <c r="Z36" s="212" t="n">
        <f aca="false">COUNTIF(AG36:AV36,Z$5)</f>
        <v>0</v>
      </c>
      <c r="AA36" s="212" t="n">
        <f aca="false">COUNTIF(AG36:AV36,AA$5)</f>
        <v>0</v>
      </c>
      <c r="AB36" s="212" t="n">
        <f aca="false">COUNTIF(AG36:AV36,AB$5)</f>
        <v>0</v>
      </c>
      <c r="AC36" s="212" t="n">
        <f aca="false">SUM(X36:AB36)</f>
        <v>0</v>
      </c>
      <c r="AD36" s="213" t="str">
        <f aca="false">IF(ISERROR(((X36+Y36)*2+Z36*3+AA36*4+AB36*5)/SUM(X36,Y36:AB36)),"",((X36+Y36)*2+Z36*3+AA36*4+AB36*5)/SUM(X36,Y36:AB36))</f>
        <v/>
      </c>
      <c r="AE36" s="214" t="n">
        <f aca="false">IF(AX36=5,0.5,IF(AX36=4,0.25,IF(AX36&lt;=3,0)))</f>
        <v>0</v>
      </c>
      <c r="AF36" s="1"/>
      <c r="AG36" s="298" t="str">
        <f aca="false">IF(ISERROR(VALUE(LEFT(F36))),LEFT(F36),VALUE(LEFT(F36)))</f>
        <v/>
      </c>
      <c r="AH36" s="298" t="str">
        <f aca="false">IF(ISERROR(VALUE(LEFT(G36))),LEFT(G36),VALUE(LEFT(G36)))</f>
        <v/>
      </c>
      <c r="AI36" s="298" t="str">
        <f aca="false">IF(ISERROR(VALUE(LEFT(H36))),LEFT(H36),VALUE(LEFT(H36)))</f>
        <v/>
      </c>
      <c r="AJ36" s="298" t="str">
        <f aca="false">IF(ISERROR(VALUE(LEFT(I36))),LEFT(I36),VALUE(LEFT(I36)))</f>
        <v/>
      </c>
      <c r="AK36" s="298" t="str">
        <f aca="false">IF(ISERROR(VALUE(LEFT(J36))),LEFT(J36),VALUE(LEFT(J36)))</f>
        <v/>
      </c>
      <c r="AL36" s="298" t="str">
        <f aca="false">IF(ISERROR(VALUE(LEFT(K36))),LEFT(K36),VALUE(LEFT(K36)))</f>
        <v/>
      </c>
      <c r="AM36" s="298" t="str">
        <f aca="false">IF(ISERROR(VALUE(LEFT(L36))),LEFT(L36),VALUE(LEFT(L36)))</f>
        <v/>
      </c>
      <c r="AN36" s="298" t="str">
        <f aca="false">IF(ISERROR(VALUE(LEFT(M36))),LEFT(M36),VALUE(LEFT(M36)))</f>
        <v/>
      </c>
      <c r="AO36" s="298" t="str">
        <f aca="false">IF(ISERROR(VALUE(LEFT(N36))),LEFT(N36),VALUE(LEFT(N36)))</f>
        <v/>
      </c>
      <c r="AP36" s="298" t="str">
        <f aca="false">IF(ISERROR(VALUE(LEFT(O36))),LEFT(O36),VALUE(LEFT(O36)))</f>
        <v/>
      </c>
      <c r="AQ36" s="298" t="str">
        <f aca="false">IF(ISERROR(VALUE(LEFT(P36))),LEFT(P36),VALUE(LEFT(P36)))</f>
        <v/>
      </c>
      <c r="AR36" s="298" t="str">
        <f aca="false">IF(ISERROR(VALUE(LEFT(Q36))),LEFT(Q36),VALUE(LEFT(Q36)))</f>
        <v/>
      </c>
      <c r="AS36" s="298" t="str">
        <f aca="false">IF(ISERROR(VALUE(LEFT(R36))),LEFT(R36),VALUE(LEFT(R36)))</f>
        <v/>
      </c>
      <c r="AT36" s="298" t="str">
        <f aca="false">IF(ISERROR(VALUE(LEFT(S36))),LEFT(S36),VALUE(LEFT(S36)))</f>
        <v/>
      </c>
      <c r="AU36" s="298" t="str">
        <f aca="false">IF(ISERROR(VALUE(LEFT(T36))),LEFT(T36),VALUE(LEFT(T36)))</f>
        <v/>
      </c>
      <c r="AV36" s="298" t="str">
        <f aca="false">IF(ISERROR(VALUE(LEFT(U36))),LEFT(U36),VALUE(LEFT(U36)))</f>
        <v/>
      </c>
      <c r="AW36" s="120" t="n">
        <f aca="false">COUNTIF(AG36:AV36,"з")</f>
        <v>0</v>
      </c>
      <c r="AX36" s="217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7"/>
      <c r="CG36" s="217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COUNTIF(E6:E36,"2434")</f>
        <v>23</v>
      </c>
      <c r="F37" s="80"/>
      <c r="G37" s="80"/>
      <c r="H37" s="80"/>
      <c r="I37" s="80"/>
      <c r="J37" s="80"/>
      <c r="K37" s="80"/>
      <c r="L37" s="96"/>
      <c r="M37" s="80"/>
      <c r="N37" s="80"/>
      <c r="O37" s="96"/>
      <c r="P37" s="80"/>
      <c r="Q37" s="80"/>
      <c r="R37" s="96"/>
      <c r="S37" s="80"/>
      <c r="T37" s="80"/>
      <c r="U37" s="80"/>
      <c r="V37" s="120" t="n">
        <f aca="false">IF(AC37&gt;0,IF(SUM(X37:Y37)/AC37&gt;0,2,IF(AND(SUM(X37:Y37)/AC37=0,Z37/AC37&gt;0),3,IF(AND((AB37/AC37+AA37/AC37)=1,AA37/AC37&gt;0),4,5))),0)</f>
        <v>0</v>
      </c>
      <c r="W37" s="212" t="n">
        <f aca="false">COUNTIF(AG37:AV37,"б")</f>
        <v>0</v>
      </c>
      <c r="X37" s="212" t="n">
        <f aca="false">COUNTIF(AF37:AU37,"д")</f>
        <v>0</v>
      </c>
      <c r="Y37" s="212" t="n">
        <f aca="false">COUNTIF(AG37:AV37,2)+COUNTIF(AG37:AV37,"н")+COUNTIF(AG37:AV37,"д")</f>
        <v>0</v>
      </c>
      <c r="Z37" s="212" t="n">
        <f aca="false">COUNTIF(AG37:AV37,Z$5)</f>
        <v>0</v>
      </c>
      <c r="AA37" s="212" t="n">
        <f aca="false">COUNTIF(AG37:AV37,AA$5)</f>
        <v>0</v>
      </c>
      <c r="AB37" s="212" t="n">
        <f aca="false">COUNTIF(AG37:AV37,AB$5)</f>
        <v>0</v>
      </c>
      <c r="AC37" s="212" t="n">
        <f aca="false">SUM(X37:AB37)</f>
        <v>0</v>
      </c>
      <c r="AD37" s="213" t="str">
        <f aca="false">IF(ISERROR(((X37+Y37)*2+Z37*3+AA37*4+AB37*5)/SUM(X37,Y37:AB37)),"",((X37+Y37)*2+Z37*3+AA37*4+AB37*5)/SUM(X37,Y37:AB37))</f>
        <v/>
      </c>
      <c r="AE37" s="305" t="n">
        <f aca="false">IF(AX37=5,0.5,IF(AX37=4,0.25,IF(AX37&lt;=3,0)))</f>
        <v>0</v>
      </c>
      <c r="AF37" s="1"/>
      <c r="AG37" s="298" t="str">
        <f aca="false">IF(ISERROR(VALUE(LEFT(F37))),LEFT(F37),VALUE(LEFT(F37)))</f>
        <v/>
      </c>
      <c r="AH37" s="298" t="str">
        <f aca="false">IF(ISERROR(VALUE(LEFT(G37))),LEFT(G37),VALUE(LEFT(G37)))</f>
        <v/>
      </c>
      <c r="AI37" s="298" t="str">
        <f aca="false">IF(ISERROR(VALUE(LEFT(H37))),LEFT(H37),VALUE(LEFT(H37)))</f>
        <v/>
      </c>
      <c r="AJ37" s="298" t="str">
        <f aca="false">IF(ISERROR(VALUE(LEFT(I37))),LEFT(I37),VALUE(LEFT(I37)))</f>
        <v/>
      </c>
      <c r="AK37" s="298" t="str">
        <f aca="false">IF(ISERROR(VALUE(LEFT(J37))),LEFT(J37),VALUE(LEFT(J37)))</f>
        <v/>
      </c>
      <c r="AL37" s="298" t="str">
        <f aca="false">IF(ISERROR(VALUE(LEFT(K37))),LEFT(K37),VALUE(LEFT(K37)))</f>
        <v/>
      </c>
      <c r="AM37" s="298" t="str">
        <f aca="false">IF(ISERROR(VALUE(LEFT(L37))),LEFT(L37),VALUE(LEFT(L37)))</f>
        <v/>
      </c>
      <c r="AN37" s="298" t="str">
        <f aca="false">IF(ISERROR(VALUE(LEFT(M37))),LEFT(M37),VALUE(LEFT(M37)))</f>
        <v/>
      </c>
      <c r="AO37" s="298" t="str">
        <f aca="false">IF(ISERROR(VALUE(LEFT(N37))),LEFT(N37),VALUE(LEFT(N37)))</f>
        <v/>
      </c>
      <c r="AP37" s="298" t="str">
        <f aca="false">IF(ISERROR(VALUE(LEFT(O37))),LEFT(O37),VALUE(LEFT(O37)))</f>
        <v/>
      </c>
      <c r="AQ37" s="298" t="str">
        <f aca="false">IF(ISERROR(VALUE(LEFT(P37))),LEFT(P37),VALUE(LEFT(P37)))</f>
        <v/>
      </c>
      <c r="AR37" s="298" t="str">
        <f aca="false">IF(ISERROR(VALUE(LEFT(Q37))),LEFT(Q37),VALUE(LEFT(Q37)))</f>
        <v/>
      </c>
      <c r="AS37" s="298" t="str">
        <f aca="false">IF(ISERROR(VALUE(LEFT(R37))),LEFT(R37),VALUE(LEFT(R37)))</f>
        <v/>
      </c>
      <c r="AT37" s="298" t="str">
        <f aca="false">IF(ISERROR(VALUE(LEFT(S37))),LEFT(S37),VALUE(LEFT(S37)))</f>
        <v/>
      </c>
      <c r="AU37" s="298" t="str">
        <f aca="false">IF(ISERROR(VALUE(LEFT(T37))),LEFT(T37),VALUE(LEFT(T37)))</f>
        <v/>
      </c>
      <c r="AV37" s="298" t="str">
        <f aca="false">IF(ISERROR(VALUE(LEFT(U37))),LEFT(U37),VALUE(LEFT(U37)))</f>
        <v/>
      </c>
      <c r="AW37" s="120" t="n">
        <f aca="false">COUNTIF(AG37:AV37,"з")</f>
        <v>0</v>
      </c>
      <c r="AX37" s="217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7"/>
      <c r="CG37" s="217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261" t="n">
        <f aca="false" t="array" ref="F38:U45">AG38:AV45</f>
        <v>5</v>
      </c>
      <c r="G38" s="261" t="n">
        <v>4.91304347826087</v>
      </c>
      <c r="H38" s="261" t="n">
        <v>4.39130434782609</v>
      </c>
      <c r="I38" s="261" t="n">
        <v>4.47826086956522</v>
      </c>
      <c r="J38" s="261" t="n">
        <v>4.43478260869565</v>
      </c>
      <c r="K38" s="261" t="n">
        <v>4.43478260869565</v>
      </c>
      <c r="L38" s="261" t="n">
        <v>4.15384615384615</v>
      </c>
      <c r="M38" s="261" t="n">
        <v>4.23076923076923</v>
      </c>
      <c r="N38" s="261" t="n">
        <v>5</v>
      </c>
      <c r="O38" s="125" t="n">
        <v>4.52173913043478</v>
      </c>
      <c r="P38" s="125" t="n">
        <v>4.17391304347826</v>
      </c>
      <c r="Q38" s="125" t="n">
        <v>4.26086956521739</v>
      </c>
      <c r="R38" s="125" t="n">
        <v>3.92307692307692</v>
      </c>
      <c r="S38" s="261" t="n">
        <v>4.73913043478261</v>
      </c>
      <c r="T38" s="261" t="str">
        <v> </v>
      </c>
      <c r="U38" s="261" t="n">
        <v>4.47826086956522</v>
      </c>
      <c r="V38" s="120" t="n">
        <f aca="false">сводн.!t45</f>
        <v>4</v>
      </c>
      <c r="W38" s="212" t="n">
        <f aca="false">SUM(W6:W37)</f>
        <v>0</v>
      </c>
      <c r="X38" s="212" t="n">
        <f aca="false">SUM(X6:X37)</f>
        <v>0</v>
      </c>
      <c r="Y38" s="212" t="n">
        <f aca="false">SUM(Y6:Y37)-X38</f>
        <v>0</v>
      </c>
      <c r="Z38" s="212" t="n">
        <f aca="false">SUM(Z6:Z37)</f>
        <v>20</v>
      </c>
      <c r="AA38" s="212" t="n">
        <f aca="false">SUM(AA6:AA37)</f>
        <v>114</v>
      </c>
      <c r="AB38" s="212" t="n">
        <f aca="false">SUM(AB6:AB37)</f>
        <v>171</v>
      </c>
      <c r="AC38" s="212" t="n">
        <f aca="false">SUM(X38:AB38)</f>
        <v>305</v>
      </c>
      <c r="AD38" s="213" t="n">
        <f aca="false">IF(ISERROR(((X38+Y38)*2+Z38*3+AA38*4+AB38*5)/SUM(X38,Y38:AB38)),"",((X38+Y38)*2+Z38*3+AA38*4+AB38*5)/SUM(X38,Y38:AB38))</f>
        <v>4.49508196721312</v>
      </c>
      <c r="AE38" s="263"/>
      <c r="AF38" s="1"/>
      <c r="AG38" s="264" t="n">
        <f aca="false">IF(COUNT(AG6:AG37)=0," ",SUM(AG6:AG37)/COUNT(AG6:AG37))</f>
        <v>5</v>
      </c>
      <c r="AH38" s="264" t="n">
        <f aca="false">IF(COUNT(AH6:AH37)=0," ",SUM(AH6:AH37)/COUNT(AH6:AH37))</f>
        <v>4.91304347826087</v>
      </c>
      <c r="AI38" s="264" t="n">
        <f aca="false">IF(COUNT(AI6:AI37)=0," ",SUM(AI6:AI37)/COUNT(AI6:AI37))</f>
        <v>4.39130434782609</v>
      </c>
      <c r="AJ38" s="264" t="n">
        <f aca="false">IF(COUNT(AJ6:AJ37)=0," ",SUM(AJ6:AJ37)/COUNT(AJ6:AJ37))</f>
        <v>4.47826086956522</v>
      </c>
      <c r="AK38" s="264" t="n">
        <f aca="false">IF(COUNT(AK6:AK37)=0," ",SUM(AK6:AK37)/COUNT(AK6:AK37))</f>
        <v>4.43478260869565</v>
      </c>
      <c r="AL38" s="264" t="n">
        <f aca="false">IF(COUNT(AL6:AL37)=0," ",SUM(AL6:AL37)/COUNT(AL6:AL37))</f>
        <v>4.43478260869565</v>
      </c>
      <c r="AM38" s="264" t="n">
        <f aca="false">IF(COUNT(AM6:AM37)=0," ",SUM(AM6:AM37)/COUNT(AM6:AM37))</f>
        <v>4.15384615384615</v>
      </c>
      <c r="AN38" s="264" t="n">
        <f aca="false">IF(COUNT(AN6:AN37)=0," ",SUM(AN6:AN37)/COUNT(AN6:AN37))</f>
        <v>4.23076923076923</v>
      </c>
      <c r="AO38" s="264" t="n">
        <f aca="false">IF(COUNT(AO6:AO37)=0," ",SUM(AO6:AO37)/COUNT(AO6:AO37))</f>
        <v>5</v>
      </c>
      <c r="AP38" s="264" t="n">
        <f aca="false">IF(COUNT(AP6:AP37)=0," ",SUM(AP6:AP37)/COUNT(AP6:AP37))</f>
        <v>4.52173913043478</v>
      </c>
      <c r="AQ38" s="264" t="n">
        <f aca="false">IF(COUNT(AQ6:AQ37)=0," ",SUM(AQ6:AQ37)/COUNT(AQ6:AQ37))</f>
        <v>4.17391304347826</v>
      </c>
      <c r="AR38" s="264" t="n">
        <f aca="false">IF(COUNT(AR6:AR37)=0," ",SUM(AR6:AR37)/COUNT(AR6:AR37))</f>
        <v>4.26086956521739</v>
      </c>
      <c r="AS38" s="264" t="n">
        <f aca="false">IF(COUNT(AS6:AS37)=0," ",SUM(AS6:AS37)/COUNT(AS6:AS37))</f>
        <v>3.92307692307692</v>
      </c>
      <c r="AT38" s="264" t="n">
        <f aca="false">IF(COUNT(AT6:AT37)=0," ",SUM(AT6:AT37)/COUNT(AT6:AT37))</f>
        <v>4.73913043478261</v>
      </c>
      <c r="AU38" s="264" t="str">
        <f aca="false">IF(COUNT(AU6:AU37)=0," ",SUM(AU6:AU37)/COUNT(AU6:AU37))</f>
        <v> </v>
      </c>
      <c r="AV38" s="265" t="n">
        <f aca="false">IF(COUNT(AV6:AV37)=0," ",SUM(AV6:AV37)/COUNT(AV6:AV37))</f>
        <v>4.47826086956522</v>
      </c>
      <c r="AW38" s="216"/>
      <c r="AX38" s="217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266" t="n">
        <v>23</v>
      </c>
      <c r="G39" s="266" t="n">
        <v>21</v>
      </c>
      <c r="H39" s="266" t="n">
        <v>9</v>
      </c>
      <c r="I39" s="266" t="n">
        <v>12</v>
      </c>
      <c r="J39" s="266" t="n">
        <v>11</v>
      </c>
      <c r="K39" s="266" t="n">
        <v>11</v>
      </c>
      <c r="L39" s="266" t="n">
        <v>4</v>
      </c>
      <c r="M39" s="266" t="n">
        <v>3</v>
      </c>
      <c r="N39" s="266" t="n">
        <v>13</v>
      </c>
      <c r="O39" s="267" t="n">
        <v>14</v>
      </c>
      <c r="P39" s="267" t="n">
        <v>9</v>
      </c>
      <c r="Q39" s="267" t="n">
        <v>9</v>
      </c>
      <c r="R39" s="267" t="n">
        <v>4</v>
      </c>
      <c r="S39" s="266" t="n">
        <v>17</v>
      </c>
      <c r="T39" s="266" t="str">
        <v>0</v>
      </c>
      <c r="U39" s="266" t="n">
        <v>11</v>
      </c>
      <c r="V39" s="268" t="n">
        <f aca="false">IF(COUNTIF(V6:V37,5)=0,"0",COUNTIF(V6:V37,5))</f>
        <v>2</v>
      </c>
      <c r="W39" s="133"/>
      <c r="X39" s="269" t="n">
        <f aca="false">SUM(X38:AB38)</f>
        <v>305</v>
      </c>
      <c r="Y39" s="269"/>
      <c r="Z39" s="269"/>
      <c r="AA39" s="269"/>
      <c r="AB39" s="269"/>
      <c r="AC39" s="269"/>
      <c r="AD39" s="213" t="n">
        <f aca="false">IF(ISERROR(((X39+Y39)*2+Z39*3+AA39*4+AB39*5)/SUM(X39,Y39:AB39)),"",((X39+Y39)*2+Z39*3+AA39*4+AB39*5)/SUM(X39,Y39:AB39))</f>
        <v>2</v>
      </c>
      <c r="AE39" s="270"/>
      <c r="AG39" s="271" t="n">
        <f aca="false">IF(COUNTIF(AG6:AG37,5)=0,"0",COUNTIF(AG6:AG37,5))</f>
        <v>23</v>
      </c>
      <c r="AH39" s="271" t="n">
        <f aca="false">IF(COUNTIF(AH6:AH37,5)=0,"0",COUNTIF(AH6:AH37,5))</f>
        <v>21</v>
      </c>
      <c r="AI39" s="271" t="n">
        <f aca="false">IF(COUNTIF(AI6:AI37,5)=0,"0",COUNTIF(AI6:AI37,5))</f>
        <v>9</v>
      </c>
      <c r="AJ39" s="271" t="n">
        <f aca="false">IF(COUNTIF(AJ6:AJ37,5)=0,"0",COUNTIF(AJ6:AJ37,5))</f>
        <v>12</v>
      </c>
      <c r="AK39" s="271" t="n">
        <f aca="false">IF(COUNTIF(AK6:AK37,5)=0,"0",COUNTIF(AK6:AK37,5))</f>
        <v>11</v>
      </c>
      <c r="AL39" s="271" t="n">
        <f aca="false">IF(COUNTIF(AL6:AL37,5)=0,"0",COUNTIF(AL6:AL37,5))</f>
        <v>11</v>
      </c>
      <c r="AM39" s="271" t="n">
        <f aca="false">IF(COUNTIF(AM6:AM37,5)=0,"0",COUNTIF(AM6:AM37,5))</f>
        <v>4</v>
      </c>
      <c r="AN39" s="271" t="n">
        <f aca="false">IF(COUNTIF(AN6:AN37,5)=0,"0",COUNTIF(AN6:AN37,5))</f>
        <v>3</v>
      </c>
      <c r="AO39" s="271" t="n">
        <f aca="false">IF(COUNTIF(AO6:AO37,5)=0,"0",COUNTIF(AO6:AO37,5))</f>
        <v>13</v>
      </c>
      <c r="AP39" s="271" t="n">
        <f aca="false">IF(COUNTIF(AP6:AP37,5)=0,"0",COUNTIF(AP6:AP37,5))</f>
        <v>14</v>
      </c>
      <c r="AQ39" s="271" t="n">
        <f aca="false">IF(COUNTIF(AQ6:AQ37,5)=0,"0",COUNTIF(AQ6:AQ37,5))</f>
        <v>9</v>
      </c>
      <c r="AR39" s="271" t="n">
        <f aca="false">IF(COUNTIF(AR6:AR37,5)=0,"0",COUNTIF(AR6:AR37,5))</f>
        <v>9</v>
      </c>
      <c r="AS39" s="271" t="n">
        <f aca="false">IF(COUNTIF(AS6:AS37,5)=0,"0",COUNTIF(AS6:AS37,5))</f>
        <v>4</v>
      </c>
      <c r="AT39" s="271" t="n">
        <f aca="false">IF(COUNTIF(AT6:AT37,5)=0,"0",COUNTIF(AT6:AT37,5))</f>
        <v>17</v>
      </c>
      <c r="AU39" s="271" t="str">
        <f aca="false">IF(COUNTIF(AU6:AU37,5)=0,"0",COUNTIF(AU6:AU37,5))</f>
        <v>0</v>
      </c>
      <c r="AV39" s="272" t="n">
        <f aca="false">IF(COUNTIF(AV6:AV37,5)=0," ",COUNTIF(AV6:AV37,5))</f>
        <v>11</v>
      </c>
      <c r="AW39" s="271"/>
      <c r="AX39" s="273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  <c r="CE39" s="275"/>
      <c r="CF39" s="275"/>
      <c r="CG39" s="275"/>
      <c r="CH39" s="275"/>
      <c r="CI39" s="275"/>
      <c r="CJ39" s="275"/>
      <c r="CK39" s="275"/>
      <c r="CL39" s="275"/>
      <c r="CM39" s="275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276" t="str">
        <v>0</v>
      </c>
      <c r="G40" s="276" t="n">
        <v>2</v>
      </c>
      <c r="H40" s="276" t="n">
        <v>14</v>
      </c>
      <c r="I40" s="276" t="n">
        <v>10</v>
      </c>
      <c r="J40" s="276" t="n">
        <v>11</v>
      </c>
      <c r="K40" s="276" t="n">
        <v>11</v>
      </c>
      <c r="L40" s="276" t="n">
        <v>7</v>
      </c>
      <c r="M40" s="276" t="n">
        <v>10</v>
      </c>
      <c r="N40" s="276" t="str">
        <v>0</v>
      </c>
      <c r="O40" s="277" t="n">
        <v>7</v>
      </c>
      <c r="P40" s="277" t="n">
        <v>9</v>
      </c>
      <c r="Q40" s="277" t="n">
        <v>11</v>
      </c>
      <c r="R40" s="277" t="n">
        <v>4</v>
      </c>
      <c r="S40" s="276" t="n">
        <v>6</v>
      </c>
      <c r="T40" s="276" t="str">
        <v>0</v>
      </c>
      <c r="U40" s="276" t="n">
        <v>12</v>
      </c>
      <c r="V40" s="278" t="n">
        <f aca="false">IF(COUNTIF(V6:V37,4)=0,"0",COUNTIF(V6:V37,4))</f>
        <v>12</v>
      </c>
      <c r="W40" s="279"/>
      <c r="X40" s="279"/>
      <c r="Y40" s="279" t="str">
        <f aca="false">IF(COUNTIF(Y6:Y37,4)=0," ",COUNTIF(Y6:Y37,4))</f>
        <v> </v>
      </c>
      <c r="Z40" s="279" t="str">
        <f aca="false">IF(COUNTIF(Z6:Z37,4)=0," ",COUNTIF(Z6:Z37,4))</f>
        <v> </v>
      </c>
      <c r="AA40" s="279" t="n">
        <f aca="false">IF(COUNTIF(AA6:AA37,4)=0," ",COUNTIF(AA6:AA37,4))</f>
        <v>3</v>
      </c>
      <c r="AB40" s="279" t="n">
        <f aca="false">IF(COUNTIF(AB6:AB37,4)=0," ",COUNTIF(AB6:AB37,4))</f>
        <v>4</v>
      </c>
      <c r="AC40" s="279"/>
      <c r="AD40" s="279"/>
      <c r="AE40" s="280" t="str">
        <f aca="false">IF(COUNTIF(AE6:AE37,4)=0," ",COUNTIF(AE6:AE37,4))</f>
        <v> </v>
      </c>
      <c r="AF40" s="279" t="str">
        <f aca="false">IF(COUNTIF(AF6:AF37,4)=0," ",COUNTIF(AF6:AF37,4))</f>
        <v> </v>
      </c>
      <c r="AG40" s="279" t="str">
        <f aca="false">IF(COUNTIF(AG6:AG37,4)=0,"0",COUNTIF(AG6:AG37,4))</f>
        <v>0</v>
      </c>
      <c r="AH40" s="279" t="n">
        <f aca="false">IF(COUNTIF(AH6:AH37,4)=0,"0",COUNTIF(AH6:AH37,4))</f>
        <v>2</v>
      </c>
      <c r="AI40" s="279" t="n">
        <f aca="false">IF(COUNTIF(AI6:AI37,4)=0,"0",COUNTIF(AI6:AI37,4))</f>
        <v>14</v>
      </c>
      <c r="AJ40" s="279" t="n">
        <f aca="false">IF(COUNTIF(AJ6:AJ37,4)=0,"0",COUNTIF(AJ6:AJ37,4))</f>
        <v>10</v>
      </c>
      <c r="AK40" s="279" t="n">
        <f aca="false">IF(COUNTIF(AK6:AK37,4)=0,"0",COUNTIF(AK6:AK37,4))</f>
        <v>11</v>
      </c>
      <c r="AL40" s="279" t="n">
        <f aca="false">IF(COUNTIF(AL6:AL37,4)=0,"0",COUNTIF(AL6:AL37,4))</f>
        <v>11</v>
      </c>
      <c r="AM40" s="279" t="n">
        <f aca="false">IF(COUNTIF(AM6:AM37,4)=0,"0",COUNTIF(AM6:AM37,4))</f>
        <v>7</v>
      </c>
      <c r="AN40" s="279" t="n">
        <f aca="false">IF(COUNTIF(AN6:AN37,4)=0,"0",COUNTIF(AN6:AN37,4))</f>
        <v>10</v>
      </c>
      <c r="AO40" s="279" t="str">
        <f aca="false">IF(COUNTIF(AO6:AO37,4)=0,"0",COUNTIF(AO6:AO37,4))</f>
        <v>0</v>
      </c>
      <c r="AP40" s="279" t="n">
        <f aca="false">IF(COUNTIF(AP6:AP37,4)=0,"0",COUNTIF(AP6:AP37,4))</f>
        <v>7</v>
      </c>
      <c r="AQ40" s="279" t="n">
        <f aca="false">IF(COUNTIF(AQ6:AQ37,4)=0,"0",COUNTIF(AQ6:AQ37,4))</f>
        <v>9</v>
      </c>
      <c r="AR40" s="279" t="n">
        <f aca="false">IF(COUNTIF(AR6:AR37,4)=0,"0",COUNTIF(AR6:AR37,4))</f>
        <v>11</v>
      </c>
      <c r="AS40" s="279" t="n">
        <f aca="false">IF(COUNTIF(AS6:AS37,4)=0,"0",COUNTIF(AS6:AS37,4))</f>
        <v>4</v>
      </c>
      <c r="AT40" s="279" t="n">
        <f aca="false">IF(COUNTIF(AT6:AT37,4)=0,"0",COUNTIF(AT6:AT37,4))</f>
        <v>6</v>
      </c>
      <c r="AU40" s="279" t="str">
        <f aca="false">IF(COUNTIF(AU6:AU37,4)=0,"0",COUNTIF(AU6:AU37,4))</f>
        <v>0</v>
      </c>
      <c r="AV40" s="281" t="n">
        <f aca="false">IF(COUNTIF(AV6:AV37,4)=0," ",COUNTIF(AV6:AV37,4))</f>
        <v>12</v>
      </c>
      <c r="AW40" s="279"/>
      <c r="AX40" s="282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  <c r="CG40" s="284"/>
      <c r="CH40" s="284"/>
      <c r="CI40" s="284"/>
      <c r="CJ40" s="284"/>
      <c r="CK40" s="284"/>
      <c r="CL40" s="284"/>
      <c r="CM40" s="284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285" t="str">
        <v>0</v>
      </c>
      <c r="G41" s="285" t="str">
        <v>0</v>
      </c>
      <c r="H41" s="285" t="str">
        <v>0</v>
      </c>
      <c r="I41" s="285" t="n">
        <v>1</v>
      </c>
      <c r="J41" s="285" t="n">
        <v>1</v>
      </c>
      <c r="K41" s="285" t="n">
        <v>1</v>
      </c>
      <c r="L41" s="285" t="n">
        <v>2</v>
      </c>
      <c r="M41" s="285" t="str">
        <v>0</v>
      </c>
      <c r="N41" s="285" t="str">
        <v>0</v>
      </c>
      <c r="O41" s="286" t="n">
        <v>2</v>
      </c>
      <c r="P41" s="286" t="n">
        <v>5</v>
      </c>
      <c r="Q41" s="286" t="n">
        <v>3</v>
      </c>
      <c r="R41" s="286" t="n">
        <v>5</v>
      </c>
      <c r="S41" s="285" t="str">
        <v>0</v>
      </c>
      <c r="T41" s="285" t="str">
        <v>0</v>
      </c>
      <c r="U41" s="285" t="str">
        <v> </v>
      </c>
      <c r="V41" s="287" t="n">
        <f aca="false">IF(COUNTIF(V6:V37,3)=0,"0",COUNTIF(V6:V37,3))</f>
        <v>9</v>
      </c>
      <c r="W41" s="288"/>
      <c r="X41" s="288"/>
      <c r="Y41" s="288" t="str">
        <f aca="false">IF(COUNTIF(Y6:Y37,3)=0," ",COUNTIF(Y6:Y37,3))</f>
        <v> </v>
      </c>
      <c r="Z41" s="288" t="n">
        <f aca="false">IF(COUNTIF(Z6:Z37,3)=0," ",COUNTIF(Z6:Z37,3))</f>
        <v>2</v>
      </c>
      <c r="AA41" s="288" t="n">
        <f aca="false">IF(COUNTIF(AA6:AA37,3)=0," ",COUNTIF(AA6:AA37,3))</f>
        <v>3</v>
      </c>
      <c r="AB41" s="288" t="n">
        <f aca="false">IF(COUNTIF(AB6:AB37,3)=0," ",COUNTIF(AB6:AB37,3))</f>
        <v>2</v>
      </c>
      <c r="AC41" s="288"/>
      <c r="AD41" s="288"/>
      <c r="AE41" s="289" t="str">
        <f aca="false">IF(COUNTIF(AE6:AE37,3)=0," ",COUNTIF(AE6:AE37,3))</f>
        <v> </v>
      </c>
      <c r="AF41" s="288" t="str">
        <f aca="false">IF(COUNTIF(AF6:AF37,3)=0," ",COUNTIF(AF6:AF37,3))</f>
        <v> </v>
      </c>
      <c r="AG41" s="288" t="str">
        <f aca="false">IF(COUNTIF(AG6:AG37,3)=0,"0",COUNTIF(AG6:AG37,3))</f>
        <v>0</v>
      </c>
      <c r="AH41" s="288" t="str">
        <f aca="false">IF(COUNTIF(AH6:AH37,3)=0,"0",COUNTIF(AH6:AH37,3))</f>
        <v>0</v>
      </c>
      <c r="AI41" s="288" t="str">
        <f aca="false">IF(COUNTIF(AI6:AI37,3)=0,"0",COUNTIF(AI6:AI37,3))</f>
        <v>0</v>
      </c>
      <c r="AJ41" s="288" t="n">
        <f aca="false">IF(COUNTIF(AJ6:AJ37,3)=0,"0",COUNTIF(AJ6:AJ37,3))</f>
        <v>1</v>
      </c>
      <c r="AK41" s="288" t="n">
        <f aca="false">IF(COUNTIF(AK6:AK37,3)=0,"0",COUNTIF(AK6:AK37,3))</f>
        <v>1</v>
      </c>
      <c r="AL41" s="288" t="n">
        <f aca="false">IF(COUNTIF(AL6:AL37,3)=0,"0",COUNTIF(AL6:AL37,3))</f>
        <v>1</v>
      </c>
      <c r="AM41" s="288" t="n">
        <f aca="false">IF(COUNTIF(AM6:AM37,3)=0,"0",COUNTIF(AM6:AM37,3))</f>
        <v>2</v>
      </c>
      <c r="AN41" s="288" t="str">
        <f aca="false">IF(COUNTIF(AN6:AN37,3)=0,"0",COUNTIF(AN6:AN37,3))</f>
        <v>0</v>
      </c>
      <c r="AO41" s="288" t="str">
        <f aca="false">IF(COUNTIF(AO6:AO37,3)=0,"0",COUNTIF(AO6:AO37,3))</f>
        <v>0</v>
      </c>
      <c r="AP41" s="288" t="n">
        <f aca="false">IF(COUNTIF(AP6:AP37,3)=0,"0",COUNTIF(AP6:AP37,3))</f>
        <v>2</v>
      </c>
      <c r="AQ41" s="288" t="n">
        <f aca="false">IF(COUNTIF(AQ6:AQ37,3)=0,"0",COUNTIF(AQ6:AQ37,3))</f>
        <v>5</v>
      </c>
      <c r="AR41" s="288" t="n">
        <f aca="false">IF(COUNTIF(AR6:AR37,3)=0,"0",COUNTIF(AR6:AR37,3))</f>
        <v>3</v>
      </c>
      <c r="AS41" s="288" t="n">
        <f aca="false">IF(COUNTIF(AS6:AS37,3)=0,"0",COUNTIF(AS6:AS37,3))</f>
        <v>5</v>
      </c>
      <c r="AT41" s="288" t="str">
        <f aca="false">IF(COUNTIF(AT6:AT37,3)=0,"0",COUNTIF(AT6:AT37,3))</f>
        <v>0</v>
      </c>
      <c r="AU41" s="288" t="str">
        <f aca="false">IF(COUNTIF(AU6:AU37,3)=0,"0",COUNTIF(AU6:AU37,3))</f>
        <v>0</v>
      </c>
      <c r="AV41" s="290" t="str">
        <f aca="false">IF(COUNTIF(AV6:AV37,3)=0," ",COUNTIF(AV6:AV37,3))</f>
        <v> </v>
      </c>
      <c r="AW41" s="288"/>
      <c r="AX41" s="291"/>
      <c r="AY41" s="292"/>
      <c r="AZ41" s="292"/>
      <c r="BA41" s="292"/>
      <c r="BB41" s="292"/>
      <c r="BC41" s="292"/>
      <c r="BD41" s="292"/>
      <c r="BE41" s="292"/>
      <c r="BF41" s="292"/>
      <c r="BG41" s="292"/>
      <c r="BH41" s="292"/>
      <c r="BI41" s="292"/>
      <c r="BJ41" s="292"/>
      <c r="BK41" s="292"/>
      <c r="BL41" s="292"/>
      <c r="BM41" s="292"/>
      <c r="BN41" s="292"/>
      <c r="BO41" s="293"/>
      <c r="BP41" s="293"/>
      <c r="BQ41" s="293"/>
      <c r="BR41" s="293"/>
      <c r="BS41" s="293"/>
      <c r="BT41" s="293"/>
      <c r="BU41" s="293"/>
      <c r="BV41" s="293"/>
      <c r="BW41" s="293"/>
      <c r="BX41" s="293"/>
      <c r="BY41" s="293"/>
      <c r="BZ41" s="293"/>
      <c r="CA41" s="293"/>
      <c r="CB41" s="293"/>
      <c r="CC41" s="293"/>
      <c r="CD41" s="293"/>
      <c r="CE41" s="293"/>
      <c r="CF41" s="293"/>
      <c r="CG41" s="293"/>
      <c r="CH41" s="293"/>
      <c r="CI41" s="293"/>
      <c r="CJ41" s="293"/>
      <c r="CK41" s="293"/>
      <c r="CL41" s="293"/>
      <c r="CM41" s="29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96" t="n">
        <v>0</v>
      </c>
      <c r="P42" s="96" t="n">
        <v>0</v>
      </c>
      <c r="Q42" s="96" t="n">
        <v>0</v>
      </c>
      <c r="R42" s="96" t="n">
        <v>0</v>
      </c>
      <c r="S42" s="80" t="n">
        <v>0</v>
      </c>
      <c r="T42" s="80" t="n">
        <v>0</v>
      </c>
      <c r="U42" s="80" t="n">
        <v>0</v>
      </c>
      <c r="V42" s="216" t="str">
        <f aca="false">IF(COUNTIF(V6:V37,2)=0,"0",COUNTIF(V6:V37,2))</f>
        <v>0</v>
      </c>
      <c r="W42" s="216"/>
      <c r="X42" s="216"/>
      <c r="Y42" s="216" t="str">
        <f aca="false">IF(COUNTIF(Y6:Y37,2)=0," ",COUNTIF(Y6:Y37,2))</f>
        <v> </v>
      </c>
      <c r="Z42" s="216" t="n">
        <f aca="false">IF(COUNTIF(Z6:Z37,2)=0," ",COUNTIF(Z6:Z37,2))</f>
        <v>2</v>
      </c>
      <c r="AA42" s="216" t="n">
        <f aca="false">IF(COUNTIF(AA6:AA37,2)=0," ",COUNTIF(AA6:AA37,2))</f>
        <v>2</v>
      </c>
      <c r="AB42" s="216" t="str">
        <f aca="false">IF(COUNTIF(AB6:AB37,2)=0," ",COUNTIF(AB6:AB37,2))</f>
        <v> </v>
      </c>
      <c r="AC42" s="216"/>
      <c r="AD42" s="216"/>
      <c r="AE42" s="294" t="str">
        <f aca="false">IF(COUNTIF(AE6:AE37,2)=0," ",COUNTIF(AE6:AE37,2))</f>
        <v> </v>
      </c>
      <c r="AF42" s="216" t="str">
        <f aca="false">IF(COUNTIF(AF6:AF37,2)=0," ",COUNTIF(AF6:AF37,2))</f>
        <v> </v>
      </c>
      <c r="AG42" s="216" t="n">
        <f aca="false">COUNTIF(AG6:AG36,2)+COUNTIF(AG6:AG36,"д")</f>
        <v>0</v>
      </c>
      <c r="AH42" s="216" t="n">
        <f aca="false">COUNTIF(AH6:AH36,2)+COUNTIF(AH6:AH36,"д")</f>
        <v>0</v>
      </c>
      <c r="AI42" s="216" t="n">
        <f aca="false">COUNTIF(AI6:AI36,2)+COUNTIF(AI6:AI36,"д")</f>
        <v>0</v>
      </c>
      <c r="AJ42" s="216" t="n">
        <f aca="false">COUNTIF(AJ6:AJ36,2)+COUNTIF(AJ6:AJ36,"д")</f>
        <v>0</v>
      </c>
      <c r="AK42" s="216" t="n">
        <f aca="false">COUNTIF(AK6:AK36,2)+COUNTIF(AK6:AK36,"д")</f>
        <v>0</v>
      </c>
      <c r="AL42" s="216" t="n">
        <f aca="false">COUNTIF(AL6:AL36,2)+COUNTIF(AL6:AL36,"д")</f>
        <v>0</v>
      </c>
      <c r="AM42" s="216" t="n">
        <f aca="false">COUNTIF(AM6:AM36,2)+COUNTIF(AM6:AM36,"д")</f>
        <v>0</v>
      </c>
      <c r="AN42" s="216" t="n">
        <f aca="false">COUNTIF(AN6:AN36,2)+COUNTIF(AN6:AN36,"д")</f>
        <v>0</v>
      </c>
      <c r="AO42" s="216" t="n">
        <f aca="false">COUNTIF(AO6:AO36,2)+COUNTIF(AO6:AO36,"д")</f>
        <v>0</v>
      </c>
      <c r="AP42" s="216" t="n">
        <f aca="false">COUNTIF(AP6:AP36,2)+COUNTIF(AP6:AP36,"д")</f>
        <v>0</v>
      </c>
      <c r="AQ42" s="216" t="n">
        <f aca="false">COUNTIF(AQ6:AQ36,2)+COUNTIF(AQ6:AQ36,"д")</f>
        <v>0</v>
      </c>
      <c r="AR42" s="216" t="n">
        <f aca="false">COUNTIF(AR6:AR36,2)+COUNTIF(AR6:AR36,"д")</f>
        <v>0</v>
      </c>
      <c r="AS42" s="216" t="n">
        <f aca="false">COUNTIF(AS6:AS36,2)+COUNTIF(AS6:AS36,"д")</f>
        <v>0</v>
      </c>
      <c r="AT42" s="216" t="n">
        <f aca="false">COUNTIF(AT6:AT36,2)+COUNTIF(AT6:AT36,"д")</f>
        <v>0</v>
      </c>
      <c r="AU42" s="216" t="n">
        <f aca="false">COUNTIF(AU6:AU36,2)+COUNTIF(AU6:AU36,"д")</f>
        <v>0</v>
      </c>
      <c r="AV42" s="216" t="n">
        <f aca="false">COUNTIF(AV6:AV36,2)+COUNTIF(AV6:AV36,"д")</f>
        <v>0</v>
      </c>
      <c r="AW42" s="216"/>
      <c r="AX42" s="217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/>
      <c r="BK42" s="218"/>
      <c r="BL42" s="218"/>
      <c r="BM42" s="218"/>
      <c r="BN42" s="218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str">
        <v>0</v>
      </c>
      <c r="M43" s="80" t="str">
        <v>0</v>
      </c>
      <c r="N43" s="80" t="str">
        <v>0</v>
      </c>
      <c r="O43" s="96" t="n">
        <v>0</v>
      </c>
      <c r="P43" s="96" t="n">
        <v>0</v>
      </c>
      <c r="Q43" s="96" t="n">
        <v>0</v>
      </c>
      <c r="R43" s="96" t="str">
        <v>0</v>
      </c>
      <c r="S43" s="80" t="n">
        <v>0</v>
      </c>
      <c r="T43" s="80" t="n">
        <v>0</v>
      </c>
      <c r="U43" s="80" t="n">
        <v>0</v>
      </c>
      <c r="V43" s="216" t="n">
        <f aca="false">COUNTBLANK(V6:V26)</f>
        <v>0</v>
      </c>
      <c r="W43" s="216" t="n">
        <f aca="false">COUNTBLANK(W6:W26)</f>
        <v>0</v>
      </c>
      <c r="X43" s="216" t="n">
        <f aca="false">COUNTBLANK(X6:X26)</f>
        <v>0</v>
      </c>
      <c r="Y43" s="216" t="n">
        <f aca="false">COUNTBLANK(Y6:Y26)</f>
        <v>0</v>
      </c>
      <c r="Z43" s="216" t="n">
        <f aca="false">COUNTBLANK(Z6:Z26)</f>
        <v>0</v>
      </c>
      <c r="AA43" s="216" t="n">
        <f aca="false">COUNTBLANK(AA6:AA26)</f>
        <v>0</v>
      </c>
      <c r="AB43" s="216" t="n">
        <f aca="false">COUNTBLANK(AB6:AB26)</f>
        <v>0</v>
      </c>
      <c r="AC43" s="216"/>
      <c r="AD43" s="216" t="n">
        <f aca="false">COUNTBLANK(AD6:AD28)</f>
        <v>0</v>
      </c>
      <c r="AE43" s="294" t="str">
        <f aca="false">IF(COUNTIF(AE6:AE37,"б")=0," ",COUNTIF(AE6:AE37,"б"))</f>
        <v> </v>
      </c>
      <c r="AF43" s="295" t="n">
        <f aca="false">IF(COUNTIF(AF6:AF37,"б")=0+COUNTIF(AF6:AF37,"а")=0,"0",COUNTIF(AF6:AF37,"б")+COUNTIF(AF6:AF37,"а"))</f>
        <v>0</v>
      </c>
      <c r="AG43" s="295" t="n">
        <f aca="false">IF(COUNTIF(AG6:AG37,"б")=0+COUNTIF(AG6:AG37,"а")=0,"0",COUNTIF(AG6:AG37,"б")+COUNTIF(AG6:AG37,"а"))</f>
        <v>0</v>
      </c>
      <c r="AH43" s="295" t="n">
        <f aca="false">IF(COUNTIF(AH6:AH37,"б")=0+COUNTIF(AH6:AH37,"а")=0,"0",COUNTIF(AH6:AH37,"б")+COUNTIF(AH6:AH37,"а"))</f>
        <v>0</v>
      </c>
      <c r="AI43" s="295" t="n">
        <f aca="false">IF(COUNTIF(AI6:AI37,"б")=0+COUNTIF(AI6:AI37,"а")=0,"0",COUNTIF(AI6:AI37,"б")+COUNTIF(AI6:AI37,"а"))</f>
        <v>0</v>
      </c>
      <c r="AJ43" s="295" t="n">
        <f aca="false">IF(COUNTIF(AJ6:AJ37,"б")=0+COUNTIF(AJ6:AJ37,"а")=0,"0",COUNTIF(AJ6:AJ37,"б")+COUNTIF(AJ6:AJ37,"а"))</f>
        <v>0</v>
      </c>
      <c r="AK43" s="295" t="n">
        <f aca="false">IF(COUNTIF(AK6:AK37,"б")=0+COUNTIF(AK6:AK37,"а")=0,"0",COUNTIF(AK6:AK37,"б")+COUNTIF(AK6:AK37,"а"))</f>
        <v>0</v>
      </c>
      <c r="AL43" s="295" t="n">
        <f aca="false">IF(COUNTIF(AL6:AL37,"б")=0+COUNTIF(AL6:AL37,"а")=0,"0",COUNTIF(AL6:AL37,"б")+COUNTIF(AL6:AL37,"а"))</f>
        <v>0</v>
      </c>
      <c r="AM43" s="295" t="str">
        <f aca="false">IF(COUNTIF(AM6:AM37,"б")=0+COUNTIF(AM6:AM37,"а")=0,"0",COUNTIF(AM6:AM37,"б")+COUNTIF(AM6:AM37,"а"))</f>
        <v>0</v>
      </c>
      <c r="AN43" s="295" t="str">
        <f aca="false">IF(COUNTIF(AN6:AN37,"б")=0+COUNTIF(AN6:AN37,"а")=0,"0",COUNTIF(AN6:AN37,"б")+COUNTIF(AN6:AN37,"а"))</f>
        <v>0</v>
      </c>
      <c r="AO43" s="295" t="str">
        <f aca="false">IF(COUNTIF(AO6:AO37,"б")=0+COUNTIF(AO6:AO37,"а")=0,"0",COUNTIF(AO6:AO37,"б")+COUNTIF(AO6:AO37,"а"))</f>
        <v>0</v>
      </c>
      <c r="AP43" s="295" t="n">
        <f aca="false">IF(COUNTIF(AP6:AP37,"б")=0+COUNTIF(AP6:AP37,"а")=0,"0",COUNTIF(AP6:AP37,"б")+COUNTIF(AP6:AP37,"а"))</f>
        <v>0</v>
      </c>
      <c r="AQ43" s="295" t="n">
        <f aca="false">IF(COUNTIF(AQ6:AQ37,"б")=0+COUNTIF(AQ6:AQ37,"а")=0,"0",COUNTIF(AQ6:AQ37,"б")+COUNTIF(AQ6:AQ37,"а"))</f>
        <v>0</v>
      </c>
      <c r="AR43" s="295" t="n">
        <f aca="false">IF(COUNTIF(AR6:AR37,"б")=0+COUNTIF(AR6:AR37,"а")=0,"0",COUNTIF(AR6:AR37,"б")+COUNTIF(AR6:AR37,"а"))</f>
        <v>0</v>
      </c>
      <c r="AS43" s="295" t="str">
        <f aca="false">IF(COUNTIF(AS6:AS37,"б")=0+COUNTIF(AS6:AS37,"а")=0,"0",COUNTIF(AS6:AS37,"б")+COUNTIF(AS6:AS37,"а"))</f>
        <v>0</v>
      </c>
      <c r="AT43" s="295" t="n">
        <f aca="false">IF(COUNTIF(AT6:AT37,"б")=0+COUNTIF(AT6:AT37,"а")=0,"0",COUNTIF(AT6:AT37,"б")+COUNTIF(AT6:AT37,"а"))</f>
        <v>0</v>
      </c>
      <c r="AU43" s="295" t="n">
        <f aca="false">IF(COUNTIF(AU6:AU37,"б")=0+COUNTIF(AU6:AU37,"а")=0,"0",COUNTIF(AU6:AU37,"б")+COUNTIF(AU6:AU37,"а"))</f>
        <v>0</v>
      </c>
      <c r="AV43" s="295" t="n">
        <f aca="false">IF(COUNTIF(AV6:AV37,"б")=0+COUNTIF(AV6:AV37,"а")=0,"0",COUNTIF(AV6:AV37,"б")+COUNTIF(AV6:AV37,"а"))</f>
        <v>0</v>
      </c>
      <c r="AW43" s="295" t="n">
        <f aca="false">IF(COUNTIF(AW6:AW37,"б")=0+COUNTIF(AW6:AW37,"а")=0,"0",COUNTIF(AW6:AW37,"б")+COUNTIF(AW6:AW37,"а"))</f>
        <v>0</v>
      </c>
      <c r="AX43" s="295" t="n">
        <f aca="false">IF(COUNTIF(AX6:AX37,"б")=0+COUNTIF(AX6:AX37,"а")=0,"0",COUNTIF(AX6:AX37,"б")+COUNTIF(AX6:AX37,"а"))</f>
        <v>0</v>
      </c>
      <c r="AY43" s="295" t="n">
        <f aca="false">IF(COUNTIF(AY6:AY37,"б")=0+COUNTIF(AY6:AY37,"а")=0,"0",COUNTIF(AY6:AY37,"б")+COUNTIF(AY6:AY37,"а"))</f>
        <v>0</v>
      </c>
      <c r="AZ43" s="295" t="n">
        <f aca="false">IF(COUNTIF(AZ6:AZ37,"б")=0+COUNTIF(AZ6:AZ37,"а")=0,"0",COUNTIF(AZ6:AZ37,"б")+COUNTIF(AZ6:AZ37,"а"))</f>
        <v>0</v>
      </c>
      <c r="BA43" s="295" t="n">
        <f aca="false">IF(COUNTIF(BA6:BA37,"б")=0+COUNTIF(BA6:BA37,"а")=0,"0",COUNTIF(BA6:BA37,"б")+COUNTIF(BA6:BA37,"а"))</f>
        <v>0</v>
      </c>
      <c r="BB43" s="295" t="n">
        <f aca="false">IF(COUNTIF(BB6:BB37,"б")=0+COUNTIF(BB6:BB37,"а")=0,"0",COUNTIF(BB6:BB37,"б")+COUNTIF(BB6:BB37,"а"))</f>
        <v>0</v>
      </c>
      <c r="BC43" s="295" t="n">
        <f aca="false">IF(COUNTIF(BC6:BC37,"б")=0+COUNTIF(BC6:BC37,"а")=0,"0",COUNTIF(BC6:BC37,"б")+COUNTIF(BC6:BC37,"а"))</f>
        <v>0</v>
      </c>
      <c r="BD43" s="295" t="n">
        <f aca="false">IF(COUNTIF(BD6:BD37,"б")=0+COUNTIF(BD6:BD37,"а")=0,"0",COUNTIF(BD6:BD37,"б")+COUNTIF(BD6:BD37,"а"))</f>
        <v>0</v>
      </c>
      <c r="BE43" s="295" t="n">
        <f aca="false">IF(COUNTIF(BE6:BE37,"б")=0+COUNTIF(BE6:BE37,"а")=0,"0",COUNTIF(BE6:BE37,"б")+COUNTIF(BE6:BE37,"а"))</f>
        <v>0</v>
      </c>
      <c r="BF43" s="295" t="n">
        <f aca="false">IF(COUNTIF(BF6:BF37,"б")=0+COUNTIF(BF6:BF37,"а")=0,"0",COUNTIF(BF6:BF37,"б")+COUNTIF(BF6:BF37,"а"))</f>
        <v>0</v>
      </c>
      <c r="BG43" s="295" t="n">
        <f aca="false">IF(COUNTIF(BG6:BG37,"б")=0+COUNTIF(BG6:BG37,"а")=0,"0",COUNTIF(BG6:BG37,"б")+COUNTIF(BG6:BG37,"а"))</f>
        <v>0</v>
      </c>
      <c r="BH43" s="295" t="n">
        <f aca="false">IF(COUNTIF(BH6:BH37,"б")=0+COUNTIF(BH6:BH37,"а")=0,"0",COUNTIF(BH6:BH37,"б")+COUNTIF(BH6:BH37,"а"))</f>
        <v>0</v>
      </c>
      <c r="BI43" s="295" t="n">
        <f aca="false">IF(COUNTIF(BI6:BI37,"б")=0+COUNTIF(BI6:BI37,"а")=0,"0",COUNTIF(BI6:BI37,"б")+COUNTIF(BI6:BI37,"а"))</f>
        <v>0</v>
      </c>
      <c r="BJ43" s="295" t="n">
        <f aca="false">IF(COUNTIF(BJ6:BJ37,"б")=0+COUNTIF(BJ6:BJ37,"а")=0,"0",COUNTIF(BJ6:BJ37,"б")+COUNTIF(BJ6:BJ37,"а"))</f>
        <v>0</v>
      </c>
      <c r="BK43" s="295" t="n">
        <f aca="false">IF(COUNTIF(BK6:BK37,"б")=0+COUNTIF(BK6:BK37,"а")=0,"0",COUNTIF(BK6:BK37,"б")+COUNTIF(BK6:BK37,"а"))</f>
        <v>0</v>
      </c>
      <c r="BL43" s="295" t="n">
        <f aca="false">IF(COUNTIF(BL6:BL37,"б")=0+COUNTIF(BL6:BL37,"а")=0,"0",COUNTIF(BL6:BL37,"б")+COUNTIF(BL6:BL37,"а"))</f>
        <v>0</v>
      </c>
      <c r="BM43" s="295" t="n">
        <f aca="false">IF(COUNTIF(BM6:BM37,"б")=0+COUNTIF(BM6:BM37,"а")=0,"0",COUNTIF(BM6:BM37,"б")+COUNTIF(BM6:BM37,"а"))</f>
        <v>0</v>
      </c>
      <c r="BN43" s="295" t="n">
        <f aca="false">IF(COUNTIF(BN6:BN37,"б")=0+COUNTIF(BN6:BN37,"а")=0,"0",COUNTIF(BN6:BN37,"б")+COUNTIF(BN6:BN37,"а"))</f>
        <v>0</v>
      </c>
      <c r="BO43" s="295" t="n">
        <f aca="false">IF(COUNTIF(BO6:BO37,"б")=0+COUNTIF(BO6:BO37,"а")=0,"0",COUNTIF(BO6:BO37,"б")+COUNTIF(BO6:BO37,"а"))</f>
        <v>0</v>
      </c>
      <c r="BP43" s="295" t="n">
        <f aca="false">IF(COUNTIF(BP6:BP37,"б")=0+COUNTIF(BP6:BP37,"а")=0,"0",COUNTIF(BP6:BP37,"б")+COUNTIF(BP6:BP37,"а"))</f>
        <v>0</v>
      </c>
      <c r="BQ43" s="295" t="n">
        <f aca="false">IF(COUNTIF(BQ6:BQ37,"б")=0+COUNTIF(BQ6:BQ37,"а")=0,"0",COUNTIF(BQ6:BQ37,"б")+COUNTIF(BQ6:BQ37,"а"))</f>
        <v>0</v>
      </c>
      <c r="BR43" s="295" t="n">
        <f aca="false">IF(COUNTIF(BR6:BR37,"б")=0+COUNTIF(BR6:BR37,"а")=0,"0",COUNTIF(BR6:BR37,"б")+COUNTIF(BR6:BR37,"а"))</f>
        <v>0</v>
      </c>
      <c r="BS43" s="295" t="n">
        <f aca="false">IF(COUNTIF(BS6:BS37,"б")=0+COUNTIF(BS6:BS37,"а")=0,"0",COUNTIF(BS6:BS37,"б")+COUNTIF(BS6:BS37,"а"))</f>
        <v>0</v>
      </c>
      <c r="BT43" s="295" t="n">
        <f aca="false">IF(COUNTIF(BT6:BT37,"б")=0+COUNTIF(BT6:BT37,"а")=0,"0",COUNTIF(BT6:BT37,"б")+COUNTIF(BT6:BT37,"а"))</f>
        <v>0</v>
      </c>
      <c r="BU43" s="295" t="n">
        <f aca="false">IF(COUNTIF(BU6:BU37,"б")=0+COUNTIF(BU6:BU37,"а")=0,"0",COUNTIF(BU6:BU37,"б")+COUNTIF(BU6:BU37,"а"))</f>
        <v>0</v>
      </c>
      <c r="BV43" s="295" t="n">
        <f aca="false">IF(COUNTIF(BV6:BV37,"б")=0+COUNTIF(BV6:BV37,"а")=0,"0",COUNTIF(BV6:BV37,"б")+COUNTIF(BV6:BV37,"а"))</f>
        <v>0</v>
      </c>
      <c r="BW43" s="295" t="n">
        <f aca="false">IF(COUNTIF(BW6:BW37,"б")=0+COUNTIF(BW6:BW37,"а")=0,"0",COUNTIF(BW6:BW37,"б")+COUNTIF(BW6:BW37,"а"))</f>
        <v>0</v>
      </c>
      <c r="BX43" s="295" t="n">
        <f aca="false">IF(COUNTIF(BX6:BX37,"б")=0+COUNTIF(BX6:BX37,"а")=0,"0",COUNTIF(BX6:BX37,"б")+COUNTIF(BX6:BX37,"а"))</f>
        <v>0</v>
      </c>
      <c r="BY43" s="295" t="n">
        <f aca="false">IF(COUNTIF(BY6:BY37,"б")=0+COUNTIF(BY6:BY37,"а")=0,"0",COUNTIF(BY6:BY37,"б")+COUNTIF(BY6:BY37,"а"))</f>
        <v>0</v>
      </c>
      <c r="BZ43" s="295" t="n">
        <f aca="false">IF(COUNTIF(BZ6:BZ37,"б")=0+COUNTIF(BZ6:BZ37,"а")=0,"0",COUNTIF(BZ6:BZ37,"б")+COUNTIF(BZ6:BZ37,"а"))</f>
        <v>0</v>
      </c>
      <c r="CA43" s="295" t="n">
        <f aca="false">IF(COUNTIF(CA6:CA37,"б")=0+COUNTIF(CA6:CA37,"а")=0,"0",COUNTIF(CA6:CA37,"б")+COUNTIF(CA6:CA37,"а"))</f>
        <v>0</v>
      </c>
      <c r="CB43" s="29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0" t="str">
        <v>0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96" t="str">
        <v>0</v>
      </c>
      <c r="P44" s="96" t="str">
        <v>0</v>
      </c>
      <c r="Q44" s="96" t="str">
        <v>0</v>
      </c>
      <c r="R44" s="96" t="str">
        <v>0</v>
      </c>
      <c r="S44" s="80" t="str">
        <v>0</v>
      </c>
      <c r="T44" s="80" t="str">
        <v>0</v>
      </c>
      <c r="U44" s="80" t="str">
        <v>0</v>
      </c>
      <c r="V44" s="216" t="str">
        <f aca="false">IF(COUNTIF(V6:V37,"з")=0,"0",COUNTIF(V6:V37,"з"))</f>
        <v>0</v>
      </c>
      <c r="W44" s="216"/>
      <c r="X44" s="216"/>
      <c r="Y44" s="216" t="str">
        <f aca="false">IF(COUNTIF(Y6:Y37,"з")=0," ",COUNTIF(Y6:Y37,"з"))</f>
        <v> </v>
      </c>
      <c r="Z44" s="216" t="str">
        <f aca="false">IF(COUNTIF(Z6:Z37,"з")=0," ",COUNTIF(Z6:Z37,"з"))</f>
        <v> </v>
      </c>
      <c r="AA44" s="216" t="str">
        <f aca="false">IF(COUNTIF(AA6:AA37,"з")=0," ",COUNTIF(AA6:AA37,"з"))</f>
        <v> </v>
      </c>
      <c r="AB44" s="216" t="str">
        <f aca="false">IF(COUNTIF(AB6:AB37,"з")=0," ",COUNTIF(AB6:AB37,"з"))</f>
        <v> </v>
      </c>
      <c r="AC44" s="216"/>
      <c r="AD44" s="216" t="str">
        <f aca="false">IF(COUNTIF(AD6:AD37,"з")=0," ",COUNTIF(AD6:AD37,"з"))</f>
        <v> </v>
      </c>
      <c r="AE44" s="294" t="str">
        <f aca="false">IF(COUNTIF(AE6:AE37,"з")=0," ",COUNTIF(AE6:AE37,"з"))</f>
        <v> </v>
      </c>
      <c r="AF44" s="216" t="str">
        <f aca="false">IF(COUNTIF(AF6:AF37,"з")=0," ",COUNTIF(AF6:AF37,"з"))</f>
        <v> </v>
      </c>
      <c r="AG44" s="216" t="str">
        <f aca="false">IF(COUNTIF(AG6:AG37,"з")=0,"0",COUNTIF(AG6:AG37,"з"))</f>
        <v>0</v>
      </c>
      <c r="AH44" s="216" t="str">
        <f aca="false">IF(COUNTIF(AH6:AH37,"з")=0,"0",COUNTIF(AH6:AH37,"з"))</f>
        <v>0</v>
      </c>
      <c r="AI44" s="216" t="str">
        <f aca="false">IF(COUNTIF(AI6:AI37,"з")=0,"0",COUNTIF(AI6:AI37,"з"))</f>
        <v>0</v>
      </c>
      <c r="AJ44" s="216" t="str">
        <f aca="false">IF(COUNTIF(AJ6:AJ37,"з")=0,"0",COUNTIF(AJ6:AJ37,"з"))</f>
        <v>0</v>
      </c>
      <c r="AK44" s="216" t="str">
        <f aca="false">IF(COUNTIF(AK6:AK37,"з")=0,"0",COUNTIF(AK6:AK37,"з"))</f>
        <v>0</v>
      </c>
      <c r="AL44" s="216" t="str">
        <f aca="false">IF(COUNTIF(AL6:AL37,"з")=0,"0",COUNTIF(AL6:AL37,"з"))</f>
        <v>0</v>
      </c>
      <c r="AM44" s="216" t="str">
        <f aca="false">IF(COUNTIF(AM6:AM37,"з")=0,"0",COUNTIF(AM6:AM37,"з"))</f>
        <v>0</v>
      </c>
      <c r="AN44" s="216" t="str">
        <f aca="false">IF(COUNTIF(AN6:AN37,"з")=0,"0",COUNTIF(AN6:AN37,"з"))</f>
        <v>0</v>
      </c>
      <c r="AO44" s="216" t="str">
        <f aca="false">IF(COUNTIF(AO6:AO37,"з")=0,"0",COUNTIF(AO6:AO37,"з"))</f>
        <v>0</v>
      </c>
      <c r="AP44" s="216" t="str">
        <f aca="false">IF(COUNTIF(AP6:AP37,"з")=0,"0",COUNTIF(AP6:AP37,"з"))</f>
        <v>0</v>
      </c>
      <c r="AQ44" s="216" t="str">
        <f aca="false">IF(COUNTIF(AQ6:AQ37,"з")=0,"0",COUNTIF(AQ6:AQ37,"з"))</f>
        <v>0</v>
      </c>
      <c r="AR44" s="216" t="str">
        <f aca="false">IF(COUNTIF(AR6:AR37,"з")=0,"0",COUNTIF(AR6:AR37,"з"))</f>
        <v>0</v>
      </c>
      <c r="AS44" s="216" t="str">
        <f aca="false">IF(COUNTIF(AS6:AS37,"з")=0,"0",COUNTIF(AS6:AS37,"з"))</f>
        <v>0</v>
      </c>
      <c r="AT44" s="216" t="str">
        <f aca="false">IF(COUNTIF(AT6:AT37,"з")=0,"0",COUNTIF(AT6:AT37,"з"))</f>
        <v>0</v>
      </c>
      <c r="AU44" s="216" t="str">
        <f aca="false">IF(COUNTIF(AU6:AU37,"з")=0,"0",COUNTIF(AU6:AU37,"з"))</f>
        <v>0</v>
      </c>
      <c r="AV44" s="216" t="str">
        <f aca="false">IF(COUNTIF(AV6:AV37,"з")=0,"0",COUNTIF(AV6:AV37,"з"))</f>
        <v>0</v>
      </c>
      <c r="AW44" s="216" t="str">
        <f aca="false">IF(COUNTIF(AW6:AW37,"з")=0,"0",COUNTIF(AW6:AW37,"з"))</f>
        <v>0</v>
      </c>
      <c r="AX44" s="2"/>
      <c r="AY44" s="229"/>
      <c r="AZ44" s="229"/>
      <c r="BA44" s="229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29"/>
      <c r="BN44" s="22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96" t="str">
        <v>0</v>
      </c>
      <c r="P45" s="96" t="str">
        <v>0</v>
      </c>
      <c r="Q45" s="96" t="str">
        <v>0</v>
      </c>
      <c r="R45" s="96" t="str">
        <v>0</v>
      </c>
      <c r="S45" s="80" t="str">
        <v>0</v>
      </c>
      <c r="T45" s="80" t="str">
        <v>0</v>
      </c>
      <c r="U45" s="80" t="str">
        <v>0</v>
      </c>
      <c r="V45" s="216" t="str">
        <f aca="false">IF(COUNTIF(V6:V37,"н")=0,"0",COUNTIF(V6:V37,"н"))</f>
        <v>0</v>
      </c>
      <c r="W45" s="216"/>
      <c r="X45" s="216"/>
      <c r="Y45" s="216" t="str">
        <f aca="false">IF(COUNTIF(Y6:Y37,"н")=0," ",COUNTIF(Y6:Y37,"н"))</f>
        <v> </v>
      </c>
      <c r="Z45" s="216" t="str">
        <f aca="false">IF(COUNTIF(Z6:Z37,"н")=0," ",COUNTIF(Z6:Z37,"н"))</f>
        <v> </v>
      </c>
      <c r="AA45" s="216" t="str">
        <f aca="false">IF(COUNTIF(AA6:AA37,"н")=0," ",COUNTIF(AA6:AA37,"н"))</f>
        <v> </v>
      </c>
      <c r="AB45" s="216" t="str">
        <f aca="false">IF(COUNTIF(AB6:AB37,"н")=0," ",COUNTIF(AB6:AB37,"н"))</f>
        <v> </v>
      </c>
      <c r="AC45" s="216"/>
      <c r="AD45" s="216" t="str">
        <f aca="false">IF(COUNTIF(AD6:AD37,"н")=0," ",COUNTIF(AD6:AD37,"н"))</f>
        <v> </v>
      </c>
      <c r="AE45" s="294" t="str">
        <f aca="false">IF(COUNTIF(AE6:AE37,"н")=0," ",COUNTIF(AE6:AE37,"н"))</f>
        <v> </v>
      </c>
      <c r="AF45" s="216" t="str">
        <f aca="false">IF(COUNTIF(AF6:AF37,"н")=0," ",COUNTIF(AF6:AF37,"н"))</f>
        <v> </v>
      </c>
      <c r="AG45" s="216" t="str">
        <f aca="false">IF(COUNTIF(AG6:AG37,"н")=0,"0",COUNTIF(AG6:AG37,"н"))</f>
        <v>0</v>
      </c>
      <c r="AH45" s="216" t="str">
        <f aca="false">IF(COUNTIF(AH6:AH37,"н")=0,"0",COUNTIF(AH6:AH37,"н"))</f>
        <v>0</v>
      </c>
      <c r="AI45" s="216" t="str">
        <f aca="false">IF(COUNTIF(AI6:AI37,"н")=0,"0",COUNTIF(AI6:AI37,"н"))</f>
        <v>0</v>
      </c>
      <c r="AJ45" s="216" t="str">
        <f aca="false">IF(COUNTIF(AJ6:AJ37,"н")=0,"0",COUNTIF(AJ6:AJ37,"н"))</f>
        <v>0</v>
      </c>
      <c r="AK45" s="216" t="str">
        <f aca="false">IF(COUNTIF(AK6:AK37,"н")=0,"0",COUNTIF(AK6:AK37,"н"))</f>
        <v>0</v>
      </c>
      <c r="AL45" s="216" t="str">
        <f aca="false">IF(COUNTIF(AL6:AL37,"н")=0,"0",COUNTIF(AL6:AL37,"н"))</f>
        <v>0</v>
      </c>
      <c r="AM45" s="216" t="str">
        <f aca="false">IF(COUNTIF(AM6:AM37,"н")=0,"0",COUNTIF(AM6:AM37,"н"))</f>
        <v>0</v>
      </c>
      <c r="AN45" s="216" t="str">
        <f aca="false">IF(COUNTIF(AN6:AN37,"н")=0,"0",COUNTIF(AN6:AN37,"н"))</f>
        <v>0</v>
      </c>
      <c r="AO45" s="216" t="str">
        <f aca="false">IF(COUNTIF(AO6:AO37,"н")=0,"0",COUNTIF(AO6:AO37,"н"))</f>
        <v>0</v>
      </c>
      <c r="AP45" s="216" t="str">
        <f aca="false">IF(COUNTIF(AP6:AP37,"н")=0,"0",COUNTIF(AP6:AP37,"н"))</f>
        <v>0</v>
      </c>
      <c r="AQ45" s="216" t="str">
        <f aca="false">IF(COUNTIF(AQ6:AQ37,"н")=0,"0",COUNTIF(AQ6:AQ37,"н"))</f>
        <v>0</v>
      </c>
      <c r="AR45" s="216" t="str">
        <f aca="false">IF(COUNTIF(AR6:AR37,"н")=0,"0",COUNTIF(AR6:AR37,"н"))</f>
        <v>0</v>
      </c>
      <c r="AS45" s="216" t="str">
        <f aca="false">IF(COUNTIF(AS6:AS37,"н")=0,"0",COUNTIF(AS6:AS37,"н"))</f>
        <v>0</v>
      </c>
      <c r="AT45" s="216" t="str">
        <f aca="false">IF(COUNTIF(AT6:AT37,"н")=0,"0",COUNTIF(AT6:AT37,"н"))</f>
        <v>0</v>
      </c>
      <c r="AU45" s="216" t="str">
        <f aca="false">IF(COUNTIF(AU6:AU37,"н")=0,"0",COUNTIF(AU6:AU37,"н"))</f>
        <v>0</v>
      </c>
      <c r="AV45" s="216" t="str">
        <f aca="false">IF(COUNTIF(AV6:AV37,"н")=0,"0",COUNTIF(AV6:AV37,"н"))</f>
        <v>0</v>
      </c>
      <c r="AW45" s="216" t="str">
        <f aca="false">IF(COUNTIF(AW6:AW37,"н")=0,"0",COUNTIF(AW6:AW37,"н"))</f>
        <v>0</v>
      </c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</row>
    <row r="46" s="1" customFormat="true" ht="12.75" hidden="false" customHeight="false" outlineLevel="0" collapsed="false">
      <c r="W46" s="227"/>
      <c r="X46" s="227"/>
      <c r="Y46" s="227"/>
      <c r="Z46" s="227"/>
      <c r="AA46" s="227"/>
      <c r="AB46" s="227"/>
      <c r="AC46" s="227"/>
      <c r="AD46" s="227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8"/>
      <c r="AX46" s="2"/>
      <c r="AY46" s="229"/>
      <c r="AZ46" s="229"/>
      <c r="BA46" s="229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29"/>
      <c r="BN46" s="22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27"/>
      <c r="X47" s="227"/>
      <c r="Y47" s="227"/>
      <c r="Z47" s="227"/>
      <c r="AA47" s="227"/>
      <c r="AB47" s="227"/>
      <c r="AC47" s="227"/>
      <c r="AD47" s="227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29"/>
      <c r="BN47" s="22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27"/>
      <c r="X48" s="227"/>
      <c r="Y48" s="227"/>
      <c r="Z48" s="227"/>
      <c r="AA48" s="227"/>
      <c r="AB48" s="227"/>
      <c r="AC48" s="227"/>
      <c r="AD48" s="227"/>
      <c r="AG48" s="228"/>
      <c r="AH48" s="228"/>
      <c r="AI48" s="228" t="str">
        <f aca="false">IF(COUNTIF(AI6:AI40,"н")=0,"0",COUNTIF(AI6:AI40,"н"))</f>
        <v>0</v>
      </c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29"/>
      <c r="BM48" s="229"/>
      <c r="BN48" s="22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F2:N2"/>
    <mergeCell ref="O2:R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1:V45 F34:Q45 AG43:CB43 W44:AW45 F31:Q31 AG6:AW42 S6:T30 V6:V30 P6:Q30 G6:N30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30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U29:U30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R23 R25 R27:R30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O6:O30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I3">
    <cfRule type="expression" priority="26" aboveAverage="0" equalAverage="0" bottom="0" percent="0" rank="0" text="" dxfId="24">
      <formula>$D$1&lt;I3</formula>
    </cfRule>
    <cfRule type="expression" priority="27" aboveAverage="0" equalAverage="0" bottom="0" percent="0" rank="0" text="" dxfId="25">
      <formula>$D$1&gt;I3</formula>
    </cfRule>
  </conditionalFormatting>
  <conditionalFormatting sqref="F3">
    <cfRule type="expression" priority="28" aboveAverage="0" equalAverage="0" bottom="0" percent="0" rank="0" text="" dxfId="26">
      <formula>$D$1&lt;F3</formula>
    </cfRule>
    <cfRule type="expression" priority="29" aboveAverage="0" equalAverage="0" bottom="0" percent="0" rank="0" text="" dxfId="27">
      <formula>$D$1&gt;F3</formula>
    </cfRule>
  </conditionalFormatting>
  <conditionalFormatting sqref="G3">
    <cfRule type="expression" priority="30" aboveAverage="0" equalAverage="0" bottom="0" percent="0" rank="0" text="" dxfId="28">
      <formula>$D$1&lt;G3</formula>
    </cfRule>
    <cfRule type="expression" priority="31" aboveAverage="0" equalAverage="0" bottom="0" percent="0" rank="0" text="" dxfId="29">
      <formula>$D$1&gt;G3</formula>
    </cfRule>
  </conditionalFormatting>
  <conditionalFormatting sqref="F4">
    <cfRule type="expression" priority="32" aboveAverage="0" equalAverage="0" bottom="0" percent="0" rank="0" text="" dxfId="30">
      <formula>$D$1&lt;F4</formula>
    </cfRule>
    <cfRule type="expression" priority="33" aboveAverage="0" equalAverage="0" bottom="0" percent="0" rank="0" text="" dxfId="31">
      <formula>$D$1&gt;F4</formula>
    </cfRule>
  </conditionalFormatting>
  <conditionalFormatting sqref="F4">
    <cfRule type="expression" priority="34" aboveAverage="0" equalAverage="0" bottom="0" percent="0" rank="0" text="" dxfId="32">
      <formula>$D$1&lt;F4</formula>
    </cfRule>
    <cfRule type="expression" priority="35" aboveAverage="0" equalAverage="0" bottom="0" percent="0" rank="0" text="" dxfId="33">
      <formula>$D$1&gt;F4</formula>
    </cfRule>
  </conditionalFormatting>
  <conditionalFormatting sqref="F4">
    <cfRule type="expression" priority="36" aboveAverage="0" equalAverage="0" bottom="0" percent="0" rank="0" text="" dxfId="34">
      <formula>$D$1&lt;F4</formula>
    </cfRule>
    <cfRule type="expression" priority="37" aboveAverage="0" equalAverage="0" bottom="0" percent="0" rank="0" text="" dxfId="35">
      <formula>$D$1&gt;F4</formula>
    </cfRule>
  </conditionalFormatting>
  <conditionalFormatting sqref="F4">
    <cfRule type="expression" priority="38" aboveAverage="0" equalAverage="0" bottom="0" percent="0" rank="0" text="" dxfId="36">
      <formula>$D$1&lt;F4</formula>
    </cfRule>
    <cfRule type="expression" priority="39" aboveAverage="0" equalAverage="0" bottom="0" percent="0" rank="0" text="" dxfId="37">
      <formula>$D$1&gt;F4</formula>
    </cfRule>
  </conditionalFormatting>
  <conditionalFormatting sqref="F4">
    <cfRule type="expression" priority="40" aboveAverage="0" equalAverage="0" bottom="0" percent="0" rank="0" text="" dxfId="38">
      <formula>$D$1&lt;F4</formula>
    </cfRule>
    <cfRule type="expression" priority="41" aboveAverage="0" equalAverage="0" bottom="0" percent="0" rank="0" text="" dxfId="39">
      <formula>$D$1&gt;F4</formula>
    </cfRule>
  </conditionalFormatting>
  <conditionalFormatting sqref="F4">
    <cfRule type="expression" priority="42" aboveAverage="0" equalAverage="0" bottom="0" percent="0" rank="0" text="" dxfId="40">
      <formula>$D$1&lt;F4</formula>
    </cfRule>
    <cfRule type="expression" priority="43" aboveAverage="0" equalAverage="0" bottom="0" percent="0" rank="0" text="" dxfId="41">
      <formula>$D$1&gt;F4</formula>
    </cfRule>
  </conditionalFormatting>
  <conditionalFormatting sqref="F4">
    <cfRule type="expression" priority="44" aboveAverage="0" equalAverage="0" bottom="0" percent="0" rank="0" text="" dxfId="42">
      <formula>$D$1&lt;F4</formula>
    </cfRule>
    <cfRule type="expression" priority="45" aboveAverage="0" equalAverage="0" bottom="0" percent="0" rank="0" text="" dxfId="43">
      <formula>$D$1&gt;F4</formula>
    </cfRule>
  </conditionalFormatting>
  <conditionalFormatting sqref="F4">
    <cfRule type="expression" priority="46" aboveAverage="0" equalAverage="0" bottom="0" percent="0" rank="0" text="" dxfId="44">
      <formula>$D$1&lt;F4</formula>
    </cfRule>
    <cfRule type="expression" priority="47" aboveAverage="0" equalAverage="0" bottom="0" percent="0" rank="0" text="" dxfId="45">
      <formula>$D$1&gt;F4</formula>
    </cfRule>
  </conditionalFormatting>
  <conditionalFormatting sqref="G4">
    <cfRule type="expression" priority="48" aboveAverage="0" equalAverage="0" bottom="0" percent="0" rank="0" text="" dxfId="46">
      <formula>$D$1&lt;G4</formula>
    </cfRule>
    <cfRule type="expression" priority="49" aboveAverage="0" equalAverage="0" bottom="0" percent="0" rank="0" text="" dxfId="47">
      <formula>$D$1&gt;G4</formula>
    </cfRule>
  </conditionalFormatting>
  <conditionalFormatting sqref="G5">
    <cfRule type="expression" priority="50" aboveAverage="0" equalAverage="0" bottom="0" percent="0" rank="0" text="" dxfId="48">
      <formula>$D$1&lt;G5</formula>
    </cfRule>
    <cfRule type="expression" priority="51" aboveAverage="0" equalAverage="0" bottom="0" percent="0" rank="0" text="" dxfId="49">
      <formula>$D$1&gt;G5</formula>
    </cfRule>
  </conditionalFormatting>
  <conditionalFormatting sqref="I5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O4">
    <cfRule type="expression" priority="55" aboveAverage="0" equalAverage="0" bottom="0" percent="0" rank="0" text="" dxfId="53">
      <formula>$D$1&lt;O4</formula>
    </cfRule>
    <cfRule type="expression" priority="56" aboveAverage="0" equalAverage="0" bottom="0" percent="0" rank="0" text="" dxfId="54">
      <formula>$D$1&gt;O4</formula>
    </cfRule>
  </conditionalFormatting>
  <conditionalFormatting sqref="Q5">
    <cfRule type="expression" priority="57" aboveAverage="0" equalAverage="0" bottom="0" percent="0" rank="0" text="" dxfId="55">
      <formula>$D$1&lt;Q5</formula>
    </cfRule>
    <cfRule type="expression" priority="58" aboveAverage="0" equalAverage="0" bottom="0" percent="0" rank="0" text="" dxfId="56">
      <formula>$D$1&gt;Q5</formula>
    </cfRule>
  </conditionalFormatting>
  <conditionalFormatting sqref="Q5">
    <cfRule type="expression" priority="59" aboveAverage="0" equalAverage="0" bottom="0" percent="0" rank="0" text="" dxfId="57">
      <formula>$D$1&lt;Q5</formula>
    </cfRule>
    <cfRule type="expression" priority="60" aboveAverage="0" equalAverage="0" bottom="0" percent="0" rank="0" text="" dxfId="58">
      <formula>$D$1&gt;Q5</formula>
    </cfRule>
  </conditionalFormatting>
  <conditionalFormatting sqref="Q5">
    <cfRule type="expression" priority="61" aboveAverage="0" equalAverage="0" bottom="0" percent="0" rank="0" text="" dxfId="59">
      <formula>$D$1&lt;Q5</formula>
    </cfRule>
    <cfRule type="expression" priority="62" aboveAverage="0" equalAverage="0" bottom="0" percent="0" rank="0" text="" dxfId="60">
      <formula>$D$1&gt;Q5</formula>
    </cfRule>
  </conditionalFormatting>
  <conditionalFormatting sqref="Q5">
    <cfRule type="expression" priority="63" aboveAverage="0" equalAverage="0" bottom="0" percent="0" rank="0" text="" dxfId="61">
      <formula>$D$1&lt;Q5</formula>
    </cfRule>
    <cfRule type="expression" priority="64" aboveAverage="0" equalAverage="0" bottom="0" percent="0" rank="0" text="" dxfId="62">
      <formula>$D$1&gt;Q5</formula>
    </cfRule>
  </conditionalFormatting>
  <conditionalFormatting sqref="Q5">
    <cfRule type="expression" priority="65" aboveAverage="0" equalAverage="0" bottom="0" percent="0" rank="0" text="" dxfId="63">
      <formula>$D$1&lt;Q5</formula>
    </cfRule>
    <cfRule type="expression" priority="66" aboveAverage="0" equalAverage="0" bottom="0" percent="0" rank="0" text="" dxfId="64">
      <formula>$D$1&gt;Q5</formula>
    </cfRule>
  </conditionalFormatting>
  <conditionalFormatting sqref="Q5">
    <cfRule type="expression" priority="67" aboveAverage="0" equalAverage="0" bottom="0" percent="0" rank="0" text="" dxfId="65">
      <formula>$D$1&lt;Q5</formula>
    </cfRule>
    <cfRule type="expression" priority="68" aboveAverage="0" equalAverage="0" bottom="0" percent="0" rank="0" text="" dxfId="66">
      <formula>$D$1&gt;Q5</formula>
    </cfRule>
  </conditionalFormatting>
  <conditionalFormatting sqref="O5">
    <cfRule type="expression" priority="69" aboveAverage="0" equalAverage="0" bottom="0" percent="0" rank="0" text="" dxfId="67">
      <formula>$D$1&lt;O5</formula>
    </cfRule>
    <cfRule type="expression" priority="70" aboveAverage="0" equalAverage="0" bottom="0" percent="0" rank="0" text="" dxfId="68">
      <formula>$D$1&gt;O5</formula>
    </cfRule>
  </conditionalFormatting>
  <conditionalFormatting sqref="O5">
    <cfRule type="expression" priority="71" aboveAverage="0" equalAverage="0" bottom="0" percent="0" rank="0" text="" dxfId="69">
      <formula>$D$1&lt;O5</formula>
    </cfRule>
    <cfRule type="expression" priority="72" aboveAverage="0" equalAverage="0" bottom="0" percent="0" rank="0" text="" dxfId="70">
      <formula>$D$1&gt;O5</formula>
    </cfRule>
  </conditionalFormatting>
  <conditionalFormatting sqref="O5">
    <cfRule type="expression" priority="73" aboveAverage="0" equalAverage="0" bottom="0" percent="0" rank="0" text="" dxfId="71">
      <formula>$D$1&lt;O5</formula>
    </cfRule>
    <cfRule type="expression" priority="74" aboveAverage="0" equalAverage="0" bottom="0" percent="0" rank="0" text="" dxfId="72">
      <formula>$D$1&gt;O5</formula>
    </cfRule>
  </conditionalFormatting>
  <conditionalFormatting sqref="O5">
    <cfRule type="expression" priority="75" aboveAverage="0" equalAverage="0" bottom="0" percent="0" rank="0" text="" dxfId="73">
      <formula>$D$1&lt;O5</formula>
    </cfRule>
    <cfRule type="expression" priority="76" aboveAverage="0" equalAverage="0" bottom="0" percent="0" rank="0" text="" dxfId="74">
      <formula>$D$1&gt;O5</formula>
    </cfRule>
  </conditionalFormatting>
  <conditionalFormatting sqref="R5">
    <cfRule type="cellIs" priority="77" operator="equal" aboveAverage="0" equalAverage="0" bottom="0" percent="0" rank="0" text="" dxfId="75">
      <formula>5</formula>
    </cfRule>
    <cfRule type="cellIs" priority="78" operator="equal" aboveAverage="0" equalAverage="0" bottom="0" percent="0" rank="0" text="" dxfId="76">
      <formula>4</formula>
    </cfRule>
    <cfRule type="cellIs" priority="79" operator="equal" aboveAverage="0" equalAverage="0" bottom="0" percent="0" rank="0" text="" dxfId="77">
      <formula>3</formula>
    </cfRule>
  </conditionalFormatting>
  <conditionalFormatting sqref="F4">
    <cfRule type="expression" priority="80" aboveAverage="0" equalAverage="0" bottom="0" percent="0" rank="0" text="" dxfId="78">
      <formula>$D$1&lt;F4</formula>
    </cfRule>
    <cfRule type="expression" priority="81" aboveAverage="0" equalAverage="0" bottom="0" percent="0" rank="0" text="" dxfId="79">
      <formula>$D$1&gt;F4</formula>
    </cfRule>
  </conditionalFormatting>
  <conditionalFormatting sqref="F4">
    <cfRule type="expression" priority="82" aboveAverage="0" equalAverage="0" bottom="0" percent="0" rank="0" text="" dxfId="80">
      <formula>$D$1&lt;F4</formula>
    </cfRule>
    <cfRule type="expression" priority="83" aboveAverage="0" equalAverage="0" bottom="0" percent="0" rank="0" text="" dxfId="81">
      <formula>$D$1&gt;F4</formula>
    </cfRule>
  </conditionalFormatting>
  <conditionalFormatting sqref="F4">
    <cfRule type="expression" priority="84" aboveAverage="0" equalAverage="0" bottom="0" percent="0" rank="0" text="" dxfId="82">
      <formula>$D$1&lt;F4</formula>
    </cfRule>
    <cfRule type="expression" priority="85" aboveAverage="0" equalAverage="0" bottom="0" percent="0" rank="0" text="" dxfId="83">
      <formula>$D$1&gt;F4</formula>
    </cfRule>
  </conditionalFormatting>
  <conditionalFormatting sqref="F4">
    <cfRule type="expression" priority="86" aboveAverage="0" equalAverage="0" bottom="0" percent="0" rank="0" text="" dxfId="84">
      <formula>$D$1&lt;F4</formula>
    </cfRule>
    <cfRule type="expression" priority="87" aboveAverage="0" equalAverage="0" bottom="0" percent="0" rank="0" text="" dxfId="85">
      <formula>$D$1&gt;F4</formula>
    </cfRule>
  </conditionalFormatting>
  <conditionalFormatting sqref="F4">
    <cfRule type="expression" priority="88" aboveAverage="0" equalAverage="0" bottom="0" percent="0" rank="0" text="" dxfId="86">
      <formula>$D$1&lt;F4</formula>
    </cfRule>
    <cfRule type="expression" priority="89" aboveAverage="0" equalAverage="0" bottom="0" percent="0" rank="0" text="" dxfId="87">
      <formula>$D$1&gt;F4</formula>
    </cfRule>
  </conditionalFormatting>
  <conditionalFormatting sqref="F4">
    <cfRule type="expression" priority="90" aboveAverage="0" equalAverage="0" bottom="0" percent="0" rank="0" text="" dxfId="88">
      <formula>$D$1&lt;F4</formula>
    </cfRule>
    <cfRule type="expression" priority="91" aboveAverage="0" equalAverage="0" bottom="0" percent="0" rank="0" text="" dxfId="89">
      <formula>$D$1&gt;F4</formula>
    </cfRule>
  </conditionalFormatting>
  <conditionalFormatting sqref="I5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F4">
    <cfRule type="expression" priority="95" aboveAverage="0" equalAverage="0" bottom="0" percent="0" rank="0" text="" dxfId="93">
      <formula>$D$1&lt;F4</formula>
    </cfRule>
    <cfRule type="expression" priority="96" aboveAverage="0" equalAverage="0" bottom="0" percent="0" rank="0" text="" dxfId="94">
      <formula>$D$1&gt;F4</formula>
    </cfRule>
  </conditionalFormatting>
  <conditionalFormatting sqref="I4">
    <cfRule type="expression" priority="97" aboveAverage="0" equalAverage="0" bottom="0" percent="0" rank="0" text="" dxfId="95">
      <formula>$D$1&lt;I4</formula>
    </cfRule>
    <cfRule type="expression" priority="98" aboveAverage="0" equalAverage="0" bottom="0" percent="0" rank="0" text="" dxfId="96">
      <formula>$D$1&gt;I4</formula>
    </cfRule>
  </conditionalFormatting>
  <conditionalFormatting sqref="L5">
    <cfRule type="expression" priority="99" aboveAverage="0" equalAverage="0" bottom="0" percent="0" rank="0" text="" dxfId="97">
      <formula>$D$1&lt;L5</formula>
    </cfRule>
    <cfRule type="expression" priority="100" aboveAverage="0" equalAverage="0" bottom="0" percent="0" rank="0" text="" dxfId="98">
      <formula>$D$1&gt;L5</formula>
    </cfRule>
  </conditionalFormatting>
  <conditionalFormatting sqref="Q4">
    <cfRule type="expression" priority="101" aboveAverage="0" equalAverage="0" bottom="0" percent="0" rank="0" text="" dxfId="99">
      <formula>$D$1&lt;Q4</formula>
    </cfRule>
    <cfRule type="expression" priority="102" aboveAverage="0" equalAverage="0" bottom="0" percent="0" rank="0" text="" dxfId="100">
      <formula>$D$1&gt;Q4</formula>
    </cfRule>
  </conditionalFormatting>
  <conditionalFormatting sqref="R4">
    <cfRule type="expression" priority="103" aboveAverage="0" equalAverage="0" bottom="0" percent="0" rank="0" text="" dxfId="101">
      <formula>$D$1&lt;R4</formula>
    </cfRule>
    <cfRule type="expression" priority="104" aboveAverage="0" equalAverage="0" bottom="0" percent="0" rank="0" text="" dxfId="102">
      <formula>$D$1&gt;R4</formula>
    </cfRule>
  </conditionalFormatting>
  <conditionalFormatting sqref="I4">
    <cfRule type="expression" priority="105" aboveAverage="0" equalAverage="0" bottom="0" percent="0" rank="0" text="" dxfId="103">
      <formula>$D$1&lt;I4</formula>
    </cfRule>
    <cfRule type="expression" priority="106" aboveAverage="0" equalAverage="0" bottom="0" percent="0" rank="0" text="" dxfId="104">
      <formula>$D$1&gt;I4</formula>
    </cfRule>
  </conditionalFormatting>
  <conditionalFormatting sqref="I4">
    <cfRule type="expression" priority="107" aboveAverage="0" equalAverage="0" bottom="0" percent="0" rank="0" text="" dxfId="105">
      <formula>$D$1&lt;I4</formula>
    </cfRule>
    <cfRule type="expression" priority="108" aboveAverage="0" equalAverage="0" bottom="0" percent="0" rank="0" text="" dxfId="106">
      <formula>$D$1&gt;I4</formula>
    </cfRule>
  </conditionalFormatting>
  <conditionalFormatting sqref="I4">
    <cfRule type="expression" priority="109" aboveAverage="0" equalAverage="0" bottom="0" percent="0" rank="0" text="" dxfId="107">
      <formula>$D$1&lt;I4</formula>
    </cfRule>
    <cfRule type="expression" priority="110" aboveAverage="0" equalAverage="0" bottom="0" percent="0" rank="0" text="" dxfId="108">
      <formula>$D$1&gt;I4</formula>
    </cfRule>
  </conditionalFormatting>
  <conditionalFormatting sqref="I4">
    <cfRule type="expression" priority="111" aboveAverage="0" equalAverage="0" bottom="0" percent="0" rank="0" text="" dxfId="109">
      <formula>$D$1&lt;I4</formula>
    </cfRule>
    <cfRule type="expression" priority="112" aboveAverage="0" equalAverage="0" bottom="0" percent="0" rank="0" text="" dxfId="110">
      <formula>$D$1&gt;I4</formula>
    </cfRule>
  </conditionalFormatting>
  <conditionalFormatting sqref="I4">
    <cfRule type="expression" priority="113" aboveAverage="0" equalAverage="0" bottom="0" percent="0" rank="0" text="" dxfId="111">
      <formula>$D$1&lt;I4</formula>
    </cfRule>
    <cfRule type="expression" priority="114" aboveAverage="0" equalAverage="0" bottom="0" percent="0" rank="0" text="" dxfId="112">
      <formula>$D$1&gt;I4</formula>
    </cfRule>
  </conditionalFormatting>
  <conditionalFormatting sqref="I4">
    <cfRule type="expression" priority="115" aboveAverage="0" equalAverage="0" bottom="0" percent="0" rank="0" text="" dxfId="113">
      <formula>$D$1&lt;I4</formula>
    </cfRule>
    <cfRule type="expression" priority="116" aboveAverage="0" equalAverage="0" bottom="0" percent="0" rank="0" text="" dxfId="114">
      <formula>$D$1&gt;I4</formula>
    </cfRule>
  </conditionalFormatting>
  <conditionalFormatting sqref="L5">
    <cfRule type="expression" priority="117" aboveAverage="0" equalAverage="0" bottom="0" percent="0" rank="0" text="" dxfId="115">
      <formula>$D$1&lt;L5</formula>
    </cfRule>
    <cfRule type="expression" priority="118" aboveAverage="0" equalAverage="0" bottom="0" percent="0" rank="0" text="" dxfId="116">
      <formula>$D$1&gt;L5</formula>
    </cfRule>
  </conditionalFormatting>
  <conditionalFormatting sqref="L5">
    <cfRule type="expression" priority="119" aboveAverage="0" equalAverage="0" bottom="0" percent="0" rank="0" text="" dxfId="117">
      <formula>$D$1&lt;L5</formula>
    </cfRule>
    <cfRule type="expression" priority="120" aboveAverage="0" equalAverage="0" bottom="0" percent="0" rank="0" text="" dxfId="118">
      <formula>$D$1&gt;L5</formula>
    </cfRule>
  </conditionalFormatting>
  <conditionalFormatting sqref="G4">
    <cfRule type="expression" priority="121" aboveAverage="0" equalAverage="0" bottom="0" percent="0" rank="0" text="" dxfId="119">
      <formula>$D$1&lt;G4</formula>
    </cfRule>
    <cfRule type="expression" priority="122" aboveAverage="0" equalAverage="0" bottom="0" percent="0" rank="0" text="" dxfId="120">
      <formula>$D$1&gt;G4</formula>
    </cfRule>
  </conditionalFormatting>
  <conditionalFormatting sqref="F4">
    <cfRule type="expression" priority="123" aboveAverage="0" equalAverage="0" bottom="0" percent="0" rank="0" text="" dxfId="121">
      <formula>$D$1&lt;F4</formula>
    </cfRule>
    <cfRule type="expression" priority="124" aboveAverage="0" equalAverage="0" bottom="0" percent="0" rank="0" text="" dxfId="122">
      <formula>$D$1&gt;F4</formula>
    </cfRule>
  </conditionalFormatting>
  <conditionalFormatting sqref="G4">
    <cfRule type="expression" priority="125" aboveAverage="0" equalAverage="0" bottom="0" percent="0" rank="0" text="" dxfId="123">
      <formula>$D$1&lt;G4</formula>
    </cfRule>
    <cfRule type="expression" priority="126" aboveAverage="0" equalAverage="0" bottom="0" percent="0" rank="0" text="" dxfId="124">
      <formula>$D$1&gt;G4</formula>
    </cfRule>
  </conditionalFormatting>
  <conditionalFormatting sqref="G4">
    <cfRule type="expression" priority="127" aboveAverage="0" equalAverage="0" bottom="0" percent="0" rank="0" text="" dxfId="125">
      <formula>$D$1&lt;G4</formula>
    </cfRule>
    <cfRule type="expression" priority="128" aboveAverage="0" equalAverage="0" bottom="0" percent="0" rank="0" text="" dxfId="126">
      <formula>$D$1&gt;G4</formula>
    </cfRule>
  </conditionalFormatting>
  <conditionalFormatting sqref="G4">
    <cfRule type="expression" priority="129" aboveAverage="0" equalAverage="0" bottom="0" percent="0" rank="0" text="" dxfId="127">
      <formula>$D$1&lt;G4</formula>
    </cfRule>
    <cfRule type="expression" priority="130" aboveAverage="0" equalAverage="0" bottom="0" percent="0" rank="0" text="" dxfId="128">
      <formula>$D$1&gt;G4</formula>
    </cfRule>
  </conditionalFormatting>
  <conditionalFormatting sqref="G4">
    <cfRule type="expression" priority="131" aboveAverage="0" equalAverage="0" bottom="0" percent="0" rank="0" text="" dxfId="129">
      <formula>$D$1&lt;G4</formula>
    </cfRule>
    <cfRule type="expression" priority="132" aboveAverage="0" equalAverage="0" bottom="0" percent="0" rank="0" text="" dxfId="130">
      <formula>$D$1&gt;G4</formula>
    </cfRule>
  </conditionalFormatting>
  <conditionalFormatting sqref="I4">
    <cfRule type="expression" priority="133" aboveAverage="0" equalAverage="0" bottom="0" percent="0" rank="0" text="" dxfId="131">
      <formula>$D$1&lt;I4</formula>
    </cfRule>
    <cfRule type="expression" priority="134" aboveAverage="0" equalAverage="0" bottom="0" percent="0" rank="0" text="" dxfId="132">
      <formula>$D$1&gt;I4</formula>
    </cfRule>
  </conditionalFormatting>
  <conditionalFormatting sqref="I4">
    <cfRule type="expression" priority="135" aboveAverage="0" equalAverage="0" bottom="0" percent="0" rank="0" text="" dxfId="133">
      <formula>$D$1&lt;I4</formula>
    </cfRule>
    <cfRule type="expression" priority="136" aboveAverage="0" equalAverage="0" bottom="0" percent="0" rank="0" text="" dxfId="134">
      <formula>$D$1&gt;I4</formula>
    </cfRule>
  </conditionalFormatting>
  <conditionalFormatting sqref="G5">
    <cfRule type="expression" priority="137" aboveAverage="0" equalAverage="0" bottom="0" percent="0" rank="0" text="" dxfId="135">
      <formula>$D$1&lt;G5</formula>
    </cfRule>
    <cfRule type="expression" priority="138" aboveAverage="0" equalAverage="0" bottom="0" percent="0" rank="0" text="" dxfId="136">
      <formula>$D$1&gt;G5</formula>
    </cfRule>
  </conditionalFormatting>
  <conditionalFormatting sqref="G5">
    <cfRule type="expression" priority="139" aboveAverage="0" equalAverage="0" bottom="0" percent="0" rank="0" text="" dxfId="137">
      <formula>$D$1&lt;G5</formula>
    </cfRule>
    <cfRule type="expression" priority="140" aboveAverage="0" equalAverage="0" bottom="0" percent="0" rank="0" text="" dxfId="138">
      <formula>$D$1&gt;G5</formula>
    </cfRule>
  </conditionalFormatting>
  <conditionalFormatting sqref="I4">
    <cfRule type="expression" priority="141" aboveAverage="0" equalAverage="0" bottom="0" percent="0" rank="0" text="" dxfId="139">
      <formula>$D$1&lt;I4</formula>
    </cfRule>
    <cfRule type="expression" priority="142" aboveAverage="0" equalAverage="0" bottom="0" percent="0" rank="0" text="" dxfId="140">
      <formula>$D$1&gt;I4</formula>
    </cfRule>
  </conditionalFormatting>
  <conditionalFormatting sqref="I4">
    <cfRule type="expression" priority="143" aboveAverage="0" equalAverage="0" bottom="0" percent="0" rank="0" text="" dxfId="141">
      <formula>$D$1&lt;I4</formula>
    </cfRule>
    <cfRule type="expression" priority="144" aboveAverage="0" equalAverage="0" bottom="0" percent="0" rank="0" text="" dxfId="142">
      <formula>$D$1&gt;I4</formula>
    </cfRule>
  </conditionalFormatting>
  <conditionalFormatting sqref="O4">
    <cfRule type="expression" priority="145" aboveAverage="0" equalAverage="0" bottom="0" percent="0" rank="0" text="" dxfId="143">
      <formula>$D$1&lt;O4</formula>
    </cfRule>
    <cfRule type="expression" priority="146" aboveAverage="0" equalAverage="0" bottom="0" percent="0" rank="0" text="" dxfId="144">
      <formula>$D$1&gt;O4</formula>
    </cfRule>
  </conditionalFormatting>
  <conditionalFormatting sqref="O4">
    <cfRule type="expression" priority="147" aboveAverage="0" equalAverage="0" bottom="0" percent="0" rank="0" text="" dxfId="145">
      <formula>$D$1&lt;O4</formula>
    </cfRule>
    <cfRule type="expression" priority="148" aboveAverage="0" equalAverage="0" bottom="0" percent="0" rank="0" text="" dxfId="146">
      <formula>$D$1&gt;O4</formula>
    </cfRule>
  </conditionalFormatting>
  <conditionalFormatting sqref="O4">
    <cfRule type="expression" priority="149" aboveAverage="0" equalAverage="0" bottom="0" percent="0" rank="0" text="" dxfId="147">
      <formula>$D$1&lt;O4</formula>
    </cfRule>
    <cfRule type="expression" priority="150" aboveAverage="0" equalAverage="0" bottom="0" percent="0" rank="0" text="" dxfId="148">
      <formula>$D$1&gt;O4</formula>
    </cfRule>
  </conditionalFormatting>
  <conditionalFormatting sqref="Q5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O5">
    <cfRule type="cellIs" priority="154" operator="equal" aboveAverage="0" equalAverage="0" bottom="0" percent="0" rank="0" text="" dxfId="152">
      <formula>5</formula>
    </cfRule>
    <cfRule type="cellIs" priority="155" operator="equal" aboveAverage="0" equalAverage="0" bottom="0" percent="0" rank="0" text="" dxfId="153">
      <formula>4</formula>
    </cfRule>
    <cfRule type="cellIs" priority="156" operator="equal" aboveAverage="0" equalAverage="0" bottom="0" percent="0" rank="0" text="" dxfId="154">
      <formula>3</formula>
    </cfRule>
  </conditionalFormatting>
  <conditionalFormatting sqref="Q5">
    <cfRule type="cellIs" priority="157" operator="equal" aboveAverage="0" equalAverage="0" bottom="0" percent="0" rank="0" text="" dxfId="155">
      <formula>5</formula>
    </cfRule>
    <cfRule type="cellIs" priority="158" operator="equal" aboveAverage="0" equalAverage="0" bottom="0" percent="0" rank="0" text="" dxfId="156">
      <formula>4</formula>
    </cfRule>
    <cfRule type="cellIs" priority="159" operator="equal" aboveAverage="0" equalAverage="0" bottom="0" percent="0" rank="0" text="" dxfId="157">
      <formula>3</formula>
    </cfRule>
  </conditionalFormatting>
  <conditionalFormatting sqref="K3">
    <cfRule type="expression" priority="160" aboveAverage="0" equalAverage="0" bottom="0" percent="0" rank="0" text="" dxfId="158">
      <formula>$D$1&lt;K3</formula>
    </cfRule>
    <cfRule type="expression" priority="161" aboveAverage="0" equalAverage="0" bottom="0" percent="0" rank="0" text="" dxfId="159">
      <formula>$D$1&gt;K3</formula>
    </cfRule>
  </conditionalFormatting>
  <conditionalFormatting sqref="K4">
    <cfRule type="expression" priority="162" aboveAverage="0" equalAverage="0" bottom="0" percent="0" rank="0" text="" dxfId="160">
      <formula>$D$1&lt;K4</formula>
    </cfRule>
    <cfRule type="expression" priority="163" aboveAverage="0" equalAverage="0" bottom="0" percent="0" rank="0" text="" dxfId="161">
      <formula>$D$1&gt;K4</formula>
    </cfRule>
  </conditionalFormatting>
  <conditionalFormatting sqref="K4">
    <cfRule type="expression" priority="164" aboveAverage="0" equalAverage="0" bottom="0" percent="0" rank="0" text="" dxfId="162">
      <formula>$D$1&lt;K4</formula>
    </cfRule>
    <cfRule type="expression" priority="165" aboveAverage="0" equalAverage="0" bottom="0" percent="0" rank="0" text="" dxfId="163">
      <formula>$D$1&gt;K4</formula>
    </cfRule>
  </conditionalFormatting>
  <conditionalFormatting sqref="K4">
    <cfRule type="expression" priority="166" aboveAverage="0" equalAverage="0" bottom="0" percent="0" rank="0" text="" dxfId="164">
      <formula>$D$1&lt;K4</formula>
    </cfRule>
    <cfRule type="expression" priority="167" aboveAverage="0" equalAverage="0" bottom="0" percent="0" rank="0" text="" dxfId="165">
      <formula>$D$1&gt;K4</formula>
    </cfRule>
  </conditionalFormatting>
  <conditionalFormatting sqref="L5">
    <cfRule type="expression" priority="168" aboveAverage="0" equalAverage="0" bottom="0" percent="0" rank="0" text="" dxfId="166">
      <formula>$D$1&lt;L5</formula>
    </cfRule>
    <cfRule type="expression" priority="169" aboveAverage="0" equalAverage="0" bottom="0" percent="0" rank="0" text="" dxfId="167">
      <formula>$D$1&gt;L5</formula>
    </cfRule>
  </conditionalFormatting>
  <conditionalFormatting sqref="R4">
    <cfRule type="expression" priority="170" aboveAverage="0" equalAverage="0" bottom="0" percent="0" rank="0" text="" dxfId="168">
      <formula>$D$1&lt;R4</formula>
    </cfRule>
    <cfRule type="expression" priority="171" aboveAverage="0" equalAverage="0" bottom="0" percent="0" rank="0" text="" dxfId="169">
      <formula>$D$1&gt;R4</formula>
    </cfRule>
  </conditionalFormatting>
  <conditionalFormatting sqref="R4">
    <cfRule type="expression" priority="172" aboveAverage="0" equalAverage="0" bottom="0" percent="0" rank="0" text="" dxfId="170">
      <formula>$D$1&lt;R4</formula>
    </cfRule>
    <cfRule type="expression" priority="173" aboveAverage="0" equalAverage="0" bottom="0" percent="0" rank="0" text="" dxfId="171">
      <formula>$D$1&gt;R4</formula>
    </cfRule>
  </conditionalFormatting>
  <conditionalFormatting sqref="S5">
    <cfRule type="expression" priority="174" aboveAverage="0" equalAverage="0" bottom="0" percent="0" rank="0" text="" dxfId="172">
      <formula>$D$1&lt;S5</formula>
    </cfRule>
    <cfRule type="expression" priority="175" aboveAverage="0" equalAverage="0" bottom="0" percent="0" rank="0" text="" dxfId="173">
      <formula>$D$1&gt;S5</formula>
    </cfRule>
  </conditionalFormatting>
  <conditionalFormatting sqref="S4">
    <cfRule type="expression" priority="176" aboveAverage="0" equalAverage="0" bottom="0" percent="0" rank="0" text="" dxfId="174">
      <formula>$D$1&lt;S4</formula>
    </cfRule>
    <cfRule type="expression" priority="177" aboveAverage="0" equalAverage="0" bottom="0" percent="0" rank="0" text="" dxfId="175">
      <formula>$D$1&gt;S4</formula>
    </cfRule>
  </conditionalFormatting>
  <conditionalFormatting sqref="J4">
    <cfRule type="expression" priority="178" aboveAverage="0" equalAverage="0" bottom="0" percent="0" rank="0" text="" dxfId="176">
      <formula>$D$1&lt;J4</formula>
    </cfRule>
    <cfRule type="expression" priority="179" aboveAverage="0" equalAverage="0" bottom="0" percent="0" rank="0" text="" dxfId="177">
      <formula>$D$1&gt;J4</formula>
    </cfRule>
  </conditionalFormatting>
  <conditionalFormatting sqref="J4">
    <cfRule type="expression" priority="180" aboveAverage="0" equalAverage="0" bottom="0" percent="0" rank="0" text="" dxfId="178">
      <formula>$D$1&lt;J4</formula>
    </cfRule>
    <cfRule type="expression" priority="181" aboveAverage="0" equalAverage="0" bottom="0" percent="0" rank="0" text="" dxfId="179">
      <formula>$D$1&gt;J4</formula>
    </cfRule>
  </conditionalFormatting>
  <conditionalFormatting sqref="J4">
    <cfRule type="expression" priority="182" aboveAverage="0" equalAverage="0" bottom="0" percent="0" rank="0" text="" dxfId="180">
      <formula>$D$1&lt;J4</formula>
    </cfRule>
    <cfRule type="expression" priority="183" aboveAverage="0" equalAverage="0" bottom="0" percent="0" rank="0" text="" dxfId="181">
      <formula>$D$1&gt;J4</formula>
    </cfRule>
  </conditionalFormatting>
  <conditionalFormatting sqref="J4">
    <cfRule type="expression" priority="184" aboveAverage="0" equalAverage="0" bottom="0" percent="0" rank="0" text="" dxfId="182">
      <formula>$D$1&lt;J4</formula>
    </cfRule>
    <cfRule type="expression" priority="185" aboveAverage="0" equalAverage="0" bottom="0" percent="0" rank="0" text="" dxfId="183">
      <formula>$D$1&gt;J4</formula>
    </cfRule>
  </conditionalFormatting>
  <conditionalFormatting sqref="J4">
    <cfRule type="expression" priority="186" aboveAverage="0" equalAverage="0" bottom="0" percent="0" rank="0" text="" dxfId="184">
      <formula>$D$1&lt;J4</formula>
    </cfRule>
    <cfRule type="expression" priority="187" aboveAverage="0" equalAverage="0" bottom="0" percent="0" rank="0" text="" dxfId="185">
      <formula>$D$1&gt;J4</formula>
    </cfRule>
  </conditionalFormatting>
  <conditionalFormatting sqref="P5">
    <cfRule type="expression" priority="188" aboveAverage="0" equalAverage="0" bottom="0" percent="0" rank="0" text="" dxfId="186">
      <formula>$D$1&lt;P5</formula>
    </cfRule>
    <cfRule type="expression" priority="189" aboveAverage="0" equalAverage="0" bottom="0" percent="0" rank="0" text="" dxfId="187">
      <formula>$D$1&gt;P5</formula>
    </cfRule>
  </conditionalFormatting>
  <conditionalFormatting sqref="S4">
    <cfRule type="expression" priority="190" aboveAverage="0" equalAverage="0" bottom="0" percent="0" rank="0" text="" dxfId="188">
      <formula>$D$1&lt;S4</formula>
    </cfRule>
    <cfRule type="expression" priority="191" aboveAverage="0" equalAverage="0" bottom="0" percent="0" rank="0" text="" dxfId="189">
      <formula>$D$1&gt;S4</formula>
    </cfRule>
  </conditionalFormatting>
  <conditionalFormatting sqref="S4">
    <cfRule type="expression" priority="192" aboveAverage="0" equalAverage="0" bottom="0" percent="0" rank="0" text="" dxfId="190">
      <formula>$D$1&lt;S4</formula>
    </cfRule>
    <cfRule type="expression" priority="193" aboveAverage="0" equalAverage="0" bottom="0" percent="0" rank="0" text="" dxfId="191">
      <formula>$D$1&gt;S4</formula>
    </cfRule>
  </conditionalFormatting>
  <conditionalFormatting sqref="S4">
    <cfRule type="expression" priority="194" aboveAverage="0" equalAverage="0" bottom="0" percent="0" rank="0" text="" dxfId="192">
      <formula>$D$1&lt;S4</formula>
    </cfRule>
    <cfRule type="expression" priority="195" aboveAverage="0" equalAverage="0" bottom="0" percent="0" rank="0" text="" dxfId="193">
      <formula>$D$1&gt;S4</formula>
    </cfRule>
  </conditionalFormatting>
  <conditionalFormatting sqref="J4">
    <cfRule type="expression" priority="196" aboveAverage="0" equalAverage="0" bottom="0" percent="0" rank="0" text="" dxfId="194">
      <formula>$D$1&lt;J4</formula>
    </cfRule>
    <cfRule type="expression" priority="197" aboveAverage="0" equalAverage="0" bottom="0" percent="0" rank="0" text="" dxfId="195">
      <formula>$D$1&gt;J4</formula>
    </cfRule>
  </conditionalFormatting>
  <conditionalFormatting sqref="J4">
    <cfRule type="expression" priority="198" aboveAverage="0" equalAverage="0" bottom="0" percent="0" rank="0" text="" dxfId="196">
      <formula>$D$1&lt;J4</formula>
    </cfRule>
    <cfRule type="expression" priority="199" aboveAverage="0" equalAverage="0" bottom="0" percent="0" rank="0" text="" dxfId="197">
      <formula>$D$1&gt;J4</formula>
    </cfRule>
  </conditionalFormatting>
  <conditionalFormatting sqref="J4">
    <cfRule type="expression" priority="200" aboveAverage="0" equalAverage="0" bottom="0" percent="0" rank="0" text="" dxfId="198">
      <formula>$D$1&lt;J4</formula>
    </cfRule>
    <cfRule type="expression" priority="201" aboveAverage="0" equalAverage="0" bottom="0" percent="0" rank="0" text="" dxfId="199">
      <formula>$D$1&gt;J4</formula>
    </cfRule>
  </conditionalFormatting>
  <conditionalFormatting sqref="N4">
    <cfRule type="expression" priority="202" aboveAverage="0" equalAverage="0" bottom="0" percent="0" rank="0" text="" dxfId="200">
      <formula>$D$1&lt;N4</formula>
    </cfRule>
    <cfRule type="expression" priority="203" aboveAverage="0" equalAverage="0" bottom="0" percent="0" rank="0" text="" dxfId="201">
      <formula>$D$1&gt;N4</formula>
    </cfRule>
  </conditionalFormatting>
  <conditionalFormatting sqref="P5">
    <cfRule type="expression" priority="204" aboveAverage="0" equalAverage="0" bottom="0" percent="0" rank="0" text="" dxfId="202">
      <formula>$D$1&lt;P5</formula>
    </cfRule>
    <cfRule type="expression" priority="205" aboveAverage="0" equalAverage="0" bottom="0" percent="0" rank="0" text="" dxfId="203">
      <formula>$D$1&gt;P5</formula>
    </cfRule>
  </conditionalFormatting>
  <conditionalFormatting sqref="P5">
    <cfRule type="expression" priority="206" aboveAverage="0" equalAverage="0" bottom="0" percent="0" rank="0" text="" dxfId="204">
      <formula>$D$1&lt;P5</formula>
    </cfRule>
    <cfRule type="expression" priority="207" aboveAverage="0" equalAverage="0" bottom="0" percent="0" rank="0" text="" dxfId="205">
      <formula>$D$1&gt;P5</formula>
    </cfRule>
  </conditionalFormatting>
  <conditionalFormatting sqref="P5">
    <cfRule type="expression" priority="208" aboveAverage="0" equalAverage="0" bottom="0" percent="0" rank="0" text="" dxfId="206">
      <formula>$D$1&lt;P5</formula>
    </cfRule>
    <cfRule type="expression" priority="209" aboveAverage="0" equalAverage="0" bottom="0" percent="0" rank="0" text="" dxfId="207">
      <formula>$D$1&gt;P5</formula>
    </cfRule>
  </conditionalFormatting>
  <conditionalFormatting sqref="N5">
    <cfRule type="expression" priority="210" aboveAverage="0" equalAverage="0" bottom="0" percent="0" rank="0" text="" dxfId="208">
      <formula>$D$1&lt;N5</formula>
    </cfRule>
    <cfRule type="expression" priority="211" aboveAverage="0" equalAverage="0" bottom="0" percent="0" rank="0" text="" dxfId="209">
      <formula>$D$1&gt;N5</formula>
    </cfRule>
  </conditionalFormatting>
  <conditionalFormatting sqref="N5">
    <cfRule type="expression" priority="212" aboveAverage="0" equalAverage="0" bottom="0" percent="0" rank="0" text="" dxfId="210">
      <formula>$D$1&lt;N5</formula>
    </cfRule>
    <cfRule type="expression" priority="213" aboveAverage="0" equalAverage="0" bottom="0" percent="0" rank="0" text="" dxfId="211">
      <formula>$D$1&gt;N5</formula>
    </cfRule>
  </conditionalFormatting>
  <conditionalFormatting sqref="N5">
    <cfRule type="expression" priority="214" aboveAverage="0" equalAverage="0" bottom="0" percent="0" rank="0" text="" dxfId="212">
      <formula>$D$1&lt;N5</formula>
    </cfRule>
    <cfRule type="expression" priority="215" aboveAverage="0" equalAverage="0" bottom="0" percent="0" rank="0" text="" dxfId="213">
      <formula>$D$1&gt;N5</formula>
    </cfRule>
  </conditionalFormatting>
  <conditionalFormatting sqref="N5">
    <cfRule type="expression" priority="216" aboveAverage="0" equalAverage="0" bottom="0" percent="0" rank="0" text="" dxfId="214">
      <formula>$D$1&lt;N5</formula>
    </cfRule>
    <cfRule type="expression" priority="217" aboveAverage="0" equalAverage="0" bottom="0" percent="0" rank="0" text="" dxfId="215">
      <formula>$D$1&gt;N5</formula>
    </cfRule>
  </conditionalFormatting>
  <conditionalFormatting sqref="N5">
    <cfRule type="expression" priority="218" aboveAverage="0" equalAverage="0" bottom="0" percent="0" rank="0" text="" dxfId="216">
      <formula>$D$1&lt;N5</formula>
    </cfRule>
    <cfRule type="expression" priority="219" aboveAverage="0" equalAverage="0" bottom="0" percent="0" rank="0" text="" dxfId="217">
      <formula>$D$1&gt;N5</formula>
    </cfRule>
  </conditionalFormatting>
  <conditionalFormatting sqref="N5">
    <cfRule type="expression" priority="220" aboveAverage="0" equalAverage="0" bottom="0" percent="0" rank="0" text="" dxfId="218">
      <formula>$D$1&lt;N5</formula>
    </cfRule>
    <cfRule type="expression" priority="221" aboveAverage="0" equalAverage="0" bottom="0" percent="0" rank="0" text="" dxfId="219">
      <formula>$D$1&gt;N5</formula>
    </cfRule>
  </conditionalFormatting>
  <conditionalFormatting sqref="N4">
    <cfRule type="expression" priority="222" aboveAverage="0" equalAverage="0" bottom="0" percent="0" rank="0" text="" dxfId="220">
      <formula>$D$1&lt;N4</formula>
    </cfRule>
    <cfRule type="expression" priority="223" aboveAverage="0" equalAverage="0" bottom="0" percent="0" rank="0" text="" dxfId="221">
      <formula>$D$1&gt;N4</formula>
    </cfRule>
  </conditionalFormatting>
  <conditionalFormatting sqref="N4">
    <cfRule type="expression" priority="224" aboveAverage="0" equalAverage="0" bottom="0" percent="0" rank="0" text="" dxfId="222">
      <formula>$D$1&lt;N4</formula>
    </cfRule>
    <cfRule type="expression" priority="225" aboveAverage="0" equalAverage="0" bottom="0" percent="0" rank="0" text="" dxfId="223">
      <formula>$D$1&gt;N4</formula>
    </cfRule>
  </conditionalFormatting>
  <conditionalFormatting sqref="N4">
    <cfRule type="expression" priority="226" aboveAverage="0" equalAverage="0" bottom="0" percent="0" rank="0" text="" dxfId="224">
      <formula>$D$1&lt;N4</formula>
    </cfRule>
    <cfRule type="expression" priority="227" aboveAverage="0" equalAverage="0" bottom="0" percent="0" rank="0" text="" dxfId="225">
      <formula>$D$1&gt;N4</formula>
    </cfRule>
  </conditionalFormatting>
  <conditionalFormatting sqref="N4">
    <cfRule type="expression" priority="228" aboveAverage="0" equalAverage="0" bottom="0" percent="0" rank="0" text="" dxfId="226">
      <formula>$D$1&lt;N4</formula>
    </cfRule>
    <cfRule type="expression" priority="229" aboveAverage="0" equalAverage="0" bottom="0" percent="0" rank="0" text="" dxfId="227">
      <formula>$D$1&gt;N4</formula>
    </cfRule>
  </conditionalFormatting>
  <conditionalFormatting sqref="O4">
    <cfRule type="expression" priority="230" aboveAverage="0" equalAverage="0" bottom="0" percent="0" rank="0" text="" dxfId="228">
      <formula>$D$1&lt;O4</formula>
    </cfRule>
    <cfRule type="expression" priority="231" aboveAverage="0" equalAverage="0" bottom="0" percent="0" rank="0" text="" dxfId="229">
      <formula>$D$1&gt;O4</formula>
    </cfRule>
  </conditionalFormatting>
  <conditionalFormatting sqref="O4">
    <cfRule type="expression" priority="232" aboveAverage="0" equalAverage="0" bottom="0" percent="0" rank="0" text="" dxfId="230">
      <formula>$D$1&lt;O4</formula>
    </cfRule>
    <cfRule type="expression" priority="233" aboveAverage="0" equalAverage="0" bottom="0" percent="0" rank="0" text="" dxfId="231">
      <formula>$D$1&gt;O4</formula>
    </cfRule>
  </conditionalFormatting>
  <conditionalFormatting sqref="O4">
    <cfRule type="expression" priority="234" aboveAverage="0" equalAverage="0" bottom="0" percent="0" rank="0" text="" dxfId="232">
      <formula>$D$1&lt;O4</formula>
    </cfRule>
    <cfRule type="expression" priority="235" aboveAverage="0" equalAverage="0" bottom="0" percent="0" rank="0" text="" dxfId="233">
      <formula>$D$1&gt;O4</formula>
    </cfRule>
  </conditionalFormatting>
  <conditionalFormatting sqref="O4">
    <cfRule type="expression" priority="236" aboveAverage="0" equalAverage="0" bottom="0" percent="0" rank="0" text="" dxfId="234">
      <formula>$D$1&lt;O4</formula>
    </cfRule>
    <cfRule type="expression" priority="237" aboveAverage="0" equalAverage="0" bottom="0" percent="0" rank="0" text="" dxfId="235">
      <formula>$D$1&gt;O4</formula>
    </cfRule>
  </conditionalFormatting>
  <conditionalFormatting sqref="P3">
    <cfRule type="expression" priority="238" aboveAverage="0" equalAverage="0" bottom="0" percent="0" rank="0" text="" dxfId="236">
      <formula>$D$1&lt;P3</formula>
    </cfRule>
    <cfRule type="expression" priority="239" aboveAverage="0" equalAverage="0" bottom="0" percent="0" rank="0" text="" dxfId="237">
      <formula>$D$1&gt;P3</formula>
    </cfRule>
  </conditionalFormatting>
  <conditionalFormatting sqref="P4">
    <cfRule type="expression" priority="240" aboveAverage="0" equalAverage="0" bottom="0" percent="0" rank="0" text="" dxfId="238">
      <formula>$D$1&lt;P4</formula>
    </cfRule>
    <cfRule type="expression" priority="241" aboveAverage="0" equalAverage="0" bottom="0" percent="0" rank="0" text="" dxfId="239">
      <formula>$D$1&gt;P4</formula>
    </cfRule>
  </conditionalFormatting>
  <conditionalFormatting sqref="P4">
    <cfRule type="expression" priority="242" aboveAverage="0" equalAverage="0" bottom="0" percent="0" rank="0" text="" dxfId="240">
      <formula>$D$1&lt;P4</formula>
    </cfRule>
    <cfRule type="expression" priority="243" aboveAverage="0" equalAverage="0" bottom="0" percent="0" rank="0" text="" dxfId="241">
      <formula>$D$1&gt;P4</formula>
    </cfRule>
  </conditionalFormatting>
  <conditionalFormatting sqref="P4">
    <cfRule type="expression" priority="244" aboveAverage="0" equalAverage="0" bottom="0" percent="0" rank="0" text="" dxfId="242">
      <formula>$D$1&lt;P4</formula>
    </cfRule>
    <cfRule type="expression" priority="245" aboveAverage="0" equalAverage="0" bottom="0" percent="0" rank="0" text="" dxfId="243">
      <formula>$D$1&gt;P4</formula>
    </cfRule>
  </conditionalFormatting>
  <conditionalFormatting sqref="P3">
    <cfRule type="expression" priority="246" aboveAverage="0" equalAverage="0" bottom="0" percent="0" rank="0" text="" dxfId="244">
      <formula>$D$1&lt;P3</formula>
    </cfRule>
    <cfRule type="expression" priority="247" aboveAverage="0" equalAverage="0" bottom="0" percent="0" rank="0" text="" dxfId="245">
      <formula>$D$1&gt;P3</formula>
    </cfRule>
  </conditionalFormatting>
  <conditionalFormatting sqref="P4">
    <cfRule type="expression" priority="248" aboveAverage="0" equalAverage="0" bottom="0" percent="0" rank="0" text="" dxfId="246">
      <formula>$D$1&lt;P4</formula>
    </cfRule>
    <cfRule type="expression" priority="249" aboveAverage="0" equalAverage="0" bottom="0" percent="0" rank="0" text="" dxfId="247">
      <formula>$D$1&gt;P4</formula>
    </cfRule>
  </conditionalFormatting>
  <conditionalFormatting sqref="P4">
    <cfRule type="expression" priority="250" aboveAverage="0" equalAverage="0" bottom="0" percent="0" rank="0" text="" dxfId="248">
      <formula>$D$1&lt;P4</formula>
    </cfRule>
    <cfRule type="expression" priority="251" aboveAverage="0" equalAverage="0" bottom="0" percent="0" rank="0" text="" dxfId="249">
      <formula>$D$1&gt;P4</formula>
    </cfRule>
  </conditionalFormatting>
  <conditionalFormatting sqref="P4">
    <cfRule type="expression" priority="252" aboveAverage="0" equalAverage="0" bottom="0" percent="0" rank="0" text="" dxfId="250">
      <formula>$D$1&lt;P4</formula>
    </cfRule>
    <cfRule type="expression" priority="253" aboveAverage="0" equalAverage="0" bottom="0" percent="0" rank="0" text="" dxfId="251">
      <formula>$D$1&gt;P4</formula>
    </cfRule>
  </conditionalFormatting>
  <conditionalFormatting sqref="P4">
    <cfRule type="expression" priority="254" aboveAverage="0" equalAverage="0" bottom="0" percent="0" rank="0" text="" dxfId="252">
      <formula>$D$1&lt;P4</formula>
    </cfRule>
    <cfRule type="expression" priority="255" aboveAverage="0" equalAverage="0" bottom="0" percent="0" rank="0" text="" dxfId="253">
      <formula>$D$1&gt;P4</formula>
    </cfRule>
  </conditionalFormatting>
  <conditionalFormatting sqref="P4">
    <cfRule type="expression" priority="256" aboveAverage="0" equalAverage="0" bottom="0" percent="0" rank="0" text="" dxfId="254">
      <formula>$D$1&lt;P4</formula>
    </cfRule>
    <cfRule type="expression" priority="257" aboveAverage="0" equalAverage="0" bottom="0" percent="0" rank="0" text="" dxfId="255">
      <formula>$D$1&gt;P4</formula>
    </cfRule>
  </conditionalFormatting>
  <conditionalFormatting sqref="P4">
    <cfRule type="expression" priority="258" aboveAverage="0" equalAverage="0" bottom="0" percent="0" rank="0" text="" dxfId="256">
      <formula>$D$1&lt;P4</formula>
    </cfRule>
    <cfRule type="expression" priority="259" aboveAverage="0" equalAverage="0" bottom="0" percent="0" rank="0" text="" dxfId="257">
      <formula>$D$1&gt;P4</formula>
    </cfRule>
  </conditionalFormatting>
  <conditionalFormatting sqref="P4">
    <cfRule type="expression" priority="260" aboveAverage="0" equalAverage="0" bottom="0" percent="0" rank="0" text="" dxfId="258">
      <formula>$D$1&lt;P4</formula>
    </cfRule>
    <cfRule type="expression" priority="261" aboveAverage="0" equalAverage="0" bottom="0" percent="0" rank="0" text="" dxfId="259">
      <formula>$D$1&gt;P4</formula>
    </cfRule>
  </conditionalFormatting>
  <conditionalFormatting sqref="P4">
    <cfRule type="expression" priority="262" aboveAverage="0" equalAverage="0" bottom="0" percent="0" rank="0" text="" dxfId="260">
      <formula>$D$1&lt;P4</formula>
    </cfRule>
    <cfRule type="expression" priority="263" aboveAverage="0" equalAverage="0" bottom="0" percent="0" rank="0" text="" dxfId="261">
      <formula>$D$1&gt;P4</formula>
    </cfRule>
  </conditionalFormatting>
  <conditionalFormatting sqref="P4">
    <cfRule type="expression" priority="264" aboveAverage="0" equalAverage="0" bottom="0" percent="0" rank="0" text="" dxfId="262">
      <formula>$D$1&lt;P4</formula>
    </cfRule>
    <cfRule type="expression" priority="265" aboveAverage="0" equalAverage="0" bottom="0" percent="0" rank="0" text="" dxfId="263">
      <formula>$D$1&gt;P4</formula>
    </cfRule>
  </conditionalFormatting>
  <conditionalFormatting sqref="P4">
    <cfRule type="expression" priority="266" aboveAverage="0" equalAverage="0" bottom="0" percent="0" rank="0" text="" dxfId="264">
      <formula>$D$1&lt;P4</formula>
    </cfRule>
    <cfRule type="expression" priority="267" aboveAverage="0" equalAverage="0" bottom="0" percent="0" rank="0" text="" dxfId="265">
      <formula>$D$1&gt;P4</formula>
    </cfRule>
  </conditionalFormatting>
  <conditionalFormatting sqref="P4">
    <cfRule type="expression" priority="268" aboveAverage="0" equalAverage="0" bottom="0" percent="0" rank="0" text="" dxfId="266">
      <formula>$D$1&lt;P4</formula>
    </cfRule>
    <cfRule type="expression" priority="269" aboveAverage="0" equalAverage="0" bottom="0" percent="0" rank="0" text="" dxfId="267">
      <formula>$D$1&gt;P4</formula>
    </cfRule>
  </conditionalFormatting>
  <conditionalFormatting sqref="P4">
    <cfRule type="expression" priority="270" aboveAverage="0" equalAverage="0" bottom="0" percent="0" rank="0" text="" dxfId="268">
      <formula>$D$1&lt;P4</formula>
    </cfRule>
    <cfRule type="expression" priority="271" aboveAverage="0" equalAverage="0" bottom="0" percent="0" rank="0" text="" dxfId="269">
      <formula>$D$1&gt;P4</formula>
    </cfRule>
  </conditionalFormatting>
  <conditionalFormatting sqref="P4">
    <cfRule type="expression" priority="272" aboveAverage="0" equalAverage="0" bottom="0" percent="0" rank="0" text="" dxfId="270">
      <formula>$D$1&lt;P4</formula>
    </cfRule>
    <cfRule type="expression" priority="273" aboveAverage="0" equalAverage="0" bottom="0" percent="0" rank="0" text="" dxfId="271">
      <formula>$D$1&gt;P4</formula>
    </cfRule>
  </conditionalFormatting>
  <conditionalFormatting sqref="P4">
    <cfRule type="expression" priority="274" aboveAverage="0" equalAverage="0" bottom="0" percent="0" rank="0" text="" dxfId="272">
      <formula>$D$1&lt;P4</formula>
    </cfRule>
    <cfRule type="expression" priority="275" aboveAverage="0" equalAverage="0" bottom="0" percent="0" rank="0" text="" dxfId="273">
      <formula>$D$1&gt;P4</formula>
    </cfRule>
  </conditionalFormatting>
  <conditionalFormatting sqref="P4">
    <cfRule type="expression" priority="276" aboveAverage="0" equalAverage="0" bottom="0" percent="0" rank="0" text="" dxfId="274">
      <formula>$D$1&lt;P4</formula>
    </cfRule>
    <cfRule type="expression" priority="277" aboveAverage="0" equalAverage="0" bottom="0" percent="0" rank="0" text="" dxfId="275">
      <formula>$D$1&gt;P4</formula>
    </cfRule>
  </conditionalFormatting>
  <conditionalFormatting sqref="P4">
    <cfRule type="expression" priority="278" aboveAverage="0" equalAverage="0" bottom="0" percent="0" rank="0" text="" dxfId="276">
      <formula>$D$1&lt;P4</formula>
    </cfRule>
    <cfRule type="expression" priority="279" aboveAverage="0" equalAverage="0" bottom="0" percent="0" rank="0" text="" dxfId="277">
      <formula>$D$1&gt;P4</formula>
    </cfRule>
  </conditionalFormatting>
  <conditionalFormatting sqref="P4">
    <cfRule type="expression" priority="280" aboveAverage="0" equalAverage="0" bottom="0" percent="0" rank="0" text="" dxfId="278">
      <formula>$D$1&lt;P4</formula>
    </cfRule>
    <cfRule type="expression" priority="281" aboveAverage="0" equalAverage="0" bottom="0" percent="0" rank="0" text="" dxfId="279">
      <formula>$D$1&gt;P4</formula>
    </cfRule>
  </conditionalFormatting>
  <conditionalFormatting sqref="P4">
    <cfRule type="expression" priority="282" aboveAverage="0" equalAverage="0" bottom="0" percent="0" rank="0" text="" dxfId="280">
      <formula>$D$1&lt;P4</formula>
    </cfRule>
    <cfRule type="expression" priority="283" aboveAverage="0" equalAverage="0" bottom="0" percent="0" rank="0" text="" dxfId="281">
      <formula>$D$1&gt;P4</formula>
    </cfRule>
  </conditionalFormatting>
  <conditionalFormatting sqref="R5">
    <cfRule type="expression" priority="284" aboveAverage="0" equalAverage="0" bottom="0" percent="0" rank="0" text="" dxfId="282">
      <formula>$D$1&lt;R5</formula>
    </cfRule>
    <cfRule type="expression" priority="285" aboveAverage="0" equalAverage="0" bottom="0" percent="0" rank="0" text="" dxfId="283">
      <formula>$D$1&gt;R5</formula>
    </cfRule>
  </conditionalFormatting>
  <conditionalFormatting sqref="S5">
    <cfRule type="expression" priority="286" aboveAverage="0" equalAverage="0" bottom="0" percent="0" rank="0" text="" dxfId="284">
      <formula>$D$1&lt;S5</formula>
    </cfRule>
    <cfRule type="expression" priority="287" aboveAverage="0" equalAverage="0" bottom="0" percent="0" rank="0" text="" dxfId="285">
      <formula>$D$1&gt;S5</formula>
    </cfRule>
  </conditionalFormatting>
  <conditionalFormatting sqref="S5">
    <cfRule type="expression" priority="288" aboveAverage="0" equalAverage="0" bottom="0" percent="0" rank="0" text="" dxfId="286">
      <formula>$D$1&lt;S5</formula>
    </cfRule>
    <cfRule type="expression" priority="289" aboveAverage="0" equalAverage="0" bottom="0" percent="0" rank="0" text="" dxfId="287">
      <formula>$D$1&gt;S5</formula>
    </cfRule>
  </conditionalFormatting>
  <conditionalFormatting sqref="S5">
    <cfRule type="expression" priority="290" aboveAverage="0" equalAverage="0" bottom="0" percent="0" rank="0" text="" dxfId="288">
      <formula>$D$1&lt;S5</formula>
    </cfRule>
    <cfRule type="expression" priority="291" aboveAverage="0" equalAverage="0" bottom="0" percent="0" rank="0" text="" dxfId="289">
      <formula>$D$1&gt;S5</formula>
    </cfRule>
  </conditionalFormatting>
  <conditionalFormatting sqref="S5">
    <cfRule type="expression" priority="292" aboveAverage="0" equalAverage="0" bottom="0" percent="0" rank="0" text="" dxfId="290">
      <formula>$D$1&lt;S5</formula>
    </cfRule>
    <cfRule type="expression" priority="293" aboveAverage="0" equalAverage="0" bottom="0" percent="0" rank="0" text="" dxfId="291">
      <formula>$D$1&gt;S5</formula>
    </cfRule>
  </conditionalFormatting>
  <conditionalFormatting sqref="S5">
    <cfRule type="expression" priority="294" aboveAverage="0" equalAverage="0" bottom="0" percent="0" rank="0" text="" dxfId="292">
      <formula>$D$1&lt;S5</formula>
    </cfRule>
    <cfRule type="expression" priority="295" aboveAverage="0" equalAverage="0" bottom="0" percent="0" rank="0" text="" dxfId="293">
      <formula>$D$1&gt;S5</formula>
    </cfRule>
  </conditionalFormatting>
  <conditionalFormatting sqref="S5">
    <cfRule type="expression" priority="296" aboveAverage="0" equalAverage="0" bottom="0" percent="0" rank="0" text="" dxfId="294">
      <formula>$D$1&lt;S5</formula>
    </cfRule>
    <cfRule type="expression" priority="297" aboveAverage="0" equalAverage="0" bottom="0" percent="0" rank="0" text="" dxfId="295">
      <formula>$D$1&gt;S5</formula>
    </cfRule>
  </conditionalFormatting>
  <conditionalFormatting sqref="S5">
    <cfRule type="expression" priority="298" aboveAverage="0" equalAverage="0" bottom="0" percent="0" rank="0" text="" dxfId="296">
      <formula>$D$1&lt;S5</formula>
    </cfRule>
    <cfRule type="expression" priority="299" aboveAverage="0" equalAverage="0" bottom="0" percent="0" rank="0" text="" dxfId="297">
      <formula>$D$1&gt;S5</formula>
    </cfRule>
  </conditionalFormatting>
  <conditionalFormatting sqref="S5">
    <cfRule type="expression" priority="300" aboveAverage="0" equalAverage="0" bottom="0" percent="0" rank="0" text="" dxfId="298">
      <formula>$D$1&lt;S5</formula>
    </cfRule>
    <cfRule type="expression" priority="301" aboveAverage="0" equalAverage="0" bottom="0" percent="0" rank="0" text="" dxfId="299">
      <formula>$D$1&gt;S5</formula>
    </cfRule>
  </conditionalFormatting>
  <conditionalFormatting sqref="S4">
    <cfRule type="expression" priority="302" aboveAverage="0" equalAverage="0" bottom="0" percent="0" rank="0" text="" dxfId="300">
      <formula>$D$1&lt;S4</formula>
    </cfRule>
    <cfRule type="expression" priority="303" aboveAverage="0" equalAverage="0" bottom="0" percent="0" rank="0" text="" dxfId="301">
      <formula>$D$1&gt;S4</formula>
    </cfRule>
  </conditionalFormatting>
  <conditionalFormatting sqref="S4">
    <cfRule type="expression" priority="304" aboveAverage="0" equalAverage="0" bottom="0" percent="0" rank="0" text="" dxfId="302">
      <formula>$D$1&lt;S4</formula>
    </cfRule>
    <cfRule type="expression" priority="305" aboveAverage="0" equalAverage="0" bottom="0" percent="0" rank="0" text="" dxfId="303">
      <formula>$D$1&gt;S4</formula>
    </cfRule>
  </conditionalFormatting>
  <conditionalFormatting sqref="S4">
    <cfRule type="expression" priority="306" aboveAverage="0" equalAverage="0" bottom="0" percent="0" rank="0" text="" dxfId="304">
      <formula>$D$1&lt;S4</formula>
    </cfRule>
    <cfRule type="expression" priority="307" aboveAverage="0" equalAverage="0" bottom="0" percent="0" rank="0" text="" dxfId="305">
      <formula>$D$1&gt;S4</formula>
    </cfRule>
  </conditionalFormatting>
  <conditionalFormatting sqref="S4">
    <cfRule type="expression" priority="308" aboveAverage="0" equalAverage="0" bottom="0" percent="0" rank="0" text="" dxfId="306">
      <formula>$D$1&lt;S4</formula>
    </cfRule>
    <cfRule type="expression" priority="309" aboveAverage="0" equalAverage="0" bottom="0" percent="0" rank="0" text="" dxfId="307">
      <formula>$D$1&gt;S4</formula>
    </cfRule>
  </conditionalFormatting>
  <conditionalFormatting sqref="S4">
    <cfRule type="expression" priority="310" aboveAverage="0" equalAverage="0" bottom="0" percent="0" rank="0" text="" dxfId="308">
      <formula>$D$1&lt;S4</formula>
    </cfRule>
    <cfRule type="expression" priority="311" aboveAverage="0" equalAverage="0" bottom="0" percent="0" rank="0" text="" dxfId="309">
      <formula>$D$1&gt;S4</formula>
    </cfRule>
  </conditionalFormatting>
  <conditionalFormatting sqref="N4">
    <cfRule type="expression" priority="312" aboveAverage="0" equalAverage="0" bottom="0" percent="0" rank="0" text="" dxfId="310">
      <formula>$D$1&lt;N4</formula>
    </cfRule>
    <cfRule type="expression" priority="313" aboveAverage="0" equalAverage="0" bottom="0" percent="0" rank="0" text="" dxfId="311">
      <formula>$D$1&gt;N4</formula>
    </cfRule>
  </conditionalFormatting>
  <conditionalFormatting sqref="L4">
    <cfRule type="expression" priority="314" aboveAverage="0" equalAverage="0" bottom="0" percent="0" rank="0" text="" dxfId="312">
      <formula>$D$1&lt;L4</formula>
    </cfRule>
    <cfRule type="expression" priority="315" aboveAverage="0" equalAverage="0" bottom="0" percent="0" rank="0" text="" dxfId="313">
      <formula>$D$1&gt;L4</formula>
    </cfRule>
  </conditionalFormatting>
  <conditionalFormatting sqref="L4">
    <cfRule type="expression" priority="316" aboveAverage="0" equalAverage="0" bottom="0" percent="0" rank="0" text="" dxfId="314">
      <formula>$D$1&lt;L4</formula>
    </cfRule>
    <cfRule type="expression" priority="317" aboveAverage="0" equalAverage="0" bottom="0" percent="0" rank="0" text="" dxfId="315">
      <formula>$D$1&gt;L4</formula>
    </cfRule>
  </conditionalFormatting>
  <conditionalFormatting sqref="L4">
    <cfRule type="expression" priority="318" aboveAverage="0" equalAverage="0" bottom="0" percent="0" rank="0" text="" dxfId="316">
      <formula>$D$1&lt;L4</formula>
    </cfRule>
    <cfRule type="expression" priority="319" aboveAverage="0" equalAverage="0" bottom="0" percent="0" rank="0" text="" dxfId="317">
      <formula>$D$1&gt;L4</formula>
    </cfRule>
  </conditionalFormatting>
  <conditionalFormatting sqref="L4">
    <cfRule type="expression" priority="320" aboveAverage="0" equalAverage="0" bottom="0" percent="0" rank="0" text="" dxfId="318">
      <formula>$D$1&lt;L4</formula>
    </cfRule>
    <cfRule type="expression" priority="321" aboveAverage="0" equalAverage="0" bottom="0" percent="0" rank="0" text="" dxfId="319">
      <formula>$D$1&gt;L4</formula>
    </cfRule>
  </conditionalFormatting>
  <conditionalFormatting sqref="N4">
    <cfRule type="expression" priority="322" aboveAverage="0" equalAverage="0" bottom="0" percent="0" rank="0" text="" dxfId="320">
      <formula>$D$1&lt;N4</formula>
    </cfRule>
    <cfRule type="expression" priority="323" aboveAverage="0" equalAverage="0" bottom="0" percent="0" rank="0" text="" dxfId="321">
      <formula>$D$1&gt;N4</formula>
    </cfRule>
  </conditionalFormatting>
  <conditionalFormatting sqref="N4">
    <cfRule type="expression" priority="324" aboveAverage="0" equalAverage="0" bottom="0" percent="0" rank="0" text="" dxfId="322">
      <formula>$D$1&lt;N4</formula>
    </cfRule>
    <cfRule type="expression" priority="325" aboveAverage="0" equalAverage="0" bottom="0" percent="0" rank="0" text="" dxfId="323">
      <formula>$D$1&gt;N4</formula>
    </cfRule>
  </conditionalFormatting>
  <conditionalFormatting sqref="N4">
    <cfRule type="expression" priority="326" aboveAverage="0" equalAverage="0" bottom="0" percent="0" rank="0" text="" dxfId="324">
      <formula>$D$1&lt;N4</formula>
    </cfRule>
    <cfRule type="expression" priority="327" aboveAverage="0" equalAverage="0" bottom="0" percent="0" rank="0" text="" dxfId="325">
      <formula>$D$1&gt;N4</formula>
    </cfRule>
  </conditionalFormatting>
  <conditionalFormatting sqref="N4">
    <cfRule type="expression" priority="328" aboveAverage="0" equalAverage="0" bottom="0" percent="0" rank="0" text="" dxfId="326">
      <formula>$D$1&lt;N4</formula>
    </cfRule>
    <cfRule type="expression" priority="329" aboveAverage="0" equalAverage="0" bottom="0" percent="0" rank="0" text="" dxfId="327">
      <formula>$D$1&gt;N4</formula>
    </cfRule>
  </conditionalFormatting>
  <conditionalFormatting sqref="N4">
    <cfRule type="expression" priority="330" aboveAverage="0" equalAverage="0" bottom="0" percent="0" rank="0" text="" dxfId="328">
      <formula>$D$1&lt;N4</formula>
    </cfRule>
    <cfRule type="expression" priority="331" aboveAverage="0" equalAverage="0" bottom="0" percent="0" rank="0" text="" dxfId="329">
      <formula>$D$1&gt;N4</formula>
    </cfRule>
  </conditionalFormatting>
  <conditionalFormatting sqref="N4">
    <cfRule type="expression" priority="332" aboveAverage="0" equalAverage="0" bottom="0" percent="0" rank="0" text="" dxfId="330">
      <formula>$D$1&lt;N4</formula>
    </cfRule>
    <cfRule type="expression" priority="333" aboveAverage="0" equalAverage="0" bottom="0" percent="0" rank="0" text="" dxfId="331">
      <formula>$D$1&gt;N4</formula>
    </cfRule>
  </conditionalFormatting>
  <conditionalFormatting sqref="N4">
    <cfRule type="expression" priority="334" aboveAverage="0" equalAverage="0" bottom="0" percent="0" rank="0" text="" dxfId="332">
      <formula>$D$1&lt;N4</formula>
    </cfRule>
    <cfRule type="expression" priority="335" aboveAverage="0" equalAverage="0" bottom="0" percent="0" rank="0" text="" dxfId="333">
      <formula>$D$1&gt;N4</formula>
    </cfRule>
  </conditionalFormatting>
  <conditionalFormatting sqref="N4">
    <cfRule type="expression" priority="336" aboveAverage="0" equalAverage="0" bottom="0" percent="0" rank="0" text="" dxfId="334">
      <formula>$D$1&lt;N4</formula>
    </cfRule>
    <cfRule type="expression" priority="337" aboveAverage="0" equalAverage="0" bottom="0" percent="0" rank="0" text="" dxfId="335">
      <formula>$D$1&gt;N4</formula>
    </cfRule>
  </conditionalFormatting>
  <conditionalFormatting sqref="Q4">
    <cfRule type="expression" priority="338" aboveAverage="0" equalAverage="0" bottom="0" percent="0" rank="0" text="" dxfId="336">
      <formula>$D$1&lt;Q4</formula>
    </cfRule>
    <cfRule type="expression" priority="339" aboveAverage="0" equalAverage="0" bottom="0" percent="0" rank="0" text="" dxfId="337">
      <formula>$D$1&gt;Q4</formula>
    </cfRule>
  </conditionalFormatting>
  <conditionalFormatting sqref="S5">
    <cfRule type="expression" priority="340" aboveAverage="0" equalAverage="0" bottom="0" percent="0" rank="0" text="" dxfId="338">
      <formula>$D$1&lt;S5</formula>
    </cfRule>
    <cfRule type="expression" priority="341" aboveAverage="0" equalAverage="0" bottom="0" percent="0" rank="0" text="" dxfId="339">
      <formula>$D$1&gt;S5</formula>
    </cfRule>
  </conditionalFormatting>
  <conditionalFormatting sqref="S5">
    <cfRule type="expression" priority="342" aboveAverage="0" equalAverage="0" bottom="0" percent="0" rank="0" text="" dxfId="340">
      <formula>$D$1&lt;S5</formula>
    </cfRule>
    <cfRule type="expression" priority="343" aboveAverage="0" equalAverage="0" bottom="0" percent="0" rank="0" text="" dxfId="341">
      <formula>$D$1&gt;S5</formula>
    </cfRule>
  </conditionalFormatting>
  <conditionalFormatting sqref="L4">
    <cfRule type="expression" priority="344" aboveAverage="0" equalAverage="0" bottom="0" percent="0" rank="0" text="" dxfId="342">
      <formula>$D$1&lt;L4</formula>
    </cfRule>
    <cfRule type="expression" priority="345" aboveAverage="0" equalAverage="0" bottom="0" percent="0" rank="0" text="" dxfId="343">
      <formula>$D$1&gt;L4</formula>
    </cfRule>
  </conditionalFormatting>
  <conditionalFormatting sqref="L4">
    <cfRule type="expression" priority="346" aboveAverage="0" equalAverage="0" bottom="0" percent="0" rank="0" text="" dxfId="344">
      <formula>$D$1&lt;L4</formula>
    </cfRule>
    <cfRule type="expression" priority="347" aboveAverage="0" equalAverage="0" bottom="0" percent="0" rank="0" text="" dxfId="345">
      <formula>$D$1&gt;L4</formula>
    </cfRule>
  </conditionalFormatting>
  <conditionalFormatting sqref="L4">
    <cfRule type="expression" priority="348" aboveAverage="0" equalAverage="0" bottom="0" percent="0" rank="0" text="" dxfId="346">
      <formula>$D$1&lt;L4</formula>
    </cfRule>
    <cfRule type="expression" priority="349" aboveAverage="0" equalAverage="0" bottom="0" percent="0" rank="0" text="" dxfId="347">
      <formula>$D$1&gt;L4</formula>
    </cfRule>
  </conditionalFormatting>
  <conditionalFormatting sqref="L4">
    <cfRule type="expression" priority="350" aboveAverage="0" equalAverage="0" bottom="0" percent="0" rank="0" text="" dxfId="348">
      <formula>$D$1&lt;L4</formula>
    </cfRule>
    <cfRule type="expression" priority="351" aboveAverage="0" equalAverage="0" bottom="0" percent="0" rank="0" text="" dxfId="349">
      <formula>$D$1&gt;L4</formula>
    </cfRule>
  </conditionalFormatting>
  <conditionalFormatting sqref="L4">
    <cfRule type="expression" priority="352" aboveAverage="0" equalAverage="0" bottom="0" percent="0" rank="0" text="" dxfId="350">
      <formula>$D$1&lt;L4</formula>
    </cfRule>
    <cfRule type="expression" priority="353" aboveAverage="0" equalAverage="0" bottom="0" percent="0" rank="0" text="" dxfId="351">
      <formula>$D$1&gt;L4</formula>
    </cfRule>
  </conditionalFormatting>
  <conditionalFormatting sqref="L4">
    <cfRule type="expression" priority="354" aboveAverage="0" equalAverage="0" bottom="0" percent="0" rank="0" text="" dxfId="352">
      <formula>$D$1&lt;L4</formula>
    </cfRule>
    <cfRule type="expression" priority="355" aboveAverage="0" equalAverage="0" bottom="0" percent="0" rank="0" text="" dxfId="353">
      <formula>$D$1&gt;L4</formula>
    </cfRule>
  </conditionalFormatting>
  <conditionalFormatting sqref="L5">
    <cfRule type="expression" priority="356" aboveAverage="0" equalAverage="0" bottom="0" percent="0" rank="0" text="" dxfId="354">
      <formula>$D$1&lt;L5</formula>
    </cfRule>
    <cfRule type="expression" priority="357" aboveAverage="0" equalAverage="0" bottom="0" percent="0" rank="0" text="" dxfId="355">
      <formula>$D$1&gt;L5</formula>
    </cfRule>
  </conditionalFormatting>
  <conditionalFormatting sqref="L5">
    <cfRule type="expression" priority="358" aboveAverage="0" equalAverage="0" bottom="0" percent="0" rank="0" text="" dxfId="356">
      <formula>$D$1&lt;L5</formula>
    </cfRule>
    <cfRule type="expression" priority="359" aboveAverage="0" equalAverage="0" bottom="0" percent="0" rank="0" text="" dxfId="357">
      <formula>$D$1&gt;L5</formula>
    </cfRule>
  </conditionalFormatting>
  <conditionalFormatting sqref="L4">
    <cfRule type="expression" priority="360" aboveAverage="0" equalAverage="0" bottom="0" percent="0" rank="0" text="" dxfId="358">
      <formula>$D$1&lt;L4</formula>
    </cfRule>
    <cfRule type="expression" priority="361" aboveAverage="0" equalAverage="0" bottom="0" percent="0" rank="0" text="" dxfId="359">
      <formula>$D$1&gt;L4</formula>
    </cfRule>
  </conditionalFormatting>
  <conditionalFormatting sqref="N4">
    <cfRule type="expression" priority="362" aboveAverage="0" equalAverage="0" bottom="0" percent="0" rank="0" text="" dxfId="360">
      <formula>$D$1&lt;N4</formula>
    </cfRule>
    <cfRule type="expression" priority="363" aboveAverage="0" equalAverage="0" bottom="0" percent="0" rank="0" text="" dxfId="361">
      <formula>$D$1&gt;N4</formula>
    </cfRule>
  </conditionalFormatting>
  <conditionalFormatting sqref="N4">
    <cfRule type="expression" priority="364" aboveAverage="0" equalAverage="0" bottom="0" percent="0" rank="0" text="" dxfId="362">
      <formula>$D$1&lt;N4</formula>
    </cfRule>
    <cfRule type="expression" priority="365" aboveAverage="0" equalAverage="0" bottom="0" percent="0" rank="0" text="" dxfId="363">
      <formula>$D$1&gt;N4</formula>
    </cfRule>
  </conditionalFormatting>
  <conditionalFormatting sqref="L4">
    <cfRule type="expression" priority="366" aboveAverage="0" equalAverage="0" bottom="0" percent="0" rank="0" text="" dxfId="364">
      <formula>$D$1&lt;L4</formula>
    </cfRule>
    <cfRule type="expression" priority="367" aboveAverage="0" equalAverage="0" bottom="0" percent="0" rank="0" text="" dxfId="365">
      <formula>$D$1&gt;L4</formula>
    </cfRule>
  </conditionalFormatting>
  <conditionalFormatting sqref="N3">
    <cfRule type="expression" priority="368" aboveAverage="0" equalAverage="0" bottom="0" percent="0" rank="0" text="" dxfId="366">
      <formula>$D$1&lt;N3</formula>
    </cfRule>
    <cfRule type="expression" priority="369" aboveAverage="0" equalAverage="0" bottom="0" percent="0" rank="0" text="" dxfId="367">
      <formula>$D$1&gt;N3</formula>
    </cfRule>
  </conditionalFormatting>
  <conditionalFormatting sqref="N3">
    <cfRule type="expression" priority="370" aboveAverage="0" equalAverage="0" bottom="0" percent="0" rank="0" text="" dxfId="368">
      <formula>$D$1&lt;N3</formula>
    </cfRule>
    <cfRule type="expression" priority="371" aboveAverage="0" equalAverage="0" bottom="0" percent="0" rank="0" text="" dxfId="369">
      <formula>$D$1&gt;N3</formula>
    </cfRule>
  </conditionalFormatting>
  <conditionalFormatting sqref="N4">
    <cfRule type="expression" priority="372" aboveAverage="0" equalAverage="0" bottom="0" percent="0" rank="0" text="" dxfId="370">
      <formula>$D$1&lt;N4</formula>
    </cfRule>
    <cfRule type="expression" priority="373" aboveAverage="0" equalAverage="0" bottom="0" percent="0" rank="0" text="" dxfId="371">
      <formula>$D$1&gt;N4</formula>
    </cfRule>
  </conditionalFormatting>
  <conditionalFormatting sqref="N4">
    <cfRule type="expression" priority="374" aboveAverage="0" equalAverage="0" bottom="0" percent="0" rank="0" text="" dxfId="372">
      <formula>$D$1&lt;N4</formula>
    </cfRule>
    <cfRule type="expression" priority="375" aboveAverage="0" equalAverage="0" bottom="0" percent="0" rank="0" text="" dxfId="373">
      <formula>$D$1&gt;N4</formula>
    </cfRule>
  </conditionalFormatting>
  <conditionalFormatting sqref="N4">
    <cfRule type="expression" priority="376" aboveAverage="0" equalAverage="0" bottom="0" percent="0" rank="0" text="" dxfId="374">
      <formula>$D$1&lt;N4</formula>
    </cfRule>
    <cfRule type="expression" priority="377" aboveAverage="0" equalAverage="0" bottom="0" percent="0" rank="0" text="" dxfId="375">
      <formula>$D$1&gt;N4</formula>
    </cfRule>
  </conditionalFormatting>
  <conditionalFormatting sqref="N4">
    <cfRule type="expression" priority="378" aboveAverage="0" equalAverage="0" bottom="0" percent="0" rank="0" text="" dxfId="376">
      <formula>$D$1&lt;N4</formula>
    </cfRule>
    <cfRule type="expression" priority="379" aboveAverage="0" equalAverage="0" bottom="0" percent="0" rank="0" text="" dxfId="377">
      <formula>$D$1&gt;N4</formula>
    </cfRule>
  </conditionalFormatting>
  <conditionalFormatting sqref="N4">
    <cfRule type="expression" priority="380" aboveAverage="0" equalAverage="0" bottom="0" percent="0" rank="0" text="" dxfId="378">
      <formula>$D$1&lt;N4</formula>
    </cfRule>
    <cfRule type="expression" priority="381" aboveAverage="0" equalAverage="0" bottom="0" percent="0" rank="0" text="" dxfId="379">
      <formula>$D$1&gt;N4</formula>
    </cfRule>
  </conditionalFormatting>
  <conditionalFormatting sqref="N4">
    <cfRule type="expression" priority="382" aboveAverage="0" equalAverage="0" bottom="0" percent="0" rank="0" text="" dxfId="380">
      <formula>$D$1&lt;N4</formula>
    </cfRule>
    <cfRule type="expression" priority="383" aboveAverage="0" equalAverage="0" bottom="0" percent="0" rank="0" text="" dxfId="381">
      <formula>$D$1&gt;N4</formula>
    </cfRule>
  </conditionalFormatting>
  <conditionalFormatting sqref="S5">
    <cfRule type="expression" priority="384" aboveAverage="0" equalAverage="0" bottom="0" percent="0" rank="0" text="" dxfId="382">
      <formula>$D$1&lt;S5</formula>
    </cfRule>
    <cfRule type="expression" priority="385" aboveAverage="0" equalAverage="0" bottom="0" percent="0" rank="0" text="" dxfId="383">
      <formula>$D$1&gt;S5</formula>
    </cfRule>
  </conditionalFormatting>
  <conditionalFormatting sqref="S5">
    <cfRule type="expression" priority="386" aboveAverage="0" equalAverage="0" bottom="0" percent="0" rank="0" text="" dxfId="384">
      <formula>$D$1&lt;S5</formula>
    </cfRule>
    <cfRule type="expression" priority="387" aboveAverage="0" equalAverage="0" bottom="0" percent="0" rank="0" text="" dxfId="385">
      <formula>$D$1&gt;S5</formula>
    </cfRule>
  </conditionalFormatting>
  <conditionalFormatting sqref="S4">
    <cfRule type="expression" priority="388" aboveAverage="0" equalAverage="0" bottom="0" percent="0" rank="0" text="" dxfId="386">
      <formula>$D$1&lt;S4</formula>
    </cfRule>
    <cfRule type="expression" priority="389" aboveAverage="0" equalAverage="0" bottom="0" percent="0" rank="0" text="" dxfId="387">
      <formula>$D$1&gt;S4</formula>
    </cfRule>
  </conditionalFormatting>
  <conditionalFormatting sqref="N4">
    <cfRule type="expression" priority="390" aboveAverage="0" equalAverage="0" bottom="0" percent="0" rank="0" text="" dxfId="388">
      <formula>$D$1&lt;N4</formula>
    </cfRule>
    <cfRule type="expression" priority="391" aboveAverage="0" equalAverage="0" bottom="0" percent="0" rank="0" text="" dxfId="389">
      <formula>$D$1&gt;N4</formula>
    </cfRule>
  </conditionalFormatting>
  <conditionalFormatting sqref="N4">
    <cfRule type="expression" priority="392" aboveAverage="0" equalAverage="0" bottom="0" percent="0" rank="0" text="" dxfId="390">
      <formula>$D$1&lt;N4</formula>
    </cfRule>
    <cfRule type="expression" priority="393" aboveAverage="0" equalAverage="0" bottom="0" percent="0" rank="0" text="" dxfId="391">
      <formula>$D$1&gt;N4</formula>
    </cfRule>
  </conditionalFormatting>
  <conditionalFormatting sqref="N4">
    <cfRule type="expression" priority="394" aboveAverage="0" equalAverage="0" bottom="0" percent="0" rank="0" text="" dxfId="392">
      <formula>$D$1&lt;N4</formula>
    </cfRule>
    <cfRule type="expression" priority="395" aboveAverage="0" equalAverage="0" bottom="0" percent="0" rank="0" text="" dxfId="393">
      <formula>$D$1&gt;N4</formula>
    </cfRule>
  </conditionalFormatting>
  <conditionalFormatting sqref="P5">
    <cfRule type="expression" priority="396" aboveAverage="0" equalAverage="0" bottom="0" percent="0" rank="0" text="" dxfId="394">
      <formula>$D$1&lt;P5</formula>
    </cfRule>
    <cfRule type="expression" priority="397" aboveAverage="0" equalAverage="0" bottom="0" percent="0" rank="0" text="" dxfId="395">
      <formula>$D$1&gt;P5</formula>
    </cfRule>
  </conditionalFormatting>
  <conditionalFormatting sqref="P5">
    <cfRule type="expression" priority="398" aboveAverage="0" equalAverage="0" bottom="0" percent="0" rank="0" text="" dxfId="396">
      <formula>$D$1&lt;P5</formula>
    </cfRule>
    <cfRule type="expression" priority="399" aboveAverage="0" equalAverage="0" bottom="0" percent="0" rank="0" text="" dxfId="397">
      <formula>$D$1&gt;P5</formula>
    </cfRule>
  </conditionalFormatting>
  <conditionalFormatting sqref="N4">
    <cfRule type="expression" priority="400" aboveAverage="0" equalAverage="0" bottom="0" percent="0" rank="0" text="" dxfId="398">
      <formula>$D$1&lt;N4</formula>
    </cfRule>
    <cfRule type="expression" priority="401" aboveAverage="0" equalAverage="0" bottom="0" percent="0" rank="0" text="" dxfId="399">
      <formula>$D$1&gt;N4</formula>
    </cfRule>
  </conditionalFormatting>
  <conditionalFormatting sqref="N4">
    <cfRule type="expression" priority="402" aboveAverage="0" equalAverage="0" bottom="0" percent="0" rank="0" text="" dxfId="400">
      <formula>$D$1&lt;N4</formula>
    </cfRule>
    <cfRule type="expression" priority="403" aboveAverage="0" equalAverage="0" bottom="0" percent="0" rank="0" text="" dxfId="401">
      <formula>$D$1&gt;N4</formula>
    </cfRule>
  </conditionalFormatting>
  <conditionalFormatting sqref="N4">
    <cfRule type="expression" priority="404" aboveAverage="0" equalAverage="0" bottom="0" percent="0" rank="0" text="" dxfId="402">
      <formula>$D$1&lt;N4</formula>
    </cfRule>
    <cfRule type="expression" priority="405" aboveAverage="0" equalAverage="0" bottom="0" percent="0" rank="0" text="" dxfId="403">
      <formula>$D$1&gt;N4</formula>
    </cfRule>
  </conditionalFormatting>
  <conditionalFormatting sqref="Q5">
    <cfRule type="cellIs" priority="406" operator="equal" aboveAverage="0" equalAverage="0" bottom="0" percent="0" rank="0" text="" dxfId="404">
      <formula>5</formula>
    </cfRule>
    <cfRule type="cellIs" priority="407" operator="equal" aboveAverage="0" equalAverage="0" bottom="0" percent="0" rank="0" text="" dxfId="405">
      <formula>4</formula>
    </cfRule>
    <cfRule type="cellIs" priority="408" operator="equal" aboveAverage="0" equalAverage="0" bottom="0" percent="0" rank="0" text="" dxfId="406">
      <formula>3</formula>
    </cfRule>
  </conditionalFormatting>
  <conditionalFormatting sqref="O4">
    <cfRule type="expression" priority="409" aboveAverage="0" equalAverage="0" bottom="0" percent="0" rank="0" text="" dxfId="407">
      <formula>$D$1&lt;O4</formula>
    </cfRule>
    <cfRule type="expression" priority="410" aboveAverage="0" equalAverage="0" bottom="0" percent="0" rank="0" text="" dxfId="408">
      <formula>$D$1&gt;O4</formula>
    </cfRule>
  </conditionalFormatting>
  <conditionalFormatting sqref="M4">
    <cfRule type="expression" priority="411" aboveAverage="0" equalAverage="0" bottom="0" percent="0" rank="0" text="" dxfId="409">
      <formula>$D$1&lt;M4</formula>
    </cfRule>
    <cfRule type="expression" priority="412" aboveAverage="0" equalAverage="0" bottom="0" percent="0" rank="0" text="" dxfId="410">
      <formula>$D$1&gt;M4</formula>
    </cfRule>
  </conditionalFormatting>
  <conditionalFormatting sqref="M3">
    <cfRule type="expression" priority="413" aboveAverage="0" equalAverage="0" bottom="0" percent="0" rank="0" text="" dxfId="411">
      <formula>$D$1&lt;M3</formula>
    </cfRule>
    <cfRule type="expression" priority="414" aboveAverage="0" equalAverage="0" bottom="0" percent="0" rank="0" text="" dxfId="412">
      <formula>$D$1&gt;M3</formula>
    </cfRule>
  </conditionalFormatting>
  <conditionalFormatting sqref="M4">
    <cfRule type="expression" priority="415" aboveAverage="0" equalAverage="0" bottom="0" percent="0" rank="0" text="" dxfId="413">
      <formula>$D$1&lt;M4</formula>
    </cfRule>
    <cfRule type="expression" priority="416" aboveAverage="0" equalAverage="0" bottom="0" percent="0" rank="0" text="" dxfId="414">
      <formula>$D$1&gt;M4</formula>
    </cfRule>
  </conditionalFormatting>
  <conditionalFormatting sqref="M4">
    <cfRule type="expression" priority="417" aboveAverage="0" equalAverage="0" bottom="0" percent="0" rank="0" text="" dxfId="415">
      <formula>$D$1&lt;M4</formula>
    </cfRule>
    <cfRule type="expression" priority="418" aboveAverage="0" equalAverage="0" bottom="0" percent="0" rank="0" text="" dxfId="416">
      <formula>$D$1&gt;M4</formula>
    </cfRule>
  </conditionalFormatting>
  <conditionalFormatting sqref="M4">
    <cfRule type="expression" priority="419" aboveAverage="0" equalAverage="0" bottom="0" percent="0" rank="0" text="" dxfId="417">
      <formula>$D$1&lt;M4</formula>
    </cfRule>
    <cfRule type="expression" priority="420" aboveAverage="0" equalAverage="0" bottom="0" percent="0" rank="0" text="" dxfId="418">
      <formula>$D$1&gt;M4</formula>
    </cfRule>
  </conditionalFormatting>
  <conditionalFormatting sqref="M4">
    <cfRule type="expression" priority="421" aboveAverage="0" equalAverage="0" bottom="0" percent="0" rank="0" text="" dxfId="419">
      <formula>$D$1&lt;M4</formula>
    </cfRule>
    <cfRule type="expression" priority="422" aboveAverage="0" equalAverage="0" bottom="0" percent="0" rank="0" text="" dxfId="420">
      <formula>$D$1&gt;M4</formula>
    </cfRule>
  </conditionalFormatting>
  <conditionalFormatting sqref="M4">
    <cfRule type="expression" priority="423" aboveAverage="0" equalAverage="0" bottom="0" percent="0" rank="0" text="" dxfId="421">
      <formula>$D$1&lt;M4</formula>
    </cfRule>
    <cfRule type="expression" priority="424" aboveAverage="0" equalAverage="0" bottom="0" percent="0" rank="0" text="" dxfId="422">
      <formula>$D$1&gt;M4</formula>
    </cfRule>
  </conditionalFormatting>
  <conditionalFormatting sqref="M4">
    <cfRule type="expression" priority="425" aboveAverage="0" equalAverage="0" bottom="0" percent="0" rank="0" text="" dxfId="423">
      <formula>$D$1&lt;M4</formula>
    </cfRule>
    <cfRule type="expression" priority="426" aboveAverage="0" equalAverage="0" bottom="0" percent="0" rank="0" text="" dxfId="424">
      <formula>$D$1&gt;M4</formula>
    </cfRule>
  </conditionalFormatting>
  <conditionalFormatting sqref="M4">
    <cfRule type="expression" priority="427" aboveAverage="0" equalAverage="0" bottom="0" percent="0" rank="0" text="" dxfId="425">
      <formula>$D$1&lt;M4</formula>
    </cfRule>
    <cfRule type="expression" priority="428" aboveAverage="0" equalAverage="0" bottom="0" percent="0" rank="0" text="" dxfId="426">
      <formula>$D$1&gt;M4</formula>
    </cfRule>
  </conditionalFormatting>
  <conditionalFormatting sqref="M4">
    <cfRule type="expression" priority="429" aboveAverage="0" equalAverage="0" bottom="0" percent="0" rank="0" text="" dxfId="427">
      <formula>$D$1&lt;M4</formula>
    </cfRule>
    <cfRule type="expression" priority="430" aboveAverage="0" equalAverage="0" bottom="0" percent="0" rank="0" text="" dxfId="428">
      <formula>$D$1&gt;M4</formula>
    </cfRule>
  </conditionalFormatting>
  <conditionalFormatting sqref="M4">
    <cfRule type="expression" priority="431" aboveAverage="0" equalAverage="0" bottom="0" percent="0" rank="0" text="" dxfId="429">
      <formula>$D$1&lt;M4</formula>
    </cfRule>
    <cfRule type="expression" priority="432" aboveAverage="0" equalAverage="0" bottom="0" percent="0" rank="0" text="" dxfId="430">
      <formula>$D$1&gt;M4</formula>
    </cfRule>
  </conditionalFormatting>
  <conditionalFormatting sqref="M4">
    <cfRule type="expression" priority="433" aboveAverage="0" equalAverage="0" bottom="0" percent="0" rank="0" text="" dxfId="431">
      <formula>$D$1&lt;M4</formula>
    </cfRule>
    <cfRule type="expression" priority="434" aboveAverage="0" equalAverage="0" bottom="0" percent="0" rank="0" text="" dxfId="432">
      <formula>$D$1&gt;M4</formula>
    </cfRule>
  </conditionalFormatting>
  <conditionalFormatting sqref="M4">
    <cfRule type="expression" priority="435" aboveAverage="0" equalAverage="0" bottom="0" percent="0" rank="0" text="" dxfId="433">
      <formula>$D$1&lt;M4</formula>
    </cfRule>
    <cfRule type="expression" priority="436" aboveAverage="0" equalAverage="0" bottom="0" percent="0" rank="0" text="" dxfId="434">
      <formula>$D$1&gt;M4</formula>
    </cfRule>
  </conditionalFormatting>
  <conditionalFormatting sqref="M4">
    <cfRule type="expression" priority="437" aboveAverage="0" equalAverage="0" bottom="0" percent="0" rank="0" text="" dxfId="435">
      <formula>$D$1&lt;M4</formula>
    </cfRule>
    <cfRule type="expression" priority="438" aboveAverage="0" equalAverage="0" bottom="0" percent="0" rank="0" text="" dxfId="436">
      <formula>$D$1&gt;M4</formula>
    </cfRule>
  </conditionalFormatting>
  <conditionalFormatting sqref="M4">
    <cfRule type="expression" priority="439" aboveAverage="0" equalAverage="0" bottom="0" percent="0" rank="0" text="" dxfId="437">
      <formula>$D$1&lt;M4</formula>
    </cfRule>
    <cfRule type="expression" priority="440" aboveAverage="0" equalAverage="0" bottom="0" percent="0" rank="0" text="" dxfId="438">
      <formula>$D$1&gt;M4</formula>
    </cfRule>
  </conditionalFormatting>
  <conditionalFormatting sqref="O4">
    <cfRule type="expression" priority="441" aboveAverage="0" equalAverage="0" bottom="0" percent="0" rank="0" text="" dxfId="439">
      <formula>$D$1&lt;O4</formula>
    </cfRule>
    <cfRule type="expression" priority="442" aboveAverage="0" equalAverage="0" bottom="0" percent="0" rank="0" text="" dxfId="440">
      <formula>$D$1&gt;O4</formula>
    </cfRule>
  </conditionalFormatting>
  <conditionalFormatting sqref="O4">
    <cfRule type="expression" priority="443" aboveAverage="0" equalAverage="0" bottom="0" percent="0" rank="0" text="" dxfId="441">
      <formula>$D$1&lt;O4</formula>
    </cfRule>
    <cfRule type="expression" priority="444" aboveAverage="0" equalAverage="0" bottom="0" percent="0" rank="0" text="" dxfId="442">
      <formula>$D$1&gt;O4</formula>
    </cfRule>
  </conditionalFormatting>
  <conditionalFormatting sqref="O4">
    <cfRule type="expression" priority="445" aboveAverage="0" equalAverage="0" bottom="0" percent="0" rank="0" text="" dxfId="443">
      <formula>$D$1&lt;O4</formula>
    </cfRule>
    <cfRule type="expression" priority="446" aboveAverage="0" equalAverage="0" bottom="0" percent="0" rank="0" text="" dxfId="444">
      <formula>$D$1&gt;O4</formula>
    </cfRule>
  </conditionalFormatting>
  <conditionalFormatting sqref="Q4">
    <cfRule type="expression" priority="447" aboveAverage="0" equalAverage="0" bottom="0" percent="0" rank="0" text="" dxfId="445">
      <formula>$D$1&lt;Q4</formula>
    </cfRule>
    <cfRule type="expression" priority="448" aboveAverage="0" equalAverage="0" bottom="0" percent="0" rank="0" text="" dxfId="446">
      <formula>$D$1&gt;Q4</formula>
    </cfRule>
  </conditionalFormatting>
  <conditionalFormatting sqref="Q4">
    <cfRule type="expression" priority="449" aboveAverage="0" equalAverage="0" bottom="0" percent="0" rank="0" text="" dxfId="447">
      <formula>$D$1&lt;Q4</formula>
    </cfRule>
    <cfRule type="expression" priority="450" aboveAverage="0" equalAverage="0" bottom="0" percent="0" rank="0" text="" dxfId="448">
      <formula>$D$1&gt;Q4</formula>
    </cfRule>
  </conditionalFormatting>
  <conditionalFormatting sqref="Q4">
    <cfRule type="expression" priority="451" aboveAverage="0" equalAverage="0" bottom="0" percent="0" rank="0" text="" dxfId="449">
      <formula>$D$1&lt;Q4</formula>
    </cfRule>
    <cfRule type="expression" priority="452" aboveAverage="0" equalAverage="0" bottom="0" percent="0" rank="0" text="" dxfId="0">
      <formula>$D$1&gt;Q4</formula>
    </cfRule>
  </conditionalFormatting>
  <conditionalFormatting sqref="Q4">
    <cfRule type="expression" priority="453" aboveAverage="0" equalAverage="0" bottom="0" percent="0" rank="0" text="" dxfId="1">
      <formula>$D$1&lt;Q4</formula>
    </cfRule>
    <cfRule type="expression" priority="454" aboveAverage="0" equalAverage="0" bottom="0" percent="0" rank="0" text="" dxfId="2">
      <formula>$D$1&gt;Q4</formula>
    </cfRule>
  </conditionalFormatting>
  <conditionalFormatting sqref="Q4">
    <cfRule type="expression" priority="455" aboveAverage="0" equalAverage="0" bottom="0" percent="0" rank="0" text="" dxfId="3">
      <formula>$D$1&lt;Q4</formula>
    </cfRule>
    <cfRule type="expression" priority="456" aboveAverage="0" equalAverage="0" bottom="0" percent="0" rank="0" text="" dxfId="4">
      <formula>$D$1&gt;Q4</formula>
    </cfRule>
  </conditionalFormatting>
  <conditionalFormatting sqref="Q4">
    <cfRule type="expression" priority="457" aboveAverage="0" equalAverage="0" bottom="0" percent="0" rank="0" text="" dxfId="5">
      <formula>$D$1&lt;Q4</formula>
    </cfRule>
    <cfRule type="expression" priority="458" aboveAverage="0" equalAverage="0" bottom="0" percent="0" rank="0" text="" dxfId="6">
      <formula>$D$1&gt;Q4</formula>
    </cfRule>
  </conditionalFormatting>
  <conditionalFormatting sqref="Q4">
    <cfRule type="expression" priority="459" aboveAverage="0" equalAverage="0" bottom="0" percent="0" rank="0" text="" dxfId="7">
      <formula>$D$1&lt;Q4</formula>
    </cfRule>
    <cfRule type="expression" priority="460" aboveAverage="0" equalAverage="0" bottom="0" percent="0" rank="0" text="" dxfId="8">
      <formula>$D$1&gt;Q4</formula>
    </cfRule>
  </conditionalFormatting>
  <conditionalFormatting sqref="Q4">
    <cfRule type="expression" priority="461" aboveAverage="0" equalAverage="0" bottom="0" percent="0" rank="0" text="" dxfId="9">
      <formula>$D$1&lt;Q4</formula>
    </cfRule>
    <cfRule type="expression" priority="462" aboveAverage="0" equalAverage="0" bottom="0" percent="0" rank="0" text="" dxfId="10">
      <formula>$D$1&gt;Q4</formula>
    </cfRule>
  </conditionalFormatting>
  <conditionalFormatting sqref="Q4">
    <cfRule type="expression" priority="463" aboveAverage="0" equalAverage="0" bottom="0" percent="0" rank="0" text="" dxfId="11">
      <formula>$D$1&lt;Q4</formula>
    </cfRule>
    <cfRule type="expression" priority="464" aboveAverage="0" equalAverage="0" bottom="0" percent="0" rank="0" text="" dxfId="12">
      <formula>$D$1&gt;Q4</formula>
    </cfRule>
  </conditionalFormatting>
  <conditionalFormatting sqref="Q4">
    <cfRule type="expression" priority="465" aboveAverage="0" equalAverage="0" bottom="0" percent="0" rank="0" text="" dxfId="13">
      <formula>$D$1&lt;Q4</formula>
    </cfRule>
    <cfRule type="expression" priority="466" aboveAverage="0" equalAverage="0" bottom="0" percent="0" rank="0" text="" dxfId="14">
      <formula>$D$1&gt;Q4</formula>
    </cfRule>
  </conditionalFormatting>
  <conditionalFormatting sqref="Q4">
    <cfRule type="expression" priority="467" aboveAverage="0" equalAverage="0" bottom="0" percent="0" rank="0" text="" dxfId="15">
      <formula>$D$1&lt;Q4</formula>
    </cfRule>
    <cfRule type="expression" priority="468" aboveAverage="0" equalAverage="0" bottom="0" percent="0" rank="0" text="" dxfId="16">
      <formula>$D$1&gt;Q4</formula>
    </cfRule>
  </conditionalFormatting>
  <conditionalFormatting sqref="Q4">
    <cfRule type="expression" priority="469" aboveAverage="0" equalAverage="0" bottom="0" percent="0" rank="0" text="" dxfId="17">
      <formula>$D$1&lt;Q4</formula>
    </cfRule>
    <cfRule type="expression" priority="470" aboveAverage="0" equalAverage="0" bottom="0" percent="0" rank="0" text="" dxfId="18">
      <formula>$D$1&gt;Q4</formula>
    </cfRule>
  </conditionalFormatting>
  <conditionalFormatting sqref="Q4">
    <cfRule type="expression" priority="471" aboveAverage="0" equalAverage="0" bottom="0" percent="0" rank="0" text="" dxfId="19">
      <formula>$D$1&lt;Q4</formula>
    </cfRule>
    <cfRule type="expression" priority="472" aboveAverage="0" equalAverage="0" bottom="0" percent="0" rank="0" text="" dxfId="20">
      <formula>$D$1&gt;Q4</formula>
    </cfRule>
  </conditionalFormatting>
  <conditionalFormatting sqref="Q4">
    <cfRule type="expression" priority="473" aboveAverage="0" equalAverage="0" bottom="0" percent="0" rank="0" text="" dxfId="21">
      <formula>$D$1&lt;Q4</formula>
    </cfRule>
    <cfRule type="expression" priority="474" aboveAverage="0" equalAverage="0" bottom="0" percent="0" rank="0" text="" dxfId="22">
      <formula>$D$1&gt;Q4</formula>
    </cfRule>
  </conditionalFormatting>
  <conditionalFormatting sqref="Q4">
    <cfRule type="expression" priority="475" aboveAverage="0" equalAverage="0" bottom="0" percent="0" rank="0" text="" dxfId="23">
      <formula>$D$1&lt;Q4</formula>
    </cfRule>
    <cfRule type="expression" priority="476" aboveAverage="0" equalAverage="0" bottom="0" percent="0" rank="0" text="" dxfId="24">
      <formula>$D$1&gt;Q4</formula>
    </cfRule>
  </conditionalFormatting>
  <conditionalFormatting sqref="S5">
    <cfRule type="cellIs" priority="477" operator="equal" aboveAverage="0" equalAverage="0" bottom="0" percent="0" rank="0" text="" dxfId="25">
      <formula>5</formula>
    </cfRule>
    <cfRule type="cellIs" priority="478" operator="equal" aboveAverage="0" equalAverage="0" bottom="0" percent="0" rank="0" text="" dxfId="26">
      <formula>4</formula>
    </cfRule>
    <cfRule type="cellIs" priority="479" operator="equal" aboveAverage="0" equalAverage="0" bottom="0" percent="0" rank="0" text="" dxfId="27">
      <formula>3</formula>
    </cfRule>
  </conditionalFormatting>
  <conditionalFormatting sqref="N5:R5">
    <cfRule type="cellIs" priority="480" operator="equal" aboveAverage="0" equalAverage="0" bottom="0" percent="0" rank="0" text="" dxfId="28">
      <formula>5</formula>
    </cfRule>
    <cfRule type="cellIs" priority="481" operator="equal" aboveAverage="0" equalAverage="0" bottom="0" percent="0" rank="0" text="" dxfId="29">
      <formula>4</formula>
    </cfRule>
    <cfRule type="cellIs" priority="482" operator="equal" aboveAverage="0" equalAverage="0" bottom="0" percent="0" rank="0" text="" dxfId="30">
      <formula>3</formula>
    </cfRule>
  </conditionalFormatting>
  <conditionalFormatting sqref="N5:R5">
    <cfRule type="expression" priority="483" aboveAverage="0" equalAverage="0" bottom="0" percent="0" rank="0" text="" dxfId="31">
      <formula>$D$1&lt;N5</formula>
    </cfRule>
    <cfRule type="expression" priority="484" aboveAverage="0" equalAverage="0" bottom="0" percent="0" rank="0" text="" dxfId="32">
      <formula>$D$1&gt;N5</formula>
    </cfRule>
  </conditionalFormatting>
  <conditionalFormatting sqref="G3:J3">
    <cfRule type="expression" priority="485" aboveAverage="0" equalAverage="0" bottom="0" percent="0" rank="0" text="" dxfId="33">
      <formula>$D$1&lt;G3</formula>
    </cfRule>
    <cfRule type="expression" priority="486" aboveAverage="0" equalAverage="0" bottom="0" percent="0" rank="0" text="" dxfId="34">
      <formula>$D$1&gt;G3</formula>
    </cfRule>
  </conditionalFormatting>
  <conditionalFormatting sqref="G3:J3">
    <cfRule type="expression" priority="487" aboveAverage="0" equalAverage="0" bottom="0" percent="0" rank="0" text="" dxfId="35">
      <formula>$D$1&lt;G3</formula>
    </cfRule>
    <cfRule type="expression" priority="488" aboveAverage="0" equalAverage="0" bottom="0" percent="0" rank="0" text="" dxfId="36">
      <formula>$D$1&gt;G3</formula>
    </cfRule>
  </conditionalFormatting>
  <conditionalFormatting sqref="G3:H3">
    <cfRule type="expression" priority="489" aboveAverage="0" equalAverage="0" bottom="0" percent="0" rank="0" text="" dxfId="37">
      <formula>$D$1&lt;G3</formula>
    </cfRule>
    <cfRule type="expression" priority="490" aboveAverage="0" equalAverage="0" bottom="0" percent="0" rank="0" text="" dxfId="38">
      <formula>$D$1&gt;G3</formula>
    </cfRule>
  </conditionalFormatting>
  <conditionalFormatting sqref="I3">
    <cfRule type="expression" priority="491" aboveAverage="0" equalAverage="0" bottom="0" percent="0" rank="0" text="" dxfId="39">
      <formula>$D$1&lt;I3</formula>
    </cfRule>
    <cfRule type="expression" priority="492" aboveAverage="0" equalAverage="0" bottom="0" percent="0" rank="0" text="" dxfId="40">
      <formula>$D$1&gt;I3</formula>
    </cfRule>
  </conditionalFormatting>
  <conditionalFormatting sqref="G3">
    <cfRule type="expression" priority="493" aboveAverage="0" equalAverage="0" bottom="0" percent="0" rank="0" text="" dxfId="0">
      <formula>$D$1&lt;G3</formula>
    </cfRule>
    <cfRule type="expression" priority="494" aboveAverage="0" equalAverage="0" bottom="0" percent="0" rank="0" text="" dxfId="1">
      <formula>$D$1&gt;G3</formula>
    </cfRule>
  </conditionalFormatting>
  <conditionalFormatting sqref="F3">
    <cfRule type="expression" priority="495" aboveAverage="0" equalAverage="0" bottom="0" percent="0" rank="0" text="" dxfId="2">
      <formula>$D$1&lt;F3</formula>
    </cfRule>
    <cfRule type="expression" priority="496" aboveAverage="0" equalAverage="0" bottom="0" percent="0" rank="0" text="" dxfId="3">
      <formula>$D$1&gt;F3</formula>
    </cfRule>
  </conditionalFormatting>
  <conditionalFormatting sqref="F3">
    <cfRule type="expression" priority="497" aboveAverage="0" equalAverage="0" bottom="0" percent="0" rank="0" text="" dxfId="4">
      <formula>$D$1&lt;F3</formula>
    </cfRule>
    <cfRule type="expression" priority="498" aboveAverage="0" equalAverage="0" bottom="0" percent="0" rank="0" text="" dxfId="5">
      <formula>$D$1&gt;F3</formula>
    </cfRule>
  </conditionalFormatting>
  <conditionalFormatting sqref="J3">
    <cfRule type="expression" priority="499" aboveAverage="0" equalAverage="0" bottom="0" percent="0" rank="0" text="" dxfId="6">
      <formula>$D$1&lt;J3</formula>
    </cfRule>
    <cfRule type="expression" priority="500" aboveAverage="0" equalAverage="0" bottom="0" percent="0" rank="0" text="" dxfId="7">
      <formula>$D$1&gt;J3</formula>
    </cfRule>
  </conditionalFormatting>
  <conditionalFormatting sqref="J3">
    <cfRule type="expression" priority="501" aboveAverage="0" equalAverage="0" bottom="0" percent="0" rank="0" text="" dxfId="8">
      <formula>$D$1&lt;J3</formula>
    </cfRule>
    <cfRule type="expression" priority="502" aboveAverage="0" equalAverage="0" bottom="0" percent="0" rank="0" text="" dxfId="9">
      <formula>$D$1&gt;J3</formula>
    </cfRule>
  </conditionalFormatting>
  <conditionalFormatting sqref="J3">
    <cfRule type="expression" priority="503" aboveAverage="0" equalAverage="0" bottom="0" percent="0" rank="0" text="" dxfId="10">
      <formula>$D$1&lt;J3</formula>
    </cfRule>
    <cfRule type="expression" priority="504" aboveAverage="0" equalAverage="0" bottom="0" percent="0" rank="0" text="" dxfId="11">
      <formula>$D$1&gt;J3</formula>
    </cfRule>
  </conditionalFormatting>
  <conditionalFormatting sqref="G3">
    <cfRule type="expression" priority="505" aboveAverage="0" equalAverage="0" bottom="0" percent="0" rank="0" text="" dxfId="12">
      <formula>$D$1&lt;G3</formula>
    </cfRule>
    <cfRule type="expression" priority="506" aboveAverage="0" equalAverage="0" bottom="0" percent="0" rank="0" text="" dxfId="13">
      <formula>$D$1&gt;G3</formula>
    </cfRule>
  </conditionalFormatting>
  <conditionalFormatting sqref="H3">
    <cfRule type="expression" priority="507" aboveAverage="0" equalAverage="0" bottom="0" percent="0" rank="0" text="" dxfId="14">
      <formula>$D$1&lt;H3</formula>
    </cfRule>
    <cfRule type="expression" priority="508" aboveAverage="0" equalAverage="0" bottom="0" percent="0" rank="0" text="" dxfId="15">
      <formula>$D$1&gt;H3</formula>
    </cfRule>
  </conditionalFormatting>
  <conditionalFormatting sqref="F5">
    <cfRule type="cellIs" priority="509" operator="equal" aboveAverage="0" equalAverage="0" bottom="0" percent="0" rank="0" text="" dxfId="16">
      <formula>5</formula>
    </cfRule>
    <cfRule type="cellIs" priority="510" operator="equal" aboveAverage="0" equalAverage="0" bottom="0" percent="0" rank="0" text="" dxfId="17">
      <formula>4</formula>
    </cfRule>
    <cfRule type="cellIs" priority="511" operator="equal" aboveAverage="0" equalAverage="0" bottom="0" percent="0" rank="0" text="" dxfId="18">
      <formula>3</formula>
    </cfRule>
  </conditionalFormatting>
  <conditionalFormatting sqref="F4">
    <cfRule type="expression" priority="512" aboveAverage="0" equalAverage="0" bottom="0" percent="0" rank="0" text="" dxfId="19">
      <formula>$D$1&lt;F4</formula>
    </cfRule>
    <cfRule type="expression" priority="513" aboveAverage="0" equalAverage="0" bottom="0" percent="0" rank="0" text="" dxfId="20">
      <formula>$D$1&gt;F4</formula>
    </cfRule>
  </conditionalFormatting>
  <conditionalFormatting sqref="F4">
    <cfRule type="expression" priority="514" aboveAverage="0" equalAverage="0" bottom="0" percent="0" rank="0" text="" dxfId="21">
      <formula>$D$1&lt;F4</formula>
    </cfRule>
    <cfRule type="expression" priority="515" aboveAverage="0" equalAverage="0" bottom="0" percent="0" rank="0" text="" dxfId="22">
      <formula>$D$1&gt;F4</formula>
    </cfRule>
  </conditionalFormatting>
  <conditionalFormatting sqref="F4">
    <cfRule type="expression" priority="516" aboveAverage="0" equalAverage="0" bottom="0" percent="0" rank="0" text="" dxfId="23">
      <formula>$D$1&lt;F4</formula>
    </cfRule>
    <cfRule type="expression" priority="517" aboveAverage="0" equalAverage="0" bottom="0" percent="0" rank="0" text="" dxfId="24">
      <formula>$D$1&gt;F4</formula>
    </cfRule>
  </conditionalFormatting>
  <conditionalFormatting sqref="F4">
    <cfRule type="expression" priority="518" aboveAverage="0" equalAverage="0" bottom="0" percent="0" rank="0" text="" dxfId="25">
      <formula>$D$1&lt;F4</formula>
    </cfRule>
    <cfRule type="expression" priority="519" aboveAverage="0" equalAverage="0" bottom="0" percent="0" rank="0" text="" dxfId="26">
      <formula>$D$1&gt;F4</formula>
    </cfRule>
  </conditionalFormatting>
  <conditionalFormatting sqref="F4">
    <cfRule type="expression" priority="520" aboveAverage="0" equalAverage="0" bottom="0" percent="0" rank="0" text="" dxfId="27">
      <formula>$D$1&lt;F4</formula>
    </cfRule>
    <cfRule type="expression" priority="521" aboveAverage="0" equalAverage="0" bottom="0" percent="0" rank="0" text="" dxfId="28">
      <formula>$D$1&gt;F4</formula>
    </cfRule>
  </conditionalFormatting>
  <conditionalFormatting sqref="H3">
    <cfRule type="expression" priority="522" aboveAverage="0" equalAverage="0" bottom="0" percent="0" rank="0" text="" dxfId="29">
      <formula>$D$1&lt;H3</formula>
    </cfRule>
    <cfRule type="expression" priority="523" aboveAverage="0" equalAverage="0" bottom="0" percent="0" rank="0" text="" dxfId="30">
      <formula>$D$1&gt;H3</formula>
    </cfRule>
  </conditionalFormatting>
  <conditionalFormatting sqref="I3">
    <cfRule type="expression" priority="524" aboveAverage="0" equalAverage="0" bottom="0" percent="0" rank="0" text="" dxfId="31">
      <formula>$D$1&lt;I3</formula>
    </cfRule>
    <cfRule type="expression" priority="525" aboveAverage="0" equalAverage="0" bottom="0" percent="0" rank="0" text="" dxfId="32">
      <formula>$D$1&gt;I3</formula>
    </cfRule>
  </conditionalFormatting>
  <conditionalFormatting sqref="I3">
    <cfRule type="expression" priority="526" aboveAverage="0" equalAverage="0" bottom="0" percent="0" rank="0" text="" dxfId="33">
      <formula>$D$1&lt;I3</formula>
    </cfRule>
    <cfRule type="expression" priority="527" aboveAverage="0" equalAverage="0" bottom="0" percent="0" rank="0" text="" dxfId="34">
      <formula>$D$1&gt;I3</formula>
    </cfRule>
  </conditionalFormatting>
  <conditionalFormatting sqref="F4">
    <cfRule type="expression" priority="528" aboveAverage="0" equalAverage="0" bottom="0" percent="0" rank="0" text="" dxfId="35">
      <formula>$D$1&lt;F4</formula>
    </cfRule>
    <cfRule type="expression" priority="529" aboveAverage="0" equalAverage="0" bottom="0" percent="0" rank="0" text="" dxfId="36">
      <formula>$D$1&gt;F4</formula>
    </cfRule>
  </conditionalFormatting>
  <conditionalFormatting sqref="F4">
    <cfRule type="expression" priority="530" aboveAverage="0" equalAverage="0" bottom="0" percent="0" rank="0" text="" dxfId="37">
      <formula>$D$1&lt;F4</formula>
    </cfRule>
    <cfRule type="expression" priority="531" aboveAverage="0" equalAverage="0" bottom="0" percent="0" rank="0" text="" dxfId="38">
      <formula>$D$1&gt;F4</formula>
    </cfRule>
  </conditionalFormatting>
  <conditionalFormatting sqref="F5">
    <cfRule type="cellIs" priority="532" operator="equal" aboveAverage="0" equalAverage="0" bottom="0" percent="0" rank="0" text="" dxfId="39">
      <formula>5</formula>
    </cfRule>
    <cfRule type="cellIs" priority="533" operator="equal" aboveAverage="0" equalAverage="0" bottom="0" percent="0" rank="0" text="" dxfId="40">
      <formula>4</formula>
    </cfRule>
    <cfRule type="cellIs" priority="534" operator="equal" aboveAverage="0" equalAverage="0" bottom="0" percent="0" rank="0" text="" dxfId="41">
      <formula>3</formula>
    </cfRule>
  </conditionalFormatting>
  <conditionalFormatting sqref="F4">
    <cfRule type="expression" priority="535" aboveAverage="0" equalAverage="0" bottom="0" percent="0" rank="0" text="" dxfId="42">
      <formula>$D$1&lt;F4</formula>
    </cfRule>
    <cfRule type="expression" priority="536" aboveAverage="0" equalAverage="0" bottom="0" percent="0" rank="0" text="" dxfId="43">
      <formula>$D$1&gt;F4</formula>
    </cfRule>
  </conditionalFormatting>
  <conditionalFormatting sqref="F5">
    <cfRule type="cellIs" priority="537" operator="equal" aboveAverage="0" equalAverage="0" bottom="0" percent="0" rank="0" text="" dxfId="44">
      <formula>5</formula>
    </cfRule>
    <cfRule type="cellIs" priority="538" operator="equal" aboveAverage="0" equalAverage="0" bottom="0" percent="0" rank="0" text="" dxfId="45">
      <formula>4</formula>
    </cfRule>
    <cfRule type="cellIs" priority="539" operator="equal" aboveAverage="0" equalAverage="0" bottom="0" percent="0" rank="0" text="" dxfId="46">
      <formula>3</formula>
    </cfRule>
  </conditionalFormatting>
  <conditionalFormatting sqref="F4">
    <cfRule type="expression" priority="540" aboveAverage="0" equalAverage="0" bottom="0" percent="0" rank="0" text="" dxfId="47">
      <formula>$D$1&lt;F4</formula>
    </cfRule>
    <cfRule type="expression" priority="541" aboveAverage="0" equalAverage="0" bottom="0" percent="0" rank="0" text="" dxfId="48">
      <formula>$D$1&gt;F4</formula>
    </cfRule>
  </conditionalFormatting>
  <conditionalFormatting sqref="F5">
    <cfRule type="cellIs" priority="542" operator="equal" aboveAverage="0" equalAverage="0" bottom="0" percent="0" rank="0" text="" dxfId="49">
      <formula>5</formula>
    </cfRule>
    <cfRule type="cellIs" priority="543" operator="equal" aboveAverage="0" equalAverage="0" bottom="0" percent="0" rank="0" text="" dxfId="50">
      <formula>4</formula>
    </cfRule>
    <cfRule type="cellIs" priority="544" operator="equal" aboveAverage="0" equalAverage="0" bottom="0" percent="0" rank="0" text="" dxfId="51">
      <formula>3</formula>
    </cfRule>
  </conditionalFormatting>
  <conditionalFormatting sqref="F4">
    <cfRule type="expression" priority="545" aboveAverage="0" equalAverage="0" bottom="0" percent="0" rank="0" text="" dxfId="52">
      <formula>$D$1&lt;F4</formula>
    </cfRule>
    <cfRule type="expression" priority="546" aboveAverage="0" equalAverage="0" bottom="0" percent="0" rank="0" text="" dxfId="53">
      <formula>$D$1&gt;F4</formula>
    </cfRule>
  </conditionalFormatting>
  <conditionalFormatting sqref="F5">
    <cfRule type="cellIs" priority="547" operator="equal" aboveAverage="0" equalAverage="0" bottom="0" percent="0" rank="0" text="" dxfId="54">
      <formula>5</formula>
    </cfRule>
    <cfRule type="cellIs" priority="548" operator="equal" aboveAverage="0" equalAverage="0" bottom="0" percent="0" rank="0" text="" dxfId="55">
      <formula>4</formula>
    </cfRule>
    <cfRule type="cellIs" priority="549" operator="equal" aboveAverage="0" equalAverage="0" bottom="0" percent="0" rank="0" text="" dxfId="56">
      <formula>3</formula>
    </cfRule>
  </conditionalFormatting>
  <conditionalFormatting sqref="F5">
    <cfRule type="cellIs" priority="550" operator="equal" aboveAverage="0" equalAverage="0" bottom="0" percent="0" rank="0" text="" dxfId="57">
      <formula>5</formula>
    </cfRule>
    <cfRule type="cellIs" priority="551" operator="equal" aboveAverage="0" equalAverage="0" bottom="0" percent="0" rank="0" text="" dxfId="58">
      <formula>4</formula>
    </cfRule>
    <cfRule type="cellIs" priority="552" operator="equal" aboveAverage="0" equalAverage="0" bottom="0" percent="0" rank="0" text="" dxfId="59">
      <formula>3</formula>
    </cfRule>
  </conditionalFormatting>
  <conditionalFormatting sqref="F4">
    <cfRule type="expression" priority="553" aboveAverage="0" equalAverage="0" bottom="0" percent="0" rank="0" text="" dxfId="0">
      <formula>$D$1&lt;F4</formula>
    </cfRule>
    <cfRule type="expression" priority="554" aboveAverage="0" equalAverage="0" bottom="0" percent="0" rank="0" text="" dxfId="1">
      <formula>$D$1&gt;F4</formula>
    </cfRule>
  </conditionalFormatting>
  <conditionalFormatting sqref="F5">
    <cfRule type="cellIs" priority="555" operator="equal" aboveAverage="0" equalAverage="0" bottom="0" percent="0" rank="0" text="" dxfId="2">
      <formula>5</formula>
    </cfRule>
    <cfRule type="cellIs" priority="556" operator="equal" aboveAverage="0" equalAverage="0" bottom="0" percent="0" rank="0" text="" dxfId="3">
      <formula>4</formula>
    </cfRule>
    <cfRule type="cellIs" priority="557" operator="equal" aboveAverage="0" equalAverage="0" bottom="0" percent="0" rank="0" text="" dxfId="4">
      <formula>3</formula>
    </cfRule>
  </conditionalFormatting>
  <conditionalFormatting sqref="G5">
    <cfRule type="cellIs" priority="558" operator="equal" aboveAverage="0" equalAverage="0" bottom="0" percent="0" rank="0" text="" dxfId="5">
      <formula>5</formula>
    </cfRule>
    <cfRule type="cellIs" priority="559" operator="equal" aboveAverage="0" equalAverage="0" bottom="0" percent="0" rank="0" text="" dxfId="6">
      <formula>4</formula>
    </cfRule>
    <cfRule type="cellIs" priority="560" operator="equal" aboveAverage="0" equalAverage="0" bottom="0" percent="0" rank="0" text="" dxfId="7">
      <formula>3</formula>
    </cfRule>
  </conditionalFormatting>
  <conditionalFormatting sqref="G4">
    <cfRule type="expression" priority="561" aboveAverage="0" equalAverage="0" bottom="0" percent="0" rank="0" text="" dxfId="8">
      <formula>$D$1&lt;G4</formula>
    </cfRule>
    <cfRule type="expression" priority="562" aboveAverage="0" equalAverage="0" bottom="0" percent="0" rank="0" text="" dxfId="9">
      <formula>$D$1&gt;G4</formula>
    </cfRule>
  </conditionalFormatting>
  <conditionalFormatting sqref="G5">
    <cfRule type="cellIs" priority="563" operator="equal" aboveAverage="0" equalAverage="0" bottom="0" percent="0" rank="0" text="" dxfId="10">
      <formula>5</formula>
    </cfRule>
    <cfRule type="cellIs" priority="564" operator="equal" aboveAverage="0" equalAverage="0" bottom="0" percent="0" rank="0" text="" dxfId="11">
      <formula>4</formula>
    </cfRule>
    <cfRule type="cellIs" priority="565" operator="equal" aboveAverage="0" equalAverage="0" bottom="0" percent="0" rank="0" text="" dxfId="12">
      <formula>3</formula>
    </cfRule>
  </conditionalFormatting>
  <conditionalFormatting sqref="G4">
    <cfRule type="expression" priority="566" aboveAverage="0" equalAverage="0" bottom="0" percent="0" rank="0" text="" dxfId="13">
      <formula>$D$1&lt;G4</formula>
    </cfRule>
    <cfRule type="expression" priority="567" aboveAverage="0" equalAverage="0" bottom="0" percent="0" rank="0" text="" dxfId="14">
      <formula>$D$1&gt;G4</formula>
    </cfRule>
  </conditionalFormatting>
  <conditionalFormatting sqref="G5">
    <cfRule type="cellIs" priority="568" operator="equal" aboveAverage="0" equalAverage="0" bottom="0" percent="0" rank="0" text="" dxfId="15">
      <formula>5</formula>
    </cfRule>
    <cfRule type="cellIs" priority="569" operator="equal" aboveAverage="0" equalAverage="0" bottom="0" percent="0" rank="0" text="" dxfId="16">
      <formula>4</formula>
    </cfRule>
    <cfRule type="cellIs" priority="570" operator="equal" aboveAverage="0" equalAverage="0" bottom="0" percent="0" rank="0" text="" dxfId="17">
      <formula>3</formula>
    </cfRule>
  </conditionalFormatting>
  <conditionalFormatting sqref="G4">
    <cfRule type="expression" priority="571" aboveAverage="0" equalAverage="0" bottom="0" percent="0" rank="0" text="" dxfId="18">
      <formula>$D$1&lt;G4</formula>
    </cfRule>
    <cfRule type="expression" priority="572" aboveAverage="0" equalAverage="0" bottom="0" percent="0" rank="0" text="" dxfId="19">
      <formula>$D$1&gt;G4</formula>
    </cfRule>
  </conditionalFormatting>
  <conditionalFormatting sqref="I4">
    <cfRule type="expression" priority="573" aboveAverage="0" equalAverage="0" bottom="0" percent="0" rank="0" text="" dxfId="20">
      <formula>$D$1&lt;I4</formula>
    </cfRule>
    <cfRule type="expression" priority="574" aboveAverage="0" equalAverage="0" bottom="0" percent="0" rank="0" text="" dxfId="21">
      <formula>$D$1&gt;I4</formula>
    </cfRule>
  </conditionalFormatting>
  <conditionalFormatting sqref="I4">
    <cfRule type="expression" priority="575" aboveAverage="0" equalAverage="0" bottom="0" percent="0" rank="0" text="" dxfId="22">
      <formula>$D$1&lt;I4</formula>
    </cfRule>
    <cfRule type="expression" priority="576" aboveAverage="0" equalAverage="0" bottom="0" percent="0" rank="0" text="" dxfId="23">
      <formula>$D$1&gt;I4</formula>
    </cfRule>
  </conditionalFormatting>
  <conditionalFormatting sqref="I4">
    <cfRule type="expression" priority="577" aboveAverage="0" equalAverage="0" bottom="0" percent="0" rank="0" text="" dxfId="24">
      <formula>$D$1&lt;I4</formula>
    </cfRule>
    <cfRule type="expression" priority="578" aboveAverage="0" equalAverage="0" bottom="0" percent="0" rank="0" text="" dxfId="25">
      <formula>$D$1&gt;I4</formula>
    </cfRule>
  </conditionalFormatting>
  <conditionalFormatting sqref="I4">
    <cfRule type="expression" priority="579" aboveAverage="0" equalAverage="0" bottom="0" percent="0" rank="0" text="" dxfId="26">
      <formula>$D$1&lt;I4</formula>
    </cfRule>
    <cfRule type="expression" priority="580" aboveAverage="0" equalAverage="0" bottom="0" percent="0" rank="0" text="" dxfId="27">
      <formula>$D$1&gt;I4</formula>
    </cfRule>
  </conditionalFormatting>
  <conditionalFormatting sqref="I4">
    <cfRule type="expression" priority="581" aboveAverage="0" equalAverage="0" bottom="0" percent="0" rank="0" text="" dxfId="28">
      <formula>$D$1&lt;I4</formula>
    </cfRule>
    <cfRule type="expression" priority="582" aboveAverage="0" equalAverage="0" bottom="0" percent="0" rank="0" text="" dxfId="29">
      <formula>$D$1&gt;I4</formula>
    </cfRule>
  </conditionalFormatting>
  <conditionalFormatting sqref="I5">
    <cfRule type="cellIs" priority="583" operator="equal" aboveAverage="0" equalAverage="0" bottom="0" percent="0" rank="0" text="" dxfId="30">
      <formula>5</formula>
    </cfRule>
    <cfRule type="cellIs" priority="584" operator="equal" aboveAverage="0" equalAverage="0" bottom="0" percent="0" rank="0" text="" dxfId="31">
      <formula>4</formula>
    </cfRule>
    <cfRule type="cellIs" priority="585" operator="equal" aboveAverage="0" equalAverage="0" bottom="0" percent="0" rank="0" text="" dxfId="32">
      <formula>3</formula>
    </cfRule>
  </conditionalFormatting>
  <conditionalFormatting sqref="I5">
    <cfRule type="cellIs" priority="586" operator="equal" aboveAverage="0" equalAverage="0" bottom="0" percent="0" rank="0" text="" dxfId="33">
      <formula>5</formula>
    </cfRule>
    <cfRule type="cellIs" priority="587" operator="equal" aboveAverage="0" equalAverage="0" bottom="0" percent="0" rank="0" text="" dxfId="34">
      <formula>4</formula>
    </cfRule>
    <cfRule type="cellIs" priority="588" operator="equal" aboveAverage="0" equalAverage="0" bottom="0" percent="0" rank="0" text="" dxfId="35">
      <formula>3</formula>
    </cfRule>
  </conditionalFormatting>
  <conditionalFormatting sqref="I5">
    <cfRule type="cellIs" priority="589" operator="equal" aboveAverage="0" equalAverage="0" bottom="0" percent="0" rank="0" text="" dxfId="36">
      <formula>5</formula>
    </cfRule>
    <cfRule type="cellIs" priority="590" operator="equal" aboveAverage="0" equalAverage="0" bottom="0" percent="0" rank="0" text="" dxfId="37">
      <formula>4</formula>
    </cfRule>
    <cfRule type="cellIs" priority="591" operator="equal" aboveAverage="0" equalAverage="0" bottom="0" percent="0" rank="0" text="" dxfId="38">
      <formula>3</formula>
    </cfRule>
  </conditionalFormatting>
  <conditionalFormatting sqref="I5">
    <cfRule type="cellIs" priority="592" operator="equal" aboveAverage="0" equalAverage="0" bottom="0" percent="0" rank="0" text="" dxfId="39">
      <formula>5</formula>
    </cfRule>
    <cfRule type="cellIs" priority="593" operator="equal" aboveAverage="0" equalAverage="0" bottom="0" percent="0" rank="0" text="" dxfId="40">
      <formula>4</formula>
    </cfRule>
    <cfRule type="cellIs" priority="594" operator="equal" aboveAverage="0" equalAverage="0" bottom="0" percent="0" rank="0" text="" dxfId="41">
      <formula>3</formula>
    </cfRule>
  </conditionalFormatting>
  <conditionalFormatting sqref="I5">
    <cfRule type="cellIs" priority="595" operator="equal" aboveAverage="0" equalAverage="0" bottom="0" percent="0" rank="0" text="" dxfId="42">
      <formula>5</formula>
    </cfRule>
    <cfRule type="cellIs" priority="596" operator="equal" aboveAverage="0" equalAverage="0" bottom="0" percent="0" rank="0" text="" dxfId="43">
      <formula>4</formula>
    </cfRule>
    <cfRule type="cellIs" priority="597" operator="equal" aboveAverage="0" equalAverage="0" bottom="0" percent="0" rank="0" text="" dxfId="44">
      <formula>3</formula>
    </cfRule>
  </conditionalFormatting>
  <conditionalFormatting sqref="I5">
    <cfRule type="cellIs" priority="598" operator="equal" aboveAverage="0" equalAverage="0" bottom="0" percent="0" rank="0" text="" dxfId="45">
      <formula>5</formula>
    </cfRule>
    <cfRule type="cellIs" priority="599" operator="equal" aboveAverage="0" equalAverage="0" bottom="0" percent="0" rank="0" text="" dxfId="46">
      <formula>4</formula>
    </cfRule>
    <cfRule type="cellIs" priority="600" operator="equal" aboveAverage="0" equalAverage="0" bottom="0" percent="0" rank="0" text="" dxfId="47">
      <formula>3</formula>
    </cfRule>
  </conditionalFormatting>
  <conditionalFormatting sqref="I5">
    <cfRule type="cellIs" priority="601" operator="equal" aboveAverage="0" equalAverage="0" bottom="0" percent="0" rank="0" text="" dxfId="48">
      <formula>5</formula>
    </cfRule>
    <cfRule type="cellIs" priority="602" operator="equal" aboveAverage="0" equalAverage="0" bottom="0" percent="0" rank="0" text="" dxfId="49">
      <formula>4</formula>
    </cfRule>
    <cfRule type="cellIs" priority="603" operator="equal" aboveAverage="0" equalAverage="0" bottom="0" percent="0" rank="0" text="" dxfId="50">
      <formula>3</formula>
    </cfRule>
  </conditionalFormatting>
  <conditionalFormatting sqref="I4">
    <cfRule type="expression" priority="604" aboveAverage="0" equalAverage="0" bottom="0" percent="0" rank="0" text="" dxfId="51">
      <formula>$D$1&lt;I4</formula>
    </cfRule>
    <cfRule type="expression" priority="605" aboveAverage="0" equalAverage="0" bottom="0" percent="0" rank="0" text="" dxfId="52">
      <formula>$D$1&gt;I4</formula>
    </cfRule>
  </conditionalFormatting>
  <conditionalFormatting sqref="I5">
    <cfRule type="cellIs" priority="606" operator="equal" aboveAverage="0" equalAverage="0" bottom="0" percent="0" rank="0" text="" dxfId="53">
      <formula>5</formula>
    </cfRule>
    <cfRule type="cellIs" priority="607" operator="equal" aboveAverage="0" equalAverage="0" bottom="0" percent="0" rank="0" text="" dxfId="54">
      <formula>4</formula>
    </cfRule>
    <cfRule type="cellIs" priority="608" operator="equal" aboveAverage="0" equalAverage="0" bottom="0" percent="0" rank="0" text="" dxfId="55">
      <formula>3</formula>
    </cfRule>
  </conditionalFormatting>
  <conditionalFormatting sqref="I5">
    <cfRule type="cellIs" priority="609" operator="equal" aboveAverage="0" equalAverage="0" bottom="0" percent="0" rank="0" text="" dxfId="56">
      <formula>5</formula>
    </cfRule>
    <cfRule type="cellIs" priority="610" operator="equal" aboveAverage="0" equalAverage="0" bottom="0" percent="0" rank="0" text="" dxfId="57">
      <formula>4</formula>
    </cfRule>
    <cfRule type="cellIs" priority="611" operator="equal" aboveAverage="0" equalAverage="0" bottom="0" percent="0" rank="0" text="" dxfId="58">
      <formula>3</formula>
    </cfRule>
  </conditionalFormatting>
  <conditionalFormatting sqref="I4">
    <cfRule type="expression" priority="612" aboveAverage="0" equalAverage="0" bottom="0" percent="0" rank="0" text="" dxfId="59">
      <formula>$D$1&lt;I4</formula>
    </cfRule>
    <cfRule type="expression" priority="613" aboveAverage="0" equalAverage="0" bottom="0" percent="0" rank="0" text="" dxfId="60">
      <formula>$D$1&gt;I4</formula>
    </cfRule>
  </conditionalFormatting>
  <conditionalFormatting sqref="I5">
    <cfRule type="cellIs" priority="614" operator="equal" aboveAverage="0" equalAverage="0" bottom="0" percent="0" rank="0" text="" dxfId="61">
      <formula>5</formula>
    </cfRule>
    <cfRule type="cellIs" priority="615" operator="equal" aboveAverage="0" equalAverage="0" bottom="0" percent="0" rank="0" text="" dxfId="62">
      <formula>4</formula>
    </cfRule>
    <cfRule type="cellIs" priority="616" operator="equal" aboveAverage="0" equalAverage="0" bottom="0" percent="0" rank="0" text="" dxfId="63">
      <formula>3</formula>
    </cfRule>
  </conditionalFormatting>
  <conditionalFormatting sqref="I5">
    <cfRule type="cellIs" priority="617" operator="equal" aboveAverage="0" equalAverage="0" bottom="0" percent="0" rank="0" text="" dxfId="64">
      <formula>5</formula>
    </cfRule>
    <cfRule type="cellIs" priority="618" operator="equal" aboveAverage="0" equalAverage="0" bottom="0" percent="0" rank="0" text="" dxfId="65">
      <formula>4</formula>
    </cfRule>
    <cfRule type="cellIs" priority="619" operator="equal" aboveAverage="0" equalAverage="0" bottom="0" percent="0" rank="0" text="" dxfId="66">
      <formula>3</formula>
    </cfRule>
  </conditionalFormatting>
  <conditionalFormatting sqref="I4">
    <cfRule type="expression" priority="620" aboveAverage="0" equalAverage="0" bottom="0" percent="0" rank="0" text="" dxfId="67">
      <formula>$D$1&lt;I4</formula>
    </cfRule>
    <cfRule type="expression" priority="621" aboveAverage="0" equalAverage="0" bottom="0" percent="0" rank="0" text="" dxfId="68">
      <formula>$D$1&gt;I4</formula>
    </cfRule>
  </conditionalFormatting>
  <conditionalFormatting sqref="I4">
    <cfRule type="expression" priority="622" aboveAverage="0" equalAverage="0" bottom="0" percent="0" rank="0" text="" dxfId="69">
      <formula>$D$1&lt;I4</formula>
    </cfRule>
    <cfRule type="expression" priority="623" aboveAverage="0" equalAverage="0" bottom="0" percent="0" rank="0" text="" dxfId="70">
      <formula>$D$1&gt;I4</formula>
    </cfRule>
  </conditionalFormatting>
  <conditionalFormatting sqref="I5">
    <cfRule type="cellIs" priority="624" operator="equal" aboveAverage="0" equalAverage="0" bottom="0" percent="0" rank="0" text="" dxfId="71">
      <formula>5</formula>
    </cfRule>
    <cfRule type="cellIs" priority="625" operator="equal" aboveAverage="0" equalAverage="0" bottom="0" percent="0" rank="0" text="" dxfId="72">
      <formula>4</formula>
    </cfRule>
    <cfRule type="cellIs" priority="626" operator="equal" aboveAverage="0" equalAverage="0" bottom="0" percent="0" rank="0" text="" dxfId="73">
      <formula>3</formula>
    </cfRule>
  </conditionalFormatting>
  <conditionalFormatting sqref="I4">
    <cfRule type="expression" priority="627" aboveAverage="0" equalAverage="0" bottom="0" percent="0" rank="0" text="" dxfId="74">
      <formula>$D$1&lt;I4</formula>
    </cfRule>
    <cfRule type="expression" priority="628" aboveAverage="0" equalAverage="0" bottom="0" percent="0" rank="0" text="" dxfId="75">
      <formula>$D$1&gt;I4</formula>
    </cfRule>
  </conditionalFormatting>
  <conditionalFormatting sqref="I5">
    <cfRule type="cellIs" priority="629" operator="equal" aboveAverage="0" equalAverage="0" bottom="0" percent="0" rank="0" text="" dxfId="76">
      <formula>5</formula>
    </cfRule>
    <cfRule type="cellIs" priority="630" operator="equal" aboveAverage="0" equalAverage="0" bottom="0" percent="0" rank="0" text="" dxfId="77">
      <formula>4</formula>
    </cfRule>
    <cfRule type="cellIs" priority="631" operator="equal" aboveAverage="0" equalAverage="0" bottom="0" percent="0" rank="0" text="" dxfId="78">
      <formula>3</formula>
    </cfRule>
  </conditionalFormatting>
  <conditionalFormatting sqref="I4">
    <cfRule type="expression" priority="632" aboveAverage="0" equalAverage="0" bottom="0" percent="0" rank="0" text="" dxfId="79">
      <formula>$D$1&lt;I4</formula>
    </cfRule>
    <cfRule type="expression" priority="633" aboveAverage="0" equalAverage="0" bottom="0" percent="0" rank="0" text="" dxfId="80">
      <formula>$D$1&gt;I4</formula>
    </cfRule>
  </conditionalFormatting>
  <conditionalFormatting sqref="J5">
    <cfRule type="cellIs" priority="634" operator="equal" aboveAverage="0" equalAverage="0" bottom="0" percent="0" rank="0" text="" dxfId="81">
      <formula>5</formula>
    </cfRule>
    <cfRule type="cellIs" priority="635" operator="equal" aboveAverage="0" equalAverage="0" bottom="0" percent="0" rank="0" text="" dxfId="82">
      <formula>4</formula>
    </cfRule>
    <cfRule type="cellIs" priority="636" operator="equal" aboveAverage="0" equalAverage="0" bottom="0" percent="0" rank="0" text="" dxfId="83">
      <formula>3</formula>
    </cfRule>
  </conditionalFormatting>
  <conditionalFormatting sqref="H4">
    <cfRule type="expression" priority="637" aboveAverage="0" equalAverage="0" bottom="0" percent="0" rank="0" text="" dxfId="84">
      <formula>$D$1&lt;H4</formula>
    </cfRule>
    <cfRule type="expression" priority="638" aboveAverage="0" equalAverage="0" bottom="0" percent="0" rank="0" text="" dxfId="85">
      <formula>$D$1&gt;H4</formula>
    </cfRule>
  </conditionalFormatting>
  <conditionalFormatting sqref="H4">
    <cfRule type="expression" priority="639" aboveAverage="0" equalAverage="0" bottom="0" percent="0" rank="0" text="" dxfId="86">
      <formula>$D$1&lt;H4</formula>
    </cfRule>
    <cfRule type="expression" priority="640" aboveAverage="0" equalAverage="0" bottom="0" percent="0" rank="0" text="" dxfId="87">
      <formula>$D$1&gt;H4</formula>
    </cfRule>
  </conditionalFormatting>
  <conditionalFormatting sqref="H4">
    <cfRule type="expression" priority="641" aboveAverage="0" equalAverage="0" bottom="0" percent="0" rank="0" text="" dxfId="88">
      <formula>$D$1&lt;H4</formula>
    </cfRule>
    <cfRule type="expression" priority="642" aboveAverage="0" equalAverage="0" bottom="0" percent="0" rank="0" text="" dxfId="89">
      <formula>$D$1&gt;H4</formula>
    </cfRule>
  </conditionalFormatting>
  <conditionalFormatting sqref="H4">
    <cfRule type="expression" priority="643" aboveAverage="0" equalAverage="0" bottom="0" percent="0" rank="0" text="" dxfId="90">
      <formula>$D$1&lt;H4</formula>
    </cfRule>
    <cfRule type="expression" priority="644" aboveAverage="0" equalAverage="0" bottom="0" percent="0" rank="0" text="" dxfId="91">
      <formula>$D$1&gt;H4</formula>
    </cfRule>
  </conditionalFormatting>
  <conditionalFormatting sqref="H4">
    <cfRule type="expression" priority="645" aboveAverage="0" equalAverage="0" bottom="0" percent="0" rank="0" text="" dxfId="92">
      <formula>$D$1&lt;H4</formula>
    </cfRule>
    <cfRule type="expression" priority="646" aboveAverage="0" equalAverage="0" bottom="0" percent="0" rank="0" text="" dxfId="93">
      <formula>$D$1&gt;H4</formula>
    </cfRule>
  </conditionalFormatting>
  <conditionalFormatting sqref="H4">
    <cfRule type="expression" priority="647" aboveAverage="0" equalAverage="0" bottom="0" percent="0" rank="0" text="" dxfId="94">
      <formula>$D$1&lt;H4</formula>
    </cfRule>
    <cfRule type="expression" priority="648" aboveAverage="0" equalAverage="0" bottom="0" percent="0" rank="0" text="" dxfId="95">
      <formula>$D$1&gt;H4</formula>
    </cfRule>
  </conditionalFormatting>
  <conditionalFormatting sqref="H5">
    <cfRule type="expression" priority="649" aboveAverage="0" equalAverage="0" bottom="0" percent="0" rank="0" text="" dxfId="96">
      <formula>$D$1&lt;H5</formula>
    </cfRule>
    <cfRule type="expression" priority="650" aboveAverage="0" equalAverage="0" bottom="0" percent="0" rank="0" text="" dxfId="97">
      <formula>$D$1&gt;H5</formula>
    </cfRule>
  </conditionalFormatting>
  <conditionalFormatting sqref="H5">
    <cfRule type="expression" priority="651" aboveAverage="0" equalAverage="0" bottom="0" percent="0" rank="0" text="" dxfId="98">
      <formula>$D$1&lt;H5</formula>
    </cfRule>
    <cfRule type="expression" priority="652" aboveAverage="0" equalAverage="0" bottom="0" percent="0" rank="0" text="" dxfId="99">
      <formula>$D$1&gt;H5</formula>
    </cfRule>
  </conditionalFormatting>
  <conditionalFormatting sqref="H5">
    <cfRule type="expression" priority="653" aboveAverage="0" equalAverage="0" bottom="0" percent="0" rank="0" text="" dxfId="100">
      <formula>$D$1&lt;H5</formula>
    </cfRule>
    <cfRule type="expression" priority="654" aboveAverage="0" equalAverage="0" bottom="0" percent="0" rank="0" text="" dxfId="101">
      <formula>$D$1&gt;H5</formula>
    </cfRule>
  </conditionalFormatting>
  <conditionalFormatting sqref="H4">
    <cfRule type="expression" priority="655" aboveAverage="0" equalAverage="0" bottom="0" percent="0" rank="0" text="" dxfId="102">
      <formula>$D$1&lt;H4</formula>
    </cfRule>
    <cfRule type="expression" priority="656" aboveAverage="0" equalAverage="0" bottom="0" percent="0" rank="0" text="" dxfId="103">
      <formula>$D$1&gt;H4</formula>
    </cfRule>
  </conditionalFormatting>
  <conditionalFormatting sqref="H5">
    <cfRule type="cellIs" priority="657" operator="equal" aboveAverage="0" equalAverage="0" bottom="0" percent="0" rank="0" text="" dxfId="104">
      <formula>5</formula>
    </cfRule>
    <cfRule type="cellIs" priority="658" operator="equal" aboveAverage="0" equalAverage="0" bottom="0" percent="0" rank="0" text="" dxfId="105">
      <formula>4</formula>
    </cfRule>
    <cfRule type="cellIs" priority="659" operator="equal" aboveAverage="0" equalAverage="0" bottom="0" percent="0" rank="0" text="" dxfId="106">
      <formula>3</formula>
    </cfRule>
  </conditionalFormatting>
  <conditionalFormatting sqref="H5">
    <cfRule type="cellIs" priority="660" operator="equal" aboveAverage="0" equalAverage="0" bottom="0" percent="0" rank="0" text="" dxfId="107">
      <formula>5</formula>
    </cfRule>
    <cfRule type="cellIs" priority="661" operator="equal" aboveAverage="0" equalAverage="0" bottom="0" percent="0" rank="0" text="" dxfId="108">
      <formula>4</formula>
    </cfRule>
    <cfRule type="cellIs" priority="662" operator="equal" aboveAverage="0" equalAverage="0" bottom="0" percent="0" rank="0" text="" dxfId="109">
      <formula>3</formula>
    </cfRule>
  </conditionalFormatting>
  <conditionalFormatting sqref="H4">
    <cfRule type="expression" priority="663" aboveAverage="0" equalAverage="0" bottom="0" percent="0" rank="0" text="" dxfId="110">
      <formula>$D$1&lt;H4</formula>
    </cfRule>
    <cfRule type="expression" priority="664" aboveAverage="0" equalAverage="0" bottom="0" percent="0" rank="0" text="" dxfId="111">
      <formula>$D$1&gt;H4</formula>
    </cfRule>
  </conditionalFormatting>
  <conditionalFormatting sqref="H5">
    <cfRule type="cellIs" priority="665" operator="equal" aboveAverage="0" equalAverage="0" bottom="0" percent="0" rank="0" text="" dxfId="112">
      <formula>5</formula>
    </cfRule>
    <cfRule type="cellIs" priority="666" operator="equal" aboveAverage="0" equalAverage="0" bottom="0" percent="0" rank="0" text="" dxfId="113">
      <formula>4</formula>
    </cfRule>
    <cfRule type="cellIs" priority="667" operator="equal" aboveAverage="0" equalAverage="0" bottom="0" percent="0" rank="0" text="" dxfId="114">
      <formula>3</formula>
    </cfRule>
  </conditionalFormatting>
  <conditionalFormatting sqref="H4">
    <cfRule type="expression" priority="668" aboveAverage="0" equalAverage="0" bottom="0" percent="0" rank="0" text="" dxfId="115">
      <formula>$D$1&lt;H4</formula>
    </cfRule>
    <cfRule type="expression" priority="669" aboveAverage="0" equalAverage="0" bottom="0" percent="0" rank="0" text="" dxfId="116">
      <formula>$D$1&gt;H4</formula>
    </cfRule>
  </conditionalFormatting>
  <conditionalFormatting sqref="N3:O3 Q3:S3">
    <cfRule type="expression" priority="670" aboveAverage="0" equalAverage="0" bottom="0" percent="0" rank="0" text="" dxfId="117">
      <formula>$D$1&lt;N3</formula>
    </cfRule>
    <cfRule type="expression" priority="671" aboveAverage="0" equalAverage="0" bottom="0" percent="0" rank="0" text="" dxfId="118">
      <formula>$D$1&gt;N3</formula>
    </cfRule>
  </conditionalFormatting>
  <conditionalFormatting sqref="O4">
    <cfRule type="expression" priority="672" aboveAverage="0" equalAverage="0" bottom="0" percent="0" rank="0" text="" dxfId="119">
      <formula>$D$1&lt;O4</formula>
    </cfRule>
    <cfRule type="expression" priority="673" aboveAverage="0" equalAverage="0" bottom="0" percent="0" rank="0" text="" dxfId="120">
      <formula>$D$1&gt;O4</formula>
    </cfRule>
  </conditionalFormatting>
  <conditionalFormatting sqref="O4">
    <cfRule type="expression" priority="674" aboveAverage="0" equalAverage="0" bottom="0" percent="0" rank="0" text="" dxfId="121">
      <formula>$D$1&lt;O4</formula>
    </cfRule>
    <cfRule type="expression" priority="675" aboveAverage="0" equalAverage="0" bottom="0" percent="0" rank="0" text="" dxfId="122">
      <formula>$D$1&gt;O4</formula>
    </cfRule>
  </conditionalFormatting>
  <conditionalFormatting sqref="O5">
    <cfRule type="expression" priority="676" aboveAverage="0" equalAverage="0" bottom="0" percent="0" rank="0" text="" dxfId="123">
      <formula>$D$1&lt;O5</formula>
    </cfRule>
    <cfRule type="expression" priority="677" aboveAverage="0" equalAverage="0" bottom="0" percent="0" rank="0" text="" dxfId="124">
      <formula>$D$1&gt;O5</formula>
    </cfRule>
  </conditionalFormatting>
  <conditionalFormatting sqref="O5">
    <cfRule type="expression" priority="678" aboveAverage="0" equalAverage="0" bottom="0" percent="0" rank="0" text="" dxfId="125">
      <formula>$D$1&lt;O5</formula>
    </cfRule>
    <cfRule type="expression" priority="679" aboveAverage="0" equalAverage="0" bottom="0" percent="0" rank="0" text="" dxfId="126">
      <formula>$D$1&gt;O5</formula>
    </cfRule>
  </conditionalFormatting>
  <conditionalFormatting sqref="O4">
    <cfRule type="expression" priority="680" aboveAverage="0" equalAverage="0" bottom="0" percent="0" rank="0" text="" dxfId="127">
      <formula>$D$1&lt;O4</formula>
    </cfRule>
    <cfRule type="expression" priority="681" aboveAverage="0" equalAverage="0" bottom="0" percent="0" rank="0" text="" dxfId="128">
      <formula>$D$1&gt;O4</formula>
    </cfRule>
  </conditionalFormatting>
  <conditionalFormatting sqref="O4">
    <cfRule type="expression" priority="682" aboveAverage="0" equalAverage="0" bottom="0" percent="0" rank="0" text="" dxfId="129">
      <formula>$D$1&lt;O4</formula>
    </cfRule>
    <cfRule type="expression" priority="683" aboveAverage="0" equalAverage="0" bottom="0" percent="0" rank="0" text="" dxfId="130">
      <formula>$D$1&gt;O4</formula>
    </cfRule>
  </conditionalFormatting>
  <conditionalFormatting sqref="O4">
    <cfRule type="expression" priority="684" aboveAverage="0" equalAverage="0" bottom="0" percent="0" rank="0" text="" dxfId="131">
      <formula>$D$1&lt;O4</formula>
    </cfRule>
    <cfRule type="expression" priority="685" aboveAverage="0" equalAverage="0" bottom="0" percent="0" rank="0" text="" dxfId="132">
      <formula>$D$1&gt;O4</formula>
    </cfRule>
  </conditionalFormatting>
  <conditionalFormatting sqref="O4">
    <cfRule type="expression" priority="686" aboveAverage="0" equalAverage="0" bottom="0" percent="0" rank="0" text="" dxfId="133">
      <formula>$D$1&lt;O4</formula>
    </cfRule>
    <cfRule type="expression" priority="687" aboveAverage="0" equalAverage="0" bottom="0" percent="0" rank="0" text="" dxfId="134">
      <formula>$D$1&gt;O4</formula>
    </cfRule>
  </conditionalFormatting>
  <conditionalFormatting sqref="O4">
    <cfRule type="expression" priority="688" aboveAverage="0" equalAverage="0" bottom="0" percent="0" rank="0" text="" dxfId="135">
      <formula>$D$1&lt;O4</formula>
    </cfRule>
    <cfRule type="expression" priority="689" aboveAverage="0" equalAverage="0" bottom="0" percent="0" rank="0" text="" dxfId="136">
      <formula>$D$1&gt;O4</formula>
    </cfRule>
  </conditionalFormatting>
  <conditionalFormatting sqref="O4">
    <cfRule type="expression" priority="690" aboveAverage="0" equalAverage="0" bottom="0" percent="0" rank="0" text="" dxfId="137">
      <formula>$D$1&lt;O4</formula>
    </cfRule>
    <cfRule type="expression" priority="691" aboveAverage="0" equalAverage="0" bottom="0" percent="0" rank="0" text="" dxfId="138">
      <formula>$D$1&gt;O4</formula>
    </cfRule>
  </conditionalFormatting>
  <conditionalFormatting sqref="O4">
    <cfRule type="expression" priority="692" aboveAverage="0" equalAverage="0" bottom="0" percent="0" rank="0" text="" dxfId="139">
      <formula>$D$1&lt;O4</formula>
    </cfRule>
    <cfRule type="expression" priority="693" aboveAverage="0" equalAverage="0" bottom="0" percent="0" rank="0" text="" dxfId="140">
      <formula>$D$1&gt;O4</formula>
    </cfRule>
  </conditionalFormatting>
  <conditionalFormatting sqref="R5">
    <cfRule type="cellIs" priority="694" operator="equal" aboveAverage="0" equalAverage="0" bottom="0" percent="0" rank="0" text="" dxfId="141">
      <formula>5</formula>
    </cfRule>
    <cfRule type="cellIs" priority="695" operator="equal" aboveAverage="0" equalAverage="0" bottom="0" percent="0" rank="0" text="" dxfId="142">
      <formula>4</formula>
    </cfRule>
    <cfRule type="cellIs" priority="696" operator="equal" aboveAverage="0" equalAverage="0" bottom="0" percent="0" rank="0" text="" dxfId="143">
      <formula>3</formula>
    </cfRule>
  </conditionalFormatting>
  <conditionalFormatting sqref="K3">
    <cfRule type="expression" priority="697" aboveAverage="0" equalAverage="0" bottom="0" percent="0" rank="0" text="" dxfId="144">
      <formula>$D$1&lt;K3</formula>
    </cfRule>
    <cfRule type="expression" priority="698" aboveAverage="0" equalAverage="0" bottom="0" percent="0" rank="0" text="" dxfId="145">
      <formula>$D$1&gt;K3</formula>
    </cfRule>
  </conditionalFormatting>
  <conditionalFormatting sqref="K3">
    <cfRule type="expression" priority="699" aboveAverage="0" equalAverage="0" bottom="0" percent="0" rank="0" text="" dxfId="146">
      <formula>$D$1&lt;K3</formula>
    </cfRule>
    <cfRule type="expression" priority="700" aboveAverage="0" equalAverage="0" bottom="0" percent="0" rank="0" text="" dxfId="147">
      <formula>$D$1&gt;K3</formula>
    </cfRule>
  </conditionalFormatting>
  <conditionalFormatting sqref="K3">
    <cfRule type="expression" priority="701" aboveAverage="0" equalAverage="0" bottom="0" percent="0" rank="0" text="" dxfId="148">
      <formula>$D$1&lt;K3</formula>
    </cfRule>
    <cfRule type="expression" priority="702" aboveAverage="0" equalAverage="0" bottom="0" percent="0" rank="0" text="" dxfId="149">
      <formula>$D$1&gt;K3</formula>
    </cfRule>
  </conditionalFormatting>
  <conditionalFormatting sqref="K3">
    <cfRule type="expression" priority="703" aboveAverage="0" equalAverage="0" bottom="0" percent="0" rank="0" text="" dxfId="150">
      <formula>$D$1&lt;K3</formula>
    </cfRule>
    <cfRule type="expression" priority="704" aboveAverage="0" equalAverage="0" bottom="0" percent="0" rank="0" text="" dxfId="151">
      <formula>$D$1&gt;K3</formula>
    </cfRule>
  </conditionalFormatting>
  <conditionalFormatting sqref="K4">
    <cfRule type="expression" priority="705" aboveAverage="0" equalAverage="0" bottom="0" percent="0" rank="0" text="" dxfId="152">
      <formula>$D$1&lt;K4</formula>
    </cfRule>
    <cfRule type="expression" priority="706" aboveAverage="0" equalAverage="0" bottom="0" percent="0" rank="0" text="" dxfId="153">
      <formula>$D$1&gt;K4</formula>
    </cfRule>
  </conditionalFormatting>
  <conditionalFormatting sqref="K4">
    <cfRule type="expression" priority="707" aboveAverage="0" equalAverage="0" bottom="0" percent="0" rank="0" text="" dxfId="154">
      <formula>$D$1&lt;K4</formula>
    </cfRule>
    <cfRule type="expression" priority="708" aboveAverage="0" equalAverage="0" bottom="0" percent="0" rank="0" text="" dxfId="155">
      <formula>$D$1&gt;K4</formula>
    </cfRule>
  </conditionalFormatting>
  <conditionalFormatting sqref="K5">
    <cfRule type="cellIs" priority="709" operator="equal" aboveAverage="0" equalAverage="0" bottom="0" percent="0" rank="0" text="" dxfId="156">
      <formula>5</formula>
    </cfRule>
    <cfRule type="cellIs" priority="710" operator="equal" aboveAverage="0" equalAverage="0" bottom="0" percent="0" rank="0" text="" dxfId="157">
      <formula>4</formula>
    </cfRule>
    <cfRule type="cellIs" priority="711" operator="equal" aboveAverage="0" equalAverage="0" bottom="0" percent="0" rank="0" text="" dxfId="158">
      <formula>3</formula>
    </cfRule>
  </conditionalFormatting>
  <conditionalFormatting sqref="K4">
    <cfRule type="expression" priority="712" aboveAverage="0" equalAverage="0" bottom="0" percent="0" rank="0" text="" dxfId="159">
      <formula>$D$1&lt;K4</formula>
    </cfRule>
    <cfRule type="expression" priority="713" aboveAverage="0" equalAverage="0" bottom="0" percent="0" rank="0" text="" dxfId="160">
      <formula>$D$1&gt;K4</formula>
    </cfRule>
  </conditionalFormatting>
  <conditionalFormatting sqref="K4">
    <cfRule type="expression" priority="714" aboveAverage="0" equalAverage="0" bottom="0" percent="0" rank="0" text="" dxfId="161">
      <formula>$D$1&lt;K4</formula>
    </cfRule>
    <cfRule type="expression" priority="715" aboveAverage="0" equalAverage="0" bottom="0" percent="0" rank="0" text="" dxfId="162">
      <formula>$D$1&gt;K4</formula>
    </cfRule>
  </conditionalFormatting>
  <conditionalFormatting sqref="K4">
    <cfRule type="expression" priority="716" aboveAverage="0" equalAverage="0" bottom="0" percent="0" rank="0" text="" dxfId="163">
      <formula>$D$1&lt;K4</formula>
    </cfRule>
    <cfRule type="expression" priority="717" aboveAverage="0" equalAverage="0" bottom="0" percent="0" rank="0" text="" dxfId="164">
      <formula>$D$1&gt;K4</formula>
    </cfRule>
  </conditionalFormatting>
  <conditionalFormatting sqref="K4">
    <cfRule type="expression" priority="718" aboveAverage="0" equalAverage="0" bottom="0" percent="0" rank="0" text="" dxfId="165">
      <formula>$D$1&lt;K4</formula>
    </cfRule>
    <cfRule type="expression" priority="719" aboveAverage="0" equalAverage="0" bottom="0" percent="0" rank="0" text="" dxfId="166">
      <formula>$D$1&gt;K4</formula>
    </cfRule>
  </conditionalFormatting>
  <conditionalFormatting sqref="K4">
    <cfRule type="expression" priority="720" aboveAverage="0" equalAverage="0" bottom="0" percent="0" rank="0" text="" dxfId="167">
      <formula>$D$1&lt;K4</formula>
    </cfRule>
    <cfRule type="expression" priority="721" aboveAverage="0" equalAverage="0" bottom="0" percent="0" rank="0" text="" dxfId="168">
      <formula>$D$1&gt;K4</formula>
    </cfRule>
  </conditionalFormatting>
  <conditionalFormatting sqref="K4">
    <cfRule type="expression" priority="722" aboveAverage="0" equalAverage="0" bottom="0" percent="0" rank="0" text="" dxfId="169">
      <formula>$D$1&lt;K4</formula>
    </cfRule>
    <cfRule type="expression" priority="723" aboveAverage="0" equalAverage="0" bottom="0" percent="0" rank="0" text="" dxfId="170">
      <formula>$D$1&gt;K4</formula>
    </cfRule>
  </conditionalFormatting>
  <conditionalFormatting sqref="K4">
    <cfRule type="expression" priority="724" aboveAverage="0" equalAverage="0" bottom="0" percent="0" rank="0" text="" dxfId="171">
      <formula>$D$1&lt;K4</formula>
    </cfRule>
    <cfRule type="expression" priority="725" aboveAverage="0" equalAverage="0" bottom="0" percent="0" rank="0" text="" dxfId="172">
      <formula>$D$1&gt;K4</formula>
    </cfRule>
  </conditionalFormatting>
  <conditionalFormatting sqref="K4">
    <cfRule type="expression" priority="726" aboveAverage="0" equalAverage="0" bottom="0" percent="0" rank="0" text="" dxfId="173">
      <formula>$D$1&lt;K4</formula>
    </cfRule>
    <cfRule type="expression" priority="727" aboveAverage="0" equalAverage="0" bottom="0" percent="0" rank="0" text="" dxfId="174">
      <formula>$D$1&gt;K4</formula>
    </cfRule>
  </conditionalFormatting>
  <conditionalFormatting sqref="K4">
    <cfRule type="expression" priority="728" aboveAverage="0" equalAverage="0" bottom="0" percent="0" rank="0" text="" dxfId="175">
      <formula>$D$1&lt;K4</formula>
    </cfRule>
    <cfRule type="expression" priority="729" aboveAverage="0" equalAverage="0" bottom="0" percent="0" rank="0" text="" dxfId="176">
      <formula>$D$1&gt;K4</formula>
    </cfRule>
  </conditionalFormatting>
  <conditionalFormatting sqref="K4">
    <cfRule type="expression" priority="730" aboveAverage="0" equalAverage="0" bottom="0" percent="0" rank="0" text="" dxfId="177">
      <formula>$D$1&lt;K4</formula>
    </cfRule>
    <cfRule type="expression" priority="731" aboveAverage="0" equalAverage="0" bottom="0" percent="0" rank="0" text="" dxfId="178">
      <formula>$D$1&gt;K4</formula>
    </cfRule>
  </conditionalFormatting>
  <conditionalFormatting sqref="P3">
    <cfRule type="expression" priority="732" aboveAverage="0" equalAverage="0" bottom="0" percent="0" rank="0" text="" dxfId="179">
      <formula>$D$1&lt;P3</formula>
    </cfRule>
    <cfRule type="expression" priority="733" aboveAverage="0" equalAverage="0" bottom="0" percent="0" rank="0" text="" dxfId="180">
      <formula>$D$1&gt;P3</formula>
    </cfRule>
  </conditionalFormatting>
  <conditionalFormatting sqref="P3">
    <cfRule type="expression" priority="734" aboveAverage="0" equalAverage="0" bottom="0" percent="0" rank="0" text="" dxfId="181">
      <formula>$D$1&lt;P3</formula>
    </cfRule>
    <cfRule type="expression" priority="735" aboveAverage="0" equalAverage="0" bottom="0" percent="0" rank="0" text="" dxfId="182">
      <formula>$D$1&gt;P3</formula>
    </cfRule>
  </conditionalFormatting>
  <conditionalFormatting sqref="P5">
    <cfRule type="cellIs" priority="736" operator="equal" aboveAverage="0" equalAverage="0" bottom="0" percent="0" rank="0" text="" dxfId="183">
      <formula>5</formula>
    </cfRule>
    <cfRule type="cellIs" priority="737" operator="equal" aboveAverage="0" equalAverage="0" bottom="0" percent="0" rank="0" text="" dxfId="184">
      <formula>4</formula>
    </cfRule>
    <cfRule type="cellIs" priority="738" operator="equal" aboveAverage="0" equalAverage="0" bottom="0" percent="0" rank="0" text="" dxfId="185">
      <formula>3</formula>
    </cfRule>
  </conditionalFormatting>
  <conditionalFormatting sqref="P5">
    <cfRule type="cellIs" priority="739" operator="equal" aboveAverage="0" equalAverage="0" bottom="0" percent="0" rank="0" text="" dxfId="186">
      <formula>5</formula>
    </cfRule>
    <cfRule type="cellIs" priority="740" operator="equal" aboveAverage="0" equalAverage="0" bottom="0" percent="0" rank="0" text="" dxfId="187">
      <formula>4</formula>
    </cfRule>
    <cfRule type="cellIs" priority="741" operator="equal" aboveAverage="0" equalAverage="0" bottom="0" percent="0" rank="0" text="" dxfId="188">
      <formula>3</formula>
    </cfRule>
  </conditionalFormatting>
  <conditionalFormatting sqref="P5">
    <cfRule type="cellIs" priority="742" operator="equal" aboveAverage="0" equalAverage="0" bottom="0" percent="0" rank="0" text="" dxfId="189">
      <formula>5</formula>
    </cfRule>
    <cfRule type="cellIs" priority="743" operator="equal" aboveAverage="0" equalAverage="0" bottom="0" percent="0" rank="0" text="" dxfId="190">
      <formula>4</formula>
    </cfRule>
    <cfRule type="cellIs" priority="744" operator="equal" aboveAverage="0" equalAverage="0" bottom="0" percent="0" rank="0" text="" dxfId="191">
      <formula>3</formula>
    </cfRule>
  </conditionalFormatting>
  <conditionalFormatting sqref="P5">
    <cfRule type="cellIs" priority="745" operator="equal" aboveAverage="0" equalAverage="0" bottom="0" percent="0" rank="0" text="" dxfId="192">
      <formula>5</formula>
    </cfRule>
    <cfRule type="cellIs" priority="746" operator="equal" aboveAverage="0" equalAverage="0" bottom="0" percent="0" rank="0" text="" dxfId="193">
      <formula>4</formula>
    </cfRule>
    <cfRule type="cellIs" priority="747" operator="equal" aboveAverage="0" equalAverage="0" bottom="0" percent="0" rank="0" text="" dxfId="194">
      <formula>3</formula>
    </cfRule>
  </conditionalFormatting>
  <conditionalFormatting sqref="P5">
    <cfRule type="cellIs" priority="748" operator="equal" aboveAverage="0" equalAverage="0" bottom="0" percent="0" rank="0" text="" dxfId="195">
      <formula>5</formula>
    </cfRule>
    <cfRule type="cellIs" priority="749" operator="equal" aboveAverage="0" equalAverage="0" bottom="0" percent="0" rank="0" text="" dxfId="196">
      <formula>4</formula>
    </cfRule>
    <cfRule type="cellIs" priority="750" operator="equal" aboveAverage="0" equalAverage="0" bottom="0" percent="0" rank="0" text="" dxfId="197">
      <formula>3</formula>
    </cfRule>
  </conditionalFormatting>
  <conditionalFormatting sqref="L5">
    <cfRule type="expression" priority="751" aboveAverage="0" equalAverage="0" bottom="0" percent="0" rank="0" text="" dxfId="198">
      <formula>$D$1&lt;L5</formula>
    </cfRule>
    <cfRule type="expression" priority="752" aboveAverage="0" equalAverage="0" bottom="0" percent="0" rank="0" text="" dxfId="199">
      <formula>$D$1&gt;L5</formula>
    </cfRule>
  </conditionalFormatting>
  <conditionalFormatting sqref="L5">
    <cfRule type="expression" priority="753" aboveAverage="0" equalAverage="0" bottom="0" percent="0" rank="0" text="" dxfId="200">
      <formula>$D$1&lt;L5</formula>
    </cfRule>
    <cfRule type="expression" priority="754" aboveAverage="0" equalAverage="0" bottom="0" percent="0" rank="0" text="" dxfId="201">
      <formula>$D$1&gt;L5</formula>
    </cfRule>
  </conditionalFormatting>
  <conditionalFormatting sqref="L5">
    <cfRule type="expression" priority="755" aboveAverage="0" equalAverage="0" bottom="0" percent="0" rank="0" text="" dxfId="202">
      <formula>$D$1&lt;L5</formula>
    </cfRule>
    <cfRule type="expression" priority="756" aboveAverage="0" equalAverage="0" bottom="0" percent="0" rank="0" text="" dxfId="203">
      <formula>$D$1&gt;L5</formula>
    </cfRule>
  </conditionalFormatting>
  <conditionalFormatting sqref="L5">
    <cfRule type="expression" priority="757" aboveAverage="0" equalAverage="0" bottom="0" percent="0" rank="0" text="" dxfId="204">
      <formula>$D$1&lt;L5</formula>
    </cfRule>
    <cfRule type="expression" priority="758" aboveAverage="0" equalAverage="0" bottom="0" percent="0" rank="0" text="" dxfId="205">
      <formula>$D$1&gt;L5</formula>
    </cfRule>
  </conditionalFormatting>
  <conditionalFormatting sqref="L5">
    <cfRule type="expression" priority="759" aboveAverage="0" equalAverage="0" bottom="0" percent="0" rank="0" text="" dxfId="206">
      <formula>$D$1&lt;L5</formula>
    </cfRule>
    <cfRule type="expression" priority="760" aboveAverage="0" equalAverage="0" bottom="0" percent="0" rank="0" text="" dxfId="207">
      <formula>$D$1&gt;L5</formula>
    </cfRule>
  </conditionalFormatting>
  <conditionalFormatting sqref="L5">
    <cfRule type="expression" priority="761" aboveAverage="0" equalAverage="0" bottom="0" percent="0" rank="0" text="" dxfId="208">
      <formula>$D$1&lt;L5</formula>
    </cfRule>
    <cfRule type="expression" priority="762" aboveAverage="0" equalAverage="0" bottom="0" percent="0" rank="0" text="" dxfId="209">
      <formula>$D$1&gt;L5</formula>
    </cfRule>
  </conditionalFormatting>
  <conditionalFormatting sqref="L5">
    <cfRule type="expression" priority="763" aboveAverage="0" equalAverage="0" bottom="0" percent="0" rank="0" text="" dxfId="210">
      <formula>$D$1&lt;L5</formula>
    </cfRule>
    <cfRule type="expression" priority="764" aboveAverage="0" equalAverage="0" bottom="0" percent="0" rank="0" text="" dxfId="211">
      <formula>$D$1&gt;L5</formula>
    </cfRule>
  </conditionalFormatting>
  <conditionalFormatting sqref="L5">
    <cfRule type="expression" priority="765" aboveAverage="0" equalAverage="0" bottom="0" percent="0" rank="0" text="" dxfId="212">
      <formula>$D$1&lt;L5</formula>
    </cfRule>
    <cfRule type="expression" priority="766" aboveAverage="0" equalAverage="0" bottom="0" percent="0" rank="0" text="" dxfId="213">
      <formula>$D$1&gt;L5</formula>
    </cfRule>
  </conditionalFormatting>
  <conditionalFormatting sqref="L5">
    <cfRule type="expression" priority="767" aboveAverage="0" equalAverage="0" bottom="0" percent="0" rank="0" text="" dxfId="214">
      <formula>$D$1&lt;L5</formula>
    </cfRule>
    <cfRule type="expression" priority="768" aboveAverage="0" equalAverage="0" bottom="0" percent="0" rank="0" text="" dxfId="215">
      <formula>$D$1&gt;L5</formula>
    </cfRule>
  </conditionalFormatting>
  <conditionalFormatting sqref="L5">
    <cfRule type="expression" priority="769" aboveAverage="0" equalAverage="0" bottom="0" percent="0" rank="0" text="" dxfId="216">
      <formula>$D$1&lt;L5</formula>
    </cfRule>
    <cfRule type="expression" priority="770" aboveAverage="0" equalAverage="0" bottom="0" percent="0" rank="0" text="" dxfId="217">
      <formula>$D$1&gt;L5</formula>
    </cfRule>
  </conditionalFormatting>
  <conditionalFormatting sqref="L5">
    <cfRule type="expression" priority="771" aboveAverage="0" equalAverage="0" bottom="0" percent="0" rank="0" text="" dxfId="218">
      <formula>$D$1&lt;L5</formula>
    </cfRule>
    <cfRule type="expression" priority="772" aboveAverage="0" equalAverage="0" bottom="0" percent="0" rank="0" text="" dxfId="219">
      <formula>$D$1&gt;L5</formula>
    </cfRule>
  </conditionalFormatting>
  <conditionalFormatting sqref="L5">
    <cfRule type="expression" priority="773" aboveAverage="0" equalAverage="0" bottom="0" percent="0" rank="0" text="" dxfId="220">
      <formula>$D$1&lt;L5</formula>
    </cfRule>
    <cfRule type="expression" priority="774" aboveAverage="0" equalAverage="0" bottom="0" percent="0" rank="0" text="" dxfId="221">
      <formula>$D$1&gt;L5</formula>
    </cfRule>
  </conditionalFormatting>
  <conditionalFormatting sqref="L5">
    <cfRule type="expression" priority="775" aboveAverage="0" equalAverage="0" bottom="0" percent="0" rank="0" text="" dxfId="222">
      <formula>$D$1&lt;L5</formula>
    </cfRule>
    <cfRule type="expression" priority="776" aboveAverage="0" equalAverage="0" bottom="0" percent="0" rank="0" text="" dxfId="223">
      <formula>$D$1&gt;L5</formula>
    </cfRule>
  </conditionalFormatting>
  <conditionalFormatting sqref="L5">
    <cfRule type="expression" priority="777" aboveAverage="0" equalAverage="0" bottom="0" percent="0" rank="0" text="" dxfId="224">
      <formula>$D$1&lt;L5</formula>
    </cfRule>
    <cfRule type="expression" priority="778" aboveAverage="0" equalAverage="0" bottom="0" percent="0" rank="0" text="" dxfId="225">
      <formula>$D$1&gt;L5</formula>
    </cfRule>
  </conditionalFormatting>
  <conditionalFormatting sqref="L5">
    <cfRule type="expression" priority="779" aboveAverage="0" equalAverage="0" bottom="0" percent="0" rank="0" text="" dxfId="226">
      <formula>$D$1&lt;L5</formula>
    </cfRule>
    <cfRule type="expression" priority="780" aboveAverage="0" equalAverage="0" bottom="0" percent="0" rank="0" text="" dxfId="227">
      <formula>$D$1&gt;L5</formula>
    </cfRule>
  </conditionalFormatting>
  <conditionalFormatting sqref="L5">
    <cfRule type="cellIs" priority="781" operator="equal" aboveAverage="0" equalAverage="0" bottom="0" percent="0" rank="0" text="" dxfId="228">
      <formula>5</formula>
    </cfRule>
    <cfRule type="cellIs" priority="782" operator="equal" aboveAverage="0" equalAverage="0" bottom="0" percent="0" rank="0" text="" dxfId="229">
      <formula>4</formula>
    </cfRule>
    <cfRule type="cellIs" priority="783" operator="equal" aboveAverage="0" equalAverage="0" bottom="0" percent="0" rank="0" text="" dxfId="230">
      <formula>3</formula>
    </cfRule>
  </conditionalFormatting>
  <conditionalFormatting sqref="L5">
    <cfRule type="cellIs" priority="784" operator="equal" aboveAverage="0" equalAverage="0" bottom="0" percent="0" rank="0" text="" dxfId="231">
      <formula>5</formula>
    </cfRule>
    <cfRule type="cellIs" priority="785" operator="equal" aboveAverage="0" equalAverage="0" bottom="0" percent="0" rank="0" text="" dxfId="232">
      <formula>4</formula>
    </cfRule>
    <cfRule type="cellIs" priority="786" operator="equal" aboveAverage="0" equalAverage="0" bottom="0" percent="0" rank="0" text="" dxfId="233">
      <formula>3</formula>
    </cfRule>
  </conditionalFormatting>
  <conditionalFormatting sqref="L5">
    <cfRule type="cellIs" priority="787" operator="equal" aboveAverage="0" equalAverage="0" bottom="0" percent="0" rank="0" text="" dxfId="234">
      <formula>5</formula>
    </cfRule>
    <cfRule type="cellIs" priority="788" operator="equal" aboveAverage="0" equalAverage="0" bottom="0" percent="0" rank="0" text="" dxfId="235">
      <formula>4</formula>
    </cfRule>
    <cfRule type="cellIs" priority="789" operator="equal" aboveAverage="0" equalAverage="0" bottom="0" percent="0" rank="0" text="" dxfId="236">
      <formula>3</formula>
    </cfRule>
  </conditionalFormatting>
  <conditionalFormatting sqref="L5">
    <cfRule type="cellIs" priority="790" operator="equal" aboveAverage="0" equalAverage="0" bottom="0" percent="0" rank="0" text="" dxfId="237">
      <formula>5</formula>
    </cfRule>
    <cfRule type="cellIs" priority="791" operator="equal" aboveAverage="0" equalAverage="0" bottom="0" percent="0" rank="0" text="" dxfId="238">
      <formula>4</formula>
    </cfRule>
    <cfRule type="cellIs" priority="792" operator="equal" aboveAverage="0" equalAverage="0" bottom="0" percent="0" rank="0" text="" dxfId="239">
      <formula>3</formula>
    </cfRule>
  </conditionalFormatting>
  <conditionalFormatting sqref="L5">
    <cfRule type="cellIs" priority="793" operator="equal" aboveAverage="0" equalAverage="0" bottom="0" percent="0" rank="0" text="" dxfId="240">
      <formula>5</formula>
    </cfRule>
    <cfRule type="cellIs" priority="794" operator="equal" aboveAverage="0" equalAverage="0" bottom="0" percent="0" rank="0" text="" dxfId="241">
      <formula>4</formula>
    </cfRule>
    <cfRule type="cellIs" priority="795" operator="equal" aboveAverage="0" equalAverage="0" bottom="0" percent="0" rank="0" text="" dxfId="242">
      <formula>3</formula>
    </cfRule>
  </conditionalFormatting>
  <conditionalFormatting sqref="N5">
    <cfRule type="cellIs" priority="796" operator="equal" aboveAverage="0" equalAverage="0" bottom="0" percent="0" rank="0" text="" dxfId="243">
      <formula>5</formula>
    </cfRule>
    <cfRule type="cellIs" priority="797" operator="equal" aboveAverage="0" equalAverage="0" bottom="0" percent="0" rank="0" text="" dxfId="244">
      <formula>4</formula>
    </cfRule>
    <cfRule type="cellIs" priority="798" operator="equal" aboveAverage="0" equalAverage="0" bottom="0" percent="0" rank="0" text="" dxfId="245">
      <formula>3</formula>
    </cfRule>
  </conditionalFormatting>
  <conditionalFormatting sqref="N5">
    <cfRule type="cellIs" priority="799" operator="equal" aboveAverage="0" equalAverage="0" bottom="0" percent="0" rank="0" text="" dxfId="246">
      <formula>5</formula>
    </cfRule>
    <cfRule type="cellIs" priority="800" operator="equal" aboveAverage="0" equalAverage="0" bottom="0" percent="0" rank="0" text="" dxfId="247">
      <formula>4</formula>
    </cfRule>
    <cfRule type="cellIs" priority="801" operator="equal" aboveAverage="0" equalAverage="0" bottom="0" percent="0" rank="0" text="" dxfId="248">
      <formula>3</formula>
    </cfRule>
  </conditionalFormatting>
  <conditionalFormatting sqref="N5">
    <cfRule type="cellIs" priority="802" operator="equal" aboveAverage="0" equalAverage="0" bottom="0" percent="0" rank="0" text="" dxfId="249">
      <formula>5</formula>
    </cfRule>
    <cfRule type="cellIs" priority="803" operator="equal" aboveAverage="0" equalAverage="0" bottom="0" percent="0" rank="0" text="" dxfId="250">
      <formula>4</formula>
    </cfRule>
    <cfRule type="cellIs" priority="804" operator="equal" aboveAverage="0" equalAverage="0" bottom="0" percent="0" rank="0" text="" dxfId="251">
      <formula>3</formula>
    </cfRule>
  </conditionalFormatting>
  <conditionalFormatting sqref="N5">
    <cfRule type="cellIs" priority="805" operator="equal" aboveAverage="0" equalAverage="0" bottom="0" percent="0" rank="0" text="" dxfId="252">
      <formula>5</formula>
    </cfRule>
    <cfRule type="cellIs" priority="806" operator="equal" aboveAverage="0" equalAverage="0" bottom="0" percent="0" rank="0" text="" dxfId="253">
      <formula>4</formula>
    </cfRule>
    <cfRule type="cellIs" priority="807" operator="equal" aboveAverage="0" equalAverage="0" bottom="0" percent="0" rank="0" text="" dxfId="254">
      <formula>3</formula>
    </cfRule>
  </conditionalFormatting>
  <conditionalFormatting sqref="N5">
    <cfRule type="cellIs" priority="808" operator="equal" aboveAverage="0" equalAverage="0" bottom="0" percent="0" rank="0" text="" dxfId="255">
      <formula>5</formula>
    </cfRule>
    <cfRule type="cellIs" priority="809" operator="equal" aboveAverage="0" equalAverage="0" bottom="0" percent="0" rank="0" text="" dxfId="256">
      <formula>4</formula>
    </cfRule>
    <cfRule type="cellIs" priority="810" operator="equal" aboveAverage="0" equalAverage="0" bottom="0" percent="0" rank="0" text="" dxfId="257">
      <formula>3</formula>
    </cfRule>
  </conditionalFormatting>
  <conditionalFormatting sqref="L3">
    <cfRule type="expression" priority="811" aboveAverage="0" equalAverage="0" bottom="0" percent="0" rank="0" text="" dxfId="258">
      <formula>$D$1&lt;L3</formula>
    </cfRule>
    <cfRule type="expression" priority="812" aboveAverage="0" equalAverage="0" bottom="0" percent="0" rank="0" text="" dxfId="259">
      <formula>$D$1&gt;L3</formula>
    </cfRule>
  </conditionalFormatting>
  <conditionalFormatting sqref="L3">
    <cfRule type="expression" priority="813" aboveAverage="0" equalAverage="0" bottom="0" percent="0" rank="0" text="" dxfId="260">
      <formula>$D$1&lt;L3</formula>
    </cfRule>
    <cfRule type="expression" priority="814" aboveAverage="0" equalAverage="0" bottom="0" percent="0" rank="0" text="" dxfId="261">
      <formula>$D$1&gt;L3</formula>
    </cfRule>
  </conditionalFormatting>
  <conditionalFormatting sqref="L4">
    <cfRule type="expression" priority="815" aboveAverage="0" equalAverage="0" bottom="0" percent="0" rank="0" text="" dxfId="262">
      <formula>$D$1&lt;L4</formula>
    </cfRule>
    <cfRule type="expression" priority="816" aboveAverage="0" equalAverage="0" bottom="0" percent="0" rank="0" text="" dxfId="263">
      <formula>$D$1&gt;L4</formula>
    </cfRule>
  </conditionalFormatting>
  <conditionalFormatting sqref="L4">
    <cfRule type="expression" priority="817" aboveAverage="0" equalAverage="0" bottom="0" percent="0" rank="0" text="" dxfId="264">
      <formula>$D$1&lt;L4</formula>
    </cfRule>
    <cfRule type="expression" priority="818" aboveAverage="0" equalAverage="0" bottom="0" percent="0" rank="0" text="" dxfId="265">
      <formula>$D$1&gt;L4</formula>
    </cfRule>
  </conditionalFormatting>
  <conditionalFormatting sqref="L4">
    <cfRule type="expression" priority="819" aboveAverage="0" equalAverage="0" bottom="0" percent="0" rank="0" text="" dxfId="266">
      <formula>$D$1&lt;L4</formula>
    </cfRule>
    <cfRule type="expression" priority="820" aboveAverage="0" equalAverage="0" bottom="0" percent="0" rank="0" text="" dxfId="267">
      <formula>$D$1&gt;L4</formula>
    </cfRule>
  </conditionalFormatting>
  <conditionalFormatting sqref="L4">
    <cfRule type="expression" priority="821" aboveAverage="0" equalAverage="0" bottom="0" percent="0" rank="0" text="" dxfId="268">
      <formula>$D$1&lt;L4</formula>
    </cfRule>
    <cfRule type="expression" priority="822" aboveAverage="0" equalAverage="0" bottom="0" percent="0" rank="0" text="" dxfId="269">
      <formula>$D$1&gt;L4</formula>
    </cfRule>
  </conditionalFormatting>
  <conditionalFormatting sqref="L4">
    <cfRule type="expression" priority="823" aboveAverage="0" equalAverage="0" bottom="0" percent="0" rank="0" text="" dxfId="270">
      <formula>$D$1&lt;L4</formula>
    </cfRule>
    <cfRule type="expression" priority="824" aboveAverage="0" equalAverage="0" bottom="0" percent="0" rank="0" text="" dxfId="271">
      <formula>$D$1&gt;L4</formula>
    </cfRule>
  </conditionalFormatting>
  <conditionalFormatting sqref="L4">
    <cfRule type="expression" priority="825" aboveAverage="0" equalAverage="0" bottom="0" percent="0" rank="0" text="" dxfId="272">
      <formula>$D$1&lt;L4</formula>
    </cfRule>
    <cfRule type="expression" priority="826" aboveAverage="0" equalAverage="0" bottom="0" percent="0" rank="0" text="" dxfId="273">
      <formula>$D$1&gt;L4</formula>
    </cfRule>
  </conditionalFormatting>
  <conditionalFormatting sqref="L4">
    <cfRule type="expression" priority="827" aboveAverage="0" equalAverage="0" bottom="0" percent="0" rank="0" text="" dxfId="274">
      <formula>$D$1&lt;L4</formula>
    </cfRule>
    <cfRule type="expression" priority="828" aboveAverage="0" equalAverage="0" bottom="0" percent="0" rank="0" text="" dxfId="275">
      <formula>$D$1&gt;L4</formula>
    </cfRule>
  </conditionalFormatting>
  <conditionalFormatting sqref="L4">
    <cfRule type="expression" priority="829" aboveAverage="0" equalAverage="0" bottom="0" percent="0" rank="0" text="" dxfId="276">
      <formula>$D$1&lt;L4</formula>
    </cfRule>
    <cfRule type="expression" priority="830" aboveAverage="0" equalAverage="0" bottom="0" percent="0" rank="0" text="" dxfId="277">
      <formula>$D$1&gt;L4</formula>
    </cfRule>
  </conditionalFormatting>
  <conditionalFormatting sqref="L4">
    <cfRule type="expression" priority="831" aboveAverage="0" equalAverage="0" bottom="0" percent="0" rank="0" text="" dxfId="278">
      <formula>$D$1&lt;L4</formula>
    </cfRule>
    <cfRule type="expression" priority="832" aboveAverage="0" equalAverage="0" bottom="0" percent="0" rank="0" text="" dxfId="279">
      <formula>$D$1&gt;L4</formula>
    </cfRule>
  </conditionalFormatting>
  <conditionalFormatting sqref="N4">
    <cfRule type="expression" priority="833" aboveAverage="0" equalAverage="0" bottom="0" percent="0" rank="0" text="" dxfId="280">
      <formula>$D$1&lt;N4</formula>
    </cfRule>
    <cfRule type="expression" priority="834" aboveAverage="0" equalAverage="0" bottom="0" percent="0" rank="0" text="" dxfId="281">
      <formula>$D$1&gt;N4</formula>
    </cfRule>
  </conditionalFormatting>
  <conditionalFormatting sqref="N4">
    <cfRule type="expression" priority="835" aboveAverage="0" equalAverage="0" bottom="0" percent="0" rank="0" text="" dxfId="282">
      <formula>$D$1&lt;N4</formula>
    </cfRule>
    <cfRule type="expression" priority="836" aboveAverage="0" equalAverage="0" bottom="0" percent="0" rank="0" text="" dxfId="283">
      <formula>$D$1&gt;N4</formula>
    </cfRule>
  </conditionalFormatting>
  <conditionalFormatting sqref="N4">
    <cfRule type="expression" priority="837" aboveAverage="0" equalAverage="0" bottom="0" percent="0" rank="0" text="" dxfId="284">
      <formula>$D$1&lt;N4</formula>
    </cfRule>
    <cfRule type="expression" priority="838" aboveAverage="0" equalAverage="0" bottom="0" percent="0" rank="0" text="" dxfId="285">
      <formula>$D$1&gt;N4</formula>
    </cfRule>
  </conditionalFormatting>
  <conditionalFormatting sqref="N4">
    <cfRule type="expression" priority="839" aboveAverage="0" equalAverage="0" bottom="0" percent="0" rank="0" text="" dxfId="286">
      <formula>$D$1&lt;N4</formula>
    </cfRule>
    <cfRule type="expression" priority="840" aboveAverage="0" equalAverage="0" bottom="0" percent="0" rank="0" text="" dxfId="287">
      <formula>$D$1&gt;N4</formula>
    </cfRule>
  </conditionalFormatting>
  <conditionalFormatting sqref="P4">
    <cfRule type="expression" priority="841" aboveAverage="0" equalAverage="0" bottom="0" percent="0" rank="0" text="" dxfId="288">
      <formula>$D$1&lt;P4</formula>
    </cfRule>
    <cfRule type="expression" priority="842" aboveAverage="0" equalAverage="0" bottom="0" percent="0" rank="0" text="" dxfId="289">
      <formula>$D$1&gt;P4</formula>
    </cfRule>
  </conditionalFormatting>
  <conditionalFormatting sqref="P4">
    <cfRule type="expression" priority="843" aboveAverage="0" equalAverage="0" bottom="0" percent="0" rank="0" text="" dxfId="290">
      <formula>$D$1&lt;P4</formula>
    </cfRule>
    <cfRule type="expression" priority="844" aboveAverage="0" equalAverage="0" bottom="0" percent="0" rank="0" text="" dxfId="291">
      <formula>$D$1&gt;P4</formula>
    </cfRule>
  </conditionalFormatting>
  <conditionalFormatting sqref="P4">
    <cfRule type="expression" priority="845" aboveAverage="0" equalAverage="0" bottom="0" percent="0" rank="0" text="" dxfId="292">
      <formula>$D$1&lt;P4</formula>
    </cfRule>
    <cfRule type="expression" priority="846" aboveAverage="0" equalAverage="0" bottom="0" percent="0" rank="0" text="" dxfId="293">
      <formula>$D$1&gt;P4</formula>
    </cfRule>
  </conditionalFormatting>
  <conditionalFormatting sqref="P4">
    <cfRule type="expression" priority="847" aboveAverage="0" equalAverage="0" bottom="0" percent="0" rank="0" text="" dxfId="294">
      <formula>$D$1&lt;P4</formula>
    </cfRule>
    <cfRule type="expression" priority="848" aboveAverage="0" equalAverage="0" bottom="0" percent="0" rank="0" text="" dxfId="295">
      <formula>$D$1&gt;P4</formula>
    </cfRule>
  </conditionalFormatting>
  <conditionalFormatting sqref="P4">
    <cfRule type="expression" priority="849" aboveAverage="0" equalAverage="0" bottom="0" percent="0" rank="0" text="" dxfId="296">
      <formula>$D$1&lt;P4</formula>
    </cfRule>
    <cfRule type="expression" priority="850" aboveAverage="0" equalAverage="0" bottom="0" percent="0" rank="0" text="" dxfId="297">
      <formula>$D$1&gt;P4</formula>
    </cfRule>
  </conditionalFormatting>
  <conditionalFormatting sqref="P4">
    <cfRule type="expression" priority="851" aboveAverage="0" equalAverage="0" bottom="0" percent="0" rank="0" text="" dxfId="298">
      <formula>$D$1&lt;P4</formula>
    </cfRule>
    <cfRule type="expression" priority="852" aboveAverage="0" equalAverage="0" bottom="0" percent="0" rank="0" text="" dxfId="299">
      <formula>$D$1&gt;P4</formula>
    </cfRule>
  </conditionalFormatting>
  <conditionalFormatting sqref="P4">
    <cfRule type="expression" priority="853" aboveAverage="0" equalAverage="0" bottom="0" percent="0" rank="0" text="" dxfId="300">
      <formula>$D$1&lt;P4</formula>
    </cfRule>
    <cfRule type="expression" priority="854" aboveAverage="0" equalAverage="0" bottom="0" percent="0" rank="0" text="" dxfId="301">
      <formula>$D$1&gt;P4</formula>
    </cfRule>
  </conditionalFormatting>
  <conditionalFormatting sqref="P4">
    <cfRule type="expression" priority="855" aboveAverage="0" equalAverage="0" bottom="0" percent="0" rank="0" text="" dxfId="302">
      <formula>$D$1&lt;P4</formula>
    </cfRule>
    <cfRule type="expression" priority="856" aboveAverage="0" equalAverage="0" bottom="0" percent="0" rank="0" text="" dxfId="303">
      <formula>$D$1&gt;P4</formula>
    </cfRule>
  </conditionalFormatting>
  <conditionalFormatting sqref="Q3">
    <cfRule type="expression" priority="857" aboveAverage="0" equalAverage="0" bottom="0" percent="0" rank="0" text="" dxfId="304">
      <formula>$D$1&lt;Q3</formula>
    </cfRule>
    <cfRule type="expression" priority="858" aboveAverage="0" equalAverage="0" bottom="0" percent="0" rank="0" text="" dxfId="305">
      <formula>$D$1&gt;Q3</formula>
    </cfRule>
  </conditionalFormatting>
  <conditionalFormatting sqref="Q3">
    <cfRule type="expression" priority="859" aboveAverage="0" equalAverage="0" bottom="0" percent="0" rank="0" text="" dxfId="306">
      <formula>$D$1&lt;Q3</formula>
    </cfRule>
    <cfRule type="expression" priority="860" aboveAverage="0" equalAverage="0" bottom="0" percent="0" rank="0" text="" dxfId="307">
      <formula>$D$1&gt;Q3</formula>
    </cfRule>
  </conditionalFormatting>
  <conditionalFormatting sqref="Q4">
    <cfRule type="expression" priority="861" aboveAverage="0" equalAverage="0" bottom="0" percent="0" rank="0" text="" dxfId="308">
      <formula>$D$1&lt;Q4</formula>
    </cfRule>
    <cfRule type="expression" priority="862" aboveAverage="0" equalAverage="0" bottom="0" percent="0" rank="0" text="" dxfId="309">
      <formula>$D$1&gt;Q4</formula>
    </cfRule>
  </conditionalFormatting>
  <conditionalFormatting sqref="Q4">
    <cfRule type="expression" priority="863" aboveAverage="0" equalAverage="0" bottom="0" percent="0" rank="0" text="" dxfId="310">
      <formula>$D$1&lt;Q4</formula>
    </cfRule>
    <cfRule type="expression" priority="864" aboveAverage="0" equalAverage="0" bottom="0" percent="0" rank="0" text="" dxfId="311">
      <formula>$D$1&gt;Q4</formula>
    </cfRule>
  </conditionalFormatting>
  <conditionalFormatting sqref="Q4">
    <cfRule type="expression" priority="865" aboveAverage="0" equalAverage="0" bottom="0" percent="0" rank="0" text="" dxfId="312">
      <formula>$D$1&lt;Q4</formula>
    </cfRule>
    <cfRule type="expression" priority="866" aboveAverage="0" equalAverage="0" bottom="0" percent="0" rank="0" text="" dxfId="313">
      <formula>$D$1&gt;Q4</formula>
    </cfRule>
  </conditionalFormatting>
  <conditionalFormatting sqref="Q4">
    <cfRule type="expression" priority="867" aboveAverage="0" equalAverage="0" bottom="0" percent="0" rank="0" text="" dxfId="314">
      <formula>$D$1&lt;Q4</formula>
    </cfRule>
    <cfRule type="expression" priority="868" aboveAverage="0" equalAverage="0" bottom="0" percent="0" rank="0" text="" dxfId="315">
      <formula>$D$1&gt;Q4</formula>
    </cfRule>
  </conditionalFormatting>
  <conditionalFormatting sqref="Q4">
    <cfRule type="expression" priority="869" aboveAverage="0" equalAverage="0" bottom="0" percent="0" rank="0" text="" dxfId="316">
      <formula>$D$1&lt;Q4</formula>
    </cfRule>
    <cfRule type="expression" priority="870" aboveAverage="0" equalAverage="0" bottom="0" percent="0" rank="0" text="" dxfId="317">
      <formula>$D$1&gt;Q4</formula>
    </cfRule>
  </conditionalFormatting>
  <conditionalFormatting sqref="Q4">
    <cfRule type="expression" priority="871" aboveAverage="0" equalAverage="0" bottom="0" percent="0" rank="0" text="" dxfId="318">
      <formula>$D$1&lt;Q4</formula>
    </cfRule>
    <cfRule type="expression" priority="872" aboveAverage="0" equalAverage="0" bottom="0" percent="0" rank="0" text="" dxfId="319">
      <formula>$D$1&gt;Q4</formula>
    </cfRule>
  </conditionalFormatting>
  <conditionalFormatting sqref="Q4">
    <cfRule type="expression" priority="873" aboveAverage="0" equalAverage="0" bottom="0" percent="0" rank="0" text="" dxfId="320">
      <formula>$D$1&lt;Q4</formula>
    </cfRule>
    <cfRule type="expression" priority="874" aboveAverage="0" equalAverage="0" bottom="0" percent="0" rank="0" text="" dxfId="321">
      <formula>$D$1&gt;Q4</formula>
    </cfRule>
  </conditionalFormatting>
  <conditionalFormatting sqref="Q4">
    <cfRule type="expression" priority="875" aboveAverage="0" equalAverage="0" bottom="0" percent="0" rank="0" text="" dxfId="322">
      <formula>$D$1&lt;Q4</formula>
    </cfRule>
    <cfRule type="expression" priority="876" aboveAverage="0" equalAverage="0" bottom="0" percent="0" rank="0" text="" dxfId="323">
      <formula>$D$1&gt;Q4</formula>
    </cfRule>
  </conditionalFormatting>
  <conditionalFormatting sqref="Q4">
    <cfRule type="expression" priority="877" aboveAverage="0" equalAverage="0" bottom="0" percent="0" rank="0" text="" dxfId="324">
      <formula>$D$1&lt;Q4</formula>
    </cfRule>
    <cfRule type="expression" priority="878" aboveAverage="0" equalAverage="0" bottom="0" percent="0" rank="0" text="" dxfId="325">
      <formula>$D$1&gt;Q4</formula>
    </cfRule>
  </conditionalFormatting>
  <conditionalFormatting sqref="Q4">
    <cfRule type="expression" priority="879" aboveAverage="0" equalAverage="0" bottom="0" percent="0" rank="0" text="" dxfId="326">
      <formula>$D$1&lt;Q4</formula>
    </cfRule>
    <cfRule type="expression" priority="880" aboveAverage="0" equalAverage="0" bottom="0" percent="0" rank="0" text="" dxfId="327">
      <formula>$D$1&gt;Q4</formula>
    </cfRule>
  </conditionalFormatting>
  <conditionalFormatting sqref="Q4">
    <cfRule type="expression" priority="881" aboveAverage="0" equalAverage="0" bottom="0" percent="0" rank="0" text="" dxfId="328">
      <formula>$D$1&lt;Q4</formula>
    </cfRule>
    <cfRule type="expression" priority="882" aboveAverage="0" equalAverage="0" bottom="0" percent="0" rank="0" text="" dxfId="329">
      <formula>$D$1&gt;Q4</formula>
    </cfRule>
  </conditionalFormatting>
  <conditionalFormatting sqref="Q4">
    <cfRule type="expression" priority="883" aboveAverage="0" equalAverage="0" bottom="0" percent="0" rank="0" text="" dxfId="330">
      <formula>$D$1&lt;Q4</formula>
    </cfRule>
    <cfRule type="expression" priority="884" aboveAverage="0" equalAverage="0" bottom="0" percent="0" rank="0" text="" dxfId="331">
      <formula>$D$1&gt;Q4</formula>
    </cfRule>
  </conditionalFormatting>
  <conditionalFormatting sqref="Q4">
    <cfRule type="expression" priority="885" aboveAverage="0" equalAverage="0" bottom="0" percent="0" rank="0" text="" dxfId="332">
      <formula>$D$1&lt;Q4</formula>
    </cfRule>
    <cfRule type="expression" priority="886" aboveAverage="0" equalAverage="0" bottom="0" percent="0" rank="0" text="" dxfId="333">
      <formula>$D$1&gt;Q4</formula>
    </cfRule>
  </conditionalFormatting>
  <conditionalFormatting sqref="Q4">
    <cfRule type="expression" priority="887" aboveAverage="0" equalAverage="0" bottom="0" percent="0" rank="0" text="" dxfId="334">
      <formula>$D$1&lt;Q4</formula>
    </cfRule>
    <cfRule type="expression" priority="888" aboveAverage="0" equalAverage="0" bottom="0" percent="0" rank="0" text="" dxfId="335">
      <formula>$D$1&gt;Q4</formula>
    </cfRule>
  </conditionalFormatting>
  <conditionalFormatting sqref="Q4">
    <cfRule type="expression" priority="889" aboveAverage="0" equalAverage="0" bottom="0" percent="0" rank="0" text="" dxfId="336">
      <formula>$D$1&lt;Q4</formula>
    </cfRule>
    <cfRule type="expression" priority="890" aboveAverage="0" equalAverage="0" bottom="0" percent="0" rank="0" text="" dxfId="337">
      <formula>$D$1&gt;Q4</formula>
    </cfRule>
  </conditionalFormatting>
  <conditionalFormatting sqref="Q4">
    <cfRule type="expression" priority="891" aboveAverage="0" equalAverage="0" bottom="0" percent="0" rank="0" text="" dxfId="338">
      <formula>$D$1&lt;Q4</formula>
    </cfRule>
    <cfRule type="expression" priority="892" aboveAverage="0" equalAverage="0" bottom="0" percent="0" rank="0" text="" dxfId="339">
      <formula>$D$1&gt;Q4</formula>
    </cfRule>
  </conditionalFormatting>
  <conditionalFormatting sqref="Q4">
    <cfRule type="expression" priority="893" aboveAverage="0" equalAverage="0" bottom="0" percent="0" rank="0" text="" dxfId="340">
      <formula>$D$1&lt;Q4</formula>
    </cfRule>
    <cfRule type="expression" priority="894" aboveAverage="0" equalAverage="0" bottom="0" percent="0" rank="0" text="" dxfId="341">
      <formula>$D$1&gt;Q4</formula>
    </cfRule>
  </conditionalFormatting>
  <conditionalFormatting sqref="Q4">
    <cfRule type="expression" priority="895" aboveAverage="0" equalAverage="0" bottom="0" percent="0" rank="0" text="" dxfId="342">
      <formula>$D$1&lt;Q4</formula>
    </cfRule>
    <cfRule type="expression" priority="896" aboveAverage="0" equalAverage="0" bottom="0" percent="0" rank="0" text="" dxfId="343">
      <formula>$D$1&gt;Q4</formula>
    </cfRule>
  </conditionalFormatting>
  <conditionalFormatting sqref="Q4">
    <cfRule type="expression" priority="897" aboveAverage="0" equalAverage="0" bottom="0" percent="0" rank="0" text="" dxfId="344">
      <formula>$D$1&lt;Q4</formula>
    </cfRule>
    <cfRule type="expression" priority="898" aboveAverage="0" equalAverage="0" bottom="0" percent="0" rank="0" text="" dxfId="345">
      <formula>$D$1&gt;Q4</formula>
    </cfRule>
  </conditionalFormatting>
  <conditionalFormatting sqref="R4">
    <cfRule type="expression" priority="899" aboveAverage="0" equalAverage="0" bottom="0" percent="0" rank="0" text="" dxfId="346">
      <formula>$D$1&lt;R4</formula>
    </cfRule>
    <cfRule type="expression" priority="900" aboveAverage="0" equalAverage="0" bottom="0" percent="0" rank="0" text="" dxfId="347">
      <formula>$D$1&gt;R4</formula>
    </cfRule>
  </conditionalFormatting>
  <conditionalFormatting sqref="R4">
    <cfRule type="expression" priority="901" aboveAverage="0" equalAverage="0" bottom="0" percent="0" rank="0" text="" dxfId="348">
      <formula>$D$1&lt;R4</formula>
    </cfRule>
    <cfRule type="expression" priority="902" aboveAverage="0" equalAverage="0" bottom="0" percent="0" rank="0" text="" dxfId="349">
      <formula>$D$1&gt;R4</formula>
    </cfRule>
  </conditionalFormatting>
  <conditionalFormatting sqref="R4">
    <cfRule type="expression" priority="903" aboveAverage="0" equalAverage="0" bottom="0" percent="0" rank="0" text="" dxfId="350">
      <formula>$D$1&lt;R4</formula>
    </cfRule>
    <cfRule type="expression" priority="904" aboveAverage="0" equalAverage="0" bottom="0" percent="0" rank="0" text="" dxfId="351">
      <formula>$D$1&gt;R4</formula>
    </cfRule>
  </conditionalFormatting>
  <conditionalFormatting sqref="R4">
    <cfRule type="expression" priority="905" aboveAverage="0" equalAverage="0" bottom="0" percent="0" rank="0" text="" dxfId="352">
      <formula>$D$1&lt;R4</formula>
    </cfRule>
    <cfRule type="expression" priority="906" aboveAverage="0" equalAverage="0" bottom="0" percent="0" rank="0" text="" dxfId="353">
      <formula>$D$1&gt;R4</formula>
    </cfRule>
  </conditionalFormatting>
  <conditionalFormatting sqref="R4">
    <cfRule type="expression" priority="907" aboveAverage="0" equalAverage="0" bottom="0" percent="0" rank="0" text="" dxfId="354">
      <formula>$D$1&lt;R4</formula>
    </cfRule>
    <cfRule type="expression" priority="908" aboveAverage="0" equalAverage="0" bottom="0" percent="0" rank="0" text="" dxfId="355">
      <formula>$D$1&gt;R4</formula>
    </cfRule>
  </conditionalFormatting>
  <conditionalFormatting sqref="R4">
    <cfRule type="expression" priority="909" aboveAverage="0" equalAverage="0" bottom="0" percent="0" rank="0" text="" dxfId="356">
      <formula>$D$1&lt;R4</formula>
    </cfRule>
    <cfRule type="expression" priority="910" aboveAverage="0" equalAverage="0" bottom="0" percent="0" rank="0" text="" dxfId="357">
      <formula>$D$1&gt;R4</formula>
    </cfRule>
  </conditionalFormatting>
  <conditionalFormatting sqref="R4">
    <cfRule type="expression" priority="911" aboveAverage="0" equalAverage="0" bottom="0" percent="0" rank="0" text="" dxfId="358">
      <formula>$D$1&lt;R4</formula>
    </cfRule>
    <cfRule type="expression" priority="912" aboveAverage="0" equalAverage="0" bottom="0" percent="0" rank="0" text="" dxfId="359">
      <formula>$D$1&gt;R4</formula>
    </cfRule>
  </conditionalFormatting>
  <conditionalFormatting sqref="R4">
    <cfRule type="expression" priority="913" aboveAverage="0" equalAverage="0" bottom="0" percent="0" rank="0" text="" dxfId="360">
      <formula>$D$1&lt;R4</formula>
    </cfRule>
    <cfRule type="expression" priority="914" aboveAverage="0" equalAverage="0" bottom="0" percent="0" rank="0" text="" dxfId="361">
      <formula>$D$1&gt;R4</formula>
    </cfRule>
  </conditionalFormatting>
  <conditionalFormatting sqref="R4">
    <cfRule type="expression" priority="915" aboveAverage="0" equalAverage="0" bottom="0" percent="0" rank="0" text="" dxfId="362">
      <formula>$D$1&lt;R4</formula>
    </cfRule>
    <cfRule type="expression" priority="916" aboveAverage="0" equalAverage="0" bottom="0" percent="0" rank="0" text="" dxfId="363">
      <formula>$D$1&gt;R4</formula>
    </cfRule>
  </conditionalFormatting>
  <conditionalFormatting sqref="R4">
    <cfRule type="expression" priority="917" aboveAverage="0" equalAverage="0" bottom="0" percent="0" rank="0" text="" dxfId="364">
      <formula>$D$1&lt;R4</formula>
    </cfRule>
    <cfRule type="expression" priority="918" aboveAverage="0" equalAverage="0" bottom="0" percent="0" rank="0" text="" dxfId="365">
      <formula>$D$1&gt;R4</formula>
    </cfRule>
  </conditionalFormatting>
  <conditionalFormatting sqref="R4">
    <cfRule type="expression" priority="919" aboveAverage="0" equalAverage="0" bottom="0" percent="0" rank="0" text="" dxfId="366">
      <formula>$D$1&lt;R4</formula>
    </cfRule>
    <cfRule type="expression" priority="920" aboveAverage="0" equalAverage="0" bottom="0" percent="0" rank="0" text="" dxfId="367">
      <formula>$D$1&gt;R4</formula>
    </cfRule>
  </conditionalFormatting>
  <conditionalFormatting sqref="R4">
    <cfRule type="expression" priority="921" aboveAverage="0" equalAverage="0" bottom="0" percent="0" rank="0" text="" dxfId="368">
      <formula>$D$1&lt;R4</formula>
    </cfRule>
    <cfRule type="expression" priority="922" aboveAverage="0" equalAverage="0" bottom="0" percent="0" rank="0" text="" dxfId="369">
      <formula>$D$1&gt;R4</formula>
    </cfRule>
  </conditionalFormatting>
  <conditionalFormatting sqref="R4">
    <cfRule type="expression" priority="923" aboveAverage="0" equalAverage="0" bottom="0" percent="0" rank="0" text="" dxfId="370">
      <formula>$D$1&lt;R4</formula>
    </cfRule>
    <cfRule type="expression" priority="924" aboveAverage="0" equalAverage="0" bottom="0" percent="0" rank="0" text="" dxfId="371">
      <formula>$D$1&gt;R4</formula>
    </cfRule>
  </conditionalFormatting>
  <conditionalFormatting sqref="R4">
    <cfRule type="expression" priority="925" aboveAverage="0" equalAverage="0" bottom="0" percent="0" rank="0" text="" dxfId="372">
      <formula>$D$1&lt;R4</formula>
    </cfRule>
    <cfRule type="expression" priority="926" aboveAverage="0" equalAverage="0" bottom="0" percent="0" rank="0" text="" dxfId="373">
      <formula>$D$1&gt;R4</formula>
    </cfRule>
  </conditionalFormatting>
  <conditionalFormatting sqref="R4">
    <cfRule type="expression" priority="927" aboveAverage="0" equalAverage="0" bottom="0" percent="0" rank="0" text="" dxfId="374">
      <formula>$D$1&lt;R4</formula>
    </cfRule>
    <cfRule type="expression" priority="928" aboveAverage="0" equalAverage="0" bottom="0" percent="0" rank="0" text="" dxfId="375">
      <formula>$D$1&gt;R4</formula>
    </cfRule>
  </conditionalFormatting>
  <conditionalFormatting sqref="R4">
    <cfRule type="expression" priority="929" aboveAverage="0" equalAverage="0" bottom="0" percent="0" rank="0" text="" dxfId="376">
      <formula>$D$1&lt;R4</formula>
    </cfRule>
    <cfRule type="expression" priority="930" aboveAverage="0" equalAverage="0" bottom="0" percent="0" rank="0" text="" dxfId="377">
      <formula>$D$1&gt;R4</formula>
    </cfRule>
  </conditionalFormatting>
  <conditionalFormatting sqref="R4">
    <cfRule type="expression" priority="931" aboveAverage="0" equalAverage="0" bottom="0" percent="0" rank="0" text="" dxfId="378">
      <formula>$D$1&lt;R4</formula>
    </cfRule>
    <cfRule type="expression" priority="932" aboveAverage="0" equalAverage="0" bottom="0" percent="0" rank="0" text="" dxfId="379">
      <formula>$D$1&gt;R4</formula>
    </cfRule>
  </conditionalFormatting>
  <conditionalFormatting sqref="R4">
    <cfRule type="expression" priority="933" aboveAverage="0" equalAverage="0" bottom="0" percent="0" rank="0" text="" dxfId="380">
      <formula>$D$1&lt;R4</formula>
    </cfRule>
    <cfRule type="expression" priority="934" aboveAverage="0" equalAverage="0" bottom="0" percent="0" rank="0" text="" dxfId="381">
      <formula>$D$1&gt;R4</formula>
    </cfRule>
  </conditionalFormatting>
  <conditionalFormatting sqref="S5">
    <cfRule type="expression" priority="935" aboveAverage="0" equalAverage="0" bottom="0" percent="0" rank="0" text="" dxfId="382">
      <formula>$D$1&lt;S5</formula>
    </cfRule>
    <cfRule type="expression" priority="936" aboveAverage="0" equalAverage="0" bottom="0" percent="0" rank="0" text="" dxfId="383">
      <formula>$D$1&gt;S5</formula>
    </cfRule>
  </conditionalFormatting>
  <conditionalFormatting sqref="S5">
    <cfRule type="expression" priority="937" aboveAverage="0" equalAverage="0" bottom="0" percent="0" rank="0" text="" dxfId="384">
      <formula>$D$1&lt;S5</formula>
    </cfRule>
    <cfRule type="expression" priority="938" aboveAverage="0" equalAverage="0" bottom="0" percent="0" rank="0" text="" dxfId="385">
      <formula>$D$1&gt;S5</formula>
    </cfRule>
  </conditionalFormatting>
  <conditionalFormatting sqref="S5">
    <cfRule type="expression" priority="939" aboveAverage="0" equalAverage="0" bottom="0" percent="0" rank="0" text="" dxfId="386">
      <formula>$D$1&lt;S5</formula>
    </cfRule>
    <cfRule type="expression" priority="940" aboveAverage="0" equalAverage="0" bottom="0" percent="0" rank="0" text="" dxfId="387">
      <formula>$D$1&gt;S5</formula>
    </cfRule>
  </conditionalFormatting>
  <conditionalFormatting sqref="S5">
    <cfRule type="expression" priority="941" aboveAverage="0" equalAverage="0" bottom="0" percent="0" rank="0" text="" dxfId="388">
      <formula>$D$1&lt;S5</formula>
    </cfRule>
    <cfRule type="expression" priority="942" aboveAverage="0" equalAverage="0" bottom="0" percent="0" rank="0" text="" dxfId="389">
      <formula>$D$1&gt;S5</formula>
    </cfRule>
  </conditionalFormatting>
  <conditionalFormatting sqref="S5">
    <cfRule type="expression" priority="943" aboveAverage="0" equalAverage="0" bottom="0" percent="0" rank="0" text="" dxfId="390">
      <formula>$D$1&lt;S5</formula>
    </cfRule>
    <cfRule type="expression" priority="944" aboveAverage="0" equalAverage="0" bottom="0" percent="0" rank="0" text="" dxfId="391">
      <formula>$D$1&gt;S5</formula>
    </cfRule>
  </conditionalFormatting>
  <conditionalFormatting sqref="S5">
    <cfRule type="expression" priority="945" aboveAverage="0" equalAverage="0" bottom="0" percent="0" rank="0" text="" dxfId="392">
      <formula>$D$1&lt;S5</formula>
    </cfRule>
    <cfRule type="expression" priority="946" aboveAverage="0" equalAverage="0" bottom="0" percent="0" rank="0" text="" dxfId="393">
      <formula>$D$1&gt;S5</formula>
    </cfRule>
  </conditionalFormatting>
  <conditionalFormatting sqref="S5">
    <cfRule type="expression" priority="947" aboveAverage="0" equalAverage="0" bottom="0" percent="0" rank="0" text="" dxfId="394">
      <formula>$D$1&lt;S5</formula>
    </cfRule>
    <cfRule type="expression" priority="948" aboveAverage="0" equalAverage="0" bottom="0" percent="0" rank="0" text="" dxfId="395">
      <formula>$D$1&gt;S5</formula>
    </cfRule>
  </conditionalFormatting>
  <conditionalFormatting sqref="S5">
    <cfRule type="expression" priority="949" aboveAverage="0" equalAverage="0" bottom="0" percent="0" rank="0" text="" dxfId="396">
      <formula>$D$1&lt;S5</formula>
    </cfRule>
    <cfRule type="expression" priority="950" aboveAverage="0" equalAverage="0" bottom="0" percent="0" rank="0" text="" dxfId="397">
      <formula>$D$1&gt;S5</formula>
    </cfRule>
  </conditionalFormatting>
  <conditionalFormatting sqref="S5">
    <cfRule type="expression" priority="951" aboveAverage="0" equalAverage="0" bottom="0" percent="0" rank="0" text="" dxfId="398">
      <formula>$D$1&lt;S5</formula>
    </cfRule>
    <cfRule type="expression" priority="952" aboveAverage="0" equalAverage="0" bottom="0" percent="0" rank="0" text="" dxfId="399">
      <formula>$D$1&gt;S5</formula>
    </cfRule>
  </conditionalFormatting>
  <conditionalFormatting sqref="S5">
    <cfRule type="expression" priority="953" aboveAverage="0" equalAverage="0" bottom="0" percent="0" rank="0" text="" dxfId="400">
      <formula>$D$1&lt;S5</formula>
    </cfRule>
    <cfRule type="expression" priority="954" aboveAverage="0" equalAverage="0" bottom="0" percent="0" rank="0" text="" dxfId="401">
      <formula>$D$1&gt;S5</formula>
    </cfRule>
  </conditionalFormatting>
  <conditionalFormatting sqref="S5">
    <cfRule type="cellIs" priority="955" operator="equal" aboveAverage="0" equalAverage="0" bottom="0" percent="0" rank="0" text="" dxfId="402">
      <formula>5</formula>
    </cfRule>
    <cfRule type="cellIs" priority="956" operator="equal" aboveAverage="0" equalAverage="0" bottom="0" percent="0" rank="0" text="" dxfId="403">
      <formula>4</formula>
    </cfRule>
    <cfRule type="cellIs" priority="957" operator="equal" aboveAverage="0" equalAverage="0" bottom="0" percent="0" rank="0" text="" dxfId="404">
      <formula>3</formula>
    </cfRule>
  </conditionalFormatting>
  <conditionalFormatting sqref="S5">
    <cfRule type="cellIs" priority="958" operator="equal" aboveAverage="0" equalAverage="0" bottom="0" percent="0" rank="0" text="" dxfId="405">
      <formula>5</formula>
    </cfRule>
    <cfRule type="cellIs" priority="959" operator="equal" aboveAverage="0" equalAverage="0" bottom="0" percent="0" rank="0" text="" dxfId="406">
      <formula>4</formula>
    </cfRule>
    <cfRule type="cellIs" priority="960" operator="equal" aboveAverage="0" equalAverage="0" bottom="0" percent="0" rank="0" text="" dxfId="407">
      <formula>3</formula>
    </cfRule>
  </conditionalFormatting>
  <conditionalFormatting sqref="S4">
    <cfRule type="expression" priority="961" aboveAverage="0" equalAverage="0" bottom="0" percent="0" rank="0" text="" dxfId="408">
      <formula>$D$1&lt;S4</formula>
    </cfRule>
    <cfRule type="expression" priority="962" aboveAverage="0" equalAverage="0" bottom="0" percent="0" rank="0" text="" dxfId="409">
      <formula>$D$1&gt;S4</formula>
    </cfRule>
  </conditionalFormatting>
  <conditionalFormatting sqref="S4">
    <cfRule type="expression" priority="963" aboveAverage="0" equalAverage="0" bottom="0" percent="0" rank="0" text="" dxfId="410">
      <formula>$D$1&lt;S4</formula>
    </cfRule>
    <cfRule type="expression" priority="964" aboveAverage="0" equalAverage="0" bottom="0" percent="0" rank="0" text="" dxfId="411">
      <formula>$D$1&gt;S4</formula>
    </cfRule>
  </conditionalFormatting>
  <conditionalFormatting sqref="S4">
    <cfRule type="expression" priority="965" aboveAverage="0" equalAverage="0" bottom="0" percent="0" rank="0" text="" dxfId="412">
      <formula>$D$1&lt;S4</formula>
    </cfRule>
    <cfRule type="expression" priority="966" aboveAverage="0" equalAverage="0" bottom="0" percent="0" rank="0" text="" dxfId="413">
      <formula>$D$1&gt;S4</formula>
    </cfRule>
  </conditionalFormatting>
  <conditionalFormatting sqref="S4">
    <cfRule type="expression" priority="967" aboveAverage="0" equalAverage="0" bottom="0" percent="0" rank="0" text="" dxfId="414">
      <formula>$D$1&lt;S4</formula>
    </cfRule>
    <cfRule type="expression" priority="968" aboveAverage="0" equalAverage="0" bottom="0" percent="0" rank="0" text="" dxfId="415">
      <formula>$D$1&gt;S4</formula>
    </cfRule>
  </conditionalFormatting>
  <conditionalFormatting sqref="J4">
    <cfRule type="expression" priority="969" aboveAverage="0" equalAverage="0" bottom="0" percent="0" rank="0" text="" dxfId="416">
      <formula>$D$1&lt;J4</formula>
    </cfRule>
    <cfRule type="expression" priority="970" aboveAverage="0" equalAverage="0" bottom="0" percent="0" rank="0" text="" dxfId="417">
      <formula>$D$1&gt;J4</formula>
    </cfRule>
  </conditionalFormatting>
  <conditionalFormatting sqref="N4">
    <cfRule type="expression" priority="971" aboveAverage="0" equalAverage="0" bottom="0" percent="0" rank="0" text="" dxfId="418">
      <formula>$D$1&lt;N4</formula>
    </cfRule>
    <cfRule type="expression" priority="972" aboveAverage="0" equalAverage="0" bottom="0" percent="0" rank="0" text="" dxfId="419">
      <formula>$D$1&gt;N4</formula>
    </cfRule>
  </conditionalFormatting>
  <conditionalFormatting sqref="N4">
    <cfRule type="expression" priority="973" aboveAverage="0" equalAverage="0" bottom="0" percent="0" rank="0" text="" dxfId="420">
      <formula>$D$1&lt;N4</formula>
    </cfRule>
    <cfRule type="expression" priority="974" aboveAverage="0" equalAverage="0" bottom="0" percent="0" rank="0" text="" dxfId="421">
      <formula>$D$1&gt;N4</formula>
    </cfRule>
  </conditionalFormatting>
  <conditionalFormatting sqref="P5">
    <cfRule type="cellIs" priority="975" operator="equal" aboveAverage="0" equalAverage="0" bottom="0" percent="0" rank="0" text="" dxfId="422">
      <formula>5</formula>
    </cfRule>
    <cfRule type="cellIs" priority="976" operator="equal" aboveAverage="0" equalAverage="0" bottom="0" percent="0" rank="0" text="" dxfId="423">
      <formula>4</formula>
    </cfRule>
    <cfRule type="cellIs" priority="977" operator="equal" aboveAverage="0" equalAverage="0" bottom="0" percent="0" rank="0" text="" dxfId="424">
      <formula>3</formula>
    </cfRule>
  </conditionalFormatting>
  <conditionalFormatting sqref="N5">
    <cfRule type="cellIs" priority="978" operator="equal" aboveAverage="0" equalAverage="0" bottom="0" percent="0" rank="0" text="" dxfId="425">
      <formula>5</formula>
    </cfRule>
    <cfRule type="cellIs" priority="979" operator="equal" aboveAverage="0" equalAverage="0" bottom="0" percent="0" rank="0" text="" dxfId="426">
      <formula>4</formula>
    </cfRule>
    <cfRule type="cellIs" priority="980" operator="equal" aboveAverage="0" equalAverage="0" bottom="0" percent="0" rank="0" text="" dxfId="427">
      <formula>3</formula>
    </cfRule>
  </conditionalFormatting>
  <conditionalFormatting sqref="P5">
    <cfRule type="cellIs" priority="981" operator="equal" aboveAverage="0" equalAverage="0" bottom="0" percent="0" rank="0" text="" dxfId="428">
      <formula>5</formula>
    </cfRule>
    <cfRule type="cellIs" priority="982" operator="equal" aboveAverage="0" equalAverage="0" bottom="0" percent="0" rank="0" text="" dxfId="429">
      <formula>4</formula>
    </cfRule>
    <cfRule type="cellIs" priority="983" operator="equal" aboveAverage="0" equalAverage="0" bottom="0" percent="0" rank="0" text="" dxfId="430">
      <formula>3</formula>
    </cfRule>
  </conditionalFormatting>
  <conditionalFormatting sqref="Q5">
    <cfRule type="cellIs" priority="984" operator="equal" aboveAverage="0" equalAverage="0" bottom="0" percent="0" rank="0" text="" dxfId="431">
      <formula>5</formula>
    </cfRule>
    <cfRule type="cellIs" priority="985" operator="equal" aboveAverage="0" equalAverage="0" bottom="0" percent="0" rank="0" text="" dxfId="432">
      <formula>4</formula>
    </cfRule>
    <cfRule type="cellIs" priority="986" operator="equal" aboveAverage="0" equalAverage="0" bottom="0" percent="0" rank="0" text="" dxfId="433">
      <formula>3</formula>
    </cfRule>
  </conditionalFormatting>
  <conditionalFormatting sqref="O3">
    <cfRule type="expression" priority="987" aboveAverage="0" equalAverage="0" bottom="0" percent="0" rank="0" text="" dxfId="434">
      <formula>$D$1&lt;O3</formula>
    </cfRule>
    <cfRule type="expression" priority="988" aboveAverage="0" equalAverage="0" bottom="0" percent="0" rank="0" text="" dxfId="435">
      <formula>$D$1&gt;O3</formula>
    </cfRule>
  </conditionalFormatting>
  <conditionalFormatting sqref="O3">
    <cfRule type="expression" priority="989" aboveAverage="0" equalAverage="0" bottom="0" percent="0" rank="0" text="" dxfId="436">
      <formula>$D$1&lt;O3</formula>
    </cfRule>
    <cfRule type="expression" priority="990" aboveAverage="0" equalAverage="0" bottom="0" percent="0" rank="0" text="" dxfId="437">
      <formula>$D$1&gt;O3</formula>
    </cfRule>
  </conditionalFormatting>
  <conditionalFormatting sqref="O5">
    <cfRule type="cellIs" priority="991" operator="equal" aboveAverage="0" equalAverage="0" bottom="0" percent="0" rank="0" text="" dxfId="438">
      <formula>5</formula>
    </cfRule>
    <cfRule type="cellIs" priority="992" operator="equal" aboveAverage="0" equalAverage="0" bottom="0" percent="0" rank="0" text="" dxfId="439">
      <formula>4</formula>
    </cfRule>
    <cfRule type="cellIs" priority="993" operator="equal" aboveAverage="0" equalAverage="0" bottom="0" percent="0" rank="0" text="" dxfId="440">
      <formula>3</formula>
    </cfRule>
  </conditionalFormatting>
  <conditionalFormatting sqref="O5">
    <cfRule type="cellIs" priority="994" operator="equal" aboveAverage="0" equalAverage="0" bottom="0" percent="0" rank="0" text="" dxfId="441">
      <formula>5</formula>
    </cfRule>
    <cfRule type="cellIs" priority="995" operator="equal" aboveAverage="0" equalAverage="0" bottom="0" percent="0" rank="0" text="" dxfId="442">
      <formula>4</formula>
    </cfRule>
    <cfRule type="cellIs" priority="996" operator="equal" aboveAverage="0" equalAverage="0" bottom="0" percent="0" rank="0" text="" dxfId="443">
      <formula>3</formula>
    </cfRule>
  </conditionalFormatting>
  <conditionalFormatting sqref="O5">
    <cfRule type="cellIs" priority="997" operator="equal" aboveAverage="0" equalAverage="0" bottom="0" percent="0" rank="0" text="" dxfId="444">
      <formula>5</formula>
    </cfRule>
    <cfRule type="cellIs" priority="998" operator="equal" aboveAverage="0" equalAverage="0" bottom="0" percent="0" rank="0" text="" dxfId="445">
      <formula>4</formula>
    </cfRule>
    <cfRule type="cellIs" priority="999" operator="equal" aboveAverage="0" equalAverage="0" bottom="0" percent="0" rank="0" text="" dxfId="446">
      <formula>3</formula>
    </cfRule>
  </conditionalFormatting>
  <conditionalFormatting sqref="O5">
    <cfRule type="cellIs" priority="1000" operator="equal" aboveAverage="0" equalAverage="0" bottom="0" percent="0" rank="0" text="" dxfId="447">
      <formula>5</formula>
    </cfRule>
    <cfRule type="cellIs" priority="1001" operator="equal" aboveAverage="0" equalAverage="0" bottom="0" percent="0" rank="0" text="" dxfId="448">
      <formula>4</formula>
    </cfRule>
    <cfRule type="cellIs" priority="1002" operator="equal" aboveAverage="0" equalAverage="0" bottom="0" percent="0" rank="0" text="" dxfId="449">
      <formula>3</formula>
    </cfRule>
  </conditionalFormatting>
  <conditionalFormatting sqref="O5">
    <cfRule type="cellIs" priority="1003" operator="equal" aboveAverage="0" equalAverage="0" bottom="0" percent="0" rank="0" text="" dxfId="0">
      <formula>5</formula>
    </cfRule>
    <cfRule type="cellIs" priority="1004" operator="equal" aboveAverage="0" equalAverage="0" bottom="0" percent="0" rank="0" text="" dxfId="1">
      <formula>4</formula>
    </cfRule>
    <cfRule type="cellIs" priority="1005" operator="equal" aboveAverage="0" equalAverage="0" bottom="0" percent="0" rank="0" text="" dxfId="2">
      <formula>3</formula>
    </cfRule>
  </conditionalFormatting>
  <conditionalFormatting sqref="M5">
    <cfRule type="cellIs" priority="1006" operator="equal" aboveAverage="0" equalAverage="0" bottom="0" percent="0" rank="0" text="" dxfId="3">
      <formula>5</formula>
    </cfRule>
    <cfRule type="cellIs" priority="1007" operator="equal" aboveAverage="0" equalAverage="0" bottom="0" percent="0" rank="0" text="" dxfId="4">
      <formula>4</formula>
    </cfRule>
    <cfRule type="cellIs" priority="1008" operator="equal" aboveAverage="0" equalAverage="0" bottom="0" percent="0" rank="0" text="" dxfId="5">
      <formula>3</formula>
    </cfRule>
  </conditionalFormatting>
  <conditionalFormatting sqref="M5">
    <cfRule type="cellIs" priority="1009" operator="equal" aboveAverage="0" equalAverage="0" bottom="0" percent="0" rank="0" text="" dxfId="6">
      <formula>5</formula>
    </cfRule>
    <cfRule type="cellIs" priority="1010" operator="equal" aboveAverage="0" equalAverage="0" bottom="0" percent="0" rank="0" text="" dxfId="7">
      <formula>4</formula>
    </cfRule>
    <cfRule type="cellIs" priority="1011" operator="equal" aboveAverage="0" equalAverage="0" bottom="0" percent="0" rank="0" text="" dxfId="8">
      <formula>3</formula>
    </cfRule>
  </conditionalFormatting>
  <conditionalFormatting sqref="M5">
    <cfRule type="cellIs" priority="1012" operator="equal" aboveAverage="0" equalAverage="0" bottom="0" percent="0" rank="0" text="" dxfId="9">
      <formula>5</formula>
    </cfRule>
    <cfRule type="cellIs" priority="1013" operator="equal" aboveAverage="0" equalAverage="0" bottom="0" percent="0" rank="0" text="" dxfId="10">
      <formula>4</formula>
    </cfRule>
    <cfRule type="cellIs" priority="1014" operator="equal" aboveAverage="0" equalAverage="0" bottom="0" percent="0" rank="0" text="" dxfId="11">
      <formula>3</formula>
    </cfRule>
  </conditionalFormatting>
  <conditionalFormatting sqref="M5">
    <cfRule type="cellIs" priority="1015" operator="equal" aboveAverage="0" equalAverage="0" bottom="0" percent="0" rank="0" text="" dxfId="12">
      <formula>5</formula>
    </cfRule>
    <cfRule type="cellIs" priority="1016" operator="equal" aboveAverage="0" equalAverage="0" bottom="0" percent="0" rank="0" text="" dxfId="13">
      <formula>4</formula>
    </cfRule>
    <cfRule type="cellIs" priority="1017" operator="equal" aboveAverage="0" equalAverage="0" bottom="0" percent="0" rank="0" text="" dxfId="14">
      <formula>3</formula>
    </cfRule>
  </conditionalFormatting>
  <conditionalFormatting sqref="M5">
    <cfRule type="cellIs" priority="1018" operator="equal" aboveAverage="0" equalAverage="0" bottom="0" percent="0" rank="0" text="" dxfId="15">
      <formula>5</formula>
    </cfRule>
    <cfRule type="cellIs" priority="1019" operator="equal" aboveAverage="0" equalAverage="0" bottom="0" percent="0" rank="0" text="" dxfId="16">
      <formula>4</formula>
    </cfRule>
    <cfRule type="cellIs" priority="1020" operator="equal" aboveAverage="0" equalAverage="0" bottom="0" percent="0" rank="0" text="" dxfId="17">
      <formula>3</formula>
    </cfRule>
  </conditionalFormatting>
  <conditionalFormatting sqref="M3">
    <cfRule type="expression" priority="1021" aboveAverage="0" equalAverage="0" bottom="0" percent="0" rank="0" text="" dxfId="18">
      <formula>$D$1&lt;M3</formula>
    </cfRule>
    <cfRule type="expression" priority="1022" aboveAverage="0" equalAverage="0" bottom="0" percent="0" rank="0" text="" dxfId="19">
      <formula>$D$1&gt;M3</formula>
    </cfRule>
  </conditionalFormatting>
  <conditionalFormatting sqref="M4">
    <cfRule type="expression" priority="1023" aboveAverage="0" equalAverage="0" bottom="0" percent="0" rank="0" text="" dxfId="20">
      <formula>$D$1&lt;M4</formula>
    </cfRule>
    <cfRule type="expression" priority="1024" aboveAverage="0" equalAverage="0" bottom="0" percent="0" rank="0" text="" dxfId="21">
      <formula>$D$1&gt;M4</formula>
    </cfRule>
  </conditionalFormatting>
  <conditionalFormatting sqref="M4">
    <cfRule type="expression" priority="1025" aboveAverage="0" equalAverage="0" bottom="0" percent="0" rank="0" text="" dxfId="22">
      <formula>$D$1&lt;M4</formula>
    </cfRule>
    <cfRule type="expression" priority="1026" aboveAverage="0" equalAverage="0" bottom="0" percent="0" rank="0" text="" dxfId="23">
      <formula>$D$1&gt;M4</formula>
    </cfRule>
  </conditionalFormatting>
  <conditionalFormatting sqref="M4">
    <cfRule type="expression" priority="1027" aboveAverage="0" equalAverage="0" bottom="0" percent="0" rank="0" text="" dxfId="24">
      <formula>$D$1&lt;M4</formula>
    </cfRule>
    <cfRule type="expression" priority="1028" aboveAverage="0" equalAverage="0" bottom="0" percent="0" rank="0" text="" dxfId="25">
      <formula>$D$1&gt;M4</formula>
    </cfRule>
  </conditionalFormatting>
  <conditionalFormatting sqref="M4">
    <cfRule type="expression" priority="1029" aboveAverage="0" equalAverage="0" bottom="0" percent="0" rank="0" text="" dxfId="26">
      <formula>$D$1&lt;M4</formula>
    </cfRule>
    <cfRule type="expression" priority="1030" aboveAverage="0" equalAverage="0" bottom="0" percent="0" rank="0" text="" dxfId="27">
      <formula>$D$1&gt;M4</formula>
    </cfRule>
  </conditionalFormatting>
  <conditionalFormatting sqref="M4">
    <cfRule type="expression" priority="1031" aboveAverage="0" equalAverage="0" bottom="0" percent="0" rank="0" text="" dxfId="28">
      <formula>$D$1&lt;M4</formula>
    </cfRule>
    <cfRule type="expression" priority="1032" aboveAverage="0" equalAverage="0" bottom="0" percent="0" rank="0" text="" dxfId="29">
      <formula>$D$1&gt;M4</formula>
    </cfRule>
  </conditionalFormatting>
  <conditionalFormatting sqref="M4">
    <cfRule type="expression" priority="1033" aboveAverage="0" equalAverage="0" bottom="0" percent="0" rank="0" text="" dxfId="30">
      <formula>$D$1&lt;M4</formula>
    </cfRule>
    <cfRule type="expression" priority="1034" aboveAverage="0" equalAverage="0" bottom="0" percent="0" rank="0" text="" dxfId="31">
      <formula>$D$1&gt;M4</formula>
    </cfRule>
  </conditionalFormatting>
  <conditionalFormatting sqref="M4">
    <cfRule type="expression" priority="1035" aboveAverage="0" equalAverage="0" bottom="0" percent="0" rank="0" text="" dxfId="32">
      <formula>$D$1&lt;M4</formula>
    </cfRule>
    <cfRule type="expression" priority="1036" aboveAverage="0" equalAverage="0" bottom="0" percent="0" rank="0" text="" dxfId="33">
      <formula>$D$1&gt;M4</formula>
    </cfRule>
  </conditionalFormatting>
  <conditionalFormatting sqref="Q4">
    <cfRule type="expression" priority="1037" aboveAverage="0" equalAverage="0" bottom="0" percent="0" rank="0" text="" dxfId="34">
      <formula>$D$1&lt;Q4</formula>
    </cfRule>
    <cfRule type="expression" priority="1038" aboveAverage="0" equalAverage="0" bottom="0" percent="0" rank="0" text="" dxfId="35">
      <formula>$D$1&gt;Q4</formula>
    </cfRule>
  </conditionalFormatting>
  <conditionalFormatting sqref="Q4">
    <cfRule type="expression" priority="1039" aboveAverage="0" equalAverage="0" bottom="0" percent="0" rank="0" text="" dxfId="36">
      <formula>$D$1&lt;Q4</formula>
    </cfRule>
    <cfRule type="expression" priority="1040" aboveAverage="0" equalAverage="0" bottom="0" percent="0" rank="0" text="" dxfId="37">
      <formula>$D$1&gt;Q4</formula>
    </cfRule>
  </conditionalFormatting>
  <conditionalFormatting sqref="Q4">
    <cfRule type="expression" priority="1041" aboveAverage="0" equalAverage="0" bottom="0" percent="0" rank="0" text="" dxfId="38">
      <formula>$D$1&lt;Q4</formula>
    </cfRule>
    <cfRule type="expression" priority="1042" aboveAverage="0" equalAverage="0" bottom="0" percent="0" rank="0" text="" dxfId="39">
      <formula>$D$1&gt;Q4</formula>
    </cfRule>
  </conditionalFormatting>
  <conditionalFormatting sqref="Q4">
    <cfRule type="expression" priority="1043" aboveAverage="0" equalAverage="0" bottom="0" percent="0" rank="0" text="" dxfId="40">
      <formula>$D$1&lt;Q4</formula>
    </cfRule>
    <cfRule type="expression" priority="1044" aboveAverage="0" equalAverage="0" bottom="0" percent="0" rank="0" text="" dxfId="41">
      <formula>$D$1&gt;Q4</formula>
    </cfRule>
  </conditionalFormatting>
  <conditionalFormatting sqref="Q4">
    <cfRule type="expression" priority="1045" aboveAverage="0" equalAverage="0" bottom="0" percent="0" rank="0" text="" dxfId="42">
      <formula>$D$1&lt;Q4</formula>
    </cfRule>
    <cfRule type="expression" priority="1046" aboveAverage="0" equalAverage="0" bottom="0" percent="0" rank="0" text="" dxfId="43">
      <formula>$D$1&gt;Q4</formula>
    </cfRule>
  </conditionalFormatting>
  <conditionalFormatting sqref="Q4">
    <cfRule type="expression" priority="1047" aboveAverage="0" equalAverage="0" bottom="0" percent="0" rank="0" text="" dxfId="44">
      <formula>$D$1&lt;Q4</formula>
    </cfRule>
    <cfRule type="expression" priority="1048" aboveAverage="0" equalAverage="0" bottom="0" percent="0" rank="0" text="" dxfId="45">
      <formula>$D$1&gt;Q4</formula>
    </cfRule>
  </conditionalFormatting>
  <conditionalFormatting sqref="R5">
    <cfRule type="expression" priority="1049" aboveAverage="0" equalAverage="0" bottom="0" percent="0" rank="0" text="" dxfId="46">
      <formula>$D$1&lt;R5</formula>
    </cfRule>
    <cfRule type="expression" priority="1050" aboveAverage="0" equalAverage="0" bottom="0" percent="0" rank="0" text="" dxfId="47">
      <formula>$D$1&gt;R5</formula>
    </cfRule>
  </conditionalFormatting>
  <conditionalFormatting sqref="R5">
    <cfRule type="expression" priority="1051" aboveAverage="0" equalAverage="0" bottom="0" percent="0" rank="0" text="" dxfId="48">
      <formula>$D$1&lt;R5</formula>
    </cfRule>
    <cfRule type="expression" priority="1052" aboveAverage="0" equalAverage="0" bottom="0" percent="0" rank="0" text="" dxfId="49">
      <formula>$D$1&gt;R5</formula>
    </cfRule>
  </conditionalFormatting>
  <conditionalFormatting sqref="R5">
    <cfRule type="expression" priority="1053" aboveAverage="0" equalAverage="0" bottom="0" percent="0" rank="0" text="" dxfId="50">
      <formula>$D$1&lt;R5</formula>
    </cfRule>
    <cfRule type="expression" priority="1054" aboveAverage="0" equalAverage="0" bottom="0" percent="0" rank="0" text="" dxfId="51">
      <formula>$D$1&gt;R5</formula>
    </cfRule>
  </conditionalFormatting>
  <conditionalFormatting sqref="R5">
    <cfRule type="expression" priority="1055" aboveAverage="0" equalAverage="0" bottom="0" percent="0" rank="0" text="" dxfId="52">
      <formula>$D$1&lt;R5</formula>
    </cfRule>
    <cfRule type="expression" priority="1056" aboveAverage="0" equalAverage="0" bottom="0" percent="0" rank="0" text="" dxfId="53">
      <formula>$D$1&gt;R5</formula>
    </cfRule>
  </conditionalFormatting>
  <conditionalFormatting sqref="R5">
    <cfRule type="expression" priority="1057" aboveAverage="0" equalAverage="0" bottom="0" percent="0" rank="0" text="" dxfId="54">
      <formula>$D$1&lt;R5</formula>
    </cfRule>
    <cfRule type="expression" priority="1058" aboveAverage="0" equalAverage="0" bottom="0" percent="0" rank="0" text="" dxfId="55">
      <formula>$D$1&gt;R5</formula>
    </cfRule>
  </conditionalFormatting>
  <conditionalFormatting sqref="R5">
    <cfRule type="expression" priority="1059" aboveAverage="0" equalAverage="0" bottom="0" percent="0" rank="0" text="" dxfId="56">
      <formula>$D$1&lt;R5</formula>
    </cfRule>
    <cfRule type="expression" priority="1060" aboveAverage="0" equalAverage="0" bottom="0" percent="0" rank="0" text="" dxfId="57">
      <formula>$D$1&gt;R5</formula>
    </cfRule>
  </conditionalFormatting>
  <conditionalFormatting sqref="R5">
    <cfRule type="expression" priority="1061" aboveAverage="0" equalAverage="0" bottom="0" percent="0" rank="0" text="" dxfId="58">
      <formula>$D$1&lt;R5</formula>
    </cfRule>
    <cfRule type="expression" priority="1062" aboveAverage="0" equalAverage="0" bottom="0" percent="0" rank="0" text="" dxfId="59">
      <formula>$D$1&gt;R5</formula>
    </cfRule>
  </conditionalFormatting>
  <conditionalFormatting sqref="R5">
    <cfRule type="expression" priority="1063" aboveAverage="0" equalAverage="0" bottom="0" percent="0" rank="0" text="" dxfId="60">
      <formula>$D$1&lt;R5</formula>
    </cfRule>
    <cfRule type="expression" priority="1064" aboveAverage="0" equalAverage="0" bottom="0" percent="0" rank="0" text="" dxfId="61">
      <formula>$D$1&gt;R5</formula>
    </cfRule>
  </conditionalFormatting>
  <conditionalFormatting sqref="R5">
    <cfRule type="expression" priority="1065" aboveAverage="0" equalAverage="0" bottom="0" percent="0" rank="0" text="" dxfId="62">
      <formula>$D$1&lt;R5</formula>
    </cfRule>
    <cfRule type="expression" priority="1066" aboveAverage="0" equalAverage="0" bottom="0" percent="0" rank="0" text="" dxfId="63">
      <formula>$D$1&gt;R5</formula>
    </cfRule>
  </conditionalFormatting>
  <conditionalFormatting sqref="R5">
    <cfRule type="expression" priority="1067" aboveAverage="0" equalAverage="0" bottom="0" percent="0" rank="0" text="" dxfId="64">
      <formula>$D$1&lt;R5</formula>
    </cfRule>
    <cfRule type="expression" priority="1068" aboveAverage="0" equalAverage="0" bottom="0" percent="0" rank="0" text="" dxfId="65">
      <formula>$D$1&gt;R5</formula>
    </cfRule>
  </conditionalFormatting>
  <conditionalFormatting sqref="R5">
    <cfRule type="expression" priority="1069" aboveAverage="0" equalAverage="0" bottom="0" percent="0" rank="0" text="" dxfId="66">
      <formula>$D$1&lt;R5</formula>
    </cfRule>
    <cfRule type="expression" priority="1070" aboveAverage="0" equalAverage="0" bottom="0" percent="0" rank="0" text="" dxfId="67">
      <formula>$D$1&gt;R5</formula>
    </cfRule>
  </conditionalFormatting>
  <conditionalFormatting sqref="R5">
    <cfRule type="expression" priority="1071" aboveAverage="0" equalAverage="0" bottom="0" percent="0" rank="0" text="" dxfId="68">
      <formula>$D$1&lt;R5</formula>
    </cfRule>
    <cfRule type="expression" priority="1072" aboveAverage="0" equalAverage="0" bottom="0" percent="0" rank="0" text="" dxfId="69">
      <formula>$D$1&gt;R5</formula>
    </cfRule>
  </conditionalFormatting>
  <conditionalFormatting sqref="R5">
    <cfRule type="expression" priority="1073" aboveAverage="0" equalAverage="0" bottom="0" percent="0" rank="0" text="" dxfId="70">
      <formula>$D$1&lt;R5</formula>
    </cfRule>
    <cfRule type="expression" priority="1074" aboveAverage="0" equalAverage="0" bottom="0" percent="0" rank="0" text="" dxfId="71">
      <formula>$D$1&gt;R5</formula>
    </cfRule>
  </conditionalFormatting>
  <conditionalFormatting sqref="R5">
    <cfRule type="expression" priority="1075" aboveAverage="0" equalAverage="0" bottom="0" percent="0" rank="0" text="" dxfId="72">
      <formula>$D$1&lt;R5</formula>
    </cfRule>
    <cfRule type="expression" priority="1076" aboveAverage="0" equalAverage="0" bottom="0" percent="0" rank="0" text="" dxfId="73">
      <formula>$D$1&gt;R5</formula>
    </cfRule>
  </conditionalFormatting>
  <conditionalFormatting sqref="R5">
    <cfRule type="cellIs" priority="1077" operator="equal" aboveAverage="0" equalAverage="0" bottom="0" percent="0" rank="0" text="" dxfId="74">
      <formula>5</formula>
    </cfRule>
    <cfRule type="cellIs" priority="1078" operator="equal" aboveAverage="0" equalAverage="0" bottom="0" percent="0" rank="0" text="" dxfId="75">
      <formula>4</formula>
    </cfRule>
    <cfRule type="cellIs" priority="1079" operator="equal" aboveAverage="0" equalAverage="0" bottom="0" percent="0" rank="0" text="" dxfId="76">
      <formula>3</formula>
    </cfRule>
  </conditionalFormatting>
  <conditionalFormatting sqref="R5">
    <cfRule type="cellIs" priority="1080" operator="equal" aboveAverage="0" equalAverage="0" bottom="0" percent="0" rank="0" text="" dxfId="77">
      <formula>5</formula>
    </cfRule>
    <cfRule type="cellIs" priority="1081" operator="equal" aboveAverage="0" equalAverage="0" bottom="0" percent="0" rank="0" text="" dxfId="78">
      <formula>4</formula>
    </cfRule>
    <cfRule type="cellIs" priority="1082" operator="equal" aboveAverage="0" equalAverage="0" bottom="0" percent="0" rank="0" text="" dxfId="79">
      <formula>3</formula>
    </cfRule>
  </conditionalFormatting>
  <conditionalFormatting sqref="R4">
    <cfRule type="expression" priority="1083" aboveAverage="0" equalAverage="0" bottom="0" percent="0" rank="0" text="" dxfId="80">
      <formula>$D$1&lt;R4</formula>
    </cfRule>
    <cfRule type="expression" priority="1084" aboveAverage="0" equalAverage="0" bottom="0" percent="0" rank="0" text="" dxfId="81">
      <formula>$D$1&gt;R4</formula>
    </cfRule>
  </conditionalFormatting>
  <conditionalFormatting sqref="R4">
    <cfRule type="expression" priority="1085" aboveAverage="0" equalAverage="0" bottom="0" percent="0" rank="0" text="" dxfId="82">
      <formula>$D$1&lt;R4</formula>
    </cfRule>
    <cfRule type="expression" priority="1086" aboveAverage="0" equalAverage="0" bottom="0" percent="0" rank="0" text="" dxfId="83">
      <formula>$D$1&gt;R4</formula>
    </cfRule>
  </conditionalFormatting>
  <conditionalFormatting sqref="R4">
    <cfRule type="expression" priority="1087" aboveAverage="0" equalAverage="0" bottom="0" percent="0" rank="0" text="" dxfId="84">
      <formula>$D$1&lt;R4</formula>
    </cfRule>
    <cfRule type="expression" priority="1088" aboveAverage="0" equalAverage="0" bottom="0" percent="0" rank="0" text="" dxfId="85">
      <formula>$D$1&gt;R4</formula>
    </cfRule>
  </conditionalFormatting>
  <conditionalFormatting sqref="R4">
    <cfRule type="expression" priority="1089" aboveAverage="0" equalAverage="0" bottom="0" percent="0" rank="0" text="" dxfId="86">
      <formula>$D$1&lt;R4</formula>
    </cfRule>
    <cfRule type="expression" priority="1090" aboveAverage="0" equalAverage="0" bottom="0" percent="0" rank="0" text="" dxfId="87">
      <formula>$D$1&gt;R4</formula>
    </cfRule>
  </conditionalFormatting>
  <conditionalFormatting sqref="R4">
    <cfRule type="expression" priority="1091" aboveAverage="0" equalAverage="0" bottom="0" percent="0" rank="0" text="" dxfId="88">
      <formula>$D$1&lt;R4</formula>
    </cfRule>
    <cfRule type="expression" priority="1092" aboveAverage="0" equalAverage="0" bottom="0" percent="0" rank="0" text="" dxfId="89">
      <formula>$D$1&gt;R4</formula>
    </cfRule>
  </conditionalFormatting>
  <conditionalFormatting sqref="R4">
    <cfRule type="expression" priority="1093" aboveAverage="0" equalAverage="0" bottom="0" percent="0" rank="0" text="" dxfId="90">
      <formula>$D$1&lt;R4</formula>
    </cfRule>
    <cfRule type="expression" priority="1094" aboveAverage="0" equalAverage="0" bottom="0" percent="0" rank="0" text="" dxfId="91">
      <formula>$D$1&gt;R4</formula>
    </cfRule>
  </conditionalFormatting>
  <conditionalFormatting sqref="R4">
    <cfRule type="expression" priority="1095" aboveAverage="0" equalAverage="0" bottom="0" percent="0" rank="0" text="" dxfId="92">
      <formula>$D$1&lt;R4</formula>
    </cfRule>
    <cfRule type="expression" priority="1096" aboveAverage="0" equalAverage="0" bottom="0" percent="0" rank="0" text="" dxfId="93">
      <formula>$D$1&gt;R4</formula>
    </cfRule>
  </conditionalFormatting>
  <conditionalFormatting sqref="R4">
    <cfRule type="expression" priority="1097" aboveAverage="0" equalAverage="0" bottom="0" percent="0" rank="0" text="" dxfId="94">
      <formula>$D$1&lt;R4</formula>
    </cfRule>
    <cfRule type="expression" priority="1098" aboveAverage="0" equalAverage="0" bottom="0" percent="0" rank="0" text="" dxfId="95">
      <formula>$D$1&gt;R4</formula>
    </cfRule>
  </conditionalFormatting>
  <conditionalFormatting sqref="R4">
    <cfRule type="expression" priority="1099" aboveAverage="0" equalAverage="0" bottom="0" percent="0" rank="0" text="" dxfId="96">
      <formula>$D$1&lt;R4</formula>
    </cfRule>
    <cfRule type="expression" priority="1100" aboveAverage="0" equalAverage="0" bottom="0" percent="0" rank="0" text="" dxfId="97">
      <formula>$D$1&gt;R4</formula>
    </cfRule>
  </conditionalFormatting>
  <conditionalFormatting sqref="S3">
    <cfRule type="expression" priority="1101" aboveAverage="0" equalAverage="0" bottom="0" percent="0" rank="0" text="" dxfId="98">
      <formula>$D$1&lt;S3</formula>
    </cfRule>
    <cfRule type="expression" priority="1102" aboveAverage="0" equalAverage="0" bottom="0" percent="0" rank="0" text="" dxfId="99">
      <formula>$D$1&gt;S3</formula>
    </cfRule>
  </conditionalFormatting>
  <conditionalFormatting sqref="S5">
    <cfRule type="expression" priority="1103" aboveAverage="0" equalAverage="0" bottom="0" percent="0" rank="0" text="" dxfId="100">
      <formula>$D$1&lt;S5</formula>
    </cfRule>
    <cfRule type="expression" priority="1104" aboveAverage="0" equalAverage="0" bottom="0" percent="0" rank="0" text="" dxfId="101">
      <formula>$D$1&gt;S5</formula>
    </cfRule>
  </conditionalFormatting>
  <conditionalFormatting sqref="S5">
    <cfRule type="expression" priority="1105" aboveAverage="0" equalAverage="0" bottom="0" percent="0" rank="0" text="" dxfId="102">
      <formula>$D$1&lt;S5</formula>
    </cfRule>
    <cfRule type="expression" priority="1106" aboveAverage="0" equalAverage="0" bottom="0" percent="0" rank="0" text="" dxfId="103">
      <formula>$D$1&gt;S5</formula>
    </cfRule>
  </conditionalFormatting>
  <conditionalFormatting sqref="S5">
    <cfRule type="expression" priority="1107" aboveAverage="0" equalAverage="0" bottom="0" percent="0" rank="0" text="" dxfId="104">
      <formula>$D$1&lt;S5</formula>
    </cfRule>
    <cfRule type="expression" priority="1108" aboveAverage="0" equalAverage="0" bottom="0" percent="0" rank="0" text="" dxfId="105">
      <formula>$D$1&gt;S5</formula>
    </cfRule>
  </conditionalFormatting>
  <conditionalFormatting sqref="S5">
    <cfRule type="expression" priority="1109" aboveAverage="0" equalAverage="0" bottom="0" percent="0" rank="0" text="" dxfId="106">
      <formula>$D$1&lt;S5</formula>
    </cfRule>
    <cfRule type="expression" priority="1110" aboveAverage="0" equalAverage="0" bottom="0" percent="0" rank="0" text="" dxfId="107">
      <formula>$D$1&gt;S5</formula>
    </cfRule>
  </conditionalFormatting>
  <conditionalFormatting sqref="S5">
    <cfRule type="expression" priority="1111" aboveAverage="0" equalAverage="0" bottom="0" percent="0" rank="0" text="" dxfId="108">
      <formula>$D$1&lt;S5</formula>
    </cfRule>
    <cfRule type="expression" priority="1112" aboveAverage="0" equalAverage="0" bottom="0" percent="0" rank="0" text="" dxfId="109">
      <formula>$D$1&gt;S5</formula>
    </cfRule>
  </conditionalFormatting>
  <conditionalFormatting sqref="S5">
    <cfRule type="expression" priority="1113" aboveAverage="0" equalAverage="0" bottom="0" percent="0" rank="0" text="" dxfId="110">
      <formula>$D$1&lt;S5</formula>
    </cfRule>
    <cfRule type="expression" priority="1114" aboveAverage="0" equalAverage="0" bottom="0" percent="0" rank="0" text="" dxfId="111">
      <formula>$D$1&gt;S5</formula>
    </cfRule>
  </conditionalFormatting>
  <conditionalFormatting sqref="S5">
    <cfRule type="expression" priority="1115" aboveAverage="0" equalAverage="0" bottom="0" percent="0" rank="0" text="" dxfId="112">
      <formula>$D$1&lt;S5</formula>
    </cfRule>
    <cfRule type="expression" priority="1116" aboveAverage="0" equalAverage="0" bottom="0" percent="0" rank="0" text="" dxfId="113">
      <formula>$D$1&gt;S5</formula>
    </cfRule>
  </conditionalFormatting>
  <conditionalFormatting sqref="S5">
    <cfRule type="cellIs" priority="1117" operator="equal" aboveAverage="0" equalAverage="0" bottom="0" percent="0" rank="0" text="" dxfId="114">
      <formula>5</formula>
    </cfRule>
    <cfRule type="cellIs" priority="1118" operator="equal" aboveAverage="0" equalAverage="0" bottom="0" percent="0" rank="0" text="" dxfId="115">
      <formula>4</formula>
    </cfRule>
    <cfRule type="cellIs" priority="1119" operator="equal" aboveAverage="0" equalAverage="0" bottom="0" percent="0" rank="0" text="" dxfId="116">
      <formula>3</formula>
    </cfRule>
  </conditionalFormatting>
  <conditionalFormatting sqref="S4">
    <cfRule type="expression" priority="1120" aboveAverage="0" equalAverage="0" bottom="0" percent="0" rank="0" text="" dxfId="117">
      <formula>$D$1&lt;S4</formula>
    </cfRule>
    <cfRule type="expression" priority="1121" aboveAverage="0" equalAverage="0" bottom="0" percent="0" rank="0" text="" dxfId="118">
      <formula>$D$1&gt;S4</formula>
    </cfRule>
  </conditionalFormatting>
  <conditionalFormatting sqref="S4">
    <cfRule type="expression" priority="1122" aboveAverage="0" equalAverage="0" bottom="0" percent="0" rank="0" text="" dxfId="119">
      <formula>$D$1&lt;S4</formula>
    </cfRule>
    <cfRule type="expression" priority="1123" aboveAverage="0" equalAverage="0" bottom="0" percent="0" rank="0" text="" dxfId="120">
      <formula>$D$1&gt;S4</formula>
    </cfRule>
  </conditionalFormatting>
  <conditionalFormatting sqref="S4">
    <cfRule type="expression" priority="1124" aboveAverage="0" equalAverage="0" bottom="0" percent="0" rank="0" text="" dxfId="121">
      <formula>$D$1&lt;S4</formula>
    </cfRule>
    <cfRule type="expression" priority="1125" aboveAverage="0" equalAverage="0" bottom="0" percent="0" rank="0" text="" dxfId="122">
      <formula>$D$1&gt;S4</formula>
    </cfRule>
  </conditionalFormatting>
  <conditionalFormatting sqref="S4">
    <cfRule type="expression" priority="1126" aboveAverage="0" equalAverage="0" bottom="0" percent="0" rank="0" text="" dxfId="123">
      <formula>$D$1&lt;S4</formula>
    </cfRule>
    <cfRule type="expression" priority="1127" aboveAverage="0" equalAverage="0" bottom="0" percent="0" rank="0" text="" dxfId="124">
      <formula>$D$1&gt;S4</formula>
    </cfRule>
  </conditionalFormatting>
  <conditionalFormatting sqref="T5">
    <cfRule type="expression" priority="1128" aboveAverage="0" equalAverage="0" bottom="0" percent="0" rank="0" text="" dxfId="125">
      <formula>$D$1&lt;T5</formula>
    </cfRule>
    <cfRule type="expression" priority="1129" aboveAverage="0" equalAverage="0" bottom="0" percent="0" rank="0" text="" dxfId="126">
      <formula>$D$1&gt;T5</formula>
    </cfRule>
  </conditionalFormatting>
  <conditionalFormatting sqref="T4">
    <cfRule type="expression" priority="1130" aboveAverage="0" equalAverage="0" bottom="0" percent="0" rank="0" text="" dxfId="127">
      <formula>$D$1&lt;T4</formula>
    </cfRule>
    <cfRule type="expression" priority="1131" aboveAverage="0" equalAverage="0" bottom="0" percent="0" rank="0" text="" dxfId="128">
      <formula>$D$1&gt;T4</formula>
    </cfRule>
  </conditionalFormatting>
  <conditionalFormatting sqref="T4">
    <cfRule type="expression" priority="1132" aboveAverage="0" equalAverage="0" bottom="0" percent="0" rank="0" text="" dxfId="129">
      <formula>$D$1&lt;T4</formula>
    </cfRule>
    <cfRule type="expression" priority="1133" aboveAverage="0" equalAverage="0" bottom="0" percent="0" rank="0" text="" dxfId="130">
      <formula>$D$1&gt;T4</formula>
    </cfRule>
  </conditionalFormatting>
  <conditionalFormatting sqref="T4">
    <cfRule type="expression" priority="1134" aboveAverage="0" equalAverage="0" bottom="0" percent="0" rank="0" text="" dxfId="131">
      <formula>$D$1&lt;T4</formula>
    </cfRule>
    <cfRule type="expression" priority="1135" aboveAverage="0" equalAverage="0" bottom="0" percent="0" rank="0" text="" dxfId="132">
      <formula>$D$1&gt;T4</formula>
    </cfRule>
  </conditionalFormatting>
  <conditionalFormatting sqref="T4">
    <cfRule type="expression" priority="1136" aboveAverage="0" equalAverage="0" bottom="0" percent="0" rank="0" text="" dxfId="133">
      <formula>$D$1&lt;T4</formula>
    </cfRule>
    <cfRule type="expression" priority="1137" aboveAverage="0" equalAverage="0" bottom="0" percent="0" rank="0" text="" dxfId="134">
      <formula>$D$1&gt;T4</formula>
    </cfRule>
  </conditionalFormatting>
  <conditionalFormatting sqref="T5">
    <cfRule type="expression" priority="1138" aboveAverage="0" equalAverage="0" bottom="0" percent="0" rank="0" text="" dxfId="135">
      <formula>$D$1&lt;T5</formula>
    </cfRule>
    <cfRule type="expression" priority="1139" aboveAverage="0" equalAverage="0" bottom="0" percent="0" rank="0" text="" dxfId="136">
      <formula>$D$1&gt;T5</formula>
    </cfRule>
  </conditionalFormatting>
  <conditionalFormatting sqref="T5">
    <cfRule type="expression" priority="1140" aboveAverage="0" equalAverage="0" bottom="0" percent="0" rank="0" text="" dxfId="137">
      <formula>$D$1&lt;T5</formula>
    </cfRule>
    <cfRule type="expression" priority="1141" aboveAverage="0" equalAverage="0" bottom="0" percent="0" rank="0" text="" dxfId="138">
      <formula>$D$1&gt;T5</formula>
    </cfRule>
  </conditionalFormatting>
  <conditionalFormatting sqref="T5">
    <cfRule type="expression" priority="1142" aboveAverage="0" equalAverage="0" bottom="0" percent="0" rank="0" text="" dxfId="139">
      <formula>$D$1&lt;T5</formula>
    </cfRule>
    <cfRule type="expression" priority="1143" aboveAverage="0" equalAverage="0" bottom="0" percent="0" rank="0" text="" dxfId="140">
      <formula>$D$1&gt;T5</formula>
    </cfRule>
  </conditionalFormatting>
  <conditionalFormatting sqref="T5">
    <cfRule type="expression" priority="1144" aboveAverage="0" equalAverage="0" bottom="0" percent="0" rank="0" text="" dxfId="141">
      <formula>$D$1&lt;T5</formula>
    </cfRule>
    <cfRule type="expression" priority="1145" aboveAverage="0" equalAverage="0" bottom="0" percent="0" rank="0" text="" dxfId="142">
      <formula>$D$1&gt;T5</formula>
    </cfRule>
  </conditionalFormatting>
  <conditionalFormatting sqref="T5">
    <cfRule type="expression" priority="1146" aboveAverage="0" equalAverage="0" bottom="0" percent="0" rank="0" text="" dxfId="143">
      <formula>$D$1&lt;T5</formula>
    </cfRule>
    <cfRule type="expression" priority="1147" aboveAverage="0" equalAverage="0" bottom="0" percent="0" rank="0" text="" dxfId="144">
      <formula>$D$1&gt;T5</formula>
    </cfRule>
  </conditionalFormatting>
  <conditionalFormatting sqref="T5">
    <cfRule type="expression" priority="1148" aboveAverage="0" equalAverage="0" bottom="0" percent="0" rank="0" text="" dxfId="145">
      <formula>$D$1&lt;T5</formula>
    </cfRule>
    <cfRule type="expression" priority="1149" aboveAverage="0" equalAverage="0" bottom="0" percent="0" rank="0" text="" dxfId="146">
      <formula>$D$1&gt;T5</formula>
    </cfRule>
  </conditionalFormatting>
  <conditionalFormatting sqref="T5">
    <cfRule type="expression" priority="1150" aboveAverage="0" equalAverage="0" bottom="0" percent="0" rank="0" text="" dxfId="147">
      <formula>$D$1&lt;T5</formula>
    </cfRule>
    <cfRule type="expression" priority="1151" aboveAverage="0" equalAverage="0" bottom="0" percent="0" rank="0" text="" dxfId="148">
      <formula>$D$1&gt;T5</formula>
    </cfRule>
  </conditionalFormatting>
  <conditionalFormatting sqref="T5">
    <cfRule type="expression" priority="1152" aboveAverage="0" equalAverage="0" bottom="0" percent="0" rank="0" text="" dxfId="149">
      <formula>$D$1&lt;T5</formula>
    </cfRule>
    <cfRule type="expression" priority="1153" aboveAverage="0" equalAverage="0" bottom="0" percent="0" rank="0" text="" dxfId="150">
      <formula>$D$1&gt;T5</formula>
    </cfRule>
  </conditionalFormatting>
  <conditionalFormatting sqref="T4">
    <cfRule type="expression" priority="1154" aboveAverage="0" equalAverage="0" bottom="0" percent="0" rank="0" text="" dxfId="151">
      <formula>$D$1&lt;T4</formula>
    </cfRule>
    <cfRule type="expression" priority="1155" aboveAverage="0" equalAverage="0" bottom="0" percent="0" rank="0" text="" dxfId="152">
      <formula>$D$1&gt;T4</formula>
    </cfRule>
  </conditionalFormatting>
  <conditionalFormatting sqref="T4">
    <cfRule type="expression" priority="1156" aboveAverage="0" equalAverage="0" bottom="0" percent="0" rank="0" text="" dxfId="153">
      <formula>$D$1&lt;T4</formula>
    </cfRule>
    <cfRule type="expression" priority="1157" aboveAverage="0" equalAverage="0" bottom="0" percent="0" rank="0" text="" dxfId="154">
      <formula>$D$1&gt;T4</formula>
    </cfRule>
  </conditionalFormatting>
  <conditionalFormatting sqref="T4">
    <cfRule type="expression" priority="1158" aboveAverage="0" equalAverage="0" bottom="0" percent="0" rank="0" text="" dxfId="155">
      <formula>$D$1&lt;T4</formula>
    </cfRule>
    <cfRule type="expression" priority="1159" aboveAverage="0" equalAverage="0" bottom="0" percent="0" rank="0" text="" dxfId="156">
      <formula>$D$1&gt;T4</formula>
    </cfRule>
  </conditionalFormatting>
  <conditionalFormatting sqref="T4">
    <cfRule type="expression" priority="1160" aboveAverage="0" equalAverage="0" bottom="0" percent="0" rank="0" text="" dxfId="157">
      <formula>$D$1&lt;T4</formula>
    </cfRule>
    <cfRule type="expression" priority="1161" aboveAverage="0" equalAverage="0" bottom="0" percent="0" rank="0" text="" dxfId="158">
      <formula>$D$1&gt;T4</formula>
    </cfRule>
  </conditionalFormatting>
  <conditionalFormatting sqref="T4">
    <cfRule type="expression" priority="1162" aboveAverage="0" equalAverage="0" bottom="0" percent="0" rank="0" text="" dxfId="159">
      <formula>$D$1&lt;T4</formula>
    </cfRule>
    <cfRule type="expression" priority="1163" aboveAverage="0" equalAverage="0" bottom="0" percent="0" rank="0" text="" dxfId="160">
      <formula>$D$1&gt;T4</formula>
    </cfRule>
  </conditionalFormatting>
  <conditionalFormatting sqref="T5">
    <cfRule type="expression" priority="1164" aboveAverage="0" equalAverage="0" bottom="0" percent="0" rank="0" text="" dxfId="161">
      <formula>$D$1&lt;T5</formula>
    </cfRule>
    <cfRule type="expression" priority="1165" aboveAverage="0" equalAverage="0" bottom="0" percent="0" rank="0" text="" dxfId="162">
      <formula>$D$1&gt;T5</formula>
    </cfRule>
  </conditionalFormatting>
  <conditionalFormatting sqref="T5">
    <cfRule type="expression" priority="1166" aboveAverage="0" equalAverage="0" bottom="0" percent="0" rank="0" text="" dxfId="163">
      <formula>$D$1&lt;T5</formula>
    </cfRule>
    <cfRule type="expression" priority="1167" aboveAverage="0" equalAverage="0" bottom="0" percent="0" rank="0" text="" dxfId="164">
      <formula>$D$1&gt;T5</formula>
    </cfRule>
  </conditionalFormatting>
  <conditionalFormatting sqref="T5">
    <cfRule type="expression" priority="1168" aboveAverage="0" equalAverage="0" bottom="0" percent="0" rank="0" text="" dxfId="165">
      <formula>$D$1&lt;T5</formula>
    </cfRule>
    <cfRule type="expression" priority="1169" aboveAverage="0" equalAverage="0" bottom="0" percent="0" rank="0" text="" dxfId="166">
      <formula>$D$1&gt;T5</formula>
    </cfRule>
  </conditionalFormatting>
  <conditionalFormatting sqref="T5">
    <cfRule type="expression" priority="1170" aboveAverage="0" equalAverage="0" bottom="0" percent="0" rank="0" text="" dxfId="167">
      <formula>$D$1&lt;T5</formula>
    </cfRule>
    <cfRule type="expression" priority="1171" aboveAverage="0" equalAverage="0" bottom="0" percent="0" rank="0" text="" dxfId="168">
      <formula>$D$1&gt;T5</formula>
    </cfRule>
  </conditionalFormatting>
  <conditionalFormatting sqref="T4">
    <cfRule type="expression" priority="1172" aboveAverage="0" equalAverage="0" bottom="0" percent="0" rank="0" text="" dxfId="169">
      <formula>$D$1&lt;T4</formula>
    </cfRule>
    <cfRule type="expression" priority="1173" aboveAverage="0" equalAverage="0" bottom="0" percent="0" rank="0" text="" dxfId="170">
      <formula>$D$1&gt;T4</formula>
    </cfRule>
  </conditionalFormatting>
  <conditionalFormatting sqref="T5">
    <cfRule type="cellIs" priority="1174" operator="equal" aboveAverage="0" equalAverage="0" bottom="0" percent="0" rank="0" text="" dxfId="171">
      <formula>5</formula>
    </cfRule>
    <cfRule type="cellIs" priority="1175" operator="equal" aboveAverage="0" equalAverage="0" bottom="0" percent="0" rank="0" text="" dxfId="172">
      <formula>4</formula>
    </cfRule>
    <cfRule type="cellIs" priority="1176" operator="equal" aboveAverage="0" equalAverage="0" bottom="0" percent="0" rank="0" text="" dxfId="173">
      <formula>3</formula>
    </cfRule>
  </conditionalFormatting>
  <conditionalFormatting sqref="T3">
    <cfRule type="expression" priority="1177" aboveAverage="0" equalAverage="0" bottom="0" percent="0" rank="0" text="" dxfId="174">
      <formula>$D$1&lt;T3</formula>
    </cfRule>
    <cfRule type="expression" priority="1178" aboveAverage="0" equalAverage="0" bottom="0" percent="0" rank="0" text="" dxfId="175">
      <formula>$D$1&gt;T3</formula>
    </cfRule>
  </conditionalFormatting>
  <conditionalFormatting sqref="T5">
    <cfRule type="expression" priority="1179" aboveAverage="0" equalAverage="0" bottom="0" percent="0" rank="0" text="" dxfId="176">
      <formula>$D$1&lt;T5</formula>
    </cfRule>
    <cfRule type="expression" priority="1180" aboveAverage="0" equalAverage="0" bottom="0" percent="0" rank="0" text="" dxfId="177">
      <formula>$D$1&gt;T5</formula>
    </cfRule>
  </conditionalFormatting>
  <conditionalFormatting sqref="T5">
    <cfRule type="expression" priority="1181" aboveAverage="0" equalAverage="0" bottom="0" percent="0" rank="0" text="" dxfId="178">
      <formula>$D$1&lt;T5</formula>
    </cfRule>
    <cfRule type="expression" priority="1182" aboveAverage="0" equalAverage="0" bottom="0" percent="0" rank="0" text="" dxfId="179">
      <formula>$D$1&gt;T5</formula>
    </cfRule>
  </conditionalFormatting>
  <conditionalFormatting sqref="T5">
    <cfRule type="expression" priority="1183" aboveAverage="0" equalAverage="0" bottom="0" percent="0" rank="0" text="" dxfId="180">
      <formula>$D$1&lt;T5</formula>
    </cfRule>
    <cfRule type="expression" priority="1184" aboveAverage="0" equalAverage="0" bottom="0" percent="0" rank="0" text="" dxfId="181">
      <formula>$D$1&gt;T5</formula>
    </cfRule>
  </conditionalFormatting>
  <conditionalFormatting sqref="T5">
    <cfRule type="expression" priority="1185" aboveAverage="0" equalAverage="0" bottom="0" percent="0" rank="0" text="" dxfId="182">
      <formula>$D$1&lt;T5</formula>
    </cfRule>
    <cfRule type="expression" priority="1186" aboveAverage="0" equalAverage="0" bottom="0" percent="0" rank="0" text="" dxfId="183">
      <formula>$D$1&gt;T5</formula>
    </cfRule>
  </conditionalFormatting>
  <conditionalFormatting sqref="T5">
    <cfRule type="expression" priority="1187" aboveAverage="0" equalAverage="0" bottom="0" percent="0" rank="0" text="" dxfId="184">
      <formula>$D$1&lt;T5</formula>
    </cfRule>
    <cfRule type="expression" priority="1188" aboveAverage="0" equalAverage="0" bottom="0" percent="0" rank="0" text="" dxfId="185">
      <formula>$D$1&gt;T5</formula>
    </cfRule>
  </conditionalFormatting>
  <conditionalFormatting sqref="T5">
    <cfRule type="expression" priority="1189" aboveAverage="0" equalAverage="0" bottom="0" percent="0" rank="0" text="" dxfId="186">
      <formula>$D$1&lt;T5</formula>
    </cfRule>
    <cfRule type="expression" priority="1190" aboveAverage="0" equalAverage="0" bottom="0" percent="0" rank="0" text="" dxfId="187">
      <formula>$D$1&gt;T5</formula>
    </cfRule>
  </conditionalFormatting>
  <conditionalFormatting sqref="T5">
    <cfRule type="expression" priority="1191" aboveAverage="0" equalAverage="0" bottom="0" percent="0" rank="0" text="" dxfId="188">
      <formula>$D$1&lt;T5</formula>
    </cfRule>
    <cfRule type="expression" priority="1192" aboveAverage="0" equalAverage="0" bottom="0" percent="0" rank="0" text="" dxfId="189">
      <formula>$D$1&gt;T5</formula>
    </cfRule>
  </conditionalFormatting>
  <conditionalFormatting sqref="T5">
    <cfRule type="expression" priority="1193" aboveAverage="0" equalAverage="0" bottom="0" percent="0" rank="0" text="" dxfId="190">
      <formula>$D$1&lt;T5</formula>
    </cfRule>
    <cfRule type="expression" priority="1194" aboveAverage="0" equalAverage="0" bottom="0" percent="0" rank="0" text="" dxfId="191">
      <formula>$D$1&gt;T5</formula>
    </cfRule>
  </conditionalFormatting>
  <conditionalFormatting sqref="T5">
    <cfRule type="expression" priority="1195" aboveAverage="0" equalAverage="0" bottom="0" percent="0" rank="0" text="" dxfId="192">
      <formula>$D$1&lt;T5</formula>
    </cfRule>
    <cfRule type="expression" priority="1196" aboveAverage="0" equalAverage="0" bottom="0" percent="0" rank="0" text="" dxfId="193">
      <formula>$D$1&gt;T5</formula>
    </cfRule>
  </conditionalFormatting>
  <conditionalFormatting sqref="T5">
    <cfRule type="expression" priority="1197" aboveAverage="0" equalAverage="0" bottom="0" percent="0" rank="0" text="" dxfId="194">
      <formula>$D$1&lt;T5</formula>
    </cfRule>
    <cfRule type="expression" priority="1198" aboveAverage="0" equalAverage="0" bottom="0" percent="0" rank="0" text="" dxfId="195">
      <formula>$D$1&gt;T5</formula>
    </cfRule>
  </conditionalFormatting>
  <conditionalFormatting sqref="T5">
    <cfRule type="cellIs" priority="1199" operator="equal" aboveAverage="0" equalAverage="0" bottom="0" percent="0" rank="0" text="" dxfId="196">
      <formula>5</formula>
    </cfRule>
    <cfRule type="cellIs" priority="1200" operator="equal" aboveAverage="0" equalAverage="0" bottom="0" percent="0" rank="0" text="" dxfId="197">
      <formula>4</formula>
    </cfRule>
    <cfRule type="cellIs" priority="1201" operator="equal" aboveAverage="0" equalAverage="0" bottom="0" percent="0" rank="0" text="" dxfId="198">
      <formula>3</formula>
    </cfRule>
  </conditionalFormatting>
  <conditionalFormatting sqref="T5">
    <cfRule type="cellIs" priority="1202" operator="equal" aboveAverage="0" equalAverage="0" bottom="0" percent="0" rank="0" text="" dxfId="199">
      <formula>5</formula>
    </cfRule>
    <cfRule type="cellIs" priority="1203" operator="equal" aboveAverage="0" equalAverage="0" bottom="0" percent="0" rank="0" text="" dxfId="200">
      <formula>4</formula>
    </cfRule>
    <cfRule type="cellIs" priority="1204" operator="equal" aboveAverage="0" equalAverage="0" bottom="0" percent="0" rank="0" text="" dxfId="201">
      <formula>3</formula>
    </cfRule>
  </conditionalFormatting>
  <conditionalFormatting sqref="T4">
    <cfRule type="expression" priority="1205" aboveAverage="0" equalAverage="0" bottom="0" percent="0" rank="0" text="" dxfId="202">
      <formula>$D$1&lt;T4</formula>
    </cfRule>
    <cfRule type="expression" priority="1206" aboveAverage="0" equalAverage="0" bottom="0" percent="0" rank="0" text="" dxfId="203">
      <formula>$D$1&gt;T4</formula>
    </cfRule>
  </conditionalFormatting>
  <conditionalFormatting sqref="T4">
    <cfRule type="expression" priority="1207" aboveAverage="0" equalAverage="0" bottom="0" percent="0" rank="0" text="" dxfId="204">
      <formula>$D$1&lt;T4</formula>
    </cfRule>
    <cfRule type="expression" priority="1208" aboveAverage="0" equalAverage="0" bottom="0" percent="0" rank="0" text="" dxfId="205">
      <formula>$D$1&gt;T4</formula>
    </cfRule>
  </conditionalFormatting>
  <conditionalFormatting sqref="T4">
    <cfRule type="expression" priority="1209" aboveAverage="0" equalAverage="0" bottom="0" percent="0" rank="0" text="" dxfId="206">
      <formula>$D$1&lt;T4</formula>
    </cfRule>
    <cfRule type="expression" priority="1210" aboveAverage="0" equalAverage="0" bottom="0" percent="0" rank="0" text="" dxfId="207">
      <formula>$D$1&gt;T4</formula>
    </cfRule>
  </conditionalFormatting>
  <conditionalFormatting sqref="T4">
    <cfRule type="expression" priority="1211" aboveAverage="0" equalAverage="0" bottom="0" percent="0" rank="0" text="" dxfId="208">
      <formula>$D$1&lt;T4</formula>
    </cfRule>
    <cfRule type="expression" priority="1212" aboveAverage="0" equalAverage="0" bottom="0" percent="0" rank="0" text="" dxfId="209">
      <formula>$D$1&gt;T4</formula>
    </cfRule>
  </conditionalFormatting>
  <conditionalFormatting sqref="T3">
    <cfRule type="expression" priority="1213" aboveAverage="0" equalAverage="0" bottom="0" percent="0" rank="0" text="" dxfId="210">
      <formula>$D$1&lt;T3</formula>
    </cfRule>
    <cfRule type="expression" priority="1214" aboveAverage="0" equalAverage="0" bottom="0" percent="0" rank="0" text="" dxfId="211">
      <formula>$D$1&gt;T3</formula>
    </cfRule>
  </conditionalFormatting>
  <conditionalFormatting sqref="T5">
    <cfRule type="expression" priority="1215" aboveAverage="0" equalAverage="0" bottom="0" percent="0" rank="0" text="" dxfId="212">
      <formula>$D$1&lt;T5</formula>
    </cfRule>
    <cfRule type="expression" priority="1216" aboveAverage="0" equalAverage="0" bottom="0" percent="0" rank="0" text="" dxfId="213">
      <formula>$D$1&gt;T5</formula>
    </cfRule>
  </conditionalFormatting>
  <conditionalFormatting sqref="T5">
    <cfRule type="expression" priority="1217" aboveAverage="0" equalAverage="0" bottom="0" percent="0" rank="0" text="" dxfId="214">
      <formula>$D$1&lt;T5</formula>
    </cfRule>
    <cfRule type="expression" priority="1218" aboveAverage="0" equalAverage="0" bottom="0" percent="0" rank="0" text="" dxfId="215">
      <formula>$D$1&gt;T5</formula>
    </cfRule>
  </conditionalFormatting>
  <conditionalFormatting sqref="T5">
    <cfRule type="expression" priority="1219" aboveAverage="0" equalAverage="0" bottom="0" percent="0" rank="0" text="" dxfId="216">
      <formula>$D$1&lt;T5</formula>
    </cfRule>
    <cfRule type="expression" priority="1220" aboveAverage="0" equalAverage="0" bottom="0" percent="0" rank="0" text="" dxfId="217">
      <formula>$D$1&gt;T5</formula>
    </cfRule>
  </conditionalFormatting>
  <conditionalFormatting sqref="T5">
    <cfRule type="expression" priority="1221" aboveAverage="0" equalAverage="0" bottom="0" percent="0" rank="0" text="" dxfId="218">
      <formula>$D$1&lt;T5</formula>
    </cfRule>
    <cfRule type="expression" priority="1222" aboveAverage="0" equalAverage="0" bottom="0" percent="0" rank="0" text="" dxfId="219">
      <formula>$D$1&gt;T5</formula>
    </cfRule>
  </conditionalFormatting>
  <conditionalFormatting sqref="T5">
    <cfRule type="expression" priority="1223" aboveAverage="0" equalAverage="0" bottom="0" percent="0" rank="0" text="" dxfId="220">
      <formula>$D$1&lt;T5</formula>
    </cfRule>
    <cfRule type="expression" priority="1224" aboveAverage="0" equalAverage="0" bottom="0" percent="0" rank="0" text="" dxfId="221">
      <formula>$D$1&gt;T5</formula>
    </cfRule>
  </conditionalFormatting>
  <conditionalFormatting sqref="T5">
    <cfRule type="expression" priority="1225" aboveAverage="0" equalAverage="0" bottom="0" percent="0" rank="0" text="" dxfId="222">
      <formula>$D$1&lt;T5</formula>
    </cfRule>
    <cfRule type="expression" priority="1226" aboveAverage="0" equalAverage="0" bottom="0" percent="0" rank="0" text="" dxfId="223">
      <formula>$D$1&gt;T5</formula>
    </cfRule>
  </conditionalFormatting>
  <conditionalFormatting sqref="T5">
    <cfRule type="expression" priority="1227" aboveAverage="0" equalAverage="0" bottom="0" percent="0" rank="0" text="" dxfId="224">
      <formula>$D$1&lt;T5</formula>
    </cfRule>
    <cfRule type="expression" priority="1228" aboveAverage="0" equalAverage="0" bottom="0" percent="0" rank="0" text="" dxfId="225">
      <formula>$D$1&gt;T5</formula>
    </cfRule>
  </conditionalFormatting>
  <conditionalFormatting sqref="T5">
    <cfRule type="cellIs" priority="1229" operator="equal" aboveAverage="0" equalAverage="0" bottom="0" percent="0" rank="0" text="" dxfId="226">
      <formula>5</formula>
    </cfRule>
    <cfRule type="cellIs" priority="1230" operator="equal" aboveAverage="0" equalAverage="0" bottom="0" percent="0" rank="0" text="" dxfId="227">
      <formula>4</formula>
    </cfRule>
    <cfRule type="cellIs" priority="1231" operator="equal" aboveAverage="0" equalAverage="0" bottom="0" percent="0" rank="0" text="" dxfId="228">
      <formula>3</formula>
    </cfRule>
  </conditionalFormatting>
  <conditionalFormatting sqref="T4">
    <cfRule type="expression" priority="1232" aboveAverage="0" equalAverage="0" bottom="0" percent="0" rank="0" text="" dxfId="229">
      <formula>$D$1&lt;T4</formula>
    </cfRule>
    <cfRule type="expression" priority="1233" aboveAverage="0" equalAverage="0" bottom="0" percent="0" rank="0" text="" dxfId="230">
      <formula>$D$1&gt;T4</formula>
    </cfRule>
  </conditionalFormatting>
  <conditionalFormatting sqref="T4">
    <cfRule type="expression" priority="1234" aboveAverage="0" equalAverage="0" bottom="0" percent="0" rank="0" text="" dxfId="231">
      <formula>$D$1&lt;T4</formula>
    </cfRule>
    <cfRule type="expression" priority="1235" aboveAverage="0" equalAverage="0" bottom="0" percent="0" rank="0" text="" dxfId="232">
      <formula>$D$1&gt;T4</formula>
    </cfRule>
  </conditionalFormatting>
  <conditionalFormatting sqref="T4">
    <cfRule type="expression" priority="1236" aboveAverage="0" equalAverage="0" bottom="0" percent="0" rank="0" text="" dxfId="233">
      <formula>$D$1&lt;T4</formula>
    </cfRule>
    <cfRule type="expression" priority="1237" aboveAverage="0" equalAverage="0" bottom="0" percent="0" rank="0" text="" dxfId="234">
      <formula>$D$1&gt;T4</formula>
    </cfRule>
  </conditionalFormatting>
  <conditionalFormatting sqref="T4">
    <cfRule type="expression" priority="1238" aboveAverage="0" equalAverage="0" bottom="0" percent="0" rank="0" text="" dxfId="235">
      <formula>$D$1&lt;T4</formula>
    </cfRule>
    <cfRule type="expression" priority="1239" aboveAverage="0" equalAverage="0" bottom="0" percent="0" rank="0" text="" dxfId="236">
      <formula>$D$1&gt;T4</formula>
    </cfRule>
  </conditionalFormatting>
  <conditionalFormatting sqref="U6:U28">
    <cfRule type="cellIs" priority="1240" operator="equal" aboveAverage="0" equalAverage="0" bottom="0" percent="0" rank="0" text="" dxfId="237">
      <formula>5</formula>
    </cfRule>
    <cfRule type="cellIs" priority="1241" operator="equal" aboveAverage="0" equalAverage="0" bottom="0" percent="0" rank="0" text="" dxfId="238">
      <formula>4</formula>
    </cfRule>
    <cfRule type="cellIs" priority="1242" operator="equal" aboveAverage="0" equalAverage="0" bottom="0" percent="0" rank="0" text="" dxfId="239">
      <formula>3</formula>
    </cfRule>
  </conditionalFormatting>
  <conditionalFormatting sqref="U5">
    <cfRule type="expression" priority="1243" aboveAverage="0" equalAverage="0" bottom="0" percent="0" rank="0" text="" dxfId="240">
      <formula>$D$1&lt;U5</formula>
    </cfRule>
    <cfRule type="expression" priority="1244" aboveAverage="0" equalAverage="0" bottom="0" percent="0" rank="0" text="" dxfId="241">
      <formula>$D$1&gt;U5</formula>
    </cfRule>
  </conditionalFormatting>
  <conditionalFormatting sqref="U4">
    <cfRule type="expression" priority="1245" aboveAverage="0" equalAverage="0" bottom="0" percent="0" rank="0" text="" dxfId="242">
      <formula>$D$1&lt;U4</formula>
    </cfRule>
    <cfRule type="expression" priority="1246" aboveAverage="0" equalAverage="0" bottom="0" percent="0" rank="0" text="" dxfId="243">
      <formula>$D$1&gt;U4</formula>
    </cfRule>
  </conditionalFormatting>
  <conditionalFormatting sqref="U4">
    <cfRule type="expression" priority="1247" aboveAverage="0" equalAverage="0" bottom="0" percent="0" rank="0" text="" dxfId="244">
      <formula>$D$1&lt;U4</formula>
    </cfRule>
    <cfRule type="expression" priority="1248" aboveAverage="0" equalAverage="0" bottom="0" percent="0" rank="0" text="" dxfId="245">
      <formula>$D$1&gt;U4</formula>
    </cfRule>
  </conditionalFormatting>
  <conditionalFormatting sqref="U4">
    <cfRule type="expression" priority="1249" aboveAverage="0" equalAverage="0" bottom="0" percent="0" rank="0" text="" dxfId="246">
      <formula>$D$1&lt;U4</formula>
    </cfRule>
    <cfRule type="expression" priority="1250" aboveAverage="0" equalAverage="0" bottom="0" percent="0" rank="0" text="" dxfId="247">
      <formula>$D$1&gt;U4</formula>
    </cfRule>
  </conditionalFormatting>
  <conditionalFormatting sqref="U4">
    <cfRule type="expression" priority="1251" aboveAverage="0" equalAverage="0" bottom="0" percent="0" rank="0" text="" dxfId="248">
      <formula>$D$1&lt;U4</formula>
    </cfRule>
    <cfRule type="expression" priority="1252" aboveAverage="0" equalAverage="0" bottom="0" percent="0" rank="0" text="" dxfId="249">
      <formula>$D$1&gt;U4</formula>
    </cfRule>
  </conditionalFormatting>
  <conditionalFormatting sqref="U5">
    <cfRule type="expression" priority="1253" aboveAverage="0" equalAverage="0" bottom="0" percent="0" rank="0" text="" dxfId="250">
      <formula>$D$1&lt;U5</formula>
    </cfRule>
    <cfRule type="expression" priority="1254" aboveAverage="0" equalAverage="0" bottom="0" percent="0" rank="0" text="" dxfId="251">
      <formula>$D$1&gt;U5</formula>
    </cfRule>
  </conditionalFormatting>
  <conditionalFormatting sqref="U5">
    <cfRule type="expression" priority="1255" aboveAverage="0" equalAverage="0" bottom="0" percent="0" rank="0" text="" dxfId="252">
      <formula>$D$1&lt;U5</formula>
    </cfRule>
    <cfRule type="expression" priority="1256" aboveAverage="0" equalAverage="0" bottom="0" percent="0" rank="0" text="" dxfId="253">
      <formula>$D$1&gt;U5</formula>
    </cfRule>
  </conditionalFormatting>
  <conditionalFormatting sqref="U5">
    <cfRule type="expression" priority="1257" aboveAverage="0" equalAverage="0" bottom="0" percent="0" rank="0" text="" dxfId="254">
      <formula>$D$1&lt;U5</formula>
    </cfRule>
    <cfRule type="expression" priority="1258" aboveAverage="0" equalAverage="0" bottom="0" percent="0" rank="0" text="" dxfId="255">
      <formula>$D$1&gt;U5</formula>
    </cfRule>
  </conditionalFormatting>
  <conditionalFormatting sqref="U5">
    <cfRule type="expression" priority="1259" aboveAverage="0" equalAverage="0" bottom="0" percent="0" rank="0" text="" dxfId="256">
      <formula>$D$1&lt;U5</formula>
    </cfRule>
    <cfRule type="expression" priority="1260" aboveAverage="0" equalAverage="0" bottom="0" percent="0" rank="0" text="" dxfId="257">
      <formula>$D$1&gt;U5</formula>
    </cfRule>
  </conditionalFormatting>
  <conditionalFormatting sqref="U5">
    <cfRule type="expression" priority="1261" aboveAverage="0" equalAverage="0" bottom="0" percent="0" rank="0" text="" dxfId="258">
      <formula>$D$1&lt;U5</formula>
    </cfRule>
    <cfRule type="expression" priority="1262" aboveAverage="0" equalAverage="0" bottom="0" percent="0" rank="0" text="" dxfId="259">
      <formula>$D$1&gt;U5</formula>
    </cfRule>
  </conditionalFormatting>
  <conditionalFormatting sqref="U5">
    <cfRule type="expression" priority="1263" aboveAverage="0" equalAverage="0" bottom="0" percent="0" rank="0" text="" dxfId="260">
      <formula>$D$1&lt;U5</formula>
    </cfRule>
    <cfRule type="expression" priority="1264" aboveAverage="0" equalAverage="0" bottom="0" percent="0" rank="0" text="" dxfId="261">
      <formula>$D$1&gt;U5</formula>
    </cfRule>
  </conditionalFormatting>
  <conditionalFormatting sqref="U5">
    <cfRule type="expression" priority="1265" aboveAverage="0" equalAverage="0" bottom="0" percent="0" rank="0" text="" dxfId="262">
      <formula>$D$1&lt;U5</formula>
    </cfRule>
    <cfRule type="expression" priority="1266" aboveAverage="0" equalAverage="0" bottom="0" percent="0" rank="0" text="" dxfId="263">
      <formula>$D$1&gt;U5</formula>
    </cfRule>
  </conditionalFormatting>
  <conditionalFormatting sqref="U5">
    <cfRule type="expression" priority="1267" aboveAverage="0" equalAverage="0" bottom="0" percent="0" rank="0" text="" dxfId="264">
      <formula>$D$1&lt;U5</formula>
    </cfRule>
    <cfRule type="expression" priority="1268" aboveAverage="0" equalAverage="0" bottom="0" percent="0" rank="0" text="" dxfId="265">
      <formula>$D$1&gt;U5</formula>
    </cfRule>
  </conditionalFormatting>
  <conditionalFormatting sqref="U4">
    <cfRule type="expression" priority="1269" aboveAverage="0" equalAverage="0" bottom="0" percent="0" rank="0" text="" dxfId="266">
      <formula>$D$1&lt;U4</formula>
    </cfRule>
    <cfRule type="expression" priority="1270" aboveAverage="0" equalAverage="0" bottom="0" percent="0" rank="0" text="" dxfId="267">
      <formula>$D$1&gt;U4</formula>
    </cfRule>
  </conditionalFormatting>
  <conditionalFormatting sqref="U4">
    <cfRule type="expression" priority="1271" aboveAverage="0" equalAverage="0" bottom="0" percent="0" rank="0" text="" dxfId="267">
      <formula>$D$1&lt;U4</formula>
    </cfRule>
    <cfRule type="expression" priority="1272" aboveAverage="0" equalAverage="0" bottom="0" percent="0" rank="0" text="" dxfId="267">
      <formula>$D$1&gt;U4</formula>
    </cfRule>
  </conditionalFormatting>
  <conditionalFormatting sqref="U4">
    <cfRule type="expression" priority="1273" aboveAverage="0" equalAverage="0" bottom="0" percent="0" rank="0" text="" dxfId="267">
      <formula>$D$1&lt;U4</formula>
    </cfRule>
    <cfRule type="expression" priority="1274" aboveAverage="0" equalAverage="0" bottom="0" percent="0" rank="0" text="" dxfId="267">
      <formula>$D$1&gt;U4</formula>
    </cfRule>
  </conditionalFormatting>
  <conditionalFormatting sqref="U4">
    <cfRule type="expression" priority="1275" aboveAverage="0" equalAverage="0" bottom="0" percent="0" rank="0" text="" dxfId="267">
      <formula>$D$1&lt;U4</formula>
    </cfRule>
    <cfRule type="expression" priority="1276" aboveAverage="0" equalAverage="0" bottom="0" percent="0" rank="0" text="" dxfId="267">
      <formula>$D$1&gt;U4</formula>
    </cfRule>
  </conditionalFormatting>
  <conditionalFormatting sqref="U4">
    <cfRule type="expression" priority="1277" aboveAverage="0" equalAverage="0" bottom="0" percent="0" rank="0" text="" dxfId="267">
      <formula>$D$1&lt;U4</formula>
    </cfRule>
    <cfRule type="expression" priority="1278" aboveAverage="0" equalAverage="0" bottom="0" percent="0" rank="0" text="" dxfId="267">
      <formula>$D$1&gt;U4</formula>
    </cfRule>
  </conditionalFormatting>
  <conditionalFormatting sqref="U5">
    <cfRule type="expression" priority="1279" aboveAverage="0" equalAverage="0" bottom="0" percent="0" rank="0" text="" dxfId="268">
      <formula>$D$1&lt;U5</formula>
    </cfRule>
    <cfRule type="expression" priority="1280" aboveAverage="0" equalAverage="0" bottom="0" percent="0" rank="0" text="" dxfId="269">
      <formula>$D$1&gt;U5</formula>
    </cfRule>
  </conditionalFormatting>
  <conditionalFormatting sqref="U5">
    <cfRule type="expression" priority="1281" aboveAverage="0" equalAverage="0" bottom="0" percent="0" rank="0" text="" dxfId="270">
      <formula>$D$1&lt;U5</formula>
    </cfRule>
    <cfRule type="expression" priority="1282" aboveAverage="0" equalAverage="0" bottom="0" percent="0" rank="0" text="" dxfId="271">
      <formula>$D$1&gt;U5</formula>
    </cfRule>
  </conditionalFormatting>
  <conditionalFormatting sqref="U5">
    <cfRule type="expression" priority="1283" aboveAverage="0" equalAverage="0" bottom="0" percent="0" rank="0" text="" dxfId="272">
      <formula>$D$1&lt;U5</formula>
    </cfRule>
    <cfRule type="expression" priority="1284" aboveAverage="0" equalAverage="0" bottom="0" percent="0" rank="0" text="" dxfId="273">
      <formula>$D$1&gt;U5</formula>
    </cfRule>
  </conditionalFormatting>
  <conditionalFormatting sqref="U5">
    <cfRule type="expression" priority="1285" aboveAverage="0" equalAverage="0" bottom="0" percent="0" rank="0" text="" dxfId="274">
      <formula>$D$1&lt;U5</formula>
    </cfRule>
    <cfRule type="expression" priority="1286" aboveAverage="0" equalAverage="0" bottom="0" percent="0" rank="0" text="" dxfId="275">
      <formula>$D$1&gt;U5</formula>
    </cfRule>
  </conditionalFormatting>
  <conditionalFormatting sqref="U4">
    <cfRule type="expression" priority="1287" aboveAverage="0" equalAverage="0" bottom="0" percent="0" rank="0" text="" dxfId="276">
      <formula>$D$1&lt;U4</formula>
    </cfRule>
    <cfRule type="expression" priority="1288" aboveAverage="0" equalAverage="0" bottom="0" percent="0" rank="0" text="" dxfId="277">
      <formula>$D$1&gt;U4</formula>
    </cfRule>
  </conditionalFormatting>
  <conditionalFormatting sqref="U5">
    <cfRule type="cellIs" priority="1289" operator="equal" aboveAverage="0" equalAverage="0" bottom="0" percent="0" rank="0" text="" dxfId="278">
      <formula>5</formula>
    </cfRule>
    <cfRule type="cellIs" priority="1290" operator="equal" aboveAverage="0" equalAverage="0" bottom="0" percent="0" rank="0" text="" dxfId="279">
      <formula>4</formula>
    </cfRule>
    <cfRule type="cellIs" priority="1291" operator="equal" aboveAverage="0" equalAverage="0" bottom="0" percent="0" rank="0" text="" dxfId="280">
      <formula>3</formula>
    </cfRule>
  </conditionalFormatting>
  <conditionalFormatting sqref="U3">
    <cfRule type="expression" priority="1292" aboveAverage="0" equalAverage="0" bottom="0" percent="0" rank="0" text="" dxfId="281">
      <formula>$D$1&lt;U3</formula>
    </cfRule>
    <cfRule type="expression" priority="1293" aboveAverage="0" equalAverage="0" bottom="0" percent="0" rank="0" text="" dxfId="282">
      <formula>$D$1&gt;U3</formula>
    </cfRule>
  </conditionalFormatting>
  <conditionalFormatting sqref="U5">
    <cfRule type="expression" priority="1294" aboveAverage="0" equalAverage="0" bottom="0" percent="0" rank="0" text="" dxfId="283">
      <formula>$D$1&lt;U5</formula>
    </cfRule>
    <cfRule type="expression" priority="1295" aboveAverage="0" equalAverage="0" bottom="0" percent="0" rank="0" text="" dxfId="284">
      <formula>$D$1&gt;U5</formula>
    </cfRule>
  </conditionalFormatting>
  <conditionalFormatting sqref="U5">
    <cfRule type="expression" priority="1296" aboveAverage="0" equalAverage="0" bottom="0" percent="0" rank="0" text="" dxfId="285">
      <formula>$D$1&lt;U5</formula>
    </cfRule>
    <cfRule type="expression" priority="1297" aboveAverage="0" equalAverage="0" bottom="0" percent="0" rank="0" text="" dxfId="286">
      <formula>$D$1&gt;U5</formula>
    </cfRule>
  </conditionalFormatting>
  <conditionalFormatting sqref="U5">
    <cfRule type="expression" priority="1298" aboveAverage="0" equalAverage="0" bottom="0" percent="0" rank="0" text="" dxfId="287">
      <formula>$D$1&lt;U5</formula>
    </cfRule>
    <cfRule type="expression" priority="1299" aboveAverage="0" equalAverage="0" bottom="0" percent="0" rank="0" text="" dxfId="288">
      <formula>$D$1&gt;U5</formula>
    </cfRule>
  </conditionalFormatting>
  <conditionalFormatting sqref="U5">
    <cfRule type="expression" priority="1300" aboveAverage="0" equalAverage="0" bottom="0" percent="0" rank="0" text="" dxfId="289">
      <formula>$D$1&lt;U5</formula>
    </cfRule>
    <cfRule type="expression" priority="1301" aboveAverage="0" equalAverage="0" bottom="0" percent="0" rank="0" text="" dxfId="290">
      <formula>$D$1&gt;U5</formula>
    </cfRule>
  </conditionalFormatting>
  <conditionalFormatting sqref="U5">
    <cfRule type="expression" priority="1302" aboveAverage="0" equalAverage="0" bottom="0" percent="0" rank="0" text="" dxfId="291">
      <formula>$D$1&lt;U5</formula>
    </cfRule>
    <cfRule type="expression" priority="1303" aboveAverage="0" equalAverage="0" bottom="0" percent="0" rank="0" text="" dxfId="292">
      <formula>$D$1&gt;U5</formula>
    </cfRule>
  </conditionalFormatting>
  <conditionalFormatting sqref="U5">
    <cfRule type="expression" priority="1304" aboveAverage="0" equalAverage="0" bottom="0" percent="0" rank="0" text="" dxfId="293">
      <formula>$D$1&lt;U5</formula>
    </cfRule>
    <cfRule type="expression" priority="1305" aboveAverage="0" equalAverage="0" bottom="0" percent="0" rank="0" text="" dxfId="294">
      <formula>$D$1&gt;U5</formula>
    </cfRule>
  </conditionalFormatting>
  <conditionalFormatting sqref="U5">
    <cfRule type="expression" priority="1306" aboveAverage="0" equalAverage="0" bottom="0" percent="0" rank="0" text="" dxfId="295">
      <formula>$D$1&lt;U5</formula>
    </cfRule>
    <cfRule type="expression" priority="1307" aboveAverage="0" equalAverage="0" bottom="0" percent="0" rank="0" text="" dxfId="296">
      <formula>$D$1&gt;U5</formula>
    </cfRule>
  </conditionalFormatting>
  <conditionalFormatting sqref="U5">
    <cfRule type="expression" priority="1308" aboveAverage="0" equalAverage="0" bottom="0" percent="0" rank="0" text="" dxfId="297">
      <formula>$D$1&lt;U5</formula>
    </cfRule>
    <cfRule type="expression" priority="1309" aboveAverage="0" equalAverage="0" bottom="0" percent="0" rank="0" text="" dxfId="298">
      <formula>$D$1&gt;U5</formula>
    </cfRule>
  </conditionalFormatting>
  <conditionalFormatting sqref="U5">
    <cfRule type="expression" priority="1310" aboveAverage="0" equalAverage="0" bottom="0" percent="0" rank="0" text="" dxfId="299">
      <formula>$D$1&lt;U5</formula>
    </cfRule>
    <cfRule type="expression" priority="1311" aboveAverage="0" equalAverage="0" bottom="0" percent="0" rank="0" text="" dxfId="300">
      <formula>$D$1&gt;U5</formula>
    </cfRule>
  </conditionalFormatting>
  <conditionalFormatting sqref="U5">
    <cfRule type="expression" priority="1312" aboveAverage="0" equalAverage="0" bottom="0" percent="0" rank="0" text="" dxfId="301">
      <formula>$D$1&lt;U5</formula>
    </cfRule>
    <cfRule type="expression" priority="1313" aboveAverage="0" equalAverage="0" bottom="0" percent="0" rank="0" text="" dxfId="302">
      <formula>$D$1&gt;U5</formula>
    </cfRule>
  </conditionalFormatting>
  <conditionalFormatting sqref="U5">
    <cfRule type="cellIs" priority="1314" operator="equal" aboveAverage="0" equalAverage="0" bottom="0" percent="0" rank="0" text="" dxfId="303">
      <formula>5</formula>
    </cfRule>
    <cfRule type="cellIs" priority="1315" operator="equal" aboveAverage="0" equalAverage="0" bottom="0" percent="0" rank="0" text="" dxfId="304">
      <formula>4</formula>
    </cfRule>
    <cfRule type="cellIs" priority="1316" operator="equal" aboveAverage="0" equalAverage="0" bottom="0" percent="0" rank="0" text="" dxfId="305">
      <formula>3</formula>
    </cfRule>
  </conditionalFormatting>
  <conditionalFormatting sqref="U5">
    <cfRule type="cellIs" priority="1317" operator="equal" aboveAverage="0" equalAverage="0" bottom="0" percent="0" rank="0" text="" dxfId="306">
      <formula>5</formula>
    </cfRule>
    <cfRule type="cellIs" priority="1318" operator="equal" aboveAverage="0" equalAverage="0" bottom="0" percent="0" rank="0" text="" dxfId="307">
      <formula>4</formula>
    </cfRule>
    <cfRule type="cellIs" priority="1319" operator="equal" aboveAverage="0" equalAverage="0" bottom="0" percent="0" rank="0" text="" dxfId="308">
      <formula>3</formula>
    </cfRule>
  </conditionalFormatting>
  <conditionalFormatting sqref="U4">
    <cfRule type="expression" priority="1320" aboveAverage="0" equalAverage="0" bottom="0" percent="0" rank="0" text="" dxfId="309">
      <formula>$D$1&lt;U4</formula>
    </cfRule>
    <cfRule type="expression" priority="1321" aboveAverage="0" equalAverage="0" bottom="0" percent="0" rank="0" text="" dxfId="310">
      <formula>$D$1&gt;U4</formula>
    </cfRule>
  </conditionalFormatting>
  <conditionalFormatting sqref="U4">
    <cfRule type="expression" priority="1322" aboveAverage="0" equalAverage="0" bottom="0" percent="0" rank="0" text="" dxfId="311">
      <formula>$D$1&lt;U4</formula>
    </cfRule>
    <cfRule type="expression" priority="1323" aboveAverage="0" equalAverage="0" bottom="0" percent="0" rank="0" text="" dxfId="312">
      <formula>$D$1&gt;U4</formula>
    </cfRule>
  </conditionalFormatting>
  <conditionalFormatting sqref="U4">
    <cfRule type="expression" priority="1324" aboveAverage="0" equalAverage="0" bottom="0" percent="0" rank="0" text="" dxfId="313">
      <formula>$D$1&lt;U4</formula>
    </cfRule>
    <cfRule type="expression" priority="1325" aboveAverage="0" equalAverage="0" bottom="0" percent="0" rank="0" text="" dxfId="314">
      <formula>$D$1&gt;U4</formula>
    </cfRule>
  </conditionalFormatting>
  <conditionalFormatting sqref="U4">
    <cfRule type="expression" priority="1326" aboveAverage="0" equalAverage="0" bottom="0" percent="0" rank="0" text="" dxfId="315">
      <formula>$D$1&lt;U4</formula>
    </cfRule>
    <cfRule type="expression" priority="1327" aboveAverage="0" equalAverage="0" bottom="0" percent="0" rank="0" text="" dxfId="316">
      <formula>$D$1&gt;U4</formula>
    </cfRule>
  </conditionalFormatting>
  <conditionalFormatting sqref="U3">
    <cfRule type="expression" priority="1328" aboveAverage="0" equalAverage="0" bottom="0" percent="0" rank="0" text="" dxfId="317">
      <formula>$D$1&lt;U3</formula>
    </cfRule>
    <cfRule type="expression" priority="1329" aboveAverage="0" equalAverage="0" bottom="0" percent="0" rank="0" text="" dxfId="318">
      <formula>$D$1&gt;U3</formula>
    </cfRule>
  </conditionalFormatting>
  <conditionalFormatting sqref="U5">
    <cfRule type="expression" priority="1330" aboveAverage="0" equalAverage="0" bottom="0" percent="0" rank="0" text="" dxfId="319">
      <formula>$D$1&lt;U5</formula>
    </cfRule>
    <cfRule type="expression" priority="1331" aboveAverage="0" equalAverage="0" bottom="0" percent="0" rank="0" text="" dxfId="320">
      <formula>$D$1&gt;U5</formula>
    </cfRule>
  </conditionalFormatting>
  <conditionalFormatting sqref="U5">
    <cfRule type="expression" priority="1332" aboveAverage="0" equalAverage="0" bottom="0" percent="0" rank="0" text="" dxfId="321">
      <formula>$D$1&lt;U5</formula>
    </cfRule>
    <cfRule type="expression" priority="1333" aboveAverage="0" equalAverage="0" bottom="0" percent="0" rank="0" text="" dxfId="322">
      <formula>$D$1&gt;U5</formula>
    </cfRule>
  </conditionalFormatting>
  <conditionalFormatting sqref="U5">
    <cfRule type="expression" priority="1334" aboveAverage="0" equalAverage="0" bottom="0" percent="0" rank="0" text="" dxfId="323">
      <formula>$D$1&lt;U5</formula>
    </cfRule>
    <cfRule type="expression" priority="1335" aboveAverage="0" equalAverage="0" bottom="0" percent="0" rank="0" text="" dxfId="324">
      <formula>$D$1&gt;U5</formula>
    </cfRule>
  </conditionalFormatting>
  <conditionalFormatting sqref="U5">
    <cfRule type="expression" priority="1336" aboveAverage="0" equalAverage="0" bottom="0" percent="0" rank="0" text="" dxfId="325">
      <formula>$D$1&lt;U5</formula>
    </cfRule>
    <cfRule type="expression" priority="1337" aboveAverage="0" equalAverage="0" bottom="0" percent="0" rank="0" text="" dxfId="326">
      <formula>$D$1&gt;U5</formula>
    </cfRule>
  </conditionalFormatting>
  <conditionalFormatting sqref="U5">
    <cfRule type="expression" priority="1338" aboveAverage="0" equalAverage="0" bottom="0" percent="0" rank="0" text="" dxfId="327">
      <formula>$D$1&lt;U5</formula>
    </cfRule>
    <cfRule type="expression" priority="1339" aboveAverage="0" equalAverage="0" bottom="0" percent="0" rank="0" text="" dxfId="328">
      <formula>$D$1&gt;U5</formula>
    </cfRule>
  </conditionalFormatting>
  <conditionalFormatting sqref="U5">
    <cfRule type="expression" priority="1340" aboveAverage="0" equalAverage="0" bottom="0" percent="0" rank="0" text="" dxfId="329">
      <formula>$D$1&lt;U5</formula>
    </cfRule>
    <cfRule type="expression" priority="1341" aboveAverage="0" equalAverage="0" bottom="0" percent="0" rank="0" text="" dxfId="330">
      <formula>$D$1&gt;U5</formula>
    </cfRule>
  </conditionalFormatting>
  <conditionalFormatting sqref="U5">
    <cfRule type="expression" priority="1342" aboveAverage="0" equalAverage="0" bottom="0" percent="0" rank="0" text="" dxfId="331">
      <formula>$D$1&lt;U5</formula>
    </cfRule>
    <cfRule type="expression" priority="1343" aboveAverage="0" equalAverage="0" bottom="0" percent="0" rank="0" text="" dxfId="332">
      <formula>$D$1&gt;U5</formula>
    </cfRule>
  </conditionalFormatting>
  <conditionalFormatting sqref="U5">
    <cfRule type="cellIs" priority="1344" operator="equal" aboveAverage="0" equalAverage="0" bottom="0" percent="0" rank="0" text="" dxfId="333">
      <formula>5</formula>
    </cfRule>
    <cfRule type="cellIs" priority="1345" operator="equal" aboveAverage="0" equalAverage="0" bottom="0" percent="0" rank="0" text="" dxfId="334">
      <formula>4</formula>
    </cfRule>
    <cfRule type="cellIs" priority="1346" operator="equal" aboveAverage="0" equalAverage="0" bottom="0" percent="0" rank="0" text="" dxfId="335">
      <formula>3</formula>
    </cfRule>
  </conditionalFormatting>
  <conditionalFormatting sqref="U4">
    <cfRule type="expression" priority="1347" aboveAverage="0" equalAverage="0" bottom="0" percent="0" rank="0" text="" dxfId="336">
      <formula>$D$1&lt;U4</formula>
    </cfRule>
    <cfRule type="expression" priority="1348" aboveAverage="0" equalAverage="0" bottom="0" percent="0" rank="0" text="" dxfId="337">
      <formula>$D$1&gt;U4</formula>
    </cfRule>
  </conditionalFormatting>
  <conditionalFormatting sqref="U4">
    <cfRule type="expression" priority="1349" aboveAverage="0" equalAverage="0" bottom="0" percent="0" rank="0" text="" dxfId="338">
      <formula>$D$1&lt;U4</formula>
    </cfRule>
    <cfRule type="expression" priority="1350" aboveAverage="0" equalAverage="0" bottom="0" percent="0" rank="0" text="" dxfId="339">
      <formula>$D$1&gt;U4</formula>
    </cfRule>
  </conditionalFormatting>
  <conditionalFormatting sqref="U4">
    <cfRule type="expression" priority="1351" aboveAverage="0" equalAverage="0" bottom="0" percent="0" rank="0" text="" dxfId="340">
      <formula>$D$1&lt;U4</formula>
    </cfRule>
    <cfRule type="expression" priority="1352" aboveAverage="0" equalAverage="0" bottom="0" percent="0" rank="0" text="" dxfId="341">
      <formula>$D$1&gt;U4</formula>
    </cfRule>
  </conditionalFormatting>
  <conditionalFormatting sqref="U4">
    <cfRule type="expression" priority="1353" aboveAverage="0" equalAverage="0" bottom="0" percent="0" rank="0" text="" dxfId="342">
      <formula>$D$1&lt;U4</formula>
    </cfRule>
    <cfRule type="expression" priority="1354" aboveAverage="0" equalAverage="0" bottom="0" percent="0" rank="0" text="" dxfId="343">
      <formula>$D$1&gt;U4</formula>
    </cfRule>
  </conditionalFormatting>
  <conditionalFormatting sqref="R7:R9 R11:R13 R15:R16 R21:R22">
    <cfRule type="cellIs" priority="1355" operator="equal" aboveAverage="0" equalAverage="0" bottom="0" percent="0" rank="0" text="" dxfId="344">
      <formula>5</formula>
    </cfRule>
    <cfRule type="cellIs" priority="1356" operator="equal" aboveAverage="0" equalAverage="0" bottom="0" percent="0" rank="0" text="" dxfId="345">
      <formula>4</formula>
    </cfRule>
    <cfRule type="cellIs" priority="1357" operator="equal" aboveAverage="0" equalAverage="0" bottom="0" percent="0" rank="0" text="" dxfId="346">
      <formula>3</formula>
    </cfRule>
  </conditionalFormatting>
  <conditionalFormatting sqref="R19 R17 R14 R10 R6">
    <cfRule type="cellIs" priority="1358" operator="equal" aboveAverage="0" equalAverage="0" bottom="0" percent="0" rank="0" text="" dxfId="347">
      <formula>5</formula>
    </cfRule>
    <cfRule type="cellIs" priority="1359" operator="equal" aboveAverage="0" equalAverage="0" bottom="0" percent="0" rank="0" text="" dxfId="348">
      <formula>4</formula>
    </cfRule>
    <cfRule type="cellIs" priority="1360" operator="equal" aboveAverage="0" equalAverage="0" bottom="0" percent="0" rank="0" text="" dxfId="349">
      <formula>3</formula>
    </cfRule>
  </conditionalFormatting>
  <conditionalFormatting sqref="R24">
    <cfRule type="cellIs" priority="1361" operator="equal" aboveAverage="0" equalAverage="0" bottom="0" percent="0" rank="0" text="" dxfId="350">
      <formula>5</formula>
    </cfRule>
    <cfRule type="cellIs" priority="1362" operator="equal" aboveAverage="0" equalAverage="0" bottom="0" percent="0" rank="0" text="" dxfId="351">
      <formula>4</formula>
    </cfRule>
    <cfRule type="cellIs" priority="1363" operator="equal" aboveAverage="0" equalAverage="0" bottom="0" percent="0" rank="0" text="" dxfId="352">
      <formula>3</formula>
    </cfRule>
  </conditionalFormatting>
  <conditionalFormatting sqref="R26 R20 R18">
    <cfRule type="cellIs" priority="1364" operator="equal" aboveAverage="0" equalAverage="0" bottom="0" percent="0" rank="0" text="" dxfId="353">
      <formula>5</formula>
    </cfRule>
    <cfRule type="cellIs" priority="1365" operator="equal" aboveAverage="0" equalAverage="0" bottom="0" percent="0" rank="0" text="" dxfId="354">
      <formula>4</formula>
    </cfRule>
    <cfRule type="cellIs" priority="1366" operator="equal" aboveAverage="0" equalAverage="0" bottom="0" percent="0" rank="0" text="" dxfId="355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D1" colorId="64" zoomScale="100" zoomScaleNormal="61" zoomScalePageLayoutView="100" workbookViewId="0">
      <pane xSplit="0" ySplit="5" topLeftCell="A6" activePane="bottomLeft" state="frozen"/>
      <selection pane="topLeft" activeCell="D1" activeCellId="0" sqref="D1"/>
      <selection pane="bottomLeft" activeCell="P58" activeCellId="0" sqref="P58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47.02"/>
    <col collapsed="false" customWidth="true" hidden="false" outlineLevel="0" max="5" min="5" style="1" width="6.71"/>
    <col collapsed="false" customWidth="true" hidden="false" outlineLevel="0" max="15" min="6" style="0" width="7.15"/>
    <col collapsed="false" customWidth="true" hidden="false" outlineLevel="0" max="16" min="16" style="0" width="7"/>
    <col collapsed="false" customWidth="true" hidden="false" outlineLevel="0" max="19" min="17" style="0" width="7.87"/>
    <col collapsed="false" customWidth="true" hidden="false" outlineLevel="0" max="20" min="20" style="0" width="5.86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3" min="69" style="2" width="3.42"/>
    <col collapsed="false" customWidth="true" hidden="false" outlineLevel="0" max="84" min="84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43901.6335697332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30" t="s">
        <v>400</v>
      </c>
      <c r="G2" s="230"/>
      <c r="H2" s="230"/>
      <c r="I2" s="230"/>
      <c r="J2" s="230"/>
      <c r="K2" s="230"/>
      <c r="L2" s="230"/>
      <c r="M2" s="230"/>
      <c r="N2" s="230"/>
      <c r="O2" s="230" t="s">
        <v>995</v>
      </c>
      <c r="P2" s="230"/>
      <c r="Q2" s="230"/>
      <c r="R2" s="230"/>
      <c r="S2" s="230"/>
      <c r="T2" s="200" t="s">
        <v>262</v>
      </c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2435</v>
      </c>
      <c r="B3" s="29"/>
      <c r="C3" s="29"/>
      <c r="D3" s="30" t="s">
        <v>3</v>
      </c>
      <c r="E3" s="31"/>
      <c r="F3" s="232" t="n">
        <v>43341</v>
      </c>
      <c r="G3" s="232" t="n">
        <v>43398</v>
      </c>
      <c r="H3" s="232" t="n">
        <v>43406</v>
      </c>
      <c r="I3" s="232" t="n">
        <v>43455</v>
      </c>
      <c r="J3" s="232" t="n">
        <v>43481</v>
      </c>
      <c r="K3" s="232" t="n">
        <v>43482</v>
      </c>
      <c r="L3" s="232" t="n">
        <v>43495</v>
      </c>
      <c r="M3" s="232" t="n">
        <v>43493</v>
      </c>
      <c r="N3" s="382" t="n">
        <v>43490</v>
      </c>
      <c r="O3" s="35" t="n">
        <v>43514</v>
      </c>
      <c r="P3" s="35" t="n">
        <v>43500</v>
      </c>
      <c r="Q3" s="202" t="n">
        <v>43509</v>
      </c>
      <c r="R3" s="202" t="n">
        <v>43518</v>
      </c>
      <c r="S3" s="202" t="n">
        <v>43504</v>
      </c>
      <c r="T3" s="202" t="n">
        <v>43491</v>
      </c>
      <c r="U3" s="51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8.25" hidden="false" customHeight="false" outlineLevel="0" collapsed="false">
      <c r="A4" s="29"/>
      <c r="B4" s="29"/>
      <c r="C4" s="29"/>
      <c r="D4" s="45" t="s">
        <v>5</v>
      </c>
      <c r="E4" s="31"/>
      <c r="F4" s="46"/>
      <c r="G4" s="47" t="s">
        <v>996</v>
      </c>
      <c r="H4" s="47" t="s">
        <v>997</v>
      </c>
      <c r="I4" s="46" t="s">
        <v>998</v>
      </c>
      <c r="J4" s="47" t="s">
        <v>999</v>
      </c>
      <c r="K4" s="46" t="s">
        <v>1000</v>
      </c>
      <c r="L4" s="50" t="s">
        <v>1001</v>
      </c>
      <c r="M4" s="50" t="s">
        <v>1002</v>
      </c>
      <c r="N4" s="46" t="s">
        <v>8</v>
      </c>
      <c r="O4" s="47" t="s">
        <v>1003</v>
      </c>
      <c r="P4" s="50" t="s">
        <v>1004</v>
      </c>
      <c r="Q4" s="50" t="s">
        <v>1005</v>
      </c>
      <c r="R4" s="47" t="s">
        <v>724</v>
      </c>
      <c r="S4" s="47" t="s">
        <v>723</v>
      </c>
      <c r="T4" s="47" t="s">
        <v>724</v>
      </c>
      <c r="U4" s="184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9.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1006</v>
      </c>
      <c r="G5" s="58" t="s">
        <v>1007</v>
      </c>
      <c r="H5" s="58" t="s">
        <v>1008</v>
      </c>
      <c r="I5" s="59" t="s">
        <v>1009</v>
      </c>
      <c r="J5" s="58" t="s">
        <v>1010</v>
      </c>
      <c r="K5" s="58" t="s">
        <v>1011</v>
      </c>
      <c r="L5" s="60" t="s">
        <v>1012</v>
      </c>
      <c r="M5" s="60" t="s">
        <v>1013</v>
      </c>
      <c r="N5" s="58" t="s">
        <v>18</v>
      </c>
      <c r="O5" s="60" t="s">
        <v>1014</v>
      </c>
      <c r="P5" s="58" t="s">
        <v>1015</v>
      </c>
      <c r="Q5" s="383" t="s">
        <v>1016</v>
      </c>
      <c r="R5" s="58" t="s">
        <v>731</v>
      </c>
      <c r="S5" s="58" t="s">
        <v>730</v>
      </c>
      <c r="T5" s="58" t="s">
        <v>731</v>
      </c>
      <c r="U5" s="185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7.25" hidden="false" customHeight="true" outlineLevel="0" collapsed="false">
      <c r="A6" s="75" t="n">
        <v>1</v>
      </c>
      <c r="B6" s="76" t="s">
        <v>29</v>
      </c>
      <c r="C6" s="360" t="s">
        <v>30</v>
      </c>
      <c r="D6" s="354" t="s">
        <v>1112</v>
      </c>
      <c r="E6" s="79" t="n">
        <v>2435</v>
      </c>
      <c r="F6" s="80" t="n">
        <v>4</v>
      </c>
      <c r="G6" s="80" t="n">
        <v>5</v>
      </c>
      <c r="H6" s="80" t="n">
        <v>5</v>
      </c>
      <c r="I6" s="80" t="n">
        <v>4</v>
      </c>
      <c r="J6" s="80" t="n">
        <v>5</v>
      </c>
      <c r="K6" s="80" t="n">
        <v>4</v>
      </c>
      <c r="L6" s="80" t="n">
        <v>3</v>
      </c>
      <c r="M6" s="80" t="n">
        <v>4</v>
      </c>
      <c r="N6" s="80" t="n">
        <v>5</v>
      </c>
      <c r="O6" s="80" t="n">
        <v>4</v>
      </c>
      <c r="P6" s="80" t="n">
        <v>4</v>
      </c>
      <c r="Q6" s="80" t="n">
        <v>3</v>
      </c>
      <c r="R6" s="80" t="n">
        <v>4</v>
      </c>
      <c r="S6" s="80" t="n">
        <v>4</v>
      </c>
      <c r="T6" s="80" t="n">
        <v>4</v>
      </c>
      <c r="U6" s="81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2</v>
      </c>
      <c r="AA6" s="83" t="n">
        <f aca="false">COUNTIF(AG6:AV6,AA$5)</f>
        <v>9</v>
      </c>
      <c r="AB6" s="83" t="n">
        <f aca="false">COUNTIF(AG6:AV6,AB$5)</f>
        <v>4</v>
      </c>
      <c r="AC6" s="83" t="n">
        <f aca="false">SUM(X6:AB6)</f>
        <v>15</v>
      </c>
      <c r="AD6" s="84" t="n">
        <f aca="false">IF(ISERROR(((X6+Y6)*2+Z6*3+AA6*4+AB6*5)/SUM(X6,Y6:AB6)),"",((X6+Y6)*2+Z6*3+AA6*4+AB6*5)/SUM(X6,Y6:AB6))</f>
        <v>4.13333333333333</v>
      </c>
      <c r="AE6" s="85" t="n">
        <f aca="false">IF(AX6=5,0.5,IF(AX6=4,0.25,IF(AX6&lt;=3,0)))</f>
        <v>0</v>
      </c>
      <c r="AF6" s="86"/>
      <c r="AG6" s="87" t="n">
        <f aca="false">IF(ISERROR(VALUE(LEFT(F6))),LEFT(F6),VALUE(LEFT(F6)))</f>
        <v>4</v>
      </c>
      <c r="AH6" s="87" t="n">
        <f aca="false">IF(ISERROR(VALUE(LEFT(G6))),LEFT(G6),VALUE(LEFT(G6)))</f>
        <v>5</v>
      </c>
      <c r="AI6" s="87" t="n">
        <f aca="false">IF(ISERROR(VALUE(LEFT(H6))),LEFT(H6),VALUE(LEFT(H6)))</f>
        <v>5</v>
      </c>
      <c r="AJ6" s="87" t="n">
        <f aca="false">IF(ISERROR(VALUE(LEFT(I6))),LEFT(I6),VALUE(LEFT(I6)))</f>
        <v>4</v>
      </c>
      <c r="AK6" s="87" t="n">
        <f aca="false">IF(ISERROR(VALUE(LEFT(J6))),LEFT(J6),VALUE(LEFT(J6)))</f>
        <v>5</v>
      </c>
      <c r="AL6" s="87" t="n">
        <f aca="false">IF(ISERROR(VALUE(LEFT(K6))),LEFT(K6),VALUE(LEFT(K6)))</f>
        <v>4</v>
      </c>
      <c r="AM6" s="87" t="n">
        <f aca="false">IF(ISERROR(VALUE(LEFT(L6))),LEFT(L6),VALUE(LEFT(L6)))</f>
        <v>3</v>
      </c>
      <c r="AN6" s="87" t="n">
        <f aca="false">IF(ISERROR(VALUE(LEFT(M6))),LEFT(M6),VALUE(LEFT(M6)))</f>
        <v>4</v>
      </c>
      <c r="AO6" s="87" t="n">
        <f aca="false">IF(ISERROR(VALUE(LEFT(N6))),LEFT(N6),VALUE(LEFT(N6)))</f>
        <v>5</v>
      </c>
      <c r="AP6" s="87" t="n">
        <f aca="false">IF(ISERROR(VALUE(LEFT(O6))),LEFT(O6),VALUE(LEFT(O6)))</f>
        <v>4</v>
      </c>
      <c r="AQ6" s="87" t="n">
        <f aca="false">IF(ISERROR(VALUE(LEFT(P6))),LEFT(P6),VALUE(LEFT(P6)))</f>
        <v>4</v>
      </c>
      <c r="AR6" s="87" t="n">
        <f aca="false">IF(ISERROR(VALUE(LEFT(Q6))),LEFT(Q6),VALUE(LEFT(Q6)))</f>
        <v>3</v>
      </c>
      <c r="AS6" s="87" t="n">
        <f aca="false">IF(ISERROR(VALUE(LEFT(R6))),LEFT(R6),VALUE(LEFT(R6)))</f>
        <v>4</v>
      </c>
      <c r="AT6" s="87" t="n">
        <f aca="false">IF(ISERROR(VALUE(LEFT(S6))),LEFT(S6),VALUE(LEFT(S6)))</f>
        <v>4</v>
      </c>
      <c r="AU6" s="87" t="n">
        <f aca="false">IF(ISERROR(VALUE(LEFT(T6))),LEFT(T6),VALUE(LEFT(T6)))</f>
        <v>4</v>
      </c>
      <c r="AV6" s="87" t="str">
        <f aca="false">IF(ISERROR(VALUE(LEFT(U6))),LEFT(U6),VALUE(LEFT(U6)))</f>
        <v/>
      </c>
      <c r="AW6" s="82" t="n">
        <f aca="false">COUNTIF(AG6:AV6,"з")</f>
        <v>0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7.25" hidden="false" customHeight="true" outlineLevel="0" collapsed="false">
      <c r="A7" s="75" t="n">
        <v>2</v>
      </c>
      <c r="B7" s="76" t="s">
        <v>29</v>
      </c>
      <c r="C7" s="360" t="s">
        <v>30</v>
      </c>
      <c r="D7" s="354" t="s">
        <v>1113</v>
      </c>
      <c r="E7" s="79" t="n">
        <v>2435</v>
      </c>
      <c r="F7" s="80" t="n">
        <v>5</v>
      </c>
      <c r="G7" s="80" t="n">
        <v>5</v>
      </c>
      <c r="H7" s="80" t="n">
        <v>4</v>
      </c>
      <c r="I7" s="80" t="n">
        <v>5</v>
      </c>
      <c r="J7" s="80" t="n">
        <v>5</v>
      </c>
      <c r="K7" s="80" t="n">
        <v>5</v>
      </c>
      <c r="L7" s="80" t="n">
        <v>4</v>
      </c>
      <c r="M7" s="80" t="n">
        <v>5</v>
      </c>
      <c r="N7" s="80" t="n">
        <v>5</v>
      </c>
      <c r="O7" s="80" t="n">
        <v>5</v>
      </c>
      <c r="P7" s="80" t="n">
        <v>4</v>
      </c>
      <c r="Q7" s="80" t="n">
        <v>4</v>
      </c>
      <c r="R7" s="80" t="n">
        <v>4</v>
      </c>
      <c r="S7" s="80" t="n">
        <v>5</v>
      </c>
      <c r="T7" s="80" t="n">
        <v>4</v>
      </c>
      <c r="U7" s="81"/>
      <c r="V7" s="82" t="n">
        <f aca="false">IF(AC7&gt;0,IF(SUM(X7:Y7)/AC7&gt;0,2,IF(AND(SUM(X7:Y7)/AC7=0,Z7/AC7&gt;0),3,IF(AND((AB7/AC7+AA7/AC7)=1,AA7/AC7&gt;0),4,5))),0)</f>
        <v>4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0</v>
      </c>
      <c r="AA7" s="83" t="n">
        <f aca="false">COUNTIF(AG7:AV7,AA$5)</f>
        <v>6</v>
      </c>
      <c r="AB7" s="83" t="n">
        <f aca="false">COUNTIF(AG7:AV7,AB$5)</f>
        <v>9</v>
      </c>
      <c r="AC7" s="83" t="n">
        <f aca="false">SUM(X7:AB7)</f>
        <v>15</v>
      </c>
      <c r="AD7" s="84" t="n">
        <f aca="false">IF(ISERROR(((X7+Y7)*2+Z7*3+AA7*4+AB7*5)/SUM(X7,Y7:AB7)),"",((X7+Y7)*2+Z7*3+AA7*4+AB7*5)/SUM(X7,Y7:AB7))</f>
        <v>4.6</v>
      </c>
      <c r="AE7" s="85" t="n">
        <f aca="false">IF(AX7=5,0.5,IF(AX7=4,0.25,IF(AX7&lt;=3,0)))</f>
        <v>0</v>
      </c>
      <c r="AF7" s="86"/>
      <c r="AG7" s="87" t="n">
        <f aca="false">IF(ISERROR(VALUE(LEFT(F7))),LEFT(F7),VALUE(LEFT(F7)))</f>
        <v>5</v>
      </c>
      <c r="AH7" s="87" t="n">
        <f aca="false">IF(ISERROR(VALUE(LEFT(G7))),LEFT(G7),VALUE(LEFT(G7)))</f>
        <v>5</v>
      </c>
      <c r="AI7" s="87" t="n">
        <f aca="false">IF(ISERROR(VALUE(LEFT(H7))),LEFT(H7),VALUE(LEFT(H7)))</f>
        <v>4</v>
      </c>
      <c r="AJ7" s="87" t="n">
        <f aca="false">IF(ISERROR(VALUE(LEFT(I7))),LEFT(I7),VALUE(LEFT(I7)))</f>
        <v>5</v>
      </c>
      <c r="AK7" s="87" t="n">
        <f aca="false">IF(ISERROR(VALUE(LEFT(J7))),LEFT(J7),VALUE(LEFT(J7)))</f>
        <v>5</v>
      </c>
      <c r="AL7" s="87" t="n">
        <f aca="false">IF(ISERROR(VALUE(LEFT(K7))),LEFT(K7),VALUE(LEFT(K7)))</f>
        <v>5</v>
      </c>
      <c r="AM7" s="87" t="n">
        <f aca="false">IF(ISERROR(VALUE(LEFT(L7))),LEFT(L7),VALUE(LEFT(L7)))</f>
        <v>4</v>
      </c>
      <c r="AN7" s="87" t="n">
        <f aca="false">IF(ISERROR(VALUE(LEFT(M7))),LEFT(M7),VALUE(LEFT(M7)))</f>
        <v>5</v>
      </c>
      <c r="AO7" s="87" t="n">
        <f aca="false">IF(ISERROR(VALUE(LEFT(N7))),LEFT(N7),VALUE(LEFT(N7)))</f>
        <v>5</v>
      </c>
      <c r="AP7" s="87" t="n">
        <f aca="false">IF(ISERROR(VALUE(LEFT(O7))),LEFT(O7),VALUE(LEFT(O7)))</f>
        <v>5</v>
      </c>
      <c r="AQ7" s="87" t="n">
        <f aca="false">IF(ISERROR(VALUE(LEFT(P7))),LEFT(P7),VALUE(LEFT(P7)))</f>
        <v>4</v>
      </c>
      <c r="AR7" s="87" t="n">
        <f aca="false">IF(ISERROR(VALUE(LEFT(Q7))),LEFT(Q7),VALUE(LEFT(Q7)))</f>
        <v>4</v>
      </c>
      <c r="AS7" s="87" t="n">
        <f aca="false">IF(ISERROR(VALUE(LEFT(R7))),LEFT(R7),VALUE(LEFT(R7)))</f>
        <v>4</v>
      </c>
      <c r="AT7" s="87" t="n">
        <f aca="false">IF(ISERROR(VALUE(LEFT(S7))),LEFT(S7),VALUE(LEFT(S7)))</f>
        <v>5</v>
      </c>
      <c r="AU7" s="87" t="n">
        <f aca="false">IF(ISERROR(VALUE(LEFT(T7))),LEFT(T7),VALUE(LEFT(T7)))</f>
        <v>4</v>
      </c>
      <c r="AV7" s="87" t="str">
        <f aca="false">IF(ISERROR(VALUE(LEFT(U7))),LEFT(U7),VALUE(LEFT(U7)))</f>
        <v/>
      </c>
      <c r="AW7" s="82" t="n">
        <f aca="false">COUNTIF(AG7:AV7,"з")</f>
        <v>0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7.25" hidden="false" customHeight="true" outlineLevel="0" collapsed="false">
      <c r="A8" s="75" t="n">
        <v>3</v>
      </c>
      <c r="B8" s="76" t="s">
        <v>29</v>
      </c>
      <c r="C8" s="360" t="s">
        <v>30</v>
      </c>
      <c r="D8" s="354" t="s">
        <v>1114</v>
      </c>
      <c r="E8" s="79" t="n">
        <v>2435</v>
      </c>
      <c r="F8" s="80" t="n">
        <v>5</v>
      </c>
      <c r="G8" s="80" t="n">
        <v>5</v>
      </c>
      <c r="H8" s="80" t="n">
        <v>4</v>
      </c>
      <c r="I8" s="80" t="n">
        <v>5</v>
      </c>
      <c r="J8" s="80" t="n">
        <v>5</v>
      </c>
      <c r="K8" s="80" t="n">
        <v>5</v>
      </c>
      <c r="L8" s="80" t="s">
        <v>504</v>
      </c>
      <c r="M8" s="80" t="s">
        <v>504</v>
      </c>
      <c r="N8" s="80" t="n">
        <v>5</v>
      </c>
      <c r="O8" s="80" t="n">
        <v>5</v>
      </c>
      <c r="P8" s="80" t="n">
        <v>5</v>
      </c>
      <c r="Q8" s="80" t="n">
        <v>5</v>
      </c>
      <c r="R8" s="80" t="n">
        <v>5</v>
      </c>
      <c r="S8" s="80" t="n">
        <v>5</v>
      </c>
      <c r="T8" s="80" t="s">
        <v>504</v>
      </c>
      <c r="U8" s="81"/>
      <c r="V8" s="82" t="n">
        <f aca="false">IF(AC8&gt;0,IF(SUM(X8:Y8)/AC8&gt;0,2,IF(AND(SUM(X8:Y8)/AC8=0,Z8/AC8&gt;0),3,IF(AND((AB8/AC8+AA8/AC8)=1,AA8/AC8&gt;0),4,5))),0)</f>
        <v>4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0</v>
      </c>
      <c r="AA8" s="83" t="n">
        <f aca="false">COUNTIF(AG8:AV8,AA$5)</f>
        <v>1</v>
      </c>
      <c r="AB8" s="83" t="n">
        <f aca="false">COUNTIF(AG8:AV8,AB$5)</f>
        <v>11</v>
      </c>
      <c r="AC8" s="83" t="n">
        <f aca="false">SUM(X8:AB8)</f>
        <v>12</v>
      </c>
      <c r="AD8" s="84" t="n">
        <f aca="false">IF(ISERROR(((X8+Y8)*2+Z8*3+AA8*4+AB8*5)/SUM(X8,Y8:AB8)),"",((X8+Y8)*2+Z8*3+AA8*4+AB8*5)/SUM(X8,Y8:AB8))</f>
        <v>4.91666666666667</v>
      </c>
      <c r="AE8" s="85" t="n">
        <f aca="false">IF(AX8=5,0.5,IF(AX8=4,0.25,IF(AX8&lt;=3,0)))</f>
        <v>0</v>
      </c>
      <c r="AF8" s="86"/>
      <c r="AG8" s="87" t="n">
        <f aca="false">IF(ISERROR(VALUE(LEFT(F8))),LEFT(F8),VALUE(LEFT(F8)))</f>
        <v>5</v>
      </c>
      <c r="AH8" s="87" t="n">
        <f aca="false">IF(ISERROR(VALUE(LEFT(G8))),LEFT(G8),VALUE(LEFT(G8)))</f>
        <v>5</v>
      </c>
      <c r="AI8" s="87" t="n">
        <f aca="false">IF(ISERROR(VALUE(LEFT(H8))),LEFT(H8),VALUE(LEFT(H8)))</f>
        <v>4</v>
      </c>
      <c r="AJ8" s="87" t="n">
        <f aca="false">IF(ISERROR(VALUE(LEFT(I8))),LEFT(I8),VALUE(LEFT(I8)))</f>
        <v>5</v>
      </c>
      <c r="AK8" s="87" t="n">
        <f aca="false">IF(ISERROR(VALUE(LEFT(J8))),LEFT(J8),VALUE(LEFT(J8)))</f>
        <v>5</v>
      </c>
      <c r="AL8" s="87" t="n">
        <f aca="false">IF(ISERROR(VALUE(LEFT(K8))),LEFT(K8),VALUE(LEFT(K8)))</f>
        <v>5</v>
      </c>
      <c r="AM8" s="87" t="str">
        <f aca="false">IF(ISERROR(VALUE(LEFT(L8))),LEFT(L8),VALUE(LEFT(L8)))</f>
        <v>а</v>
      </c>
      <c r="AN8" s="87" t="str">
        <f aca="false">IF(ISERROR(VALUE(LEFT(M8))),LEFT(M8),VALUE(LEFT(M8)))</f>
        <v>а</v>
      </c>
      <c r="AO8" s="87" t="n">
        <f aca="false">IF(ISERROR(VALUE(LEFT(N8))),LEFT(N8),VALUE(LEFT(N8)))</f>
        <v>5</v>
      </c>
      <c r="AP8" s="87" t="n">
        <f aca="false">IF(ISERROR(VALUE(LEFT(O8))),LEFT(O8),VALUE(LEFT(O8)))</f>
        <v>5</v>
      </c>
      <c r="AQ8" s="87" t="n">
        <f aca="false">IF(ISERROR(VALUE(LEFT(P8))),LEFT(P8),VALUE(LEFT(P8)))</f>
        <v>5</v>
      </c>
      <c r="AR8" s="87" t="n">
        <f aca="false">IF(ISERROR(VALUE(LEFT(Q8))),LEFT(Q8),VALUE(LEFT(Q8)))</f>
        <v>5</v>
      </c>
      <c r="AS8" s="87" t="n">
        <f aca="false">IF(ISERROR(VALUE(LEFT(R8))),LEFT(R8),VALUE(LEFT(R8)))</f>
        <v>5</v>
      </c>
      <c r="AT8" s="87" t="n">
        <f aca="false">IF(ISERROR(VALUE(LEFT(S8))),LEFT(S8),VALUE(LEFT(S8)))</f>
        <v>5</v>
      </c>
      <c r="AU8" s="87" t="str">
        <f aca="false">IF(ISERROR(VALUE(LEFT(T8))),LEFT(T8),VALUE(LEFT(T8)))</f>
        <v>а</v>
      </c>
      <c r="AV8" s="87" t="str">
        <f aca="false">IF(ISERROR(VALUE(LEFT(U8))),LEFT(U8),VALUE(LEFT(U8)))</f>
        <v/>
      </c>
      <c r="AW8" s="82" t="n">
        <f aca="false">COUNTIF(AG8:AV8,"з")</f>
        <v>0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7.25" hidden="false" customHeight="true" outlineLevel="0" collapsed="false">
      <c r="A9" s="75" t="n">
        <v>4</v>
      </c>
      <c r="B9" s="76" t="s">
        <v>29</v>
      </c>
      <c r="C9" s="360" t="s">
        <v>565</v>
      </c>
      <c r="D9" s="354" t="s">
        <v>1115</v>
      </c>
      <c r="E9" s="79" t="n">
        <v>2435</v>
      </c>
      <c r="F9" s="80" t="n">
        <v>5</v>
      </c>
      <c r="G9" s="80" t="n">
        <v>5</v>
      </c>
      <c r="H9" s="80" t="n">
        <v>4</v>
      </c>
      <c r="I9" s="80" t="n">
        <v>5</v>
      </c>
      <c r="J9" s="80" t="n">
        <v>5</v>
      </c>
      <c r="K9" s="80" t="n">
        <v>4</v>
      </c>
      <c r="L9" s="80" t="n">
        <v>5</v>
      </c>
      <c r="M9" s="80" t="n">
        <v>4</v>
      </c>
      <c r="N9" s="80" t="n">
        <v>5</v>
      </c>
      <c r="O9" s="80" t="n">
        <v>5</v>
      </c>
      <c r="P9" s="80" t="n">
        <v>5</v>
      </c>
      <c r="Q9" s="80" t="n">
        <v>5</v>
      </c>
      <c r="R9" s="80" t="n">
        <v>4</v>
      </c>
      <c r="S9" s="80" t="n">
        <v>5</v>
      </c>
      <c r="T9" s="80" t="n">
        <v>4</v>
      </c>
      <c r="U9" s="81"/>
      <c r="V9" s="82" t="n">
        <f aca="false">IF(AC9&gt;0,IF(SUM(X9:Y9)/AC9&gt;0,2,IF(AND(SUM(X9:Y9)/AC9=0,Z9/AC9&gt;0),3,IF(AND((AB9/AC9+AA9/AC9)=1,AA9/AC9&gt;0),4,5))),0)</f>
        <v>4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0</v>
      </c>
      <c r="AA9" s="83" t="n">
        <f aca="false">COUNTIF(AG9:AV9,AA$5)</f>
        <v>5</v>
      </c>
      <c r="AB9" s="83" t="n">
        <f aca="false">COUNTIF(AG9:AV9,AB$5)</f>
        <v>10</v>
      </c>
      <c r="AC9" s="83" t="n">
        <f aca="false">SUM(X9:AB9)</f>
        <v>15</v>
      </c>
      <c r="AD9" s="84" t="n">
        <f aca="false">IF(ISERROR(((X9+Y9)*2+Z9*3+AA9*4+AB9*5)/SUM(X9,Y9:AB9)),"",((X9+Y9)*2+Z9*3+AA9*4+AB9*5)/SUM(X9,Y9:AB9))</f>
        <v>4.66666666666667</v>
      </c>
      <c r="AE9" s="85" t="n">
        <f aca="false">IF(AX9=5,0.5,IF(AX9=4,0.25,IF(AX9&lt;=3,0)))</f>
        <v>0</v>
      </c>
      <c r="AF9" s="86"/>
      <c r="AG9" s="87" t="n">
        <f aca="false">IF(ISERROR(VALUE(LEFT(F9))),LEFT(F9),VALUE(LEFT(F9)))</f>
        <v>5</v>
      </c>
      <c r="AH9" s="87" t="n">
        <f aca="false">IF(ISERROR(VALUE(LEFT(G9))),LEFT(G9),VALUE(LEFT(G9)))</f>
        <v>5</v>
      </c>
      <c r="AI9" s="87" t="n">
        <f aca="false">IF(ISERROR(VALUE(LEFT(H9))),LEFT(H9),VALUE(LEFT(H9)))</f>
        <v>4</v>
      </c>
      <c r="AJ9" s="87" t="n">
        <f aca="false">IF(ISERROR(VALUE(LEFT(I9))),LEFT(I9),VALUE(LEFT(I9)))</f>
        <v>5</v>
      </c>
      <c r="AK9" s="87" t="n">
        <f aca="false">IF(ISERROR(VALUE(LEFT(J9))),LEFT(J9),VALUE(LEFT(J9)))</f>
        <v>5</v>
      </c>
      <c r="AL9" s="87" t="n">
        <f aca="false">IF(ISERROR(VALUE(LEFT(K9))),LEFT(K9),VALUE(LEFT(K9)))</f>
        <v>4</v>
      </c>
      <c r="AM9" s="87" t="n">
        <f aca="false">IF(ISERROR(VALUE(LEFT(L9))),LEFT(L9),VALUE(LEFT(L9)))</f>
        <v>5</v>
      </c>
      <c r="AN9" s="87" t="n">
        <f aca="false">IF(ISERROR(VALUE(LEFT(M9))),LEFT(M9),VALUE(LEFT(M9)))</f>
        <v>4</v>
      </c>
      <c r="AO9" s="87" t="n">
        <f aca="false">IF(ISERROR(VALUE(LEFT(N9))),LEFT(N9),VALUE(LEFT(N9)))</f>
        <v>5</v>
      </c>
      <c r="AP9" s="87" t="n">
        <f aca="false">IF(ISERROR(VALUE(LEFT(O9))),LEFT(O9),VALUE(LEFT(O9)))</f>
        <v>5</v>
      </c>
      <c r="AQ9" s="87" t="n">
        <f aca="false">IF(ISERROR(VALUE(LEFT(P9))),LEFT(P9),VALUE(LEFT(P9)))</f>
        <v>5</v>
      </c>
      <c r="AR9" s="87" t="n">
        <f aca="false">IF(ISERROR(VALUE(LEFT(Q9))),LEFT(Q9),VALUE(LEFT(Q9)))</f>
        <v>5</v>
      </c>
      <c r="AS9" s="87" t="n">
        <f aca="false">IF(ISERROR(VALUE(LEFT(R9))),LEFT(R9),VALUE(LEFT(R9)))</f>
        <v>4</v>
      </c>
      <c r="AT9" s="87" t="n">
        <f aca="false">IF(ISERROR(VALUE(LEFT(S9))),LEFT(S9),VALUE(LEFT(S9)))</f>
        <v>5</v>
      </c>
      <c r="AU9" s="87" t="n">
        <f aca="false">IF(ISERROR(VALUE(LEFT(T9))),LEFT(T9),VALUE(LEFT(T9)))</f>
        <v>4</v>
      </c>
      <c r="AV9" s="87" t="str">
        <f aca="false">IF(ISERROR(VALUE(LEFT(U9))),LEFT(U9),VALUE(LEFT(U9)))</f>
        <v/>
      </c>
      <c r="AW9" s="82" t="n">
        <f aca="false">COUNTIF(AG9:AV9,"з")</f>
        <v>0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7.25" hidden="false" customHeight="true" outlineLevel="0" collapsed="false">
      <c r="A10" s="75" t="n">
        <v>5</v>
      </c>
      <c r="B10" s="76" t="s">
        <v>29</v>
      </c>
      <c r="C10" s="360" t="s">
        <v>30</v>
      </c>
      <c r="D10" s="388" t="s">
        <v>1116</v>
      </c>
      <c r="E10" s="79" t="n">
        <v>2435</v>
      </c>
      <c r="F10" s="80" t="n">
        <v>5</v>
      </c>
      <c r="G10" s="80" t="n">
        <v>5</v>
      </c>
      <c r="H10" s="80" t="n">
        <v>5</v>
      </c>
      <c r="I10" s="80" t="n">
        <v>5</v>
      </c>
      <c r="J10" s="80" t="n">
        <v>5</v>
      </c>
      <c r="K10" s="80" t="n">
        <v>5</v>
      </c>
      <c r="L10" s="80" t="n">
        <v>5</v>
      </c>
      <c r="M10" s="80" t="n">
        <v>5</v>
      </c>
      <c r="N10" s="80" t="n">
        <v>5</v>
      </c>
      <c r="O10" s="80" t="n">
        <v>5</v>
      </c>
      <c r="P10" s="80" t="n">
        <v>5</v>
      </c>
      <c r="Q10" s="80" t="n">
        <v>5</v>
      </c>
      <c r="R10" s="80" t="n">
        <v>5</v>
      </c>
      <c r="S10" s="80" t="n">
        <v>5</v>
      </c>
      <c r="T10" s="80" t="n">
        <v>5</v>
      </c>
      <c r="U10" s="81"/>
      <c r="V10" s="82" t="n">
        <f aca="false">IF(AC10&gt;0,IF(SUM(X10:Y10)/AC10&gt;0,2,IF(AND(SUM(X10:Y10)/AC10=0,Z10/AC10&gt;0),3,IF(AND((AB10/AC10+AA10/AC10)=1,AA10/AC10&gt;0),4,5))),0)</f>
        <v>5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0</v>
      </c>
      <c r="AA10" s="83" t="n">
        <f aca="false">COUNTIF(AG10:AV10,AA$5)</f>
        <v>0</v>
      </c>
      <c r="AB10" s="83" t="n">
        <f aca="false">COUNTIF(AG10:AV10,AB$5)</f>
        <v>15</v>
      </c>
      <c r="AC10" s="83" t="n">
        <f aca="false">SUM(X10:AB10)</f>
        <v>15</v>
      </c>
      <c r="AD10" s="84" t="n">
        <f aca="false">IF(ISERROR(((X10+Y10)*2+Z10*3+AA10*4+AB10*5)/SUM(X10,Y10:AB10)),"",((X10+Y10)*2+Z10*3+AA10*4+AB10*5)/SUM(X10,Y10:AB10))</f>
        <v>5</v>
      </c>
      <c r="AE10" s="85" t="n">
        <f aca="false">IF(AX10=5,0.5,IF(AX10=4,0.25,IF(AX10&lt;=3,0)))</f>
        <v>0</v>
      </c>
      <c r="AF10" s="86"/>
      <c r="AG10" s="87" t="n">
        <f aca="false">IF(ISERROR(VALUE(LEFT(F10))),LEFT(F10),VALUE(LEFT(F10)))</f>
        <v>5</v>
      </c>
      <c r="AH10" s="87" t="n">
        <f aca="false">IF(ISERROR(VALUE(LEFT(G10))),LEFT(G10),VALUE(LEFT(G10)))</f>
        <v>5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5</v>
      </c>
      <c r="AK10" s="87" t="n">
        <f aca="false">IF(ISERROR(VALUE(LEFT(J10))),LEFT(J10),VALUE(LEFT(J10)))</f>
        <v>5</v>
      </c>
      <c r="AL10" s="87" t="n">
        <f aca="false">IF(ISERROR(VALUE(LEFT(K10))),LEFT(K10),VALUE(LEFT(K10)))</f>
        <v>5</v>
      </c>
      <c r="AM10" s="87" t="n">
        <f aca="false">IF(ISERROR(VALUE(LEFT(L10))),LEFT(L10),VALUE(LEFT(L10)))</f>
        <v>5</v>
      </c>
      <c r="AN10" s="87" t="n">
        <f aca="false">IF(ISERROR(VALUE(LEFT(M10))),LEFT(M10),VALUE(LEFT(M10)))</f>
        <v>5</v>
      </c>
      <c r="AO10" s="87" t="n">
        <f aca="false">IF(ISERROR(VALUE(LEFT(N10))),LEFT(N10),VALUE(LEFT(N10)))</f>
        <v>5</v>
      </c>
      <c r="AP10" s="87" t="n">
        <f aca="false">IF(ISERROR(VALUE(LEFT(O10))),LEFT(O10),VALUE(LEFT(O10)))</f>
        <v>5</v>
      </c>
      <c r="AQ10" s="87" t="n">
        <f aca="false">IF(ISERROR(VALUE(LEFT(P10))),LEFT(P10),VALUE(LEFT(P10)))</f>
        <v>5</v>
      </c>
      <c r="AR10" s="87" t="n">
        <f aca="false">IF(ISERROR(VALUE(LEFT(Q10))),LEFT(Q10),VALUE(LEFT(Q10)))</f>
        <v>5</v>
      </c>
      <c r="AS10" s="87" t="n">
        <f aca="false">IF(ISERROR(VALUE(LEFT(R10))),LEFT(R10),VALUE(LEFT(R10)))</f>
        <v>5</v>
      </c>
      <c r="AT10" s="87" t="n">
        <f aca="false">IF(ISERROR(VALUE(LEFT(S10))),LEFT(S10),VALUE(LEFT(S10)))</f>
        <v>5</v>
      </c>
      <c r="AU10" s="87" t="n">
        <f aca="false">IF(ISERROR(VALUE(LEFT(T10))),LEFT(T10),VALUE(LEFT(T10)))</f>
        <v>5</v>
      </c>
      <c r="AV10" s="87" t="str">
        <f aca="false">IF(ISERROR(VALUE(LEFT(U10))),LEFT(U10),VALUE(LEFT(U10)))</f>
        <v/>
      </c>
      <c r="AW10" s="82" t="n">
        <f aca="false">COUNTIF(AG10:AV10,"з")</f>
        <v>0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7.25" hidden="false" customHeight="true" outlineLevel="0" collapsed="false">
      <c r="A11" s="75" t="n">
        <v>6</v>
      </c>
      <c r="B11" s="76" t="s">
        <v>29</v>
      </c>
      <c r="C11" s="360" t="s">
        <v>30</v>
      </c>
      <c r="D11" s="354" t="s">
        <v>1117</v>
      </c>
      <c r="E11" s="79" t="n">
        <v>2435</v>
      </c>
      <c r="F11" s="80" t="n">
        <v>5</v>
      </c>
      <c r="G11" s="80" t="n">
        <v>4</v>
      </c>
      <c r="H11" s="80" t="n">
        <v>5</v>
      </c>
      <c r="I11" s="80" t="n">
        <v>4</v>
      </c>
      <c r="J11" s="80" t="n">
        <v>5</v>
      </c>
      <c r="K11" s="80" t="n">
        <v>3</v>
      </c>
      <c r="L11" s="80" t="n">
        <v>4</v>
      </c>
      <c r="M11" s="80" t="n">
        <v>3</v>
      </c>
      <c r="N11" s="80" t="n">
        <v>5</v>
      </c>
      <c r="O11" s="80" t="n">
        <v>5</v>
      </c>
      <c r="P11" s="80" t="n">
        <v>4</v>
      </c>
      <c r="Q11" s="80" t="n">
        <v>4</v>
      </c>
      <c r="R11" s="80" t="n">
        <v>4</v>
      </c>
      <c r="S11" s="80" t="n">
        <v>4</v>
      </c>
      <c r="T11" s="80" t="n">
        <v>4</v>
      </c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2</v>
      </c>
      <c r="AA11" s="177" t="n">
        <f aca="false">COUNTIF(AG11:AV11,AA$5)</f>
        <v>8</v>
      </c>
      <c r="AB11" s="177" t="n">
        <f aca="false">COUNTIF(AG11:AV11,AB$5)</f>
        <v>5</v>
      </c>
      <c r="AC11" s="83" t="n">
        <f aca="false">SUM(X11:AB11)</f>
        <v>15</v>
      </c>
      <c r="AD11" s="84" t="n">
        <f aca="false">IF(ISERROR(((X11+Y11)*2+Z11*3+AA11*4+AB11*5)/SUM(X11,Y11:AB11)),"",((X11+Y11)*2+Z11*3+AA11*4+AB11*5)/SUM(X11,Y11:AB11))</f>
        <v>4.2</v>
      </c>
      <c r="AE11" s="93" t="n">
        <f aca="false">IF(AX11=5,0.5,IF(AX11=4,0.25,IF(AX11&lt;=3,0)))</f>
        <v>0</v>
      </c>
      <c r="AG11" s="87" t="n">
        <f aca="false">IF(ISERROR(VALUE(LEFT(F11))),LEFT(F11),VALUE(LEFT(F11)))</f>
        <v>5</v>
      </c>
      <c r="AH11" s="87" t="n">
        <f aca="false">IF(ISERROR(VALUE(LEFT(G11))),LEFT(G11),VALUE(LEFT(G11)))</f>
        <v>4</v>
      </c>
      <c r="AI11" s="87" t="n">
        <f aca="false">IF(ISERROR(VALUE(LEFT(H11))),LEFT(H11),VALUE(LEFT(H11)))</f>
        <v>5</v>
      </c>
      <c r="AJ11" s="87" t="n">
        <f aca="false">IF(ISERROR(VALUE(LEFT(I11))),LEFT(I11),VALUE(LEFT(I11)))</f>
        <v>4</v>
      </c>
      <c r="AK11" s="87" t="n">
        <f aca="false">IF(ISERROR(VALUE(LEFT(J11))),LEFT(J11),VALUE(LEFT(J11)))</f>
        <v>5</v>
      </c>
      <c r="AL11" s="87" t="n">
        <f aca="false">IF(ISERROR(VALUE(LEFT(K11))),LEFT(K11),VALUE(LEFT(K11)))</f>
        <v>3</v>
      </c>
      <c r="AM11" s="87" t="n">
        <f aca="false">IF(ISERROR(VALUE(LEFT(L11))),LEFT(L11),VALUE(LEFT(L11)))</f>
        <v>4</v>
      </c>
      <c r="AN11" s="87" t="n">
        <f aca="false">IF(ISERROR(VALUE(LEFT(M11))),LEFT(M11),VALUE(LEFT(M11)))</f>
        <v>3</v>
      </c>
      <c r="AO11" s="87" t="n">
        <f aca="false">IF(ISERROR(VALUE(LEFT(N11))),LEFT(N11),VALUE(LEFT(N11)))</f>
        <v>5</v>
      </c>
      <c r="AP11" s="87" t="n">
        <f aca="false">IF(ISERROR(VALUE(LEFT(O11))),LEFT(O11),VALUE(LEFT(O11)))</f>
        <v>5</v>
      </c>
      <c r="AQ11" s="87" t="n">
        <f aca="false">IF(ISERROR(VALUE(LEFT(P11))),LEFT(P11),VALUE(LEFT(P11)))</f>
        <v>4</v>
      </c>
      <c r="AR11" s="87" t="n">
        <f aca="false">IF(ISERROR(VALUE(LEFT(Q11))),LEFT(Q11),VALUE(LEFT(Q11)))</f>
        <v>4</v>
      </c>
      <c r="AS11" s="87" t="n">
        <f aca="false">IF(ISERROR(VALUE(LEFT(R11))),LEFT(R11),VALUE(LEFT(R11)))</f>
        <v>4</v>
      </c>
      <c r="AT11" s="87" t="n">
        <f aca="false">IF(ISERROR(VALUE(LEFT(S11))),LEFT(S11),VALUE(LEFT(S11)))</f>
        <v>4</v>
      </c>
      <c r="AU11" s="87" t="n">
        <f aca="false">IF(ISERROR(VALUE(LEFT(T11))),LEFT(T11),VALUE(LEFT(T11)))</f>
        <v>4</v>
      </c>
      <c r="AV11" s="87" t="str">
        <f aca="false">IF(ISERROR(VALUE(LEFT(U11))),LEFT(U11),VALUE(LEFT(U11)))</f>
        <v/>
      </c>
      <c r="AW11" s="82" t="n">
        <f aca="false">COUNTIF(AG11:AV11,"з")</f>
        <v>0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7.25" hidden="false" customHeight="true" outlineLevel="0" collapsed="false">
      <c r="A12" s="75" t="n">
        <v>7</v>
      </c>
      <c r="B12" s="76" t="s">
        <v>29</v>
      </c>
      <c r="C12" s="360" t="s">
        <v>30</v>
      </c>
      <c r="D12" s="354" t="s">
        <v>1118</v>
      </c>
      <c r="E12" s="79" t="n">
        <v>2435</v>
      </c>
      <c r="F12" s="80" t="n">
        <v>5</v>
      </c>
      <c r="G12" s="80" t="n">
        <v>5</v>
      </c>
      <c r="H12" s="80" t="n">
        <v>4</v>
      </c>
      <c r="I12" s="80" t="n">
        <v>5</v>
      </c>
      <c r="J12" s="80" t="n">
        <v>5</v>
      </c>
      <c r="K12" s="80" t="n">
        <v>4</v>
      </c>
      <c r="L12" s="80" t="n">
        <v>4</v>
      </c>
      <c r="M12" s="80" t="n">
        <v>3</v>
      </c>
      <c r="N12" s="80" t="n">
        <v>5</v>
      </c>
      <c r="O12" s="80" t="n">
        <v>5</v>
      </c>
      <c r="P12" s="80" t="n">
        <v>5</v>
      </c>
      <c r="Q12" s="80" t="n">
        <v>5</v>
      </c>
      <c r="R12" s="80" t="n">
        <v>3</v>
      </c>
      <c r="S12" s="80" t="n">
        <v>5</v>
      </c>
      <c r="T12" s="80" t="n">
        <v>4</v>
      </c>
      <c r="U12" s="81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2</v>
      </c>
      <c r="AA12" s="83" t="n">
        <f aca="false">COUNTIF(AG12:AV12,AA$5)</f>
        <v>4</v>
      </c>
      <c r="AB12" s="83" t="n">
        <f aca="false">COUNTIF(AG12:AV12,AB$5)</f>
        <v>9</v>
      </c>
      <c r="AC12" s="83" t="n">
        <f aca="false">SUM(X12:AB12)</f>
        <v>15</v>
      </c>
      <c r="AD12" s="84" t="n">
        <f aca="false">IF(ISERROR(((X12+Y12)*2+Z12*3+AA12*4+AB12*5)/SUM(X12,Y12:AB12)),"",((X12+Y12)*2+Z12*3+AA12*4+AB12*5)/SUM(X12,Y12:AB12))</f>
        <v>4.46666666666667</v>
      </c>
      <c r="AE12" s="85" t="n">
        <f aca="false">IF(AX12=5,0.5,IF(AX12=4,0.25,IF(AX12&lt;=3,0)))</f>
        <v>0</v>
      </c>
      <c r="AF12" s="86"/>
      <c r="AG12" s="87" t="n">
        <f aca="false">IF(ISERROR(VALUE(LEFT(F12))),LEFT(F12),VALUE(LEFT(F12)))</f>
        <v>5</v>
      </c>
      <c r="AH12" s="87" t="n">
        <f aca="false">IF(ISERROR(VALUE(LEFT(G12))),LEFT(G12),VALUE(LEFT(G12)))</f>
        <v>5</v>
      </c>
      <c r="AI12" s="87" t="n">
        <f aca="false">IF(ISERROR(VALUE(LEFT(H12))),LEFT(H12),VALUE(LEFT(H12)))</f>
        <v>4</v>
      </c>
      <c r="AJ12" s="87" t="n">
        <f aca="false">IF(ISERROR(VALUE(LEFT(I12))),LEFT(I12),VALUE(LEFT(I12)))</f>
        <v>5</v>
      </c>
      <c r="AK12" s="87" t="n">
        <f aca="false">IF(ISERROR(VALUE(LEFT(J12))),LEFT(J12),VALUE(LEFT(J12)))</f>
        <v>5</v>
      </c>
      <c r="AL12" s="87" t="n">
        <f aca="false">IF(ISERROR(VALUE(LEFT(K12))),LEFT(K12),VALUE(LEFT(K12)))</f>
        <v>4</v>
      </c>
      <c r="AM12" s="87" t="n">
        <f aca="false">IF(ISERROR(VALUE(LEFT(L12))),LEFT(L12),VALUE(LEFT(L12)))</f>
        <v>4</v>
      </c>
      <c r="AN12" s="87" t="n">
        <f aca="false">IF(ISERROR(VALUE(LEFT(M12))),LEFT(M12),VALUE(LEFT(M12)))</f>
        <v>3</v>
      </c>
      <c r="AO12" s="87" t="n">
        <f aca="false">IF(ISERROR(VALUE(LEFT(N12))),LEFT(N12),VALUE(LEFT(N12)))</f>
        <v>5</v>
      </c>
      <c r="AP12" s="87" t="n">
        <f aca="false">IF(ISERROR(VALUE(LEFT(O12))),LEFT(O12),VALUE(LEFT(O12)))</f>
        <v>5</v>
      </c>
      <c r="AQ12" s="87" t="n">
        <f aca="false">IF(ISERROR(VALUE(LEFT(P12))),LEFT(P12),VALUE(LEFT(P12)))</f>
        <v>5</v>
      </c>
      <c r="AR12" s="87" t="n">
        <f aca="false">IF(ISERROR(VALUE(LEFT(Q12))),LEFT(Q12),VALUE(LEFT(Q12)))</f>
        <v>5</v>
      </c>
      <c r="AS12" s="87" t="n">
        <f aca="false">IF(ISERROR(VALUE(LEFT(R12))),LEFT(R12),VALUE(LEFT(R12)))</f>
        <v>3</v>
      </c>
      <c r="AT12" s="87" t="n">
        <f aca="false">IF(ISERROR(VALUE(LEFT(S12))),LEFT(S12),VALUE(LEFT(S12)))</f>
        <v>5</v>
      </c>
      <c r="AU12" s="87" t="n">
        <f aca="false">IF(ISERROR(VALUE(LEFT(T12))),LEFT(T12),VALUE(LEFT(T12)))</f>
        <v>4</v>
      </c>
      <c r="AV12" s="87" t="str">
        <f aca="false">IF(ISERROR(VALUE(LEFT(U12))),LEFT(U12),VALUE(LEFT(U12)))</f>
        <v/>
      </c>
      <c r="AW12" s="82" t="n">
        <f aca="false">COUNTIF(AG12:AV12,"з")</f>
        <v>0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7.25" hidden="false" customHeight="true" outlineLevel="0" collapsed="false">
      <c r="A13" s="75" t="n">
        <v>8</v>
      </c>
      <c r="B13" s="256"/>
      <c r="C13" s="360" t="s">
        <v>30</v>
      </c>
      <c r="D13" s="354" t="s">
        <v>1119</v>
      </c>
      <c r="E13" s="79" t="n">
        <v>2435</v>
      </c>
      <c r="F13" s="80" t="n">
        <v>5</v>
      </c>
      <c r="G13" s="80" t="n">
        <v>5</v>
      </c>
      <c r="H13" s="80" t="n">
        <v>4</v>
      </c>
      <c r="I13" s="80" t="n">
        <v>4</v>
      </c>
      <c r="J13" s="80" t="n">
        <v>5</v>
      </c>
      <c r="K13" s="80" t="n">
        <v>4</v>
      </c>
      <c r="L13" s="80" t="n">
        <v>4</v>
      </c>
      <c r="M13" s="80" t="n">
        <v>4</v>
      </c>
      <c r="N13" s="80" t="n">
        <v>5</v>
      </c>
      <c r="O13" s="80" t="n">
        <v>4</v>
      </c>
      <c r="P13" s="80" t="n">
        <v>5</v>
      </c>
      <c r="Q13" s="80" t="n">
        <v>4</v>
      </c>
      <c r="R13" s="80" t="n">
        <v>4</v>
      </c>
      <c r="S13" s="80" t="n">
        <v>5</v>
      </c>
      <c r="T13" s="80" t="n">
        <v>4</v>
      </c>
      <c r="U13" s="81"/>
      <c r="V13" s="82" t="n">
        <f aca="false">IF(AC13&gt;0,IF(SUM(X13:Y13)/AC13&gt;0,2,IF(AND(SUM(X13:Y13)/AC13=0,Z13/AC13&gt;0),3,IF(AND((AB13/AC13+AA13/AC13)=1,AA13/AC13&gt;0),4,5))),0)</f>
        <v>4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0</v>
      </c>
      <c r="AA13" s="83" t="n">
        <f aca="false">COUNTIF(AG13:AV13,AA$5)</f>
        <v>9</v>
      </c>
      <c r="AB13" s="83" t="n">
        <f aca="false">COUNTIF(AG13:AV13,AB$5)</f>
        <v>6</v>
      </c>
      <c r="AC13" s="83" t="n">
        <f aca="false">SUM(X13:AB13)</f>
        <v>15</v>
      </c>
      <c r="AD13" s="84" t="n">
        <f aca="false">IF(ISERROR(((X13+Y13)*2+Z13*3+AA13*4+AB13*5)/SUM(X13,Y13:AB13)),"",((X13+Y13)*2+Z13*3+AA13*4+AB13*5)/SUM(X13,Y13:AB13))</f>
        <v>4.4</v>
      </c>
      <c r="AE13" s="85" t="n">
        <f aca="false">IF(AX13=5,0.5,IF(AX13=4,0.25,IF(AX13&lt;=3,0)))</f>
        <v>0</v>
      </c>
      <c r="AF13" s="86"/>
      <c r="AG13" s="87" t="n">
        <f aca="false">IF(ISERROR(VALUE(LEFT(F13))),LEFT(F13),VALUE(LEFT(F13)))</f>
        <v>5</v>
      </c>
      <c r="AH13" s="87" t="n">
        <f aca="false">IF(ISERROR(VALUE(LEFT(G13))),LEFT(G13),VALUE(LEFT(G13)))</f>
        <v>5</v>
      </c>
      <c r="AI13" s="87" t="n">
        <f aca="false">IF(ISERROR(VALUE(LEFT(H13))),LEFT(H13),VALUE(LEFT(H13)))</f>
        <v>4</v>
      </c>
      <c r="AJ13" s="87" t="n">
        <f aca="false">IF(ISERROR(VALUE(LEFT(I13))),LEFT(I13),VALUE(LEFT(I13)))</f>
        <v>4</v>
      </c>
      <c r="AK13" s="87" t="n">
        <f aca="false">IF(ISERROR(VALUE(LEFT(J13))),LEFT(J13),VALUE(LEFT(J13)))</f>
        <v>5</v>
      </c>
      <c r="AL13" s="87" t="n">
        <f aca="false">IF(ISERROR(VALUE(LEFT(K13))),LEFT(K13),VALUE(LEFT(K13)))</f>
        <v>4</v>
      </c>
      <c r="AM13" s="87" t="n">
        <f aca="false">IF(ISERROR(VALUE(LEFT(L13))),LEFT(L13),VALUE(LEFT(L13)))</f>
        <v>4</v>
      </c>
      <c r="AN13" s="87" t="n">
        <f aca="false">IF(ISERROR(VALUE(LEFT(M13))),LEFT(M13),VALUE(LEFT(M13)))</f>
        <v>4</v>
      </c>
      <c r="AO13" s="87" t="n">
        <f aca="false">IF(ISERROR(VALUE(LEFT(N13))),LEFT(N13),VALUE(LEFT(N13)))</f>
        <v>5</v>
      </c>
      <c r="AP13" s="87" t="n">
        <f aca="false">IF(ISERROR(VALUE(LEFT(O13))),LEFT(O13),VALUE(LEFT(O13)))</f>
        <v>4</v>
      </c>
      <c r="AQ13" s="87" t="n">
        <f aca="false">IF(ISERROR(VALUE(LEFT(P13))),LEFT(P13),VALUE(LEFT(P13)))</f>
        <v>5</v>
      </c>
      <c r="AR13" s="87" t="n">
        <f aca="false">IF(ISERROR(VALUE(LEFT(Q13))),LEFT(Q13),VALUE(LEFT(Q13)))</f>
        <v>4</v>
      </c>
      <c r="AS13" s="87" t="n">
        <f aca="false">IF(ISERROR(VALUE(LEFT(R13))),LEFT(R13),VALUE(LEFT(R13)))</f>
        <v>4</v>
      </c>
      <c r="AT13" s="87" t="n">
        <f aca="false">IF(ISERROR(VALUE(LEFT(S13))),LEFT(S13),VALUE(LEFT(S13)))</f>
        <v>5</v>
      </c>
      <c r="AU13" s="87" t="n">
        <f aca="false">IF(ISERROR(VALUE(LEFT(T13))),LEFT(T13),VALUE(LEFT(T13)))</f>
        <v>4</v>
      </c>
      <c r="AV13" s="87" t="str">
        <f aca="false">IF(ISERROR(VALUE(LEFT(U13))),LEFT(U13),VALUE(LEFT(U13)))</f>
        <v/>
      </c>
      <c r="AW13" s="82" t="n">
        <f aca="false">COUNTIF(AG13:AV13,"з")</f>
        <v>0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7.25" hidden="false" customHeight="true" outlineLevel="0" collapsed="false">
      <c r="A14" s="75" t="n">
        <v>9</v>
      </c>
      <c r="B14" s="256"/>
      <c r="C14" s="360" t="s">
        <v>284</v>
      </c>
      <c r="D14" s="354" t="s">
        <v>1120</v>
      </c>
      <c r="E14" s="79" t="n">
        <v>2435</v>
      </c>
      <c r="F14" s="80" t="n">
        <v>5</v>
      </c>
      <c r="G14" s="80" t="n">
        <v>5</v>
      </c>
      <c r="H14" s="80" t="n">
        <v>4</v>
      </c>
      <c r="I14" s="80" t="n">
        <v>4</v>
      </c>
      <c r="J14" s="80" t="n">
        <v>5</v>
      </c>
      <c r="K14" s="80" t="n">
        <v>5</v>
      </c>
      <c r="L14" s="80" t="n">
        <v>4</v>
      </c>
      <c r="M14" s="80" t="n">
        <v>4</v>
      </c>
      <c r="N14" s="80" t="n">
        <v>5</v>
      </c>
      <c r="O14" s="80" t="n">
        <v>4</v>
      </c>
      <c r="P14" s="80" t="n">
        <v>4</v>
      </c>
      <c r="Q14" s="80" t="n">
        <v>4</v>
      </c>
      <c r="R14" s="80" t="n">
        <v>4</v>
      </c>
      <c r="S14" s="80" t="n">
        <v>4</v>
      </c>
      <c r="T14" s="80" t="n">
        <v>5</v>
      </c>
      <c r="U14" s="81"/>
      <c r="V14" s="97" t="n">
        <f aca="false">IF(AC14&gt;0,IF(SUM(X14:Y14)/AC14&gt;0,2,IF(AND(SUM(X14:Y14)/AC14=0,Z14/AC14&gt;0),3,IF(AND((AB14/AC14+AA14/AC14)=1,AA14/AC14&gt;0),4,5))),0)</f>
        <v>4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0</v>
      </c>
      <c r="AA14" s="127" t="n">
        <f aca="false">COUNTIF(AG14:AV14,AA$5)</f>
        <v>9</v>
      </c>
      <c r="AB14" s="127" t="n">
        <f aca="false">COUNTIF(AG14:AV14,AB$5)</f>
        <v>6</v>
      </c>
      <c r="AC14" s="127" t="n">
        <f aca="false">SUM(X14:AB14)</f>
        <v>15</v>
      </c>
      <c r="AD14" s="98" t="n">
        <f aca="false">IF(ISERROR(((X14+Y14)*2+Z14*3+AA14*4+AB14*5)/SUM(X14,Y14:AB14)),"",((X14+Y14)*2+Z14*3+AA14*4+AB14*5)/SUM(X14,Y14:AB14))</f>
        <v>4.4</v>
      </c>
      <c r="AE14" s="99" t="n">
        <f aca="false">IF(AX14=5,0.5,IF(AX14=4,0.25,IF(AX14&lt;=3,0)))</f>
        <v>0</v>
      </c>
      <c r="AF14" s="17"/>
      <c r="AG14" s="87" t="n">
        <f aca="false">IF(ISERROR(VALUE(LEFT(F14))),LEFT(F14),VALUE(LEFT(F14)))</f>
        <v>5</v>
      </c>
      <c r="AH14" s="87" t="n">
        <f aca="false">IF(ISERROR(VALUE(LEFT(G14))),LEFT(G14),VALUE(LEFT(G14)))</f>
        <v>5</v>
      </c>
      <c r="AI14" s="87" t="n">
        <f aca="false">IF(ISERROR(VALUE(LEFT(H14))),LEFT(H14),VALUE(LEFT(H14)))</f>
        <v>4</v>
      </c>
      <c r="AJ14" s="87" t="n">
        <f aca="false">IF(ISERROR(VALUE(LEFT(I14))),LEFT(I14),VALUE(LEFT(I14)))</f>
        <v>4</v>
      </c>
      <c r="AK14" s="87" t="n">
        <f aca="false">IF(ISERROR(VALUE(LEFT(J14))),LEFT(J14),VALUE(LEFT(J14)))</f>
        <v>5</v>
      </c>
      <c r="AL14" s="87" t="n">
        <f aca="false">IF(ISERROR(VALUE(LEFT(K14))),LEFT(K14),VALUE(LEFT(K14)))</f>
        <v>5</v>
      </c>
      <c r="AM14" s="87" t="n">
        <f aca="false">IF(ISERROR(VALUE(LEFT(L14))),LEFT(L14),VALUE(LEFT(L14)))</f>
        <v>4</v>
      </c>
      <c r="AN14" s="87" t="n">
        <f aca="false">IF(ISERROR(VALUE(LEFT(M14))),LEFT(M14),VALUE(LEFT(M14)))</f>
        <v>4</v>
      </c>
      <c r="AO14" s="87" t="n">
        <f aca="false">IF(ISERROR(VALUE(LEFT(N14))),LEFT(N14),VALUE(LEFT(N14)))</f>
        <v>5</v>
      </c>
      <c r="AP14" s="87" t="n">
        <f aca="false">IF(ISERROR(VALUE(LEFT(O14))),LEFT(O14),VALUE(LEFT(O14)))</f>
        <v>4</v>
      </c>
      <c r="AQ14" s="87" t="n">
        <f aca="false">IF(ISERROR(VALUE(LEFT(P14))),LEFT(P14),VALUE(LEFT(P14)))</f>
        <v>4</v>
      </c>
      <c r="AR14" s="87" t="n">
        <f aca="false">IF(ISERROR(VALUE(LEFT(Q14))),LEFT(Q14),VALUE(LEFT(Q14)))</f>
        <v>4</v>
      </c>
      <c r="AS14" s="87" t="n">
        <f aca="false">IF(ISERROR(VALUE(LEFT(R14))),LEFT(R14),VALUE(LEFT(R14)))</f>
        <v>4</v>
      </c>
      <c r="AT14" s="87" t="n">
        <f aca="false">IF(ISERROR(VALUE(LEFT(S14))),LEFT(S14),VALUE(LEFT(S14)))</f>
        <v>4</v>
      </c>
      <c r="AU14" s="87" t="n">
        <f aca="false">IF(ISERROR(VALUE(LEFT(T14))),LEFT(T14),VALUE(LEFT(T14)))</f>
        <v>5</v>
      </c>
      <c r="AV14" s="87" t="str">
        <f aca="false">IF(ISERROR(VALUE(LEFT(U14))),LEFT(U14),VALUE(LEFT(U14)))</f>
        <v/>
      </c>
      <c r="AW14" s="82" t="n">
        <f aca="false">COUNTIF(AG14:AV14,"з")</f>
        <v>0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7.25" hidden="false" customHeight="true" outlineLevel="0" collapsed="false">
      <c r="A15" s="75" t="n">
        <v>10</v>
      </c>
      <c r="B15" s="256"/>
      <c r="C15" s="360" t="s">
        <v>30</v>
      </c>
      <c r="D15" s="354" t="s">
        <v>1121</v>
      </c>
      <c r="E15" s="79" t="n">
        <v>2435</v>
      </c>
      <c r="F15" s="80" t="n">
        <v>5</v>
      </c>
      <c r="G15" s="80" t="n">
        <v>5</v>
      </c>
      <c r="H15" s="80" t="n">
        <v>5</v>
      </c>
      <c r="I15" s="80" t="n">
        <v>4</v>
      </c>
      <c r="J15" s="80" t="n">
        <v>5</v>
      </c>
      <c r="K15" s="80" t="n">
        <v>4</v>
      </c>
      <c r="L15" s="80" t="n">
        <v>4</v>
      </c>
      <c r="M15" s="80" t="n">
        <v>4</v>
      </c>
      <c r="N15" s="80" t="n">
        <v>5</v>
      </c>
      <c r="O15" s="80" t="n">
        <v>5</v>
      </c>
      <c r="P15" s="80" t="n">
        <v>4</v>
      </c>
      <c r="Q15" s="80" t="n">
        <v>4</v>
      </c>
      <c r="R15" s="80" t="n">
        <v>3</v>
      </c>
      <c r="S15" s="80" t="n">
        <v>5</v>
      </c>
      <c r="T15" s="80" t="n">
        <v>4</v>
      </c>
      <c r="U15" s="81"/>
      <c r="V15" s="97" t="n">
        <f aca="false">IF(AC15&gt;0,IF(SUM(X15:Y15)/AC15&gt;0,2,IF(AND(SUM(X15:Y15)/AC15=0,Z15/AC15&gt;0),3,IF(AND((AB15/AC15+AA15/AC15)=1,AA15/AC15&gt;0),4,5))),0)</f>
        <v>3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1</v>
      </c>
      <c r="AA15" s="127" t="n">
        <f aca="false">COUNTIF(AG15:AV15,AA$5)</f>
        <v>7</v>
      </c>
      <c r="AB15" s="127" t="n">
        <f aca="false">COUNTIF(AG15:AV15,AB$5)</f>
        <v>7</v>
      </c>
      <c r="AC15" s="127" t="n">
        <f aca="false">SUM(X15:AB15)</f>
        <v>15</v>
      </c>
      <c r="AD15" s="98" t="n">
        <f aca="false">IF(ISERROR(((X15+Y15)*2+Z15*3+AA15*4+AB15*5)/SUM(X15,Y15:AB15)),"",((X15+Y15)*2+Z15*3+AA15*4+AB15*5)/SUM(X15,Y15:AB15))</f>
        <v>4.4</v>
      </c>
      <c r="AE15" s="99" t="n">
        <f aca="false">IF(AX15=5,0.5,IF(AX15=4,0.25,IF(AX15&lt;=3,0)))</f>
        <v>0</v>
      </c>
      <c r="AF15" s="17"/>
      <c r="AG15" s="87" t="n">
        <f aca="false">IF(ISERROR(VALUE(LEFT(F15))),LEFT(F15),VALUE(LEFT(F15)))</f>
        <v>5</v>
      </c>
      <c r="AH15" s="87" t="n">
        <f aca="false">IF(ISERROR(VALUE(LEFT(G15))),LEFT(G15),VALUE(LEFT(G15)))</f>
        <v>5</v>
      </c>
      <c r="AI15" s="87" t="n">
        <f aca="false">IF(ISERROR(VALUE(LEFT(H15))),LEFT(H15),VALUE(LEFT(H15)))</f>
        <v>5</v>
      </c>
      <c r="AJ15" s="87" t="n">
        <f aca="false">IF(ISERROR(VALUE(LEFT(I15))),LEFT(I15),VALUE(LEFT(I15)))</f>
        <v>4</v>
      </c>
      <c r="AK15" s="87" t="n">
        <f aca="false">IF(ISERROR(VALUE(LEFT(J15))),LEFT(J15),VALUE(LEFT(J15)))</f>
        <v>5</v>
      </c>
      <c r="AL15" s="87" t="n">
        <f aca="false">IF(ISERROR(VALUE(LEFT(K15))),LEFT(K15),VALUE(LEFT(K15)))</f>
        <v>4</v>
      </c>
      <c r="AM15" s="87" t="n">
        <f aca="false">IF(ISERROR(VALUE(LEFT(L15))),LEFT(L15),VALUE(LEFT(L15)))</f>
        <v>4</v>
      </c>
      <c r="AN15" s="87" t="n">
        <f aca="false">IF(ISERROR(VALUE(LEFT(M15))),LEFT(M15),VALUE(LEFT(M15)))</f>
        <v>4</v>
      </c>
      <c r="AO15" s="87" t="n">
        <f aca="false">IF(ISERROR(VALUE(LEFT(N15))),LEFT(N15),VALUE(LEFT(N15)))</f>
        <v>5</v>
      </c>
      <c r="AP15" s="87" t="n">
        <f aca="false">IF(ISERROR(VALUE(LEFT(O15))),LEFT(O15),VALUE(LEFT(O15)))</f>
        <v>5</v>
      </c>
      <c r="AQ15" s="87" t="n">
        <f aca="false">IF(ISERROR(VALUE(LEFT(P15))),LEFT(P15),VALUE(LEFT(P15)))</f>
        <v>4</v>
      </c>
      <c r="AR15" s="87" t="n">
        <f aca="false">IF(ISERROR(VALUE(LEFT(Q15))),LEFT(Q15),VALUE(LEFT(Q15)))</f>
        <v>4</v>
      </c>
      <c r="AS15" s="87" t="n">
        <f aca="false">IF(ISERROR(VALUE(LEFT(R15))),LEFT(R15),VALUE(LEFT(R15)))</f>
        <v>3</v>
      </c>
      <c r="AT15" s="87" t="n">
        <f aca="false">IF(ISERROR(VALUE(LEFT(S15))),LEFT(S15),VALUE(LEFT(S15)))</f>
        <v>5</v>
      </c>
      <c r="AU15" s="87" t="n">
        <f aca="false">IF(ISERROR(VALUE(LEFT(T15))),LEFT(T15),VALUE(LEFT(T15)))</f>
        <v>4</v>
      </c>
      <c r="AV15" s="87" t="str">
        <f aca="false">IF(ISERROR(VALUE(LEFT(U15))),LEFT(U15),VALUE(LEFT(U15)))</f>
        <v/>
      </c>
      <c r="AW15" s="82" t="n">
        <f aca="false">COUNTIF(AG15:AV15,"з")</f>
        <v>0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7.25" hidden="false" customHeight="true" outlineLevel="0" collapsed="false">
      <c r="A16" s="75" t="n">
        <v>11</v>
      </c>
      <c r="B16" s="257"/>
      <c r="C16" s="360" t="s">
        <v>30</v>
      </c>
      <c r="D16" s="354" t="s">
        <v>1122</v>
      </c>
      <c r="E16" s="79" t="n">
        <v>2435</v>
      </c>
      <c r="F16" s="80" t="n">
        <v>5</v>
      </c>
      <c r="G16" s="80" t="n">
        <v>5</v>
      </c>
      <c r="H16" s="80" t="n">
        <v>5</v>
      </c>
      <c r="I16" s="80" t="n">
        <v>5</v>
      </c>
      <c r="J16" s="80" t="n">
        <v>5</v>
      </c>
      <c r="K16" s="80" t="n">
        <v>4</v>
      </c>
      <c r="L16" s="80" t="n">
        <v>4</v>
      </c>
      <c r="M16" s="80" t="n">
        <v>4</v>
      </c>
      <c r="N16" s="80" t="n">
        <v>5</v>
      </c>
      <c r="O16" s="80" t="n">
        <v>5</v>
      </c>
      <c r="P16" s="80" t="n">
        <v>4</v>
      </c>
      <c r="Q16" s="80" t="n">
        <v>5</v>
      </c>
      <c r="R16" s="80" t="n">
        <v>3</v>
      </c>
      <c r="S16" s="80" t="n">
        <v>4</v>
      </c>
      <c r="T16" s="80" t="n">
        <v>4</v>
      </c>
      <c r="U16" s="81"/>
      <c r="V16" s="97" t="n">
        <f aca="false">IF(AC16&gt;0,IF(SUM(X16:Y16)/AC16&gt;0,2,IF(AND(SUM(X16:Y16)/AC16=0,Z16/AC16&gt;0),3,IF(AND((AB16/AC16+AA16/AC16)=1,AA16/AC16&gt;0),4,5))),0)</f>
        <v>3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1</v>
      </c>
      <c r="AA16" s="127" t="n">
        <f aca="false">COUNTIF(AG16:AV16,AA$5)</f>
        <v>6</v>
      </c>
      <c r="AB16" s="127" t="n">
        <f aca="false">COUNTIF(AG16:AV16,AB$5)</f>
        <v>8</v>
      </c>
      <c r="AC16" s="127" t="n">
        <f aca="false">SUM(X16:AB16)</f>
        <v>15</v>
      </c>
      <c r="AD16" s="98" t="n">
        <f aca="false">IF(ISERROR(((X16+Y16)*2+Z16*3+AA16*4+AB16*5)/SUM(X16,Y16:AB16)),"",((X16+Y16)*2+Z16*3+AA16*4+AB16*5)/SUM(X16,Y16:AB16))</f>
        <v>4.46666666666667</v>
      </c>
      <c r="AE16" s="99" t="n">
        <f aca="false">IF(AX16=5,0.5,IF(AX16=4,0.25,IF(AX16&lt;=3,0)))</f>
        <v>0</v>
      </c>
      <c r="AF16" s="17"/>
      <c r="AG16" s="87" t="n">
        <f aca="false">IF(ISERROR(VALUE(LEFT(F16))),LEFT(F16),VALUE(LEFT(F16)))</f>
        <v>5</v>
      </c>
      <c r="AH16" s="87" t="n">
        <f aca="false">IF(ISERROR(VALUE(LEFT(G16))),LEFT(G16),VALUE(LEFT(G16)))</f>
        <v>5</v>
      </c>
      <c r="AI16" s="87" t="n">
        <f aca="false">IF(ISERROR(VALUE(LEFT(H16))),LEFT(H16),VALUE(LEFT(H16)))</f>
        <v>5</v>
      </c>
      <c r="AJ16" s="87" t="n">
        <f aca="false">IF(ISERROR(VALUE(LEFT(I16))),LEFT(I16),VALUE(LEFT(I16)))</f>
        <v>5</v>
      </c>
      <c r="AK16" s="87" t="n">
        <f aca="false">IF(ISERROR(VALUE(LEFT(J16))),LEFT(J16),VALUE(LEFT(J16)))</f>
        <v>5</v>
      </c>
      <c r="AL16" s="87" t="n">
        <f aca="false">IF(ISERROR(VALUE(LEFT(K16))),LEFT(K16),VALUE(LEFT(K16)))</f>
        <v>4</v>
      </c>
      <c r="AM16" s="87" t="n">
        <f aca="false">IF(ISERROR(VALUE(LEFT(L16))),LEFT(L16),VALUE(LEFT(L16)))</f>
        <v>4</v>
      </c>
      <c r="AN16" s="87" t="n">
        <f aca="false">IF(ISERROR(VALUE(LEFT(M16))),LEFT(M16),VALUE(LEFT(M16)))</f>
        <v>4</v>
      </c>
      <c r="AO16" s="87" t="n">
        <f aca="false">IF(ISERROR(VALUE(LEFT(N16))),LEFT(N16),VALUE(LEFT(N16)))</f>
        <v>5</v>
      </c>
      <c r="AP16" s="87" t="n">
        <f aca="false">IF(ISERROR(VALUE(LEFT(O16))),LEFT(O16),VALUE(LEFT(O16)))</f>
        <v>5</v>
      </c>
      <c r="AQ16" s="87" t="n">
        <f aca="false">IF(ISERROR(VALUE(LEFT(P16))),LEFT(P16),VALUE(LEFT(P16)))</f>
        <v>4</v>
      </c>
      <c r="AR16" s="87" t="n">
        <f aca="false">IF(ISERROR(VALUE(LEFT(Q16))),LEFT(Q16),VALUE(LEFT(Q16)))</f>
        <v>5</v>
      </c>
      <c r="AS16" s="87" t="n">
        <f aca="false">IF(ISERROR(VALUE(LEFT(R16))),LEFT(R16),VALUE(LEFT(R16)))</f>
        <v>3</v>
      </c>
      <c r="AT16" s="87" t="n">
        <f aca="false">IF(ISERROR(VALUE(LEFT(S16))),LEFT(S16),VALUE(LEFT(S16)))</f>
        <v>4</v>
      </c>
      <c r="AU16" s="87" t="n">
        <f aca="false">IF(ISERROR(VALUE(LEFT(T16))),LEFT(T16),VALUE(LEFT(T16)))</f>
        <v>4</v>
      </c>
      <c r="AV16" s="87" t="str">
        <f aca="false">IF(ISERROR(VALUE(LEFT(U16))),LEFT(U16),VALUE(LEFT(U16)))</f>
        <v/>
      </c>
      <c r="AW16" s="82" t="n">
        <f aca="false">COUNTIF(AG16:AV16,"з")</f>
        <v>0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7.25" hidden="false" customHeight="true" outlineLevel="0" collapsed="false">
      <c r="A17" s="75" t="n">
        <v>12</v>
      </c>
      <c r="B17" s="180"/>
      <c r="C17" s="360" t="s">
        <v>30</v>
      </c>
      <c r="D17" s="354" t="s">
        <v>1123</v>
      </c>
      <c r="E17" s="79" t="n">
        <v>2435</v>
      </c>
      <c r="F17" s="80" t="n">
        <v>5</v>
      </c>
      <c r="G17" s="80" t="n">
        <v>5</v>
      </c>
      <c r="H17" s="80" t="n">
        <v>4</v>
      </c>
      <c r="I17" s="80" t="n">
        <v>5</v>
      </c>
      <c r="J17" s="80" t="n">
        <v>5</v>
      </c>
      <c r="K17" s="80" t="n">
        <v>3</v>
      </c>
      <c r="L17" s="80" t="n">
        <v>4</v>
      </c>
      <c r="M17" s="80" t="n">
        <v>4</v>
      </c>
      <c r="N17" s="80" t="n">
        <v>5</v>
      </c>
      <c r="O17" s="80" t="n">
        <v>5</v>
      </c>
      <c r="P17" s="80" t="n">
        <v>4</v>
      </c>
      <c r="Q17" s="80" t="n">
        <v>4</v>
      </c>
      <c r="R17" s="80" t="n">
        <v>4</v>
      </c>
      <c r="S17" s="80" t="n">
        <v>4</v>
      </c>
      <c r="T17" s="80" t="n">
        <v>5</v>
      </c>
      <c r="U17" s="81"/>
      <c r="V17" s="97" t="n">
        <f aca="false">IF(AC17&gt;0,IF(SUM(X17:Y17)/AC17&gt;0,2,IF(AND(SUM(X17:Y17)/AC17=0,Z17/AC17&gt;0),3,IF(AND((AB17/AC17+AA17/AC17)=1,AA17/AC17&gt;0),4,5))),0)</f>
        <v>3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1</v>
      </c>
      <c r="AA17" s="127" t="n">
        <f aca="false">COUNTIF(AG17:AV17,AA$5)</f>
        <v>7</v>
      </c>
      <c r="AB17" s="127" t="n">
        <f aca="false">COUNTIF(AG17:AV17,AB$5)</f>
        <v>7</v>
      </c>
      <c r="AC17" s="127" t="n">
        <f aca="false">SUM(X17:AB17)</f>
        <v>15</v>
      </c>
      <c r="AD17" s="98" t="n">
        <f aca="false">IF(ISERROR(((X17+Y17)*2+Z17*3+AA17*4+AB17*5)/SUM(X17,Y17:AB17)),"",((X17+Y17)*2+Z17*3+AA17*4+AB17*5)/SUM(X17,Y17:AB17))</f>
        <v>4.4</v>
      </c>
      <c r="AE17" s="99" t="n">
        <f aca="false">IF(AX17=5,0.5,IF(AX17=4,0.25,IF(AX17&lt;=3,0)))</f>
        <v>0</v>
      </c>
      <c r="AF17" s="17"/>
      <c r="AG17" s="87" t="n">
        <f aca="false">IF(ISERROR(VALUE(LEFT(F17))),LEFT(F17),VALUE(LEFT(F17)))</f>
        <v>5</v>
      </c>
      <c r="AH17" s="87" t="n">
        <f aca="false">IF(ISERROR(VALUE(LEFT(G17))),LEFT(G17),VALUE(LEFT(G17)))</f>
        <v>5</v>
      </c>
      <c r="AI17" s="87" t="n">
        <f aca="false">IF(ISERROR(VALUE(LEFT(H17))),LEFT(H17),VALUE(LEFT(H17)))</f>
        <v>4</v>
      </c>
      <c r="AJ17" s="87" t="n">
        <f aca="false">IF(ISERROR(VALUE(LEFT(I17))),LEFT(I17),VALUE(LEFT(I17)))</f>
        <v>5</v>
      </c>
      <c r="AK17" s="87" t="n">
        <f aca="false">IF(ISERROR(VALUE(LEFT(J17))),LEFT(J17),VALUE(LEFT(J17)))</f>
        <v>5</v>
      </c>
      <c r="AL17" s="87" t="n">
        <f aca="false">IF(ISERROR(VALUE(LEFT(K17))),LEFT(K17),VALUE(LEFT(K17)))</f>
        <v>3</v>
      </c>
      <c r="AM17" s="87" t="n">
        <f aca="false">IF(ISERROR(VALUE(LEFT(L17))),LEFT(L17),VALUE(LEFT(L17)))</f>
        <v>4</v>
      </c>
      <c r="AN17" s="87" t="n">
        <f aca="false">IF(ISERROR(VALUE(LEFT(M17))),LEFT(M17),VALUE(LEFT(M17)))</f>
        <v>4</v>
      </c>
      <c r="AO17" s="87" t="n">
        <f aca="false">IF(ISERROR(VALUE(LEFT(N17))),LEFT(N17),VALUE(LEFT(N17)))</f>
        <v>5</v>
      </c>
      <c r="AP17" s="87" t="n">
        <f aca="false">IF(ISERROR(VALUE(LEFT(O17))),LEFT(O17),VALUE(LEFT(O17)))</f>
        <v>5</v>
      </c>
      <c r="AQ17" s="87" t="n">
        <f aca="false">IF(ISERROR(VALUE(LEFT(P17))),LEFT(P17),VALUE(LEFT(P17)))</f>
        <v>4</v>
      </c>
      <c r="AR17" s="87" t="n">
        <f aca="false">IF(ISERROR(VALUE(LEFT(Q17))),LEFT(Q17),VALUE(LEFT(Q17)))</f>
        <v>4</v>
      </c>
      <c r="AS17" s="87" t="n">
        <f aca="false">IF(ISERROR(VALUE(LEFT(R17))),LEFT(R17),VALUE(LEFT(R17)))</f>
        <v>4</v>
      </c>
      <c r="AT17" s="87" t="n">
        <f aca="false">IF(ISERROR(VALUE(LEFT(S17))),LEFT(S17),VALUE(LEFT(S17)))</f>
        <v>4</v>
      </c>
      <c r="AU17" s="87" t="n">
        <f aca="false">IF(ISERROR(VALUE(LEFT(T17))),LEFT(T17),VALUE(LEFT(T17)))</f>
        <v>5</v>
      </c>
      <c r="AV17" s="87" t="str">
        <f aca="false">IF(ISERROR(VALUE(LEFT(U17))),LEFT(U17),VALUE(LEFT(U17)))</f>
        <v/>
      </c>
      <c r="AW17" s="82" t="n">
        <f aca="false">COUNTIF(AG17:AV17,"з")</f>
        <v>0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7.25" hidden="false" customHeight="true" outlineLevel="0" collapsed="false">
      <c r="A18" s="75" t="n">
        <v>13</v>
      </c>
      <c r="B18" s="180"/>
      <c r="C18" s="360" t="s">
        <v>30</v>
      </c>
      <c r="D18" s="354" t="s">
        <v>1124</v>
      </c>
      <c r="E18" s="79" t="n">
        <v>2435</v>
      </c>
      <c r="F18" s="80" t="n">
        <v>4</v>
      </c>
      <c r="G18" s="80" t="n">
        <v>5</v>
      </c>
      <c r="H18" s="80" t="n">
        <v>5</v>
      </c>
      <c r="I18" s="80" t="n">
        <v>5</v>
      </c>
      <c r="J18" s="80" t="n">
        <v>5</v>
      </c>
      <c r="K18" s="80" t="n">
        <v>5</v>
      </c>
      <c r="L18" s="80" t="n">
        <v>5</v>
      </c>
      <c r="M18" s="80" t="n">
        <v>4</v>
      </c>
      <c r="N18" s="80" t="n">
        <v>5</v>
      </c>
      <c r="O18" s="80" t="n">
        <v>4</v>
      </c>
      <c r="P18" s="80" t="n">
        <v>4</v>
      </c>
      <c r="Q18" s="80" t="n">
        <v>3</v>
      </c>
      <c r="R18" s="80" t="n">
        <v>3</v>
      </c>
      <c r="S18" s="80" t="n">
        <v>4</v>
      </c>
      <c r="T18" s="80" t="n">
        <v>5</v>
      </c>
      <c r="U18" s="81"/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2</v>
      </c>
      <c r="AA18" s="127" t="n">
        <f aca="false">COUNTIF(AG18:AV18,AA$5)</f>
        <v>5</v>
      </c>
      <c r="AB18" s="127" t="n">
        <f aca="false">COUNTIF(AG18:AV18,AB$5)</f>
        <v>8</v>
      </c>
      <c r="AC18" s="127" t="n">
        <f aca="false">SUM(X18:AB18)</f>
        <v>15</v>
      </c>
      <c r="AD18" s="98" t="n">
        <f aca="false">IF(ISERROR(((X18+Y18)*2+Z18*3+AA18*4+AB18*5)/SUM(X18,Y18:AB18)),"",((X18+Y18)*2+Z18*3+AA18*4+AB18*5)/SUM(X18,Y18:AB18))</f>
        <v>4.4</v>
      </c>
      <c r="AE18" s="99" t="n">
        <f aca="false">IF(AX18=5,0.5,IF(AX18=4,0.25,IF(AX18&lt;=3,0)))</f>
        <v>0</v>
      </c>
      <c r="AF18" s="17"/>
      <c r="AG18" s="87" t="n">
        <f aca="false">IF(ISERROR(VALUE(LEFT(F18))),LEFT(F18),VALUE(LEFT(F18)))</f>
        <v>4</v>
      </c>
      <c r="AH18" s="87" t="n">
        <f aca="false">IF(ISERROR(VALUE(LEFT(G18))),LEFT(G18),VALUE(LEFT(G18)))</f>
        <v>5</v>
      </c>
      <c r="AI18" s="87" t="n">
        <f aca="false">IF(ISERROR(VALUE(LEFT(H18))),LEFT(H18),VALUE(LEFT(H18)))</f>
        <v>5</v>
      </c>
      <c r="AJ18" s="87" t="n">
        <f aca="false">IF(ISERROR(VALUE(LEFT(I18))),LEFT(I18),VALUE(LEFT(I18)))</f>
        <v>5</v>
      </c>
      <c r="AK18" s="87" t="n">
        <f aca="false">IF(ISERROR(VALUE(LEFT(J18))),LEFT(J18),VALUE(LEFT(J18)))</f>
        <v>5</v>
      </c>
      <c r="AL18" s="87" t="n">
        <f aca="false">IF(ISERROR(VALUE(LEFT(K18))),LEFT(K18),VALUE(LEFT(K18)))</f>
        <v>5</v>
      </c>
      <c r="AM18" s="87" t="n">
        <f aca="false">IF(ISERROR(VALUE(LEFT(L18))),LEFT(L18),VALUE(LEFT(L18)))</f>
        <v>5</v>
      </c>
      <c r="AN18" s="87" t="n">
        <f aca="false">IF(ISERROR(VALUE(LEFT(M18))),LEFT(M18),VALUE(LEFT(M18)))</f>
        <v>4</v>
      </c>
      <c r="AO18" s="87" t="n">
        <f aca="false">IF(ISERROR(VALUE(LEFT(N18))),LEFT(N18),VALUE(LEFT(N18)))</f>
        <v>5</v>
      </c>
      <c r="AP18" s="87" t="n">
        <f aca="false">IF(ISERROR(VALUE(LEFT(O18))),LEFT(O18),VALUE(LEFT(O18)))</f>
        <v>4</v>
      </c>
      <c r="AQ18" s="87" t="n">
        <f aca="false">IF(ISERROR(VALUE(LEFT(P18))),LEFT(P18),VALUE(LEFT(P18)))</f>
        <v>4</v>
      </c>
      <c r="AR18" s="87" t="n">
        <f aca="false">IF(ISERROR(VALUE(LEFT(Q18))),LEFT(Q18),VALUE(LEFT(Q18)))</f>
        <v>3</v>
      </c>
      <c r="AS18" s="87" t="n">
        <f aca="false">IF(ISERROR(VALUE(LEFT(R18))),LEFT(R18),VALUE(LEFT(R18)))</f>
        <v>3</v>
      </c>
      <c r="AT18" s="87" t="n">
        <f aca="false">IF(ISERROR(VALUE(LEFT(S18))),LEFT(S18),VALUE(LEFT(S18)))</f>
        <v>4</v>
      </c>
      <c r="AU18" s="87" t="n">
        <f aca="false">IF(ISERROR(VALUE(LEFT(T18))),LEFT(T18),VALUE(LEFT(T18)))</f>
        <v>5</v>
      </c>
      <c r="AV18" s="87" t="str">
        <f aca="false">IF(ISERROR(VALUE(LEFT(U18))),LEFT(U18),VALUE(LEFT(U18)))</f>
        <v/>
      </c>
      <c r="AW18" s="82" t="n">
        <f aca="false">COUNTIF(AG18:AV18,"з")</f>
        <v>0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7.25" hidden="false" customHeight="true" outlineLevel="0" collapsed="false">
      <c r="A19" s="75" t="n">
        <v>14</v>
      </c>
      <c r="B19" s="180"/>
      <c r="C19" s="360" t="s">
        <v>284</v>
      </c>
      <c r="D19" s="354" t="s">
        <v>1125</v>
      </c>
      <c r="E19" s="79" t="n">
        <v>2435</v>
      </c>
      <c r="F19" s="80" t="n">
        <v>5</v>
      </c>
      <c r="G19" s="80" t="n">
        <v>5</v>
      </c>
      <c r="H19" s="80" t="n">
        <v>4</v>
      </c>
      <c r="I19" s="80" t="n">
        <v>5</v>
      </c>
      <c r="J19" s="80" t="n">
        <v>5</v>
      </c>
      <c r="K19" s="80" t="n">
        <v>4</v>
      </c>
      <c r="L19" s="80" t="n">
        <v>5</v>
      </c>
      <c r="M19" s="80" t="n">
        <v>5</v>
      </c>
      <c r="N19" s="80" t="n">
        <v>5</v>
      </c>
      <c r="O19" s="80" t="n">
        <v>5</v>
      </c>
      <c r="P19" s="80" t="n">
        <v>4</v>
      </c>
      <c r="Q19" s="80" t="n">
        <v>4</v>
      </c>
      <c r="R19" s="80" t="n">
        <v>4</v>
      </c>
      <c r="S19" s="80" t="n">
        <v>5</v>
      </c>
      <c r="T19" s="80" t="n">
        <v>5</v>
      </c>
      <c r="U19" s="81"/>
      <c r="V19" s="97" t="n">
        <f aca="false">IF(AC19&gt;0,IF(SUM(X19:Y19)/AC19&gt;0,2,IF(AND(SUM(X19:Y19)/AC19=0,Z19/AC19&gt;0),3,IF(AND((AB19/AC19+AA19/AC19)=1,AA19/AC19&gt;0),4,5))),0)</f>
        <v>4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0</v>
      </c>
      <c r="AA19" s="127" t="n">
        <f aca="false">COUNTIF(AG19:AV19,AA$5)</f>
        <v>5</v>
      </c>
      <c r="AB19" s="127" t="n">
        <f aca="false">COUNTIF(AG19:AV19,AB$5)</f>
        <v>10</v>
      </c>
      <c r="AC19" s="127" t="n">
        <f aca="false">SUM(X19:AB19)</f>
        <v>15</v>
      </c>
      <c r="AD19" s="98" t="n">
        <f aca="false">IF(ISERROR(((X19+Y19)*2+Z19*3+AA19*4+AB19*5)/SUM(X19,Y19:AB19)),"",((X19+Y19)*2+Z19*3+AA19*4+AB19*5)/SUM(X19,Y19:AB19))</f>
        <v>4.66666666666667</v>
      </c>
      <c r="AE19" s="99" t="n">
        <f aca="false">IF(AX19=5,0.5,IF(AX19=4,0.25,IF(AX19&lt;=3,0)))</f>
        <v>0</v>
      </c>
      <c r="AF19" s="17"/>
      <c r="AG19" s="87" t="n">
        <f aca="false">IF(ISERROR(VALUE(LEFT(F19))),LEFT(F19),VALUE(LEFT(F19)))</f>
        <v>5</v>
      </c>
      <c r="AH19" s="87" t="n">
        <f aca="false">IF(ISERROR(VALUE(LEFT(G19))),LEFT(G19),VALUE(LEFT(G19)))</f>
        <v>5</v>
      </c>
      <c r="AI19" s="87" t="n">
        <f aca="false">IF(ISERROR(VALUE(LEFT(H19))),LEFT(H19),VALUE(LEFT(H19)))</f>
        <v>4</v>
      </c>
      <c r="AJ19" s="87" t="n">
        <f aca="false">IF(ISERROR(VALUE(LEFT(I19))),LEFT(I19),VALUE(LEFT(I19)))</f>
        <v>5</v>
      </c>
      <c r="AK19" s="87" t="n">
        <f aca="false">IF(ISERROR(VALUE(LEFT(J19))),LEFT(J19),VALUE(LEFT(J19)))</f>
        <v>5</v>
      </c>
      <c r="AL19" s="87" t="n">
        <f aca="false">IF(ISERROR(VALUE(LEFT(K19))),LEFT(K19),VALUE(LEFT(K19)))</f>
        <v>4</v>
      </c>
      <c r="AM19" s="87" t="n">
        <f aca="false">IF(ISERROR(VALUE(LEFT(L19))),LEFT(L19),VALUE(LEFT(L19)))</f>
        <v>5</v>
      </c>
      <c r="AN19" s="87" t="n">
        <f aca="false">IF(ISERROR(VALUE(LEFT(M19))),LEFT(M19),VALUE(LEFT(M19)))</f>
        <v>5</v>
      </c>
      <c r="AO19" s="87" t="n">
        <f aca="false">IF(ISERROR(VALUE(LEFT(N19))),LEFT(N19),VALUE(LEFT(N19)))</f>
        <v>5</v>
      </c>
      <c r="AP19" s="87" t="n">
        <f aca="false">IF(ISERROR(VALUE(LEFT(O19))),LEFT(O19),VALUE(LEFT(O19)))</f>
        <v>5</v>
      </c>
      <c r="AQ19" s="87" t="n">
        <f aca="false">IF(ISERROR(VALUE(LEFT(P19))),LEFT(P19),VALUE(LEFT(P19)))</f>
        <v>4</v>
      </c>
      <c r="AR19" s="87" t="n">
        <f aca="false">IF(ISERROR(VALUE(LEFT(Q19))),LEFT(Q19),VALUE(LEFT(Q19)))</f>
        <v>4</v>
      </c>
      <c r="AS19" s="87" t="n">
        <f aca="false">IF(ISERROR(VALUE(LEFT(R19))),LEFT(R19),VALUE(LEFT(R19)))</f>
        <v>4</v>
      </c>
      <c r="AT19" s="87" t="n">
        <f aca="false">IF(ISERROR(VALUE(LEFT(S19))),LEFT(S19),VALUE(LEFT(S19)))</f>
        <v>5</v>
      </c>
      <c r="AU19" s="87" t="n">
        <f aca="false">IF(ISERROR(VALUE(LEFT(T19))),LEFT(T19),VALUE(LEFT(T19)))</f>
        <v>5</v>
      </c>
      <c r="AV19" s="87" t="str">
        <f aca="false">IF(ISERROR(VALUE(LEFT(U19))),LEFT(U19),VALUE(LEFT(U19)))</f>
        <v/>
      </c>
      <c r="AW19" s="82" t="n">
        <f aca="false">COUNTIF(AG19:AV19,"з")</f>
        <v>0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7.25" hidden="false" customHeight="true" outlineLevel="0" collapsed="false">
      <c r="A20" s="75" t="n">
        <v>15</v>
      </c>
      <c r="B20" s="180"/>
      <c r="C20" s="387" t="s">
        <v>565</v>
      </c>
      <c r="D20" s="388" t="s">
        <v>1126</v>
      </c>
      <c r="E20" s="79" t="n">
        <v>2435</v>
      </c>
      <c r="F20" s="80" t="n">
        <v>5</v>
      </c>
      <c r="G20" s="80" t="n">
        <v>5</v>
      </c>
      <c r="H20" s="80" t="n">
        <v>5</v>
      </c>
      <c r="I20" s="80" t="n">
        <v>5</v>
      </c>
      <c r="J20" s="80" t="n">
        <v>5</v>
      </c>
      <c r="K20" s="80" t="n">
        <v>5</v>
      </c>
      <c r="L20" s="80" t="n">
        <v>5</v>
      </c>
      <c r="M20" s="80" t="n">
        <v>5</v>
      </c>
      <c r="N20" s="80" t="n">
        <v>5</v>
      </c>
      <c r="O20" s="80" t="n">
        <v>5</v>
      </c>
      <c r="P20" s="80" t="n">
        <v>5</v>
      </c>
      <c r="Q20" s="80" t="n">
        <v>5</v>
      </c>
      <c r="R20" s="80" t="n">
        <v>5</v>
      </c>
      <c r="S20" s="80" t="n">
        <v>5</v>
      </c>
      <c r="T20" s="80" t="n">
        <v>5</v>
      </c>
      <c r="U20" s="81"/>
      <c r="V20" s="97" t="n">
        <f aca="false">IF(AC20&gt;0,IF(SUM(X20:Y20)/AC20&gt;0,2,IF(AND(SUM(X20:Y20)/AC20=0,Z20/AC20&gt;0),3,IF(AND((AB20/AC20+AA20/AC20)=1,AA20/AC20&gt;0),4,5))),0)</f>
        <v>5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0</v>
      </c>
      <c r="AA20" s="127" t="n">
        <f aca="false">COUNTIF(AG20:AV20,AA$5)</f>
        <v>0</v>
      </c>
      <c r="AB20" s="127" t="n">
        <f aca="false">COUNTIF(AG20:AV20,AB$5)</f>
        <v>15</v>
      </c>
      <c r="AC20" s="127" t="n">
        <f aca="false">SUM(X20:AB20)</f>
        <v>15</v>
      </c>
      <c r="AD20" s="98" t="n">
        <f aca="false">IF(ISERROR(((X20+Y20)*2+Z20*3+AA20*4+AB20*5)/SUM(X20,Y20:AB20)),"",((X20+Y20)*2+Z20*3+AA20*4+AB20*5)/SUM(X20,Y20:AB20))</f>
        <v>5</v>
      </c>
      <c r="AE20" s="99" t="n">
        <f aca="false">IF(AX20=5,0.5,IF(AX20=4,0.25,IF(AX20&lt;=3,0)))</f>
        <v>0</v>
      </c>
      <c r="AF20" s="17"/>
      <c r="AG20" s="87" t="n">
        <f aca="false">IF(ISERROR(VALUE(LEFT(F20))),LEFT(F20),VALUE(LEFT(F20)))</f>
        <v>5</v>
      </c>
      <c r="AH20" s="87" t="n">
        <f aca="false">IF(ISERROR(VALUE(LEFT(G20))),LEFT(G20),VALUE(LEFT(G20)))</f>
        <v>5</v>
      </c>
      <c r="AI20" s="87" t="n">
        <f aca="false">IF(ISERROR(VALUE(LEFT(H20))),LEFT(H20),VALUE(LEFT(H20)))</f>
        <v>5</v>
      </c>
      <c r="AJ20" s="87" t="n">
        <f aca="false">IF(ISERROR(VALUE(LEFT(I20))),LEFT(I20),VALUE(LEFT(I20)))</f>
        <v>5</v>
      </c>
      <c r="AK20" s="87" t="n">
        <f aca="false">IF(ISERROR(VALUE(LEFT(J20))),LEFT(J20),VALUE(LEFT(J20)))</f>
        <v>5</v>
      </c>
      <c r="AL20" s="87" t="n">
        <f aca="false">IF(ISERROR(VALUE(LEFT(K20))),LEFT(K20),VALUE(LEFT(K20)))</f>
        <v>5</v>
      </c>
      <c r="AM20" s="87" t="n">
        <f aca="false">IF(ISERROR(VALUE(LEFT(L20))),LEFT(L20),VALUE(LEFT(L20)))</f>
        <v>5</v>
      </c>
      <c r="AN20" s="87" t="n">
        <f aca="false">IF(ISERROR(VALUE(LEFT(M20))),LEFT(M20),VALUE(LEFT(M20)))</f>
        <v>5</v>
      </c>
      <c r="AO20" s="87" t="n">
        <f aca="false">IF(ISERROR(VALUE(LEFT(N20))),LEFT(N20),VALUE(LEFT(N20)))</f>
        <v>5</v>
      </c>
      <c r="AP20" s="87" t="n">
        <f aca="false">IF(ISERROR(VALUE(LEFT(O20))),LEFT(O20),VALUE(LEFT(O20)))</f>
        <v>5</v>
      </c>
      <c r="AQ20" s="87" t="n">
        <f aca="false">IF(ISERROR(VALUE(LEFT(P20))),LEFT(P20),VALUE(LEFT(P20)))</f>
        <v>5</v>
      </c>
      <c r="AR20" s="87" t="n">
        <f aca="false">IF(ISERROR(VALUE(LEFT(Q20))),LEFT(Q20),VALUE(LEFT(Q20)))</f>
        <v>5</v>
      </c>
      <c r="AS20" s="87" t="n">
        <f aca="false">IF(ISERROR(VALUE(LEFT(R20))),LEFT(R20),VALUE(LEFT(R20)))</f>
        <v>5</v>
      </c>
      <c r="AT20" s="87" t="n">
        <f aca="false">IF(ISERROR(VALUE(LEFT(S20))),LEFT(S20),VALUE(LEFT(S20)))</f>
        <v>5</v>
      </c>
      <c r="AU20" s="87" t="n">
        <f aca="false">IF(ISERROR(VALUE(LEFT(T20))),LEFT(T20),VALUE(LEFT(T20)))</f>
        <v>5</v>
      </c>
      <c r="AV20" s="87" t="str">
        <f aca="false">IF(ISERROR(VALUE(LEFT(U20))),LEFT(U20),VALUE(LEFT(U20)))</f>
        <v/>
      </c>
      <c r="AW20" s="82" t="n">
        <f aca="false">COUNTIF(AG20:AV20,"з")</f>
        <v>0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7.25" hidden="false" customHeight="true" outlineLevel="0" collapsed="false">
      <c r="A21" s="75" t="n">
        <v>16</v>
      </c>
      <c r="B21" s="180"/>
      <c r="C21" s="360" t="s">
        <v>30</v>
      </c>
      <c r="D21" s="354" t="s">
        <v>1127</v>
      </c>
      <c r="E21" s="79" t="n">
        <v>2435</v>
      </c>
      <c r="F21" s="80" t="n">
        <v>5</v>
      </c>
      <c r="G21" s="80" t="n">
        <v>5</v>
      </c>
      <c r="H21" s="80" t="n">
        <v>4</v>
      </c>
      <c r="I21" s="80" t="n">
        <v>5</v>
      </c>
      <c r="J21" s="80" t="n">
        <v>5</v>
      </c>
      <c r="K21" s="80" t="n">
        <v>5</v>
      </c>
      <c r="L21" s="80" t="s">
        <v>504</v>
      </c>
      <c r="M21" s="80" t="s">
        <v>504</v>
      </c>
      <c r="N21" s="80" t="n">
        <v>5</v>
      </c>
      <c r="O21" s="80" t="n">
        <v>5</v>
      </c>
      <c r="P21" s="80" t="n">
        <v>5</v>
      </c>
      <c r="Q21" s="80" t="n">
        <v>5</v>
      </c>
      <c r="R21" s="80" t="n">
        <v>4</v>
      </c>
      <c r="S21" s="80" t="n">
        <v>5</v>
      </c>
      <c r="T21" s="80" t="s">
        <v>504</v>
      </c>
      <c r="U21" s="81"/>
      <c r="V21" s="97" t="n">
        <f aca="false">IF(AC21&gt;0,IF(SUM(X21:Y21)/AC21&gt;0,2,IF(AND(SUM(X21:Y21)/AC21=0,Z21/AC21&gt;0),3,IF(AND((AB21/AC21+AA21/AC21)=1,AA21/AC21&gt;0),4,5))),0)</f>
        <v>4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0</v>
      </c>
      <c r="AA21" s="127" t="n">
        <f aca="false">COUNTIF(AG21:AV21,AA$5)</f>
        <v>2</v>
      </c>
      <c r="AB21" s="127" t="n">
        <f aca="false">COUNTIF(AG21:AV21,AB$5)</f>
        <v>10</v>
      </c>
      <c r="AC21" s="127" t="n">
        <f aca="false">SUM(X21:AB21)</f>
        <v>12</v>
      </c>
      <c r="AD21" s="98" t="n">
        <f aca="false">IF(ISERROR(((X21+Y21)*2+Z21*3+AA21*4+AB21*5)/SUM(X21,Y21:AB21)),"",((X21+Y21)*2+Z21*3+AA21*4+AB21*5)/SUM(X21,Y21:AB21))</f>
        <v>4.83333333333333</v>
      </c>
      <c r="AE21" s="99" t="n">
        <f aca="false">IF(AX21=5,0.5,IF(AX21=4,0.25,IF(AX21&lt;=3,0)))</f>
        <v>0</v>
      </c>
      <c r="AF21" s="17"/>
      <c r="AG21" s="87" t="n">
        <f aca="false">IF(ISERROR(VALUE(LEFT(F21))),LEFT(F21),VALUE(LEFT(F21)))</f>
        <v>5</v>
      </c>
      <c r="AH21" s="87" t="n">
        <f aca="false">IF(ISERROR(VALUE(LEFT(G21))),LEFT(G21),VALUE(LEFT(G21)))</f>
        <v>5</v>
      </c>
      <c r="AI21" s="87" t="n">
        <f aca="false">IF(ISERROR(VALUE(LEFT(H21))),LEFT(H21),VALUE(LEFT(H21)))</f>
        <v>4</v>
      </c>
      <c r="AJ21" s="87" t="n">
        <f aca="false">IF(ISERROR(VALUE(LEFT(I21))),LEFT(I21),VALUE(LEFT(I21)))</f>
        <v>5</v>
      </c>
      <c r="AK21" s="87" t="n">
        <f aca="false">IF(ISERROR(VALUE(LEFT(J21))),LEFT(J21),VALUE(LEFT(J21)))</f>
        <v>5</v>
      </c>
      <c r="AL21" s="87" t="n">
        <f aca="false">IF(ISERROR(VALUE(LEFT(K21))),LEFT(K21),VALUE(LEFT(K21)))</f>
        <v>5</v>
      </c>
      <c r="AM21" s="87" t="str">
        <f aca="false">IF(ISERROR(VALUE(LEFT(L21))),LEFT(L21),VALUE(LEFT(L21)))</f>
        <v>а</v>
      </c>
      <c r="AN21" s="87" t="str">
        <f aca="false">IF(ISERROR(VALUE(LEFT(M21))),LEFT(M21),VALUE(LEFT(M21)))</f>
        <v>а</v>
      </c>
      <c r="AO21" s="87" t="n">
        <f aca="false">IF(ISERROR(VALUE(LEFT(N21))),LEFT(N21),VALUE(LEFT(N21)))</f>
        <v>5</v>
      </c>
      <c r="AP21" s="87" t="n">
        <f aca="false">IF(ISERROR(VALUE(LEFT(O21))),LEFT(O21),VALUE(LEFT(O21)))</f>
        <v>5</v>
      </c>
      <c r="AQ21" s="87" t="n">
        <f aca="false">IF(ISERROR(VALUE(LEFT(P21))),LEFT(P21),VALUE(LEFT(P21)))</f>
        <v>5</v>
      </c>
      <c r="AR21" s="87" t="n">
        <f aca="false">IF(ISERROR(VALUE(LEFT(Q21))),LEFT(Q21),VALUE(LEFT(Q21)))</f>
        <v>5</v>
      </c>
      <c r="AS21" s="87" t="n">
        <f aca="false">IF(ISERROR(VALUE(LEFT(R21))),LEFT(R21),VALUE(LEFT(R21)))</f>
        <v>4</v>
      </c>
      <c r="AT21" s="87" t="n">
        <f aca="false">IF(ISERROR(VALUE(LEFT(S21))),LEFT(S21),VALUE(LEFT(S21)))</f>
        <v>5</v>
      </c>
      <c r="AU21" s="87" t="str">
        <f aca="false">IF(ISERROR(VALUE(LEFT(T21))),LEFT(T21),VALUE(LEFT(T21)))</f>
        <v>а</v>
      </c>
      <c r="AV21" s="87" t="str">
        <f aca="false">IF(ISERROR(VALUE(LEFT(U21))),LEFT(U21),VALUE(LEFT(U21)))</f>
        <v/>
      </c>
      <c r="AW21" s="82" t="n">
        <f aca="false">COUNTIF(AG21:AV21,"з")</f>
        <v>0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7.25" hidden="false" customHeight="true" outlineLevel="0" collapsed="false">
      <c r="A22" s="75" t="n">
        <v>17</v>
      </c>
      <c r="B22" s="180"/>
      <c r="C22" s="360" t="s">
        <v>30</v>
      </c>
      <c r="D22" s="354" t="s">
        <v>1128</v>
      </c>
      <c r="E22" s="79" t="n">
        <v>2435</v>
      </c>
      <c r="F22" s="80" t="n">
        <v>5</v>
      </c>
      <c r="G22" s="80" t="n">
        <v>5</v>
      </c>
      <c r="H22" s="80" t="n">
        <v>4</v>
      </c>
      <c r="I22" s="80" t="n">
        <v>5</v>
      </c>
      <c r="J22" s="80" t="n">
        <v>5</v>
      </c>
      <c r="K22" s="80" t="n">
        <v>4</v>
      </c>
      <c r="L22" s="80" t="n">
        <v>4</v>
      </c>
      <c r="M22" s="80" t="n">
        <v>4</v>
      </c>
      <c r="N22" s="80" t="n">
        <v>5</v>
      </c>
      <c r="O22" s="80" t="n">
        <v>5</v>
      </c>
      <c r="P22" s="80" t="n">
        <v>4</v>
      </c>
      <c r="Q22" s="80" t="n">
        <v>4</v>
      </c>
      <c r="R22" s="80" t="n">
        <v>3</v>
      </c>
      <c r="S22" s="80" t="n">
        <v>4</v>
      </c>
      <c r="T22" s="80" t="n">
        <v>4</v>
      </c>
      <c r="U22" s="81"/>
      <c r="V22" s="97" t="n">
        <f aca="false">IF(AC22&gt;0,IF(SUM(X22:Y22)/AC22&gt;0,2,IF(AND(SUM(X22:Y22)/AC22=0,Z22/AC22&gt;0),3,IF(AND((AB22/AC22+AA22/AC22)=1,AA22/AC22&gt;0),4,5))),0)</f>
        <v>3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1</v>
      </c>
      <c r="AA22" s="127" t="n">
        <f aca="false">COUNTIF(AG22:AV22,AA$5)</f>
        <v>8</v>
      </c>
      <c r="AB22" s="127" t="n">
        <f aca="false">COUNTIF(AG22:AV22,AB$5)</f>
        <v>6</v>
      </c>
      <c r="AC22" s="127" t="n">
        <f aca="false">SUM(X22:AB22)</f>
        <v>15</v>
      </c>
      <c r="AD22" s="98" t="n">
        <f aca="false">IF(ISERROR(((X22+Y22)*2+Z22*3+AA22*4+AB22*5)/SUM(X22,Y22:AB22)),"",((X22+Y22)*2+Z22*3+AA22*4+AB22*5)/SUM(X22,Y22:AB22))</f>
        <v>4.33333333333333</v>
      </c>
      <c r="AE22" s="99" t="n">
        <f aca="false">IF(AX22=5,0.5,IF(AX22=4,0.25,IF(AX22&lt;=3,0)))</f>
        <v>0</v>
      </c>
      <c r="AF22" s="17"/>
      <c r="AG22" s="87" t="n">
        <f aca="false">IF(ISERROR(VALUE(LEFT(F22))),LEFT(F22),VALUE(LEFT(F22)))</f>
        <v>5</v>
      </c>
      <c r="AH22" s="87" t="n">
        <f aca="false">IF(ISERROR(VALUE(LEFT(G22))),LEFT(G22),VALUE(LEFT(G22)))</f>
        <v>5</v>
      </c>
      <c r="AI22" s="87" t="n">
        <f aca="false">IF(ISERROR(VALUE(LEFT(H22))),LEFT(H22),VALUE(LEFT(H22)))</f>
        <v>4</v>
      </c>
      <c r="AJ22" s="87" t="n">
        <f aca="false">IF(ISERROR(VALUE(LEFT(I22))),LEFT(I22),VALUE(LEFT(I22)))</f>
        <v>5</v>
      </c>
      <c r="AK22" s="87" t="n">
        <f aca="false">IF(ISERROR(VALUE(LEFT(J22))),LEFT(J22),VALUE(LEFT(J22)))</f>
        <v>5</v>
      </c>
      <c r="AL22" s="87" t="n">
        <f aca="false">IF(ISERROR(VALUE(LEFT(K22))),LEFT(K22),VALUE(LEFT(K22)))</f>
        <v>4</v>
      </c>
      <c r="AM22" s="87" t="n">
        <f aca="false">IF(ISERROR(VALUE(LEFT(L22))),LEFT(L22),VALUE(LEFT(L22)))</f>
        <v>4</v>
      </c>
      <c r="AN22" s="87" t="n">
        <f aca="false">IF(ISERROR(VALUE(LEFT(M22))),LEFT(M22),VALUE(LEFT(M22)))</f>
        <v>4</v>
      </c>
      <c r="AO22" s="87" t="n">
        <f aca="false">IF(ISERROR(VALUE(LEFT(N22))),LEFT(N22),VALUE(LEFT(N22)))</f>
        <v>5</v>
      </c>
      <c r="AP22" s="87" t="n">
        <f aca="false">IF(ISERROR(VALUE(LEFT(O22))),LEFT(O22),VALUE(LEFT(O22)))</f>
        <v>5</v>
      </c>
      <c r="AQ22" s="87" t="n">
        <f aca="false">IF(ISERROR(VALUE(LEFT(P22))),LEFT(P22),VALUE(LEFT(P22)))</f>
        <v>4</v>
      </c>
      <c r="AR22" s="87" t="n">
        <f aca="false">IF(ISERROR(VALUE(LEFT(Q22))),LEFT(Q22),VALUE(LEFT(Q22)))</f>
        <v>4</v>
      </c>
      <c r="AS22" s="87" t="n">
        <f aca="false">IF(ISERROR(VALUE(LEFT(R22))),LEFT(R22),VALUE(LEFT(R22)))</f>
        <v>3</v>
      </c>
      <c r="AT22" s="87" t="n">
        <f aca="false">IF(ISERROR(VALUE(LEFT(S22))),LEFT(S22),VALUE(LEFT(S22)))</f>
        <v>4</v>
      </c>
      <c r="AU22" s="87" t="n">
        <f aca="false">IF(ISERROR(VALUE(LEFT(T22))),LEFT(T22),VALUE(LEFT(T22)))</f>
        <v>4</v>
      </c>
      <c r="AV22" s="87" t="str">
        <f aca="false">IF(ISERROR(VALUE(LEFT(U22))),LEFT(U22),VALUE(LEFT(U22)))</f>
        <v/>
      </c>
      <c r="AW22" s="82" t="n">
        <f aca="false">COUNTIF(AG22:AV22,"з")</f>
        <v>0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7.25" hidden="false" customHeight="true" outlineLevel="0" collapsed="false">
      <c r="A23" s="75" t="n">
        <v>18</v>
      </c>
      <c r="B23" s="180"/>
      <c r="C23" s="360" t="s">
        <v>30</v>
      </c>
      <c r="D23" s="354" t="s">
        <v>1129</v>
      </c>
      <c r="E23" s="79" t="n">
        <v>2435</v>
      </c>
      <c r="F23" s="80" t="n">
        <v>5</v>
      </c>
      <c r="G23" s="80" t="n">
        <v>5</v>
      </c>
      <c r="H23" s="80" t="n">
        <v>4</v>
      </c>
      <c r="I23" s="80" t="n">
        <v>5</v>
      </c>
      <c r="J23" s="80" t="n">
        <v>5</v>
      </c>
      <c r="K23" s="80" t="n">
        <v>5</v>
      </c>
      <c r="L23" s="80" t="n">
        <v>3</v>
      </c>
      <c r="M23" s="80" t="n">
        <v>4</v>
      </c>
      <c r="N23" s="80" t="n">
        <v>5</v>
      </c>
      <c r="O23" s="80" t="n">
        <v>5</v>
      </c>
      <c r="P23" s="80" t="n">
        <v>4</v>
      </c>
      <c r="Q23" s="80" t="n">
        <v>5</v>
      </c>
      <c r="R23" s="80" t="n">
        <v>5</v>
      </c>
      <c r="S23" s="80" t="n">
        <v>5</v>
      </c>
      <c r="T23" s="80" t="n">
        <v>5</v>
      </c>
      <c r="U23" s="81"/>
      <c r="V23" s="97" t="n">
        <f aca="false">IF(AC23&gt;0,IF(SUM(X23:Y23)/AC23&gt;0,2,IF(AND(SUM(X23:Y23)/AC23=0,Z23/AC23&gt;0),3,IF(AND((AB23/AC23+AA23/AC23)=1,AA23/AC23&gt;0),4,5))),0)</f>
        <v>3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1</v>
      </c>
      <c r="AA23" s="127" t="n">
        <f aca="false">COUNTIF(AG23:AV23,AA$5)</f>
        <v>3</v>
      </c>
      <c r="AB23" s="127" t="n">
        <f aca="false">COUNTIF(AG23:AV23,AB$5)</f>
        <v>11</v>
      </c>
      <c r="AC23" s="127" t="n">
        <f aca="false">SUM(X23:AB23)</f>
        <v>15</v>
      </c>
      <c r="AD23" s="98" t="n">
        <f aca="false">IF(ISERROR(((X23+Y23)*2+Z23*3+AA23*4+AB23*5)/SUM(X23,Y23:AB23)),"",((X23+Y23)*2+Z23*3+AA23*4+AB23*5)/SUM(X23,Y23:AB23))</f>
        <v>4.66666666666667</v>
      </c>
      <c r="AE23" s="99" t="n">
        <f aca="false">IF(AX23=5,0.5,IF(AX23=4,0.25,IF(AX23&lt;=3,0)))</f>
        <v>0</v>
      </c>
      <c r="AF23" s="17"/>
      <c r="AG23" s="87" t="n">
        <f aca="false">IF(ISERROR(VALUE(LEFT(F23))),LEFT(F23),VALUE(LEFT(F23)))</f>
        <v>5</v>
      </c>
      <c r="AH23" s="87" t="n">
        <f aca="false">IF(ISERROR(VALUE(LEFT(G23))),LEFT(G23),VALUE(LEFT(G23)))</f>
        <v>5</v>
      </c>
      <c r="AI23" s="87" t="n">
        <f aca="false">IF(ISERROR(VALUE(LEFT(H23))),LEFT(H23),VALUE(LEFT(H23)))</f>
        <v>4</v>
      </c>
      <c r="AJ23" s="87" t="n">
        <f aca="false">IF(ISERROR(VALUE(LEFT(I23))),LEFT(I23),VALUE(LEFT(I23)))</f>
        <v>5</v>
      </c>
      <c r="AK23" s="87" t="n">
        <f aca="false">IF(ISERROR(VALUE(LEFT(J23))),LEFT(J23),VALUE(LEFT(J23)))</f>
        <v>5</v>
      </c>
      <c r="AL23" s="87" t="n">
        <f aca="false">IF(ISERROR(VALUE(LEFT(K23))),LEFT(K23),VALUE(LEFT(K23)))</f>
        <v>5</v>
      </c>
      <c r="AM23" s="87" t="n">
        <f aca="false">IF(ISERROR(VALUE(LEFT(L23))),LEFT(L23),VALUE(LEFT(L23)))</f>
        <v>3</v>
      </c>
      <c r="AN23" s="87" t="n">
        <f aca="false">IF(ISERROR(VALUE(LEFT(M23))),LEFT(M23),VALUE(LEFT(M23)))</f>
        <v>4</v>
      </c>
      <c r="AO23" s="87" t="n">
        <f aca="false">IF(ISERROR(VALUE(LEFT(N23))),LEFT(N23),VALUE(LEFT(N23)))</f>
        <v>5</v>
      </c>
      <c r="AP23" s="87" t="n">
        <f aca="false">IF(ISERROR(VALUE(LEFT(O23))),LEFT(O23),VALUE(LEFT(O23)))</f>
        <v>5</v>
      </c>
      <c r="AQ23" s="87" t="n">
        <f aca="false">IF(ISERROR(VALUE(LEFT(P23))),LEFT(P23),VALUE(LEFT(P23)))</f>
        <v>4</v>
      </c>
      <c r="AR23" s="87" t="n">
        <f aca="false">IF(ISERROR(VALUE(LEFT(Q23))),LEFT(Q23),VALUE(LEFT(Q23)))</f>
        <v>5</v>
      </c>
      <c r="AS23" s="87" t="n">
        <f aca="false">IF(ISERROR(VALUE(LEFT(R23))),LEFT(R23),VALUE(LEFT(R23)))</f>
        <v>5</v>
      </c>
      <c r="AT23" s="87" t="n">
        <f aca="false">IF(ISERROR(VALUE(LEFT(S23))),LEFT(S23),VALUE(LEFT(S23)))</f>
        <v>5</v>
      </c>
      <c r="AU23" s="87" t="n">
        <f aca="false">IF(ISERROR(VALUE(LEFT(T23))),LEFT(T23),VALUE(LEFT(T23)))</f>
        <v>5</v>
      </c>
      <c r="AV23" s="87" t="str">
        <f aca="false">IF(ISERROR(VALUE(LEFT(U23))),LEFT(U23),VALUE(LEFT(U23)))</f>
        <v/>
      </c>
      <c r="AW23" s="82" t="n">
        <f aca="false">COUNTIF(AG23:AV23,"з")</f>
        <v>0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7.25" hidden="false" customHeight="true" outlineLevel="0" collapsed="false">
      <c r="A24" s="75" t="n">
        <v>19</v>
      </c>
      <c r="B24" s="180"/>
      <c r="C24" s="360" t="s">
        <v>30</v>
      </c>
      <c r="D24" s="354" t="s">
        <v>1130</v>
      </c>
      <c r="E24" s="79" t="n">
        <v>2435</v>
      </c>
      <c r="F24" s="80" t="n">
        <v>5</v>
      </c>
      <c r="G24" s="80" t="n">
        <v>5</v>
      </c>
      <c r="H24" s="80" t="n">
        <v>4</v>
      </c>
      <c r="I24" s="80" t="n">
        <v>5</v>
      </c>
      <c r="J24" s="80" t="n">
        <v>5</v>
      </c>
      <c r="K24" s="80" t="n">
        <v>4</v>
      </c>
      <c r="L24" s="80" t="s">
        <v>134</v>
      </c>
      <c r="M24" s="80" t="s">
        <v>134</v>
      </c>
      <c r="N24" s="80" t="n">
        <v>5</v>
      </c>
      <c r="O24" s="80" t="n">
        <v>5</v>
      </c>
      <c r="P24" s="80" t="n">
        <v>5</v>
      </c>
      <c r="Q24" s="80" t="n">
        <v>5</v>
      </c>
      <c r="R24" s="80" t="n">
        <v>5</v>
      </c>
      <c r="S24" s="80" t="n">
        <v>5</v>
      </c>
      <c r="T24" s="80" t="s">
        <v>504</v>
      </c>
      <c r="U24" s="81"/>
      <c r="V24" s="97" t="n">
        <f aca="false">IF(AC24&gt;0,IF(SUM(X24:Y24)/AC24&gt;0,2,IF(AND(SUM(X24:Y24)/AC24=0,Z24/AC24&gt;0),3,IF(AND((AB24/AC24+AA24/AC24)=1,AA24/AC24&gt;0),4,5))),0)</f>
        <v>4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0</v>
      </c>
      <c r="AA24" s="127" t="n">
        <f aca="false">COUNTIF(AG24:AV24,AA$5)</f>
        <v>2</v>
      </c>
      <c r="AB24" s="127" t="n">
        <f aca="false">COUNTIF(AG24:AV24,AB$5)</f>
        <v>10</v>
      </c>
      <c r="AC24" s="127" t="n">
        <f aca="false">SUM(X24:AB24)</f>
        <v>12</v>
      </c>
      <c r="AD24" s="98" t="n">
        <f aca="false">IF(ISERROR(((X24+Y24)*2+Z24*3+AA24*4+AB24*5)/SUM(X24,Y24:AB24)),"",((X24+Y24)*2+Z24*3+AA24*4+AB24*5)/SUM(X24,Y24:AB24))</f>
        <v>4.83333333333333</v>
      </c>
      <c r="AE24" s="99" t="n">
        <f aca="false">IF(AX24=5,0.5,IF(AX24=4,0.25,IF(AX24&lt;=3,0)))</f>
        <v>0</v>
      </c>
      <c r="AF24" s="17"/>
      <c r="AG24" s="87" t="n">
        <f aca="false">IF(ISERROR(VALUE(LEFT(F24))),LEFT(F24),VALUE(LEFT(F24)))</f>
        <v>5</v>
      </c>
      <c r="AH24" s="87" t="n">
        <f aca="false">IF(ISERROR(VALUE(LEFT(G24))),LEFT(G24),VALUE(LEFT(G24)))</f>
        <v>5</v>
      </c>
      <c r="AI24" s="87" t="n">
        <f aca="false">IF(ISERROR(VALUE(LEFT(H24))),LEFT(H24),VALUE(LEFT(H24)))</f>
        <v>4</v>
      </c>
      <c r="AJ24" s="87" t="n">
        <f aca="false">IF(ISERROR(VALUE(LEFT(I24))),LEFT(I24),VALUE(LEFT(I24)))</f>
        <v>5</v>
      </c>
      <c r="AK24" s="87" t="n">
        <f aca="false">IF(ISERROR(VALUE(LEFT(J24))),LEFT(J24),VALUE(LEFT(J24)))</f>
        <v>5</v>
      </c>
      <c r="AL24" s="87" t="n">
        <f aca="false">IF(ISERROR(VALUE(LEFT(K24))),LEFT(K24),VALUE(LEFT(K24)))</f>
        <v>4</v>
      </c>
      <c r="AM24" s="87" t="str">
        <f aca="false">IF(ISERROR(VALUE(LEFT(L24))),LEFT(L24),VALUE(LEFT(L24)))</f>
        <v>а</v>
      </c>
      <c r="AN24" s="87" t="str">
        <f aca="false">IF(ISERROR(VALUE(LEFT(M24))),LEFT(M24),VALUE(LEFT(M24)))</f>
        <v>а</v>
      </c>
      <c r="AO24" s="87" t="n">
        <f aca="false">IF(ISERROR(VALUE(LEFT(N24))),LEFT(N24),VALUE(LEFT(N24)))</f>
        <v>5</v>
      </c>
      <c r="AP24" s="87" t="n">
        <f aca="false">IF(ISERROR(VALUE(LEFT(O24))),LEFT(O24),VALUE(LEFT(O24)))</f>
        <v>5</v>
      </c>
      <c r="AQ24" s="87" t="n">
        <f aca="false">IF(ISERROR(VALUE(LEFT(P24))),LEFT(P24),VALUE(LEFT(P24)))</f>
        <v>5</v>
      </c>
      <c r="AR24" s="87" t="n">
        <f aca="false">IF(ISERROR(VALUE(LEFT(Q24))),LEFT(Q24),VALUE(LEFT(Q24)))</f>
        <v>5</v>
      </c>
      <c r="AS24" s="87" t="n">
        <f aca="false">IF(ISERROR(VALUE(LEFT(R24))),LEFT(R24),VALUE(LEFT(R24)))</f>
        <v>5</v>
      </c>
      <c r="AT24" s="87" t="n">
        <f aca="false">IF(ISERROR(VALUE(LEFT(S24))),LEFT(S24),VALUE(LEFT(S24)))</f>
        <v>5</v>
      </c>
      <c r="AU24" s="87" t="str">
        <f aca="false">IF(ISERROR(VALUE(LEFT(T24))),LEFT(T24),VALUE(LEFT(T24)))</f>
        <v>а</v>
      </c>
      <c r="AV24" s="87" t="str">
        <f aca="false">IF(ISERROR(VALUE(LEFT(U24))),LEFT(U24),VALUE(LEFT(U24)))</f>
        <v/>
      </c>
      <c r="AW24" s="82" t="n">
        <f aca="false">COUNTIF(AG24:AV24,"з")</f>
        <v>0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7.25" hidden="false" customHeight="true" outlineLevel="0" collapsed="false">
      <c r="A25" s="75" t="n">
        <v>20</v>
      </c>
      <c r="B25" s="180"/>
      <c r="C25" s="360" t="s">
        <v>30</v>
      </c>
      <c r="D25" s="354" t="s">
        <v>1131</v>
      </c>
      <c r="E25" s="79" t="n">
        <v>2435</v>
      </c>
      <c r="F25" s="80" t="n">
        <v>5</v>
      </c>
      <c r="G25" s="80" t="n">
        <v>5</v>
      </c>
      <c r="H25" s="80" t="n">
        <v>4</v>
      </c>
      <c r="I25" s="80" t="n">
        <v>5</v>
      </c>
      <c r="J25" s="80" t="n">
        <v>5</v>
      </c>
      <c r="K25" s="80" t="n">
        <v>5</v>
      </c>
      <c r="L25" s="80" t="s">
        <v>134</v>
      </c>
      <c r="M25" s="80" t="s">
        <v>134</v>
      </c>
      <c r="N25" s="80" t="n">
        <v>5</v>
      </c>
      <c r="O25" s="80" t="n">
        <v>4</v>
      </c>
      <c r="P25" s="80" t="n">
        <v>5</v>
      </c>
      <c r="Q25" s="80" t="n">
        <v>5</v>
      </c>
      <c r="R25" s="80" t="n">
        <v>5</v>
      </c>
      <c r="S25" s="80" t="n">
        <v>5</v>
      </c>
      <c r="T25" s="80" t="s">
        <v>504</v>
      </c>
      <c r="U25" s="81"/>
      <c r="V25" s="97" t="n">
        <f aca="false">IF(AC25&gt;0,IF(SUM(X25:Y25)/AC25&gt;0,2,IF(AND(SUM(X25:Y25)/AC25=0,Z25/AC25&gt;0),3,IF(AND((AB25/AC25+AA25/AC25)=1,AA25/AC25&gt;0),4,5))),0)</f>
        <v>4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0</v>
      </c>
      <c r="AA25" s="127" t="n">
        <f aca="false">COUNTIF(AG25:AV25,AA$5)</f>
        <v>2</v>
      </c>
      <c r="AB25" s="127" t="n">
        <f aca="false">COUNTIF(AG25:AV25,AB$5)</f>
        <v>10</v>
      </c>
      <c r="AC25" s="127" t="n">
        <f aca="false">SUM(X25:AB25)</f>
        <v>12</v>
      </c>
      <c r="AD25" s="98" t="n">
        <f aca="false">IF(ISERROR(((X25+Y25)*2+Z25*3+AA25*4+AB25*5)/SUM(X25,Y25:AB25)),"",((X25+Y25)*2+Z25*3+AA25*4+AB25*5)/SUM(X25,Y25:AB25))</f>
        <v>4.83333333333333</v>
      </c>
      <c r="AE25" s="99" t="n">
        <f aca="false">IF(AX25=5,0.5,IF(AX25=4,0.25,IF(AX25&lt;=3,0)))</f>
        <v>0</v>
      </c>
      <c r="AF25" s="17"/>
      <c r="AG25" s="87" t="n">
        <f aca="false">IF(ISERROR(VALUE(LEFT(F25))),LEFT(F25),VALUE(LEFT(F25)))</f>
        <v>5</v>
      </c>
      <c r="AH25" s="87" t="n">
        <f aca="false">IF(ISERROR(VALUE(LEFT(G25))),LEFT(G25),VALUE(LEFT(G25)))</f>
        <v>5</v>
      </c>
      <c r="AI25" s="87" t="n">
        <f aca="false">IF(ISERROR(VALUE(LEFT(H25))),LEFT(H25),VALUE(LEFT(H25)))</f>
        <v>4</v>
      </c>
      <c r="AJ25" s="87" t="n">
        <f aca="false">IF(ISERROR(VALUE(LEFT(I25))),LEFT(I25),VALUE(LEFT(I25)))</f>
        <v>5</v>
      </c>
      <c r="AK25" s="87" t="n">
        <f aca="false">IF(ISERROR(VALUE(LEFT(J25))),LEFT(J25),VALUE(LEFT(J25)))</f>
        <v>5</v>
      </c>
      <c r="AL25" s="87" t="n">
        <f aca="false">IF(ISERROR(VALUE(LEFT(K25))),LEFT(K25),VALUE(LEFT(K25)))</f>
        <v>5</v>
      </c>
      <c r="AM25" s="87" t="str">
        <f aca="false">IF(ISERROR(VALUE(LEFT(L25))),LEFT(L25),VALUE(LEFT(L25)))</f>
        <v>а</v>
      </c>
      <c r="AN25" s="87" t="str">
        <f aca="false">IF(ISERROR(VALUE(LEFT(M25))),LEFT(M25),VALUE(LEFT(M25)))</f>
        <v>а</v>
      </c>
      <c r="AO25" s="87" t="n">
        <f aca="false">IF(ISERROR(VALUE(LEFT(N25))),LEFT(N25),VALUE(LEFT(N25)))</f>
        <v>5</v>
      </c>
      <c r="AP25" s="87" t="n">
        <f aca="false">IF(ISERROR(VALUE(LEFT(O25))),LEFT(O25),VALUE(LEFT(O25)))</f>
        <v>4</v>
      </c>
      <c r="AQ25" s="87" t="n">
        <f aca="false">IF(ISERROR(VALUE(LEFT(P25))),LEFT(P25),VALUE(LEFT(P25)))</f>
        <v>5</v>
      </c>
      <c r="AR25" s="87" t="n">
        <f aca="false">IF(ISERROR(VALUE(LEFT(Q25))),LEFT(Q25),VALUE(LEFT(Q25)))</f>
        <v>5</v>
      </c>
      <c r="AS25" s="87" t="n">
        <f aca="false">IF(ISERROR(VALUE(LEFT(R25))),LEFT(R25),VALUE(LEFT(R25)))</f>
        <v>5</v>
      </c>
      <c r="AT25" s="87" t="n">
        <f aca="false">IF(ISERROR(VALUE(LEFT(S25))),LEFT(S25),VALUE(LEFT(S25)))</f>
        <v>5</v>
      </c>
      <c r="AU25" s="87" t="str">
        <f aca="false">IF(ISERROR(VALUE(LEFT(T25))),LEFT(T25),VALUE(LEFT(T25)))</f>
        <v>а</v>
      </c>
      <c r="AV25" s="87" t="str">
        <f aca="false">IF(ISERROR(VALUE(LEFT(U25))),LEFT(U25),VALUE(LEFT(U25)))</f>
        <v/>
      </c>
      <c r="AW25" s="82" t="n">
        <f aca="false">COUNTIF(AG25:AV25,"з")</f>
        <v>0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7.25" hidden="false" customHeight="true" outlineLevel="0" collapsed="false">
      <c r="A26" s="75" t="n">
        <v>21</v>
      </c>
      <c r="B26" s="180"/>
      <c r="C26" s="360" t="s">
        <v>30</v>
      </c>
      <c r="D26" s="354" t="s">
        <v>1132</v>
      </c>
      <c r="E26" s="79" t="n">
        <v>2435</v>
      </c>
      <c r="F26" s="80" t="n">
        <v>5</v>
      </c>
      <c r="G26" s="80" t="n">
        <v>4</v>
      </c>
      <c r="H26" s="80" t="n">
        <v>4</v>
      </c>
      <c r="I26" s="80" t="n">
        <v>4</v>
      </c>
      <c r="J26" s="80" t="n">
        <v>5</v>
      </c>
      <c r="K26" s="80" t="n">
        <v>4</v>
      </c>
      <c r="L26" s="80" t="n">
        <v>4</v>
      </c>
      <c r="M26" s="80" t="n">
        <v>4</v>
      </c>
      <c r="N26" s="80" t="n">
        <v>5</v>
      </c>
      <c r="O26" s="80" t="n">
        <v>5</v>
      </c>
      <c r="P26" s="80" t="n">
        <v>4</v>
      </c>
      <c r="Q26" s="80" t="n">
        <v>4</v>
      </c>
      <c r="R26" s="80" t="n">
        <v>3</v>
      </c>
      <c r="S26" s="80" t="n">
        <v>5</v>
      </c>
      <c r="T26" s="80" t="n">
        <v>4</v>
      </c>
      <c r="U26" s="81"/>
      <c r="V26" s="97" t="n">
        <f aca="false">IF(AC26&gt;0,IF(SUM(X26:Y26)/AC26&gt;0,2,IF(AND(SUM(X26:Y26)/AC26=0,Z26/AC26&gt;0),3,IF(AND((AB26/AC26+AA26/AC26)=1,AA26/AC26&gt;0),4,5))),0)</f>
        <v>3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1</v>
      </c>
      <c r="AA26" s="127" t="n">
        <f aca="false">COUNTIF(AG26:AV26,AA$5)</f>
        <v>9</v>
      </c>
      <c r="AB26" s="127" t="n">
        <f aca="false">COUNTIF(AG26:AV26,AB$5)</f>
        <v>5</v>
      </c>
      <c r="AC26" s="127" t="n">
        <f aca="false">SUM(X26:AB26)</f>
        <v>15</v>
      </c>
      <c r="AD26" s="98" t="n">
        <f aca="false">IF(ISERROR(((X26+Y26)*2+Z26*3+AA26*4+AB26*5)/SUM(X26,Y26:AB26)),"",((X26+Y26)*2+Z26*3+AA26*4+AB26*5)/SUM(X26,Y26:AB26))</f>
        <v>4.26666666666667</v>
      </c>
      <c r="AE26" s="99" t="n">
        <f aca="false">IF(AX26=5,0.5,IF(AX26=4,0.25,IF(AX26&lt;=3,0)))</f>
        <v>0</v>
      </c>
      <c r="AF26" s="17"/>
      <c r="AG26" s="87" t="n">
        <f aca="false">IF(ISERROR(VALUE(LEFT(F26))),LEFT(F26),VALUE(LEFT(F26)))</f>
        <v>5</v>
      </c>
      <c r="AH26" s="87" t="n">
        <f aca="false">IF(ISERROR(VALUE(LEFT(G26))),LEFT(G26),VALUE(LEFT(G26)))</f>
        <v>4</v>
      </c>
      <c r="AI26" s="87" t="n">
        <f aca="false">IF(ISERROR(VALUE(LEFT(H26))),LEFT(H26),VALUE(LEFT(H26)))</f>
        <v>4</v>
      </c>
      <c r="AJ26" s="87" t="n">
        <f aca="false">IF(ISERROR(VALUE(LEFT(I26))),LEFT(I26),VALUE(LEFT(I26)))</f>
        <v>4</v>
      </c>
      <c r="AK26" s="87" t="n">
        <f aca="false">IF(ISERROR(VALUE(LEFT(J26))),LEFT(J26),VALUE(LEFT(J26)))</f>
        <v>5</v>
      </c>
      <c r="AL26" s="87" t="n">
        <f aca="false">IF(ISERROR(VALUE(LEFT(K26))),LEFT(K26),VALUE(LEFT(K26)))</f>
        <v>4</v>
      </c>
      <c r="AM26" s="87" t="n">
        <f aca="false">IF(ISERROR(VALUE(LEFT(L26))),LEFT(L26),VALUE(LEFT(L26)))</f>
        <v>4</v>
      </c>
      <c r="AN26" s="87" t="n">
        <f aca="false">IF(ISERROR(VALUE(LEFT(M26))),LEFT(M26),VALUE(LEFT(M26)))</f>
        <v>4</v>
      </c>
      <c r="AO26" s="87" t="n">
        <f aca="false">IF(ISERROR(VALUE(LEFT(N26))),LEFT(N26),VALUE(LEFT(N26)))</f>
        <v>5</v>
      </c>
      <c r="AP26" s="87" t="n">
        <f aca="false">IF(ISERROR(VALUE(LEFT(O26))),LEFT(O26),VALUE(LEFT(O26)))</f>
        <v>5</v>
      </c>
      <c r="AQ26" s="87" t="n">
        <f aca="false">IF(ISERROR(VALUE(LEFT(P26))),LEFT(P26),VALUE(LEFT(P26)))</f>
        <v>4</v>
      </c>
      <c r="AR26" s="87" t="n">
        <f aca="false">IF(ISERROR(VALUE(LEFT(Q26))),LEFT(Q26),VALUE(LEFT(Q26)))</f>
        <v>4</v>
      </c>
      <c r="AS26" s="87" t="n">
        <f aca="false">IF(ISERROR(VALUE(LEFT(R26))),LEFT(R26),VALUE(LEFT(R26)))</f>
        <v>3</v>
      </c>
      <c r="AT26" s="87" t="n">
        <f aca="false">IF(ISERROR(VALUE(LEFT(S26))),LEFT(S26),VALUE(LEFT(S26)))</f>
        <v>5</v>
      </c>
      <c r="AU26" s="87" t="n">
        <f aca="false">IF(ISERROR(VALUE(LEFT(T26))),LEFT(T26),VALUE(LEFT(T26)))</f>
        <v>4</v>
      </c>
      <c r="AV26" s="87" t="str">
        <f aca="false">IF(ISERROR(VALUE(LEFT(U26))),LEFT(U26),VALUE(LEFT(U26)))</f>
        <v/>
      </c>
      <c r="AW26" s="82" t="n">
        <f aca="false">COUNTIF(AG26:AV26,"з")</f>
        <v>0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7.25" hidden="false" customHeight="true" outlineLevel="0" collapsed="false">
      <c r="A27" s="75" t="n">
        <v>22</v>
      </c>
      <c r="B27" s="180"/>
      <c r="C27" s="360" t="s">
        <v>30</v>
      </c>
      <c r="D27" s="354" t="s">
        <v>1133</v>
      </c>
      <c r="E27" s="79" t="n">
        <v>2435</v>
      </c>
      <c r="F27" s="80" t="n">
        <v>5</v>
      </c>
      <c r="G27" s="80" t="n">
        <v>5</v>
      </c>
      <c r="H27" s="80" t="n">
        <v>5</v>
      </c>
      <c r="I27" s="80" t="n">
        <v>4</v>
      </c>
      <c r="J27" s="80" t="n">
        <v>4</v>
      </c>
      <c r="K27" s="80" t="n">
        <v>3</v>
      </c>
      <c r="L27" s="80" t="n">
        <v>4</v>
      </c>
      <c r="M27" s="80" t="n">
        <v>4</v>
      </c>
      <c r="N27" s="80" t="n">
        <v>5</v>
      </c>
      <c r="O27" s="80" t="n">
        <v>4</v>
      </c>
      <c r="P27" s="80" t="n">
        <v>3</v>
      </c>
      <c r="Q27" s="80" t="n">
        <v>4</v>
      </c>
      <c r="R27" s="80" t="n">
        <v>3</v>
      </c>
      <c r="S27" s="80" t="n">
        <v>4</v>
      </c>
      <c r="T27" s="80" t="n">
        <v>3</v>
      </c>
      <c r="U27" s="81"/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4</v>
      </c>
      <c r="AA27" s="127" t="n">
        <f aca="false">COUNTIF(AG27:AV27,AA$5)</f>
        <v>7</v>
      </c>
      <c r="AB27" s="127" t="n">
        <f aca="false">COUNTIF(AG27:AV27,AB$5)</f>
        <v>4</v>
      </c>
      <c r="AC27" s="127" t="n">
        <f aca="false">SUM(X27:AB27)</f>
        <v>15</v>
      </c>
      <c r="AD27" s="98" t="n">
        <f aca="false">IF(ISERROR(((X27+Y27)*2+Z27*3+AA27*4+AB27*5)/SUM(X27,Y27:AB27)),"",((X27+Y27)*2+Z27*3+AA27*4+AB27*5)/SUM(X27,Y27:AB27))</f>
        <v>4</v>
      </c>
      <c r="AE27" s="99" t="n">
        <f aca="false">IF(AX27=5,0.5,IF(AX27=4,0.25,IF(AX27&lt;=3,0)))</f>
        <v>0</v>
      </c>
      <c r="AF27" s="17"/>
      <c r="AG27" s="87" t="n">
        <f aca="false">IF(ISERROR(VALUE(LEFT(F27))),LEFT(F27),VALUE(LEFT(F27)))</f>
        <v>5</v>
      </c>
      <c r="AH27" s="87" t="n">
        <f aca="false">IF(ISERROR(VALUE(LEFT(G27))),LEFT(G27),VALUE(LEFT(G27)))</f>
        <v>5</v>
      </c>
      <c r="AI27" s="87" t="n">
        <f aca="false">IF(ISERROR(VALUE(LEFT(H27))),LEFT(H27),VALUE(LEFT(H27)))</f>
        <v>5</v>
      </c>
      <c r="AJ27" s="87" t="n">
        <f aca="false">IF(ISERROR(VALUE(LEFT(I27))),LEFT(I27),VALUE(LEFT(I27)))</f>
        <v>4</v>
      </c>
      <c r="AK27" s="87" t="n">
        <f aca="false">IF(ISERROR(VALUE(LEFT(J27))),LEFT(J27),VALUE(LEFT(J27)))</f>
        <v>4</v>
      </c>
      <c r="AL27" s="87" t="n">
        <f aca="false">IF(ISERROR(VALUE(LEFT(K27))),LEFT(K27),VALUE(LEFT(K27)))</f>
        <v>3</v>
      </c>
      <c r="AM27" s="87" t="n">
        <f aca="false">IF(ISERROR(VALUE(LEFT(L27))),LEFT(L27),VALUE(LEFT(L27)))</f>
        <v>4</v>
      </c>
      <c r="AN27" s="87" t="n">
        <f aca="false">IF(ISERROR(VALUE(LEFT(M27))),LEFT(M27),VALUE(LEFT(M27)))</f>
        <v>4</v>
      </c>
      <c r="AO27" s="87" t="n">
        <f aca="false">IF(ISERROR(VALUE(LEFT(N27))),LEFT(N27),VALUE(LEFT(N27)))</f>
        <v>5</v>
      </c>
      <c r="AP27" s="87" t="n">
        <f aca="false">IF(ISERROR(VALUE(LEFT(O27))),LEFT(O27),VALUE(LEFT(O27)))</f>
        <v>4</v>
      </c>
      <c r="AQ27" s="87" t="n">
        <f aca="false">IF(ISERROR(VALUE(LEFT(P27))),LEFT(P27),VALUE(LEFT(P27)))</f>
        <v>3</v>
      </c>
      <c r="AR27" s="87" t="n">
        <f aca="false">IF(ISERROR(VALUE(LEFT(Q27))),LEFT(Q27),VALUE(LEFT(Q27)))</f>
        <v>4</v>
      </c>
      <c r="AS27" s="87" t="n">
        <f aca="false">IF(ISERROR(VALUE(LEFT(R27))),LEFT(R27),VALUE(LEFT(R27)))</f>
        <v>3</v>
      </c>
      <c r="AT27" s="87" t="n">
        <f aca="false">IF(ISERROR(VALUE(LEFT(S27))),LEFT(S27),VALUE(LEFT(S27)))</f>
        <v>4</v>
      </c>
      <c r="AU27" s="87" t="n">
        <f aca="false">IF(ISERROR(VALUE(LEFT(T27))),LEFT(T27),VALUE(LEFT(T27)))</f>
        <v>3</v>
      </c>
      <c r="AV27" s="87" t="str">
        <f aca="false">IF(ISERROR(VALUE(LEFT(U27))),LEFT(U27),VALUE(LEFT(U27)))</f>
        <v/>
      </c>
      <c r="AW27" s="82" t="n">
        <f aca="false">COUNTIF(AG27:AV27,"з")</f>
        <v>0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7.25" hidden="false" customHeight="true" outlineLevel="0" collapsed="false">
      <c r="A28" s="75" t="n">
        <v>23</v>
      </c>
      <c r="B28" s="180"/>
      <c r="C28" s="360" t="s">
        <v>30</v>
      </c>
      <c r="D28" s="354" t="s">
        <v>1134</v>
      </c>
      <c r="E28" s="79" t="n">
        <v>2435</v>
      </c>
      <c r="F28" s="80" t="n">
        <v>5</v>
      </c>
      <c r="G28" s="80" t="n">
        <v>5</v>
      </c>
      <c r="H28" s="80" t="n">
        <v>4</v>
      </c>
      <c r="I28" s="80" t="n">
        <v>5</v>
      </c>
      <c r="J28" s="80" t="n">
        <v>5</v>
      </c>
      <c r="K28" s="80" t="n">
        <v>3</v>
      </c>
      <c r="L28" s="80" t="n">
        <v>3</v>
      </c>
      <c r="M28" s="80" t="n">
        <v>4</v>
      </c>
      <c r="N28" s="80" t="n">
        <v>5</v>
      </c>
      <c r="O28" s="80" t="n">
        <v>4</v>
      </c>
      <c r="P28" s="80" t="n">
        <v>3</v>
      </c>
      <c r="Q28" s="80" t="n">
        <v>3</v>
      </c>
      <c r="R28" s="80" t="n">
        <v>3</v>
      </c>
      <c r="S28" s="80" t="n">
        <v>4</v>
      </c>
      <c r="T28" s="80" t="n">
        <v>3</v>
      </c>
      <c r="U28" s="81"/>
      <c r="V28" s="97" t="n">
        <f aca="false">IF(AC28&gt;0,IF(SUM(X28:Y28)/AC28&gt;0,2,IF(AND(SUM(X28:Y28)/AC28=0,Z28/AC28&gt;0),3,IF(AND((AB28/AC28+AA28/AC28)=1,AA28/AC28&gt;0),4,5))),0)</f>
        <v>3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6</v>
      </c>
      <c r="AA28" s="127" t="n">
        <f aca="false">COUNTIF(AG28:AV28,AA$5)</f>
        <v>4</v>
      </c>
      <c r="AB28" s="127" t="n">
        <f aca="false">COUNTIF(AG28:AV28,AB$5)</f>
        <v>5</v>
      </c>
      <c r="AC28" s="127" t="n">
        <f aca="false">SUM(X28:AB28)</f>
        <v>15</v>
      </c>
      <c r="AD28" s="98" t="n">
        <f aca="false">IF(ISERROR(((X28+Y28)*2+Z28*3+AA28*4+AB28*5)/SUM(X28,Y28:AB28)),"",((X28+Y28)*2+Z28*3+AA28*4+AB28*5)/SUM(X28,Y28:AB28))</f>
        <v>3.93333333333333</v>
      </c>
      <c r="AE28" s="99" t="n">
        <f aca="false">IF(AX28=5,0.5,IF(AX28=4,0.25,IF(AX28&lt;=3,0)))</f>
        <v>0</v>
      </c>
      <c r="AF28" s="17"/>
      <c r="AG28" s="87" t="n">
        <f aca="false">IF(ISERROR(VALUE(LEFT(F28))),LEFT(F28),VALUE(LEFT(F28)))</f>
        <v>5</v>
      </c>
      <c r="AH28" s="87" t="n">
        <f aca="false">IF(ISERROR(VALUE(LEFT(G28))),LEFT(G28),VALUE(LEFT(G28)))</f>
        <v>5</v>
      </c>
      <c r="AI28" s="87" t="n">
        <f aca="false">IF(ISERROR(VALUE(LEFT(H28))),LEFT(H28),VALUE(LEFT(H28)))</f>
        <v>4</v>
      </c>
      <c r="AJ28" s="87" t="n">
        <f aca="false">IF(ISERROR(VALUE(LEFT(I28))),LEFT(I28),VALUE(LEFT(I28)))</f>
        <v>5</v>
      </c>
      <c r="AK28" s="87" t="n">
        <f aca="false">IF(ISERROR(VALUE(LEFT(J28))),LEFT(J28),VALUE(LEFT(J28)))</f>
        <v>5</v>
      </c>
      <c r="AL28" s="87" t="n">
        <f aca="false">IF(ISERROR(VALUE(LEFT(K28))),LEFT(K28),VALUE(LEFT(K28)))</f>
        <v>3</v>
      </c>
      <c r="AM28" s="87" t="n">
        <f aca="false">IF(ISERROR(VALUE(LEFT(L28))),LEFT(L28),VALUE(LEFT(L28)))</f>
        <v>3</v>
      </c>
      <c r="AN28" s="87" t="n">
        <f aca="false">IF(ISERROR(VALUE(LEFT(M28))),LEFT(M28),VALUE(LEFT(M28)))</f>
        <v>4</v>
      </c>
      <c r="AO28" s="87" t="n">
        <f aca="false">IF(ISERROR(VALUE(LEFT(N28))),LEFT(N28),VALUE(LEFT(N28)))</f>
        <v>5</v>
      </c>
      <c r="AP28" s="87" t="n">
        <f aca="false">IF(ISERROR(VALUE(LEFT(O28))),LEFT(O28),VALUE(LEFT(O28)))</f>
        <v>4</v>
      </c>
      <c r="AQ28" s="87" t="n">
        <f aca="false">IF(ISERROR(VALUE(LEFT(P28))),LEFT(P28),VALUE(LEFT(P28)))</f>
        <v>3</v>
      </c>
      <c r="AR28" s="87" t="n">
        <f aca="false">IF(ISERROR(VALUE(LEFT(Q28))),LEFT(Q28),VALUE(LEFT(Q28)))</f>
        <v>3</v>
      </c>
      <c r="AS28" s="87" t="n">
        <f aca="false">IF(ISERROR(VALUE(LEFT(R28))),LEFT(R28),VALUE(LEFT(R28)))</f>
        <v>3</v>
      </c>
      <c r="AT28" s="87" t="n">
        <f aca="false">IF(ISERROR(VALUE(LEFT(S28))),LEFT(S28),VALUE(LEFT(S28)))</f>
        <v>4</v>
      </c>
      <c r="AU28" s="87" t="n">
        <f aca="false">IF(ISERROR(VALUE(LEFT(T28))),LEFT(T28),VALUE(LEFT(T28)))</f>
        <v>3</v>
      </c>
      <c r="AV28" s="87" t="str">
        <f aca="false">IF(ISERROR(VALUE(LEFT(U28))),LEFT(U28),VALUE(LEFT(U28)))</f>
        <v/>
      </c>
      <c r="AW28" s="82" t="n">
        <f aca="false">COUNTIF(AG28:AV28,"з")</f>
        <v>0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7.25" hidden="false" customHeight="true" outlineLevel="0" collapsed="false">
      <c r="A29" s="75" t="n">
        <v>24</v>
      </c>
      <c r="B29" s="180"/>
      <c r="C29" s="387" t="s">
        <v>30</v>
      </c>
      <c r="D29" s="388" t="s">
        <v>1135</v>
      </c>
      <c r="E29" s="79" t="n">
        <v>2435</v>
      </c>
      <c r="F29" s="80" t="n">
        <v>5</v>
      </c>
      <c r="G29" s="80" t="n">
        <v>5</v>
      </c>
      <c r="H29" s="80" t="n">
        <v>5</v>
      </c>
      <c r="I29" s="80" t="n">
        <v>5</v>
      </c>
      <c r="J29" s="80" t="n">
        <v>5</v>
      </c>
      <c r="K29" s="80" t="n">
        <v>5</v>
      </c>
      <c r="L29" s="80" t="n">
        <v>5</v>
      </c>
      <c r="M29" s="80" t="n">
        <v>5</v>
      </c>
      <c r="N29" s="80" t="n">
        <v>5</v>
      </c>
      <c r="O29" s="80" t="n">
        <v>5</v>
      </c>
      <c r="P29" s="80" t="n">
        <v>5</v>
      </c>
      <c r="Q29" s="80" t="n">
        <v>5</v>
      </c>
      <c r="R29" s="80" t="n">
        <v>5</v>
      </c>
      <c r="S29" s="80" t="n">
        <v>5</v>
      </c>
      <c r="T29" s="80" t="n">
        <v>5</v>
      </c>
      <c r="U29" s="81"/>
      <c r="V29" s="97" t="n">
        <f aca="false">IF(AC29&gt;0,IF(SUM(X29:Y29)/AC29&gt;0,2,IF(AND(SUM(X29:Y29)/AC29=0,Z29/AC29&gt;0),3,IF(AND((AB29/AC29+AA29/AC29)=1,AA29/AC29&gt;0),4,5))),0)</f>
        <v>5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0</v>
      </c>
      <c r="AA29" s="127" t="n">
        <f aca="false">COUNTIF(AG29:AV29,AA$5)</f>
        <v>0</v>
      </c>
      <c r="AB29" s="127" t="n">
        <f aca="false">COUNTIF(AG29:AV29,AB$5)</f>
        <v>15</v>
      </c>
      <c r="AC29" s="127" t="n">
        <f aca="false">SUM(X29:AB29)</f>
        <v>15</v>
      </c>
      <c r="AD29" s="98" t="n">
        <f aca="false">IF(ISERROR(((X29+Y29)*2+Z29*3+AA29*4+AB29*5)/SUM(X29,Y29:AB29)),"",((X29+Y29)*2+Z29*3+AA29*4+AB29*5)/SUM(X29,Y29:AB29))</f>
        <v>5</v>
      </c>
      <c r="AE29" s="99" t="n">
        <f aca="false">IF(AX29=5,0.5,IF(AX29=4,0.25,IF(AX29&lt;=3,0)))</f>
        <v>0</v>
      </c>
      <c r="AF29" s="17"/>
      <c r="AG29" s="87" t="n">
        <f aca="false">IF(ISERROR(VALUE(LEFT(F29))),LEFT(F29),VALUE(LEFT(F29)))</f>
        <v>5</v>
      </c>
      <c r="AH29" s="87" t="n">
        <f aca="false">IF(ISERROR(VALUE(LEFT(G29))),LEFT(G29),VALUE(LEFT(G29)))</f>
        <v>5</v>
      </c>
      <c r="AI29" s="87" t="n">
        <f aca="false">IF(ISERROR(VALUE(LEFT(H29))),LEFT(H29),VALUE(LEFT(H29)))</f>
        <v>5</v>
      </c>
      <c r="AJ29" s="87" t="n">
        <f aca="false">IF(ISERROR(VALUE(LEFT(I29))),LEFT(I29),VALUE(LEFT(I29)))</f>
        <v>5</v>
      </c>
      <c r="AK29" s="87" t="n">
        <f aca="false">IF(ISERROR(VALUE(LEFT(J29))),LEFT(J29),VALUE(LEFT(J29)))</f>
        <v>5</v>
      </c>
      <c r="AL29" s="87" t="n">
        <f aca="false">IF(ISERROR(VALUE(LEFT(K29))),LEFT(K29),VALUE(LEFT(K29)))</f>
        <v>5</v>
      </c>
      <c r="AM29" s="87" t="n">
        <f aca="false">IF(ISERROR(VALUE(LEFT(L29))),LEFT(L29),VALUE(LEFT(L29)))</f>
        <v>5</v>
      </c>
      <c r="AN29" s="87" t="n">
        <f aca="false">IF(ISERROR(VALUE(LEFT(M29))),LEFT(M29),VALUE(LEFT(M29)))</f>
        <v>5</v>
      </c>
      <c r="AO29" s="87" t="n">
        <f aca="false">IF(ISERROR(VALUE(LEFT(N29))),LEFT(N29),VALUE(LEFT(N29)))</f>
        <v>5</v>
      </c>
      <c r="AP29" s="87" t="n">
        <f aca="false">IF(ISERROR(VALUE(LEFT(O29))),LEFT(O29),VALUE(LEFT(O29)))</f>
        <v>5</v>
      </c>
      <c r="AQ29" s="87" t="n">
        <f aca="false">IF(ISERROR(VALUE(LEFT(P29))),LEFT(P29),VALUE(LEFT(P29)))</f>
        <v>5</v>
      </c>
      <c r="AR29" s="87" t="n">
        <f aca="false">IF(ISERROR(VALUE(LEFT(Q29))),LEFT(Q29),VALUE(LEFT(Q29)))</f>
        <v>5</v>
      </c>
      <c r="AS29" s="87" t="n">
        <f aca="false">IF(ISERROR(VALUE(LEFT(R29))),LEFT(R29),VALUE(LEFT(R29)))</f>
        <v>5</v>
      </c>
      <c r="AT29" s="87" t="n">
        <f aca="false">IF(ISERROR(VALUE(LEFT(S29))),LEFT(S29),VALUE(LEFT(S29)))</f>
        <v>5</v>
      </c>
      <c r="AU29" s="87" t="n">
        <f aca="false">IF(ISERROR(VALUE(LEFT(T29))),LEFT(T29),VALUE(LEFT(T29)))</f>
        <v>5</v>
      </c>
      <c r="AV29" s="87" t="str">
        <f aca="false">IF(ISERROR(VALUE(LEFT(U29))),LEFT(U29),VALUE(LEFT(U29)))</f>
        <v/>
      </c>
      <c r="AW29" s="82" t="n">
        <f aca="false">COUNTIF(AG29:AV29,"з")</f>
        <v>0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7.25" hidden="false" customHeight="true" outlineLevel="0" collapsed="false">
      <c r="A30" s="75" t="n">
        <v>25</v>
      </c>
      <c r="B30" s="180"/>
      <c r="C30" s="360" t="s">
        <v>30</v>
      </c>
      <c r="D30" s="354" t="s">
        <v>1136</v>
      </c>
      <c r="E30" s="79" t="n">
        <v>2435</v>
      </c>
      <c r="F30" s="80" t="n">
        <v>5</v>
      </c>
      <c r="G30" s="80" t="n">
        <v>5</v>
      </c>
      <c r="H30" s="80" t="n">
        <v>5</v>
      </c>
      <c r="I30" s="80" t="n">
        <v>5</v>
      </c>
      <c r="J30" s="80" t="n">
        <v>5</v>
      </c>
      <c r="K30" s="80" t="n">
        <v>5</v>
      </c>
      <c r="L30" s="80" t="n">
        <v>5</v>
      </c>
      <c r="M30" s="80" t="n">
        <v>5</v>
      </c>
      <c r="N30" s="80" t="n">
        <v>5</v>
      </c>
      <c r="O30" s="80" t="n">
        <v>5</v>
      </c>
      <c r="P30" s="80" t="n">
        <v>5</v>
      </c>
      <c r="Q30" s="80" t="n">
        <v>5</v>
      </c>
      <c r="R30" s="80" t="n">
        <v>5</v>
      </c>
      <c r="S30" s="80" t="n">
        <v>5</v>
      </c>
      <c r="T30" s="80" t="n">
        <v>5</v>
      </c>
      <c r="U30" s="81"/>
      <c r="V30" s="97" t="n">
        <f aca="false">IF(AC30&gt;0,IF(SUM(X30:Y30)/AC30&gt;0,2,IF(AND(SUM(X30:Y30)/AC30=0,Z30/AC30&gt;0),3,IF(AND((AB30/AC30+AA30/AC30)=1,AA30/AC30&gt;0),4,5))),0)</f>
        <v>5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0</v>
      </c>
      <c r="AA30" s="127" t="n">
        <f aca="false">COUNTIF(AG30:AV30,AA$5)</f>
        <v>0</v>
      </c>
      <c r="AB30" s="127" t="n">
        <f aca="false">COUNTIF(AG30:AV30,AB$5)</f>
        <v>15</v>
      </c>
      <c r="AC30" s="127" t="n">
        <f aca="false">SUM(X30:AB30)</f>
        <v>15</v>
      </c>
      <c r="AD30" s="98" t="n">
        <f aca="false">IF(ISERROR(((X30+Y30)*2+Z30*3+AA30*4+AB30*5)/SUM(X30,Y30:AB30)),"",((X30+Y30)*2+Z30*3+AA30*4+AB30*5)/SUM(X30,Y30:AB30))</f>
        <v>5</v>
      </c>
      <c r="AE30" s="99" t="n">
        <f aca="false">IF(AX30=5,0.5,IF(AX30=4,0.25,IF(AX30&lt;=3,0)))</f>
        <v>0</v>
      </c>
      <c r="AF30" s="17"/>
      <c r="AG30" s="87" t="n">
        <f aca="false">IF(ISERROR(VALUE(LEFT(F30))),LEFT(F30),VALUE(LEFT(F30)))</f>
        <v>5</v>
      </c>
      <c r="AH30" s="87" t="n">
        <f aca="false">IF(ISERROR(VALUE(LEFT(G30))),LEFT(G30),VALUE(LEFT(G30)))</f>
        <v>5</v>
      </c>
      <c r="AI30" s="87" t="n">
        <f aca="false">IF(ISERROR(VALUE(LEFT(H30))),LEFT(H30),VALUE(LEFT(H30)))</f>
        <v>5</v>
      </c>
      <c r="AJ30" s="87" t="n">
        <f aca="false">IF(ISERROR(VALUE(LEFT(I30))),LEFT(I30),VALUE(LEFT(I30)))</f>
        <v>5</v>
      </c>
      <c r="AK30" s="87" t="n">
        <f aca="false">IF(ISERROR(VALUE(LEFT(J30))),LEFT(J30),VALUE(LEFT(J30)))</f>
        <v>5</v>
      </c>
      <c r="AL30" s="87" t="n">
        <f aca="false">IF(ISERROR(VALUE(LEFT(K30))),LEFT(K30),VALUE(LEFT(K30)))</f>
        <v>5</v>
      </c>
      <c r="AM30" s="87" t="n">
        <f aca="false">IF(ISERROR(VALUE(LEFT(L30))),LEFT(L30),VALUE(LEFT(L30)))</f>
        <v>5</v>
      </c>
      <c r="AN30" s="87" t="n">
        <f aca="false">IF(ISERROR(VALUE(LEFT(M30))),LEFT(M30),VALUE(LEFT(M30)))</f>
        <v>5</v>
      </c>
      <c r="AO30" s="87" t="n">
        <f aca="false">IF(ISERROR(VALUE(LEFT(N30))),LEFT(N30),VALUE(LEFT(N30)))</f>
        <v>5</v>
      </c>
      <c r="AP30" s="87" t="n">
        <f aca="false">IF(ISERROR(VALUE(LEFT(O30))),LEFT(O30),VALUE(LEFT(O30)))</f>
        <v>5</v>
      </c>
      <c r="AQ30" s="87" t="n">
        <f aca="false">IF(ISERROR(VALUE(LEFT(P30))),LEFT(P30),VALUE(LEFT(P30)))</f>
        <v>5</v>
      </c>
      <c r="AR30" s="87" t="n">
        <f aca="false">IF(ISERROR(VALUE(LEFT(Q30))),LEFT(Q30),VALUE(LEFT(Q30)))</f>
        <v>5</v>
      </c>
      <c r="AS30" s="87" t="n">
        <f aca="false">IF(ISERROR(VALUE(LEFT(R30))),LEFT(R30),VALUE(LEFT(R30)))</f>
        <v>5</v>
      </c>
      <c r="AT30" s="87" t="n">
        <f aca="false">IF(ISERROR(VALUE(LEFT(S30))),LEFT(S30),VALUE(LEFT(S30)))</f>
        <v>5</v>
      </c>
      <c r="AU30" s="87" t="n">
        <f aca="false">IF(ISERROR(VALUE(LEFT(T30))),LEFT(T30),VALUE(LEFT(T30)))</f>
        <v>5</v>
      </c>
      <c r="AV30" s="87" t="str">
        <f aca="false">IF(ISERROR(VALUE(LEFT(U30))),LEFT(U30),VALUE(LEFT(U30)))</f>
        <v/>
      </c>
      <c r="AW30" s="82" t="n">
        <f aca="false">COUNTIF(AG30:AV30,"з")</f>
        <v>0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75"/>
      <c r="B31" s="180"/>
      <c r="C31" s="360"/>
      <c r="D31" s="354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75"/>
      <c r="B32" s="27"/>
      <c r="C32" s="27"/>
      <c r="D32" s="375"/>
      <c r="E32" s="7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188" t="str">
        <f aca="false">IF(ISERROR(VALUE(LEFT(F32))),LEFT(F32),VALUE(LEFT(F32)))</f>
        <v/>
      </c>
      <c r="AH32" s="188" t="str">
        <f aca="false">IF(ISERROR(VALUE(LEFT(G32))),LEFT(G32),VALUE(LEFT(G32)))</f>
        <v/>
      </c>
      <c r="AI32" s="188" t="str">
        <f aca="false">IF(ISERROR(VALUE(LEFT(H32))),LEFT(H32),VALUE(LEFT(H32)))</f>
        <v/>
      </c>
      <c r="AJ32" s="188" t="str">
        <f aca="false">IF(ISERROR(VALUE(LEFT(I32))),LEFT(I32),VALUE(LEFT(I32)))</f>
        <v/>
      </c>
      <c r="AK32" s="188" t="str">
        <f aca="false">IF(ISERROR(VALUE(LEFT(J32))),LEFT(J32),VALUE(LEFT(J32)))</f>
        <v/>
      </c>
      <c r="AL32" s="188" t="str">
        <f aca="false">IF(ISERROR(VALUE(LEFT(K32))),LEFT(K32),VALUE(LEFT(K32)))</f>
        <v/>
      </c>
      <c r="AM32" s="188" t="str">
        <f aca="false">IF(ISERROR(VALUE(LEFT(L32))),LEFT(L32),VALUE(LEFT(L32)))</f>
        <v/>
      </c>
      <c r="AN32" s="188" t="str">
        <f aca="false">IF(ISERROR(VALUE(LEFT(M32))),LEFT(M32),VALUE(LEFT(M32)))</f>
        <v/>
      </c>
      <c r="AO32" s="188" t="str">
        <f aca="false">IF(ISERROR(VALUE(LEFT(N32))),LEFT(N32),VALUE(LEFT(N32)))</f>
        <v/>
      </c>
      <c r="AP32" s="188" t="str">
        <f aca="false">IF(ISERROR(VALUE(LEFT(O32))),LEFT(O32),VALUE(LEFT(O32)))</f>
        <v/>
      </c>
      <c r="AQ32" s="188" t="str">
        <f aca="false">IF(ISERROR(VALUE(LEFT(P32))),LEFT(P32),VALUE(LEFT(P32)))</f>
        <v/>
      </c>
      <c r="AR32" s="188" t="str">
        <f aca="false">IF(ISERROR(VALUE(LEFT(Q32))),LEFT(Q32),VALUE(LEFT(Q32)))</f>
        <v/>
      </c>
      <c r="AS32" s="188" t="str">
        <f aca="false">IF(ISERROR(VALUE(LEFT(R32))),LEFT(R32),VALUE(LEFT(R32)))</f>
        <v/>
      </c>
      <c r="AT32" s="188" t="str">
        <f aca="false">IF(ISERROR(VALUE(LEFT(S32))),LEFT(S32),VALUE(LEFT(S32)))</f>
        <v/>
      </c>
      <c r="AU32" s="188" t="str">
        <f aca="false">IF(ISERROR(VALUE(LEFT(T32))),LEFT(T32),VALUE(LEFT(T32)))</f>
        <v/>
      </c>
      <c r="AV32" s="188" t="str">
        <f aca="false">IF(ISERROR(VALUE(LEFT(U32))),LEFT(U32),VALUE(LEFT(U32)))</f>
        <v/>
      </c>
      <c r="AW32" s="97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true" customHeight="true" outlineLevel="0" collapsed="false">
      <c r="A33" s="75"/>
      <c r="B33" s="27"/>
      <c r="C33" s="27"/>
      <c r="D33" s="27"/>
      <c r="E33" s="7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188" t="str">
        <f aca="false">IF(ISERROR(VALUE(LEFT(F33))),LEFT(F33),VALUE(LEFT(F33)))</f>
        <v/>
      </c>
      <c r="AH33" s="188" t="str">
        <f aca="false">IF(ISERROR(VALUE(LEFT(G33))),LEFT(G33),VALUE(LEFT(G33)))</f>
        <v/>
      </c>
      <c r="AI33" s="188" t="str">
        <f aca="false">IF(ISERROR(VALUE(LEFT(H33))),LEFT(H33),VALUE(LEFT(H33)))</f>
        <v/>
      </c>
      <c r="AJ33" s="188" t="str">
        <f aca="false">IF(ISERROR(VALUE(LEFT(I33))),LEFT(I33),VALUE(LEFT(I33)))</f>
        <v/>
      </c>
      <c r="AK33" s="188" t="str">
        <f aca="false">IF(ISERROR(VALUE(LEFT(J33))),LEFT(J33),VALUE(LEFT(J33)))</f>
        <v/>
      </c>
      <c r="AL33" s="188" t="str">
        <f aca="false">IF(ISERROR(VALUE(LEFT(K33))),LEFT(K33),VALUE(LEFT(K33)))</f>
        <v/>
      </c>
      <c r="AM33" s="188" t="str">
        <f aca="false">IF(ISERROR(VALUE(LEFT(L33))),LEFT(L33),VALUE(LEFT(L33)))</f>
        <v/>
      </c>
      <c r="AN33" s="188" t="str">
        <f aca="false">IF(ISERROR(VALUE(LEFT(M33))),LEFT(M33),VALUE(LEFT(M33)))</f>
        <v/>
      </c>
      <c r="AO33" s="188" t="str">
        <f aca="false">IF(ISERROR(VALUE(LEFT(N33))),LEFT(N33),VALUE(LEFT(N33)))</f>
        <v/>
      </c>
      <c r="AP33" s="188" t="str">
        <f aca="false">IF(ISERROR(VALUE(LEFT(O33))),LEFT(O33),VALUE(LEFT(O33)))</f>
        <v/>
      </c>
      <c r="AQ33" s="188" t="str">
        <f aca="false">IF(ISERROR(VALUE(LEFT(P33))),LEFT(P33),VALUE(LEFT(P33)))</f>
        <v/>
      </c>
      <c r="AR33" s="188" t="str">
        <f aca="false">IF(ISERROR(VALUE(LEFT(Q33))),LEFT(Q33),VALUE(LEFT(Q33)))</f>
        <v/>
      </c>
      <c r="AS33" s="188" t="str">
        <f aca="false">IF(ISERROR(VALUE(LEFT(R33))),LEFT(R33),VALUE(LEFT(R33)))</f>
        <v/>
      </c>
      <c r="AT33" s="188" t="str">
        <f aca="false">IF(ISERROR(VALUE(LEFT(S33))),LEFT(S33),VALUE(LEFT(S33)))</f>
        <v/>
      </c>
      <c r="AU33" s="188" t="str">
        <f aca="false">IF(ISERROR(VALUE(LEFT(T33))),LEFT(T33),VALUE(LEFT(T33)))</f>
        <v/>
      </c>
      <c r="AV33" s="188" t="str">
        <f aca="false">IF(ISERROR(VALUE(LEFT(U33))),LEFT(U33),VALUE(LEFT(U33)))</f>
        <v/>
      </c>
      <c r="AW33" s="97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true" customHeight="true" outlineLevel="0" collapsed="false">
      <c r="A34" s="75"/>
      <c r="B34" s="113"/>
      <c r="C34" s="116"/>
      <c r="D34" s="117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188" t="str">
        <f aca="false">IF(ISERROR(VALUE(LEFT(F34))),LEFT(F34),VALUE(LEFT(F34)))</f>
        <v/>
      </c>
      <c r="AH34" s="188" t="str">
        <f aca="false">IF(ISERROR(VALUE(LEFT(G34))),LEFT(G34),VALUE(LEFT(G34)))</f>
        <v/>
      </c>
      <c r="AI34" s="188" t="str">
        <f aca="false">IF(ISERROR(VALUE(LEFT(H34))),LEFT(H34),VALUE(LEFT(H34)))</f>
        <v/>
      </c>
      <c r="AJ34" s="188" t="str">
        <f aca="false">IF(ISERROR(VALUE(LEFT(I34))),LEFT(I34),VALUE(LEFT(I34)))</f>
        <v/>
      </c>
      <c r="AK34" s="188" t="str">
        <f aca="false">IF(ISERROR(VALUE(LEFT(J34))),LEFT(J34),VALUE(LEFT(J34)))</f>
        <v/>
      </c>
      <c r="AL34" s="188" t="str">
        <f aca="false">IF(ISERROR(VALUE(LEFT(K34))),LEFT(K34),VALUE(LEFT(K34)))</f>
        <v/>
      </c>
      <c r="AM34" s="188" t="str">
        <f aca="false">IF(ISERROR(VALUE(LEFT(L34))),LEFT(L34),VALUE(LEFT(L34)))</f>
        <v/>
      </c>
      <c r="AN34" s="188" t="str">
        <f aca="false">IF(ISERROR(VALUE(LEFT(M34))),LEFT(M34),VALUE(LEFT(M34)))</f>
        <v/>
      </c>
      <c r="AO34" s="188" t="str">
        <f aca="false">IF(ISERROR(VALUE(LEFT(N34))),LEFT(N34),VALUE(LEFT(N34)))</f>
        <v/>
      </c>
      <c r="AP34" s="188" t="str">
        <f aca="false">IF(ISERROR(VALUE(LEFT(O34))),LEFT(O34),VALUE(LEFT(O34)))</f>
        <v/>
      </c>
      <c r="AQ34" s="188" t="str">
        <f aca="false">IF(ISERROR(VALUE(LEFT(P34))),LEFT(P34),VALUE(LEFT(P34)))</f>
        <v/>
      </c>
      <c r="AR34" s="188" t="str">
        <f aca="false">IF(ISERROR(VALUE(LEFT(Q34))),LEFT(Q34),VALUE(LEFT(Q34)))</f>
        <v/>
      </c>
      <c r="AS34" s="188" t="str">
        <f aca="false">IF(ISERROR(VALUE(LEFT(R34))),LEFT(R34),VALUE(LEFT(R34)))</f>
        <v/>
      </c>
      <c r="AT34" s="188" t="str">
        <f aca="false">IF(ISERROR(VALUE(LEFT(S34))),LEFT(S34),VALUE(LEFT(S34)))</f>
        <v/>
      </c>
      <c r="AU34" s="188" t="str">
        <f aca="false">IF(ISERROR(VALUE(LEFT(T34))),LEFT(T34),VALUE(LEFT(T34)))</f>
        <v/>
      </c>
      <c r="AV34" s="188" t="str">
        <f aca="false">IF(ISERROR(VALUE(LEFT(U34))),LEFT(U34),VALUE(LEFT(U34)))</f>
        <v/>
      </c>
      <c r="AW34" s="97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true" customHeight="true" outlineLevel="0" collapsed="false">
      <c r="A35" s="75"/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188" t="str">
        <f aca="false">IF(ISERROR(VALUE(LEFT(F35))),LEFT(F35),VALUE(LEFT(F35)))</f>
        <v/>
      </c>
      <c r="AH35" s="188" t="str">
        <f aca="false">IF(ISERROR(VALUE(LEFT(G35))),LEFT(G35),VALUE(LEFT(G35)))</f>
        <v/>
      </c>
      <c r="AI35" s="188" t="str">
        <f aca="false">IF(ISERROR(VALUE(LEFT(H35))),LEFT(H35),VALUE(LEFT(H35)))</f>
        <v/>
      </c>
      <c r="AJ35" s="188" t="str">
        <f aca="false">IF(ISERROR(VALUE(LEFT(I35))),LEFT(I35),VALUE(LEFT(I35)))</f>
        <v/>
      </c>
      <c r="AK35" s="188" t="str">
        <f aca="false">IF(ISERROR(VALUE(LEFT(J35))),LEFT(J35),VALUE(LEFT(J35)))</f>
        <v/>
      </c>
      <c r="AL35" s="188" t="str">
        <f aca="false">IF(ISERROR(VALUE(LEFT(K35))),LEFT(K35),VALUE(LEFT(K35)))</f>
        <v/>
      </c>
      <c r="AM35" s="188" t="str">
        <f aca="false">IF(ISERROR(VALUE(LEFT(L35))),LEFT(L35),VALUE(LEFT(L35)))</f>
        <v/>
      </c>
      <c r="AN35" s="188" t="str">
        <f aca="false">IF(ISERROR(VALUE(LEFT(M35))),LEFT(M35),VALUE(LEFT(M35)))</f>
        <v/>
      </c>
      <c r="AO35" s="188" t="str">
        <f aca="false">IF(ISERROR(VALUE(LEFT(N35))),LEFT(N35),VALUE(LEFT(N35)))</f>
        <v/>
      </c>
      <c r="AP35" s="188" t="str">
        <f aca="false">IF(ISERROR(VALUE(LEFT(O35))),LEFT(O35),VALUE(LEFT(O35)))</f>
        <v/>
      </c>
      <c r="AQ35" s="188" t="str">
        <f aca="false">IF(ISERROR(VALUE(LEFT(P35))),LEFT(P35),VALUE(LEFT(P35)))</f>
        <v/>
      </c>
      <c r="AR35" s="188" t="str">
        <f aca="false">IF(ISERROR(VALUE(LEFT(Q35))),LEFT(Q35),VALUE(LEFT(Q35)))</f>
        <v/>
      </c>
      <c r="AS35" s="188" t="str">
        <f aca="false">IF(ISERROR(VALUE(LEFT(R35))),LEFT(R35),VALUE(LEFT(R35)))</f>
        <v/>
      </c>
      <c r="AT35" s="188" t="str">
        <f aca="false">IF(ISERROR(VALUE(LEFT(S35))),LEFT(S35),VALUE(LEFT(S35)))</f>
        <v/>
      </c>
      <c r="AU35" s="188" t="str">
        <f aca="false">IF(ISERROR(VALUE(LEFT(T35))),LEFT(T35),VALUE(LEFT(T35)))</f>
        <v/>
      </c>
      <c r="AV35" s="188" t="str">
        <f aca="false">IF(ISERROR(VALUE(LEFT(U35))),LEFT(U35),VALUE(LEFT(U35)))</f>
        <v/>
      </c>
      <c r="AW35" s="97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75"/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188" t="str">
        <f aca="false">IF(ISERROR(VALUE(LEFT(F36))),LEFT(F36),VALUE(LEFT(F36)))</f>
        <v/>
      </c>
      <c r="AH36" s="188" t="str">
        <f aca="false">IF(ISERROR(VALUE(LEFT(G36))),LEFT(G36),VALUE(LEFT(G36)))</f>
        <v/>
      </c>
      <c r="AI36" s="188" t="str">
        <f aca="false">IF(ISERROR(VALUE(LEFT(H36))),LEFT(H36),VALUE(LEFT(H36)))</f>
        <v/>
      </c>
      <c r="AJ36" s="188" t="str">
        <f aca="false">IF(ISERROR(VALUE(LEFT(I36))),LEFT(I36),VALUE(LEFT(I36)))</f>
        <v/>
      </c>
      <c r="AK36" s="188" t="str">
        <f aca="false">IF(ISERROR(VALUE(LEFT(J36))),LEFT(J36),VALUE(LEFT(J36)))</f>
        <v/>
      </c>
      <c r="AL36" s="188" t="str">
        <f aca="false">IF(ISERROR(VALUE(LEFT(K36))),LEFT(K36),VALUE(LEFT(K36)))</f>
        <v/>
      </c>
      <c r="AM36" s="188" t="str">
        <f aca="false">IF(ISERROR(VALUE(LEFT(L36))),LEFT(L36),VALUE(LEFT(L36)))</f>
        <v/>
      </c>
      <c r="AN36" s="188" t="str">
        <f aca="false">IF(ISERROR(VALUE(LEFT(M36))),LEFT(M36),VALUE(LEFT(M36)))</f>
        <v/>
      </c>
      <c r="AO36" s="188" t="str">
        <f aca="false">IF(ISERROR(VALUE(LEFT(N36))),LEFT(N36),VALUE(LEFT(N36)))</f>
        <v/>
      </c>
      <c r="AP36" s="188" t="str">
        <f aca="false">IF(ISERROR(VALUE(LEFT(O36))),LEFT(O36),VALUE(LEFT(O36)))</f>
        <v/>
      </c>
      <c r="AQ36" s="188" t="str">
        <f aca="false">IF(ISERROR(VALUE(LEFT(P36))),LEFT(P36),VALUE(LEFT(P36)))</f>
        <v/>
      </c>
      <c r="AR36" s="188" t="str">
        <f aca="false">IF(ISERROR(VALUE(LEFT(Q36))),LEFT(Q36),VALUE(LEFT(Q36)))</f>
        <v/>
      </c>
      <c r="AS36" s="188" t="str">
        <f aca="false">IF(ISERROR(VALUE(LEFT(R36))),LEFT(R36),VALUE(LEFT(R36)))</f>
        <v/>
      </c>
      <c r="AT36" s="188" t="str">
        <f aca="false">IF(ISERROR(VALUE(LEFT(S36))),LEFT(S36),VALUE(LEFT(S36)))</f>
        <v/>
      </c>
      <c r="AU36" s="188" t="str">
        <f aca="false">IF(ISERROR(VALUE(LEFT(T36))),LEFT(T36),VALUE(LEFT(T36)))</f>
        <v/>
      </c>
      <c r="AV36" s="188" t="str">
        <f aca="false">IF(ISERROR(VALUE(LEFT(U36))),LEFT(U36),VALUE(LEFT(U36)))</f>
        <v/>
      </c>
      <c r="AW36" s="97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COUNTIF(E6:E36,"2435")</f>
        <v>25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188" t="str">
        <f aca="false">IF(ISERROR(VALUE(LEFT(F37))),LEFT(F37),VALUE(LEFT(F37)))</f>
        <v/>
      </c>
      <c r="AH37" s="188" t="str">
        <f aca="false">IF(ISERROR(VALUE(LEFT(G37))),LEFT(G37),VALUE(LEFT(G37)))</f>
        <v/>
      </c>
      <c r="AI37" s="188" t="str">
        <f aca="false">IF(ISERROR(VALUE(LEFT(H37))),LEFT(H37),VALUE(LEFT(H37)))</f>
        <v/>
      </c>
      <c r="AJ37" s="188" t="str">
        <f aca="false">IF(ISERROR(VALUE(LEFT(I37))),LEFT(I37),VALUE(LEFT(I37)))</f>
        <v/>
      </c>
      <c r="AK37" s="188" t="str">
        <f aca="false">IF(ISERROR(VALUE(LEFT(J37))),LEFT(J37),VALUE(LEFT(J37)))</f>
        <v/>
      </c>
      <c r="AL37" s="188" t="str">
        <f aca="false">IF(ISERROR(VALUE(LEFT(K37))),LEFT(K37),VALUE(LEFT(K37)))</f>
        <v/>
      </c>
      <c r="AM37" s="188" t="str">
        <f aca="false">IF(ISERROR(VALUE(LEFT(L37))),LEFT(L37),VALUE(LEFT(L37)))</f>
        <v/>
      </c>
      <c r="AN37" s="188" t="str">
        <f aca="false">IF(ISERROR(VALUE(LEFT(M37))),LEFT(M37),VALUE(LEFT(M37)))</f>
        <v/>
      </c>
      <c r="AO37" s="188" t="str">
        <f aca="false">IF(ISERROR(VALUE(LEFT(N37))),LEFT(N37),VALUE(LEFT(N37)))</f>
        <v/>
      </c>
      <c r="AP37" s="188" t="str">
        <f aca="false">IF(ISERROR(VALUE(LEFT(O37))),LEFT(O37),VALUE(LEFT(O37)))</f>
        <v/>
      </c>
      <c r="AQ37" s="188" t="str">
        <f aca="false">IF(ISERROR(VALUE(LEFT(P37))),LEFT(P37),VALUE(LEFT(P37)))</f>
        <v/>
      </c>
      <c r="AR37" s="188" t="str">
        <f aca="false">IF(ISERROR(VALUE(LEFT(Q37))),LEFT(Q37),VALUE(LEFT(Q37)))</f>
        <v/>
      </c>
      <c r="AS37" s="188" t="str">
        <f aca="false">IF(ISERROR(VALUE(LEFT(R37))),LEFT(R37),VALUE(LEFT(R37)))</f>
        <v/>
      </c>
      <c r="AT37" s="188" t="str">
        <f aca="false">IF(ISERROR(VALUE(LEFT(S37))),LEFT(S37),VALUE(LEFT(S37)))</f>
        <v/>
      </c>
      <c r="AU37" s="188" t="str">
        <f aca="false">IF(ISERROR(VALUE(LEFT(T37))),LEFT(T37),VALUE(LEFT(T37)))</f>
        <v/>
      </c>
      <c r="AV37" s="188" t="str">
        <f aca="false">IF(ISERROR(VALUE(LEFT(U37))),LEFT(U37),VALUE(LEFT(U37)))</f>
        <v/>
      </c>
      <c r="AW37" s="97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n">
        <f aca="false" t="array" ref="F38:U45">AG38:AV45</f>
        <v>4.92</v>
      </c>
      <c r="G38" s="124" t="n">
        <v>4.92</v>
      </c>
      <c r="H38" s="124" t="n">
        <v>4.4</v>
      </c>
      <c r="I38" s="124" t="n">
        <v>4.72</v>
      </c>
      <c r="J38" s="124" t="n">
        <v>4.96</v>
      </c>
      <c r="K38" s="124" t="n">
        <v>4.28</v>
      </c>
      <c r="L38" s="124" t="n">
        <v>4.19047619047619</v>
      </c>
      <c r="M38" s="124" t="n">
        <v>4.19047619047619</v>
      </c>
      <c r="N38" s="124" t="n">
        <v>5</v>
      </c>
      <c r="O38" s="125" t="n">
        <v>4.72</v>
      </c>
      <c r="P38" s="126" t="n">
        <v>4.36</v>
      </c>
      <c r="Q38" s="126" t="n">
        <v>4.36</v>
      </c>
      <c r="R38" s="126" t="n">
        <v>4</v>
      </c>
      <c r="S38" s="124" t="n">
        <v>4.64</v>
      </c>
      <c r="T38" s="124" t="n">
        <v>4.33333333333333</v>
      </c>
      <c r="U38" s="124" t="str">
        <v> </v>
      </c>
      <c r="V38" s="97" t="n">
        <f aca="false">сводн.!t46</f>
        <v>4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0</v>
      </c>
      <c r="Z38" s="127" t="n">
        <f aca="false">SUM(Z6:Z37)</f>
        <v>24</v>
      </c>
      <c r="AA38" s="127" t="n">
        <f aca="false">SUM(AA6:AA37)</f>
        <v>118</v>
      </c>
      <c r="AB38" s="127" t="n">
        <f aca="false">SUM(AB6:AB37)</f>
        <v>221</v>
      </c>
      <c r="AC38" s="127" t="n">
        <f aca="false">SUM(X38:AB38)</f>
        <v>363</v>
      </c>
      <c r="AD38" s="98" t="n">
        <f aca="false">IF(ISERROR(((X38+Y38)*2+Z38*3+AA38*4+AB38*5)/SUM(X38,Y38:AB38)),"",((X38+Y38)*2+Z38*3+AA38*4+AB38*5)/SUM(X38,Y38:AB38))</f>
        <v>4.54269972451791</v>
      </c>
      <c r="AE38" s="128"/>
      <c r="AF38" s="17"/>
      <c r="AG38" s="129" t="n">
        <f aca="false">IF(COUNT(AG6:AG37)=0," ",SUM(AG6:AG37)/COUNT(AG6:AG37))</f>
        <v>4.92</v>
      </c>
      <c r="AH38" s="129" t="n">
        <f aca="false">IF(COUNT(AH6:AH37)=0," ",SUM(AH6:AH37)/COUNT(AH6:AH37))</f>
        <v>4.92</v>
      </c>
      <c r="AI38" s="129" t="n">
        <f aca="false">IF(COUNT(AI6:AI37)=0," ",SUM(AI6:AI37)/COUNT(AI6:AI37))</f>
        <v>4.4</v>
      </c>
      <c r="AJ38" s="129" t="n">
        <f aca="false">IF(COUNT(AJ6:AJ37)=0," ",SUM(AJ6:AJ37)/COUNT(AJ6:AJ37))</f>
        <v>4.72</v>
      </c>
      <c r="AK38" s="129" t="n">
        <f aca="false">IF(COUNT(AK6:AK37)=0," ",SUM(AK6:AK37)/COUNT(AK6:AK37))</f>
        <v>4.96</v>
      </c>
      <c r="AL38" s="129" t="n">
        <f aca="false">IF(COUNT(AL6:AL37)=0," ",SUM(AL6:AL37)/COUNT(AL6:AL37))</f>
        <v>4.28</v>
      </c>
      <c r="AM38" s="129" t="n">
        <f aca="false">IF(COUNT(AM6:AM37)=0," ",SUM(AM6:AM37)/COUNT(AM6:AM37))</f>
        <v>4.19047619047619</v>
      </c>
      <c r="AN38" s="129" t="n">
        <f aca="false">IF(COUNT(AN6:AN37)=0," ",SUM(AN6:AN37)/COUNT(AN6:AN37))</f>
        <v>4.19047619047619</v>
      </c>
      <c r="AO38" s="129" t="n">
        <f aca="false">IF(COUNT(AO6:AO37)=0," ",SUM(AO6:AO37)/COUNT(AO6:AO37))</f>
        <v>5</v>
      </c>
      <c r="AP38" s="129" t="n">
        <f aca="false">IF(COUNT(AP6:AP37)=0," ",SUM(AP6:AP37)/COUNT(AP6:AP37))</f>
        <v>4.72</v>
      </c>
      <c r="AQ38" s="129" t="n">
        <f aca="false">IF(COUNT(AQ6:AQ37)=0," ",SUM(AQ6:AQ37)/COUNT(AQ6:AQ37))</f>
        <v>4.36</v>
      </c>
      <c r="AR38" s="129" t="n">
        <f aca="false">IF(COUNT(AR6:AR37)=0," ",SUM(AR6:AR37)/COUNT(AR6:AR37))</f>
        <v>4.36</v>
      </c>
      <c r="AS38" s="129" t="n">
        <f aca="false">IF(COUNT(AS6:AS37)=0," ",SUM(AS6:AS37)/COUNT(AS6:AS37))</f>
        <v>4</v>
      </c>
      <c r="AT38" s="129" t="n">
        <f aca="false">IF(COUNT(AT6:AT37)=0," ",SUM(AT6:AT37)/COUNT(AT6:AT37))</f>
        <v>4.64</v>
      </c>
      <c r="AU38" s="129" t="n">
        <f aca="false">IF(COUNT(AU6:AU37)=0," ",SUM(AU6:AU37)/COUNT(AU6:AU37))</f>
        <v>4.33333333333333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n">
        <v>23</v>
      </c>
      <c r="G39" s="134" t="n">
        <v>23</v>
      </c>
      <c r="H39" s="134" t="n">
        <v>10</v>
      </c>
      <c r="I39" s="134" t="n">
        <v>18</v>
      </c>
      <c r="J39" s="134" t="n">
        <v>24</v>
      </c>
      <c r="K39" s="134" t="n">
        <v>11</v>
      </c>
      <c r="L39" s="134" t="n">
        <v>7</v>
      </c>
      <c r="M39" s="134" t="n">
        <v>6</v>
      </c>
      <c r="N39" s="134" t="n">
        <v>25</v>
      </c>
      <c r="O39" s="135" t="n">
        <v>18</v>
      </c>
      <c r="P39" s="135" t="n">
        <v>11</v>
      </c>
      <c r="Q39" s="135" t="n">
        <v>12</v>
      </c>
      <c r="R39" s="135" t="n">
        <v>8</v>
      </c>
      <c r="S39" s="134" t="n">
        <v>16</v>
      </c>
      <c r="T39" s="134" t="n">
        <v>9</v>
      </c>
      <c r="U39" s="134" t="str">
        <v> </v>
      </c>
      <c r="V39" s="136" t="n">
        <f aca="false">IF(COUNTIF(V6:V37,5)=0,"0",COUNTIF(V6:V37,5))</f>
        <v>4</v>
      </c>
      <c r="W39" s="137"/>
      <c r="X39" s="138" t="n">
        <f aca="false">SUM(X38:AB38)</f>
        <v>363</v>
      </c>
      <c r="Y39" s="138"/>
      <c r="Z39" s="138"/>
      <c r="AA39" s="138"/>
      <c r="AB39" s="138"/>
      <c r="AC39" s="138"/>
      <c r="AD39" s="98" t="n">
        <f aca="false">IF(ISERROR(((X39+Y39)*2+Z39*3+AA39*4+AB39*5)/SUM(X39,Y39:AB39)),"",((X39+Y39)*2+Z39*3+AA39*4+AB39*5)/SUM(X39,Y39:AB39))</f>
        <v>2</v>
      </c>
      <c r="AE39" s="139"/>
      <c r="AF39" s="140"/>
      <c r="AG39" s="141" t="n">
        <f aca="false">IF(COUNTIF(AG6:AG37,5)=0,"0",COUNTIF(AG6:AG37,5))</f>
        <v>23</v>
      </c>
      <c r="AH39" s="141" t="n">
        <f aca="false">IF(COUNTIF(AH6:AH37,5)=0,"0",COUNTIF(AH6:AH37,5))</f>
        <v>23</v>
      </c>
      <c r="AI39" s="141" t="n">
        <f aca="false">IF(COUNTIF(AI6:AI37,5)=0,"0",COUNTIF(AI6:AI37,5))</f>
        <v>10</v>
      </c>
      <c r="AJ39" s="141" t="n">
        <f aca="false">IF(COUNTIF(AJ6:AJ37,5)=0,"0",COUNTIF(AJ6:AJ37,5))</f>
        <v>18</v>
      </c>
      <c r="AK39" s="141" t="n">
        <f aca="false">IF(COUNTIF(AK6:AK37,5)=0,"0",COUNTIF(AK6:AK37,5))</f>
        <v>24</v>
      </c>
      <c r="AL39" s="141" t="n">
        <f aca="false">IF(COUNTIF(AL6:AL37,5)=0,"0",COUNTIF(AL6:AL37,5))</f>
        <v>11</v>
      </c>
      <c r="AM39" s="141" t="n">
        <f aca="false">IF(COUNTIF(AM6:AM37,5)=0,"0",COUNTIF(AM6:AM37,5))</f>
        <v>7</v>
      </c>
      <c r="AN39" s="141" t="n">
        <f aca="false">IF(COUNTIF(AN6:AN37,5)=0,"0",COUNTIF(AN6:AN37,5))</f>
        <v>6</v>
      </c>
      <c r="AO39" s="141" t="n">
        <f aca="false">IF(COUNTIF(AO6:AO37,5)=0,"0",COUNTIF(AO6:AO37,5))</f>
        <v>25</v>
      </c>
      <c r="AP39" s="141" t="n">
        <f aca="false">IF(COUNTIF(AP6:AP37,5)=0,"0",COUNTIF(AP6:AP37,5))</f>
        <v>18</v>
      </c>
      <c r="AQ39" s="141" t="n">
        <f aca="false">IF(COUNTIF(AQ6:AQ37,5)=0,"0",COUNTIF(AQ6:AQ37,5))</f>
        <v>11</v>
      </c>
      <c r="AR39" s="141" t="n">
        <f aca="false">IF(COUNTIF(AR6:AR37,5)=0,"0",COUNTIF(AR6:AR37,5))</f>
        <v>12</v>
      </c>
      <c r="AS39" s="141" t="n">
        <f aca="false">IF(COUNTIF(AS6:AS37,5)=0,"0",COUNTIF(AS6:AS37,5))</f>
        <v>8</v>
      </c>
      <c r="AT39" s="141" t="n">
        <f aca="false">IF(COUNTIF(AT6:AT37,5)=0,"0",COUNTIF(AT6:AT37,5))</f>
        <v>16</v>
      </c>
      <c r="AU39" s="141" t="n">
        <f aca="false">IF(COUNTIF(AU6:AU37,5)=0,"0",COUNTIF(AU6:AU37,5))</f>
        <v>9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n">
        <v>2</v>
      </c>
      <c r="G40" s="150" t="n">
        <v>2</v>
      </c>
      <c r="H40" s="150" t="n">
        <v>15</v>
      </c>
      <c r="I40" s="150" t="n">
        <v>7</v>
      </c>
      <c r="J40" s="150" t="n">
        <v>1</v>
      </c>
      <c r="K40" s="150" t="n">
        <v>10</v>
      </c>
      <c r="L40" s="150" t="n">
        <v>11</v>
      </c>
      <c r="M40" s="150" t="n">
        <v>13</v>
      </c>
      <c r="N40" s="150" t="str">
        <v>0</v>
      </c>
      <c r="O40" s="151" t="n">
        <v>7</v>
      </c>
      <c r="P40" s="151" t="n">
        <v>12</v>
      </c>
      <c r="Q40" s="151" t="n">
        <v>10</v>
      </c>
      <c r="R40" s="151" t="n">
        <v>9</v>
      </c>
      <c r="S40" s="150" t="n">
        <v>9</v>
      </c>
      <c r="T40" s="150" t="n">
        <v>10</v>
      </c>
      <c r="U40" s="150" t="str">
        <v> </v>
      </c>
      <c r="V40" s="152" t="n">
        <f aca="false">IF(COUNTIF(V6:V37,4)=0,"0",COUNTIF(V6:V37,4))</f>
        <v>9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1</v>
      </c>
      <c r="AA40" s="153" t="n">
        <f aca="false">IF(COUNTIF(AA6:AA37,4)=0," ",COUNTIF(AA6:AA37,4))</f>
        <v>2</v>
      </c>
      <c r="AB40" s="153" t="n">
        <f aca="false">IF(COUNTIF(AB6:AB37,4)=0," ",COUNTIF(AB6:AB37,4))</f>
        <v>2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n">
        <f aca="false">IF(COUNTIF(AG6:AG37,4)=0,"0",COUNTIF(AG6:AG37,4))</f>
        <v>2</v>
      </c>
      <c r="AH40" s="153" t="n">
        <f aca="false">IF(COUNTIF(AH6:AH37,4)=0,"0",COUNTIF(AH6:AH37,4))</f>
        <v>2</v>
      </c>
      <c r="AI40" s="153" t="n">
        <f aca="false">IF(COUNTIF(AI6:AI37,4)=0,"0",COUNTIF(AI6:AI37,4))</f>
        <v>15</v>
      </c>
      <c r="AJ40" s="153" t="n">
        <f aca="false">IF(COUNTIF(AJ6:AJ37,4)=0,"0",COUNTIF(AJ6:AJ37,4))</f>
        <v>7</v>
      </c>
      <c r="AK40" s="153" t="n">
        <f aca="false">IF(COUNTIF(AK6:AK37,4)=0,"0",COUNTIF(AK6:AK37,4))</f>
        <v>1</v>
      </c>
      <c r="AL40" s="153" t="n">
        <f aca="false">IF(COUNTIF(AL6:AL37,4)=0,"0",COUNTIF(AL6:AL37,4))</f>
        <v>10</v>
      </c>
      <c r="AM40" s="153" t="n">
        <f aca="false">IF(COUNTIF(AM6:AM37,4)=0,"0",COUNTIF(AM6:AM37,4))</f>
        <v>11</v>
      </c>
      <c r="AN40" s="153" t="n">
        <f aca="false">IF(COUNTIF(AN6:AN37,4)=0,"0",COUNTIF(AN6:AN37,4))</f>
        <v>13</v>
      </c>
      <c r="AO40" s="153" t="str">
        <f aca="false">IF(COUNTIF(AO6:AO37,4)=0,"0",COUNTIF(AO6:AO37,4))</f>
        <v>0</v>
      </c>
      <c r="AP40" s="153" t="n">
        <f aca="false">IF(COUNTIF(AP6:AP37,4)=0,"0",COUNTIF(AP6:AP37,4))</f>
        <v>7</v>
      </c>
      <c r="AQ40" s="153" t="n">
        <f aca="false">IF(COUNTIF(AQ6:AQ37,4)=0,"0",COUNTIF(AQ6:AQ37,4))</f>
        <v>12</v>
      </c>
      <c r="AR40" s="153" t="n">
        <f aca="false">IF(COUNTIF(AR6:AR37,4)=0,"0",COUNTIF(AR6:AR37,4))</f>
        <v>10</v>
      </c>
      <c r="AS40" s="153" t="n">
        <f aca="false">IF(COUNTIF(AS6:AS37,4)=0,"0",COUNTIF(AS6:AS37,4))</f>
        <v>9</v>
      </c>
      <c r="AT40" s="153" t="n">
        <f aca="false">IF(COUNTIF(AT6:AT37,4)=0,"0",COUNTIF(AT6:AT37,4))</f>
        <v>9</v>
      </c>
      <c r="AU40" s="153" t="n">
        <f aca="false">IF(COUNTIF(AU6:AU37,4)=0,"0",COUNTIF(AU6:AU37,4))</f>
        <v>10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str">
        <v>0</v>
      </c>
      <c r="G41" s="164" t="str">
        <v>0</v>
      </c>
      <c r="H41" s="164" t="str">
        <v>0</v>
      </c>
      <c r="I41" s="164" t="str">
        <v>0</v>
      </c>
      <c r="J41" s="164" t="str">
        <v>0</v>
      </c>
      <c r="K41" s="164" t="n">
        <v>4</v>
      </c>
      <c r="L41" s="164" t="n">
        <v>3</v>
      </c>
      <c r="M41" s="164" t="n">
        <v>2</v>
      </c>
      <c r="N41" s="164" t="str">
        <v>0</v>
      </c>
      <c r="O41" s="165" t="str">
        <v>0</v>
      </c>
      <c r="P41" s="165" t="n">
        <v>2</v>
      </c>
      <c r="Q41" s="165" t="n">
        <v>3</v>
      </c>
      <c r="R41" s="165" t="n">
        <v>8</v>
      </c>
      <c r="S41" s="164" t="str">
        <v>0</v>
      </c>
      <c r="T41" s="164" t="n">
        <v>2</v>
      </c>
      <c r="U41" s="164" t="str">
        <v> </v>
      </c>
      <c r="V41" s="166" t="n">
        <f aca="false">IF(COUNTIF(V6:V37,3)=0,"0",COUNTIF(V6:V37,3))</f>
        <v>12</v>
      </c>
      <c r="W41" s="167"/>
      <c r="X41" s="167"/>
      <c r="Y41" s="167" t="str">
        <f aca="false">IF(COUNTIF(Y6:Y37,3)=0," ",COUNTIF(Y6:Y37,3))</f>
        <v> </v>
      </c>
      <c r="Z41" s="167" t="str">
        <f aca="false">IF(COUNTIF(Z6:Z37,3)=0," ",COUNTIF(Z6:Z37,3))</f>
        <v> </v>
      </c>
      <c r="AA41" s="167" t="n">
        <f aca="false">IF(COUNTIF(AA6:AA37,3)=0," ",COUNTIF(AA6:AA37,3))</f>
        <v>1</v>
      </c>
      <c r="AB41" s="167" t="str">
        <f aca="false">IF(COUNTIF(AB6:AB37,3)=0," ",COUNTIF(AB6:AB37,3))</f>
        <v> 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str">
        <f aca="false">IF(COUNTIF(AG6:AG37,3)=0,"0",COUNTIF(AG6:AG37,3))</f>
        <v>0</v>
      </c>
      <c r="AH41" s="167" t="str">
        <f aca="false">IF(COUNTIF(AH6:AH37,3)=0,"0",COUNTIF(AH6:AH37,3))</f>
        <v>0</v>
      </c>
      <c r="AI41" s="167" t="str">
        <f aca="false">IF(COUNTIF(AI6:AI37,3)=0,"0",COUNTIF(AI6:AI37,3))</f>
        <v>0</v>
      </c>
      <c r="AJ41" s="167" t="str">
        <f aca="false">IF(COUNTIF(AJ6:AJ37,3)=0,"0",COUNTIF(AJ6:AJ37,3))</f>
        <v>0</v>
      </c>
      <c r="AK41" s="167" t="str">
        <f aca="false">IF(COUNTIF(AK6:AK37,3)=0,"0",COUNTIF(AK6:AK37,3))</f>
        <v>0</v>
      </c>
      <c r="AL41" s="167" t="n">
        <f aca="false">IF(COUNTIF(AL6:AL37,3)=0,"0",COUNTIF(AL6:AL37,3))</f>
        <v>4</v>
      </c>
      <c r="AM41" s="167" t="n">
        <f aca="false">IF(COUNTIF(AM6:AM37,3)=0,"0",COUNTIF(AM6:AM37,3))</f>
        <v>3</v>
      </c>
      <c r="AN41" s="167" t="n">
        <f aca="false">IF(COUNTIF(AN6:AN37,3)=0,"0",COUNTIF(AN6:AN37,3))</f>
        <v>2</v>
      </c>
      <c r="AO41" s="167" t="str">
        <f aca="false">IF(COUNTIF(AO6:AO37,3)=0,"0",COUNTIF(AO6:AO37,3))</f>
        <v>0</v>
      </c>
      <c r="AP41" s="167" t="str">
        <f aca="false">IF(COUNTIF(AP6:AP37,3)=0,"0",COUNTIF(AP6:AP37,3))</f>
        <v>0</v>
      </c>
      <c r="AQ41" s="167" t="n">
        <f aca="false">IF(COUNTIF(AQ6:AQ37,3)=0,"0",COUNTIF(AQ6:AQ37,3))</f>
        <v>2</v>
      </c>
      <c r="AR41" s="167" t="n">
        <f aca="false">IF(COUNTIF(AR6:AR37,3)=0,"0",COUNTIF(AR6:AR37,3))</f>
        <v>3</v>
      </c>
      <c r="AS41" s="167" t="n">
        <f aca="false">IF(COUNTIF(AS6:AS37,3)=0,"0",COUNTIF(AS6:AS37,3))</f>
        <v>8</v>
      </c>
      <c r="AT41" s="167" t="str">
        <f aca="false">IF(COUNTIF(AT6:AT37,3)=0,"0",COUNTIF(AT6:AT37,3))</f>
        <v>0</v>
      </c>
      <c r="AU41" s="167" t="n">
        <f aca="false">IF(COUNTIF(AU6:AU37,3)=0,"0",COUNTIF(AU6:AU37,3))</f>
        <v>2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str">
        <f aca="false">IF(COUNTIF(V6:V37,2)=0,"0",COUNTIF(V6:V37,2))</f>
        <v>0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4</v>
      </c>
      <c r="AA42" s="82" t="n">
        <f aca="false">IF(COUNTIF(AA6:AA37,2)=0," ",COUNTIF(AA6:AA37,2))</f>
        <v>3</v>
      </c>
      <c r="AB42" s="82" t="str">
        <f aca="false">IF(COUNTIF(AB6:AB37,2)=0," ",COUNTIF(AB6:AB37,2))</f>
        <v> 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n">
        <v>0</v>
      </c>
      <c r="L43" s="81" t="str">
        <v>0</v>
      </c>
      <c r="M43" s="81" t="str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str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str">
        <f aca="false">IF(COUNTIF(AM6:AM37,"б")=0+COUNTIF(AM6:AM37,"а")=0,"0",COUNTIF(AM6:AM37,"б")+COUNTIF(AM6:AM37,"а"))</f>
        <v>0</v>
      </c>
      <c r="AN43" s="176" t="str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str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str">
        <v>0</v>
      </c>
      <c r="G44" s="81" t="str">
        <v>0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str">
        <f aca="false">IF(COUNTIF(AG6:AG37,"з")=0,"0",COUNTIF(AG6:AG37,"з"))</f>
        <v>0</v>
      </c>
      <c r="AH44" s="82" t="str">
        <f aca="false">IF(COUNTIF(AH6:AH37,"з")=0,"0",COUNTIF(AH6:AH37,"з"))</f>
        <v>0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F2:N2"/>
    <mergeCell ref="O2:S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3">
      <formula>3</formula>
    </cfRule>
  </conditionalFormatting>
  <conditionalFormatting sqref="Z5:AC5 W40:AF43 AE6:AE39 W39 R32:V45 F34:Q45 AG43:CB43 W44:AW45 AG6:AW42 F6:P31 S6:V31">
    <cfRule type="cellIs" priority="7" operator="equal" aboveAverage="0" equalAverage="0" bottom="0" percent="0" rank="0" text="" dxfId="3">
      <formula>5</formula>
    </cfRule>
    <cfRule type="cellIs" priority="8" operator="equal" aboveAverage="0" equalAverage="0" bottom="0" percent="0" rank="0" text="" dxfId="3">
      <formula>4</formula>
    </cfRule>
    <cfRule type="cellIs" priority="9" operator="equal" aboveAverage="0" equalAverage="0" bottom="0" percent="0" rank="0" text="" dxfId="3">
      <formula>3</formula>
    </cfRule>
  </conditionalFormatting>
  <conditionalFormatting sqref="AF6:AF37">
    <cfRule type="expression" priority="10" aboveAverage="0" equalAverage="0" bottom="0" percent="0" rank="0" text="" dxfId="3">
      <formula>VALUE(RIGHT(AF6))&gt;AE6</formula>
    </cfRule>
    <cfRule type="expression" priority="11" aboveAverage="0" equalAverage="0" bottom="0" percent="0" rank="0" text="" dxfId="3">
      <formula>EXACT(RIGHT(AF6,3),"зач")</formula>
    </cfRule>
  </conditionalFormatting>
  <conditionalFormatting sqref="AE3:AJ4 U3:AC4">
    <cfRule type="expression" priority="12" aboveAverage="0" equalAverage="0" bottom="0" percent="0" rank="0" text="" dxfId="3">
      <formula>$D$1&lt;U3</formula>
    </cfRule>
    <cfRule type="expression" priority="13" aboveAverage="0" equalAverage="0" bottom="0" percent="0" rank="0" text="" dxfId="3">
      <formula>$D$1&gt;U3</formula>
    </cfRule>
  </conditionalFormatting>
  <conditionalFormatting sqref="Q6:R31">
    <cfRule type="cellIs" priority="14" operator="equal" aboveAverage="0" equalAverage="0" bottom="0" percent="0" rank="0" text="" dxfId="4">
      <formula>5</formula>
    </cfRule>
    <cfRule type="cellIs" priority="15" operator="equal" aboveAverage="0" equalAverage="0" bottom="0" percent="0" rank="0" text="" dxfId="5">
      <formula>4</formula>
    </cfRule>
    <cfRule type="cellIs" priority="16" operator="equal" aboveAverage="0" equalAverage="0" bottom="0" percent="0" rank="0" text="" dxfId="6">
      <formula>3</formula>
    </cfRule>
  </conditionalFormatting>
  <conditionalFormatting sqref="G3:J3">
    <cfRule type="expression" priority="17" aboveAverage="0" equalAverage="0" bottom="0" percent="0" rank="0" text="" dxfId="7">
      <formula>$D$1&lt;G3</formula>
    </cfRule>
    <cfRule type="expression" priority="18" aboveAverage="0" equalAverage="0" bottom="0" percent="0" rank="0" text="" dxfId="8">
      <formula>$D$1&gt;G3</formula>
    </cfRule>
  </conditionalFormatting>
  <conditionalFormatting sqref="O4">
    <cfRule type="expression" priority="19" aboveAverage="0" equalAverage="0" bottom="0" percent="0" rank="0" text="" dxfId="9">
      <formula>$D$1&lt;O4</formula>
    </cfRule>
    <cfRule type="expression" priority="20" aboveAverage="0" equalAverage="0" bottom="0" percent="0" rank="0" text="" dxfId="10">
      <formula>$D$1&gt;O4</formula>
    </cfRule>
  </conditionalFormatting>
  <conditionalFormatting sqref="O4">
    <cfRule type="expression" priority="21" aboveAverage="0" equalAverage="0" bottom="0" percent="0" rank="0" text="" dxfId="11">
      <formula>$D$1&lt;O4</formula>
    </cfRule>
    <cfRule type="expression" priority="22" aboveAverage="0" equalAverage="0" bottom="0" percent="0" rank="0" text="" dxfId="12">
      <formula>$D$1&gt;O4</formula>
    </cfRule>
  </conditionalFormatting>
  <conditionalFormatting sqref="O4">
    <cfRule type="expression" priority="23" aboveAverage="0" equalAverage="0" bottom="0" percent="0" rank="0" text="" dxfId="13">
      <formula>$D$1&lt;O4</formula>
    </cfRule>
    <cfRule type="expression" priority="24" aboveAverage="0" equalAverage="0" bottom="0" percent="0" rank="0" text="" dxfId="14">
      <formula>$D$1&gt;O4</formula>
    </cfRule>
  </conditionalFormatting>
  <conditionalFormatting sqref="O4">
    <cfRule type="expression" priority="25" aboveAverage="0" equalAverage="0" bottom="0" percent="0" rank="0" text="" dxfId="15">
      <formula>$D$1&lt;O4</formula>
    </cfRule>
    <cfRule type="expression" priority="26" aboveAverage="0" equalAverage="0" bottom="0" percent="0" rank="0" text="" dxfId="16">
      <formula>$D$1&gt;O4</formula>
    </cfRule>
  </conditionalFormatting>
  <conditionalFormatting sqref="O4">
    <cfRule type="expression" priority="27" aboveAverage="0" equalAverage="0" bottom="0" percent="0" rank="0" text="" dxfId="17">
      <formula>$D$1&lt;O4</formula>
    </cfRule>
    <cfRule type="expression" priority="28" aboveAverage="0" equalAverage="0" bottom="0" percent="0" rank="0" text="" dxfId="18">
      <formula>$D$1&gt;O4</formula>
    </cfRule>
  </conditionalFormatting>
  <conditionalFormatting sqref="L3">
    <cfRule type="expression" priority="29" aboveAverage="0" equalAverage="0" bottom="0" percent="0" rank="0" text="" dxfId="19">
      <formula>$D$1&lt;L3</formula>
    </cfRule>
    <cfRule type="expression" priority="30" aboveAverage="0" equalAverage="0" bottom="0" percent="0" rank="0" text="" dxfId="20">
      <formula>$D$1&gt;L3</formula>
    </cfRule>
  </conditionalFormatting>
  <conditionalFormatting sqref="L3">
    <cfRule type="expression" priority="31" aboveAverage="0" equalAverage="0" bottom="0" percent="0" rank="0" text="" dxfId="21">
      <formula>$D$1&lt;L3</formula>
    </cfRule>
    <cfRule type="expression" priority="32" aboveAverage="0" equalAverage="0" bottom="0" percent="0" rank="0" text="" dxfId="22">
      <formula>$D$1&gt;L3</formula>
    </cfRule>
  </conditionalFormatting>
  <conditionalFormatting sqref="R4">
    <cfRule type="expression" priority="33" aboveAverage="0" equalAverage="0" bottom="0" percent="0" rank="0" text="" dxfId="23">
      <formula>$D$1&lt;R4</formula>
    </cfRule>
    <cfRule type="expression" priority="34" aboveAverage="0" equalAverage="0" bottom="0" percent="0" rank="0" text="" dxfId="24">
      <formula>$D$1&gt;R4</formula>
    </cfRule>
  </conditionalFormatting>
  <conditionalFormatting sqref="R4">
    <cfRule type="expression" priority="35" aboveAverage="0" equalAverage="0" bottom="0" percent="0" rank="0" text="" dxfId="25">
      <formula>$D$1&lt;R4</formula>
    </cfRule>
    <cfRule type="expression" priority="36" aboveAverage="0" equalAverage="0" bottom="0" percent="0" rank="0" text="" dxfId="26">
      <formula>$D$1&gt;R4</formula>
    </cfRule>
  </conditionalFormatting>
  <conditionalFormatting sqref="L4">
    <cfRule type="expression" priority="37" aboveAverage="0" equalAverage="0" bottom="0" percent="0" rank="0" text="" dxfId="27">
      <formula>$D$1&lt;L4</formula>
    </cfRule>
    <cfRule type="expression" priority="38" aboveAverage="0" equalAverage="0" bottom="0" percent="0" rank="0" text="" dxfId="28">
      <formula>$D$1&gt;L4</formula>
    </cfRule>
  </conditionalFormatting>
  <conditionalFormatting sqref="G5">
    <cfRule type="expression" priority="39" aboveAverage="0" equalAverage="0" bottom="0" percent="0" rank="0" text="" dxfId="29">
      <formula>$D$1&lt;G5</formula>
    </cfRule>
    <cfRule type="expression" priority="40" aboveAverage="0" equalAverage="0" bottom="0" percent="0" rank="0" text="" dxfId="30">
      <formula>$D$1&gt;G5</formula>
    </cfRule>
  </conditionalFormatting>
  <conditionalFormatting sqref="G5">
    <cfRule type="expression" priority="41" aboveAverage="0" equalAverage="0" bottom="0" percent="0" rank="0" text="" dxfId="31">
      <formula>$D$1&lt;G5</formula>
    </cfRule>
    <cfRule type="expression" priority="42" aboveAverage="0" equalAverage="0" bottom="0" percent="0" rank="0" text="" dxfId="32">
      <formula>$D$1&gt;G5</formula>
    </cfRule>
  </conditionalFormatting>
  <conditionalFormatting sqref="G4">
    <cfRule type="expression" priority="43" aboveAverage="0" equalAverage="0" bottom="0" percent="0" rank="0" text="" dxfId="33">
      <formula>$D$1&lt;G4</formula>
    </cfRule>
    <cfRule type="expression" priority="44" aboveAverage="0" equalAverage="0" bottom="0" percent="0" rank="0" text="" dxfId="34">
      <formula>$D$1&gt;G4</formula>
    </cfRule>
  </conditionalFormatting>
  <conditionalFormatting sqref="G4">
    <cfRule type="expression" priority="45" aboveAverage="0" equalAverage="0" bottom="0" percent="0" rank="0" text="" dxfId="35">
      <formula>$D$1&lt;G4</formula>
    </cfRule>
    <cfRule type="expression" priority="46" aboveAverage="0" equalAverage="0" bottom="0" percent="0" rank="0" text="" dxfId="36">
      <formula>$D$1&gt;G4</formula>
    </cfRule>
  </conditionalFormatting>
  <conditionalFormatting sqref="G5">
    <cfRule type="expression" priority="47" aboveAverage="0" equalAverage="0" bottom="0" percent="0" rank="0" text="" dxfId="37">
      <formula>$D$1&lt;G5</formula>
    </cfRule>
    <cfRule type="expression" priority="48" aboveAverage="0" equalAverage="0" bottom="0" percent="0" rank="0" text="" dxfId="38">
      <formula>$D$1&gt;G5</formula>
    </cfRule>
  </conditionalFormatting>
  <conditionalFormatting sqref="L4">
    <cfRule type="expression" priority="49" aboveAverage="0" equalAverage="0" bottom="0" percent="0" rank="0" text="" dxfId="39">
      <formula>$D$1&lt;L4</formula>
    </cfRule>
    <cfRule type="expression" priority="50" aboveAverage="0" equalAverage="0" bottom="0" percent="0" rank="0" text="" dxfId="40">
      <formula>$D$1&gt;L4</formula>
    </cfRule>
  </conditionalFormatting>
  <conditionalFormatting sqref="L4">
    <cfRule type="expression" priority="51" aboveAverage="0" equalAverage="0" bottom="0" percent="0" rank="0" text="" dxfId="41">
      <formula>$D$1&lt;L4</formula>
    </cfRule>
    <cfRule type="expression" priority="52" aboveAverage="0" equalAverage="0" bottom="0" percent="0" rank="0" text="" dxfId="42">
      <formula>$D$1&gt;L4</formula>
    </cfRule>
  </conditionalFormatting>
  <conditionalFormatting sqref="L4">
    <cfRule type="expression" priority="53" aboveAverage="0" equalAverage="0" bottom="0" percent="0" rank="0" text="" dxfId="43">
      <formula>$D$1&lt;L4</formula>
    </cfRule>
    <cfRule type="expression" priority="54" aboveAverage="0" equalAverage="0" bottom="0" percent="0" rank="0" text="" dxfId="44">
      <formula>$D$1&gt;L4</formula>
    </cfRule>
  </conditionalFormatting>
  <conditionalFormatting sqref="L4">
    <cfRule type="expression" priority="55" aboveAverage="0" equalAverage="0" bottom="0" percent="0" rank="0" text="" dxfId="45">
      <formula>$D$1&lt;L4</formula>
    </cfRule>
    <cfRule type="expression" priority="56" aboveAverage="0" equalAverage="0" bottom="0" percent="0" rank="0" text="" dxfId="46">
      <formula>$D$1&gt;L4</formula>
    </cfRule>
  </conditionalFormatting>
  <conditionalFormatting sqref="L4">
    <cfRule type="expression" priority="57" aboveAverage="0" equalAverage="0" bottom="0" percent="0" rank="0" text="" dxfId="47">
      <formula>$D$1&lt;L4</formula>
    </cfRule>
    <cfRule type="expression" priority="58" aboveAverage="0" equalAverage="0" bottom="0" percent="0" rank="0" text="" dxfId="48">
      <formula>$D$1&gt;L4</formula>
    </cfRule>
  </conditionalFormatting>
  <conditionalFormatting sqref="L4">
    <cfRule type="expression" priority="59" aboveAverage="0" equalAverage="0" bottom="0" percent="0" rank="0" text="" dxfId="49">
      <formula>$D$1&lt;L4</formula>
    </cfRule>
    <cfRule type="expression" priority="60" aboveAverage="0" equalAverage="0" bottom="0" percent="0" rank="0" text="" dxfId="50">
      <formula>$D$1&gt;L4</formula>
    </cfRule>
  </conditionalFormatting>
  <conditionalFormatting sqref="L4">
    <cfRule type="expression" priority="61" aboveAverage="0" equalAverage="0" bottom="0" percent="0" rank="0" text="" dxfId="51">
      <formula>$D$1&lt;L4</formula>
    </cfRule>
    <cfRule type="expression" priority="62" aboveAverage="0" equalAverage="0" bottom="0" percent="0" rank="0" text="" dxfId="52">
      <formula>$D$1&gt;L4</formula>
    </cfRule>
  </conditionalFormatting>
  <conditionalFormatting sqref="L4">
    <cfRule type="expression" priority="63" aboveAverage="0" equalAverage="0" bottom="0" percent="0" rank="0" text="" dxfId="53">
      <formula>$D$1&lt;L4</formula>
    </cfRule>
    <cfRule type="expression" priority="64" aboveAverage="0" equalAverage="0" bottom="0" percent="0" rank="0" text="" dxfId="54">
      <formula>$D$1&gt;L4</formula>
    </cfRule>
  </conditionalFormatting>
  <conditionalFormatting sqref="N4">
    <cfRule type="expression" priority="65" aboveAverage="0" equalAverage="0" bottom="0" percent="0" rank="0" text="" dxfId="55">
      <formula>$D$1&lt;N4</formula>
    </cfRule>
    <cfRule type="expression" priority="66" aboveAverage="0" equalAverage="0" bottom="0" percent="0" rank="0" text="" dxfId="56">
      <formula>$D$1&gt;N4</formula>
    </cfRule>
  </conditionalFormatting>
  <conditionalFormatting sqref="L4">
    <cfRule type="expression" priority="67" aboveAverage="0" equalAverage="0" bottom="0" percent="0" rank="0" text="" dxfId="57">
      <formula>$D$1&lt;L4</formula>
    </cfRule>
    <cfRule type="expression" priority="68" aboveAverage="0" equalAverage="0" bottom="0" percent="0" rank="0" text="" dxfId="58">
      <formula>$D$1&gt;L4</formula>
    </cfRule>
  </conditionalFormatting>
  <conditionalFormatting sqref="G4">
    <cfRule type="expression" priority="69" aboveAverage="0" equalAverage="0" bottom="0" percent="0" rank="0" text="" dxfId="59">
      <formula>$D$1&lt;G4</formula>
    </cfRule>
    <cfRule type="expression" priority="70" aboveAverage="0" equalAverage="0" bottom="0" percent="0" rank="0" text="" dxfId="60">
      <formula>$D$1&gt;G4</formula>
    </cfRule>
  </conditionalFormatting>
  <conditionalFormatting sqref="O5">
    <cfRule type="expression" priority="71" aboveAverage="0" equalAverage="0" bottom="0" percent="0" rank="0" text="" dxfId="61">
      <formula>$D$1&lt;O5</formula>
    </cfRule>
    <cfRule type="expression" priority="72" aboveAverage="0" equalAverage="0" bottom="0" percent="0" rank="0" text="" dxfId="62">
      <formula>$D$1&gt;O5</formula>
    </cfRule>
  </conditionalFormatting>
  <conditionalFormatting sqref="O5">
    <cfRule type="expression" priority="73" aboveAverage="0" equalAverage="0" bottom="0" percent="0" rank="0" text="" dxfId="63">
      <formula>$D$1&lt;O5</formula>
    </cfRule>
    <cfRule type="expression" priority="74" aboveAverage="0" equalAverage="0" bottom="0" percent="0" rank="0" text="" dxfId="64">
      <formula>$D$1&gt;O5</formula>
    </cfRule>
  </conditionalFormatting>
  <conditionalFormatting sqref="O4">
    <cfRule type="expression" priority="75" aboveAverage="0" equalAverage="0" bottom="0" percent="0" rank="0" text="" dxfId="65">
      <formula>$D$1&lt;O4</formula>
    </cfRule>
    <cfRule type="expression" priority="76" aboveAverage="0" equalAverage="0" bottom="0" percent="0" rank="0" text="" dxfId="66">
      <formula>$D$1&gt;O4</formula>
    </cfRule>
  </conditionalFormatting>
  <conditionalFormatting sqref="K4">
    <cfRule type="expression" priority="77" aboveAverage="0" equalAverage="0" bottom="0" percent="0" rank="0" text="" dxfId="67">
      <formula>$D$1&lt;K4</formula>
    </cfRule>
    <cfRule type="expression" priority="78" aboveAverage="0" equalAverage="0" bottom="0" percent="0" rank="0" text="" dxfId="68">
      <formula>$D$1&gt;K4</formula>
    </cfRule>
  </conditionalFormatting>
  <conditionalFormatting sqref="K4">
    <cfRule type="expression" priority="79" aboveAverage="0" equalAverage="0" bottom="0" percent="0" rank="0" text="" dxfId="69">
      <formula>$D$1&lt;K4</formula>
    </cfRule>
    <cfRule type="expression" priority="80" aboveAverage="0" equalAverage="0" bottom="0" percent="0" rank="0" text="" dxfId="70">
      <formula>$D$1&gt;K4</formula>
    </cfRule>
  </conditionalFormatting>
  <conditionalFormatting sqref="L5">
    <cfRule type="cellIs" priority="81" operator="equal" aboveAverage="0" equalAverage="0" bottom="0" percent="0" rank="0" text="" dxfId="71">
      <formula>5</formula>
    </cfRule>
    <cfRule type="cellIs" priority="82" operator="equal" aboveAverage="0" equalAverage="0" bottom="0" percent="0" rank="0" text="" dxfId="72">
      <formula>4</formula>
    </cfRule>
    <cfRule type="cellIs" priority="83" operator="equal" aboveAverage="0" equalAverage="0" bottom="0" percent="0" rank="0" text="" dxfId="73">
      <formula>3</formula>
    </cfRule>
  </conditionalFormatting>
  <conditionalFormatting sqref="L4">
    <cfRule type="expression" priority="84" aboveAverage="0" equalAverage="0" bottom="0" percent="0" rank="0" text="" dxfId="74">
      <formula>$D$1&lt;L4</formula>
    </cfRule>
    <cfRule type="expression" priority="85" aboveAverage="0" equalAverage="0" bottom="0" percent="0" rank="0" text="" dxfId="75">
      <formula>$D$1&gt;L4</formula>
    </cfRule>
  </conditionalFormatting>
  <conditionalFormatting sqref="L4">
    <cfRule type="expression" priority="86" aboveAverage="0" equalAverage="0" bottom="0" percent="0" rank="0" text="" dxfId="76">
      <formula>$D$1&lt;L4</formula>
    </cfRule>
    <cfRule type="expression" priority="87" aboveAverage="0" equalAverage="0" bottom="0" percent="0" rank="0" text="" dxfId="77">
      <formula>$D$1&gt;L4</formula>
    </cfRule>
  </conditionalFormatting>
  <conditionalFormatting sqref="L4">
    <cfRule type="expression" priority="88" aboveAverage="0" equalAverage="0" bottom="0" percent="0" rank="0" text="" dxfId="78">
      <formula>$D$1&lt;L4</formula>
    </cfRule>
    <cfRule type="expression" priority="89" aboveAverage="0" equalAverage="0" bottom="0" percent="0" rank="0" text="" dxfId="79">
      <formula>$D$1&gt;L4</formula>
    </cfRule>
  </conditionalFormatting>
  <conditionalFormatting sqref="L4">
    <cfRule type="expression" priority="90" aboveAverage="0" equalAverage="0" bottom="0" percent="0" rank="0" text="" dxfId="80">
      <formula>$D$1&lt;L4</formula>
    </cfRule>
    <cfRule type="expression" priority="91" aboveAverage="0" equalAverage="0" bottom="0" percent="0" rank="0" text="" dxfId="81">
      <formula>$D$1&gt;L4</formula>
    </cfRule>
  </conditionalFormatting>
  <conditionalFormatting sqref="L4">
    <cfRule type="expression" priority="92" aboveAverage="0" equalAverage="0" bottom="0" percent="0" rank="0" text="" dxfId="82">
      <formula>$D$1&lt;L4</formula>
    </cfRule>
    <cfRule type="expression" priority="93" aboveAverage="0" equalAverage="0" bottom="0" percent="0" rank="0" text="" dxfId="83">
      <formula>$D$1&gt;L4</formula>
    </cfRule>
  </conditionalFormatting>
  <conditionalFormatting sqref="L4">
    <cfRule type="expression" priority="94" aboveAverage="0" equalAverage="0" bottom="0" percent="0" rank="0" text="" dxfId="84">
      <formula>$D$1&lt;L4</formula>
    </cfRule>
    <cfRule type="expression" priority="95" aboveAverage="0" equalAverage="0" bottom="0" percent="0" rank="0" text="" dxfId="85">
      <formula>$D$1&gt;L4</formula>
    </cfRule>
  </conditionalFormatting>
  <conditionalFormatting sqref="L4">
    <cfRule type="expression" priority="96" aboveAverage="0" equalAverage="0" bottom="0" percent="0" rank="0" text="" dxfId="86">
      <formula>$D$1&lt;L4</formula>
    </cfRule>
    <cfRule type="expression" priority="97" aboveAverage="0" equalAverage="0" bottom="0" percent="0" rank="0" text="" dxfId="87">
      <formula>$D$1&gt;L4</formula>
    </cfRule>
  </conditionalFormatting>
  <conditionalFormatting sqref="L4">
    <cfRule type="expression" priority="98" aboveAverage="0" equalAverage="0" bottom="0" percent="0" rank="0" text="" dxfId="88">
      <formula>$D$1&lt;L4</formula>
    </cfRule>
    <cfRule type="expression" priority="99" aboveAverage="0" equalAverage="0" bottom="0" percent="0" rank="0" text="" dxfId="89">
      <formula>$D$1&gt;L4</formula>
    </cfRule>
  </conditionalFormatting>
  <conditionalFormatting sqref="L4">
    <cfRule type="expression" priority="100" aboveAverage="0" equalAverage="0" bottom="0" percent="0" rank="0" text="" dxfId="90">
      <formula>$D$1&lt;L4</formula>
    </cfRule>
    <cfRule type="expression" priority="101" aboveAverage="0" equalAverage="0" bottom="0" percent="0" rank="0" text="" dxfId="91">
      <formula>$D$1&gt;L4</formula>
    </cfRule>
  </conditionalFormatting>
  <conditionalFormatting sqref="L4">
    <cfRule type="expression" priority="102" aboveAverage="0" equalAverage="0" bottom="0" percent="0" rank="0" text="" dxfId="92">
      <formula>$D$1&lt;L4</formula>
    </cfRule>
    <cfRule type="expression" priority="103" aboveAverage="0" equalAverage="0" bottom="0" percent="0" rank="0" text="" dxfId="93">
      <formula>$D$1&gt;L4</formula>
    </cfRule>
  </conditionalFormatting>
  <conditionalFormatting sqref="L4">
    <cfRule type="expression" priority="104" aboveAverage="0" equalAverage="0" bottom="0" percent="0" rank="0" text="" dxfId="94">
      <formula>$D$1&lt;L4</formula>
    </cfRule>
    <cfRule type="expression" priority="105" aboveAverage="0" equalAverage="0" bottom="0" percent="0" rank="0" text="" dxfId="95">
      <formula>$D$1&gt;L4</formula>
    </cfRule>
  </conditionalFormatting>
  <conditionalFormatting sqref="R4">
    <cfRule type="expression" priority="106" aboveAverage="0" equalAverage="0" bottom="0" percent="0" rank="0" text="" dxfId="95">
      <formula>$D$1&lt;R4</formula>
    </cfRule>
    <cfRule type="expression" priority="107" aboveAverage="0" equalAverage="0" bottom="0" percent="0" rank="0" text="" dxfId="95">
      <formula>$D$1&gt;R4</formula>
    </cfRule>
  </conditionalFormatting>
  <conditionalFormatting sqref="R4">
    <cfRule type="expression" priority="108" aboveAverage="0" equalAverage="0" bottom="0" percent="0" rank="0" text="" dxfId="95">
      <formula>$D$1&lt;R4</formula>
    </cfRule>
    <cfRule type="expression" priority="109" aboveAverage="0" equalAverage="0" bottom="0" percent="0" rank="0" text="" dxfId="95">
      <formula>$D$1&gt;R4</formula>
    </cfRule>
  </conditionalFormatting>
  <conditionalFormatting sqref="R4">
    <cfRule type="expression" priority="110" aboveAverage="0" equalAverage="0" bottom="0" percent="0" rank="0" text="" dxfId="95">
      <formula>$D$1&lt;R4</formula>
    </cfRule>
    <cfRule type="expression" priority="111" aboveAverage="0" equalAverage="0" bottom="0" percent="0" rank="0" text="" dxfId="95">
      <formula>$D$1&gt;R4</formula>
    </cfRule>
  </conditionalFormatting>
  <conditionalFormatting sqref="S5">
    <cfRule type="expression" priority="112" aboveAverage="0" equalAverage="0" bottom="0" percent="0" rank="0" text="" dxfId="95">
      <formula>$D$1&lt;S5</formula>
    </cfRule>
    <cfRule type="expression" priority="113" aboveAverage="0" equalAverage="0" bottom="0" percent="0" rank="0" text="" dxfId="95">
      <formula>$D$1&gt;S5</formula>
    </cfRule>
  </conditionalFormatting>
  <conditionalFormatting sqref="S4">
    <cfRule type="expression" priority="114" aboveAverage="0" equalAverage="0" bottom="0" percent="0" rank="0" text="" dxfId="96">
      <formula>$D$1&lt;S4</formula>
    </cfRule>
    <cfRule type="expression" priority="115" aboveAverage="0" equalAverage="0" bottom="0" percent="0" rank="0" text="" dxfId="97">
      <formula>$D$1&gt;S4</formula>
    </cfRule>
  </conditionalFormatting>
  <conditionalFormatting sqref="N4">
    <cfRule type="expression" priority="116" aboveAverage="0" equalAverage="0" bottom="0" percent="0" rank="0" text="" dxfId="98">
      <formula>$D$1&lt;N4</formula>
    </cfRule>
    <cfRule type="expression" priority="117" aboveAverage="0" equalAverage="0" bottom="0" percent="0" rank="0" text="" dxfId="99">
      <formula>$D$1&gt;N4</formula>
    </cfRule>
  </conditionalFormatting>
  <conditionalFormatting sqref="N5">
    <cfRule type="expression" priority="118" aboveAverage="0" equalAverage="0" bottom="0" percent="0" rank="0" text="" dxfId="100">
      <formula>$D$1&lt;N5</formula>
    </cfRule>
    <cfRule type="expression" priority="119" aboveAverage="0" equalAverage="0" bottom="0" percent="0" rank="0" text="" dxfId="100">
      <formula>$D$1&gt;N5</formula>
    </cfRule>
  </conditionalFormatting>
  <conditionalFormatting sqref="N5">
    <cfRule type="expression" priority="120" aboveAverage="0" equalAverage="0" bottom="0" percent="0" rank="0" text="" dxfId="100">
      <formula>$D$1&lt;N5</formula>
    </cfRule>
    <cfRule type="expression" priority="121" aboveAverage="0" equalAverage="0" bottom="0" percent="0" rank="0" text="" dxfId="100">
      <formula>$D$1&gt;N5</formula>
    </cfRule>
  </conditionalFormatting>
  <conditionalFormatting sqref="N5">
    <cfRule type="expression" priority="122" aboveAverage="0" equalAverage="0" bottom="0" percent="0" rank="0" text="" dxfId="100">
      <formula>$D$1&lt;N5</formula>
    </cfRule>
    <cfRule type="expression" priority="123" aboveAverage="0" equalAverage="0" bottom="0" percent="0" rank="0" text="" dxfId="100">
      <formula>$D$1&gt;N5</formula>
    </cfRule>
  </conditionalFormatting>
  <conditionalFormatting sqref="N4">
    <cfRule type="expression" priority="124" aboveAverage="0" equalAverage="0" bottom="0" percent="0" rank="0" text="" dxfId="101">
      <formula>$D$1&lt;N4</formula>
    </cfRule>
    <cfRule type="expression" priority="125" aboveAverage="0" equalAverage="0" bottom="0" percent="0" rank="0" text="" dxfId="102">
      <formula>$D$1&gt;N4</formula>
    </cfRule>
  </conditionalFormatting>
  <conditionalFormatting sqref="P5">
    <cfRule type="expression" priority="126" aboveAverage="0" equalAverage="0" bottom="0" percent="0" rank="0" text="" dxfId="103">
      <formula>$D$1&lt;P5</formula>
    </cfRule>
    <cfRule type="expression" priority="127" aboveAverage="0" equalAverage="0" bottom="0" percent="0" rank="0" text="" dxfId="104">
      <formula>$D$1&gt;P5</formula>
    </cfRule>
  </conditionalFormatting>
  <conditionalFormatting sqref="P5">
    <cfRule type="expression" priority="128" aboveAverage="0" equalAverage="0" bottom="0" percent="0" rank="0" text="" dxfId="105">
      <formula>$D$1&lt;P5</formula>
    </cfRule>
    <cfRule type="expression" priority="129" aboveAverage="0" equalAverage="0" bottom="0" percent="0" rank="0" text="" dxfId="105">
      <formula>$D$1&gt;P5</formula>
    </cfRule>
  </conditionalFormatting>
  <conditionalFormatting sqref="P5">
    <cfRule type="expression" priority="130" aboveAverage="0" equalAverage="0" bottom="0" percent="0" rank="0" text="" dxfId="105">
      <formula>$D$1&lt;P5</formula>
    </cfRule>
    <cfRule type="expression" priority="131" aboveAverage="0" equalAverage="0" bottom="0" percent="0" rank="0" text="" dxfId="106">
      <formula>$D$1&gt;P5</formula>
    </cfRule>
  </conditionalFormatting>
  <conditionalFormatting sqref="P5">
    <cfRule type="expression" priority="132" aboveAverage="0" equalAverage="0" bottom="0" percent="0" rank="0" text="" dxfId="107">
      <formula>$D$1&lt;P5</formula>
    </cfRule>
    <cfRule type="expression" priority="133" aboveAverage="0" equalAverage="0" bottom="0" percent="0" rank="0" text="" dxfId="108">
      <formula>$D$1&gt;P5</formula>
    </cfRule>
  </conditionalFormatting>
  <conditionalFormatting sqref="P5">
    <cfRule type="expression" priority="134" aboveAverage="0" equalAverage="0" bottom="0" percent="0" rank="0" text="" dxfId="109">
      <formula>$D$1&lt;P5</formula>
    </cfRule>
    <cfRule type="expression" priority="135" aboveAverage="0" equalAverage="0" bottom="0" percent="0" rank="0" text="" dxfId="110">
      <formula>$D$1&gt;P5</formula>
    </cfRule>
  </conditionalFormatting>
  <conditionalFormatting sqref="P5">
    <cfRule type="expression" priority="136" aboveAverage="0" equalAverage="0" bottom="0" percent="0" rank="0" text="" dxfId="111">
      <formula>$D$1&lt;P5</formula>
    </cfRule>
    <cfRule type="expression" priority="137" aboveAverage="0" equalAverage="0" bottom="0" percent="0" rank="0" text="" dxfId="112">
      <formula>$D$1&gt;P5</formula>
    </cfRule>
  </conditionalFormatting>
  <conditionalFormatting sqref="N5">
    <cfRule type="expression" priority="138" aboveAverage="0" equalAverage="0" bottom="0" percent="0" rank="0" text="" dxfId="113">
      <formula>$D$1&lt;N5</formula>
    </cfRule>
    <cfRule type="expression" priority="139" aboveAverage="0" equalAverage="0" bottom="0" percent="0" rank="0" text="" dxfId="114">
      <formula>$D$1&gt;N5</formula>
    </cfRule>
  </conditionalFormatting>
  <conditionalFormatting sqref="N4">
    <cfRule type="expression" priority="140" aboveAverage="0" equalAverage="0" bottom="0" percent="0" rank="0" text="" dxfId="115">
      <formula>$D$1&lt;N4</formula>
    </cfRule>
    <cfRule type="expression" priority="141" aboveAverage="0" equalAverage="0" bottom="0" percent="0" rank="0" text="" dxfId="116">
      <formula>$D$1&gt;N4</formula>
    </cfRule>
  </conditionalFormatting>
  <conditionalFormatting sqref="N4">
    <cfRule type="expression" priority="142" aboveAverage="0" equalAverage="0" bottom="0" percent="0" rank="0" text="" dxfId="117">
      <formula>$D$1&lt;N4</formula>
    </cfRule>
    <cfRule type="expression" priority="143" aboveAverage="0" equalAverage="0" bottom="0" percent="0" rank="0" text="" dxfId="118">
      <formula>$D$1&gt;N4</formula>
    </cfRule>
  </conditionalFormatting>
  <conditionalFormatting sqref="N4">
    <cfRule type="expression" priority="144" aboveAverage="0" equalAverage="0" bottom="0" percent="0" rank="0" text="" dxfId="119">
      <formula>$D$1&lt;N4</formula>
    </cfRule>
    <cfRule type="expression" priority="145" aboveAverage="0" equalAverage="0" bottom="0" percent="0" rank="0" text="" dxfId="120">
      <formula>$D$1&gt;N4</formula>
    </cfRule>
  </conditionalFormatting>
  <conditionalFormatting sqref="P5">
    <cfRule type="cellIs" priority="146" operator="equal" aboveAverage="0" equalAverage="0" bottom="0" percent="0" rank="0" text="" dxfId="121">
      <formula>5</formula>
    </cfRule>
    <cfRule type="cellIs" priority="147" operator="equal" aboveAverage="0" equalAverage="0" bottom="0" percent="0" rank="0" text="" dxfId="122">
      <formula>4</formula>
    </cfRule>
    <cfRule type="cellIs" priority="148" operator="equal" aboveAverage="0" equalAverage="0" bottom="0" percent="0" rank="0" text="" dxfId="123">
      <formula>3</formula>
    </cfRule>
  </conditionalFormatting>
  <conditionalFormatting sqref="N4">
    <cfRule type="expression" priority="149" aboveAverage="0" equalAverage="0" bottom="0" percent="0" rank="0" text="" dxfId="124">
      <formula>$D$1&lt;N4</formula>
    </cfRule>
    <cfRule type="expression" priority="150" aboveAverage="0" equalAverage="0" bottom="0" percent="0" rank="0" text="" dxfId="125">
      <formula>$D$1&gt;N4</formula>
    </cfRule>
  </conditionalFormatting>
  <conditionalFormatting sqref="N4">
    <cfRule type="expression" priority="151" aboveAverage="0" equalAverage="0" bottom="0" percent="0" rank="0" text="" dxfId="126">
      <formula>$D$1&lt;N4</formula>
    </cfRule>
    <cfRule type="expression" priority="152" aboveAverage="0" equalAverage="0" bottom="0" percent="0" rank="0" text="" dxfId="127">
      <formula>$D$1&gt;N4</formula>
    </cfRule>
  </conditionalFormatting>
  <conditionalFormatting sqref="N4">
    <cfRule type="expression" priority="153" aboveAverage="0" equalAverage="0" bottom="0" percent="0" rank="0" text="" dxfId="128">
      <formula>$D$1&lt;N4</formula>
    </cfRule>
    <cfRule type="expression" priority="154" aboveAverage="0" equalAverage="0" bottom="0" percent="0" rank="0" text="" dxfId="129">
      <formula>$D$1&gt;N4</formula>
    </cfRule>
  </conditionalFormatting>
  <conditionalFormatting sqref="O5">
    <cfRule type="cellIs" priority="155" operator="equal" aboveAverage="0" equalAverage="0" bottom="0" percent="0" rank="0" text="" dxfId="130">
      <formula>5</formula>
    </cfRule>
    <cfRule type="cellIs" priority="156" operator="equal" aboveAverage="0" equalAverage="0" bottom="0" percent="0" rank="0" text="" dxfId="131">
      <formula>4</formula>
    </cfRule>
    <cfRule type="cellIs" priority="157" operator="equal" aboveAverage="0" equalAverage="0" bottom="0" percent="0" rank="0" text="" dxfId="132">
      <formula>3</formula>
    </cfRule>
  </conditionalFormatting>
  <conditionalFormatting sqref="O5">
    <cfRule type="cellIs" priority="158" operator="equal" aboveAverage="0" equalAverage="0" bottom="0" percent="0" rank="0" text="" dxfId="133">
      <formula>5</formula>
    </cfRule>
    <cfRule type="cellIs" priority="159" operator="equal" aboveAverage="0" equalAverage="0" bottom="0" percent="0" rank="0" text="" dxfId="134">
      <formula>4</formula>
    </cfRule>
    <cfRule type="cellIs" priority="160" operator="equal" aboveAverage="0" equalAverage="0" bottom="0" percent="0" rank="0" text="" dxfId="135">
      <formula>3</formula>
    </cfRule>
  </conditionalFormatting>
  <conditionalFormatting sqref="M4">
    <cfRule type="expression" priority="161" aboveAverage="0" equalAverage="0" bottom="0" percent="0" rank="0" text="" dxfId="136">
      <formula>$D$1&lt;M4</formula>
    </cfRule>
    <cfRule type="expression" priority="162" aboveAverage="0" equalAverage="0" bottom="0" percent="0" rank="0" text="" dxfId="137">
      <formula>$D$1&gt;M4</formula>
    </cfRule>
  </conditionalFormatting>
  <conditionalFormatting sqref="M4">
    <cfRule type="expression" priority="163" aboveAverage="0" equalAverage="0" bottom="0" percent="0" rank="0" text="" dxfId="138">
      <formula>$D$1&lt;M4</formula>
    </cfRule>
    <cfRule type="expression" priority="164" aboveAverage="0" equalAverage="0" bottom="0" percent="0" rank="0" text="" dxfId="139">
      <formula>$D$1&gt;M4</formula>
    </cfRule>
  </conditionalFormatting>
  <conditionalFormatting sqref="P4">
    <cfRule type="expression" priority="165" aboveAverage="0" equalAverage="0" bottom="0" percent="0" rank="0" text="" dxfId="140">
      <formula>$D$1&lt;P4</formula>
    </cfRule>
    <cfRule type="expression" priority="166" aboveAverage="0" equalAverage="0" bottom="0" percent="0" rank="0" text="" dxfId="141">
      <formula>$D$1&gt;P4</formula>
    </cfRule>
  </conditionalFormatting>
  <conditionalFormatting sqref="P4">
    <cfRule type="expression" priority="167" aboveAverage="0" equalAverage="0" bottom="0" percent="0" rank="0" text="" dxfId="142">
      <formula>$D$1&lt;P4</formula>
    </cfRule>
    <cfRule type="expression" priority="168" aboveAverage="0" equalAverage="0" bottom="0" percent="0" rank="0" text="" dxfId="143">
      <formula>$D$1&gt;P4</formula>
    </cfRule>
  </conditionalFormatting>
  <conditionalFormatting sqref="P4">
    <cfRule type="expression" priority="169" aboveAverage="0" equalAverage="0" bottom="0" percent="0" rank="0" text="" dxfId="144">
      <formula>$D$1&lt;P4</formula>
    </cfRule>
    <cfRule type="expression" priority="170" aboveAverage="0" equalAverage="0" bottom="0" percent="0" rank="0" text="" dxfId="145">
      <formula>$D$1&gt;P4</formula>
    </cfRule>
  </conditionalFormatting>
  <conditionalFormatting sqref="P4">
    <cfRule type="expression" priority="171" aboveAverage="0" equalAverage="0" bottom="0" percent="0" rank="0" text="" dxfId="146">
      <formula>$D$1&lt;P4</formula>
    </cfRule>
    <cfRule type="expression" priority="172" aboveAverage="0" equalAverage="0" bottom="0" percent="0" rank="0" text="" dxfId="147">
      <formula>$D$1&gt;P4</formula>
    </cfRule>
  </conditionalFormatting>
  <conditionalFormatting sqref="P4">
    <cfRule type="expression" priority="173" aboveAverage="0" equalAverage="0" bottom="0" percent="0" rank="0" text="" dxfId="148">
      <formula>$D$1&lt;P4</formula>
    </cfRule>
    <cfRule type="expression" priority="174" aboveAverage="0" equalAverage="0" bottom="0" percent="0" rank="0" text="" dxfId="149">
      <formula>$D$1&gt;P4</formula>
    </cfRule>
  </conditionalFormatting>
  <conditionalFormatting sqref="P4">
    <cfRule type="expression" priority="175" aboveAverage="0" equalAverage="0" bottom="0" percent="0" rank="0" text="" dxfId="150">
      <formula>$D$1&lt;P4</formula>
    </cfRule>
    <cfRule type="expression" priority="176" aboveAverage="0" equalAverage="0" bottom="0" percent="0" rank="0" text="" dxfId="151">
      <formula>$D$1&gt;P4</formula>
    </cfRule>
  </conditionalFormatting>
  <conditionalFormatting sqref="P4">
    <cfRule type="expression" priority="177" aboveAverage="0" equalAverage="0" bottom="0" percent="0" rank="0" text="" dxfId="152">
      <formula>$D$1&lt;P4</formula>
    </cfRule>
    <cfRule type="expression" priority="178" aboveAverage="0" equalAverage="0" bottom="0" percent="0" rank="0" text="" dxfId="153">
      <formula>$D$1&gt;P4</formula>
    </cfRule>
  </conditionalFormatting>
  <conditionalFormatting sqref="P4">
    <cfRule type="expression" priority="179" aboveAverage="0" equalAverage="0" bottom="0" percent="0" rank="0" text="" dxfId="154">
      <formula>$D$1&lt;P4</formula>
    </cfRule>
    <cfRule type="expression" priority="180" aboveAverage="0" equalAverage="0" bottom="0" percent="0" rank="0" text="" dxfId="155">
      <formula>$D$1&gt;P4</formula>
    </cfRule>
  </conditionalFormatting>
  <conditionalFormatting sqref="P4">
    <cfRule type="expression" priority="181" aboveAverage="0" equalAverage="0" bottom="0" percent="0" rank="0" text="" dxfId="156">
      <formula>$D$1&lt;P4</formula>
    </cfRule>
    <cfRule type="expression" priority="182" aboveAverage="0" equalAverage="0" bottom="0" percent="0" rank="0" text="" dxfId="157">
      <formula>$D$1&gt;P4</formula>
    </cfRule>
  </conditionalFormatting>
  <conditionalFormatting sqref="Q4">
    <cfRule type="expression" priority="183" aboveAverage="0" equalAverage="0" bottom="0" percent="0" rank="0" text="" dxfId="158">
      <formula>$D$1&lt;Q4</formula>
    </cfRule>
    <cfRule type="expression" priority="184" aboveAverage="0" equalAverage="0" bottom="0" percent="0" rank="0" text="" dxfId="159">
      <formula>$D$1&gt;Q4</formula>
    </cfRule>
  </conditionalFormatting>
  <conditionalFormatting sqref="P4">
    <cfRule type="expression" priority="185" aboveAverage="0" equalAverage="0" bottom="0" percent="0" rank="0" text="" dxfId="160">
      <formula>$D$1&lt;P4</formula>
    </cfRule>
    <cfRule type="expression" priority="186" aboveAverage="0" equalAverage="0" bottom="0" percent="0" rank="0" text="" dxfId="161">
      <formula>$D$1&gt;P4</formula>
    </cfRule>
  </conditionalFormatting>
  <conditionalFormatting sqref="P4">
    <cfRule type="expression" priority="187" aboveAverage="0" equalAverage="0" bottom="0" percent="0" rank="0" text="" dxfId="162">
      <formula>$D$1&lt;P4</formula>
    </cfRule>
    <cfRule type="expression" priority="188" aboveAverage="0" equalAverage="0" bottom="0" percent="0" rank="0" text="" dxfId="163">
      <formula>$D$1&gt;P4</formula>
    </cfRule>
  </conditionalFormatting>
  <conditionalFormatting sqref="P4">
    <cfRule type="expression" priority="189" aboveAverage="0" equalAverage="0" bottom="0" percent="0" rank="0" text="" dxfId="164">
      <formula>$D$1&lt;P4</formula>
    </cfRule>
    <cfRule type="expression" priority="190" aboveAverage="0" equalAverage="0" bottom="0" percent="0" rank="0" text="" dxfId="165">
      <formula>$D$1&gt;P4</formula>
    </cfRule>
  </conditionalFormatting>
  <conditionalFormatting sqref="P4">
    <cfRule type="expression" priority="191" aboveAverage="0" equalAverage="0" bottom="0" percent="0" rank="0" text="" dxfId="166">
      <formula>$D$1&lt;P4</formula>
    </cfRule>
    <cfRule type="expression" priority="192" aboveAverage="0" equalAverage="0" bottom="0" percent="0" rank="0" text="" dxfId="167">
      <formula>$D$1&gt;P4</formula>
    </cfRule>
  </conditionalFormatting>
  <conditionalFormatting sqref="P4">
    <cfRule type="expression" priority="193" aboveAverage="0" equalAverage="0" bottom="0" percent="0" rank="0" text="" dxfId="168">
      <formula>$D$1&lt;P4</formula>
    </cfRule>
    <cfRule type="expression" priority="194" aboveAverage="0" equalAverage="0" bottom="0" percent="0" rank="0" text="" dxfId="169">
      <formula>$D$1&gt;P4</formula>
    </cfRule>
  </conditionalFormatting>
  <conditionalFormatting sqref="Q4">
    <cfRule type="expression" priority="195" aboveAverage="0" equalAverage="0" bottom="0" percent="0" rank="0" text="" dxfId="170">
      <formula>$D$1&lt;Q4</formula>
    </cfRule>
    <cfRule type="expression" priority="196" aboveAverage="0" equalAverage="0" bottom="0" percent="0" rank="0" text="" dxfId="171">
      <formula>$D$1&gt;Q4</formula>
    </cfRule>
  </conditionalFormatting>
  <conditionalFormatting sqref="Q4">
    <cfRule type="expression" priority="197" aboveAverage="0" equalAverage="0" bottom="0" percent="0" rank="0" text="" dxfId="172">
      <formula>$D$1&lt;Q4</formula>
    </cfRule>
    <cfRule type="expression" priority="198" aboveAverage="0" equalAverage="0" bottom="0" percent="0" rank="0" text="" dxfId="173">
      <formula>$D$1&gt;Q4</formula>
    </cfRule>
  </conditionalFormatting>
  <conditionalFormatting sqref="Q4">
    <cfRule type="expression" priority="199" aboveAverage="0" equalAverage="0" bottom="0" percent="0" rank="0" text="" dxfId="174">
      <formula>$D$1&lt;Q4</formula>
    </cfRule>
    <cfRule type="expression" priority="200" aboveAverage="0" equalAverage="0" bottom="0" percent="0" rank="0" text="" dxfId="175">
      <formula>$D$1&gt;Q4</formula>
    </cfRule>
  </conditionalFormatting>
  <conditionalFormatting sqref="Q4">
    <cfRule type="expression" priority="201" aboveAverage="0" equalAverage="0" bottom="0" percent="0" rank="0" text="" dxfId="176">
      <formula>$D$1&lt;Q4</formula>
    </cfRule>
    <cfRule type="expression" priority="202" aboveAverage="0" equalAverage="0" bottom="0" percent="0" rank="0" text="" dxfId="177">
      <formula>$D$1&gt;Q4</formula>
    </cfRule>
  </conditionalFormatting>
  <conditionalFormatting sqref="Q4">
    <cfRule type="expression" priority="203" aboveAverage="0" equalAverage="0" bottom="0" percent="0" rank="0" text="" dxfId="178">
      <formula>$D$1&lt;Q4</formula>
    </cfRule>
    <cfRule type="expression" priority="204" aboveAverage="0" equalAverage="0" bottom="0" percent="0" rank="0" text="" dxfId="179">
      <formula>$D$1&gt;Q4</formula>
    </cfRule>
  </conditionalFormatting>
  <conditionalFormatting sqref="Q4">
    <cfRule type="expression" priority="205" aboveAverage="0" equalAverage="0" bottom="0" percent="0" rank="0" text="" dxfId="180">
      <formula>$D$1&lt;Q4</formula>
    </cfRule>
    <cfRule type="expression" priority="206" aboveAverage="0" equalAverage="0" bottom="0" percent="0" rank="0" text="" dxfId="181">
      <formula>$D$1&gt;Q4</formula>
    </cfRule>
  </conditionalFormatting>
  <conditionalFormatting sqref="Q4">
    <cfRule type="expression" priority="207" aboveAverage="0" equalAverage="0" bottom="0" percent="0" rank="0" text="" dxfId="182">
      <formula>$D$1&lt;Q4</formula>
    </cfRule>
    <cfRule type="expression" priority="208" aboveAverage="0" equalAverage="0" bottom="0" percent="0" rank="0" text="" dxfId="183">
      <formula>$D$1&gt;Q4</formula>
    </cfRule>
  </conditionalFormatting>
  <conditionalFormatting sqref="Q4">
    <cfRule type="expression" priority="209" aboveAverage="0" equalAverage="0" bottom="0" percent="0" rank="0" text="" dxfId="184">
      <formula>$D$1&lt;Q4</formula>
    </cfRule>
    <cfRule type="expression" priority="210" aboveAverage="0" equalAverage="0" bottom="0" percent="0" rank="0" text="" dxfId="185">
      <formula>$D$1&gt;Q4</formula>
    </cfRule>
  </conditionalFormatting>
  <conditionalFormatting sqref="Q4">
    <cfRule type="expression" priority="211" aboveAverage="0" equalAverage="0" bottom="0" percent="0" rank="0" text="" dxfId="186">
      <formula>$D$1&lt;Q4</formula>
    </cfRule>
    <cfRule type="expression" priority="212" aboveAverage="0" equalAverage="0" bottom="0" percent="0" rank="0" text="" dxfId="187">
      <formula>$D$1&gt;Q4</formula>
    </cfRule>
  </conditionalFormatting>
  <conditionalFormatting sqref="Q4">
    <cfRule type="expression" priority="213" aboveAverage="0" equalAverage="0" bottom="0" percent="0" rank="0" text="" dxfId="188">
      <formula>$D$1&lt;Q4</formula>
    </cfRule>
    <cfRule type="expression" priority="214" aboveAverage="0" equalAverage="0" bottom="0" percent="0" rank="0" text="" dxfId="189">
      <formula>$D$1&gt;Q4</formula>
    </cfRule>
  </conditionalFormatting>
  <conditionalFormatting sqref="Q4">
    <cfRule type="expression" priority="215" aboveAverage="0" equalAverage="0" bottom="0" percent="0" rank="0" text="" dxfId="190">
      <formula>$D$1&lt;Q4</formula>
    </cfRule>
    <cfRule type="expression" priority="216" aboveAverage="0" equalAverage="0" bottom="0" percent="0" rank="0" text="" dxfId="191">
      <formula>$D$1&gt;Q4</formula>
    </cfRule>
  </conditionalFormatting>
  <conditionalFormatting sqref="Q4">
    <cfRule type="expression" priority="217" aboveAverage="0" equalAverage="0" bottom="0" percent="0" rank="0" text="" dxfId="192">
      <formula>$D$1&lt;Q4</formula>
    </cfRule>
    <cfRule type="expression" priority="218" aboveAverage="0" equalAverage="0" bottom="0" percent="0" rank="0" text="" dxfId="193">
      <formula>$D$1&gt;Q4</formula>
    </cfRule>
  </conditionalFormatting>
  <conditionalFormatting sqref="Q4">
    <cfRule type="expression" priority="219" aboveAverage="0" equalAverage="0" bottom="0" percent="0" rank="0" text="" dxfId="194">
      <formula>$D$1&lt;Q4</formula>
    </cfRule>
    <cfRule type="expression" priority="220" aboveAverage="0" equalAverage="0" bottom="0" percent="0" rank="0" text="" dxfId="195">
      <formula>$D$1&gt;Q4</formula>
    </cfRule>
  </conditionalFormatting>
  <conditionalFormatting sqref="Q4">
    <cfRule type="expression" priority="221" aboveAverage="0" equalAverage="0" bottom="0" percent="0" rank="0" text="" dxfId="196">
      <formula>$D$1&lt;Q4</formula>
    </cfRule>
    <cfRule type="expression" priority="222" aboveAverage="0" equalAverage="0" bottom="0" percent="0" rank="0" text="" dxfId="197">
      <formula>$D$1&gt;Q4</formula>
    </cfRule>
  </conditionalFormatting>
  <conditionalFormatting sqref="S5">
    <cfRule type="cellIs" priority="223" operator="equal" aboveAverage="0" equalAverage="0" bottom="0" percent="0" rank="0" text="" dxfId="198">
      <formula>5</formula>
    </cfRule>
    <cfRule type="cellIs" priority="224" operator="equal" aboveAverage="0" equalAverage="0" bottom="0" percent="0" rank="0" text="" dxfId="199">
      <formula>4</formula>
    </cfRule>
    <cfRule type="cellIs" priority="225" operator="equal" aboveAverage="0" equalAverage="0" bottom="0" percent="0" rank="0" text="" dxfId="200">
      <formula>3</formula>
    </cfRule>
  </conditionalFormatting>
  <conditionalFormatting sqref="N4">
    <cfRule type="expression" priority="226" aboveAverage="0" equalAverage="0" bottom="0" percent="0" rank="0" text="" dxfId="201">
      <formula>$D$1&lt;N4</formula>
    </cfRule>
    <cfRule type="expression" priority="227" aboveAverage="0" equalAverage="0" bottom="0" percent="0" rank="0" text="" dxfId="202">
      <formula>$D$1&gt;N4</formula>
    </cfRule>
  </conditionalFormatting>
  <conditionalFormatting sqref="N4">
    <cfRule type="expression" priority="228" aboveAverage="0" equalAverage="0" bottom="0" percent="0" rank="0" text="" dxfId="203">
      <formula>$D$1&lt;N4</formula>
    </cfRule>
    <cfRule type="expression" priority="229" aboveAverage="0" equalAverage="0" bottom="0" percent="0" rank="0" text="" dxfId="204">
      <formula>$D$1&gt;N4</formula>
    </cfRule>
  </conditionalFormatting>
  <conditionalFormatting sqref="N4">
    <cfRule type="expression" priority="230" aboveAverage="0" equalAverage="0" bottom="0" percent="0" rank="0" text="" dxfId="205">
      <formula>$D$1&lt;N4</formula>
    </cfRule>
    <cfRule type="expression" priority="231" aboveAverage="0" equalAverage="0" bottom="0" percent="0" rank="0" text="" dxfId="206">
      <formula>$D$1&gt;N4</formula>
    </cfRule>
  </conditionalFormatting>
  <conditionalFormatting sqref="N4">
    <cfRule type="expression" priority="232" aboveAverage="0" equalAverage="0" bottom="0" percent="0" rank="0" text="" dxfId="207">
      <formula>$D$1&lt;N4</formula>
    </cfRule>
    <cfRule type="expression" priority="233" aboveAverage="0" equalAverage="0" bottom="0" percent="0" rank="0" text="" dxfId="208">
      <formula>$D$1&gt;N4</formula>
    </cfRule>
  </conditionalFormatting>
  <conditionalFormatting sqref="N4">
    <cfRule type="expression" priority="234" aboveAverage="0" equalAverage="0" bottom="0" percent="0" rank="0" text="" dxfId="209">
      <formula>$D$1&lt;N4</formula>
    </cfRule>
    <cfRule type="expression" priority="235" aboveAverage="0" equalAverage="0" bottom="0" percent="0" rank="0" text="" dxfId="210">
      <formula>$D$1&gt;N4</formula>
    </cfRule>
  </conditionalFormatting>
  <conditionalFormatting sqref="N4">
    <cfRule type="expression" priority="236" aboveAverage="0" equalAverage="0" bottom="0" percent="0" rank="0" text="" dxfId="211">
      <formula>$D$1&lt;N4</formula>
    </cfRule>
    <cfRule type="expression" priority="237" aboveAverage="0" equalAverage="0" bottom="0" percent="0" rank="0" text="" dxfId="212">
      <formula>$D$1&gt;N4</formula>
    </cfRule>
  </conditionalFormatting>
  <conditionalFormatting sqref="N4">
    <cfRule type="expression" priority="238" aboveAverage="0" equalAverage="0" bottom="0" percent="0" rank="0" text="" dxfId="213">
      <formula>$D$1&lt;N4</formula>
    </cfRule>
    <cfRule type="expression" priority="239" aboveAverage="0" equalAverage="0" bottom="0" percent="0" rank="0" text="" dxfId="214">
      <formula>$D$1&gt;N4</formula>
    </cfRule>
  </conditionalFormatting>
  <conditionalFormatting sqref="N4">
    <cfRule type="expression" priority="240" aboveAverage="0" equalAverage="0" bottom="0" percent="0" rank="0" text="" dxfId="215">
      <formula>$D$1&lt;N4</formula>
    </cfRule>
    <cfRule type="expression" priority="241" aboveAverage="0" equalAverage="0" bottom="0" percent="0" rank="0" text="" dxfId="216">
      <formula>$D$1&gt;N4</formula>
    </cfRule>
  </conditionalFormatting>
  <conditionalFormatting sqref="N4">
    <cfRule type="expression" priority="242" aboveAverage="0" equalAverage="0" bottom="0" percent="0" rank="0" text="" dxfId="217">
      <formula>$D$1&lt;N4</formula>
    </cfRule>
    <cfRule type="expression" priority="243" aboveAverage="0" equalAverage="0" bottom="0" percent="0" rank="0" text="" dxfId="218">
      <formula>$D$1&gt;N4</formula>
    </cfRule>
  </conditionalFormatting>
  <conditionalFormatting sqref="Q4">
    <cfRule type="expression" priority="244" aboveAverage="0" equalAverage="0" bottom="0" percent="0" rank="0" text="" dxfId="219">
      <formula>$D$1&lt;Q4</formula>
    </cfRule>
    <cfRule type="expression" priority="245" aboveAverage="0" equalAverage="0" bottom="0" percent="0" rank="0" text="" dxfId="220">
      <formula>$D$1&gt;Q4</formula>
    </cfRule>
  </conditionalFormatting>
  <conditionalFormatting sqref="S5">
    <cfRule type="expression" priority="246" aboveAverage="0" equalAverage="0" bottom="0" percent="0" rank="0" text="" dxfId="221">
      <formula>$D$1&lt;S5</formula>
    </cfRule>
    <cfRule type="expression" priority="247" aboveAverage="0" equalAverage="0" bottom="0" percent="0" rank="0" text="" dxfId="222">
      <formula>$D$1&gt;S5</formula>
    </cfRule>
  </conditionalFormatting>
  <conditionalFormatting sqref="S5">
    <cfRule type="expression" priority="248" aboveAverage="0" equalAverage="0" bottom="0" percent="0" rank="0" text="" dxfId="223">
      <formula>$D$1&lt;S5</formula>
    </cfRule>
    <cfRule type="expression" priority="249" aboveAverage="0" equalAverage="0" bottom="0" percent="0" rank="0" text="" dxfId="224">
      <formula>$D$1&gt;S5</formula>
    </cfRule>
  </conditionalFormatting>
  <conditionalFormatting sqref="L5">
    <cfRule type="expression" priority="250" aboveAverage="0" equalAverage="0" bottom="0" percent="0" rank="0" text="" dxfId="225">
      <formula>$D$1&lt;L5</formula>
    </cfRule>
    <cfRule type="expression" priority="251" aboveAverage="0" equalAverage="0" bottom="0" percent="0" rank="0" text="" dxfId="226">
      <formula>$D$1&gt;L5</formula>
    </cfRule>
  </conditionalFormatting>
  <conditionalFormatting sqref="L5">
    <cfRule type="expression" priority="252" aboveAverage="0" equalAverage="0" bottom="0" percent="0" rank="0" text="" dxfId="227">
      <formula>$D$1&lt;L5</formula>
    </cfRule>
    <cfRule type="expression" priority="253" aboveAverage="0" equalAverage="0" bottom="0" percent="0" rank="0" text="" dxfId="228">
      <formula>$D$1&gt;L5</formula>
    </cfRule>
  </conditionalFormatting>
  <conditionalFormatting sqref="L5">
    <cfRule type="expression" priority="254" aboveAverage="0" equalAverage="0" bottom="0" percent="0" rank="0" text="" dxfId="229">
      <formula>$D$1&lt;L5</formula>
    </cfRule>
    <cfRule type="expression" priority="255" aboveAverage="0" equalAverage="0" bottom="0" percent="0" rank="0" text="" dxfId="230">
      <formula>$D$1&gt;L5</formula>
    </cfRule>
  </conditionalFormatting>
  <conditionalFormatting sqref="L5">
    <cfRule type="expression" priority="256" aboveAverage="0" equalAverage="0" bottom="0" percent="0" rank="0" text="" dxfId="231">
      <formula>$D$1&lt;L5</formula>
    </cfRule>
    <cfRule type="expression" priority="257" aboveAverage="0" equalAverage="0" bottom="0" percent="0" rank="0" text="" dxfId="232">
      <formula>$D$1&gt;L5</formula>
    </cfRule>
  </conditionalFormatting>
  <conditionalFormatting sqref="N4">
    <cfRule type="expression" priority="258" aboveAverage="0" equalAverage="0" bottom="0" percent="0" rank="0" text="" dxfId="233">
      <formula>$D$1&lt;N4</formula>
    </cfRule>
    <cfRule type="expression" priority="259" aboveAverage="0" equalAverage="0" bottom="0" percent="0" rank="0" text="" dxfId="234">
      <formula>$D$1&gt;N4</formula>
    </cfRule>
  </conditionalFormatting>
  <conditionalFormatting sqref="N4">
    <cfRule type="expression" priority="260" aboveAverage="0" equalAverage="0" bottom="0" percent="0" rank="0" text="" dxfId="235">
      <formula>$D$1&lt;N4</formula>
    </cfRule>
    <cfRule type="expression" priority="261" aboveAverage="0" equalAverage="0" bottom="0" percent="0" rank="0" text="" dxfId="236">
      <formula>$D$1&gt;N4</formula>
    </cfRule>
  </conditionalFormatting>
  <conditionalFormatting sqref="N3">
    <cfRule type="expression" priority="262" aboveAverage="0" equalAverage="0" bottom="0" percent="0" rank="0" text="" dxfId="237">
      <formula>$D$1&lt;N3</formula>
    </cfRule>
    <cfRule type="expression" priority="263" aboveAverage="0" equalAverage="0" bottom="0" percent="0" rank="0" text="" dxfId="238">
      <formula>$D$1&gt;N3</formula>
    </cfRule>
  </conditionalFormatting>
  <conditionalFormatting sqref="N3">
    <cfRule type="expression" priority="264" aboveAverage="0" equalAverage="0" bottom="0" percent="0" rank="0" text="" dxfId="239">
      <formula>$D$1&lt;N3</formula>
    </cfRule>
    <cfRule type="expression" priority="265" aboveAverage="0" equalAverage="0" bottom="0" percent="0" rank="0" text="" dxfId="240">
      <formula>$D$1&gt;N3</formula>
    </cfRule>
  </conditionalFormatting>
  <conditionalFormatting sqref="N4">
    <cfRule type="expression" priority="266" aboveAverage="0" equalAverage="0" bottom="0" percent="0" rank="0" text="" dxfId="241">
      <formula>$D$1&lt;N4</formula>
    </cfRule>
    <cfRule type="expression" priority="267" aboveAverage="0" equalAverage="0" bottom="0" percent="0" rank="0" text="" dxfId="242">
      <formula>$D$1&gt;N4</formula>
    </cfRule>
  </conditionalFormatting>
  <conditionalFormatting sqref="N4">
    <cfRule type="expression" priority="268" aboveAverage="0" equalAverage="0" bottom="0" percent="0" rank="0" text="" dxfId="243">
      <formula>$D$1&lt;N4</formula>
    </cfRule>
    <cfRule type="expression" priority="269" aboveAverage="0" equalAverage="0" bottom="0" percent="0" rank="0" text="" dxfId="244">
      <formula>$D$1&gt;N4</formula>
    </cfRule>
  </conditionalFormatting>
  <conditionalFormatting sqref="N4">
    <cfRule type="expression" priority="270" aboveAverage="0" equalAverage="0" bottom="0" percent="0" rank="0" text="" dxfId="245">
      <formula>$D$1&lt;N4</formula>
    </cfRule>
    <cfRule type="expression" priority="271" aboveAverage="0" equalAverage="0" bottom="0" percent="0" rank="0" text="" dxfId="246">
      <formula>$D$1&gt;N4</formula>
    </cfRule>
  </conditionalFormatting>
  <conditionalFormatting sqref="N4">
    <cfRule type="expression" priority="272" aboveAverage="0" equalAverage="0" bottom="0" percent="0" rank="0" text="" dxfId="247">
      <formula>$D$1&lt;N4</formula>
    </cfRule>
    <cfRule type="expression" priority="273" aboveAverage="0" equalAverage="0" bottom="0" percent="0" rank="0" text="" dxfId="248">
      <formula>$D$1&gt;N4</formula>
    </cfRule>
  </conditionalFormatting>
  <conditionalFormatting sqref="N4">
    <cfRule type="expression" priority="274" aboveAverage="0" equalAverage="0" bottom="0" percent="0" rank="0" text="" dxfId="249">
      <formula>$D$1&lt;N4</formula>
    </cfRule>
    <cfRule type="expression" priority="275" aboveAverage="0" equalAverage="0" bottom="0" percent="0" rank="0" text="" dxfId="250">
      <formula>$D$1&gt;N4</formula>
    </cfRule>
  </conditionalFormatting>
  <conditionalFormatting sqref="N4">
    <cfRule type="expression" priority="276" aboveAverage="0" equalAverage="0" bottom="0" percent="0" rank="0" text="" dxfId="251">
      <formula>$D$1&lt;N4</formula>
    </cfRule>
    <cfRule type="expression" priority="277" aboveAverage="0" equalAverage="0" bottom="0" percent="0" rank="0" text="" dxfId="252">
      <formula>$D$1&gt;N4</formula>
    </cfRule>
  </conditionalFormatting>
  <conditionalFormatting sqref="S5">
    <cfRule type="expression" priority="278" aboveAverage="0" equalAverage="0" bottom="0" percent="0" rank="0" text="" dxfId="253">
      <formula>$D$1&lt;S5</formula>
    </cfRule>
    <cfRule type="expression" priority="279" aboveAverage="0" equalAverage="0" bottom="0" percent="0" rank="0" text="" dxfId="254">
      <formula>$D$1&gt;S5</formula>
    </cfRule>
  </conditionalFormatting>
  <conditionalFormatting sqref="S5">
    <cfRule type="expression" priority="280" aboveAverage="0" equalAverage="0" bottom="0" percent="0" rank="0" text="" dxfId="255">
      <formula>$D$1&lt;S5</formula>
    </cfRule>
    <cfRule type="expression" priority="281" aboveAverage="0" equalAverage="0" bottom="0" percent="0" rank="0" text="" dxfId="256">
      <formula>$D$1&gt;S5</formula>
    </cfRule>
  </conditionalFormatting>
  <conditionalFormatting sqref="S4">
    <cfRule type="expression" priority="282" aboveAverage="0" equalAverage="0" bottom="0" percent="0" rank="0" text="" dxfId="257">
      <formula>$D$1&lt;S4</formula>
    </cfRule>
    <cfRule type="expression" priority="283" aboveAverage="0" equalAverage="0" bottom="0" percent="0" rank="0" text="" dxfId="258">
      <formula>$D$1&gt;S4</formula>
    </cfRule>
  </conditionalFormatting>
  <conditionalFormatting sqref="J4">
    <cfRule type="expression" priority="284" aboveAverage="0" equalAverage="0" bottom="0" percent="0" rank="0" text="" dxfId="259">
      <formula>$D$1&lt;J4</formula>
    </cfRule>
    <cfRule type="expression" priority="285" aboveAverage="0" equalAverage="0" bottom="0" percent="0" rank="0" text="" dxfId="260">
      <formula>$D$1&gt;J4</formula>
    </cfRule>
  </conditionalFormatting>
  <conditionalFormatting sqref="N4">
    <cfRule type="expression" priority="286" aboveAverage="0" equalAverage="0" bottom="0" percent="0" rank="0" text="" dxfId="261">
      <formula>$D$1&lt;N4</formula>
    </cfRule>
    <cfRule type="expression" priority="287" aboveAverage="0" equalAverage="0" bottom="0" percent="0" rank="0" text="" dxfId="262">
      <formula>$D$1&gt;N4</formula>
    </cfRule>
  </conditionalFormatting>
  <conditionalFormatting sqref="N4">
    <cfRule type="expression" priority="288" aboveAverage="0" equalAverage="0" bottom="0" percent="0" rank="0" text="" dxfId="263">
      <formula>$D$1&lt;N4</formula>
    </cfRule>
    <cfRule type="expression" priority="289" aboveAverage="0" equalAverage="0" bottom="0" percent="0" rank="0" text="" dxfId="264">
      <formula>$D$1&gt;N4</formula>
    </cfRule>
  </conditionalFormatting>
  <conditionalFormatting sqref="N4">
    <cfRule type="expression" priority="290" aboveAverage="0" equalAverage="0" bottom="0" percent="0" rank="0" text="" dxfId="265">
      <formula>$D$1&lt;N4</formula>
    </cfRule>
    <cfRule type="expression" priority="291" aboveAverage="0" equalAverage="0" bottom="0" percent="0" rank="0" text="" dxfId="266">
      <formula>$D$1&gt;N4</formula>
    </cfRule>
  </conditionalFormatting>
  <conditionalFormatting sqref="N5">
    <cfRule type="expression" priority="292" aboveAverage="0" equalAverage="0" bottom="0" percent="0" rank="0" text="" dxfId="267">
      <formula>$D$1&lt;N5</formula>
    </cfRule>
    <cfRule type="expression" priority="293" aboveAverage="0" equalAverage="0" bottom="0" percent="0" rank="0" text="" dxfId="268">
      <formula>$D$1&gt;N5</formula>
    </cfRule>
  </conditionalFormatting>
  <conditionalFormatting sqref="Q5">
    <cfRule type="cellIs" priority="294" operator="equal" aboveAverage="0" equalAverage="0" bottom="0" percent="0" rank="0" text="" dxfId="269">
      <formula>5</formula>
    </cfRule>
    <cfRule type="cellIs" priority="295" operator="equal" aboveAverage="0" equalAverage="0" bottom="0" percent="0" rank="0" text="" dxfId="270">
      <formula>4</formula>
    </cfRule>
    <cfRule type="cellIs" priority="296" operator="equal" aboveAverage="0" equalAverage="0" bottom="0" percent="0" rank="0" text="" dxfId="271">
      <formula>3</formula>
    </cfRule>
  </conditionalFormatting>
  <conditionalFormatting sqref="O4">
    <cfRule type="expression" priority="297" aboveAverage="0" equalAverage="0" bottom="0" percent="0" rank="0" text="" dxfId="272">
      <formula>$D$1&lt;O4</formula>
    </cfRule>
    <cfRule type="expression" priority="298" aboveAverage="0" equalAverage="0" bottom="0" percent="0" rank="0" text="" dxfId="273">
      <formula>$D$1&gt;O4</formula>
    </cfRule>
  </conditionalFormatting>
  <conditionalFormatting sqref="M4">
    <cfRule type="expression" priority="299" aboveAverage="0" equalAverage="0" bottom="0" percent="0" rank="0" text="" dxfId="274">
      <formula>$D$1&lt;M4</formula>
    </cfRule>
    <cfRule type="expression" priority="300" aboveAverage="0" equalAverage="0" bottom="0" percent="0" rank="0" text="" dxfId="275">
      <formula>$D$1&gt;M4</formula>
    </cfRule>
  </conditionalFormatting>
  <conditionalFormatting sqref="M3">
    <cfRule type="expression" priority="301" aboveAverage="0" equalAverage="0" bottom="0" percent="0" rank="0" text="" dxfId="276">
      <formula>$D$1&lt;M3</formula>
    </cfRule>
    <cfRule type="expression" priority="302" aboveAverage="0" equalAverage="0" bottom="0" percent="0" rank="0" text="" dxfId="277">
      <formula>$D$1&gt;M3</formula>
    </cfRule>
  </conditionalFormatting>
  <conditionalFormatting sqref="M4">
    <cfRule type="expression" priority="303" aboveAverage="0" equalAverage="0" bottom="0" percent="0" rank="0" text="" dxfId="278">
      <formula>$D$1&lt;M4</formula>
    </cfRule>
    <cfRule type="expression" priority="304" aboveAverage="0" equalAverage="0" bottom="0" percent="0" rank="0" text="" dxfId="279">
      <formula>$D$1&gt;M4</formula>
    </cfRule>
  </conditionalFormatting>
  <conditionalFormatting sqref="M4">
    <cfRule type="expression" priority="305" aboveAverage="0" equalAverage="0" bottom="0" percent="0" rank="0" text="" dxfId="280">
      <formula>$D$1&lt;M4</formula>
    </cfRule>
    <cfRule type="expression" priority="306" aboveAverage="0" equalAverage="0" bottom="0" percent="0" rank="0" text="" dxfId="281">
      <formula>$D$1&gt;M4</formula>
    </cfRule>
  </conditionalFormatting>
  <conditionalFormatting sqref="M4">
    <cfRule type="expression" priority="307" aboveAverage="0" equalAverage="0" bottom="0" percent="0" rank="0" text="" dxfId="282">
      <formula>$D$1&lt;M4</formula>
    </cfRule>
    <cfRule type="expression" priority="308" aboveAverage="0" equalAverage="0" bottom="0" percent="0" rank="0" text="" dxfId="283">
      <formula>$D$1&gt;M4</formula>
    </cfRule>
  </conditionalFormatting>
  <conditionalFormatting sqref="M4">
    <cfRule type="expression" priority="309" aboveAverage="0" equalAverage="0" bottom="0" percent="0" rank="0" text="" dxfId="284">
      <formula>$D$1&lt;M4</formula>
    </cfRule>
    <cfRule type="expression" priority="310" aboveAverage="0" equalAverage="0" bottom="0" percent="0" rank="0" text="" dxfId="285">
      <formula>$D$1&gt;M4</formula>
    </cfRule>
  </conditionalFormatting>
  <conditionalFormatting sqref="M4">
    <cfRule type="expression" priority="311" aboveAverage="0" equalAverage="0" bottom="0" percent="0" rank="0" text="" dxfId="286">
      <formula>$D$1&lt;M4</formula>
    </cfRule>
    <cfRule type="expression" priority="312" aboveAverage="0" equalAverage="0" bottom="0" percent="0" rank="0" text="" dxfId="287">
      <formula>$D$1&gt;M4</formula>
    </cfRule>
  </conditionalFormatting>
  <conditionalFormatting sqref="M4">
    <cfRule type="expression" priority="313" aboveAverage="0" equalAverage="0" bottom="0" percent="0" rank="0" text="" dxfId="288">
      <formula>$D$1&lt;M4</formula>
    </cfRule>
    <cfRule type="expression" priority="314" aboveAverage="0" equalAverage="0" bottom="0" percent="0" rank="0" text="" dxfId="289">
      <formula>$D$1&gt;M4</formula>
    </cfRule>
  </conditionalFormatting>
  <conditionalFormatting sqref="M4">
    <cfRule type="expression" priority="315" aboveAverage="0" equalAverage="0" bottom="0" percent="0" rank="0" text="" dxfId="290">
      <formula>$D$1&lt;M4</formula>
    </cfRule>
    <cfRule type="expression" priority="316" aboveAverage="0" equalAverage="0" bottom="0" percent="0" rank="0" text="" dxfId="291">
      <formula>$D$1&gt;M4</formula>
    </cfRule>
  </conditionalFormatting>
  <conditionalFormatting sqref="M4">
    <cfRule type="expression" priority="317" aboveAverage="0" equalAverage="0" bottom="0" percent="0" rank="0" text="" dxfId="292">
      <formula>$D$1&lt;M4</formula>
    </cfRule>
    <cfRule type="expression" priority="318" aboveAverage="0" equalAverage="0" bottom="0" percent="0" rank="0" text="" dxfId="293">
      <formula>$D$1&gt;M4</formula>
    </cfRule>
  </conditionalFormatting>
  <conditionalFormatting sqref="M4">
    <cfRule type="expression" priority="319" aboveAverage="0" equalAverage="0" bottom="0" percent="0" rank="0" text="" dxfId="294">
      <formula>$D$1&lt;M4</formula>
    </cfRule>
    <cfRule type="expression" priority="320" aboveAverage="0" equalAverage="0" bottom="0" percent="0" rank="0" text="" dxfId="295">
      <formula>$D$1&gt;M4</formula>
    </cfRule>
  </conditionalFormatting>
  <conditionalFormatting sqref="M4">
    <cfRule type="expression" priority="321" aboveAverage="0" equalAverage="0" bottom="0" percent="0" rank="0" text="" dxfId="296">
      <formula>$D$1&lt;M4</formula>
    </cfRule>
    <cfRule type="expression" priority="322" aboveAverage="0" equalAverage="0" bottom="0" percent="0" rank="0" text="" dxfId="297">
      <formula>$D$1&gt;M4</formula>
    </cfRule>
  </conditionalFormatting>
  <conditionalFormatting sqref="M4">
    <cfRule type="expression" priority="323" aboveAverage="0" equalAverage="0" bottom="0" percent="0" rank="0" text="" dxfId="298">
      <formula>$D$1&lt;M4</formula>
    </cfRule>
    <cfRule type="expression" priority="324" aboveAverage="0" equalAverage="0" bottom="0" percent="0" rank="0" text="" dxfId="299">
      <formula>$D$1&gt;M4</formula>
    </cfRule>
  </conditionalFormatting>
  <conditionalFormatting sqref="M4">
    <cfRule type="expression" priority="325" aboveAverage="0" equalAverage="0" bottom="0" percent="0" rank="0" text="" dxfId="300">
      <formula>$D$1&lt;M4</formula>
    </cfRule>
    <cfRule type="expression" priority="326" aboveAverage="0" equalAverage="0" bottom="0" percent="0" rank="0" text="" dxfId="301">
      <formula>$D$1&gt;M4</formula>
    </cfRule>
  </conditionalFormatting>
  <conditionalFormatting sqref="O4">
    <cfRule type="expression" priority="327" aboveAverage="0" equalAverage="0" bottom="0" percent="0" rank="0" text="" dxfId="302">
      <formula>$D$1&lt;O4</formula>
    </cfRule>
    <cfRule type="expression" priority="328" aboveAverage="0" equalAverage="0" bottom="0" percent="0" rank="0" text="" dxfId="303">
      <formula>$D$1&gt;O4</formula>
    </cfRule>
  </conditionalFormatting>
  <conditionalFormatting sqref="O4">
    <cfRule type="expression" priority="329" aboveAverage="0" equalAverage="0" bottom="0" percent="0" rank="0" text="" dxfId="304">
      <formula>$D$1&lt;O4</formula>
    </cfRule>
    <cfRule type="expression" priority="330" aboveAverage="0" equalAverage="0" bottom="0" percent="0" rank="0" text="" dxfId="305">
      <formula>$D$1&gt;O4</formula>
    </cfRule>
  </conditionalFormatting>
  <conditionalFormatting sqref="O4">
    <cfRule type="expression" priority="331" aboveAverage="0" equalAverage="0" bottom="0" percent="0" rank="0" text="" dxfId="306">
      <formula>$D$1&lt;O4</formula>
    </cfRule>
    <cfRule type="expression" priority="332" aboveAverage="0" equalAverage="0" bottom="0" percent="0" rank="0" text="" dxfId="307">
      <formula>$D$1&gt;O4</formula>
    </cfRule>
  </conditionalFormatting>
  <conditionalFormatting sqref="O4">
    <cfRule type="expression" priority="333" aboveAverage="0" equalAverage="0" bottom="0" percent="0" rank="0" text="" dxfId="308">
      <formula>$D$1&lt;O4</formula>
    </cfRule>
    <cfRule type="expression" priority="334" aboveAverage="0" equalAverage="0" bottom="0" percent="0" rank="0" text="" dxfId="309">
      <formula>$D$1&gt;O4</formula>
    </cfRule>
  </conditionalFormatting>
  <conditionalFormatting sqref="O4">
    <cfRule type="expression" priority="335" aboveAverage="0" equalAverage="0" bottom="0" percent="0" rank="0" text="" dxfId="310">
      <formula>$D$1&lt;O4</formula>
    </cfRule>
    <cfRule type="expression" priority="336" aboveAverage="0" equalAverage="0" bottom="0" percent="0" rank="0" text="" dxfId="311">
      <formula>$D$1&gt;O4</formula>
    </cfRule>
  </conditionalFormatting>
  <conditionalFormatting sqref="O4">
    <cfRule type="expression" priority="337" aboveAverage="0" equalAverage="0" bottom="0" percent="0" rank="0" text="" dxfId="312">
      <formula>$D$1&lt;O4</formula>
    </cfRule>
    <cfRule type="expression" priority="338" aboveAverage="0" equalAverage="0" bottom="0" percent="0" rank="0" text="" dxfId="313">
      <formula>$D$1&gt;O4</formula>
    </cfRule>
  </conditionalFormatting>
  <conditionalFormatting sqref="P4">
    <cfRule type="expression" priority="339" aboveAverage="0" equalAverage="0" bottom="0" percent="0" rank="0" text="" dxfId="314">
      <formula>$D$1&lt;P4</formula>
    </cfRule>
    <cfRule type="expression" priority="340" aboveAverage="0" equalAverage="0" bottom="0" percent="0" rank="0" text="" dxfId="315">
      <formula>$D$1&gt;P4</formula>
    </cfRule>
  </conditionalFormatting>
  <conditionalFormatting sqref="N5:R5">
    <cfRule type="cellIs" priority="341" operator="equal" aboveAverage="0" equalAverage="0" bottom="0" percent="0" rank="0" text="" dxfId="316">
      <formula>5</formula>
    </cfRule>
    <cfRule type="cellIs" priority="342" operator="equal" aboveAverage="0" equalAverage="0" bottom="0" percent="0" rank="0" text="" dxfId="317">
      <formula>4</formula>
    </cfRule>
    <cfRule type="cellIs" priority="343" operator="equal" aboveAverage="0" equalAverage="0" bottom="0" percent="0" rank="0" text="" dxfId="318">
      <formula>3</formula>
    </cfRule>
  </conditionalFormatting>
  <conditionalFormatting sqref="N5:R5">
    <cfRule type="expression" priority="344" aboveAverage="0" equalAverage="0" bottom="0" percent="0" rank="0" text="" dxfId="319">
      <formula>$D$1&lt;N5</formula>
    </cfRule>
    <cfRule type="expression" priority="345" aboveAverage="0" equalAverage="0" bottom="0" percent="0" rank="0" text="" dxfId="320">
      <formula>$D$1&gt;N5</formula>
    </cfRule>
  </conditionalFormatting>
  <conditionalFormatting sqref="G3:J3">
    <cfRule type="expression" priority="346" aboveAverage="0" equalAverage="0" bottom="0" percent="0" rank="0" text="" dxfId="321">
      <formula>$D$1&lt;G3</formula>
    </cfRule>
    <cfRule type="expression" priority="347" aboveAverage="0" equalAverage="0" bottom="0" percent="0" rank="0" text="" dxfId="322">
      <formula>$D$1&gt;G3</formula>
    </cfRule>
  </conditionalFormatting>
  <conditionalFormatting sqref="I3">
    <cfRule type="expression" priority="348" aboveAverage="0" equalAverage="0" bottom="0" percent="0" rank="0" text="" dxfId="323">
      <formula>$D$1&lt;I3</formula>
    </cfRule>
    <cfRule type="expression" priority="349" aboveAverage="0" equalAverage="0" bottom="0" percent="0" rank="0" text="" dxfId="324">
      <formula>$D$1&gt;I3</formula>
    </cfRule>
  </conditionalFormatting>
  <conditionalFormatting sqref="G3:H3">
    <cfRule type="expression" priority="350" aboveAverage="0" equalAverage="0" bottom="0" percent="0" rank="0" text="" dxfId="325">
      <formula>$D$1&lt;G3</formula>
    </cfRule>
    <cfRule type="expression" priority="351" aboveAverage="0" equalAverage="0" bottom="0" percent="0" rank="0" text="" dxfId="326">
      <formula>$D$1&gt;G3</formula>
    </cfRule>
  </conditionalFormatting>
  <conditionalFormatting sqref="I3">
    <cfRule type="expression" priority="352" aboveAverage="0" equalAverage="0" bottom="0" percent="0" rank="0" text="" dxfId="327">
      <formula>$D$1&lt;I3</formula>
    </cfRule>
    <cfRule type="expression" priority="353" aboveAverage="0" equalAverage="0" bottom="0" percent="0" rank="0" text="" dxfId="328">
      <formula>$D$1&gt;I3</formula>
    </cfRule>
  </conditionalFormatting>
  <conditionalFormatting sqref="G3">
    <cfRule type="expression" priority="354" aboveAverage="0" equalAverage="0" bottom="0" percent="0" rank="0" text="" dxfId="329">
      <formula>$D$1&lt;G3</formula>
    </cfRule>
    <cfRule type="expression" priority="355" aboveAverage="0" equalAverage="0" bottom="0" percent="0" rank="0" text="" dxfId="330">
      <formula>$D$1&gt;G3</formula>
    </cfRule>
  </conditionalFormatting>
  <conditionalFormatting sqref="F3">
    <cfRule type="expression" priority="356" aboveAverage="0" equalAverage="0" bottom="0" percent="0" rank="0" text="" dxfId="331">
      <formula>$D$1&lt;F3</formula>
    </cfRule>
    <cfRule type="expression" priority="357" aboveAverage="0" equalAverage="0" bottom="0" percent="0" rank="0" text="" dxfId="332">
      <formula>$D$1&gt;F3</formula>
    </cfRule>
  </conditionalFormatting>
  <conditionalFormatting sqref="F3">
    <cfRule type="expression" priority="358" aboveAverage="0" equalAverage="0" bottom="0" percent="0" rank="0" text="" dxfId="333">
      <formula>$D$1&lt;F3</formula>
    </cfRule>
    <cfRule type="expression" priority="359" aboveAverage="0" equalAverage="0" bottom="0" percent="0" rank="0" text="" dxfId="334">
      <formula>$D$1&gt;F3</formula>
    </cfRule>
  </conditionalFormatting>
  <conditionalFormatting sqref="F3">
    <cfRule type="expression" priority="360" aboveAverage="0" equalAverage="0" bottom="0" percent="0" rank="0" text="" dxfId="335">
      <formula>$D$1&lt;F3</formula>
    </cfRule>
    <cfRule type="expression" priority="361" aboveAverage="0" equalAverage="0" bottom="0" percent="0" rank="0" text="" dxfId="336">
      <formula>$D$1&gt;F3</formula>
    </cfRule>
  </conditionalFormatting>
  <conditionalFormatting sqref="J3">
    <cfRule type="expression" priority="362" aboveAverage="0" equalAverage="0" bottom="0" percent="0" rank="0" text="" dxfId="337">
      <formula>$D$1&lt;J3</formula>
    </cfRule>
    <cfRule type="expression" priority="363" aboveAverage="0" equalAverage="0" bottom="0" percent="0" rank="0" text="" dxfId="338">
      <formula>$D$1&gt;J3</formula>
    </cfRule>
  </conditionalFormatting>
  <conditionalFormatting sqref="J3">
    <cfRule type="expression" priority="364" aboveAverage="0" equalAverage="0" bottom="0" percent="0" rank="0" text="" dxfId="339">
      <formula>$D$1&lt;J3</formula>
    </cfRule>
    <cfRule type="expression" priority="365" aboveAverage="0" equalAverage="0" bottom="0" percent="0" rank="0" text="" dxfId="340">
      <formula>$D$1&gt;J3</formula>
    </cfRule>
  </conditionalFormatting>
  <conditionalFormatting sqref="J3">
    <cfRule type="expression" priority="366" aboveAverage="0" equalAverage="0" bottom="0" percent="0" rank="0" text="" dxfId="341">
      <formula>$D$1&lt;J3</formula>
    </cfRule>
    <cfRule type="expression" priority="367" aboveAverage="0" equalAverage="0" bottom="0" percent="0" rank="0" text="" dxfId="342">
      <formula>$D$1&gt;J3</formula>
    </cfRule>
  </conditionalFormatting>
  <conditionalFormatting sqref="G3">
    <cfRule type="expression" priority="368" aboveAverage="0" equalAverage="0" bottom="0" percent="0" rank="0" text="" dxfId="343">
      <formula>$D$1&lt;G3</formula>
    </cfRule>
    <cfRule type="expression" priority="369" aboveAverage="0" equalAverage="0" bottom="0" percent="0" rank="0" text="" dxfId="344">
      <formula>$D$1&gt;G3</formula>
    </cfRule>
  </conditionalFormatting>
  <conditionalFormatting sqref="G3">
    <cfRule type="expression" priority="370" aboveAverage="0" equalAverage="0" bottom="0" percent="0" rank="0" text="" dxfId="345">
      <formula>$D$1&lt;G3</formula>
    </cfRule>
    <cfRule type="expression" priority="371" aboveAverage="0" equalAverage="0" bottom="0" percent="0" rank="0" text="" dxfId="346">
      <formula>$D$1&gt;G3</formula>
    </cfRule>
  </conditionalFormatting>
  <conditionalFormatting sqref="H3">
    <cfRule type="expression" priority="372" aboveAverage="0" equalAverage="0" bottom="0" percent="0" rank="0" text="" dxfId="347">
      <formula>$D$1&lt;H3</formula>
    </cfRule>
    <cfRule type="expression" priority="373" aboveAverage="0" equalAverage="0" bottom="0" percent="0" rank="0" text="" dxfId="348">
      <formula>$D$1&gt;H3</formula>
    </cfRule>
  </conditionalFormatting>
  <conditionalFormatting sqref="F5">
    <cfRule type="cellIs" priority="374" operator="equal" aboveAverage="0" equalAverage="0" bottom="0" percent="0" rank="0" text="" dxfId="349">
      <formula>5</formula>
    </cfRule>
    <cfRule type="cellIs" priority="375" operator="equal" aboveAverage="0" equalAverage="0" bottom="0" percent="0" rank="0" text="" dxfId="350">
      <formula>4</formula>
    </cfRule>
    <cfRule type="cellIs" priority="376" operator="equal" aboveAverage="0" equalAverage="0" bottom="0" percent="0" rank="0" text="" dxfId="351">
      <formula>3</formula>
    </cfRule>
  </conditionalFormatting>
  <conditionalFormatting sqref="F4">
    <cfRule type="expression" priority="377" aboveAverage="0" equalAverage="0" bottom="0" percent="0" rank="0" text="" dxfId="352">
      <formula>$D$1&lt;F4</formula>
    </cfRule>
    <cfRule type="expression" priority="378" aboveAverage="0" equalAverage="0" bottom="0" percent="0" rank="0" text="" dxfId="353">
      <formula>$D$1&gt;F4</formula>
    </cfRule>
  </conditionalFormatting>
  <conditionalFormatting sqref="F4">
    <cfRule type="expression" priority="379" aboveAverage="0" equalAverage="0" bottom="0" percent="0" rank="0" text="" dxfId="354">
      <formula>$D$1&lt;F4</formula>
    </cfRule>
    <cfRule type="expression" priority="380" aboveAverage="0" equalAverage="0" bottom="0" percent="0" rank="0" text="" dxfId="355">
      <formula>$D$1&gt;F4</formula>
    </cfRule>
  </conditionalFormatting>
  <conditionalFormatting sqref="F4">
    <cfRule type="expression" priority="381" aboveAverage="0" equalAverage="0" bottom="0" percent="0" rank="0" text="" dxfId="356">
      <formula>$D$1&lt;F4</formula>
    </cfRule>
    <cfRule type="expression" priority="382" aboveAverage="0" equalAverage="0" bottom="0" percent="0" rank="0" text="" dxfId="357">
      <formula>$D$1&gt;F4</formula>
    </cfRule>
  </conditionalFormatting>
  <conditionalFormatting sqref="F4">
    <cfRule type="expression" priority="383" aboveAverage="0" equalAverage="0" bottom="0" percent="0" rank="0" text="" dxfId="358">
      <formula>$D$1&lt;F4</formula>
    </cfRule>
    <cfRule type="expression" priority="384" aboveAverage="0" equalAverage="0" bottom="0" percent="0" rank="0" text="" dxfId="359">
      <formula>$D$1&gt;F4</formula>
    </cfRule>
  </conditionalFormatting>
  <conditionalFormatting sqref="F4">
    <cfRule type="expression" priority="385" aboveAverage="0" equalAverage="0" bottom="0" percent="0" rank="0" text="" dxfId="360">
      <formula>$D$1&lt;F4</formula>
    </cfRule>
    <cfRule type="expression" priority="386" aboveAverage="0" equalAverage="0" bottom="0" percent="0" rank="0" text="" dxfId="361">
      <formula>$D$1&gt;F4</formula>
    </cfRule>
  </conditionalFormatting>
  <conditionalFormatting sqref="F4">
    <cfRule type="expression" priority="387" aboveAverage="0" equalAverage="0" bottom="0" percent="0" rank="0" text="" dxfId="362">
      <formula>$D$1&lt;F4</formula>
    </cfRule>
    <cfRule type="expression" priority="388" aboveAverage="0" equalAverage="0" bottom="0" percent="0" rank="0" text="" dxfId="363">
      <formula>$D$1&gt;F4</formula>
    </cfRule>
  </conditionalFormatting>
  <conditionalFormatting sqref="F4">
    <cfRule type="expression" priority="389" aboveAverage="0" equalAverage="0" bottom="0" percent="0" rank="0" text="" dxfId="364">
      <formula>$D$1&lt;F4</formula>
    </cfRule>
    <cfRule type="expression" priority="390" aboveAverage="0" equalAverage="0" bottom="0" percent="0" rank="0" text="" dxfId="365">
      <formula>$D$1&gt;F4</formula>
    </cfRule>
  </conditionalFormatting>
  <conditionalFormatting sqref="H3">
    <cfRule type="expression" priority="391" aboveAverage="0" equalAverage="0" bottom="0" percent="0" rank="0" text="" dxfId="366">
      <formula>$D$1&lt;H3</formula>
    </cfRule>
    <cfRule type="expression" priority="392" aboveAverage="0" equalAverage="0" bottom="0" percent="0" rank="0" text="" dxfId="367">
      <formula>$D$1&gt;H3</formula>
    </cfRule>
  </conditionalFormatting>
  <conditionalFormatting sqref="I3">
    <cfRule type="expression" priority="393" aboveAverage="0" equalAverage="0" bottom="0" percent="0" rank="0" text="" dxfId="368">
      <formula>$D$1&lt;I3</formula>
    </cfRule>
    <cfRule type="expression" priority="394" aboveAverage="0" equalAverage="0" bottom="0" percent="0" rank="0" text="" dxfId="369">
      <formula>$D$1&gt;I3</formula>
    </cfRule>
  </conditionalFormatting>
  <conditionalFormatting sqref="I3">
    <cfRule type="expression" priority="395" aboveAverage="0" equalAverage="0" bottom="0" percent="0" rank="0" text="" dxfId="370">
      <formula>$D$1&lt;I3</formula>
    </cfRule>
    <cfRule type="expression" priority="396" aboveAverage="0" equalAverage="0" bottom="0" percent="0" rank="0" text="" dxfId="371">
      <formula>$D$1&gt;I3</formula>
    </cfRule>
  </conditionalFormatting>
  <conditionalFormatting sqref="F4">
    <cfRule type="expression" priority="397" aboveAverage="0" equalAverage="0" bottom="0" percent="0" rank="0" text="" dxfId="372">
      <formula>$D$1&lt;F4</formula>
    </cfRule>
    <cfRule type="expression" priority="398" aboveAverage="0" equalAverage="0" bottom="0" percent="0" rank="0" text="" dxfId="373">
      <formula>$D$1&gt;F4</formula>
    </cfRule>
  </conditionalFormatting>
  <conditionalFormatting sqref="F4">
    <cfRule type="expression" priority="399" aboveAverage="0" equalAverage="0" bottom="0" percent="0" rank="0" text="" dxfId="374">
      <formula>$D$1&lt;F4</formula>
    </cfRule>
    <cfRule type="expression" priority="400" aboveAverage="0" equalAverage="0" bottom="0" percent="0" rank="0" text="" dxfId="375">
      <formula>$D$1&gt;F4</formula>
    </cfRule>
  </conditionalFormatting>
  <conditionalFormatting sqref="F5">
    <cfRule type="cellIs" priority="401" operator="equal" aboveAverage="0" equalAverage="0" bottom="0" percent="0" rank="0" text="" dxfId="376">
      <formula>5</formula>
    </cfRule>
    <cfRule type="cellIs" priority="402" operator="equal" aboveAverage="0" equalAverage="0" bottom="0" percent="0" rank="0" text="" dxfId="377">
      <formula>4</formula>
    </cfRule>
    <cfRule type="cellIs" priority="403" operator="equal" aboveAverage="0" equalAverage="0" bottom="0" percent="0" rank="0" text="" dxfId="378">
      <formula>3</formula>
    </cfRule>
  </conditionalFormatting>
  <conditionalFormatting sqref="F4">
    <cfRule type="expression" priority="404" aboveAverage="0" equalAverage="0" bottom="0" percent="0" rank="0" text="" dxfId="379">
      <formula>$D$1&lt;F4</formula>
    </cfRule>
    <cfRule type="expression" priority="405" aboveAverage="0" equalAverage="0" bottom="0" percent="0" rank="0" text="" dxfId="380">
      <formula>$D$1&gt;F4</formula>
    </cfRule>
  </conditionalFormatting>
  <conditionalFormatting sqref="F4">
    <cfRule type="expression" priority="406" aboveAverage="0" equalAverage="0" bottom="0" percent="0" rank="0" text="" dxfId="381">
      <formula>$D$1&lt;F4</formula>
    </cfRule>
    <cfRule type="expression" priority="407" aboveAverage="0" equalAverage="0" bottom="0" percent="0" rank="0" text="" dxfId="382">
      <formula>$D$1&gt;F4</formula>
    </cfRule>
  </conditionalFormatting>
  <conditionalFormatting sqref="F5">
    <cfRule type="cellIs" priority="408" operator="equal" aboveAverage="0" equalAverage="0" bottom="0" percent="0" rank="0" text="" dxfId="383">
      <formula>5</formula>
    </cfRule>
    <cfRule type="cellIs" priority="409" operator="equal" aboveAverage="0" equalAverage="0" bottom="0" percent="0" rank="0" text="" dxfId="384">
      <formula>4</formula>
    </cfRule>
    <cfRule type="cellIs" priority="410" operator="equal" aboveAverage="0" equalAverage="0" bottom="0" percent="0" rank="0" text="" dxfId="385">
      <formula>3</formula>
    </cfRule>
  </conditionalFormatting>
  <conditionalFormatting sqref="F4">
    <cfRule type="expression" priority="411" aboveAverage="0" equalAverage="0" bottom="0" percent="0" rank="0" text="" dxfId="386">
      <formula>$D$1&lt;F4</formula>
    </cfRule>
    <cfRule type="expression" priority="412" aboveAverage="0" equalAverage="0" bottom="0" percent="0" rank="0" text="" dxfId="387">
      <formula>$D$1&gt;F4</formula>
    </cfRule>
  </conditionalFormatting>
  <conditionalFormatting sqref="F4">
    <cfRule type="expression" priority="413" aboveAverage="0" equalAverage="0" bottom="0" percent="0" rank="0" text="" dxfId="388">
      <formula>$D$1&lt;F4</formula>
    </cfRule>
    <cfRule type="expression" priority="414" aboveAverage="0" equalAverage="0" bottom="0" percent="0" rank="0" text="" dxfId="389">
      <formula>$D$1&gt;F4</formula>
    </cfRule>
  </conditionalFormatting>
  <conditionalFormatting sqref="F4">
    <cfRule type="expression" priority="415" aboveAverage="0" equalAverage="0" bottom="0" percent="0" rank="0" text="" dxfId="390">
      <formula>$D$1&lt;F4</formula>
    </cfRule>
    <cfRule type="expression" priority="416" aboveAverage="0" equalAverage="0" bottom="0" percent="0" rank="0" text="" dxfId="391">
      <formula>$D$1&gt;F4</formula>
    </cfRule>
  </conditionalFormatting>
  <conditionalFormatting sqref="F5">
    <cfRule type="cellIs" priority="417" operator="equal" aboveAverage="0" equalAverage="0" bottom="0" percent="0" rank="0" text="" dxfId="392">
      <formula>5</formula>
    </cfRule>
    <cfRule type="cellIs" priority="418" operator="equal" aboveAverage="0" equalAverage="0" bottom="0" percent="0" rank="0" text="" dxfId="393">
      <formula>4</formula>
    </cfRule>
    <cfRule type="cellIs" priority="419" operator="equal" aboveAverage="0" equalAverage="0" bottom="0" percent="0" rank="0" text="" dxfId="394">
      <formula>3</formula>
    </cfRule>
  </conditionalFormatting>
  <conditionalFormatting sqref="F4">
    <cfRule type="expression" priority="420" aboveAverage="0" equalAverage="0" bottom="0" percent="0" rank="0" text="" dxfId="395">
      <formula>$D$1&lt;F4</formula>
    </cfRule>
    <cfRule type="expression" priority="421" aboveAverage="0" equalAverage="0" bottom="0" percent="0" rank="0" text="" dxfId="396">
      <formula>$D$1&gt;F4</formula>
    </cfRule>
  </conditionalFormatting>
  <conditionalFormatting sqref="F5">
    <cfRule type="cellIs" priority="422" operator="equal" aboveAverage="0" equalAverage="0" bottom="0" percent="0" rank="0" text="" dxfId="397">
      <formula>5</formula>
    </cfRule>
    <cfRule type="cellIs" priority="423" operator="equal" aboveAverage="0" equalAverage="0" bottom="0" percent="0" rank="0" text="" dxfId="398">
      <formula>4</formula>
    </cfRule>
    <cfRule type="cellIs" priority="424" operator="equal" aboveAverage="0" equalAverage="0" bottom="0" percent="0" rank="0" text="" dxfId="399">
      <formula>3</formula>
    </cfRule>
  </conditionalFormatting>
  <conditionalFormatting sqref="F4">
    <cfRule type="expression" priority="425" aboveAverage="0" equalAverage="0" bottom="0" percent="0" rank="0" text="" dxfId="400">
      <formula>$D$1&lt;F4</formula>
    </cfRule>
    <cfRule type="expression" priority="426" aboveAverage="0" equalAverage="0" bottom="0" percent="0" rank="0" text="" dxfId="401">
      <formula>$D$1&gt;F4</formula>
    </cfRule>
  </conditionalFormatting>
  <conditionalFormatting sqref="F5">
    <cfRule type="cellIs" priority="427" operator="equal" aboveAverage="0" equalAverage="0" bottom="0" percent="0" rank="0" text="" dxfId="402">
      <formula>5</formula>
    </cfRule>
    <cfRule type="cellIs" priority="428" operator="equal" aboveAverage="0" equalAverage="0" bottom="0" percent="0" rank="0" text="" dxfId="403">
      <formula>4</formula>
    </cfRule>
    <cfRule type="cellIs" priority="429" operator="equal" aboveAverage="0" equalAverage="0" bottom="0" percent="0" rank="0" text="" dxfId="404">
      <formula>3</formula>
    </cfRule>
  </conditionalFormatting>
  <conditionalFormatting sqref="F4">
    <cfRule type="expression" priority="430" aboveAverage="0" equalAverage="0" bottom="0" percent="0" rank="0" text="" dxfId="405">
      <formula>$D$1&lt;F4</formula>
    </cfRule>
    <cfRule type="expression" priority="431" aboveAverage="0" equalAverage="0" bottom="0" percent="0" rank="0" text="" dxfId="406">
      <formula>$D$1&gt;F4</formula>
    </cfRule>
  </conditionalFormatting>
  <conditionalFormatting sqref="F5">
    <cfRule type="cellIs" priority="432" operator="equal" aboveAverage="0" equalAverage="0" bottom="0" percent="0" rank="0" text="" dxfId="407">
      <formula>5</formula>
    </cfRule>
    <cfRule type="cellIs" priority="433" operator="equal" aboveAverage="0" equalAverage="0" bottom="0" percent="0" rank="0" text="" dxfId="408">
      <formula>4</formula>
    </cfRule>
    <cfRule type="cellIs" priority="434" operator="equal" aboveAverage="0" equalAverage="0" bottom="0" percent="0" rank="0" text="" dxfId="409">
      <formula>3</formula>
    </cfRule>
  </conditionalFormatting>
  <conditionalFormatting sqref="F4">
    <cfRule type="expression" priority="435" aboveAverage="0" equalAverage="0" bottom="0" percent="0" rank="0" text="" dxfId="410">
      <formula>$D$1&lt;F4</formula>
    </cfRule>
    <cfRule type="expression" priority="436" aboveAverage="0" equalAverage="0" bottom="0" percent="0" rank="0" text="" dxfId="411">
      <formula>$D$1&gt;F4</formula>
    </cfRule>
  </conditionalFormatting>
  <conditionalFormatting sqref="F4">
    <cfRule type="expression" priority="437" aboveAverage="0" equalAverage="0" bottom="0" percent="0" rank="0" text="" dxfId="412">
      <formula>$D$1&lt;F4</formula>
    </cfRule>
    <cfRule type="expression" priority="438" aboveAverage="0" equalAverage="0" bottom="0" percent="0" rank="0" text="" dxfId="413">
      <formula>$D$1&gt;F4</formula>
    </cfRule>
  </conditionalFormatting>
  <conditionalFormatting sqref="F4">
    <cfRule type="expression" priority="439" aboveAverage="0" equalAverage="0" bottom="0" percent="0" rank="0" text="" dxfId="414">
      <formula>$D$1&lt;F4</formula>
    </cfRule>
    <cfRule type="expression" priority="440" aboveAverage="0" equalAverage="0" bottom="0" percent="0" rank="0" text="" dxfId="415">
      <formula>$D$1&gt;F4</formula>
    </cfRule>
  </conditionalFormatting>
  <conditionalFormatting sqref="F4">
    <cfRule type="expression" priority="441" aboveAverage="0" equalAverage="0" bottom="0" percent="0" rank="0" text="" dxfId="416">
      <formula>$D$1&lt;F4</formula>
    </cfRule>
    <cfRule type="expression" priority="442" aboveAverage="0" equalAverage="0" bottom="0" percent="0" rank="0" text="" dxfId="417">
      <formula>$D$1&gt;F4</formula>
    </cfRule>
  </conditionalFormatting>
  <conditionalFormatting sqref="F4">
    <cfRule type="expression" priority="443" aboveAverage="0" equalAverage="0" bottom="0" percent="0" rank="0" text="" dxfId="418">
      <formula>$D$1&lt;F4</formula>
    </cfRule>
    <cfRule type="expression" priority="444" aboveAverage="0" equalAverage="0" bottom="0" percent="0" rank="0" text="" dxfId="419">
      <formula>$D$1&gt;F4</formula>
    </cfRule>
  </conditionalFormatting>
  <conditionalFormatting sqref="F4">
    <cfRule type="expression" priority="445" aboveAverage="0" equalAverage="0" bottom="0" percent="0" rank="0" text="" dxfId="420">
      <formula>$D$1&lt;F4</formula>
    </cfRule>
    <cfRule type="expression" priority="446" aboveAverage="0" equalAverage="0" bottom="0" percent="0" rank="0" text="" dxfId="421">
      <formula>$D$1&gt;F4</formula>
    </cfRule>
  </conditionalFormatting>
  <conditionalFormatting sqref="F4">
    <cfRule type="expression" priority="447" aboveAverage="0" equalAverage="0" bottom="0" percent="0" rank="0" text="" dxfId="422">
      <formula>$D$1&lt;F4</formula>
    </cfRule>
    <cfRule type="expression" priority="448" aboveAverage="0" equalAverage="0" bottom="0" percent="0" rank="0" text="" dxfId="423">
      <formula>$D$1&gt;F4</formula>
    </cfRule>
  </conditionalFormatting>
  <conditionalFormatting sqref="F4">
    <cfRule type="expression" priority="449" aboveAverage="0" equalAverage="0" bottom="0" percent="0" rank="0" text="" dxfId="424">
      <formula>$D$1&lt;F4</formula>
    </cfRule>
    <cfRule type="expression" priority="450" aboveAverage="0" equalAverage="0" bottom="0" percent="0" rank="0" text="" dxfId="425">
      <formula>$D$1&gt;F4</formula>
    </cfRule>
  </conditionalFormatting>
  <conditionalFormatting sqref="F4">
    <cfRule type="expression" priority="451" aboveAverage="0" equalAverage="0" bottom="0" percent="0" rank="0" text="" dxfId="426">
      <formula>$D$1&lt;F4</formula>
    </cfRule>
    <cfRule type="expression" priority="452" aboveAverage="0" equalAverage="0" bottom="0" percent="0" rank="0" text="" dxfId="427">
      <formula>$D$1&gt;F4</formula>
    </cfRule>
  </conditionalFormatting>
  <conditionalFormatting sqref="F4">
    <cfRule type="expression" priority="453" aboveAverage="0" equalAverage="0" bottom="0" percent="0" rank="0" text="" dxfId="428">
      <formula>$D$1&lt;F4</formula>
    </cfRule>
    <cfRule type="expression" priority="454" aboveAverage="0" equalAverage="0" bottom="0" percent="0" rank="0" text="" dxfId="429">
      <formula>$D$1&gt;F4</formula>
    </cfRule>
  </conditionalFormatting>
  <conditionalFormatting sqref="G5">
    <cfRule type="cellIs" priority="455" operator="equal" aboveAverage="0" equalAverage="0" bottom="0" percent="0" rank="0" text="" dxfId="430">
      <formula>5</formula>
    </cfRule>
    <cfRule type="cellIs" priority="456" operator="equal" aboveAverage="0" equalAverage="0" bottom="0" percent="0" rank="0" text="" dxfId="431">
      <formula>4</formula>
    </cfRule>
    <cfRule type="cellIs" priority="457" operator="equal" aboveAverage="0" equalAverage="0" bottom="0" percent="0" rank="0" text="" dxfId="432">
      <formula>3</formula>
    </cfRule>
  </conditionalFormatting>
  <conditionalFormatting sqref="G4">
    <cfRule type="expression" priority="458" aboveAverage="0" equalAverage="0" bottom="0" percent="0" rank="0" text="" dxfId="433">
      <formula>$D$1&lt;G4</formula>
    </cfRule>
    <cfRule type="expression" priority="459" aboveAverage="0" equalAverage="0" bottom="0" percent="0" rank="0" text="" dxfId="434">
      <formula>$D$1&gt;G4</formula>
    </cfRule>
  </conditionalFormatting>
  <conditionalFormatting sqref="G4">
    <cfRule type="expression" priority="460" aboveAverage="0" equalAverage="0" bottom="0" percent="0" rank="0" text="" dxfId="435">
      <formula>$D$1&lt;G4</formula>
    </cfRule>
    <cfRule type="expression" priority="461" aboveAverage="0" equalAverage="0" bottom="0" percent="0" rank="0" text="" dxfId="436">
      <formula>$D$1&gt;G4</formula>
    </cfRule>
  </conditionalFormatting>
  <conditionalFormatting sqref="G4">
    <cfRule type="expression" priority="462" aboveAverage="0" equalAverage="0" bottom="0" percent="0" rank="0" text="" dxfId="437">
      <formula>$D$1&lt;G4</formula>
    </cfRule>
    <cfRule type="expression" priority="463" aboveAverage="0" equalAverage="0" bottom="0" percent="0" rank="0" text="" dxfId="438">
      <formula>$D$1&gt;G4</formula>
    </cfRule>
  </conditionalFormatting>
  <conditionalFormatting sqref="G4">
    <cfRule type="expression" priority="464" aboveAverage="0" equalAverage="0" bottom="0" percent="0" rank="0" text="" dxfId="439">
      <formula>$D$1&lt;G4</formula>
    </cfRule>
    <cfRule type="expression" priority="465" aboveAverage="0" equalAverage="0" bottom="0" percent="0" rank="0" text="" dxfId="440">
      <formula>$D$1&gt;G4</formula>
    </cfRule>
  </conditionalFormatting>
  <conditionalFormatting sqref="G4">
    <cfRule type="expression" priority="466" aboveAverage="0" equalAverage="0" bottom="0" percent="0" rank="0" text="" dxfId="441">
      <formula>$D$1&lt;G4</formula>
    </cfRule>
    <cfRule type="expression" priority="467" aboveAverage="0" equalAverage="0" bottom="0" percent="0" rank="0" text="" dxfId="442">
      <formula>$D$1&gt;G4</formula>
    </cfRule>
  </conditionalFormatting>
  <conditionalFormatting sqref="G5">
    <cfRule type="cellIs" priority="468" operator="equal" aboveAverage="0" equalAverage="0" bottom="0" percent="0" rank="0" text="" dxfId="443">
      <formula>5</formula>
    </cfRule>
    <cfRule type="cellIs" priority="469" operator="equal" aboveAverage="0" equalAverage="0" bottom="0" percent="0" rank="0" text="" dxfId="444">
      <formula>4</formula>
    </cfRule>
    <cfRule type="cellIs" priority="470" operator="equal" aboveAverage="0" equalAverage="0" bottom="0" percent="0" rank="0" text="" dxfId="445">
      <formula>3</formula>
    </cfRule>
  </conditionalFormatting>
  <conditionalFormatting sqref="G5">
    <cfRule type="cellIs" priority="471" operator="equal" aboveAverage="0" equalAverage="0" bottom="0" percent="0" rank="0" text="" dxfId="446">
      <formula>5</formula>
    </cfRule>
    <cfRule type="cellIs" priority="472" operator="equal" aboveAverage="0" equalAverage="0" bottom="0" percent="0" rank="0" text="" dxfId="447">
      <formula>4</formula>
    </cfRule>
    <cfRule type="cellIs" priority="473" operator="equal" aboveAverage="0" equalAverage="0" bottom="0" percent="0" rank="0" text="" dxfId="448">
      <formula>3</formula>
    </cfRule>
  </conditionalFormatting>
  <conditionalFormatting sqref="G4">
    <cfRule type="expression" priority="474" aboveAverage="0" equalAverage="0" bottom="0" percent="0" rank="0" text="" dxfId="449">
      <formula>$D$1&lt;G4</formula>
    </cfRule>
    <cfRule type="expression" priority="475" aboveAverage="0" equalAverage="0" bottom="0" percent="0" rank="0" text="" dxfId="0">
      <formula>$D$1&gt;G4</formula>
    </cfRule>
  </conditionalFormatting>
  <conditionalFormatting sqref="I4">
    <cfRule type="expression" priority="476" aboveAverage="0" equalAverage="0" bottom="0" percent="0" rank="0" text="" dxfId="1">
      <formula>$D$1&lt;I4</formula>
    </cfRule>
    <cfRule type="expression" priority="477" aboveAverage="0" equalAverage="0" bottom="0" percent="0" rank="0" text="" dxfId="2">
      <formula>$D$1&gt;I4</formula>
    </cfRule>
  </conditionalFormatting>
  <conditionalFormatting sqref="I4">
    <cfRule type="expression" priority="478" aboveAverage="0" equalAverage="0" bottom="0" percent="0" rank="0" text="" dxfId="3">
      <formula>$D$1&lt;I4</formula>
    </cfRule>
    <cfRule type="expression" priority="479" aboveAverage="0" equalAverage="0" bottom="0" percent="0" rank="0" text="" dxfId="4">
      <formula>$D$1&gt;I4</formula>
    </cfRule>
  </conditionalFormatting>
  <conditionalFormatting sqref="I4">
    <cfRule type="expression" priority="480" aboveAverage="0" equalAverage="0" bottom="0" percent="0" rank="0" text="" dxfId="5">
      <formula>$D$1&lt;I4</formula>
    </cfRule>
    <cfRule type="expression" priority="481" aboveAverage="0" equalAverage="0" bottom="0" percent="0" rank="0" text="" dxfId="6">
      <formula>$D$1&gt;I4</formula>
    </cfRule>
  </conditionalFormatting>
  <conditionalFormatting sqref="I4">
    <cfRule type="expression" priority="482" aboveAverage="0" equalAverage="0" bottom="0" percent="0" rank="0" text="" dxfId="7">
      <formula>$D$1&lt;I4</formula>
    </cfRule>
    <cfRule type="expression" priority="483" aboveAverage="0" equalAverage="0" bottom="0" percent="0" rank="0" text="" dxfId="8">
      <formula>$D$1&gt;I4</formula>
    </cfRule>
  </conditionalFormatting>
  <conditionalFormatting sqref="I4">
    <cfRule type="expression" priority="484" aboveAverage="0" equalAverage="0" bottom="0" percent="0" rank="0" text="" dxfId="9">
      <formula>$D$1&lt;I4</formula>
    </cfRule>
    <cfRule type="expression" priority="485" aboveAverage="0" equalAverage="0" bottom="0" percent="0" rank="0" text="" dxfId="10">
      <formula>$D$1&gt;I4</formula>
    </cfRule>
  </conditionalFormatting>
  <conditionalFormatting sqref="I4">
    <cfRule type="expression" priority="486" aboveAverage="0" equalAverage="0" bottom="0" percent="0" rank="0" text="" dxfId="11">
      <formula>$D$1&lt;I4</formula>
    </cfRule>
    <cfRule type="expression" priority="487" aboveAverage="0" equalAverage="0" bottom="0" percent="0" rank="0" text="" dxfId="12">
      <formula>$D$1&gt;I4</formula>
    </cfRule>
  </conditionalFormatting>
  <conditionalFormatting sqref="I4">
    <cfRule type="expression" priority="488" aboveAverage="0" equalAverage="0" bottom="0" percent="0" rank="0" text="" dxfId="13">
      <formula>$D$1&lt;I4</formula>
    </cfRule>
    <cfRule type="expression" priority="489" aboveAverage="0" equalAverage="0" bottom="0" percent="0" rank="0" text="" dxfId="14">
      <formula>$D$1&gt;I4</formula>
    </cfRule>
  </conditionalFormatting>
  <conditionalFormatting sqref="I4">
    <cfRule type="expression" priority="490" aboveAverage="0" equalAverage="0" bottom="0" percent="0" rank="0" text="" dxfId="15">
      <formula>$D$1&lt;I4</formula>
    </cfRule>
    <cfRule type="expression" priority="491" aboveAverage="0" equalAverage="0" bottom="0" percent="0" rank="0" text="" dxfId="16">
      <formula>$D$1&gt;I4</formula>
    </cfRule>
  </conditionalFormatting>
  <conditionalFormatting sqref="I4">
    <cfRule type="expression" priority="492" aboveAverage="0" equalAverage="0" bottom="0" percent="0" rank="0" text="" dxfId="17">
      <formula>$D$1&lt;I4</formula>
    </cfRule>
    <cfRule type="expression" priority="493" aboveAverage="0" equalAverage="0" bottom="0" percent="0" rank="0" text="" dxfId="18">
      <formula>$D$1&gt;I4</formula>
    </cfRule>
  </conditionalFormatting>
  <conditionalFormatting sqref="I4">
    <cfRule type="expression" priority="494" aboveAverage="0" equalAverage="0" bottom="0" percent="0" rank="0" text="" dxfId="19">
      <formula>$D$1&lt;I4</formula>
    </cfRule>
    <cfRule type="expression" priority="495" aboveAverage="0" equalAverage="0" bottom="0" percent="0" rank="0" text="" dxfId="20">
      <formula>$D$1&gt;I4</formula>
    </cfRule>
  </conditionalFormatting>
  <conditionalFormatting sqref="I4">
    <cfRule type="expression" priority="496" aboveAverage="0" equalAverage="0" bottom="0" percent="0" rank="0" text="" dxfId="21">
      <formula>$D$1&lt;I4</formula>
    </cfRule>
    <cfRule type="expression" priority="497" aboveAverage="0" equalAverage="0" bottom="0" percent="0" rank="0" text="" dxfId="22">
      <formula>$D$1&gt;I4</formula>
    </cfRule>
  </conditionalFormatting>
  <conditionalFormatting sqref="I4">
    <cfRule type="expression" priority="498" aboveAverage="0" equalAverage="0" bottom="0" percent="0" rank="0" text="" dxfId="23">
      <formula>$D$1&lt;I4</formula>
    </cfRule>
    <cfRule type="expression" priority="499" aboveAverage="0" equalAverage="0" bottom="0" percent="0" rank="0" text="" dxfId="24">
      <formula>$D$1&gt;I4</formula>
    </cfRule>
  </conditionalFormatting>
  <conditionalFormatting sqref="I4">
    <cfRule type="expression" priority="500" aboveAverage="0" equalAverage="0" bottom="0" percent="0" rank="0" text="" dxfId="25">
      <formula>$D$1&lt;I4</formula>
    </cfRule>
    <cfRule type="expression" priority="501" aboveAverage="0" equalAverage="0" bottom="0" percent="0" rank="0" text="" dxfId="26">
      <formula>$D$1&gt;I4</formula>
    </cfRule>
  </conditionalFormatting>
  <conditionalFormatting sqref="I4">
    <cfRule type="expression" priority="502" aboveAverage="0" equalAverage="0" bottom="0" percent="0" rank="0" text="" dxfId="27">
      <formula>$D$1&lt;I4</formula>
    </cfRule>
    <cfRule type="expression" priority="503" aboveAverage="0" equalAverage="0" bottom="0" percent="0" rank="0" text="" dxfId="28">
      <formula>$D$1&gt;I4</formula>
    </cfRule>
  </conditionalFormatting>
  <conditionalFormatting sqref="I5">
    <cfRule type="cellIs" priority="504" operator="equal" aboveAverage="0" equalAverage="0" bottom="0" percent="0" rank="0" text="" dxfId="29">
      <formula>5</formula>
    </cfRule>
    <cfRule type="cellIs" priority="505" operator="equal" aboveAverage="0" equalAverage="0" bottom="0" percent="0" rank="0" text="" dxfId="30">
      <formula>4</formula>
    </cfRule>
    <cfRule type="cellIs" priority="506" operator="equal" aboveAverage="0" equalAverage="0" bottom="0" percent="0" rank="0" text="" dxfId="31">
      <formula>3</formula>
    </cfRule>
  </conditionalFormatting>
  <conditionalFormatting sqref="I5">
    <cfRule type="cellIs" priority="507" operator="equal" aboveAverage="0" equalAverage="0" bottom="0" percent="0" rank="0" text="" dxfId="32">
      <formula>5</formula>
    </cfRule>
    <cfRule type="cellIs" priority="508" operator="equal" aboveAverage="0" equalAverage="0" bottom="0" percent="0" rank="0" text="" dxfId="33">
      <formula>4</formula>
    </cfRule>
    <cfRule type="cellIs" priority="509" operator="equal" aboveAverage="0" equalAverage="0" bottom="0" percent="0" rank="0" text="" dxfId="34">
      <formula>3</formula>
    </cfRule>
  </conditionalFormatting>
  <conditionalFormatting sqref="I5">
    <cfRule type="cellIs" priority="510" operator="equal" aboveAverage="0" equalAverage="0" bottom="0" percent="0" rank="0" text="" dxfId="35">
      <formula>5</formula>
    </cfRule>
    <cfRule type="cellIs" priority="511" operator="equal" aboveAverage="0" equalAverage="0" bottom="0" percent="0" rank="0" text="" dxfId="36">
      <formula>4</formula>
    </cfRule>
    <cfRule type="cellIs" priority="512" operator="equal" aboveAverage="0" equalAverage="0" bottom="0" percent="0" rank="0" text="" dxfId="37">
      <formula>3</formula>
    </cfRule>
  </conditionalFormatting>
  <conditionalFormatting sqref="I5">
    <cfRule type="cellIs" priority="513" operator="equal" aboveAverage="0" equalAverage="0" bottom="0" percent="0" rank="0" text="" dxfId="38">
      <formula>5</formula>
    </cfRule>
    <cfRule type="cellIs" priority="514" operator="equal" aboveAverage="0" equalAverage="0" bottom="0" percent="0" rank="0" text="" dxfId="39">
      <formula>4</formula>
    </cfRule>
    <cfRule type="cellIs" priority="515" operator="equal" aboveAverage="0" equalAverage="0" bottom="0" percent="0" rank="0" text="" dxfId="40">
      <formula>3</formula>
    </cfRule>
  </conditionalFormatting>
  <conditionalFormatting sqref="I5">
    <cfRule type="cellIs" priority="516" operator="equal" aboveAverage="0" equalAverage="0" bottom="0" percent="0" rank="0" text="" dxfId="0">
      <formula>5</formula>
    </cfRule>
    <cfRule type="cellIs" priority="517" operator="equal" aboveAverage="0" equalAverage="0" bottom="0" percent="0" rank="0" text="" dxfId="1">
      <formula>4</formula>
    </cfRule>
    <cfRule type="cellIs" priority="518" operator="equal" aboveAverage="0" equalAverage="0" bottom="0" percent="0" rank="0" text="" dxfId="2">
      <formula>3</formula>
    </cfRule>
  </conditionalFormatting>
  <conditionalFormatting sqref="I5">
    <cfRule type="cellIs" priority="519" operator="equal" aboveAverage="0" equalAverage="0" bottom="0" percent="0" rank="0" text="" dxfId="3">
      <formula>5</formula>
    </cfRule>
    <cfRule type="cellIs" priority="520" operator="equal" aboveAverage="0" equalAverage="0" bottom="0" percent="0" rank="0" text="" dxfId="4">
      <formula>4</formula>
    </cfRule>
    <cfRule type="cellIs" priority="521" operator="equal" aboveAverage="0" equalAverage="0" bottom="0" percent="0" rank="0" text="" dxfId="5">
      <formula>3</formula>
    </cfRule>
  </conditionalFormatting>
  <conditionalFormatting sqref="I5">
    <cfRule type="cellIs" priority="522" operator="equal" aboveAverage="0" equalAverage="0" bottom="0" percent="0" rank="0" text="" dxfId="6">
      <formula>5</formula>
    </cfRule>
    <cfRule type="cellIs" priority="523" operator="equal" aboveAverage="0" equalAverage="0" bottom="0" percent="0" rank="0" text="" dxfId="7">
      <formula>4</formula>
    </cfRule>
    <cfRule type="cellIs" priority="524" operator="equal" aboveAverage="0" equalAverage="0" bottom="0" percent="0" rank="0" text="" dxfId="8">
      <formula>3</formula>
    </cfRule>
  </conditionalFormatting>
  <conditionalFormatting sqref="I5">
    <cfRule type="cellIs" priority="525" operator="equal" aboveAverage="0" equalAverage="0" bottom="0" percent="0" rank="0" text="" dxfId="9">
      <formula>5</formula>
    </cfRule>
    <cfRule type="cellIs" priority="526" operator="equal" aboveAverage="0" equalAverage="0" bottom="0" percent="0" rank="0" text="" dxfId="10">
      <formula>4</formula>
    </cfRule>
    <cfRule type="cellIs" priority="527" operator="equal" aboveAverage="0" equalAverage="0" bottom="0" percent="0" rank="0" text="" dxfId="11">
      <formula>3</formula>
    </cfRule>
  </conditionalFormatting>
  <conditionalFormatting sqref="I5">
    <cfRule type="cellIs" priority="528" operator="equal" aboveAverage="0" equalAverage="0" bottom="0" percent="0" rank="0" text="" dxfId="12">
      <formula>5</formula>
    </cfRule>
    <cfRule type="cellIs" priority="529" operator="equal" aboveAverage="0" equalAverage="0" bottom="0" percent="0" rank="0" text="" dxfId="13">
      <formula>4</formula>
    </cfRule>
    <cfRule type="cellIs" priority="530" operator="equal" aboveAverage="0" equalAverage="0" bottom="0" percent="0" rank="0" text="" dxfId="14">
      <formula>3</formula>
    </cfRule>
  </conditionalFormatting>
  <conditionalFormatting sqref="I4">
    <cfRule type="expression" priority="531" aboveAverage="0" equalAverage="0" bottom="0" percent="0" rank="0" text="" dxfId="15">
      <formula>$D$1&lt;I4</formula>
    </cfRule>
    <cfRule type="expression" priority="532" aboveAverage="0" equalAverage="0" bottom="0" percent="0" rank="0" text="" dxfId="16">
      <formula>$D$1&gt;I4</formula>
    </cfRule>
  </conditionalFormatting>
  <conditionalFormatting sqref="I5">
    <cfRule type="cellIs" priority="533" operator="equal" aboveAverage="0" equalAverage="0" bottom="0" percent="0" rank="0" text="" dxfId="17">
      <formula>5</formula>
    </cfRule>
    <cfRule type="cellIs" priority="534" operator="equal" aboveAverage="0" equalAverage="0" bottom="0" percent="0" rank="0" text="" dxfId="18">
      <formula>4</formula>
    </cfRule>
    <cfRule type="cellIs" priority="535" operator="equal" aboveAverage="0" equalAverage="0" bottom="0" percent="0" rank="0" text="" dxfId="19">
      <formula>3</formula>
    </cfRule>
  </conditionalFormatting>
  <conditionalFormatting sqref="I4">
    <cfRule type="expression" priority="536" aboveAverage="0" equalAverage="0" bottom="0" percent="0" rank="0" text="" dxfId="20">
      <formula>$D$1&lt;I4</formula>
    </cfRule>
    <cfRule type="expression" priority="537" aboveAverage="0" equalAverage="0" bottom="0" percent="0" rank="0" text="" dxfId="21">
      <formula>$D$1&gt;I4</formula>
    </cfRule>
  </conditionalFormatting>
  <conditionalFormatting sqref="I5">
    <cfRule type="cellIs" priority="538" operator="equal" aboveAverage="0" equalAverage="0" bottom="0" percent="0" rank="0" text="" dxfId="22">
      <formula>5</formula>
    </cfRule>
    <cfRule type="cellIs" priority="539" operator="equal" aboveAverage="0" equalAverage="0" bottom="0" percent="0" rank="0" text="" dxfId="23">
      <formula>4</formula>
    </cfRule>
    <cfRule type="cellIs" priority="540" operator="equal" aboveAverage="0" equalAverage="0" bottom="0" percent="0" rank="0" text="" dxfId="24">
      <formula>3</formula>
    </cfRule>
  </conditionalFormatting>
  <conditionalFormatting sqref="I4">
    <cfRule type="expression" priority="541" aboveAverage="0" equalAverage="0" bottom="0" percent="0" rank="0" text="" dxfId="25">
      <formula>$D$1&lt;I4</formula>
    </cfRule>
    <cfRule type="expression" priority="542" aboveAverage="0" equalAverage="0" bottom="0" percent="0" rank="0" text="" dxfId="26">
      <formula>$D$1&gt;I4</formula>
    </cfRule>
  </conditionalFormatting>
  <conditionalFormatting sqref="I5">
    <cfRule type="cellIs" priority="543" operator="equal" aboveAverage="0" equalAverage="0" bottom="0" percent="0" rank="0" text="" dxfId="27">
      <formula>5</formula>
    </cfRule>
    <cfRule type="cellIs" priority="544" operator="equal" aboveAverage="0" equalAverage="0" bottom="0" percent="0" rank="0" text="" dxfId="28">
      <formula>4</formula>
    </cfRule>
    <cfRule type="cellIs" priority="545" operator="equal" aboveAverage="0" equalAverage="0" bottom="0" percent="0" rank="0" text="" dxfId="29">
      <formula>3</formula>
    </cfRule>
  </conditionalFormatting>
  <conditionalFormatting sqref="I4">
    <cfRule type="expression" priority="546" aboveAverage="0" equalAverage="0" bottom="0" percent="0" rank="0" text="" dxfId="30">
      <formula>$D$1&lt;I4</formula>
    </cfRule>
    <cfRule type="expression" priority="547" aboveAverage="0" equalAverage="0" bottom="0" percent="0" rank="0" text="" dxfId="31">
      <formula>$D$1&gt;I4</formula>
    </cfRule>
  </conditionalFormatting>
  <conditionalFormatting sqref="I5">
    <cfRule type="cellIs" priority="548" operator="equal" aboveAverage="0" equalAverage="0" bottom="0" percent="0" rank="0" text="" dxfId="32">
      <formula>5</formula>
    </cfRule>
    <cfRule type="cellIs" priority="549" operator="equal" aboveAverage="0" equalAverage="0" bottom="0" percent="0" rank="0" text="" dxfId="33">
      <formula>4</formula>
    </cfRule>
    <cfRule type="cellIs" priority="550" operator="equal" aboveAverage="0" equalAverage="0" bottom="0" percent="0" rank="0" text="" dxfId="34">
      <formula>3</formula>
    </cfRule>
  </conditionalFormatting>
  <conditionalFormatting sqref="I4">
    <cfRule type="expression" priority="551" aboveAverage="0" equalAverage="0" bottom="0" percent="0" rank="0" text="" dxfId="35">
      <formula>$D$1&lt;I4</formula>
    </cfRule>
    <cfRule type="expression" priority="552" aboveAverage="0" equalAverage="0" bottom="0" percent="0" rank="0" text="" dxfId="36">
      <formula>$D$1&gt;I4</formula>
    </cfRule>
  </conditionalFormatting>
  <conditionalFormatting sqref="I4">
    <cfRule type="expression" priority="553" aboveAverage="0" equalAverage="0" bottom="0" percent="0" rank="0" text="" dxfId="37">
      <formula>$D$1&lt;I4</formula>
    </cfRule>
    <cfRule type="expression" priority="554" aboveAverage="0" equalAverage="0" bottom="0" percent="0" rank="0" text="" dxfId="38">
      <formula>$D$1&gt;I4</formula>
    </cfRule>
  </conditionalFormatting>
  <conditionalFormatting sqref="I5">
    <cfRule type="cellIs" priority="555" operator="equal" aboveAverage="0" equalAverage="0" bottom="0" percent="0" rank="0" text="" dxfId="39">
      <formula>5</formula>
    </cfRule>
    <cfRule type="cellIs" priority="556" operator="equal" aboveAverage="0" equalAverage="0" bottom="0" percent="0" rank="0" text="" dxfId="40">
      <formula>4</formula>
    </cfRule>
    <cfRule type="cellIs" priority="557" operator="equal" aboveAverage="0" equalAverage="0" bottom="0" percent="0" rank="0" text="" dxfId="41">
      <formula>3</formula>
    </cfRule>
  </conditionalFormatting>
  <conditionalFormatting sqref="I4">
    <cfRule type="expression" priority="558" aboveAverage="0" equalAverage="0" bottom="0" percent="0" rank="0" text="" dxfId="42">
      <formula>$D$1&lt;I4</formula>
    </cfRule>
    <cfRule type="expression" priority="559" aboveAverage="0" equalAverage="0" bottom="0" percent="0" rank="0" text="" dxfId="43">
      <formula>$D$1&gt;I4</formula>
    </cfRule>
  </conditionalFormatting>
  <conditionalFormatting sqref="I5">
    <cfRule type="cellIs" priority="560" operator="equal" aboveAverage="0" equalAverage="0" bottom="0" percent="0" rank="0" text="" dxfId="44">
      <formula>5</formula>
    </cfRule>
    <cfRule type="cellIs" priority="561" operator="equal" aboveAverage="0" equalAverage="0" bottom="0" percent="0" rank="0" text="" dxfId="45">
      <formula>4</formula>
    </cfRule>
    <cfRule type="cellIs" priority="562" operator="equal" aboveAverage="0" equalAverage="0" bottom="0" percent="0" rank="0" text="" dxfId="46">
      <formula>3</formula>
    </cfRule>
  </conditionalFormatting>
  <conditionalFormatting sqref="I4">
    <cfRule type="expression" priority="563" aboveAverage="0" equalAverage="0" bottom="0" percent="0" rank="0" text="" dxfId="47">
      <formula>$D$1&lt;I4</formula>
    </cfRule>
    <cfRule type="expression" priority="564" aboveAverage="0" equalAverage="0" bottom="0" percent="0" rank="0" text="" dxfId="48">
      <formula>$D$1&gt;I4</formula>
    </cfRule>
  </conditionalFormatting>
  <conditionalFormatting sqref="J5">
    <cfRule type="cellIs" priority="565" operator="equal" aboveAverage="0" equalAverage="0" bottom="0" percent="0" rank="0" text="" dxfId="49">
      <formula>5</formula>
    </cfRule>
    <cfRule type="cellIs" priority="566" operator="equal" aboveAverage="0" equalAverage="0" bottom="0" percent="0" rank="0" text="" dxfId="50">
      <formula>4</formula>
    </cfRule>
    <cfRule type="cellIs" priority="567" operator="equal" aboveAverage="0" equalAverage="0" bottom="0" percent="0" rank="0" text="" dxfId="51">
      <formula>3</formula>
    </cfRule>
  </conditionalFormatting>
  <conditionalFormatting sqref="H4">
    <cfRule type="expression" priority="568" aboveAverage="0" equalAverage="0" bottom="0" percent="0" rank="0" text="" dxfId="52">
      <formula>$D$1&lt;H4</formula>
    </cfRule>
    <cfRule type="expression" priority="569" aboveAverage="0" equalAverage="0" bottom="0" percent="0" rank="0" text="" dxfId="53">
      <formula>$D$1&gt;H4</formula>
    </cfRule>
  </conditionalFormatting>
  <conditionalFormatting sqref="H4">
    <cfRule type="expression" priority="570" aboveAverage="0" equalAverage="0" bottom="0" percent="0" rank="0" text="" dxfId="54">
      <formula>$D$1&lt;H4</formula>
    </cfRule>
    <cfRule type="expression" priority="571" aboveAverage="0" equalAverage="0" bottom="0" percent="0" rank="0" text="" dxfId="55">
      <formula>$D$1&gt;H4</formula>
    </cfRule>
  </conditionalFormatting>
  <conditionalFormatting sqref="H4">
    <cfRule type="expression" priority="572" aboveAverage="0" equalAverage="0" bottom="0" percent="0" rank="0" text="" dxfId="56">
      <formula>$D$1&lt;H4</formula>
    </cfRule>
    <cfRule type="expression" priority="573" aboveAverage="0" equalAverage="0" bottom="0" percent="0" rank="0" text="" dxfId="57">
      <formula>$D$1&gt;H4</formula>
    </cfRule>
  </conditionalFormatting>
  <conditionalFormatting sqref="H4">
    <cfRule type="expression" priority="574" aboveAverage="0" equalAverage="0" bottom="0" percent="0" rank="0" text="" dxfId="58">
      <formula>$D$1&lt;H4</formula>
    </cfRule>
    <cfRule type="expression" priority="575" aboveAverage="0" equalAverage="0" bottom="0" percent="0" rank="0" text="" dxfId="59">
      <formula>$D$1&gt;H4</formula>
    </cfRule>
  </conditionalFormatting>
  <conditionalFormatting sqref="H4">
    <cfRule type="expression" priority="576" aboveAverage="0" equalAverage="0" bottom="0" percent="0" rank="0" text="" dxfId="0">
      <formula>$D$1&lt;H4</formula>
    </cfRule>
    <cfRule type="expression" priority="577" aboveAverage="0" equalAverage="0" bottom="0" percent="0" rank="0" text="" dxfId="1">
      <formula>$D$1&gt;H4</formula>
    </cfRule>
  </conditionalFormatting>
  <conditionalFormatting sqref="H4">
    <cfRule type="expression" priority="578" aboveAverage="0" equalAverage="0" bottom="0" percent="0" rank="0" text="" dxfId="2">
      <formula>$D$1&lt;H4</formula>
    </cfRule>
    <cfRule type="expression" priority="579" aboveAverage="0" equalAverage="0" bottom="0" percent="0" rank="0" text="" dxfId="3">
      <formula>$D$1&gt;H4</formula>
    </cfRule>
  </conditionalFormatting>
  <conditionalFormatting sqref="H5">
    <cfRule type="expression" priority="580" aboveAverage="0" equalAverage="0" bottom="0" percent="0" rank="0" text="" dxfId="4">
      <formula>$D$1&lt;H5</formula>
    </cfRule>
    <cfRule type="expression" priority="581" aboveAverage="0" equalAverage="0" bottom="0" percent="0" rank="0" text="" dxfId="5">
      <formula>$D$1&gt;H5</formula>
    </cfRule>
  </conditionalFormatting>
  <conditionalFormatting sqref="H5">
    <cfRule type="expression" priority="582" aboveAverage="0" equalAverage="0" bottom="0" percent="0" rank="0" text="" dxfId="6">
      <formula>$D$1&lt;H5</formula>
    </cfRule>
    <cfRule type="expression" priority="583" aboveAverage="0" equalAverage="0" bottom="0" percent="0" rank="0" text="" dxfId="7">
      <formula>$D$1&gt;H5</formula>
    </cfRule>
  </conditionalFormatting>
  <conditionalFormatting sqref="H5">
    <cfRule type="expression" priority="584" aboveAverage="0" equalAverage="0" bottom="0" percent="0" rank="0" text="" dxfId="8">
      <formula>$D$1&lt;H5</formula>
    </cfRule>
    <cfRule type="expression" priority="585" aboveAverage="0" equalAverage="0" bottom="0" percent="0" rank="0" text="" dxfId="9">
      <formula>$D$1&gt;H5</formula>
    </cfRule>
  </conditionalFormatting>
  <conditionalFormatting sqref="H4">
    <cfRule type="expression" priority="586" aboveAverage="0" equalAverage="0" bottom="0" percent="0" rank="0" text="" dxfId="10">
      <formula>$D$1&lt;H4</formula>
    </cfRule>
    <cfRule type="expression" priority="587" aboveAverage="0" equalAverage="0" bottom="0" percent="0" rank="0" text="" dxfId="11">
      <formula>$D$1&gt;H4</formula>
    </cfRule>
  </conditionalFormatting>
  <conditionalFormatting sqref="H5">
    <cfRule type="cellIs" priority="588" operator="equal" aboveAverage="0" equalAverage="0" bottom="0" percent="0" rank="0" text="" dxfId="12">
      <formula>5</formula>
    </cfRule>
    <cfRule type="cellIs" priority="589" operator="equal" aboveAverage="0" equalAverage="0" bottom="0" percent="0" rank="0" text="" dxfId="13">
      <formula>4</formula>
    </cfRule>
    <cfRule type="cellIs" priority="590" operator="equal" aboveAverage="0" equalAverage="0" bottom="0" percent="0" rank="0" text="" dxfId="14">
      <formula>3</formula>
    </cfRule>
  </conditionalFormatting>
  <conditionalFormatting sqref="H5">
    <cfRule type="cellIs" priority="591" operator="equal" aboveAverage="0" equalAverage="0" bottom="0" percent="0" rank="0" text="" dxfId="15">
      <formula>5</formula>
    </cfRule>
    <cfRule type="cellIs" priority="592" operator="equal" aboveAverage="0" equalAverage="0" bottom="0" percent="0" rank="0" text="" dxfId="16">
      <formula>4</formula>
    </cfRule>
    <cfRule type="cellIs" priority="593" operator="equal" aboveAverage="0" equalAverage="0" bottom="0" percent="0" rank="0" text="" dxfId="17">
      <formula>3</formula>
    </cfRule>
  </conditionalFormatting>
  <conditionalFormatting sqref="H4">
    <cfRule type="expression" priority="594" aboveAverage="0" equalAverage="0" bottom="0" percent="0" rank="0" text="" dxfId="18">
      <formula>$D$1&lt;H4</formula>
    </cfRule>
    <cfRule type="expression" priority="595" aboveAverage="0" equalAverage="0" bottom="0" percent="0" rank="0" text="" dxfId="19">
      <formula>$D$1&gt;H4</formula>
    </cfRule>
  </conditionalFormatting>
  <conditionalFormatting sqref="H5">
    <cfRule type="cellIs" priority="596" operator="equal" aboveAverage="0" equalAverage="0" bottom="0" percent="0" rank="0" text="" dxfId="20">
      <formula>5</formula>
    </cfRule>
    <cfRule type="cellIs" priority="597" operator="equal" aboveAverage="0" equalAverage="0" bottom="0" percent="0" rank="0" text="" dxfId="21">
      <formula>4</formula>
    </cfRule>
    <cfRule type="cellIs" priority="598" operator="equal" aboveAverage="0" equalAverage="0" bottom="0" percent="0" rank="0" text="" dxfId="22">
      <formula>3</formula>
    </cfRule>
  </conditionalFormatting>
  <conditionalFormatting sqref="H4">
    <cfRule type="expression" priority="599" aboveAverage="0" equalAverage="0" bottom="0" percent="0" rank="0" text="" dxfId="23">
      <formula>$D$1&lt;H4</formula>
    </cfRule>
    <cfRule type="expression" priority="600" aboveAverage="0" equalAverage="0" bottom="0" percent="0" rank="0" text="" dxfId="24">
      <formula>$D$1&gt;H4</formula>
    </cfRule>
  </conditionalFormatting>
  <conditionalFormatting sqref="N3:O3 Q3:S3">
    <cfRule type="expression" priority="601" aboveAverage="0" equalAverage="0" bottom="0" percent="0" rank="0" text="" dxfId="25">
      <formula>$D$1&lt;N3</formula>
    </cfRule>
    <cfRule type="expression" priority="602" aboveAverage="0" equalAverage="0" bottom="0" percent="0" rank="0" text="" dxfId="26">
      <formula>$D$1&gt;N3</formula>
    </cfRule>
  </conditionalFormatting>
  <conditionalFormatting sqref="O4">
    <cfRule type="expression" priority="603" aboveAverage="0" equalAverage="0" bottom="0" percent="0" rank="0" text="" dxfId="27">
      <formula>$D$1&lt;O4</formula>
    </cfRule>
    <cfRule type="expression" priority="604" aboveAverage="0" equalAverage="0" bottom="0" percent="0" rank="0" text="" dxfId="28">
      <formula>$D$1&gt;O4</formula>
    </cfRule>
  </conditionalFormatting>
  <conditionalFormatting sqref="O4">
    <cfRule type="expression" priority="605" aboveAverage="0" equalAverage="0" bottom="0" percent="0" rank="0" text="" dxfId="29">
      <formula>$D$1&lt;O4</formula>
    </cfRule>
    <cfRule type="expression" priority="606" aboveAverage="0" equalAverage="0" bottom="0" percent="0" rank="0" text="" dxfId="30">
      <formula>$D$1&gt;O4</formula>
    </cfRule>
  </conditionalFormatting>
  <conditionalFormatting sqref="O4">
    <cfRule type="expression" priority="607" aboveAverage="0" equalAverage="0" bottom="0" percent="0" rank="0" text="" dxfId="31">
      <formula>$D$1&lt;O4</formula>
    </cfRule>
    <cfRule type="expression" priority="608" aboveAverage="0" equalAverage="0" bottom="0" percent="0" rank="0" text="" dxfId="32">
      <formula>$D$1&gt;O4</formula>
    </cfRule>
  </conditionalFormatting>
  <conditionalFormatting sqref="O4">
    <cfRule type="expression" priority="609" aboveAverage="0" equalAverage="0" bottom="0" percent="0" rank="0" text="" dxfId="33">
      <formula>$D$1&lt;O4</formula>
    </cfRule>
    <cfRule type="expression" priority="610" aboveAverage="0" equalAverage="0" bottom="0" percent="0" rank="0" text="" dxfId="34">
      <formula>$D$1&gt;O4</formula>
    </cfRule>
  </conditionalFormatting>
  <conditionalFormatting sqref="O4">
    <cfRule type="expression" priority="611" aboveAverage="0" equalAverage="0" bottom="0" percent="0" rank="0" text="" dxfId="35">
      <formula>$D$1&lt;O4</formula>
    </cfRule>
    <cfRule type="expression" priority="612" aboveAverage="0" equalAverage="0" bottom="0" percent="0" rank="0" text="" dxfId="36">
      <formula>$D$1&gt;O4</formula>
    </cfRule>
  </conditionalFormatting>
  <conditionalFormatting sqref="O4">
    <cfRule type="expression" priority="613" aboveAverage="0" equalAverage="0" bottom="0" percent="0" rank="0" text="" dxfId="37">
      <formula>$D$1&lt;O4</formula>
    </cfRule>
    <cfRule type="expression" priority="614" aboveAverage="0" equalAverage="0" bottom="0" percent="0" rank="0" text="" dxfId="38">
      <formula>$D$1&gt;O4</formula>
    </cfRule>
  </conditionalFormatting>
  <conditionalFormatting sqref="Q5">
    <cfRule type="expression" priority="615" aboveAverage="0" equalAverage="0" bottom="0" percent="0" rank="0" text="" dxfId="39">
      <formula>$D$1&lt;Q5</formula>
    </cfRule>
    <cfRule type="expression" priority="616" aboveAverage="0" equalAverage="0" bottom="0" percent="0" rank="0" text="" dxfId="40">
      <formula>$D$1&gt;Q5</formula>
    </cfRule>
  </conditionalFormatting>
  <conditionalFormatting sqref="Q5">
    <cfRule type="expression" priority="617" aboveAverage="0" equalAverage="0" bottom="0" percent="0" rank="0" text="" dxfId="41">
      <formula>$D$1&lt;Q5</formula>
    </cfRule>
    <cfRule type="expression" priority="618" aboveAverage="0" equalAverage="0" bottom="0" percent="0" rank="0" text="" dxfId="42">
      <formula>$D$1&gt;Q5</formula>
    </cfRule>
  </conditionalFormatting>
  <conditionalFormatting sqref="Q5">
    <cfRule type="expression" priority="619" aboveAverage="0" equalAverage="0" bottom="0" percent="0" rank="0" text="" dxfId="43">
      <formula>$D$1&lt;Q5</formula>
    </cfRule>
    <cfRule type="expression" priority="620" aboveAverage="0" equalAverage="0" bottom="0" percent="0" rank="0" text="" dxfId="44">
      <formula>$D$1&gt;Q5</formula>
    </cfRule>
  </conditionalFormatting>
  <conditionalFormatting sqref="Q5">
    <cfRule type="expression" priority="621" aboveAverage="0" equalAverage="0" bottom="0" percent="0" rank="0" text="" dxfId="45">
      <formula>$D$1&lt;Q5</formula>
    </cfRule>
    <cfRule type="expression" priority="622" aboveAverage="0" equalAverage="0" bottom="0" percent="0" rank="0" text="" dxfId="46">
      <formula>$D$1&gt;Q5</formula>
    </cfRule>
  </conditionalFormatting>
  <conditionalFormatting sqref="Q5">
    <cfRule type="expression" priority="623" aboveAverage="0" equalAverage="0" bottom="0" percent="0" rank="0" text="" dxfId="47">
      <formula>$D$1&lt;Q5</formula>
    </cfRule>
    <cfRule type="expression" priority="624" aboveAverage="0" equalAverage="0" bottom="0" percent="0" rank="0" text="" dxfId="48">
      <formula>$D$1&gt;Q5</formula>
    </cfRule>
  </conditionalFormatting>
  <conditionalFormatting sqref="Q5">
    <cfRule type="expression" priority="625" aboveAverage="0" equalAverage="0" bottom="0" percent="0" rank="0" text="" dxfId="49">
      <formula>$D$1&lt;Q5</formula>
    </cfRule>
    <cfRule type="expression" priority="626" aboveAverage="0" equalAverage="0" bottom="0" percent="0" rank="0" text="" dxfId="50">
      <formula>$D$1&gt;Q5</formula>
    </cfRule>
  </conditionalFormatting>
  <conditionalFormatting sqref="O5">
    <cfRule type="expression" priority="627" aboveAverage="0" equalAverage="0" bottom="0" percent="0" rank="0" text="" dxfId="51">
      <formula>$D$1&lt;O5</formula>
    </cfRule>
    <cfRule type="expression" priority="628" aboveAverage="0" equalAverage="0" bottom="0" percent="0" rank="0" text="" dxfId="52">
      <formula>$D$1&gt;O5</formula>
    </cfRule>
  </conditionalFormatting>
  <conditionalFormatting sqref="O5">
    <cfRule type="expression" priority="629" aboveAverage="0" equalAverage="0" bottom="0" percent="0" rank="0" text="" dxfId="53">
      <formula>$D$1&lt;O5</formula>
    </cfRule>
    <cfRule type="expression" priority="630" aboveAverage="0" equalAverage="0" bottom="0" percent="0" rank="0" text="" dxfId="54">
      <formula>$D$1&gt;O5</formula>
    </cfRule>
  </conditionalFormatting>
  <conditionalFormatting sqref="O5">
    <cfRule type="expression" priority="631" aboveAverage="0" equalAverage="0" bottom="0" percent="0" rank="0" text="" dxfId="55">
      <formula>$D$1&lt;O5</formula>
    </cfRule>
    <cfRule type="expression" priority="632" aboveAverage="0" equalAverage="0" bottom="0" percent="0" rank="0" text="" dxfId="56">
      <formula>$D$1&gt;O5</formula>
    </cfRule>
  </conditionalFormatting>
  <conditionalFormatting sqref="O5">
    <cfRule type="expression" priority="633" aboveAverage="0" equalAverage="0" bottom="0" percent="0" rank="0" text="" dxfId="57">
      <formula>$D$1&lt;O5</formula>
    </cfRule>
    <cfRule type="expression" priority="634" aboveAverage="0" equalAverage="0" bottom="0" percent="0" rank="0" text="" dxfId="58">
      <formula>$D$1&gt;O5</formula>
    </cfRule>
  </conditionalFormatting>
  <conditionalFormatting sqref="Q5">
    <cfRule type="cellIs" priority="635" operator="equal" aboveAverage="0" equalAverage="0" bottom="0" percent="0" rank="0" text="" dxfId="59">
      <formula>5</formula>
    </cfRule>
    <cfRule type="cellIs" priority="636" operator="equal" aboveAverage="0" equalAverage="0" bottom="0" percent="0" rank="0" text="" dxfId="60">
      <formula>4</formula>
    </cfRule>
    <cfRule type="cellIs" priority="637" operator="equal" aboveAverage="0" equalAverage="0" bottom="0" percent="0" rank="0" text="" dxfId="61">
      <formula>3</formula>
    </cfRule>
  </conditionalFormatting>
  <conditionalFormatting sqref="R5">
    <cfRule type="cellIs" priority="638" operator="equal" aboveAverage="0" equalAverage="0" bottom="0" percent="0" rank="0" text="" dxfId="62">
      <formula>5</formula>
    </cfRule>
    <cfRule type="cellIs" priority="639" operator="equal" aboveAverage="0" equalAverage="0" bottom="0" percent="0" rank="0" text="" dxfId="63">
      <formula>4</formula>
    </cfRule>
    <cfRule type="cellIs" priority="640" operator="equal" aboveAverage="0" equalAverage="0" bottom="0" percent="0" rank="0" text="" dxfId="64">
      <formula>3</formula>
    </cfRule>
  </conditionalFormatting>
  <conditionalFormatting sqref="O5">
    <cfRule type="cellIs" priority="641" operator="equal" aboveAverage="0" equalAverage="0" bottom="0" percent="0" rank="0" text="" dxfId="65">
      <formula>5</formula>
    </cfRule>
    <cfRule type="cellIs" priority="642" operator="equal" aboveAverage="0" equalAverage="0" bottom="0" percent="0" rank="0" text="" dxfId="66">
      <formula>4</formula>
    </cfRule>
    <cfRule type="cellIs" priority="643" operator="equal" aboveAverage="0" equalAverage="0" bottom="0" percent="0" rank="0" text="" dxfId="67">
      <formula>3</formula>
    </cfRule>
  </conditionalFormatting>
  <conditionalFormatting sqref="Q5">
    <cfRule type="cellIs" priority="644" operator="equal" aboveAverage="0" equalAverage="0" bottom="0" percent="0" rank="0" text="" dxfId="68">
      <formula>5</formula>
    </cfRule>
    <cfRule type="cellIs" priority="645" operator="equal" aboveAverage="0" equalAverage="0" bottom="0" percent="0" rank="0" text="" dxfId="69">
      <formula>4</formula>
    </cfRule>
    <cfRule type="cellIs" priority="646" operator="equal" aboveAverage="0" equalAverage="0" bottom="0" percent="0" rank="0" text="" dxfId="70">
      <formula>3</formula>
    </cfRule>
  </conditionalFormatting>
  <conditionalFormatting sqref="O4">
    <cfRule type="expression" priority="647" aboveAverage="0" equalAverage="0" bottom="0" percent="0" rank="0" text="" dxfId="71">
      <formula>$D$1&lt;O4</formula>
    </cfRule>
    <cfRule type="expression" priority="648" aboveAverage="0" equalAverage="0" bottom="0" percent="0" rank="0" text="" dxfId="72">
      <formula>$D$1&gt;O4</formula>
    </cfRule>
  </conditionalFormatting>
  <conditionalFormatting sqref="R5">
    <cfRule type="cellIs" priority="649" operator="equal" aboveAverage="0" equalAverage="0" bottom="0" percent="0" rank="0" text="" dxfId="73">
      <formula>5</formula>
    </cfRule>
    <cfRule type="cellIs" priority="650" operator="equal" aboveAverage="0" equalAverage="0" bottom="0" percent="0" rank="0" text="" dxfId="74">
      <formula>4</formula>
    </cfRule>
    <cfRule type="cellIs" priority="651" operator="equal" aboveAverage="0" equalAverage="0" bottom="0" percent="0" rank="0" text="" dxfId="75">
      <formula>3</formula>
    </cfRule>
  </conditionalFormatting>
  <conditionalFormatting sqref="K3">
    <cfRule type="expression" priority="652" aboveAverage="0" equalAverage="0" bottom="0" percent="0" rank="0" text="" dxfId="76">
      <formula>$D$1&lt;K3</formula>
    </cfRule>
    <cfRule type="expression" priority="653" aboveAverage="0" equalAverage="0" bottom="0" percent="0" rank="0" text="" dxfId="77">
      <formula>$D$1&gt;K3</formula>
    </cfRule>
  </conditionalFormatting>
  <conditionalFormatting sqref="K3">
    <cfRule type="expression" priority="654" aboveAverage="0" equalAverage="0" bottom="0" percent="0" rank="0" text="" dxfId="78">
      <formula>$D$1&lt;K3</formula>
    </cfRule>
    <cfRule type="expression" priority="655" aboveAverage="0" equalAverage="0" bottom="0" percent="0" rank="0" text="" dxfId="79">
      <formula>$D$1&gt;K3</formula>
    </cfRule>
  </conditionalFormatting>
  <conditionalFormatting sqref="K3">
    <cfRule type="expression" priority="656" aboveAverage="0" equalAverage="0" bottom="0" percent="0" rank="0" text="" dxfId="80">
      <formula>$D$1&lt;K3</formula>
    </cfRule>
    <cfRule type="expression" priority="657" aboveAverage="0" equalAverage="0" bottom="0" percent="0" rank="0" text="" dxfId="81">
      <formula>$D$1&gt;K3</formula>
    </cfRule>
  </conditionalFormatting>
  <conditionalFormatting sqref="K3">
    <cfRule type="expression" priority="658" aboveAverage="0" equalAverage="0" bottom="0" percent="0" rank="0" text="" dxfId="82">
      <formula>$D$1&lt;K3</formula>
    </cfRule>
    <cfRule type="expression" priority="659" aboveAverage="0" equalAverage="0" bottom="0" percent="0" rank="0" text="" dxfId="83">
      <formula>$D$1&gt;K3</formula>
    </cfRule>
  </conditionalFormatting>
  <conditionalFormatting sqref="K3">
    <cfRule type="expression" priority="660" aboveAverage="0" equalAverage="0" bottom="0" percent="0" rank="0" text="" dxfId="84">
      <formula>$D$1&lt;K3</formula>
    </cfRule>
    <cfRule type="expression" priority="661" aboveAverage="0" equalAverage="0" bottom="0" percent="0" rank="0" text="" dxfId="85">
      <formula>$D$1&gt;K3</formula>
    </cfRule>
  </conditionalFormatting>
  <conditionalFormatting sqref="K4">
    <cfRule type="expression" priority="662" aboveAverage="0" equalAverage="0" bottom="0" percent="0" rank="0" text="" dxfId="86">
      <formula>$D$1&lt;K4</formula>
    </cfRule>
    <cfRule type="expression" priority="663" aboveAverage="0" equalAverage="0" bottom="0" percent="0" rank="0" text="" dxfId="87">
      <formula>$D$1&gt;K4</formula>
    </cfRule>
  </conditionalFormatting>
  <conditionalFormatting sqref="K4">
    <cfRule type="expression" priority="664" aboveAverage="0" equalAverage="0" bottom="0" percent="0" rank="0" text="" dxfId="88">
      <formula>$D$1&lt;K4</formula>
    </cfRule>
    <cfRule type="expression" priority="665" aboveAverage="0" equalAverage="0" bottom="0" percent="0" rank="0" text="" dxfId="89">
      <formula>$D$1&gt;K4</formula>
    </cfRule>
  </conditionalFormatting>
  <conditionalFormatting sqref="K5">
    <cfRule type="cellIs" priority="666" operator="equal" aboveAverage="0" equalAverage="0" bottom="0" percent="0" rank="0" text="" dxfId="90">
      <formula>5</formula>
    </cfRule>
    <cfRule type="cellIs" priority="667" operator="equal" aboveAverage="0" equalAverage="0" bottom="0" percent="0" rank="0" text="" dxfId="91">
      <formula>4</formula>
    </cfRule>
    <cfRule type="cellIs" priority="668" operator="equal" aboveAverage="0" equalAverage="0" bottom="0" percent="0" rank="0" text="" dxfId="92">
      <formula>3</formula>
    </cfRule>
  </conditionalFormatting>
  <conditionalFormatting sqref="K4">
    <cfRule type="expression" priority="669" aboveAverage="0" equalAverage="0" bottom="0" percent="0" rank="0" text="" dxfId="93">
      <formula>$D$1&lt;K4</formula>
    </cfRule>
    <cfRule type="expression" priority="670" aboveAverage="0" equalAverage="0" bottom="0" percent="0" rank="0" text="" dxfId="94">
      <formula>$D$1&gt;K4</formula>
    </cfRule>
  </conditionalFormatting>
  <conditionalFormatting sqref="K4">
    <cfRule type="expression" priority="671" aboveAverage="0" equalAverage="0" bottom="0" percent="0" rank="0" text="" dxfId="95">
      <formula>$D$1&lt;K4</formula>
    </cfRule>
    <cfRule type="expression" priority="672" aboveAverage="0" equalAverage="0" bottom="0" percent="0" rank="0" text="" dxfId="96">
      <formula>$D$1&gt;K4</formula>
    </cfRule>
  </conditionalFormatting>
  <conditionalFormatting sqref="K4">
    <cfRule type="expression" priority="673" aboveAverage="0" equalAverage="0" bottom="0" percent="0" rank="0" text="" dxfId="97">
      <formula>$D$1&lt;K4</formula>
    </cfRule>
    <cfRule type="expression" priority="674" aboveAverage="0" equalAverage="0" bottom="0" percent="0" rank="0" text="" dxfId="98">
      <formula>$D$1&gt;K4</formula>
    </cfRule>
  </conditionalFormatting>
  <conditionalFormatting sqref="K4">
    <cfRule type="expression" priority="675" aboveAverage="0" equalAverage="0" bottom="0" percent="0" rank="0" text="" dxfId="99">
      <formula>$D$1&lt;K4</formula>
    </cfRule>
    <cfRule type="expression" priority="676" aboveAverage="0" equalAverage="0" bottom="0" percent="0" rank="0" text="" dxfId="100">
      <formula>$D$1&gt;K4</formula>
    </cfRule>
  </conditionalFormatting>
  <conditionalFormatting sqref="K4">
    <cfRule type="expression" priority="677" aboveAverage="0" equalAverage="0" bottom="0" percent="0" rank="0" text="" dxfId="101">
      <formula>$D$1&lt;K4</formula>
    </cfRule>
    <cfRule type="expression" priority="678" aboveAverage="0" equalAverage="0" bottom="0" percent="0" rank="0" text="" dxfId="102">
      <formula>$D$1&gt;K4</formula>
    </cfRule>
  </conditionalFormatting>
  <conditionalFormatting sqref="K4">
    <cfRule type="expression" priority="679" aboveAverage="0" equalAverage="0" bottom="0" percent="0" rank="0" text="" dxfId="103">
      <formula>$D$1&lt;K4</formula>
    </cfRule>
    <cfRule type="expression" priority="680" aboveAverage="0" equalAverage="0" bottom="0" percent="0" rank="0" text="" dxfId="104">
      <formula>$D$1&gt;K4</formula>
    </cfRule>
  </conditionalFormatting>
  <conditionalFormatting sqref="K4">
    <cfRule type="expression" priority="681" aboveAverage="0" equalAverage="0" bottom="0" percent="0" rank="0" text="" dxfId="105">
      <formula>$D$1&lt;K4</formula>
    </cfRule>
    <cfRule type="expression" priority="682" aboveAverage="0" equalAverage="0" bottom="0" percent="0" rank="0" text="" dxfId="106">
      <formula>$D$1&gt;K4</formula>
    </cfRule>
  </conditionalFormatting>
  <conditionalFormatting sqref="K4">
    <cfRule type="expression" priority="683" aboveAverage="0" equalAverage="0" bottom="0" percent="0" rank="0" text="" dxfId="107">
      <formula>$D$1&lt;K4</formula>
    </cfRule>
    <cfRule type="expression" priority="684" aboveAverage="0" equalAverage="0" bottom="0" percent="0" rank="0" text="" dxfId="108">
      <formula>$D$1&gt;K4</formula>
    </cfRule>
  </conditionalFormatting>
  <conditionalFormatting sqref="K4">
    <cfRule type="expression" priority="685" aboveAverage="0" equalAverage="0" bottom="0" percent="0" rank="0" text="" dxfId="109">
      <formula>$D$1&lt;K4</formula>
    </cfRule>
    <cfRule type="expression" priority="686" aboveAverage="0" equalAverage="0" bottom="0" percent="0" rank="0" text="" dxfId="110">
      <formula>$D$1&gt;K4</formula>
    </cfRule>
  </conditionalFormatting>
  <conditionalFormatting sqref="K4">
    <cfRule type="expression" priority="687" aboveAverage="0" equalAverage="0" bottom="0" percent="0" rank="0" text="" dxfId="111">
      <formula>$D$1&lt;K4</formula>
    </cfRule>
    <cfRule type="expression" priority="688" aboveAverage="0" equalAverage="0" bottom="0" percent="0" rank="0" text="" dxfId="112">
      <formula>$D$1&gt;K4</formula>
    </cfRule>
  </conditionalFormatting>
  <conditionalFormatting sqref="K4">
    <cfRule type="expression" priority="689" aboveAverage="0" equalAverage="0" bottom="0" percent="0" rank="0" text="" dxfId="113">
      <formula>$D$1&lt;K4</formula>
    </cfRule>
    <cfRule type="expression" priority="690" aboveAverage="0" equalAverage="0" bottom="0" percent="0" rank="0" text="" dxfId="114">
      <formula>$D$1&gt;K4</formula>
    </cfRule>
  </conditionalFormatting>
  <conditionalFormatting sqref="P3">
    <cfRule type="expression" priority="691" aboveAverage="0" equalAverage="0" bottom="0" percent="0" rank="0" text="" dxfId="115">
      <formula>$D$1&lt;P3</formula>
    </cfRule>
    <cfRule type="expression" priority="692" aboveAverage="0" equalAverage="0" bottom="0" percent="0" rank="0" text="" dxfId="116">
      <formula>$D$1&gt;P3</formula>
    </cfRule>
  </conditionalFormatting>
  <conditionalFormatting sqref="P3">
    <cfRule type="expression" priority="693" aboveAverage="0" equalAverage="0" bottom="0" percent="0" rank="0" text="" dxfId="117">
      <formula>$D$1&lt;P3</formula>
    </cfRule>
    <cfRule type="expression" priority="694" aboveAverage="0" equalAverage="0" bottom="0" percent="0" rank="0" text="" dxfId="118">
      <formula>$D$1&gt;P3</formula>
    </cfRule>
  </conditionalFormatting>
  <conditionalFormatting sqref="P5">
    <cfRule type="cellIs" priority="695" operator="equal" aboveAverage="0" equalAverage="0" bottom="0" percent="0" rank="0" text="" dxfId="119">
      <formula>5</formula>
    </cfRule>
    <cfRule type="cellIs" priority="696" operator="equal" aboveAverage="0" equalAverage="0" bottom="0" percent="0" rank="0" text="" dxfId="120">
      <formula>4</formula>
    </cfRule>
    <cfRule type="cellIs" priority="697" operator="equal" aboveAverage="0" equalAverage="0" bottom="0" percent="0" rank="0" text="" dxfId="121">
      <formula>3</formula>
    </cfRule>
  </conditionalFormatting>
  <conditionalFormatting sqref="P5">
    <cfRule type="cellIs" priority="698" operator="equal" aboveAverage="0" equalAverage="0" bottom="0" percent="0" rank="0" text="" dxfId="122">
      <formula>5</formula>
    </cfRule>
    <cfRule type="cellIs" priority="699" operator="equal" aboveAverage="0" equalAverage="0" bottom="0" percent="0" rank="0" text="" dxfId="123">
      <formula>4</formula>
    </cfRule>
    <cfRule type="cellIs" priority="700" operator="equal" aboveAverage="0" equalAverage="0" bottom="0" percent="0" rank="0" text="" dxfId="124">
      <formula>3</formula>
    </cfRule>
  </conditionalFormatting>
  <conditionalFormatting sqref="P5">
    <cfRule type="cellIs" priority="701" operator="equal" aboveAverage="0" equalAverage="0" bottom="0" percent="0" rank="0" text="" dxfId="125">
      <formula>5</formula>
    </cfRule>
    <cfRule type="cellIs" priority="702" operator="equal" aboveAverage="0" equalAverage="0" bottom="0" percent="0" rank="0" text="" dxfId="126">
      <formula>4</formula>
    </cfRule>
    <cfRule type="cellIs" priority="703" operator="equal" aboveAverage="0" equalAverage="0" bottom="0" percent="0" rank="0" text="" dxfId="127">
      <formula>3</formula>
    </cfRule>
  </conditionalFormatting>
  <conditionalFormatting sqref="P5">
    <cfRule type="cellIs" priority="704" operator="equal" aboveAverage="0" equalAverage="0" bottom="0" percent="0" rank="0" text="" dxfId="128">
      <formula>5</formula>
    </cfRule>
    <cfRule type="cellIs" priority="705" operator="equal" aboveAverage="0" equalAverage="0" bottom="0" percent="0" rank="0" text="" dxfId="129">
      <formula>4</formula>
    </cfRule>
    <cfRule type="cellIs" priority="706" operator="equal" aboveAverage="0" equalAverage="0" bottom="0" percent="0" rank="0" text="" dxfId="130">
      <formula>3</formula>
    </cfRule>
  </conditionalFormatting>
  <conditionalFormatting sqref="P5">
    <cfRule type="cellIs" priority="707" operator="equal" aboveAverage="0" equalAverage="0" bottom="0" percent="0" rank="0" text="" dxfId="131">
      <formula>5</formula>
    </cfRule>
    <cfRule type="cellIs" priority="708" operator="equal" aboveAverage="0" equalAverage="0" bottom="0" percent="0" rank="0" text="" dxfId="132">
      <formula>4</formula>
    </cfRule>
    <cfRule type="cellIs" priority="709" operator="equal" aboveAverage="0" equalAverage="0" bottom="0" percent="0" rank="0" text="" dxfId="133">
      <formula>3</formula>
    </cfRule>
  </conditionalFormatting>
  <conditionalFormatting sqref="L5">
    <cfRule type="expression" priority="710" aboveAverage="0" equalAverage="0" bottom="0" percent="0" rank="0" text="" dxfId="134">
      <formula>$D$1&lt;L5</formula>
    </cfRule>
    <cfRule type="expression" priority="711" aboveAverage="0" equalAverage="0" bottom="0" percent="0" rank="0" text="" dxfId="135">
      <formula>$D$1&gt;L5</formula>
    </cfRule>
  </conditionalFormatting>
  <conditionalFormatting sqref="L5">
    <cfRule type="expression" priority="712" aboveAverage="0" equalAverage="0" bottom="0" percent="0" rank="0" text="" dxfId="136">
      <formula>$D$1&lt;L5</formula>
    </cfRule>
    <cfRule type="expression" priority="713" aboveAverage="0" equalAverage="0" bottom="0" percent="0" rank="0" text="" dxfId="137">
      <formula>$D$1&gt;L5</formula>
    </cfRule>
  </conditionalFormatting>
  <conditionalFormatting sqref="L5">
    <cfRule type="expression" priority="714" aboveAverage="0" equalAverage="0" bottom="0" percent="0" rank="0" text="" dxfId="138">
      <formula>$D$1&lt;L5</formula>
    </cfRule>
    <cfRule type="expression" priority="715" aboveAverage="0" equalAverage="0" bottom="0" percent="0" rank="0" text="" dxfId="139">
      <formula>$D$1&gt;L5</formula>
    </cfRule>
  </conditionalFormatting>
  <conditionalFormatting sqref="L5">
    <cfRule type="expression" priority="716" aboveAverage="0" equalAverage="0" bottom="0" percent="0" rank="0" text="" dxfId="140">
      <formula>$D$1&lt;L5</formula>
    </cfRule>
    <cfRule type="expression" priority="717" aboveAverage="0" equalAverage="0" bottom="0" percent="0" rank="0" text="" dxfId="141">
      <formula>$D$1&gt;L5</formula>
    </cfRule>
  </conditionalFormatting>
  <conditionalFormatting sqref="L5">
    <cfRule type="expression" priority="718" aboveAverage="0" equalAverage="0" bottom="0" percent="0" rank="0" text="" dxfId="142">
      <formula>$D$1&lt;L5</formula>
    </cfRule>
    <cfRule type="expression" priority="719" aboveAverage="0" equalAverage="0" bottom="0" percent="0" rank="0" text="" dxfId="143">
      <formula>$D$1&gt;L5</formula>
    </cfRule>
  </conditionalFormatting>
  <conditionalFormatting sqref="L5">
    <cfRule type="expression" priority="720" aboveAverage="0" equalAverage="0" bottom="0" percent="0" rank="0" text="" dxfId="144">
      <formula>$D$1&lt;L5</formula>
    </cfRule>
    <cfRule type="expression" priority="721" aboveAverage="0" equalAverage="0" bottom="0" percent="0" rank="0" text="" dxfId="145">
      <formula>$D$1&gt;L5</formula>
    </cfRule>
  </conditionalFormatting>
  <conditionalFormatting sqref="L5">
    <cfRule type="expression" priority="722" aboveAverage="0" equalAverage="0" bottom="0" percent="0" rank="0" text="" dxfId="146">
      <formula>$D$1&lt;L5</formula>
    </cfRule>
    <cfRule type="expression" priority="723" aboveAverage="0" equalAverage="0" bottom="0" percent="0" rank="0" text="" dxfId="147">
      <formula>$D$1&gt;L5</formula>
    </cfRule>
  </conditionalFormatting>
  <conditionalFormatting sqref="L5">
    <cfRule type="expression" priority="724" aboveAverage="0" equalAverage="0" bottom="0" percent="0" rank="0" text="" dxfId="148">
      <formula>$D$1&lt;L5</formula>
    </cfRule>
    <cfRule type="expression" priority="725" aboveAverage="0" equalAverage="0" bottom="0" percent="0" rank="0" text="" dxfId="149">
      <formula>$D$1&gt;L5</formula>
    </cfRule>
  </conditionalFormatting>
  <conditionalFormatting sqref="L5">
    <cfRule type="expression" priority="726" aboveAverage="0" equalAverage="0" bottom="0" percent="0" rank="0" text="" dxfId="150">
      <formula>$D$1&lt;L5</formula>
    </cfRule>
    <cfRule type="expression" priority="727" aboveAverage="0" equalAverage="0" bottom="0" percent="0" rank="0" text="" dxfId="151">
      <formula>$D$1&gt;L5</formula>
    </cfRule>
  </conditionalFormatting>
  <conditionalFormatting sqref="L5">
    <cfRule type="expression" priority="728" aboveAverage="0" equalAverage="0" bottom="0" percent="0" rank="0" text="" dxfId="152">
      <formula>$D$1&lt;L5</formula>
    </cfRule>
    <cfRule type="expression" priority="729" aboveAverage="0" equalAverage="0" bottom="0" percent="0" rank="0" text="" dxfId="153">
      <formula>$D$1&gt;L5</formula>
    </cfRule>
  </conditionalFormatting>
  <conditionalFormatting sqref="L5">
    <cfRule type="expression" priority="730" aboveAverage="0" equalAverage="0" bottom="0" percent="0" rank="0" text="" dxfId="154">
      <formula>$D$1&lt;L5</formula>
    </cfRule>
    <cfRule type="expression" priority="731" aboveAverage="0" equalAverage="0" bottom="0" percent="0" rank="0" text="" dxfId="155">
      <formula>$D$1&gt;L5</formula>
    </cfRule>
  </conditionalFormatting>
  <conditionalFormatting sqref="L5">
    <cfRule type="expression" priority="732" aboveAverage="0" equalAverage="0" bottom="0" percent="0" rank="0" text="" dxfId="156">
      <formula>$D$1&lt;L5</formula>
    </cfRule>
    <cfRule type="expression" priority="733" aboveAverage="0" equalAverage="0" bottom="0" percent="0" rank="0" text="" dxfId="157">
      <formula>$D$1&gt;L5</formula>
    </cfRule>
  </conditionalFormatting>
  <conditionalFormatting sqref="L5">
    <cfRule type="expression" priority="734" aboveAverage="0" equalAverage="0" bottom="0" percent="0" rank="0" text="" dxfId="158">
      <formula>$D$1&lt;L5</formula>
    </cfRule>
    <cfRule type="expression" priority="735" aboveAverage="0" equalAverage="0" bottom="0" percent="0" rank="0" text="" dxfId="159">
      <formula>$D$1&gt;L5</formula>
    </cfRule>
  </conditionalFormatting>
  <conditionalFormatting sqref="L5">
    <cfRule type="expression" priority="736" aboveAverage="0" equalAverage="0" bottom="0" percent="0" rank="0" text="" dxfId="160">
      <formula>$D$1&lt;L5</formula>
    </cfRule>
    <cfRule type="expression" priority="737" aboveAverage="0" equalAverage="0" bottom="0" percent="0" rank="0" text="" dxfId="161">
      <formula>$D$1&gt;L5</formula>
    </cfRule>
  </conditionalFormatting>
  <conditionalFormatting sqref="L5">
    <cfRule type="expression" priority="738" aboveAverage="0" equalAverage="0" bottom="0" percent="0" rank="0" text="" dxfId="162">
      <formula>$D$1&lt;L5</formula>
    </cfRule>
    <cfRule type="expression" priority="739" aboveAverage="0" equalAverage="0" bottom="0" percent="0" rank="0" text="" dxfId="163">
      <formula>$D$1&gt;L5</formula>
    </cfRule>
  </conditionalFormatting>
  <conditionalFormatting sqref="L5">
    <cfRule type="expression" priority="740" aboveAverage="0" equalAverage="0" bottom="0" percent="0" rank="0" text="" dxfId="164">
      <formula>$D$1&lt;L5</formula>
    </cfRule>
    <cfRule type="expression" priority="741" aboveAverage="0" equalAverage="0" bottom="0" percent="0" rank="0" text="" dxfId="165">
      <formula>$D$1&gt;L5</formula>
    </cfRule>
  </conditionalFormatting>
  <conditionalFormatting sqref="L5">
    <cfRule type="expression" priority="742" aboveAverage="0" equalAverage="0" bottom="0" percent="0" rank="0" text="" dxfId="166">
      <formula>$D$1&lt;L5</formula>
    </cfRule>
    <cfRule type="expression" priority="743" aboveAverage="0" equalAverage="0" bottom="0" percent="0" rank="0" text="" dxfId="167">
      <formula>$D$1&gt;L5</formula>
    </cfRule>
  </conditionalFormatting>
  <conditionalFormatting sqref="L5">
    <cfRule type="cellIs" priority="744" operator="equal" aboveAverage="0" equalAverage="0" bottom="0" percent="0" rank="0" text="" dxfId="168">
      <formula>5</formula>
    </cfRule>
    <cfRule type="cellIs" priority="745" operator="equal" aboveAverage="0" equalAverage="0" bottom="0" percent="0" rank="0" text="" dxfId="169">
      <formula>4</formula>
    </cfRule>
    <cfRule type="cellIs" priority="746" operator="equal" aboveAverage="0" equalAverage="0" bottom="0" percent="0" rank="0" text="" dxfId="170">
      <formula>3</formula>
    </cfRule>
  </conditionalFormatting>
  <conditionalFormatting sqref="L5">
    <cfRule type="cellIs" priority="747" operator="equal" aboveAverage="0" equalAverage="0" bottom="0" percent="0" rank="0" text="" dxfId="171">
      <formula>5</formula>
    </cfRule>
    <cfRule type="cellIs" priority="748" operator="equal" aboveAverage="0" equalAverage="0" bottom="0" percent="0" rank="0" text="" dxfId="172">
      <formula>4</formula>
    </cfRule>
    <cfRule type="cellIs" priority="749" operator="equal" aboveAverage="0" equalAverage="0" bottom="0" percent="0" rank="0" text="" dxfId="173">
      <formula>3</formula>
    </cfRule>
  </conditionalFormatting>
  <conditionalFormatting sqref="L5">
    <cfRule type="cellIs" priority="750" operator="equal" aboveAverage="0" equalAverage="0" bottom="0" percent="0" rank="0" text="" dxfId="174">
      <formula>5</formula>
    </cfRule>
    <cfRule type="cellIs" priority="751" operator="equal" aboveAverage="0" equalAverage="0" bottom="0" percent="0" rank="0" text="" dxfId="175">
      <formula>4</formula>
    </cfRule>
    <cfRule type="cellIs" priority="752" operator="equal" aboveAverage="0" equalAverage="0" bottom="0" percent="0" rank="0" text="" dxfId="176">
      <formula>3</formula>
    </cfRule>
  </conditionalFormatting>
  <conditionalFormatting sqref="L5">
    <cfRule type="cellIs" priority="753" operator="equal" aboveAverage="0" equalAverage="0" bottom="0" percent="0" rank="0" text="" dxfId="177">
      <formula>5</formula>
    </cfRule>
    <cfRule type="cellIs" priority="754" operator="equal" aboveAverage="0" equalAverage="0" bottom="0" percent="0" rank="0" text="" dxfId="178">
      <formula>4</formula>
    </cfRule>
    <cfRule type="cellIs" priority="755" operator="equal" aboveAverage="0" equalAverage="0" bottom="0" percent="0" rank="0" text="" dxfId="179">
      <formula>3</formula>
    </cfRule>
  </conditionalFormatting>
  <conditionalFormatting sqref="N5">
    <cfRule type="cellIs" priority="756" operator="equal" aboveAverage="0" equalAverage="0" bottom="0" percent="0" rank="0" text="" dxfId="180">
      <formula>5</formula>
    </cfRule>
    <cfRule type="cellIs" priority="757" operator="equal" aboveAverage="0" equalAverage="0" bottom="0" percent="0" rank="0" text="" dxfId="181">
      <formula>4</formula>
    </cfRule>
    <cfRule type="cellIs" priority="758" operator="equal" aboveAverage="0" equalAverage="0" bottom="0" percent="0" rank="0" text="" dxfId="182">
      <formula>3</formula>
    </cfRule>
  </conditionalFormatting>
  <conditionalFormatting sqref="N5">
    <cfRule type="cellIs" priority="759" operator="equal" aboveAverage="0" equalAverage="0" bottom="0" percent="0" rank="0" text="" dxfId="183">
      <formula>5</formula>
    </cfRule>
    <cfRule type="cellIs" priority="760" operator="equal" aboveAverage="0" equalAverage="0" bottom="0" percent="0" rank="0" text="" dxfId="184">
      <formula>4</formula>
    </cfRule>
    <cfRule type="cellIs" priority="761" operator="equal" aboveAverage="0" equalAverage="0" bottom="0" percent="0" rank="0" text="" dxfId="185">
      <formula>3</formula>
    </cfRule>
  </conditionalFormatting>
  <conditionalFormatting sqref="N5">
    <cfRule type="cellIs" priority="762" operator="equal" aboveAverage="0" equalAverage="0" bottom="0" percent="0" rank="0" text="" dxfId="186">
      <formula>5</formula>
    </cfRule>
    <cfRule type="cellIs" priority="763" operator="equal" aboveAverage="0" equalAverage="0" bottom="0" percent="0" rank="0" text="" dxfId="187">
      <formula>4</formula>
    </cfRule>
    <cfRule type="cellIs" priority="764" operator="equal" aboveAverage="0" equalAverage="0" bottom="0" percent="0" rank="0" text="" dxfId="188">
      <formula>3</formula>
    </cfRule>
  </conditionalFormatting>
  <conditionalFormatting sqref="N5">
    <cfRule type="cellIs" priority="765" operator="equal" aboveAverage="0" equalAverage="0" bottom="0" percent="0" rank="0" text="" dxfId="189">
      <formula>5</formula>
    </cfRule>
    <cfRule type="cellIs" priority="766" operator="equal" aboveAverage="0" equalAverage="0" bottom="0" percent="0" rank="0" text="" dxfId="190">
      <formula>4</formula>
    </cfRule>
    <cfRule type="cellIs" priority="767" operator="equal" aboveAverage="0" equalAverage="0" bottom="0" percent="0" rank="0" text="" dxfId="191">
      <formula>3</formula>
    </cfRule>
  </conditionalFormatting>
  <conditionalFormatting sqref="N5">
    <cfRule type="cellIs" priority="768" operator="equal" aboveAverage="0" equalAverage="0" bottom="0" percent="0" rank="0" text="" dxfId="192">
      <formula>5</formula>
    </cfRule>
    <cfRule type="cellIs" priority="769" operator="equal" aboveAverage="0" equalAverage="0" bottom="0" percent="0" rank="0" text="" dxfId="193">
      <formula>4</formula>
    </cfRule>
    <cfRule type="cellIs" priority="770" operator="equal" aboveAverage="0" equalAverage="0" bottom="0" percent="0" rank="0" text="" dxfId="194">
      <formula>3</formula>
    </cfRule>
  </conditionalFormatting>
  <conditionalFormatting sqref="N4">
    <cfRule type="expression" priority="771" aboveAverage="0" equalAverage="0" bottom="0" percent="0" rank="0" text="" dxfId="195">
      <formula>$D$1&lt;N4</formula>
    </cfRule>
    <cfRule type="expression" priority="772" aboveAverage="0" equalAverage="0" bottom="0" percent="0" rank="0" text="" dxfId="196">
      <formula>$D$1&gt;N4</formula>
    </cfRule>
  </conditionalFormatting>
  <conditionalFormatting sqref="N4">
    <cfRule type="expression" priority="773" aboveAverage="0" equalAverage="0" bottom="0" percent="0" rank="0" text="" dxfId="197">
      <formula>$D$1&lt;N4</formula>
    </cfRule>
    <cfRule type="expression" priority="774" aboveAverage="0" equalAverage="0" bottom="0" percent="0" rank="0" text="" dxfId="198">
      <formula>$D$1&gt;N4</formula>
    </cfRule>
  </conditionalFormatting>
  <conditionalFormatting sqref="N4">
    <cfRule type="expression" priority="775" aboveAverage="0" equalAverage="0" bottom="0" percent="0" rank="0" text="" dxfId="199">
      <formula>$D$1&lt;N4</formula>
    </cfRule>
    <cfRule type="expression" priority="776" aboveAverage="0" equalAverage="0" bottom="0" percent="0" rank="0" text="" dxfId="200">
      <formula>$D$1&gt;N4</formula>
    </cfRule>
  </conditionalFormatting>
  <conditionalFormatting sqref="P4">
    <cfRule type="expression" priority="777" aboveAverage="0" equalAverage="0" bottom="0" percent="0" rank="0" text="" dxfId="201">
      <formula>$D$1&lt;P4</formula>
    </cfRule>
    <cfRule type="expression" priority="778" aboveAverage="0" equalAverage="0" bottom="0" percent="0" rank="0" text="" dxfId="202">
      <formula>$D$1&gt;P4</formula>
    </cfRule>
  </conditionalFormatting>
  <conditionalFormatting sqref="P4">
    <cfRule type="expression" priority="779" aboveAverage="0" equalAverage="0" bottom="0" percent="0" rank="0" text="" dxfId="203">
      <formula>$D$1&lt;P4</formula>
    </cfRule>
    <cfRule type="expression" priority="780" aboveAverage="0" equalAverage="0" bottom="0" percent="0" rank="0" text="" dxfId="204">
      <formula>$D$1&gt;P4</formula>
    </cfRule>
  </conditionalFormatting>
  <conditionalFormatting sqref="P4">
    <cfRule type="expression" priority="781" aboveAverage="0" equalAverage="0" bottom="0" percent="0" rank="0" text="" dxfId="205">
      <formula>$D$1&lt;P4</formula>
    </cfRule>
    <cfRule type="expression" priority="782" aboveAverage="0" equalAverage="0" bottom="0" percent="0" rank="0" text="" dxfId="206">
      <formula>$D$1&gt;P4</formula>
    </cfRule>
  </conditionalFormatting>
  <conditionalFormatting sqref="P4">
    <cfRule type="expression" priority="783" aboveAverage="0" equalAverage="0" bottom="0" percent="0" rank="0" text="" dxfId="207">
      <formula>$D$1&lt;P4</formula>
    </cfRule>
    <cfRule type="expression" priority="784" aboveAverage="0" equalAverage="0" bottom="0" percent="0" rank="0" text="" dxfId="208">
      <formula>$D$1&gt;P4</formula>
    </cfRule>
  </conditionalFormatting>
  <conditionalFormatting sqref="P4">
    <cfRule type="expression" priority="785" aboveAverage="0" equalAverage="0" bottom="0" percent="0" rank="0" text="" dxfId="209">
      <formula>$D$1&lt;P4</formula>
    </cfRule>
    <cfRule type="expression" priority="786" aboveAverage="0" equalAverage="0" bottom="0" percent="0" rank="0" text="" dxfId="210">
      <formula>$D$1&gt;P4</formula>
    </cfRule>
  </conditionalFormatting>
  <conditionalFormatting sqref="P4">
    <cfRule type="expression" priority="787" aboveAverage="0" equalAverage="0" bottom="0" percent="0" rank="0" text="" dxfId="211">
      <formula>$D$1&lt;P4</formula>
    </cfRule>
    <cfRule type="expression" priority="788" aboveAverage="0" equalAverage="0" bottom="0" percent="0" rank="0" text="" dxfId="212">
      <formula>$D$1&gt;P4</formula>
    </cfRule>
  </conditionalFormatting>
  <conditionalFormatting sqref="P4">
    <cfRule type="expression" priority="789" aboveAverage="0" equalAverage="0" bottom="0" percent="0" rank="0" text="" dxfId="213">
      <formula>$D$1&lt;P4</formula>
    </cfRule>
    <cfRule type="expression" priority="790" aboveAverage="0" equalAverage="0" bottom="0" percent="0" rank="0" text="" dxfId="214">
      <formula>$D$1&gt;P4</formula>
    </cfRule>
  </conditionalFormatting>
  <conditionalFormatting sqref="P4">
    <cfRule type="expression" priority="791" aboveAverage="0" equalAverage="0" bottom="0" percent="0" rank="0" text="" dxfId="215">
      <formula>$D$1&lt;P4</formula>
    </cfRule>
    <cfRule type="expression" priority="792" aboveAverage="0" equalAverage="0" bottom="0" percent="0" rank="0" text="" dxfId="216">
      <formula>$D$1&gt;P4</formula>
    </cfRule>
  </conditionalFormatting>
  <conditionalFormatting sqref="Q3">
    <cfRule type="expression" priority="793" aboveAverage="0" equalAverage="0" bottom="0" percent="0" rank="0" text="" dxfId="217">
      <formula>$D$1&lt;Q3</formula>
    </cfRule>
    <cfRule type="expression" priority="794" aboveAverage="0" equalAverage="0" bottom="0" percent="0" rank="0" text="" dxfId="218">
      <formula>$D$1&gt;Q3</formula>
    </cfRule>
  </conditionalFormatting>
  <conditionalFormatting sqref="Q3">
    <cfRule type="expression" priority="795" aboveAverage="0" equalAverage="0" bottom="0" percent="0" rank="0" text="" dxfId="219">
      <formula>$D$1&lt;Q3</formula>
    </cfRule>
    <cfRule type="expression" priority="796" aboveAverage="0" equalAverage="0" bottom="0" percent="0" rank="0" text="" dxfId="220">
      <formula>$D$1&gt;Q3</formula>
    </cfRule>
  </conditionalFormatting>
  <conditionalFormatting sqref="Q4">
    <cfRule type="expression" priority="797" aboveAverage="0" equalAverage="0" bottom="0" percent="0" rank="0" text="" dxfId="221">
      <formula>$D$1&lt;Q4</formula>
    </cfRule>
    <cfRule type="expression" priority="798" aboveAverage="0" equalAverage="0" bottom="0" percent="0" rank="0" text="" dxfId="222">
      <formula>$D$1&gt;Q4</formula>
    </cfRule>
  </conditionalFormatting>
  <conditionalFormatting sqref="Q4">
    <cfRule type="expression" priority="799" aboveAverage="0" equalAverage="0" bottom="0" percent="0" rank="0" text="" dxfId="223">
      <formula>$D$1&lt;Q4</formula>
    </cfRule>
    <cfRule type="expression" priority="800" aboveAverage="0" equalAverage="0" bottom="0" percent="0" rank="0" text="" dxfId="224">
      <formula>$D$1&gt;Q4</formula>
    </cfRule>
  </conditionalFormatting>
  <conditionalFormatting sqref="Q4">
    <cfRule type="expression" priority="801" aboveAverage="0" equalAverage="0" bottom="0" percent="0" rank="0" text="" dxfId="225">
      <formula>$D$1&lt;Q4</formula>
    </cfRule>
    <cfRule type="expression" priority="802" aboveAverage="0" equalAverage="0" bottom="0" percent="0" rank="0" text="" dxfId="226">
      <formula>$D$1&gt;Q4</formula>
    </cfRule>
  </conditionalFormatting>
  <conditionalFormatting sqref="Q4">
    <cfRule type="expression" priority="803" aboveAverage="0" equalAverage="0" bottom="0" percent="0" rank="0" text="" dxfId="227">
      <formula>$D$1&lt;Q4</formula>
    </cfRule>
    <cfRule type="expression" priority="804" aboveAverage="0" equalAverage="0" bottom="0" percent="0" rank="0" text="" dxfId="228">
      <formula>$D$1&gt;Q4</formula>
    </cfRule>
  </conditionalFormatting>
  <conditionalFormatting sqref="Q4">
    <cfRule type="expression" priority="805" aboveAverage="0" equalAverage="0" bottom="0" percent="0" rank="0" text="" dxfId="229">
      <formula>$D$1&lt;Q4</formula>
    </cfRule>
    <cfRule type="expression" priority="806" aboveAverage="0" equalAverage="0" bottom="0" percent="0" rank="0" text="" dxfId="230">
      <formula>$D$1&gt;Q4</formula>
    </cfRule>
  </conditionalFormatting>
  <conditionalFormatting sqref="Q4">
    <cfRule type="expression" priority="807" aboveAverage="0" equalAverage="0" bottom="0" percent="0" rank="0" text="" dxfId="231">
      <formula>$D$1&lt;Q4</formula>
    </cfRule>
    <cfRule type="expression" priority="808" aboveAverage="0" equalAverage="0" bottom="0" percent="0" rank="0" text="" dxfId="232">
      <formula>$D$1&gt;Q4</formula>
    </cfRule>
  </conditionalFormatting>
  <conditionalFormatting sqref="Q4">
    <cfRule type="expression" priority="809" aboveAverage="0" equalAverage="0" bottom="0" percent="0" rank="0" text="" dxfId="233">
      <formula>$D$1&lt;Q4</formula>
    </cfRule>
    <cfRule type="expression" priority="810" aboveAverage="0" equalAverage="0" bottom="0" percent="0" rank="0" text="" dxfId="234">
      <formula>$D$1&gt;Q4</formula>
    </cfRule>
  </conditionalFormatting>
  <conditionalFormatting sqref="Q4">
    <cfRule type="expression" priority="811" aboveAverage="0" equalAverage="0" bottom="0" percent="0" rank="0" text="" dxfId="235">
      <formula>$D$1&lt;Q4</formula>
    </cfRule>
    <cfRule type="expression" priority="812" aboveAverage="0" equalAverage="0" bottom="0" percent="0" rank="0" text="" dxfId="236">
      <formula>$D$1&gt;Q4</formula>
    </cfRule>
  </conditionalFormatting>
  <conditionalFormatting sqref="Q4">
    <cfRule type="expression" priority="813" aboveAverage="0" equalAverage="0" bottom="0" percent="0" rank="0" text="" dxfId="237">
      <formula>$D$1&lt;Q4</formula>
    </cfRule>
    <cfRule type="expression" priority="814" aboveAverage="0" equalAverage="0" bottom="0" percent="0" rank="0" text="" dxfId="238">
      <formula>$D$1&gt;Q4</formula>
    </cfRule>
  </conditionalFormatting>
  <conditionalFormatting sqref="Q4">
    <cfRule type="expression" priority="815" aboveAverage="0" equalAverage="0" bottom="0" percent="0" rank="0" text="" dxfId="239">
      <formula>$D$1&lt;Q4</formula>
    </cfRule>
    <cfRule type="expression" priority="816" aboveAverage="0" equalAverage="0" bottom="0" percent="0" rank="0" text="" dxfId="240">
      <formula>$D$1&gt;Q4</formula>
    </cfRule>
  </conditionalFormatting>
  <conditionalFormatting sqref="Q4">
    <cfRule type="expression" priority="817" aboveAverage="0" equalAverage="0" bottom="0" percent="0" rank="0" text="" dxfId="241">
      <formula>$D$1&lt;Q4</formula>
    </cfRule>
    <cfRule type="expression" priority="818" aboveAverage="0" equalAverage="0" bottom="0" percent="0" rank="0" text="" dxfId="242">
      <formula>$D$1&gt;Q4</formula>
    </cfRule>
  </conditionalFormatting>
  <conditionalFormatting sqref="Q4">
    <cfRule type="expression" priority="819" aboveAverage="0" equalAverage="0" bottom="0" percent="0" rank="0" text="" dxfId="243">
      <formula>$D$1&lt;Q4</formula>
    </cfRule>
    <cfRule type="expression" priority="820" aboveAverage="0" equalAverage="0" bottom="0" percent="0" rank="0" text="" dxfId="244">
      <formula>$D$1&gt;Q4</formula>
    </cfRule>
  </conditionalFormatting>
  <conditionalFormatting sqref="Q4">
    <cfRule type="expression" priority="821" aboveAverage="0" equalAverage="0" bottom="0" percent="0" rank="0" text="" dxfId="245">
      <formula>$D$1&lt;Q4</formula>
    </cfRule>
    <cfRule type="expression" priority="822" aboveAverage="0" equalAverage="0" bottom="0" percent="0" rank="0" text="" dxfId="246">
      <formula>$D$1&gt;Q4</formula>
    </cfRule>
  </conditionalFormatting>
  <conditionalFormatting sqref="Q4">
    <cfRule type="expression" priority="823" aboveAverage="0" equalAverage="0" bottom="0" percent="0" rank="0" text="" dxfId="247">
      <formula>$D$1&lt;Q4</formula>
    </cfRule>
    <cfRule type="expression" priority="824" aboveAverage="0" equalAverage="0" bottom="0" percent="0" rank="0" text="" dxfId="248">
      <formula>$D$1&gt;Q4</formula>
    </cfRule>
  </conditionalFormatting>
  <conditionalFormatting sqref="Q4">
    <cfRule type="expression" priority="825" aboveAverage="0" equalAverage="0" bottom="0" percent="0" rank="0" text="" dxfId="249">
      <formula>$D$1&lt;Q4</formula>
    </cfRule>
    <cfRule type="expression" priority="826" aboveAverage="0" equalAverage="0" bottom="0" percent="0" rank="0" text="" dxfId="250">
      <formula>$D$1&gt;Q4</formula>
    </cfRule>
  </conditionalFormatting>
  <conditionalFormatting sqref="Q4">
    <cfRule type="expression" priority="827" aboveAverage="0" equalAverage="0" bottom="0" percent="0" rank="0" text="" dxfId="251">
      <formula>$D$1&lt;Q4</formula>
    </cfRule>
    <cfRule type="expression" priority="828" aboveAverage="0" equalAverage="0" bottom="0" percent="0" rank="0" text="" dxfId="252">
      <formula>$D$1&gt;Q4</formula>
    </cfRule>
  </conditionalFormatting>
  <conditionalFormatting sqref="Q4">
    <cfRule type="expression" priority="829" aboveAverage="0" equalAverage="0" bottom="0" percent="0" rank="0" text="" dxfId="253">
      <formula>$D$1&lt;Q4</formula>
    </cfRule>
    <cfRule type="expression" priority="830" aboveAverage="0" equalAverage="0" bottom="0" percent="0" rank="0" text="" dxfId="254">
      <formula>$D$1&gt;Q4</formula>
    </cfRule>
  </conditionalFormatting>
  <conditionalFormatting sqref="Q4">
    <cfRule type="expression" priority="831" aboveAverage="0" equalAverage="0" bottom="0" percent="0" rank="0" text="" dxfId="255">
      <formula>$D$1&lt;Q4</formula>
    </cfRule>
    <cfRule type="expression" priority="832" aboveAverage="0" equalAverage="0" bottom="0" percent="0" rank="0" text="" dxfId="256">
      <formula>$D$1&gt;Q4</formula>
    </cfRule>
  </conditionalFormatting>
  <conditionalFormatting sqref="Q4">
    <cfRule type="expression" priority="833" aboveAverage="0" equalAverage="0" bottom="0" percent="0" rank="0" text="" dxfId="257">
      <formula>$D$1&lt;Q4</formula>
    </cfRule>
    <cfRule type="expression" priority="834" aboveAverage="0" equalAverage="0" bottom="0" percent="0" rank="0" text="" dxfId="258">
      <formula>$D$1&gt;Q4</formula>
    </cfRule>
  </conditionalFormatting>
  <conditionalFormatting sqref="Q4">
    <cfRule type="expression" priority="835" aboveAverage="0" equalAverage="0" bottom="0" percent="0" rank="0" text="" dxfId="259">
      <formula>$D$1&lt;Q4</formula>
    </cfRule>
    <cfRule type="expression" priority="836" aboveAverage="0" equalAverage="0" bottom="0" percent="0" rank="0" text="" dxfId="260">
      <formula>$D$1&gt;Q4</formula>
    </cfRule>
  </conditionalFormatting>
  <conditionalFormatting sqref="R4">
    <cfRule type="expression" priority="837" aboveAverage="0" equalAverage="0" bottom="0" percent="0" rank="0" text="" dxfId="261">
      <formula>$D$1&lt;R4</formula>
    </cfRule>
    <cfRule type="expression" priority="838" aboveAverage="0" equalAverage="0" bottom="0" percent="0" rank="0" text="" dxfId="262">
      <formula>$D$1&gt;R4</formula>
    </cfRule>
  </conditionalFormatting>
  <conditionalFormatting sqref="R4">
    <cfRule type="expression" priority="839" aboveAverage="0" equalAverage="0" bottom="0" percent="0" rank="0" text="" dxfId="263">
      <formula>$D$1&lt;R4</formula>
    </cfRule>
    <cfRule type="expression" priority="840" aboveAverage="0" equalAverage="0" bottom="0" percent="0" rank="0" text="" dxfId="264">
      <formula>$D$1&gt;R4</formula>
    </cfRule>
  </conditionalFormatting>
  <conditionalFormatting sqref="R4">
    <cfRule type="expression" priority="841" aboveAverage="0" equalAverage="0" bottom="0" percent="0" rank="0" text="" dxfId="265">
      <formula>$D$1&lt;R4</formula>
    </cfRule>
    <cfRule type="expression" priority="842" aboveAverage="0" equalAverage="0" bottom="0" percent="0" rank="0" text="" dxfId="266">
      <formula>$D$1&gt;R4</formula>
    </cfRule>
  </conditionalFormatting>
  <conditionalFormatting sqref="R4">
    <cfRule type="expression" priority="843" aboveAverage="0" equalAverage="0" bottom="0" percent="0" rank="0" text="" dxfId="267">
      <formula>$D$1&lt;R4</formula>
    </cfRule>
    <cfRule type="expression" priority="844" aboveAverage="0" equalAverage="0" bottom="0" percent="0" rank="0" text="" dxfId="268">
      <formula>$D$1&gt;R4</formula>
    </cfRule>
  </conditionalFormatting>
  <conditionalFormatting sqref="R4">
    <cfRule type="expression" priority="845" aboveAverage="0" equalAverage="0" bottom="0" percent="0" rank="0" text="" dxfId="269">
      <formula>$D$1&lt;R4</formula>
    </cfRule>
    <cfRule type="expression" priority="846" aboveAverage="0" equalAverage="0" bottom="0" percent="0" rank="0" text="" dxfId="270">
      <formula>$D$1&gt;R4</formula>
    </cfRule>
  </conditionalFormatting>
  <conditionalFormatting sqref="R4">
    <cfRule type="expression" priority="847" aboveAverage="0" equalAverage="0" bottom="0" percent="0" rank="0" text="" dxfId="271">
      <formula>$D$1&lt;R4</formula>
    </cfRule>
    <cfRule type="expression" priority="848" aboveAverage="0" equalAverage="0" bottom="0" percent="0" rank="0" text="" dxfId="272">
      <formula>$D$1&gt;R4</formula>
    </cfRule>
  </conditionalFormatting>
  <conditionalFormatting sqref="R4">
    <cfRule type="expression" priority="849" aboveAverage="0" equalAverage="0" bottom="0" percent="0" rank="0" text="" dxfId="273">
      <formula>$D$1&lt;R4</formula>
    </cfRule>
    <cfRule type="expression" priority="850" aboveAverage="0" equalAverage="0" bottom="0" percent="0" rank="0" text="" dxfId="274">
      <formula>$D$1&gt;R4</formula>
    </cfRule>
  </conditionalFormatting>
  <conditionalFormatting sqref="R4">
    <cfRule type="expression" priority="851" aboveAverage="0" equalAverage="0" bottom="0" percent="0" rank="0" text="" dxfId="275">
      <formula>$D$1&lt;R4</formula>
    </cfRule>
    <cfRule type="expression" priority="852" aboveAverage="0" equalAverage="0" bottom="0" percent="0" rank="0" text="" dxfId="276">
      <formula>$D$1&gt;R4</formula>
    </cfRule>
  </conditionalFormatting>
  <conditionalFormatting sqref="R4">
    <cfRule type="expression" priority="853" aboveAverage="0" equalAverage="0" bottom="0" percent="0" rank="0" text="" dxfId="277">
      <formula>$D$1&lt;R4</formula>
    </cfRule>
    <cfRule type="expression" priority="854" aboveAverage="0" equalAverage="0" bottom="0" percent="0" rank="0" text="" dxfId="278">
      <formula>$D$1&gt;R4</formula>
    </cfRule>
  </conditionalFormatting>
  <conditionalFormatting sqref="R4">
    <cfRule type="expression" priority="855" aboveAverage="0" equalAverage="0" bottom="0" percent="0" rank="0" text="" dxfId="279">
      <formula>$D$1&lt;R4</formula>
    </cfRule>
    <cfRule type="expression" priority="856" aboveAverage="0" equalAverage="0" bottom="0" percent="0" rank="0" text="" dxfId="280">
      <formula>$D$1&gt;R4</formula>
    </cfRule>
  </conditionalFormatting>
  <conditionalFormatting sqref="R4">
    <cfRule type="expression" priority="857" aboveAverage="0" equalAverage="0" bottom="0" percent="0" rank="0" text="" dxfId="281">
      <formula>$D$1&lt;R4</formula>
    </cfRule>
    <cfRule type="expression" priority="858" aboveAverage="0" equalAverage="0" bottom="0" percent="0" rank="0" text="" dxfId="282">
      <formula>$D$1&gt;R4</formula>
    </cfRule>
  </conditionalFormatting>
  <conditionalFormatting sqref="R4">
    <cfRule type="expression" priority="859" aboveAverage="0" equalAverage="0" bottom="0" percent="0" rank="0" text="" dxfId="283">
      <formula>$D$1&lt;R4</formula>
    </cfRule>
    <cfRule type="expression" priority="860" aboveAverage="0" equalAverage="0" bottom="0" percent="0" rank="0" text="" dxfId="284">
      <formula>$D$1&gt;R4</formula>
    </cfRule>
  </conditionalFormatting>
  <conditionalFormatting sqref="R4">
    <cfRule type="expression" priority="861" aboveAverage="0" equalAverage="0" bottom="0" percent="0" rank="0" text="" dxfId="285">
      <formula>$D$1&lt;R4</formula>
    </cfRule>
    <cfRule type="expression" priority="862" aboveAverage="0" equalAverage="0" bottom="0" percent="0" rank="0" text="" dxfId="286">
      <formula>$D$1&gt;R4</formula>
    </cfRule>
  </conditionalFormatting>
  <conditionalFormatting sqref="R4">
    <cfRule type="expression" priority="863" aboveAverage="0" equalAverage="0" bottom="0" percent="0" rank="0" text="" dxfId="287">
      <formula>$D$1&lt;R4</formula>
    </cfRule>
    <cfRule type="expression" priority="864" aboveAverage="0" equalAverage="0" bottom="0" percent="0" rank="0" text="" dxfId="288">
      <formula>$D$1&gt;R4</formula>
    </cfRule>
  </conditionalFormatting>
  <conditionalFormatting sqref="R4">
    <cfRule type="expression" priority="865" aboveAverage="0" equalAverage="0" bottom="0" percent="0" rank="0" text="" dxfId="289">
      <formula>$D$1&lt;R4</formula>
    </cfRule>
    <cfRule type="expression" priority="866" aboveAverage="0" equalAverage="0" bottom="0" percent="0" rank="0" text="" dxfId="290">
      <formula>$D$1&gt;R4</formula>
    </cfRule>
  </conditionalFormatting>
  <conditionalFormatting sqref="R4">
    <cfRule type="expression" priority="867" aboveAverage="0" equalAverage="0" bottom="0" percent="0" rank="0" text="" dxfId="291">
      <formula>$D$1&lt;R4</formula>
    </cfRule>
    <cfRule type="expression" priority="868" aboveAverage="0" equalAverage="0" bottom="0" percent="0" rank="0" text="" dxfId="292">
      <formula>$D$1&gt;R4</formula>
    </cfRule>
  </conditionalFormatting>
  <conditionalFormatting sqref="S5">
    <cfRule type="expression" priority="869" aboveAverage="0" equalAverage="0" bottom="0" percent="0" rank="0" text="" dxfId="293">
      <formula>$D$1&lt;S5</formula>
    </cfRule>
    <cfRule type="expression" priority="870" aboveAverage="0" equalAverage="0" bottom="0" percent="0" rank="0" text="" dxfId="294">
      <formula>$D$1&gt;S5</formula>
    </cfRule>
  </conditionalFormatting>
  <conditionalFormatting sqref="S5">
    <cfRule type="expression" priority="871" aboveAverage="0" equalAverage="0" bottom="0" percent="0" rank="0" text="" dxfId="295">
      <formula>$D$1&lt;S5</formula>
    </cfRule>
    <cfRule type="expression" priority="872" aboveAverage="0" equalAverage="0" bottom="0" percent="0" rank="0" text="" dxfId="296">
      <formula>$D$1&gt;S5</formula>
    </cfRule>
  </conditionalFormatting>
  <conditionalFormatting sqref="S5">
    <cfRule type="expression" priority="873" aboveAverage="0" equalAverage="0" bottom="0" percent="0" rank="0" text="" dxfId="297">
      <formula>$D$1&lt;S5</formula>
    </cfRule>
    <cfRule type="expression" priority="874" aboveAverage="0" equalAverage="0" bottom="0" percent="0" rank="0" text="" dxfId="298">
      <formula>$D$1&gt;S5</formula>
    </cfRule>
  </conditionalFormatting>
  <conditionalFormatting sqref="S5">
    <cfRule type="expression" priority="875" aboveAverage="0" equalAverage="0" bottom="0" percent="0" rank="0" text="" dxfId="299">
      <formula>$D$1&lt;S5</formula>
    </cfRule>
    <cfRule type="expression" priority="876" aboveAverage="0" equalAverage="0" bottom="0" percent="0" rank="0" text="" dxfId="300">
      <formula>$D$1&gt;S5</formula>
    </cfRule>
  </conditionalFormatting>
  <conditionalFormatting sqref="S5">
    <cfRule type="expression" priority="877" aboveAverage="0" equalAverage="0" bottom="0" percent="0" rank="0" text="" dxfId="301">
      <formula>$D$1&lt;S5</formula>
    </cfRule>
    <cfRule type="expression" priority="878" aboveAverage="0" equalAverage="0" bottom="0" percent="0" rank="0" text="" dxfId="302">
      <formula>$D$1&gt;S5</formula>
    </cfRule>
  </conditionalFormatting>
  <conditionalFormatting sqref="S5">
    <cfRule type="expression" priority="879" aboveAverage="0" equalAverage="0" bottom="0" percent="0" rank="0" text="" dxfId="303">
      <formula>$D$1&lt;S5</formula>
    </cfRule>
    <cfRule type="expression" priority="880" aboveAverage="0" equalAverage="0" bottom="0" percent="0" rank="0" text="" dxfId="304">
      <formula>$D$1&gt;S5</formula>
    </cfRule>
  </conditionalFormatting>
  <conditionalFormatting sqref="S5">
    <cfRule type="expression" priority="881" aboveAverage="0" equalAverage="0" bottom="0" percent="0" rank="0" text="" dxfId="305">
      <formula>$D$1&lt;S5</formula>
    </cfRule>
    <cfRule type="expression" priority="882" aboveAverage="0" equalAverage="0" bottom="0" percent="0" rank="0" text="" dxfId="306">
      <formula>$D$1&gt;S5</formula>
    </cfRule>
  </conditionalFormatting>
  <conditionalFormatting sqref="S5">
    <cfRule type="expression" priority="883" aboveAverage="0" equalAverage="0" bottom="0" percent="0" rank="0" text="" dxfId="307">
      <formula>$D$1&lt;S5</formula>
    </cfRule>
    <cfRule type="expression" priority="884" aboveAverage="0" equalAverage="0" bottom="0" percent="0" rank="0" text="" dxfId="308">
      <formula>$D$1&gt;S5</formula>
    </cfRule>
  </conditionalFormatting>
  <conditionalFormatting sqref="S5">
    <cfRule type="expression" priority="885" aboveAverage="0" equalAverage="0" bottom="0" percent="0" rank="0" text="" dxfId="309">
      <formula>$D$1&lt;S5</formula>
    </cfRule>
    <cfRule type="expression" priority="886" aboveAverage="0" equalAverage="0" bottom="0" percent="0" rank="0" text="" dxfId="310">
      <formula>$D$1&gt;S5</formula>
    </cfRule>
  </conditionalFormatting>
  <conditionalFormatting sqref="S5">
    <cfRule type="expression" priority="887" aboveAverage="0" equalAverage="0" bottom="0" percent="0" rank="0" text="" dxfId="311">
      <formula>$D$1&lt;S5</formula>
    </cfRule>
    <cfRule type="expression" priority="888" aboveAverage="0" equalAverage="0" bottom="0" percent="0" rank="0" text="" dxfId="312">
      <formula>$D$1&gt;S5</formula>
    </cfRule>
  </conditionalFormatting>
  <conditionalFormatting sqref="S5">
    <cfRule type="cellIs" priority="889" operator="equal" aboveAverage="0" equalAverage="0" bottom="0" percent="0" rank="0" text="" dxfId="313">
      <formula>5</formula>
    </cfRule>
    <cfRule type="cellIs" priority="890" operator="equal" aboveAverage="0" equalAverage="0" bottom="0" percent="0" rank="0" text="" dxfId="314">
      <formula>4</formula>
    </cfRule>
    <cfRule type="cellIs" priority="891" operator="equal" aboveAverage="0" equalAverage="0" bottom="0" percent="0" rank="0" text="" dxfId="315">
      <formula>3</formula>
    </cfRule>
  </conditionalFormatting>
  <conditionalFormatting sqref="S5">
    <cfRule type="cellIs" priority="892" operator="equal" aboveAverage="0" equalAverage="0" bottom="0" percent="0" rank="0" text="" dxfId="316">
      <formula>5</formula>
    </cfRule>
    <cfRule type="cellIs" priority="893" operator="equal" aboveAverage="0" equalAverage="0" bottom="0" percent="0" rank="0" text="" dxfId="317">
      <formula>4</formula>
    </cfRule>
    <cfRule type="cellIs" priority="894" operator="equal" aboveAverage="0" equalAverage="0" bottom="0" percent="0" rank="0" text="" dxfId="318">
      <formula>3</formula>
    </cfRule>
  </conditionalFormatting>
  <conditionalFormatting sqref="S4">
    <cfRule type="expression" priority="895" aboveAverage="0" equalAverage="0" bottom="0" percent="0" rank="0" text="" dxfId="319">
      <formula>$D$1&lt;S4</formula>
    </cfRule>
    <cfRule type="expression" priority="896" aboveAverage="0" equalAverage="0" bottom="0" percent="0" rank="0" text="" dxfId="320">
      <formula>$D$1&gt;S4</formula>
    </cfRule>
  </conditionalFormatting>
  <conditionalFormatting sqref="S4">
    <cfRule type="expression" priority="897" aboveAverage="0" equalAverage="0" bottom="0" percent="0" rank="0" text="" dxfId="321">
      <formula>$D$1&lt;S4</formula>
    </cfRule>
    <cfRule type="expression" priority="898" aboveAverage="0" equalAverage="0" bottom="0" percent="0" rank="0" text="" dxfId="322">
      <formula>$D$1&gt;S4</formula>
    </cfRule>
  </conditionalFormatting>
  <conditionalFormatting sqref="S4">
    <cfRule type="expression" priority="899" aboveAverage="0" equalAverage="0" bottom="0" percent="0" rank="0" text="" dxfId="323">
      <formula>$D$1&lt;S4</formula>
    </cfRule>
    <cfRule type="expression" priority="900" aboveAverage="0" equalAverage="0" bottom="0" percent="0" rank="0" text="" dxfId="324">
      <formula>$D$1&gt;S4</formula>
    </cfRule>
  </conditionalFormatting>
  <conditionalFormatting sqref="S4">
    <cfRule type="expression" priority="901" aboveAverage="0" equalAverage="0" bottom="0" percent="0" rank="0" text="" dxfId="325">
      <formula>$D$1&lt;S4</formula>
    </cfRule>
    <cfRule type="expression" priority="902" aboveAverage="0" equalAverage="0" bottom="0" percent="0" rank="0" text="" dxfId="326">
      <formula>$D$1&gt;S4</formula>
    </cfRule>
  </conditionalFormatting>
  <conditionalFormatting sqref="S4">
    <cfRule type="expression" priority="903" aboveAverage="0" equalAverage="0" bottom="0" percent="0" rank="0" text="" dxfId="327">
      <formula>$D$1&lt;S4</formula>
    </cfRule>
    <cfRule type="expression" priority="904" aboveAverage="0" equalAverage="0" bottom="0" percent="0" rank="0" text="" dxfId="328">
      <formula>$D$1&gt;S4</formula>
    </cfRule>
  </conditionalFormatting>
  <conditionalFormatting sqref="S4">
    <cfRule type="expression" priority="905" aboveAverage="0" equalAverage="0" bottom="0" percent="0" rank="0" text="" dxfId="329">
      <formula>$D$1&lt;S4</formula>
    </cfRule>
    <cfRule type="expression" priority="906" aboveAverage="0" equalAverage="0" bottom="0" percent="0" rank="0" text="" dxfId="330">
      <formula>$D$1&gt;S4</formula>
    </cfRule>
  </conditionalFormatting>
  <conditionalFormatting sqref="S4">
    <cfRule type="expression" priority="907" aboveAverage="0" equalAverage="0" bottom="0" percent="0" rank="0" text="" dxfId="331">
      <formula>$D$1&lt;S4</formula>
    </cfRule>
    <cfRule type="expression" priority="908" aboveAverage="0" equalAverage="0" bottom="0" percent="0" rank="0" text="" dxfId="332">
      <formula>$D$1&gt;S4</formula>
    </cfRule>
  </conditionalFormatting>
  <conditionalFormatting sqref="J4">
    <cfRule type="expression" priority="909" aboveAverage="0" equalAverage="0" bottom="0" percent="0" rank="0" text="" dxfId="333">
      <formula>$D$1&lt;J4</formula>
    </cfRule>
    <cfRule type="expression" priority="910" aboveAverage="0" equalAverage="0" bottom="0" percent="0" rank="0" text="" dxfId="334">
      <formula>$D$1&gt;J4</formula>
    </cfRule>
  </conditionalFormatting>
  <conditionalFormatting sqref="J4">
    <cfRule type="expression" priority="911" aboveAverage="0" equalAverage="0" bottom="0" percent="0" rank="0" text="" dxfId="335">
      <formula>$D$1&lt;J4</formula>
    </cfRule>
    <cfRule type="expression" priority="912" aboveAverage="0" equalAverage="0" bottom="0" percent="0" rank="0" text="" dxfId="336">
      <formula>$D$1&gt;J4</formula>
    </cfRule>
  </conditionalFormatting>
  <conditionalFormatting sqref="J4">
    <cfRule type="expression" priority="913" aboveAverage="0" equalAverage="0" bottom="0" percent="0" rank="0" text="" dxfId="337">
      <formula>$D$1&lt;J4</formula>
    </cfRule>
    <cfRule type="expression" priority="914" aboveAverage="0" equalAverage="0" bottom="0" percent="0" rank="0" text="" dxfId="338">
      <formula>$D$1&gt;J4</formula>
    </cfRule>
  </conditionalFormatting>
  <conditionalFormatting sqref="J4">
    <cfRule type="expression" priority="915" aboveAverage="0" equalAverage="0" bottom="0" percent="0" rank="0" text="" dxfId="339">
      <formula>$D$1&lt;J4</formula>
    </cfRule>
    <cfRule type="expression" priority="916" aboveAverage="0" equalAverage="0" bottom="0" percent="0" rank="0" text="" dxfId="340">
      <formula>$D$1&gt;J4</formula>
    </cfRule>
  </conditionalFormatting>
  <conditionalFormatting sqref="J4">
    <cfRule type="expression" priority="917" aboveAverage="0" equalAverage="0" bottom="0" percent="0" rank="0" text="" dxfId="341">
      <formula>$D$1&lt;J4</formula>
    </cfRule>
    <cfRule type="expression" priority="918" aboveAverage="0" equalAverage="0" bottom="0" percent="0" rank="0" text="" dxfId="342">
      <formula>$D$1&gt;J4</formula>
    </cfRule>
  </conditionalFormatting>
  <conditionalFormatting sqref="J4">
    <cfRule type="expression" priority="919" aboveAverage="0" equalAverage="0" bottom="0" percent="0" rank="0" text="" dxfId="343">
      <formula>$D$1&lt;J4</formula>
    </cfRule>
    <cfRule type="expression" priority="920" aboveAverage="0" equalAverage="0" bottom="0" percent="0" rank="0" text="" dxfId="344">
      <formula>$D$1&gt;J4</formula>
    </cfRule>
  </conditionalFormatting>
  <conditionalFormatting sqref="J4">
    <cfRule type="expression" priority="921" aboveAverage="0" equalAverage="0" bottom="0" percent="0" rank="0" text="" dxfId="345">
      <formula>$D$1&lt;J4</formula>
    </cfRule>
    <cfRule type="expression" priority="922" aboveAverage="0" equalAverage="0" bottom="0" percent="0" rank="0" text="" dxfId="346">
      <formula>$D$1&gt;J4</formula>
    </cfRule>
  </conditionalFormatting>
  <conditionalFormatting sqref="J4">
    <cfRule type="expression" priority="923" aboveAverage="0" equalAverage="0" bottom="0" percent="0" rank="0" text="" dxfId="347">
      <formula>$D$1&lt;J4</formula>
    </cfRule>
    <cfRule type="expression" priority="924" aboveAverage="0" equalAverage="0" bottom="0" percent="0" rank="0" text="" dxfId="348">
      <formula>$D$1&gt;J4</formula>
    </cfRule>
  </conditionalFormatting>
  <conditionalFormatting sqref="N4">
    <cfRule type="expression" priority="925" aboveAverage="0" equalAverage="0" bottom="0" percent="0" rank="0" text="" dxfId="349">
      <formula>$D$1&lt;N4</formula>
    </cfRule>
    <cfRule type="expression" priority="926" aboveAverage="0" equalAverage="0" bottom="0" percent="0" rank="0" text="" dxfId="350">
      <formula>$D$1&gt;N4</formula>
    </cfRule>
  </conditionalFormatting>
  <conditionalFormatting sqref="N5">
    <cfRule type="expression" priority="927" aboveAverage="0" equalAverage="0" bottom="0" percent="0" rank="0" text="" dxfId="351">
      <formula>$D$1&lt;N5</formula>
    </cfRule>
    <cfRule type="expression" priority="928" aboveAverage="0" equalAverage="0" bottom="0" percent="0" rank="0" text="" dxfId="352">
      <formula>$D$1&gt;N5</formula>
    </cfRule>
  </conditionalFormatting>
  <conditionalFormatting sqref="N4">
    <cfRule type="expression" priority="929" aboveAverage="0" equalAverage="0" bottom="0" percent="0" rank="0" text="" dxfId="353">
      <formula>$D$1&lt;N4</formula>
    </cfRule>
    <cfRule type="expression" priority="930" aboveAverage="0" equalAverage="0" bottom="0" percent="0" rank="0" text="" dxfId="354">
      <formula>$D$1&gt;N4</formula>
    </cfRule>
  </conditionalFormatting>
  <conditionalFormatting sqref="P5">
    <cfRule type="cellIs" priority="931" operator="equal" aboveAverage="0" equalAverage="0" bottom="0" percent="0" rank="0" text="" dxfId="355">
      <formula>5</formula>
    </cfRule>
    <cfRule type="cellIs" priority="932" operator="equal" aboveAverage="0" equalAverage="0" bottom="0" percent="0" rank="0" text="" dxfId="356">
      <formula>4</formula>
    </cfRule>
    <cfRule type="cellIs" priority="933" operator="equal" aboveAverage="0" equalAverage="0" bottom="0" percent="0" rank="0" text="" dxfId="357">
      <formula>3</formula>
    </cfRule>
  </conditionalFormatting>
  <conditionalFormatting sqref="N5">
    <cfRule type="cellIs" priority="934" operator="equal" aboveAverage="0" equalAverage="0" bottom="0" percent="0" rank="0" text="" dxfId="358">
      <formula>5</formula>
    </cfRule>
    <cfRule type="cellIs" priority="935" operator="equal" aboveAverage="0" equalAverage="0" bottom="0" percent="0" rank="0" text="" dxfId="359">
      <formula>4</formula>
    </cfRule>
    <cfRule type="cellIs" priority="936" operator="equal" aboveAverage="0" equalAverage="0" bottom="0" percent="0" rank="0" text="" dxfId="360">
      <formula>3</formula>
    </cfRule>
  </conditionalFormatting>
  <conditionalFormatting sqref="Q5">
    <cfRule type="cellIs" priority="937" operator="equal" aboveAverage="0" equalAverage="0" bottom="0" percent="0" rank="0" text="" dxfId="361">
      <formula>5</formula>
    </cfRule>
    <cfRule type="cellIs" priority="938" operator="equal" aboveAverage="0" equalAverage="0" bottom="0" percent="0" rank="0" text="" dxfId="362">
      <formula>4</formula>
    </cfRule>
    <cfRule type="cellIs" priority="939" operator="equal" aboveAverage="0" equalAverage="0" bottom="0" percent="0" rank="0" text="" dxfId="363">
      <formula>3</formula>
    </cfRule>
  </conditionalFormatting>
  <conditionalFormatting sqref="O3">
    <cfRule type="expression" priority="940" aboveAverage="0" equalAverage="0" bottom="0" percent="0" rank="0" text="" dxfId="364">
      <formula>$D$1&lt;O3</formula>
    </cfRule>
    <cfRule type="expression" priority="941" aboveAverage="0" equalAverage="0" bottom="0" percent="0" rank="0" text="" dxfId="365">
      <formula>$D$1&gt;O3</formula>
    </cfRule>
  </conditionalFormatting>
  <conditionalFormatting sqref="O3">
    <cfRule type="expression" priority="942" aboveAverage="0" equalAverage="0" bottom="0" percent="0" rank="0" text="" dxfId="366">
      <formula>$D$1&lt;O3</formula>
    </cfRule>
    <cfRule type="expression" priority="943" aboveAverage="0" equalAverage="0" bottom="0" percent="0" rank="0" text="" dxfId="367">
      <formula>$D$1&gt;O3</formula>
    </cfRule>
  </conditionalFormatting>
  <conditionalFormatting sqref="O5">
    <cfRule type="cellIs" priority="944" operator="equal" aboveAverage="0" equalAverage="0" bottom="0" percent="0" rank="0" text="" dxfId="368">
      <formula>5</formula>
    </cfRule>
    <cfRule type="cellIs" priority="945" operator="equal" aboveAverage="0" equalAverage="0" bottom="0" percent="0" rank="0" text="" dxfId="369">
      <formula>4</formula>
    </cfRule>
    <cfRule type="cellIs" priority="946" operator="equal" aboveAverage="0" equalAverage="0" bottom="0" percent="0" rank="0" text="" dxfId="370">
      <formula>3</formula>
    </cfRule>
  </conditionalFormatting>
  <conditionalFormatting sqref="O5">
    <cfRule type="cellIs" priority="947" operator="equal" aboveAverage="0" equalAverage="0" bottom="0" percent="0" rank="0" text="" dxfId="371">
      <formula>5</formula>
    </cfRule>
    <cfRule type="cellIs" priority="948" operator="equal" aboveAverage="0" equalAverage="0" bottom="0" percent="0" rank="0" text="" dxfId="372">
      <formula>4</formula>
    </cfRule>
    <cfRule type="cellIs" priority="949" operator="equal" aboveAverage="0" equalAverage="0" bottom="0" percent="0" rank="0" text="" dxfId="373">
      <formula>3</formula>
    </cfRule>
  </conditionalFormatting>
  <conditionalFormatting sqref="O5">
    <cfRule type="cellIs" priority="950" operator="equal" aboveAverage="0" equalAverage="0" bottom="0" percent="0" rank="0" text="" dxfId="374">
      <formula>5</formula>
    </cfRule>
    <cfRule type="cellIs" priority="951" operator="equal" aboveAverage="0" equalAverage="0" bottom="0" percent="0" rank="0" text="" dxfId="375">
      <formula>4</formula>
    </cfRule>
    <cfRule type="cellIs" priority="952" operator="equal" aboveAverage="0" equalAverage="0" bottom="0" percent="0" rank="0" text="" dxfId="376">
      <formula>3</formula>
    </cfRule>
  </conditionalFormatting>
  <conditionalFormatting sqref="M5">
    <cfRule type="cellIs" priority="953" operator="equal" aboveAverage="0" equalAverage="0" bottom="0" percent="0" rank="0" text="" dxfId="377">
      <formula>5</formula>
    </cfRule>
    <cfRule type="cellIs" priority="954" operator="equal" aboveAverage="0" equalAverage="0" bottom="0" percent="0" rank="0" text="" dxfId="378">
      <formula>4</formula>
    </cfRule>
    <cfRule type="cellIs" priority="955" operator="equal" aboveAverage="0" equalAverage="0" bottom="0" percent="0" rank="0" text="" dxfId="379">
      <formula>3</formula>
    </cfRule>
  </conditionalFormatting>
  <conditionalFormatting sqref="M5">
    <cfRule type="cellIs" priority="956" operator="equal" aboveAverage="0" equalAverage="0" bottom="0" percent="0" rank="0" text="" dxfId="380">
      <formula>5</formula>
    </cfRule>
    <cfRule type="cellIs" priority="957" operator="equal" aboveAverage="0" equalAverage="0" bottom="0" percent="0" rank="0" text="" dxfId="381">
      <formula>4</formula>
    </cfRule>
    <cfRule type="cellIs" priority="958" operator="equal" aboveAverage="0" equalAverage="0" bottom="0" percent="0" rank="0" text="" dxfId="382">
      <formula>3</formula>
    </cfRule>
  </conditionalFormatting>
  <conditionalFormatting sqref="M5">
    <cfRule type="cellIs" priority="959" operator="equal" aboveAverage="0" equalAverage="0" bottom="0" percent="0" rank="0" text="" dxfId="383">
      <formula>5</formula>
    </cfRule>
    <cfRule type="cellIs" priority="960" operator="equal" aboveAverage="0" equalAverage="0" bottom="0" percent="0" rank="0" text="" dxfId="384">
      <formula>4</formula>
    </cfRule>
    <cfRule type="cellIs" priority="961" operator="equal" aboveAverage="0" equalAverage="0" bottom="0" percent="0" rank="0" text="" dxfId="385">
      <formula>3</formula>
    </cfRule>
  </conditionalFormatting>
  <conditionalFormatting sqref="M5">
    <cfRule type="cellIs" priority="962" operator="equal" aboveAverage="0" equalAverage="0" bottom="0" percent="0" rank="0" text="" dxfId="386">
      <formula>5</formula>
    </cfRule>
    <cfRule type="cellIs" priority="963" operator="equal" aboveAverage="0" equalAverage="0" bottom="0" percent="0" rank="0" text="" dxfId="387">
      <formula>4</formula>
    </cfRule>
    <cfRule type="cellIs" priority="964" operator="equal" aboveAverage="0" equalAverage="0" bottom="0" percent="0" rank="0" text="" dxfId="388">
      <formula>3</formula>
    </cfRule>
  </conditionalFormatting>
  <conditionalFormatting sqref="M5">
    <cfRule type="cellIs" priority="965" operator="equal" aboveAverage="0" equalAverage="0" bottom="0" percent="0" rank="0" text="" dxfId="389">
      <formula>5</formula>
    </cfRule>
    <cfRule type="cellIs" priority="966" operator="equal" aboveAverage="0" equalAverage="0" bottom="0" percent="0" rank="0" text="" dxfId="390">
      <formula>4</formula>
    </cfRule>
    <cfRule type="cellIs" priority="967" operator="equal" aboveAverage="0" equalAverage="0" bottom="0" percent="0" rank="0" text="" dxfId="391">
      <formula>3</formula>
    </cfRule>
  </conditionalFormatting>
  <conditionalFormatting sqref="M3">
    <cfRule type="expression" priority="968" aboveAverage="0" equalAverage="0" bottom="0" percent="0" rank="0" text="" dxfId="392">
      <formula>$D$1&lt;M3</formula>
    </cfRule>
    <cfRule type="expression" priority="969" aboveAverage="0" equalAverage="0" bottom="0" percent="0" rank="0" text="" dxfId="393">
      <formula>$D$1&gt;M3</formula>
    </cfRule>
  </conditionalFormatting>
  <conditionalFormatting sqref="M4">
    <cfRule type="expression" priority="970" aboveAverage="0" equalAverage="0" bottom="0" percent="0" rank="0" text="" dxfId="394">
      <formula>$D$1&lt;M4</formula>
    </cfRule>
    <cfRule type="expression" priority="971" aboveAverage="0" equalAverage="0" bottom="0" percent="0" rank="0" text="" dxfId="395">
      <formula>$D$1&gt;M4</formula>
    </cfRule>
  </conditionalFormatting>
  <conditionalFormatting sqref="M4">
    <cfRule type="expression" priority="972" aboveAverage="0" equalAverage="0" bottom="0" percent="0" rank="0" text="" dxfId="396">
      <formula>$D$1&lt;M4</formula>
    </cfRule>
    <cfRule type="expression" priority="973" aboveAverage="0" equalAverage="0" bottom="0" percent="0" rank="0" text="" dxfId="397">
      <formula>$D$1&gt;M4</formula>
    </cfRule>
  </conditionalFormatting>
  <conditionalFormatting sqref="M4">
    <cfRule type="expression" priority="974" aboveAverage="0" equalAverage="0" bottom="0" percent="0" rank="0" text="" dxfId="398">
      <formula>$D$1&lt;M4</formula>
    </cfRule>
    <cfRule type="expression" priority="975" aboveAverage="0" equalAverage="0" bottom="0" percent="0" rank="0" text="" dxfId="399">
      <formula>$D$1&gt;M4</formula>
    </cfRule>
  </conditionalFormatting>
  <conditionalFormatting sqref="M4">
    <cfRule type="expression" priority="976" aboveAverage="0" equalAverage="0" bottom="0" percent="0" rank="0" text="" dxfId="400">
      <formula>$D$1&lt;M4</formula>
    </cfRule>
    <cfRule type="expression" priority="977" aboveAverage="0" equalAverage="0" bottom="0" percent="0" rank="0" text="" dxfId="401">
      <formula>$D$1&gt;M4</formula>
    </cfRule>
  </conditionalFormatting>
  <conditionalFormatting sqref="M4">
    <cfRule type="expression" priority="978" aboveAverage="0" equalAverage="0" bottom="0" percent="0" rank="0" text="" dxfId="402">
      <formula>$D$1&lt;M4</formula>
    </cfRule>
    <cfRule type="expression" priority="979" aboveAverage="0" equalAverage="0" bottom="0" percent="0" rank="0" text="" dxfId="403">
      <formula>$D$1&gt;M4</formula>
    </cfRule>
  </conditionalFormatting>
  <conditionalFormatting sqref="M4">
    <cfRule type="expression" priority="980" aboveAverage="0" equalAverage="0" bottom="0" percent="0" rank="0" text="" dxfId="404">
      <formula>$D$1&lt;M4</formula>
    </cfRule>
    <cfRule type="expression" priority="981" aboveAverage="0" equalAverage="0" bottom="0" percent="0" rank="0" text="" dxfId="405">
      <formula>$D$1&gt;M4</formula>
    </cfRule>
  </conditionalFormatting>
  <conditionalFormatting sqref="O4">
    <cfRule type="expression" priority="982" aboveAverage="0" equalAverage="0" bottom="0" percent="0" rank="0" text="" dxfId="406">
      <formula>$D$1&lt;O4</formula>
    </cfRule>
    <cfRule type="expression" priority="983" aboveAverage="0" equalAverage="0" bottom="0" percent="0" rank="0" text="" dxfId="407">
      <formula>$D$1&gt;O4</formula>
    </cfRule>
  </conditionalFormatting>
  <conditionalFormatting sqref="P3">
    <cfRule type="expression" priority="984" aboveAverage="0" equalAverage="0" bottom="0" percent="0" rank="0" text="" dxfId="408">
      <formula>$D$1&lt;P3</formula>
    </cfRule>
    <cfRule type="expression" priority="985" aboveAverage="0" equalAverage="0" bottom="0" percent="0" rank="0" text="" dxfId="409">
      <formula>$D$1&gt;P3</formula>
    </cfRule>
  </conditionalFormatting>
  <conditionalFormatting sqref="P3">
    <cfRule type="expression" priority="986" aboveAverage="0" equalAverage="0" bottom="0" percent="0" rank="0" text="" dxfId="410">
      <formula>$D$1&lt;P3</formula>
    </cfRule>
    <cfRule type="expression" priority="987" aboveAverage="0" equalAverage="0" bottom="0" percent="0" rank="0" text="" dxfId="411">
      <formula>$D$1&gt;P3</formula>
    </cfRule>
  </conditionalFormatting>
  <conditionalFormatting sqref="P4">
    <cfRule type="expression" priority="988" aboveAverage="0" equalAverage="0" bottom="0" percent="0" rank="0" text="" dxfId="412">
      <formula>$D$1&lt;P4</formula>
    </cfRule>
    <cfRule type="expression" priority="989" aboveAverage="0" equalAverage="0" bottom="0" percent="0" rank="0" text="" dxfId="413">
      <formula>$D$1&gt;P4</formula>
    </cfRule>
  </conditionalFormatting>
  <conditionalFormatting sqref="P4">
    <cfRule type="expression" priority="990" aboveAverage="0" equalAverage="0" bottom="0" percent="0" rank="0" text="" dxfId="414">
      <formula>$D$1&lt;P4</formula>
    </cfRule>
    <cfRule type="expression" priority="991" aboveAverage="0" equalAverage="0" bottom="0" percent="0" rank="0" text="" dxfId="415">
      <formula>$D$1&gt;P4</formula>
    </cfRule>
  </conditionalFormatting>
  <conditionalFormatting sqref="P4">
    <cfRule type="expression" priority="992" aboveAverage="0" equalAverage="0" bottom="0" percent="0" rank="0" text="" dxfId="416">
      <formula>$D$1&lt;P4</formula>
    </cfRule>
    <cfRule type="expression" priority="993" aboveAverage="0" equalAverage="0" bottom="0" percent="0" rank="0" text="" dxfId="417">
      <formula>$D$1&gt;P4</formula>
    </cfRule>
  </conditionalFormatting>
  <conditionalFormatting sqref="P4">
    <cfRule type="expression" priority="994" aboveAverage="0" equalAverage="0" bottom="0" percent="0" rank="0" text="" dxfId="418">
      <formula>$D$1&lt;P4</formula>
    </cfRule>
    <cfRule type="expression" priority="995" aboveAverage="0" equalAverage="0" bottom="0" percent="0" rank="0" text="" dxfId="419">
      <formula>$D$1&gt;P4</formula>
    </cfRule>
  </conditionalFormatting>
  <conditionalFormatting sqref="P4">
    <cfRule type="expression" priority="996" aboveAverage="0" equalAverage="0" bottom="0" percent="0" rank="0" text="" dxfId="420">
      <formula>$D$1&lt;P4</formula>
    </cfRule>
    <cfRule type="expression" priority="997" aboveAverage="0" equalAverage="0" bottom="0" percent="0" rank="0" text="" dxfId="421">
      <formula>$D$1&gt;P4</formula>
    </cfRule>
  </conditionalFormatting>
  <conditionalFormatting sqref="P4">
    <cfRule type="expression" priority="998" aboveAverage="0" equalAverage="0" bottom="0" percent="0" rank="0" text="" dxfId="422">
      <formula>$D$1&lt;P4</formula>
    </cfRule>
    <cfRule type="expression" priority="999" aboveAverage="0" equalAverage="0" bottom="0" percent="0" rank="0" text="" dxfId="423">
      <formula>$D$1&gt;P4</formula>
    </cfRule>
  </conditionalFormatting>
  <conditionalFormatting sqref="Q4">
    <cfRule type="expression" priority="1000" aboveAverage="0" equalAverage="0" bottom="0" percent="0" rank="0" text="" dxfId="424">
      <formula>$D$1&lt;Q4</formula>
    </cfRule>
    <cfRule type="expression" priority="1001" aboveAverage="0" equalAverage="0" bottom="0" percent="0" rank="0" text="" dxfId="425">
      <formula>$D$1&gt;Q4</formula>
    </cfRule>
  </conditionalFormatting>
  <conditionalFormatting sqref="Q4">
    <cfRule type="expression" priority="1002" aboveAverage="0" equalAverage="0" bottom="0" percent="0" rank="0" text="" dxfId="426">
      <formula>$D$1&lt;Q4</formula>
    </cfRule>
    <cfRule type="expression" priority="1003" aboveAverage="0" equalAverage="0" bottom="0" percent="0" rank="0" text="" dxfId="427">
      <formula>$D$1&gt;Q4</formula>
    </cfRule>
  </conditionalFormatting>
  <conditionalFormatting sqref="Q4">
    <cfRule type="expression" priority="1004" aboveAverage="0" equalAverage="0" bottom="0" percent="0" rank="0" text="" dxfId="428">
      <formula>$D$1&lt;Q4</formula>
    </cfRule>
    <cfRule type="expression" priority="1005" aboveAverage="0" equalAverage="0" bottom="0" percent="0" rank="0" text="" dxfId="429">
      <formula>$D$1&gt;Q4</formula>
    </cfRule>
  </conditionalFormatting>
  <conditionalFormatting sqref="Q4">
    <cfRule type="expression" priority="1006" aboveAverage="0" equalAverage="0" bottom="0" percent="0" rank="0" text="" dxfId="430">
      <formula>$D$1&lt;Q4</formula>
    </cfRule>
    <cfRule type="expression" priority="1007" aboveAverage="0" equalAverage="0" bottom="0" percent="0" rank="0" text="" dxfId="431">
      <formula>$D$1&gt;Q4</formula>
    </cfRule>
  </conditionalFormatting>
  <conditionalFormatting sqref="Q4">
    <cfRule type="expression" priority="1008" aboveAverage="0" equalAverage="0" bottom="0" percent="0" rank="0" text="" dxfId="432">
      <formula>$D$1&lt;Q4</formula>
    </cfRule>
    <cfRule type="expression" priority="1009" aboveAverage="0" equalAverage="0" bottom="0" percent="0" rank="0" text="" dxfId="433">
      <formula>$D$1&gt;Q4</formula>
    </cfRule>
  </conditionalFormatting>
  <conditionalFormatting sqref="Q4">
    <cfRule type="expression" priority="1010" aboveAverage="0" equalAverage="0" bottom="0" percent="0" rank="0" text="" dxfId="434">
      <formula>$D$1&lt;Q4</formula>
    </cfRule>
    <cfRule type="expression" priority="1011" aboveAverage="0" equalAverage="0" bottom="0" percent="0" rank="0" text="" dxfId="435">
      <formula>$D$1&gt;Q4</formula>
    </cfRule>
  </conditionalFormatting>
  <conditionalFormatting sqref="R5">
    <cfRule type="expression" priority="1012" aboveAverage="0" equalAverage="0" bottom="0" percent="0" rank="0" text="" dxfId="436">
      <formula>$D$1&lt;R5</formula>
    </cfRule>
    <cfRule type="expression" priority="1013" aboveAverage="0" equalAverage="0" bottom="0" percent="0" rank="0" text="" dxfId="437">
      <formula>$D$1&gt;R5</formula>
    </cfRule>
  </conditionalFormatting>
  <conditionalFormatting sqref="R5">
    <cfRule type="expression" priority="1014" aboveAverage="0" equalAverage="0" bottom="0" percent="0" rank="0" text="" dxfId="438">
      <formula>$D$1&lt;R5</formula>
    </cfRule>
    <cfRule type="expression" priority="1015" aboveAverage="0" equalAverage="0" bottom="0" percent="0" rank="0" text="" dxfId="439">
      <formula>$D$1&gt;R5</formula>
    </cfRule>
  </conditionalFormatting>
  <conditionalFormatting sqref="R5">
    <cfRule type="expression" priority="1016" aboveAverage="0" equalAverage="0" bottom="0" percent="0" rank="0" text="" dxfId="440">
      <formula>$D$1&lt;R5</formula>
    </cfRule>
    <cfRule type="expression" priority="1017" aboveAverage="0" equalAverage="0" bottom="0" percent="0" rank="0" text="" dxfId="441">
      <formula>$D$1&gt;R5</formula>
    </cfRule>
  </conditionalFormatting>
  <conditionalFormatting sqref="R5">
    <cfRule type="expression" priority="1018" aboveAverage="0" equalAverage="0" bottom="0" percent="0" rank="0" text="" dxfId="442">
      <formula>$D$1&lt;R5</formula>
    </cfRule>
    <cfRule type="expression" priority="1019" aboveAverage="0" equalAverage="0" bottom="0" percent="0" rank="0" text="" dxfId="443">
      <formula>$D$1&gt;R5</formula>
    </cfRule>
  </conditionalFormatting>
  <conditionalFormatting sqref="R5">
    <cfRule type="expression" priority="1020" aboveAverage="0" equalAverage="0" bottom="0" percent="0" rank="0" text="" dxfId="444">
      <formula>$D$1&lt;R5</formula>
    </cfRule>
    <cfRule type="expression" priority="1021" aboveAverage="0" equalAverage="0" bottom="0" percent="0" rank="0" text="" dxfId="445">
      <formula>$D$1&gt;R5</formula>
    </cfRule>
  </conditionalFormatting>
  <conditionalFormatting sqref="R5">
    <cfRule type="expression" priority="1022" aboveAverage="0" equalAverage="0" bottom="0" percent="0" rank="0" text="" dxfId="446">
      <formula>$D$1&lt;R5</formula>
    </cfRule>
    <cfRule type="expression" priority="1023" aboveAverage="0" equalAverage="0" bottom="0" percent="0" rank="0" text="" dxfId="447">
      <formula>$D$1&gt;R5</formula>
    </cfRule>
  </conditionalFormatting>
  <conditionalFormatting sqref="R5">
    <cfRule type="expression" priority="1024" aboveAverage="0" equalAverage="0" bottom="0" percent="0" rank="0" text="" dxfId="448">
      <formula>$D$1&lt;R5</formula>
    </cfRule>
    <cfRule type="expression" priority="1025" aboveAverage="0" equalAverage="0" bottom="0" percent="0" rank="0" text="" dxfId="449">
      <formula>$D$1&gt;R5</formula>
    </cfRule>
  </conditionalFormatting>
  <conditionalFormatting sqref="R5">
    <cfRule type="expression" priority="1026" aboveAverage="0" equalAverage="0" bottom="0" percent="0" rank="0" text="" dxfId="0">
      <formula>$D$1&lt;R5</formula>
    </cfRule>
    <cfRule type="expression" priority="1027" aboveAverage="0" equalAverage="0" bottom="0" percent="0" rank="0" text="" dxfId="1">
      <formula>$D$1&gt;R5</formula>
    </cfRule>
  </conditionalFormatting>
  <conditionalFormatting sqref="R5">
    <cfRule type="expression" priority="1028" aboveAverage="0" equalAverage="0" bottom="0" percent="0" rank="0" text="" dxfId="2">
      <formula>$D$1&lt;R5</formula>
    </cfRule>
    <cfRule type="expression" priority="1029" aboveAverage="0" equalAverage="0" bottom="0" percent="0" rank="0" text="" dxfId="3">
      <formula>$D$1&gt;R5</formula>
    </cfRule>
  </conditionalFormatting>
  <conditionalFormatting sqref="R5">
    <cfRule type="expression" priority="1030" aboveAverage="0" equalAverage="0" bottom="0" percent="0" rank="0" text="" dxfId="4">
      <formula>$D$1&lt;R5</formula>
    </cfRule>
    <cfRule type="expression" priority="1031" aboveAverage="0" equalAverage="0" bottom="0" percent="0" rank="0" text="" dxfId="5">
      <formula>$D$1&gt;R5</formula>
    </cfRule>
  </conditionalFormatting>
  <conditionalFormatting sqref="R5">
    <cfRule type="expression" priority="1032" aboveAverage="0" equalAverage="0" bottom="0" percent="0" rank="0" text="" dxfId="6">
      <formula>$D$1&lt;R5</formula>
    </cfRule>
    <cfRule type="expression" priority="1033" aboveAverage="0" equalAverage="0" bottom="0" percent="0" rank="0" text="" dxfId="7">
      <formula>$D$1&gt;R5</formula>
    </cfRule>
  </conditionalFormatting>
  <conditionalFormatting sqref="R5">
    <cfRule type="expression" priority="1034" aboveAverage="0" equalAverage="0" bottom="0" percent="0" rank="0" text="" dxfId="8">
      <formula>$D$1&lt;R5</formula>
    </cfRule>
    <cfRule type="expression" priority="1035" aboveAverage="0" equalAverage="0" bottom="0" percent="0" rank="0" text="" dxfId="9">
      <formula>$D$1&gt;R5</formula>
    </cfRule>
  </conditionalFormatting>
  <conditionalFormatting sqref="R5">
    <cfRule type="expression" priority="1036" aboveAverage="0" equalAverage="0" bottom="0" percent="0" rank="0" text="" dxfId="10">
      <formula>$D$1&lt;R5</formula>
    </cfRule>
    <cfRule type="expression" priority="1037" aboveAverage="0" equalAverage="0" bottom="0" percent="0" rank="0" text="" dxfId="11">
      <formula>$D$1&gt;R5</formula>
    </cfRule>
  </conditionalFormatting>
  <conditionalFormatting sqref="R5">
    <cfRule type="expression" priority="1038" aboveAverage="0" equalAverage="0" bottom="0" percent="0" rank="0" text="" dxfId="12">
      <formula>$D$1&lt;R5</formula>
    </cfRule>
    <cfRule type="expression" priority="1039" aboveAverage="0" equalAverage="0" bottom="0" percent="0" rank="0" text="" dxfId="13">
      <formula>$D$1&gt;R5</formula>
    </cfRule>
  </conditionalFormatting>
  <conditionalFormatting sqref="R5">
    <cfRule type="expression" priority="1040" aboveAverage="0" equalAverage="0" bottom="0" percent="0" rank="0" text="" dxfId="14">
      <formula>$D$1&lt;R5</formula>
    </cfRule>
    <cfRule type="expression" priority="1041" aboveAverage="0" equalAverage="0" bottom="0" percent="0" rank="0" text="" dxfId="15">
      <formula>$D$1&gt;R5</formula>
    </cfRule>
  </conditionalFormatting>
  <conditionalFormatting sqref="R5">
    <cfRule type="cellIs" priority="1042" operator="equal" aboveAverage="0" equalAverage="0" bottom="0" percent="0" rank="0" text="" dxfId="16">
      <formula>5</formula>
    </cfRule>
    <cfRule type="cellIs" priority="1043" operator="equal" aboveAverage="0" equalAverage="0" bottom="0" percent="0" rank="0" text="" dxfId="17">
      <formula>4</formula>
    </cfRule>
    <cfRule type="cellIs" priority="1044" operator="equal" aboveAverage="0" equalAverage="0" bottom="0" percent="0" rank="0" text="" dxfId="18">
      <formula>3</formula>
    </cfRule>
  </conditionalFormatting>
  <conditionalFormatting sqref="R5">
    <cfRule type="cellIs" priority="1045" operator="equal" aboveAverage="0" equalAverage="0" bottom="0" percent="0" rank="0" text="" dxfId="19">
      <formula>5</formula>
    </cfRule>
    <cfRule type="cellIs" priority="1046" operator="equal" aboveAverage="0" equalAverage="0" bottom="0" percent="0" rank="0" text="" dxfId="20">
      <formula>4</formula>
    </cfRule>
    <cfRule type="cellIs" priority="1047" operator="equal" aboveAverage="0" equalAverage="0" bottom="0" percent="0" rank="0" text="" dxfId="21">
      <formula>3</formula>
    </cfRule>
  </conditionalFormatting>
  <conditionalFormatting sqref="R4">
    <cfRule type="expression" priority="1048" aboveAverage="0" equalAverage="0" bottom="0" percent="0" rank="0" text="" dxfId="22">
      <formula>$D$1&lt;R4</formula>
    </cfRule>
    <cfRule type="expression" priority="1049" aboveAverage="0" equalAverage="0" bottom="0" percent="0" rank="0" text="" dxfId="23">
      <formula>$D$1&gt;R4</formula>
    </cfRule>
  </conditionalFormatting>
  <conditionalFormatting sqref="R4">
    <cfRule type="expression" priority="1050" aboveAverage="0" equalAverage="0" bottom="0" percent="0" rank="0" text="" dxfId="24">
      <formula>$D$1&lt;R4</formula>
    </cfRule>
    <cfRule type="expression" priority="1051" aboveAverage="0" equalAverage="0" bottom="0" percent="0" rank="0" text="" dxfId="25">
      <formula>$D$1&gt;R4</formula>
    </cfRule>
  </conditionalFormatting>
  <conditionalFormatting sqref="R4">
    <cfRule type="expression" priority="1052" aboveAverage="0" equalAverage="0" bottom="0" percent="0" rank="0" text="" dxfId="26">
      <formula>$D$1&lt;R4</formula>
    </cfRule>
    <cfRule type="expression" priority="1053" aboveAverage="0" equalAverage="0" bottom="0" percent="0" rank="0" text="" dxfId="27">
      <formula>$D$1&gt;R4</formula>
    </cfRule>
  </conditionalFormatting>
  <conditionalFormatting sqref="R4">
    <cfRule type="expression" priority="1054" aboveAverage="0" equalAverage="0" bottom="0" percent="0" rank="0" text="" dxfId="28">
      <formula>$D$1&lt;R4</formula>
    </cfRule>
    <cfRule type="expression" priority="1055" aboveAverage="0" equalAverage="0" bottom="0" percent="0" rank="0" text="" dxfId="29">
      <formula>$D$1&gt;R4</formula>
    </cfRule>
  </conditionalFormatting>
  <conditionalFormatting sqref="R4">
    <cfRule type="expression" priority="1056" aboveAverage="0" equalAverage="0" bottom="0" percent="0" rank="0" text="" dxfId="30">
      <formula>$D$1&lt;R4</formula>
    </cfRule>
    <cfRule type="expression" priority="1057" aboveAverage="0" equalAverage="0" bottom="0" percent="0" rank="0" text="" dxfId="31">
      <formula>$D$1&gt;R4</formula>
    </cfRule>
  </conditionalFormatting>
  <conditionalFormatting sqref="R4">
    <cfRule type="expression" priority="1058" aboveAverage="0" equalAverage="0" bottom="0" percent="0" rank="0" text="" dxfId="32">
      <formula>$D$1&lt;R4</formula>
    </cfRule>
    <cfRule type="expression" priority="1059" aboveAverage="0" equalAverage="0" bottom="0" percent="0" rank="0" text="" dxfId="33">
      <formula>$D$1&gt;R4</formula>
    </cfRule>
  </conditionalFormatting>
  <conditionalFormatting sqref="R4">
    <cfRule type="expression" priority="1060" aboveAverage="0" equalAverage="0" bottom="0" percent="0" rank="0" text="" dxfId="34">
      <formula>$D$1&lt;R4</formula>
    </cfRule>
    <cfRule type="expression" priority="1061" aboveAverage="0" equalAverage="0" bottom="0" percent="0" rank="0" text="" dxfId="35">
      <formula>$D$1&gt;R4</formula>
    </cfRule>
  </conditionalFormatting>
  <conditionalFormatting sqref="R4">
    <cfRule type="expression" priority="1062" aboveAverage="0" equalAverage="0" bottom="0" percent="0" rank="0" text="" dxfId="36">
      <formula>$D$1&lt;R4</formula>
    </cfRule>
    <cfRule type="expression" priority="1063" aboveAverage="0" equalAverage="0" bottom="0" percent="0" rank="0" text="" dxfId="37">
      <formula>$D$1&gt;R4</formula>
    </cfRule>
  </conditionalFormatting>
  <conditionalFormatting sqref="R4">
    <cfRule type="expression" priority="1064" aboveAverage="0" equalAverage="0" bottom="0" percent="0" rank="0" text="" dxfId="38">
      <formula>$D$1&lt;R4</formula>
    </cfRule>
    <cfRule type="expression" priority="1065" aboveAverage="0" equalAverage="0" bottom="0" percent="0" rank="0" text="" dxfId="39">
      <formula>$D$1&gt;R4</formula>
    </cfRule>
  </conditionalFormatting>
  <conditionalFormatting sqref="S3">
    <cfRule type="expression" priority="1066" aboveAverage="0" equalAverage="0" bottom="0" percent="0" rank="0" text="" dxfId="40">
      <formula>$D$1&lt;S3</formula>
    </cfRule>
    <cfRule type="expression" priority="1067" aboveAverage="0" equalAverage="0" bottom="0" percent="0" rank="0" text="" dxfId="41">
      <formula>$D$1&gt;S3</formula>
    </cfRule>
  </conditionalFormatting>
  <conditionalFormatting sqref="S5">
    <cfRule type="expression" priority="1068" aboveAverage="0" equalAverage="0" bottom="0" percent="0" rank="0" text="" dxfId="42">
      <formula>$D$1&lt;S5</formula>
    </cfRule>
    <cfRule type="expression" priority="1069" aboveAverage="0" equalAverage="0" bottom="0" percent="0" rank="0" text="" dxfId="43">
      <formula>$D$1&gt;S5</formula>
    </cfRule>
  </conditionalFormatting>
  <conditionalFormatting sqref="S5">
    <cfRule type="expression" priority="1070" aboveAverage="0" equalAverage="0" bottom="0" percent="0" rank="0" text="" dxfId="44">
      <formula>$D$1&lt;S5</formula>
    </cfRule>
    <cfRule type="expression" priority="1071" aboveAverage="0" equalAverage="0" bottom="0" percent="0" rank="0" text="" dxfId="45">
      <formula>$D$1&gt;S5</formula>
    </cfRule>
  </conditionalFormatting>
  <conditionalFormatting sqref="S5">
    <cfRule type="expression" priority="1072" aboveAverage="0" equalAverage="0" bottom="0" percent="0" rank="0" text="" dxfId="46">
      <formula>$D$1&lt;S5</formula>
    </cfRule>
    <cfRule type="expression" priority="1073" aboveAverage="0" equalAverage="0" bottom="0" percent="0" rank="0" text="" dxfId="47">
      <formula>$D$1&gt;S5</formula>
    </cfRule>
  </conditionalFormatting>
  <conditionalFormatting sqref="S5">
    <cfRule type="expression" priority="1074" aboveAverage="0" equalAverage="0" bottom="0" percent="0" rank="0" text="" dxfId="48">
      <formula>$D$1&lt;S5</formula>
    </cfRule>
    <cfRule type="expression" priority="1075" aboveAverage="0" equalAverage="0" bottom="0" percent="0" rank="0" text="" dxfId="49">
      <formula>$D$1&gt;S5</formula>
    </cfRule>
  </conditionalFormatting>
  <conditionalFormatting sqref="S5">
    <cfRule type="expression" priority="1076" aboveAverage="0" equalAverage="0" bottom="0" percent="0" rank="0" text="" dxfId="50">
      <formula>$D$1&lt;S5</formula>
    </cfRule>
    <cfRule type="expression" priority="1077" aboveAverage="0" equalAverage="0" bottom="0" percent="0" rank="0" text="" dxfId="51">
      <formula>$D$1&gt;S5</formula>
    </cfRule>
  </conditionalFormatting>
  <conditionalFormatting sqref="S5">
    <cfRule type="expression" priority="1078" aboveAverage="0" equalAverage="0" bottom="0" percent="0" rank="0" text="" dxfId="52">
      <formula>$D$1&lt;S5</formula>
    </cfRule>
    <cfRule type="expression" priority="1079" aboveAverage="0" equalAverage="0" bottom="0" percent="0" rank="0" text="" dxfId="53">
      <formula>$D$1&gt;S5</formula>
    </cfRule>
  </conditionalFormatting>
  <conditionalFormatting sqref="S5">
    <cfRule type="expression" priority="1080" aboveAverage="0" equalAverage="0" bottom="0" percent="0" rank="0" text="" dxfId="54">
      <formula>$D$1&lt;S5</formula>
    </cfRule>
    <cfRule type="expression" priority="1081" aboveAverage="0" equalAverage="0" bottom="0" percent="0" rank="0" text="" dxfId="55">
      <formula>$D$1&gt;S5</formula>
    </cfRule>
  </conditionalFormatting>
  <conditionalFormatting sqref="S5">
    <cfRule type="expression" priority="1082" aboveAverage="0" equalAverage="0" bottom="0" percent="0" rank="0" text="" dxfId="56">
      <formula>$D$1&lt;S5</formula>
    </cfRule>
    <cfRule type="expression" priority="1083" aboveAverage="0" equalAverage="0" bottom="0" percent="0" rank="0" text="" dxfId="57">
      <formula>$D$1&gt;S5</formula>
    </cfRule>
  </conditionalFormatting>
  <conditionalFormatting sqref="S5">
    <cfRule type="expression" priority="1084" aboveAverage="0" equalAverage="0" bottom="0" percent="0" rank="0" text="" dxfId="58">
      <formula>$D$1&lt;S5</formula>
    </cfRule>
    <cfRule type="expression" priority="1085" aboveAverage="0" equalAverage="0" bottom="0" percent="0" rank="0" text="" dxfId="59">
      <formula>$D$1&gt;S5</formula>
    </cfRule>
  </conditionalFormatting>
  <conditionalFormatting sqref="S5">
    <cfRule type="expression" priority="1086" aboveAverage="0" equalAverage="0" bottom="0" percent="0" rank="0" text="" dxfId="60">
      <formula>$D$1&lt;S5</formula>
    </cfRule>
    <cfRule type="expression" priority="1087" aboveAverage="0" equalAverage="0" bottom="0" percent="0" rank="0" text="" dxfId="61">
      <formula>$D$1&gt;S5</formula>
    </cfRule>
  </conditionalFormatting>
  <conditionalFormatting sqref="S5">
    <cfRule type="expression" priority="1088" aboveAverage="0" equalAverage="0" bottom="0" percent="0" rank="0" text="" dxfId="62">
      <formula>$D$1&lt;S5</formula>
    </cfRule>
    <cfRule type="expression" priority="1089" aboveAverage="0" equalAverage="0" bottom="0" percent="0" rank="0" text="" dxfId="63">
      <formula>$D$1&gt;S5</formula>
    </cfRule>
  </conditionalFormatting>
  <conditionalFormatting sqref="S5">
    <cfRule type="expression" priority="1090" aboveAverage="0" equalAverage="0" bottom="0" percent="0" rank="0" text="" dxfId="64">
      <formula>$D$1&lt;S5</formula>
    </cfRule>
    <cfRule type="expression" priority="1091" aboveAverage="0" equalAverage="0" bottom="0" percent="0" rank="0" text="" dxfId="65">
      <formula>$D$1&gt;S5</formula>
    </cfRule>
  </conditionalFormatting>
  <conditionalFormatting sqref="S5">
    <cfRule type="expression" priority="1092" aboveAverage="0" equalAverage="0" bottom="0" percent="0" rank="0" text="" dxfId="66">
      <formula>$D$1&lt;S5</formula>
    </cfRule>
    <cfRule type="expression" priority="1093" aboveAverage="0" equalAverage="0" bottom="0" percent="0" rank="0" text="" dxfId="67">
      <formula>$D$1&gt;S5</formula>
    </cfRule>
  </conditionalFormatting>
  <conditionalFormatting sqref="S5">
    <cfRule type="expression" priority="1094" aboveAverage="0" equalAverage="0" bottom="0" percent="0" rank="0" text="" dxfId="68">
      <formula>$D$1&lt;S5</formula>
    </cfRule>
    <cfRule type="expression" priority="1095" aboveAverage="0" equalAverage="0" bottom="0" percent="0" rank="0" text="" dxfId="69">
      <formula>$D$1&gt;S5</formula>
    </cfRule>
  </conditionalFormatting>
  <conditionalFormatting sqref="S5">
    <cfRule type="expression" priority="1096" aboveAverage="0" equalAverage="0" bottom="0" percent="0" rank="0" text="" dxfId="70">
      <formula>$D$1&lt;S5</formula>
    </cfRule>
    <cfRule type="expression" priority="1097" aboveAverage="0" equalAverage="0" bottom="0" percent="0" rank="0" text="" dxfId="71">
      <formula>$D$1&gt;S5</formula>
    </cfRule>
  </conditionalFormatting>
  <conditionalFormatting sqref="S5">
    <cfRule type="cellIs" priority="1098" operator="equal" aboveAverage="0" equalAverage="0" bottom="0" percent="0" rank="0" text="" dxfId="72">
      <formula>5</formula>
    </cfRule>
    <cfRule type="cellIs" priority="1099" operator="equal" aboveAverage="0" equalAverage="0" bottom="0" percent="0" rank="0" text="" dxfId="73">
      <formula>4</formula>
    </cfRule>
    <cfRule type="cellIs" priority="1100" operator="equal" aboveAverage="0" equalAverage="0" bottom="0" percent="0" rank="0" text="" dxfId="74">
      <formula>3</formula>
    </cfRule>
  </conditionalFormatting>
  <conditionalFormatting sqref="S4">
    <cfRule type="expression" priority="1101" aboveAverage="0" equalAverage="0" bottom="0" percent="0" rank="0" text="" dxfId="75">
      <formula>$D$1&lt;S4</formula>
    </cfRule>
    <cfRule type="expression" priority="1102" aboveAverage="0" equalAverage="0" bottom="0" percent="0" rank="0" text="" dxfId="76">
      <formula>$D$1&gt;S4</formula>
    </cfRule>
  </conditionalFormatting>
  <conditionalFormatting sqref="S4">
    <cfRule type="expression" priority="1103" aboveAverage="0" equalAverage="0" bottom="0" percent="0" rank="0" text="" dxfId="77">
      <formula>$D$1&lt;S4</formula>
    </cfRule>
    <cfRule type="expression" priority="1104" aboveAverage="0" equalAverage="0" bottom="0" percent="0" rank="0" text="" dxfId="78">
      <formula>$D$1&gt;S4</formula>
    </cfRule>
  </conditionalFormatting>
  <conditionalFormatting sqref="S4">
    <cfRule type="expression" priority="1105" aboveAverage="0" equalAverage="0" bottom="0" percent="0" rank="0" text="" dxfId="79">
      <formula>$D$1&lt;S4</formula>
    </cfRule>
    <cfRule type="expression" priority="1106" aboveAverage="0" equalAverage="0" bottom="0" percent="0" rank="0" text="" dxfId="80">
      <formula>$D$1&gt;S4</formula>
    </cfRule>
  </conditionalFormatting>
  <conditionalFormatting sqref="S4">
    <cfRule type="expression" priority="1107" aboveAverage="0" equalAverage="0" bottom="0" percent="0" rank="0" text="" dxfId="81">
      <formula>$D$1&lt;S4</formula>
    </cfRule>
    <cfRule type="expression" priority="1108" aboveAverage="0" equalAverage="0" bottom="0" percent="0" rank="0" text="" dxfId="82">
      <formula>$D$1&gt;S4</formula>
    </cfRule>
  </conditionalFormatting>
  <conditionalFormatting sqref="S4">
    <cfRule type="expression" priority="1109" aboveAverage="0" equalAverage="0" bottom="0" percent="0" rank="0" text="" dxfId="83">
      <formula>$D$1&lt;S4</formula>
    </cfRule>
    <cfRule type="expression" priority="1110" aboveAverage="0" equalAverage="0" bottom="0" percent="0" rank="0" text="" dxfId="84">
      <formula>$D$1&gt;S4</formula>
    </cfRule>
  </conditionalFormatting>
  <conditionalFormatting sqref="S4">
    <cfRule type="expression" priority="1111" aboveAverage="0" equalAverage="0" bottom="0" percent="0" rank="0" text="" dxfId="85">
      <formula>$D$1&lt;S4</formula>
    </cfRule>
    <cfRule type="expression" priority="1112" aboveAverage="0" equalAverage="0" bottom="0" percent="0" rank="0" text="" dxfId="86">
      <formula>$D$1&gt;S4</formula>
    </cfRule>
  </conditionalFormatting>
  <conditionalFormatting sqref="S4">
    <cfRule type="expression" priority="1113" aboveAverage="0" equalAverage="0" bottom="0" percent="0" rank="0" text="" dxfId="87">
      <formula>$D$1&lt;S4</formula>
    </cfRule>
    <cfRule type="expression" priority="1114" aboveAverage="0" equalAverage="0" bottom="0" percent="0" rank="0" text="" dxfId="88">
      <formula>$D$1&gt;S4</formula>
    </cfRule>
  </conditionalFormatting>
  <conditionalFormatting sqref="S4">
    <cfRule type="expression" priority="1115" aboveAverage="0" equalAverage="0" bottom="0" percent="0" rank="0" text="" dxfId="89">
      <formula>$D$1&lt;S4</formula>
    </cfRule>
    <cfRule type="expression" priority="1116" aboveAverage="0" equalAverage="0" bottom="0" percent="0" rank="0" text="" dxfId="90">
      <formula>$D$1&gt;S4</formula>
    </cfRule>
  </conditionalFormatting>
  <conditionalFormatting sqref="S4">
    <cfRule type="expression" priority="1117" aboveAverage="0" equalAverage="0" bottom="0" percent="0" rank="0" text="" dxfId="91">
      <formula>$D$1&lt;S4</formula>
    </cfRule>
    <cfRule type="expression" priority="1118" aboveAverage="0" equalAverage="0" bottom="0" percent="0" rank="0" text="" dxfId="92">
      <formula>$D$1&gt;S4</formula>
    </cfRule>
  </conditionalFormatting>
  <conditionalFormatting sqref="T5">
    <cfRule type="expression" priority="1119" aboveAverage="0" equalAverage="0" bottom="0" percent="0" rank="0" text="" dxfId="93">
      <formula>$D$1&lt;T5</formula>
    </cfRule>
    <cfRule type="expression" priority="1120" aboveAverage="0" equalAverage="0" bottom="0" percent="0" rank="0" text="" dxfId="94">
      <formula>$D$1&gt;T5</formula>
    </cfRule>
  </conditionalFormatting>
  <conditionalFormatting sqref="T4">
    <cfRule type="expression" priority="1121" aboveAverage="0" equalAverage="0" bottom="0" percent="0" rank="0" text="" dxfId="95">
      <formula>$D$1&lt;T4</formula>
    </cfRule>
    <cfRule type="expression" priority="1122" aboveAverage="0" equalAverage="0" bottom="0" percent="0" rank="0" text="" dxfId="96">
      <formula>$D$1&gt;T4</formula>
    </cfRule>
  </conditionalFormatting>
  <conditionalFormatting sqref="T5">
    <cfRule type="cellIs" priority="1123" operator="equal" aboveAverage="0" equalAverage="0" bottom="0" percent="0" rank="0" text="" dxfId="97">
      <formula>5</formula>
    </cfRule>
    <cfRule type="cellIs" priority="1124" operator="equal" aboveAverage="0" equalAverage="0" bottom="0" percent="0" rank="0" text="" dxfId="98">
      <formula>4</formula>
    </cfRule>
    <cfRule type="cellIs" priority="1125" operator="equal" aboveAverage="0" equalAverage="0" bottom="0" percent="0" rank="0" text="" dxfId="99">
      <formula>3</formula>
    </cfRule>
  </conditionalFormatting>
  <conditionalFormatting sqref="T5">
    <cfRule type="expression" priority="1126" aboveAverage="0" equalAverage="0" bottom="0" percent="0" rank="0" text="" dxfId="100">
      <formula>$D$1&lt;T5</formula>
    </cfRule>
    <cfRule type="expression" priority="1127" aboveAverage="0" equalAverage="0" bottom="0" percent="0" rank="0" text="" dxfId="101">
      <formula>$D$1&gt;T5</formula>
    </cfRule>
  </conditionalFormatting>
  <conditionalFormatting sqref="T5">
    <cfRule type="expression" priority="1128" aboveAverage="0" equalAverage="0" bottom="0" percent="0" rank="0" text="" dxfId="102">
      <formula>$D$1&lt;T5</formula>
    </cfRule>
    <cfRule type="expression" priority="1129" aboveAverage="0" equalAverage="0" bottom="0" percent="0" rank="0" text="" dxfId="103">
      <formula>$D$1&gt;T5</formula>
    </cfRule>
  </conditionalFormatting>
  <conditionalFormatting sqref="T5">
    <cfRule type="expression" priority="1130" aboveAverage="0" equalAverage="0" bottom="0" percent="0" rank="0" text="" dxfId="104">
      <formula>$D$1&lt;T5</formula>
    </cfRule>
    <cfRule type="expression" priority="1131" aboveAverage="0" equalAverage="0" bottom="0" percent="0" rank="0" text="" dxfId="105">
      <formula>$D$1&gt;T5</formula>
    </cfRule>
  </conditionalFormatting>
  <conditionalFormatting sqref="T5">
    <cfRule type="expression" priority="1132" aboveAverage="0" equalAverage="0" bottom="0" percent="0" rank="0" text="" dxfId="106">
      <formula>$D$1&lt;T5</formula>
    </cfRule>
    <cfRule type="expression" priority="1133" aboveAverage="0" equalAverage="0" bottom="0" percent="0" rank="0" text="" dxfId="107">
      <formula>$D$1&gt;T5</formula>
    </cfRule>
  </conditionalFormatting>
  <conditionalFormatting sqref="T4">
    <cfRule type="expression" priority="1134" aboveAverage="0" equalAverage="0" bottom="0" percent="0" rank="0" text="" dxfId="108">
      <formula>$D$1&lt;T4</formula>
    </cfRule>
    <cfRule type="expression" priority="1135" aboveAverage="0" equalAverage="0" bottom="0" percent="0" rank="0" text="" dxfId="109">
      <formula>$D$1&gt;T4</formula>
    </cfRule>
  </conditionalFormatting>
  <conditionalFormatting sqref="T3">
    <cfRule type="expression" priority="1136" aboveAverage="0" equalAverage="0" bottom="0" percent="0" rank="0" text="" dxfId="110">
      <formula>$D$1&lt;T3</formula>
    </cfRule>
    <cfRule type="expression" priority="1137" aboveAverage="0" equalAverage="0" bottom="0" percent="0" rank="0" text="" dxfId="111">
      <formula>$D$1&gt;T3</formula>
    </cfRule>
  </conditionalFormatting>
  <conditionalFormatting sqref="T5">
    <cfRule type="expression" priority="1138" aboveAverage="0" equalAverage="0" bottom="0" percent="0" rank="0" text="" dxfId="112">
      <formula>$D$1&lt;T5</formula>
    </cfRule>
    <cfRule type="expression" priority="1139" aboveAverage="0" equalAverage="0" bottom="0" percent="0" rank="0" text="" dxfId="113">
      <formula>$D$1&gt;T5</formula>
    </cfRule>
  </conditionalFormatting>
  <conditionalFormatting sqref="T5">
    <cfRule type="expression" priority="1140" aboveAverage="0" equalAverage="0" bottom="0" percent="0" rank="0" text="" dxfId="114">
      <formula>$D$1&lt;T5</formula>
    </cfRule>
    <cfRule type="expression" priority="1141" aboveAverage="0" equalAverage="0" bottom="0" percent="0" rank="0" text="" dxfId="115">
      <formula>$D$1&gt;T5</formula>
    </cfRule>
  </conditionalFormatting>
  <conditionalFormatting sqref="T5">
    <cfRule type="expression" priority="1142" aboveAverage="0" equalAverage="0" bottom="0" percent="0" rank="0" text="" dxfId="116">
      <formula>$D$1&lt;T5</formula>
    </cfRule>
    <cfRule type="expression" priority="1143" aboveAverage="0" equalAverage="0" bottom="0" percent="0" rank="0" text="" dxfId="117">
      <formula>$D$1&gt;T5</formula>
    </cfRule>
  </conditionalFormatting>
  <conditionalFormatting sqref="T5">
    <cfRule type="expression" priority="1144" aboveAverage="0" equalAverage="0" bottom="0" percent="0" rank="0" text="" dxfId="118">
      <formula>$D$1&lt;T5</formula>
    </cfRule>
    <cfRule type="expression" priority="1145" aboveAverage="0" equalAverage="0" bottom="0" percent="0" rank="0" text="" dxfId="119">
      <formula>$D$1&gt;T5</formula>
    </cfRule>
  </conditionalFormatting>
  <conditionalFormatting sqref="T5">
    <cfRule type="expression" priority="1146" aboveAverage="0" equalAverage="0" bottom="0" percent="0" rank="0" text="" dxfId="120">
      <formula>$D$1&lt;T5</formula>
    </cfRule>
    <cfRule type="expression" priority="1147" aboveAverage="0" equalAverage="0" bottom="0" percent="0" rank="0" text="" dxfId="121">
      <formula>$D$1&gt;T5</formula>
    </cfRule>
  </conditionalFormatting>
  <conditionalFormatting sqref="T5">
    <cfRule type="expression" priority="1148" aboveAverage="0" equalAverage="0" bottom="0" percent="0" rank="0" text="" dxfId="122">
      <formula>$D$1&lt;T5</formula>
    </cfRule>
    <cfRule type="expression" priority="1149" aboveAverage="0" equalAverage="0" bottom="0" percent="0" rank="0" text="" dxfId="123">
      <formula>$D$1&gt;T5</formula>
    </cfRule>
  </conditionalFormatting>
  <conditionalFormatting sqref="T5">
    <cfRule type="expression" priority="1150" aboveAverage="0" equalAverage="0" bottom="0" percent="0" rank="0" text="" dxfId="124">
      <formula>$D$1&lt;T5</formula>
    </cfRule>
    <cfRule type="expression" priority="1151" aboveAverage="0" equalAverage="0" bottom="0" percent="0" rank="0" text="" dxfId="125">
      <formula>$D$1&gt;T5</formula>
    </cfRule>
  </conditionalFormatting>
  <conditionalFormatting sqref="T5">
    <cfRule type="expression" priority="1152" aboveAverage="0" equalAverage="0" bottom="0" percent="0" rank="0" text="" dxfId="126">
      <formula>$D$1&lt;T5</formula>
    </cfRule>
    <cfRule type="expression" priority="1153" aboveAverage="0" equalAverage="0" bottom="0" percent="0" rank="0" text="" dxfId="127">
      <formula>$D$1&gt;T5</formula>
    </cfRule>
  </conditionalFormatting>
  <conditionalFormatting sqref="T5">
    <cfRule type="expression" priority="1154" aboveAverage="0" equalAverage="0" bottom="0" percent="0" rank="0" text="" dxfId="128">
      <formula>$D$1&lt;T5</formula>
    </cfRule>
    <cfRule type="expression" priority="1155" aboveAverage="0" equalAverage="0" bottom="0" percent="0" rank="0" text="" dxfId="129">
      <formula>$D$1&gt;T5</formula>
    </cfRule>
  </conditionalFormatting>
  <conditionalFormatting sqref="T5">
    <cfRule type="expression" priority="1156" aboveAverage="0" equalAverage="0" bottom="0" percent="0" rank="0" text="" dxfId="130">
      <formula>$D$1&lt;T5</formula>
    </cfRule>
    <cfRule type="expression" priority="1157" aboveAverage="0" equalAverage="0" bottom="0" percent="0" rank="0" text="" dxfId="131">
      <formula>$D$1&gt;T5</formula>
    </cfRule>
  </conditionalFormatting>
  <conditionalFormatting sqref="T5">
    <cfRule type="cellIs" priority="1158" operator="equal" aboveAverage="0" equalAverage="0" bottom="0" percent="0" rank="0" text="" dxfId="132">
      <formula>5</formula>
    </cfRule>
    <cfRule type="cellIs" priority="1159" operator="equal" aboveAverage="0" equalAverage="0" bottom="0" percent="0" rank="0" text="" dxfId="133">
      <formula>4</formula>
    </cfRule>
    <cfRule type="cellIs" priority="1160" operator="equal" aboveAverage="0" equalAverage="0" bottom="0" percent="0" rank="0" text="" dxfId="134">
      <formula>3</formula>
    </cfRule>
  </conditionalFormatting>
  <conditionalFormatting sqref="T5">
    <cfRule type="cellIs" priority="1161" operator="equal" aboveAverage="0" equalAverage="0" bottom="0" percent="0" rank="0" text="" dxfId="135">
      <formula>5</formula>
    </cfRule>
    <cfRule type="cellIs" priority="1162" operator="equal" aboveAverage="0" equalAverage="0" bottom="0" percent="0" rank="0" text="" dxfId="136">
      <formula>4</formula>
    </cfRule>
    <cfRule type="cellIs" priority="1163" operator="equal" aboveAverage="0" equalAverage="0" bottom="0" percent="0" rank="0" text="" dxfId="137">
      <formula>3</formula>
    </cfRule>
  </conditionalFormatting>
  <conditionalFormatting sqref="T4">
    <cfRule type="expression" priority="1164" aboveAverage="0" equalAverage="0" bottom="0" percent="0" rank="0" text="" dxfId="138">
      <formula>$D$1&lt;T4</formula>
    </cfRule>
    <cfRule type="expression" priority="1165" aboveAverage="0" equalAverage="0" bottom="0" percent="0" rank="0" text="" dxfId="139">
      <formula>$D$1&gt;T4</formula>
    </cfRule>
  </conditionalFormatting>
  <conditionalFormatting sqref="T4">
    <cfRule type="expression" priority="1166" aboveAverage="0" equalAverage="0" bottom="0" percent="0" rank="0" text="" dxfId="140">
      <formula>$D$1&lt;T4</formula>
    </cfRule>
    <cfRule type="expression" priority="1167" aboveAverage="0" equalAverage="0" bottom="0" percent="0" rank="0" text="" dxfId="141">
      <formula>$D$1&gt;T4</formula>
    </cfRule>
  </conditionalFormatting>
  <conditionalFormatting sqref="T4">
    <cfRule type="expression" priority="1168" aboveAverage="0" equalAverage="0" bottom="0" percent="0" rank="0" text="" dxfId="142">
      <formula>$D$1&lt;T4</formula>
    </cfRule>
    <cfRule type="expression" priority="1169" aboveAverage="0" equalAverage="0" bottom="0" percent="0" rank="0" text="" dxfId="143">
      <formula>$D$1&gt;T4</formula>
    </cfRule>
  </conditionalFormatting>
  <conditionalFormatting sqref="T4">
    <cfRule type="expression" priority="1170" aboveAverage="0" equalAverage="0" bottom="0" percent="0" rank="0" text="" dxfId="144">
      <formula>$D$1&lt;T4</formula>
    </cfRule>
    <cfRule type="expression" priority="1171" aboveAverage="0" equalAverage="0" bottom="0" percent="0" rank="0" text="" dxfId="145">
      <formula>$D$1&gt;T4</formula>
    </cfRule>
  </conditionalFormatting>
  <conditionalFormatting sqref="T4">
    <cfRule type="expression" priority="1172" aboveAverage="0" equalAverage="0" bottom="0" percent="0" rank="0" text="" dxfId="146">
      <formula>$D$1&lt;T4</formula>
    </cfRule>
    <cfRule type="expression" priority="1173" aboveAverage="0" equalAverage="0" bottom="0" percent="0" rank="0" text="" dxfId="147">
      <formula>$D$1&gt;T4</formula>
    </cfRule>
  </conditionalFormatting>
  <conditionalFormatting sqref="T4">
    <cfRule type="expression" priority="1174" aboveAverage="0" equalAverage="0" bottom="0" percent="0" rank="0" text="" dxfId="148">
      <formula>$D$1&lt;T4</formula>
    </cfRule>
    <cfRule type="expression" priority="1175" aboveAverage="0" equalAverage="0" bottom="0" percent="0" rank="0" text="" dxfId="149">
      <formula>$D$1&gt;T4</formula>
    </cfRule>
  </conditionalFormatting>
  <conditionalFormatting sqref="T4">
    <cfRule type="expression" priority="1176" aboveAverage="0" equalAverage="0" bottom="0" percent="0" rank="0" text="" dxfId="150">
      <formula>$D$1&lt;T4</formula>
    </cfRule>
    <cfRule type="expression" priority="1177" aboveAverage="0" equalAverage="0" bottom="0" percent="0" rank="0" text="" dxfId="151">
      <formula>$D$1&gt;T4</formula>
    </cfRule>
  </conditionalFormatting>
  <conditionalFormatting sqref="T3">
    <cfRule type="expression" priority="1178" aboveAverage="0" equalAverage="0" bottom="0" percent="0" rank="0" text="" dxfId="152">
      <formula>$D$1&lt;T3</formula>
    </cfRule>
    <cfRule type="expression" priority="1179" aboveAverage="0" equalAverage="0" bottom="0" percent="0" rank="0" text="" dxfId="153">
      <formula>$D$1&gt;T3</formula>
    </cfRule>
  </conditionalFormatting>
  <conditionalFormatting sqref="T5">
    <cfRule type="expression" priority="1180" aboveAverage="0" equalAverage="0" bottom="0" percent="0" rank="0" text="" dxfId="154">
      <formula>$D$1&lt;T5</formula>
    </cfRule>
    <cfRule type="expression" priority="1181" aboveAverage="0" equalAverage="0" bottom="0" percent="0" rank="0" text="" dxfId="155">
      <formula>$D$1&gt;T5</formula>
    </cfRule>
  </conditionalFormatting>
  <conditionalFormatting sqref="T5">
    <cfRule type="expression" priority="1182" aboveAverage="0" equalAverage="0" bottom="0" percent="0" rank="0" text="" dxfId="156">
      <formula>$D$1&lt;T5</formula>
    </cfRule>
    <cfRule type="expression" priority="1183" aboveAverage="0" equalAverage="0" bottom="0" percent="0" rank="0" text="" dxfId="157">
      <formula>$D$1&gt;T5</formula>
    </cfRule>
  </conditionalFormatting>
  <conditionalFormatting sqref="T5">
    <cfRule type="expression" priority="1184" aboveAverage="0" equalAverage="0" bottom="0" percent="0" rank="0" text="" dxfId="158">
      <formula>$D$1&lt;T5</formula>
    </cfRule>
    <cfRule type="expression" priority="1185" aboveAverage="0" equalAverage="0" bottom="0" percent="0" rank="0" text="" dxfId="159">
      <formula>$D$1&gt;T5</formula>
    </cfRule>
  </conditionalFormatting>
  <conditionalFormatting sqref="T5">
    <cfRule type="expression" priority="1186" aboveAverage="0" equalAverage="0" bottom="0" percent="0" rank="0" text="" dxfId="160">
      <formula>$D$1&lt;T5</formula>
    </cfRule>
    <cfRule type="expression" priority="1187" aboveAverage="0" equalAverage="0" bottom="0" percent="0" rank="0" text="" dxfId="161">
      <formula>$D$1&gt;T5</formula>
    </cfRule>
  </conditionalFormatting>
  <conditionalFormatting sqref="T5">
    <cfRule type="expression" priority="1188" aboveAverage="0" equalAverage="0" bottom="0" percent="0" rank="0" text="" dxfId="162">
      <formula>$D$1&lt;T5</formula>
    </cfRule>
    <cfRule type="expression" priority="1189" aboveAverage="0" equalAverage="0" bottom="0" percent="0" rank="0" text="" dxfId="163">
      <formula>$D$1&gt;T5</formula>
    </cfRule>
  </conditionalFormatting>
  <conditionalFormatting sqref="T5">
    <cfRule type="expression" priority="1190" aboveAverage="0" equalAverage="0" bottom="0" percent="0" rank="0" text="" dxfId="164">
      <formula>$D$1&lt;T5</formula>
    </cfRule>
    <cfRule type="expression" priority="1191" aboveAverage="0" equalAverage="0" bottom="0" percent="0" rank="0" text="" dxfId="165">
      <formula>$D$1&gt;T5</formula>
    </cfRule>
  </conditionalFormatting>
  <conditionalFormatting sqref="T5">
    <cfRule type="expression" priority="1192" aboveAverage="0" equalAverage="0" bottom="0" percent="0" rank="0" text="" dxfId="166">
      <formula>$D$1&lt;T5</formula>
    </cfRule>
    <cfRule type="expression" priority="1193" aboveAverage="0" equalAverage="0" bottom="0" percent="0" rank="0" text="" dxfId="167">
      <formula>$D$1&gt;T5</formula>
    </cfRule>
  </conditionalFormatting>
  <conditionalFormatting sqref="T5">
    <cfRule type="expression" priority="1194" aboveAverage="0" equalAverage="0" bottom="0" percent="0" rank="0" text="" dxfId="168">
      <formula>$D$1&lt;T5</formula>
    </cfRule>
    <cfRule type="expression" priority="1195" aboveAverage="0" equalAverage="0" bottom="0" percent="0" rank="0" text="" dxfId="169">
      <formula>$D$1&gt;T5</formula>
    </cfRule>
  </conditionalFormatting>
  <conditionalFormatting sqref="T5">
    <cfRule type="expression" priority="1196" aboveAverage="0" equalAverage="0" bottom="0" percent="0" rank="0" text="" dxfId="170">
      <formula>$D$1&lt;T5</formula>
    </cfRule>
    <cfRule type="expression" priority="1197" aboveAverage="0" equalAverage="0" bottom="0" percent="0" rank="0" text="" dxfId="171">
      <formula>$D$1&gt;T5</formula>
    </cfRule>
  </conditionalFormatting>
  <conditionalFormatting sqref="T5">
    <cfRule type="expression" priority="1198" aboveAverage="0" equalAverage="0" bottom="0" percent="0" rank="0" text="" dxfId="172">
      <formula>$D$1&lt;T5</formula>
    </cfRule>
    <cfRule type="expression" priority="1199" aboveAverage="0" equalAverage="0" bottom="0" percent="0" rank="0" text="" dxfId="173">
      <formula>$D$1&gt;T5</formula>
    </cfRule>
  </conditionalFormatting>
  <conditionalFormatting sqref="T5">
    <cfRule type="expression" priority="1200" aboveAverage="0" equalAverage="0" bottom="0" percent="0" rank="0" text="" dxfId="174">
      <formula>$D$1&lt;T5</formula>
    </cfRule>
    <cfRule type="expression" priority="1201" aboveAverage="0" equalAverage="0" bottom="0" percent="0" rank="0" text="" dxfId="175">
      <formula>$D$1&gt;T5</formula>
    </cfRule>
  </conditionalFormatting>
  <conditionalFormatting sqref="T5">
    <cfRule type="expression" priority="1202" aboveAverage="0" equalAverage="0" bottom="0" percent="0" rank="0" text="" dxfId="176">
      <formula>$D$1&lt;T5</formula>
    </cfRule>
    <cfRule type="expression" priority="1203" aboveAverage="0" equalAverage="0" bottom="0" percent="0" rank="0" text="" dxfId="177">
      <formula>$D$1&gt;T5</formula>
    </cfRule>
  </conditionalFormatting>
  <conditionalFormatting sqref="T5">
    <cfRule type="expression" priority="1204" aboveAverage="0" equalAverage="0" bottom="0" percent="0" rank="0" text="" dxfId="178">
      <formula>$D$1&lt;T5</formula>
    </cfRule>
    <cfRule type="expression" priority="1205" aboveAverage="0" equalAverage="0" bottom="0" percent="0" rank="0" text="" dxfId="179">
      <formula>$D$1&gt;T5</formula>
    </cfRule>
  </conditionalFormatting>
  <conditionalFormatting sqref="T5">
    <cfRule type="expression" priority="1206" aboveAverage="0" equalAverage="0" bottom="0" percent="0" rank="0" text="" dxfId="180">
      <formula>$D$1&lt;T5</formula>
    </cfRule>
    <cfRule type="expression" priority="1207" aboveAverage="0" equalAverage="0" bottom="0" percent="0" rank="0" text="" dxfId="181">
      <formula>$D$1&gt;T5</formula>
    </cfRule>
  </conditionalFormatting>
  <conditionalFormatting sqref="T5">
    <cfRule type="expression" priority="1208" aboveAverage="0" equalAverage="0" bottom="0" percent="0" rank="0" text="" dxfId="182">
      <formula>$D$1&lt;T5</formula>
    </cfRule>
    <cfRule type="expression" priority="1209" aboveAverage="0" equalAverage="0" bottom="0" percent="0" rank="0" text="" dxfId="183">
      <formula>$D$1&gt;T5</formula>
    </cfRule>
  </conditionalFormatting>
  <conditionalFormatting sqref="T5">
    <cfRule type="cellIs" priority="1210" operator="equal" aboveAverage="0" equalAverage="0" bottom="0" percent="0" rank="0" text="" dxfId="184">
      <formula>5</formula>
    </cfRule>
    <cfRule type="cellIs" priority="1211" operator="equal" aboveAverage="0" equalAverage="0" bottom="0" percent="0" rank="0" text="" dxfId="185">
      <formula>4</formula>
    </cfRule>
    <cfRule type="cellIs" priority="1212" operator="equal" aboveAverage="0" equalAverage="0" bottom="0" percent="0" rank="0" text="" dxfId="186">
      <formula>3</formula>
    </cfRule>
  </conditionalFormatting>
  <conditionalFormatting sqref="T4">
    <cfRule type="expression" priority="1213" aboveAverage="0" equalAverage="0" bottom="0" percent="0" rank="0" text="" dxfId="187">
      <formula>$D$1&lt;T4</formula>
    </cfRule>
    <cfRule type="expression" priority="1214" aboveAverage="0" equalAverage="0" bottom="0" percent="0" rank="0" text="" dxfId="188">
      <formula>$D$1&gt;T4</formula>
    </cfRule>
  </conditionalFormatting>
  <conditionalFormatting sqref="T4">
    <cfRule type="expression" priority="1215" aboveAverage="0" equalAverage="0" bottom="0" percent="0" rank="0" text="" dxfId="189">
      <formula>$D$1&lt;T4</formula>
    </cfRule>
    <cfRule type="expression" priority="1216" aboveAverage="0" equalAverage="0" bottom="0" percent="0" rank="0" text="" dxfId="190">
      <formula>$D$1&gt;T4</formula>
    </cfRule>
  </conditionalFormatting>
  <conditionalFormatting sqref="T4">
    <cfRule type="expression" priority="1217" aboveAverage="0" equalAverage="0" bottom="0" percent="0" rank="0" text="" dxfId="191">
      <formula>$D$1&lt;T4</formula>
    </cfRule>
    <cfRule type="expression" priority="1218" aboveAverage="0" equalAverage="0" bottom="0" percent="0" rank="0" text="" dxfId="192">
      <formula>$D$1&gt;T4</formula>
    </cfRule>
  </conditionalFormatting>
  <conditionalFormatting sqref="T4">
    <cfRule type="expression" priority="1219" aboveAverage="0" equalAverage="0" bottom="0" percent="0" rank="0" text="" dxfId="193">
      <formula>$D$1&lt;T4</formula>
    </cfRule>
    <cfRule type="expression" priority="1220" aboveAverage="0" equalAverage="0" bottom="0" percent="0" rank="0" text="" dxfId="194">
      <formula>$D$1&gt;T4</formula>
    </cfRule>
  </conditionalFormatting>
  <conditionalFormatting sqref="T4">
    <cfRule type="expression" priority="1221" aboveAverage="0" equalAverage="0" bottom="0" percent="0" rank="0" text="" dxfId="195">
      <formula>$D$1&lt;T4</formula>
    </cfRule>
    <cfRule type="expression" priority="1222" aboveAverage="0" equalAverage="0" bottom="0" percent="0" rank="0" text="" dxfId="196">
      <formula>$D$1&gt;T4</formula>
    </cfRule>
  </conditionalFormatting>
  <conditionalFormatting sqref="T4">
    <cfRule type="expression" priority="1223" aboveAverage="0" equalAverage="0" bottom="0" percent="0" rank="0" text="" dxfId="197">
      <formula>$D$1&lt;T4</formula>
    </cfRule>
    <cfRule type="expression" priority="1224" aboveAverage="0" equalAverage="0" bottom="0" percent="0" rank="0" text="" dxfId="198">
      <formula>$D$1&gt;T4</formula>
    </cfRule>
  </conditionalFormatting>
  <conditionalFormatting sqref="T4">
    <cfRule type="expression" priority="1225" aboveAverage="0" equalAverage="0" bottom="0" percent="0" rank="0" text="" dxfId="199">
      <formula>$D$1&lt;T4</formula>
    </cfRule>
    <cfRule type="expression" priority="1226" aboveAverage="0" equalAverage="0" bottom="0" percent="0" rank="0" text="" dxfId="200">
      <formula>$D$1&gt;T4</formula>
    </cfRule>
  </conditionalFormatting>
  <conditionalFormatting sqref="T4">
    <cfRule type="expression" priority="1227" aboveAverage="0" equalAverage="0" bottom="0" percent="0" rank="0" text="" dxfId="201">
      <formula>$D$1&lt;T4</formula>
    </cfRule>
    <cfRule type="expression" priority="1228" aboveAverage="0" equalAverage="0" bottom="0" percent="0" rank="0" text="" dxfId="202">
      <formula>$D$1&gt;T4</formula>
    </cfRule>
  </conditionalFormatting>
  <conditionalFormatting sqref="T4">
    <cfRule type="expression" priority="1229" aboveAverage="0" equalAverage="0" bottom="0" percent="0" rank="0" text="" dxfId="203">
      <formula>$D$1&lt;T4</formula>
    </cfRule>
    <cfRule type="expression" priority="1230" aboveAverage="0" equalAverage="0" bottom="0" percent="0" rank="0" text="" dxfId="204">
      <formula>$D$1&gt;T4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Q26" activeCellId="0" sqref="Q26"/>
    </sheetView>
  </sheetViews>
  <sheetFormatPr defaultRowHeight="12.75" zeroHeight="false" outlineLevelRow="0" outlineLevelCol="0"/>
  <cols>
    <col collapsed="false" customWidth="true" hidden="false" outlineLevel="0" max="1" min="1" style="17" width="7.87"/>
    <col collapsed="false" customWidth="true" hidden="true" outlineLevel="0" max="2" min="2" style="17" width="8.71"/>
    <col collapsed="false" customWidth="true" hidden="false" outlineLevel="0" max="3" min="3" style="17" width="12.14"/>
    <col collapsed="false" customWidth="true" hidden="false" outlineLevel="0" max="4" min="4" style="17" width="32.29"/>
    <col collapsed="false" customWidth="true" hidden="false" outlineLevel="0" max="5" min="5" style="17" width="6.71"/>
    <col collapsed="false" customWidth="true" hidden="false" outlineLevel="0" max="15" min="6" style="389" width="7.15"/>
    <col collapsed="false" customWidth="true" hidden="false" outlineLevel="0" max="16" min="16" style="389" width="7.41"/>
    <col collapsed="false" customWidth="true" hidden="false" outlineLevel="0" max="18" min="17" style="389" width="6.71"/>
    <col collapsed="false" customWidth="true" hidden="false" outlineLevel="0" max="20" min="19" style="389" width="5.86"/>
    <col collapsed="false" customWidth="true" hidden="true" outlineLevel="0" max="21" min="21" style="389" width="5.86"/>
    <col collapsed="false" customWidth="true" hidden="false" outlineLevel="0" max="22" min="22" style="389" width="4.29"/>
    <col collapsed="false" customWidth="true" hidden="true" outlineLevel="0" max="24" min="23" style="389" width="4.43"/>
    <col collapsed="false" customWidth="true" hidden="true" outlineLevel="0" max="29" min="25" style="389" width="3.71"/>
    <col collapsed="false" customWidth="true" hidden="false" outlineLevel="0" max="30" min="30" style="389" width="5.86"/>
    <col collapsed="false" customWidth="true" hidden="true" outlineLevel="0" max="31" min="31" style="389" width="5.28"/>
    <col collapsed="false" customWidth="true" hidden="true" outlineLevel="0" max="32" min="32" style="389" width="4.71"/>
    <col collapsed="false" customWidth="true" hidden="true" outlineLevel="0" max="39" min="33" style="389" width="4.14"/>
    <col collapsed="false" customWidth="true" hidden="true" outlineLevel="0" max="40" min="40" style="389" width="4.86"/>
    <col collapsed="false" customWidth="true" hidden="true" outlineLevel="0" max="48" min="41" style="389" width="4.14"/>
    <col collapsed="false" customWidth="true" hidden="true" outlineLevel="0" max="49" min="49" style="389" width="3.86"/>
    <col collapsed="false" customWidth="true" hidden="true" outlineLevel="0" max="50" min="50" style="389" width="6.57"/>
    <col collapsed="false" customWidth="true" hidden="true" outlineLevel="0" max="51" min="51" style="389" width="2.71"/>
    <col collapsed="false" customWidth="true" hidden="true" outlineLevel="0" max="66" min="52" style="389" width="2.31"/>
    <col collapsed="false" customWidth="true" hidden="true" outlineLevel="0" max="67" min="67" style="389" width="4.14"/>
    <col collapsed="false" customWidth="true" hidden="true" outlineLevel="0" max="68" min="68" style="19" width="9.85"/>
    <col collapsed="false" customWidth="true" hidden="true" outlineLevel="0" max="84" min="69" style="19" width="3.42"/>
    <col collapsed="false" customWidth="true" hidden="true" outlineLevel="0" max="85" min="85" style="19" width="3.71"/>
    <col collapsed="false" customWidth="true" hidden="true" outlineLevel="0" max="93" min="86" style="19" width="8"/>
    <col collapsed="false" customWidth="true" hidden="false" outlineLevel="0" max="102" min="94" style="19" width="8"/>
    <col collapsed="false" customWidth="true" hidden="false" outlineLevel="0" max="111" min="103" style="17" width="8"/>
    <col collapsed="false" customWidth="true" hidden="false" outlineLevel="0" max="1025" min="112" style="17" width="9.13"/>
  </cols>
  <sheetData>
    <row r="1" customFormat="false" ht="15" hidden="false" customHeight="false" outlineLevel="0" collapsed="false">
      <c r="A1" s="390"/>
      <c r="B1" s="390"/>
      <c r="C1" s="391"/>
      <c r="D1" s="392" t="n">
        <f aca="true">NOW()</f>
        <v>43901.6335699157</v>
      </c>
      <c r="E1" s="13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</row>
    <row r="2" customFormat="false" ht="15.75" hidden="false" customHeight="false" outlineLevel="0" collapsed="false">
      <c r="A2" s="390"/>
      <c r="B2" s="390"/>
      <c r="C2" s="391"/>
      <c r="D2" s="392"/>
      <c r="E2" s="13"/>
      <c r="F2" s="230" t="s">
        <v>400</v>
      </c>
      <c r="G2" s="230"/>
      <c r="H2" s="230"/>
      <c r="I2" s="230"/>
      <c r="J2" s="230"/>
      <c r="K2" s="230"/>
      <c r="L2" s="230"/>
      <c r="M2" s="230"/>
      <c r="N2" s="230"/>
      <c r="O2" s="230" t="s">
        <v>995</v>
      </c>
      <c r="P2" s="230"/>
      <c r="Q2" s="230"/>
      <c r="R2" s="230"/>
      <c r="S2" s="230"/>
      <c r="T2" s="200" t="s">
        <v>262</v>
      </c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</row>
    <row r="3" s="17" customFormat="true" ht="25.5" hidden="false" customHeight="true" outlineLevel="0" collapsed="false">
      <c r="A3" s="393" t="n">
        <v>2436</v>
      </c>
      <c r="B3" s="393"/>
      <c r="C3" s="393"/>
      <c r="D3" s="394" t="s">
        <v>3</v>
      </c>
      <c r="E3" s="395"/>
      <c r="F3" s="232" t="n">
        <v>43340</v>
      </c>
      <c r="G3" s="232" t="n">
        <v>43413</v>
      </c>
      <c r="H3" s="232" t="n">
        <v>43385</v>
      </c>
      <c r="I3" s="232" t="n">
        <v>43455</v>
      </c>
      <c r="J3" s="232" t="n">
        <v>43424</v>
      </c>
      <c r="K3" s="232" t="n">
        <v>43491</v>
      </c>
      <c r="L3" s="232" t="n">
        <v>43493</v>
      </c>
      <c r="M3" s="232" t="n">
        <v>43494</v>
      </c>
      <c r="N3" s="382" t="n">
        <v>43490</v>
      </c>
      <c r="O3" s="35"/>
      <c r="P3" s="35" t="n">
        <v>43518</v>
      </c>
      <c r="Q3" s="35" t="n">
        <v>43509</v>
      </c>
      <c r="R3" s="202" t="n">
        <v>43504</v>
      </c>
      <c r="S3" s="202" t="n">
        <v>43514</v>
      </c>
      <c r="T3" s="202" t="n">
        <v>43489</v>
      </c>
      <c r="U3" s="51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</row>
    <row r="4" s="17" customFormat="true" ht="27.75" hidden="false" customHeight="true" outlineLevel="0" collapsed="false">
      <c r="A4" s="393"/>
      <c r="B4" s="393"/>
      <c r="C4" s="393"/>
      <c r="D4" s="396" t="s">
        <v>5</v>
      </c>
      <c r="E4" s="395"/>
      <c r="F4" s="46"/>
      <c r="G4" s="47" t="s">
        <v>996</v>
      </c>
      <c r="H4" s="47" t="s">
        <v>997</v>
      </c>
      <c r="I4" s="46" t="s">
        <v>998</v>
      </c>
      <c r="J4" s="47" t="s">
        <v>999</v>
      </c>
      <c r="K4" s="46" t="s">
        <v>1000</v>
      </c>
      <c r="L4" s="50" t="s">
        <v>1001</v>
      </c>
      <c r="M4" s="50" t="s">
        <v>1002</v>
      </c>
      <c r="N4" s="46" t="s">
        <v>8</v>
      </c>
      <c r="O4" s="47" t="s">
        <v>723</v>
      </c>
      <c r="P4" s="47" t="s">
        <v>1003</v>
      </c>
      <c r="Q4" s="50" t="s">
        <v>1004</v>
      </c>
      <c r="R4" s="50" t="s">
        <v>1005</v>
      </c>
      <c r="S4" s="47" t="s">
        <v>724</v>
      </c>
      <c r="T4" s="47" t="s">
        <v>724</v>
      </c>
      <c r="U4" s="184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</row>
    <row r="5" s="73" customFormat="true" ht="65.25" hidden="false" customHeight="true" outlineLevel="0" collapsed="false">
      <c r="A5" s="397" t="s">
        <v>11</v>
      </c>
      <c r="B5" s="398" t="s">
        <v>12</v>
      </c>
      <c r="C5" s="399" t="s">
        <v>13</v>
      </c>
      <c r="D5" s="400" t="s">
        <v>14</v>
      </c>
      <c r="E5" s="401" t="s">
        <v>15</v>
      </c>
      <c r="F5" s="58" t="s">
        <v>1006</v>
      </c>
      <c r="G5" s="58" t="s">
        <v>1007</v>
      </c>
      <c r="H5" s="58" t="s">
        <v>1008</v>
      </c>
      <c r="I5" s="59" t="s">
        <v>1009</v>
      </c>
      <c r="J5" s="58" t="s">
        <v>1010</v>
      </c>
      <c r="K5" s="58" t="s">
        <v>1011</v>
      </c>
      <c r="L5" s="60" t="s">
        <v>1012</v>
      </c>
      <c r="M5" s="60" t="s">
        <v>1013</v>
      </c>
      <c r="N5" s="58" t="s">
        <v>18</v>
      </c>
      <c r="O5" s="60" t="s">
        <v>730</v>
      </c>
      <c r="P5" s="60" t="s">
        <v>1014</v>
      </c>
      <c r="Q5" s="58" t="s">
        <v>1015</v>
      </c>
      <c r="R5" s="383" t="s">
        <v>1016</v>
      </c>
      <c r="S5" s="58" t="s">
        <v>731</v>
      </c>
      <c r="T5" s="58" t="s">
        <v>731</v>
      </c>
      <c r="U5" s="185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</row>
    <row r="6" s="86" customFormat="true" ht="18.75" hidden="false" customHeight="false" outlineLevel="0" collapsed="false">
      <c r="A6" s="402" t="n">
        <v>1</v>
      </c>
      <c r="B6" s="403" t="s">
        <v>29</v>
      </c>
      <c r="C6" s="404" t="s">
        <v>30</v>
      </c>
      <c r="D6" s="405" t="s">
        <v>1137</v>
      </c>
      <c r="E6" s="406" t="n">
        <v>2436</v>
      </c>
      <c r="F6" s="81" t="n">
        <v>5</v>
      </c>
      <c r="G6" s="81" t="n">
        <v>5</v>
      </c>
      <c r="H6" s="81" t="n">
        <v>4</v>
      </c>
      <c r="I6" s="81" t="n">
        <v>5</v>
      </c>
      <c r="J6" s="81" t="n">
        <v>5</v>
      </c>
      <c r="K6" s="81" t="n">
        <v>5</v>
      </c>
      <c r="L6" s="81" t="n">
        <v>4</v>
      </c>
      <c r="M6" s="81" t="n">
        <v>4</v>
      </c>
      <c r="N6" s="81" t="n">
        <v>5</v>
      </c>
      <c r="O6" s="81" t="n">
        <v>4</v>
      </c>
      <c r="P6" s="81" t="n">
        <v>5</v>
      </c>
      <c r="Q6" s="81" t="n">
        <v>4</v>
      </c>
      <c r="R6" s="81" t="n">
        <v>5</v>
      </c>
      <c r="S6" s="81" t="n">
        <v>5</v>
      </c>
      <c r="T6" s="81" t="n">
        <v>4</v>
      </c>
      <c r="U6" s="81"/>
      <c r="V6" s="82" t="n">
        <f aca="false">IF(AC6&gt;0,IF(SUM(X6:Y6)/AC6&gt;0,2,IF(AND(SUM(X6:Y6)/AC6=0,Z6/AC6&gt;0),3,IF(AND((AB6/AC6+AA6/AC6)=1,AA6/AC6&gt;0),4,5))),0)</f>
        <v>4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0</v>
      </c>
      <c r="AA6" s="83" t="n">
        <f aca="false">COUNTIF(AG6:AV6,AA$5)</f>
        <v>6</v>
      </c>
      <c r="AB6" s="83" t="n">
        <f aca="false">COUNTIF(AG6:AV6,AB$5)</f>
        <v>9</v>
      </c>
      <c r="AC6" s="83" t="n">
        <f aca="false">SUM(X6:AB6)</f>
        <v>15</v>
      </c>
      <c r="AD6" s="84" t="n">
        <f aca="false">IF(ISERROR(((X6+Y6)*2+Z6*3+AA6*4+AB6*5)/SUM(X6,Y6:AB6)),"",((X6+Y6)*2+Z6*3+AA6*4+AB6*5)/SUM(X6,Y6:AB6))</f>
        <v>4.6</v>
      </c>
      <c r="AE6" s="85" t="n">
        <f aca="false">IF(AX6=5,0.5,IF(AX6=4,0.25,IF(AX6&lt;=3,0)))</f>
        <v>0</v>
      </c>
      <c r="AG6" s="87" t="n">
        <f aca="false">IF(ISERROR(VALUE(LEFT(F6))),LEFT(F6),VALUE(LEFT(F6)))</f>
        <v>5</v>
      </c>
      <c r="AH6" s="87" t="n">
        <f aca="false">IF(ISERROR(VALUE(LEFT(G6))),LEFT(G6),VALUE(LEFT(G6)))</f>
        <v>5</v>
      </c>
      <c r="AI6" s="87" t="n">
        <f aca="false">IF(ISERROR(VALUE(LEFT(H6))),LEFT(H6),VALUE(LEFT(H6)))</f>
        <v>4</v>
      </c>
      <c r="AJ6" s="87" t="n">
        <f aca="false">IF(ISERROR(VALUE(LEFT(I6))),LEFT(I6),VALUE(LEFT(I6)))</f>
        <v>5</v>
      </c>
      <c r="AK6" s="87" t="n">
        <f aca="false">IF(ISERROR(VALUE(LEFT(J6))),LEFT(J6),VALUE(LEFT(J6)))</f>
        <v>5</v>
      </c>
      <c r="AL6" s="87" t="n">
        <f aca="false">IF(ISERROR(VALUE(LEFT(K6))),LEFT(K6),VALUE(LEFT(K6)))</f>
        <v>5</v>
      </c>
      <c r="AM6" s="87" t="n">
        <f aca="false">IF(ISERROR(VALUE(LEFT(L6))),LEFT(L6),VALUE(LEFT(L6)))</f>
        <v>4</v>
      </c>
      <c r="AN6" s="87" t="n">
        <f aca="false">IF(ISERROR(VALUE(LEFT(M6))),LEFT(M6),VALUE(LEFT(M6)))</f>
        <v>4</v>
      </c>
      <c r="AO6" s="87" t="n">
        <f aca="false">IF(ISERROR(VALUE(LEFT(N6))),LEFT(N6),VALUE(LEFT(N6)))</f>
        <v>5</v>
      </c>
      <c r="AP6" s="87" t="n">
        <f aca="false">IF(ISERROR(VALUE(LEFT(O6))),LEFT(O6),VALUE(LEFT(O6)))</f>
        <v>4</v>
      </c>
      <c r="AQ6" s="87" t="n">
        <f aca="false">IF(ISERROR(VALUE(LEFT(P6))),LEFT(P6),VALUE(LEFT(P6)))</f>
        <v>5</v>
      </c>
      <c r="AR6" s="87" t="n">
        <f aca="false">IF(ISERROR(VALUE(LEFT(Q6))),LEFT(Q6),VALUE(LEFT(Q6)))</f>
        <v>4</v>
      </c>
      <c r="AS6" s="87" t="n">
        <f aca="false">IF(ISERROR(VALUE(LEFT(R6))),LEFT(R6),VALUE(LEFT(R6)))</f>
        <v>5</v>
      </c>
      <c r="AT6" s="87" t="n">
        <f aca="false">IF(ISERROR(VALUE(LEFT(S6))),LEFT(S6),VALUE(LEFT(S6)))</f>
        <v>5</v>
      </c>
      <c r="AU6" s="87" t="n">
        <f aca="false">IF(ISERROR(VALUE(LEFT(T6))),LEFT(T6),VALUE(LEFT(T6)))</f>
        <v>4</v>
      </c>
      <c r="AV6" s="87" t="str">
        <f aca="false">IF(ISERROR(VALUE(LEFT(U6))),LEFT(U6),VALUE(LEFT(U6)))</f>
        <v/>
      </c>
      <c r="AW6" s="82" t="n">
        <f aca="false">COUNTIF(AG6:AV6,"з")</f>
        <v>0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9"/>
      <c r="CI6" s="89"/>
      <c r="CJ6" s="89"/>
      <c r="CK6" s="89"/>
      <c r="CL6" s="89"/>
      <c r="CM6" s="89"/>
    </row>
    <row r="7" s="86" customFormat="true" ht="18.75" hidden="false" customHeight="false" outlineLevel="0" collapsed="false">
      <c r="A7" s="402" t="n">
        <v>2</v>
      </c>
      <c r="B7" s="403" t="s">
        <v>29</v>
      </c>
      <c r="C7" s="404" t="s">
        <v>30</v>
      </c>
      <c r="D7" s="405" t="s">
        <v>1138</v>
      </c>
      <c r="E7" s="406" t="n">
        <v>2436</v>
      </c>
      <c r="F7" s="81" t="n">
        <v>5</v>
      </c>
      <c r="G7" s="81" t="n">
        <v>5</v>
      </c>
      <c r="H7" s="81" t="n">
        <v>4</v>
      </c>
      <c r="I7" s="81" t="n">
        <v>4</v>
      </c>
      <c r="J7" s="81" t="n">
        <v>5</v>
      </c>
      <c r="K7" s="81" t="n">
        <v>5</v>
      </c>
      <c r="L7" s="81" t="n">
        <v>5</v>
      </c>
      <c r="M7" s="81" t="n">
        <v>4</v>
      </c>
      <c r="N7" s="81" t="n">
        <v>5</v>
      </c>
      <c r="O7" s="81" t="n">
        <v>5</v>
      </c>
      <c r="P7" s="81" t="n">
        <v>5</v>
      </c>
      <c r="Q7" s="81" t="n">
        <v>4</v>
      </c>
      <c r="R7" s="81" t="n">
        <v>4</v>
      </c>
      <c r="S7" s="81" t="n">
        <v>5</v>
      </c>
      <c r="T7" s="81" t="n">
        <v>5</v>
      </c>
      <c r="U7" s="81"/>
      <c r="V7" s="82" t="n">
        <f aca="false">IF(AC7&gt;0,IF(SUM(X7:Y7)/AC7&gt;0,2,IF(AND(SUM(X7:Y7)/AC7=0,Z7/AC7&gt;0),3,IF(AND((AB7/AC7+AA7/AC7)=1,AA7/AC7&gt;0),4,5))),0)</f>
        <v>4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0</v>
      </c>
      <c r="AA7" s="83" t="n">
        <f aca="false">COUNTIF(AG7:AV7,AA$5)</f>
        <v>5</v>
      </c>
      <c r="AB7" s="83" t="n">
        <f aca="false">COUNTIF(AG7:AV7,AB$5)</f>
        <v>10</v>
      </c>
      <c r="AC7" s="83" t="n">
        <f aca="false">SUM(X7:AB7)</f>
        <v>15</v>
      </c>
      <c r="AD7" s="84" t="n">
        <f aca="false">IF(ISERROR(((X7+Y7)*2+Z7*3+AA7*4+AB7*5)/SUM(X7,Y7:AB7)),"",((X7+Y7)*2+Z7*3+AA7*4+AB7*5)/SUM(X7,Y7:AB7))</f>
        <v>4.66666666666667</v>
      </c>
      <c r="AE7" s="85" t="n">
        <f aca="false">IF(AX7=5,0.5,IF(AX7=4,0.25,IF(AX7&lt;=3,0)))</f>
        <v>0</v>
      </c>
      <c r="AG7" s="87" t="n">
        <f aca="false">IF(ISERROR(VALUE(LEFT(F7))),LEFT(F7),VALUE(LEFT(F7)))</f>
        <v>5</v>
      </c>
      <c r="AH7" s="87" t="n">
        <f aca="false">IF(ISERROR(VALUE(LEFT(G7))),LEFT(G7),VALUE(LEFT(G7)))</f>
        <v>5</v>
      </c>
      <c r="AI7" s="87" t="n">
        <f aca="false">IF(ISERROR(VALUE(LEFT(H7))),LEFT(H7),VALUE(LEFT(H7)))</f>
        <v>4</v>
      </c>
      <c r="AJ7" s="87" t="n">
        <f aca="false">IF(ISERROR(VALUE(LEFT(I7))),LEFT(I7),VALUE(LEFT(I7)))</f>
        <v>4</v>
      </c>
      <c r="AK7" s="87" t="n">
        <f aca="false">IF(ISERROR(VALUE(LEFT(J7))),LEFT(J7),VALUE(LEFT(J7)))</f>
        <v>5</v>
      </c>
      <c r="AL7" s="87" t="n">
        <f aca="false">IF(ISERROR(VALUE(LEFT(K7))),LEFT(K7),VALUE(LEFT(K7)))</f>
        <v>5</v>
      </c>
      <c r="AM7" s="87" t="n">
        <f aca="false">IF(ISERROR(VALUE(LEFT(L7))),LEFT(L7),VALUE(LEFT(L7)))</f>
        <v>5</v>
      </c>
      <c r="AN7" s="87" t="n">
        <f aca="false">IF(ISERROR(VALUE(LEFT(M7))),LEFT(M7),VALUE(LEFT(M7)))</f>
        <v>4</v>
      </c>
      <c r="AO7" s="87" t="n">
        <f aca="false">IF(ISERROR(VALUE(LEFT(N7))),LEFT(N7),VALUE(LEFT(N7)))</f>
        <v>5</v>
      </c>
      <c r="AP7" s="87" t="n">
        <f aca="false">IF(ISERROR(VALUE(LEFT(O7))),LEFT(O7),VALUE(LEFT(O7)))</f>
        <v>5</v>
      </c>
      <c r="AQ7" s="87" t="n">
        <f aca="false">IF(ISERROR(VALUE(LEFT(P7))),LEFT(P7),VALUE(LEFT(P7)))</f>
        <v>5</v>
      </c>
      <c r="AR7" s="87" t="n">
        <f aca="false">IF(ISERROR(VALUE(LEFT(Q7))),LEFT(Q7),VALUE(LEFT(Q7)))</f>
        <v>4</v>
      </c>
      <c r="AS7" s="87" t="n">
        <f aca="false">IF(ISERROR(VALUE(LEFT(R7))),LEFT(R7),VALUE(LEFT(R7)))</f>
        <v>4</v>
      </c>
      <c r="AT7" s="87" t="n">
        <f aca="false">IF(ISERROR(VALUE(LEFT(S7))),LEFT(S7),VALUE(LEFT(S7)))</f>
        <v>5</v>
      </c>
      <c r="AU7" s="87" t="n">
        <f aca="false">IF(ISERROR(VALUE(LEFT(T7))),LEFT(T7),VALUE(LEFT(T7)))</f>
        <v>5</v>
      </c>
      <c r="AV7" s="87" t="str">
        <f aca="false">IF(ISERROR(VALUE(LEFT(U7))),LEFT(U7),VALUE(LEFT(U7)))</f>
        <v/>
      </c>
      <c r="AW7" s="82" t="n">
        <f aca="false">COUNTIF(AG7:AV7,"з")</f>
        <v>0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</row>
    <row r="8" s="86" customFormat="true" ht="18.75" hidden="false" customHeight="false" outlineLevel="0" collapsed="false">
      <c r="A8" s="402" t="n">
        <v>3</v>
      </c>
      <c r="B8" s="403" t="s">
        <v>29</v>
      </c>
      <c r="C8" s="404" t="s">
        <v>30</v>
      </c>
      <c r="D8" s="405" t="s">
        <v>1139</v>
      </c>
      <c r="E8" s="406" t="n">
        <v>2436</v>
      </c>
      <c r="F8" s="81" t="n">
        <v>5</v>
      </c>
      <c r="G8" s="81" t="n">
        <v>5</v>
      </c>
      <c r="H8" s="81" t="n">
        <v>4</v>
      </c>
      <c r="I8" s="81" t="n">
        <v>5</v>
      </c>
      <c r="J8" s="81" t="n">
        <v>5</v>
      </c>
      <c r="K8" s="81" t="n">
        <v>5</v>
      </c>
      <c r="L8" s="81" t="n">
        <v>4</v>
      </c>
      <c r="M8" s="81" t="n">
        <v>5</v>
      </c>
      <c r="N8" s="81" t="n">
        <v>5</v>
      </c>
      <c r="O8" s="81" t="n">
        <v>5</v>
      </c>
      <c r="P8" s="81" t="n">
        <v>5</v>
      </c>
      <c r="Q8" s="81" t="n">
        <v>4</v>
      </c>
      <c r="R8" s="81" t="n">
        <v>5</v>
      </c>
      <c r="S8" s="81" t="n">
        <v>4</v>
      </c>
      <c r="T8" s="81" t="n">
        <v>5</v>
      </c>
      <c r="U8" s="81"/>
      <c r="V8" s="82" t="n">
        <f aca="false">IF(AC8&gt;0,IF(SUM(X8:Y8)/AC8&gt;0,2,IF(AND(SUM(X8:Y8)/AC8=0,Z8/AC8&gt;0),3,IF(AND((AB8/AC8+AA8/AC8)=1,AA8/AC8&gt;0),4,5))),0)</f>
        <v>4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0</v>
      </c>
      <c r="AA8" s="83" t="n">
        <f aca="false">COUNTIF(AG8:AV8,AA$5)</f>
        <v>4</v>
      </c>
      <c r="AB8" s="83" t="n">
        <f aca="false">COUNTIF(AG8:AV8,AB$5)</f>
        <v>11</v>
      </c>
      <c r="AC8" s="83" t="n">
        <f aca="false">SUM(X8:AB8)</f>
        <v>15</v>
      </c>
      <c r="AD8" s="84" t="n">
        <f aca="false">IF(ISERROR(((X8+Y8)*2+Z8*3+AA8*4+AB8*5)/SUM(X8,Y8:AB8)),"",((X8+Y8)*2+Z8*3+AA8*4+AB8*5)/SUM(X8,Y8:AB8))</f>
        <v>4.73333333333333</v>
      </c>
      <c r="AE8" s="85" t="n">
        <f aca="false">IF(AX8=5,0.5,IF(AX8=4,0.25,IF(AX8&lt;=3,0)))</f>
        <v>0</v>
      </c>
      <c r="AG8" s="87" t="n">
        <f aca="false">IF(ISERROR(VALUE(LEFT(F8))),LEFT(F8),VALUE(LEFT(F8)))</f>
        <v>5</v>
      </c>
      <c r="AH8" s="87" t="n">
        <f aca="false">IF(ISERROR(VALUE(LEFT(G8))),LEFT(G8),VALUE(LEFT(G8)))</f>
        <v>5</v>
      </c>
      <c r="AI8" s="87" t="n">
        <f aca="false">IF(ISERROR(VALUE(LEFT(H8))),LEFT(H8),VALUE(LEFT(H8)))</f>
        <v>4</v>
      </c>
      <c r="AJ8" s="87" t="n">
        <f aca="false">IF(ISERROR(VALUE(LEFT(I8))),LEFT(I8),VALUE(LEFT(I8)))</f>
        <v>5</v>
      </c>
      <c r="AK8" s="87" t="n">
        <f aca="false">IF(ISERROR(VALUE(LEFT(J8))),LEFT(J8),VALUE(LEFT(J8)))</f>
        <v>5</v>
      </c>
      <c r="AL8" s="87" t="n">
        <f aca="false">IF(ISERROR(VALUE(LEFT(K8))),LEFT(K8),VALUE(LEFT(K8)))</f>
        <v>5</v>
      </c>
      <c r="AM8" s="87" t="n">
        <f aca="false">IF(ISERROR(VALUE(LEFT(L8))),LEFT(L8),VALUE(LEFT(L8)))</f>
        <v>4</v>
      </c>
      <c r="AN8" s="87" t="n">
        <f aca="false">IF(ISERROR(VALUE(LEFT(M8))),LEFT(M8),VALUE(LEFT(M8)))</f>
        <v>5</v>
      </c>
      <c r="AO8" s="87" t="n">
        <f aca="false">IF(ISERROR(VALUE(LEFT(N8))),LEFT(N8),VALUE(LEFT(N8)))</f>
        <v>5</v>
      </c>
      <c r="AP8" s="87" t="n">
        <f aca="false">IF(ISERROR(VALUE(LEFT(O8))),LEFT(O8),VALUE(LEFT(O8)))</f>
        <v>5</v>
      </c>
      <c r="AQ8" s="87" t="n">
        <f aca="false">IF(ISERROR(VALUE(LEFT(P8))),LEFT(P8),VALUE(LEFT(P8)))</f>
        <v>5</v>
      </c>
      <c r="AR8" s="87" t="n">
        <f aca="false">IF(ISERROR(VALUE(LEFT(Q8))),LEFT(Q8),VALUE(LEFT(Q8)))</f>
        <v>4</v>
      </c>
      <c r="AS8" s="87" t="n">
        <f aca="false">IF(ISERROR(VALUE(LEFT(R8))),LEFT(R8),VALUE(LEFT(R8)))</f>
        <v>5</v>
      </c>
      <c r="AT8" s="87" t="n">
        <f aca="false">IF(ISERROR(VALUE(LEFT(S8))),LEFT(S8),VALUE(LEFT(S8)))</f>
        <v>4</v>
      </c>
      <c r="AU8" s="87" t="n">
        <f aca="false">IF(ISERROR(VALUE(LEFT(T8))),LEFT(T8),VALUE(LEFT(T8)))</f>
        <v>5</v>
      </c>
      <c r="AV8" s="87" t="str">
        <f aca="false">IF(ISERROR(VALUE(LEFT(U8))),LEFT(U8),VALUE(LEFT(U8)))</f>
        <v/>
      </c>
      <c r="AW8" s="82" t="n">
        <f aca="false">COUNTIF(AG8:AV8,"з")</f>
        <v>0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</row>
    <row r="9" s="86" customFormat="true" ht="18.75" hidden="false" customHeight="false" outlineLevel="0" collapsed="false">
      <c r="A9" s="402" t="n">
        <v>4</v>
      </c>
      <c r="B9" s="403" t="s">
        <v>29</v>
      </c>
      <c r="C9" s="404" t="s">
        <v>30</v>
      </c>
      <c r="D9" s="405" t="s">
        <v>1140</v>
      </c>
      <c r="E9" s="406" t="n">
        <v>2436</v>
      </c>
      <c r="F9" s="81" t="n">
        <v>5</v>
      </c>
      <c r="G9" s="81" t="n">
        <v>5</v>
      </c>
      <c r="H9" s="81" t="n">
        <v>4</v>
      </c>
      <c r="I9" s="81" t="n">
        <v>5</v>
      </c>
      <c r="J9" s="81" t="n">
        <v>5</v>
      </c>
      <c r="K9" s="81" t="n">
        <v>5</v>
      </c>
      <c r="L9" s="81" t="n">
        <v>4</v>
      </c>
      <c r="M9" s="81" t="n">
        <v>5</v>
      </c>
      <c r="N9" s="81" t="n">
        <v>5</v>
      </c>
      <c r="O9" s="81" t="n">
        <v>4</v>
      </c>
      <c r="P9" s="81" t="n">
        <v>5</v>
      </c>
      <c r="Q9" s="81" t="n">
        <v>4</v>
      </c>
      <c r="R9" s="81" t="n">
        <v>4</v>
      </c>
      <c r="S9" s="81" t="n">
        <v>4</v>
      </c>
      <c r="T9" s="81" t="n">
        <v>4</v>
      </c>
      <c r="U9" s="81"/>
      <c r="V9" s="82" t="n">
        <f aca="false">IF(AC9&gt;0,IF(SUM(X9:Y9)/AC9&gt;0,2,IF(AND(SUM(X9:Y9)/AC9=0,Z9/AC9&gt;0),3,IF(AND((AB9/AC9+AA9/AC9)=1,AA9/AC9&gt;0),4,5))),0)</f>
        <v>4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0</v>
      </c>
      <c r="AA9" s="83" t="n">
        <f aca="false">COUNTIF(AG9:AV9,AA$5)</f>
        <v>7</v>
      </c>
      <c r="AB9" s="83" t="n">
        <f aca="false">COUNTIF(AG9:AV9,AB$5)</f>
        <v>8</v>
      </c>
      <c r="AC9" s="83" t="n">
        <f aca="false">SUM(X9:AB9)</f>
        <v>15</v>
      </c>
      <c r="AD9" s="84" t="n">
        <f aca="false">IF(ISERROR(((X9+Y9)*2+Z9*3+AA9*4+AB9*5)/SUM(X9,Y9:AB9)),"",((X9+Y9)*2+Z9*3+AA9*4+AB9*5)/SUM(X9,Y9:AB9))</f>
        <v>4.53333333333333</v>
      </c>
      <c r="AE9" s="85" t="n">
        <f aca="false">IF(AX9=5,0.5,IF(AX9=4,0.25,IF(AX9&lt;=3,0)))</f>
        <v>0</v>
      </c>
      <c r="AG9" s="87" t="n">
        <f aca="false">IF(ISERROR(VALUE(LEFT(F9))),LEFT(F9),VALUE(LEFT(F9)))</f>
        <v>5</v>
      </c>
      <c r="AH9" s="87" t="n">
        <f aca="false">IF(ISERROR(VALUE(LEFT(G9))),LEFT(G9),VALUE(LEFT(G9)))</f>
        <v>5</v>
      </c>
      <c r="AI9" s="87" t="n">
        <f aca="false">IF(ISERROR(VALUE(LEFT(H9))),LEFT(H9),VALUE(LEFT(H9)))</f>
        <v>4</v>
      </c>
      <c r="AJ9" s="87" t="n">
        <f aca="false">IF(ISERROR(VALUE(LEFT(I9))),LEFT(I9),VALUE(LEFT(I9)))</f>
        <v>5</v>
      </c>
      <c r="AK9" s="87" t="n">
        <f aca="false">IF(ISERROR(VALUE(LEFT(J9))),LEFT(J9),VALUE(LEFT(J9)))</f>
        <v>5</v>
      </c>
      <c r="AL9" s="87" t="n">
        <f aca="false">IF(ISERROR(VALUE(LEFT(K9))),LEFT(K9),VALUE(LEFT(K9)))</f>
        <v>5</v>
      </c>
      <c r="AM9" s="87" t="n">
        <f aca="false">IF(ISERROR(VALUE(LEFT(L9))),LEFT(L9),VALUE(LEFT(L9)))</f>
        <v>4</v>
      </c>
      <c r="AN9" s="87" t="n">
        <f aca="false">IF(ISERROR(VALUE(LEFT(M9))),LEFT(M9),VALUE(LEFT(M9)))</f>
        <v>5</v>
      </c>
      <c r="AO9" s="87" t="n">
        <f aca="false">IF(ISERROR(VALUE(LEFT(N9))),LEFT(N9),VALUE(LEFT(N9)))</f>
        <v>5</v>
      </c>
      <c r="AP9" s="87" t="n">
        <f aca="false">IF(ISERROR(VALUE(LEFT(O9))),LEFT(O9),VALUE(LEFT(O9)))</f>
        <v>4</v>
      </c>
      <c r="AQ9" s="87" t="n">
        <f aca="false">IF(ISERROR(VALUE(LEFT(P9))),LEFT(P9),VALUE(LEFT(P9)))</f>
        <v>5</v>
      </c>
      <c r="AR9" s="87" t="n">
        <f aca="false">IF(ISERROR(VALUE(LEFT(Q9))),LEFT(Q9),VALUE(LEFT(Q9)))</f>
        <v>4</v>
      </c>
      <c r="AS9" s="87" t="n">
        <f aca="false">IF(ISERROR(VALUE(LEFT(R9))),LEFT(R9),VALUE(LEFT(R9)))</f>
        <v>4</v>
      </c>
      <c r="AT9" s="87" t="n">
        <f aca="false">IF(ISERROR(VALUE(LEFT(S9))),LEFT(S9),VALUE(LEFT(S9)))</f>
        <v>4</v>
      </c>
      <c r="AU9" s="87" t="n">
        <f aca="false">IF(ISERROR(VALUE(LEFT(T9))),LEFT(T9),VALUE(LEFT(T9)))</f>
        <v>4</v>
      </c>
      <c r="AV9" s="87" t="str">
        <f aca="false">IF(ISERROR(VALUE(LEFT(U9))),LEFT(U9),VALUE(LEFT(U9)))</f>
        <v/>
      </c>
      <c r="AW9" s="82" t="n">
        <f aca="false">COUNTIF(AG9:AV9,"з")</f>
        <v>0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</row>
    <row r="10" s="86" customFormat="true" ht="32.25" hidden="false" customHeight="true" outlineLevel="0" collapsed="false">
      <c r="A10" s="402" t="n">
        <v>5</v>
      </c>
      <c r="B10" s="403" t="s">
        <v>29</v>
      </c>
      <c r="C10" s="404" t="s">
        <v>30</v>
      </c>
      <c r="D10" s="407" t="s">
        <v>1141</v>
      </c>
      <c r="E10" s="406" t="n">
        <v>2436</v>
      </c>
      <c r="F10" s="81" t="n">
        <v>5</v>
      </c>
      <c r="G10" s="81" t="n">
        <v>5</v>
      </c>
      <c r="H10" s="81" t="n">
        <v>5</v>
      </c>
      <c r="I10" s="81" t="n">
        <v>5</v>
      </c>
      <c r="J10" s="81" t="n">
        <v>5</v>
      </c>
      <c r="K10" s="81" t="n">
        <v>5</v>
      </c>
      <c r="L10" s="81" t="n">
        <v>4</v>
      </c>
      <c r="M10" s="81" t="n">
        <v>5</v>
      </c>
      <c r="N10" s="81" t="n">
        <v>5</v>
      </c>
      <c r="O10" s="81" t="n">
        <v>4</v>
      </c>
      <c r="P10" s="81" t="n">
        <v>5</v>
      </c>
      <c r="Q10" s="81" t="n">
        <v>5</v>
      </c>
      <c r="R10" s="81" t="n">
        <v>5</v>
      </c>
      <c r="S10" s="81" t="n">
        <v>4</v>
      </c>
      <c r="T10" s="81" t="n">
        <v>4</v>
      </c>
      <c r="U10" s="81"/>
      <c r="V10" s="82" t="n">
        <f aca="false">IF(AC10&gt;0,IF(SUM(X10:Y10)/AC10&gt;0,2,IF(AND(SUM(X10:Y10)/AC10=0,Z10/AC10&gt;0),3,IF(AND((AB10/AC10+AA10/AC10)=1,AA10/AC10&gt;0),4,5))),0)</f>
        <v>4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0</v>
      </c>
      <c r="AA10" s="83" t="n">
        <f aca="false">COUNTIF(AG10:AV10,AA$5)</f>
        <v>4</v>
      </c>
      <c r="AB10" s="83" t="n">
        <f aca="false">COUNTIF(AG10:AV10,AB$5)</f>
        <v>11</v>
      </c>
      <c r="AC10" s="83" t="n">
        <f aca="false">SUM(X10:AB10)</f>
        <v>15</v>
      </c>
      <c r="AD10" s="84" t="n">
        <f aca="false">IF(ISERROR(((X10+Y10)*2+Z10*3+AA10*4+AB10*5)/SUM(X10,Y10:AB10)),"",((X10+Y10)*2+Z10*3+AA10*4+AB10*5)/SUM(X10,Y10:AB10))</f>
        <v>4.73333333333333</v>
      </c>
      <c r="AE10" s="85" t="n">
        <f aca="false">IF(AX10=5,0.5,IF(AX10=4,0.25,IF(AX10&lt;=3,0)))</f>
        <v>0</v>
      </c>
      <c r="AG10" s="87" t="n">
        <f aca="false">IF(ISERROR(VALUE(LEFT(F10))),LEFT(F10),VALUE(LEFT(F10)))</f>
        <v>5</v>
      </c>
      <c r="AH10" s="87" t="n">
        <f aca="false">IF(ISERROR(VALUE(LEFT(G10))),LEFT(G10),VALUE(LEFT(G10)))</f>
        <v>5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5</v>
      </c>
      <c r="AK10" s="87" t="n">
        <f aca="false">IF(ISERROR(VALUE(LEFT(J10))),LEFT(J10),VALUE(LEFT(J10)))</f>
        <v>5</v>
      </c>
      <c r="AL10" s="87" t="n">
        <f aca="false">IF(ISERROR(VALUE(LEFT(K10))),LEFT(K10),VALUE(LEFT(K10)))</f>
        <v>5</v>
      </c>
      <c r="AM10" s="87" t="n">
        <f aca="false">IF(ISERROR(VALUE(LEFT(L10))),LEFT(L10),VALUE(LEFT(L10)))</f>
        <v>4</v>
      </c>
      <c r="AN10" s="87" t="n">
        <f aca="false">IF(ISERROR(VALUE(LEFT(M10))),LEFT(M10),VALUE(LEFT(M10)))</f>
        <v>5</v>
      </c>
      <c r="AO10" s="87" t="n">
        <f aca="false">IF(ISERROR(VALUE(LEFT(N10))),LEFT(N10),VALUE(LEFT(N10)))</f>
        <v>5</v>
      </c>
      <c r="AP10" s="87" t="n">
        <f aca="false">IF(ISERROR(VALUE(LEFT(O10))),LEFT(O10),VALUE(LEFT(O10)))</f>
        <v>4</v>
      </c>
      <c r="AQ10" s="87" t="n">
        <f aca="false">IF(ISERROR(VALUE(LEFT(P10))),LEFT(P10),VALUE(LEFT(P10)))</f>
        <v>5</v>
      </c>
      <c r="AR10" s="87" t="n">
        <f aca="false">IF(ISERROR(VALUE(LEFT(Q10))),LEFT(Q10),VALUE(LEFT(Q10)))</f>
        <v>5</v>
      </c>
      <c r="AS10" s="87" t="n">
        <f aca="false">IF(ISERROR(VALUE(LEFT(R10))),LEFT(R10),VALUE(LEFT(R10)))</f>
        <v>5</v>
      </c>
      <c r="AT10" s="87" t="n">
        <f aca="false">IF(ISERROR(VALUE(LEFT(S10))),LEFT(S10),VALUE(LEFT(S10)))</f>
        <v>4</v>
      </c>
      <c r="AU10" s="87" t="n">
        <f aca="false">IF(ISERROR(VALUE(LEFT(T10))),LEFT(T10),VALUE(LEFT(T10)))</f>
        <v>4</v>
      </c>
      <c r="AV10" s="87" t="str">
        <f aca="false">IF(ISERROR(VALUE(LEFT(U10))),LEFT(U10),VALUE(LEFT(U10)))</f>
        <v/>
      </c>
      <c r="AW10" s="82" t="n">
        <f aca="false">COUNTIF(AG10:AV10,"з")</f>
        <v>0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</row>
    <row r="11" s="86" customFormat="true" ht="18.75" hidden="false" customHeight="false" outlineLevel="0" collapsed="false">
      <c r="A11" s="402" t="n">
        <v>6</v>
      </c>
      <c r="B11" s="403"/>
      <c r="C11" s="404" t="s">
        <v>30</v>
      </c>
      <c r="D11" s="405" t="s">
        <v>1142</v>
      </c>
      <c r="E11" s="406" t="n">
        <v>2436</v>
      </c>
      <c r="F11" s="81" t="n">
        <v>5</v>
      </c>
      <c r="G11" s="81" t="n">
        <v>5</v>
      </c>
      <c r="H11" s="81" t="n">
        <v>5</v>
      </c>
      <c r="I11" s="81" t="n">
        <v>5</v>
      </c>
      <c r="J11" s="81" t="n">
        <v>5</v>
      </c>
      <c r="K11" s="81" t="n">
        <v>4</v>
      </c>
      <c r="L11" s="81" t="n">
        <v>4</v>
      </c>
      <c r="M11" s="81" t="n">
        <v>4</v>
      </c>
      <c r="N11" s="81" t="n">
        <v>5</v>
      </c>
      <c r="O11" s="81" t="n">
        <v>4</v>
      </c>
      <c r="P11" s="81" t="n">
        <v>5</v>
      </c>
      <c r="Q11" s="81" t="n">
        <v>5</v>
      </c>
      <c r="R11" s="81" t="n">
        <v>4</v>
      </c>
      <c r="S11" s="81" t="n">
        <v>4</v>
      </c>
      <c r="T11" s="81" t="n">
        <v>4</v>
      </c>
      <c r="U11" s="81"/>
      <c r="V11" s="82" t="n">
        <f aca="false">IF(AC11&gt;0,IF(SUM(X11:Y11)/AC11&gt;0,2,IF(AND(SUM(X11:Y11)/AC11=0,Z11/AC11&gt;0),3,IF(AND((AB11/AC11+AA11/AC11)=1,AA11/AC11&gt;0),4,5))),0)</f>
        <v>4</v>
      </c>
      <c r="W11" s="83" t="n">
        <f aca="false">COUNTIF(AG11:AV11,"б")</f>
        <v>0</v>
      </c>
      <c r="X11" s="83" t="n">
        <f aca="false">COUNTIF(AG11:AV11,"д")</f>
        <v>0</v>
      </c>
      <c r="Y11" s="83" t="n">
        <f aca="false">COUNTIF(AG11:AV11,2)+COUNTIF(AG11:AV11,"н")+COUNTIF(AG11:AV11,"д")</f>
        <v>0</v>
      </c>
      <c r="Z11" s="83" t="n">
        <f aca="false">COUNTIF(AG11:AV11,Z$5)</f>
        <v>0</v>
      </c>
      <c r="AA11" s="83" t="n">
        <f aca="false">COUNTIF(AG11:AV11,AA$5)</f>
        <v>7</v>
      </c>
      <c r="AB11" s="83" t="n">
        <f aca="false">COUNTIF(AG11:AV11,AB$5)</f>
        <v>8</v>
      </c>
      <c r="AC11" s="83" t="n">
        <f aca="false">SUM(X11:AB11)</f>
        <v>15</v>
      </c>
      <c r="AD11" s="84" t="n">
        <f aca="false">IF(ISERROR(((X11+Y11)*2+Z11*3+AA11*4+AB11*5)/SUM(X11,Y11:AB11)),"",((X11+Y11)*2+Z11*3+AA11*4+AB11*5)/SUM(X11,Y11:AB11))</f>
        <v>4.53333333333333</v>
      </c>
      <c r="AE11" s="85" t="n">
        <f aca="false">IF(AX11=5,0.5,IF(AX11=4,0.25,IF(AX11&lt;=3,0)))</f>
        <v>0</v>
      </c>
      <c r="AG11" s="87" t="n">
        <f aca="false">IF(ISERROR(VALUE(LEFT(F11))),LEFT(F11),VALUE(LEFT(F11)))</f>
        <v>5</v>
      </c>
      <c r="AH11" s="87" t="n">
        <f aca="false">IF(ISERROR(VALUE(LEFT(G11))),LEFT(G11),VALUE(LEFT(G11)))</f>
        <v>5</v>
      </c>
      <c r="AI11" s="87" t="n">
        <f aca="false">IF(ISERROR(VALUE(LEFT(H11))),LEFT(H11),VALUE(LEFT(H11)))</f>
        <v>5</v>
      </c>
      <c r="AJ11" s="87" t="n">
        <f aca="false">IF(ISERROR(VALUE(LEFT(I11))),LEFT(I11),VALUE(LEFT(I11)))</f>
        <v>5</v>
      </c>
      <c r="AK11" s="87" t="n">
        <f aca="false">IF(ISERROR(VALUE(LEFT(J11))),LEFT(J11),VALUE(LEFT(J11)))</f>
        <v>5</v>
      </c>
      <c r="AL11" s="87" t="n">
        <f aca="false">IF(ISERROR(VALUE(LEFT(K11))),LEFT(K11),VALUE(LEFT(K11)))</f>
        <v>4</v>
      </c>
      <c r="AM11" s="87" t="n">
        <f aca="false">IF(ISERROR(VALUE(LEFT(L11))),LEFT(L11),VALUE(LEFT(L11)))</f>
        <v>4</v>
      </c>
      <c r="AN11" s="87" t="n">
        <f aca="false">IF(ISERROR(VALUE(LEFT(M11))),LEFT(M11),VALUE(LEFT(M11)))</f>
        <v>4</v>
      </c>
      <c r="AO11" s="87" t="n">
        <f aca="false">IF(ISERROR(VALUE(LEFT(N11))),LEFT(N11),VALUE(LEFT(N11)))</f>
        <v>5</v>
      </c>
      <c r="AP11" s="87" t="n">
        <f aca="false">IF(ISERROR(VALUE(LEFT(O11))),LEFT(O11),VALUE(LEFT(O11)))</f>
        <v>4</v>
      </c>
      <c r="AQ11" s="87" t="n">
        <f aca="false">IF(ISERROR(VALUE(LEFT(P11))),LEFT(P11),VALUE(LEFT(P11)))</f>
        <v>5</v>
      </c>
      <c r="AR11" s="87" t="n">
        <f aca="false">IF(ISERROR(VALUE(LEFT(Q11))),LEFT(Q11),VALUE(LEFT(Q11)))</f>
        <v>5</v>
      </c>
      <c r="AS11" s="87" t="n">
        <f aca="false">IF(ISERROR(VALUE(LEFT(R11))),LEFT(R11),VALUE(LEFT(R11)))</f>
        <v>4</v>
      </c>
      <c r="AT11" s="87" t="n">
        <f aca="false">IF(ISERROR(VALUE(LEFT(S11))),LEFT(S11),VALUE(LEFT(S11)))</f>
        <v>4</v>
      </c>
      <c r="AU11" s="87" t="n">
        <f aca="false">IF(ISERROR(VALUE(LEFT(T11))),LEFT(T11),VALUE(LEFT(T11)))</f>
        <v>4</v>
      </c>
      <c r="AV11" s="87" t="str">
        <f aca="false">IF(ISERROR(VALUE(LEFT(U11))),LEFT(U11),VALUE(LEFT(U11)))</f>
        <v/>
      </c>
      <c r="AW11" s="82" t="n">
        <f aca="false">COUNTIF(AG11:AV11,"з")</f>
        <v>0</v>
      </c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9"/>
      <c r="BQ11" s="89"/>
      <c r="BR11" s="89"/>
      <c r="BS11" s="89"/>
      <c r="BT11" s="89"/>
      <c r="BU11" s="89"/>
      <c r="BV11" s="89"/>
      <c r="BW11" s="89"/>
      <c r="BX11" s="89"/>
      <c r="BY11" s="89"/>
      <c r="BZ11" s="89"/>
      <c r="CA11" s="89"/>
      <c r="CB11" s="89"/>
      <c r="CC11" s="89"/>
      <c r="CD11" s="89"/>
      <c r="CE11" s="89"/>
      <c r="CF11" s="89"/>
      <c r="CG11" s="88"/>
      <c r="CH11" s="89"/>
      <c r="CI11" s="89"/>
      <c r="CJ11" s="89"/>
      <c r="CK11" s="89"/>
      <c r="CL11" s="89"/>
      <c r="CM11" s="89"/>
    </row>
    <row r="12" s="86" customFormat="true" ht="18.75" hidden="false" customHeight="false" outlineLevel="0" collapsed="false">
      <c r="A12" s="402" t="n">
        <v>7</v>
      </c>
      <c r="B12" s="403" t="s">
        <v>29</v>
      </c>
      <c r="C12" s="404" t="s">
        <v>30</v>
      </c>
      <c r="D12" s="405" t="s">
        <v>1143</v>
      </c>
      <c r="E12" s="406" t="n">
        <v>2436</v>
      </c>
      <c r="F12" s="81" t="n">
        <v>5</v>
      </c>
      <c r="G12" s="81" t="n">
        <v>5</v>
      </c>
      <c r="H12" s="81" t="n">
        <v>5</v>
      </c>
      <c r="I12" s="81" t="n">
        <v>5</v>
      </c>
      <c r="J12" s="81" t="n">
        <v>4</v>
      </c>
      <c r="K12" s="81" t="n">
        <v>5</v>
      </c>
      <c r="L12" s="81" t="n">
        <v>4</v>
      </c>
      <c r="M12" s="81" t="n">
        <v>5</v>
      </c>
      <c r="N12" s="81" t="n">
        <v>5</v>
      </c>
      <c r="O12" s="81" t="n">
        <v>4</v>
      </c>
      <c r="P12" s="81" t="n">
        <v>5</v>
      </c>
      <c r="Q12" s="81" t="n">
        <v>5</v>
      </c>
      <c r="R12" s="81" t="n">
        <v>4</v>
      </c>
      <c r="S12" s="81" t="n">
        <v>4</v>
      </c>
      <c r="T12" s="81" t="n">
        <v>4</v>
      </c>
      <c r="U12" s="81"/>
      <c r="V12" s="82" t="n">
        <f aca="false">IF(AC12&gt;0,IF(SUM(X12:Y12)/AC12&gt;0,2,IF(AND(SUM(X12:Y12)/AC12=0,Z12/AC12&gt;0),3,IF(AND((AB12/AC12+AA12/AC12)=1,AA12/AC12&gt;0),4,5))),0)</f>
        <v>4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0</v>
      </c>
      <c r="AA12" s="83" t="n">
        <f aca="false">COUNTIF(AG12:AV12,AA$5)</f>
        <v>6</v>
      </c>
      <c r="AB12" s="83" t="n">
        <f aca="false">COUNTIF(AG12:AV12,AB$5)</f>
        <v>9</v>
      </c>
      <c r="AC12" s="83" t="n">
        <f aca="false">SUM(X12:AB12)</f>
        <v>15</v>
      </c>
      <c r="AD12" s="84" t="n">
        <f aca="false">IF(ISERROR(((X12+Y12)*2+Z12*3+AA12*4+AB12*5)/SUM(X12,Y12:AB12)),"",((X12+Y12)*2+Z12*3+AA12*4+AB12*5)/SUM(X12,Y12:AB12))</f>
        <v>4.6</v>
      </c>
      <c r="AE12" s="85" t="n">
        <f aca="false">IF(AX12=5,0.5,IF(AX12=4,0.25,IF(AX12&lt;=3,0)))</f>
        <v>0</v>
      </c>
      <c r="AG12" s="87" t="n">
        <f aca="false">IF(ISERROR(VALUE(LEFT(F12))),LEFT(F12),VALUE(LEFT(F12)))</f>
        <v>5</v>
      </c>
      <c r="AH12" s="87" t="n">
        <f aca="false">IF(ISERROR(VALUE(LEFT(G12))),LEFT(G12),VALUE(LEFT(G12)))</f>
        <v>5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5</v>
      </c>
      <c r="AK12" s="87" t="n">
        <f aca="false">IF(ISERROR(VALUE(LEFT(J12))),LEFT(J12),VALUE(LEFT(J12)))</f>
        <v>4</v>
      </c>
      <c r="AL12" s="87" t="n">
        <f aca="false">IF(ISERROR(VALUE(LEFT(K12))),LEFT(K12),VALUE(LEFT(K12)))</f>
        <v>5</v>
      </c>
      <c r="AM12" s="87" t="n">
        <f aca="false">IF(ISERROR(VALUE(LEFT(L12))),LEFT(L12),VALUE(LEFT(L12)))</f>
        <v>4</v>
      </c>
      <c r="AN12" s="87" t="n">
        <f aca="false">IF(ISERROR(VALUE(LEFT(M12))),LEFT(M12),VALUE(LEFT(M12)))</f>
        <v>5</v>
      </c>
      <c r="AO12" s="87" t="n">
        <f aca="false">IF(ISERROR(VALUE(LEFT(N12))),LEFT(N12),VALUE(LEFT(N12)))</f>
        <v>5</v>
      </c>
      <c r="AP12" s="87" t="n">
        <f aca="false">IF(ISERROR(VALUE(LEFT(O12))),LEFT(O12),VALUE(LEFT(O12)))</f>
        <v>4</v>
      </c>
      <c r="AQ12" s="87" t="n">
        <f aca="false">IF(ISERROR(VALUE(LEFT(P12))),LEFT(P12),VALUE(LEFT(P12)))</f>
        <v>5</v>
      </c>
      <c r="AR12" s="87" t="n">
        <f aca="false">IF(ISERROR(VALUE(LEFT(Q12))),LEFT(Q12),VALUE(LEFT(Q12)))</f>
        <v>5</v>
      </c>
      <c r="AS12" s="87" t="n">
        <f aca="false">IF(ISERROR(VALUE(LEFT(R12))),LEFT(R12),VALUE(LEFT(R12)))</f>
        <v>4</v>
      </c>
      <c r="AT12" s="87" t="n">
        <f aca="false">IF(ISERROR(VALUE(LEFT(S12))),LEFT(S12),VALUE(LEFT(S12)))</f>
        <v>4</v>
      </c>
      <c r="AU12" s="87" t="n">
        <f aca="false">IF(ISERROR(VALUE(LEFT(T12))),LEFT(T12),VALUE(LEFT(T12)))</f>
        <v>4</v>
      </c>
      <c r="AV12" s="87" t="str">
        <f aca="false">IF(ISERROR(VALUE(LEFT(U12))),LEFT(U12),VALUE(LEFT(U12)))</f>
        <v/>
      </c>
      <c r="AW12" s="82" t="n">
        <f aca="false">COUNTIF(AG12:AV12,"з")</f>
        <v>0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</row>
    <row r="13" s="86" customFormat="true" ht="18.75" hidden="false" customHeight="false" outlineLevel="0" collapsed="false">
      <c r="A13" s="402" t="n">
        <v>8</v>
      </c>
      <c r="B13" s="408"/>
      <c r="C13" s="404" t="s">
        <v>30</v>
      </c>
      <c r="D13" s="405" t="s">
        <v>1144</v>
      </c>
      <c r="E13" s="406" t="n">
        <v>2436</v>
      </c>
      <c r="F13" s="81" t="n">
        <v>5</v>
      </c>
      <c r="G13" s="81" t="n">
        <v>5</v>
      </c>
      <c r="H13" s="81" t="n">
        <v>5</v>
      </c>
      <c r="I13" s="81" t="n">
        <v>5</v>
      </c>
      <c r="J13" s="81" t="s">
        <v>504</v>
      </c>
      <c r="K13" s="81" t="n">
        <v>5</v>
      </c>
      <c r="L13" s="81" t="n">
        <v>4</v>
      </c>
      <c r="M13" s="81" t="n">
        <v>4</v>
      </c>
      <c r="N13" s="81" t="n">
        <v>5</v>
      </c>
      <c r="O13" s="81" t="n">
        <v>5</v>
      </c>
      <c r="P13" s="81" t="n">
        <v>5</v>
      </c>
      <c r="Q13" s="81" t="n">
        <v>4</v>
      </c>
      <c r="R13" s="81" t="n">
        <v>5</v>
      </c>
      <c r="S13" s="81" t="n">
        <v>4</v>
      </c>
      <c r="T13" s="81" t="n">
        <v>4</v>
      </c>
      <c r="U13" s="81"/>
      <c r="V13" s="82" t="n">
        <f aca="false">IF(AC13&gt;0,IF(SUM(X13:Y13)/AC13&gt;0,2,IF(AND(SUM(X13:Y13)/AC13=0,Z13/AC13&gt;0),3,IF(AND((AB13/AC13+AA13/AC13)=1,AA13/AC13&gt;0),4,5))),0)</f>
        <v>4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0</v>
      </c>
      <c r="AA13" s="83" t="n">
        <f aca="false">COUNTIF(AG13:AV13,AA$5)</f>
        <v>5</v>
      </c>
      <c r="AB13" s="83" t="n">
        <f aca="false">COUNTIF(AG13:AV13,AB$5)</f>
        <v>9</v>
      </c>
      <c r="AC13" s="83" t="n">
        <f aca="false">SUM(X13:AB13)</f>
        <v>14</v>
      </c>
      <c r="AD13" s="84" t="n">
        <f aca="false">IF(ISERROR(((X13+Y13)*2+Z13*3+AA13*4+AB13*5)/SUM(X13,Y13:AB13)),"",((X13+Y13)*2+Z13*3+AA13*4+AB13*5)/SUM(X13,Y13:AB13))</f>
        <v>4.64285714285714</v>
      </c>
      <c r="AE13" s="85" t="n">
        <f aca="false">IF(AX13=5,0.5,IF(AX13=4,0.25,IF(AX13&lt;=3,0)))</f>
        <v>0</v>
      </c>
      <c r="AG13" s="87" t="n">
        <f aca="false">IF(ISERROR(VALUE(LEFT(F13))),LEFT(F13),VALUE(LEFT(F13)))</f>
        <v>5</v>
      </c>
      <c r="AH13" s="87" t="n">
        <f aca="false">IF(ISERROR(VALUE(LEFT(G13))),LEFT(G13),VALUE(LEFT(G13)))</f>
        <v>5</v>
      </c>
      <c r="AI13" s="87" t="n">
        <f aca="false">IF(ISERROR(VALUE(LEFT(H13))),LEFT(H13),VALUE(LEFT(H13)))</f>
        <v>5</v>
      </c>
      <c r="AJ13" s="87" t="n">
        <f aca="false">IF(ISERROR(VALUE(LEFT(I13))),LEFT(I13),VALUE(LEFT(I13)))</f>
        <v>5</v>
      </c>
      <c r="AK13" s="87" t="str">
        <f aca="false">IF(ISERROR(VALUE(LEFT(J13))),LEFT(J13),VALUE(LEFT(J13)))</f>
        <v>а</v>
      </c>
      <c r="AL13" s="87" t="n">
        <f aca="false">IF(ISERROR(VALUE(LEFT(K13))),LEFT(K13),VALUE(LEFT(K13)))</f>
        <v>5</v>
      </c>
      <c r="AM13" s="87" t="n">
        <f aca="false">IF(ISERROR(VALUE(LEFT(L13))),LEFT(L13),VALUE(LEFT(L13)))</f>
        <v>4</v>
      </c>
      <c r="AN13" s="87" t="n">
        <f aca="false">IF(ISERROR(VALUE(LEFT(M13))),LEFT(M13),VALUE(LEFT(M13)))</f>
        <v>4</v>
      </c>
      <c r="AO13" s="87" t="n">
        <f aca="false">IF(ISERROR(VALUE(LEFT(N13))),LEFT(N13),VALUE(LEFT(N13)))</f>
        <v>5</v>
      </c>
      <c r="AP13" s="87" t="n">
        <f aca="false">IF(ISERROR(VALUE(LEFT(O13))),LEFT(O13),VALUE(LEFT(O13)))</f>
        <v>5</v>
      </c>
      <c r="AQ13" s="87" t="n">
        <f aca="false">IF(ISERROR(VALUE(LEFT(P13))),LEFT(P13),VALUE(LEFT(P13)))</f>
        <v>5</v>
      </c>
      <c r="AR13" s="87" t="n">
        <f aca="false">IF(ISERROR(VALUE(LEFT(Q13))),LEFT(Q13),VALUE(LEFT(Q13)))</f>
        <v>4</v>
      </c>
      <c r="AS13" s="87" t="n">
        <f aca="false">IF(ISERROR(VALUE(LEFT(R13))),LEFT(R13),VALUE(LEFT(R13)))</f>
        <v>5</v>
      </c>
      <c r="AT13" s="87" t="n">
        <f aca="false">IF(ISERROR(VALUE(LEFT(S13))),LEFT(S13),VALUE(LEFT(S13)))</f>
        <v>4</v>
      </c>
      <c r="AU13" s="87" t="n">
        <f aca="false">IF(ISERROR(VALUE(LEFT(T13))),LEFT(T13),VALUE(LEFT(T13)))</f>
        <v>4</v>
      </c>
      <c r="AV13" s="87" t="str">
        <f aca="false">IF(ISERROR(VALUE(LEFT(U13))),LEFT(U13),VALUE(LEFT(U13)))</f>
        <v/>
      </c>
      <c r="AW13" s="82" t="n">
        <f aca="false">COUNTIF(AG13:AV13,"з")</f>
        <v>0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</row>
    <row r="14" customFormat="false" ht="18.75" hidden="false" customHeight="false" outlineLevel="0" collapsed="false">
      <c r="A14" s="402" t="n">
        <v>9</v>
      </c>
      <c r="B14" s="408"/>
      <c r="C14" s="404" t="s">
        <v>30</v>
      </c>
      <c r="D14" s="405" t="s">
        <v>1145</v>
      </c>
      <c r="E14" s="406" t="n">
        <v>2436</v>
      </c>
      <c r="F14" s="81" t="n">
        <v>5</v>
      </c>
      <c r="G14" s="81" t="n">
        <v>5</v>
      </c>
      <c r="H14" s="81" t="n">
        <v>4</v>
      </c>
      <c r="I14" s="81" t="n">
        <v>5</v>
      </c>
      <c r="J14" s="81" t="n">
        <v>5</v>
      </c>
      <c r="K14" s="81" t="n">
        <v>5</v>
      </c>
      <c r="L14" s="81" t="n">
        <v>4</v>
      </c>
      <c r="M14" s="81" t="n">
        <v>4</v>
      </c>
      <c r="N14" s="81" t="n">
        <v>5</v>
      </c>
      <c r="O14" s="81" t="n">
        <v>5</v>
      </c>
      <c r="P14" s="81" t="n">
        <v>4</v>
      </c>
      <c r="Q14" s="81" t="n">
        <v>5</v>
      </c>
      <c r="R14" s="81" t="n">
        <v>4</v>
      </c>
      <c r="S14" s="81" t="n">
        <v>4</v>
      </c>
      <c r="T14" s="81" t="n">
        <v>4</v>
      </c>
      <c r="U14" s="81"/>
      <c r="V14" s="82" t="n">
        <f aca="false">IF(AC14&gt;0,IF(SUM(X14:Y14)/AC14&gt;0,2,IF(AND(SUM(X14:Y14)/AC14=0,Z14/AC14&gt;0),3,IF(AND((AB14/AC14+AA14/AC14)=1,AA14/AC14&gt;0),4,5))),0)</f>
        <v>4</v>
      </c>
      <c r="W14" s="83" t="n">
        <f aca="false">COUNTIF(AG14:AV14,"б")</f>
        <v>0</v>
      </c>
      <c r="X14" s="83" t="n">
        <f aca="false">COUNTIF(AG14:AV14,"д")</f>
        <v>0</v>
      </c>
      <c r="Y14" s="83" t="n">
        <f aca="false">COUNTIF(AG14:AV14,2)+COUNTIF(AG14:AV14,"н")+COUNTIF(AG14:AV14,"д")</f>
        <v>0</v>
      </c>
      <c r="Z14" s="83" t="n">
        <f aca="false">COUNTIF(AG14:AV14,Z$5)</f>
        <v>0</v>
      </c>
      <c r="AA14" s="83" t="n">
        <f aca="false">COUNTIF(AG14:AV14,AA$5)</f>
        <v>7</v>
      </c>
      <c r="AB14" s="83" t="n">
        <f aca="false">COUNTIF(AG14:AV14,AB$5)</f>
        <v>8</v>
      </c>
      <c r="AC14" s="83" t="n">
        <f aca="false">SUM(X14:AB14)</f>
        <v>15</v>
      </c>
      <c r="AD14" s="84" t="n">
        <f aca="false">IF(ISERROR(((X14+Y14)*2+Z14*3+AA14*4+AB14*5)/SUM(X14,Y14:AB14)),"",((X14+Y14)*2+Z14*3+AA14*4+AB14*5)/SUM(X14,Y14:AB14))</f>
        <v>4.53333333333333</v>
      </c>
      <c r="AE14" s="85" t="n">
        <f aca="false">IF(AX14=5,0.5,IF(AX14=4,0.25,IF(AX14&lt;=3,0)))</f>
        <v>0</v>
      </c>
      <c r="AF14" s="17"/>
      <c r="AG14" s="87" t="n">
        <f aca="false">IF(ISERROR(VALUE(LEFT(F14))),LEFT(F14),VALUE(LEFT(F14)))</f>
        <v>5</v>
      </c>
      <c r="AH14" s="87" t="n">
        <f aca="false">IF(ISERROR(VALUE(LEFT(G14))),LEFT(G14),VALUE(LEFT(G14)))</f>
        <v>5</v>
      </c>
      <c r="AI14" s="87" t="n">
        <f aca="false">IF(ISERROR(VALUE(LEFT(H14))),LEFT(H14),VALUE(LEFT(H14)))</f>
        <v>4</v>
      </c>
      <c r="AJ14" s="87" t="n">
        <f aca="false">IF(ISERROR(VALUE(LEFT(I14))),LEFT(I14),VALUE(LEFT(I14)))</f>
        <v>5</v>
      </c>
      <c r="AK14" s="87" t="n">
        <f aca="false">IF(ISERROR(VALUE(LEFT(J14))),LEFT(J14),VALUE(LEFT(J14)))</f>
        <v>5</v>
      </c>
      <c r="AL14" s="87" t="n">
        <f aca="false">IF(ISERROR(VALUE(LEFT(K14))),LEFT(K14),VALUE(LEFT(K14)))</f>
        <v>5</v>
      </c>
      <c r="AM14" s="87" t="n">
        <f aca="false">IF(ISERROR(VALUE(LEFT(L14))),LEFT(L14),VALUE(LEFT(L14)))</f>
        <v>4</v>
      </c>
      <c r="AN14" s="87" t="n">
        <f aca="false">IF(ISERROR(VALUE(LEFT(M14))),LEFT(M14),VALUE(LEFT(M14)))</f>
        <v>4</v>
      </c>
      <c r="AO14" s="87" t="n">
        <f aca="false">IF(ISERROR(VALUE(LEFT(N14))),LEFT(N14),VALUE(LEFT(N14)))</f>
        <v>5</v>
      </c>
      <c r="AP14" s="87" t="n">
        <f aca="false">IF(ISERROR(VALUE(LEFT(O14))),LEFT(O14),VALUE(LEFT(O14)))</f>
        <v>5</v>
      </c>
      <c r="AQ14" s="87" t="n">
        <f aca="false">IF(ISERROR(VALUE(LEFT(P14))),LEFT(P14),VALUE(LEFT(P14)))</f>
        <v>4</v>
      </c>
      <c r="AR14" s="87" t="n">
        <f aca="false">IF(ISERROR(VALUE(LEFT(Q14))),LEFT(Q14),VALUE(LEFT(Q14)))</f>
        <v>5</v>
      </c>
      <c r="AS14" s="87" t="n">
        <f aca="false">IF(ISERROR(VALUE(LEFT(R14))),LEFT(R14),VALUE(LEFT(R14)))</f>
        <v>4</v>
      </c>
      <c r="AT14" s="87" t="n">
        <f aca="false">IF(ISERROR(VALUE(LEFT(S14))),LEFT(S14),VALUE(LEFT(S14)))</f>
        <v>4</v>
      </c>
      <c r="AU14" s="87" t="n">
        <f aca="false">IF(ISERROR(VALUE(LEFT(T14))),LEFT(T14),VALUE(LEFT(T14)))</f>
        <v>4</v>
      </c>
      <c r="AV14" s="87" t="str">
        <f aca="false">IF(ISERROR(VALUE(LEFT(U14))),LEFT(U14),VALUE(LEFT(U14)))</f>
        <v/>
      </c>
      <c r="AW14" s="82" t="n">
        <f aca="false">COUNTIF(AG14:AV14,"з")</f>
        <v>0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CG14" s="100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</row>
    <row r="15" customFormat="false" ht="18.75" hidden="false" customHeight="false" outlineLevel="0" collapsed="false">
      <c r="A15" s="402" t="n">
        <v>10</v>
      </c>
      <c r="B15" s="408"/>
      <c r="C15" s="404" t="s">
        <v>30</v>
      </c>
      <c r="D15" s="405" t="s">
        <v>1146</v>
      </c>
      <c r="E15" s="406" t="n">
        <v>2436</v>
      </c>
      <c r="F15" s="81" t="n">
        <v>5</v>
      </c>
      <c r="G15" s="81" t="n">
        <v>5</v>
      </c>
      <c r="H15" s="81" t="n">
        <v>5</v>
      </c>
      <c r="I15" s="81" t="n">
        <v>5</v>
      </c>
      <c r="J15" s="81" t="n">
        <v>5</v>
      </c>
      <c r="K15" s="81" t="n">
        <v>5</v>
      </c>
      <c r="L15" s="81" t="n">
        <v>5</v>
      </c>
      <c r="M15" s="81" t="n">
        <v>5</v>
      </c>
      <c r="N15" s="81" t="n">
        <v>5</v>
      </c>
      <c r="O15" s="81" t="n">
        <v>5</v>
      </c>
      <c r="P15" s="81" t="n">
        <v>5</v>
      </c>
      <c r="Q15" s="81" t="n">
        <v>5</v>
      </c>
      <c r="R15" s="81" t="n">
        <v>5</v>
      </c>
      <c r="S15" s="81" t="n">
        <v>5</v>
      </c>
      <c r="T15" s="81" t="n">
        <v>5</v>
      </c>
      <c r="U15" s="81"/>
      <c r="V15" s="82" t="n">
        <f aca="false">IF(AC15&gt;0,IF(SUM(X15:Y15)/AC15&gt;0,2,IF(AND(SUM(X15:Y15)/AC15=0,Z15/AC15&gt;0),3,IF(AND((AB15/AC15+AA15/AC15)=1,AA15/AC15&gt;0),4,5))),0)</f>
        <v>5</v>
      </c>
      <c r="W15" s="83" t="n">
        <f aca="false">COUNTIF(AG15:AV15,"б")</f>
        <v>0</v>
      </c>
      <c r="X15" s="83" t="n">
        <f aca="false">COUNTIF(AG15:AV15,"д")</f>
        <v>0</v>
      </c>
      <c r="Y15" s="83" t="n">
        <f aca="false">COUNTIF(AG15:AV15,2)+COUNTIF(AG15:AV15,"н")+COUNTIF(AG15:AV15,"д")</f>
        <v>0</v>
      </c>
      <c r="Z15" s="83" t="n">
        <f aca="false">COUNTIF(AG15:AV15,Z$5)</f>
        <v>0</v>
      </c>
      <c r="AA15" s="83" t="n">
        <f aca="false">COUNTIF(AG15:AV15,AA$5)</f>
        <v>0</v>
      </c>
      <c r="AB15" s="83" t="n">
        <f aca="false">COUNTIF(AG15:AV15,AB$5)</f>
        <v>15</v>
      </c>
      <c r="AC15" s="83" t="n">
        <f aca="false">SUM(X15:AB15)</f>
        <v>15</v>
      </c>
      <c r="AD15" s="84" t="n">
        <f aca="false">IF(ISERROR(((X15+Y15)*2+Z15*3+AA15*4+AB15*5)/SUM(X15,Y15:AB15)),"",((X15+Y15)*2+Z15*3+AA15*4+AB15*5)/SUM(X15,Y15:AB15))</f>
        <v>5</v>
      </c>
      <c r="AE15" s="85" t="n">
        <f aca="false">IF(AX15=5,0.5,IF(AX15=4,0.25,IF(AX15&lt;=3,0)))</f>
        <v>0</v>
      </c>
      <c r="AF15" s="17"/>
      <c r="AG15" s="87" t="n">
        <f aca="false">IF(ISERROR(VALUE(LEFT(F15))),LEFT(F15),VALUE(LEFT(F15)))</f>
        <v>5</v>
      </c>
      <c r="AH15" s="87" t="n">
        <f aca="false">IF(ISERROR(VALUE(LEFT(G15))),LEFT(G15),VALUE(LEFT(G15)))</f>
        <v>5</v>
      </c>
      <c r="AI15" s="87" t="n">
        <f aca="false">IF(ISERROR(VALUE(LEFT(H15))),LEFT(H15),VALUE(LEFT(H15)))</f>
        <v>5</v>
      </c>
      <c r="AJ15" s="87" t="n">
        <f aca="false">IF(ISERROR(VALUE(LEFT(I15))),LEFT(I15),VALUE(LEFT(I15)))</f>
        <v>5</v>
      </c>
      <c r="AK15" s="87" t="n">
        <f aca="false">IF(ISERROR(VALUE(LEFT(J15))),LEFT(J15),VALUE(LEFT(J15)))</f>
        <v>5</v>
      </c>
      <c r="AL15" s="87" t="n">
        <f aca="false">IF(ISERROR(VALUE(LEFT(K15))),LEFT(K15),VALUE(LEFT(K15)))</f>
        <v>5</v>
      </c>
      <c r="AM15" s="87" t="n">
        <f aca="false">IF(ISERROR(VALUE(LEFT(L15))),LEFT(L15),VALUE(LEFT(L15)))</f>
        <v>5</v>
      </c>
      <c r="AN15" s="87" t="n">
        <f aca="false">IF(ISERROR(VALUE(LEFT(M15))),LEFT(M15),VALUE(LEFT(M15)))</f>
        <v>5</v>
      </c>
      <c r="AO15" s="87" t="n">
        <f aca="false">IF(ISERROR(VALUE(LEFT(N15))),LEFT(N15),VALUE(LEFT(N15)))</f>
        <v>5</v>
      </c>
      <c r="AP15" s="87" t="n">
        <f aca="false">IF(ISERROR(VALUE(LEFT(O15))),LEFT(O15),VALUE(LEFT(O15)))</f>
        <v>5</v>
      </c>
      <c r="AQ15" s="87" t="n">
        <f aca="false">IF(ISERROR(VALUE(LEFT(P15))),LEFT(P15),VALUE(LEFT(P15)))</f>
        <v>5</v>
      </c>
      <c r="AR15" s="87" t="n">
        <f aca="false">IF(ISERROR(VALUE(LEFT(Q15))),LEFT(Q15),VALUE(LEFT(Q15)))</f>
        <v>5</v>
      </c>
      <c r="AS15" s="87" t="n">
        <f aca="false">IF(ISERROR(VALUE(LEFT(R15))),LEFT(R15),VALUE(LEFT(R15)))</f>
        <v>5</v>
      </c>
      <c r="AT15" s="87" t="n">
        <f aca="false">IF(ISERROR(VALUE(LEFT(S15))),LEFT(S15),VALUE(LEFT(S15)))</f>
        <v>5</v>
      </c>
      <c r="AU15" s="87" t="n">
        <f aca="false">IF(ISERROR(VALUE(LEFT(T15))),LEFT(T15),VALUE(LEFT(T15)))</f>
        <v>5</v>
      </c>
      <c r="AV15" s="87" t="str">
        <f aca="false">IF(ISERROR(VALUE(LEFT(U15))),LEFT(U15),VALUE(LEFT(U15)))</f>
        <v/>
      </c>
      <c r="AW15" s="82" t="n">
        <f aca="false">COUNTIF(AG15:AV15,"з")</f>
        <v>0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CG15" s="100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</row>
    <row r="16" customFormat="false" ht="18.75" hidden="false" customHeight="false" outlineLevel="0" collapsed="false">
      <c r="A16" s="402" t="n">
        <v>11</v>
      </c>
      <c r="B16" s="409"/>
      <c r="C16" s="404" t="s">
        <v>30</v>
      </c>
      <c r="D16" s="405" t="s">
        <v>1147</v>
      </c>
      <c r="E16" s="406" t="n">
        <v>2436</v>
      </c>
      <c r="F16" s="81" t="n">
        <v>5</v>
      </c>
      <c r="G16" s="81" t="n">
        <v>5</v>
      </c>
      <c r="H16" s="81" t="n">
        <v>5</v>
      </c>
      <c r="I16" s="81" t="n">
        <v>5</v>
      </c>
      <c r="J16" s="81" t="n">
        <v>5</v>
      </c>
      <c r="K16" s="81" t="n">
        <v>4</v>
      </c>
      <c r="L16" s="81" t="n">
        <v>4</v>
      </c>
      <c r="M16" s="81" t="n">
        <v>4</v>
      </c>
      <c r="N16" s="81" t="n">
        <v>5</v>
      </c>
      <c r="O16" s="81" t="n">
        <v>4</v>
      </c>
      <c r="P16" s="81" t="n">
        <v>5</v>
      </c>
      <c r="Q16" s="81" t="n">
        <v>4</v>
      </c>
      <c r="R16" s="81" t="n">
        <v>4</v>
      </c>
      <c r="S16" s="81" t="n">
        <v>4</v>
      </c>
      <c r="T16" s="81" t="n">
        <v>4</v>
      </c>
      <c r="U16" s="81"/>
      <c r="V16" s="82" t="n">
        <f aca="false">IF(AC16&gt;0,IF(SUM(X16:Y16)/AC16&gt;0,2,IF(AND(SUM(X16:Y16)/AC16=0,Z16/AC16&gt;0),3,IF(AND((AB16/AC16+AA16/AC16)=1,AA16/AC16&gt;0),4,5))),0)</f>
        <v>4</v>
      </c>
      <c r="W16" s="83" t="n">
        <f aca="false">COUNTIF(AG16:AV16,"б")</f>
        <v>0</v>
      </c>
      <c r="X16" s="83" t="n">
        <f aca="false">COUNTIF(AG16:AV16,"д")</f>
        <v>0</v>
      </c>
      <c r="Y16" s="83" t="n">
        <f aca="false">COUNTIF(AG16:AV16,2)+COUNTIF(AG16:AV16,"н")+COUNTIF(AG16:AV16,"д")</f>
        <v>0</v>
      </c>
      <c r="Z16" s="83" t="n">
        <f aca="false">COUNTIF(AG16:AV16,Z$5)</f>
        <v>0</v>
      </c>
      <c r="AA16" s="83" t="n">
        <f aca="false">COUNTIF(AG16:AV16,AA$5)</f>
        <v>8</v>
      </c>
      <c r="AB16" s="83" t="n">
        <f aca="false">COUNTIF(AG16:AV16,AB$5)</f>
        <v>7</v>
      </c>
      <c r="AC16" s="83" t="n">
        <f aca="false">SUM(X16:AB16)</f>
        <v>15</v>
      </c>
      <c r="AD16" s="84" t="n">
        <f aca="false">IF(ISERROR(((X16+Y16)*2+Z16*3+AA16*4+AB16*5)/SUM(X16,Y16:AB16)),"",((X16+Y16)*2+Z16*3+AA16*4+AB16*5)/SUM(X16,Y16:AB16))</f>
        <v>4.46666666666667</v>
      </c>
      <c r="AE16" s="85" t="n">
        <f aca="false">IF(AX16=5,0.5,IF(AX16=4,0.25,IF(AX16&lt;=3,0)))</f>
        <v>0</v>
      </c>
      <c r="AF16" s="17"/>
      <c r="AG16" s="87" t="n">
        <f aca="false">IF(ISERROR(VALUE(LEFT(F16))),LEFT(F16),VALUE(LEFT(F16)))</f>
        <v>5</v>
      </c>
      <c r="AH16" s="87" t="n">
        <f aca="false">IF(ISERROR(VALUE(LEFT(G16))),LEFT(G16),VALUE(LEFT(G16)))</f>
        <v>5</v>
      </c>
      <c r="AI16" s="87" t="n">
        <f aca="false">IF(ISERROR(VALUE(LEFT(H16))),LEFT(H16),VALUE(LEFT(H16)))</f>
        <v>5</v>
      </c>
      <c r="AJ16" s="87" t="n">
        <f aca="false">IF(ISERROR(VALUE(LEFT(I16))),LEFT(I16),VALUE(LEFT(I16)))</f>
        <v>5</v>
      </c>
      <c r="AK16" s="87" t="n">
        <f aca="false">IF(ISERROR(VALUE(LEFT(J16))),LEFT(J16),VALUE(LEFT(J16)))</f>
        <v>5</v>
      </c>
      <c r="AL16" s="87" t="n">
        <f aca="false">IF(ISERROR(VALUE(LEFT(K16))),LEFT(K16),VALUE(LEFT(K16)))</f>
        <v>4</v>
      </c>
      <c r="AM16" s="87" t="n">
        <f aca="false">IF(ISERROR(VALUE(LEFT(L16))),LEFT(L16),VALUE(LEFT(L16)))</f>
        <v>4</v>
      </c>
      <c r="AN16" s="87" t="n">
        <f aca="false">IF(ISERROR(VALUE(LEFT(M16))),LEFT(M16),VALUE(LEFT(M16)))</f>
        <v>4</v>
      </c>
      <c r="AO16" s="87" t="n">
        <f aca="false">IF(ISERROR(VALUE(LEFT(N16))),LEFT(N16),VALUE(LEFT(N16)))</f>
        <v>5</v>
      </c>
      <c r="AP16" s="87" t="n">
        <f aca="false">IF(ISERROR(VALUE(LEFT(O16))),LEFT(O16),VALUE(LEFT(O16)))</f>
        <v>4</v>
      </c>
      <c r="AQ16" s="87" t="n">
        <f aca="false">IF(ISERROR(VALUE(LEFT(P16))),LEFT(P16),VALUE(LEFT(P16)))</f>
        <v>5</v>
      </c>
      <c r="AR16" s="87" t="n">
        <f aca="false">IF(ISERROR(VALUE(LEFT(Q16))),LEFT(Q16),VALUE(LEFT(Q16)))</f>
        <v>4</v>
      </c>
      <c r="AS16" s="87" t="n">
        <f aca="false">IF(ISERROR(VALUE(LEFT(R16))),LEFT(R16),VALUE(LEFT(R16)))</f>
        <v>4</v>
      </c>
      <c r="AT16" s="87" t="n">
        <f aca="false">IF(ISERROR(VALUE(LEFT(S16))),LEFT(S16),VALUE(LEFT(S16)))</f>
        <v>4</v>
      </c>
      <c r="AU16" s="87" t="n">
        <f aca="false">IF(ISERROR(VALUE(LEFT(T16))),LEFT(T16),VALUE(LEFT(T16)))</f>
        <v>4</v>
      </c>
      <c r="AV16" s="87" t="str">
        <f aca="false">IF(ISERROR(VALUE(LEFT(U16))),LEFT(U16),VALUE(LEFT(U16)))</f>
        <v/>
      </c>
      <c r="AW16" s="82" t="n">
        <f aca="false">COUNTIF(AG16:AV16,"з")</f>
        <v>0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CG16" s="100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</row>
    <row r="17" customFormat="false" ht="18.75" hidden="false" customHeight="false" outlineLevel="0" collapsed="false">
      <c r="A17" s="402" t="n">
        <v>12</v>
      </c>
      <c r="B17" s="410"/>
      <c r="C17" s="404" t="s">
        <v>30</v>
      </c>
      <c r="D17" s="405" t="s">
        <v>1148</v>
      </c>
      <c r="E17" s="406" t="n">
        <v>2436</v>
      </c>
      <c r="F17" s="81" t="n">
        <v>5</v>
      </c>
      <c r="G17" s="81" t="n">
        <v>5</v>
      </c>
      <c r="H17" s="81" t="n">
        <v>5</v>
      </c>
      <c r="I17" s="81" t="n">
        <v>5</v>
      </c>
      <c r="J17" s="81" t="n">
        <v>5</v>
      </c>
      <c r="K17" s="81" t="n">
        <v>5</v>
      </c>
      <c r="L17" s="81" t="n">
        <v>5</v>
      </c>
      <c r="M17" s="81" t="n">
        <v>5</v>
      </c>
      <c r="N17" s="81" t="n">
        <v>5</v>
      </c>
      <c r="O17" s="81" t="n">
        <v>5</v>
      </c>
      <c r="P17" s="81" t="n">
        <v>5</v>
      </c>
      <c r="Q17" s="81" t="n">
        <v>5</v>
      </c>
      <c r="R17" s="81" t="n">
        <v>5</v>
      </c>
      <c r="S17" s="81" t="n">
        <v>5</v>
      </c>
      <c r="T17" s="81" t="n">
        <v>5</v>
      </c>
      <c r="U17" s="81"/>
      <c r="V17" s="82" t="n">
        <f aca="false">IF(AC17&gt;0,IF(SUM(X17:Y17)/AC17&gt;0,2,IF(AND(SUM(X17:Y17)/AC17=0,Z17/AC17&gt;0),3,IF(AND((AB17/AC17+AA17/AC17)=1,AA17/AC17&gt;0),4,5))),0)</f>
        <v>5</v>
      </c>
      <c r="W17" s="83" t="n">
        <f aca="false">COUNTIF(AG17:AV17,"б")</f>
        <v>0</v>
      </c>
      <c r="X17" s="83" t="n">
        <f aca="false">COUNTIF(AG17:AV17,"д")</f>
        <v>0</v>
      </c>
      <c r="Y17" s="83" t="n">
        <f aca="false">COUNTIF(AG17:AV17,2)+COUNTIF(AG17:AV17,"н")+COUNTIF(AG17:AV17,"д")</f>
        <v>0</v>
      </c>
      <c r="Z17" s="83" t="n">
        <f aca="false">COUNTIF(AG17:AV17,Z$5)</f>
        <v>0</v>
      </c>
      <c r="AA17" s="83" t="n">
        <f aca="false">COUNTIF(AG17:AV17,AA$5)</f>
        <v>0</v>
      </c>
      <c r="AB17" s="83" t="n">
        <f aca="false">COUNTIF(AG17:AV17,AB$5)</f>
        <v>15</v>
      </c>
      <c r="AC17" s="83" t="n">
        <f aca="false">SUM(X17:AB17)</f>
        <v>15</v>
      </c>
      <c r="AD17" s="84" t="n">
        <f aca="false">IF(ISERROR(((X17+Y17)*2+Z17*3+AA17*4+AB17*5)/SUM(X17,Y17:AB17)),"",((X17+Y17)*2+Z17*3+AA17*4+AB17*5)/SUM(X17,Y17:AB17))</f>
        <v>5</v>
      </c>
      <c r="AE17" s="85" t="n">
        <f aca="false">IF(AX17=5,0.5,IF(AX17=4,0.25,IF(AX17&lt;=3,0)))</f>
        <v>0</v>
      </c>
      <c r="AF17" s="17"/>
      <c r="AG17" s="87" t="n">
        <f aca="false">IF(ISERROR(VALUE(LEFT(F17))),LEFT(F17),VALUE(LEFT(F17)))</f>
        <v>5</v>
      </c>
      <c r="AH17" s="87" t="n">
        <f aca="false">IF(ISERROR(VALUE(LEFT(G17))),LEFT(G17),VALUE(LEFT(G17)))</f>
        <v>5</v>
      </c>
      <c r="AI17" s="87" t="n">
        <f aca="false">IF(ISERROR(VALUE(LEFT(H17))),LEFT(H17),VALUE(LEFT(H17)))</f>
        <v>5</v>
      </c>
      <c r="AJ17" s="87" t="n">
        <f aca="false">IF(ISERROR(VALUE(LEFT(I17))),LEFT(I17),VALUE(LEFT(I17)))</f>
        <v>5</v>
      </c>
      <c r="AK17" s="87" t="n">
        <f aca="false">IF(ISERROR(VALUE(LEFT(J17))),LEFT(J17),VALUE(LEFT(J17)))</f>
        <v>5</v>
      </c>
      <c r="AL17" s="87" t="n">
        <f aca="false">IF(ISERROR(VALUE(LEFT(K17))),LEFT(K17),VALUE(LEFT(K17)))</f>
        <v>5</v>
      </c>
      <c r="AM17" s="87" t="n">
        <f aca="false">IF(ISERROR(VALUE(LEFT(L17))),LEFT(L17),VALUE(LEFT(L17)))</f>
        <v>5</v>
      </c>
      <c r="AN17" s="87" t="n">
        <f aca="false">IF(ISERROR(VALUE(LEFT(M17))),LEFT(M17),VALUE(LEFT(M17)))</f>
        <v>5</v>
      </c>
      <c r="AO17" s="87" t="n">
        <f aca="false">IF(ISERROR(VALUE(LEFT(N17))),LEFT(N17),VALUE(LEFT(N17)))</f>
        <v>5</v>
      </c>
      <c r="AP17" s="87" t="n">
        <f aca="false">IF(ISERROR(VALUE(LEFT(O17))),LEFT(O17),VALUE(LEFT(O17)))</f>
        <v>5</v>
      </c>
      <c r="AQ17" s="87" t="n">
        <f aca="false">IF(ISERROR(VALUE(LEFT(P17))),LEFT(P17),VALUE(LEFT(P17)))</f>
        <v>5</v>
      </c>
      <c r="AR17" s="87" t="n">
        <f aca="false">IF(ISERROR(VALUE(LEFT(Q17))),LEFT(Q17),VALUE(LEFT(Q17)))</f>
        <v>5</v>
      </c>
      <c r="AS17" s="87" t="n">
        <f aca="false">IF(ISERROR(VALUE(LEFT(R17))),LEFT(R17),VALUE(LEFT(R17)))</f>
        <v>5</v>
      </c>
      <c r="AT17" s="87" t="n">
        <f aca="false">IF(ISERROR(VALUE(LEFT(S17))),LEFT(S17),VALUE(LEFT(S17)))</f>
        <v>5</v>
      </c>
      <c r="AU17" s="87" t="n">
        <f aca="false">IF(ISERROR(VALUE(LEFT(T17))),LEFT(T17),VALUE(LEFT(T17)))</f>
        <v>5</v>
      </c>
      <c r="AV17" s="87" t="str">
        <f aca="false">IF(ISERROR(VALUE(LEFT(U17))),LEFT(U17),VALUE(LEFT(U17)))</f>
        <v/>
      </c>
      <c r="AW17" s="82" t="n">
        <f aca="false">COUNTIF(AG17:AV17,"з")</f>
        <v>0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CG17" s="100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</row>
    <row r="18" customFormat="false" ht="18.75" hidden="false" customHeight="false" outlineLevel="0" collapsed="false">
      <c r="A18" s="402" t="n">
        <v>13</v>
      </c>
      <c r="B18" s="410"/>
      <c r="C18" s="404" t="s">
        <v>30</v>
      </c>
      <c r="D18" s="405" t="s">
        <v>1149</v>
      </c>
      <c r="E18" s="406" t="n">
        <v>2436</v>
      </c>
      <c r="F18" s="81" t="n">
        <v>5</v>
      </c>
      <c r="G18" s="81" t="n">
        <v>5</v>
      </c>
      <c r="H18" s="81" t="n">
        <v>4</v>
      </c>
      <c r="I18" s="81" t="n">
        <v>5</v>
      </c>
      <c r="J18" s="81" t="n">
        <v>5</v>
      </c>
      <c r="K18" s="81" t="n">
        <v>5</v>
      </c>
      <c r="L18" s="81" t="n">
        <v>4</v>
      </c>
      <c r="M18" s="81" t="n">
        <v>4</v>
      </c>
      <c r="N18" s="81" t="n">
        <v>5</v>
      </c>
      <c r="O18" s="81" t="n">
        <v>4</v>
      </c>
      <c r="P18" s="81" t="n">
        <v>4</v>
      </c>
      <c r="Q18" s="81" t="n">
        <v>4</v>
      </c>
      <c r="R18" s="81" t="n">
        <v>4</v>
      </c>
      <c r="S18" s="81" t="n">
        <v>4</v>
      </c>
      <c r="T18" s="81" t="n">
        <v>4</v>
      </c>
      <c r="U18" s="81"/>
      <c r="V18" s="82" t="n">
        <f aca="false">IF(AC18&gt;0,IF(SUM(X18:Y18)/AC18&gt;0,2,IF(AND(SUM(X18:Y18)/AC18=0,Z18/AC18&gt;0),3,IF(AND((AB18/AC18+AA18/AC18)=1,AA18/AC18&gt;0),4,5))),0)</f>
        <v>4</v>
      </c>
      <c r="W18" s="83" t="n">
        <f aca="false">COUNTIF(AG18:AV18,"б")</f>
        <v>0</v>
      </c>
      <c r="X18" s="83" t="n">
        <f aca="false">COUNTIF(AG18:AV18,"д")</f>
        <v>0</v>
      </c>
      <c r="Y18" s="83" t="n">
        <f aca="false">COUNTIF(AG18:AV18,2)+COUNTIF(AG18:AV18,"н")+COUNTIF(AG18:AV18,"д")</f>
        <v>0</v>
      </c>
      <c r="Z18" s="83" t="n">
        <f aca="false">COUNTIF(AG18:AV18,Z$5)</f>
        <v>0</v>
      </c>
      <c r="AA18" s="83" t="n">
        <f aca="false">COUNTIF(AG18:AV18,AA$5)</f>
        <v>9</v>
      </c>
      <c r="AB18" s="83" t="n">
        <f aca="false">COUNTIF(AG18:AV18,AB$5)</f>
        <v>6</v>
      </c>
      <c r="AC18" s="83" t="n">
        <f aca="false">SUM(X18:AB18)</f>
        <v>15</v>
      </c>
      <c r="AD18" s="84" t="n">
        <f aca="false">IF(ISERROR(((X18+Y18)*2+Z18*3+AA18*4+AB18*5)/SUM(X18,Y18:AB18)),"",((X18+Y18)*2+Z18*3+AA18*4+AB18*5)/SUM(X18,Y18:AB18))</f>
        <v>4.4</v>
      </c>
      <c r="AE18" s="85" t="n">
        <f aca="false">IF(AX18=5,0.5,IF(AX18=4,0.25,IF(AX18&lt;=3,0)))</f>
        <v>0</v>
      </c>
      <c r="AF18" s="17"/>
      <c r="AG18" s="87" t="n">
        <f aca="false">IF(ISERROR(VALUE(LEFT(F18))),LEFT(F18),VALUE(LEFT(F18)))</f>
        <v>5</v>
      </c>
      <c r="AH18" s="87" t="n">
        <f aca="false">IF(ISERROR(VALUE(LEFT(G18))),LEFT(G18),VALUE(LEFT(G18)))</f>
        <v>5</v>
      </c>
      <c r="AI18" s="87" t="n">
        <f aca="false">IF(ISERROR(VALUE(LEFT(H18))),LEFT(H18),VALUE(LEFT(H18)))</f>
        <v>4</v>
      </c>
      <c r="AJ18" s="87" t="n">
        <f aca="false">IF(ISERROR(VALUE(LEFT(I18))),LEFT(I18),VALUE(LEFT(I18)))</f>
        <v>5</v>
      </c>
      <c r="AK18" s="87" t="n">
        <f aca="false">IF(ISERROR(VALUE(LEFT(J18))),LEFT(J18),VALUE(LEFT(J18)))</f>
        <v>5</v>
      </c>
      <c r="AL18" s="87" t="n">
        <f aca="false">IF(ISERROR(VALUE(LEFT(K18))),LEFT(K18),VALUE(LEFT(K18)))</f>
        <v>5</v>
      </c>
      <c r="AM18" s="87" t="n">
        <f aca="false">IF(ISERROR(VALUE(LEFT(L18))),LEFT(L18),VALUE(LEFT(L18)))</f>
        <v>4</v>
      </c>
      <c r="AN18" s="87" t="n">
        <f aca="false">IF(ISERROR(VALUE(LEFT(M18))),LEFT(M18),VALUE(LEFT(M18)))</f>
        <v>4</v>
      </c>
      <c r="AO18" s="87" t="n">
        <f aca="false">IF(ISERROR(VALUE(LEFT(N18))),LEFT(N18),VALUE(LEFT(N18)))</f>
        <v>5</v>
      </c>
      <c r="AP18" s="87" t="n">
        <f aca="false">IF(ISERROR(VALUE(LEFT(O18))),LEFT(O18),VALUE(LEFT(O18)))</f>
        <v>4</v>
      </c>
      <c r="AQ18" s="87" t="n">
        <f aca="false">IF(ISERROR(VALUE(LEFT(P18))),LEFT(P18),VALUE(LEFT(P18)))</f>
        <v>4</v>
      </c>
      <c r="AR18" s="87" t="n">
        <f aca="false">IF(ISERROR(VALUE(LEFT(Q18))),LEFT(Q18),VALUE(LEFT(Q18)))</f>
        <v>4</v>
      </c>
      <c r="AS18" s="87" t="n">
        <f aca="false">IF(ISERROR(VALUE(LEFT(R18))),LEFT(R18),VALUE(LEFT(R18)))</f>
        <v>4</v>
      </c>
      <c r="AT18" s="87" t="n">
        <f aca="false">IF(ISERROR(VALUE(LEFT(S18))),LEFT(S18),VALUE(LEFT(S18)))</f>
        <v>4</v>
      </c>
      <c r="AU18" s="87" t="n">
        <f aca="false">IF(ISERROR(VALUE(LEFT(T18))),LEFT(T18),VALUE(LEFT(T18)))</f>
        <v>4</v>
      </c>
      <c r="AV18" s="87" t="str">
        <f aca="false">IF(ISERROR(VALUE(LEFT(U18))),LEFT(U18),VALUE(LEFT(U18)))</f>
        <v/>
      </c>
      <c r="AW18" s="82" t="n">
        <f aca="false">COUNTIF(AG18:AV18,"з")</f>
        <v>0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CG18" s="100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</row>
    <row r="19" customFormat="false" ht="18.75" hidden="false" customHeight="false" outlineLevel="0" collapsed="false">
      <c r="A19" s="402" t="n">
        <v>14</v>
      </c>
      <c r="B19" s="410"/>
      <c r="C19" s="404" t="s">
        <v>30</v>
      </c>
      <c r="D19" s="405" t="s">
        <v>1150</v>
      </c>
      <c r="E19" s="406" t="n">
        <v>2436</v>
      </c>
      <c r="F19" s="81" t="n">
        <v>5</v>
      </c>
      <c r="G19" s="81" t="n">
        <v>5</v>
      </c>
      <c r="H19" s="81" t="n">
        <v>4</v>
      </c>
      <c r="I19" s="81" t="n">
        <v>5</v>
      </c>
      <c r="J19" s="81" t="n">
        <v>5</v>
      </c>
      <c r="K19" s="81" t="n">
        <v>5</v>
      </c>
      <c r="L19" s="81" t="n">
        <v>5</v>
      </c>
      <c r="M19" s="81" t="n">
        <v>5</v>
      </c>
      <c r="N19" s="81" t="n">
        <v>5</v>
      </c>
      <c r="O19" s="81" t="n">
        <v>4</v>
      </c>
      <c r="P19" s="81" t="n">
        <v>4</v>
      </c>
      <c r="Q19" s="81" t="n">
        <v>5</v>
      </c>
      <c r="R19" s="81" t="n">
        <v>5</v>
      </c>
      <c r="S19" s="81" t="n">
        <v>5</v>
      </c>
      <c r="T19" s="81" t="n">
        <v>5</v>
      </c>
      <c r="U19" s="81"/>
      <c r="V19" s="82" t="n">
        <f aca="false">IF(AC19&gt;0,IF(SUM(X19:Y19)/AC19&gt;0,2,IF(AND(SUM(X19:Y19)/AC19=0,Z19/AC19&gt;0),3,IF(AND((AB19/AC19+AA19/AC19)=1,AA19/AC19&gt;0),4,5))),0)</f>
        <v>4</v>
      </c>
      <c r="W19" s="83" t="n">
        <f aca="false">COUNTIF(AG19:AV19,"б")</f>
        <v>0</v>
      </c>
      <c r="X19" s="83" t="n">
        <f aca="false">COUNTIF(AG19:AV19,"д")</f>
        <v>0</v>
      </c>
      <c r="Y19" s="83" t="n">
        <f aca="false">COUNTIF(AG19:AV19,2)+COUNTIF(AG19:AV19,"н")+COUNTIF(AG19:AV19,"д")</f>
        <v>0</v>
      </c>
      <c r="Z19" s="83" t="n">
        <f aca="false">COUNTIF(AG19:AV19,Z$5)</f>
        <v>0</v>
      </c>
      <c r="AA19" s="83" t="n">
        <f aca="false">COUNTIF(AG19:AV19,AA$5)</f>
        <v>3</v>
      </c>
      <c r="AB19" s="83" t="n">
        <f aca="false">COUNTIF(AG19:AV19,AB$5)</f>
        <v>12</v>
      </c>
      <c r="AC19" s="83" t="n">
        <f aca="false">SUM(X19:AB19)</f>
        <v>15</v>
      </c>
      <c r="AD19" s="84" t="n">
        <f aca="false">IF(ISERROR(((X19+Y19)*2+Z19*3+AA19*4+AB19*5)/SUM(X19,Y19:AB19)),"",((X19+Y19)*2+Z19*3+AA19*4+AB19*5)/SUM(X19,Y19:AB19))</f>
        <v>4.8</v>
      </c>
      <c r="AE19" s="85" t="n">
        <f aca="false">IF(AX19=5,0.5,IF(AX19=4,0.25,IF(AX19&lt;=3,0)))</f>
        <v>0</v>
      </c>
      <c r="AF19" s="17"/>
      <c r="AG19" s="87" t="n">
        <f aca="false">IF(ISERROR(VALUE(LEFT(F19))),LEFT(F19),VALUE(LEFT(F19)))</f>
        <v>5</v>
      </c>
      <c r="AH19" s="87" t="n">
        <f aca="false">IF(ISERROR(VALUE(LEFT(G19))),LEFT(G19),VALUE(LEFT(G19)))</f>
        <v>5</v>
      </c>
      <c r="AI19" s="87" t="n">
        <f aca="false">IF(ISERROR(VALUE(LEFT(H19))),LEFT(H19),VALUE(LEFT(H19)))</f>
        <v>4</v>
      </c>
      <c r="AJ19" s="87" t="n">
        <f aca="false">IF(ISERROR(VALUE(LEFT(I19))),LEFT(I19),VALUE(LEFT(I19)))</f>
        <v>5</v>
      </c>
      <c r="AK19" s="87" t="n">
        <f aca="false">IF(ISERROR(VALUE(LEFT(J19))),LEFT(J19),VALUE(LEFT(J19)))</f>
        <v>5</v>
      </c>
      <c r="AL19" s="87" t="n">
        <f aca="false">IF(ISERROR(VALUE(LEFT(K19))),LEFT(K19),VALUE(LEFT(K19)))</f>
        <v>5</v>
      </c>
      <c r="AM19" s="87" t="n">
        <f aca="false">IF(ISERROR(VALUE(LEFT(L19))),LEFT(L19),VALUE(LEFT(L19)))</f>
        <v>5</v>
      </c>
      <c r="AN19" s="87" t="n">
        <f aca="false">IF(ISERROR(VALUE(LEFT(M19))),LEFT(M19),VALUE(LEFT(M19)))</f>
        <v>5</v>
      </c>
      <c r="AO19" s="87" t="n">
        <f aca="false">IF(ISERROR(VALUE(LEFT(N19))),LEFT(N19),VALUE(LEFT(N19)))</f>
        <v>5</v>
      </c>
      <c r="AP19" s="87" t="n">
        <f aca="false">IF(ISERROR(VALUE(LEFT(O19))),LEFT(O19),VALUE(LEFT(O19)))</f>
        <v>4</v>
      </c>
      <c r="AQ19" s="87" t="n">
        <f aca="false">IF(ISERROR(VALUE(LEFT(P19))),LEFT(P19),VALUE(LEFT(P19)))</f>
        <v>4</v>
      </c>
      <c r="AR19" s="87" t="n">
        <f aca="false">IF(ISERROR(VALUE(LEFT(Q19))),LEFT(Q19),VALUE(LEFT(Q19)))</f>
        <v>5</v>
      </c>
      <c r="AS19" s="87" t="n">
        <f aca="false">IF(ISERROR(VALUE(LEFT(R19))),LEFT(R19),VALUE(LEFT(R19)))</f>
        <v>5</v>
      </c>
      <c r="AT19" s="87" t="n">
        <f aca="false">IF(ISERROR(VALUE(LEFT(S19))),LEFT(S19),VALUE(LEFT(S19)))</f>
        <v>5</v>
      </c>
      <c r="AU19" s="87" t="n">
        <f aca="false">IF(ISERROR(VALUE(LEFT(T19))),LEFT(T19),VALUE(LEFT(T19)))</f>
        <v>5</v>
      </c>
      <c r="AV19" s="87" t="str">
        <f aca="false">IF(ISERROR(VALUE(LEFT(U19))),LEFT(U19),VALUE(LEFT(U19)))</f>
        <v/>
      </c>
      <c r="AW19" s="82" t="n">
        <f aca="false">COUNTIF(AG19:AV19,"з")</f>
        <v>0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CG19" s="100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</row>
    <row r="20" customFormat="false" ht="18.75" hidden="false" customHeight="false" outlineLevel="0" collapsed="false">
      <c r="A20" s="402" t="n">
        <v>15</v>
      </c>
      <c r="B20" s="410"/>
      <c r="C20" s="404" t="s">
        <v>284</v>
      </c>
      <c r="D20" s="405" t="s">
        <v>1151</v>
      </c>
      <c r="E20" s="406" t="n">
        <v>2436</v>
      </c>
      <c r="F20" s="81" t="n">
        <v>5</v>
      </c>
      <c r="G20" s="81" t="n">
        <v>5</v>
      </c>
      <c r="H20" s="81" t="n">
        <v>5</v>
      </c>
      <c r="I20" s="81" t="n">
        <v>5</v>
      </c>
      <c r="J20" s="81" t="n">
        <v>5</v>
      </c>
      <c r="K20" s="81" t="n">
        <v>5</v>
      </c>
      <c r="L20" s="81" t="n">
        <v>5</v>
      </c>
      <c r="M20" s="81" t="n">
        <v>5</v>
      </c>
      <c r="N20" s="81" t="n">
        <v>5</v>
      </c>
      <c r="O20" s="81" t="n">
        <v>5</v>
      </c>
      <c r="P20" s="81" t="n">
        <v>5</v>
      </c>
      <c r="Q20" s="81" t="n">
        <v>5</v>
      </c>
      <c r="R20" s="81" t="n">
        <v>5</v>
      </c>
      <c r="S20" s="81" t="n">
        <v>5</v>
      </c>
      <c r="T20" s="81" t="n">
        <v>5</v>
      </c>
      <c r="U20" s="81"/>
      <c r="V20" s="82" t="n">
        <f aca="false">IF(AC20&gt;0,IF(SUM(X20:Y20)/AC20&gt;0,2,IF(AND(SUM(X20:Y20)/AC20=0,Z20/AC20&gt;0),3,IF(AND((AB20/AC20+AA20/AC20)=1,AA20/AC20&gt;0),4,5))),0)</f>
        <v>5</v>
      </c>
      <c r="W20" s="83" t="n">
        <f aca="false">COUNTIF(AG20:AV20,"б")</f>
        <v>0</v>
      </c>
      <c r="X20" s="83" t="n">
        <f aca="false">COUNTIF(AG20:AV20,"д")</f>
        <v>0</v>
      </c>
      <c r="Y20" s="83" t="n">
        <f aca="false">COUNTIF(AG20:AV20,2)+COUNTIF(AG20:AV20,"н")+COUNTIF(AG20:AV20,"д")</f>
        <v>0</v>
      </c>
      <c r="Z20" s="83" t="n">
        <f aca="false">COUNTIF(AG20:AV20,Z$5)</f>
        <v>0</v>
      </c>
      <c r="AA20" s="83" t="n">
        <f aca="false">COUNTIF(AG20:AV20,AA$5)</f>
        <v>0</v>
      </c>
      <c r="AB20" s="83" t="n">
        <f aca="false">COUNTIF(AG20:AV20,AB$5)</f>
        <v>15</v>
      </c>
      <c r="AC20" s="83" t="n">
        <f aca="false">SUM(X20:AB20)</f>
        <v>15</v>
      </c>
      <c r="AD20" s="84" t="n">
        <f aca="false">IF(ISERROR(((X20+Y20)*2+Z20*3+AA20*4+AB20*5)/SUM(X20,Y20:AB20)),"",((X20+Y20)*2+Z20*3+AA20*4+AB20*5)/SUM(X20,Y20:AB20))</f>
        <v>5</v>
      </c>
      <c r="AE20" s="85" t="n">
        <f aca="false">IF(AX20=5,0.5,IF(AX20=4,0.25,IF(AX20&lt;=3,0)))</f>
        <v>0</v>
      </c>
      <c r="AF20" s="17"/>
      <c r="AG20" s="87" t="n">
        <f aca="false">IF(ISERROR(VALUE(LEFT(F20))),LEFT(F20),VALUE(LEFT(F20)))</f>
        <v>5</v>
      </c>
      <c r="AH20" s="87" t="n">
        <f aca="false">IF(ISERROR(VALUE(LEFT(G20))),LEFT(G20),VALUE(LEFT(G20)))</f>
        <v>5</v>
      </c>
      <c r="AI20" s="87" t="n">
        <f aca="false">IF(ISERROR(VALUE(LEFT(H20))),LEFT(H20),VALUE(LEFT(H20)))</f>
        <v>5</v>
      </c>
      <c r="AJ20" s="87" t="n">
        <f aca="false">IF(ISERROR(VALUE(LEFT(I20))),LEFT(I20),VALUE(LEFT(I20)))</f>
        <v>5</v>
      </c>
      <c r="AK20" s="87" t="n">
        <f aca="false">IF(ISERROR(VALUE(LEFT(J20))),LEFT(J20),VALUE(LEFT(J20)))</f>
        <v>5</v>
      </c>
      <c r="AL20" s="87" t="n">
        <f aca="false">IF(ISERROR(VALUE(LEFT(K20))),LEFT(K20),VALUE(LEFT(K20)))</f>
        <v>5</v>
      </c>
      <c r="AM20" s="87" t="n">
        <f aca="false">IF(ISERROR(VALUE(LEFT(L20))),LEFT(L20),VALUE(LEFT(L20)))</f>
        <v>5</v>
      </c>
      <c r="AN20" s="87" t="n">
        <f aca="false">IF(ISERROR(VALUE(LEFT(M20))),LEFT(M20),VALUE(LEFT(M20)))</f>
        <v>5</v>
      </c>
      <c r="AO20" s="87" t="n">
        <f aca="false">IF(ISERROR(VALUE(LEFT(N20))),LEFT(N20),VALUE(LEFT(N20)))</f>
        <v>5</v>
      </c>
      <c r="AP20" s="87" t="n">
        <f aca="false">IF(ISERROR(VALUE(LEFT(O20))),LEFT(O20),VALUE(LEFT(O20)))</f>
        <v>5</v>
      </c>
      <c r="AQ20" s="87" t="n">
        <f aca="false">IF(ISERROR(VALUE(LEFT(P20))),LEFT(P20),VALUE(LEFT(P20)))</f>
        <v>5</v>
      </c>
      <c r="AR20" s="87" t="n">
        <f aca="false">IF(ISERROR(VALUE(LEFT(Q20))),LEFT(Q20),VALUE(LEFT(Q20)))</f>
        <v>5</v>
      </c>
      <c r="AS20" s="87" t="n">
        <f aca="false">IF(ISERROR(VALUE(LEFT(R20))),LEFT(R20),VALUE(LEFT(R20)))</f>
        <v>5</v>
      </c>
      <c r="AT20" s="87" t="n">
        <f aca="false">IF(ISERROR(VALUE(LEFT(S20))),LEFT(S20),VALUE(LEFT(S20)))</f>
        <v>5</v>
      </c>
      <c r="AU20" s="87" t="n">
        <f aca="false">IF(ISERROR(VALUE(LEFT(T20))),LEFT(T20),VALUE(LEFT(T20)))</f>
        <v>5</v>
      </c>
      <c r="AV20" s="87" t="str">
        <f aca="false">IF(ISERROR(VALUE(LEFT(U20))),LEFT(U20),VALUE(LEFT(U20)))</f>
        <v/>
      </c>
      <c r="AW20" s="82" t="n">
        <f aca="false">COUNTIF(AG20:AV20,"з")</f>
        <v>0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CG20" s="100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</row>
    <row r="21" customFormat="false" ht="18.75" hidden="false" customHeight="false" outlineLevel="0" collapsed="false">
      <c r="A21" s="402" t="n">
        <v>16</v>
      </c>
      <c r="B21" s="410"/>
      <c r="C21" s="404" t="s">
        <v>30</v>
      </c>
      <c r="D21" s="405" t="s">
        <v>1152</v>
      </c>
      <c r="E21" s="406" t="n">
        <v>2436</v>
      </c>
      <c r="F21" s="81" t="n">
        <v>5</v>
      </c>
      <c r="G21" s="81" t="n">
        <v>5</v>
      </c>
      <c r="H21" s="81" t="n">
        <v>4</v>
      </c>
      <c r="I21" s="81" t="n">
        <v>5</v>
      </c>
      <c r="J21" s="81" t="n">
        <v>5</v>
      </c>
      <c r="K21" s="81" t="n">
        <v>4</v>
      </c>
      <c r="L21" s="81" t="n">
        <v>4</v>
      </c>
      <c r="M21" s="81" t="n">
        <v>5</v>
      </c>
      <c r="N21" s="81" t="n">
        <v>5</v>
      </c>
      <c r="O21" s="81" t="n">
        <v>4</v>
      </c>
      <c r="P21" s="81" t="n">
        <v>5</v>
      </c>
      <c r="Q21" s="81" t="n">
        <v>4</v>
      </c>
      <c r="R21" s="81" t="n">
        <v>5</v>
      </c>
      <c r="S21" s="81" t="n">
        <v>4</v>
      </c>
      <c r="T21" s="81" t="n">
        <v>4</v>
      </c>
      <c r="U21" s="81"/>
      <c r="V21" s="82" t="n">
        <f aca="false">IF(AC21&gt;0,IF(SUM(X21:Y21)/AC21&gt;0,2,IF(AND(SUM(X21:Y21)/AC21=0,Z21/AC21&gt;0),3,IF(AND((AB21/AC21+AA21/AC21)=1,AA21/AC21&gt;0),4,5))),0)</f>
        <v>4</v>
      </c>
      <c r="W21" s="83" t="n">
        <f aca="false">COUNTIF(AG21:AV21,"б")</f>
        <v>0</v>
      </c>
      <c r="X21" s="83" t="n">
        <f aca="false">COUNTIF(AG21:AV21,"д")</f>
        <v>0</v>
      </c>
      <c r="Y21" s="83" t="n">
        <f aca="false">COUNTIF(AG21:AV21,2)+COUNTIF(AG21:AV21,"н")+COUNTIF(AG21:AV21,"д")</f>
        <v>0</v>
      </c>
      <c r="Z21" s="83" t="n">
        <f aca="false">COUNTIF(AG21:AV21,Z$5)</f>
        <v>0</v>
      </c>
      <c r="AA21" s="83" t="n">
        <f aca="false">COUNTIF(AG21:AV21,AA$5)</f>
        <v>7</v>
      </c>
      <c r="AB21" s="83" t="n">
        <f aca="false">COUNTIF(AG21:AV21,AB$5)</f>
        <v>8</v>
      </c>
      <c r="AC21" s="83" t="n">
        <f aca="false">SUM(X21:AB21)</f>
        <v>15</v>
      </c>
      <c r="AD21" s="84" t="n">
        <f aca="false">IF(ISERROR(((X21+Y21)*2+Z21*3+AA21*4+AB21*5)/SUM(X21,Y21:AB21)),"",((X21+Y21)*2+Z21*3+AA21*4+AB21*5)/SUM(X21,Y21:AB21))</f>
        <v>4.53333333333333</v>
      </c>
      <c r="AE21" s="85" t="n">
        <f aca="false">IF(AX21=5,0.5,IF(AX21=4,0.25,IF(AX21&lt;=3,0)))</f>
        <v>0</v>
      </c>
      <c r="AF21" s="17"/>
      <c r="AG21" s="87" t="n">
        <f aca="false">IF(ISERROR(VALUE(LEFT(F21))),LEFT(F21),VALUE(LEFT(F21)))</f>
        <v>5</v>
      </c>
      <c r="AH21" s="87" t="n">
        <f aca="false">IF(ISERROR(VALUE(LEFT(G21))),LEFT(G21),VALUE(LEFT(G21)))</f>
        <v>5</v>
      </c>
      <c r="AI21" s="87" t="n">
        <f aca="false">IF(ISERROR(VALUE(LEFT(H21))),LEFT(H21),VALUE(LEFT(H21)))</f>
        <v>4</v>
      </c>
      <c r="AJ21" s="87" t="n">
        <f aca="false">IF(ISERROR(VALUE(LEFT(I21))),LEFT(I21),VALUE(LEFT(I21)))</f>
        <v>5</v>
      </c>
      <c r="AK21" s="87" t="n">
        <f aca="false">IF(ISERROR(VALUE(LEFT(J21))),LEFT(J21),VALUE(LEFT(J21)))</f>
        <v>5</v>
      </c>
      <c r="AL21" s="87" t="n">
        <f aca="false">IF(ISERROR(VALUE(LEFT(K21))),LEFT(K21),VALUE(LEFT(K21)))</f>
        <v>4</v>
      </c>
      <c r="AM21" s="87" t="n">
        <f aca="false">IF(ISERROR(VALUE(LEFT(L21))),LEFT(L21),VALUE(LEFT(L21)))</f>
        <v>4</v>
      </c>
      <c r="AN21" s="87" t="n">
        <f aca="false">IF(ISERROR(VALUE(LEFT(M21))),LEFT(M21),VALUE(LEFT(M21)))</f>
        <v>5</v>
      </c>
      <c r="AO21" s="87" t="n">
        <f aca="false">IF(ISERROR(VALUE(LEFT(N21))),LEFT(N21),VALUE(LEFT(N21)))</f>
        <v>5</v>
      </c>
      <c r="AP21" s="87" t="n">
        <f aca="false">IF(ISERROR(VALUE(LEFT(O21))),LEFT(O21),VALUE(LEFT(O21)))</f>
        <v>4</v>
      </c>
      <c r="AQ21" s="87" t="n">
        <f aca="false">IF(ISERROR(VALUE(LEFT(P21))),LEFT(P21),VALUE(LEFT(P21)))</f>
        <v>5</v>
      </c>
      <c r="AR21" s="87" t="n">
        <f aca="false">IF(ISERROR(VALUE(LEFT(Q21))),LEFT(Q21),VALUE(LEFT(Q21)))</f>
        <v>4</v>
      </c>
      <c r="AS21" s="87" t="n">
        <f aca="false">IF(ISERROR(VALUE(LEFT(R21))),LEFT(R21),VALUE(LEFT(R21)))</f>
        <v>5</v>
      </c>
      <c r="AT21" s="87" t="n">
        <f aca="false">IF(ISERROR(VALUE(LEFT(S21))),LEFT(S21),VALUE(LEFT(S21)))</f>
        <v>4</v>
      </c>
      <c r="AU21" s="87" t="n">
        <f aca="false">IF(ISERROR(VALUE(LEFT(T21))),LEFT(T21),VALUE(LEFT(T21)))</f>
        <v>4</v>
      </c>
      <c r="AV21" s="87" t="str">
        <f aca="false">IF(ISERROR(VALUE(LEFT(U21))),LEFT(U21),VALUE(LEFT(U21)))</f>
        <v/>
      </c>
      <c r="AW21" s="82" t="n">
        <f aca="false">COUNTIF(AG21:AV21,"з")</f>
        <v>0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CG21" s="100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</row>
    <row r="22" customFormat="false" ht="18.75" hidden="false" customHeight="false" outlineLevel="0" collapsed="false">
      <c r="A22" s="402" t="n">
        <v>17</v>
      </c>
      <c r="B22" s="410"/>
      <c r="C22" s="404" t="s">
        <v>30</v>
      </c>
      <c r="D22" s="405" t="s">
        <v>1153</v>
      </c>
      <c r="E22" s="406" t="n">
        <v>2436</v>
      </c>
      <c r="F22" s="81" t="n">
        <v>5</v>
      </c>
      <c r="G22" s="81" t="n">
        <v>5</v>
      </c>
      <c r="H22" s="81" t="n">
        <v>5</v>
      </c>
      <c r="I22" s="81" t="n">
        <v>5</v>
      </c>
      <c r="J22" s="81" t="n">
        <v>5</v>
      </c>
      <c r="K22" s="81" t="n">
        <v>5</v>
      </c>
      <c r="L22" s="81" t="n">
        <v>4</v>
      </c>
      <c r="M22" s="81" t="n">
        <v>4</v>
      </c>
      <c r="N22" s="81" t="n">
        <v>5</v>
      </c>
      <c r="O22" s="81" t="n">
        <v>5</v>
      </c>
      <c r="P22" s="81" t="n">
        <v>4</v>
      </c>
      <c r="Q22" s="81" t="n">
        <v>4</v>
      </c>
      <c r="R22" s="81" t="n">
        <v>5</v>
      </c>
      <c r="S22" s="81" t="n">
        <v>4</v>
      </c>
      <c r="T22" s="81" t="n">
        <v>4</v>
      </c>
      <c r="U22" s="81"/>
      <c r="V22" s="82" t="n">
        <f aca="false">IF(AC22&gt;0,IF(SUM(X22:Y22)/AC22&gt;0,2,IF(AND(SUM(X22:Y22)/AC22=0,Z22/AC22&gt;0),3,IF(AND((AB22/AC22+AA22/AC22)=1,AA22/AC22&gt;0),4,5))),0)</f>
        <v>4</v>
      </c>
      <c r="W22" s="83" t="n">
        <f aca="false">COUNTIF(AG22:AV22,"б")</f>
        <v>0</v>
      </c>
      <c r="X22" s="83" t="n">
        <f aca="false">COUNTIF(AG22:AV22,"д")</f>
        <v>0</v>
      </c>
      <c r="Y22" s="83" t="n">
        <f aca="false">COUNTIF(AG22:AV22,2)+COUNTIF(AG22:AV22,"н")+COUNTIF(AG22:AV22,"д")</f>
        <v>0</v>
      </c>
      <c r="Z22" s="83" t="n">
        <f aca="false">COUNTIF(AG22:AV22,Z$5)</f>
        <v>0</v>
      </c>
      <c r="AA22" s="83" t="n">
        <f aca="false">COUNTIF(AG22:AV22,AA$5)</f>
        <v>6</v>
      </c>
      <c r="AB22" s="83" t="n">
        <f aca="false">COUNTIF(AG22:AV22,AB$5)</f>
        <v>9</v>
      </c>
      <c r="AC22" s="83" t="n">
        <f aca="false">SUM(X22:AB22)</f>
        <v>15</v>
      </c>
      <c r="AD22" s="84" t="n">
        <f aca="false">IF(ISERROR(((X22+Y22)*2+Z22*3+AA22*4+AB22*5)/SUM(X22,Y22:AB22)),"",((X22+Y22)*2+Z22*3+AA22*4+AB22*5)/SUM(X22,Y22:AB22))</f>
        <v>4.6</v>
      </c>
      <c r="AE22" s="85" t="n">
        <f aca="false">IF(AX22=5,0.5,IF(AX22=4,0.25,IF(AX22&lt;=3,0)))</f>
        <v>0</v>
      </c>
      <c r="AF22" s="17"/>
      <c r="AG22" s="87" t="n">
        <f aca="false">IF(ISERROR(VALUE(LEFT(F22))),LEFT(F22),VALUE(LEFT(F22)))</f>
        <v>5</v>
      </c>
      <c r="AH22" s="87" t="n">
        <f aca="false">IF(ISERROR(VALUE(LEFT(G22))),LEFT(G22),VALUE(LEFT(G22)))</f>
        <v>5</v>
      </c>
      <c r="AI22" s="87" t="n">
        <f aca="false">IF(ISERROR(VALUE(LEFT(H22))),LEFT(H22),VALUE(LEFT(H22)))</f>
        <v>5</v>
      </c>
      <c r="AJ22" s="87" t="n">
        <f aca="false">IF(ISERROR(VALUE(LEFT(I22))),LEFT(I22),VALUE(LEFT(I22)))</f>
        <v>5</v>
      </c>
      <c r="AK22" s="87" t="n">
        <f aca="false">IF(ISERROR(VALUE(LEFT(J22))),LEFT(J22),VALUE(LEFT(J22)))</f>
        <v>5</v>
      </c>
      <c r="AL22" s="87" t="n">
        <f aca="false">IF(ISERROR(VALUE(LEFT(K22))),LEFT(K22),VALUE(LEFT(K22)))</f>
        <v>5</v>
      </c>
      <c r="AM22" s="87" t="n">
        <f aca="false">IF(ISERROR(VALUE(LEFT(L22))),LEFT(L22),VALUE(LEFT(L22)))</f>
        <v>4</v>
      </c>
      <c r="AN22" s="87" t="n">
        <f aca="false">IF(ISERROR(VALUE(LEFT(M22))),LEFT(M22),VALUE(LEFT(M22)))</f>
        <v>4</v>
      </c>
      <c r="AO22" s="87" t="n">
        <f aca="false">IF(ISERROR(VALUE(LEFT(N22))),LEFT(N22),VALUE(LEFT(N22)))</f>
        <v>5</v>
      </c>
      <c r="AP22" s="87" t="n">
        <f aca="false">IF(ISERROR(VALUE(LEFT(O22))),LEFT(O22),VALUE(LEFT(O22)))</f>
        <v>5</v>
      </c>
      <c r="AQ22" s="87" t="n">
        <f aca="false">IF(ISERROR(VALUE(LEFT(P22))),LEFT(P22),VALUE(LEFT(P22)))</f>
        <v>4</v>
      </c>
      <c r="AR22" s="87" t="n">
        <f aca="false">IF(ISERROR(VALUE(LEFT(Q22))),LEFT(Q22),VALUE(LEFT(Q22)))</f>
        <v>4</v>
      </c>
      <c r="AS22" s="87" t="n">
        <f aca="false">IF(ISERROR(VALUE(LEFT(R22))),LEFT(R22),VALUE(LEFT(R22)))</f>
        <v>5</v>
      </c>
      <c r="AT22" s="87" t="n">
        <f aca="false">IF(ISERROR(VALUE(LEFT(S22))),LEFT(S22),VALUE(LEFT(S22)))</f>
        <v>4</v>
      </c>
      <c r="AU22" s="87" t="n">
        <f aca="false">IF(ISERROR(VALUE(LEFT(T22))),LEFT(T22),VALUE(LEFT(T22)))</f>
        <v>4</v>
      </c>
      <c r="AV22" s="87" t="str">
        <f aca="false">IF(ISERROR(VALUE(LEFT(U22))),LEFT(U22),VALUE(LEFT(U22)))</f>
        <v/>
      </c>
      <c r="AW22" s="82" t="n">
        <f aca="false">COUNTIF(AG22:AV22,"з")</f>
        <v>0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CG22" s="100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</row>
    <row r="23" customFormat="false" ht="18.75" hidden="false" customHeight="false" outlineLevel="0" collapsed="false">
      <c r="A23" s="402" t="n">
        <v>18</v>
      </c>
      <c r="B23" s="410"/>
      <c r="C23" s="404" t="s">
        <v>30</v>
      </c>
      <c r="D23" s="405" t="s">
        <v>1154</v>
      </c>
      <c r="E23" s="406" t="n">
        <v>2436</v>
      </c>
      <c r="F23" s="81" t="n">
        <v>5</v>
      </c>
      <c r="G23" s="81" t="n">
        <v>5</v>
      </c>
      <c r="H23" s="81" t="n">
        <v>5</v>
      </c>
      <c r="I23" s="81" t="n">
        <v>5</v>
      </c>
      <c r="J23" s="81" t="n">
        <v>5</v>
      </c>
      <c r="K23" s="81" t="n">
        <v>5</v>
      </c>
      <c r="L23" s="81" t="n">
        <v>5</v>
      </c>
      <c r="M23" s="81" t="n">
        <v>5</v>
      </c>
      <c r="N23" s="81" t="n">
        <v>5</v>
      </c>
      <c r="O23" s="81" t="n">
        <v>5</v>
      </c>
      <c r="P23" s="81" t="n">
        <v>5</v>
      </c>
      <c r="Q23" s="81" t="n">
        <v>5</v>
      </c>
      <c r="R23" s="81" t="n">
        <v>5</v>
      </c>
      <c r="S23" s="81" t="n">
        <v>5</v>
      </c>
      <c r="T23" s="81" t="n">
        <v>5</v>
      </c>
      <c r="U23" s="81"/>
      <c r="V23" s="82" t="n">
        <f aca="false">IF(AC23&gt;0,IF(SUM(X23:Y23)/AC23&gt;0,2,IF(AND(SUM(X23:Y23)/AC23=0,Z23/AC23&gt;0),3,IF(AND((AB23/AC23+AA23/AC23)=1,AA23/AC23&gt;0),4,5))),0)</f>
        <v>5</v>
      </c>
      <c r="W23" s="83" t="n">
        <f aca="false">COUNTIF(AG23:AV23,"б")</f>
        <v>0</v>
      </c>
      <c r="X23" s="83" t="n">
        <f aca="false">COUNTIF(AG23:AV23,"д")</f>
        <v>0</v>
      </c>
      <c r="Y23" s="83" t="n">
        <f aca="false">COUNTIF(AG23:AV23,2)+COUNTIF(AG23:AV23,"н")+COUNTIF(AG23:AV23,"д")</f>
        <v>0</v>
      </c>
      <c r="Z23" s="83" t="n">
        <f aca="false">COUNTIF(AG23:AV23,Z$5)</f>
        <v>0</v>
      </c>
      <c r="AA23" s="83" t="n">
        <f aca="false">COUNTIF(AG23:AV23,AA$5)</f>
        <v>0</v>
      </c>
      <c r="AB23" s="83" t="n">
        <f aca="false">COUNTIF(AG23:AV23,AB$5)</f>
        <v>15</v>
      </c>
      <c r="AC23" s="83" t="n">
        <f aca="false">SUM(X23:AB23)</f>
        <v>15</v>
      </c>
      <c r="AD23" s="84" t="n">
        <f aca="false">IF(ISERROR(((X23+Y23)*2+Z23*3+AA23*4+AB23*5)/SUM(X23,Y23:AB23)),"",((X23+Y23)*2+Z23*3+AA23*4+AB23*5)/SUM(X23,Y23:AB23))</f>
        <v>5</v>
      </c>
      <c r="AE23" s="85" t="n">
        <f aca="false">IF(AX23=5,0.5,IF(AX23=4,0.25,IF(AX23&lt;=3,0)))</f>
        <v>0</v>
      </c>
      <c r="AF23" s="17"/>
      <c r="AG23" s="87" t="n">
        <f aca="false">IF(ISERROR(VALUE(LEFT(F23))),LEFT(F23),VALUE(LEFT(F23)))</f>
        <v>5</v>
      </c>
      <c r="AH23" s="87" t="n">
        <f aca="false">IF(ISERROR(VALUE(LEFT(G23))),LEFT(G23),VALUE(LEFT(G23)))</f>
        <v>5</v>
      </c>
      <c r="AI23" s="87" t="n">
        <f aca="false">IF(ISERROR(VALUE(LEFT(H23))),LEFT(H23),VALUE(LEFT(H23)))</f>
        <v>5</v>
      </c>
      <c r="AJ23" s="87" t="n">
        <f aca="false">IF(ISERROR(VALUE(LEFT(I23))),LEFT(I23),VALUE(LEFT(I23)))</f>
        <v>5</v>
      </c>
      <c r="AK23" s="87" t="n">
        <f aca="false">IF(ISERROR(VALUE(LEFT(J23))),LEFT(J23),VALUE(LEFT(J23)))</f>
        <v>5</v>
      </c>
      <c r="AL23" s="87" t="n">
        <f aca="false">IF(ISERROR(VALUE(LEFT(K23))),LEFT(K23),VALUE(LEFT(K23)))</f>
        <v>5</v>
      </c>
      <c r="AM23" s="87" t="n">
        <f aca="false">IF(ISERROR(VALUE(LEFT(L23))),LEFT(L23),VALUE(LEFT(L23)))</f>
        <v>5</v>
      </c>
      <c r="AN23" s="87" t="n">
        <f aca="false">IF(ISERROR(VALUE(LEFT(M23))),LEFT(M23),VALUE(LEFT(M23)))</f>
        <v>5</v>
      </c>
      <c r="AO23" s="87" t="n">
        <f aca="false">IF(ISERROR(VALUE(LEFT(N23))),LEFT(N23),VALUE(LEFT(N23)))</f>
        <v>5</v>
      </c>
      <c r="AP23" s="87" t="n">
        <f aca="false">IF(ISERROR(VALUE(LEFT(O23))),LEFT(O23),VALUE(LEFT(O23)))</f>
        <v>5</v>
      </c>
      <c r="AQ23" s="87" t="n">
        <f aca="false">IF(ISERROR(VALUE(LEFT(P23))),LEFT(P23),VALUE(LEFT(P23)))</f>
        <v>5</v>
      </c>
      <c r="AR23" s="87" t="n">
        <f aca="false">IF(ISERROR(VALUE(LEFT(Q23))),LEFT(Q23),VALUE(LEFT(Q23)))</f>
        <v>5</v>
      </c>
      <c r="AS23" s="87" t="n">
        <f aca="false">IF(ISERROR(VALUE(LEFT(R23))),LEFT(R23),VALUE(LEFT(R23)))</f>
        <v>5</v>
      </c>
      <c r="AT23" s="87" t="n">
        <f aca="false">IF(ISERROR(VALUE(LEFT(S23))),LEFT(S23),VALUE(LEFT(S23)))</f>
        <v>5</v>
      </c>
      <c r="AU23" s="87" t="n">
        <f aca="false">IF(ISERROR(VALUE(LEFT(T23))),LEFT(T23),VALUE(LEFT(T23)))</f>
        <v>5</v>
      </c>
      <c r="AV23" s="87" t="str">
        <f aca="false">IF(ISERROR(VALUE(LEFT(U23))),LEFT(U23),VALUE(LEFT(U23)))</f>
        <v/>
      </c>
      <c r="AW23" s="82" t="n">
        <f aca="false">COUNTIF(AG23:AV23,"з")</f>
        <v>0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CG23" s="100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</row>
    <row r="24" customFormat="false" ht="18.75" hidden="false" customHeight="false" outlineLevel="0" collapsed="false">
      <c r="A24" s="402" t="n">
        <v>19</v>
      </c>
      <c r="B24" s="410"/>
      <c r="C24" s="404" t="s">
        <v>30</v>
      </c>
      <c r="D24" s="405" t="s">
        <v>1155</v>
      </c>
      <c r="E24" s="406" t="n">
        <v>2436</v>
      </c>
      <c r="F24" s="81" t="n">
        <v>5</v>
      </c>
      <c r="G24" s="81" t="n">
        <v>5</v>
      </c>
      <c r="H24" s="81" t="n">
        <v>5</v>
      </c>
      <c r="I24" s="81" t="n">
        <v>5</v>
      </c>
      <c r="J24" s="81" t="n">
        <v>5</v>
      </c>
      <c r="K24" s="81" t="n">
        <v>5</v>
      </c>
      <c r="L24" s="81" t="n">
        <v>5</v>
      </c>
      <c r="M24" s="81" t="n">
        <v>4</v>
      </c>
      <c r="N24" s="81" t="n">
        <v>5</v>
      </c>
      <c r="O24" s="81" t="n">
        <v>5</v>
      </c>
      <c r="P24" s="81" t="n">
        <v>4</v>
      </c>
      <c r="Q24" s="81" t="n">
        <v>5</v>
      </c>
      <c r="R24" s="81" t="n">
        <v>5</v>
      </c>
      <c r="S24" s="81" t="n">
        <v>5</v>
      </c>
      <c r="T24" s="81" t="n">
        <v>5</v>
      </c>
      <c r="U24" s="81"/>
      <c r="V24" s="82" t="n">
        <f aca="false">IF(AC24&gt;0,IF(SUM(X24:Y24)/AC24&gt;0,2,IF(AND(SUM(X24:Y24)/AC24=0,Z24/AC24&gt;0),3,IF(AND((AB24/AC24+AA24/AC24)=1,AA24/AC24&gt;0),4,5))),0)</f>
        <v>4</v>
      </c>
      <c r="W24" s="83" t="n">
        <f aca="false">COUNTIF(AG24:AV24,"б")</f>
        <v>0</v>
      </c>
      <c r="X24" s="83" t="n">
        <f aca="false">COUNTIF(AG24:AV24,"д")</f>
        <v>0</v>
      </c>
      <c r="Y24" s="83" t="n">
        <f aca="false">COUNTIF(AG24:AV24,2)+COUNTIF(AG24:AV24,"н")+COUNTIF(AG24:AV24,"д")</f>
        <v>0</v>
      </c>
      <c r="Z24" s="83" t="n">
        <f aca="false">COUNTIF(AG24:AV24,Z$5)</f>
        <v>0</v>
      </c>
      <c r="AA24" s="83" t="n">
        <f aca="false">COUNTIF(AG24:AV24,AA$5)</f>
        <v>2</v>
      </c>
      <c r="AB24" s="83" t="n">
        <f aca="false">COUNTIF(AG24:AV24,AB$5)</f>
        <v>13</v>
      </c>
      <c r="AC24" s="83" t="n">
        <f aca="false">SUM(X24:AB24)</f>
        <v>15</v>
      </c>
      <c r="AD24" s="84" t="n">
        <f aca="false">IF(ISERROR(((X24+Y24)*2+Z24*3+AA24*4+AB24*5)/SUM(X24,Y24:AB24)),"",((X24+Y24)*2+Z24*3+AA24*4+AB24*5)/SUM(X24,Y24:AB24))</f>
        <v>4.86666666666667</v>
      </c>
      <c r="AE24" s="85" t="n">
        <f aca="false">IF(AX24=5,0.5,IF(AX24=4,0.25,IF(AX24&lt;=3,0)))</f>
        <v>0</v>
      </c>
      <c r="AF24" s="17"/>
      <c r="AG24" s="87" t="n">
        <f aca="false">IF(ISERROR(VALUE(LEFT(F24))),LEFT(F24),VALUE(LEFT(F24)))</f>
        <v>5</v>
      </c>
      <c r="AH24" s="87" t="n">
        <f aca="false">IF(ISERROR(VALUE(LEFT(G24))),LEFT(G24),VALUE(LEFT(G24)))</f>
        <v>5</v>
      </c>
      <c r="AI24" s="87" t="n">
        <f aca="false">IF(ISERROR(VALUE(LEFT(H24))),LEFT(H24),VALUE(LEFT(H24)))</f>
        <v>5</v>
      </c>
      <c r="AJ24" s="87" t="n">
        <f aca="false">IF(ISERROR(VALUE(LEFT(I24))),LEFT(I24),VALUE(LEFT(I24)))</f>
        <v>5</v>
      </c>
      <c r="AK24" s="87" t="n">
        <f aca="false">IF(ISERROR(VALUE(LEFT(J24))),LEFT(J24),VALUE(LEFT(J24)))</f>
        <v>5</v>
      </c>
      <c r="AL24" s="87" t="n">
        <f aca="false">IF(ISERROR(VALUE(LEFT(K24))),LEFT(K24),VALUE(LEFT(K24)))</f>
        <v>5</v>
      </c>
      <c r="AM24" s="87" t="n">
        <f aca="false">IF(ISERROR(VALUE(LEFT(L24))),LEFT(L24),VALUE(LEFT(L24)))</f>
        <v>5</v>
      </c>
      <c r="AN24" s="87" t="n">
        <f aca="false">IF(ISERROR(VALUE(LEFT(M24))),LEFT(M24),VALUE(LEFT(M24)))</f>
        <v>4</v>
      </c>
      <c r="AO24" s="87" t="n">
        <f aca="false">IF(ISERROR(VALUE(LEFT(N24))),LEFT(N24),VALUE(LEFT(N24)))</f>
        <v>5</v>
      </c>
      <c r="AP24" s="87" t="n">
        <f aca="false">IF(ISERROR(VALUE(LEFT(O24))),LEFT(O24),VALUE(LEFT(O24)))</f>
        <v>5</v>
      </c>
      <c r="AQ24" s="87" t="n">
        <f aca="false">IF(ISERROR(VALUE(LEFT(P24))),LEFT(P24),VALUE(LEFT(P24)))</f>
        <v>4</v>
      </c>
      <c r="AR24" s="87" t="n">
        <f aca="false">IF(ISERROR(VALUE(LEFT(Q24))),LEFT(Q24),VALUE(LEFT(Q24)))</f>
        <v>5</v>
      </c>
      <c r="AS24" s="87" t="n">
        <f aca="false">IF(ISERROR(VALUE(LEFT(R24))),LEFT(R24),VALUE(LEFT(R24)))</f>
        <v>5</v>
      </c>
      <c r="AT24" s="87" t="n">
        <f aca="false">IF(ISERROR(VALUE(LEFT(S24))),LEFT(S24),VALUE(LEFT(S24)))</f>
        <v>5</v>
      </c>
      <c r="AU24" s="87" t="n">
        <f aca="false">IF(ISERROR(VALUE(LEFT(T24))),LEFT(T24),VALUE(LEFT(T24)))</f>
        <v>5</v>
      </c>
      <c r="AV24" s="87" t="str">
        <f aca="false">IF(ISERROR(VALUE(LEFT(U24))),LEFT(U24),VALUE(LEFT(U24)))</f>
        <v/>
      </c>
      <c r="AW24" s="82" t="n">
        <f aca="false">COUNTIF(AG24:AV24,"з")</f>
        <v>0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CG24" s="100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</row>
    <row r="25" customFormat="false" ht="18.75" hidden="false" customHeight="false" outlineLevel="0" collapsed="false">
      <c r="A25" s="402" t="n">
        <v>20</v>
      </c>
      <c r="B25" s="410"/>
      <c r="C25" s="404" t="s">
        <v>30</v>
      </c>
      <c r="D25" s="405" t="s">
        <v>1156</v>
      </c>
      <c r="E25" s="406" t="n">
        <v>2436</v>
      </c>
      <c r="F25" s="81" t="n">
        <v>5</v>
      </c>
      <c r="G25" s="81" t="n">
        <v>5</v>
      </c>
      <c r="H25" s="81" t="n">
        <v>4</v>
      </c>
      <c r="I25" s="81" t="n">
        <v>5</v>
      </c>
      <c r="J25" s="81" t="n">
        <v>5</v>
      </c>
      <c r="K25" s="81" t="n">
        <v>4</v>
      </c>
      <c r="L25" s="81" t="n">
        <v>4</v>
      </c>
      <c r="M25" s="81" t="n">
        <v>4</v>
      </c>
      <c r="N25" s="81" t="n">
        <v>5</v>
      </c>
      <c r="O25" s="81" t="n">
        <v>5</v>
      </c>
      <c r="P25" s="81" t="n">
        <v>4</v>
      </c>
      <c r="Q25" s="81" t="n">
        <v>4</v>
      </c>
      <c r="R25" s="81" t="n">
        <v>4</v>
      </c>
      <c r="S25" s="81" t="n">
        <v>4</v>
      </c>
      <c r="T25" s="81" t="n">
        <v>4</v>
      </c>
      <c r="U25" s="81"/>
      <c r="V25" s="82" t="n">
        <f aca="false">IF(AC25&gt;0,IF(SUM(X25:Y25)/AC25&gt;0,2,IF(AND(SUM(X25:Y25)/AC25=0,Z25/AC25&gt;0),3,IF(AND((AB25/AC25+AA25/AC25)=1,AA25/AC25&gt;0),4,5))),0)</f>
        <v>4</v>
      </c>
      <c r="W25" s="83" t="n">
        <f aca="false">COUNTIF(AG25:AV25,"б")</f>
        <v>0</v>
      </c>
      <c r="X25" s="83" t="n">
        <f aca="false">COUNTIF(AG25:AV25,"д")</f>
        <v>0</v>
      </c>
      <c r="Y25" s="83" t="n">
        <f aca="false">COUNTIF(AG25:AV25,2)+COUNTIF(AG25:AV25,"н")+COUNTIF(AG25:AV25,"д")</f>
        <v>0</v>
      </c>
      <c r="Z25" s="83" t="n">
        <f aca="false">COUNTIF(AG25:AV25,Z$5)</f>
        <v>0</v>
      </c>
      <c r="AA25" s="83" t="n">
        <f aca="false">COUNTIF(AG25:AV25,AA$5)</f>
        <v>9</v>
      </c>
      <c r="AB25" s="83" t="n">
        <f aca="false">COUNTIF(AG25:AV25,AB$5)</f>
        <v>6</v>
      </c>
      <c r="AC25" s="83" t="n">
        <f aca="false">SUM(X25:AB25)</f>
        <v>15</v>
      </c>
      <c r="AD25" s="84" t="n">
        <f aca="false">IF(ISERROR(((X25+Y25)*2+Z25*3+AA25*4+AB25*5)/SUM(X25,Y25:AB25)),"",((X25+Y25)*2+Z25*3+AA25*4+AB25*5)/SUM(X25,Y25:AB25))</f>
        <v>4.4</v>
      </c>
      <c r="AE25" s="85" t="n">
        <f aca="false">IF(AX25=5,0.5,IF(AX25=4,0.25,IF(AX25&lt;=3,0)))</f>
        <v>0</v>
      </c>
      <c r="AF25" s="17"/>
      <c r="AG25" s="87" t="n">
        <f aca="false">IF(ISERROR(VALUE(LEFT(F25))),LEFT(F25),VALUE(LEFT(F25)))</f>
        <v>5</v>
      </c>
      <c r="AH25" s="87" t="n">
        <f aca="false">IF(ISERROR(VALUE(LEFT(G25))),LEFT(G25),VALUE(LEFT(G25)))</f>
        <v>5</v>
      </c>
      <c r="AI25" s="87" t="n">
        <f aca="false">IF(ISERROR(VALUE(LEFT(H25))),LEFT(H25),VALUE(LEFT(H25)))</f>
        <v>4</v>
      </c>
      <c r="AJ25" s="87" t="n">
        <f aca="false">IF(ISERROR(VALUE(LEFT(I25))),LEFT(I25),VALUE(LEFT(I25)))</f>
        <v>5</v>
      </c>
      <c r="AK25" s="87" t="n">
        <f aca="false">IF(ISERROR(VALUE(LEFT(J25))),LEFT(J25),VALUE(LEFT(J25)))</f>
        <v>5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4</v>
      </c>
      <c r="AN25" s="87" t="n">
        <f aca="false">IF(ISERROR(VALUE(LEFT(M25))),LEFT(M25),VALUE(LEFT(M25)))</f>
        <v>4</v>
      </c>
      <c r="AO25" s="87" t="n">
        <f aca="false">IF(ISERROR(VALUE(LEFT(N25))),LEFT(N25),VALUE(LEFT(N25)))</f>
        <v>5</v>
      </c>
      <c r="AP25" s="87" t="n">
        <f aca="false">IF(ISERROR(VALUE(LEFT(O25))),LEFT(O25),VALUE(LEFT(O25)))</f>
        <v>5</v>
      </c>
      <c r="AQ25" s="87" t="n">
        <f aca="false">IF(ISERROR(VALUE(LEFT(P25))),LEFT(P25),VALUE(LEFT(P25)))</f>
        <v>4</v>
      </c>
      <c r="AR25" s="87" t="n">
        <f aca="false">IF(ISERROR(VALUE(LEFT(Q25))),LEFT(Q25),VALUE(LEFT(Q25)))</f>
        <v>4</v>
      </c>
      <c r="AS25" s="87" t="n">
        <f aca="false">IF(ISERROR(VALUE(LEFT(R25))),LEFT(R25),VALUE(LEFT(R25)))</f>
        <v>4</v>
      </c>
      <c r="AT25" s="87" t="n">
        <f aca="false">IF(ISERROR(VALUE(LEFT(S25))),LEFT(S25),VALUE(LEFT(S25)))</f>
        <v>4</v>
      </c>
      <c r="AU25" s="87" t="n">
        <f aca="false">IF(ISERROR(VALUE(LEFT(T25))),LEFT(T25),VALUE(LEFT(T25)))</f>
        <v>4</v>
      </c>
      <c r="AV25" s="87" t="str">
        <f aca="false">IF(ISERROR(VALUE(LEFT(U25))),LEFT(U25),VALUE(LEFT(U25)))</f>
        <v/>
      </c>
      <c r="AW25" s="82" t="n">
        <f aca="false">COUNTIF(AG25:AV25,"з")</f>
        <v>0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CG25" s="100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</row>
    <row r="26" customFormat="false" ht="18.75" hidden="false" customHeight="false" outlineLevel="0" collapsed="false">
      <c r="A26" s="402" t="n">
        <v>21</v>
      </c>
      <c r="B26" s="410"/>
      <c r="C26" s="404" t="s">
        <v>30</v>
      </c>
      <c r="D26" s="405" t="s">
        <v>1157</v>
      </c>
      <c r="E26" s="406" t="n">
        <v>2436</v>
      </c>
      <c r="F26" s="81" t="n">
        <v>5</v>
      </c>
      <c r="G26" s="81" t="s">
        <v>504</v>
      </c>
      <c r="H26" s="81" t="n">
        <v>5</v>
      </c>
      <c r="I26" s="81" t="n">
        <v>5</v>
      </c>
      <c r="J26" s="81" t="s">
        <v>504</v>
      </c>
      <c r="K26" s="81" t="n">
        <v>5</v>
      </c>
      <c r="L26" s="81" t="n">
        <v>5</v>
      </c>
      <c r="M26" s="81" t="n">
        <v>5</v>
      </c>
      <c r="N26" s="81" t="s">
        <v>504</v>
      </c>
      <c r="O26" s="81" t="n">
        <v>5</v>
      </c>
      <c r="P26" s="81" t="n">
        <v>5</v>
      </c>
      <c r="Q26" s="81" t="n">
        <v>5</v>
      </c>
      <c r="R26" s="81" t="n">
        <v>5</v>
      </c>
      <c r="S26" s="81" t="n">
        <v>5</v>
      </c>
      <c r="T26" s="81" t="n">
        <v>5</v>
      </c>
      <c r="U26" s="81"/>
      <c r="V26" s="82" t="n">
        <f aca="false">IF(AC26&gt;0,IF(SUM(X26:Y26)/AC26&gt;0,2,IF(AND(SUM(X26:Y26)/AC26=0,Z26/AC26&gt;0),3,IF(AND((AB26/AC26+AA26/AC26)=1,AA26/AC26&gt;0),4,5))),0)</f>
        <v>5</v>
      </c>
      <c r="W26" s="83" t="n">
        <f aca="false">COUNTIF(AG26:AV26,"б")</f>
        <v>0</v>
      </c>
      <c r="X26" s="83" t="n">
        <f aca="false">COUNTIF(AG26:AV26,"д")</f>
        <v>0</v>
      </c>
      <c r="Y26" s="83" t="n">
        <f aca="false">COUNTIF(AG26:AV26,2)+COUNTIF(AG26:AV26,"н")+COUNTIF(AG26:AV26,"д")</f>
        <v>0</v>
      </c>
      <c r="Z26" s="83" t="n">
        <f aca="false">COUNTIF(AG26:AV26,Z$5)</f>
        <v>0</v>
      </c>
      <c r="AA26" s="83" t="n">
        <f aca="false">COUNTIF(AG26:AV26,AA$5)</f>
        <v>0</v>
      </c>
      <c r="AB26" s="83" t="n">
        <f aca="false">COUNTIF(AG26:AV26,AB$5)</f>
        <v>12</v>
      </c>
      <c r="AC26" s="83" t="n">
        <f aca="false">SUM(X26:AB26)</f>
        <v>12</v>
      </c>
      <c r="AD26" s="84" t="n">
        <f aca="false">IF(ISERROR(((X26+Y26)*2+Z26*3+AA26*4+AB26*5)/SUM(X26,Y26:AB26)),"",((X26+Y26)*2+Z26*3+AA26*4+AB26*5)/SUM(X26,Y26:AB26))</f>
        <v>5</v>
      </c>
      <c r="AE26" s="85" t="n">
        <f aca="false">IF(AX26=5,0.5,IF(AX26=4,0.25,IF(AX26&lt;=3,0)))</f>
        <v>0</v>
      </c>
      <c r="AF26" s="17"/>
      <c r="AG26" s="87" t="n">
        <f aca="false">IF(ISERROR(VALUE(LEFT(F26))),LEFT(F26),VALUE(LEFT(F26)))</f>
        <v>5</v>
      </c>
      <c r="AH26" s="87" t="str">
        <f aca="false">IF(ISERROR(VALUE(LEFT(G26))),LEFT(G26),VALUE(LEFT(G26)))</f>
        <v>а</v>
      </c>
      <c r="AI26" s="87" t="n">
        <f aca="false">IF(ISERROR(VALUE(LEFT(H26))),LEFT(H26),VALUE(LEFT(H26)))</f>
        <v>5</v>
      </c>
      <c r="AJ26" s="87" t="n">
        <f aca="false">IF(ISERROR(VALUE(LEFT(I26))),LEFT(I26),VALUE(LEFT(I26)))</f>
        <v>5</v>
      </c>
      <c r="AK26" s="87" t="str">
        <f aca="false">IF(ISERROR(VALUE(LEFT(J26))),LEFT(J26),VALUE(LEFT(J26)))</f>
        <v>а</v>
      </c>
      <c r="AL26" s="87" t="n">
        <f aca="false">IF(ISERROR(VALUE(LEFT(K26))),LEFT(K26),VALUE(LEFT(K26)))</f>
        <v>5</v>
      </c>
      <c r="AM26" s="87" t="n">
        <f aca="false">IF(ISERROR(VALUE(LEFT(L26))),LEFT(L26),VALUE(LEFT(L26)))</f>
        <v>5</v>
      </c>
      <c r="AN26" s="87" t="n">
        <f aca="false">IF(ISERROR(VALUE(LEFT(M26))),LEFT(M26),VALUE(LEFT(M26)))</f>
        <v>5</v>
      </c>
      <c r="AO26" s="87" t="str">
        <f aca="false">IF(ISERROR(VALUE(LEFT(N26))),LEFT(N26),VALUE(LEFT(N26)))</f>
        <v>а</v>
      </c>
      <c r="AP26" s="87" t="n">
        <f aca="false">IF(ISERROR(VALUE(LEFT(O26))),LEFT(O26),VALUE(LEFT(O26)))</f>
        <v>5</v>
      </c>
      <c r="AQ26" s="87" t="n">
        <f aca="false">IF(ISERROR(VALUE(LEFT(P26))),LEFT(P26),VALUE(LEFT(P26)))</f>
        <v>5</v>
      </c>
      <c r="AR26" s="87" t="n">
        <f aca="false">IF(ISERROR(VALUE(LEFT(Q26))),LEFT(Q26),VALUE(LEFT(Q26)))</f>
        <v>5</v>
      </c>
      <c r="AS26" s="87" t="n">
        <f aca="false">IF(ISERROR(VALUE(LEFT(R26))),LEFT(R26),VALUE(LEFT(R26)))</f>
        <v>5</v>
      </c>
      <c r="AT26" s="87" t="n">
        <f aca="false">IF(ISERROR(VALUE(LEFT(S26))),LEFT(S26),VALUE(LEFT(S26)))</f>
        <v>5</v>
      </c>
      <c r="AU26" s="87" t="n">
        <f aca="false">IF(ISERROR(VALUE(LEFT(T26))),LEFT(T26),VALUE(LEFT(T26)))</f>
        <v>5</v>
      </c>
      <c r="AV26" s="87" t="str">
        <f aca="false">IF(ISERROR(VALUE(LEFT(U26))),LEFT(U26),VALUE(LEFT(U26)))</f>
        <v/>
      </c>
      <c r="AW26" s="82" t="n">
        <f aca="false">COUNTIF(AG26:AV26,"з")</f>
        <v>0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CG26" s="100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</row>
    <row r="27" customFormat="false" ht="18.75" hidden="false" customHeight="false" outlineLevel="0" collapsed="false">
      <c r="A27" s="402" t="n">
        <v>22</v>
      </c>
      <c r="B27" s="410"/>
      <c r="C27" s="404" t="s">
        <v>30</v>
      </c>
      <c r="D27" s="405" t="s">
        <v>1158</v>
      </c>
      <c r="E27" s="406" t="n">
        <v>2436</v>
      </c>
      <c r="F27" s="81" t="n">
        <v>5</v>
      </c>
      <c r="G27" s="81" t="n">
        <v>5</v>
      </c>
      <c r="H27" s="81" t="n">
        <v>5</v>
      </c>
      <c r="I27" s="81" t="n">
        <v>5</v>
      </c>
      <c r="J27" s="81" t="n">
        <v>5</v>
      </c>
      <c r="K27" s="81" t="n">
        <v>5</v>
      </c>
      <c r="L27" s="81" t="n">
        <v>5</v>
      </c>
      <c r="M27" s="81" t="n">
        <v>5</v>
      </c>
      <c r="N27" s="81" t="n">
        <v>5</v>
      </c>
      <c r="O27" s="81" t="n">
        <v>5</v>
      </c>
      <c r="P27" s="81" t="n">
        <v>5</v>
      </c>
      <c r="Q27" s="81" t="n">
        <v>5</v>
      </c>
      <c r="R27" s="81" t="n">
        <v>5</v>
      </c>
      <c r="S27" s="81" t="n">
        <v>5</v>
      </c>
      <c r="T27" s="81" t="n">
        <v>5</v>
      </c>
      <c r="U27" s="81"/>
      <c r="V27" s="82" t="n">
        <f aca="false">IF(AC27&gt;0,IF(SUM(X27:Y27)/AC27&gt;0,2,IF(AND(SUM(X27:Y27)/AC27=0,Z27/AC27&gt;0),3,IF(AND((AB27/AC27+AA27/AC27)=1,AA27/AC27&gt;0),4,5))),0)</f>
        <v>5</v>
      </c>
      <c r="W27" s="83" t="n">
        <f aca="false">COUNTIF(AG27:AV27,"б")</f>
        <v>0</v>
      </c>
      <c r="X27" s="83" t="n">
        <f aca="false">COUNTIF(AG27:AV27,"д")</f>
        <v>0</v>
      </c>
      <c r="Y27" s="83" t="n">
        <f aca="false">COUNTIF(AG27:AV27,2)+COUNTIF(AG27:AV27,"н")+COUNTIF(AG27:AV27,"д")</f>
        <v>0</v>
      </c>
      <c r="Z27" s="83" t="n">
        <f aca="false">COUNTIF(AG27:AV27,Z$5)</f>
        <v>0</v>
      </c>
      <c r="AA27" s="83" t="n">
        <f aca="false">COUNTIF(AG27:AV27,AA$5)</f>
        <v>0</v>
      </c>
      <c r="AB27" s="83" t="n">
        <f aca="false">COUNTIF(AG27:AV27,AB$5)</f>
        <v>15</v>
      </c>
      <c r="AC27" s="83" t="n">
        <f aca="false">SUM(X27:AB27)</f>
        <v>15</v>
      </c>
      <c r="AD27" s="84" t="n">
        <f aca="false">IF(ISERROR(((X27+Y27)*2+Z27*3+AA27*4+AB27*5)/SUM(X27,Y27:AB27)),"",((X27+Y27)*2+Z27*3+AA27*4+AB27*5)/SUM(X27,Y27:AB27))</f>
        <v>5</v>
      </c>
      <c r="AE27" s="85" t="n">
        <f aca="false">IF(AX27=5,0.5,IF(AX27=4,0.25,IF(AX27&lt;=3,0)))</f>
        <v>0</v>
      </c>
      <c r="AF27" s="17"/>
      <c r="AG27" s="87" t="n">
        <f aca="false">IF(ISERROR(VALUE(LEFT(F27))),LEFT(F27),VALUE(LEFT(F27)))</f>
        <v>5</v>
      </c>
      <c r="AH27" s="87" t="n">
        <f aca="false">IF(ISERROR(VALUE(LEFT(G27))),LEFT(G27),VALUE(LEFT(G27)))</f>
        <v>5</v>
      </c>
      <c r="AI27" s="87" t="n">
        <f aca="false">IF(ISERROR(VALUE(LEFT(H27))),LEFT(H27),VALUE(LEFT(H27)))</f>
        <v>5</v>
      </c>
      <c r="AJ27" s="87" t="n">
        <f aca="false">IF(ISERROR(VALUE(LEFT(I27))),LEFT(I27),VALUE(LEFT(I27)))</f>
        <v>5</v>
      </c>
      <c r="AK27" s="87" t="n">
        <f aca="false">IF(ISERROR(VALUE(LEFT(J27))),LEFT(J27),VALUE(LEFT(J27)))</f>
        <v>5</v>
      </c>
      <c r="AL27" s="87" t="n">
        <f aca="false">IF(ISERROR(VALUE(LEFT(K27))),LEFT(K27),VALUE(LEFT(K27)))</f>
        <v>5</v>
      </c>
      <c r="AM27" s="87" t="n">
        <f aca="false">IF(ISERROR(VALUE(LEFT(L27))),LEFT(L27),VALUE(LEFT(L27)))</f>
        <v>5</v>
      </c>
      <c r="AN27" s="87" t="n">
        <f aca="false">IF(ISERROR(VALUE(LEFT(M27))),LEFT(M27),VALUE(LEFT(M27)))</f>
        <v>5</v>
      </c>
      <c r="AO27" s="87" t="n">
        <f aca="false">IF(ISERROR(VALUE(LEFT(N27))),LEFT(N27),VALUE(LEFT(N27)))</f>
        <v>5</v>
      </c>
      <c r="AP27" s="87" t="n">
        <f aca="false">IF(ISERROR(VALUE(LEFT(O27))),LEFT(O27),VALUE(LEFT(O27)))</f>
        <v>5</v>
      </c>
      <c r="AQ27" s="87" t="n">
        <f aca="false">IF(ISERROR(VALUE(LEFT(P27))),LEFT(P27),VALUE(LEFT(P27)))</f>
        <v>5</v>
      </c>
      <c r="AR27" s="87" t="n">
        <f aca="false">IF(ISERROR(VALUE(LEFT(Q27))),LEFT(Q27),VALUE(LEFT(Q27)))</f>
        <v>5</v>
      </c>
      <c r="AS27" s="87" t="n">
        <f aca="false">IF(ISERROR(VALUE(LEFT(R27))),LEFT(R27),VALUE(LEFT(R27)))</f>
        <v>5</v>
      </c>
      <c r="AT27" s="87" t="n">
        <f aca="false">IF(ISERROR(VALUE(LEFT(S27))),LEFT(S27),VALUE(LEFT(S27)))</f>
        <v>5</v>
      </c>
      <c r="AU27" s="87" t="n">
        <f aca="false">IF(ISERROR(VALUE(LEFT(T27))),LEFT(T27),VALUE(LEFT(T27)))</f>
        <v>5</v>
      </c>
      <c r="AV27" s="87" t="str">
        <f aca="false">IF(ISERROR(VALUE(LEFT(U27))),LEFT(U27),VALUE(LEFT(U27)))</f>
        <v/>
      </c>
      <c r="AW27" s="82" t="n">
        <f aca="false">COUNTIF(AG27:AV27,"з")</f>
        <v>0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CG27" s="100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</row>
    <row r="28" customFormat="false" ht="18.75" hidden="false" customHeight="false" outlineLevel="0" collapsed="false">
      <c r="A28" s="402" t="n">
        <v>23</v>
      </c>
      <c r="B28" s="410"/>
      <c r="C28" s="404" t="s">
        <v>30</v>
      </c>
      <c r="D28" s="405" t="s">
        <v>1159</v>
      </c>
      <c r="E28" s="406" t="n">
        <v>2436</v>
      </c>
      <c r="F28" s="81" t="n">
        <v>5</v>
      </c>
      <c r="G28" s="81" t="n">
        <v>5</v>
      </c>
      <c r="H28" s="81" t="n">
        <v>4</v>
      </c>
      <c r="I28" s="81" t="n">
        <v>5</v>
      </c>
      <c r="J28" s="81" t="n">
        <v>5</v>
      </c>
      <c r="K28" s="81" t="n">
        <v>4</v>
      </c>
      <c r="L28" s="81" t="n">
        <v>5</v>
      </c>
      <c r="M28" s="81" t="n">
        <v>4</v>
      </c>
      <c r="N28" s="81" t="n">
        <v>5</v>
      </c>
      <c r="O28" s="81" t="n">
        <v>4</v>
      </c>
      <c r="P28" s="81" t="n">
        <v>5</v>
      </c>
      <c r="Q28" s="81" t="n">
        <v>5</v>
      </c>
      <c r="R28" s="81" t="n">
        <v>5</v>
      </c>
      <c r="S28" s="81" t="n">
        <v>5</v>
      </c>
      <c r="T28" s="81" t="n">
        <v>4</v>
      </c>
      <c r="U28" s="81"/>
      <c r="V28" s="82" t="n">
        <f aca="false">IF(AC28&gt;0,IF(SUM(X28:Y28)/AC28&gt;0,2,IF(AND(SUM(X28:Y28)/AC28=0,Z28/AC28&gt;0),3,IF(AND((AB28/AC28+AA28/AC28)=1,AA28/AC28&gt;0),4,5))),0)</f>
        <v>4</v>
      </c>
      <c r="W28" s="83" t="n">
        <f aca="false">COUNTIF(AG28:AV28,"б")</f>
        <v>0</v>
      </c>
      <c r="X28" s="83" t="n">
        <f aca="false">COUNTIF(AG28:AV28,"д")</f>
        <v>0</v>
      </c>
      <c r="Y28" s="83" t="n">
        <f aca="false">COUNTIF(AG28:AV28,2)+COUNTIF(AG28:AV28,"н")+COUNTIF(AG28:AV28,"д")</f>
        <v>0</v>
      </c>
      <c r="Z28" s="83" t="n">
        <f aca="false">COUNTIF(AG28:AV28,Z$5)</f>
        <v>0</v>
      </c>
      <c r="AA28" s="83" t="n">
        <f aca="false">COUNTIF(AG28:AV28,AA$5)</f>
        <v>5</v>
      </c>
      <c r="AB28" s="83" t="n">
        <f aca="false">COUNTIF(AG28:AV28,AB$5)</f>
        <v>10</v>
      </c>
      <c r="AC28" s="83" t="n">
        <f aca="false">SUM(X28:AB28)</f>
        <v>15</v>
      </c>
      <c r="AD28" s="84" t="n">
        <f aca="false">IF(ISERROR(((X28+Y28)*2+Z28*3+AA28*4+AB28*5)/SUM(X28,Y28:AB28)),"",((X28+Y28)*2+Z28*3+AA28*4+AB28*5)/SUM(X28,Y28:AB28))</f>
        <v>4.66666666666667</v>
      </c>
      <c r="AE28" s="85" t="n">
        <f aca="false">IF(AX28=5,0.5,IF(AX28=4,0.25,IF(AX28&lt;=3,0)))</f>
        <v>0</v>
      </c>
      <c r="AF28" s="17"/>
      <c r="AG28" s="87" t="n">
        <f aca="false">IF(ISERROR(VALUE(LEFT(F28))),LEFT(F28),VALUE(LEFT(F28)))</f>
        <v>5</v>
      </c>
      <c r="AH28" s="87" t="n">
        <f aca="false">IF(ISERROR(VALUE(LEFT(G28))),LEFT(G28),VALUE(LEFT(G28)))</f>
        <v>5</v>
      </c>
      <c r="AI28" s="87" t="n">
        <f aca="false">IF(ISERROR(VALUE(LEFT(H28))),LEFT(H28),VALUE(LEFT(H28)))</f>
        <v>4</v>
      </c>
      <c r="AJ28" s="87" t="n">
        <f aca="false">IF(ISERROR(VALUE(LEFT(I28))),LEFT(I28),VALUE(LEFT(I28)))</f>
        <v>5</v>
      </c>
      <c r="AK28" s="87" t="n">
        <f aca="false">IF(ISERROR(VALUE(LEFT(J28))),LEFT(J28),VALUE(LEFT(J28)))</f>
        <v>5</v>
      </c>
      <c r="AL28" s="87" t="n">
        <f aca="false">IF(ISERROR(VALUE(LEFT(K28))),LEFT(K28),VALUE(LEFT(K28)))</f>
        <v>4</v>
      </c>
      <c r="AM28" s="87" t="n">
        <f aca="false">IF(ISERROR(VALUE(LEFT(L28))),LEFT(L28),VALUE(LEFT(L28)))</f>
        <v>5</v>
      </c>
      <c r="AN28" s="87" t="n">
        <f aca="false">IF(ISERROR(VALUE(LEFT(M28))),LEFT(M28),VALUE(LEFT(M28)))</f>
        <v>4</v>
      </c>
      <c r="AO28" s="87" t="n">
        <f aca="false">IF(ISERROR(VALUE(LEFT(N28))),LEFT(N28),VALUE(LEFT(N28)))</f>
        <v>5</v>
      </c>
      <c r="AP28" s="87" t="n">
        <f aca="false">IF(ISERROR(VALUE(LEFT(O28))),LEFT(O28),VALUE(LEFT(O28)))</f>
        <v>4</v>
      </c>
      <c r="AQ28" s="87" t="n">
        <f aca="false">IF(ISERROR(VALUE(LEFT(P28))),LEFT(P28),VALUE(LEFT(P28)))</f>
        <v>5</v>
      </c>
      <c r="AR28" s="87" t="n">
        <f aca="false">IF(ISERROR(VALUE(LEFT(Q28))),LEFT(Q28),VALUE(LEFT(Q28)))</f>
        <v>5</v>
      </c>
      <c r="AS28" s="87" t="n">
        <f aca="false">IF(ISERROR(VALUE(LEFT(R28))),LEFT(R28),VALUE(LEFT(R28)))</f>
        <v>5</v>
      </c>
      <c r="AT28" s="87" t="n">
        <f aca="false">IF(ISERROR(VALUE(LEFT(S28))),LEFT(S28),VALUE(LEFT(S28)))</f>
        <v>5</v>
      </c>
      <c r="AU28" s="87" t="n">
        <f aca="false">IF(ISERROR(VALUE(LEFT(T28))),LEFT(T28),VALUE(LEFT(T28)))</f>
        <v>4</v>
      </c>
      <c r="AV28" s="87" t="str">
        <f aca="false">IF(ISERROR(VALUE(LEFT(U28))),LEFT(U28),VALUE(LEFT(U28)))</f>
        <v/>
      </c>
      <c r="AW28" s="82" t="n">
        <f aca="false">COUNTIF(AG28:AV28,"з")</f>
        <v>0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CG28" s="100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</row>
    <row r="29" customFormat="false" ht="18.75" hidden="false" customHeight="false" outlineLevel="0" collapsed="false">
      <c r="A29" s="402" t="n">
        <v>24</v>
      </c>
      <c r="B29" s="410"/>
      <c r="C29" s="404" t="s">
        <v>30</v>
      </c>
      <c r="D29" s="405" t="s">
        <v>1160</v>
      </c>
      <c r="E29" s="406" t="n">
        <v>2436</v>
      </c>
      <c r="F29" s="81" t="n">
        <v>5</v>
      </c>
      <c r="G29" s="81" t="s">
        <v>504</v>
      </c>
      <c r="H29" s="81" t="n">
        <v>4</v>
      </c>
      <c r="I29" s="81" t="n">
        <v>4</v>
      </c>
      <c r="J29" s="81" t="s">
        <v>504</v>
      </c>
      <c r="K29" s="81" t="n">
        <v>5</v>
      </c>
      <c r="L29" s="81" t="n">
        <v>4</v>
      </c>
      <c r="M29" s="81" t="n">
        <v>4</v>
      </c>
      <c r="N29" s="81" t="n">
        <v>5</v>
      </c>
      <c r="O29" s="81" t="n">
        <v>4</v>
      </c>
      <c r="P29" s="81" t="n">
        <v>4</v>
      </c>
      <c r="Q29" s="81" t="n">
        <v>4</v>
      </c>
      <c r="R29" s="81" t="n">
        <v>4</v>
      </c>
      <c r="S29" s="81" t="n">
        <v>4</v>
      </c>
      <c r="T29" s="81" t="n">
        <v>4</v>
      </c>
      <c r="U29" s="81"/>
      <c r="V29" s="82" t="n">
        <f aca="false">IF(AC29&gt;0,IF(SUM(X29:Y29)/AC29&gt;0,2,IF(AND(SUM(X29:Y29)/AC29=0,Z29/AC29&gt;0),3,IF(AND((AB29/AC29+AA29/AC29)=1,AA29/AC29&gt;0),4,5))),0)</f>
        <v>4</v>
      </c>
      <c r="W29" s="83" t="n">
        <f aca="false">COUNTIF(AG29:AV29,"б")</f>
        <v>0</v>
      </c>
      <c r="X29" s="83" t="n">
        <f aca="false">COUNTIF(AG29:AV29,"д")</f>
        <v>0</v>
      </c>
      <c r="Y29" s="83" t="n">
        <f aca="false">COUNTIF(AG29:AV29,2)+COUNTIF(AG29:AV29,"н")+COUNTIF(AG29:AV29,"д")</f>
        <v>0</v>
      </c>
      <c r="Z29" s="83" t="n">
        <f aca="false">COUNTIF(AG29:AV29,Z$5)</f>
        <v>0</v>
      </c>
      <c r="AA29" s="83" t="n">
        <f aca="false">COUNTIF(AG29:AV29,AA$5)</f>
        <v>10</v>
      </c>
      <c r="AB29" s="83" t="n">
        <f aca="false">COUNTIF(AG29:AV29,AB$5)</f>
        <v>3</v>
      </c>
      <c r="AC29" s="83" t="n">
        <f aca="false">SUM(X29:AB29)</f>
        <v>13</v>
      </c>
      <c r="AD29" s="84" t="n">
        <f aca="false">IF(ISERROR(((X29+Y29)*2+Z29*3+AA29*4+AB29*5)/SUM(X29,Y29:AB29)),"",((X29+Y29)*2+Z29*3+AA29*4+AB29*5)/SUM(X29,Y29:AB29))</f>
        <v>4.23076923076923</v>
      </c>
      <c r="AE29" s="85" t="n">
        <f aca="false">IF(AX29=5,0.5,IF(AX29=4,0.25,IF(AX29&lt;=3,0)))</f>
        <v>0</v>
      </c>
      <c r="AF29" s="17"/>
      <c r="AG29" s="87" t="n">
        <f aca="false">IF(ISERROR(VALUE(LEFT(F29))),LEFT(F29),VALUE(LEFT(F29)))</f>
        <v>5</v>
      </c>
      <c r="AH29" s="87" t="str">
        <f aca="false">IF(ISERROR(VALUE(LEFT(G29))),LEFT(G29),VALUE(LEFT(G29)))</f>
        <v>а</v>
      </c>
      <c r="AI29" s="87" t="n">
        <f aca="false">IF(ISERROR(VALUE(LEFT(H29))),LEFT(H29),VALUE(LEFT(H29)))</f>
        <v>4</v>
      </c>
      <c r="AJ29" s="87" t="n">
        <f aca="false">IF(ISERROR(VALUE(LEFT(I29))),LEFT(I29),VALUE(LEFT(I29)))</f>
        <v>4</v>
      </c>
      <c r="AK29" s="87" t="str">
        <f aca="false">IF(ISERROR(VALUE(LEFT(J29))),LEFT(J29),VALUE(LEFT(J29)))</f>
        <v>а</v>
      </c>
      <c r="AL29" s="87" t="n">
        <f aca="false">IF(ISERROR(VALUE(LEFT(K29))),LEFT(K29),VALUE(LEFT(K29)))</f>
        <v>5</v>
      </c>
      <c r="AM29" s="87" t="n">
        <f aca="false">IF(ISERROR(VALUE(LEFT(L29))),LEFT(L29),VALUE(LEFT(L29)))</f>
        <v>4</v>
      </c>
      <c r="AN29" s="87" t="n">
        <f aca="false">IF(ISERROR(VALUE(LEFT(M29))),LEFT(M29),VALUE(LEFT(M29)))</f>
        <v>4</v>
      </c>
      <c r="AO29" s="87" t="n">
        <f aca="false">IF(ISERROR(VALUE(LEFT(N29))),LEFT(N29),VALUE(LEFT(N29)))</f>
        <v>5</v>
      </c>
      <c r="AP29" s="87" t="n">
        <f aca="false">IF(ISERROR(VALUE(LEFT(O29))),LEFT(O29),VALUE(LEFT(O29)))</f>
        <v>4</v>
      </c>
      <c r="AQ29" s="87" t="n">
        <f aca="false">IF(ISERROR(VALUE(LEFT(P29))),LEFT(P29),VALUE(LEFT(P29)))</f>
        <v>4</v>
      </c>
      <c r="AR29" s="87" t="n">
        <f aca="false">IF(ISERROR(VALUE(LEFT(Q29))),LEFT(Q29),VALUE(LEFT(Q29)))</f>
        <v>4</v>
      </c>
      <c r="AS29" s="87" t="n">
        <f aca="false">IF(ISERROR(VALUE(LEFT(R29))),LEFT(R29),VALUE(LEFT(R29)))</f>
        <v>4</v>
      </c>
      <c r="AT29" s="87" t="n">
        <f aca="false">IF(ISERROR(VALUE(LEFT(S29))),LEFT(S29),VALUE(LEFT(S29)))</f>
        <v>4</v>
      </c>
      <c r="AU29" s="87" t="n">
        <f aca="false">IF(ISERROR(VALUE(LEFT(T29))),LEFT(T29),VALUE(LEFT(T29)))</f>
        <v>4</v>
      </c>
      <c r="AV29" s="87" t="str">
        <f aca="false">IF(ISERROR(VALUE(LEFT(U29))),LEFT(U29),VALUE(LEFT(U29)))</f>
        <v/>
      </c>
      <c r="AW29" s="82" t="n">
        <f aca="false">COUNTIF(AG29:AV29,"з")</f>
        <v>0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CG29" s="100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</row>
    <row r="30" customFormat="false" ht="18.75" hidden="true" customHeight="false" outlineLevel="0" collapsed="false">
      <c r="A30" s="402"/>
      <c r="B30" s="410"/>
      <c r="C30" s="404"/>
      <c r="D30" s="405"/>
      <c r="E30" s="406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2"/>
      <c r="W30" s="83"/>
      <c r="X30" s="83"/>
      <c r="Y30" s="83"/>
      <c r="Z30" s="83"/>
      <c r="AA30" s="83"/>
      <c r="AB30" s="83"/>
      <c r="AC30" s="83"/>
      <c r="AD30" s="84"/>
      <c r="AE30" s="85"/>
      <c r="AF30" s="1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2"/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CG30" s="100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</row>
    <row r="31" customFormat="false" ht="18.75" hidden="true" customHeight="false" outlineLevel="0" collapsed="false">
      <c r="A31" s="402"/>
      <c r="B31" s="410"/>
      <c r="C31" s="404"/>
      <c r="D31" s="405"/>
      <c r="E31" s="406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2"/>
      <c r="W31" s="83"/>
      <c r="X31" s="83"/>
      <c r="Y31" s="83"/>
      <c r="Z31" s="83"/>
      <c r="AA31" s="83"/>
      <c r="AB31" s="83"/>
      <c r="AC31" s="83"/>
      <c r="AD31" s="84"/>
      <c r="AE31" s="85"/>
      <c r="AF31" s="1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2"/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CG31" s="100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</row>
    <row r="32" customFormat="false" ht="18.75" hidden="true" customHeight="false" outlineLevel="0" collapsed="false">
      <c r="A32" s="402"/>
      <c r="B32" s="410"/>
      <c r="C32" s="404"/>
      <c r="D32" s="405"/>
      <c r="E32" s="406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2"/>
      <c r="W32" s="83"/>
      <c r="X32" s="83"/>
      <c r="Y32" s="83"/>
      <c r="Z32" s="83"/>
      <c r="AA32" s="83"/>
      <c r="AB32" s="83"/>
      <c r="AC32" s="83"/>
      <c r="AD32" s="84"/>
      <c r="AE32" s="85"/>
      <c r="AF32" s="1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2"/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CG32" s="100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</row>
    <row r="33" customFormat="false" ht="18.75" hidden="true" customHeight="false" outlineLevel="0" collapsed="false">
      <c r="A33" s="402"/>
      <c r="B33" s="410"/>
      <c r="C33" s="404"/>
      <c r="D33" s="405"/>
      <c r="E33" s="406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2"/>
      <c r="W33" s="83"/>
      <c r="X33" s="83"/>
      <c r="Y33" s="83"/>
      <c r="Z33" s="83"/>
      <c r="AA33" s="83"/>
      <c r="AB33" s="83"/>
      <c r="AC33" s="83"/>
      <c r="AD33" s="84"/>
      <c r="AE33" s="85"/>
      <c r="AF33" s="1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2"/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CG33" s="100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</row>
    <row r="34" customFormat="false" ht="18.75" hidden="true" customHeight="false" outlineLevel="0" collapsed="false">
      <c r="A34" s="402"/>
      <c r="B34" s="410"/>
      <c r="C34" s="404"/>
      <c r="D34" s="405"/>
      <c r="E34" s="406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2"/>
      <c r="W34" s="83"/>
      <c r="X34" s="83"/>
      <c r="Y34" s="83"/>
      <c r="Z34" s="83"/>
      <c r="AA34" s="83"/>
      <c r="AB34" s="83"/>
      <c r="AC34" s="83"/>
      <c r="AD34" s="84"/>
      <c r="AE34" s="85"/>
      <c r="AF34" s="1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2"/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CG34" s="100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</row>
    <row r="35" customFormat="false" ht="18.75" hidden="true" customHeight="false" outlineLevel="0" collapsed="false">
      <c r="A35" s="402"/>
      <c r="B35" s="410"/>
      <c r="C35" s="404"/>
      <c r="D35" s="405"/>
      <c r="E35" s="406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2"/>
      <c r="W35" s="83"/>
      <c r="X35" s="83"/>
      <c r="Y35" s="83"/>
      <c r="Z35" s="83"/>
      <c r="AA35" s="83"/>
      <c r="AB35" s="83"/>
      <c r="AC35" s="83"/>
      <c r="AD35" s="84"/>
      <c r="AE35" s="85"/>
      <c r="AF35" s="1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2"/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CG35" s="100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</row>
    <row r="36" customFormat="false" ht="18.75" hidden="true" customHeight="false" outlineLevel="0" collapsed="false">
      <c r="A36" s="402"/>
      <c r="B36" s="410"/>
      <c r="C36" s="404"/>
      <c r="D36" s="405"/>
      <c r="E36" s="406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2"/>
      <c r="W36" s="83"/>
      <c r="X36" s="83"/>
      <c r="Y36" s="83"/>
      <c r="Z36" s="83"/>
      <c r="AA36" s="83"/>
      <c r="AB36" s="83"/>
      <c r="AC36" s="83"/>
      <c r="AD36" s="84"/>
      <c r="AE36" s="85"/>
      <c r="AF36" s="1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2"/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CG36" s="100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</row>
    <row r="37" customFormat="false" ht="18" hidden="true" customHeight="true" outlineLevel="0" collapsed="false">
      <c r="A37" s="402"/>
      <c r="B37" s="410"/>
      <c r="C37" s="404"/>
      <c r="D37" s="405"/>
      <c r="E37" s="406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2" t="n">
        <f aca="false">IF(AC37&gt;0,IF(SUM(X37:Y37)/AC37&gt;0,2,IF(AND(SUM(X37:Y37)/AC37=0,Z37/AC37&gt;0),3,IF(AND((AB37/AC37+AA37/AC37)=1,AA37/AC37&gt;0),4,5))),0)</f>
        <v>0</v>
      </c>
      <c r="W37" s="83" t="n">
        <f aca="false">COUNTIF(AG37:AV37,"б")</f>
        <v>0</v>
      </c>
      <c r="X37" s="83" t="n">
        <f aca="false">COUNTIF(AG37:AV37,"д")</f>
        <v>0</v>
      </c>
      <c r="Y37" s="83" t="n">
        <f aca="false">COUNTIF(AG37:AV37,2)+COUNTIF(AG37:AV37,"н")+COUNTIF(AG37:AV37,"д")</f>
        <v>0</v>
      </c>
      <c r="Z37" s="83" t="n">
        <f aca="false">COUNTIF(AG37:AV37,Z$5)</f>
        <v>0</v>
      </c>
      <c r="AA37" s="83" t="n">
        <f aca="false">COUNTIF(AG37:AV37,AA$5)</f>
        <v>0</v>
      </c>
      <c r="AB37" s="83" t="n">
        <f aca="false">COUNTIF(AG37:AV37,AB$5)</f>
        <v>0</v>
      </c>
      <c r="AC37" s="83" t="n">
        <f aca="false">SUM(X37:AB37)</f>
        <v>0</v>
      </c>
      <c r="AD37" s="84" t="str">
        <f aca="false">IF(ISERROR(((X37+Y37)*2+Z37*3+AA37*4+AB37*5)/SUM(X37,Y37:AB37)),"",((X37+Y37)*2+Z37*3+AA37*4+AB37*5)/SUM(X37,Y37:AB37))</f>
        <v/>
      </c>
      <c r="AE37" s="85" t="n">
        <f aca="false">IF(AX37=5,0.5,IF(AX37=4,0.25,IF(AX37&lt;=3,0)))</f>
        <v>0</v>
      </c>
      <c r="AF37" s="17"/>
      <c r="AG37" s="87" t="str">
        <f aca="false">IF(ISERROR(VALUE(LEFT(F37))),LEFT(F37),VALUE(LEFT(F37)))</f>
        <v/>
      </c>
      <c r="AH37" s="87" t="str">
        <f aca="false">IF(ISERROR(VALUE(LEFT(G37))),LEFT(G37),VALUE(LEFT(G37)))</f>
        <v/>
      </c>
      <c r="AI37" s="87" t="str">
        <f aca="false">IF(ISERROR(VALUE(LEFT(H37))),LEFT(H37),VALUE(LEFT(H37)))</f>
        <v/>
      </c>
      <c r="AJ37" s="87" t="str">
        <f aca="false">IF(ISERROR(VALUE(LEFT(I37))),LEFT(I37),VALUE(LEFT(I37)))</f>
        <v/>
      </c>
      <c r="AK37" s="87" t="str">
        <f aca="false">IF(ISERROR(VALUE(LEFT(J37))),LEFT(J37),VALUE(LEFT(J37)))</f>
        <v/>
      </c>
      <c r="AL37" s="87" t="str">
        <f aca="false">IF(ISERROR(VALUE(LEFT(K37))),LEFT(K37),VALUE(LEFT(K37)))</f>
        <v/>
      </c>
      <c r="AM37" s="87" t="str">
        <f aca="false">IF(ISERROR(VALUE(LEFT(L37))),LEFT(L37),VALUE(LEFT(L37)))</f>
        <v/>
      </c>
      <c r="AN37" s="87" t="str">
        <f aca="false">IF(ISERROR(VALUE(LEFT(M37))),LEFT(M37),VALUE(LEFT(M37)))</f>
        <v/>
      </c>
      <c r="AO37" s="87" t="str">
        <f aca="false">IF(ISERROR(VALUE(LEFT(N37))),LEFT(N37),VALUE(LEFT(N37)))</f>
        <v/>
      </c>
      <c r="AP37" s="87" t="str">
        <f aca="false">IF(ISERROR(VALUE(LEFT(O37))),LEFT(O37),VALUE(LEFT(O37)))</f>
        <v/>
      </c>
      <c r="AQ37" s="87" t="str">
        <f aca="false">IF(ISERROR(VALUE(LEFT(P37))),LEFT(P37),VALUE(LEFT(P37)))</f>
        <v/>
      </c>
      <c r="AR37" s="87" t="str">
        <f aca="false">IF(ISERROR(VALUE(LEFT(Q37))),LEFT(Q37),VALUE(LEFT(Q37)))</f>
        <v/>
      </c>
      <c r="AS37" s="87" t="str">
        <f aca="false">IF(ISERROR(VALUE(LEFT(R37))),LEFT(R37),VALUE(LEFT(R37)))</f>
        <v/>
      </c>
      <c r="AT37" s="87" t="str">
        <f aca="false">IF(ISERROR(VALUE(LEFT(S37))),LEFT(S37),VALUE(LEFT(S37)))</f>
        <v/>
      </c>
      <c r="AU37" s="87" t="str">
        <f aca="false">IF(ISERROR(VALUE(LEFT(T37))),LEFT(T37),VALUE(LEFT(T37)))</f>
        <v/>
      </c>
      <c r="AV37" s="87" t="str">
        <f aca="false">IF(ISERROR(VALUE(LEFT(U37))),LEFT(U37),VALUE(LEFT(U37)))</f>
        <v/>
      </c>
      <c r="AW37" s="82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CG37" s="100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</row>
    <row r="38" customFormat="false" ht="18" hidden="true" customHeight="true" outlineLevel="0" collapsed="false">
      <c r="A38" s="402"/>
      <c r="B38" s="184"/>
      <c r="C38" s="404"/>
      <c r="D38" s="405"/>
      <c r="E38" s="406"/>
      <c r="F38" s="81"/>
      <c r="G38" s="81"/>
      <c r="H38" s="81"/>
      <c r="I38" s="411"/>
      <c r="J38" s="411"/>
      <c r="K38" s="411"/>
      <c r="L38" s="411"/>
      <c r="M38" s="411"/>
      <c r="N38" s="411"/>
      <c r="O38" s="411"/>
      <c r="P38" s="411"/>
      <c r="Q38" s="411"/>
      <c r="R38" s="110"/>
      <c r="S38" s="81"/>
      <c r="T38" s="81"/>
      <c r="U38" s="81"/>
      <c r="V38" s="82" t="n">
        <f aca="false">IF(AC38&gt;0,IF(SUM(X38:Y38)/AC38&gt;0,2,IF(AND(SUM(X38:Y38)/AC38=0,Z38/AC38&gt;0),3,IF(AND((AB38/AC38+AA38/AC38)=1,AA38/AC38&gt;0),4,5))),0)</f>
        <v>0</v>
      </c>
      <c r="W38" s="83" t="n">
        <f aca="false">COUNTIF(AG38:AV38,"б")</f>
        <v>0</v>
      </c>
      <c r="X38" s="83" t="n">
        <f aca="false">COUNTIF(AG38:AV38,"д")</f>
        <v>0</v>
      </c>
      <c r="Y38" s="83" t="n">
        <f aca="false">COUNTIF(AG38:AV38,2)+COUNTIF(AG38:AV38,"н")+COUNTIF(AG38:AV38,"д")</f>
        <v>0</v>
      </c>
      <c r="Z38" s="83" t="n">
        <f aca="false">COUNTIF(AG38:AV38,Z$5)</f>
        <v>0</v>
      </c>
      <c r="AA38" s="83" t="n">
        <f aca="false">COUNTIF(AG38:AV38,AA$5)</f>
        <v>0</v>
      </c>
      <c r="AB38" s="83" t="n">
        <f aca="false">COUNTIF(AG38:AV38,AB$5)</f>
        <v>0</v>
      </c>
      <c r="AC38" s="83" t="n">
        <f aca="false">SUM(X38:AB38)</f>
        <v>0</v>
      </c>
      <c r="AD38" s="84" t="str">
        <f aca="false">IF(ISERROR(((X38+Y38)*2+Z38*3+AA38*4+AB38*5)/SUM(X38,Y38:AB38)),"",((X38+Y38)*2+Z38*3+AA38*4+AB38*5)/SUM(X38,Y38:AB38))</f>
        <v/>
      </c>
      <c r="AE38" s="85" t="n">
        <f aca="false">IF(AX38=5,0.5,IF(AX38=4,0.25,IF(AX38&lt;=3,0)))</f>
        <v>0</v>
      </c>
      <c r="AF38" s="17"/>
      <c r="AG38" s="87" t="str">
        <f aca="false">IF(ISERROR(VALUE(LEFT(F38))),LEFT(F38),VALUE(LEFT(F38)))</f>
        <v/>
      </c>
      <c r="AH38" s="87" t="str">
        <f aca="false">IF(ISERROR(VALUE(LEFT(G38))),LEFT(G38),VALUE(LEFT(G38)))</f>
        <v/>
      </c>
      <c r="AI38" s="87" t="str">
        <f aca="false">IF(ISERROR(VALUE(LEFT(H38))),LEFT(H38),VALUE(LEFT(H38)))</f>
        <v/>
      </c>
      <c r="AJ38" s="87" t="str">
        <f aca="false">IF(ISERROR(VALUE(LEFT(I38))),LEFT(I38),VALUE(LEFT(I38)))</f>
        <v/>
      </c>
      <c r="AK38" s="87" t="str">
        <f aca="false">IF(ISERROR(VALUE(LEFT(J38))),LEFT(J38),VALUE(LEFT(J38)))</f>
        <v/>
      </c>
      <c r="AL38" s="87" t="str">
        <f aca="false">IF(ISERROR(VALUE(LEFT(K38))),LEFT(K38),VALUE(LEFT(K38)))</f>
        <v/>
      </c>
      <c r="AM38" s="87" t="str">
        <f aca="false">IF(ISERROR(VALUE(LEFT(L38))),LEFT(L38),VALUE(LEFT(L38)))</f>
        <v/>
      </c>
      <c r="AN38" s="87" t="str">
        <f aca="false">IF(ISERROR(VALUE(LEFT(M38))),LEFT(M38),VALUE(LEFT(M38)))</f>
        <v/>
      </c>
      <c r="AO38" s="87" t="str">
        <f aca="false">IF(ISERROR(VALUE(LEFT(N38))),LEFT(N38),VALUE(LEFT(N38)))</f>
        <v/>
      </c>
      <c r="AP38" s="87" t="str">
        <f aca="false">IF(ISERROR(VALUE(LEFT(O38))),LEFT(O38),VALUE(LEFT(O38)))</f>
        <v/>
      </c>
      <c r="AQ38" s="87" t="str">
        <f aca="false">IF(ISERROR(VALUE(LEFT(P38))),LEFT(P38),VALUE(LEFT(P38)))</f>
        <v/>
      </c>
      <c r="AR38" s="87" t="str">
        <f aca="false">IF(ISERROR(VALUE(LEFT(Q38))),LEFT(Q38),VALUE(LEFT(Q38)))</f>
        <v/>
      </c>
      <c r="AS38" s="87" t="str">
        <f aca="false">IF(ISERROR(VALUE(LEFT(R38))),LEFT(R38),VALUE(LEFT(R38)))</f>
        <v/>
      </c>
      <c r="AT38" s="87" t="str">
        <f aca="false">IF(ISERROR(VALUE(LEFT(S38))),LEFT(S38),VALUE(LEFT(S38)))</f>
        <v/>
      </c>
      <c r="AU38" s="87" t="str">
        <f aca="false">IF(ISERROR(VALUE(LEFT(T38))),LEFT(T38),VALUE(LEFT(T38)))</f>
        <v/>
      </c>
      <c r="AV38" s="87" t="str">
        <f aca="false">IF(ISERROR(VALUE(LEFT(U38))),LEFT(U38),VALUE(LEFT(U38)))</f>
        <v/>
      </c>
      <c r="AW38" s="82" t="n">
        <f aca="false">COUNTIF(AG38:AV38,"з")</f>
        <v>0</v>
      </c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00"/>
      <c r="CG38" s="100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</row>
    <row r="39" customFormat="false" ht="18" hidden="true" customHeight="true" outlineLevel="0" collapsed="false">
      <c r="A39" s="402"/>
      <c r="B39" s="184"/>
      <c r="C39" s="404"/>
      <c r="D39" s="405"/>
      <c r="E39" s="406"/>
      <c r="F39" s="81"/>
      <c r="G39" s="81"/>
      <c r="H39" s="81"/>
      <c r="I39" s="411"/>
      <c r="J39" s="411"/>
      <c r="K39" s="411"/>
      <c r="L39" s="411"/>
      <c r="M39" s="411"/>
      <c r="N39" s="411"/>
      <c r="O39" s="411"/>
      <c r="P39" s="411"/>
      <c r="Q39" s="411"/>
      <c r="R39" s="110"/>
      <c r="S39" s="81"/>
      <c r="T39" s="81"/>
      <c r="U39" s="81"/>
      <c r="V39" s="82" t="n">
        <f aca="false">IF(AC39&gt;0,IF(SUM(X39:Y39)/AC39&gt;0,2,IF(AND(SUM(X39:Y39)/AC39=0,Z39/AC39&gt;0),3,IF(AND((AB39/AC39+AA39/AC39)=1,AA39/AC39&gt;0),4,5))),0)</f>
        <v>0</v>
      </c>
      <c r="W39" s="83" t="n">
        <f aca="false">COUNTIF(AG39:AV39,"б")</f>
        <v>0</v>
      </c>
      <c r="X39" s="83" t="n">
        <f aca="false">COUNTIF(AG39:AV39,"д")</f>
        <v>0</v>
      </c>
      <c r="Y39" s="83" t="n">
        <f aca="false">COUNTIF(AG39:AV39,2)+COUNTIF(AG39:AV39,"н")+COUNTIF(AG39:AV39,"д")</f>
        <v>0</v>
      </c>
      <c r="Z39" s="83" t="n">
        <f aca="false">COUNTIF(AG39:AV39,Z$5)</f>
        <v>0</v>
      </c>
      <c r="AA39" s="83" t="n">
        <f aca="false">COUNTIF(AG39:AV39,AA$5)</f>
        <v>0</v>
      </c>
      <c r="AB39" s="83" t="n">
        <f aca="false">COUNTIF(AG39:AV39,AB$5)</f>
        <v>0</v>
      </c>
      <c r="AC39" s="83" t="n">
        <f aca="false">SUM(X39:AB39)</f>
        <v>0</v>
      </c>
      <c r="AD39" s="84" t="str">
        <f aca="false">IF(ISERROR(((X39+Y39)*2+Z39*3+AA39*4+AB39*5)/SUM(X39,Y39:AB39)),"",((X39+Y39)*2+Z39*3+AA39*4+AB39*5)/SUM(X39,Y39:AB39))</f>
        <v/>
      </c>
      <c r="AE39" s="85" t="n">
        <f aca="false">IF(AX39=5,0.5,IF(AX39=4,0.25,IF(AX39&lt;=3,0)))</f>
        <v>0</v>
      </c>
      <c r="AF39" s="17"/>
      <c r="AG39" s="87" t="str">
        <f aca="false">IF(ISERROR(VALUE(LEFT(F39))),LEFT(F39),VALUE(LEFT(F39)))</f>
        <v/>
      </c>
      <c r="AH39" s="87" t="str">
        <f aca="false">IF(ISERROR(VALUE(LEFT(G39))),LEFT(G39),VALUE(LEFT(G39)))</f>
        <v/>
      </c>
      <c r="AI39" s="87" t="str">
        <f aca="false">IF(ISERROR(VALUE(LEFT(H39))),LEFT(H39),VALUE(LEFT(H39)))</f>
        <v/>
      </c>
      <c r="AJ39" s="87" t="str">
        <f aca="false">IF(ISERROR(VALUE(LEFT(I39))),LEFT(I39),VALUE(LEFT(I39)))</f>
        <v/>
      </c>
      <c r="AK39" s="87" t="str">
        <f aca="false">IF(ISERROR(VALUE(LEFT(J39))),LEFT(J39),VALUE(LEFT(J39)))</f>
        <v/>
      </c>
      <c r="AL39" s="87" t="str">
        <f aca="false">IF(ISERROR(VALUE(LEFT(K39))),LEFT(K39),VALUE(LEFT(K39)))</f>
        <v/>
      </c>
      <c r="AM39" s="87" t="str">
        <f aca="false">IF(ISERROR(VALUE(LEFT(L39))),LEFT(L39),VALUE(LEFT(L39)))</f>
        <v/>
      </c>
      <c r="AN39" s="87" t="str">
        <f aca="false">IF(ISERROR(VALUE(LEFT(M39))),LEFT(M39),VALUE(LEFT(M39)))</f>
        <v/>
      </c>
      <c r="AO39" s="87" t="str">
        <f aca="false">IF(ISERROR(VALUE(LEFT(N39))),LEFT(N39),VALUE(LEFT(N39)))</f>
        <v/>
      </c>
      <c r="AP39" s="87" t="str">
        <f aca="false">IF(ISERROR(VALUE(LEFT(O39))),LEFT(O39),VALUE(LEFT(O39)))</f>
        <v/>
      </c>
      <c r="AQ39" s="87" t="str">
        <f aca="false">IF(ISERROR(VALUE(LEFT(P39))),LEFT(P39),VALUE(LEFT(P39)))</f>
        <v/>
      </c>
      <c r="AR39" s="87" t="str">
        <f aca="false">IF(ISERROR(VALUE(LEFT(Q39))),LEFT(Q39),VALUE(LEFT(Q39)))</f>
        <v/>
      </c>
      <c r="AS39" s="87" t="str">
        <f aca="false">IF(ISERROR(VALUE(LEFT(R39))),LEFT(R39),VALUE(LEFT(R39)))</f>
        <v/>
      </c>
      <c r="AT39" s="87" t="str">
        <f aca="false">IF(ISERROR(VALUE(LEFT(S39))),LEFT(S39),VALUE(LEFT(S39)))</f>
        <v/>
      </c>
      <c r="AU39" s="87" t="str">
        <f aca="false">IF(ISERROR(VALUE(LEFT(T39))),LEFT(T39),VALUE(LEFT(T39)))</f>
        <v/>
      </c>
      <c r="AV39" s="87" t="str">
        <f aca="false">IF(ISERROR(VALUE(LEFT(U39))),LEFT(U39),VALUE(LEFT(U39)))</f>
        <v/>
      </c>
      <c r="AW39" s="82" t="n">
        <f aca="false">COUNTIF(AG39:AV39,"з")</f>
        <v>0</v>
      </c>
      <c r="AX39" s="100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/>
      <c r="BM39" s="101"/>
      <c r="BN39" s="101"/>
      <c r="BO39" s="100"/>
      <c r="CG39" s="100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</row>
    <row r="40" customFormat="false" ht="18" hidden="true" customHeight="true" outlineLevel="0" collapsed="false">
      <c r="A40" s="402"/>
      <c r="B40" s="412"/>
      <c r="C40" s="404"/>
      <c r="D40" s="405"/>
      <c r="E40" s="406"/>
      <c r="F40" s="81"/>
      <c r="G40" s="81"/>
      <c r="H40" s="81"/>
      <c r="I40" s="81"/>
      <c r="J40" s="81"/>
      <c r="K40" s="81"/>
      <c r="L40" s="110"/>
      <c r="M40" s="81"/>
      <c r="N40" s="81"/>
      <c r="O40" s="110"/>
      <c r="P40" s="81"/>
      <c r="Q40" s="110"/>
      <c r="R40" s="110"/>
      <c r="S40" s="81"/>
      <c r="T40" s="81"/>
      <c r="U40" s="81"/>
      <c r="V40" s="82" t="n">
        <f aca="false">IF(AC40&gt;0,IF(SUM(X40:Y40)/AC40&gt;0,2,IF(AND(SUM(X40:Y40)/AC40=0,Z40/AC40&gt;0),3,IF(AND((AB40/AC40+AA40/AC40)=1,AA40/AC40&gt;0),4,5))),0)</f>
        <v>0</v>
      </c>
      <c r="W40" s="83" t="n">
        <f aca="false">COUNTIF(AG40:AV40,"б")</f>
        <v>0</v>
      </c>
      <c r="X40" s="83" t="n">
        <f aca="false">COUNTIF(AG40:AV40,"д")</f>
        <v>0</v>
      </c>
      <c r="Y40" s="83" t="n">
        <f aca="false">COUNTIF(AG40:AV40,2)+COUNTIF(AG40:AV40,"н")+COUNTIF(AG40:AV40,"д")</f>
        <v>0</v>
      </c>
      <c r="Z40" s="83" t="n">
        <f aca="false">COUNTIF(AG40:AV40,Z$5)</f>
        <v>0</v>
      </c>
      <c r="AA40" s="83" t="n">
        <f aca="false">COUNTIF(AG40:AV40,AA$5)</f>
        <v>0</v>
      </c>
      <c r="AB40" s="83" t="n">
        <f aca="false">COUNTIF(AG40:AV40,AB$5)</f>
        <v>0</v>
      </c>
      <c r="AC40" s="83" t="n">
        <f aca="false">SUM(X40:AB40)</f>
        <v>0</v>
      </c>
      <c r="AD40" s="84" t="str">
        <f aca="false">IF(ISERROR(((X40+Y40)*2+Z40*3+AA40*4+AB40*5)/SUM(X40,Y40:AB40)),"",((X40+Y40)*2+Z40*3+AA40*4+AB40*5)/SUM(X40,Y40:AB40))</f>
        <v/>
      </c>
      <c r="AE40" s="85" t="n">
        <f aca="false">IF(AX40=5,0.5,IF(AX40=4,0.25,IF(AX40&lt;=3,0)))</f>
        <v>0</v>
      </c>
      <c r="AF40" s="17"/>
      <c r="AG40" s="87" t="str">
        <f aca="false">IF(ISERROR(VALUE(LEFT(F40))),LEFT(F40),VALUE(LEFT(F40)))</f>
        <v/>
      </c>
      <c r="AH40" s="87" t="str">
        <f aca="false">IF(ISERROR(VALUE(LEFT(G40))),LEFT(G40),VALUE(LEFT(G40)))</f>
        <v/>
      </c>
      <c r="AI40" s="87" t="str">
        <f aca="false">IF(ISERROR(VALUE(LEFT(H40))),LEFT(H40),VALUE(LEFT(H40)))</f>
        <v/>
      </c>
      <c r="AJ40" s="87" t="str">
        <f aca="false">IF(ISERROR(VALUE(LEFT(I40))),LEFT(I40),VALUE(LEFT(I40)))</f>
        <v/>
      </c>
      <c r="AK40" s="87" t="str">
        <f aca="false">IF(ISERROR(VALUE(LEFT(J40))),LEFT(J40),VALUE(LEFT(J40)))</f>
        <v/>
      </c>
      <c r="AL40" s="87" t="str">
        <f aca="false">IF(ISERROR(VALUE(LEFT(K40))),LEFT(K40),VALUE(LEFT(K40)))</f>
        <v/>
      </c>
      <c r="AM40" s="87" t="str">
        <f aca="false">IF(ISERROR(VALUE(LEFT(L40))),LEFT(L40),VALUE(LEFT(L40)))</f>
        <v/>
      </c>
      <c r="AN40" s="87" t="str">
        <f aca="false">IF(ISERROR(VALUE(LEFT(M40))),LEFT(M40),VALUE(LEFT(M40)))</f>
        <v/>
      </c>
      <c r="AO40" s="87" t="str">
        <f aca="false">IF(ISERROR(VALUE(LEFT(N40))),LEFT(N40),VALUE(LEFT(N40)))</f>
        <v/>
      </c>
      <c r="AP40" s="87" t="str">
        <f aca="false">IF(ISERROR(VALUE(LEFT(O40))),LEFT(O40),VALUE(LEFT(O40)))</f>
        <v/>
      </c>
      <c r="AQ40" s="87" t="str">
        <f aca="false">IF(ISERROR(VALUE(LEFT(P40))),LEFT(P40),VALUE(LEFT(P40)))</f>
        <v/>
      </c>
      <c r="AR40" s="87" t="str">
        <f aca="false">IF(ISERROR(VALUE(LEFT(Q40))),LEFT(Q40),VALUE(LEFT(Q40)))</f>
        <v/>
      </c>
      <c r="AS40" s="87" t="str">
        <f aca="false">IF(ISERROR(VALUE(LEFT(R40))),LEFT(R40),VALUE(LEFT(R40)))</f>
        <v/>
      </c>
      <c r="AT40" s="87" t="str">
        <f aca="false">IF(ISERROR(VALUE(LEFT(S40))),LEFT(S40),VALUE(LEFT(S40)))</f>
        <v/>
      </c>
      <c r="AU40" s="87" t="str">
        <f aca="false">IF(ISERROR(VALUE(LEFT(T40))),LEFT(T40),VALUE(LEFT(T40)))</f>
        <v/>
      </c>
      <c r="AV40" s="87" t="str">
        <f aca="false">IF(ISERROR(VALUE(LEFT(U40))),LEFT(U40),VALUE(LEFT(U40)))</f>
        <v/>
      </c>
      <c r="AW40" s="82" t="n">
        <f aca="false">COUNTIF(AG40:AV40,"з")</f>
        <v>0</v>
      </c>
      <c r="AX40" s="100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/>
      <c r="BN40" s="101"/>
      <c r="BO40" s="100"/>
      <c r="CG40" s="100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</row>
    <row r="41" customFormat="false" ht="18" hidden="true" customHeight="true" outlineLevel="0" collapsed="false">
      <c r="A41" s="402"/>
      <c r="B41" s="412"/>
      <c r="C41" s="404"/>
      <c r="D41" s="405"/>
      <c r="E41" s="406"/>
      <c r="F41" s="81"/>
      <c r="G41" s="81"/>
      <c r="H41" s="81"/>
      <c r="I41" s="81"/>
      <c r="J41" s="81"/>
      <c r="K41" s="81"/>
      <c r="L41" s="110"/>
      <c r="M41" s="81"/>
      <c r="N41" s="81"/>
      <c r="O41" s="110"/>
      <c r="P41" s="81"/>
      <c r="Q41" s="110"/>
      <c r="R41" s="110"/>
      <c r="S41" s="81"/>
      <c r="T41" s="81"/>
      <c r="U41" s="81"/>
      <c r="V41" s="82" t="n">
        <f aca="false">IF(AC41&gt;0,IF(SUM(X41:Y41)/AC41&gt;0,2,IF(AND(SUM(X41:Y41)/AC41=0,Z41/AC41&gt;0),3,IF(AND((AB41/AC41+AA41/AC41)=1,AA41/AC41&gt;0),4,5))),0)</f>
        <v>0</v>
      </c>
      <c r="W41" s="83" t="n">
        <f aca="false">COUNTIF(AG41:AV41,"б")</f>
        <v>0</v>
      </c>
      <c r="X41" s="83" t="n">
        <f aca="false">COUNTIF(AG41:AV41,"д")</f>
        <v>0</v>
      </c>
      <c r="Y41" s="83" t="n">
        <f aca="false">COUNTIF(AG41:AV41,2)+COUNTIF(AG41:AV41,"н")+COUNTIF(AG41:AV41,"д")</f>
        <v>0</v>
      </c>
      <c r="Z41" s="83" t="n">
        <f aca="false">COUNTIF(AG41:AV41,Z$5)</f>
        <v>0</v>
      </c>
      <c r="AA41" s="83" t="n">
        <f aca="false">COUNTIF(AG41:AV41,AA$5)</f>
        <v>0</v>
      </c>
      <c r="AB41" s="83" t="n">
        <f aca="false">COUNTIF(AG41:AV41,AB$5)</f>
        <v>0</v>
      </c>
      <c r="AC41" s="83" t="n">
        <f aca="false">SUM(X41:AB41)</f>
        <v>0</v>
      </c>
      <c r="AD41" s="84" t="str">
        <f aca="false">IF(ISERROR(((X41+Y41)*2+Z41*3+AA41*4+AB41*5)/SUM(X41,Y41:AB41)),"",((X41+Y41)*2+Z41*3+AA41*4+AB41*5)/SUM(X41,Y41:AB41))</f>
        <v/>
      </c>
      <c r="AE41" s="85" t="n">
        <f aca="false">IF(AX41=5,0.5,IF(AX41=4,0.25,IF(AX41&lt;=3,0)))</f>
        <v>0</v>
      </c>
      <c r="AF41" s="17"/>
      <c r="AG41" s="87" t="str">
        <f aca="false">IF(ISERROR(VALUE(LEFT(F41))),LEFT(F41),VALUE(LEFT(F41)))</f>
        <v/>
      </c>
      <c r="AH41" s="87" t="str">
        <f aca="false">IF(ISERROR(VALUE(LEFT(G41))),LEFT(G41),VALUE(LEFT(G41)))</f>
        <v/>
      </c>
      <c r="AI41" s="87" t="str">
        <f aca="false">IF(ISERROR(VALUE(LEFT(H41))),LEFT(H41),VALUE(LEFT(H41)))</f>
        <v/>
      </c>
      <c r="AJ41" s="87" t="str">
        <f aca="false">IF(ISERROR(VALUE(LEFT(I41))),LEFT(I41),VALUE(LEFT(I41)))</f>
        <v/>
      </c>
      <c r="AK41" s="87" t="str">
        <f aca="false">IF(ISERROR(VALUE(LEFT(J41))),LEFT(J41),VALUE(LEFT(J41)))</f>
        <v/>
      </c>
      <c r="AL41" s="87" t="str">
        <f aca="false">IF(ISERROR(VALUE(LEFT(K41))),LEFT(K41),VALUE(LEFT(K41)))</f>
        <v/>
      </c>
      <c r="AM41" s="87" t="str">
        <f aca="false">IF(ISERROR(VALUE(LEFT(L41))),LEFT(L41),VALUE(LEFT(L41)))</f>
        <v/>
      </c>
      <c r="AN41" s="87" t="str">
        <f aca="false">IF(ISERROR(VALUE(LEFT(M41))),LEFT(M41),VALUE(LEFT(M41)))</f>
        <v/>
      </c>
      <c r="AO41" s="87" t="str">
        <f aca="false">IF(ISERROR(VALUE(LEFT(N41))),LEFT(N41),VALUE(LEFT(N41)))</f>
        <v/>
      </c>
      <c r="AP41" s="87" t="str">
        <f aca="false">IF(ISERROR(VALUE(LEFT(O41))),LEFT(O41),VALUE(LEFT(O41)))</f>
        <v/>
      </c>
      <c r="AQ41" s="87" t="str">
        <f aca="false">IF(ISERROR(VALUE(LEFT(P41))),LEFT(P41),VALUE(LEFT(P41)))</f>
        <v/>
      </c>
      <c r="AR41" s="87" t="str">
        <f aca="false">IF(ISERROR(VALUE(LEFT(Q41))),LEFT(Q41),VALUE(LEFT(Q41)))</f>
        <v/>
      </c>
      <c r="AS41" s="87" t="str">
        <f aca="false">IF(ISERROR(VALUE(LEFT(R41))),LEFT(R41),VALUE(LEFT(R41)))</f>
        <v/>
      </c>
      <c r="AT41" s="87" t="str">
        <f aca="false">IF(ISERROR(VALUE(LEFT(S41))),LEFT(S41),VALUE(LEFT(S41)))</f>
        <v/>
      </c>
      <c r="AU41" s="87" t="str">
        <f aca="false">IF(ISERROR(VALUE(LEFT(T41))),LEFT(T41),VALUE(LEFT(T41)))</f>
        <v/>
      </c>
      <c r="AV41" s="87" t="str">
        <f aca="false">IF(ISERROR(VALUE(LEFT(U41))),LEFT(U41),VALUE(LEFT(U41)))</f>
        <v/>
      </c>
      <c r="AW41" s="82" t="n">
        <f aca="false">COUNTIF(AG41:AV41,"з")</f>
        <v>0</v>
      </c>
      <c r="AX41" s="100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1"/>
      <c r="BO41" s="100"/>
      <c r="CG41" s="100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</row>
    <row r="42" customFormat="false" ht="18" hidden="true" customHeight="true" outlineLevel="0" collapsed="false">
      <c r="A42" s="402"/>
      <c r="B42" s="412"/>
      <c r="C42" s="413"/>
      <c r="D42" s="414"/>
      <c r="E42" s="415"/>
      <c r="F42" s="81"/>
      <c r="G42" s="81"/>
      <c r="H42" s="81"/>
      <c r="I42" s="81"/>
      <c r="J42" s="81"/>
      <c r="K42" s="81"/>
      <c r="L42" s="110"/>
      <c r="M42" s="81"/>
      <c r="N42" s="81"/>
      <c r="O42" s="110"/>
      <c r="P42" s="81"/>
      <c r="Q42" s="110"/>
      <c r="R42" s="110"/>
      <c r="S42" s="81"/>
      <c r="T42" s="81"/>
      <c r="U42" s="81"/>
      <c r="V42" s="82" t="n">
        <f aca="false">IF(AC42&gt;0,IF(SUM(X42:Y42)/AC42&gt;0,2,IF(AND(SUM(X42:Y42)/AC42=0,Z42/AC42&gt;0),3,IF(AND((AB42/AC42+AA42/AC42)=1,AA42/AC42&gt;0),4,5))),0)</f>
        <v>0</v>
      </c>
      <c r="W42" s="83" t="n">
        <f aca="false">COUNTIF(AG42:AV42,"б")</f>
        <v>0</v>
      </c>
      <c r="X42" s="83" t="n">
        <f aca="false">COUNTIF(AG42:AV42,"д")</f>
        <v>0</v>
      </c>
      <c r="Y42" s="83" t="n">
        <f aca="false">COUNTIF(AG42:AV42,2)+COUNTIF(AG42:AV42,"н")+COUNTIF(AG42:AV42,"д")</f>
        <v>0</v>
      </c>
      <c r="Z42" s="83" t="n">
        <f aca="false">COUNTIF(AG42:AV42,Z$5)</f>
        <v>0</v>
      </c>
      <c r="AA42" s="83" t="n">
        <f aca="false">COUNTIF(AG42:AV42,AA$5)</f>
        <v>0</v>
      </c>
      <c r="AB42" s="83" t="n">
        <f aca="false">COUNTIF(AG42:AV42,AB$5)</f>
        <v>0</v>
      </c>
      <c r="AC42" s="83" t="n">
        <f aca="false">SUM(X42:AB42)</f>
        <v>0</v>
      </c>
      <c r="AD42" s="84" t="str">
        <f aca="false">IF(ISERROR(((X42+Y42)*2+Z42*3+AA42*4+AB42*5)/SUM(X42,Y42:AB42)),"",((X42+Y42)*2+Z42*3+AA42*4+AB42*5)/SUM(X42,Y42:AB42))</f>
        <v/>
      </c>
      <c r="AE42" s="85" t="n">
        <f aca="false">IF(AX42=5,0.5,IF(AX42=4,0.25,IF(AX42&lt;=3,0)))</f>
        <v>0</v>
      </c>
      <c r="AF42" s="17"/>
      <c r="AG42" s="87" t="str">
        <f aca="false">IF(ISERROR(VALUE(LEFT(F42))),LEFT(F42),VALUE(LEFT(F42)))</f>
        <v/>
      </c>
      <c r="AH42" s="87" t="str">
        <f aca="false">IF(ISERROR(VALUE(LEFT(G42))),LEFT(G42),VALUE(LEFT(G42)))</f>
        <v/>
      </c>
      <c r="AI42" s="87" t="str">
        <f aca="false">IF(ISERROR(VALUE(LEFT(H42))),LEFT(H42),VALUE(LEFT(H42)))</f>
        <v/>
      </c>
      <c r="AJ42" s="87" t="str">
        <f aca="false">IF(ISERROR(VALUE(LEFT(I42))),LEFT(I42),VALUE(LEFT(I42)))</f>
        <v/>
      </c>
      <c r="AK42" s="87" t="str">
        <f aca="false">IF(ISERROR(VALUE(LEFT(J42))),LEFT(J42),VALUE(LEFT(J42)))</f>
        <v/>
      </c>
      <c r="AL42" s="87" t="str">
        <f aca="false">IF(ISERROR(VALUE(LEFT(K42))),LEFT(K42),VALUE(LEFT(K42)))</f>
        <v/>
      </c>
      <c r="AM42" s="87" t="str">
        <f aca="false">IF(ISERROR(VALUE(LEFT(L42))),LEFT(L42),VALUE(LEFT(L42)))</f>
        <v/>
      </c>
      <c r="AN42" s="87" t="str">
        <f aca="false">IF(ISERROR(VALUE(LEFT(M42))),LEFT(M42),VALUE(LEFT(M42)))</f>
        <v/>
      </c>
      <c r="AO42" s="87" t="str">
        <f aca="false">IF(ISERROR(VALUE(LEFT(N42))),LEFT(N42),VALUE(LEFT(N42)))</f>
        <v/>
      </c>
      <c r="AP42" s="87" t="str">
        <f aca="false">IF(ISERROR(VALUE(LEFT(O42))),LEFT(O42),VALUE(LEFT(O42)))</f>
        <v/>
      </c>
      <c r="AQ42" s="87" t="str">
        <f aca="false">IF(ISERROR(VALUE(LEFT(P42))),LEFT(P42),VALUE(LEFT(P42)))</f>
        <v/>
      </c>
      <c r="AR42" s="87" t="str">
        <f aca="false">IF(ISERROR(VALUE(LEFT(Q42))),LEFT(Q42),VALUE(LEFT(Q42)))</f>
        <v/>
      </c>
      <c r="AS42" s="87" t="str">
        <f aca="false">IF(ISERROR(VALUE(LEFT(R42))),LEFT(R42),VALUE(LEFT(R42)))</f>
        <v/>
      </c>
      <c r="AT42" s="87" t="str">
        <f aca="false">IF(ISERROR(VALUE(LEFT(S42))),LEFT(S42),VALUE(LEFT(S42)))</f>
        <v/>
      </c>
      <c r="AU42" s="87" t="str">
        <f aca="false">IF(ISERROR(VALUE(LEFT(T42))),LEFT(T42),VALUE(LEFT(T42)))</f>
        <v/>
      </c>
      <c r="AV42" s="87" t="str">
        <f aca="false">IF(ISERROR(VALUE(LEFT(U42))),LEFT(U42),VALUE(LEFT(U42)))</f>
        <v/>
      </c>
      <c r="AW42" s="82" t="n">
        <f aca="false">COUNTIF(AG42:AV42,"з")</f>
        <v>0</v>
      </c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00"/>
      <c r="CG42" s="100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</row>
    <row r="43" customFormat="false" ht="18" hidden="true" customHeight="true" outlineLevel="0" collapsed="false">
      <c r="A43" s="416"/>
      <c r="B43" s="417"/>
      <c r="C43" s="417"/>
      <c r="D43" s="417"/>
      <c r="E43" s="97"/>
      <c r="F43" s="81"/>
      <c r="G43" s="81"/>
      <c r="H43" s="81"/>
      <c r="I43" s="81"/>
      <c r="J43" s="81"/>
      <c r="K43" s="81"/>
      <c r="L43" s="110"/>
      <c r="M43" s="81"/>
      <c r="N43" s="81"/>
      <c r="O43" s="110"/>
      <c r="P43" s="81"/>
      <c r="Q43" s="81"/>
      <c r="R43" s="110"/>
      <c r="S43" s="81"/>
      <c r="T43" s="81"/>
      <c r="U43" s="81"/>
      <c r="V43" s="82" t="n">
        <f aca="false">IF(AC43&gt;0,IF(SUM(X43:Y43)/AC43&gt;0,2,IF(AND(SUM(X43:Y43)/AC43=0,Z43/AC43&gt;0),3,IF(AND((AB43/AC43+AA43/AC43)=1,AA43/AC43&gt;0),4,5))),0)</f>
        <v>0</v>
      </c>
      <c r="W43" s="83" t="n">
        <f aca="false">COUNTIF(AG43:AV43,"б")</f>
        <v>0</v>
      </c>
      <c r="X43" s="83" t="n">
        <f aca="false">COUNTIF(AG43:AV43,"д")</f>
        <v>0</v>
      </c>
      <c r="Y43" s="83" t="n">
        <f aca="false">COUNTIF(AG43:AV43,2)+COUNTIF(AG43:AV43,"н")+COUNTIF(AG43:AV43,"д")</f>
        <v>0</v>
      </c>
      <c r="Z43" s="83" t="n">
        <f aca="false">COUNTIF(AG43:AV43,Z$5)</f>
        <v>0</v>
      </c>
      <c r="AA43" s="83" t="n">
        <f aca="false">COUNTIF(AG43:AV43,AA$5)</f>
        <v>0</v>
      </c>
      <c r="AB43" s="83" t="n">
        <f aca="false">COUNTIF(AG43:AV43,AB$5)</f>
        <v>0</v>
      </c>
      <c r="AC43" s="83" t="n">
        <f aca="false">SUM(X43:AB43)</f>
        <v>0</v>
      </c>
      <c r="AD43" s="84" t="str">
        <f aca="false">IF(ISERROR(((X43+Y43)*2+Z43*3+AA43*4+AB43*5)/SUM(X43,Y43:AB43)),"",((X43+Y43)*2+Z43*3+AA43*4+AB43*5)/SUM(X43,Y43:AB43))</f>
        <v/>
      </c>
      <c r="AE43" s="85" t="n">
        <f aca="false">IF(AX43=5,0.5,IF(AX43=4,0.25,IF(AX43&lt;=3,0)))</f>
        <v>0</v>
      </c>
      <c r="AF43" s="17"/>
      <c r="AG43" s="87" t="str">
        <f aca="false">IF(ISERROR(VALUE(LEFT(F43))),LEFT(F43),VALUE(LEFT(F43)))</f>
        <v/>
      </c>
      <c r="AH43" s="87" t="str">
        <f aca="false">IF(ISERROR(VALUE(LEFT(G43))),LEFT(G43),VALUE(LEFT(G43)))</f>
        <v/>
      </c>
      <c r="AI43" s="87" t="str">
        <f aca="false">IF(ISERROR(VALUE(LEFT(H43))),LEFT(H43),VALUE(LEFT(H43)))</f>
        <v/>
      </c>
      <c r="AJ43" s="87" t="str">
        <f aca="false">IF(ISERROR(VALUE(LEFT(I43))),LEFT(I43),VALUE(LEFT(I43)))</f>
        <v/>
      </c>
      <c r="AK43" s="87" t="str">
        <f aca="false">IF(ISERROR(VALUE(LEFT(J43))),LEFT(J43),VALUE(LEFT(J43)))</f>
        <v/>
      </c>
      <c r="AL43" s="87" t="str">
        <f aca="false">IF(ISERROR(VALUE(LEFT(K43))),LEFT(K43),VALUE(LEFT(K43)))</f>
        <v/>
      </c>
      <c r="AM43" s="87" t="str">
        <f aca="false">IF(ISERROR(VALUE(LEFT(L43))),LEFT(L43),VALUE(LEFT(L43)))</f>
        <v/>
      </c>
      <c r="AN43" s="87" t="str">
        <f aca="false">IF(ISERROR(VALUE(LEFT(M43))),LEFT(M43),VALUE(LEFT(M43)))</f>
        <v/>
      </c>
      <c r="AO43" s="87" t="str">
        <f aca="false">IF(ISERROR(VALUE(LEFT(N43))),LEFT(N43),VALUE(LEFT(N43)))</f>
        <v/>
      </c>
      <c r="AP43" s="87" t="str">
        <f aca="false">IF(ISERROR(VALUE(LEFT(O43))),LEFT(O43),VALUE(LEFT(O43)))</f>
        <v/>
      </c>
      <c r="AQ43" s="87" t="str">
        <f aca="false">IF(ISERROR(VALUE(LEFT(P43))),LEFT(P43),VALUE(LEFT(P43)))</f>
        <v/>
      </c>
      <c r="AR43" s="87" t="str">
        <f aca="false">IF(ISERROR(VALUE(LEFT(Q43))),LEFT(Q43),VALUE(LEFT(Q43)))</f>
        <v/>
      </c>
      <c r="AS43" s="87" t="str">
        <f aca="false">IF(ISERROR(VALUE(LEFT(R43))),LEFT(R43),VALUE(LEFT(R43)))</f>
        <v/>
      </c>
      <c r="AT43" s="87" t="str">
        <f aca="false">IF(ISERROR(VALUE(LEFT(S43))),LEFT(S43),VALUE(LEFT(S43)))</f>
        <v/>
      </c>
      <c r="AU43" s="87" t="str">
        <f aca="false">IF(ISERROR(VALUE(LEFT(T43))),LEFT(T43),VALUE(LEFT(T43)))</f>
        <v/>
      </c>
      <c r="AV43" s="87" t="str">
        <f aca="false">IF(ISERROR(VALUE(LEFT(U43))),LEFT(U43),VALUE(LEFT(U43)))</f>
        <v/>
      </c>
      <c r="AW43" s="82" t="n">
        <f aca="false">COUNTIF(AG43:AV43,"з")</f>
        <v>0</v>
      </c>
      <c r="AX43" s="100"/>
      <c r="AY43" s="101"/>
      <c r="AZ43" s="101"/>
      <c r="BA43" s="101"/>
      <c r="BB43" s="101"/>
      <c r="BC43" s="101"/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1"/>
      <c r="BO43" s="100"/>
      <c r="CG43" s="100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</row>
    <row r="44" customFormat="false" ht="18" hidden="false" customHeight="true" outlineLevel="0" collapsed="false">
      <c r="A44" s="418"/>
      <c r="B44" s="418"/>
      <c r="C44" s="419" t="s">
        <v>62</v>
      </c>
      <c r="D44" s="419"/>
      <c r="E44" s="97"/>
      <c r="F44" s="124" t="n">
        <f aca="false" t="array" ref="F44:U51">AG44:AV51</f>
        <v>5</v>
      </c>
      <c r="G44" s="124" t="n">
        <v>5</v>
      </c>
      <c r="H44" s="124" t="n">
        <v>4.54166666666667</v>
      </c>
      <c r="I44" s="124" t="n">
        <v>4.91666666666667</v>
      </c>
      <c r="J44" s="124" t="n">
        <v>4.95238095238095</v>
      </c>
      <c r="K44" s="124" t="n">
        <v>4.79166666666667</v>
      </c>
      <c r="L44" s="124" t="n">
        <v>4.41666666666667</v>
      </c>
      <c r="M44" s="124" t="n">
        <v>4.5</v>
      </c>
      <c r="N44" s="124" t="n">
        <v>5</v>
      </c>
      <c r="O44" s="126" t="n">
        <v>4.54166666666667</v>
      </c>
      <c r="P44" s="126" t="n">
        <v>4.70833333333333</v>
      </c>
      <c r="Q44" s="126" t="n">
        <v>4.54166666666667</v>
      </c>
      <c r="R44" s="126" t="n">
        <v>4.625</v>
      </c>
      <c r="S44" s="124" t="n">
        <v>4.45833333333333</v>
      </c>
      <c r="T44" s="124" t="n">
        <v>4.41666666666667</v>
      </c>
      <c r="U44" s="124" t="str">
        <v> </v>
      </c>
      <c r="V44" s="97" t="n">
        <f aca="false">сводн.!t52</f>
        <v>4</v>
      </c>
      <c r="W44" s="127" t="n">
        <f aca="false">SUM(W6:W43)</f>
        <v>0</v>
      </c>
      <c r="X44" s="127" t="n">
        <f aca="false">SUM(X6:X43)</f>
        <v>0</v>
      </c>
      <c r="Y44" s="127" t="n">
        <f aca="false">SUM(Y6:Y43)-X44</f>
        <v>0</v>
      </c>
      <c r="Z44" s="127" t="n">
        <f aca="false">SUM(Z6:Z43)</f>
        <v>0</v>
      </c>
      <c r="AA44" s="127" t="n">
        <f aca="false">SUM(AA6:AA43)</f>
        <v>110</v>
      </c>
      <c r="AB44" s="127" t="n">
        <f aca="false">SUM(AB6:AB43)</f>
        <v>244</v>
      </c>
      <c r="AC44" s="127" t="n">
        <f aca="false">SUM(X44:AB44)</f>
        <v>354</v>
      </c>
      <c r="AD44" s="98" t="n">
        <f aca="false">IF(ISERROR(((X44+Y44)*2+Z44*3+AA44*4+AB44*5)/SUM(X44,Y44:AB44)),"",((X44+Y44)*2+Z44*3+AA44*4+AB44*5)/SUM(X44,Y44:AB44))</f>
        <v>4.68926553672316</v>
      </c>
      <c r="AE44" s="128"/>
      <c r="AF44" s="17"/>
      <c r="AG44" s="129" t="n">
        <f aca="false">IF(COUNT(AG6:AG43)=0," ",SUM(AG6:AG43)/COUNT(AG6:AG43))</f>
        <v>5</v>
      </c>
      <c r="AH44" s="129" t="n">
        <f aca="false">IF(COUNT(AH6:AH43)=0," ",SUM(AH6:AH43)/COUNT(AH6:AH43))</f>
        <v>5</v>
      </c>
      <c r="AI44" s="129" t="n">
        <f aca="false">IF(COUNT(AI6:AI43)=0," ",SUM(AI6:AI43)/COUNT(AI6:AI43))</f>
        <v>4.54166666666667</v>
      </c>
      <c r="AJ44" s="129" t="n">
        <f aca="false">IF(COUNT(AJ6:AJ43)=0," ",SUM(AJ6:AJ43)/COUNT(AJ6:AJ43))</f>
        <v>4.91666666666667</v>
      </c>
      <c r="AK44" s="129" t="n">
        <f aca="false">IF(COUNT(AK6:AK43)=0," ",SUM(AK6:AK43)/COUNT(AK6:AK43))</f>
        <v>4.95238095238095</v>
      </c>
      <c r="AL44" s="129" t="n">
        <f aca="false">IF(COUNT(AL6:AL43)=0," ",SUM(AL6:AL43)/COUNT(AL6:AL43))</f>
        <v>4.79166666666667</v>
      </c>
      <c r="AM44" s="129" t="n">
        <f aca="false">IF(COUNT(AM6:AM43)=0," ",SUM(AM6:AM43)/COUNT(AM6:AM43))</f>
        <v>4.41666666666667</v>
      </c>
      <c r="AN44" s="129" t="n">
        <f aca="false">IF(COUNT(AN6:AN43)=0," ",SUM(AN6:AN43)/COUNT(AN6:AN43))</f>
        <v>4.5</v>
      </c>
      <c r="AO44" s="129" t="n">
        <f aca="false">IF(COUNT(AO6:AO43)=0," ",SUM(AO6:AO43)/COUNT(AO6:AO43))</f>
        <v>5</v>
      </c>
      <c r="AP44" s="129" t="n">
        <f aca="false">IF(COUNT(AP6:AP43)=0," ",SUM(AP6:AP43)/COUNT(AP6:AP43))</f>
        <v>4.54166666666667</v>
      </c>
      <c r="AQ44" s="129" t="n">
        <f aca="false">IF(COUNT(AQ6:AQ43)=0," ",SUM(AQ6:AQ43)/COUNT(AQ6:AQ43))</f>
        <v>4.70833333333333</v>
      </c>
      <c r="AR44" s="129" t="n">
        <f aca="false">IF(COUNT(AR6:AR43)=0," ",SUM(AR6:AR43)/COUNT(AR6:AR43))</f>
        <v>4.54166666666667</v>
      </c>
      <c r="AS44" s="129" t="n">
        <f aca="false">IF(COUNT(AS6:AS43)=0," ",SUM(AS6:AS43)/COUNT(AS6:AS43))</f>
        <v>4.625</v>
      </c>
      <c r="AT44" s="129" t="n">
        <f aca="false">IF(COUNT(AT6:AT43)=0," ",SUM(AT6:AT43)/COUNT(AT6:AT43))</f>
        <v>4.45833333333333</v>
      </c>
      <c r="AU44" s="129" t="n">
        <f aca="false">IF(COUNT(AU6:AU43)=0," ",SUM(AU6:AU43)/COUNT(AU6:AU43))</f>
        <v>4.41666666666667</v>
      </c>
      <c r="AV44" s="130" t="str">
        <f aca="false">IF(COUNT(AV6:AV43)=0," ",SUM(AV6:AV43)/COUNT(AV6:AV43))</f>
        <v> </v>
      </c>
      <c r="AW44" s="82"/>
      <c r="AX44" s="100"/>
      <c r="AY44" s="101"/>
      <c r="AZ44" s="101"/>
      <c r="BA44" s="101"/>
      <c r="BB44" s="101"/>
      <c r="BC44" s="101"/>
      <c r="BD44" s="101"/>
      <c r="BE44" s="101"/>
      <c r="BF44" s="101"/>
      <c r="BG44" s="101"/>
      <c r="BH44" s="101"/>
      <c r="BI44" s="101"/>
      <c r="BJ44" s="101"/>
      <c r="BK44" s="101"/>
      <c r="BL44" s="101"/>
      <c r="BM44" s="101"/>
      <c r="BN44" s="101"/>
      <c r="BO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</row>
    <row r="45" s="140" customFormat="true" ht="13.5" hidden="false" customHeight="true" outlineLevel="0" collapsed="false">
      <c r="A45" s="420"/>
      <c r="B45" s="420"/>
      <c r="C45" s="421" t="s">
        <v>63</v>
      </c>
      <c r="D45" s="421"/>
      <c r="E45" s="137"/>
      <c r="F45" s="134" t="n">
        <v>24</v>
      </c>
      <c r="G45" s="134" t="n">
        <v>22</v>
      </c>
      <c r="H45" s="134" t="n">
        <v>13</v>
      </c>
      <c r="I45" s="134" t="n">
        <v>22</v>
      </c>
      <c r="J45" s="134" t="n">
        <v>20</v>
      </c>
      <c r="K45" s="134" t="n">
        <v>19</v>
      </c>
      <c r="L45" s="134" t="n">
        <v>10</v>
      </c>
      <c r="M45" s="134" t="n">
        <v>12</v>
      </c>
      <c r="N45" s="134" t="n">
        <v>23</v>
      </c>
      <c r="O45" s="135" t="n">
        <v>13</v>
      </c>
      <c r="P45" s="135" t="n">
        <v>17</v>
      </c>
      <c r="Q45" s="135" t="n">
        <v>13</v>
      </c>
      <c r="R45" s="135" t="n">
        <v>15</v>
      </c>
      <c r="S45" s="134" t="n">
        <v>11</v>
      </c>
      <c r="T45" s="134" t="n">
        <v>10</v>
      </c>
      <c r="U45" s="134" t="str">
        <v> </v>
      </c>
      <c r="V45" s="136" t="n">
        <f aca="false">IF(COUNTIF(V6:V43,5)=0,"0",COUNTIF(V6:V43,5))</f>
        <v>6</v>
      </c>
      <c r="W45" s="137"/>
      <c r="X45" s="138" t="n">
        <f aca="false">SUM(X44:AB44)</f>
        <v>354</v>
      </c>
      <c r="Y45" s="138"/>
      <c r="Z45" s="138"/>
      <c r="AA45" s="138"/>
      <c r="AB45" s="138"/>
      <c r="AC45" s="138"/>
      <c r="AD45" s="98" t="n">
        <f aca="false">IF(ISERROR(((X45+Y45)*2+Z45*3+AA45*4+AB45*5)/SUM(X45,Y45:AB45)),"",((X45+Y45)*2+Z45*3+AA45*4+AB45*5)/SUM(X45,Y45:AB45))</f>
        <v>2</v>
      </c>
      <c r="AE45" s="139"/>
      <c r="AG45" s="141" t="n">
        <f aca="false">IF(COUNTIF(AG6:AG43,5)=0,"0",COUNTIF(AG6:AG43,5))</f>
        <v>24</v>
      </c>
      <c r="AH45" s="141" t="n">
        <f aca="false">IF(COUNTIF(AH6:AH43,5)=0,"0",COUNTIF(AH6:AH43,5))</f>
        <v>22</v>
      </c>
      <c r="AI45" s="141" t="n">
        <f aca="false">IF(COUNTIF(AI6:AI43,5)=0,"0",COUNTIF(AI6:AI43,5))</f>
        <v>13</v>
      </c>
      <c r="AJ45" s="141" t="n">
        <f aca="false">IF(COUNTIF(AJ6:AJ43,5)=0,"0",COUNTIF(AJ6:AJ43,5))</f>
        <v>22</v>
      </c>
      <c r="AK45" s="141" t="n">
        <f aca="false">IF(COUNTIF(AK6:AK43,5)=0,"0",COUNTIF(AK6:AK43,5))</f>
        <v>20</v>
      </c>
      <c r="AL45" s="141" t="n">
        <f aca="false">IF(COUNTIF(AL6:AL43,5)=0,"0",COUNTIF(AL6:AL43,5))</f>
        <v>19</v>
      </c>
      <c r="AM45" s="141" t="n">
        <f aca="false">IF(COUNTIF(AM6:AM43,5)=0,"0",COUNTIF(AM6:AM43,5))</f>
        <v>10</v>
      </c>
      <c r="AN45" s="141" t="n">
        <f aca="false">IF(COUNTIF(AN6:AN43,5)=0,"0",COUNTIF(AN6:AN43,5))</f>
        <v>12</v>
      </c>
      <c r="AO45" s="141" t="n">
        <f aca="false">IF(COUNTIF(AO6:AO43,5)=0,"0",COUNTIF(AO6:AO43,5))</f>
        <v>23</v>
      </c>
      <c r="AP45" s="141" t="n">
        <f aca="false">IF(COUNTIF(AP6:AP43,5)=0,"0",COUNTIF(AP6:AP43,5))</f>
        <v>13</v>
      </c>
      <c r="AQ45" s="141" t="n">
        <f aca="false">IF(COUNTIF(AQ6:AQ43,5)=0,"0",COUNTIF(AQ6:AQ43,5))</f>
        <v>17</v>
      </c>
      <c r="AR45" s="141" t="n">
        <f aca="false">IF(COUNTIF(AR6:AR43,5)=0,"0",COUNTIF(AR6:AR43,5))</f>
        <v>13</v>
      </c>
      <c r="AS45" s="141" t="n">
        <f aca="false">IF(COUNTIF(AS6:AS43,5)=0,"0",COUNTIF(AS6:AS43,5))</f>
        <v>15</v>
      </c>
      <c r="AT45" s="141" t="n">
        <f aca="false">IF(COUNTIF(AT6:AT43,5)=0,"0",COUNTIF(AT6:AT43,5))</f>
        <v>11</v>
      </c>
      <c r="AU45" s="141" t="n">
        <f aca="false">IF(COUNTIF(AU6:AU43,5)=0,"0",COUNTIF(AU6:AU43,5))</f>
        <v>10</v>
      </c>
      <c r="AV45" s="142" t="str">
        <f aca="false">IF(COUNTIF(AV6:AV43,5)=0," ",COUNTIF(AV6:AV43,5))</f>
        <v> </v>
      </c>
      <c r="AW45" s="141"/>
      <c r="AX45" s="143"/>
      <c r="AY45" s="144"/>
      <c r="AZ45" s="144"/>
      <c r="BA45" s="144"/>
      <c r="BB45" s="144"/>
      <c r="BC45" s="144"/>
      <c r="BD45" s="144"/>
      <c r="BE45" s="144"/>
      <c r="BF45" s="144"/>
      <c r="BG45" s="144"/>
      <c r="BH45" s="144"/>
      <c r="BI45" s="144"/>
      <c r="BJ45" s="144"/>
      <c r="BK45" s="144"/>
      <c r="BL45" s="144"/>
      <c r="BM45" s="144"/>
      <c r="BN45" s="144"/>
      <c r="BO45" s="145"/>
      <c r="BP45" s="145"/>
      <c r="BQ45" s="145"/>
      <c r="BR45" s="145"/>
      <c r="BS45" s="145"/>
      <c r="BT45" s="145"/>
      <c r="BU45" s="145"/>
      <c r="BV45" s="145"/>
      <c r="BW45" s="145"/>
      <c r="BX45" s="145"/>
      <c r="BY45" s="145"/>
      <c r="BZ45" s="145"/>
      <c r="CA45" s="145"/>
      <c r="CB45" s="145"/>
      <c r="CC45" s="145"/>
      <c r="CD45" s="145"/>
      <c r="CE45" s="145"/>
      <c r="CF45" s="145"/>
      <c r="CG45" s="145"/>
      <c r="CH45" s="145"/>
      <c r="CI45" s="145"/>
      <c r="CJ45" s="145"/>
      <c r="CK45" s="145"/>
      <c r="CL45" s="145"/>
      <c r="CM45" s="145"/>
    </row>
    <row r="46" s="159" customFormat="true" ht="13.5" hidden="false" customHeight="true" outlineLevel="0" collapsed="false">
      <c r="A46" s="422"/>
      <c r="B46" s="422"/>
      <c r="C46" s="423" t="s">
        <v>64</v>
      </c>
      <c r="D46" s="423"/>
      <c r="E46" s="424"/>
      <c r="F46" s="150" t="str">
        <v>0</v>
      </c>
      <c r="G46" s="150" t="str">
        <v>0</v>
      </c>
      <c r="H46" s="150" t="n">
        <v>11</v>
      </c>
      <c r="I46" s="150" t="n">
        <v>2</v>
      </c>
      <c r="J46" s="150" t="n">
        <v>1</v>
      </c>
      <c r="K46" s="150" t="n">
        <v>5</v>
      </c>
      <c r="L46" s="150" t="n">
        <v>14</v>
      </c>
      <c r="M46" s="150" t="n">
        <v>12</v>
      </c>
      <c r="N46" s="150" t="str">
        <v>0</v>
      </c>
      <c r="O46" s="151" t="n">
        <v>11</v>
      </c>
      <c r="P46" s="151" t="n">
        <v>7</v>
      </c>
      <c r="Q46" s="151" t="n">
        <v>11</v>
      </c>
      <c r="R46" s="151" t="n">
        <v>9</v>
      </c>
      <c r="S46" s="150" t="n">
        <v>13</v>
      </c>
      <c r="T46" s="150" t="n">
        <v>14</v>
      </c>
      <c r="U46" s="150" t="str">
        <v> </v>
      </c>
      <c r="V46" s="152" t="n">
        <f aca="false">IF(COUNTIF(V6:V43,4)=0,"0",COUNTIF(V6:V43,4))</f>
        <v>18</v>
      </c>
      <c r="W46" s="153"/>
      <c r="X46" s="153"/>
      <c r="Y46" s="153" t="str">
        <f aca="false">IF(COUNTIF(Y6:Y43,4)=0," ",COUNTIF(Y6:Y43,4))</f>
        <v> </v>
      </c>
      <c r="Z46" s="153" t="str">
        <f aca="false">IF(COUNTIF(Z6:Z43,4)=0," ",COUNTIF(Z6:Z43,4))</f>
        <v> </v>
      </c>
      <c r="AA46" s="153" t="n">
        <f aca="false">IF(COUNTIF(AA6:AA43,4)=0," ",COUNTIF(AA6:AA43,4))</f>
        <v>2</v>
      </c>
      <c r="AB46" s="153" t="str">
        <f aca="false">IF(COUNTIF(AB6:AB43,4)=0," ",COUNTIF(AB6:AB43,4))</f>
        <v> </v>
      </c>
      <c r="AC46" s="153"/>
      <c r="AD46" s="153"/>
      <c r="AE46" s="154" t="str">
        <f aca="false">IF(COUNTIF(AE6:AE43,4)=0," ",COUNTIF(AE6:AE43,4))</f>
        <v> </v>
      </c>
      <c r="AF46" s="153" t="str">
        <f aca="false">IF(COUNTIF(AF6:AF43,4)=0," ",COUNTIF(AF6:AF43,4))</f>
        <v> </v>
      </c>
      <c r="AG46" s="153" t="str">
        <f aca="false">IF(COUNTIF(AG6:AG43,4)=0,"0",COUNTIF(AG6:AG43,4))</f>
        <v>0</v>
      </c>
      <c r="AH46" s="153" t="str">
        <f aca="false">IF(COUNTIF(AH6:AH43,4)=0,"0",COUNTIF(AH6:AH43,4))</f>
        <v>0</v>
      </c>
      <c r="AI46" s="153" t="n">
        <f aca="false">IF(COUNTIF(AI6:AI43,4)=0,"0",COUNTIF(AI6:AI43,4))</f>
        <v>11</v>
      </c>
      <c r="AJ46" s="153" t="n">
        <f aca="false">IF(COUNTIF(AJ6:AJ43,4)=0,"0",COUNTIF(AJ6:AJ43,4))</f>
        <v>2</v>
      </c>
      <c r="AK46" s="153" t="n">
        <f aca="false">IF(COUNTIF(AK6:AK43,4)=0,"0",COUNTIF(AK6:AK43,4))</f>
        <v>1</v>
      </c>
      <c r="AL46" s="153" t="n">
        <f aca="false">IF(COUNTIF(AL6:AL43,4)=0,"0",COUNTIF(AL6:AL43,4))</f>
        <v>5</v>
      </c>
      <c r="AM46" s="153" t="n">
        <f aca="false">IF(COUNTIF(AM6:AM43,4)=0,"0",COUNTIF(AM6:AM43,4))</f>
        <v>14</v>
      </c>
      <c r="AN46" s="153" t="n">
        <f aca="false">IF(COUNTIF(AN6:AN43,4)=0,"0",COUNTIF(AN6:AN43,4))</f>
        <v>12</v>
      </c>
      <c r="AO46" s="153" t="str">
        <f aca="false">IF(COUNTIF(AO6:AO43,4)=0,"0",COUNTIF(AO6:AO43,4))</f>
        <v>0</v>
      </c>
      <c r="AP46" s="153" t="n">
        <f aca="false">IF(COUNTIF(AP6:AP43,4)=0,"0",COUNTIF(AP6:AP43,4))</f>
        <v>11</v>
      </c>
      <c r="AQ46" s="153" t="n">
        <f aca="false">IF(COUNTIF(AQ6:AQ43,4)=0,"0",COUNTIF(AQ6:AQ43,4))</f>
        <v>7</v>
      </c>
      <c r="AR46" s="153" t="n">
        <f aca="false">IF(COUNTIF(AR6:AR43,4)=0,"0",COUNTIF(AR6:AR43,4))</f>
        <v>11</v>
      </c>
      <c r="AS46" s="153" t="n">
        <f aca="false">IF(COUNTIF(AS6:AS43,4)=0,"0",COUNTIF(AS6:AS43,4))</f>
        <v>9</v>
      </c>
      <c r="AT46" s="153" t="n">
        <f aca="false">IF(COUNTIF(AT6:AT43,4)=0,"0",COUNTIF(AT6:AT43,4))</f>
        <v>13</v>
      </c>
      <c r="AU46" s="153" t="n">
        <f aca="false">IF(COUNTIF(AU6:AU43,4)=0,"0",COUNTIF(AU6:AU43,4))</f>
        <v>14</v>
      </c>
      <c r="AV46" s="155" t="str">
        <f aca="false">IF(COUNTIF(AV6:AV43,4)=0," ",COUNTIF(AV6:AV43,4))</f>
        <v> </v>
      </c>
      <c r="AW46" s="153"/>
      <c r="AX46" s="156"/>
      <c r="AY46" s="157"/>
      <c r="AZ46" s="157"/>
      <c r="BA46" s="157"/>
      <c r="BB46" s="157"/>
      <c r="BC46" s="157"/>
      <c r="BD46" s="157"/>
      <c r="BE46" s="157"/>
      <c r="BF46" s="157"/>
      <c r="BG46" s="157"/>
      <c r="BH46" s="157"/>
      <c r="BI46" s="157"/>
      <c r="BJ46" s="157"/>
      <c r="BK46" s="157"/>
      <c r="BL46" s="157"/>
      <c r="BM46" s="157"/>
      <c r="BN46" s="157"/>
      <c r="BO46" s="158"/>
      <c r="BP46" s="158"/>
      <c r="BQ46" s="158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/>
      <c r="CJ46" s="158"/>
      <c r="CK46" s="158"/>
      <c r="CL46" s="158"/>
      <c r="CM46" s="158"/>
    </row>
    <row r="47" s="173" customFormat="true" ht="12.75" hidden="false" customHeight="false" outlineLevel="0" collapsed="false">
      <c r="A47" s="425"/>
      <c r="B47" s="425"/>
      <c r="C47" s="426" t="s">
        <v>65</v>
      </c>
      <c r="D47" s="426"/>
      <c r="E47" s="427"/>
      <c r="F47" s="164" t="str">
        <v>0</v>
      </c>
      <c r="G47" s="164" t="str">
        <v>0</v>
      </c>
      <c r="H47" s="164" t="str">
        <v>0</v>
      </c>
      <c r="I47" s="164" t="str">
        <v>0</v>
      </c>
      <c r="J47" s="164" t="str">
        <v>0</v>
      </c>
      <c r="K47" s="164" t="str">
        <v>0</v>
      </c>
      <c r="L47" s="164" t="str">
        <v>0</v>
      </c>
      <c r="M47" s="164" t="str">
        <v>0</v>
      </c>
      <c r="N47" s="164" t="str">
        <v>0</v>
      </c>
      <c r="O47" s="165" t="str">
        <v>0</v>
      </c>
      <c r="P47" s="165" t="str">
        <v>0</v>
      </c>
      <c r="Q47" s="165" t="str">
        <v>0</v>
      </c>
      <c r="R47" s="165" t="str">
        <v>0</v>
      </c>
      <c r="S47" s="164" t="str">
        <v>0</v>
      </c>
      <c r="T47" s="164" t="str">
        <v>0</v>
      </c>
      <c r="U47" s="164" t="str">
        <v> </v>
      </c>
      <c r="V47" s="166" t="str">
        <f aca="false">IF(COUNTIF(V6:V43,3)=0,"0",COUNTIF(V6:V43,3))</f>
        <v>0</v>
      </c>
      <c r="W47" s="167"/>
      <c r="X47" s="167"/>
      <c r="Y47" s="167" t="str">
        <f aca="false">IF(COUNTIF(Y6:Y43,3)=0," ",COUNTIF(Y6:Y43,3))</f>
        <v> </v>
      </c>
      <c r="Z47" s="167" t="str">
        <f aca="false">IF(COUNTIF(Z6:Z43,3)=0," ",COUNTIF(Z6:Z43,3))</f>
        <v> </v>
      </c>
      <c r="AA47" s="167" t="n">
        <f aca="false">IF(COUNTIF(AA6:AA43,3)=0," ",COUNTIF(AA6:AA43,3))</f>
        <v>1</v>
      </c>
      <c r="AB47" s="167" t="n">
        <f aca="false">IF(COUNTIF(AB6:AB43,3)=0," ",COUNTIF(AB6:AB43,3))</f>
        <v>1</v>
      </c>
      <c r="AC47" s="167"/>
      <c r="AD47" s="167"/>
      <c r="AE47" s="168" t="str">
        <f aca="false">IF(COUNTIF(AE6:AE43,3)=0," ",COUNTIF(AE6:AE43,3))</f>
        <v> </v>
      </c>
      <c r="AF47" s="167" t="str">
        <f aca="false">IF(COUNTIF(AF6:AF43,3)=0," ",COUNTIF(AF6:AF43,3))</f>
        <v> </v>
      </c>
      <c r="AG47" s="167" t="str">
        <f aca="false">IF(COUNTIF(AG6:AG43,3)=0,"0",COUNTIF(AG6:AG43,3))</f>
        <v>0</v>
      </c>
      <c r="AH47" s="167" t="str">
        <f aca="false">IF(COUNTIF(AH6:AH43,3)=0,"0",COUNTIF(AH6:AH43,3))</f>
        <v>0</v>
      </c>
      <c r="AI47" s="167" t="str">
        <f aca="false">IF(COUNTIF(AI6:AI43,3)=0,"0",COUNTIF(AI6:AI43,3))</f>
        <v>0</v>
      </c>
      <c r="AJ47" s="167" t="str">
        <f aca="false">IF(COUNTIF(AJ6:AJ43,3)=0,"0",COUNTIF(AJ6:AJ43,3))</f>
        <v>0</v>
      </c>
      <c r="AK47" s="167" t="str">
        <f aca="false">IF(COUNTIF(AK6:AK43,3)=0,"0",COUNTIF(AK6:AK43,3))</f>
        <v>0</v>
      </c>
      <c r="AL47" s="167" t="str">
        <f aca="false">IF(COUNTIF(AL6:AL43,3)=0,"0",COUNTIF(AL6:AL43,3))</f>
        <v>0</v>
      </c>
      <c r="AM47" s="167" t="str">
        <f aca="false">IF(COUNTIF(AM6:AM43,3)=0,"0",COUNTIF(AM6:AM43,3))</f>
        <v>0</v>
      </c>
      <c r="AN47" s="167" t="str">
        <f aca="false">IF(COUNTIF(AN6:AN43,3)=0,"0",COUNTIF(AN6:AN43,3))</f>
        <v>0</v>
      </c>
      <c r="AO47" s="167" t="str">
        <f aca="false">IF(COUNTIF(AO6:AO43,3)=0,"0",COUNTIF(AO6:AO43,3))</f>
        <v>0</v>
      </c>
      <c r="AP47" s="167" t="str">
        <f aca="false">IF(COUNTIF(AP6:AP43,3)=0,"0",COUNTIF(AP6:AP43,3))</f>
        <v>0</v>
      </c>
      <c r="AQ47" s="167" t="str">
        <f aca="false">IF(COUNTIF(AQ6:AQ43,3)=0,"0",COUNTIF(AQ6:AQ43,3))</f>
        <v>0</v>
      </c>
      <c r="AR47" s="167" t="str">
        <f aca="false">IF(COUNTIF(AR6:AR43,3)=0,"0",COUNTIF(AR6:AR43,3))</f>
        <v>0</v>
      </c>
      <c r="AS47" s="167" t="str">
        <f aca="false">IF(COUNTIF(AS6:AS43,3)=0,"0",COUNTIF(AS6:AS43,3))</f>
        <v>0</v>
      </c>
      <c r="AT47" s="167" t="str">
        <f aca="false">IF(COUNTIF(AT6:AT43,3)=0,"0",COUNTIF(AT6:AT43,3))</f>
        <v>0</v>
      </c>
      <c r="AU47" s="167" t="str">
        <f aca="false">IF(COUNTIF(AU6:AU43,3)=0,"0",COUNTIF(AU6:AU43,3))</f>
        <v>0</v>
      </c>
      <c r="AV47" s="169" t="str">
        <f aca="false">IF(COUNTIF(AV6:AV43,3)=0," ",COUNTIF(AV6:AV43,3))</f>
        <v> </v>
      </c>
      <c r="AW47" s="167"/>
      <c r="AX47" s="170"/>
      <c r="AY47" s="171"/>
      <c r="AZ47" s="171"/>
      <c r="BA47" s="171"/>
      <c r="BB47" s="171"/>
      <c r="BC47" s="171"/>
      <c r="BD47" s="171"/>
      <c r="BE47" s="171"/>
      <c r="BF47" s="171"/>
      <c r="BG47" s="171"/>
      <c r="BH47" s="171"/>
      <c r="BI47" s="171"/>
      <c r="BJ47" s="171"/>
      <c r="BK47" s="171"/>
      <c r="BL47" s="171"/>
      <c r="BM47" s="171"/>
      <c r="BN47" s="171"/>
      <c r="BO47" s="172"/>
      <c r="BP47" s="172"/>
      <c r="BQ47" s="172"/>
      <c r="BR47" s="172"/>
      <c r="BS47" s="172"/>
      <c r="BT47" s="172"/>
      <c r="BU47" s="172"/>
      <c r="BV47" s="172"/>
      <c r="BW47" s="172"/>
      <c r="BX47" s="172"/>
      <c r="BY47" s="172"/>
      <c r="BZ47" s="172"/>
      <c r="CA47" s="172"/>
      <c r="CB47" s="172"/>
      <c r="CC47" s="172"/>
      <c r="CD47" s="172"/>
      <c r="CE47" s="172"/>
      <c r="CF47" s="172"/>
      <c r="CG47" s="172"/>
      <c r="CH47" s="172"/>
      <c r="CI47" s="172"/>
      <c r="CJ47" s="172"/>
      <c r="CK47" s="172"/>
      <c r="CL47" s="172"/>
      <c r="CM47" s="172"/>
    </row>
    <row r="48" customFormat="false" ht="12.75" hidden="false" customHeight="false" outlineLevel="0" collapsed="false">
      <c r="A48" s="418"/>
      <c r="B48" s="418"/>
      <c r="C48" s="419" t="s">
        <v>66</v>
      </c>
      <c r="D48" s="419"/>
      <c r="E48" s="97"/>
      <c r="F48" s="81" t="n">
        <v>0</v>
      </c>
      <c r="G48" s="81" t="n">
        <v>0</v>
      </c>
      <c r="H48" s="81" t="n">
        <v>0</v>
      </c>
      <c r="I48" s="81" t="n">
        <v>0</v>
      </c>
      <c r="J48" s="81" t="n">
        <v>0</v>
      </c>
      <c r="K48" s="81" t="n">
        <v>0</v>
      </c>
      <c r="L48" s="81" t="n">
        <v>0</v>
      </c>
      <c r="M48" s="81" t="n">
        <v>0</v>
      </c>
      <c r="N48" s="81" t="n">
        <v>0</v>
      </c>
      <c r="O48" s="110" t="n">
        <v>0</v>
      </c>
      <c r="P48" s="110" t="n">
        <v>0</v>
      </c>
      <c r="Q48" s="110" t="n">
        <v>0</v>
      </c>
      <c r="R48" s="110" t="n">
        <v>0</v>
      </c>
      <c r="S48" s="81" t="n">
        <v>0</v>
      </c>
      <c r="T48" s="81" t="n">
        <v>0</v>
      </c>
      <c r="U48" s="81" t="n">
        <v>0</v>
      </c>
      <c r="V48" s="82" t="str">
        <f aca="false">IF(COUNTIF(V6:V43,2)=0,"0",COUNTIF(V6:V43,2))</f>
        <v>0</v>
      </c>
      <c r="W48" s="82"/>
      <c r="X48" s="82"/>
      <c r="Y48" s="82" t="str">
        <f aca="false">IF(COUNTIF(Y6:Y43,2)=0," ",COUNTIF(Y6:Y43,2))</f>
        <v> </v>
      </c>
      <c r="Z48" s="82" t="str">
        <f aca="false">IF(COUNTIF(Z6:Z43,2)=0," ",COUNTIF(Z6:Z43,2))</f>
        <v> </v>
      </c>
      <c r="AA48" s="82" t="n">
        <f aca="false">IF(COUNTIF(AA6:AA43,2)=0," ",COUNTIF(AA6:AA43,2))</f>
        <v>1</v>
      </c>
      <c r="AB48" s="82" t="str">
        <f aca="false">IF(COUNTIF(AB6:AB43,2)=0," ",COUNTIF(AB6:AB43,2))</f>
        <v> </v>
      </c>
      <c r="AC48" s="82"/>
      <c r="AD48" s="82"/>
      <c r="AE48" s="175" t="str">
        <f aca="false">IF(COUNTIF(AE6:AE43,2)=0," ",COUNTIF(AE6:AE43,2))</f>
        <v> </v>
      </c>
      <c r="AF48" s="82" t="str">
        <f aca="false">IF(COUNTIF(AF6:AF43,2)=0," ",COUNTIF(AF6:AF43,2))</f>
        <v> </v>
      </c>
      <c r="AG48" s="82" t="n">
        <f aca="false">COUNTIF(AG6:AG42,2)+COUNTIF(AG6:AG42,"д")</f>
        <v>0</v>
      </c>
      <c r="AH48" s="82" t="n">
        <f aca="false">COUNTIF(AH6:AH42,2)+COUNTIF(AH6:AH42,"д")</f>
        <v>0</v>
      </c>
      <c r="AI48" s="82" t="n">
        <f aca="false">COUNTIF(AI6:AI42,2)+COUNTIF(AI6:AI42,"д")</f>
        <v>0</v>
      </c>
      <c r="AJ48" s="82" t="n">
        <f aca="false">COUNTIF(AJ6:AJ42,2)+COUNTIF(AJ6:AJ42,"д")</f>
        <v>0</v>
      </c>
      <c r="AK48" s="82" t="n">
        <f aca="false">COUNTIF(AK6:AK42,2)+COUNTIF(AK6:AK42,"д")</f>
        <v>0</v>
      </c>
      <c r="AL48" s="82" t="n">
        <f aca="false">COUNTIF(AL6:AL42,2)+COUNTIF(AL6:AL42,"д")</f>
        <v>0</v>
      </c>
      <c r="AM48" s="82" t="n">
        <f aca="false">COUNTIF(AM6:AM42,2)+COUNTIF(AM6:AM42,"д")</f>
        <v>0</v>
      </c>
      <c r="AN48" s="82" t="n">
        <f aca="false">COUNTIF(AN6:AN42,2)+COUNTIF(AN6:AN42,"д")</f>
        <v>0</v>
      </c>
      <c r="AO48" s="82" t="n">
        <f aca="false">COUNTIF(AO6:AO42,2)+COUNTIF(AO6:AO42,"д")</f>
        <v>0</v>
      </c>
      <c r="AP48" s="82" t="n">
        <f aca="false">COUNTIF(AP6:AP42,2)+COUNTIF(AP6:AP42,"д")</f>
        <v>0</v>
      </c>
      <c r="AQ48" s="82" t="n">
        <f aca="false">COUNTIF(AQ6:AQ42,2)+COUNTIF(AQ6:AQ42,"д")</f>
        <v>0</v>
      </c>
      <c r="AR48" s="82" t="n">
        <f aca="false">COUNTIF(AR6:AR42,2)+COUNTIF(AR6:AR42,"д")</f>
        <v>0</v>
      </c>
      <c r="AS48" s="82" t="n">
        <f aca="false">COUNTIF(AS6:AS42,2)+COUNTIF(AS6:AS42,"д")</f>
        <v>0</v>
      </c>
      <c r="AT48" s="82" t="n">
        <f aca="false">COUNTIF(AT6:AT42,2)+COUNTIF(AT6:AT42,"д")</f>
        <v>0</v>
      </c>
      <c r="AU48" s="82" t="n">
        <f aca="false">COUNTIF(AU6:AU42,2)+COUNTIF(AU6:AU42,"д")</f>
        <v>0</v>
      </c>
      <c r="AV48" s="82" t="n">
        <f aca="false">COUNTIF(AV6:AV42,2)+COUNTIF(AV6:AV42,"д")</f>
        <v>0</v>
      </c>
      <c r="AW48" s="82"/>
      <c r="AX48" s="100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/>
      <c r="BJ48" s="101"/>
      <c r="BK48" s="101"/>
      <c r="BL48" s="101"/>
      <c r="BM48" s="101"/>
      <c r="BN48" s="101"/>
      <c r="BO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DG48" s="389"/>
    </row>
    <row r="49" customFormat="false" ht="12.75" hidden="false" customHeight="false" outlineLevel="0" collapsed="false">
      <c r="A49" s="418"/>
      <c r="B49" s="418"/>
      <c r="C49" s="419" t="s">
        <v>67</v>
      </c>
      <c r="D49" s="419"/>
      <c r="E49" s="97"/>
      <c r="F49" s="81" t="n">
        <v>0</v>
      </c>
      <c r="G49" s="81" t="str">
        <v>0</v>
      </c>
      <c r="H49" s="81" t="n">
        <v>0</v>
      </c>
      <c r="I49" s="81" t="n">
        <v>0</v>
      </c>
      <c r="J49" s="81" t="str">
        <v>0</v>
      </c>
      <c r="K49" s="81" t="n">
        <v>0</v>
      </c>
      <c r="L49" s="81" t="n">
        <v>0</v>
      </c>
      <c r="M49" s="81" t="n">
        <v>0</v>
      </c>
      <c r="N49" s="81" t="str">
        <v>0</v>
      </c>
      <c r="O49" s="110" t="n">
        <v>0</v>
      </c>
      <c r="P49" s="110" t="n">
        <v>0</v>
      </c>
      <c r="Q49" s="110" t="n">
        <v>0</v>
      </c>
      <c r="R49" s="110" t="n">
        <v>0</v>
      </c>
      <c r="S49" s="81" t="n">
        <v>0</v>
      </c>
      <c r="T49" s="81" t="n">
        <v>0</v>
      </c>
      <c r="U49" s="81" t="n">
        <v>0</v>
      </c>
      <c r="V49" s="82" t="n">
        <f aca="false">COUNTBLANK(V6:V26)</f>
        <v>0</v>
      </c>
      <c r="W49" s="82" t="n">
        <f aca="false">COUNTBLANK(W6:W26)</f>
        <v>0</v>
      </c>
      <c r="X49" s="82" t="n">
        <f aca="false">COUNTBLANK(X6:X26)</f>
        <v>0</v>
      </c>
      <c r="Y49" s="82" t="n">
        <f aca="false">COUNTBLANK(Y6:Y26)</f>
        <v>0</v>
      </c>
      <c r="Z49" s="82" t="n">
        <f aca="false">COUNTBLANK(Z6:Z26)</f>
        <v>0</v>
      </c>
      <c r="AA49" s="82" t="n">
        <f aca="false">COUNTBLANK(AA6:AA26)</f>
        <v>0</v>
      </c>
      <c r="AB49" s="82" t="n">
        <f aca="false">COUNTBLANK(AB6:AB26)</f>
        <v>0</v>
      </c>
      <c r="AC49" s="82"/>
      <c r="AD49" s="82" t="n">
        <f aca="false">COUNTBLANK(AD6:AD29)</f>
        <v>0</v>
      </c>
      <c r="AE49" s="175" t="str">
        <f aca="false">IF(COUNTIF(AE6:AE43,"б")=0," ",COUNTIF(AE6:AE43,"б"))</f>
        <v> </v>
      </c>
      <c r="AF49" s="176" t="n">
        <f aca="false">IF(COUNTIF(AF6:AF43,"б")=0+COUNTIF(AF6:AF43,"а")=0,"0",COUNTIF(AF6:AF43,"б")+COUNTIF(AF6:AF43,"а"))</f>
        <v>0</v>
      </c>
      <c r="AG49" s="176" t="n">
        <f aca="false">IF(COUNTIF(AG6:AG43,"б")=0+COUNTIF(AG6:AG43,"а")=0,"0",COUNTIF(AG6:AG43,"б")+COUNTIF(AG6:AG43,"а"))</f>
        <v>0</v>
      </c>
      <c r="AH49" s="176" t="str">
        <f aca="false">IF(COUNTIF(AH6:AH43,"б")=0+COUNTIF(AH6:AH43,"а")=0,"0",COUNTIF(AH6:AH43,"б")+COUNTIF(AH6:AH43,"а"))</f>
        <v>0</v>
      </c>
      <c r="AI49" s="176" t="n">
        <f aca="false">IF(COUNTIF(AI6:AI43,"б")=0+COUNTIF(AI6:AI43,"а")=0,"0",COUNTIF(AI6:AI43,"б")+COUNTIF(AI6:AI43,"а"))</f>
        <v>0</v>
      </c>
      <c r="AJ49" s="176" t="n">
        <f aca="false">IF(COUNTIF(AJ6:AJ43,"б")=0+COUNTIF(AJ6:AJ43,"а")=0,"0",COUNTIF(AJ6:AJ43,"б")+COUNTIF(AJ6:AJ43,"а"))</f>
        <v>0</v>
      </c>
      <c r="AK49" s="176" t="str">
        <f aca="false">IF(COUNTIF(AK6:AK43,"б")=0+COUNTIF(AK6:AK43,"а")=0,"0",COUNTIF(AK6:AK43,"б")+COUNTIF(AK6:AK43,"а"))</f>
        <v>0</v>
      </c>
      <c r="AL49" s="176" t="n">
        <f aca="false">IF(COUNTIF(AL6:AL43,"б")=0+COUNTIF(AL6:AL43,"а")=0,"0",COUNTIF(AL6:AL43,"б")+COUNTIF(AL6:AL43,"а"))</f>
        <v>0</v>
      </c>
      <c r="AM49" s="176" t="n">
        <f aca="false">IF(COUNTIF(AM6:AM43,"б")=0+COUNTIF(AM6:AM43,"а")=0,"0",COUNTIF(AM6:AM43,"б")+COUNTIF(AM6:AM43,"а"))</f>
        <v>0</v>
      </c>
      <c r="AN49" s="176" t="n">
        <f aca="false">IF(COUNTIF(AN6:AN43,"б")=0+COUNTIF(AN6:AN43,"а")=0,"0",COUNTIF(AN6:AN43,"б")+COUNTIF(AN6:AN43,"а"))</f>
        <v>0</v>
      </c>
      <c r="AO49" s="176" t="str">
        <f aca="false">IF(COUNTIF(AO6:AO43,"б")=0+COUNTIF(AO6:AO43,"а")=0,"0",COUNTIF(AO6:AO43,"б")+COUNTIF(AO6:AO43,"а"))</f>
        <v>0</v>
      </c>
      <c r="AP49" s="176" t="n">
        <f aca="false">IF(COUNTIF(AP6:AP43,"б")=0+COUNTIF(AP6:AP43,"а")=0,"0",COUNTIF(AP6:AP43,"б")+COUNTIF(AP6:AP43,"а"))</f>
        <v>0</v>
      </c>
      <c r="AQ49" s="176" t="n">
        <f aca="false">IF(COUNTIF(AQ6:AQ43,"б")=0+COUNTIF(AQ6:AQ43,"а")=0,"0",COUNTIF(AQ6:AQ43,"б")+COUNTIF(AQ6:AQ43,"а"))</f>
        <v>0</v>
      </c>
      <c r="AR49" s="176" t="n">
        <f aca="false">IF(COUNTIF(AR6:AR43,"б")=0+COUNTIF(AR6:AR43,"а")=0,"0",COUNTIF(AR6:AR43,"б")+COUNTIF(AR6:AR43,"а"))</f>
        <v>0</v>
      </c>
      <c r="AS49" s="176" t="n">
        <f aca="false">IF(COUNTIF(AS6:AS43,"б")=0+COUNTIF(AS6:AS43,"а")=0,"0",COUNTIF(AS6:AS43,"б")+COUNTIF(AS6:AS43,"а"))</f>
        <v>0</v>
      </c>
      <c r="AT49" s="176" t="n">
        <f aca="false">IF(COUNTIF(AT6:AT43,"б")=0+COUNTIF(AT6:AT43,"а")=0,"0",COUNTIF(AT6:AT43,"б")+COUNTIF(AT6:AT43,"а"))</f>
        <v>0</v>
      </c>
      <c r="AU49" s="176" t="n">
        <f aca="false">IF(COUNTIF(AU6:AU43,"б")=0+COUNTIF(AU6:AU43,"а")=0,"0",COUNTIF(AU6:AU43,"б")+COUNTIF(AU6:AU43,"а"))</f>
        <v>0</v>
      </c>
      <c r="AV49" s="176" t="n">
        <f aca="false">IF(COUNTIF(AV6:AV43,"б")=0+COUNTIF(AV6:AV43,"а")=0,"0",COUNTIF(AV6:AV43,"б")+COUNTIF(AV6:AV43,"а"))</f>
        <v>0</v>
      </c>
      <c r="AW49" s="176" t="n">
        <f aca="false">IF(COUNTIF(AW6:AW43,"б")=0+COUNTIF(AW6:AW43,"а")=0,"0",COUNTIF(AW6:AW43,"б")+COUNTIF(AW6:AW43,"а"))</f>
        <v>0</v>
      </c>
      <c r="AX49" s="176" t="n">
        <f aca="false">IF(COUNTIF(AX6:AX43,"б")=0+COUNTIF(AX6:AX43,"а")=0,"0",COUNTIF(AX6:AX43,"б")+COUNTIF(AX6:AX43,"а"))</f>
        <v>0</v>
      </c>
      <c r="AY49" s="176" t="n">
        <f aca="false">IF(COUNTIF(AY6:AY43,"б")=0+COUNTIF(AY6:AY43,"а")=0,"0",COUNTIF(AY6:AY43,"б")+COUNTIF(AY6:AY43,"а"))</f>
        <v>0</v>
      </c>
      <c r="AZ49" s="176" t="n">
        <f aca="false">IF(COUNTIF(AZ6:AZ43,"б")=0+COUNTIF(AZ6:AZ43,"а")=0,"0",COUNTIF(AZ6:AZ43,"б")+COUNTIF(AZ6:AZ43,"а"))</f>
        <v>0</v>
      </c>
      <c r="BA49" s="176" t="n">
        <f aca="false">IF(COUNTIF(BA6:BA43,"б")=0+COUNTIF(BA6:BA43,"а")=0,"0",COUNTIF(BA6:BA43,"б")+COUNTIF(BA6:BA43,"а"))</f>
        <v>0</v>
      </c>
      <c r="BB49" s="176" t="n">
        <f aca="false">IF(COUNTIF(BB6:BB43,"б")=0+COUNTIF(BB6:BB43,"а")=0,"0",COUNTIF(BB6:BB43,"б")+COUNTIF(BB6:BB43,"а"))</f>
        <v>0</v>
      </c>
      <c r="BC49" s="176" t="n">
        <f aca="false">IF(COUNTIF(BC6:BC43,"б")=0+COUNTIF(BC6:BC43,"а")=0,"0",COUNTIF(BC6:BC43,"б")+COUNTIF(BC6:BC43,"а"))</f>
        <v>0</v>
      </c>
      <c r="BD49" s="176" t="n">
        <f aca="false">IF(COUNTIF(BD6:BD43,"б")=0+COUNTIF(BD6:BD43,"а")=0,"0",COUNTIF(BD6:BD43,"б")+COUNTIF(BD6:BD43,"а"))</f>
        <v>0</v>
      </c>
      <c r="BE49" s="176" t="n">
        <f aca="false">IF(COUNTIF(BE6:BE43,"б")=0+COUNTIF(BE6:BE43,"а")=0,"0",COUNTIF(BE6:BE43,"б")+COUNTIF(BE6:BE43,"а"))</f>
        <v>0</v>
      </c>
      <c r="BF49" s="176" t="n">
        <f aca="false">IF(COUNTIF(BF6:BF43,"б")=0+COUNTIF(BF6:BF43,"а")=0,"0",COUNTIF(BF6:BF43,"б")+COUNTIF(BF6:BF43,"а"))</f>
        <v>0</v>
      </c>
      <c r="BG49" s="176" t="n">
        <f aca="false">IF(COUNTIF(BG6:BG43,"б")=0+COUNTIF(BG6:BG43,"а")=0,"0",COUNTIF(BG6:BG43,"б")+COUNTIF(BG6:BG43,"а"))</f>
        <v>0</v>
      </c>
      <c r="BH49" s="176" t="n">
        <f aca="false">IF(COUNTIF(BH6:BH43,"б")=0+COUNTIF(BH6:BH43,"а")=0,"0",COUNTIF(BH6:BH43,"б")+COUNTIF(BH6:BH43,"а"))</f>
        <v>0</v>
      </c>
      <c r="BI49" s="176" t="n">
        <f aca="false">IF(COUNTIF(BI6:BI43,"б")=0+COUNTIF(BI6:BI43,"а")=0,"0",COUNTIF(BI6:BI43,"б")+COUNTIF(BI6:BI43,"а"))</f>
        <v>0</v>
      </c>
      <c r="BJ49" s="176" t="n">
        <f aca="false">IF(COUNTIF(BJ6:BJ43,"б")=0+COUNTIF(BJ6:BJ43,"а")=0,"0",COUNTIF(BJ6:BJ43,"б")+COUNTIF(BJ6:BJ43,"а"))</f>
        <v>0</v>
      </c>
      <c r="BK49" s="176" t="n">
        <f aca="false">IF(COUNTIF(BK6:BK43,"б")=0+COUNTIF(BK6:BK43,"а")=0,"0",COUNTIF(BK6:BK43,"б")+COUNTIF(BK6:BK43,"а"))</f>
        <v>0</v>
      </c>
      <c r="BL49" s="176" t="n">
        <f aca="false">IF(COUNTIF(BL6:BL43,"б")=0+COUNTIF(BL6:BL43,"а")=0,"0",COUNTIF(BL6:BL43,"б")+COUNTIF(BL6:BL43,"а"))</f>
        <v>0</v>
      </c>
      <c r="BM49" s="176" t="n">
        <f aca="false">IF(COUNTIF(BM6:BM43,"б")=0+COUNTIF(BM6:BM43,"а")=0,"0",COUNTIF(BM6:BM43,"б")+COUNTIF(BM6:BM43,"а"))</f>
        <v>0</v>
      </c>
      <c r="BN49" s="176" t="n">
        <f aca="false">IF(COUNTIF(BN6:BN43,"б")=0+COUNTIF(BN6:BN43,"а")=0,"0",COUNTIF(BN6:BN43,"б")+COUNTIF(BN6:BN43,"а"))</f>
        <v>0</v>
      </c>
      <c r="BO49" s="176" t="n">
        <f aca="false">IF(COUNTIF(BO6:BO43,"б")=0+COUNTIF(BO6:BO43,"а")=0,"0",COUNTIF(BO6:BO43,"б")+COUNTIF(BO6:BO43,"а"))</f>
        <v>0</v>
      </c>
      <c r="BP49" s="176" t="n">
        <f aca="false">IF(COUNTIF(BP6:BP43,"б")=0+COUNTIF(BP6:BP43,"а")=0,"0",COUNTIF(BP6:BP43,"б")+COUNTIF(BP6:BP43,"а"))</f>
        <v>0</v>
      </c>
      <c r="BQ49" s="176" t="n">
        <f aca="false">IF(COUNTIF(BQ6:BQ43,"б")=0+COUNTIF(BQ6:BQ43,"а")=0,"0",COUNTIF(BQ6:BQ43,"б")+COUNTIF(BQ6:BQ43,"а"))</f>
        <v>0</v>
      </c>
      <c r="BR49" s="176" t="n">
        <f aca="false">IF(COUNTIF(BR6:BR43,"б")=0+COUNTIF(BR6:BR43,"а")=0,"0",COUNTIF(BR6:BR43,"б")+COUNTIF(BR6:BR43,"а"))</f>
        <v>0</v>
      </c>
      <c r="BS49" s="176" t="n">
        <f aca="false">IF(COUNTIF(BS6:BS43,"б")=0+COUNTIF(BS6:BS43,"а")=0,"0",COUNTIF(BS6:BS43,"б")+COUNTIF(BS6:BS43,"а"))</f>
        <v>0</v>
      </c>
      <c r="BT49" s="176" t="n">
        <f aca="false">IF(COUNTIF(BT6:BT43,"б")=0+COUNTIF(BT6:BT43,"а")=0,"0",COUNTIF(BT6:BT43,"б")+COUNTIF(BT6:BT43,"а"))</f>
        <v>0</v>
      </c>
      <c r="BU49" s="176" t="n">
        <f aca="false">IF(COUNTIF(BU6:BU43,"б")=0+COUNTIF(BU6:BU43,"а")=0,"0",COUNTIF(BU6:BU43,"б")+COUNTIF(BU6:BU43,"а"))</f>
        <v>0</v>
      </c>
      <c r="BV49" s="176" t="n">
        <f aca="false">IF(COUNTIF(BV6:BV43,"б")=0+COUNTIF(BV6:BV43,"а")=0,"0",COUNTIF(BV6:BV43,"б")+COUNTIF(BV6:BV43,"а"))</f>
        <v>0</v>
      </c>
      <c r="BW49" s="176" t="n">
        <f aca="false">IF(COUNTIF(BW6:BW43,"б")=0+COUNTIF(BW6:BW43,"а")=0,"0",COUNTIF(BW6:BW43,"б")+COUNTIF(BW6:BW43,"а"))</f>
        <v>0</v>
      </c>
      <c r="BX49" s="176" t="n">
        <f aca="false">IF(COUNTIF(BX6:BX43,"б")=0+COUNTIF(BX6:BX43,"а")=0,"0",COUNTIF(BX6:BX43,"б")+COUNTIF(BX6:BX43,"а"))</f>
        <v>0</v>
      </c>
      <c r="BY49" s="176" t="n">
        <f aca="false">IF(COUNTIF(BY6:BY43,"б")=0+COUNTIF(BY6:BY43,"а")=0,"0",COUNTIF(BY6:BY43,"б")+COUNTIF(BY6:BY43,"а"))</f>
        <v>0</v>
      </c>
      <c r="BZ49" s="176" t="n">
        <f aca="false">IF(COUNTIF(BZ6:BZ43,"б")=0+COUNTIF(BZ6:BZ43,"а")=0,"0",COUNTIF(BZ6:BZ43,"б")+COUNTIF(BZ6:BZ43,"а"))</f>
        <v>0</v>
      </c>
      <c r="CA49" s="176" t="n">
        <f aca="false">IF(COUNTIF(CA6:CA43,"б")=0+COUNTIF(CA6:CA43,"а")=0,"0",COUNTIF(CA6:CA43,"б")+COUNTIF(CA6:CA43,"а"))</f>
        <v>0</v>
      </c>
      <c r="CB49" s="176" t="n">
        <f aca="false">IF(COUNTIF(CB6:CB43,"б")=0+COUNTIF(CB6:CB43,"а")=0,"0",COUNTIF(CB6:CB43,"б")+COUNTIF(CB6:CB43,"а"))</f>
        <v>0</v>
      </c>
      <c r="CC49" s="389"/>
      <c r="CD49" s="389"/>
      <c r="CE49" s="389"/>
      <c r="CF49" s="389"/>
      <c r="CG49" s="389"/>
      <c r="CH49" s="389"/>
      <c r="CI49" s="389"/>
      <c r="CJ49" s="389"/>
      <c r="CK49" s="389"/>
      <c r="CL49" s="389"/>
      <c r="CM49" s="389"/>
      <c r="CN49" s="389"/>
      <c r="CO49" s="389"/>
      <c r="CP49" s="389"/>
      <c r="CQ49" s="389"/>
      <c r="CR49" s="389"/>
      <c r="CS49" s="389"/>
      <c r="CT49" s="389"/>
      <c r="CU49" s="389"/>
      <c r="CV49" s="389"/>
      <c r="CW49" s="389"/>
      <c r="CX49" s="389"/>
      <c r="CY49" s="389"/>
      <c r="CZ49" s="389"/>
      <c r="DA49" s="389"/>
      <c r="DB49" s="389"/>
      <c r="DC49" s="389"/>
      <c r="DD49" s="389"/>
      <c r="DE49" s="389"/>
      <c r="DF49" s="389"/>
      <c r="DG49" s="389"/>
      <c r="DH49" s="389"/>
      <c r="DI49" s="389"/>
      <c r="DJ49" s="389"/>
      <c r="DK49" s="389"/>
      <c r="DL49" s="389"/>
      <c r="DM49" s="389"/>
      <c r="DN49" s="389"/>
      <c r="DO49" s="389"/>
      <c r="DP49" s="389"/>
      <c r="DQ49" s="389"/>
      <c r="DR49" s="389"/>
      <c r="DS49" s="389"/>
      <c r="DT49" s="389"/>
      <c r="DU49" s="389"/>
      <c r="DV49" s="389"/>
      <c r="DW49" s="389"/>
      <c r="DX49" s="389"/>
      <c r="DY49" s="389"/>
      <c r="DZ49" s="389"/>
      <c r="EA49" s="389"/>
      <c r="EB49" s="389"/>
      <c r="EC49" s="389"/>
      <c r="ED49" s="389"/>
      <c r="EE49" s="389"/>
      <c r="EF49" s="389"/>
      <c r="EG49" s="389"/>
      <c r="EH49" s="389"/>
      <c r="EI49" s="389"/>
      <c r="EJ49" s="389"/>
      <c r="EK49" s="389"/>
      <c r="EL49" s="389"/>
      <c r="EM49" s="389"/>
      <c r="EN49" s="389"/>
      <c r="EO49" s="389"/>
      <c r="EP49" s="389"/>
      <c r="EQ49" s="389"/>
      <c r="ER49" s="389"/>
      <c r="ES49" s="389"/>
      <c r="ET49" s="389"/>
      <c r="EU49" s="389"/>
      <c r="EV49" s="389"/>
      <c r="EW49" s="389"/>
      <c r="EX49" s="389"/>
      <c r="EY49" s="389"/>
      <c r="EZ49" s="389"/>
      <c r="FA49" s="389"/>
    </row>
    <row r="50" customFormat="false" ht="12.75" hidden="false" customHeight="false" outlineLevel="0" collapsed="false">
      <c r="A50" s="418"/>
      <c r="B50" s="418"/>
      <c r="C50" s="419" t="s">
        <v>68</v>
      </c>
      <c r="D50" s="419"/>
      <c r="E50" s="97"/>
      <c r="F50" s="81" t="str">
        <v>0</v>
      </c>
      <c r="G50" s="81" t="str">
        <v>0</v>
      </c>
      <c r="H50" s="81" t="str">
        <v>0</v>
      </c>
      <c r="I50" s="81" t="str">
        <v>0</v>
      </c>
      <c r="J50" s="81" t="str">
        <v>0</v>
      </c>
      <c r="K50" s="81" t="str">
        <v>0</v>
      </c>
      <c r="L50" s="81" t="str">
        <v>0</v>
      </c>
      <c r="M50" s="81" t="str">
        <v>0</v>
      </c>
      <c r="N50" s="81" t="str">
        <v>0</v>
      </c>
      <c r="O50" s="110" t="str">
        <v>0</v>
      </c>
      <c r="P50" s="110" t="str">
        <v>0</v>
      </c>
      <c r="Q50" s="110" t="str">
        <v>0</v>
      </c>
      <c r="R50" s="110" t="str">
        <v>0</v>
      </c>
      <c r="S50" s="81" t="str">
        <v>0</v>
      </c>
      <c r="T50" s="81" t="str">
        <v>0</v>
      </c>
      <c r="U50" s="81" t="str">
        <v>0</v>
      </c>
      <c r="V50" s="82" t="str">
        <f aca="false">IF(COUNTIF(V6:V43,"з")=0,"0",COUNTIF(V6:V43,"з"))</f>
        <v>0</v>
      </c>
      <c r="W50" s="82"/>
      <c r="X50" s="82"/>
      <c r="Y50" s="82" t="str">
        <f aca="false">IF(COUNTIF(Y6:Y43,"з")=0," ",COUNTIF(Y6:Y43,"з"))</f>
        <v> </v>
      </c>
      <c r="Z50" s="82" t="str">
        <f aca="false">IF(COUNTIF(Z6:Z43,"з")=0," ",COUNTIF(Z6:Z43,"з"))</f>
        <v> </v>
      </c>
      <c r="AA50" s="82" t="str">
        <f aca="false">IF(COUNTIF(AA6:AA43,"з")=0," ",COUNTIF(AA6:AA43,"з"))</f>
        <v> </v>
      </c>
      <c r="AB50" s="82" t="str">
        <f aca="false">IF(COUNTIF(AB6:AB43,"з")=0," ",COUNTIF(AB6:AB43,"з"))</f>
        <v> </v>
      </c>
      <c r="AC50" s="82"/>
      <c r="AD50" s="82" t="str">
        <f aca="false">IF(COUNTIF(AD6:AD43,"з")=0," ",COUNTIF(AD6:AD43,"з"))</f>
        <v> </v>
      </c>
      <c r="AE50" s="175" t="str">
        <f aca="false">IF(COUNTIF(AE6:AE43,"з")=0," ",COUNTIF(AE6:AE43,"з"))</f>
        <v> </v>
      </c>
      <c r="AF50" s="82" t="str">
        <f aca="false">IF(COUNTIF(AF6:AF43,"з")=0," ",COUNTIF(AF6:AF43,"з"))</f>
        <v> </v>
      </c>
      <c r="AG50" s="82" t="str">
        <f aca="false">IF(COUNTIF(AG6:AG43,"з")=0,"0",COUNTIF(AG6:AG43,"з"))</f>
        <v>0</v>
      </c>
      <c r="AH50" s="82" t="str">
        <f aca="false">IF(COUNTIF(AH6:AH43,"з")=0,"0",COUNTIF(AH6:AH43,"з"))</f>
        <v>0</v>
      </c>
      <c r="AI50" s="82" t="str">
        <f aca="false">IF(COUNTIF(AI6:AI43,"з")=0,"0",COUNTIF(AI6:AI43,"з"))</f>
        <v>0</v>
      </c>
      <c r="AJ50" s="82" t="str">
        <f aca="false">IF(COUNTIF(AJ6:AJ43,"з")=0,"0",COUNTIF(AJ6:AJ43,"з"))</f>
        <v>0</v>
      </c>
      <c r="AK50" s="82" t="str">
        <f aca="false">IF(COUNTIF(AK6:AK43,"з")=0,"0",COUNTIF(AK6:AK43,"з"))</f>
        <v>0</v>
      </c>
      <c r="AL50" s="82" t="str">
        <f aca="false">IF(COUNTIF(AL6:AL43,"з")=0,"0",COUNTIF(AL6:AL43,"з"))</f>
        <v>0</v>
      </c>
      <c r="AM50" s="82" t="str">
        <f aca="false">IF(COUNTIF(AM6:AM43,"з")=0,"0",COUNTIF(AM6:AM43,"з"))</f>
        <v>0</v>
      </c>
      <c r="AN50" s="82" t="str">
        <f aca="false">IF(COUNTIF(AN6:AN43,"з")=0,"0",COUNTIF(AN6:AN43,"з"))</f>
        <v>0</v>
      </c>
      <c r="AO50" s="82" t="str">
        <f aca="false">IF(COUNTIF(AO6:AO43,"з")=0,"0",COUNTIF(AO6:AO43,"з"))</f>
        <v>0</v>
      </c>
      <c r="AP50" s="82" t="str">
        <f aca="false">IF(COUNTIF(AP6:AP43,"з")=0,"0",COUNTIF(AP6:AP43,"з"))</f>
        <v>0</v>
      </c>
      <c r="AQ50" s="82" t="str">
        <f aca="false">IF(COUNTIF(AQ6:AQ43,"з")=0,"0",COUNTIF(AQ6:AQ43,"з"))</f>
        <v>0</v>
      </c>
      <c r="AR50" s="82" t="str">
        <f aca="false">IF(COUNTIF(AR6:AR43,"з")=0,"0",COUNTIF(AR6:AR43,"з"))</f>
        <v>0</v>
      </c>
      <c r="AS50" s="82" t="str">
        <f aca="false">IF(COUNTIF(AS6:AS43,"з")=0,"0",COUNTIF(AS6:AS43,"з"))</f>
        <v>0</v>
      </c>
      <c r="AT50" s="82" t="str">
        <f aca="false">IF(COUNTIF(AT6:AT43,"з")=0,"0",COUNTIF(AT6:AT43,"з"))</f>
        <v>0</v>
      </c>
      <c r="AU50" s="82" t="str">
        <f aca="false">IF(COUNTIF(AU6:AU43,"з")=0,"0",COUNTIF(AU6:AU43,"з"))</f>
        <v>0</v>
      </c>
      <c r="AV50" s="82" t="str">
        <f aca="false">IF(COUNTIF(AV6:AV43,"з")=0,"0",COUNTIF(AV6:AV43,"з"))</f>
        <v>0</v>
      </c>
      <c r="AW50" s="82" t="str">
        <f aca="false">IF(COUNTIF(AW6:AW43,"з")=0,"0",COUNTIF(AW6:AW43,"з"))</f>
        <v>0</v>
      </c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DG50" s="389"/>
    </row>
    <row r="51" s="19" customFormat="true" ht="12.75" hidden="false" customHeight="false" outlineLevel="0" collapsed="false">
      <c r="A51" s="418"/>
      <c r="B51" s="418"/>
      <c r="C51" s="419" t="s">
        <v>69</v>
      </c>
      <c r="D51" s="419"/>
      <c r="E51" s="97"/>
      <c r="F51" s="81" t="str">
        <v>0</v>
      </c>
      <c r="G51" s="81" t="str">
        <v>0</v>
      </c>
      <c r="H51" s="81" t="str">
        <v>0</v>
      </c>
      <c r="I51" s="81" t="str">
        <v>0</v>
      </c>
      <c r="J51" s="81" t="str">
        <v>0</v>
      </c>
      <c r="K51" s="81" t="str">
        <v>0</v>
      </c>
      <c r="L51" s="81" t="str">
        <v>0</v>
      </c>
      <c r="M51" s="81" t="str">
        <v>0</v>
      </c>
      <c r="N51" s="81" t="str">
        <v>0</v>
      </c>
      <c r="O51" s="110" t="str">
        <v>0</v>
      </c>
      <c r="P51" s="110" t="str">
        <v>0</v>
      </c>
      <c r="Q51" s="110" t="str">
        <v>0</v>
      </c>
      <c r="R51" s="110" t="str">
        <v>0</v>
      </c>
      <c r="S51" s="81" t="str">
        <v>0</v>
      </c>
      <c r="T51" s="81" t="str">
        <v>0</v>
      </c>
      <c r="U51" s="81" t="str">
        <v>0</v>
      </c>
      <c r="V51" s="82" t="str">
        <f aca="false">IF(COUNTIF(V6:V43,"н")=0,"0",COUNTIF(V6:V43,"н"))</f>
        <v>0</v>
      </c>
      <c r="W51" s="82"/>
      <c r="X51" s="82"/>
      <c r="Y51" s="82" t="str">
        <f aca="false">IF(COUNTIF(Y6:Y43,"н")=0," ",COUNTIF(Y6:Y43,"н"))</f>
        <v> </v>
      </c>
      <c r="Z51" s="82" t="str">
        <f aca="false">IF(COUNTIF(Z6:Z43,"н")=0," ",COUNTIF(Z6:Z43,"н"))</f>
        <v> </v>
      </c>
      <c r="AA51" s="82" t="str">
        <f aca="false">IF(COUNTIF(AA6:AA43,"н")=0," ",COUNTIF(AA6:AA43,"н"))</f>
        <v> </v>
      </c>
      <c r="AB51" s="82" t="str">
        <f aca="false">IF(COUNTIF(AB6:AB43,"н")=0," ",COUNTIF(AB6:AB43,"н"))</f>
        <v> </v>
      </c>
      <c r="AC51" s="82"/>
      <c r="AD51" s="82" t="str">
        <f aca="false">IF(COUNTIF(AD6:AD43,"н")=0," ",COUNTIF(AD6:AD43,"н"))</f>
        <v> </v>
      </c>
      <c r="AE51" s="175" t="str">
        <f aca="false">IF(COUNTIF(AE6:AE43,"н")=0," ",COUNTIF(AE6:AE43,"н"))</f>
        <v> </v>
      </c>
      <c r="AF51" s="82" t="str">
        <f aca="false">IF(COUNTIF(AF6:AF43,"н")=0," ",COUNTIF(AF6:AF43,"н"))</f>
        <v> </v>
      </c>
      <c r="AG51" s="82" t="str">
        <f aca="false">IF(COUNTIF(AG6:AG43,"н")=0,"0",COUNTIF(AG6:AG43,"н"))</f>
        <v>0</v>
      </c>
      <c r="AH51" s="82" t="str">
        <f aca="false">IF(COUNTIF(AH6:AH43,"н")=0,"0",COUNTIF(AH6:AH43,"н"))</f>
        <v>0</v>
      </c>
      <c r="AI51" s="82" t="str">
        <f aca="false">IF(COUNTIF(AI6:AI43,"н")=0,"0",COUNTIF(AI6:AI43,"н"))</f>
        <v>0</v>
      </c>
      <c r="AJ51" s="82" t="str">
        <f aca="false">IF(COUNTIF(AJ6:AJ43,"н")=0,"0",COUNTIF(AJ6:AJ43,"н"))</f>
        <v>0</v>
      </c>
      <c r="AK51" s="82" t="str">
        <f aca="false">IF(COUNTIF(AK6:AK43,"н")=0,"0",COUNTIF(AK6:AK43,"н"))</f>
        <v>0</v>
      </c>
      <c r="AL51" s="82" t="str">
        <f aca="false">IF(COUNTIF(AL6:AL43,"н")=0,"0",COUNTIF(AL6:AL43,"н"))</f>
        <v>0</v>
      </c>
      <c r="AM51" s="82" t="str">
        <f aca="false">IF(COUNTIF(AM6:AM43,"н")=0,"0",COUNTIF(AM6:AM43,"н"))</f>
        <v>0</v>
      </c>
      <c r="AN51" s="82" t="str">
        <f aca="false">IF(COUNTIF(AN6:AN43,"н")=0,"0",COUNTIF(AN6:AN43,"н"))</f>
        <v>0</v>
      </c>
      <c r="AO51" s="82" t="str">
        <f aca="false">IF(COUNTIF(AO6:AO43,"н")=0,"0",COUNTIF(AO6:AO43,"н"))</f>
        <v>0</v>
      </c>
      <c r="AP51" s="82" t="str">
        <f aca="false">IF(COUNTIF(AP6:AP43,"н")=0,"0",COUNTIF(AP6:AP43,"н"))</f>
        <v>0</v>
      </c>
      <c r="AQ51" s="82" t="str">
        <f aca="false">IF(COUNTIF(AQ6:AQ43,"н")=0,"0",COUNTIF(AQ6:AQ43,"н"))</f>
        <v>0</v>
      </c>
      <c r="AR51" s="82" t="str">
        <f aca="false">IF(COUNTIF(AR6:AR43,"н")=0,"0",COUNTIF(AR6:AR43,"н"))</f>
        <v>0</v>
      </c>
      <c r="AS51" s="82" t="str">
        <f aca="false">IF(COUNTIF(AS6:AS43,"н")=0,"0",COUNTIF(AS6:AS43,"н"))</f>
        <v>0</v>
      </c>
      <c r="AT51" s="82" t="str">
        <f aca="false">IF(COUNTIF(AT6:AT43,"н")=0,"0",COUNTIF(AT6:AT43,"н"))</f>
        <v>0</v>
      </c>
      <c r="AU51" s="82" t="str">
        <f aca="false">IF(COUNTIF(AU6:AU43,"н")=0,"0",COUNTIF(AU6:AU43,"н"))</f>
        <v>0</v>
      </c>
      <c r="AV51" s="82" t="str">
        <f aca="false">IF(COUNTIF(AV6:AV43,"н")=0,"0",COUNTIF(AV6:AV43,"н"))</f>
        <v>0</v>
      </c>
      <c r="AW51" s="82" t="str">
        <f aca="false">IF(COUNTIF(AW6:AW43,"н")=0,"0",COUNTIF(AW6:AW43,"н"))</f>
        <v>0</v>
      </c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</row>
    <row r="52" s="17" customFormat="true" ht="12.75" hidden="false" customHeight="false" outlineLevel="0" collapsed="false">
      <c r="W52" s="16"/>
      <c r="X52" s="16"/>
      <c r="Y52" s="16"/>
      <c r="Z52" s="16"/>
      <c r="AA52" s="16"/>
      <c r="AB52" s="16"/>
      <c r="AC52" s="16"/>
      <c r="AD52" s="16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</row>
    <row r="53" s="17" customFormat="true" ht="12.75" hidden="false" customHeight="false" outlineLevel="0" collapsed="false">
      <c r="W53" s="16"/>
      <c r="X53" s="16"/>
      <c r="Y53" s="16"/>
      <c r="Z53" s="16"/>
      <c r="AA53" s="16"/>
      <c r="AB53" s="16"/>
      <c r="AC53" s="16"/>
      <c r="AD53" s="16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</row>
    <row r="54" s="17" customFormat="true" ht="12.75" hidden="false" customHeight="false" outlineLevel="0" collapsed="false">
      <c r="W54" s="16"/>
      <c r="X54" s="16"/>
      <c r="Y54" s="16"/>
      <c r="Z54" s="16"/>
      <c r="AA54" s="16"/>
      <c r="AB54" s="16"/>
      <c r="AC54" s="16"/>
      <c r="AD54" s="16"/>
      <c r="AG54" s="18"/>
      <c r="AH54" s="18"/>
      <c r="AI54" s="18" t="str">
        <f aca="false">IF(COUNTIF(AI6:AI46,"н")=0,"0",COUNTIF(AI6:AI46,"н"))</f>
        <v>0</v>
      </c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</row>
  </sheetData>
  <mergeCells count="8">
    <mergeCell ref="F2:N2"/>
    <mergeCell ref="O2:S2"/>
    <mergeCell ref="A3:C4"/>
    <mergeCell ref="AD3:AD5"/>
    <mergeCell ref="AG3:AW3"/>
    <mergeCell ref="AX3:BM3"/>
    <mergeCell ref="BP3:CE3"/>
    <mergeCell ref="X45:AB45"/>
  </mergeCells>
  <conditionalFormatting sqref="AF6:AF43">
    <cfRule type="expression" priority="2" aboveAverage="0" equalAverage="0" bottom="0" percent="0" rank="0" text="" dxfId="0">
      <formula>VALUE(RIGHT(AF6))&gt;AE6</formula>
    </cfRule>
    <cfRule type="expression" priority="3" aboveAverage="0" equalAverage="0" bottom="0" percent="0" rank="0" text="" dxfId="1">
      <formula>EXACT(RIGHT(AF6,3),"зач")</formula>
    </cfRule>
  </conditionalFormatting>
  <conditionalFormatting sqref="E38:E51">
    <cfRule type="cellIs" priority="4" operator="equal" aboveAverage="0" equalAverage="0" bottom="0" percent="0" rank="0" text="" dxfId="2">
      <formula>4</formula>
    </cfRule>
    <cfRule type="cellIs" priority="5" operator="equal" aboveAverage="0" equalAverage="0" bottom="0" percent="0" rank="0" text="" dxfId="3">
      <formula>3</formula>
    </cfRule>
  </conditionalFormatting>
  <conditionalFormatting sqref="I6:V6 AE6:AE45 V7:V43 AG6:AW48 F38:H41 I7:U37">
    <cfRule type="cellIs" priority="6" operator="equal" aboveAverage="0" equalAverage="0" bottom="0" percent="0" rank="0" text="" dxfId="4">
      <formula>5</formula>
    </cfRule>
    <cfRule type="cellIs" priority="7" operator="equal" aboveAverage="0" equalAverage="0" bottom="0" percent="0" rank="0" text="" dxfId="5">
      <formula>4</formula>
    </cfRule>
    <cfRule type="cellIs" priority="8" operator="equal" aboveAverage="0" equalAverage="0" bottom="0" percent="0" rank="0" text="" dxfId="6">
      <formula>3</formula>
    </cfRule>
  </conditionalFormatting>
  <conditionalFormatting sqref="F4">
    <cfRule type="expression" priority="9" aboveAverage="0" equalAverage="0" bottom="0" percent="0" rank="0" text="" dxfId="7">
      <formula>$D$1&lt;F4</formula>
    </cfRule>
    <cfRule type="expression" priority="10" aboveAverage="0" equalAverage="0" bottom="0" percent="0" rank="0" text="" dxfId="8">
      <formula>$D$1&gt;F4</formula>
    </cfRule>
  </conditionalFormatting>
  <conditionalFormatting sqref="F4">
    <cfRule type="expression" priority="11" aboveAverage="0" equalAverage="0" bottom="0" percent="0" rank="0" text="" dxfId="9">
      <formula>$D$1&lt;F4</formula>
    </cfRule>
    <cfRule type="expression" priority="12" aboveAverage="0" equalAverage="0" bottom="0" percent="0" rank="0" text="" dxfId="10">
      <formula>$D$1&gt;F4</formula>
    </cfRule>
  </conditionalFormatting>
  <conditionalFormatting sqref="F4">
    <cfRule type="expression" priority="13" aboveAverage="0" equalAverage="0" bottom="0" percent="0" rank="0" text="" dxfId="11">
      <formula>$D$1&lt;F4</formula>
    </cfRule>
    <cfRule type="expression" priority="14" aboveAverage="0" equalAverage="0" bottom="0" percent="0" rank="0" text="" dxfId="12">
      <formula>$D$1&gt;F4</formula>
    </cfRule>
  </conditionalFormatting>
  <conditionalFormatting sqref="F4">
    <cfRule type="expression" priority="15" aboveAverage="0" equalAverage="0" bottom="0" percent="0" rank="0" text="" dxfId="13">
      <formula>$D$1&lt;F4</formula>
    </cfRule>
    <cfRule type="expression" priority="16" aboveAverage="0" equalAverage="0" bottom="0" percent="0" rank="0" text="" dxfId="14">
      <formula>$D$1&gt;F4</formula>
    </cfRule>
  </conditionalFormatting>
  <conditionalFormatting sqref="I4">
    <cfRule type="expression" priority="17" aboveAverage="0" equalAverage="0" bottom="0" percent="0" rank="0" text="" dxfId="15">
      <formula>$D$1&lt;I4</formula>
    </cfRule>
    <cfRule type="expression" priority="18" aboveAverage="0" equalAverage="0" bottom="0" percent="0" rank="0" text="" dxfId="16">
      <formula>$D$1&gt;I4</formula>
    </cfRule>
  </conditionalFormatting>
  <conditionalFormatting sqref="I4">
    <cfRule type="expression" priority="19" aboveAverage="0" equalAverage="0" bottom="0" percent="0" rank="0" text="" dxfId="17">
      <formula>$D$1&lt;I4</formula>
    </cfRule>
    <cfRule type="expression" priority="20" aboveAverage="0" equalAverage="0" bottom="0" percent="0" rank="0" text="" dxfId="18">
      <formula>$D$1&gt;I4</formula>
    </cfRule>
  </conditionalFormatting>
  <conditionalFormatting sqref="H4">
    <cfRule type="expression" priority="21" aboveAverage="0" equalAverage="0" bottom="0" percent="0" rank="0" text="" dxfId="19">
      <formula>$D$1&lt;H4</formula>
    </cfRule>
    <cfRule type="expression" priority="22" aboveAverage="0" equalAverage="0" bottom="0" percent="0" rank="0" text="" dxfId="20">
      <formula>$D$1&gt;H4</formula>
    </cfRule>
  </conditionalFormatting>
  <conditionalFormatting sqref="H4">
    <cfRule type="expression" priority="23" aboveAverage="0" equalAverage="0" bottom="0" percent="0" rank="0" text="" dxfId="21">
      <formula>$D$1&lt;H4</formula>
    </cfRule>
    <cfRule type="expression" priority="24" aboveAverage="0" equalAverage="0" bottom="0" percent="0" rank="0" text="" dxfId="22">
      <formula>$D$1&gt;H4</formula>
    </cfRule>
  </conditionalFormatting>
  <conditionalFormatting sqref="O5">
    <cfRule type="expression" priority="25" aboveAverage="0" equalAverage="0" bottom="0" percent="0" rank="0" text="" dxfId="23">
      <formula>$D$1&lt;O5</formula>
    </cfRule>
    <cfRule type="expression" priority="26" aboveAverage="0" equalAverage="0" bottom="0" percent="0" rank="0" text="" dxfId="24">
      <formula>$D$1&gt;O5</formula>
    </cfRule>
  </conditionalFormatting>
  <conditionalFormatting sqref="O5">
    <cfRule type="expression" priority="27" aboveAverage="0" equalAverage="0" bottom="0" percent="0" rank="0" text="" dxfId="25">
      <formula>$D$1&lt;O5</formula>
    </cfRule>
    <cfRule type="expression" priority="28" aboveAverage="0" equalAverage="0" bottom="0" percent="0" rank="0" text="" dxfId="26">
      <formula>$D$1&gt;O5</formula>
    </cfRule>
  </conditionalFormatting>
  <conditionalFormatting sqref="O5">
    <cfRule type="expression" priority="29" aboveAverage="0" equalAverage="0" bottom="0" percent="0" rank="0" text="" dxfId="27">
      <formula>$D$1&lt;O5</formula>
    </cfRule>
    <cfRule type="expression" priority="30" aboveAverage="0" equalAverage="0" bottom="0" percent="0" rank="0" text="" dxfId="28">
      <formula>$D$1&gt;O5</formula>
    </cfRule>
  </conditionalFormatting>
  <conditionalFormatting sqref="O5">
    <cfRule type="expression" priority="31" aboveAverage="0" equalAverage="0" bottom="0" percent="0" rank="0" text="" dxfId="29">
      <formula>$D$1&lt;O5</formula>
    </cfRule>
    <cfRule type="expression" priority="32" aboveAverage="0" equalAverage="0" bottom="0" percent="0" rank="0" text="" dxfId="30">
      <formula>$D$1&gt;O5</formula>
    </cfRule>
  </conditionalFormatting>
  <conditionalFormatting sqref="O5">
    <cfRule type="expression" priority="33" aboveAverage="0" equalAverage="0" bottom="0" percent="0" rank="0" text="" dxfId="31">
      <formula>$D$1&lt;O5</formula>
    </cfRule>
    <cfRule type="expression" priority="34" aboveAverage="0" equalAverage="0" bottom="0" percent="0" rank="0" text="" dxfId="32">
      <formula>$D$1&gt;O5</formula>
    </cfRule>
  </conditionalFormatting>
  <conditionalFormatting sqref="O4">
    <cfRule type="expression" priority="35" aboveAverage="0" equalAverage="0" bottom="0" percent="0" rank="0" text="" dxfId="33">
      <formula>$D$1&lt;O4</formula>
    </cfRule>
    <cfRule type="expression" priority="36" aboveAverage="0" equalAverage="0" bottom="0" percent="0" rank="0" text="" dxfId="34">
      <formula>$D$1&gt;O4</formula>
    </cfRule>
  </conditionalFormatting>
  <conditionalFormatting sqref="O4">
    <cfRule type="expression" priority="37" aboveAverage="0" equalAverage="0" bottom="0" percent="0" rank="0" text="" dxfId="35">
      <formula>$D$1&lt;O4</formula>
    </cfRule>
    <cfRule type="expression" priority="38" aboveAverage="0" equalAverage="0" bottom="0" percent="0" rank="0" text="" dxfId="36">
      <formula>$D$1&gt;O4</formula>
    </cfRule>
  </conditionalFormatting>
  <conditionalFormatting sqref="O4">
    <cfRule type="expression" priority="39" aboveAverage="0" equalAverage="0" bottom="0" percent="0" rank="0" text="" dxfId="37">
      <formula>$D$1&lt;O4</formula>
    </cfRule>
    <cfRule type="expression" priority="40" aboveAverage="0" equalAverage="0" bottom="0" percent="0" rank="0" text="" dxfId="38">
      <formula>$D$1&gt;O4</formula>
    </cfRule>
  </conditionalFormatting>
  <conditionalFormatting sqref="K4">
    <cfRule type="expression" priority="41" aboveAverage="0" equalAverage="0" bottom="0" percent="0" rank="0" text="" dxfId="39">
      <formula>$D$1&lt;K4</formula>
    </cfRule>
    <cfRule type="expression" priority="42" aboveAverage="0" equalAverage="0" bottom="0" percent="0" rank="0" text="" dxfId="40">
      <formula>$D$1&gt;K4</formula>
    </cfRule>
  </conditionalFormatting>
  <conditionalFormatting sqref="K4">
    <cfRule type="expression" priority="43" aboveAverage="0" equalAverage="0" bottom="0" percent="0" rank="0" text="" dxfId="41">
      <formula>$D$1&lt;K4</formula>
    </cfRule>
    <cfRule type="expression" priority="44" aboveAverage="0" equalAverage="0" bottom="0" percent="0" rank="0" text="" dxfId="42">
      <formula>$D$1&gt;K4</formula>
    </cfRule>
  </conditionalFormatting>
  <conditionalFormatting sqref="R4">
    <cfRule type="expression" priority="45" aboveAverage="0" equalAverage="0" bottom="0" percent="0" rank="0" text="" dxfId="43">
      <formula>$D$1&lt;R4</formula>
    </cfRule>
    <cfRule type="expression" priority="46" aboveAverage="0" equalAverage="0" bottom="0" percent="0" rank="0" text="" dxfId="44">
      <formula>$D$1&gt;R4</formula>
    </cfRule>
  </conditionalFormatting>
  <conditionalFormatting sqref="R4">
    <cfRule type="expression" priority="47" aboveAverage="0" equalAverage="0" bottom="0" percent="0" rank="0" text="" dxfId="45">
      <formula>$D$1&lt;R4</formula>
    </cfRule>
    <cfRule type="expression" priority="48" aboveAverage="0" equalAverage="0" bottom="0" percent="0" rank="0" text="" dxfId="46">
      <formula>$D$1&gt;R4</formula>
    </cfRule>
  </conditionalFormatting>
  <conditionalFormatting sqref="C5 Y5 AI5 AG5 T5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Z5:AC5 W46:AF49 W45 R44:V51 F40:Q51 AG49:CB49 W50:AW51 R38:U43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AE3:AJ4 T3:AC4">
    <cfRule type="expression" priority="55" aboveAverage="0" equalAverage="0" bottom="0" percent="0" rank="0" text="" dxfId="53">
      <formula>$D$1&lt;T3</formula>
    </cfRule>
    <cfRule type="expression" priority="56" aboveAverage="0" equalAverage="0" bottom="0" percent="0" rank="0" text="" dxfId="54">
      <formula>$D$1&gt;T3</formula>
    </cfRule>
  </conditionalFormatting>
  <conditionalFormatting sqref="T5">
    <cfRule type="cellIs" priority="57" operator="equal" aboveAverage="0" equalAverage="0" bottom="0" percent="0" rank="0" text="" dxfId="55">
      <formula>5</formula>
    </cfRule>
    <cfRule type="cellIs" priority="58" operator="equal" aboveAverage="0" equalAverage="0" bottom="0" percent="0" rank="0" text="" dxfId="56">
      <formula>4</formula>
    </cfRule>
    <cfRule type="cellIs" priority="59" operator="equal" aboveAverage="0" equalAverage="0" bottom="0" percent="0" rank="0" text="" dxfId="57">
      <formula>3</formula>
    </cfRule>
  </conditionalFormatting>
  <conditionalFormatting sqref="T3:T4">
    <cfRule type="expression" priority="60" aboveAverage="0" equalAverage="0" bottom="0" percent="0" rank="0" text="" dxfId="58">
      <formula>$D$1&lt;T3</formula>
    </cfRule>
    <cfRule type="expression" priority="61" aboveAverage="0" equalAverage="0" bottom="0" percent="0" rank="0" text="" dxfId="59">
      <formula>$D$1&gt;T3</formula>
    </cfRule>
  </conditionalFormatting>
  <conditionalFormatting sqref="H3">
    <cfRule type="expression" priority="62" aboveAverage="0" equalAverage="0" bottom="0" percent="0" rank="0" text="" dxfId="60">
      <formula>$D$1&lt;H3</formula>
    </cfRule>
    <cfRule type="expression" priority="63" aboveAverage="0" equalAverage="0" bottom="0" percent="0" rank="0" text="" dxfId="61">
      <formula>$D$1&gt;H3</formula>
    </cfRule>
  </conditionalFormatting>
  <conditionalFormatting sqref="F4">
    <cfRule type="expression" priority="64" aboveAverage="0" equalAverage="0" bottom="0" percent="0" rank="0" text="" dxfId="62">
      <formula>$D$1&lt;F4</formula>
    </cfRule>
    <cfRule type="expression" priority="65" aboveAverage="0" equalAverage="0" bottom="0" percent="0" rank="0" text="" dxfId="63">
      <formula>$D$1&gt;F4</formula>
    </cfRule>
  </conditionalFormatting>
  <conditionalFormatting sqref="I3">
    <cfRule type="expression" priority="66" aboveAverage="0" equalAverage="0" bottom="0" percent="0" rank="0" text="" dxfId="64">
      <formula>$D$1&lt;I3</formula>
    </cfRule>
    <cfRule type="expression" priority="67" aboveAverage="0" equalAverage="0" bottom="0" percent="0" rank="0" text="" dxfId="65">
      <formula>$D$1&gt;I3</formula>
    </cfRule>
  </conditionalFormatting>
  <conditionalFormatting sqref="G5">
    <cfRule type="expression" priority="68" aboveAverage="0" equalAverage="0" bottom="0" percent="0" rank="0" text="" dxfId="66">
      <formula>$D$1&lt;G5</formula>
    </cfRule>
    <cfRule type="expression" priority="69" aboveAverage="0" equalAverage="0" bottom="0" percent="0" rank="0" text="" dxfId="67">
      <formula>$D$1&gt;G5</formula>
    </cfRule>
  </conditionalFormatting>
  <conditionalFormatting sqref="F4">
    <cfRule type="expression" priority="70" aboveAverage="0" equalAverage="0" bottom="0" percent="0" rank="0" text="" dxfId="68">
      <formula>$D$1&lt;F4</formula>
    </cfRule>
    <cfRule type="expression" priority="71" aboveAverage="0" equalAverage="0" bottom="0" percent="0" rank="0" text="" dxfId="69">
      <formula>$D$1&gt;F4</formula>
    </cfRule>
  </conditionalFormatting>
  <conditionalFormatting sqref="F4">
    <cfRule type="expression" priority="72" aboveAverage="0" equalAverage="0" bottom="0" percent="0" rank="0" text="" dxfId="70">
      <formula>$D$1&lt;F4</formula>
    </cfRule>
    <cfRule type="expression" priority="73" aboveAverage="0" equalAverage="0" bottom="0" percent="0" rank="0" text="" dxfId="71">
      <formula>$D$1&gt;F4</formula>
    </cfRule>
  </conditionalFormatting>
  <conditionalFormatting sqref="F4">
    <cfRule type="expression" priority="74" aboveAverage="0" equalAverage="0" bottom="0" percent="0" rank="0" text="" dxfId="72">
      <formula>$D$1&lt;F4</formula>
    </cfRule>
    <cfRule type="expression" priority="75" aboveAverage="0" equalAverage="0" bottom="0" percent="0" rank="0" text="" dxfId="73">
      <formula>$D$1&gt;F4</formula>
    </cfRule>
  </conditionalFormatting>
  <conditionalFormatting sqref="F4">
    <cfRule type="expression" priority="76" aboveAverage="0" equalAverage="0" bottom="0" percent="0" rank="0" text="" dxfId="74">
      <formula>$D$1&lt;F4</formula>
    </cfRule>
    <cfRule type="expression" priority="77" aboveAverage="0" equalAverage="0" bottom="0" percent="0" rank="0" text="" dxfId="75">
      <formula>$D$1&gt;F4</formula>
    </cfRule>
  </conditionalFormatting>
  <conditionalFormatting sqref="F4">
    <cfRule type="expression" priority="78" aboveAverage="0" equalAverage="0" bottom="0" percent="0" rank="0" text="" dxfId="76">
      <formula>$D$1&lt;F4</formula>
    </cfRule>
    <cfRule type="expression" priority="79" aboveAverage="0" equalAverage="0" bottom="0" percent="0" rank="0" text="" dxfId="77">
      <formula>$D$1&gt;F4</formula>
    </cfRule>
  </conditionalFormatting>
  <conditionalFormatting sqref="F4">
    <cfRule type="expression" priority="80" aboveAverage="0" equalAverage="0" bottom="0" percent="0" rank="0" text="" dxfId="78">
      <formula>$D$1&lt;F4</formula>
    </cfRule>
    <cfRule type="expression" priority="81" aboveAverage="0" equalAverage="0" bottom="0" percent="0" rank="0" text="" dxfId="79">
      <formula>$D$1&gt;F4</formula>
    </cfRule>
  </conditionalFormatting>
  <conditionalFormatting sqref="F4">
    <cfRule type="expression" priority="82" aboveAverage="0" equalAverage="0" bottom="0" percent="0" rank="0" text="" dxfId="80">
      <formula>$D$1&lt;F4</formula>
    </cfRule>
    <cfRule type="expression" priority="83" aboveAverage="0" equalAverage="0" bottom="0" percent="0" rank="0" text="" dxfId="81">
      <formula>$D$1&gt;F4</formula>
    </cfRule>
  </conditionalFormatting>
  <conditionalFormatting sqref="F4">
    <cfRule type="expression" priority="84" aboveAverage="0" equalAverage="0" bottom="0" percent="0" rank="0" text="" dxfId="82">
      <formula>$D$1&lt;F4</formula>
    </cfRule>
    <cfRule type="expression" priority="85" aboveAverage="0" equalAverage="0" bottom="0" percent="0" rank="0" text="" dxfId="83">
      <formula>$D$1&gt;F4</formula>
    </cfRule>
  </conditionalFormatting>
  <conditionalFormatting sqref="F4">
    <cfRule type="expression" priority="86" aboveAverage="0" equalAverage="0" bottom="0" percent="0" rank="0" text="" dxfId="84">
      <formula>$D$1&lt;F4</formula>
    </cfRule>
    <cfRule type="expression" priority="87" aboveAverage="0" equalAverage="0" bottom="0" percent="0" rank="0" text="" dxfId="85">
      <formula>$D$1&gt;F4</formula>
    </cfRule>
  </conditionalFormatting>
  <conditionalFormatting sqref="F4">
    <cfRule type="expression" priority="88" aboveAverage="0" equalAverage="0" bottom="0" percent="0" rank="0" text="" dxfId="86">
      <formula>$D$1&lt;F4</formula>
    </cfRule>
    <cfRule type="expression" priority="89" aboveAverage="0" equalAverage="0" bottom="0" percent="0" rank="0" text="" dxfId="87">
      <formula>$D$1&gt;F4</formula>
    </cfRule>
  </conditionalFormatting>
  <conditionalFormatting sqref="F4">
    <cfRule type="expression" priority="90" aboveAverage="0" equalAverage="0" bottom="0" percent="0" rank="0" text="" dxfId="88">
      <formula>$D$1&lt;F4</formula>
    </cfRule>
    <cfRule type="expression" priority="91" aboveAverage="0" equalAverage="0" bottom="0" percent="0" rank="0" text="" dxfId="89">
      <formula>$D$1&gt;F4</formula>
    </cfRule>
  </conditionalFormatting>
  <conditionalFormatting sqref="F4">
    <cfRule type="expression" priority="92" aboveAverage="0" equalAverage="0" bottom="0" percent="0" rank="0" text="" dxfId="90">
      <formula>$D$1&lt;F4</formula>
    </cfRule>
    <cfRule type="expression" priority="93" aboveAverage="0" equalAverage="0" bottom="0" percent="0" rank="0" text="" dxfId="91">
      <formula>$D$1&gt;F4</formula>
    </cfRule>
  </conditionalFormatting>
  <conditionalFormatting sqref="F4">
    <cfRule type="expression" priority="94" aboveAverage="0" equalAverage="0" bottom="0" percent="0" rank="0" text="" dxfId="92">
      <formula>$D$1&lt;F4</formula>
    </cfRule>
    <cfRule type="expression" priority="95" aboveAverage="0" equalAverage="0" bottom="0" percent="0" rank="0" text="" dxfId="93">
      <formula>$D$1&gt;F4</formula>
    </cfRule>
  </conditionalFormatting>
  <conditionalFormatting sqref="F4">
    <cfRule type="expression" priority="96" aboveAverage="0" equalAverage="0" bottom="0" percent="0" rank="0" text="" dxfId="94">
      <formula>$D$1&lt;F4</formula>
    </cfRule>
    <cfRule type="expression" priority="97" aboveAverage="0" equalAverage="0" bottom="0" percent="0" rank="0" text="" dxfId="95">
      <formula>$D$1&gt;F4</formula>
    </cfRule>
  </conditionalFormatting>
  <conditionalFormatting sqref="F4">
    <cfRule type="expression" priority="98" aboveAverage="0" equalAverage="0" bottom="0" percent="0" rank="0" text="" dxfId="96">
      <formula>$D$1&lt;F4</formula>
    </cfRule>
    <cfRule type="expression" priority="99" aboveAverage="0" equalAverage="0" bottom="0" percent="0" rank="0" text="" dxfId="97">
      <formula>$D$1&gt;F4</formula>
    </cfRule>
  </conditionalFormatting>
  <conditionalFormatting sqref="G4">
    <cfRule type="expression" priority="100" aboveAverage="0" equalAverage="0" bottom="0" percent="0" rank="0" text="" dxfId="98">
      <formula>$D$1&lt;G4</formula>
    </cfRule>
    <cfRule type="expression" priority="101" aboveAverage="0" equalAverage="0" bottom="0" percent="0" rank="0" text="" dxfId="99">
      <formula>$D$1&gt;G4</formula>
    </cfRule>
  </conditionalFormatting>
  <conditionalFormatting sqref="G4">
    <cfRule type="expression" priority="102" aboveAverage="0" equalAverage="0" bottom="0" percent="0" rank="0" text="" dxfId="100">
      <formula>$D$1&lt;G4</formula>
    </cfRule>
    <cfRule type="expression" priority="103" aboveAverage="0" equalAverage="0" bottom="0" percent="0" rank="0" text="" dxfId="101">
      <formula>$D$1&gt;G4</formula>
    </cfRule>
  </conditionalFormatting>
  <conditionalFormatting sqref="G4">
    <cfRule type="expression" priority="104" aboveAverage="0" equalAverage="0" bottom="0" percent="0" rank="0" text="" dxfId="102">
      <formula>$D$1&lt;G4</formula>
    </cfRule>
    <cfRule type="expression" priority="105" aboveAverage="0" equalAverage="0" bottom="0" percent="0" rank="0" text="" dxfId="103">
      <formula>$D$1&gt;G4</formula>
    </cfRule>
  </conditionalFormatting>
  <conditionalFormatting sqref="G4">
    <cfRule type="expression" priority="106" aboveAverage="0" equalAverage="0" bottom="0" percent="0" rank="0" text="" dxfId="104">
      <formula>$D$1&lt;G4</formula>
    </cfRule>
    <cfRule type="expression" priority="107" aboveAverage="0" equalAverage="0" bottom="0" percent="0" rank="0" text="" dxfId="105">
      <formula>$D$1&gt;G4</formula>
    </cfRule>
  </conditionalFormatting>
  <conditionalFormatting sqref="G4">
    <cfRule type="expression" priority="108" aboveAverage="0" equalAverage="0" bottom="0" percent="0" rank="0" text="" dxfId="106">
      <formula>$D$1&lt;G4</formula>
    </cfRule>
    <cfRule type="expression" priority="109" aboveAverage="0" equalAverage="0" bottom="0" percent="0" rank="0" text="" dxfId="107">
      <formula>$D$1&gt;G4</formula>
    </cfRule>
  </conditionalFormatting>
  <conditionalFormatting sqref="G4">
    <cfRule type="expression" priority="110" aboveAverage="0" equalAverage="0" bottom="0" percent="0" rank="0" text="" dxfId="108">
      <formula>$D$1&lt;G4</formula>
    </cfRule>
    <cfRule type="expression" priority="111" aboveAverage="0" equalAverage="0" bottom="0" percent="0" rank="0" text="" dxfId="109">
      <formula>$D$1&gt;G4</formula>
    </cfRule>
  </conditionalFormatting>
  <conditionalFormatting sqref="G5">
    <cfRule type="expression" priority="112" aboveAverage="0" equalAverage="0" bottom="0" percent="0" rank="0" text="" dxfId="110">
      <formula>$D$1&lt;G5</formula>
    </cfRule>
    <cfRule type="expression" priority="113" aboveAverage="0" equalAverage="0" bottom="0" percent="0" rank="0" text="" dxfId="111">
      <formula>$D$1&gt;G5</formula>
    </cfRule>
  </conditionalFormatting>
  <conditionalFormatting sqref="G5">
    <cfRule type="expression" priority="114" aboveAverage="0" equalAverage="0" bottom="0" percent="0" rank="0" text="" dxfId="112">
      <formula>$D$1&lt;G5</formula>
    </cfRule>
    <cfRule type="expression" priority="115" aboveAverage="0" equalAverage="0" bottom="0" percent="0" rank="0" text="" dxfId="113">
      <formula>$D$1&gt;G5</formula>
    </cfRule>
  </conditionalFormatting>
  <conditionalFormatting sqref="I5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K4">
    <cfRule type="expression" priority="119" aboveAverage="0" equalAverage="0" bottom="0" percent="0" rank="0" text="" dxfId="117">
      <formula>$D$1&lt;K4</formula>
    </cfRule>
    <cfRule type="expression" priority="120" aboveAverage="0" equalAverage="0" bottom="0" percent="0" rank="0" text="" dxfId="118">
      <formula>$D$1&gt;K4</formula>
    </cfRule>
  </conditionalFormatting>
  <conditionalFormatting sqref="K4">
    <cfRule type="expression" priority="121" aboveAverage="0" equalAverage="0" bottom="0" percent="0" rank="0" text="" dxfId="119">
      <formula>$D$1&lt;K4</formula>
    </cfRule>
    <cfRule type="expression" priority="122" aboveAverage="0" equalAverage="0" bottom="0" percent="0" rank="0" text="" dxfId="120">
      <formula>$D$1&gt;K4</formula>
    </cfRule>
  </conditionalFormatting>
  <conditionalFormatting sqref="K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P3">
    <cfRule type="expression" priority="126" aboveAverage="0" equalAverage="0" bottom="0" percent="0" rank="0" text="" dxfId="124">
      <formula>$D$1&lt;P3</formula>
    </cfRule>
    <cfRule type="expression" priority="127" aboveAverage="0" equalAverage="0" bottom="0" percent="0" rank="0" text="" dxfId="125">
      <formula>$D$1&gt;P3</formula>
    </cfRule>
  </conditionalFormatting>
  <conditionalFormatting sqref="R4">
    <cfRule type="expression" priority="128" aboveAverage="0" equalAverage="0" bottom="0" percent="0" rank="0" text="" dxfId="126">
      <formula>$D$1&lt;R4</formula>
    </cfRule>
    <cfRule type="expression" priority="129" aboveAverage="0" equalAverage="0" bottom="0" percent="0" rank="0" text="" dxfId="127">
      <formula>$D$1&gt;R4</formula>
    </cfRule>
  </conditionalFormatting>
  <conditionalFormatting sqref="R4">
    <cfRule type="expression" priority="130" aboveAverage="0" equalAverage="0" bottom="0" percent="0" rank="0" text="" dxfId="128">
      <formula>$D$1&lt;R4</formula>
    </cfRule>
    <cfRule type="expression" priority="131" aboveAverage="0" equalAverage="0" bottom="0" percent="0" rank="0" text="" dxfId="129">
      <formula>$D$1&gt;R4</formula>
    </cfRule>
  </conditionalFormatting>
  <conditionalFormatting sqref="R4">
    <cfRule type="expression" priority="132" aboveAverage="0" equalAverage="0" bottom="0" percent="0" rank="0" text="" dxfId="130">
      <formula>$D$1&lt;R4</formula>
    </cfRule>
    <cfRule type="expression" priority="133" aboveAverage="0" equalAverage="0" bottom="0" percent="0" rank="0" text="" dxfId="131">
      <formula>$D$1&gt;R4</formula>
    </cfRule>
  </conditionalFormatting>
  <conditionalFormatting sqref="R4">
    <cfRule type="expression" priority="134" aboveAverage="0" equalAverage="0" bottom="0" percent="0" rank="0" text="" dxfId="132">
      <formula>$D$1&lt;R4</formula>
    </cfRule>
    <cfRule type="expression" priority="135" aboveAverage="0" equalAverage="0" bottom="0" percent="0" rank="0" text="" dxfId="133">
      <formula>$D$1&gt;R4</formula>
    </cfRule>
  </conditionalFormatting>
  <conditionalFormatting sqref="S5">
    <cfRule type="cellIs" priority="136" operator="equal" aboveAverage="0" equalAverage="0" bottom="0" percent="0" rank="0" text="" dxfId="134">
      <formula>5</formula>
    </cfRule>
    <cfRule type="cellIs" priority="137" operator="equal" aboveAverage="0" equalAverage="0" bottom="0" percent="0" rank="0" text="" dxfId="135">
      <formula>4</formula>
    </cfRule>
    <cfRule type="cellIs" priority="138" operator="equal" aboveAverage="0" equalAverage="0" bottom="0" percent="0" rank="0" text="" dxfId="136">
      <formula>3</formula>
    </cfRule>
  </conditionalFormatting>
  <conditionalFormatting sqref="S4">
    <cfRule type="expression" priority="139" aboveAverage="0" equalAverage="0" bottom="0" percent="0" rank="0" text="" dxfId="137">
      <formula>$D$1&lt;S4</formula>
    </cfRule>
    <cfRule type="expression" priority="140" aboveAverage="0" equalAverage="0" bottom="0" percent="0" rank="0" text="" dxfId="138">
      <formula>$D$1&gt;S4</formula>
    </cfRule>
  </conditionalFormatting>
  <conditionalFormatting sqref="S5">
    <cfRule type="expression" priority="141" aboveAverage="0" equalAverage="0" bottom="0" percent="0" rank="0" text="" dxfId="139">
      <formula>$D$1&lt;S5</formula>
    </cfRule>
    <cfRule type="expression" priority="142" aboveAverage="0" equalAverage="0" bottom="0" percent="0" rank="0" text="" dxfId="140">
      <formula>$D$1&gt;S5</formula>
    </cfRule>
  </conditionalFormatting>
  <conditionalFormatting sqref="N4">
    <cfRule type="expression" priority="143" aboveAverage="0" equalAverage="0" bottom="0" percent="0" rank="0" text="" dxfId="141">
      <formula>$D$1&lt;N4</formula>
    </cfRule>
    <cfRule type="expression" priority="144" aboveAverage="0" equalAverage="0" bottom="0" percent="0" rank="0" text="" dxfId="142">
      <formula>$D$1&gt;N4</formula>
    </cfRule>
  </conditionalFormatting>
  <conditionalFormatting sqref="O3">
    <cfRule type="expression" priority="145" aboveAverage="0" equalAverage="0" bottom="0" percent="0" rank="0" text="" dxfId="143">
      <formula>$D$1&lt;O3</formula>
    </cfRule>
    <cfRule type="expression" priority="146" aboveAverage="0" equalAverage="0" bottom="0" percent="0" rank="0" text="" dxfId="144">
      <formula>$D$1&gt;O3</formula>
    </cfRule>
  </conditionalFormatting>
  <conditionalFormatting sqref="O3">
    <cfRule type="expression" priority="147" aboveAverage="0" equalAverage="0" bottom="0" percent="0" rank="0" text="" dxfId="145">
      <formula>$D$1&lt;O3</formula>
    </cfRule>
    <cfRule type="expression" priority="148" aboveAverage="0" equalAverage="0" bottom="0" percent="0" rank="0" text="" dxfId="146">
      <formula>$D$1&gt;O3</formula>
    </cfRule>
  </conditionalFormatting>
  <conditionalFormatting sqref="M5">
    <cfRule type="cellIs" priority="149" operator="equal" aboveAverage="0" equalAverage="0" bottom="0" percent="0" rank="0" text="" dxfId="147">
      <formula>5</formula>
    </cfRule>
    <cfRule type="cellIs" priority="150" operator="equal" aboveAverage="0" equalAverage="0" bottom="0" percent="0" rank="0" text="" dxfId="148">
      <formula>4</formula>
    </cfRule>
    <cfRule type="cellIs" priority="151" operator="equal" aboveAverage="0" equalAverage="0" bottom="0" percent="0" rank="0" text="" dxfId="149">
      <formula>3</formula>
    </cfRule>
  </conditionalFormatting>
  <conditionalFormatting sqref="M3">
    <cfRule type="expression" priority="152" aboveAverage="0" equalAverage="0" bottom="0" percent="0" rank="0" text="" dxfId="150">
      <formula>$D$1&lt;M3</formula>
    </cfRule>
    <cfRule type="expression" priority="153" aboveAverage="0" equalAverage="0" bottom="0" percent="0" rank="0" text="" dxfId="151">
      <formula>$D$1&gt;M3</formula>
    </cfRule>
  </conditionalFormatting>
  <conditionalFormatting sqref="M4">
    <cfRule type="expression" priority="154" aboveAverage="0" equalAverage="0" bottom="0" percent="0" rank="0" text="" dxfId="152">
      <formula>$D$1&lt;M4</formula>
    </cfRule>
    <cfRule type="expression" priority="155" aboveAverage="0" equalAverage="0" bottom="0" percent="0" rank="0" text="" dxfId="153">
      <formula>$D$1&gt;M4</formula>
    </cfRule>
  </conditionalFormatting>
  <conditionalFormatting sqref="P3">
    <cfRule type="expression" priority="156" aboveAverage="0" equalAverage="0" bottom="0" percent="0" rank="0" text="" dxfId="154">
      <formula>$D$1&lt;P3</formula>
    </cfRule>
    <cfRule type="expression" priority="157" aboveAverage="0" equalAverage="0" bottom="0" percent="0" rank="0" text="" dxfId="155">
      <formula>$D$1&gt;P3</formula>
    </cfRule>
  </conditionalFormatting>
  <conditionalFormatting sqref="M4">
    <cfRule type="expression" priority="158" aboveAverage="0" equalAverage="0" bottom="0" percent="0" rank="0" text="" dxfId="156">
      <formula>$D$1&lt;M4</formula>
    </cfRule>
    <cfRule type="expression" priority="159" aboveAverage="0" equalAverage="0" bottom="0" percent="0" rank="0" text="" dxfId="157">
      <formula>$D$1&gt;M4</formula>
    </cfRule>
  </conditionalFormatting>
  <conditionalFormatting sqref="M4">
    <cfRule type="expression" priority="160" aboveAverage="0" equalAverage="0" bottom="0" percent="0" rank="0" text="" dxfId="158">
      <formula>$D$1&lt;M4</formula>
    </cfRule>
    <cfRule type="expression" priority="161" aboveAverage="0" equalAverage="0" bottom="0" percent="0" rank="0" text="" dxfId="159">
      <formula>$D$1&gt;M4</formula>
    </cfRule>
  </conditionalFormatting>
  <conditionalFormatting sqref="P4">
    <cfRule type="expression" priority="162" aboveAverage="0" equalAverage="0" bottom="0" percent="0" rank="0" text="" dxfId="160">
      <formula>$D$1&lt;P4</formula>
    </cfRule>
    <cfRule type="expression" priority="163" aboveAverage="0" equalAverage="0" bottom="0" percent="0" rank="0" text="" dxfId="161">
      <formula>$D$1&gt;P4</formula>
    </cfRule>
  </conditionalFormatting>
  <conditionalFormatting sqref="P4">
    <cfRule type="expression" priority="164" aboveAverage="0" equalAverage="0" bottom="0" percent="0" rank="0" text="" dxfId="162">
      <formula>$D$1&lt;P4</formula>
    </cfRule>
    <cfRule type="expression" priority="165" aboveAverage="0" equalAverage="0" bottom="0" percent="0" rank="0" text="" dxfId="163">
      <formula>$D$1&gt;P4</formula>
    </cfRule>
  </conditionalFormatting>
  <conditionalFormatting sqref="M4">
    <cfRule type="expression" priority="166" aboveAverage="0" equalAverage="0" bottom="0" percent="0" rank="0" text="" dxfId="164">
      <formula>$D$1&lt;M4</formula>
    </cfRule>
    <cfRule type="expression" priority="167" aboveAverage="0" equalAverage="0" bottom="0" percent="0" rank="0" text="" dxfId="165">
      <formula>$D$1&gt;M4</formula>
    </cfRule>
  </conditionalFormatting>
  <conditionalFormatting sqref="M4">
    <cfRule type="expression" priority="168" aboveAverage="0" equalAverage="0" bottom="0" percent="0" rank="0" text="" dxfId="166">
      <formula>$D$1&lt;M4</formula>
    </cfRule>
    <cfRule type="expression" priority="169" aboveAverage="0" equalAverage="0" bottom="0" percent="0" rank="0" text="" dxfId="167">
      <formula>$D$1&gt;M4</formula>
    </cfRule>
  </conditionalFormatting>
  <conditionalFormatting sqref="M4">
    <cfRule type="expression" priority="170" aboveAverage="0" equalAverage="0" bottom="0" percent="0" rank="0" text="" dxfId="168">
      <formula>$D$1&lt;M4</formula>
    </cfRule>
    <cfRule type="expression" priority="171" aboveAverage="0" equalAverage="0" bottom="0" percent="0" rank="0" text="" dxfId="169">
      <formula>$D$1&gt;M4</formula>
    </cfRule>
  </conditionalFormatting>
  <conditionalFormatting sqref="M4">
    <cfRule type="expression" priority="172" aboveAverage="0" equalAverage="0" bottom="0" percent="0" rank="0" text="" dxfId="170">
      <formula>$D$1&lt;M4</formula>
    </cfRule>
    <cfRule type="expression" priority="173" aboveAverage="0" equalAverage="0" bottom="0" percent="0" rank="0" text="" dxfId="171">
      <formula>$D$1&gt;M4</formula>
    </cfRule>
  </conditionalFormatting>
  <conditionalFormatting sqref="M4">
    <cfRule type="expression" priority="174" aboveAverage="0" equalAverage="0" bottom="0" percent="0" rank="0" text="" dxfId="172">
      <formula>$D$1&lt;M4</formula>
    </cfRule>
    <cfRule type="expression" priority="175" aboveAverage="0" equalAverage="0" bottom="0" percent="0" rank="0" text="" dxfId="173">
      <formula>$D$1&gt;M4</formula>
    </cfRule>
  </conditionalFormatting>
  <conditionalFormatting sqref="M4">
    <cfRule type="expression" priority="176" aboveAverage="0" equalAverage="0" bottom="0" percent="0" rank="0" text="" dxfId="174">
      <formula>$D$1&lt;M4</formula>
    </cfRule>
    <cfRule type="expression" priority="177" aboveAverage="0" equalAverage="0" bottom="0" percent="0" rank="0" text="" dxfId="175">
      <formula>$D$1&gt;M4</formula>
    </cfRule>
  </conditionalFormatting>
  <conditionalFormatting sqref="M4">
    <cfRule type="expression" priority="178" aboveAverage="0" equalAverage="0" bottom="0" percent="0" rank="0" text="" dxfId="176">
      <formula>$D$1&lt;M4</formula>
    </cfRule>
    <cfRule type="expression" priority="179" aboveAverage="0" equalAverage="0" bottom="0" percent="0" rank="0" text="" dxfId="177">
      <formula>$D$1&gt;M4</formula>
    </cfRule>
  </conditionalFormatting>
  <conditionalFormatting sqref="M4">
    <cfRule type="expression" priority="180" aboveAverage="0" equalAverage="0" bottom="0" percent="0" rank="0" text="" dxfId="178">
      <formula>$D$1&lt;M4</formula>
    </cfRule>
    <cfRule type="expression" priority="181" aboveAverage="0" equalAverage="0" bottom="0" percent="0" rank="0" text="" dxfId="179">
      <formula>$D$1&gt;M4</formula>
    </cfRule>
  </conditionalFormatting>
  <conditionalFormatting sqref="M4">
    <cfRule type="expression" priority="182" aboveAverage="0" equalAverage="0" bottom="0" percent="0" rank="0" text="" dxfId="180">
      <formula>$D$1&lt;M4</formula>
    </cfRule>
    <cfRule type="expression" priority="183" aboveAverage="0" equalAverage="0" bottom="0" percent="0" rank="0" text="" dxfId="181">
      <formula>$D$1&gt;M4</formula>
    </cfRule>
  </conditionalFormatting>
  <conditionalFormatting sqref="P4">
    <cfRule type="expression" priority="184" aboveAverage="0" equalAverage="0" bottom="0" percent="0" rank="0" text="" dxfId="182">
      <formula>$D$1&lt;P4</formula>
    </cfRule>
    <cfRule type="expression" priority="185" aboveAverage="0" equalAverage="0" bottom="0" percent="0" rank="0" text="" dxfId="183">
      <formula>$D$1&gt;P4</formula>
    </cfRule>
  </conditionalFormatting>
  <conditionalFormatting sqref="O4">
    <cfRule type="expression" priority="186" aboveAverage="0" equalAverage="0" bottom="0" percent="0" rank="0" text="" dxfId="184">
      <formula>$D$1&lt;O4</formula>
    </cfRule>
    <cfRule type="expression" priority="187" aboveAverage="0" equalAverage="0" bottom="0" percent="0" rank="0" text="" dxfId="185">
      <formula>$D$1&gt;O4</formula>
    </cfRule>
  </conditionalFormatting>
  <conditionalFormatting sqref="P3">
    <cfRule type="expression" priority="188" aboveAverage="0" equalAverage="0" bottom="0" percent="0" rank="0" text="" dxfId="186">
      <formula>$D$1&lt;P3</formula>
    </cfRule>
    <cfRule type="expression" priority="189" aboveAverage="0" equalAverage="0" bottom="0" percent="0" rank="0" text="" dxfId="187">
      <formula>$D$1&gt;P3</formula>
    </cfRule>
  </conditionalFormatting>
  <conditionalFormatting sqref="P4">
    <cfRule type="expression" priority="190" aboveAverage="0" equalAverage="0" bottom="0" percent="0" rank="0" text="" dxfId="188">
      <formula>$D$1&lt;P4</formula>
    </cfRule>
    <cfRule type="expression" priority="191" aboveAverage="0" equalAverage="0" bottom="0" percent="0" rank="0" text="" dxfId="189">
      <formula>$D$1&gt;P4</formula>
    </cfRule>
  </conditionalFormatting>
  <conditionalFormatting sqref="P4">
    <cfRule type="expression" priority="192" aboveAverage="0" equalAverage="0" bottom="0" percent="0" rank="0" text="" dxfId="190">
      <formula>$D$1&lt;P4</formula>
    </cfRule>
    <cfRule type="expression" priority="193" aboveAverage="0" equalAverage="0" bottom="0" percent="0" rank="0" text="" dxfId="191">
      <formula>$D$1&gt;P4</formula>
    </cfRule>
  </conditionalFormatting>
  <conditionalFormatting sqref="P4">
    <cfRule type="expression" priority="194" aboveAverage="0" equalAverage="0" bottom="0" percent="0" rank="0" text="" dxfId="192">
      <formula>$D$1&lt;P4</formula>
    </cfRule>
    <cfRule type="expression" priority="195" aboveAverage="0" equalAverage="0" bottom="0" percent="0" rank="0" text="" dxfId="193">
      <formula>$D$1&gt;P4</formula>
    </cfRule>
  </conditionalFormatting>
  <conditionalFormatting sqref="P4">
    <cfRule type="expression" priority="196" aboveAverage="0" equalAverage="0" bottom="0" percent="0" rank="0" text="" dxfId="194">
      <formula>$D$1&lt;P4</formula>
    </cfRule>
    <cfRule type="expression" priority="197" aboveAverage="0" equalAverage="0" bottom="0" percent="0" rank="0" text="" dxfId="195">
      <formula>$D$1&gt;P4</formula>
    </cfRule>
  </conditionalFormatting>
  <conditionalFormatting sqref="P4">
    <cfRule type="expression" priority="198" aboveAverage="0" equalAverage="0" bottom="0" percent="0" rank="0" text="" dxfId="196">
      <formula>$D$1&lt;P4</formula>
    </cfRule>
    <cfRule type="expression" priority="199" aboveAverage="0" equalAverage="0" bottom="0" percent="0" rank="0" text="" dxfId="197">
      <formula>$D$1&gt;P4</formula>
    </cfRule>
  </conditionalFormatting>
  <conditionalFormatting sqref="P4">
    <cfRule type="expression" priority="200" aboveAverage="0" equalAverage="0" bottom="0" percent="0" rank="0" text="" dxfId="198">
      <formula>$D$1&lt;P4</formula>
    </cfRule>
    <cfRule type="expression" priority="201" aboveAverage="0" equalAverage="0" bottom="0" percent="0" rank="0" text="" dxfId="199">
      <formula>$D$1&gt;P4</formula>
    </cfRule>
  </conditionalFormatting>
  <conditionalFormatting sqref="P4">
    <cfRule type="expression" priority="202" aboveAverage="0" equalAverage="0" bottom="0" percent="0" rank="0" text="" dxfId="200">
      <formula>$D$1&lt;P4</formula>
    </cfRule>
    <cfRule type="expression" priority="203" aboveAverage="0" equalAverage="0" bottom="0" percent="0" rank="0" text="" dxfId="201">
      <formula>$D$1&gt;P4</formula>
    </cfRule>
  </conditionalFormatting>
  <conditionalFormatting sqref="P4">
    <cfRule type="expression" priority="204" aboveAverage="0" equalAverage="0" bottom="0" percent="0" rank="0" text="" dxfId="202">
      <formula>$D$1&lt;P4</formula>
    </cfRule>
    <cfRule type="expression" priority="205" aboveAverage="0" equalAverage="0" bottom="0" percent="0" rank="0" text="" dxfId="203">
      <formula>$D$1&gt;P4</formula>
    </cfRule>
  </conditionalFormatting>
  <conditionalFormatting sqref="P4">
    <cfRule type="expression" priority="206" aboveAverage="0" equalAverage="0" bottom="0" percent="0" rank="0" text="" dxfId="204">
      <formula>$D$1&lt;P4</formula>
    </cfRule>
    <cfRule type="expression" priority="207" aboveAverage="0" equalAverage="0" bottom="0" percent="0" rank="0" text="" dxfId="205">
      <formula>$D$1&gt;P4</formula>
    </cfRule>
  </conditionalFormatting>
  <conditionalFormatting sqref="P4">
    <cfRule type="expression" priority="208" aboveAverage="0" equalAverage="0" bottom="0" percent="0" rank="0" text="" dxfId="206">
      <formula>$D$1&lt;P4</formula>
    </cfRule>
    <cfRule type="expression" priority="209" aboveAverage="0" equalAverage="0" bottom="0" percent="0" rank="0" text="" dxfId="207">
      <formula>$D$1&gt;P4</formula>
    </cfRule>
  </conditionalFormatting>
  <conditionalFormatting sqref="P4">
    <cfRule type="expression" priority="210" aboveAverage="0" equalAverage="0" bottom="0" percent="0" rank="0" text="" dxfId="208">
      <formula>$D$1&lt;P4</formula>
    </cfRule>
    <cfRule type="expression" priority="211" aboveAverage="0" equalAverage="0" bottom="0" percent="0" rank="0" text="" dxfId="209">
      <formula>$D$1&gt;P4</formula>
    </cfRule>
  </conditionalFormatting>
  <conditionalFormatting sqref="P4">
    <cfRule type="expression" priority="212" aboveAverage="0" equalAverage="0" bottom="0" percent="0" rank="0" text="" dxfId="210">
      <formula>$D$1&lt;P4</formula>
    </cfRule>
    <cfRule type="expression" priority="213" aboveAverage="0" equalAverage="0" bottom="0" percent="0" rank="0" text="" dxfId="211">
      <formula>$D$1&gt;P4</formula>
    </cfRule>
  </conditionalFormatting>
  <conditionalFormatting sqref="P4">
    <cfRule type="expression" priority="214" aboveAverage="0" equalAverage="0" bottom="0" percent="0" rank="0" text="" dxfId="212">
      <formula>$D$1&lt;P4</formula>
    </cfRule>
    <cfRule type="expression" priority="215" aboveAverage="0" equalAverage="0" bottom="0" percent="0" rank="0" text="" dxfId="213">
      <formula>$D$1&gt;P4</formula>
    </cfRule>
  </conditionalFormatting>
  <conditionalFormatting sqref="Q4">
    <cfRule type="expression" priority="216" aboveAverage="0" equalAverage="0" bottom="0" percent="0" rank="0" text="" dxfId="214">
      <formula>$D$1&lt;Q4</formula>
    </cfRule>
    <cfRule type="expression" priority="217" aboveAverage="0" equalAverage="0" bottom="0" percent="0" rank="0" text="" dxfId="215">
      <formula>$D$1&gt;Q4</formula>
    </cfRule>
  </conditionalFormatting>
  <conditionalFormatting sqref="P4">
    <cfRule type="expression" priority="218" aboveAverage="0" equalAverage="0" bottom="0" percent="0" rank="0" text="" dxfId="216">
      <formula>$D$1&lt;P4</formula>
    </cfRule>
    <cfRule type="expression" priority="219" aboveAverage="0" equalAverage="0" bottom="0" percent="0" rank="0" text="" dxfId="217">
      <formula>$D$1&gt;P4</formula>
    </cfRule>
  </conditionalFormatting>
  <conditionalFormatting sqref="P4">
    <cfRule type="expression" priority="220" aboveAverage="0" equalAverage="0" bottom="0" percent="0" rank="0" text="" dxfId="218">
      <formula>$D$1&lt;P4</formula>
    </cfRule>
    <cfRule type="expression" priority="221" aboveAverage="0" equalAverage="0" bottom="0" percent="0" rank="0" text="" dxfId="219">
      <formula>$D$1&gt;P4</formula>
    </cfRule>
  </conditionalFormatting>
  <conditionalFormatting sqref="P4">
    <cfRule type="expression" priority="222" aboveAverage="0" equalAverage="0" bottom="0" percent="0" rank="0" text="" dxfId="220">
      <formula>$D$1&lt;P4</formula>
    </cfRule>
    <cfRule type="expression" priority="223" aboveAverage="0" equalAverage="0" bottom="0" percent="0" rank="0" text="" dxfId="221">
      <formula>$D$1&gt;P4</formula>
    </cfRule>
  </conditionalFormatting>
  <conditionalFormatting sqref="P4">
    <cfRule type="expression" priority="224" aboveAverage="0" equalAverage="0" bottom="0" percent="0" rank="0" text="" dxfId="222">
      <formula>$D$1&lt;P4</formula>
    </cfRule>
    <cfRule type="expression" priority="225" aboveAverage="0" equalAverage="0" bottom="0" percent="0" rank="0" text="" dxfId="223">
      <formula>$D$1&gt;P4</formula>
    </cfRule>
  </conditionalFormatting>
  <conditionalFormatting sqref="P4">
    <cfRule type="expression" priority="226" aboveAverage="0" equalAverage="0" bottom="0" percent="0" rank="0" text="" dxfId="224">
      <formula>$D$1&lt;P4</formula>
    </cfRule>
    <cfRule type="expression" priority="227" aboveAverage="0" equalAverage="0" bottom="0" percent="0" rank="0" text="" dxfId="225">
      <formula>$D$1&gt;P4</formula>
    </cfRule>
  </conditionalFormatting>
  <conditionalFormatting sqref="Q4">
    <cfRule type="expression" priority="228" aboveAverage="0" equalAverage="0" bottom="0" percent="0" rank="0" text="" dxfId="226">
      <formula>$D$1&lt;Q4</formula>
    </cfRule>
    <cfRule type="expression" priority="229" aboveAverage="0" equalAverage="0" bottom="0" percent="0" rank="0" text="" dxfId="227">
      <formula>$D$1&gt;Q4</formula>
    </cfRule>
  </conditionalFormatting>
  <conditionalFormatting sqref="Q4">
    <cfRule type="expression" priority="230" aboveAverage="0" equalAverage="0" bottom="0" percent="0" rank="0" text="" dxfId="228">
      <formula>$D$1&lt;Q4</formula>
    </cfRule>
    <cfRule type="expression" priority="231" aboveAverage="0" equalAverage="0" bottom="0" percent="0" rank="0" text="" dxfId="229">
      <formula>$D$1&gt;Q4</formula>
    </cfRule>
  </conditionalFormatting>
  <conditionalFormatting sqref="Q4">
    <cfRule type="expression" priority="232" aboveAverage="0" equalAverage="0" bottom="0" percent="0" rank="0" text="" dxfId="230">
      <formula>$D$1&lt;Q4</formula>
    </cfRule>
    <cfRule type="expression" priority="233" aboveAverage="0" equalAverage="0" bottom="0" percent="0" rank="0" text="" dxfId="231">
      <formula>$D$1&gt;Q4</formula>
    </cfRule>
  </conditionalFormatting>
  <conditionalFormatting sqref="Q4">
    <cfRule type="expression" priority="234" aboveAverage="0" equalAverage="0" bottom="0" percent="0" rank="0" text="" dxfId="232">
      <formula>$D$1&lt;Q4</formula>
    </cfRule>
    <cfRule type="expression" priority="235" aboveAverage="0" equalAverage="0" bottom="0" percent="0" rank="0" text="" dxfId="233">
      <formula>$D$1&gt;Q4</formula>
    </cfRule>
  </conditionalFormatting>
  <conditionalFormatting sqref="Q4">
    <cfRule type="expression" priority="236" aboveAverage="0" equalAverage="0" bottom="0" percent="0" rank="0" text="" dxfId="234">
      <formula>$D$1&lt;Q4</formula>
    </cfRule>
    <cfRule type="expression" priority="237" aboveAverage="0" equalAverage="0" bottom="0" percent="0" rank="0" text="" dxfId="235">
      <formula>$D$1&gt;Q4</formula>
    </cfRule>
  </conditionalFormatting>
  <conditionalFormatting sqref="Q4">
    <cfRule type="expression" priority="238" aboveAverage="0" equalAverage="0" bottom="0" percent="0" rank="0" text="" dxfId="236">
      <formula>$D$1&lt;Q4</formula>
    </cfRule>
    <cfRule type="expression" priority="239" aboveAverage="0" equalAverage="0" bottom="0" percent="0" rank="0" text="" dxfId="237">
      <formula>$D$1&gt;Q4</formula>
    </cfRule>
  </conditionalFormatting>
  <conditionalFormatting sqref="Q4">
    <cfRule type="expression" priority="240" aboveAverage="0" equalAverage="0" bottom="0" percent="0" rank="0" text="" dxfId="238">
      <formula>$D$1&lt;Q4</formula>
    </cfRule>
    <cfRule type="expression" priority="241" aboveAverage="0" equalAverage="0" bottom="0" percent="0" rank="0" text="" dxfId="239">
      <formula>$D$1&gt;Q4</formula>
    </cfRule>
  </conditionalFormatting>
  <conditionalFormatting sqref="Q4">
    <cfRule type="expression" priority="242" aboveAverage="0" equalAverage="0" bottom="0" percent="0" rank="0" text="" dxfId="240">
      <formula>$D$1&lt;Q4</formula>
    </cfRule>
    <cfRule type="expression" priority="243" aboveAverage="0" equalAverage="0" bottom="0" percent="0" rank="0" text="" dxfId="241">
      <formula>$D$1&gt;Q4</formula>
    </cfRule>
  </conditionalFormatting>
  <conditionalFormatting sqref="Q4">
    <cfRule type="expression" priority="244" aboveAverage="0" equalAverage="0" bottom="0" percent="0" rank="0" text="" dxfId="242">
      <formula>$D$1&lt;Q4</formula>
    </cfRule>
    <cfRule type="expression" priority="245" aboveAverage="0" equalAverage="0" bottom="0" percent="0" rank="0" text="" dxfId="243">
      <formula>$D$1&gt;Q4</formula>
    </cfRule>
  </conditionalFormatting>
  <conditionalFormatting sqref="Q4">
    <cfRule type="expression" priority="246" aboveAverage="0" equalAverage="0" bottom="0" percent="0" rank="0" text="" dxfId="244">
      <formula>$D$1&lt;Q4</formula>
    </cfRule>
    <cfRule type="expression" priority="247" aboveAverage="0" equalAverage="0" bottom="0" percent="0" rank="0" text="" dxfId="245">
      <formula>$D$1&gt;Q4</formula>
    </cfRule>
  </conditionalFormatting>
  <conditionalFormatting sqref="Q4">
    <cfRule type="expression" priority="248" aboveAverage="0" equalAverage="0" bottom="0" percent="0" rank="0" text="" dxfId="246">
      <formula>$D$1&lt;Q4</formula>
    </cfRule>
    <cfRule type="expression" priority="249" aboveAverage="0" equalAverage="0" bottom="0" percent="0" rank="0" text="" dxfId="247">
      <formula>$D$1&gt;Q4</formula>
    </cfRule>
  </conditionalFormatting>
  <conditionalFormatting sqref="Q4">
    <cfRule type="expression" priority="250" aboveAverage="0" equalAverage="0" bottom="0" percent="0" rank="0" text="" dxfId="248">
      <formula>$D$1&lt;Q4</formula>
    </cfRule>
    <cfRule type="expression" priority="251" aboveAverage="0" equalAverage="0" bottom="0" percent="0" rank="0" text="" dxfId="249">
      <formula>$D$1&gt;Q4</formula>
    </cfRule>
  </conditionalFormatting>
  <conditionalFormatting sqref="Q4">
    <cfRule type="expression" priority="252" aboveAverage="0" equalAverage="0" bottom="0" percent="0" rank="0" text="" dxfId="250">
      <formula>$D$1&lt;Q4</formula>
    </cfRule>
    <cfRule type="expression" priority="253" aboveAverage="0" equalAverage="0" bottom="0" percent="0" rank="0" text="" dxfId="251">
      <formula>$D$1&gt;Q4</formula>
    </cfRule>
  </conditionalFormatting>
  <conditionalFormatting sqref="Q4">
    <cfRule type="expression" priority="254" aboveAverage="0" equalAverage="0" bottom="0" percent="0" rank="0" text="" dxfId="252">
      <formula>$D$1&lt;Q4</formula>
    </cfRule>
    <cfRule type="expression" priority="255" aboveAverage="0" equalAverage="0" bottom="0" percent="0" rank="0" text="" dxfId="253">
      <formula>$D$1&gt;Q4</formula>
    </cfRule>
  </conditionalFormatting>
  <conditionalFormatting sqref="S5">
    <cfRule type="cellIs" priority="256" operator="equal" aboveAverage="0" equalAverage="0" bottom="0" percent="0" rank="0" text="" dxfId="254">
      <formula>5</formula>
    </cfRule>
    <cfRule type="cellIs" priority="257" operator="equal" aboveAverage="0" equalAverage="0" bottom="0" percent="0" rank="0" text="" dxfId="255">
      <formula>4</formula>
    </cfRule>
    <cfRule type="cellIs" priority="258" operator="equal" aboveAverage="0" equalAverage="0" bottom="0" percent="0" rank="0" text="" dxfId="256">
      <formula>3</formula>
    </cfRule>
  </conditionalFormatting>
  <conditionalFormatting sqref="N4">
    <cfRule type="expression" priority="259" aboveAverage="0" equalAverage="0" bottom="0" percent="0" rank="0" text="" dxfId="257">
      <formula>$D$1&lt;N4</formula>
    </cfRule>
    <cfRule type="expression" priority="260" aboveAverage="0" equalAverage="0" bottom="0" percent="0" rank="0" text="" dxfId="258">
      <formula>$D$1&gt;N4</formula>
    </cfRule>
  </conditionalFormatting>
  <conditionalFormatting sqref="L4">
    <cfRule type="expression" priority="261" aboveAverage="0" equalAverage="0" bottom="0" percent="0" rank="0" text="" dxfId="259">
      <formula>$D$1&lt;L4</formula>
    </cfRule>
    <cfRule type="expression" priority="262" aboveAverage="0" equalAverage="0" bottom="0" percent="0" rank="0" text="" dxfId="260">
      <formula>$D$1&gt;L4</formula>
    </cfRule>
  </conditionalFormatting>
  <conditionalFormatting sqref="L4">
    <cfRule type="expression" priority="263" aboveAverage="0" equalAverage="0" bottom="0" percent="0" rank="0" text="" dxfId="261">
      <formula>$D$1&lt;L4</formula>
    </cfRule>
    <cfRule type="expression" priority="264" aboveAverage="0" equalAverage="0" bottom="0" percent="0" rank="0" text="" dxfId="262">
      <formula>$D$1&gt;L4</formula>
    </cfRule>
  </conditionalFormatting>
  <conditionalFormatting sqref="L4">
    <cfRule type="expression" priority="265" aboveAverage="0" equalAverage="0" bottom="0" percent="0" rank="0" text="" dxfId="263">
      <formula>$D$1&lt;L4</formula>
    </cfRule>
    <cfRule type="expression" priority="266" aboveAverage="0" equalAverage="0" bottom="0" percent="0" rank="0" text="" dxfId="264">
      <formula>$D$1&gt;L4</formula>
    </cfRule>
  </conditionalFormatting>
  <conditionalFormatting sqref="L4">
    <cfRule type="expression" priority="267" aboveAverage="0" equalAverage="0" bottom="0" percent="0" rank="0" text="" dxfId="265">
      <formula>$D$1&lt;L4</formula>
    </cfRule>
    <cfRule type="expression" priority="268" aboveAverage="0" equalAverage="0" bottom="0" percent="0" rank="0" text="" dxfId="266">
      <formula>$D$1&gt;L4</formula>
    </cfRule>
  </conditionalFormatting>
  <conditionalFormatting sqref="N4">
    <cfRule type="expression" priority="269" aboveAverage="0" equalAverage="0" bottom="0" percent="0" rank="0" text="" dxfId="267">
      <formula>$D$1&lt;N4</formula>
    </cfRule>
    <cfRule type="expression" priority="270" aboveAverage="0" equalAverage="0" bottom="0" percent="0" rank="0" text="" dxfId="268">
      <formula>$D$1&gt;N4</formula>
    </cfRule>
  </conditionalFormatting>
  <conditionalFormatting sqref="N4">
    <cfRule type="expression" priority="271" aboveAverage="0" equalAverage="0" bottom="0" percent="0" rank="0" text="" dxfId="269">
      <formula>$D$1&lt;N4</formula>
    </cfRule>
    <cfRule type="expression" priority="272" aboveAverage="0" equalAverage="0" bottom="0" percent="0" rank="0" text="" dxfId="270">
      <formula>$D$1&gt;N4</formula>
    </cfRule>
  </conditionalFormatting>
  <conditionalFormatting sqref="N4">
    <cfRule type="expression" priority="273" aboveAverage="0" equalAverage="0" bottom="0" percent="0" rank="0" text="" dxfId="271">
      <formula>$D$1&lt;N4</formula>
    </cfRule>
    <cfRule type="expression" priority="274" aboveAverage="0" equalAverage="0" bottom="0" percent="0" rank="0" text="" dxfId="272">
      <formula>$D$1&gt;N4</formula>
    </cfRule>
  </conditionalFormatting>
  <conditionalFormatting sqref="N4">
    <cfRule type="expression" priority="275" aboveAverage="0" equalAverage="0" bottom="0" percent="0" rank="0" text="" dxfId="273">
      <formula>$D$1&lt;N4</formula>
    </cfRule>
    <cfRule type="expression" priority="276" aboveAverage="0" equalAverage="0" bottom="0" percent="0" rank="0" text="" dxfId="274">
      <formula>$D$1&gt;N4</formula>
    </cfRule>
  </conditionalFormatting>
  <conditionalFormatting sqref="N4">
    <cfRule type="expression" priority="277" aboveAverage="0" equalAverage="0" bottom="0" percent="0" rank="0" text="" dxfId="275">
      <formula>$D$1&lt;N4</formula>
    </cfRule>
    <cfRule type="expression" priority="278" aboveAverage="0" equalAverage="0" bottom="0" percent="0" rank="0" text="" dxfId="276">
      <formula>$D$1&gt;N4</formula>
    </cfRule>
  </conditionalFormatting>
  <conditionalFormatting sqref="N4">
    <cfRule type="expression" priority="279" aboveAverage="0" equalAverage="0" bottom="0" percent="0" rank="0" text="" dxfId="277">
      <formula>$D$1&lt;N4</formula>
    </cfRule>
    <cfRule type="expression" priority="280" aboveAverage="0" equalAverage="0" bottom="0" percent="0" rank="0" text="" dxfId="278">
      <formula>$D$1&gt;N4</formula>
    </cfRule>
  </conditionalFormatting>
  <conditionalFormatting sqref="N4">
    <cfRule type="expression" priority="281" aboveAverage="0" equalAverage="0" bottom="0" percent="0" rank="0" text="" dxfId="279">
      <formula>$D$1&lt;N4</formula>
    </cfRule>
    <cfRule type="expression" priority="282" aboveAverage="0" equalAverage="0" bottom="0" percent="0" rank="0" text="" dxfId="280">
      <formula>$D$1&gt;N4</formula>
    </cfRule>
  </conditionalFormatting>
  <conditionalFormatting sqref="N4">
    <cfRule type="expression" priority="283" aboveAverage="0" equalAverage="0" bottom="0" percent="0" rank="0" text="" dxfId="281">
      <formula>$D$1&lt;N4</formula>
    </cfRule>
    <cfRule type="expression" priority="284" aboveAverage="0" equalAverage="0" bottom="0" percent="0" rank="0" text="" dxfId="282">
      <formula>$D$1&gt;N4</formula>
    </cfRule>
  </conditionalFormatting>
  <conditionalFormatting sqref="Q4">
    <cfRule type="expression" priority="285" aboveAverage="0" equalAverage="0" bottom="0" percent="0" rank="0" text="" dxfId="283">
      <formula>$D$1&lt;Q4</formula>
    </cfRule>
    <cfRule type="expression" priority="286" aboveAverage="0" equalAverage="0" bottom="0" percent="0" rank="0" text="" dxfId="284">
      <formula>$D$1&gt;Q4</formula>
    </cfRule>
  </conditionalFormatting>
  <conditionalFormatting sqref="S5">
    <cfRule type="expression" priority="287" aboveAverage="0" equalAverage="0" bottom="0" percent="0" rank="0" text="" dxfId="285">
      <formula>$D$1&lt;S5</formula>
    </cfRule>
    <cfRule type="expression" priority="288" aboveAverage="0" equalAverage="0" bottom="0" percent="0" rank="0" text="" dxfId="286">
      <formula>$D$1&gt;S5</formula>
    </cfRule>
  </conditionalFormatting>
  <conditionalFormatting sqref="S5">
    <cfRule type="expression" priority="289" aboveAverage="0" equalAverage="0" bottom="0" percent="0" rank="0" text="" dxfId="287">
      <formula>$D$1&lt;S5</formula>
    </cfRule>
    <cfRule type="expression" priority="290" aboveAverage="0" equalAverage="0" bottom="0" percent="0" rank="0" text="" dxfId="288">
      <formula>$D$1&gt;S5</formula>
    </cfRule>
  </conditionalFormatting>
  <conditionalFormatting sqref="L4">
    <cfRule type="expression" priority="291" aboveAverage="0" equalAverage="0" bottom="0" percent="0" rank="0" text="" dxfId="289">
      <formula>$D$1&lt;L4</formula>
    </cfRule>
    <cfRule type="expression" priority="292" aboveAverage="0" equalAverage="0" bottom="0" percent="0" rank="0" text="" dxfId="290">
      <formula>$D$1&gt;L4</formula>
    </cfRule>
  </conditionalFormatting>
  <conditionalFormatting sqref="L4">
    <cfRule type="expression" priority="293" aboveAverage="0" equalAverage="0" bottom="0" percent="0" rank="0" text="" dxfId="291">
      <formula>$D$1&lt;L4</formula>
    </cfRule>
    <cfRule type="expression" priority="294" aboveAverage="0" equalAverage="0" bottom="0" percent="0" rank="0" text="" dxfId="292">
      <formula>$D$1&gt;L4</formula>
    </cfRule>
  </conditionalFormatting>
  <conditionalFormatting sqref="L4">
    <cfRule type="expression" priority="295" aboveAverage="0" equalAverage="0" bottom="0" percent="0" rank="0" text="" dxfId="293">
      <formula>$D$1&lt;L4</formula>
    </cfRule>
    <cfRule type="expression" priority="296" aboveAverage="0" equalAverage="0" bottom="0" percent="0" rank="0" text="" dxfId="294">
      <formula>$D$1&gt;L4</formula>
    </cfRule>
  </conditionalFormatting>
  <conditionalFormatting sqref="L4">
    <cfRule type="expression" priority="297" aboveAverage="0" equalAverage="0" bottom="0" percent="0" rank="0" text="" dxfId="295">
      <formula>$D$1&lt;L4</formula>
    </cfRule>
    <cfRule type="expression" priority="298" aboveAverage="0" equalAverage="0" bottom="0" percent="0" rank="0" text="" dxfId="296">
      <formula>$D$1&gt;L4</formula>
    </cfRule>
  </conditionalFormatting>
  <conditionalFormatting sqref="L4">
    <cfRule type="expression" priority="299" aboveAverage="0" equalAverage="0" bottom="0" percent="0" rank="0" text="" dxfId="297">
      <formula>$D$1&lt;L4</formula>
    </cfRule>
    <cfRule type="expression" priority="300" aboveAverage="0" equalAverage="0" bottom="0" percent="0" rank="0" text="" dxfId="298">
      <formula>$D$1&gt;L4</formula>
    </cfRule>
  </conditionalFormatting>
  <conditionalFormatting sqref="L4">
    <cfRule type="expression" priority="301" aboveAverage="0" equalAverage="0" bottom="0" percent="0" rank="0" text="" dxfId="299">
      <formula>$D$1&lt;L4</formula>
    </cfRule>
    <cfRule type="expression" priority="302" aboveAverage="0" equalAverage="0" bottom="0" percent="0" rank="0" text="" dxfId="300">
      <formula>$D$1&gt;L4</formula>
    </cfRule>
  </conditionalFormatting>
  <conditionalFormatting sqref="L5">
    <cfRule type="expression" priority="303" aboveAverage="0" equalAverage="0" bottom="0" percent="0" rank="0" text="" dxfId="301">
      <formula>$D$1&lt;L5</formula>
    </cfRule>
    <cfRule type="expression" priority="304" aboveAverage="0" equalAverage="0" bottom="0" percent="0" rank="0" text="" dxfId="302">
      <formula>$D$1&gt;L5</formula>
    </cfRule>
  </conditionalFormatting>
  <conditionalFormatting sqref="L5">
    <cfRule type="expression" priority="305" aboveAverage="0" equalAverage="0" bottom="0" percent="0" rank="0" text="" dxfId="303">
      <formula>$D$1&lt;L5</formula>
    </cfRule>
    <cfRule type="expression" priority="306" aboveAverage="0" equalAverage="0" bottom="0" percent="0" rank="0" text="" dxfId="304">
      <formula>$D$1&gt;L5</formula>
    </cfRule>
  </conditionalFormatting>
  <conditionalFormatting sqref="L5">
    <cfRule type="expression" priority="307" aboveAverage="0" equalAverage="0" bottom="0" percent="0" rank="0" text="" dxfId="305">
      <formula>$D$1&lt;L5</formula>
    </cfRule>
    <cfRule type="expression" priority="308" aboveAverage="0" equalAverage="0" bottom="0" percent="0" rank="0" text="" dxfId="306">
      <formula>$D$1&gt;L5</formula>
    </cfRule>
  </conditionalFormatting>
  <conditionalFormatting sqref="L5">
    <cfRule type="expression" priority="309" aboveAverage="0" equalAverage="0" bottom="0" percent="0" rank="0" text="" dxfId="307">
      <formula>$D$1&lt;L5</formula>
    </cfRule>
    <cfRule type="expression" priority="310" aboveAverage="0" equalAverage="0" bottom="0" percent="0" rank="0" text="" dxfId="308">
      <formula>$D$1&gt;L5</formula>
    </cfRule>
  </conditionalFormatting>
  <conditionalFormatting sqref="L4">
    <cfRule type="expression" priority="311" aboveAverage="0" equalAverage="0" bottom="0" percent="0" rank="0" text="" dxfId="309">
      <formula>$D$1&lt;L4</formula>
    </cfRule>
    <cfRule type="expression" priority="312" aboveAverage="0" equalAverage="0" bottom="0" percent="0" rank="0" text="" dxfId="310">
      <formula>$D$1&gt;L4</formula>
    </cfRule>
  </conditionalFormatting>
  <conditionalFormatting sqref="N4">
    <cfRule type="expression" priority="313" aboveAverage="0" equalAverage="0" bottom="0" percent="0" rank="0" text="" dxfId="311">
      <formula>$D$1&lt;N4</formula>
    </cfRule>
    <cfRule type="expression" priority="314" aboveAverage="0" equalAverage="0" bottom="0" percent="0" rank="0" text="" dxfId="312">
      <formula>$D$1&gt;N4</formula>
    </cfRule>
  </conditionalFormatting>
  <conditionalFormatting sqref="N4">
    <cfRule type="expression" priority="315" aboveAverage="0" equalAverage="0" bottom="0" percent="0" rank="0" text="" dxfId="313">
      <formula>$D$1&lt;N4</formula>
    </cfRule>
    <cfRule type="expression" priority="316" aboveAverage="0" equalAverage="0" bottom="0" percent="0" rank="0" text="" dxfId="314">
      <formula>$D$1&gt;N4</formula>
    </cfRule>
  </conditionalFormatting>
  <conditionalFormatting sqref="L4">
    <cfRule type="expression" priority="317" aboveAverage="0" equalAverage="0" bottom="0" percent="0" rank="0" text="" dxfId="315">
      <formula>$D$1&lt;L4</formula>
    </cfRule>
    <cfRule type="expression" priority="318" aboveAverage="0" equalAverage="0" bottom="0" percent="0" rank="0" text="" dxfId="316">
      <formula>$D$1&gt;L4</formula>
    </cfRule>
  </conditionalFormatting>
  <conditionalFormatting sqref="N3">
    <cfRule type="expression" priority="319" aboveAverage="0" equalAverage="0" bottom="0" percent="0" rank="0" text="" dxfId="317">
      <formula>$D$1&lt;N3</formula>
    </cfRule>
    <cfRule type="expression" priority="320" aboveAverage="0" equalAverage="0" bottom="0" percent="0" rank="0" text="" dxfId="318">
      <formula>$D$1&gt;N3</formula>
    </cfRule>
  </conditionalFormatting>
  <conditionalFormatting sqref="N3">
    <cfRule type="expression" priority="321" aboveAverage="0" equalAverage="0" bottom="0" percent="0" rank="0" text="" dxfId="319">
      <formula>$D$1&lt;N3</formula>
    </cfRule>
    <cfRule type="expression" priority="322" aboveAverage="0" equalAverage="0" bottom="0" percent="0" rank="0" text="" dxfId="320">
      <formula>$D$1&gt;N3</formula>
    </cfRule>
  </conditionalFormatting>
  <conditionalFormatting sqref="N4">
    <cfRule type="expression" priority="323" aboveAverage="0" equalAverage="0" bottom="0" percent="0" rank="0" text="" dxfId="321">
      <formula>$D$1&lt;N4</formula>
    </cfRule>
    <cfRule type="expression" priority="324" aboveAverage="0" equalAverage="0" bottom="0" percent="0" rank="0" text="" dxfId="322">
      <formula>$D$1&gt;N4</formula>
    </cfRule>
  </conditionalFormatting>
  <conditionalFormatting sqref="N4">
    <cfRule type="expression" priority="325" aboveAverage="0" equalAverage="0" bottom="0" percent="0" rank="0" text="" dxfId="323">
      <formula>$D$1&lt;N4</formula>
    </cfRule>
    <cfRule type="expression" priority="326" aboveAverage="0" equalAverage="0" bottom="0" percent="0" rank="0" text="" dxfId="324">
      <formula>$D$1&gt;N4</formula>
    </cfRule>
  </conditionalFormatting>
  <conditionalFormatting sqref="N4">
    <cfRule type="expression" priority="327" aboveAverage="0" equalAverage="0" bottom="0" percent="0" rank="0" text="" dxfId="325">
      <formula>$D$1&lt;N4</formula>
    </cfRule>
    <cfRule type="expression" priority="328" aboveAverage="0" equalAverage="0" bottom="0" percent="0" rank="0" text="" dxfId="326">
      <formula>$D$1&gt;N4</formula>
    </cfRule>
  </conditionalFormatting>
  <conditionalFormatting sqref="N4">
    <cfRule type="expression" priority="329" aboveAverage="0" equalAverage="0" bottom="0" percent="0" rank="0" text="" dxfId="327">
      <formula>$D$1&lt;N4</formula>
    </cfRule>
    <cfRule type="expression" priority="330" aboveAverage="0" equalAverage="0" bottom="0" percent="0" rank="0" text="" dxfId="328">
      <formula>$D$1&gt;N4</formula>
    </cfRule>
  </conditionalFormatting>
  <conditionalFormatting sqref="N4">
    <cfRule type="expression" priority="331" aboveAverage="0" equalAverage="0" bottom="0" percent="0" rank="0" text="" dxfId="329">
      <formula>$D$1&lt;N4</formula>
    </cfRule>
    <cfRule type="expression" priority="332" aboveAverage="0" equalAverage="0" bottom="0" percent="0" rank="0" text="" dxfId="330">
      <formula>$D$1&gt;N4</formula>
    </cfRule>
  </conditionalFormatting>
  <conditionalFormatting sqref="N4">
    <cfRule type="expression" priority="333" aboveAverage="0" equalAverage="0" bottom="0" percent="0" rank="0" text="" dxfId="331">
      <formula>$D$1&lt;N4</formula>
    </cfRule>
    <cfRule type="expression" priority="334" aboveAverage="0" equalAverage="0" bottom="0" percent="0" rank="0" text="" dxfId="332">
      <formula>$D$1&gt;N4</formula>
    </cfRule>
  </conditionalFormatting>
  <conditionalFormatting sqref="S5">
    <cfRule type="expression" priority="335" aboveAverage="0" equalAverage="0" bottom="0" percent="0" rank="0" text="" dxfId="333">
      <formula>$D$1&lt;S5</formula>
    </cfRule>
    <cfRule type="expression" priority="336" aboveAverage="0" equalAverage="0" bottom="0" percent="0" rank="0" text="" dxfId="334">
      <formula>$D$1&gt;S5</formula>
    </cfRule>
  </conditionalFormatting>
  <conditionalFormatting sqref="S4">
    <cfRule type="expression" priority="337" aboveAverage="0" equalAverage="0" bottom="0" percent="0" rank="0" text="" dxfId="335">
      <formula>$D$1&lt;S4</formula>
    </cfRule>
    <cfRule type="expression" priority="338" aboveAverage="0" equalAverage="0" bottom="0" percent="0" rank="0" text="" dxfId="336">
      <formula>$D$1&gt;S4</formula>
    </cfRule>
  </conditionalFormatting>
  <conditionalFormatting sqref="J4">
    <cfRule type="expression" priority="339" aboveAverage="0" equalAverage="0" bottom="0" percent="0" rank="0" text="" dxfId="337">
      <formula>$D$1&lt;J4</formula>
    </cfRule>
    <cfRule type="expression" priority="340" aboveAverage="0" equalAverage="0" bottom="0" percent="0" rank="0" text="" dxfId="338">
      <formula>$D$1&gt;J4</formula>
    </cfRule>
  </conditionalFormatting>
  <conditionalFormatting sqref="P5">
    <cfRule type="expression" priority="341" aboveAverage="0" equalAverage="0" bottom="0" percent="0" rank="0" text="" dxfId="339">
      <formula>$D$1&lt;P5</formula>
    </cfRule>
    <cfRule type="expression" priority="342" aboveAverage="0" equalAverage="0" bottom="0" percent="0" rank="0" text="" dxfId="340">
      <formula>$D$1&gt;P5</formula>
    </cfRule>
  </conditionalFormatting>
  <conditionalFormatting sqref="P5">
    <cfRule type="expression" priority="343" aboveAverage="0" equalAverage="0" bottom="0" percent="0" rank="0" text="" dxfId="341">
      <formula>$D$1&lt;P5</formula>
    </cfRule>
    <cfRule type="expression" priority="344" aboveAverage="0" equalAverage="0" bottom="0" percent="0" rank="0" text="" dxfId="342">
      <formula>$D$1&gt;P5</formula>
    </cfRule>
  </conditionalFormatting>
  <conditionalFormatting sqref="N5">
    <cfRule type="expression" priority="345" aboveAverage="0" equalAverage="0" bottom="0" percent="0" rank="0" text="" dxfId="343">
      <formula>$D$1&lt;N5</formula>
    </cfRule>
    <cfRule type="expression" priority="346" aboveAverage="0" equalAverage="0" bottom="0" percent="0" rank="0" text="" dxfId="344">
      <formula>$D$1&gt;N5</formula>
    </cfRule>
  </conditionalFormatting>
  <conditionalFormatting sqref="N4">
    <cfRule type="expression" priority="347" aboveAverage="0" equalAverage="0" bottom="0" percent="0" rank="0" text="" dxfId="345">
      <formula>$D$1&lt;N4</formula>
    </cfRule>
    <cfRule type="expression" priority="348" aboveAverage="0" equalAverage="0" bottom="0" percent="0" rank="0" text="" dxfId="346">
      <formula>$D$1&gt;N4</formula>
    </cfRule>
  </conditionalFormatting>
  <conditionalFormatting sqref="N4">
    <cfRule type="expression" priority="349" aboveAverage="0" equalAverage="0" bottom="0" percent="0" rank="0" text="" dxfId="347">
      <formula>$D$1&lt;N4</formula>
    </cfRule>
    <cfRule type="expression" priority="350" aboveAverage="0" equalAverage="0" bottom="0" percent="0" rank="0" text="" dxfId="348">
      <formula>$D$1&gt;N4</formula>
    </cfRule>
  </conditionalFormatting>
  <conditionalFormatting sqref="N4">
    <cfRule type="expression" priority="351" aboveAverage="0" equalAverage="0" bottom="0" percent="0" rank="0" text="" dxfId="349">
      <formula>$D$1&lt;N4</formula>
    </cfRule>
    <cfRule type="expression" priority="352" aboveAverage="0" equalAverage="0" bottom="0" percent="0" rank="0" text="" dxfId="350">
      <formula>$D$1&gt;N4</formula>
    </cfRule>
  </conditionalFormatting>
  <conditionalFormatting sqref="P5">
    <cfRule type="expression" priority="353" aboveAverage="0" equalAverage="0" bottom="0" percent="0" rank="0" text="" dxfId="351">
      <formula>$D$1&lt;P5</formula>
    </cfRule>
    <cfRule type="expression" priority="354" aboveAverage="0" equalAverage="0" bottom="0" percent="0" rank="0" text="" dxfId="352">
      <formula>$D$1&gt;P5</formula>
    </cfRule>
  </conditionalFormatting>
  <conditionalFormatting sqref="P5">
    <cfRule type="expression" priority="355" aboveAverage="0" equalAverage="0" bottom="0" percent="0" rank="0" text="" dxfId="353">
      <formula>$D$1&lt;P5</formula>
    </cfRule>
    <cfRule type="expression" priority="356" aboveAverage="0" equalAverage="0" bottom="0" percent="0" rank="0" text="" dxfId="354">
      <formula>$D$1&gt;P5</formula>
    </cfRule>
  </conditionalFormatting>
  <conditionalFormatting sqref="P5">
    <cfRule type="expression" priority="357" aboveAverage="0" equalAverage="0" bottom="0" percent="0" rank="0" text="" dxfId="355">
      <formula>$D$1&lt;P5</formula>
    </cfRule>
    <cfRule type="expression" priority="358" aboveAverage="0" equalAverage="0" bottom="0" percent="0" rank="0" text="" dxfId="356">
      <formula>$D$1&gt;P5</formula>
    </cfRule>
  </conditionalFormatting>
  <conditionalFormatting sqref="P5">
    <cfRule type="expression" priority="359" aboveAverage="0" equalAverage="0" bottom="0" percent="0" rank="0" text="" dxfId="357">
      <formula>$D$1&lt;P5</formula>
    </cfRule>
    <cfRule type="expression" priority="360" aboveAverage="0" equalAverage="0" bottom="0" percent="0" rank="0" text="" dxfId="358">
      <formula>$D$1&gt;P5</formula>
    </cfRule>
  </conditionalFormatting>
  <conditionalFormatting sqref="N4">
    <cfRule type="expression" priority="361" aboveAverage="0" equalAverage="0" bottom="0" percent="0" rank="0" text="" dxfId="359">
      <formula>$D$1&lt;N4</formula>
    </cfRule>
    <cfRule type="expression" priority="362" aboveAverage="0" equalAverage="0" bottom="0" percent="0" rank="0" text="" dxfId="360">
      <formula>$D$1&gt;N4</formula>
    </cfRule>
  </conditionalFormatting>
  <conditionalFormatting sqref="N4">
    <cfRule type="expression" priority="363" aboveAverage="0" equalAverage="0" bottom="0" percent="0" rank="0" text="" dxfId="361">
      <formula>$D$1&lt;N4</formula>
    </cfRule>
    <cfRule type="expression" priority="364" aboveAverage="0" equalAverage="0" bottom="0" percent="0" rank="0" text="" dxfId="362">
      <formula>$D$1&gt;N4</formula>
    </cfRule>
  </conditionalFormatting>
  <conditionalFormatting sqref="N4">
    <cfRule type="expression" priority="365" aboveAverage="0" equalAverage="0" bottom="0" percent="0" rank="0" text="" dxfId="363">
      <formula>$D$1&lt;N4</formula>
    </cfRule>
    <cfRule type="expression" priority="366" aboveAverage="0" equalAverage="0" bottom="0" percent="0" rank="0" text="" dxfId="364">
      <formula>$D$1&gt;N4</formula>
    </cfRule>
  </conditionalFormatting>
  <conditionalFormatting sqref="N4">
    <cfRule type="expression" priority="367" aboveAverage="0" equalAverage="0" bottom="0" percent="0" rank="0" text="" dxfId="365">
      <formula>$D$1&lt;N4</formula>
    </cfRule>
    <cfRule type="expression" priority="368" aboveAverage="0" equalAverage="0" bottom="0" percent="0" rank="0" text="" dxfId="366">
      <formula>$D$1&gt;N4</formula>
    </cfRule>
  </conditionalFormatting>
  <conditionalFormatting sqref="N4">
    <cfRule type="expression" priority="369" aboveAverage="0" equalAverage="0" bottom="0" percent="0" rank="0" text="" dxfId="367">
      <formula>$D$1&lt;N4</formula>
    </cfRule>
    <cfRule type="expression" priority="370" aboveAverage="0" equalAverage="0" bottom="0" percent="0" rank="0" text="" dxfId="368">
      <formula>$D$1&gt;N4</formula>
    </cfRule>
  </conditionalFormatting>
  <conditionalFormatting sqref="N5">
    <cfRule type="expression" priority="371" aboveAverage="0" equalAverage="0" bottom="0" percent="0" rank="0" text="" dxfId="369">
      <formula>$D$1&lt;N5</formula>
    </cfRule>
    <cfRule type="expression" priority="372" aboveAverage="0" equalAverage="0" bottom="0" percent="0" rank="0" text="" dxfId="370">
      <formula>$D$1&gt;N5</formula>
    </cfRule>
  </conditionalFormatting>
  <conditionalFormatting sqref="N4">
    <cfRule type="expression" priority="373" aboveAverage="0" equalAverage="0" bottom="0" percent="0" rank="0" text="" dxfId="371">
      <formula>$D$1&lt;N4</formula>
    </cfRule>
    <cfRule type="expression" priority="374" aboveAverage="0" equalAverage="0" bottom="0" percent="0" rank="0" text="" dxfId="372">
      <formula>$D$1&gt;N4</formula>
    </cfRule>
  </conditionalFormatting>
  <conditionalFormatting sqref="Q5">
    <cfRule type="cellIs" priority="375" operator="equal" aboveAverage="0" equalAverage="0" bottom="0" percent="0" rank="0" text="" dxfId="373">
      <formula>5</formula>
    </cfRule>
    <cfRule type="cellIs" priority="376" operator="equal" aboveAverage="0" equalAverage="0" bottom="0" percent="0" rank="0" text="" dxfId="374">
      <formula>4</formula>
    </cfRule>
    <cfRule type="cellIs" priority="377" operator="equal" aboveAverage="0" equalAverage="0" bottom="0" percent="0" rank="0" text="" dxfId="375">
      <formula>3</formula>
    </cfRule>
  </conditionalFormatting>
  <conditionalFormatting sqref="M3">
    <cfRule type="expression" priority="378" aboveAverage="0" equalAverage="0" bottom="0" percent="0" rank="0" text="" dxfId="376">
      <formula>$D$1&lt;M3</formula>
    </cfRule>
    <cfRule type="expression" priority="379" aboveAverage="0" equalAverage="0" bottom="0" percent="0" rank="0" text="" dxfId="377">
      <formula>$D$1&gt;M3</formula>
    </cfRule>
  </conditionalFormatting>
  <conditionalFormatting sqref="M4">
    <cfRule type="expression" priority="380" aboveAverage="0" equalAverage="0" bottom="0" percent="0" rank="0" text="" dxfId="378">
      <formula>$D$1&lt;M4</formula>
    </cfRule>
    <cfRule type="expression" priority="381" aboveAverage="0" equalAverage="0" bottom="0" percent="0" rank="0" text="" dxfId="379">
      <formula>$D$1&gt;M4</formula>
    </cfRule>
  </conditionalFormatting>
  <conditionalFormatting sqref="M4">
    <cfRule type="expression" priority="382" aboveAverage="0" equalAverage="0" bottom="0" percent="0" rank="0" text="" dxfId="380">
      <formula>$D$1&lt;M4</formula>
    </cfRule>
    <cfRule type="expression" priority="383" aboveAverage="0" equalAverage="0" bottom="0" percent="0" rank="0" text="" dxfId="381">
      <formula>$D$1&gt;M4</formula>
    </cfRule>
  </conditionalFormatting>
  <conditionalFormatting sqref="M4">
    <cfRule type="expression" priority="384" aboveAverage="0" equalAverage="0" bottom="0" percent="0" rank="0" text="" dxfId="382">
      <formula>$D$1&lt;M4</formula>
    </cfRule>
    <cfRule type="expression" priority="385" aboveAverage="0" equalAverage="0" bottom="0" percent="0" rank="0" text="" dxfId="383">
      <formula>$D$1&gt;M4</formula>
    </cfRule>
  </conditionalFormatting>
  <conditionalFormatting sqref="O4">
    <cfRule type="expression" priority="386" aboveAverage="0" equalAverage="0" bottom="0" percent="0" rank="0" text="" dxfId="384">
      <formula>$D$1&lt;O4</formula>
    </cfRule>
    <cfRule type="expression" priority="387" aboveAverage="0" equalAverage="0" bottom="0" percent="0" rank="0" text="" dxfId="385">
      <formula>$D$1&gt;O4</formula>
    </cfRule>
  </conditionalFormatting>
  <conditionalFormatting sqref="O4">
    <cfRule type="expression" priority="388" aboveAverage="0" equalAverage="0" bottom="0" percent="0" rank="0" text="" dxfId="386">
      <formula>$D$1&lt;O4</formula>
    </cfRule>
    <cfRule type="expression" priority="389" aboveAverage="0" equalAverage="0" bottom="0" percent="0" rank="0" text="" dxfId="387">
      <formula>$D$1&gt;O4</formula>
    </cfRule>
  </conditionalFormatting>
  <conditionalFormatting sqref="O4">
    <cfRule type="expression" priority="390" aboveAverage="0" equalAverage="0" bottom="0" percent="0" rank="0" text="" dxfId="388">
      <formula>$D$1&lt;O4</formula>
    </cfRule>
    <cfRule type="expression" priority="391" aboveAverage="0" equalAverage="0" bottom="0" percent="0" rank="0" text="" dxfId="389">
      <formula>$D$1&gt;O4</formula>
    </cfRule>
  </conditionalFormatting>
  <conditionalFormatting sqref="O4">
    <cfRule type="expression" priority="392" aboveAverage="0" equalAverage="0" bottom="0" percent="0" rank="0" text="" dxfId="390">
      <formula>$D$1&lt;O4</formula>
    </cfRule>
    <cfRule type="expression" priority="393" aboveAverage="0" equalAverage="0" bottom="0" percent="0" rank="0" text="" dxfId="391">
      <formula>$D$1&gt;O4</formula>
    </cfRule>
  </conditionalFormatting>
  <conditionalFormatting sqref="O4">
    <cfRule type="expression" priority="394" aboveAverage="0" equalAverage="0" bottom="0" percent="0" rank="0" text="" dxfId="392">
      <formula>$D$1&lt;O4</formula>
    </cfRule>
    <cfRule type="expression" priority="395" aboveAverage="0" equalAverage="0" bottom="0" percent="0" rank="0" text="" dxfId="393">
      <formula>$D$1&gt;O4</formula>
    </cfRule>
  </conditionalFormatting>
  <conditionalFormatting sqref="O4">
    <cfRule type="expression" priority="396" aboveAverage="0" equalAverage="0" bottom="0" percent="0" rank="0" text="" dxfId="394">
      <formula>$D$1&lt;O4</formula>
    </cfRule>
    <cfRule type="expression" priority="397" aboveAverage="0" equalAverage="0" bottom="0" percent="0" rank="0" text="" dxfId="395">
      <formula>$D$1&gt;O4</formula>
    </cfRule>
  </conditionalFormatting>
  <conditionalFormatting sqref="N5:S5">
    <cfRule type="cellIs" priority="398" operator="equal" aboveAverage="0" equalAverage="0" bottom="0" percent="0" rank="0" text="" dxfId="396">
      <formula>5</formula>
    </cfRule>
    <cfRule type="cellIs" priority="399" operator="equal" aboveAverage="0" equalAverage="0" bottom="0" percent="0" rank="0" text="" dxfId="397">
      <formula>4</formula>
    </cfRule>
    <cfRule type="cellIs" priority="400" operator="equal" aboveAverage="0" equalAverage="0" bottom="0" percent="0" rank="0" text="" dxfId="398">
      <formula>3</formula>
    </cfRule>
  </conditionalFormatting>
  <conditionalFormatting sqref="N5:S5">
    <cfRule type="expression" priority="401" aboveAverage="0" equalAverage="0" bottom="0" percent="0" rank="0" text="" dxfId="399">
      <formula>$D$1&lt;N5</formula>
    </cfRule>
    <cfRule type="expression" priority="402" aboveAverage="0" equalAverage="0" bottom="0" percent="0" rank="0" text="" dxfId="400">
      <formula>$D$1&gt;N5</formula>
    </cfRule>
  </conditionalFormatting>
  <conditionalFormatting sqref="G3:J3">
    <cfRule type="expression" priority="403" aboveAverage="0" equalAverage="0" bottom="0" percent="0" rank="0" text="" dxfId="401">
      <formula>$D$1&lt;G3</formula>
    </cfRule>
    <cfRule type="expression" priority="404" aboveAverage="0" equalAverage="0" bottom="0" percent="0" rank="0" text="" dxfId="402">
      <formula>$D$1&gt;G3</formula>
    </cfRule>
  </conditionalFormatting>
  <conditionalFormatting sqref="G3:J3">
    <cfRule type="expression" priority="405" aboveAverage="0" equalAverage="0" bottom="0" percent="0" rank="0" text="" dxfId="403">
      <formula>$D$1&lt;G3</formula>
    </cfRule>
    <cfRule type="expression" priority="406" aboveAverage="0" equalAverage="0" bottom="0" percent="0" rank="0" text="" dxfId="404">
      <formula>$D$1&gt;G3</formula>
    </cfRule>
  </conditionalFormatting>
  <conditionalFormatting sqref="I3">
    <cfRule type="expression" priority="407" aboveAverage="0" equalAverage="0" bottom="0" percent="0" rank="0" text="" dxfId="405">
      <formula>$D$1&lt;I3</formula>
    </cfRule>
    <cfRule type="expression" priority="408" aboveAverage="0" equalAverage="0" bottom="0" percent="0" rank="0" text="" dxfId="406">
      <formula>$D$1&gt;I3</formula>
    </cfRule>
  </conditionalFormatting>
  <conditionalFormatting sqref="G3:H3">
    <cfRule type="expression" priority="409" aboveAverage="0" equalAverage="0" bottom="0" percent="0" rank="0" text="" dxfId="407">
      <formula>$D$1&lt;G3</formula>
    </cfRule>
    <cfRule type="expression" priority="410" aboveAverage="0" equalAverage="0" bottom="0" percent="0" rank="0" text="" dxfId="408">
      <formula>$D$1&gt;G3</formula>
    </cfRule>
  </conditionalFormatting>
  <conditionalFormatting sqref="G3">
    <cfRule type="expression" priority="411" aboveAverage="0" equalAverage="0" bottom="0" percent="0" rank="0" text="" dxfId="409">
      <formula>$D$1&lt;G3</formula>
    </cfRule>
    <cfRule type="expression" priority="412" aboveAverage="0" equalAverage="0" bottom="0" percent="0" rank="0" text="" dxfId="410">
      <formula>$D$1&gt;G3</formula>
    </cfRule>
  </conditionalFormatting>
  <conditionalFormatting sqref="F3">
    <cfRule type="expression" priority="413" aboveAverage="0" equalAverage="0" bottom="0" percent="0" rank="0" text="" dxfId="411">
      <formula>$D$1&lt;F3</formula>
    </cfRule>
    <cfRule type="expression" priority="414" aboveAverage="0" equalAverage="0" bottom="0" percent="0" rank="0" text="" dxfId="412">
      <formula>$D$1&gt;F3</formula>
    </cfRule>
  </conditionalFormatting>
  <conditionalFormatting sqref="F3">
    <cfRule type="expression" priority="415" aboveAverage="0" equalAverage="0" bottom="0" percent="0" rank="0" text="" dxfId="413">
      <formula>$D$1&lt;F3</formula>
    </cfRule>
    <cfRule type="expression" priority="416" aboveAverage="0" equalAverage="0" bottom="0" percent="0" rank="0" text="" dxfId="414">
      <formula>$D$1&gt;F3</formula>
    </cfRule>
  </conditionalFormatting>
  <conditionalFormatting sqref="F3">
    <cfRule type="expression" priority="417" aboveAverage="0" equalAverage="0" bottom="0" percent="0" rank="0" text="" dxfId="415">
      <formula>$D$1&lt;F3</formula>
    </cfRule>
    <cfRule type="expression" priority="418" aboveAverage="0" equalAverage="0" bottom="0" percent="0" rank="0" text="" dxfId="416">
      <formula>$D$1&gt;F3</formula>
    </cfRule>
  </conditionalFormatting>
  <conditionalFormatting sqref="J3">
    <cfRule type="expression" priority="419" aboveAverage="0" equalAverage="0" bottom="0" percent="0" rank="0" text="" dxfId="417">
      <formula>$D$1&lt;J3</formula>
    </cfRule>
    <cfRule type="expression" priority="420" aboveAverage="0" equalAverage="0" bottom="0" percent="0" rank="0" text="" dxfId="418">
      <formula>$D$1&gt;J3</formula>
    </cfRule>
  </conditionalFormatting>
  <conditionalFormatting sqref="J3">
    <cfRule type="expression" priority="421" aboveAverage="0" equalAverage="0" bottom="0" percent="0" rank="0" text="" dxfId="419">
      <formula>$D$1&lt;J3</formula>
    </cfRule>
    <cfRule type="expression" priority="422" aboveAverage="0" equalAverage="0" bottom="0" percent="0" rank="0" text="" dxfId="420">
      <formula>$D$1&gt;J3</formula>
    </cfRule>
  </conditionalFormatting>
  <conditionalFormatting sqref="J3">
    <cfRule type="expression" priority="423" aboveAverage="0" equalAverage="0" bottom="0" percent="0" rank="0" text="" dxfId="421">
      <formula>$D$1&lt;J3</formula>
    </cfRule>
    <cfRule type="expression" priority="424" aboveAverage="0" equalAverage="0" bottom="0" percent="0" rank="0" text="" dxfId="422">
      <formula>$D$1&gt;J3</formula>
    </cfRule>
  </conditionalFormatting>
  <conditionalFormatting sqref="G3">
    <cfRule type="expression" priority="425" aboveAverage="0" equalAverage="0" bottom="0" percent="0" rank="0" text="" dxfId="423">
      <formula>$D$1&lt;G3</formula>
    </cfRule>
    <cfRule type="expression" priority="426" aboveAverage="0" equalAverage="0" bottom="0" percent="0" rank="0" text="" dxfId="424">
      <formula>$D$1&gt;G3</formula>
    </cfRule>
  </conditionalFormatting>
  <conditionalFormatting sqref="G3">
    <cfRule type="expression" priority="427" aboveAverage="0" equalAverage="0" bottom="0" percent="0" rank="0" text="" dxfId="425">
      <formula>$D$1&lt;G3</formula>
    </cfRule>
    <cfRule type="expression" priority="428" aboveAverage="0" equalAverage="0" bottom="0" percent="0" rank="0" text="" dxfId="426">
      <formula>$D$1&gt;G3</formula>
    </cfRule>
  </conditionalFormatting>
  <conditionalFormatting sqref="F5">
    <cfRule type="cellIs" priority="429" operator="equal" aboveAverage="0" equalAverage="0" bottom="0" percent="0" rank="0" text="" dxfId="427">
      <formula>5</formula>
    </cfRule>
    <cfRule type="cellIs" priority="430" operator="equal" aboveAverage="0" equalAverage="0" bottom="0" percent="0" rank="0" text="" dxfId="428">
      <formula>4</formula>
    </cfRule>
    <cfRule type="cellIs" priority="431" operator="equal" aboveAverage="0" equalAverage="0" bottom="0" percent="0" rank="0" text="" dxfId="429">
      <formula>3</formula>
    </cfRule>
  </conditionalFormatting>
  <conditionalFormatting sqref="H3">
    <cfRule type="expression" priority="432" aboveAverage="0" equalAverage="0" bottom="0" percent="0" rank="0" text="" dxfId="430">
      <formula>$D$1&lt;H3</formula>
    </cfRule>
    <cfRule type="expression" priority="433" aboveAverage="0" equalAverage="0" bottom="0" percent="0" rank="0" text="" dxfId="431">
      <formula>$D$1&gt;H3</formula>
    </cfRule>
  </conditionalFormatting>
  <conditionalFormatting sqref="I3">
    <cfRule type="expression" priority="434" aboveAverage="0" equalAverage="0" bottom="0" percent="0" rank="0" text="" dxfId="432">
      <formula>$D$1&lt;I3</formula>
    </cfRule>
    <cfRule type="expression" priority="435" aboveAverage="0" equalAverage="0" bottom="0" percent="0" rank="0" text="" dxfId="433">
      <formula>$D$1&gt;I3</formula>
    </cfRule>
  </conditionalFormatting>
  <conditionalFormatting sqref="I3">
    <cfRule type="expression" priority="436" aboveAverage="0" equalAverage="0" bottom="0" percent="0" rank="0" text="" dxfId="434">
      <formula>$D$1&lt;I3</formula>
    </cfRule>
    <cfRule type="expression" priority="437" aboveAverage="0" equalAverage="0" bottom="0" percent="0" rank="0" text="" dxfId="435">
      <formula>$D$1&gt;I3</formula>
    </cfRule>
  </conditionalFormatting>
  <conditionalFormatting sqref="F5">
    <cfRule type="cellIs" priority="438" operator="equal" aboveAverage="0" equalAverage="0" bottom="0" percent="0" rank="0" text="" dxfId="436">
      <formula>5</formula>
    </cfRule>
    <cfRule type="cellIs" priority="439" operator="equal" aboveAverage="0" equalAverage="0" bottom="0" percent="0" rank="0" text="" dxfId="437">
      <formula>4</formula>
    </cfRule>
    <cfRule type="cellIs" priority="440" operator="equal" aboveAverage="0" equalAverage="0" bottom="0" percent="0" rank="0" text="" dxfId="438">
      <formula>3</formula>
    </cfRule>
  </conditionalFormatting>
  <conditionalFormatting sqref="F4">
    <cfRule type="expression" priority="441" aboveAverage="0" equalAverage="0" bottom="0" percent="0" rank="0" text="" dxfId="439">
      <formula>$D$1&lt;F4</formula>
    </cfRule>
    <cfRule type="expression" priority="442" aboveAverage="0" equalAverage="0" bottom="0" percent="0" rank="0" text="" dxfId="440">
      <formula>$D$1&gt;F4</formula>
    </cfRule>
  </conditionalFormatting>
  <conditionalFormatting sqref="F4">
    <cfRule type="expression" priority="443" aboveAverage="0" equalAverage="0" bottom="0" percent="0" rank="0" text="" dxfId="441">
      <formula>$D$1&lt;F4</formula>
    </cfRule>
    <cfRule type="expression" priority="444" aboveAverage="0" equalAverage="0" bottom="0" percent="0" rank="0" text="" dxfId="442">
      <formula>$D$1&gt;F4</formula>
    </cfRule>
  </conditionalFormatting>
  <conditionalFormatting sqref="F5">
    <cfRule type="cellIs" priority="445" operator="equal" aboveAverage="0" equalAverage="0" bottom="0" percent="0" rank="0" text="" dxfId="443">
      <formula>5</formula>
    </cfRule>
    <cfRule type="cellIs" priority="446" operator="equal" aboveAverage="0" equalAverage="0" bottom="0" percent="0" rank="0" text="" dxfId="444">
      <formula>4</formula>
    </cfRule>
    <cfRule type="cellIs" priority="447" operator="equal" aboveAverage="0" equalAverage="0" bottom="0" percent="0" rank="0" text="" dxfId="445">
      <formula>3</formula>
    </cfRule>
  </conditionalFormatting>
  <conditionalFormatting sqref="F4">
    <cfRule type="expression" priority="448" aboveAverage="0" equalAverage="0" bottom="0" percent="0" rank="0" text="" dxfId="446">
      <formula>$D$1&lt;F4</formula>
    </cfRule>
    <cfRule type="expression" priority="449" aboveAverage="0" equalAverage="0" bottom="0" percent="0" rank="0" text="" dxfId="447">
      <formula>$D$1&gt;F4</formula>
    </cfRule>
  </conditionalFormatting>
  <conditionalFormatting sqref="F5">
    <cfRule type="cellIs" priority="450" operator="equal" aboveAverage="0" equalAverage="0" bottom="0" percent="0" rank="0" text="" dxfId="448">
      <formula>5</formula>
    </cfRule>
    <cfRule type="cellIs" priority="451" operator="equal" aboveAverage="0" equalAverage="0" bottom="0" percent="0" rank="0" text="" dxfId="449">
      <formula>4</formula>
    </cfRule>
    <cfRule type="cellIs" priority="452" operator="equal" aboveAverage="0" equalAverage="0" bottom="0" percent="0" rank="0" text="" dxfId="0">
      <formula>3</formula>
    </cfRule>
  </conditionalFormatting>
  <conditionalFormatting sqref="F4">
    <cfRule type="expression" priority="453" aboveAverage="0" equalAverage="0" bottom="0" percent="0" rank="0" text="" dxfId="1">
      <formula>$D$1&lt;F4</formula>
    </cfRule>
    <cfRule type="expression" priority="454" aboveAverage="0" equalAverage="0" bottom="0" percent="0" rank="0" text="" dxfId="2">
      <formula>$D$1&gt;F4</formula>
    </cfRule>
  </conditionalFormatting>
  <conditionalFormatting sqref="F5">
    <cfRule type="cellIs" priority="455" operator="equal" aboveAverage="0" equalAverage="0" bottom="0" percent="0" rank="0" text="" dxfId="3">
      <formula>5</formula>
    </cfRule>
    <cfRule type="cellIs" priority="456" operator="equal" aboveAverage="0" equalAverage="0" bottom="0" percent="0" rank="0" text="" dxfId="4">
      <formula>4</formula>
    </cfRule>
    <cfRule type="cellIs" priority="457" operator="equal" aboveAverage="0" equalAverage="0" bottom="0" percent="0" rank="0" text="" dxfId="5">
      <formula>3</formula>
    </cfRule>
  </conditionalFormatting>
  <conditionalFormatting sqref="F4">
    <cfRule type="expression" priority="458" aboveAverage="0" equalAverage="0" bottom="0" percent="0" rank="0" text="" dxfId="6">
      <formula>$D$1&lt;F4</formula>
    </cfRule>
    <cfRule type="expression" priority="459" aboveAverage="0" equalAverage="0" bottom="0" percent="0" rank="0" text="" dxfId="7">
      <formula>$D$1&gt;F4</formula>
    </cfRule>
  </conditionalFormatting>
  <conditionalFormatting sqref="F5">
    <cfRule type="cellIs" priority="460" operator="equal" aboveAverage="0" equalAverage="0" bottom="0" percent="0" rank="0" text="" dxfId="8">
      <formula>5</formula>
    </cfRule>
    <cfRule type="cellIs" priority="461" operator="equal" aboveAverage="0" equalAverage="0" bottom="0" percent="0" rank="0" text="" dxfId="9">
      <formula>4</formula>
    </cfRule>
    <cfRule type="cellIs" priority="462" operator="equal" aboveAverage="0" equalAverage="0" bottom="0" percent="0" rank="0" text="" dxfId="10">
      <formula>3</formula>
    </cfRule>
  </conditionalFormatting>
  <conditionalFormatting sqref="F4">
    <cfRule type="expression" priority="463" aboveAverage="0" equalAverage="0" bottom="0" percent="0" rank="0" text="" dxfId="11">
      <formula>$D$1&lt;F4</formula>
    </cfRule>
    <cfRule type="expression" priority="464" aboveAverage="0" equalAverage="0" bottom="0" percent="0" rank="0" text="" dxfId="12">
      <formula>$D$1&gt;F4</formula>
    </cfRule>
  </conditionalFormatting>
  <conditionalFormatting sqref="F5">
    <cfRule type="cellIs" priority="465" operator="equal" aboveAverage="0" equalAverage="0" bottom="0" percent="0" rank="0" text="" dxfId="13">
      <formula>5</formula>
    </cfRule>
    <cfRule type="cellIs" priority="466" operator="equal" aboveAverage="0" equalAverage="0" bottom="0" percent="0" rank="0" text="" dxfId="14">
      <formula>4</formula>
    </cfRule>
    <cfRule type="cellIs" priority="467" operator="equal" aboveAverage="0" equalAverage="0" bottom="0" percent="0" rank="0" text="" dxfId="15">
      <formula>3</formula>
    </cfRule>
  </conditionalFormatting>
  <conditionalFormatting sqref="F4">
    <cfRule type="expression" priority="468" aboveAverage="0" equalAverage="0" bottom="0" percent="0" rank="0" text="" dxfId="16">
      <formula>$D$1&lt;F4</formula>
    </cfRule>
    <cfRule type="expression" priority="469" aboveAverage="0" equalAverage="0" bottom="0" percent="0" rank="0" text="" dxfId="17">
      <formula>$D$1&gt;F4</formula>
    </cfRule>
  </conditionalFormatting>
  <conditionalFormatting sqref="G5">
    <cfRule type="cellIs" priority="470" operator="equal" aboveAverage="0" equalAverage="0" bottom="0" percent="0" rank="0" text="" dxfId="18">
      <formula>5</formula>
    </cfRule>
    <cfRule type="cellIs" priority="471" operator="equal" aboveAverage="0" equalAverage="0" bottom="0" percent="0" rank="0" text="" dxfId="19">
      <formula>4</formula>
    </cfRule>
    <cfRule type="cellIs" priority="472" operator="equal" aboveAverage="0" equalAverage="0" bottom="0" percent="0" rank="0" text="" dxfId="20">
      <formula>3</formula>
    </cfRule>
  </conditionalFormatting>
  <conditionalFormatting sqref="G4">
    <cfRule type="expression" priority="473" aboveAverage="0" equalAverage="0" bottom="0" percent="0" rank="0" text="" dxfId="21">
      <formula>$D$1&lt;G4</formula>
    </cfRule>
    <cfRule type="expression" priority="474" aboveAverage="0" equalAverage="0" bottom="0" percent="0" rank="0" text="" dxfId="22">
      <formula>$D$1&gt;G4</formula>
    </cfRule>
  </conditionalFormatting>
  <conditionalFormatting sqref="G5">
    <cfRule type="cellIs" priority="475" operator="equal" aboveAverage="0" equalAverage="0" bottom="0" percent="0" rank="0" text="" dxfId="23">
      <formula>5</formula>
    </cfRule>
    <cfRule type="cellIs" priority="476" operator="equal" aboveAverage="0" equalAverage="0" bottom="0" percent="0" rank="0" text="" dxfId="24">
      <formula>4</formula>
    </cfRule>
    <cfRule type="cellIs" priority="477" operator="equal" aboveAverage="0" equalAverage="0" bottom="0" percent="0" rank="0" text="" dxfId="25">
      <formula>3</formula>
    </cfRule>
  </conditionalFormatting>
  <conditionalFormatting sqref="G4">
    <cfRule type="expression" priority="478" aboveAverage="0" equalAverage="0" bottom="0" percent="0" rank="0" text="" dxfId="26">
      <formula>$D$1&lt;G4</formula>
    </cfRule>
    <cfRule type="expression" priority="479" aboveAverage="0" equalAverage="0" bottom="0" percent="0" rank="0" text="" dxfId="27">
      <formula>$D$1&gt;G4</formula>
    </cfRule>
  </conditionalFormatting>
  <conditionalFormatting sqref="G5">
    <cfRule type="cellIs" priority="480" operator="equal" aboveAverage="0" equalAverage="0" bottom="0" percent="0" rank="0" text="" dxfId="28">
      <formula>5</formula>
    </cfRule>
    <cfRule type="cellIs" priority="481" operator="equal" aboveAverage="0" equalAverage="0" bottom="0" percent="0" rank="0" text="" dxfId="29">
      <formula>4</formula>
    </cfRule>
    <cfRule type="cellIs" priority="482" operator="equal" aboveAverage="0" equalAverage="0" bottom="0" percent="0" rank="0" text="" dxfId="30">
      <formula>3</formula>
    </cfRule>
  </conditionalFormatting>
  <conditionalFormatting sqref="G4">
    <cfRule type="expression" priority="483" aboveAverage="0" equalAverage="0" bottom="0" percent="0" rank="0" text="" dxfId="31">
      <formula>$D$1&lt;G4</formula>
    </cfRule>
    <cfRule type="expression" priority="484" aboveAverage="0" equalAverage="0" bottom="0" percent="0" rank="0" text="" dxfId="32">
      <formula>$D$1&gt;G4</formula>
    </cfRule>
  </conditionalFormatting>
  <conditionalFormatting sqref="I4">
    <cfRule type="expression" priority="485" aboveAverage="0" equalAverage="0" bottom="0" percent="0" rank="0" text="" dxfId="33">
      <formula>$D$1&lt;I4</formula>
    </cfRule>
    <cfRule type="expression" priority="486" aboveAverage="0" equalAverage="0" bottom="0" percent="0" rank="0" text="" dxfId="34">
      <formula>$D$1&gt;I4</formula>
    </cfRule>
  </conditionalFormatting>
  <conditionalFormatting sqref="I4">
    <cfRule type="expression" priority="487" aboveAverage="0" equalAverage="0" bottom="0" percent="0" rank="0" text="" dxfId="35">
      <formula>$D$1&lt;I4</formula>
    </cfRule>
    <cfRule type="expression" priority="488" aboveAverage="0" equalAverage="0" bottom="0" percent="0" rank="0" text="" dxfId="36">
      <formula>$D$1&gt;I4</formula>
    </cfRule>
  </conditionalFormatting>
  <conditionalFormatting sqref="I4">
    <cfRule type="expression" priority="489" aboveAverage="0" equalAverage="0" bottom="0" percent="0" rank="0" text="" dxfId="37">
      <formula>$D$1&lt;I4</formula>
    </cfRule>
    <cfRule type="expression" priority="490" aboveAverage="0" equalAverage="0" bottom="0" percent="0" rank="0" text="" dxfId="38">
      <formula>$D$1&gt;I4</formula>
    </cfRule>
  </conditionalFormatting>
  <conditionalFormatting sqref="I4">
    <cfRule type="expression" priority="491" aboveAverage="0" equalAverage="0" bottom="0" percent="0" rank="0" text="" dxfId="39">
      <formula>$D$1&lt;I4</formula>
    </cfRule>
    <cfRule type="expression" priority="492" aboveAverage="0" equalAverage="0" bottom="0" percent="0" rank="0" text="" dxfId="40">
      <formula>$D$1&gt;I4</formula>
    </cfRule>
  </conditionalFormatting>
  <conditionalFormatting sqref="I4">
    <cfRule type="expression" priority="493" aboveAverage="0" equalAverage="0" bottom="0" percent="0" rank="0" text="" dxfId="0">
      <formula>$D$1&lt;I4</formula>
    </cfRule>
    <cfRule type="expression" priority="494" aboveAverage="0" equalAverage="0" bottom="0" percent="0" rank="0" text="" dxfId="1">
      <formula>$D$1&gt;I4</formula>
    </cfRule>
  </conditionalFormatting>
  <conditionalFormatting sqref="I4">
    <cfRule type="expression" priority="495" aboveAverage="0" equalAverage="0" bottom="0" percent="0" rank="0" text="" dxfId="2">
      <formula>$D$1&lt;I4</formula>
    </cfRule>
    <cfRule type="expression" priority="496" aboveAverage="0" equalAverage="0" bottom="0" percent="0" rank="0" text="" dxfId="3">
      <formula>$D$1&gt;I4</formula>
    </cfRule>
  </conditionalFormatting>
  <conditionalFormatting sqref="I4">
    <cfRule type="expression" priority="497" aboveAverage="0" equalAverage="0" bottom="0" percent="0" rank="0" text="" dxfId="4">
      <formula>$D$1&lt;I4</formula>
    </cfRule>
    <cfRule type="expression" priority="498" aboveAverage="0" equalAverage="0" bottom="0" percent="0" rank="0" text="" dxfId="5">
      <formula>$D$1&gt;I4</formula>
    </cfRule>
  </conditionalFormatting>
  <conditionalFormatting sqref="I4">
    <cfRule type="expression" priority="499" aboveAverage="0" equalAverage="0" bottom="0" percent="0" rank="0" text="" dxfId="6">
      <formula>$D$1&lt;I4</formula>
    </cfRule>
    <cfRule type="expression" priority="500" aboveAverage="0" equalAverage="0" bottom="0" percent="0" rank="0" text="" dxfId="7">
      <formula>$D$1&gt;I4</formula>
    </cfRule>
  </conditionalFormatting>
  <conditionalFormatting sqref="I4">
    <cfRule type="expression" priority="501" aboveAverage="0" equalAverage="0" bottom="0" percent="0" rank="0" text="" dxfId="8">
      <formula>$D$1&lt;I4</formula>
    </cfRule>
    <cfRule type="expression" priority="502" aboveAverage="0" equalAverage="0" bottom="0" percent="0" rank="0" text="" dxfId="9">
      <formula>$D$1&gt;I4</formula>
    </cfRule>
  </conditionalFormatting>
  <conditionalFormatting sqref="I4">
    <cfRule type="expression" priority="503" aboveAverage="0" equalAverage="0" bottom="0" percent="0" rank="0" text="" dxfId="10">
      <formula>$D$1&lt;I4</formula>
    </cfRule>
    <cfRule type="expression" priority="504" aboveAverage="0" equalAverage="0" bottom="0" percent="0" rank="0" text="" dxfId="11">
      <formula>$D$1&gt;I4</formula>
    </cfRule>
  </conditionalFormatting>
  <conditionalFormatting sqref="I4">
    <cfRule type="expression" priority="505" aboveAverage="0" equalAverage="0" bottom="0" percent="0" rank="0" text="" dxfId="12">
      <formula>$D$1&lt;I4</formula>
    </cfRule>
    <cfRule type="expression" priority="506" aboveAverage="0" equalAverage="0" bottom="0" percent="0" rank="0" text="" dxfId="13">
      <formula>$D$1&gt;I4</formula>
    </cfRule>
  </conditionalFormatting>
  <conditionalFormatting sqref="I4">
    <cfRule type="expression" priority="507" aboveAverage="0" equalAverage="0" bottom="0" percent="0" rank="0" text="" dxfId="14">
      <formula>$D$1&lt;I4</formula>
    </cfRule>
    <cfRule type="expression" priority="508" aboveAverage="0" equalAverage="0" bottom="0" percent="0" rank="0" text="" dxfId="15">
      <formula>$D$1&gt;I4</formula>
    </cfRule>
  </conditionalFormatting>
  <conditionalFormatting sqref="I4">
    <cfRule type="expression" priority="509" aboveAverage="0" equalAverage="0" bottom="0" percent="0" rank="0" text="" dxfId="16">
      <formula>$D$1&lt;I4</formula>
    </cfRule>
    <cfRule type="expression" priority="510" aboveAverage="0" equalAverage="0" bottom="0" percent="0" rank="0" text="" dxfId="17">
      <formula>$D$1&gt;I4</formula>
    </cfRule>
  </conditionalFormatting>
  <conditionalFormatting sqref="I5">
    <cfRule type="cellIs" priority="511" operator="equal" aboveAverage="0" equalAverage="0" bottom="0" percent="0" rank="0" text="" dxfId="18">
      <formula>5</formula>
    </cfRule>
    <cfRule type="cellIs" priority="512" operator="equal" aboveAverage="0" equalAverage="0" bottom="0" percent="0" rank="0" text="" dxfId="19">
      <formula>4</formula>
    </cfRule>
    <cfRule type="cellIs" priority="513" operator="equal" aboveAverage="0" equalAverage="0" bottom="0" percent="0" rank="0" text="" dxfId="20">
      <formula>3</formula>
    </cfRule>
  </conditionalFormatting>
  <conditionalFormatting sqref="I5">
    <cfRule type="cellIs" priority="514" operator="equal" aboveAverage="0" equalAverage="0" bottom="0" percent="0" rank="0" text="" dxfId="21">
      <formula>5</formula>
    </cfRule>
    <cfRule type="cellIs" priority="515" operator="equal" aboveAverage="0" equalAverage="0" bottom="0" percent="0" rank="0" text="" dxfId="22">
      <formula>4</formula>
    </cfRule>
    <cfRule type="cellIs" priority="516" operator="equal" aboveAverage="0" equalAverage="0" bottom="0" percent="0" rank="0" text="" dxfId="23">
      <formula>3</formula>
    </cfRule>
  </conditionalFormatting>
  <conditionalFormatting sqref="I5">
    <cfRule type="cellIs" priority="517" operator="equal" aboveAverage="0" equalAverage="0" bottom="0" percent="0" rank="0" text="" dxfId="24">
      <formula>5</formula>
    </cfRule>
    <cfRule type="cellIs" priority="518" operator="equal" aboveAverage="0" equalAverage="0" bottom="0" percent="0" rank="0" text="" dxfId="25">
      <formula>4</formula>
    </cfRule>
    <cfRule type="cellIs" priority="519" operator="equal" aboveAverage="0" equalAverage="0" bottom="0" percent="0" rank="0" text="" dxfId="26">
      <formula>3</formula>
    </cfRule>
  </conditionalFormatting>
  <conditionalFormatting sqref="I5">
    <cfRule type="cellIs" priority="520" operator="equal" aboveAverage="0" equalAverage="0" bottom="0" percent="0" rank="0" text="" dxfId="27">
      <formula>5</formula>
    </cfRule>
    <cfRule type="cellIs" priority="521" operator="equal" aboveAverage="0" equalAverage="0" bottom="0" percent="0" rank="0" text="" dxfId="28">
      <formula>4</formula>
    </cfRule>
    <cfRule type="cellIs" priority="522" operator="equal" aboveAverage="0" equalAverage="0" bottom="0" percent="0" rank="0" text="" dxfId="29">
      <formula>3</formula>
    </cfRule>
  </conditionalFormatting>
  <conditionalFormatting sqref="I5">
    <cfRule type="cellIs" priority="523" operator="equal" aboveAverage="0" equalAverage="0" bottom="0" percent="0" rank="0" text="" dxfId="30">
      <formula>5</formula>
    </cfRule>
    <cfRule type="cellIs" priority="524" operator="equal" aboveAverage="0" equalAverage="0" bottom="0" percent="0" rank="0" text="" dxfId="31">
      <formula>4</formula>
    </cfRule>
    <cfRule type="cellIs" priority="525" operator="equal" aboveAverage="0" equalAverage="0" bottom="0" percent="0" rank="0" text="" dxfId="32">
      <formula>3</formula>
    </cfRule>
  </conditionalFormatting>
  <conditionalFormatting sqref="I5">
    <cfRule type="cellIs" priority="526" operator="equal" aboveAverage="0" equalAverage="0" bottom="0" percent="0" rank="0" text="" dxfId="33">
      <formula>5</formula>
    </cfRule>
    <cfRule type="cellIs" priority="527" operator="equal" aboveAverage="0" equalAverage="0" bottom="0" percent="0" rank="0" text="" dxfId="34">
      <formula>4</formula>
    </cfRule>
    <cfRule type="cellIs" priority="528" operator="equal" aboveAverage="0" equalAverage="0" bottom="0" percent="0" rank="0" text="" dxfId="35">
      <formula>3</formula>
    </cfRule>
  </conditionalFormatting>
  <conditionalFormatting sqref="I5">
    <cfRule type="cellIs" priority="529" operator="equal" aboveAverage="0" equalAverage="0" bottom="0" percent="0" rank="0" text="" dxfId="36">
      <formula>5</formula>
    </cfRule>
    <cfRule type="cellIs" priority="530" operator="equal" aboveAverage="0" equalAverage="0" bottom="0" percent="0" rank="0" text="" dxfId="37">
      <formula>4</formula>
    </cfRule>
    <cfRule type="cellIs" priority="531" operator="equal" aboveAverage="0" equalAverage="0" bottom="0" percent="0" rank="0" text="" dxfId="38">
      <formula>3</formula>
    </cfRule>
  </conditionalFormatting>
  <conditionalFormatting sqref="I5">
    <cfRule type="cellIs" priority="532" operator="equal" aboveAverage="0" equalAverage="0" bottom="0" percent="0" rank="0" text="" dxfId="39">
      <formula>5</formula>
    </cfRule>
    <cfRule type="cellIs" priority="533" operator="equal" aboveAverage="0" equalAverage="0" bottom="0" percent="0" rank="0" text="" dxfId="40">
      <formula>4</formula>
    </cfRule>
    <cfRule type="cellIs" priority="534" operator="equal" aboveAverage="0" equalAverage="0" bottom="0" percent="0" rank="0" text="" dxfId="41">
      <formula>3</formula>
    </cfRule>
  </conditionalFormatting>
  <conditionalFormatting sqref="I4">
    <cfRule type="expression" priority="535" aboveAverage="0" equalAverage="0" bottom="0" percent="0" rank="0" text="" dxfId="42">
      <formula>$D$1&lt;I4</formula>
    </cfRule>
    <cfRule type="expression" priority="536" aboveAverage="0" equalAverage="0" bottom="0" percent="0" rank="0" text="" dxfId="43">
      <formula>$D$1&gt;I4</formula>
    </cfRule>
  </conditionalFormatting>
  <conditionalFormatting sqref="I5">
    <cfRule type="cellIs" priority="537" operator="equal" aboveAverage="0" equalAverage="0" bottom="0" percent="0" rank="0" text="" dxfId="44">
      <formula>5</formula>
    </cfRule>
    <cfRule type="cellIs" priority="538" operator="equal" aboveAverage="0" equalAverage="0" bottom="0" percent="0" rank="0" text="" dxfId="45">
      <formula>4</formula>
    </cfRule>
    <cfRule type="cellIs" priority="539" operator="equal" aboveAverage="0" equalAverage="0" bottom="0" percent="0" rank="0" text="" dxfId="46">
      <formula>3</formula>
    </cfRule>
  </conditionalFormatting>
  <conditionalFormatting sqref="I4">
    <cfRule type="expression" priority="540" aboveAverage="0" equalAverage="0" bottom="0" percent="0" rank="0" text="" dxfId="47">
      <formula>$D$1&lt;I4</formula>
    </cfRule>
    <cfRule type="expression" priority="541" aboveAverage="0" equalAverage="0" bottom="0" percent="0" rank="0" text="" dxfId="48">
      <formula>$D$1&gt;I4</formula>
    </cfRule>
  </conditionalFormatting>
  <conditionalFormatting sqref="I5">
    <cfRule type="cellIs" priority="542" operator="equal" aboveAverage="0" equalAverage="0" bottom="0" percent="0" rank="0" text="" dxfId="49">
      <formula>5</formula>
    </cfRule>
    <cfRule type="cellIs" priority="543" operator="equal" aboveAverage="0" equalAverage="0" bottom="0" percent="0" rank="0" text="" dxfId="50">
      <formula>4</formula>
    </cfRule>
    <cfRule type="cellIs" priority="544" operator="equal" aboveAverage="0" equalAverage="0" bottom="0" percent="0" rank="0" text="" dxfId="51">
      <formula>3</formula>
    </cfRule>
  </conditionalFormatting>
  <conditionalFormatting sqref="I4">
    <cfRule type="expression" priority="545" aboveAverage="0" equalAverage="0" bottom="0" percent="0" rank="0" text="" dxfId="52">
      <formula>$D$1&lt;I4</formula>
    </cfRule>
    <cfRule type="expression" priority="546" aboveAverage="0" equalAverage="0" bottom="0" percent="0" rank="0" text="" dxfId="53">
      <formula>$D$1&gt;I4</formula>
    </cfRule>
  </conditionalFormatting>
  <conditionalFormatting sqref="I5">
    <cfRule type="cellIs" priority="547" operator="equal" aboveAverage="0" equalAverage="0" bottom="0" percent="0" rank="0" text="" dxfId="54">
      <formula>5</formula>
    </cfRule>
    <cfRule type="cellIs" priority="548" operator="equal" aboveAverage="0" equalAverage="0" bottom="0" percent="0" rank="0" text="" dxfId="55">
      <formula>4</formula>
    </cfRule>
    <cfRule type="cellIs" priority="549" operator="equal" aboveAverage="0" equalAverage="0" bottom="0" percent="0" rank="0" text="" dxfId="56">
      <formula>3</formula>
    </cfRule>
  </conditionalFormatting>
  <conditionalFormatting sqref="I4">
    <cfRule type="expression" priority="550" aboveAverage="0" equalAverage="0" bottom="0" percent="0" rank="0" text="" dxfId="57">
      <formula>$D$1&lt;I4</formula>
    </cfRule>
    <cfRule type="expression" priority="551" aboveAverage="0" equalAverage="0" bottom="0" percent="0" rank="0" text="" dxfId="58">
      <formula>$D$1&gt;I4</formula>
    </cfRule>
  </conditionalFormatting>
  <conditionalFormatting sqref="I5">
    <cfRule type="cellIs" priority="552" operator="equal" aboveAverage="0" equalAverage="0" bottom="0" percent="0" rank="0" text="" dxfId="59">
      <formula>5</formula>
    </cfRule>
    <cfRule type="cellIs" priority="553" operator="equal" aboveAverage="0" equalAverage="0" bottom="0" percent="0" rank="0" text="" dxfId="0">
      <formula>4</formula>
    </cfRule>
    <cfRule type="cellIs" priority="554" operator="equal" aboveAverage="0" equalAverage="0" bottom="0" percent="0" rank="0" text="" dxfId="1">
      <formula>3</formula>
    </cfRule>
  </conditionalFormatting>
  <conditionalFormatting sqref="I4">
    <cfRule type="expression" priority="555" aboveAverage="0" equalAverage="0" bottom="0" percent="0" rank="0" text="" dxfId="2">
      <formula>$D$1&lt;I4</formula>
    </cfRule>
    <cfRule type="expression" priority="556" aboveAverage="0" equalAverage="0" bottom="0" percent="0" rank="0" text="" dxfId="3">
      <formula>$D$1&gt;I4</formula>
    </cfRule>
  </conditionalFormatting>
  <conditionalFormatting sqref="I4">
    <cfRule type="expression" priority="557" aboveAverage="0" equalAverage="0" bottom="0" percent="0" rank="0" text="" dxfId="4">
      <formula>$D$1&lt;I4</formula>
    </cfRule>
    <cfRule type="expression" priority="558" aboveAverage="0" equalAverage="0" bottom="0" percent="0" rank="0" text="" dxfId="5">
      <formula>$D$1&gt;I4</formula>
    </cfRule>
  </conditionalFormatting>
  <conditionalFormatting sqref="I5">
    <cfRule type="cellIs" priority="559" operator="equal" aboveAverage="0" equalAverage="0" bottom="0" percent="0" rank="0" text="" dxfId="6">
      <formula>5</formula>
    </cfRule>
    <cfRule type="cellIs" priority="560" operator="equal" aboveAverage="0" equalAverage="0" bottom="0" percent="0" rank="0" text="" dxfId="7">
      <formula>4</formula>
    </cfRule>
    <cfRule type="cellIs" priority="561" operator="equal" aboveAverage="0" equalAverage="0" bottom="0" percent="0" rank="0" text="" dxfId="8">
      <formula>3</formula>
    </cfRule>
  </conditionalFormatting>
  <conditionalFormatting sqref="I5">
    <cfRule type="cellIs" priority="562" operator="equal" aboveAverage="0" equalAverage="0" bottom="0" percent="0" rank="0" text="" dxfId="9">
      <formula>5</formula>
    </cfRule>
    <cfRule type="cellIs" priority="563" operator="equal" aboveAverage="0" equalAverage="0" bottom="0" percent="0" rank="0" text="" dxfId="10">
      <formula>4</formula>
    </cfRule>
    <cfRule type="cellIs" priority="564" operator="equal" aboveAverage="0" equalAverage="0" bottom="0" percent="0" rank="0" text="" dxfId="11">
      <formula>3</formula>
    </cfRule>
  </conditionalFormatting>
  <conditionalFormatting sqref="I4">
    <cfRule type="expression" priority="565" aboveAverage="0" equalAverage="0" bottom="0" percent="0" rank="0" text="" dxfId="12">
      <formula>$D$1&lt;I4</formula>
    </cfRule>
    <cfRule type="expression" priority="566" aboveAverage="0" equalAverage="0" bottom="0" percent="0" rank="0" text="" dxfId="13">
      <formula>$D$1&gt;I4</formula>
    </cfRule>
  </conditionalFormatting>
  <conditionalFormatting sqref="J5">
    <cfRule type="cellIs" priority="567" operator="equal" aboveAverage="0" equalAverage="0" bottom="0" percent="0" rank="0" text="" dxfId="14">
      <formula>5</formula>
    </cfRule>
    <cfRule type="cellIs" priority="568" operator="equal" aboveAverage="0" equalAverage="0" bottom="0" percent="0" rank="0" text="" dxfId="15">
      <formula>4</formula>
    </cfRule>
    <cfRule type="cellIs" priority="569" operator="equal" aboveAverage="0" equalAverage="0" bottom="0" percent="0" rank="0" text="" dxfId="16">
      <formula>3</formula>
    </cfRule>
  </conditionalFormatting>
  <conditionalFormatting sqref="H4">
    <cfRule type="expression" priority="570" aboveAverage="0" equalAverage="0" bottom="0" percent="0" rank="0" text="" dxfId="17">
      <formula>$D$1&lt;H4</formula>
    </cfRule>
    <cfRule type="expression" priority="571" aboveAverage="0" equalAverage="0" bottom="0" percent="0" rank="0" text="" dxfId="18">
      <formula>$D$1&gt;H4</formula>
    </cfRule>
  </conditionalFormatting>
  <conditionalFormatting sqref="H4">
    <cfRule type="expression" priority="572" aboveAverage="0" equalAverage="0" bottom="0" percent="0" rank="0" text="" dxfId="19">
      <formula>$D$1&lt;H4</formula>
    </cfRule>
    <cfRule type="expression" priority="573" aboveAverage="0" equalAverage="0" bottom="0" percent="0" rank="0" text="" dxfId="20">
      <formula>$D$1&gt;H4</formula>
    </cfRule>
  </conditionalFormatting>
  <conditionalFormatting sqref="H4">
    <cfRule type="expression" priority="574" aboveAverage="0" equalAverage="0" bottom="0" percent="0" rank="0" text="" dxfId="21">
      <formula>$D$1&lt;H4</formula>
    </cfRule>
    <cfRule type="expression" priority="575" aboveAverage="0" equalAverage="0" bottom="0" percent="0" rank="0" text="" dxfId="22">
      <formula>$D$1&gt;H4</formula>
    </cfRule>
  </conditionalFormatting>
  <conditionalFormatting sqref="H4">
    <cfRule type="expression" priority="576" aboveAverage="0" equalAverage="0" bottom="0" percent="0" rank="0" text="" dxfId="23">
      <formula>$D$1&lt;H4</formula>
    </cfRule>
    <cfRule type="expression" priority="577" aboveAverage="0" equalAverage="0" bottom="0" percent="0" rank="0" text="" dxfId="24">
      <formula>$D$1&gt;H4</formula>
    </cfRule>
  </conditionalFormatting>
  <conditionalFormatting sqref="H5">
    <cfRule type="expression" priority="578" aboveAverage="0" equalAverage="0" bottom="0" percent="0" rank="0" text="" dxfId="25">
      <formula>$D$1&lt;H5</formula>
    </cfRule>
    <cfRule type="expression" priority="579" aboveAverage="0" equalAverage="0" bottom="0" percent="0" rank="0" text="" dxfId="26">
      <formula>$D$1&gt;H5</formula>
    </cfRule>
  </conditionalFormatting>
  <conditionalFormatting sqref="H5">
    <cfRule type="expression" priority="580" aboveAverage="0" equalAverage="0" bottom="0" percent="0" rank="0" text="" dxfId="27">
      <formula>$D$1&lt;H5</formula>
    </cfRule>
    <cfRule type="expression" priority="581" aboveAverage="0" equalAverage="0" bottom="0" percent="0" rank="0" text="" dxfId="28">
      <formula>$D$1&gt;H5</formula>
    </cfRule>
  </conditionalFormatting>
  <conditionalFormatting sqref="H5">
    <cfRule type="expression" priority="582" aboveAverage="0" equalAverage="0" bottom="0" percent="0" rank="0" text="" dxfId="29">
      <formula>$D$1&lt;H5</formula>
    </cfRule>
    <cfRule type="expression" priority="583" aboveAverage="0" equalAverage="0" bottom="0" percent="0" rank="0" text="" dxfId="30">
      <formula>$D$1&gt;H5</formula>
    </cfRule>
  </conditionalFormatting>
  <conditionalFormatting sqref="H4">
    <cfRule type="expression" priority="584" aboveAverage="0" equalAverage="0" bottom="0" percent="0" rank="0" text="" dxfId="31">
      <formula>$D$1&lt;H4</formula>
    </cfRule>
    <cfRule type="expression" priority="585" aboveAverage="0" equalAverage="0" bottom="0" percent="0" rank="0" text="" dxfId="32">
      <formula>$D$1&gt;H4</formula>
    </cfRule>
  </conditionalFormatting>
  <conditionalFormatting sqref="H5">
    <cfRule type="cellIs" priority="586" operator="equal" aboveAverage="0" equalAverage="0" bottom="0" percent="0" rank="0" text="" dxfId="33">
      <formula>5</formula>
    </cfRule>
    <cfRule type="cellIs" priority="587" operator="equal" aboveAverage="0" equalAverage="0" bottom="0" percent="0" rank="0" text="" dxfId="34">
      <formula>4</formula>
    </cfRule>
    <cfRule type="cellIs" priority="588" operator="equal" aboveAverage="0" equalAverage="0" bottom="0" percent="0" rank="0" text="" dxfId="35">
      <formula>3</formula>
    </cfRule>
  </conditionalFormatting>
  <conditionalFormatting sqref="H5">
    <cfRule type="cellIs" priority="589" operator="equal" aboveAverage="0" equalAverage="0" bottom="0" percent="0" rank="0" text="" dxfId="36">
      <formula>5</formula>
    </cfRule>
    <cfRule type="cellIs" priority="590" operator="equal" aboveAverage="0" equalAverage="0" bottom="0" percent="0" rank="0" text="" dxfId="37">
      <formula>4</formula>
    </cfRule>
    <cfRule type="cellIs" priority="591" operator="equal" aboveAverage="0" equalAverage="0" bottom="0" percent="0" rank="0" text="" dxfId="38">
      <formula>3</formula>
    </cfRule>
  </conditionalFormatting>
  <conditionalFormatting sqref="H4">
    <cfRule type="expression" priority="592" aboveAverage="0" equalAverage="0" bottom="0" percent="0" rank="0" text="" dxfId="39">
      <formula>$D$1&lt;H4</formula>
    </cfRule>
    <cfRule type="expression" priority="593" aboveAverage="0" equalAverage="0" bottom="0" percent="0" rank="0" text="" dxfId="40">
      <formula>$D$1&gt;H4</formula>
    </cfRule>
  </conditionalFormatting>
  <conditionalFormatting sqref="H5">
    <cfRule type="cellIs" priority="594" operator="equal" aboveAverage="0" equalAverage="0" bottom="0" percent="0" rank="0" text="" dxfId="41">
      <formula>5</formula>
    </cfRule>
    <cfRule type="cellIs" priority="595" operator="equal" aboveAverage="0" equalAverage="0" bottom="0" percent="0" rank="0" text="" dxfId="42">
      <formula>4</formula>
    </cfRule>
    <cfRule type="cellIs" priority="596" operator="equal" aboveAverage="0" equalAverage="0" bottom="0" percent="0" rank="0" text="" dxfId="43">
      <formula>3</formula>
    </cfRule>
  </conditionalFormatting>
  <conditionalFormatting sqref="H4">
    <cfRule type="expression" priority="597" aboveAverage="0" equalAverage="0" bottom="0" percent="0" rank="0" text="" dxfId="44">
      <formula>$D$1&lt;H4</formula>
    </cfRule>
    <cfRule type="expression" priority="598" aboveAverage="0" equalAverage="0" bottom="0" percent="0" rank="0" text="" dxfId="45">
      <formula>$D$1&gt;H4</formula>
    </cfRule>
  </conditionalFormatting>
  <conditionalFormatting sqref="N3:T3">
    <cfRule type="expression" priority="599" aboveAverage="0" equalAverage="0" bottom="0" percent="0" rank="0" text="" dxfId="46">
      <formula>$D$1&lt;N3</formula>
    </cfRule>
    <cfRule type="expression" priority="600" aboveAverage="0" equalAverage="0" bottom="0" percent="0" rank="0" text="" dxfId="47">
      <formula>$D$1&gt;N3</formula>
    </cfRule>
  </conditionalFormatting>
  <conditionalFormatting sqref="O4">
    <cfRule type="expression" priority="601" aboveAverage="0" equalAverage="0" bottom="0" percent="0" rank="0" text="" dxfId="48">
      <formula>$D$1&lt;O4</formula>
    </cfRule>
    <cfRule type="expression" priority="602" aboveAverage="0" equalAverage="0" bottom="0" percent="0" rank="0" text="" dxfId="49">
      <formula>$D$1&gt;O4</formula>
    </cfRule>
  </conditionalFormatting>
  <conditionalFormatting sqref="O4">
    <cfRule type="expression" priority="603" aboveAverage="0" equalAverage="0" bottom="0" percent="0" rank="0" text="" dxfId="50">
      <formula>$D$1&lt;O4</formula>
    </cfRule>
    <cfRule type="expression" priority="604" aboveAverage="0" equalAverage="0" bottom="0" percent="0" rank="0" text="" dxfId="51">
      <formula>$D$1&gt;O4</formula>
    </cfRule>
  </conditionalFormatting>
  <conditionalFormatting sqref="O4">
    <cfRule type="expression" priority="605" aboveAverage="0" equalAverage="0" bottom="0" percent="0" rank="0" text="" dxfId="52">
      <formula>$D$1&lt;O4</formula>
    </cfRule>
    <cfRule type="expression" priority="606" aboveAverage="0" equalAverage="0" bottom="0" percent="0" rank="0" text="" dxfId="53">
      <formula>$D$1&gt;O4</formula>
    </cfRule>
  </conditionalFormatting>
  <conditionalFormatting sqref="O4">
    <cfRule type="expression" priority="607" aboveAverage="0" equalAverage="0" bottom="0" percent="0" rank="0" text="" dxfId="54">
      <formula>$D$1&lt;O4</formula>
    </cfRule>
    <cfRule type="expression" priority="608" aboveAverage="0" equalAverage="0" bottom="0" percent="0" rank="0" text="" dxfId="55">
      <formula>$D$1&gt;O4</formula>
    </cfRule>
  </conditionalFormatting>
  <conditionalFormatting sqref="O4">
    <cfRule type="expression" priority="609" aboveAverage="0" equalAverage="0" bottom="0" percent="0" rank="0" text="" dxfId="56">
      <formula>$D$1&lt;O4</formula>
    </cfRule>
    <cfRule type="expression" priority="610" aboveAverage="0" equalAverage="0" bottom="0" percent="0" rank="0" text="" dxfId="57">
      <formula>$D$1&gt;O4</formula>
    </cfRule>
  </conditionalFormatting>
  <conditionalFormatting sqref="O4">
    <cfRule type="expression" priority="611" aboveAverage="0" equalAverage="0" bottom="0" percent="0" rank="0" text="" dxfId="58">
      <formula>$D$1&lt;O4</formula>
    </cfRule>
    <cfRule type="expression" priority="612" aboveAverage="0" equalAverage="0" bottom="0" percent="0" rank="0" text="" dxfId="59">
      <formula>$D$1&gt;O4</formula>
    </cfRule>
  </conditionalFormatting>
  <conditionalFormatting sqref="Q5">
    <cfRule type="expression" priority="613" aboveAverage="0" equalAverage="0" bottom="0" percent="0" rank="0" text="" dxfId="60">
      <formula>$D$1&lt;Q5</formula>
    </cfRule>
    <cfRule type="expression" priority="614" aboveAverage="0" equalAverage="0" bottom="0" percent="0" rank="0" text="" dxfId="61">
      <formula>$D$1&gt;Q5</formula>
    </cfRule>
  </conditionalFormatting>
  <conditionalFormatting sqref="Q5">
    <cfRule type="expression" priority="615" aboveAverage="0" equalAverage="0" bottom="0" percent="0" rank="0" text="" dxfId="62">
      <formula>$D$1&lt;Q5</formula>
    </cfRule>
    <cfRule type="expression" priority="616" aboveAverage="0" equalAverage="0" bottom="0" percent="0" rank="0" text="" dxfId="63">
      <formula>$D$1&gt;Q5</formula>
    </cfRule>
  </conditionalFormatting>
  <conditionalFormatting sqref="Q5">
    <cfRule type="expression" priority="617" aboveAverage="0" equalAverage="0" bottom="0" percent="0" rank="0" text="" dxfId="64">
      <formula>$D$1&lt;Q5</formula>
    </cfRule>
    <cfRule type="expression" priority="618" aboveAverage="0" equalAverage="0" bottom="0" percent="0" rank="0" text="" dxfId="65">
      <formula>$D$1&gt;Q5</formula>
    </cfRule>
  </conditionalFormatting>
  <conditionalFormatting sqref="Q5">
    <cfRule type="expression" priority="619" aboveAverage="0" equalAverage="0" bottom="0" percent="0" rank="0" text="" dxfId="66">
      <formula>$D$1&lt;Q5</formula>
    </cfRule>
    <cfRule type="expression" priority="620" aboveAverage="0" equalAverage="0" bottom="0" percent="0" rank="0" text="" dxfId="67">
      <formula>$D$1&gt;Q5</formula>
    </cfRule>
  </conditionalFormatting>
  <conditionalFormatting sqref="Q5">
    <cfRule type="expression" priority="621" aboveAverage="0" equalAverage="0" bottom="0" percent="0" rank="0" text="" dxfId="68">
      <formula>$D$1&lt;Q5</formula>
    </cfRule>
    <cfRule type="expression" priority="622" aboveAverage="0" equalAverage="0" bottom="0" percent="0" rank="0" text="" dxfId="69">
      <formula>$D$1&gt;Q5</formula>
    </cfRule>
  </conditionalFormatting>
  <conditionalFormatting sqref="Q5">
    <cfRule type="expression" priority="623" aboveAverage="0" equalAverage="0" bottom="0" percent="0" rank="0" text="" dxfId="70">
      <formula>$D$1&lt;Q5</formula>
    </cfRule>
    <cfRule type="expression" priority="624" aboveAverage="0" equalAverage="0" bottom="0" percent="0" rank="0" text="" dxfId="71">
      <formula>$D$1&gt;Q5</formula>
    </cfRule>
  </conditionalFormatting>
  <conditionalFormatting sqref="O5">
    <cfRule type="expression" priority="625" aboveAverage="0" equalAverage="0" bottom="0" percent="0" rank="0" text="" dxfId="72">
      <formula>$D$1&lt;O5</formula>
    </cfRule>
    <cfRule type="expression" priority="626" aboveAverage="0" equalAverage="0" bottom="0" percent="0" rank="0" text="" dxfId="73">
      <formula>$D$1&gt;O5</formula>
    </cfRule>
  </conditionalFormatting>
  <conditionalFormatting sqref="Q5">
    <cfRule type="cellIs" priority="627" operator="equal" aboveAverage="0" equalAverage="0" bottom="0" percent="0" rank="0" text="" dxfId="74">
      <formula>5</formula>
    </cfRule>
    <cfRule type="cellIs" priority="628" operator="equal" aboveAverage="0" equalAverage="0" bottom="0" percent="0" rank="0" text="" dxfId="75">
      <formula>4</formula>
    </cfRule>
    <cfRule type="cellIs" priority="629" operator="equal" aboveAverage="0" equalAverage="0" bottom="0" percent="0" rank="0" text="" dxfId="76">
      <formula>3</formula>
    </cfRule>
  </conditionalFormatting>
  <conditionalFormatting sqref="R5">
    <cfRule type="cellIs" priority="630" operator="equal" aboveAverage="0" equalAverage="0" bottom="0" percent="0" rank="0" text="" dxfId="77">
      <formula>5</formula>
    </cfRule>
    <cfRule type="cellIs" priority="631" operator="equal" aboveAverage="0" equalAverage="0" bottom="0" percent="0" rank="0" text="" dxfId="78">
      <formula>4</formula>
    </cfRule>
    <cfRule type="cellIs" priority="632" operator="equal" aboveAverage="0" equalAverage="0" bottom="0" percent="0" rank="0" text="" dxfId="79">
      <formula>3</formula>
    </cfRule>
  </conditionalFormatting>
  <conditionalFormatting sqref="O5">
    <cfRule type="cellIs" priority="633" operator="equal" aboveAverage="0" equalAverage="0" bottom="0" percent="0" rank="0" text="" dxfId="80">
      <formula>5</formula>
    </cfRule>
    <cfRule type="cellIs" priority="634" operator="equal" aboveAverage="0" equalAverage="0" bottom="0" percent="0" rank="0" text="" dxfId="81">
      <formula>4</formula>
    </cfRule>
    <cfRule type="cellIs" priority="635" operator="equal" aboveAverage="0" equalAverage="0" bottom="0" percent="0" rank="0" text="" dxfId="82">
      <formula>3</formula>
    </cfRule>
  </conditionalFormatting>
  <conditionalFormatting sqref="Q5">
    <cfRule type="cellIs" priority="636" operator="equal" aboveAverage="0" equalAverage="0" bottom="0" percent="0" rank="0" text="" dxfId="83">
      <formula>5</formula>
    </cfRule>
    <cfRule type="cellIs" priority="637" operator="equal" aboveAverage="0" equalAverage="0" bottom="0" percent="0" rank="0" text="" dxfId="84">
      <formula>4</formula>
    </cfRule>
    <cfRule type="cellIs" priority="638" operator="equal" aboveAverage="0" equalAverage="0" bottom="0" percent="0" rank="0" text="" dxfId="85">
      <formula>3</formula>
    </cfRule>
  </conditionalFormatting>
  <conditionalFormatting sqref="O4">
    <cfRule type="expression" priority="639" aboveAverage="0" equalAverage="0" bottom="0" percent="0" rank="0" text="" dxfId="86">
      <formula>$D$1&lt;O4</formula>
    </cfRule>
    <cfRule type="expression" priority="640" aboveAverage="0" equalAverage="0" bottom="0" percent="0" rank="0" text="" dxfId="87">
      <formula>$D$1&gt;O4</formula>
    </cfRule>
  </conditionalFormatting>
  <conditionalFormatting sqref="O4">
    <cfRule type="expression" priority="641" aboveAverage="0" equalAverage="0" bottom="0" percent="0" rank="0" text="" dxfId="88">
      <formula>$D$1&lt;O4</formula>
    </cfRule>
    <cfRule type="expression" priority="642" aboveAverage="0" equalAverage="0" bottom="0" percent="0" rank="0" text="" dxfId="89">
      <formula>$D$1&gt;O4</formula>
    </cfRule>
  </conditionalFormatting>
  <conditionalFormatting sqref="O4">
    <cfRule type="expression" priority="643" aboveAverage="0" equalAverage="0" bottom="0" percent="0" rank="0" text="" dxfId="90">
      <formula>$D$1&lt;O4</formula>
    </cfRule>
    <cfRule type="expression" priority="644" aboveAverage="0" equalAverage="0" bottom="0" percent="0" rank="0" text="" dxfId="91">
      <formula>$D$1&gt;O4</formula>
    </cfRule>
  </conditionalFormatting>
  <conditionalFormatting sqref="O4">
    <cfRule type="expression" priority="645" aboveAverage="0" equalAverage="0" bottom="0" percent="0" rank="0" text="" dxfId="92">
      <formula>$D$1&lt;O4</formula>
    </cfRule>
    <cfRule type="expression" priority="646" aboveAverage="0" equalAverage="0" bottom="0" percent="0" rank="0" text="" dxfId="93">
      <formula>$D$1&gt;O4</formula>
    </cfRule>
  </conditionalFormatting>
  <conditionalFormatting sqref="R5">
    <cfRule type="cellIs" priority="647" operator="equal" aboveAverage="0" equalAverage="0" bottom="0" percent="0" rank="0" text="" dxfId="94">
      <formula>5</formula>
    </cfRule>
    <cfRule type="cellIs" priority="648" operator="equal" aboveAverage="0" equalAverage="0" bottom="0" percent="0" rank="0" text="" dxfId="95">
      <formula>4</formula>
    </cfRule>
    <cfRule type="cellIs" priority="649" operator="equal" aboveAverage="0" equalAverage="0" bottom="0" percent="0" rank="0" text="" dxfId="96">
      <formula>3</formula>
    </cfRule>
  </conditionalFormatting>
  <conditionalFormatting sqref="K3">
    <cfRule type="expression" priority="650" aboveAverage="0" equalAverage="0" bottom="0" percent="0" rank="0" text="" dxfId="97">
      <formula>$D$1&lt;K3</formula>
    </cfRule>
    <cfRule type="expression" priority="651" aboveAverage="0" equalAverage="0" bottom="0" percent="0" rank="0" text="" dxfId="98">
      <formula>$D$1&gt;K3</formula>
    </cfRule>
  </conditionalFormatting>
  <conditionalFormatting sqref="K3">
    <cfRule type="expression" priority="652" aboveAverage="0" equalAverage="0" bottom="0" percent="0" rank="0" text="" dxfId="99">
      <formula>$D$1&lt;K3</formula>
    </cfRule>
    <cfRule type="expression" priority="653" aboveAverage="0" equalAverage="0" bottom="0" percent="0" rank="0" text="" dxfId="100">
      <formula>$D$1&gt;K3</formula>
    </cfRule>
  </conditionalFormatting>
  <conditionalFormatting sqref="K3">
    <cfRule type="expression" priority="654" aboveAverage="0" equalAverage="0" bottom="0" percent="0" rank="0" text="" dxfId="101">
      <formula>$D$1&lt;K3</formula>
    </cfRule>
    <cfRule type="expression" priority="655" aboveAverage="0" equalAverage="0" bottom="0" percent="0" rank="0" text="" dxfId="102">
      <formula>$D$1&gt;K3</formula>
    </cfRule>
  </conditionalFormatting>
  <conditionalFormatting sqref="K3">
    <cfRule type="expression" priority="656" aboveAverage="0" equalAverage="0" bottom="0" percent="0" rank="0" text="" dxfId="103">
      <formula>$D$1&lt;K3</formula>
    </cfRule>
    <cfRule type="expression" priority="657" aboveAverage="0" equalAverage="0" bottom="0" percent="0" rank="0" text="" dxfId="104">
      <formula>$D$1&gt;K3</formula>
    </cfRule>
  </conditionalFormatting>
  <conditionalFormatting sqref="K3">
    <cfRule type="expression" priority="658" aboveAverage="0" equalAverage="0" bottom="0" percent="0" rank="0" text="" dxfId="105">
      <formula>$D$1&lt;K3</formula>
    </cfRule>
    <cfRule type="expression" priority="659" aboveAverage="0" equalAverage="0" bottom="0" percent="0" rank="0" text="" dxfId="106">
      <formula>$D$1&gt;K3</formula>
    </cfRule>
  </conditionalFormatting>
  <conditionalFormatting sqref="K4">
    <cfRule type="expression" priority="660" aboveAverage="0" equalAverage="0" bottom="0" percent="0" rank="0" text="" dxfId="107">
      <formula>$D$1&lt;K4</formula>
    </cfRule>
    <cfRule type="expression" priority="661" aboveAverage="0" equalAverage="0" bottom="0" percent="0" rank="0" text="" dxfId="108">
      <formula>$D$1&gt;K4</formula>
    </cfRule>
  </conditionalFormatting>
  <conditionalFormatting sqref="K4">
    <cfRule type="expression" priority="662" aboveAverage="0" equalAverage="0" bottom="0" percent="0" rank="0" text="" dxfId="109">
      <formula>$D$1&lt;K4</formula>
    </cfRule>
    <cfRule type="expression" priority="663" aboveAverage="0" equalAverage="0" bottom="0" percent="0" rank="0" text="" dxfId="110">
      <formula>$D$1&gt;K4</formula>
    </cfRule>
  </conditionalFormatting>
  <conditionalFormatting sqref="K4">
    <cfRule type="expression" priority="664" aboveAverage="0" equalAverage="0" bottom="0" percent="0" rank="0" text="" dxfId="111">
      <formula>$D$1&lt;K4</formula>
    </cfRule>
    <cfRule type="expression" priority="665" aboveAverage="0" equalAverage="0" bottom="0" percent="0" rank="0" text="" dxfId="112">
      <formula>$D$1&gt;K4</formula>
    </cfRule>
  </conditionalFormatting>
  <conditionalFormatting sqref="K4">
    <cfRule type="expression" priority="666" aboveAverage="0" equalAverage="0" bottom="0" percent="0" rank="0" text="" dxfId="113">
      <formula>$D$1&lt;K4</formula>
    </cfRule>
    <cfRule type="expression" priority="667" aboveAverage="0" equalAverage="0" bottom="0" percent="0" rank="0" text="" dxfId="114">
      <formula>$D$1&gt;K4</formula>
    </cfRule>
  </conditionalFormatting>
  <conditionalFormatting sqref="K4">
    <cfRule type="expression" priority="668" aboveAverage="0" equalAverage="0" bottom="0" percent="0" rank="0" text="" dxfId="115">
      <formula>$D$1&lt;K4</formula>
    </cfRule>
    <cfRule type="expression" priority="669" aboveAverage="0" equalAverage="0" bottom="0" percent="0" rank="0" text="" dxfId="116">
      <formula>$D$1&gt;K4</formula>
    </cfRule>
  </conditionalFormatting>
  <conditionalFormatting sqref="K4">
    <cfRule type="expression" priority="670" aboveAverage="0" equalAverage="0" bottom="0" percent="0" rank="0" text="" dxfId="117">
      <formula>$D$1&lt;K4</formula>
    </cfRule>
    <cfRule type="expression" priority="671" aboveAverage="0" equalAverage="0" bottom="0" percent="0" rank="0" text="" dxfId="118">
      <formula>$D$1&gt;K4</formula>
    </cfRule>
  </conditionalFormatting>
  <conditionalFormatting sqref="K4">
    <cfRule type="expression" priority="672" aboveAverage="0" equalAverage="0" bottom="0" percent="0" rank="0" text="" dxfId="119">
      <formula>$D$1&lt;K4</formula>
    </cfRule>
    <cfRule type="expression" priority="673" aboveAverage="0" equalAverage="0" bottom="0" percent="0" rank="0" text="" dxfId="120">
      <formula>$D$1&gt;K4</formula>
    </cfRule>
  </conditionalFormatting>
  <conditionalFormatting sqref="K4">
    <cfRule type="expression" priority="674" aboveAverage="0" equalAverage="0" bottom="0" percent="0" rank="0" text="" dxfId="121">
      <formula>$D$1&lt;K4</formula>
    </cfRule>
    <cfRule type="expression" priority="675" aboveAverage="0" equalAverage="0" bottom="0" percent="0" rank="0" text="" dxfId="122">
      <formula>$D$1&gt;K4</formula>
    </cfRule>
  </conditionalFormatting>
  <conditionalFormatting sqref="K4">
    <cfRule type="expression" priority="676" aboveAverage="0" equalAverage="0" bottom="0" percent="0" rank="0" text="" dxfId="123">
      <formula>$D$1&lt;K4</formula>
    </cfRule>
    <cfRule type="expression" priority="677" aboveAverage="0" equalAverage="0" bottom="0" percent="0" rank="0" text="" dxfId="124">
      <formula>$D$1&gt;K4</formula>
    </cfRule>
  </conditionalFormatting>
  <conditionalFormatting sqref="K4">
    <cfRule type="expression" priority="678" aboveAverage="0" equalAverage="0" bottom="0" percent="0" rank="0" text="" dxfId="125">
      <formula>$D$1&lt;K4</formula>
    </cfRule>
    <cfRule type="expression" priority="679" aboveAverage="0" equalAverage="0" bottom="0" percent="0" rank="0" text="" dxfId="126">
      <formula>$D$1&gt;K4</formula>
    </cfRule>
  </conditionalFormatting>
  <conditionalFormatting sqref="K4">
    <cfRule type="expression" priority="680" aboveAverage="0" equalAverage="0" bottom="0" percent="0" rank="0" text="" dxfId="127">
      <formula>$D$1&lt;K4</formula>
    </cfRule>
    <cfRule type="expression" priority="681" aboveAverage="0" equalAverage="0" bottom="0" percent="0" rank="0" text="" dxfId="128">
      <formula>$D$1&gt;K4</formula>
    </cfRule>
  </conditionalFormatting>
  <conditionalFormatting sqref="P3">
    <cfRule type="expression" priority="682" aboveAverage="0" equalAverage="0" bottom="0" percent="0" rank="0" text="" dxfId="129">
      <formula>$D$1&lt;P3</formula>
    </cfRule>
    <cfRule type="expression" priority="683" aboveAverage="0" equalAverage="0" bottom="0" percent="0" rank="0" text="" dxfId="130">
      <formula>$D$1&gt;P3</formula>
    </cfRule>
  </conditionalFormatting>
  <conditionalFormatting sqref="P5">
    <cfRule type="cellIs" priority="684" operator="equal" aboveAverage="0" equalAverage="0" bottom="0" percent="0" rank="0" text="" dxfId="131">
      <formula>5</formula>
    </cfRule>
    <cfRule type="cellIs" priority="685" operator="equal" aboveAverage="0" equalAverage="0" bottom="0" percent="0" rank="0" text="" dxfId="132">
      <formula>4</formula>
    </cfRule>
    <cfRule type="cellIs" priority="686" operator="equal" aboveAverage="0" equalAverage="0" bottom="0" percent="0" rank="0" text="" dxfId="133">
      <formula>3</formula>
    </cfRule>
  </conditionalFormatting>
  <conditionalFormatting sqref="P5">
    <cfRule type="cellIs" priority="687" operator="equal" aboveAverage="0" equalAverage="0" bottom="0" percent="0" rank="0" text="" dxfId="134">
      <formula>5</formula>
    </cfRule>
    <cfRule type="cellIs" priority="688" operator="equal" aboveAverage="0" equalAverage="0" bottom="0" percent="0" rank="0" text="" dxfId="135">
      <formula>4</formula>
    </cfRule>
    <cfRule type="cellIs" priority="689" operator="equal" aboveAverage="0" equalAverage="0" bottom="0" percent="0" rank="0" text="" dxfId="136">
      <formula>3</formula>
    </cfRule>
  </conditionalFormatting>
  <conditionalFormatting sqref="P5">
    <cfRule type="cellIs" priority="690" operator="equal" aboveAverage="0" equalAverage="0" bottom="0" percent="0" rank="0" text="" dxfId="137">
      <formula>5</formula>
    </cfRule>
    <cfRule type="cellIs" priority="691" operator="equal" aboveAverage="0" equalAverage="0" bottom="0" percent="0" rank="0" text="" dxfId="138">
      <formula>4</formula>
    </cfRule>
    <cfRule type="cellIs" priority="692" operator="equal" aboveAverage="0" equalAverage="0" bottom="0" percent="0" rank="0" text="" dxfId="139">
      <formula>3</formula>
    </cfRule>
  </conditionalFormatting>
  <conditionalFormatting sqref="P5">
    <cfRule type="cellIs" priority="693" operator="equal" aboveAverage="0" equalAverage="0" bottom="0" percent="0" rank="0" text="" dxfId="140">
      <formula>5</formula>
    </cfRule>
    <cfRule type="cellIs" priority="694" operator="equal" aboveAverage="0" equalAverage="0" bottom="0" percent="0" rank="0" text="" dxfId="141">
      <formula>4</formula>
    </cfRule>
    <cfRule type="cellIs" priority="695" operator="equal" aboveAverage="0" equalAverage="0" bottom="0" percent="0" rank="0" text="" dxfId="142">
      <formula>3</formula>
    </cfRule>
  </conditionalFormatting>
  <conditionalFormatting sqref="P5">
    <cfRule type="cellIs" priority="696" operator="equal" aboveAverage="0" equalAverage="0" bottom="0" percent="0" rank="0" text="" dxfId="143">
      <formula>5</formula>
    </cfRule>
    <cfRule type="cellIs" priority="697" operator="equal" aboveAverage="0" equalAverage="0" bottom="0" percent="0" rank="0" text="" dxfId="144">
      <formula>4</formula>
    </cfRule>
    <cfRule type="cellIs" priority="698" operator="equal" aboveAverage="0" equalAverage="0" bottom="0" percent="0" rank="0" text="" dxfId="145">
      <formula>3</formula>
    </cfRule>
  </conditionalFormatting>
  <conditionalFormatting sqref="L5">
    <cfRule type="expression" priority="699" aboveAverage="0" equalAverage="0" bottom="0" percent="0" rank="0" text="" dxfId="146">
      <formula>$D$1&lt;L5</formula>
    </cfRule>
    <cfRule type="expression" priority="700" aboveAverage="0" equalAverage="0" bottom="0" percent="0" rank="0" text="" dxfId="147">
      <formula>$D$1&gt;L5</formula>
    </cfRule>
  </conditionalFormatting>
  <conditionalFormatting sqref="L5">
    <cfRule type="expression" priority="701" aboveAverage="0" equalAverage="0" bottom="0" percent="0" rank="0" text="" dxfId="148">
      <formula>$D$1&lt;L5</formula>
    </cfRule>
    <cfRule type="expression" priority="702" aboveAverage="0" equalAverage="0" bottom="0" percent="0" rank="0" text="" dxfId="149">
      <formula>$D$1&gt;L5</formula>
    </cfRule>
  </conditionalFormatting>
  <conditionalFormatting sqref="L5">
    <cfRule type="expression" priority="703" aboveAverage="0" equalAverage="0" bottom="0" percent="0" rank="0" text="" dxfId="150">
      <formula>$D$1&lt;L5</formula>
    </cfRule>
    <cfRule type="expression" priority="704" aboveAverage="0" equalAverage="0" bottom="0" percent="0" rank="0" text="" dxfId="151">
      <formula>$D$1&gt;L5</formula>
    </cfRule>
  </conditionalFormatting>
  <conditionalFormatting sqref="L5">
    <cfRule type="expression" priority="705" aboveAverage="0" equalAverage="0" bottom="0" percent="0" rank="0" text="" dxfId="152">
      <formula>$D$1&lt;L5</formula>
    </cfRule>
    <cfRule type="expression" priority="706" aboveAverage="0" equalAverage="0" bottom="0" percent="0" rank="0" text="" dxfId="153">
      <formula>$D$1&gt;L5</formula>
    </cfRule>
  </conditionalFormatting>
  <conditionalFormatting sqref="L5">
    <cfRule type="expression" priority="707" aboveAverage="0" equalAverage="0" bottom="0" percent="0" rank="0" text="" dxfId="154">
      <formula>$D$1&lt;L5</formula>
    </cfRule>
    <cfRule type="expression" priority="708" aboveAverage="0" equalAverage="0" bottom="0" percent="0" rank="0" text="" dxfId="155">
      <formula>$D$1&gt;L5</formula>
    </cfRule>
  </conditionalFormatting>
  <conditionalFormatting sqref="L5">
    <cfRule type="expression" priority="709" aboveAverage="0" equalAverage="0" bottom="0" percent="0" rank="0" text="" dxfId="156">
      <formula>$D$1&lt;L5</formula>
    </cfRule>
    <cfRule type="expression" priority="710" aboveAverage="0" equalAverage="0" bottom="0" percent="0" rank="0" text="" dxfId="157">
      <formula>$D$1&gt;L5</formula>
    </cfRule>
  </conditionalFormatting>
  <conditionalFormatting sqref="L5">
    <cfRule type="expression" priority="711" aboveAverage="0" equalAverage="0" bottom="0" percent="0" rank="0" text="" dxfId="158">
      <formula>$D$1&lt;L5</formula>
    </cfRule>
    <cfRule type="expression" priority="712" aboveAverage="0" equalAverage="0" bottom="0" percent="0" rank="0" text="" dxfId="159">
      <formula>$D$1&gt;L5</formula>
    </cfRule>
  </conditionalFormatting>
  <conditionalFormatting sqref="L5">
    <cfRule type="expression" priority="713" aboveAverage="0" equalAverage="0" bottom="0" percent="0" rank="0" text="" dxfId="160">
      <formula>$D$1&lt;L5</formula>
    </cfRule>
    <cfRule type="expression" priority="714" aboveAverage="0" equalAverage="0" bottom="0" percent="0" rank="0" text="" dxfId="161">
      <formula>$D$1&gt;L5</formula>
    </cfRule>
  </conditionalFormatting>
  <conditionalFormatting sqref="L5">
    <cfRule type="expression" priority="715" aboveAverage="0" equalAverage="0" bottom="0" percent="0" rank="0" text="" dxfId="162">
      <formula>$D$1&lt;L5</formula>
    </cfRule>
    <cfRule type="expression" priority="716" aboveAverage="0" equalAverage="0" bottom="0" percent="0" rank="0" text="" dxfId="163">
      <formula>$D$1&gt;L5</formula>
    </cfRule>
  </conditionalFormatting>
  <conditionalFormatting sqref="L5">
    <cfRule type="expression" priority="717" aboveAverage="0" equalAverage="0" bottom="0" percent="0" rank="0" text="" dxfId="164">
      <formula>$D$1&lt;L5</formula>
    </cfRule>
    <cfRule type="expression" priority="718" aboveAverage="0" equalAverage="0" bottom="0" percent="0" rank="0" text="" dxfId="165">
      <formula>$D$1&gt;L5</formula>
    </cfRule>
  </conditionalFormatting>
  <conditionalFormatting sqref="L5">
    <cfRule type="expression" priority="719" aboveAverage="0" equalAverage="0" bottom="0" percent="0" rank="0" text="" dxfId="166">
      <formula>$D$1&lt;L5</formula>
    </cfRule>
    <cfRule type="expression" priority="720" aboveAverage="0" equalAverage="0" bottom="0" percent="0" rank="0" text="" dxfId="167">
      <formula>$D$1&gt;L5</formula>
    </cfRule>
  </conditionalFormatting>
  <conditionalFormatting sqref="L5">
    <cfRule type="expression" priority="721" aboveAverage="0" equalAverage="0" bottom="0" percent="0" rank="0" text="" dxfId="168">
      <formula>$D$1&lt;L5</formula>
    </cfRule>
    <cfRule type="expression" priority="722" aboveAverage="0" equalAverage="0" bottom="0" percent="0" rank="0" text="" dxfId="169">
      <formula>$D$1&gt;L5</formula>
    </cfRule>
  </conditionalFormatting>
  <conditionalFormatting sqref="L5">
    <cfRule type="expression" priority="723" aboveAverage="0" equalAverage="0" bottom="0" percent="0" rank="0" text="" dxfId="170">
      <formula>$D$1&lt;L5</formula>
    </cfRule>
    <cfRule type="expression" priority="724" aboveAverage="0" equalAverage="0" bottom="0" percent="0" rank="0" text="" dxfId="171">
      <formula>$D$1&gt;L5</formula>
    </cfRule>
  </conditionalFormatting>
  <conditionalFormatting sqref="L5">
    <cfRule type="expression" priority="725" aboveAverage="0" equalAverage="0" bottom="0" percent="0" rank="0" text="" dxfId="172">
      <formula>$D$1&lt;L5</formula>
    </cfRule>
    <cfRule type="expression" priority="726" aboveAverage="0" equalAverage="0" bottom="0" percent="0" rank="0" text="" dxfId="173">
      <formula>$D$1&gt;L5</formula>
    </cfRule>
  </conditionalFormatting>
  <conditionalFormatting sqref="L5">
    <cfRule type="expression" priority="727" aboveAverage="0" equalAverage="0" bottom="0" percent="0" rank="0" text="" dxfId="174">
      <formula>$D$1&lt;L5</formula>
    </cfRule>
    <cfRule type="expression" priority="728" aboveAverage="0" equalAverage="0" bottom="0" percent="0" rank="0" text="" dxfId="175">
      <formula>$D$1&gt;L5</formula>
    </cfRule>
  </conditionalFormatting>
  <conditionalFormatting sqref="L5">
    <cfRule type="expression" priority="729" aboveAverage="0" equalAverage="0" bottom="0" percent="0" rank="0" text="" dxfId="176">
      <formula>$D$1&lt;L5</formula>
    </cfRule>
    <cfRule type="expression" priority="730" aboveAverage="0" equalAverage="0" bottom="0" percent="0" rank="0" text="" dxfId="177">
      <formula>$D$1&gt;L5</formula>
    </cfRule>
  </conditionalFormatting>
  <conditionalFormatting sqref="L5">
    <cfRule type="expression" priority="731" aboveAverage="0" equalAverage="0" bottom="0" percent="0" rank="0" text="" dxfId="178">
      <formula>$D$1&lt;L5</formula>
    </cfRule>
    <cfRule type="expression" priority="732" aboveAverage="0" equalAverage="0" bottom="0" percent="0" rank="0" text="" dxfId="179">
      <formula>$D$1&gt;L5</formula>
    </cfRule>
  </conditionalFormatting>
  <conditionalFormatting sqref="L5">
    <cfRule type="cellIs" priority="733" operator="equal" aboveAverage="0" equalAverage="0" bottom="0" percent="0" rank="0" text="" dxfId="180">
      <formula>5</formula>
    </cfRule>
    <cfRule type="cellIs" priority="734" operator="equal" aboveAverage="0" equalAverage="0" bottom="0" percent="0" rank="0" text="" dxfId="181">
      <formula>4</formula>
    </cfRule>
    <cfRule type="cellIs" priority="735" operator="equal" aboveAverage="0" equalAverage="0" bottom="0" percent="0" rank="0" text="" dxfId="182">
      <formula>3</formula>
    </cfRule>
  </conditionalFormatting>
  <conditionalFormatting sqref="L5">
    <cfRule type="cellIs" priority="736" operator="equal" aboveAverage="0" equalAverage="0" bottom="0" percent="0" rank="0" text="" dxfId="183">
      <formula>5</formula>
    </cfRule>
    <cfRule type="cellIs" priority="737" operator="equal" aboveAverage="0" equalAverage="0" bottom="0" percent="0" rank="0" text="" dxfId="184">
      <formula>4</formula>
    </cfRule>
    <cfRule type="cellIs" priority="738" operator="equal" aboveAverage="0" equalAverage="0" bottom="0" percent="0" rank="0" text="" dxfId="185">
      <formula>3</formula>
    </cfRule>
  </conditionalFormatting>
  <conditionalFormatting sqref="L5">
    <cfRule type="cellIs" priority="739" operator="equal" aboveAverage="0" equalAverage="0" bottom="0" percent="0" rank="0" text="" dxfId="186">
      <formula>5</formula>
    </cfRule>
    <cfRule type="cellIs" priority="740" operator="equal" aboveAverage="0" equalAverage="0" bottom="0" percent="0" rank="0" text="" dxfId="187">
      <formula>4</formula>
    </cfRule>
    <cfRule type="cellIs" priority="741" operator="equal" aboveAverage="0" equalAverage="0" bottom="0" percent="0" rank="0" text="" dxfId="188">
      <formula>3</formula>
    </cfRule>
  </conditionalFormatting>
  <conditionalFormatting sqref="L5">
    <cfRule type="cellIs" priority="742" operator="equal" aboveAverage="0" equalAverage="0" bottom="0" percent="0" rank="0" text="" dxfId="189">
      <formula>5</formula>
    </cfRule>
    <cfRule type="cellIs" priority="743" operator="equal" aboveAverage="0" equalAverage="0" bottom="0" percent="0" rank="0" text="" dxfId="190">
      <formula>4</formula>
    </cfRule>
    <cfRule type="cellIs" priority="744" operator="equal" aboveAverage="0" equalAverage="0" bottom="0" percent="0" rank="0" text="" dxfId="191">
      <formula>3</formula>
    </cfRule>
  </conditionalFormatting>
  <conditionalFormatting sqref="L5">
    <cfRule type="cellIs" priority="745" operator="equal" aboveAverage="0" equalAverage="0" bottom="0" percent="0" rank="0" text="" dxfId="192">
      <formula>5</formula>
    </cfRule>
    <cfRule type="cellIs" priority="746" operator="equal" aboveAverage="0" equalAverage="0" bottom="0" percent="0" rank="0" text="" dxfId="193">
      <formula>4</formula>
    </cfRule>
    <cfRule type="cellIs" priority="747" operator="equal" aboveAverage="0" equalAverage="0" bottom="0" percent="0" rank="0" text="" dxfId="194">
      <formula>3</formula>
    </cfRule>
  </conditionalFormatting>
  <conditionalFormatting sqref="N5">
    <cfRule type="cellIs" priority="748" operator="equal" aboveAverage="0" equalAverage="0" bottom="0" percent="0" rank="0" text="" dxfId="195">
      <formula>5</formula>
    </cfRule>
    <cfRule type="cellIs" priority="749" operator="equal" aboveAverage="0" equalAverage="0" bottom="0" percent="0" rank="0" text="" dxfId="196">
      <formula>4</formula>
    </cfRule>
    <cfRule type="cellIs" priority="750" operator="equal" aboveAverage="0" equalAverage="0" bottom="0" percent="0" rank="0" text="" dxfId="197">
      <formula>3</formula>
    </cfRule>
  </conditionalFormatting>
  <conditionalFormatting sqref="N5">
    <cfRule type="cellIs" priority="751" operator="equal" aboveAverage="0" equalAverage="0" bottom="0" percent="0" rank="0" text="" dxfId="198">
      <formula>5</formula>
    </cfRule>
    <cfRule type="cellIs" priority="752" operator="equal" aboveAverage="0" equalAverage="0" bottom="0" percent="0" rank="0" text="" dxfId="199">
      <formula>4</formula>
    </cfRule>
    <cfRule type="cellIs" priority="753" operator="equal" aboveAverage="0" equalAverage="0" bottom="0" percent="0" rank="0" text="" dxfId="200">
      <formula>3</formula>
    </cfRule>
  </conditionalFormatting>
  <conditionalFormatting sqref="N5">
    <cfRule type="cellIs" priority="754" operator="equal" aboveAverage="0" equalAverage="0" bottom="0" percent="0" rank="0" text="" dxfId="201">
      <formula>5</formula>
    </cfRule>
    <cfRule type="cellIs" priority="755" operator="equal" aboveAverage="0" equalAverage="0" bottom="0" percent="0" rank="0" text="" dxfId="202">
      <formula>4</formula>
    </cfRule>
    <cfRule type="cellIs" priority="756" operator="equal" aboveAverage="0" equalAverage="0" bottom="0" percent="0" rank="0" text="" dxfId="203">
      <formula>3</formula>
    </cfRule>
  </conditionalFormatting>
  <conditionalFormatting sqref="N5">
    <cfRule type="cellIs" priority="757" operator="equal" aboveAverage="0" equalAverage="0" bottom="0" percent="0" rank="0" text="" dxfId="204">
      <formula>5</formula>
    </cfRule>
    <cfRule type="cellIs" priority="758" operator="equal" aboveAverage="0" equalAverage="0" bottom="0" percent="0" rank="0" text="" dxfId="205">
      <formula>4</formula>
    </cfRule>
    <cfRule type="cellIs" priority="759" operator="equal" aboveAverage="0" equalAverage="0" bottom="0" percent="0" rank="0" text="" dxfId="206">
      <formula>3</formula>
    </cfRule>
  </conditionalFormatting>
  <conditionalFormatting sqref="N5">
    <cfRule type="cellIs" priority="760" operator="equal" aboveAverage="0" equalAverage="0" bottom="0" percent="0" rank="0" text="" dxfId="207">
      <formula>5</formula>
    </cfRule>
    <cfRule type="cellIs" priority="761" operator="equal" aboveAverage="0" equalAverage="0" bottom="0" percent="0" rank="0" text="" dxfId="208">
      <formula>4</formula>
    </cfRule>
    <cfRule type="cellIs" priority="762" operator="equal" aboveAverage="0" equalAverage="0" bottom="0" percent="0" rank="0" text="" dxfId="209">
      <formula>3</formula>
    </cfRule>
  </conditionalFormatting>
  <conditionalFormatting sqref="L3">
    <cfRule type="expression" priority="763" aboveAverage="0" equalAverage="0" bottom="0" percent="0" rank="0" text="" dxfId="210">
      <formula>$D$1&lt;L3</formula>
    </cfRule>
    <cfRule type="expression" priority="764" aboveAverage="0" equalAverage="0" bottom="0" percent="0" rank="0" text="" dxfId="211">
      <formula>$D$1&gt;L3</formula>
    </cfRule>
  </conditionalFormatting>
  <conditionalFormatting sqref="L3">
    <cfRule type="expression" priority="765" aboveAverage="0" equalAverage="0" bottom="0" percent="0" rank="0" text="" dxfId="212">
      <formula>$D$1&lt;L3</formula>
    </cfRule>
    <cfRule type="expression" priority="766" aboveAverage="0" equalAverage="0" bottom="0" percent="0" rank="0" text="" dxfId="213">
      <formula>$D$1&gt;L3</formula>
    </cfRule>
  </conditionalFormatting>
  <conditionalFormatting sqref="L4">
    <cfRule type="expression" priority="767" aboveAverage="0" equalAverage="0" bottom="0" percent="0" rank="0" text="" dxfId="214">
      <formula>$D$1&lt;L4</formula>
    </cfRule>
    <cfRule type="expression" priority="768" aboveAverage="0" equalAverage="0" bottom="0" percent="0" rank="0" text="" dxfId="215">
      <formula>$D$1&gt;L4</formula>
    </cfRule>
  </conditionalFormatting>
  <conditionalFormatting sqref="L4">
    <cfRule type="expression" priority="769" aboveAverage="0" equalAverage="0" bottom="0" percent="0" rank="0" text="" dxfId="216">
      <formula>$D$1&lt;L4</formula>
    </cfRule>
    <cfRule type="expression" priority="770" aboveAverage="0" equalAverage="0" bottom="0" percent="0" rank="0" text="" dxfId="217">
      <formula>$D$1&gt;L4</formula>
    </cfRule>
  </conditionalFormatting>
  <conditionalFormatting sqref="L4">
    <cfRule type="expression" priority="771" aboveAverage="0" equalAverage="0" bottom="0" percent="0" rank="0" text="" dxfId="218">
      <formula>$D$1&lt;L4</formula>
    </cfRule>
    <cfRule type="expression" priority="772" aboveAverage="0" equalAverage="0" bottom="0" percent="0" rank="0" text="" dxfId="219">
      <formula>$D$1&gt;L4</formula>
    </cfRule>
  </conditionalFormatting>
  <conditionalFormatting sqref="L4">
    <cfRule type="expression" priority="773" aboveAverage="0" equalAverage="0" bottom="0" percent="0" rank="0" text="" dxfId="220">
      <formula>$D$1&lt;L4</formula>
    </cfRule>
    <cfRule type="expression" priority="774" aboveAverage="0" equalAverage="0" bottom="0" percent="0" rank="0" text="" dxfId="221">
      <formula>$D$1&gt;L4</formula>
    </cfRule>
  </conditionalFormatting>
  <conditionalFormatting sqref="L4">
    <cfRule type="expression" priority="775" aboveAverage="0" equalAverage="0" bottom="0" percent="0" rank="0" text="" dxfId="222">
      <formula>$D$1&lt;L4</formula>
    </cfRule>
    <cfRule type="expression" priority="776" aboveAverage="0" equalAverage="0" bottom="0" percent="0" rank="0" text="" dxfId="223">
      <formula>$D$1&gt;L4</formula>
    </cfRule>
  </conditionalFormatting>
  <conditionalFormatting sqref="L4">
    <cfRule type="expression" priority="777" aboveAverage="0" equalAverage="0" bottom="0" percent="0" rank="0" text="" dxfId="224">
      <formula>$D$1&lt;L4</formula>
    </cfRule>
    <cfRule type="expression" priority="778" aboveAverage="0" equalAverage="0" bottom="0" percent="0" rank="0" text="" dxfId="225">
      <formula>$D$1&gt;L4</formula>
    </cfRule>
  </conditionalFormatting>
  <conditionalFormatting sqref="L4">
    <cfRule type="expression" priority="779" aboveAverage="0" equalAverage="0" bottom="0" percent="0" rank="0" text="" dxfId="226">
      <formula>$D$1&lt;L4</formula>
    </cfRule>
    <cfRule type="expression" priority="780" aboveAverage="0" equalAverage="0" bottom="0" percent="0" rank="0" text="" dxfId="227">
      <formula>$D$1&gt;L4</formula>
    </cfRule>
  </conditionalFormatting>
  <conditionalFormatting sqref="L4">
    <cfRule type="expression" priority="781" aboveAverage="0" equalAverage="0" bottom="0" percent="0" rank="0" text="" dxfId="228">
      <formula>$D$1&lt;L4</formula>
    </cfRule>
    <cfRule type="expression" priority="782" aboveAverage="0" equalAverage="0" bottom="0" percent="0" rank="0" text="" dxfId="229">
      <formula>$D$1&gt;L4</formula>
    </cfRule>
  </conditionalFormatting>
  <conditionalFormatting sqref="L4">
    <cfRule type="expression" priority="783" aboveAverage="0" equalAverage="0" bottom="0" percent="0" rank="0" text="" dxfId="230">
      <formula>$D$1&lt;L4</formula>
    </cfRule>
    <cfRule type="expression" priority="784" aboveAverage="0" equalAverage="0" bottom="0" percent="0" rank="0" text="" dxfId="231">
      <formula>$D$1&gt;L4</formula>
    </cfRule>
  </conditionalFormatting>
  <conditionalFormatting sqref="N4">
    <cfRule type="expression" priority="785" aboveAverage="0" equalAverage="0" bottom="0" percent="0" rank="0" text="" dxfId="232">
      <formula>$D$1&lt;N4</formula>
    </cfRule>
    <cfRule type="expression" priority="786" aboveAverage="0" equalAverage="0" bottom="0" percent="0" rank="0" text="" dxfId="233">
      <formula>$D$1&gt;N4</formula>
    </cfRule>
  </conditionalFormatting>
  <conditionalFormatting sqref="N4">
    <cfRule type="expression" priority="787" aboveAverage="0" equalAverage="0" bottom="0" percent="0" rank="0" text="" dxfId="234">
      <formula>$D$1&lt;N4</formula>
    </cfRule>
    <cfRule type="expression" priority="788" aboveAverage="0" equalAverage="0" bottom="0" percent="0" rank="0" text="" dxfId="235">
      <formula>$D$1&gt;N4</formula>
    </cfRule>
  </conditionalFormatting>
  <conditionalFormatting sqref="N4">
    <cfRule type="expression" priority="789" aboveAverage="0" equalAverage="0" bottom="0" percent="0" rank="0" text="" dxfId="236">
      <formula>$D$1&lt;N4</formula>
    </cfRule>
    <cfRule type="expression" priority="790" aboveAverage="0" equalAverage="0" bottom="0" percent="0" rank="0" text="" dxfId="237">
      <formula>$D$1&gt;N4</formula>
    </cfRule>
  </conditionalFormatting>
  <conditionalFormatting sqref="N4">
    <cfRule type="expression" priority="791" aboveAverage="0" equalAverage="0" bottom="0" percent="0" rank="0" text="" dxfId="238">
      <formula>$D$1&lt;N4</formula>
    </cfRule>
    <cfRule type="expression" priority="792" aboveAverage="0" equalAverage="0" bottom="0" percent="0" rank="0" text="" dxfId="239">
      <formula>$D$1&gt;N4</formula>
    </cfRule>
  </conditionalFormatting>
  <conditionalFormatting sqref="P4">
    <cfRule type="expression" priority="793" aboveAverage="0" equalAverage="0" bottom="0" percent="0" rank="0" text="" dxfId="240">
      <formula>$D$1&lt;P4</formula>
    </cfRule>
    <cfRule type="expression" priority="794" aboveAverage="0" equalAverage="0" bottom="0" percent="0" rank="0" text="" dxfId="241">
      <formula>$D$1&gt;P4</formula>
    </cfRule>
  </conditionalFormatting>
  <conditionalFormatting sqref="P4">
    <cfRule type="expression" priority="795" aboveAverage="0" equalAverage="0" bottom="0" percent="0" rank="0" text="" dxfId="242">
      <formula>$D$1&lt;P4</formula>
    </cfRule>
    <cfRule type="expression" priority="796" aboveAverage="0" equalAverage="0" bottom="0" percent="0" rank="0" text="" dxfId="243">
      <formula>$D$1&gt;P4</formula>
    </cfRule>
  </conditionalFormatting>
  <conditionalFormatting sqref="P4">
    <cfRule type="expression" priority="797" aboveAverage="0" equalAverage="0" bottom="0" percent="0" rank="0" text="" dxfId="244">
      <formula>$D$1&lt;P4</formula>
    </cfRule>
    <cfRule type="expression" priority="798" aboveAverage="0" equalAverage="0" bottom="0" percent="0" rank="0" text="" dxfId="245">
      <formula>$D$1&gt;P4</formula>
    </cfRule>
  </conditionalFormatting>
  <conditionalFormatting sqref="P4">
    <cfRule type="expression" priority="799" aboveAverage="0" equalAverage="0" bottom="0" percent="0" rank="0" text="" dxfId="246">
      <formula>$D$1&lt;P4</formula>
    </cfRule>
    <cfRule type="expression" priority="800" aboveAverage="0" equalAverage="0" bottom="0" percent="0" rank="0" text="" dxfId="247">
      <formula>$D$1&gt;P4</formula>
    </cfRule>
  </conditionalFormatting>
  <conditionalFormatting sqref="P4">
    <cfRule type="expression" priority="801" aboveAverage="0" equalAverage="0" bottom="0" percent="0" rank="0" text="" dxfId="248">
      <formula>$D$1&lt;P4</formula>
    </cfRule>
    <cfRule type="expression" priority="802" aboveAverage="0" equalAverage="0" bottom="0" percent="0" rank="0" text="" dxfId="249">
      <formula>$D$1&gt;P4</formula>
    </cfRule>
  </conditionalFormatting>
  <conditionalFormatting sqref="P4">
    <cfRule type="expression" priority="803" aboveAverage="0" equalAverage="0" bottom="0" percent="0" rank="0" text="" dxfId="250">
      <formula>$D$1&lt;P4</formula>
    </cfRule>
    <cfRule type="expression" priority="804" aboveAverage="0" equalAverage="0" bottom="0" percent="0" rank="0" text="" dxfId="251">
      <formula>$D$1&gt;P4</formula>
    </cfRule>
  </conditionalFormatting>
  <conditionalFormatting sqref="P4">
    <cfRule type="expression" priority="805" aboveAverage="0" equalAverage="0" bottom="0" percent="0" rank="0" text="" dxfId="252">
      <formula>$D$1&lt;P4</formula>
    </cfRule>
    <cfRule type="expression" priority="806" aboveAverage="0" equalAverage="0" bottom="0" percent="0" rank="0" text="" dxfId="253">
      <formula>$D$1&gt;P4</formula>
    </cfRule>
  </conditionalFormatting>
  <conditionalFormatting sqref="P4">
    <cfRule type="expression" priority="807" aboveAverage="0" equalAverage="0" bottom="0" percent="0" rank="0" text="" dxfId="254">
      <formula>$D$1&lt;P4</formula>
    </cfRule>
    <cfRule type="expression" priority="808" aboveAverage="0" equalAverage="0" bottom="0" percent="0" rank="0" text="" dxfId="255">
      <formula>$D$1&gt;P4</formula>
    </cfRule>
  </conditionalFormatting>
  <conditionalFormatting sqref="Q3">
    <cfRule type="expression" priority="809" aboveAverage="0" equalAverage="0" bottom="0" percent="0" rank="0" text="" dxfId="256">
      <formula>$D$1&lt;Q3</formula>
    </cfRule>
    <cfRule type="expression" priority="810" aboveAverage="0" equalAverage="0" bottom="0" percent="0" rank="0" text="" dxfId="257">
      <formula>$D$1&gt;Q3</formula>
    </cfRule>
  </conditionalFormatting>
  <conditionalFormatting sqref="Q3">
    <cfRule type="expression" priority="811" aboveAverage="0" equalAverage="0" bottom="0" percent="0" rank="0" text="" dxfId="258">
      <formula>$D$1&lt;Q3</formula>
    </cfRule>
    <cfRule type="expression" priority="812" aboveAverage="0" equalAverage="0" bottom="0" percent="0" rank="0" text="" dxfId="259">
      <formula>$D$1&gt;Q3</formula>
    </cfRule>
  </conditionalFormatting>
  <conditionalFormatting sqref="Q4">
    <cfRule type="expression" priority="813" aboveAverage="0" equalAverage="0" bottom="0" percent="0" rank="0" text="" dxfId="260">
      <formula>$D$1&lt;Q4</formula>
    </cfRule>
    <cfRule type="expression" priority="814" aboveAverage="0" equalAverage="0" bottom="0" percent="0" rank="0" text="" dxfId="261">
      <formula>$D$1&gt;Q4</formula>
    </cfRule>
  </conditionalFormatting>
  <conditionalFormatting sqref="Q4">
    <cfRule type="expression" priority="815" aboveAverage="0" equalAverage="0" bottom="0" percent="0" rank="0" text="" dxfId="262">
      <formula>$D$1&lt;Q4</formula>
    </cfRule>
    <cfRule type="expression" priority="816" aboveAverage="0" equalAverage="0" bottom="0" percent="0" rank="0" text="" dxfId="263">
      <formula>$D$1&gt;Q4</formula>
    </cfRule>
  </conditionalFormatting>
  <conditionalFormatting sqref="Q4">
    <cfRule type="expression" priority="817" aboveAverage="0" equalAverage="0" bottom="0" percent="0" rank="0" text="" dxfId="264">
      <formula>$D$1&lt;Q4</formula>
    </cfRule>
    <cfRule type="expression" priority="818" aboveAverage="0" equalAverage="0" bottom="0" percent="0" rank="0" text="" dxfId="265">
      <formula>$D$1&gt;Q4</formula>
    </cfRule>
  </conditionalFormatting>
  <conditionalFormatting sqref="Q4">
    <cfRule type="expression" priority="819" aboveAverage="0" equalAverage="0" bottom="0" percent="0" rank="0" text="" dxfId="266">
      <formula>$D$1&lt;Q4</formula>
    </cfRule>
    <cfRule type="expression" priority="820" aboveAverage="0" equalAverage="0" bottom="0" percent="0" rank="0" text="" dxfId="267">
      <formula>$D$1&gt;Q4</formula>
    </cfRule>
  </conditionalFormatting>
  <conditionalFormatting sqref="Q4">
    <cfRule type="expression" priority="821" aboveAverage="0" equalAverage="0" bottom="0" percent="0" rank="0" text="" dxfId="268">
      <formula>$D$1&lt;Q4</formula>
    </cfRule>
    <cfRule type="expression" priority="822" aboveAverage="0" equalAverage="0" bottom="0" percent="0" rank="0" text="" dxfId="269">
      <formula>$D$1&gt;Q4</formula>
    </cfRule>
  </conditionalFormatting>
  <conditionalFormatting sqref="Q4">
    <cfRule type="expression" priority="823" aboveAverage="0" equalAverage="0" bottom="0" percent="0" rank="0" text="" dxfId="270">
      <formula>$D$1&lt;Q4</formula>
    </cfRule>
    <cfRule type="expression" priority="824" aboveAverage="0" equalAverage="0" bottom="0" percent="0" rank="0" text="" dxfId="271">
      <formula>$D$1&gt;Q4</formula>
    </cfRule>
  </conditionalFormatting>
  <conditionalFormatting sqref="Q4">
    <cfRule type="expression" priority="825" aboveAverage="0" equalAverage="0" bottom="0" percent="0" rank="0" text="" dxfId="272">
      <formula>$D$1&lt;Q4</formula>
    </cfRule>
    <cfRule type="expression" priority="826" aboveAverage="0" equalAverage="0" bottom="0" percent="0" rank="0" text="" dxfId="273">
      <formula>$D$1&gt;Q4</formula>
    </cfRule>
  </conditionalFormatting>
  <conditionalFormatting sqref="Q4">
    <cfRule type="expression" priority="827" aboveAverage="0" equalAverage="0" bottom="0" percent="0" rank="0" text="" dxfId="274">
      <formula>$D$1&lt;Q4</formula>
    </cfRule>
    <cfRule type="expression" priority="828" aboveAverage="0" equalAverage="0" bottom="0" percent="0" rank="0" text="" dxfId="275">
      <formula>$D$1&gt;Q4</formula>
    </cfRule>
  </conditionalFormatting>
  <conditionalFormatting sqref="Q4">
    <cfRule type="expression" priority="829" aboveAverage="0" equalAverage="0" bottom="0" percent="0" rank="0" text="" dxfId="276">
      <formula>$D$1&lt;Q4</formula>
    </cfRule>
    <cfRule type="expression" priority="830" aboveAverage="0" equalAverage="0" bottom="0" percent="0" rank="0" text="" dxfId="277">
      <formula>$D$1&gt;Q4</formula>
    </cfRule>
  </conditionalFormatting>
  <conditionalFormatting sqref="Q4">
    <cfRule type="expression" priority="831" aboveAverage="0" equalAverage="0" bottom="0" percent="0" rank="0" text="" dxfId="278">
      <formula>$D$1&lt;Q4</formula>
    </cfRule>
    <cfRule type="expression" priority="832" aboveAverage="0" equalAverage="0" bottom="0" percent="0" rank="0" text="" dxfId="279">
      <formula>$D$1&gt;Q4</formula>
    </cfRule>
  </conditionalFormatting>
  <conditionalFormatting sqref="Q4">
    <cfRule type="expression" priority="833" aboveAverage="0" equalAverage="0" bottom="0" percent="0" rank="0" text="" dxfId="280">
      <formula>$D$1&lt;Q4</formula>
    </cfRule>
    <cfRule type="expression" priority="834" aboveAverage="0" equalAverage="0" bottom="0" percent="0" rank="0" text="" dxfId="281">
      <formula>$D$1&gt;Q4</formula>
    </cfRule>
  </conditionalFormatting>
  <conditionalFormatting sqref="Q4">
    <cfRule type="expression" priority="835" aboveAverage="0" equalAverage="0" bottom="0" percent="0" rank="0" text="" dxfId="282">
      <formula>$D$1&lt;Q4</formula>
    </cfRule>
    <cfRule type="expression" priority="836" aboveAverage="0" equalAverage="0" bottom="0" percent="0" rank="0" text="" dxfId="283">
      <formula>$D$1&gt;Q4</formula>
    </cfRule>
  </conditionalFormatting>
  <conditionalFormatting sqref="Q4">
    <cfRule type="expression" priority="837" aboveAverage="0" equalAverage="0" bottom="0" percent="0" rank="0" text="" dxfId="284">
      <formula>$D$1&lt;Q4</formula>
    </cfRule>
    <cfRule type="expression" priority="838" aboveAverage="0" equalAverage="0" bottom="0" percent="0" rank="0" text="" dxfId="285">
      <formula>$D$1&gt;Q4</formula>
    </cfRule>
  </conditionalFormatting>
  <conditionalFormatting sqref="Q4">
    <cfRule type="expression" priority="839" aboveAverage="0" equalAverage="0" bottom="0" percent="0" rank="0" text="" dxfId="286">
      <formula>$D$1&lt;Q4</formula>
    </cfRule>
    <cfRule type="expression" priority="840" aboveAverage="0" equalAverage="0" bottom="0" percent="0" rank="0" text="" dxfId="287">
      <formula>$D$1&gt;Q4</formula>
    </cfRule>
  </conditionalFormatting>
  <conditionalFormatting sqref="Q4">
    <cfRule type="expression" priority="841" aboveAverage="0" equalAverage="0" bottom="0" percent="0" rank="0" text="" dxfId="288">
      <formula>$D$1&lt;Q4</formula>
    </cfRule>
    <cfRule type="expression" priority="842" aboveAverage="0" equalAverage="0" bottom="0" percent="0" rank="0" text="" dxfId="289">
      <formula>$D$1&gt;Q4</formula>
    </cfRule>
  </conditionalFormatting>
  <conditionalFormatting sqref="Q4">
    <cfRule type="expression" priority="843" aboveAverage="0" equalAverage="0" bottom="0" percent="0" rank="0" text="" dxfId="290">
      <formula>$D$1&lt;Q4</formula>
    </cfRule>
    <cfRule type="expression" priority="844" aboveAverage="0" equalAverage="0" bottom="0" percent="0" rank="0" text="" dxfId="291">
      <formula>$D$1&gt;Q4</formula>
    </cfRule>
  </conditionalFormatting>
  <conditionalFormatting sqref="Q4">
    <cfRule type="expression" priority="845" aboveAverage="0" equalAverage="0" bottom="0" percent="0" rank="0" text="" dxfId="292">
      <formula>$D$1&lt;Q4</formula>
    </cfRule>
    <cfRule type="expression" priority="846" aboveAverage="0" equalAverage="0" bottom="0" percent="0" rank="0" text="" dxfId="293">
      <formula>$D$1&gt;Q4</formula>
    </cfRule>
  </conditionalFormatting>
  <conditionalFormatting sqref="Q4">
    <cfRule type="expression" priority="847" aboveAverage="0" equalAverage="0" bottom="0" percent="0" rank="0" text="" dxfId="294">
      <formula>$D$1&lt;Q4</formula>
    </cfRule>
    <cfRule type="expression" priority="848" aboveAverage="0" equalAverage="0" bottom="0" percent="0" rank="0" text="" dxfId="295">
      <formula>$D$1&gt;Q4</formula>
    </cfRule>
  </conditionalFormatting>
  <conditionalFormatting sqref="Q4">
    <cfRule type="expression" priority="849" aboveAverage="0" equalAverage="0" bottom="0" percent="0" rank="0" text="" dxfId="296">
      <formula>$D$1&lt;Q4</formula>
    </cfRule>
    <cfRule type="expression" priority="850" aboveAverage="0" equalAverage="0" bottom="0" percent="0" rank="0" text="" dxfId="297">
      <formula>$D$1&gt;Q4</formula>
    </cfRule>
  </conditionalFormatting>
  <conditionalFormatting sqref="Q4">
    <cfRule type="expression" priority="851" aboveAverage="0" equalAverage="0" bottom="0" percent="0" rank="0" text="" dxfId="298">
      <formula>$D$1&lt;Q4</formula>
    </cfRule>
    <cfRule type="expression" priority="852" aboveAverage="0" equalAverage="0" bottom="0" percent="0" rank="0" text="" dxfId="299">
      <formula>$D$1&gt;Q4</formula>
    </cfRule>
  </conditionalFormatting>
  <conditionalFormatting sqref="R4">
    <cfRule type="expression" priority="853" aboveAverage="0" equalAverage="0" bottom="0" percent="0" rank="0" text="" dxfId="300">
      <formula>$D$1&lt;R4</formula>
    </cfRule>
    <cfRule type="expression" priority="854" aboveAverage="0" equalAverage="0" bottom="0" percent="0" rank="0" text="" dxfId="301">
      <formula>$D$1&gt;R4</formula>
    </cfRule>
  </conditionalFormatting>
  <conditionalFormatting sqref="R4">
    <cfRule type="expression" priority="855" aboveAverage="0" equalAverage="0" bottom="0" percent="0" rank="0" text="" dxfId="302">
      <formula>$D$1&lt;R4</formula>
    </cfRule>
    <cfRule type="expression" priority="856" aboveAverage="0" equalAverage="0" bottom="0" percent="0" rank="0" text="" dxfId="303">
      <formula>$D$1&gt;R4</formula>
    </cfRule>
  </conditionalFormatting>
  <conditionalFormatting sqref="R4">
    <cfRule type="expression" priority="857" aboveAverage="0" equalAverage="0" bottom="0" percent="0" rank="0" text="" dxfId="304">
      <formula>$D$1&lt;R4</formula>
    </cfRule>
    <cfRule type="expression" priority="858" aboveAverage="0" equalAverage="0" bottom="0" percent="0" rank="0" text="" dxfId="305">
      <formula>$D$1&gt;R4</formula>
    </cfRule>
  </conditionalFormatting>
  <conditionalFormatting sqref="R4">
    <cfRule type="expression" priority="859" aboveAverage="0" equalAverage="0" bottom="0" percent="0" rank="0" text="" dxfId="306">
      <formula>$D$1&lt;R4</formula>
    </cfRule>
    <cfRule type="expression" priority="860" aboveAverage="0" equalAverage="0" bottom="0" percent="0" rank="0" text="" dxfId="307">
      <formula>$D$1&gt;R4</formula>
    </cfRule>
  </conditionalFormatting>
  <conditionalFormatting sqref="R4">
    <cfRule type="expression" priority="861" aboveAverage="0" equalAverage="0" bottom="0" percent="0" rank="0" text="" dxfId="308">
      <formula>$D$1&lt;R4</formula>
    </cfRule>
    <cfRule type="expression" priority="862" aboveAverage="0" equalAverage="0" bottom="0" percent="0" rank="0" text="" dxfId="309">
      <formula>$D$1&gt;R4</formula>
    </cfRule>
  </conditionalFormatting>
  <conditionalFormatting sqref="R4">
    <cfRule type="expression" priority="863" aboveAverage="0" equalAverage="0" bottom="0" percent="0" rank="0" text="" dxfId="310">
      <formula>$D$1&lt;R4</formula>
    </cfRule>
    <cfRule type="expression" priority="864" aboveAverage="0" equalAverage="0" bottom="0" percent="0" rank="0" text="" dxfId="311">
      <formula>$D$1&gt;R4</formula>
    </cfRule>
  </conditionalFormatting>
  <conditionalFormatting sqref="R4">
    <cfRule type="expression" priority="865" aboveAverage="0" equalAverage="0" bottom="0" percent="0" rank="0" text="" dxfId="312">
      <formula>$D$1&lt;R4</formula>
    </cfRule>
    <cfRule type="expression" priority="866" aboveAverage="0" equalAverage="0" bottom="0" percent="0" rank="0" text="" dxfId="313">
      <formula>$D$1&gt;R4</formula>
    </cfRule>
  </conditionalFormatting>
  <conditionalFormatting sqref="R4">
    <cfRule type="expression" priority="867" aboveAverage="0" equalAverage="0" bottom="0" percent="0" rank="0" text="" dxfId="314">
      <formula>$D$1&lt;R4</formula>
    </cfRule>
    <cfRule type="expression" priority="868" aboveAverage="0" equalAverage="0" bottom="0" percent="0" rank="0" text="" dxfId="315">
      <formula>$D$1&gt;R4</formula>
    </cfRule>
  </conditionalFormatting>
  <conditionalFormatting sqref="R4">
    <cfRule type="expression" priority="869" aboveAverage="0" equalAverage="0" bottom="0" percent="0" rank="0" text="" dxfId="316">
      <formula>$D$1&lt;R4</formula>
    </cfRule>
    <cfRule type="expression" priority="870" aboveAverage="0" equalAverage="0" bottom="0" percent="0" rank="0" text="" dxfId="317">
      <formula>$D$1&gt;R4</formula>
    </cfRule>
  </conditionalFormatting>
  <conditionalFormatting sqref="R4">
    <cfRule type="expression" priority="871" aboveAverage="0" equalAverage="0" bottom="0" percent="0" rank="0" text="" dxfId="318">
      <formula>$D$1&lt;R4</formula>
    </cfRule>
    <cfRule type="expression" priority="872" aboveAverage="0" equalAverage="0" bottom="0" percent="0" rank="0" text="" dxfId="319">
      <formula>$D$1&gt;R4</formula>
    </cfRule>
  </conditionalFormatting>
  <conditionalFormatting sqref="R4">
    <cfRule type="expression" priority="873" aboveAverage="0" equalAverage="0" bottom="0" percent="0" rank="0" text="" dxfId="320">
      <formula>$D$1&lt;R4</formula>
    </cfRule>
    <cfRule type="expression" priority="874" aboveAverage="0" equalAverage="0" bottom="0" percent="0" rank="0" text="" dxfId="321">
      <formula>$D$1&gt;R4</formula>
    </cfRule>
  </conditionalFormatting>
  <conditionalFormatting sqref="R4">
    <cfRule type="expression" priority="875" aboveAverage="0" equalAverage="0" bottom="0" percent="0" rank="0" text="" dxfId="322">
      <formula>$D$1&lt;R4</formula>
    </cfRule>
    <cfRule type="expression" priority="876" aboveAverage="0" equalAverage="0" bottom="0" percent="0" rank="0" text="" dxfId="323">
      <formula>$D$1&gt;R4</formula>
    </cfRule>
  </conditionalFormatting>
  <conditionalFormatting sqref="R4">
    <cfRule type="expression" priority="877" aboveAverage="0" equalAverage="0" bottom="0" percent="0" rank="0" text="" dxfId="324">
      <formula>$D$1&lt;R4</formula>
    </cfRule>
    <cfRule type="expression" priority="878" aboveAverage="0" equalAverage="0" bottom="0" percent="0" rank="0" text="" dxfId="325">
      <formula>$D$1&gt;R4</formula>
    </cfRule>
  </conditionalFormatting>
  <conditionalFormatting sqref="R4">
    <cfRule type="expression" priority="879" aboveAverage="0" equalAverage="0" bottom="0" percent="0" rank="0" text="" dxfId="326">
      <formula>$D$1&lt;R4</formula>
    </cfRule>
    <cfRule type="expression" priority="880" aboveAverage="0" equalAverage="0" bottom="0" percent="0" rank="0" text="" dxfId="327">
      <formula>$D$1&gt;R4</formula>
    </cfRule>
  </conditionalFormatting>
  <conditionalFormatting sqref="R4">
    <cfRule type="expression" priority="881" aboveAverage="0" equalAverage="0" bottom="0" percent="0" rank="0" text="" dxfId="328">
      <formula>$D$1&lt;R4</formula>
    </cfRule>
    <cfRule type="expression" priority="882" aboveAverage="0" equalAverage="0" bottom="0" percent="0" rank="0" text="" dxfId="329">
      <formula>$D$1&gt;R4</formula>
    </cfRule>
  </conditionalFormatting>
  <conditionalFormatting sqref="S5">
    <cfRule type="expression" priority="883" aboveAverage="0" equalAverage="0" bottom="0" percent="0" rank="0" text="" dxfId="330">
      <formula>$D$1&lt;S5</formula>
    </cfRule>
    <cfRule type="expression" priority="884" aboveAverage="0" equalAverage="0" bottom="0" percent="0" rank="0" text="" dxfId="331">
      <formula>$D$1&gt;S5</formula>
    </cfRule>
  </conditionalFormatting>
  <conditionalFormatting sqref="S5">
    <cfRule type="expression" priority="885" aboveAverage="0" equalAverage="0" bottom="0" percent="0" rank="0" text="" dxfId="332">
      <formula>$D$1&lt;S5</formula>
    </cfRule>
    <cfRule type="expression" priority="886" aboveAverage="0" equalAverage="0" bottom="0" percent="0" rank="0" text="" dxfId="333">
      <formula>$D$1&gt;S5</formula>
    </cfRule>
  </conditionalFormatting>
  <conditionalFormatting sqref="S5">
    <cfRule type="expression" priority="887" aboveAverage="0" equalAverage="0" bottom="0" percent="0" rank="0" text="" dxfId="334">
      <formula>$D$1&lt;S5</formula>
    </cfRule>
    <cfRule type="expression" priority="888" aboveAverage="0" equalAverage="0" bottom="0" percent="0" rank="0" text="" dxfId="335">
      <formula>$D$1&gt;S5</formula>
    </cfRule>
  </conditionalFormatting>
  <conditionalFormatting sqref="S5">
    <cfRule type="expression" priority="889" aboveAverage="0" equalAverage="0" bottom="0" percent="0" rank="0" text="" dxfId="336">
      <formula>$D$1&lt;S5</formula>
    </cfRule>
    <cfRule type="expression" priority="890" aboveAverage="0" equalAverage="0" bottom="0" percent="0" rank="0" text="" dxfId="337">
      <formula>$D$1&gt;S5</formula>
    </cfRule>
  </conditionalFormatting>
  <conditionalFormatting sqref="S5">
    <cfRule type="expression" priority="891" aboveAverage="0" equalAverage="0" bottom="0" percent="0" rank="0" text="" dxfId="338">
      <formula>$D$1&lt;S5</formula>
    </cfRule>
    <cfRule type="expression" priority="892" aboveAverage="0" equalAverage="0" bottom="0" percent="0" rank="0" text="" dxfId="339">
      <formula>$D$1&gt;S5</formula>
    </cfRule>
  </conditionalFormatting>
  <conditionalFormatting sqref="S5">
    <cfRule type="expression" priority="893" aboveAverage="0" equalAverage="0" bottom="0" percent="0" rank="0" text="" dxfId="340">
      <formula>$D$1&lt;S5</formula>
    </cfRule>
    <cfRule type="expression" priority="894" aboveAverage="0" equalAverage="0" bottom="0" percent="0" rank="0" text="" dxfId="341">
      <formula>$D$1&gt;S5</formula>
    </cfRule>
  </conditionalFormatting>
  <conditionalFormatting sqref="S5">
    <cfRule type="expression" priority="895" aboveAverage="0" equalAverage="0" bottom="0" percent="0" rank="0" text="" dxfId="342">
      <formula>$D$1&lt;S5</formula>
    </cfRule>
    <cfRule type="expression" priority="896" aboveAverage="0" equalAverage="0" bottom="0" percent="0" rank="0" text="" dxfId="343">
      <formula>$D$1&gt;S5</formula>
    </cfRule>
  </conditionalFormatting>
  <conditionalFormatting sqref="S5">
    <cfRule type="expression" priority="897" aboveAverage="0" equalAverage="0" bottom="0" percent="0" rank="0" text="" dxfId="344">
      <formula>$D$1&lt;S5</formula>
    </cfRule>
    <cfRule type="expression" priority="898" aboveAverage="0" equalAverage="0" bottom="0" percent="0" rank="0" text="" dxfId="345">
      <formula>$D$1&gt;S5</formula>
    </cfRule>
  </conditionalFormatting>
  <conditionalFormatting sqref="S5">
    <cfRule type="expression" priority="899" aboveAverage="0" equalAverage="0" bottom="0" percent="0" rank="0" text="" dxfId="346">
      <formula>$D$1&lt;S5</formula>
    </cfRule>
    <cfRule type="expression" priority="900" aboveAverage="0" equalAverage="0" bottom="0" percent="0" rank="0" text="" dxfId="347">
      <formula>$D$1&gt;S5</formula>
    </cfRule>
  </conditionalFormatting>
  <conditionalFormatting sqref="S5">
    <cfRule type="expression" priority="901" aboveAverage="0" equalAverage="0" bottom="0" percent="0" rank="0" text="" dxfId="348">
      <formula>$D$1&lt;S5</formula>
    </cfRule>
    <cfRule type="expression" priority="902" aboveAverage="0" equalAverage="0" bottom="0" percent="0" rank="0" text="" dxfId="349">
      <formula>$D$1&gt;S5</formula>
    </cfRule>
  </conditionalFormatting>
  <conditionalFormatting sqref="S5">
    <cfRule type="expression" priority="903" aboveAverage="0" equalAverage="0" bottom="0" percent="0" rank="0" text="" dxfId="350">
      <formula>$D$1&lt;S5</formula>
    </cfRule>
    <cfRule type="expression" priority="904" aboveAverage="0" equalAverage="0" bottom="0" percent="0" rank="0" text="" dxfId="351">
      <formula>$D$1&gt;S5</formula>
    </cfRule>
  </conditionalFormatting>
  <conditionalFormatting sqref="S5">
    <cfRule type="cellIs" priority="905" operator="equal" aboveAverage="0" equalAverage="0" bottom="0" percent="0" rank="0" text="" dxfId="352">
      <formula>5</formula>
    </cfRule>
    <cfRule type="cellIs" priority="906" operator="equal" aboveAverage="0" equalAverage="0" bottom="0" percent="0" rank="0" text="" dxfId="353">
      <formula>4</formula>
    </cfRule>
    <cfRule type="cellIs" priority="907" operator="equal" aboveAverage="0" equalAverage="0" bottom="0" percent="0" rank="0" text="" dxfId="354">
      <formula>3</formula>
    </cfRule>
  </conditionalFormatting>
  <conditionalFormatting sqref="S4">
    <cfRule type="expression" priority="908" aboveAverage="0" equalAverage="0" bottom="0" percent="0" rank="0" text="" dxfId="355">
      <formula>$D$1&lt;S4</formula>
    </cfRule>
    <cfRule type="expression" priority="909" aboveAverage="0" equalAverage="0" bottom="0" percent="0" rank="0" text="" dxfId="356">
      <formula>$D$1&gt;S4</formula>
    </cfRule>
  </conditionalFormatting>
  <conditionalFormatting sqref="S4">
    <cfRule type="expression" priority="910" aboveAverage="0" equalAverage="0" bottom="0" percent="0" rank="0" text="" dxfId="357">
      <formula>$D$1&lt;S4</formula>
    </cfRule>
    <cfRule type="expression" priority="911" aboveAverage="0" equalAverage="0" bottom="0" percent="0" rank="0" text="" dxfId="358">
      <formula>$D$1&gt;S4</formula>
    </cfRule>
  </conditionalFormatting>
  <conditionalFormatting sqref="S4">
    <cfRule type="expression" priority="912" aboveAverage="0" equalAverage="0" bottom="0" percent="0" rank="0" text="" dxfId="359">
      <formula>$D$1&lt;S4</formula>
    </cfRule>
    <cfRule type="expression" priority="913" aboveAverage="0" equalAverage="0" bottom="0" percent="0" rank="0" text="" dxfId="360">
      <formula>$D$1&gt;S4</formula>
    </cfRule>
  </conditionalFormatting>
  <conditionalFormatting sqref="S4">
    <cfRule type="expression" priority="914" aboveAverage="0" equalAverage="0" bottom="0" percent="0" rank="0" text="" dxfId="361">
      <formula>$D$1&lt;S4</formula>
    </cfRule>
    <cfRule type="expression" priority="915" aboveAverage="0" equalAverage="0" bottom="0" percent="0" rank="0" text="" dxfId="362">
      <formula>$D$1&gt;S4</formula>
    </cfRule>
  </conditionalFormatting>
  <conditionalFormatting sqref="S4">
    <cfRule type="expression" priority="916" aboveAverage="0" equalAverage="0" bottom="0" percent="0" rank="0" text="" dxfId="363">
      <formula>$D$1&lt;S4</formula>
    </cfRule>
    <cfRule type="expression" priority="917" aboveAverage="0" equalAverage="0" bottom="0" percent="0" rank="0" text="" dxfId="364">
      <formula>$D$1&gt;S4</formula>
    </cfRule>
  </conditionalFormatting>
  <conditionalFormatting sqref="S4">
    <cfRule type="expression" priority="918" aboveAverage="0" equalAverage="0" bottom="0" percent="0" rank="0" text="" dxfId="365">
      <formula>$D$1&lt;S4</formula>
    </cfRule>
    <cfRule type="expression" priority="919" aboveAverage="0" equalAverage="0" bottom="0" percent="0" rank="0" text="" dxfId="366">
      <formula>$D$1&gt;S4</formula>
    </cfRule>
  </conditionalFormatting>
  <conditionalFormatting sqref="S4">
    <cfRule type="expression" priority="920" aboveAverage="0" equalAverage="0" bottom="0" percent="0" rank="0" text="" dxfId="367">
      <formula>$D$1&lt;S4</formula>
    </cfRule>
    <cfRule type="expression" priority="921" aboveAverage="0" equalAverage="0" bottom="0" percent="0" rank="0" text="" dxfId="368">
      <formula>$D$1&gt;S4</formula>
    </cfRule>
  </conditionalFormatting>
  <conditionalFormatting sqref="J4">
    <cfRule type="expression" priority="922" aboveAverage="0" equalAverage="0" bottom="0" percent="0" rank="0" text="" dxfId="369">
      <formula>$D$1&lt;J4</formula>
    </cfRule>
    <cfRule type="expression" priority="923" aboveAverage="0" equalAverage="0" bottom="0" percent="0" rank="0" text="" dxfId="370">
      <formula>$D$1&gt;J4</formula>
    </cfRule>
  </conditionalFormatting>
  <conditionalFormatting sqref="J4">
    <cfRule type="expression" priority="924" aboveAverage="0" equalAverage="0" bottom="0" percent="0" rank="0" text="" dxfId="371">
      <formula>$D$1&lt;J4</formula>
    </cfRule>
    <cfRule type="expression" priority="925" aboveAverage="0" equalAverage="0" bottom="0" percent="0" rank="0" text="" dxfId="372">
      <formula>$D$1&gt;J4</formula>
    </cfRule>
  </conditionalFormatting>
  <conditionalFormatting sqref="J4">
    <cfRule type="expression" priority="926" aboveAverage="0" equalAverage="0" bottom="0" percent="0" rank="0" text="" dxfId="373">
      <formula>$D$1&lt;J4</formula>
    </cfRule>
    <cfRule type="expression" priority="927" aboveAverage="0" equalAverage="0" bottom="0" percent="0" rank="0" text="" dxfId="374">
      <formula>$D$1&gt;J4</formula>
    </cfRule>
  </conditionalFormatting>
  <conditionalFormatting sqref="J4">
    <cfRule type="expression" priority="928" aboveAverage="0" equalAverage="0" bottom="0" percent="0" rank="0" text="" dxfId="375">
      <formula>$D$1&lt;J4</formula>
    </cfRule>
    <cfRule type="expression" priority="929" aboveAverage="0" equalAverage="0" bottom="0" percent="0" rank="0" text="" dxfId="376">
      <formula>$D$1&gt;J4</formula>
    </cfRule>
  </conditionalFormatting>
  <conditionalFormatting sqref="J4">
    <cfRule type="expression" priority="930" aboveAverage="0" equalAverage="0" bottom="0" percent="0" rank="0" text="" dxfId="377">
      <formula>$D$1&lt;J4</formula>
    </cfRule>
    <cfRule type="expression" priority="931" aboveAverage="0" equalAverage="0" bottom="0" percent="0" rank="0" text="" dxfId="378">
      <formula>$D$1&gt;J4</formula>
    </cfRule>
  </conditionalFormatting>
  <conditionalFormatting sqref="J4">
    <cfRule type="expression" priority="932" aboveAverage="0" equalAverage="0" bottom="0" percent="0" rank="0" text="" dxfId="379">
      <formula>$D$1&lt;J4</formula>
    </cfRule>
    <cfRule type="expression" priority="933" aboveAverage="0" equalAverage="0" bottom="0" percent="0" rank="0" text="" dxfId="380">
      <formula>$D$1&gt;J4</formula>
    </cfRule>
  </conditionalFormatting>
  <conditionalFormatting sqref="J4">
    <cfRule type="expression" priority="934" aboveAverage="0" equalAverage="0" bottom="0" percent="0" rank="0" text="" dxfId="381">
      <formula>$D$1&lt;J4</formula>
    </cfRule>
    <cfRule type="expression" priority="935" aboveAverage="0" equalAverage="0" bottom="0" percent="0" rank="0" text="" dxfId="382">
      <formula>$D$1&gt;J4</formula>
    </cfRule>
  </conditionalFormatting>
  <conditionalFormatting sqref="J4">
    <cfRule type="expression" priority="936" aboveAverage="0" equalAverage="0" bottom="0" percent="0" rank="0" text="" dxfId="383">
      <formula>$D$1&lt;J4</formula>
    </cfRule>
    <cfRule type="expression" priority="937" aboveAverage="0" equalAverage="0" bottom="0" percent="0" rank="0" text="" dxfId="384">
      <formula>$D$1&gt;J4</formula>
    </cfRule>
  </conditionalFormatting>
  <conditionalFormatting sqref="N4">
    <cfRule type="expression" priority="938" aboveAverage="0" equalAverage="0" bottom="0" percent="0" rank="0" text="" dxfId="385">
      <formula>$D$1&lt;N4</formula>
    </cfRule>
    <cfRule type="expression" priority="939" aboveAverage="0" equalAverage="0" bottom="0" percent="0" rank="0" text="" dxfId="386">
      <formula>$D$1&gt;N4</formula>
    </cfRule>
  </conditionalFormatting>
  <conditionalFormatting sqref="N4">
    <cfRule type="expression" priority="940" aboveAverage="0" equalAverage="0" bottom="0" percent="0" rank="0" text="" dxfId="387">
      <formula>$D$1&lt;N4</formula>
    </cfRule>
    <cfRule type="expression" priority="941" aboveAverage="0" equalAverage="0" bottom="0" percent="0" rank="0" text="" dxfId="388">
      <formula>$D$1&gt;N4</formula>
    </cfRule>
  </conditionalFormatting>
  <conditionalFormatting sqref="N5">
    <cfRule type="expression" priority="942" aboveAverage="0" equalAverage="0" bottom="0" percent="0" rank="0" text="" dxfId="389">
      <formula>$D$1&lt;N5</formula>
    </cfRule>
    <cfRule type="expression" priority="943" aboveAverage="0" equalAverage="0" bottom="0" percent="0" rank="0" text="" dxfId="390">
      <formula>$D$1&gt;N5</formula>
    </cfRule>
  </conditionalFormatting>
  <conditionalFormatting sqref="N5">
    <cfRule type="expression" priority="944" aboveAverage="0" equalAverage="0" bottom="0" percent="0" rank="0" text="" dxfId="391">
      <formula>$D$1&lt;N5</formula>
    </cfRule>
    <cfRule type="expression" priority="945" aboveAverage="0" equalAverage="0" bottom="0" percent="0" rank="0" text="" dxfId="392">
      <formula>$D$1&gt;N5</formula>
    </cfRule>
  </conditionalFormatting>
  <conditionalFormatting sqref="N5">
    <cfRule type="expression" priority="946" aboveAverage="0" equalAverage="0" bottom="0" percent="0" rank="0" text="" dxfId="393">
      <formula>$D$1&lt;N5</formula>
    </cfRule>
    <cfRule type="expression" priority="947" aboveAverage="0" equalAverage="0" bottom="0" percent="0" rank="0" text="" dxfId="394">
      <formula>$D$1&gt;N5</formula>
    </cfRule>
  </conditionalFormatting>
  <conditionalFormatting sqref="N5">
    <cfRule type="expression" priority="948" aboveAverage="0" equalAverage="0" bottom="0" percent="0" rank="0" text="" dxfId="395">
      <formula>$D$1&lt;N5</formula>
    </cfRule>
    <cfRule type="expression" priority="949" aboveAverage="0" equalAverage="0" bottom="0" percent="0" rank="0" text="" dxfId="396">
      <formula>$D$1&gt;N5</formula>
    </cfRule>
  </conditionalFormatting>
  <conditionalFormatting sqref="N4">
    <cfRule type="expression" priority="950" aboveAverage="0" equalAverage="0" bottom="0" percent="0" rank="0" text="" dxfId="397">
      <formula>$D$1&lt;N4</formula>
    </cfRule>
    <cfRule type="expression" priority="951" aboveAverage="0" equalAverage="0" bottom="0" percent="0" rank="0" text="" dxfId="398">
      <formula>$D$1&gt;N4</formula>
    </cfRule>
  </conditionalFormatting>
  <conditionalFormatting sqref="P5">
    <cfRule type="cellIs" priority="952" operator="equal" aboveAverage="0" equalAverage="0" bottom="0" percent="0" rank="0" text="" dxfId="399">
      <formula>5</formula>
    </cfRule>
    <cfRule type="cellIs" priority="953" operator="equal" aboveAverage="0" equalAverage="0" bottom="0" percent="0" rank="0" text="" dxfId="400">
      <formula>4</formula>
    </cfRule>
    <cfRule type="cellIs" priority="954" operator="equal" aboveAverage="0" equalAverage="0" bottom="0" percent="0" rank="0" text="" dxfId="401">
      <formula>3</formula>
    </cfRule>
  </conditionalFormatting>
  <conditionalFormatting sqref="N5">
    <cfRule type="cellIs" priority="955" operator="equal" aboveAverage="0" equalAverage="0" bottom="0" percent="0" rank="0" text="" dxfId="402">
      <formula>5</formula>
    </cfRule>
    <cfRule type="cellIs" priority="956" operator="equal" aboveAverage="0" equalAverage="0" bottom="0" percent="0" rank="0" text="" dxfId="403">
      <formula>4</formula>
    </cfRule>
    <cfRule type="cellIs" priority="957" operator="equal" aboveAverage="0" equalAverage="0" bottom="0" percent="0" rank="0" text="" dxfId="404">
      <formula>3</formula>
    </cfRule>
  </conditionalFormatting>
  <conditionalFormatting sqref="P5">
    <cfRule type="cellIs" priority="958" operator="equal" aboveAverage="0" equalAverage="0" bottom="0" percent="0" rank="0" text="" dxfId="405">
      <formula>5</formula>
    </cfRule>
    <cfRule type="cellIs" priority="959" operator="equal" aboveAverage="0" equalAverage="0" bottom="0" percent="0" rank="0" text="" dxfId="406">
      <formula>4</formula>
    </cfRule>
    <cfRule type="cellIs" priority="960" operator="equal" aboveAverage="0" equalAverage="0" bottom="0" percent="0" rank="0" text="" dxfId="407">
      <formula>3</formula>
    </cfRule>
  </conditionalFormatting>
  <conditionalFormatting sqref="Q5">
    <cfRule type="cellIs" priority="961" operator="equal" aboveAverage="0" equalAverage="0" bottom="0" percent="0" rank="0" text="" dxfId="408">
      <formula>5</formula>
    </cfRule>
    <cfRule type="cellIs" priority="962" operator="equal" aboveAverage="0" equalAverage="0" bottom="0" percent="0" rank="0" text="" dxfId="409">
      <formula>4</formula>
    </cfRule>
    <cfRule type="cellIs" priority="963" operator="equal" aboveAverage="0" equalAverage="0" bottom="0" percent="0" rank="0" text="" dxfId="410">
      <formula>3</formula>
    </cfRule>
  </conditionalFormatting>
  <conditionalFormatting sqref="O5">
    <cfRule type="cellIs" priority="964" operator="equal" aboveAverage="0" equalAverage="0" bottom="0" percent="0" rank="0" text="" dxfId="411">
      <formula>5</formula>
    </cfRule>
    <cfRule type="cellIs" priority="965" operator="equal" aboveAverage="0" equalAverage="0" bottom="0" percent="0" rank="0" text="" dxfId="412">
      <formula>4</formula>
    </cfRule>
    <cfRule type="cellIs" priority="966" operator="equal" aboveAverage="0" equalAverage="0" bottom="0" percent="0" rank="0" text="" dxfId="413">
      <formula>3</formula>
    </cfRule>
  </conditionalFormatting>
  <conditionalFormatting sqref="O5">
    <cfRule type="cellIs" priority="967" operator="equal" aboveAverage="0" equalAverage="0" bottom="0" percent="0" rank="0" text="" dxfId="414">
      <formula>5</formula>
    </cfRule>
    <cfRule type="cellIs" priority="968" operator="equal" aboveAverage="0" equalAverage="0" bottom="0" percent="0" rank="0" text="" dxfId="415">
      <formula>4</formula>
    </cfRule>
    <cfRule type="cellIs" priority="969" operator="equal" aboveAverage="0" equalAverage="0" bottom="0" percent="0" rank="0" text="" dxfId="416">
      <formula>3</formula>
    </cfRule>
  </conditionalFormatting>
  <conditionalFormatting sqref="O5">
    <cfRule type="cellIs" priority="970" operator="equal" aboveAverage="0" equalAverage="0" bottom="0" percent="0" rank="0" text="" dxfId="417">
      <formula>5</formula>
    </cfRule>
    <cfRule type="cellIs" priority="971" operator="equal" aboveAverage="0" equalAverage="0" bottom="0" percent="0" rank="0" text="" dxfId="418">
      <formula>4</formula>
    </cfRule>
    <cfRule type="cellIs" priority="972" operator="equal" aboveAverage="0" equalAverage="0" bottom="0" percent="0" rank="0" text="" dxfId="419">
      <formula>3</formula>
    </cfRule>
  </conditionalFormatting>
  <conditionalFormatting sqref="O5">
    <cfRule type="cellIs" priority="973" operator="equal" aboveAverage="0" equalAverage="0" bottom="0" percent="0" rank="0" text="" dxfId="420">
      <formula>5</formula>
    </cfRule>
    <cfRule type="cellIs" priority="974" operator="equal" aboveAverage="0" equalAverage="0" bottom="0" percent="0" rank="0" text="" dxfId="421">
      <formula>4</formula>
    </cfRule>
    <cfRule type="cellIs" priority="975" operator="equal" aboveAverage="0" equalAverage="0" bottom="0" percent="0" rank="0" text="" dxfId="422">
      <formula>3</formula>
    </cfRule>
  </conditionalFormatting>
  <conditionalFormatting sqref="O5">
    <cfRule type="cellIs" priority="976" operator="equal" aboveAverage="0" equalAverage="0" bottom="0" percent="0" rank="0" text="" dxfId="423">
      <formula>5</formula>
    </cfRule>
    <cfRule type="cellIs" priority="977" operator="equal" aboveAverage="0" equalAverage="0" bottom="0" percent="0" rank="0" text="" dxfId="424">
      <formula>4</formula>
    </cfRule>
    <cfRule type="cellIs" priority="978" operator="equal" aboveAverage="0" equalAverage="0" bottom="0" percent="0" rank="0" text="" dxfId="425">
      <formula>3</formula>
    </cfRule>
  </conditionalFormatting>
  <conditionalFormatting sqref="M5">
    <cfRule type="cellIs" priority="979" operator="equal" aboveAverage="0" equalAverage="0" bottom="0" percent="0" rank="0" text="" dxfId="426">
      <formula>5</formula>
    </cfRule>
    <cfRule type="cellIs" priority="980" operator="equal" aboveAverage="0" equalAverage="0" bottom="0" percent="0" rank="0" text="" dxfId="427">
      <formula>4</formula>
    </cfRule>
    <cfRule type="cellIs" priority="981" operator="equal" aboveAverage="0" equalAverage="0" bottom="0" percent="0" rank="0" text="" dxfId="428">
      <formula>3</formula>
    </cfRule>
  </conditionalFormatting>
  <conditionalFormatting sqref="M5">
    <cfRule type="cellIs" priority="982" operator="equal" aboveAverage="0" equalAverage="0" bottom="0" percent="0" rank="0" text="" dxfId="429">
      <formula>5</formula>
    </cfRule>
    <cfRule type="cellIs" priority="983" operator="equal" aboveAverage="0" equalAverage="0" bottom="0" percent="0" rank="0" text="" dxfId="430">
      <formula>4</formula>
    </cfRule>
    <cfRule type="cellIs" priority="984" operator="equal" aboveAverage="0" equalAverage="0" bottom="0" percent="0" rank="0" text="" dxfId="431">
      <formula>3</formula>
    </cfRule>
  </conditionalFormatting>
  <conditionalFormatting sqref="M5">
    <cfRule type="cellIs" priority="985" operator="equal" aboveAverage="0" equalAverage="0" bottom="0" percent="0" rank="0" text="" dxfId="432">
      <formula>5</formula>
    </cfRule>
    <cfRule type="cellIs" priority="986" operator="equal" aboveAverage="0" equalAverage="0" bottom="0" percent="0" rank="0" text="" dxfId="433">
      <formula>4</formula>
    </cfRule>
    <cfRule type="cellIs" priority="987" operator="equal" aboveAverage="0" equalAverage="0" bottom="0" percent="0" rank="0" text="" dxfId="434">
      <formula>3</formula>
    </cfRule>
  </conditionalFormatting>
  <conditionalFormatting sqref="M5">
    <cfRule type="cellIs" priority="988" operator="equal" aboveAverage="0" equalAverage="0" bottom="0" percent="0" rank="0" text="" dxfId="435">
      <formula>5</formula>
    </cfRule>
    <cfRule type="cellIs" priority="989" operator="equal" aboveAverage="0" equalAverage="0" bottom="0" percent="0" rank="0" text="" dxfId="436">
      <formula>4</formula>
    </cfRule>
    <cfRule type="cellIs" priority="990" operator="equal" aboveAverage="0" equalAverage="0" bottom="0" percent="0" rank="0" text="" dxfId="437">
      <formula>3</formula>
    </cfRule>
  </conditionalFormatting>
  <conditionalFormatting sqref="M4">
    <cfRule type="expression" priority="991" aboveAverage="0" equalAverage="0" bottom="0" percent="0" rank="0" text="" dxfId="438">
      <formula>$D$1&lt;M4</formula>
    </cfRule>
    <cfRule type="expression" priority="992" aboveAverage="0" equalAverage="0" bottom="0" percent="0" rank="0" text="" dxfId="439">
      <formula>$D$1&gt;M4</formula>
    </cfRule>
  </conditionalFormatting>
  <conditionalFormatting sqref="M4">
    <cfRule type="expression" priority="993" aboveAverage="0" equalAverage="0" bottom="0" percent="0" rank="0" text="" dxfId="440">
      <formula>$D$1&lt;M4</formula>
    </cfRule>
    <cfRule type="expression" priority="994" aboveAverage="0" equalAverage="0" bottom="0" percent="0" rank="0" text="" dxfId="441">
      <formula>$D$1&gt;M4</formula>
    </cfRule>
  </conditionalFormatting>
  <conditionalFormatting sqref="M4">
    <cfRule type="expression" priority="995" aboveAverage="0" equalAverage="0" bottom="0" percent="0" rank="0" text="" dxfId="442">
      <formula>$D$1&lt;M4</formula>
    </cfRule>
    <cfRule type="expression" priority="996" aboveAverage="0" equalAverage="0" bottom="0" percent="0" rank="0" text="" dxfId="443">
      <formula>$D$1&gt;M4</formula>
    </cfRule>
  </conditionalFormatting>
  <conditionalFormatting sqref="M4">
    <cfRule type="expression" priority="997" aboveAverage="0" equalAverage="0" bottom="0" percent="0" rank="0" text="" dxfId="444">
      <formula>$D$1&lt;M4</formula>
    </cfRule>
    <cfRule type="expression" priority="998" aboveAverage="0" equalAverage="0" bottom="0" percent="0" rank="0" text="" dxfId="445">
      <formula>$D$1&gt;M4</formula>
    </cfRule>
  </conditionalFormatting>
  <conditionalFormatting sqref="M4">
    <cfRule type="expression" priority="999" aboveAverage="0" equalAverage="0" bottom="0" percent="0" rank="0" text="" dxfId="446">
      <formula>$D$1&lt;M4</formula>
    </cfRule>
    <cfRule type="expression" priority="1000" aboveAverage="0" equalAverage="0" bottom="0" percent="0" rank="0" text="" dxfId="447">
      <formula>$D$1&gt;M4</formula>
    </cfRule>
  </conditionalFormatting>
  <conditionalFormatting sqref="M4">
    <cfRule type="expression" priority="1001" aboveAverage="0" equalAverage="0" bottom="0" percent="0" rank="0" text="" dxfId="448">
      <formula>$D$1&lt;M4</formula>
    </cfRule>
    <cfRule type="expression" priority="1002" aboveAverage="0" equalAverage="0" bottom="0" percent="0" rank="0" text="" dxfId="449">
      <formula>$D$1&gt;M4</formula>
    </cfRule>
  </conditionalFormatting>
  <conditionalFormatting sqref="O4">
    <cfRule type="expression" priority="1003" aboveAverage="0" equalAverage="0" bottom="0" percent="0" rank="0" text="" dxfId="0">
      <formula>$D$1&lt;O4</formula>
    </cfRule>
    <cfRule type="expression" priority="1004" aboveAverage="0" equalAverage="0" bottom="0" percent="0" rank="0" text="" dxfId="1">
      <formula>$D$1&gt;O4</formula>
    </cfRule>
  </conditionalFormatting>
  <conditionalFormatting sqref="Q4">
    <cfRule type="expression" priority="1005" aboveAverage="0" equalAverage="0" bottom="0" percent="0" rank="0" text="" dxfId="2">
      <formula>$D$1&lt;Q4</formula>
    </cfRule>
    <cfRule type="expression" priority="1006" aboveAverage="0" equalAverage="0" bottom="0" percent="0" rank="0" text="" dxfId="3">
      <formula>$D$1&gt;Q4</formula>
    </cfRule>
  </conditionalFormatting>
  <conditionalFormatting sqref="Q4">
    <cfRule type="expression" priority="1007" aboveAverage="0" equalAverage="0" bottom="0" percent="0" rank="0" text="" dxfId="4">
      <formula>$D$1&lt;Q4</formula>
    </cfRule>
    <cfRule type="expression" priority="1008" aboveAverage="0" equalAverage="0" bottom="0" percent="0" rank="0" text="" dxfId="5">
      <formula>$D$1&gt;Q4</formula>
    </cfRule>
  </conditionalFormatting>
  <conditionalFormatting sqref="Q4">
    <cfRule type="expression" priority="1009" aboveAverage="0" equalAverage="0" bottom="0" percent="0" rank="0" text="" dxfId="6">
      <formula>$D$1&lt;Q4</formula>
    </cfRule>
    <cfRule type="expression" priority="1010" aboveAverage="0" equalAverage="0" bottom="0" percent="0" rank="0" text="" dxfId="7">
      <formula>$D$1&gt;Q4</formula>
    </cfRule>
  </conditionalFormatting>
  <conditionalFormatting sqref="Q4">
    <cfRule type="expression" priority="1011" aboveAverage="0" equalAverage="0" bottom="0" percent="0" rank="0" text="" dxfId="8">
      <formula>$D$1&lt;Q4</formula>
    </cfRule>
    <cfRule type="expression" priority="1012" aboveAverage="0" equalAverage="0" bottom="0" percent="0" rank="0" text="" dxfId="9">
      <formula>$D$1&gt;Q4</formula>
    </cfRule>
  </conditionalFormatting>
  <conditionalFormatting sqref="Q4">
    <cfRule type="expression" priority="1013" aboveAverage="0" equalAverage="0" bottom="0" percent="0" rank="0" text="" dxfId="10">
      <formula>$D$1&lt;Q4</formula>
    </cfRule>
    <cfRule type="expression" priority="1014" aboveAverage="0" equalAverage="0" bottom="0" percent="0" rank="0" text="" dxfId="11">
      <formula>$D$1&gt;Q4</formula>
    </cfRule>
  </conditionalFormatting>
  <conditionalFormatting sqref="Q4">
    <cfRule type="expression" priority="1015" aboveAverage="0" equalAverage="0" bottom="0" percent="0" rank="0" text="" dxfId="12">
      <formula>$D$1&lt;Q4</formula>
    </cfRule>
    <cfRule type="expression" priority="1016" aboveAverage="0" equalAverage="0" bottom="0" percent="0" rank="0" text="" dxfId="13">
      <formula>$D$1&gt;Q4</formula>
    </cfRule>
  </conditionalFormatting>
  <conditionalFormatting sqref="R5">
    <cfRule type="expression" priority="1017" aboveAverage="0" equalAverage="0" bottom="0" percent="0" rank="0" text="" dxfId="14">
      <formula>$D$1&lt;R5</formula>
    </cfRule>
    <cfRule type="expression" priority="1018" aboveAverage="0" equalAverage="0" bottom="0" percent="0" rank="0" text="" dxfId="15">
      <formula>$D$1&gt;R5</formula>
    </cfRule>
  </conditionalFormatting>
  <conditionalFormatting sqref="R5">
    <cfRule type="expression" priority="1019" aboveAverage="0" equalAverage="0" bottom="0" percent="0" rank="0" text="" dxfId="16">
      <formula>$D$1&lt;R5</formula>
    </cfRule>
    <cfRule type="expression" priority="1020" aboveAverage="0" equalAverage="0" bottom="0" percent="0" rank="0" text="" dxfId="17">
      <formula>$D$1&gt;R5</formula>
    </cfRule>
  </conditionalFormatting>
  <conditionalFormatting sqref="R5">
    <cfRule type="expression" priority="1021" aboveAverage="0" equalAverage="0" bottom="0" percent="0" rank="0" text="" dxfId="18">
      <formula>$D$1&lt;R5</formula>
    </cfRule>
    <cfRule type="expression" priority="1022" aboveAverage="0" equalAverage="0" bottom="0" percent="0" rank="0" text="" dxfId="19">
      <formula>$D$1&gt;R5</formula>
    </cfRule>
  </conditionalFormatting>
  <conditionalFormatting sqref="R5">
    <cfRule type="expression" priority="1023" aboveAverage="0" equalAverage="0" bottom="0" percent="0" rank="0" text="" dxfId="20">
      <formula>$D$1&lt;R5</formula>
    </cfRule>
    <cfRule type="expression" priority="1024" aboveAverage="0" equalAverage="0" bottom="0" percent="0" rank="0" text="" dxfId="21">
      <formula>$D$1&gt;R5</formula>
    </cfRule>
  </conditionalFormatting>
  <conditionalFormatting sqref="R5">
    <cfRule type="expression" priority="1025" aboveAverage="0" equalAverage="0" bottom="0" percent="0" rank="0" text="" dxfId="22">
      <formula>$D$1&lt;R5</formula>
    </cfRule>
    <cfRule type="expression" priority="1026" aboveAverage="0" equalAverage="0" bottom="0" percent="0" rank="0" text="" dxfId="23">
      <formula>$D$1&gt;R5</formula>
    </cfRule>
  </conditionalFormatting>
  <conditionalFormatting sqref="R5">
    <cfRule type="expression" priority="1027" aboveAverage="0" equalAverage="0" bottom="0" percent="0" rank="0" text="" dxfId="24">
      <formula>$D$1&lt;R5</formula>
    </cfRule>
    <cfRule type="expression" priority="1028" aboveAverage="0" equalAverage="0" bottom="0" percent="0" rank="0" text="" dxfId="25">
      <formula>$D$1&gt;R5</formula>
    </cfRule>
  </conditionalFormatting>
  <conditionalFormatting sqref="R5">
    <cfRule type="expression" priority="1029" aboveAverage="0" equalAverage="0" bottom="0" percent="0" rank="0" text="" dxfId="26">
      <formula>$D$1&lt;R5</formula>
    </cfRule>
    <cfRule type="expression" priority="1030" aboveAverage="0" equalAverage="0" bottom="0" percent="0" rank="0" text="" dxfId="27">
      <formula>$D$1&gt;R5</formula>
    </cfRule>
  </conditionalFormatting>
  <conditionalFormatting sqref="R5">
    <cfRule type="expression" priority="1031" aboveAverage="0" equalAverage="0" bottom="0" percent="0" rank="0" text="" dxfId="28">
      <formula>$D$1&lt;R5</formula>
    </cfRule>
    <cfRule type="expression" priority="1032" aboveAverage="0" equalAverage="0" bottom="0" percent="0" rank="0" text="" dxfId="29">
      <formula>$D$1&gt;R5</formula>
    </cfRule>
  </conditionalFormatting>
  <conditionalFormatting sqref="R5">
    <cfRule type="expression" priority="1033" aboveAverage="0" equalAverage="0" bottom="0" percent="0" rank="0" text="" dxfId="30">
      <formula>$D$1&lt;R5</formula>
    </cfRule>
    <cfRule type="expression" priority="1034" aboveAverage="0" equalAverage="0" bottom="0" percent="0" rank="0" text="" dxfId="31">
      <formula>$D$1&gt;R5</formula>
    </cfRule>
  </conditionalFormatting>
  <conditionalFormatting sqref="R5">
    <cfRule type="expression" priority="1035" aboveAverage="0" equalAverage="0" bottom="0" percent="0" rank="0" text="" dxfId="32">
      <formula>$D$1&lt;R5</formula>
    </cfRule>
    <cfRule type="expression" priority="1036" aboveAverage="0" equalAverage="0" bottom="0" percent="0" rank="0" text="" dxfId="33">
      <formula>$D$1&gt;R5</formula>
    </cfRule>
  </conditionalFormatting>
  <conditionalFormatting sqref="R5">
    <cfRule type="expression" priority="1037" aboveAverage="0" equalAverage="0" bottom="0" percent="0" rank="0" text="" dxfId="34">
      <formula>$D$1&lt;R5</formula>
    </cfRule>
    <cfRule type="expression" priority="1038" aboveAverage="0" equalAverage="0" bottom="0" percent="0" rank="0" text="" dxfId="35">
      <formula>$D$1&gt;R5</formula>
    </cfRule>
  </conditionalFormatting>
  <conditionalFormatting sqref="R5">
    <cfRule type="expression" priority="1039" aboveAverage="0" equalAverage="0" bottom="0" percent="0" rank="0" text="" dxfId="36">
      <formula>$D$1&lt;R5</formula>
    </cfRule>
    <cfRule type="expression" priority="1040" aboveAverage="0" equalAverage="0" bottom="0" percent="0" rank="0" text="" dxfId="37">
      <formula>$D$1&gt;R5</formula>
    </cfRule>
  </conditionalFormatting>
  <conditionalFormatting sqref="R5">
    <cfRule type="expression" priority="1041" aboveAverage="0" equalAverage="0" bottom="0" percent="0" rank="0" text="" dxfId="38">
      <formula>$D$1&lt;R5</formula>
    </cfRule>
    <cfRule type="expression" priority="1042" aboveAverage="0" equalAverage="0" bottom="0" percent="0" rank="0" text="" dxfId="39">
      <formula>$D$1&gt;R5</formula>
    </cfRule>
  </conditionalFormatting>
  <conditionalFormatting sqref="R5">
    <cfRule type="expression" priority="1043" aboveAverage="0" equalAverage="0" bottom="0" percent="0" rank="0" text="" dxfId="40">
      <formula>$D$1&lt;R5</formula>
    </cfRule>
    <cfRule type="expression" priority="1044" aboveAverage="0" equalAverage="0" bottom="0" percent="0" rank="0" text="" dxfId="41">
      <formula>$D$1&gt;R5</formula>
    </cfRule>
  </conditionalFormatting>
  <conditionalFormatting sqref="R5">
    <cfRule type="expression" priority="1045" aboveAverage="0" equalAverage="0" bottom="0" percent="0" rank="0" text="" dxfId="42">
      <formula>$D$1&lt;R5</formula>
    </cfRule>
    <cfRule type="expression" priority="1046" aboveAverage="0" equalAverage="0" bottom="0" percent="0" rank="0" text="" dxfId="43">
      <formula>$D$1&gt;R5</formula>
    </cfRule>
  </conditionalFormatting>
  <conditionalFormatting sqref="R5">
    <cfRule type="cellIs" priority="1047" operator="equal" aboveAverage="0" equalAverage="0" bottom="0" percent="0" rank="0" text="" dxfId="44">
      <formula>5</formula>
    </cfRule>
    <cfRule type="cellIs" priority="1048" operator="equal" aboveAverage="0" equalAverage="0" bottom="0" percent="0" rank="0" text="" dxfId="45">
      <formula>4</formula>
    </cfRule>
    <cfRule type="cellIs" priority="1049" operator="equal" aboveAverage="0" equalAverage="0" bottom="0" percent="0" rank="0" text="" dxfId="46">
      <formula>3</formula>
    </cfRule>
  </conditionalFormatting>
  <conditionalFormatting sqref="R5">
    <cfRule type="cellIs" priority="1050" operator="equal" aboveAverage="0" equalAverage="0" bottom="0" percent="0" rank="0" text="" dxfId="47">
      <formula>5</formula>
    </cfRule>
    <cfRule type="cellIs" priority="1051" operator="equal" aboveAverage="0" equalAverage="0" bottom="0" percent="0" rank="0" text="" dxfId="48">
      <formula>4</formula>
    </cfRule>
    <cfRule type="cellIs" priority="1052" operator="equal" aboveAverage="0" equalAverage="0" bottom="0" percent="0" rank="0" text="" dxfId="49">
      <formula>3</formula>
    </cfRule>
  </conditionalFormatting>
  <conditionalFormatting sqref="R4">
    <cfRule type="expression" priority="1053" aboveAverage="0" equalAverage="0" bottom="0" percent="0" rank="0" text="" dxfId="50">
      <formula>$D$1&lt;R4</formula>
    </cfRule>
    <cfRule type="expression" priority="1054" aboveAverage="0" equalAverage="0" bottom="0" percent="0" rank="0" text="" dxfId="51">
      <formula>$D$1&gt;R4</formula>
    </cfRule>
  </conditionalFormatting>
  <conditionalFormatting sqref="R4">
    <cfRule type="expression" priority="1055" aboveAverage="0" equalAverage="0" bottom="0" percent="0" rank="0" text="" dxfId="52">
      <formula>$D$1&lt;R4</formula>
    </cfRule>
    <cfRule type="expression" priority="1056" aboveAverage="0" equalAverage="0" bottom="0" percent="0" rank="0" text="" dxfId="53">
      <formula>$D$1&gt;R4</formula>
    </cfRule>
  </conditionalFormatting>
  <conditionalFormatting sqref="R4">
    <cfRule type="expression" priority="1057" aboveAverage="0" equalAverage="0" bottom="0" percent="0" rank="0" text="" dxfId="54">
      <formula>$D$1&lt;R4</formula>
    </cfRule>
    <cfRule type="expression" priority="1058" aboveAverage="0" equalAverage="0" bottom="0" percent="0" rank="0" text="" dxfId="55">
      <formula>$D$1&gt;R4</formula>
    </cfRule>
  </conditionalFormatting>
  <conditionalFormatting sqref="R4">
    <cfRule type="expression" priority="1059" aboveAverage="0" equalAverage="0" bottom="0" percent="0" rank="0" text="" dxfId="56">
      <formula>$D$1&lt;R4</formula>
    </cfRule>
    <cfRule type="expression" priority="1060" aboveAverage="0" equalAverage="0" bottom="0" percent="0" rank="0" text="" dxfId="57">
      <formula>$D$1&gt;R4</formula>
    </cfRule>
  </conditionalFormatting>
  <conditionalFormatting sqref="R4">
    <cfRule type="expression" priority="1061" aboveAverage="0" equalAverage="0" bottom="0" percent="0" rank="0" text="" dxfId="58">
      <formula>$D$1&lt;R4</formula>
    </cfRule>
    <cfRule type="expression" priority="1062" aboveAverage="0" equalAverage="0" bottom="0" percent="0" rank="0" text="" dxfId="59">
      <formula>$D$1&gt;R4</formula>
    </cfRule>
  </conditionalFormatting>
  <conditionalFormatting sqref="R4">
    <cfRule type="expression" priority="1063" aboveAverage="0" equalAverage="0" bottom="0" percent="0" rank="0" text="" dxfId="60">
      <formula>$D$1&lt;R4</formula>
    </cfRule>
    <cfRule type="expression" priority="1064" aboveAverage="0" equalAverage="0" bottom="0" percent="0" rank="0" text="" dxfId="61">
      <formula>$D$1&gt;R4</formula>
    </cfRule>
  </conditionalFormatting>
  <conditionalFormatting sqref="R4">
    <cfRule type="expression" priority="1065" aboveAverage="0" equalAverage="0" bottom="0" percent="0" rank="0" text="" dxfId="62">
      <formula>$D$1&lt;R4</formula>
    </cfRule>
    <cfRule type="expression" priority="1066" aboveAverage="0" equalAverage="0" bottom="0" percent="0" rank="0" text="" dxfId="63">
      <formula>$D$1&gt;R4</formula>
    </cfRule>
  </conditionalFormatting>
  <conditionalFormatting sqref="R4">
    <cfRule type="expression" priority="1067" aboveAverage="0" equalAverage="0" bottom="0" percent="0" rank="0" text="" dxfId="64">
      <formula>$D$1&lt;R4</formula>
    </cfRule>
    <cfRule type="expression" priority="1068" aboveAverage="0" equalAverage="0" bottom="0" percent="0" rank="0" text="" dxfId="65">
      <formula>$D$1&gt;R4</formula>
    </cfRule>
  </conditionalFormatting>
  <conditionalFormatting sqref="R4">
    <cfRule type="expression" priority="1069" aboveAverage="0" equalAverage="0" bottom="0" percent="0" rank="0" text="" dxfId="66">
      <formula>$D$1&lt;R4</formula>
    </cfRule>
    <cfRule type="expression" priority="1070" aboveAverage="0" equalAverage="0" bottom="0" percent="0" rank="0" text="" dxfId="67">
      <formula>$D$1&gt;R4</formula>
    </cfRule>
  </conditionalFormatting>
  <conditionalFormatting sqref="S3">
    <cfRule type="expression" priority="1071" aboveAverage="0" equalAverage="0" bottom="0" percent="0" rank="0" text="" dxfId="68">
      <formula>$D$1&lt;S3</formula>
    </cfRule>
    <cfRule type="expression" priority="1072" aboveAverage="0" equalAverage="0" bottom="0" percent="0" rank="0" text="" dxfId="69">
      <formula>$D$1&gt;S3</formula>
    </cfRule>
  </conditionalFormatting>
  <conditionalFormatting sqref="S5">
    <cfRule type="expression" priority="1073" aboveAverage="0" equalAverage="0" bottom="0" percent="0" rank="0" text="" dxfId="70">
      <formula>$D$1&lt;S5</formula>
    </cfRule>
    <cfRule type="expression" priority="1074" aboveAverage="0" equalAverage="0" bottom="0" percent="0" rank="0" text="" dxfId="71">
      <formula>$D$1&gt;S5</formula>
    </cfRule>
  </conditionalFormatting>
  <conditionalFormatting sqref="S5">
    <cfRule type="expression" priority="1075" aboveAverage="0" equalAverage="0" bottom="0" percent="0" rank="0" text="" dxfId="72">
      <formula>$D$1&lt;S5</formula>
    </cfRule>
    <cfRule type="expression" priority="1076" aboveAverage="0" equalAverage="0" bottom="0" percent="0" rank="0" text="" dxfId="73">
      <formula>$D$1&gt;S5</formula>
    </cfRule>
  </conditionalFormatting>
  <conditionalFormatting sqref="S5">
    <cfRule type="expression" priority="1077" aboveAverage="0" equalAverage="0" bottom="0" percent="0" rank="0" text="" dxfId="74">
      <formula>$D$1&lt;S5</formula>
    </cfRule>
    <cfRule type="expression" priority="1078" aboveAverage="0" equalAverage="0" bottom="0" percent="0" rank="0" text="" dxfId="75">
      <formula>$D$1&gt;S5</formula>
    </cfRule>
  </conditionalFormatting>
  <conditionalFormatting sqref="S5">
    <cfRule type="expression" priority="1079" aboveAverage="0" equalAverage="0" bottom="0" percent="0" rank="0" text="" dxfId="76">
      <formula>$D$1&lt;S5</formula>
    </cfRule>
    <cfRule type="expression" priority="1080" aboveAverage="0" equalAverage="0" bottom="0" percent="0" rank="0" text="" dxfId="77">
      <formula>$D$1&gt;S5</formula>
    </cfRule>
  </conditionalFormatting>
  <conditionalFormatting sqref="S5">
    <cfRule type="expression" priority="1081" aboveAverage="0" equalAverage="0" bottom="0" percent="0" rank="0" text="" dxfId="78">
      <formula>$D$1&lt;S5</formula>
    </cfRule>
    <cfRule type="expression" priority="1082" aboveAverage="0" equalAverage="0" bottom="0" percent="0" rank="0" text="" dxfId="79">
      <formula>$D$1&gt;S5</formula>
    </cfRule>
  </conditionalFormatting>
  <conditionalFormatting sqref="S5">
    <cfRule type="expression" priority="1083" aboveAverage="0" equalAverage="0" bottom="0" percent="0" rank="0" text="" dxfId="80">
      <formula>$D$1&lt;S5</formula>
    </cfRule>
    <cfRule type="expression" priority="1084" aboveAverage="0" equalAverage="0" bottom="0" percent="0" rank="0" text="" dxfId="81">
      <formula>$D$1&gt;S5</formula>
    </cfRule>
  </conditionalFormatting>
  <conditionalFormatting sqref="S5">
    <cfRule type="expression" priority="1085" aboveAverage="0" equalAverage="0" bottom="0" percent="0" rank="0" text="" dxfId="82">
      <formula>$D$1&lt;S5</formula>
    </cfRule>
    <cfRule type="expression" priority="1086" aboveAverage="0" equalAverage="0" bottom="0" percent="0" rank="0" text="" dxfId="83">
      <formula>$D$1&gt;S5</formula>
    </cfRule>
  </conditionalFormatting>
  <conditionalFormatting sqref="S5">
    <cfRule type="expression" priority="1087" aboveAverage="0" equalAverage="0" bottom="0" percent="0" rank="0" text="" dxfId="84">
      <formula>$D$1&lt;S5</formula>
    </cfRule>
    <cfRule type="expression" priority="1088" aboveAverage="0" equalAverage="0" bottom="0" percent="0" rank="0" text="" dxfId="85">
      <formula>$D$1&gt;S5</formula>
    </cfRule>
  </conditionalFormatting>
  <conditionalFormatting sqref="S5">
    <cfRule type="expression" priority="1089" aboveAverage="0" equalAverage="0" bottom="0" percent="0" rank="0" text="" dxfId="86">
      <formula>$D$1&lt;S5</formula>
    </cfRule>
    <cfRule type="expression" priority="1090" aboveAverage="0" equalAverage="0" bottom="0" percent="0" rank="0" text="" dxfId="87">
      <formula>$D$1&gt;S5</formula>
    </cfRule>
  </conditionalFormatting>
  <conditionalFormatting sqref="S5">
    <cfRule type="expression" priority="1091" aboveAverage="0" equalAverage="0" bottom="0" percent="0" rank="0" text="" dxfId="88">
      <formula>$D$1&lt;S5</formula>
    </cfRule>
    <cfRule type="expression" priority="1092" aboveAverage="0" equalAverage="0" bottom="0" percent="0" rank="0" text="" dxfId="89">
      <formula>$D$1&gt;S5</formula>
    </cfRule>
  </conditionalFormatting>
  <conditionalFormatting sqref="S5">
    <cfRule type="expression" priority="1093" aboveAverage="0" equalAverage="0" bottom="0" percent="0" rank="0" text="" dxfId="90">
      <formula>$D$1&lt;S5</formula>
    </cfRule>
    <cfRule type="expression" priority="1094" aboveAverage="0" equalAverage="0" bottom="0" percent="0" rank="0" text="" dxfId="91">
      <formula>$D$1&gt;S5</formula>
    </cfRule>
  </conditionalFormatting>
  <conditionalFormatting sqref="S5">
    <cfRule type="expression" priority="1095" aboveAverage="0" equalAverage="0" bottom="0" percent="0" rank="0" text="" dxfId="92">
      <formula>$D$1&lt;S5</formula>
    </cfRule>
    <cfRule type="expression" priority="1096" aboveAverage="0" equalAverage="0" bottom="0" percent="0" rank="0" text="" dxfId="93">
      <formula>$D$1&gt;S5</formula>
    </cfRule>
  </conditionalFormatting>
  <conditionalFormatting sqref="S5">
    <cfRule type="expression" priority="1097" aboveAverage="0" equalAverage="0" bottom="0" percent="0" rank="0" text="" dxfId="94">
      <formula>$D$1&lt;S5</formula>
    </cfRule>
    <cfRule type="expression" priority="1098" aboveAverage="0" equalAverage="0" bottom="0" percent="0" rank="0" text="" dxfId="95">
      <formula>$D$1&gt;S5</formula>
    </cfRule>
  </conditionalFormatting>
  <conditionalFormatting sqref="S5">
    <cfRule type="expression" priority="1099" aboveAverage="0" equalAverage="0" bottom="0" percent="0" rank="0" text="" dxfId="96">
      <formula>$D$1&lt;S5</formula>
    </cfRule>
    <cfRule type="expression" priority="1100" aboveAverage="0" equalAverage="0" bottom="0" percent="0" rank="0" text="" dxfId="97">
      <formula>$D$1&gt;S5</formula>
    </cfRule>
  </conditionalFormatting>
  <conditionalFormatting sqref="S5">
    <cfRule type="expression" priority="1101" aboveAverage="0" equalAverage="0" bottom="0" percent="0" rank="0" text="" dxfId="98">
      <formula>$D$1&lt;S5</formula>
    </cfRule>
    <cfRule type="expression" priority="1102" aboveAverage="0" equalAverage="0" bottom="0" percent="0" rank="0" text="" dxfId="99">
      <formula>$D$1&gt;S5</formula>
    </cfRule>
  </conditionalFormatting>
  <conditionalFormatting sqref="S5">
    <cfRule type="cellIs" priority="1103" operator="equal" aboveAverage="0" equalAverage="0" bottom="0" percent="0" rank="0" text="" dxfId="100">
      <formula>5</formula>
    </cfRule>
    <cfRule type="cellIs" priority="1104" operator="equal" aboveAverage="0" equalAverage="0" bottom="0" percent="0" rank="0" text="" dxfId="101">
      <formula>4</formula>
    </cfRule>
    <cfRule type="cellIs" priority="1105" operator="equal" aboveAverage="0" equalAverage="0" bottom="0" percent="0" rank="0" text="" dxfId="102">
      <formula>3</formula>
    </cfRule>
  </conditionalFormatting>
  <conditionalFormatting sqref="S4">
    <cfRule type="expression" priority="1106" aboveAverage="0" equalAverage="0" bottom="0" percent="0" rank="0" text="" dxfId="103">
      <formula>$D$1&lt;S4</formula>
    </cfRule>
    <cfRule type="expression" priority="1107" aboveAverage="0" equalAverage="0" bottom="0" percent="0" rank="0" text="" dxfId="104">
      <formula>$D$1&gt;S4</formula>
    </cfRule>
  </conditionalFormatting>
  <conditionalFormatting sqref="S4">
    <cfRule type="expression" priority="1108" aboveAverage="0" equalAverage="0" bottom="0" percent="0" rank="0" text="" dxfId="105">
      <formula>$D$1&lt;S4</formula>
    </cfRule>
    <cfRule type="expression" priority="1109" aboveAverage="0" equalAverage="0" bottom="0" percent="0" rank="0" text="" dxfId="106">
      <formula>$D$1&gt;S4</formula>
    </cfRule>
  </conditionalFormatting>
  <conditionalFormatting sqref="S4">
    <cfRule type="expression" priority="1110" aboveAverage="0" equalAverage="0" bottom="0" percent="0" rank="0" text="" dxfId="107">
      <formula>$D$1&lt;S4</formula>
    </cfRule>
    <cfRule type="expression" priority="1111" aboveAverage="0" equalAverage="0" bottom="0" percent="0" rank="0" text="" dxfId="108">
      <formula>$D$1&gt;S4</formula>
    </cfRule>
  </conditionalFormatting>
  <conditionalFormatting sqref="S4">
    <cfRule type="expression" priority="1112" aboveAverage="0" equalAverage="0" bottom="0" percent="0" rank="0" text="" dxfId="109">
      <formula>$D$1&lt;S4</formula>
    </cfRule>
    <cfRule type="expression" priority="1113" aboveAverage="0" equalAverage="0" bottom="0" percent="0" rank="0" text="" dxfId="110">
      <formula>$D$1&gt;S4</formula>
    </cfRule>
  </conditionalFormatting>
  <conditionalFormatting sqref="S4">
    <cfRule type="expression" priority="1114" aboveAverage="0" equalAverage="0" bottom="0" percent="0" rank="0" text="" dxfId="111">
      <formula>$D$1&lt;S4</formula>
    </cfRule>
    <cfRule type="expression" priority="1115" aboveAverage="0" equalAverage="0" bottom="0" percent="0" rank="0" text="" dxfId="112">
      <formula>$D$1&gt;S4</formula>
    </cfRule>
  </conditionalFormatting>
  <conditionalFormatting sqref="S4">
    <cfRule type="expression" priority="1116" aboveAverage="0" equalAverage="0" bottom="0" percent="0" rank="0" text="" dxfId="113">
      <formula>$D$1&lt;S4</formula>
    </cfRule>
    <cfRule type="expression" priority="1117" aboveAverage="0" equalAverage="0" bottom="0" percent="0" rank="0" text="" dxfId="114">
      <formula>$D$1&gt;S4</formula>
    </cfRule>
  </conditionalFormatting>
  <conditionalFormatting sqref="S4">
    <cfRule type="expression" priority="1118" aboveAverage="0" equalAverage="0" bottom="0" percent="0" rank="0" text="" dxfId="115">
      <formula>$D$1&lt;S4</formula>
    </cfRule>
    <cfRule type="expression" priority="1119" aboveAverage="0" equalAverage="0" bottom="0" percent="0" rank="0" text="" dxfId="116">
      <formula>$D$1&gt;S4</formula>
    </cfRule>
  </conditionalFormatting>
  <conditionalFormatting sqref="S4">
    <cfRule type="expression" priority="1120" aboveAverage="0" equalAverage="0" bottom="0" percent="0" rank="0" text="" dxfId="117">
      <formula>$D$1&lt;S4</formula>
    </cfRule>
    <cfRule type="expression" priority="1121" aboveAverage="0" equalAverage="0" bottom="0" percent="0" rank="0" text="" dxfId="118">
      <formula>$D$1&gt;S4</formula>
    </cfRule>
  </conditionalFormatting>
  <conditionalFormatting sqref="S4">
    <cfRule type="expression" priority="1122" aboveAverage="0" equalAverage="0" bottom="0" percent="0" rank="0" text="" dxfId="119">
      <formula>$D$1&lt;S4</formula>
    </cfRule>
    <cfRule type="expression" priority="1123" aboveAverage="0" equalAverage="0" bottom="0" percent="0" rank="0" text="" dxfId="120">
      <formula>$D$1&gt;S4</formula>
    </cfRule>
  </conditionalFormatting>
  <conditionalFormatting sqref="E6">
    <cfRule type="cellIs" priority="1124" operator="equal" aboveAverage="0" equalAverage="0" bottom="0" percent="0" rank="0" text="" dxfId="121">
      <formula>4</formula>
    </cfRule>
    <cfRule type="cellIs" priority="1125" operator="equal" aboveAverage="0" equalAverage="0" bottom="0" percent="0" rank="0" text="" dxfId="122">
      <formula>3</formula>
    </cfRule>
  </conditionalFormatting>
  <conditionalFormatting sqref="F6:H6">
    <cfRule type="cellIs" priority="1126" operator="equal" aboveAverage="0" equalAverage="0" bottom="0" percent="0" rank="0" text="" dxfId="123">
      <formula>5</formula>
    </cfRule>
    <cfRule type="cellIs" priority="1127" operator="equal" aboveAverage="0" equalAverage="0" bottom="0" percent="0" rank="0" text="" dxfId="124">
      <formula>4</formula>
    </cfRule>
    <cfRule type="cellIs" priority="1128" operator="equal" aboveAverage="0" equalAverage="0" bottom="0" percent="0" rank="0" text="" dxfId="125">
      <formula>3</formula>
    </cfRule>
  </conditionalFormatting>
  <conditionalFormatting sqref="E7">
    <cfRule type="cellIs" priority="1129" operator="equal" aboveAverage="0" equalAverage="0" bottom="0" percent="0" rank="0" text="" dxfId="126">
      <formula>4</formula>
    </cfRule>
    <cfRule type="cellIs" priority="1130" operator="equal" aboveAverage="0" equalAverage="0" bottom="0" percent="0" rank="0" text="" dxfId="127">
      <formula>3</formula>
    </cfRule>
  </conditionalFormatting>
  <conditionalFormatting sqref="F7:H7">
    <cfRule type="cellIs" priority="1131" operator="equal" aboveAverage="0" equalAverage="0" bottom="0" percent="0" rank="0" text="" dxfId="128">
      <formula>5</formula>
    </cfRule>
    <cfRule type="cellIs" priority="1132" operator="equal" aboveAverage="0" equalAverage="0" bottom="0" percent="0" rank="0" text="" dxfId="129">
      <formula>4</formula>
    </cfRule>
    <cfRule type="cellIs" priority="1133" operator="equal" aboveAverage="0" equalAverage="0" bottom="0" percent="0" rank="0" text="" dxfId="130">
      <formula>3</formula>
    </cfRule>
  </conditionalFormatting>
  <conditionalFormatting sqref="E8">
    <cfRule type="cellIs" priority="1134" operator="equal" aboveAverage="0" equalAverage="0" bottom="0" percent="0" rank="0" text="" dxfId="131">
      <formula>4</formula>
    </cfRule>
    <cfRule type="cellIs" priority="1135" operator="equal" aboveAverage="0" equalAverage="0" bottom="0" percent="0" rank="0" text="" dxfId="132">
      <formula>3</formula>
    </cfRule>
  </conditionalFormatting>
  <conditionalFormatting sqref="F8:H8">
    <cfRule type="cellIs" priority="1136" operator="equal" aboveAverage="0" equalAverage="0" bottom="0" percent="0" rank="0" text="" dxfId="133">
      <formula>5</formula>
    </cfRule>
    <cfRule type="cellIs" priority="1137" operator="equal" aboveAverage="0" equalAverage="0" bottom="0" percent="0" rank="0" text="" dxfId="134">
      <formula>4</formula>
    </cfRule>
    <cfRule type="cellIs" priority="1138" operator="equal" aboveAverage="0" equalAverage="0" bottom="0" percent="0" rank="0" text="" dxfId="135">
      <formula>3</formula>
    </cfRule>
  </conditionalFormatting>
  <conditionalFormatting sqref="E9">
    <cfRule type="cellIs" priority="1139" operator="equal" aboveAverage="0" equalAverage="0" bottom="0" percent="0" rank="0" text="" dxfId="136">
      <formula>4</formula>
    </cfRule>
    <cfRule type="cellIs" priority="1140" operator="equal" aboveAverage="0" equalAverage="0" bottom="0" percent="0" rank="0" text="" dxfId="137">
      <formula>3</formula>
    </cfRule>
  </conditionalFormatting>
  <conditionalFormatting sqref="F9:H9">
    <cfRule type="cellIs" priority="1141" operator="equal" aboveAverage="0" equalAverage="0" bottom="0" percent="0" rank="0" text="" dxfId="138">
      <formula>5</formula>
    </cfRule>
    <cfRule type="cellIs" priority="1142" operator="equal" aboveAverage="0" equalAverage="0" bottom="0" percent="0" rank="0" text="" dxfId="139">
      <formula>4</formula>
    </cfRule>
    <cfRule type="cellIs" priority="1143" operator="equal" aboveAverage="0" equalAverage="0" bottom="0" percent="0" rank="0" text="" dxfId="140">
      <formula>3</formula>
    </cfRule>
  </conditionalFormatting>
  <conditionalFormatting sqref="E10">
    <cfRule type="cellIs" priority="1144" operator="equal" aboveAverage="0" equalAverage="0" bottom="0" percent="0" rank="0" text="" dxfId="141">
      <formula>4</formula>
    </cfRule>
    <cfRule type="cellIs" priority="1145" operator="equal" aboveAverage="0" equalAverage="0" bottom="0" percent="0" rank="0" text="" dxfId="142">
      <formula>3</formula>
    </cfRule>
  </conditionalFormatting>
  <conditionalFormatting sqref="F10:H10">
    <cfRule type="cellIs" priority="1146" operator="equal" aboveAverage="0" equalAverage="0" bottom="0" percent="0" rank="0" text="" dxfId="143">
      <formula>5</formula>
    </cfRule>
    <cfRule type="cellIs" priority="1147" operator="equal" aboveAverage="0" equalAverage="0" bottom="0" percent="0" rank="0" text="" dxfId="144">
      <formula>4</formula>
    </cfRule>
    <cfRule type="cellIs" priority="1148" operator="equal" aboveAverage="0" equalAverage="0" bottom="0" percent="0" rank="0" text="" dxfId="145">
      <formula>3</formula>
    </cfRule>
  </conditionalFormatting>
  <conditionalFormatting sqref="E11:E12">
    <cfRule type="cellIs" priority="1149" operator="equal" aboveAverage="0" equalAverage="0" bottom="0" percent="0" rank="0" text="" dxfId="146">
      <formula>4</formula>
    </cfRule>
    <cfRule type="cellIs" priority="1150" operator="equal" aboveAverage="0" equalAverage="0" bottom="0" percent="0" rank="0" text="" dxfId="147">
      <formula>3</formula>
    </cfRule>
  </conditionalFormatting>
  <conditionalFormatting sqref="F11:H12">
    <cfRule type="cellIs" priority="1151" operator="equal" aboveAverage="0" equalAverage="0" bottom="0" percent="0" rank="0" text="" dxfId="148">
      <formula>5</formula>
    </cfRule>
    <cfRule type="cellIs" priority="1152" operator="equal" aboveAverage="0" equalAverage="0" bottom="0" percent="0" rank="0" text="" dxfId="149">
      <formula>4</formula>
    </cfRule>
    <cfRule type="cellIs" priority="1153" operator="equal" aboveAverage="0" equalAverage="0" bottom="0" percent="0" rank="0" text="" dxfId="150">
      <formula>3</formula>
    </cfRule>
  </conditionalFormatting>
  <conditionalFormatting sqref="E18">
    <cfRule type="cellIs" priority="1154" operator="equal" aboveAverage="0" equalAverage="0" bottom="0" percent="0" rank="0" text="" dxfId="151">
      <formula>4</formula>
    </cfRule>
    <cfRule type="cellIs" priority="1155" operator="equal" aboveAverage="0" equalAverage="0" bottom="0" percent="0" rank="0" text="" dxfId="152">
      <formula>3</formula>
    </cfRule>
  </conditionalFormatting>
  <conditionalFormatting sqref="F18:H18">
    <cfRule type="cellIs" priority="1156" operator="equal" aboveAverage="0" equalAverage="0" bottom="0" percent="0" rank="0" text="" dxfId="153">
      <formula>5</formula>
    </cfRule>
    <cfRule type="cellIs" priority="1157" operator="equal" aboveAverage="0" equalAverage="0" bottom="0" percent="0" rank="0" text="" dxfId="154">
      <formula>4</formula>
    </cfRule>
    <cfRule type="cellIs" priority="1158" operator="equal" aboveAverage="0" equalAverage="0" bottom="0" percent="0" rank="0" text="" dxfId="155">
      <formula>3</formula>
    </cfRule>
  </conditionalFormatting>
  <conditionalFormatting sqref="E13">
    <cfRule type="cellIs" priority="1159" operator="equal" aboveAverage="0" equalAverage="0" bottom="0" percent="0" rank="0" text="" dxfId="156">
      <formula>4</formula>
    </cfRule>
    <cfRule type="cellIs" priority="1160" operator="equal" aboveAverage="0" equalAverage="0" bottom="0" percent="0" rank="0" text="" dxfId="157">
      <formula>3</formula>
    </cfRule>
  </conditionalFormatting>
  <conditionalFormatting sqref="F13:H13">
    <cfRule type="cellIs" priority="1161" operator="equal" aboveAverage="0" equalAverage="0" bottom="0" percent="0" rank="0" text="" dxfId="158">
      <formula>5</formula>
    </cfRule>
    <cfRule type="cellIs" priority="1162" operator="equal" aboveAverage="0" equalAverage="0" bottom="0" percent="0" rank="0" text="" dxfId="159">
      <formula>4</formula>
    </cfRule>
    <cfRule type="cellIs" priority="1163" operator="equal" aboveAverage="0" equalAverage="0" bottom="0" percent="0" rank="0" text="" dxfId="160">
      <formula>3</formula>
    </cfRule>
  </conditionalFormatting>
  <conditionalFormatting sqref="E14">
    <cfRule type="cellIs" priority="1164" operator="equal" aboveAverage="0" equalAverage="0" bottom="0" percent="0" rank="0" text="" dxfId="161">
      <formula>4</formula>
    </cfRule>
    <cfRule type="cellIs" priority="1165" operator="equal" aboveAverage="0" equalAverage="0" bottom="0" percent="0" rank="0" text="" dxfId="162">
      <formula>3</formula>
    </cfRule>
  </conditionalFormatting>
  <conditionalFormatting sqref="F14:H14">
    <cfRule type="cellIs" priority="1166" operator="equal" aboveAverage="0" equalAverage="0" bottom="0" percent="0" rank="0" text="" dxfId="163">
      <formula>5</formula>
    </cfRule>
    <cfRule type="cellIs" priority="1167" operator="equal" aboveAverage="0" equalAverage="0" bottom="0" percent="0" rank="0" text="" dxfId="164">
      <formula>4</formula>
    </cfRule>
    <cfRule type="cellIs" priority="1168" operator="equal" aboveAverage="0" equalAverage="0" bottom="0" percent="0" rank="0" text="" dxfId="165">
      <formula>3</formula>
    </cfRule>
  </conditionalFormatting>
  <conditionalFormatting sqref="E15">
    <cfRule type="cellIs" priority="1169" operator="equal" aboveAverage="0" equalAverage="0" bottom="0" percent="0" rank="0" text="" dxfId="166">
      <formula>4</formula>
    </cfRule>
    <cfRule type="cellIs" priority="1170" operator="equal" aboveAverage="0" equalAverage="0" bottom="0" percent="0" rank="0" text="" dxfId="167">
      <formula>3</formula>
    </cfRule>
  </conditionalFormatting>
  <conditionalFormatting sqref="F15:H15">
    <cfRule type="cellIs" priority="1171" operator="equal" aboveAverage="0" equalAverage="0" bottom="0" percent="0" rank="0" text="" dxfId="168">
      <formula>5</formula>
    </cfRule>
    <cfRule type="cellIs" priority="1172" operator="equal" aboveAverage="0" equalAverage="0" bottom="0" percent="0" rank="0" text="" dxfId="169">
      <formula>4</formula>
    </cfRule>
    <cfRule type="cellIs" priority="1173" operator="equal" aboveAverage="0" equalAverage="0" bottom="0" percent="0" rank="0" text="" dxfId="170">
      <formula>3</formula>
    </cfRule>
  </conditionalFormatting>
  <conditionalFormatting sqref="E16:E17">
    <cfRule type="cellIs" priority="1174" operator="equal" aboveAverage="0" equalAverage="0" bottom="0" percent="0" rank="0" text="" dxfId="171">
      <formula>4</formula>
    </cfRule>
    <cfRule type="cellIs" priority="1175" operator="equal" aboveAverage="0" equalAverage="0" bottom="0" percent="0" rank="0" text="" dxfId="172">
      <formula>3</formula>
    </cfRule>
  </conditionalFormatting>
  <conditionalFormatting sqref="F16:H17">
    <cfRule type="cellIs" priority="1176" operator="equal" aboveAverage="0" equalAverage="0" bottom="0" percent="0" rank="0" text="" dxfId="173">
      <formula>5</formula>
    </cfRule>
    <cfRule type="cellIs" priority="1177" operator="equal" aboveAverage="0" equalAverage="0" bottom="0" percent="0" rank="0" text="" dxfId="174">
      <formula>4</formula>
    </cfRule>
    <cfRule type="cellIs" priority="1178" operator="equal" aboveAverage="0" equalAverage="0" bottom="0" percent="0" rank="0" text="" dxfId="175">
      <formula>3</formula>
    </cfRule>
  </conditionalFormatting>
  <conditionalFormatting sqref="E19">
    <cfRule type="cellIs" priority="1179" operator="equal" aboveAverage="0" equalAverage="0" bottom="0" percent="0" rank="0" text="" dxfId="176">
      <formula>4</formula>
    </cfRule>
    <cfRule type="cellIs" priority="1180" operator="equal" aboveAverage="0" equalAverage="0" bottom="0" percent="0" rank="0" text="" dxfId="177">
      <formula>3</formula>
    </cfRule>
  </conditionalFormatting>
  <conditionalFormatting sqref="F19:H19">
    <cfRule type="cellIs" priority="1181" operator="equal" aboveAverage="0" equalAverage="0" bottom="0" percent="0" rank="0" text="" dxfId="178">
      <formula>5</formula>
    </cfRule>
    <cfRule type="cellIs" priority="1182" operator="equal" aboveAverage="0" equalAverage="0" bottom="0" percent="0" rank="0" text="" dxfId="179">
      <formula>4</formula>
    </cfRule>
    <cfRule type="cellIs" priority="1183" operator="equal" aboveAverage="0" equalAverage="0" bottom="0" percent="0" rank="0" text="" dxfId="180">
      <formula>3</formula>
    </cfRule>
  </conditionalFormatting>
  <conditionalFormatting sqref="E37">
    <cfRule type="cellIs" priority="1184" operator="equal" aboveAverage="0" equalAverage="0" bottom="0" percent="0" rank="0" text="" dxfId="181">
      <formula>4</formula>
    </cfRule>
    <cfRule type="cellIs" priority="1185" operator="equal" aboveAverage="0" equalAverage="0" bottom="0" percent="0" rank="0" text="" dxfId="182">
      <formula>3</formula>
    </cfRule>
  </conditionalFormatting>
  <conditionalFormatting sqref="F37:H37">
    <cfRule type="cellIs" priority="1186" operator="equal" aboveAverage="0" equalAverage="0" bottom="0" percent="0" rank="0" text="" dxfId="183">
      <formula>5</formula>
    </cfRule>
    <cfRule type="cellIs" priority="1187" operator="equal" aboveAverage="0" equalAverage="0" bottom="0" percent="0" rank="0" text="" dxfId="184">
      <formula>4</formula>
    </cfRule>
    <cfRule type="cellIs" priority="1188" operator="equal" aboveAverage="0" equalAverage="0" bottom="0" percent="0" rank="0" text="" dxfId="185">
      <formula>3</formula>
    </cfRule>
  </conditionalFormatting>
  <conditionalFormatting sqref="E20:E23">
    <cfRule type="cellIs" priority="1189" operator="equal" aboveAverage="0" equalAverage="0" bottom="0" percent="0" rank="0" text="" dxfId="186">
      <formula>4</formula>
    </cfRule>
    <cfRule type="cellIs" priority="1190" operator="equal" aboveAverage="0" equalAverage="0" bottom="0" percent="0" rank="0" text="" dxfId="187">
      <formula>3</formula>
    </cfRule>
  </conditionalFormatting>
  <conditionalFormatting sqref="F20:H23">
    <cfRule type="cellIs" priority="1191" operator="equal" aboveAverage="0" equalAverage="0" bottom="0" percent="0" rank="0" text="" dxfId="188">
      <formula>5</formula>
    </cfRule>
    <cfRule type="cellIs" priority="1192" operator="equal" aboveAverage="0" equalAverage="0" bottom="0" percent="0" rank="0" text="" dxfId="189">
      <formula>4</formula>
    </cfRule>
    <cfRule type="cellIs" priority="1193" operator="equal" aboveAverage="0" equalAverage="0" bottom="0" percent="0" rank="0" text="" dxfId="190">
      <formula>3</formula>
    </cfRule>
  </conditionalFormatting>
  <conditionalFormatting sqref="E24">
    <cfRule type="cellIs" priority="1194" operator="equal" aboveAverage="0" equalAverage="0" bottom="0" percent="0" rank="0" text="" dxfId="191">
      <formula>4</formula>
    </cfRule>
    <cfRule type="cellIs" priority="1195" operator="equal" aboveAverage="0" equalAverage="0" bottom="0" percent="0" rank="0" text="" dxfId="192">
      <formula>3</formula>
    </cfRule>
  </conditionalFormatting>
  <conditionalFormatting sqref="F24:H24">
    <cfRule type="cellIs" priority="1196" operator="equal" aboveAverage="0" equalAverage="0" bottom="0" percent="0" rank="0" text="" dxfId="193">
      <formula>5</formula>
    </cfRule>
    <cfRule type="cellIs" priority="1197" operator="equal" aboveAverage="0" equalAverage="0" bottom="0" percent="0" rank="0" text="" dxfId="194">
      <formula>4</formula>
    </cfRule>
    <cfRule type="cellIs" priority="1198" operator="equal" aboveAverage="0" equalAverage="0" bottom="0" percent="0" rank="0" text="" dxfId="195">
      <formula>3</formula>
    </cfRule>
  </conditionalFormatting>
  <conditionalFormatting sqref="E26:E36">
    <cfRule type="cellIs" priority="1199" operator="equal" aboveAverage="0" equalAverage="0" bottom="0" percent="0" rank="0" text="" dxfId="196">
      <formula>4</formula>
    </cfRule>
    <cfRule type="cellIs" priority="1200" operator="equal" aboveAverage="0" equalAverage="0" bottom="0" percent="0" rank="0" text="" dxfId="197">
      <formula>3</formula>
    </cfRule>
  </conditionalFormatting>
  <conditionalFormatting sqref="F26:H36">
    <cfRule type="cellIs" priority="1201" operator="equal" aboveAverage="0" equalAverage="0" bottom="0" percent="0" rank="0" text="" dxfId="198">
      <formula>5</formula>
    </cfRule>
    <cfRule type="cellIs" priority="1202" operator="equal" aboveAverage="0" equalAverage="0" bottom="0" percent="0" rank="0" text="" dxfId="199">
      <formula>4</formula>
    </cfRule>
    <cfRule type="cellIs" priority="1203" operator="equal" aboveAverage="0" equalAverage="0" bottom="0" percent="0" rank="0" text="" dxfId="200">
      <formula>3</formula>
    </cfRule>
  </conditionalFormatting>
  <conditionalFormatting sqref="F28:H36">
    <cfRule type="cellIs" priority="1204" operator="equal" aboveAverage="0" equalAverage="0" bottom="0" percent="0" rank="0" text="" dxfId="201">
      <formula>5</formula>
    </cfRule>
    <cfRule type="cellIs" priority="1205" operator="equal" aboveAverage="0" equalAverage="0" bottom="0" percent="0" rank="0" text="" dxfId="202">
      <formula>4</formula>
    </cfRule>
    <cfRule type="cellIs" priority="1206" operator="equal" aboveAverage="0" equalAverage="0" bottom="0" percent="0" rank="0" text="" dxfId="203">
      <formula>3</formula>
    </cfRule>
  </conditionalFormatting>
  <conditionalFormatting sqref="E25">
    <cfRule type="cellIs" priority="1207" operator="equal" aboveAverage="0" equalAverage="0" bottom="0" percent="0" rank="0" text="" dxfId="204">
      <formula>4</formula>
    </cfRule>
    <cfRule type="cellIs" priority="1208" operator="equal" aboveAverage="0" equalAverage="0" bottom="0" percent="0" rank="0" text="" dxfId="205">
      <formula>3</formula>
    </cfRule>
  </conditionalFormatting>
  <conditionalFormatting sqref="F25:H25">
    <cfRule type="cellIs" priority="1209" operator="equal" aboveAverage="0" equalAverage="0" bottom="0" percent="0" rank="0" text="" dxfId="206">
      <formula>5</formula>
    </cfRule>
    <cfRule type="cellIs" priority="1210" operator="equal" aboveAverage="0" equalAverage="0" bottom="0" percent="0" rank="0" text="" dxfId="207">
      <formula>4</formula>
    </cfRule>
    <cfRule type="cellIs" priority="1211" operator="equal" aboveAverage="0" equalAverage="0" bottom="0" percent="0" rank="0" text="" dxfId="208">
      <formula>3</formula>
    </cfRule>
  </conditionalFormatting>
  <conditionalFormatting sqref="P5">
    <cfRule type="expression" priority="1212" aboveAverage="0" equalAverage="0" bottom="0" percent="0" rank="0" text="" dxfId="209">
      <formula>$D$1&lt;P5</formula>
    </cfRule>
    <cfRule type="expression" priority="1213" aboveAverage="0" equalAverage="0" bottom="0" percent="0" rank="0" text="" dxfId="210">
      <formula>$D$1&gt;P5</formula>
    </cfRule>
  </conditionalFormatting>
  <conditionalFormatting sqref="P5">
    <cfRule type="expression" priority="1214" aboveAverage="0" equalAverage="0" bottom="0" percent="0" rank="0" text="" dxfId="211">
      <formula>$D$1&lt;P5</formula>
    </cfRule>
    <cfRule type="expression" priority="1215" aboveAverage="0" equalAverage="0" bottom="0" percent="0" rank="0" text="" dxfId="212">
      <formula>$D$1&gt;P5</formula>
    </cfRule>
  </conditionalFormatting>
  <conditionalFormatting sqref="P5">
    <cfRule type="expression" priority="1216" aboveAverage="0" equalAverage="0" bottom="0" percent="0" rank="0" text="" dxfId="213">
      <formula>$D$1&lt;P5</formula>
    </cfRule>
    <cfRule type="expression" priority="1217" aboveAverage="0" equalAverage="0" bottom="0" percent="0" rank="0" text="" dxfId="214">
      <formula>$D$1&gt;P5</formula>
    </cfRule>
  </conditionalFormatting>
  <conditionalFormatting sqref="P5">
    <cfRule type="expression" priority="1218" aboveAverage="0" equalAverage="0" bottom="0" percent="0" rank="0" text="" dxfId="215">
      <formula>$D$1&lt;P5</formula>
    </cfRule>
    <cfRule type="expression" priority="1219" aboveAverage="0" equalAverage="0" bottom="0" percent="0" rank="0" text="" dxfId="216">
      <formula>$D$1&gt;P5</formula>
    </cfRule>
  </conditionalFormatting>
  <conditionalFormatting sqref="P5">
    <cfRule type="expression" priority="1220" aboveAverage="0" equalAverage="0" bottom="0" percent="0" rank="0" text="" dxfId="217">
      <formula>$D$1&lt;P5</formula>
    </cfRule>
    <cfRule type="expression" priority="1221" aboveAverage="0" equalAverage="0" bottom="0" percent="0" rank="0" text="" dxfId="218">
      <formula>$D$1&gt;P5</formula>
    </cfRule>
  </conditionalFormatting>
  <conditionalFormatting sqref="P4">
    <cfRule type="expression" priority="1222" aboveAverage="0" equalAverage="0" bottom="0" percent="0" rank="0" text="" dxfId="219">
      <formula>$D$1&lt;P4</formula>
    </cfRule>
    <cfRule type="expression" priority="1223" aboveAverage="0" equalAverage="0" bottom="0" percent="0" rank="0" text="" dxfId="220">
      <formula>$D$1&gt;P4</formula>
    </cfRule>
  </conditionalFormatting>
  <conditionalFormatting sqref="P4">
    <cfRule type="expression" priority="1224" aboveAverage="0" equalAverage="0" bottom="0" percent="0" rank="0" text="" dxfId="221">
      <formula>$D$1&lt;P4</formula>
    </cfRule>
    <cfRule type="expression" priority="1225" aboveAverage="0" equalAverage="0" bottom="0" percent="0" rank="0" text="" dxfId="222">
      <formula>$D$1&gt;P4</formula>
    </cfRule>
  </conditionalFormatting>
  <conditionalFormatting sqref="P4">
    <cfRule type="expression" priority="1226" aboveAverage="0" equalAverage="0" bottom="0" percent="0" rank="0" text="" dxfId="223">
      <formula>$D$1&lt;P4</formula>
    </cfRule>
    <cfRule type="expression" priority="1227" aboveAverage="0" equalAverage="0" bottom="0" percent="0" rank="0" text="" dxfId="224">
      <formula>$D$1&gt;P4</formula>
    </cfRule>
  </conditionalFormatting>
  <conditionalFormatting sqref="S4">
    <cfRule type="expression" priority="1228" aboveAverage="0" equalAverage="0" bottom="0" percent="0" rank="0" text="" dxfId="225">
      <formula>$D$1&lt;S4</formula>
    </cfRule>
    <cfRule type="expression" priority="1229" aboveAverage="0" equalAverage="0" bottom="0" percent="0" rank="0" text="" dxfId="226">
      <formula>$D$1&gt;S4</formula>
    </cfRule>
  </conditionalFormatting>
  <conditionalFormatting sqref="S4">
    <cfRule type="expression" priority="1230" aboveAverage="0" equalAverage="0" bottom="0" percent="0" rank="0" text="" dxfId="227">
      <formula>$D$1&lt;S4</formula>
    </cfRule>
    <cfRule type="expression" priority="1231" aboveAverage="0" equalAverage="0" bottom="0" percent="0" rank="0" text="" dxfId="228">
      <formula>$D$1&gt;S4</formula>
    </cfRule>
  </conditionalFormatting>
  <conditionalFormatting sqref="Q3">
    <cfRule type="expression" priority="1232" aboveAverage="0" equalAverage="0" bottom="0" percent="0" rank="0" text="" dxfId="229">
      <formula>$D$1&lt;Q3</formula>
    </cfRule>
    <cfRule type="expression" priority="1233" aboveAverage="0" equalAverage="0" bottom="0" percent="0" rank="0" text="" dxfId="230">
      <formula>$D$1&gt;Q3</formula>
    </cfRule>
  </conditionalFormatting>
  <conditionalFormatting sqref="S4">
    <cfRule type="expression" priority="1234" aboveAverage="0" equalAverage="0" bottom="0" percent="0" rank="0" text="" dxfId="231">
      <formula>$D$1&lt;S4</formula>
    </cfRule>
    <cfRule type="expression" priority="1235" aboveAverage="0" equalAverage="0" bottom="0" percent="0" rank="0" text="" dxfId="232">
      <formula>$D$1&gt;S4</formula>
    </cfRule>
  </conditionalFormatting>
  <conditionalFormatting sqref="S4">
    <cfRule type="expression" priority="1236" aboveAverage="0" equalAverage="0" bottom="0" percent="0" rank="0" text="" dxfId="233">
      <formula>$D$1&lt;S4</formula>
    </cfRule>
    <cfRule type="expression" priority="1237" aboveAverage="0" equalAverage="0" bottom="0" percent="0" rank="0" text="" dxfId="234">
      <formula>$D$1&gt;S4</formula>
    </cfRule>
  </conditionalFormatting>
  <conditionalFormatting sqref="S4">
    <cfRule type="expression" priority="1238" aboveAverage="0" equalAverage="0" bottom="0" percent="0" rank="0" text="" dxfId="235">
      <formula>$D$1&lt;S4</formula>
    </cfRule>
    <cfRule type="expression" priority="1239" aboveAverage="0" equalAverage="0" bottom="0" percent="0" rank="0" text="" dxfId="236">
      <formula>$D$1&gt;S4</formula>
    </cfRule>
  </conditionalFormatting>
  <conditionalFormatting sqref="S4">
    <cfRule type="expression" priority="1240" aboveAverage="0" equalAverage="0" bottom="0" percent="0" rank="0" text="" dxfId="237">
      <formula>$D$1&lt;S4</formula>
    </cfRule>
    <cfRule type="expression" priority="1241" aboveAverage="0" equalAverage="0" bottom="0" percent="0" rank="0" text="" dxfId="238">
      <formula>$D$1&gt;S4</formula>
    </cfRule>
  </conditionalFormatting>
  <conditionalFormatting sqref="T5">
    <cfRule type="cellIs" priority="1242" operator="equal" aboveAverage="0" equalAverage="0" bottom="0" percent="0" rank="0" text="" dxfId="239">
      <formula>5</formula>
    </cfRule>
    <cfRule type="cellIs" priority="1243" operator="equal" aboveAverage="0" equalAverage="0" bottom="0" percent="0" rank="0" text="" dxfId="240">
      <formula>4</formula>
    </cfRule>
    <cfRule type="cellIs" priority="1244" operator="equal" aboveAverage="0" equalAverage="0" bottom="0" percent="0" rank="0" text="" dxfId="241">
      <formula>3</formula>
    </cfRule>
  </conditionalFormatting>
  <conditionalFormatting sqref="T4">
    <cfRule type="expression" priority="1245" aboveAverage="0" equalAverage="0" bottom="0" percent="0" rank="0" text="" dxfId="242">
      <formula>$D$1&lt;T4</formula>
    </cfRule>
    <cfRule type="expression" priority="1246" aboveAverage="0" equalAverage="0" bottom="0" percent="0" rank="0" text="" dxfId="243">
      <formula>$D$1&gt;T4</formula>
    </cfRule>
  </conditionalFormatting>
  <conditionalFormatting sqref="T5">
    <cfRule type="expression" priority="1247" aboveAverage="0" equalAverage="0" bottom="0" percent="0" rank="0" text="" dxfId="244">
      <formula>$D$1&lt;T5</formula>
    </cfRule>
    <cfRule type="expression" priority="1248" aboveAverage="0" equalAverage="0" bottom="0" percent="0" rank="0" text="" dxfId="245">
      <formula>$D$1&gt;T5</formula>
    </cfRule>
  </conditionalFormatting>
  <conditionalFormatting sqref="P3">
    <cfRule type="expression" priority="1249" aboveAverage="0" equalAverage="0" bottom="0" percent="0" rank="0" text="" dxfId="246">
      <formula>$D$1&lt;P3</formula>
    </cfRule>
    <cfRule type="expression" priority="1250" aboveAverage="0" equalAverage="0" bottom="0" percent="0" rank="0" text="" dxfId="247">
      <formula>$D$1&gt;P3</formula>
    </cfRule>
  </conditionalFormatting>
  <conditionalFormatting sqref="P3">
    <cfRule type="expression" priority="1251" aboveAverage="0" equalAverage="0" bottom="0" percent="0" rank="0" text="" dxfId="248">
      <formula>$D$1&lt;P3</formula>
    </cfRule>
    <cfRule type="expression" priority="1252" aboveAverage="0" equalAverage="0" bottom="0" percent="0" rank="0" text="" dxfId="249">
      <formula>$D$1&gt;P3</formula>
    </cfRule>
  </conditionalFormatting>
  <conditionalFormatting sqref="Q3">
    <cfRule type="expression" priority="1253" aboveAverage="0" equalAverage="0" bottom="0" percent="0" rank="0" text="" dxfId="250">
      <formula>$D$1&lt;Q3</formula>
    </cfRule>
    <cfRule type="expression" priority="1254" aboveAverage="0" equalAverage="0" bottom="0" percent="0" rank="0" text="" dxfId="251">
      <formula>$D$1&gt;Q3</formula>
    </cfRule>
  </conditionalFormatting>
  <conditionalFormatting sqref="Q4">
    <cfRule type="expression" priority="1255" aboveAverage="0" equalAverage="0" bottom="0" percent="0" rank="0" text="" dxfId="252">
      <formula>$D$1&lt;Q4</formula>
    </cfRule>
    <cfRule type="expression" priority="1256" aboveAverage="0" equalAverage="0" bottom="0" percent="0" rank="0" text="" dxfId="253">
      <formula>$D$1&gt;Q4</formula>
    </cfRule>
  </conditionalFormatting>
  <conditionalFormatting sqref="Q4">
    <cfRule type="expression" priority="1257" aboveAverage="0" equalAverage="0" bottom="0" percent="0" rank="0" text="" dxfId="254">
      <formula>$D$1&lt;Q4</formula>
    </cfRule>
    <cfRule type="expression" priority="1258" aboveAverage="0" equalAverage="0" bottom="0" percent="0" rank="0" text="" dxfId="255">
      <formula>$D$1&gt;Q4</formula>
    </cfRule>
  </conditionalFormatting>
  <conditionalFormatting sqref="Q4">
    <cfRule type="expression" priority="1259" aboveAverage="0" equalAverage="0" bottom="0" percent="0" rank="0" text="" dxfId="256">
      <formula>$D$1&lt;Q4</formula>
    </cfRule>
    <cfRule type="expression" priority="1260" aboveAverage="0" equalAverage="0" bottom="0" percent="0" rank="0" text="" dxfId="257">
      <formula>$D$1&gt;Q4</formula>
    </cfRule>
  </conditionalFormatting>
  <conditionalFormatting sqref="P4">
    <cfRule type="expression" priority="1261" aboveAverage="0" equalAverage="0" bottom="0" percent="0" rank="0" text="" dxfId="258">
      <formula>$D$1&lt;P4</formula>
    </cfRule>
    <cfRule type="expression" priority="1262" aboveAverage="0" equalAverage="0" bottom="0" percent="0" rank="0" text="" dxfId="259">
      <formula>$D$1&gt;P4</formula>
    </cfRule>
  </conditionalFormatting>
  <conditionalFormatting sqref="Q3">
    <cfRule type="expression" priority="1263" aboveAverage="0" equalAverage="0" bottom="0" percent="0" rank="0" text="" dxfId="260">
      <formula>$D$1&lt;Q3</formula>
    </cfRule>
    <cfRule type="expression" priority="1264" aboveAverage="0" equalAverage="0" bottom="0" percent="0" rank="0" text="" dxfId="261">
      <formula>$D$1&gt;Q3</formula>
    </cfRule>
  </conditionalFormatting>
  <conditionalFormatting sqref="Q4">
    <cfRule type="expression" priority="1265" aboveAverage="0" equalAverage="0" bottom="0" percent="0" rank="0" text="" dxfId="262">
      <formula>$D$1&lt;Q4</formula>
    </cfRule>
    <cfRule type="expression" priority="1266" aboveAverage="0" equalAverage="0" bottom="0" percent="0" rank="0" text="" dxfId="263">
      <formula>$D$1&gt;Q4</formula>
    </cfRule>
  </conditionalFormatting>
  <conditionalFormatting sqref="Q4">
    <cfRule type="expression" priority="1267" aboveAverage="0" equalAverage="0" bottom="0" percent="0" rank="0" text="" dxfId="264">
      <formula>$D$1&lt;Q4</formula>
    </cfRule>
    <cfRule type="expression" priority="1268" aboveAverage="0" equalAverage="0" bottom="0" percent="0" rank="0" text="" dxfId="265">
      <formula>$D$1&gt;Q4</formula>
    </cfRule>
  </conditionalFormatting>
  <conditionalFormatting sqref="Q4">
    <cfRule type="expression" priority="1269" aboveAverage="0" equalAverage="0" bottom="0" percent="0" rank="0" text="" dxfId="266">
      <formula>$D$1&lt;Q4</formula>
    </cfRule>
    <cfRule type="expression" priority="1270" aboveAverage="0" equalAverage="0" bottom="0" percent="0" rank="0" text="" dxfId="267">
      <formula>$D$1&gt;Q4</formula>
    </cfRule>
  </conditionalFormatting>
  <conditionalFormatting sqref="Q4">
    <cfRule type="expression" priority="1271" aboveAverage="0" equalAverage="0" bottom="0" percent="0" rank="0" text="" dxfId="268">
      <formula>$D$1&lt;Q4</formula>
    </cfRule>
    <cfRule type="expression" priority="1272" aboveAverage="0" equalAverage="0" bottom="0" percent="0" rank="0" text="" dxfId="269">
      <formula>$D$1&gt;Q4</formula>
    </cfRule>
  </conditionalFormatting>
  <conditionalFormatting sqref="Q4">
    <cfRule type="expression" priority="1273" aboveAverage="0" equalAverage="0" bottom="0" percent="0" rank="0" text="" dxfId="270">
      <formula>$D$1&lt;Q4</formula>
    </cfRule>
    <cfRule type="expression" priority="1274" aboveAverage="0" equalAverage="0" bottom="0" percent="0" rank="0" text="" dxfId="271">
      <formula>$D$1&gt;Q4</formula>
    </cfRule>
  </conditionalFormatting>
  <conditionalFormatting sqref="Q4">
    <cfRule type="expression" priority="1275" aboveAverage="0" equalAverage="0" bottom="0" percent="0" rank="0" text="" dxfId="272">
      <formula>$D$1&lt;Q4</formula>
    </cfRule>
    <cfRule type="expression" priority="1276" aboveAverage="0" equalAverage="0" bottom="0" percent="0" rank="0" text="" dxfId="273">
      <formula>$D$1&gt;Q4</formula>
    </cfRule>
  </conditionalFormatting>
  <conditionalFormatting sqref="Q4">
    <cfRule type="expression" priority="1277" aboveAverage="0" equalAverage="0" bottom="0" percent="0" rank="0" text="" dxfId="274">
      <formula>$D$1&lt;Q4</formula>
    </cfRule>
    <cfRule type="expression" priority="1278" aboveAverage="0" equalAverage="0" bottom="0" percent="0" rank="0" text="" dxfId="275">
      <formula>$D$1&gt;Q4</formula>
    </cfRule>
  </conditionalFormatting>
  <conditionalFormatting sqref="Q4">
    <cfRule type="expression" priority="1279" aboveAverage="0" equalAverage="0" bottom="0" percent="0" rank="0" text="" dxfId="276">
      <formula>$D$1&lt;Q4</formula>
    </cfRule>
    <cfRule type="expression" priority="1280" aboveAverage="0" equalAverage="0" bottom="0" percent="0" rank="0" text="" dxfId="277">
      <formula>$D$1&gt;Q4</formula>
    </cfRule>
  </conditionalFormatting>
  <conditionalFormatting sqref="Q4">
    <cfRule type="expression" priority="1281" aboveAverage="0" equalAverage="0" bottom="0" percent="0" rank="0" text="" dxfId="278">
      <formula>$D$1&lt;Q4</formula>
    </cfRule>
    <cfRule type="expression" priority="1282" aboveAverage="0" equalAverage="0" bottom="0" percent="0" rank="0" text="" dxfId="279">
      <formula>$D$1&gt;Q4</formula>
    </cfRule>
  </conditionalFormatting>
  <conditionalFormatting sqref="Q4">
    <cfRule type="expression" priority="1283" aboveAverage="0" equalAverage="0" bottom="0" percent="0" rank="0" text="" dxfId="280">
      <formula>$D$1&lt;Q4</formula>
    </cfRule>
    <cfRule type="expression" priority="1284" aboveAverage="0" equalAverage="0" bottom="0" percent="0" rank="0" text="" dxfId="281">
      <formula>$D$1&gt;Q4</formula>
    </cfRule>
  </conditionalFormatting>
  <conditionalFormatting sqref="Q4">
    <cfRule type="expression" priority="1285" aboveAverage="0" equalAverage="0" bottom="0" percent="0" rank="0" text="" dxfId="282">
      <formula>$D$1&lt;Q4</formula>
    </cfRule>
    <cfRule type="expression" priority="1286" aboveAverage="0" equalAverage="0" bottom="0" percent="0" rank="0" text="" dxfId="283">
      <formula>$D$1&gt;Q4</formula>
    </cfRule>
  </conditionalFormatting>
  <conditionalFormatting sqref="Q4">
    <cfRule type="expression" priority="1287" aboveAverage="0" equalAverage="0" bottom="0" percent="0" rank="0" text="" dxfId="284">
      <formula>$D$1&lt;Q4</formula>
    </cfRule>
    <cfRule type="expression" priority="1288" aboveAverage="0" equalAverage="0" bottom="0" percent="0" rank="0" text="" dxfId="285">
      <formula>$D$1&gt;Q4</formula>
    </cfRule>
  </conditionalFormatting>
  <conditionalFormatting sqref="Q4">
    <cfRule type="expression" priority="1289" aboveAverage="0" equalAverage="0" bottom="0" percent="0" rank="0" text="" dxfId="286">
      <formula>$D$1&lt;Q4</formula>
    </cfRule>
    <cfRule type="expression" priority="1290" aboveAverage="0" equalAverage="0" bottom="0" percent="0" rank="0" text="" dxfId="287">
      <formula>$D$1&gt;Q4</formula>
    </cfRule>
  </conditionalFormatting>
  <conditionalFormatting sqref="R4">
    <cfRule type="expression" priority="1291" aboveAverage="0" equalAverage="0" bottom="0" percent="0" rank="0" text="" dxfId="288">
      <formula>$D$1&lt;R4</formula>
    </cfRule>
    <cfRule type="expression" priority="1292" aboveAverage="0" equalAverage="0" bottom="0" percent="0" rank="0" text="" dxfId="289">
      <formula>$D$1&gt;R4</formula>
    </cfRule>
  </conditionalFormatting>
  <conditionalFormatting sqref="Q4">
    <cfRule type="expression" priority="1293" aboveAverage="0" equalAverage="0" bottom="0" percent="0" rank="0" text="" dxfId="290">
      <formula>$D$1&lt;Q4</formula>
    </cfRule>
    <cfRule type="expression" priority="1294" aboveAverage="0" equalAverage="0" bottom="0" percent="0" rank="0" text="" dxfId="291">
      <formula>$D$1&gt;Q4</formula>
    </cfRule>
  </conditionalFormatting>
  <conditionalFormatting sqref="Q4">
    <cfRule type="expression" priority="1295" aboveAverage="0" equalAverage="0" bottom="0" percent="0" rank="0" text="" dxfId="292">
      <formula>$D$1&lt;Q4</formula>
    </cfRule>
    <cfRule type="expression" priority="1296" aboveAverage="0" equalAverage="0" bottom="0" percent="0" rank="0" text="" dxfId="293">
      <formula>$D$1&gt;Q4</formula>
    </cfRule>
  </conditionalFormatting>
  <conditionalFormatting sqref="Q4">
    <cfRule type="expression" priority="1297" aboveAverage="0" equalAverage="0" bottom="0" percent="0" rank="0" text="" dxfId="294">
      <formula>$D$1&lt;Q4</formula>
    </cfRule>
    <cfRule type="expression" priority="1298" aboveAverage="0" equalAverage="0" bottom="0" percent="0" rank="0" text="" dxfId="295">
      <formula>$D$1&gt;Q4</formula>
    </cfRule>
  </conditionalFormatting>
  <conditionalFormatting sqref="Q4">
    <cfRule type="expression" priority="1299" aboveAverage="0" equalAverage="0" bottom="0" percent="0" rank="0" text="" dxfId="296">
      <formula>$D$1&lt;Q4</formula>
    </cfRule>
    <cfRule type="expression" priority="1300" aboveAverage="0" equalAverage="0" bottom="0" percent="0" rank="0" text="" dxfId="297">
      <formula>$D$1&gt;Q4</formula>
    </cfRule>
  </conditionalFormatting>
  <conditionalFormatting sqref="Q4">
    <cfRule type="expression" priority="1301" aboveAverage="0" equalAverage="0" bottom="0" percent="0" rank="0" text="" dxfId="298">
      <formula>$D$1&lt;Q4</formula>
    </cfRule>
    <cfRule type="expression" priority="1302" aboveAverage="0" equalAverage="0" bottom="0" percent="0" rank="0" text="" dxfId="299">
      <formula>$D$1&gt;Q4</formula>
    </cfRule>
  </conditionalFormatting>
  <conditionalFormatting sqref="R4">
    <cfRule type="expression" priority="1303" aboveAverage="0" equalAverage="0" bottom="0" percent="0" rank="0" text="" dxfId="300">
      <formula>$D$1&lt;R4</formula>
    </cfRule>
    <cfRule type="expression" priority="1304" aboveAverage="0" equalAverage="0" bottom="0" percent="0" rank="0" text="" dxfId="301">
      <formula>$D$1&gt;R4</formula>
    </cfRule>
  </conditionalFormatting>
  <conditionalFormatting sqref="R4">
    <cfRule type="expression" priority="1305" aboveAverage="0" equalAverage="0" bottom="0" percent="0" rank="0" text="" dxfId="302">
      <formula>$D$1&lt;R4</formula>
    </cfRule>
    <cfRule type="expression" priority="1306" aboveAverage="0" equalAverage="0" bottom="0" percent="0" rank="0" text="" dxfId="303">
      <formula>$D$1&gt;R4</formula>
    </cfRule>
  </conditionalFormatting>
  <conditionalFormatting sqref="R4">
    <cfRule type="expression" priority="1307" aboveAverage="0" equalAverage="0" bottom="0" percent="0" rank="0" text="" dxfId="304">
      <formula>$D$1&lt;R4</formula>
    </cfRule>
    <cfRule type="expression" priority="1308" aboveAverage="0" equalAverage="0" bottom="0" percent="0" rank="0" text="" dxfId="305">
      <formula>$D$1&gt;R4</formula>
    </cfRule>
  </conditionalFormatting>
  <conditionalFormatting sqref="R4">
    <cfRule type="expression" priority="1309" aboveAverage="0" equalAverage="0" bottom="0" percent="0" rank="0" text="" dxfId="306">
      <formula>$D$1&lt;R4</formula>
    </cfRule>
    <cfRule type="expression" priority="1310" aboveAverage="0" equalAverage="0" bottom="0" percent="0" rank="0" text="" dxfId="307">
      <formula>$D$1&gt;R4</formula>
    </cfRule>
  </conditionalFormatting>
  <conditionalFormatting sqref="R4">
    <cfRule type="expression" priority="1311" aboveAverage="0" equalAverage="0" bottom="0" percent="0" rank="0" text="" dxfId="308">
      <formula>$D$1&lt;R4</formula>
    </cfRule>
    <cfRule type="expression" priority="1312" aboveAverage="0" equalAverage="0" bottom="0" percent="0" rank="0" text="" dxfId="309">
      <formula>$D$1&gt;R4</formula>
    </cfRule>
  </conditionalFormatting>
  <conditionalFormatting sqref="R4">
    <cfRule type="expression" priority="1313" aboveAverage="0" equalAverage="0" bottom="0" percent="0" rank="0" text="" dxfId="310">
      <formula>$D$1&lt;R4</formula>
    </cfRule>
    <cfRule type="expression" priority="1314" aboveAverage="0" equalAverage="0" bottom="0" percent="0" rank="0" text="" dxfId="311">
      <formula>$D$1&gt;R4</formula>
    </cfRule>
  </conditionalFormatting>
  <conditionalFormatting sqref="R4">
    <cfRule type="expression" priority="1315" aboveAverage="0" equalAverage="0" bottom="0" percent="0" rank="0" text="" dxfId="312">
      <formula>$D$1&lt;R4</formula>
    </cfRule>
    <cfRule type="expression" priority="1316" aboveAverage="0" equalAverage="0" bottom="0" percent="0" rank="0" text="" dxfId="313">
      <formula>$D$1&gt;R4</formula>
    </cfRule>
  </conditionalFormatting>
  <conditionalFormatting sqref="R4">
    <cfRule type="expression" priority="1317" aboveAverage="0" equalAverage="0" bottom="0" percent="0" rank="0" text="" dxfId="314">
      <formula>$D$1&lt;R4</formula>
    </cfRule>
    <cfRule type="expression" priority="1318" aboveAverage="0" equalAverage="0" bottom="0" percent="0" rank="0" text="" dxfId="315">
      <formula>$D$1&gt;R4</formula>
    </cfRule>
  </conditionalFormatting>
  <conditionalFormatting sqref="R4">
    <cfRule type="expression" priority="1319" aboveAverage="0" equalAverage="0" bottom="0" percent="0" rank="0" text="" dxfId="316">
      <formula>$D$1&lt;R4</formula>
    </cfRule>
    <cfRule type="expression" priority="1320" aboveAverage="0" equalAverage="0" bottom="0" percent="0" rank="0" text="" dxfId="317">
      <formula>$D$1&gt;R4</formula>
    </cfRule>
  </conditionalFormatting>
  <conditionalFormatting sqref="R4">
    <cfRule type="expression" priority="1321" aboveAverage="0" equalAverage="0" bottom="0" percent="0" rank="0" text="" dxfId="318">
      <formula>$D$1&lt;R4</formula>
    </cfRule>
    <cfRule type="expression" priority="1322" aboveAverage="0" equalAverage="0" bottom="0" percent="0" rank="0" text="" dxfId="319">
      <formula>$D$1&gt;R4</formula>
    </cfRule>
  </conditionalFormatting>
  <conditionalFormatting sqref="R4">
    <cfRule type="expression" priority="1323" aboveAverage="0" equalAverage="0" bottom="0" percent="0" rank="0" text="" dxfId="320">
      <formula>$D$1&lt;R4</formula>
    </cfRule>
    <cfRule type="expression" priority="1324" aboveAverage="0" equalAverage="0" bottom="0" percent="0" rank="0" text="" dxfId="321">
      <formula>$D$1&gt;R4</formula>
    </cfRule>
  </conditionalFormatting>
  <conditionalFormatting sqref="R4">
    <cfRule type="expression" priority="1325" aboveAverage="0" equalAverage="0" bottom="0" percent="0" rank="0" text="" dxfId="322">
      <formula>$D$1&lt;R4</formula>
    </cfRule>
    <cfRule type="expression" priority="1326" aboveAverage="0" equalAverage="0" bottom="0" percent="0" rank="0" text="" dxfId="323">
      <formula>$D$1&gt;R4</formula>
    </cfRule>
  </conditionalFormatting>
  <conditionalFormatting sqref="R4">
    <cfRule type="expression" priority="1327" aboveAverage="0" equalAverage="0" bottom="0" percent="0" rank="0" text="" dxfId="324">
      <formula>$D$1&lt;R4</formula>
    </cfRule>
    <cfRule type="expression" priority="1328" aboveAverage="0" equalAverage="0" bottom="0" percent="0" rank="0" text="" dxfId="325">
      <formula>$D$1&gt;R4</formula>
    </cfRule>
  </conditionalFormatting>
  <conditionalFormatting sqref="R4">
    <cfRule type="expression" priority="1329" aboveAverage="0" equalAverage="0" bottom="0" percent="0" rank="0" text="" dxfId="326">
      <formula>$D$1&lt;R4</formula>
    </cfRule>
    <cfRule type="expression" priority="1330" aboveAverage="0" equalAverage="0" bottom="0" percent="0" rank="0" text="" dxfId="327">
      <formula>$D$1&gt;R4</formula>
    </cfRule>
  </conditionalFormatting>
  <conditionalFormatting sqref="T5">
    <cfRule type="cellIs" priority="1331" operator="equal" aboveAverage="0" equalAverage="0" bottom="0" percent="0" rank="0" text="" dxfId="328">
      <formula>5</formula>
    </cfRule>
    <cfRule type="cellIs" priority="1332" operator="equal" aboveAverage="0" equalAverage="0" bottom="0" percent="0" rank="0" text="" dxfId="329">
      <formula>4</formula>
    </cfRule>
    <cfRule type="cellIs" priority="1333" operator="equal" aboveAverage="0" equalAverage="0" bottom="0" percent="0" rank="0" text="" dxfId="330">
      <formula>3</formula>
    </cfRule>
  </conditionalFormatting>
  <conditionalFormatting sqref="R4">
    <cfRule type="expression" priority="1334" aboveAverage="0" equalAverage="0" bottom="0" percent="0" rank="0" text="" dxfId="331">
      <formula>$D$1&lt;R4</formula>
    </cfRule>
    <cfRule type="expression" priority="1335" aboveAverage="0" equalAverage="0" bottom="0" percent="0" rank="0" text="" dxfId="332">
      <formula>$D$1&gt;R4</formula>
    </cfRule>
  </conditionalFormatting>
  <conditionalFormatting sqref="T5">
    <cfRule type="expression" priority="1336" aboveAverage="0" equalAverage="0" bottom="0" percent="0" rank="0" text="" dxfId="333">
      <formula>$D$1&lt;T5</formula>
    </cfRule>
    <cfRule type="expression" priority="1337" aboveAverage="0" equalAverage="0" bottom="0" percent="0" rank="0" text="" dxfId="334">
      <formula>$D$1&gt;T5</formula>
    </cfRule>
  </conditionalFormatting>
  <conditionalFormatting sqref="T5">
    <cfRule type="expression" priority="1338" aboveAverage="0" equalAverage="0" bottom="0" percent="0" rank="0" text="" dxfId="335">
      <formula>$D$1&lt;T5</formula>
    </cfRule>
    <cfRule type="expression" priority="1339" aboveAverage="0" equalAverage="0" bottom="0" percent="0" rank="0" text="" dxfId="336">
      <formula>$D$1&gt;T5</formula>
    </cfRule>
  </conditionalFormatting>
  <conditionalFormatting sqref="T5">
    <cfRule type="expression" priority="1340" aboveAverage="0" equalAverage="0" bottom="0" percent="0" rank="0" text="" dxfId="337">
      <formula>$D$1&lt;T5</formula>
    </cfRule>
    <cfRule type="expression" priority="1341" aboveAverage="0" equalAverage="0" bottom="0" percent="0" rank="0" text="" dxfId="338">
      <formula>$D$1&gt;T5</formula>
    </cfRule>
  </conditionalFormatting>
  <conditionalFormatting sqref="T4">
    <cfRule type="expression" priority="1342" aboveAverage="0" equalAverage="0" bottom="0" percent="0" rank="0" text="" dxfId="339">
      <formula>$D$1&lt;T4</formula>
    </cfRule>
    <cfRule type="expression" priority="1343" aboveAverage="0" equalAverage="0" bottom="0" percent="0" rank="0" text="" dxfId="340">
      <formula>$D$1&gt;T4</formula>
    </cfRule>
  </conditionalFormatting>
  <conditionalFormatting sqref="Q5">
    <cfRule type="expression" priority="1344" aboveAverage="0" equalAverage="0" bottom="0" percent="0" rank="0" text="" dxfId="341">
      <formula>$D$1&lt;Q5</formula>
    </cfRule>
    <cfRule type="expression" priority="1345" aboveAverage="0" equalAverage="0" bottom="0" percent="0" rank="0" text="" dxfId="342">
      <formula>$D$1&gt;Q5</formula>
    </cfRule>
  </conditionalFormatting>
  <conditionalFormatting sqref="Q5">
    <cfRule type="expression" priority="1346" aboveAverage="0" equalAverage="0" bottom="0" percent="0" rank="0" text="" dxfId="343">
      <formula>$D$1&lt;Q5</formula>
    </cfRule>
    <cfRule type="expression" priority="1347" aboveAverage="0" equalAverage="0" bottom="0" percent="0" rank="0" text="" dxfId="344">
      <formula>$D$1&gt;Q5</formula>
    </cfRule>
  </conditionalFormatting>
  <conditionalFormatting sqref="Q5">
    <cfRule type="expression" priority="1348" aboveAverage="0" equalAverage="0" bottom="0" percent="0" rank="0" text="" dxfId="345">
      <formula>$D$1&lt;Q5</formula>
    </cfRule>
    <cfRule type="expression" priority="1349" aboveAverage="0" equalAverage="0" bottom="0" percent="0" rank="0" text="" dxfId="346">
      <formula>$D$1&gt;Q5</formula>
    </cfRule>
  </conditionalFormatting>
  <conditionalFormatting sqref="Q5">
    <cfRule type="expression" priority="1350" aboveAverage="0" equalAverage="0" bottom="0" percent="0" rank="0" text="" dxfId="347">
      <formula>$D$1&lt;Q5</formula>
    </cfRule>
    <cfRule type="expression" priority="1351" aboveAverage="0" equalAverage="0" bottom="0" percent="0" rank="0" text="" dxfId="348">
      <formula>$D$1&gt;Q5</formula>
    </cfRule>
  </conditionalFormatting>
  <conditionalFormatting sqref="Q5">
    <cfRule type="expression" priority="1352" aboveAverage="0" equalAverage="0" bottom="0" percent="0" rank="0" text="" dxfId="349">
      <formula>$D$1&lt;Q5</formula>
    </cfRule>
    <cfRule type="expression" priority="1353" aboveAverage="0" equalAverage="0" bottom="0" percent="0" rank="0" text="" dxfId="350">
      <formula>$D$1&gt;Q5</formula>
    </cfRule>
  </conditionalFormatting>
  <conditionalFormatting sqref="Q5">
    <cfRule type="expression" priority="1354" aboveAverage="0" equalAverage="0" bottom="0" percent="0" rank="0" text="" dxfId="351">
      <formula>$D$1&lt;Q5</formula>
    </cfRule>
    <cfRule type="expression" priority="1355" aboveAverage="0" equalAverage="0" bottom="0" percent="0" rank="0" text="" dxfId="352">
      <formula>$D$1&gt;Q5</formula>
    </cfRule>
  </conditionalFormatting>
  <conditionalFormatting sqref="R5">
    <cfRule type="cellIs" priority="1356" operator="equal" aboveAverage="0" equalAverage="0" bottom="0" percent="0" rank="0" text="" dxfId="353">
      <formula>5</formula>
    </cfRule>
    <cfRule type="cellIs" priority="1357" operator="equal" aboveAverage="0" equalAverage="0" bottom="0" percent="0" rank="0" text="" dxfId="354">
      <formula>4</formula>
    </cfRule>
    <cfRule type="cellIs" priority="1358" operator="equal" aboveAverage="0" equalAverage="0" bottom="0" percent="0" rank="0" text="" dxfId="355">
      <formula>3</formula>
    </cfRule>
  </conditionalFormatting>
  <conditionalFormatting sqref="P4">
    <cfRule type="expression" priority="1359" aboveAverage="0" equalAverage="0" bottom="0" percent="0" rank="0" text="" dxfId="356">
      <formula>$D$1&lt;P4</formula>
    </cfRule>
    <cfRule type="expression" priority="1360" aboveAverage="0" equalAverage="0" bottom="0" percent="0" rank="0" text="" dxfId="357">
      <formula>$D$1&gt;P4</formula>
    </cfRule>
  </conditionalFormatting>
  <conditionalFormatting sqref="P4">
    <cfRule type="expression" priority="1361" aboveAverage="0" equalAverage="0" bottom="0" percent="0" rank="0" text="" dxfId="358">
      <formula>$D$1&lt;P4</formula>
    </cfRule>
    <cfRule type="expression" priority="1362" aboveAverage="0" equalAverage="0" bottom="0" percent="0" rank="0" text="" dxfId="359">
      <formula>$D$1&gt;P4</formula>
    </cfRule>
  </conditionalFormatting>
  <conditionalFormatting sqref="P4">
    <cfRule type="expression" priority="1363" aboveAverage="0" equalAverage="0" bottom="0" percent="0" rank="0" text="" dxfId="360">
      <formula>$D$1&lt;P4</formula>
    </cfRule>
    <cfRule type="expression" priority="1364" aboveAverage="0" equalAverage="0" bottom="0" percent="0" rank="0" text="" dxfId="361">
      <formula>$D$1&gt;P4</formula>
    </cfRule>
  </conditionalFormatting>
  <conditionalFormatting sqref="P4">
    <cfRule type="expression" priority="1365" aboveAverage="0" equalAverage="0" bottom="0" percent="0" rank="0" text="" dxfId="362">
      <formula>$D$1&lt;P4</formula>
    </cfRule>
    <cfRule type="expression" priority="1366" aboveAverage="0" equalAverage="0" bottom="0" percent="0" rank="0" text="" dxfId="363">
      <formula>$D$1&gt;P4</formula>
    </cfRule>
  </conditionalFormatting>
  <conditionalFormatting sqref="P4">
    <cfRule type="expression" priority="1367" aboveAverage="0" equalAverage="0" bottom="0" percent="0" rank="0" text="" dxfId="364">
      <formula>$D$1&lt;P4</formula>
    </cfRule>
    <cfRule type="expression" priority="1368" aboveAverage="0" equalAverage="0" bottom="0" percent="0" rank="0" text="" dxfId="365">
      <formula>$D$1&gt;P4</formula>
    </cfRule>
  </conditionalFormatting>
  <conditionalFormatting sqref="P4">
    <cfRule type="expression" priority="1369" aboveAverage="0" equalAverage="0" bottom="0" percent="0" rank="0" text="" dxfId="366">
      <formula>$D$1&lt;P4</formula>
    </cfRule>
    <cfRule type="expression" priority="1370" aboveAverage="0" equalAverage="0" bottom="0" percent="0" rank="0" text="" dxfId="367">
      <formula>$D$1&gt;P4</formula>
    </cfRule>
  </conditionalFormatting>
  <conditionalFormatting sqref="P4">
    <cfRule type="expression" priority="1371" aboveAverage="0" equalAverage="0" bottom="0" percent="0" rank="0" text="" dxfId="368">
      <formula>$D$1&lt;P4</formula>
    </cfRule>
    <cfRule type="expression" priority="1372" aboveAverage="0" equalAverage="0" bottom="0" percent="0" rank="0" text="" dxfId="369">
      <formula>$D$1&gt;P4</formula>
    </cfRule>
  </conditionalFormatting>
  <conditionalFormatting sqref="P4">
    <cfRule type="expression" priority="1373" aboveAverage="0" equalAverage="0" bottom="0" percent="0" rank="0" text="" dxfId="370">
      <formula>$D$1&lt;P4</formula>
    </cfRule>
    <cfRule type="expression" priority="1374" aboveAverage="0" equalAverage="0" bottom="0" percent="0" rank="0" text="" dxfId="371">
      <formula>$D$1&gt;P4</formula>
    </cfRule>
  </conditionalFormatting>
  <conditionalFormatting sqref="P4">
    <cfRule type="expression" priority="1375" aboveAverage="0" equalAverage="0" bottom="0" percent="0" rank="0" text="" dxfId="372">
      <formula>$D$1&lt;P4</formula>
    </cfRule>
    <cfRule type="expression" priority="1376" aboveAverage="0" equalAverage="0" bottom="0" percent="0" rank="0" text="" dxfId="373">
      <formula>$D$1&gt;P4</formula>
    </cfRule>
  </conditionalFormatting>
  <conditionalFormatting sqref="P4">
    <cfRule type="expression" priority="1377" aboveAverage="0" equalAverage="0" bottom="0" percent="0" rank="0" text="" dxfId="374">
      <formula>$D$1&lt;P4</formula>
    </cfRule>
    <cfRule type="expression" priority="1378" aboveAverage="0" equalAverage="0" bottom="0" percent="0" rank="0" text="" dxfId="375">
      <formula>$D$1&gt;P4</formula>
    </cfRule>
  </conditionalFormatting>
  <conditionalFormatting sqref="P4">
    <cfRule type="expression" priority="1379" aboveAverage="0" equalAverage="0" bottom="0" percent="0" rank="0" text="" dxfId="376">
      <formula>$D$1&lt;P4</formula>
    </cfRule>
    <cfRule type="expression" priority="1380" aboveAverage="0" equalAverage="0" bottom="0" percent="0" rank="0" text="" dxfId="377">
      <formula>$D$1&gt;P4</formula>
    </cfRule>
  </conditionalFormatting>
  <conditionalFormatting sqref="P4">
    <cfRule type="expression" priority="1381" aboveAverage="0" equalAverage="0" bottom="0" percent="0" rank="0" text="" dxfId="378">
      <formula>$D$1&lt;P4</formula>
    </cfRule>
    <cfRule type="expression" priority="1382" aboveAverage="0" equalAverage="0" bottom="0" percent="0" rank="0" text="" dxfId="379">
      <formula>$D$1&gt;P4</formula>
    </cfRule>
  </conditionalFormatting>
  <conditionalFormatting sqref="R5">
    <cfRule type="expression" priority="1383" aboveAverage="0" equalAverage="0" bottom="0" percent="0" rank="0" text="" dxfId="380">
      <formula>$D$1&lt;R5</formula>
    </cfRule>
    <cfRule type="expression" priority="1384" aboveAverage="0" equalAverage="0" bottom="0" percent="0" rank="0" text="" dxfId="381">
      <formula>$D$1&gt;R5</formula>
    </cfRule>
  </conditionalFormatting>
  <conditionalFormatting sqref="R5">
    <cfRule type="expression" priority="1385" aboveAverage="0" equalAverage="0" bottom="0" percent="0" rank="0" text="" dxfId="382">
      <formula>$D$1&lt;R5</formula>
    </cfRule>
    <cfRule type="expression" priority="1386" aboveAverage="0" equalAverage="0" bottom="0" percent="0" rank="0" text="" dxfId="383">
      <formula>$D$1&gt;R5</formula>
    </cfRule>
  </conditionalFormatting>
  <conditionalFormatting sqref="R5">
    <cfRule type="expression" priority="1387" aboveAverage="0" equalAverage="0" bottom="0" percent="0" rank="0" text="" dxfId="384">
      <formula>$D$1&lt;R5</formula>
    </cfRule>
    <cfRule type="expression" priority="1388" aboveAverage="0" equalAverage="0" bottom="0" percent="0" rank="0" text="" dxfId="385">
      <formula>$D$1&gt;R5</formula>
    </cfRule>
  </conditionalFormatting>
  <conditionalFormatting sqref="R5">
    <cfRule type="expression" priority="1389" aboveAverage="0" equalAverage="0" bottom="0" percent="0" rank="0" text="" dxfId="386">
      <formula>$D$1&lt;R5</formula>
    </cfRule>
    <cfRule type="expression" priority="1390" aboveAverage="0" equalAverage="0" bottom="0" percent="0" rank="0" text="" dxfId="387">
      <formula>$D$1&gt;R5</formula>
    </cfRule>
  </conditionalFormatting>
  <conditionalFormatting sqref="R5">
    <cfRule type="expression" priority="1391" aboveAverage="0" equalAverage="0" bottom="0" percent="0" rank="0" text="" dxfId="388">
      <formula>$D$1&lt;R5</formula>
    </cfRule>
    <cfRule type="expression" priority="1392" aboveAverage="0" equalAverage="0" bottom="0" percent="0" rank="0" text="" dxfId="389">
      <formula>$D$1&gt;R5</formula>
    </cfRule>
  </conditionalFormatting>
  <conditionalFormatting sqref="R5">
    <cfRule type="expression" priority="1393" aboveAverage="0" equalAverage="0" bottom="0" percent="0" rank="0" text="" dxfId="390">
      <formula>$D$1&lt;R5</formula>
    </cfRule>
    <cfRule type="expression" priority="1394" aboveAverage="0" equalAverage="0" bottom="0" percent="0" rank="0" text="" dxfId="391">
      <formula>$D$1&gt;R5</formula>
    </cfRule>
  </conditionalFormatting>
  <conditionalFormatting sqref="P5">
    <cfRule type="expression" priority="1395" aboveAverage="0" equalAverage="0" bottom="0" percent="0" rank="0" text="" dxfId="392">
      <formula>$D$1&lt;P5</formula>
    </cfRule>
    <cfRule type="expression" priority="1396" aboveAverage="0" equalAverage="0" bottom="0" percent="0" rank="0" text="" dxfId="393">
      <formula>$D$1&gt;P5</formula>
    </cfRule>
  </conditionalFormatting>
  <conditionalFormatting sqref="R5">
    <cfRule type="cellIs" priority="1397" operator="equal" aboveAverage="0" equalAverage="0" bottom="0" percent="0" rank="0" text="" dxfId="394">
      <formula>5</formula>
    </cfRule>
    <cfRule type="cellIs" priority="1398" operator="equal" aboveAverage="0" equalAverage="0" bottom="0" percent="0" rank="0" text="" dxfId="395">
      <formula>4</formula>
    </cfRule>
    <cfRule type="cellIs" priority="1399" operator="equal" aboveAverage="0" equalAverage="0" bottom="0" percent="0" rank="0" text="" dxfId="396">
      <formula>3</formula>
    </cfRule>
  </conditionalFormatting>
  <conditionalFormatting sqref="S5">
    <cfRule type="cellIs" priority="1400" operator="equal" aboveAverage="0" equalAverage="0" bottom="0" percent="0" rank="0" text="" dxfId="397">
      <formula>5</formula>
    </cfRule>
    <cfRule type="cellIs" priority="1401" operator="equal" aboveAverage="0" equalAverage="0" bottom="0" percent="0" rank="0" text="" dxfId="398">
      <formula>4</formula>
    </cfRule>
    <cfRule type="cellIs" priority="1402" operator="equal" aboveAverage="0" equalAverage="0" bottom="0" percent="0" rank="0" text="" dxfId="399">
      <formula>3</formula>
    </cfRule>
  </conditionalFormatting>
  <conditionalFormatting sqref="P5">
    <cfRule type="cellIs" priority="1403" operator="equal" aboveAverage="0" equalAverage="0" bottom="0" percent="0" rank="0" text="" dxfId="400">
      <formula>5</formula>
    </cfRule>
    <cfRule type="cellIs" priority="1404" operator="equal" aboveAverage="0" equalAverage="0" bottom="0" percent="0" rank="0" text="" dxfId="401">
      <formula>4</formula>
    </cfRule>
    <cfRule type="cellIs" priority="1405" operator="equal" aboveAverage="0" equalAverage="0" bottom="0" percent="0" rank="0" text="" dxfId="402">
      <formula>3</formula>
    </cfRule>
  </conditionalFormatting>
  <conditionalFormatting sqref="R5">
    <cfRule type="cellIs" priority="1406" operator="equal" aboveAverage="0" equalAverage="0" bottom="0" percent="0" rank="0" text="" dxfId="403">
      <formula>5</formula>
    </cfRule>
    <cfRule type="cellIs" priority="1407" operator="equal" aboveAverage="0" equalAverage="0" bottom="0" percent="0" rank="0" text="" dxfId="404">
      <formula>4</formula>
    </cfRule>
    <cfRule type="cellIs" priority="1408" operator="equal" aboveAverage="0" equalAverage="0" bottom="0" percent="0" rank="0" text="" dxfId="405">
      <formula>3</formula>
    </cfRule>
  </conditionalFormatting>
  <conditionalFormatting sqref="P4">
    <cfRule type="expression" priority="1409" aboveAverage="0" equalAverage="0" bottom="0" percent="0" rank="0" text="" dxfId="406">
      <formula>$D$1&lt;P4</formula>
    </cfRule>
    <cfRule type="expression" priority="1410" aboveAverage="0" equalAverage="0" bottom="0" percent="0" rank="0" text="" dxfId="407">
      <formula>$D$1&gt;P4</formula>
    </cfRule>
  </conditionalFormatting>
  <conditionalFormatting sqref="P4">
    <cfRule type="expression" priority="1411" aboveAverage="0" equalAverage="0" bottom="0" percent="0" rank="0" text="" dxfId="408">
      <formula>$D$1&lt;P4</formula>
    </cfRule>
    <cfRule type="expression" priority="1412" aboveAverage="0" equalAverage="0" bottom="0" percent="0" rank="0" text="" dxfId="409">
      <formula>$D$1&gt;P4</formula>
    </cfRule>
  </conditionalFormatting>
  <conditionalFormatting sqref="P4">
    <cfRule type="expression" priority="1413" aboveAverage="0" equalAverage="0" bottom="0" percent="0" rank="0" text="" dxfId="410">
      <formula>$D$1&lt;P4</formula>
    </cfRule>
    <cfRule type="expression" priority="1414" aboveAverage="0" equalAverage="0" bottom="0" percent="0" rank="0" text="" dxfId="411">
      <formula>$D$1&gt;P4</formula>
    </cfRule>
  </conditionalFormatting>
  <conditionalFormatting sqref="P4">
    <cfRule type="expression" priority="1415" aboveAverage="0" equalAverage="0" bottom="0" percent="0" rank="0" text="" dxfId="412">
      <formula>$D$1&lt;P4</formula>
    </cfRule>
    <cfRule type="expression" priority="1416" aboveAverage="0" equalAverage="0" bottom="0" percent="0" rank="0" text="" dxfId="413">
      <formula>$D$1&gt;P4</formula>
    </cfRule>
  </conditionalFormatting>
  <conditionalFormatting sqref="S5">
    <cfRule type="cellIs" priority="1417" operator="equal" aboveAverage="0" equalAverage="0" bottom="0" percent="0" rank="0" text="" dxfId="414">
      <formula>5</formula>
    </cfRule>
    <cfRule type="cellIs" priority="1418" operator="equal" aboveAverage="0" equalAverage="0" bottom="0" percent="0" rank="0" text="" dxfId="415">
      <formula>4</formula>
    </cfRule>
    <cfRule type="cellIs" priority="1419" operator="equal" aboveAverage="0" equalAverage="0" bottom="0" percent="0" rank="0" text="" dxfId="416">
      <formula>3</formula>
    </cfRule>
  </conditionalFormatting>
  <conditionalFormatting sqref="Q3">
    <cfRule type="expression" priority="1420" aboveAverage="0" equalAverage="0" bottom="0" percent="0" rank="0" text="" dxfId="417">
      <formula>$D$1&lt;Q3</formula>
    </cfRule>
    <cfRule type="expression" priority="1421" aboveAverage="0" equalAverage="0" bottom="0" percent="0" rank="0" text="" dxfId="418">
      <formula>$D$1&gt;Q3</formula>
    </cfRule>
  </conditionalFormatting>
  <conditionalFormatting sqref="Q5">
    <cfRule type="cellIs" priority="1422" operator="equal" aboveAverage="0" equalAverage="0" bottom="0" percent="0" rank="0" text="" dxfId="419">
      <formula>5</formula>
    </cfRule>
    <cfRule type="cellIs" priority="1423" operator="equal" aboveAverage="0" equalAverage="0" bottom="0" percent="0" rank="0" text="" dxfId="420">
      <formula>4</formula>
    </cfRule>
    <cfRule type="cellIs" priority="1424" operator="equal" aboveAverage="0" equalAverage="0" bottom="0" percent="0" rank="0" text="" dxfId="421">
      <formula>3</formula>
    </cfRule>
  </conditionalFormatting>
  <conditionalFormatting sqref="Q5">
    <cfRule type="cellIs" priority="1425" operator="equal" aboveAverage="0" equalAverage="0" bottom="0" percent="0" rank="0" text="" dxfId="422">
      <formula>5</formula>
    </cfRule>
    <cfRule type="cellIs" priority="1426" operator="equal" aboveAverage="0" equalAverage="0" bottom="0" percent="0" rank="0" text="" dxfId="423">
      <formula>4</formula>
    </cfRule>
    <cfRule type="cellIs" priority="1427" operator="equal" aboveAverage="0" equalAverage="0" bottom="0" percent="0" rank="0" text="" dxfId="424">
      <formula>3</formula>
    </cfRule>
  </conditionalFormatting>
  <conditionalFormatting sqref="Q5">
    <cfRule type="cellIs" priority="1428" operator="equal" aboveAverage="0" equalAverage="0" bottom="0" percent="0" rank="0" text="" dxfId="425">
      <formula>5</formula>
    </cfRule>
    <cfRule type="cellIs" priority="1429" operator="equal" aboveAverage="0" equalAverage="0" bottom="0" percent="0" rank="0" text="" dxfId="426">
      <formula>4</formula>
    </cfRule>
    <cfRule type="cellIs" priority="1430" operator="equal" aboveAverage="0" equalAverage="0" bottom="0" percent="0" rank="0" text="" dxfId="427">
      <formula>3</formula>
    </cfRule>
  </conditionalFormatting>
  <conditionalFormatting sqref="Q5">
    <cfRule type="cellIs" priority="1431" operator="equal" aboveAverage="0" equalAverage="0" bottom="0" percent="0" rank="0" text="" dxfId="428">
      <formula>5</formula>
    </cfRule>
    <cfRule type="cellIs" priority="1432" operator="equal" aboveAverage="0" equalAverage="0" bottom="0" percent="0" rank="0" text="" dxfId="429">
      <formula>4</formula>
    </cfRule>
    <cfRule type="cellIs" priority="1433" operator="equal" aboveAverage="0" equalAverage="0" bottom="0" percent="0" rank="0" text="" dxfId="430">
      <formula>3</formula>
    </cfRule>
  </conditionalFormatting>
  <conditionalFormatting sqref="Q5">
    <cfRule type="cellIs" priority="1434" operator="equal" aboveAverage="0" equalAverage="0" bottom="0" percent="0" rank="0" text="" dxfId="431">
      <formula>5</formula>
    </cfRule>
    <cfRule type="cellIs" priority="1435" operator="equal" aboveAverage="0" equalAverage="0" bottom="0" percent="0" rank="0" text="" dxfId="432">
      <formula>4</formula>
    </cfRule>
    <cfRule type="cellIs" priority="1436" operator="equal" aboveAverage="0" equalAverage="0" bottom="0" percent="0" rank="0" text="" dxfId="433">
      <formula>3</formula>
    </cfRule>
  </conditionalFormatting>
  <conditionalFormatting sqref="Q4">
    <cfRule type="expression" priority="1437" aboveAverage="0" equalAverage="0" bottom="0" percent="0" rank="0" text="" dxfId="434">
      <formula>$D$1&lt;Q4</formula>
    </cfRule>
    <cfRule type="expression" priority="1438" aboveAverage="0" equalAverage="0" bottom="0" percent="0" rank="0" text="" dxfId="435">
      <formula>$D$1&gt;Q4</formula>
    </cfRule>
  </conditionalFormatting>
  <conditionalFormatting sqref="Q4">
    <cfRule type="expression" priority="1439" aboveAverage="0" equalAverage="0" bottom="0" percent="0" rank="0" text="" dxfId="436">
      <formula>$D$1&lt;Q4</formula>
    </cfRule>
    <cfRule type="expression" priority="1440" aboveAverage="0" equalAverage="0" bottom="0" percent="0" rank="0" text="" dxfId="437">
      <formula>$D$1&gt;Q4</formula>
    </cfRule>
  </conditionalFormatting>
  <conditionalFormatting sqref="Q4">
    <cfRule type="expression" priority="1441" aboveAverage="0" equalAverage="0" bottom="0" percent="0" rank="0" text="" dxfId="438">
      <formula>$D$1&lt;Q4</formula>
    </cfRule>
    <cfRule type="expression" priority="1442" aboveAverage="0" equalAverage="0" bottom="0" percent="0" rank="0" text="" dxfId="439">
      <formula>$D$1&gt;Q4</formula>
    </cfRule>
  </conditionalFormatting>
  <conditionalFormatting sqref="Q4">
    <cfRule type="expression" priority="1443" aboveAverage="0" equalAverage="0" bottom="0" percent="0" rank="0" text="" dxfId="440">
      <formula>$D$1&lt;Q4</formula>
    </cfRule>
    <cfRule type="expression" priority="1444" aboveAverage="0" equalAverage="0" bottom="0" percent="0" rank="0" text="" dxfId="441">
      <formula>$D$1&gt;Q4</formula>
    </cfRule>
  </conditionalFormatting>
  <conditionalFormatting sqref="Q4">
    <cfRule type="expression" priority="1445" aboveAverage="0" equalAverage="0" bottom="0" percent="0" rank="0" text="" dxfId="442">
      <formula>$D$1&lt;Q4</formula>
    </cfRule>
    <cfRule type="expression" priority="1446" aboveAverage="0" equalAverage="0" bottom="0" percent="0" rank="0" text="" dxfId="443">
      <formula>$D$1&gt;Q4</formula>
    </cfRule>
  </conditionalFormatting>
  <conditionalFormatting sqref="Q4">
    <cfRule type="expression" priority="1447" aboveAverage="0" equalAverage="0" bottom="0" percent="0" rank="0" text="" dxfId="444">
      <formula>$D$1&lt;Q4</formula>
    </cfRule>
    <cfRule type="expression" priority="1448" aboveAverage="0" equalAverage="0" bottom="0" percent="0" rank="0" text="" dxfId="445">
      <formula>$D$1&gt;Q4</formula>
    </cfRule>
  </conditionalFormatting>
  <conditionalFormatting sqref="Q4">
    <cfRule type="expression" priority="1449" aboveAverage="0" equalAverage="0" bottom="0" percent="0" rank="0" text="" dxfId="446">
      <formula>$D$1&lt;Q4</formula>
    </cfRule>
    <cfRule type="expression" priority="1450" aboveAverage="0" equalAverage="0" bottom="0" percent="0" rank="0" text="" dxfId="447">
      <formula>$D$1&gt;Q4</formula>
    </cfRule>
  </conditionalFormatting>
  <conditionalFormatting sqref="Q4">
    <cfRule type="expression" priority="1451" aboveAverage="0" equalAverage="0" bottom="0" percent="0" rank="0" text="" dxfId="448">
      <formula>$D$1&lt;Q4</formula>
    </cfRule>
    <cfRule type="expression" priority="1452" aboveAverage="0" equalAverage="0" bottom="0" percent="0" rank="0" text="" dxfId="449">
      <formula>$D$1&gt;Q4</formula>
    </cfRule>
  </conditionalFormatting>
  <conditionalFormatting sqref="R3">
    <cfRule type="expression" priority="1453" aboveAverage="0" equalAverage="0" bottom="0" percent="0" rank="0" text="" dxfId="450">
      <formula>$D$1&lt;R3</formula>
    </cfRule>
    <cfRule type="expression" priority="1454" aboveAverage="0" equalAverage="0" bottom="0" percent="0" rank="0" text="" dxfId="451">
      <formula>$D$1&gt;R3</formula>
    </cfRule>
  </conditionalFormatting>
  <conditionalFormatting sqref="R3">
    <cfRule type="expression" priority="1455" aboveAverage="0" equalAverage="0" bottom="0" percent="0" rank="0" text="" dxfId="452">
      <formula>$D$1&lt;R3</formula>
    </cfRule>
    <cfRule type="expression" priority="1456" aboveAverage="0" equalAverage="0" bottom="0" percent="0" rank="0" text="" dxfId="453">
      <formula>$D$1&gt;R3</formula>
    </cfRule>
  </conditionalFormatting>
  <conditionalFormatting sqref="R4">
    <cfRule type="expression" priority="1457" aboveAverage="0" equalAverage="0" bottom="0" percent="0" rank="0" text="" dxfId="454">
      <formula>$D$1&lt;R4</formula>
    </cfRule>
    <cfRule type="expression" priority="1458" aboveAverage="0" equalAverage="0" bottom="0" percent="0" rank="0" text="" dxfId="455">
      <formula>$D$1&gt;R4</formula>
    </cfRule>
  </conditionalFormatting>
  <conditionalFormatting sqref="R4">
    <cfRule type="expression" priority="1459" aboveAverage="0" equalAverage="0" bottom="0" percent="0" rank="0" text="" dxfId="456">
      <formula>$D$1&lt;R4</formula>
    </cfRule>
    <cfRule type="expression" priority="1460" aboveAverage="0" equalAverage="0" bottom="0" percent="0" rank="0" text="" dxfId="457">
      <formula>$D$1&gt;R4</formula>
    </cfRule>
  </conditionalFormatting>
  <conditionalFormatting sqref="R4">
    <cfRule type="expression" priority="1461" aboveAverage="0" equalAverage="0" bottom="0" percent="0" rank="0" text="" dxfId="458">
      <formula>$D$1&lt;R4</formula>
    </cfRule>
    <cfRule type="expression" priority="1462" aboveAverage="0" equalAverage="0" bottom="0" percent="0" rank="0" text="" dxfId="459">
      <formula>$D$1&gt;R4</formula>
    </cfRule>
  </conditionalFormatting>
  <conditionalFormatting sqref="R4">
    <cfRule type="expression" priority="1463" aboveAverage="0" equalAverage="0" bottom="0" percent="0" rank="0" text="" dxfId="460">
      <formula>$D$1&lt;R4</formula>
    </cfRule>
    <cfRule type="expression" priority="1464" aboveAverage="0" equalAverage="0" bottom="0" percent="0" rank="0" text="" dxfId="461">
      <formula>$D$1&gt;R4</formula>
    </cfRule>
  </conditionalFormatting>
  <conditionalFormatting sqref="R4">
    <cfRule type="expression" priority="1465" aboveAverage="0" equalAverage="0" bottom="0" percent="0" rank="0" text="" dxfId="462">
      <formula>$D$1&lt;R4</formula>
    </cfRule>
    <cfRule type="expression" priority="1466" aboveAverage="0" equalAverage="0" bottom="0" percent="0" rank="0" text="" dxfId="463">
      <formula>$D$1&gt;R4</formula>
    </cfRule>
  </conditionalFormatting>
  <conditionalFormatting sqref="R4">
    <cfRule type="expression" priority="1467" aboveAverage="0" equalAverage="0" bottom="0" percent="0" rank="0" text="" dxfId="464">
      <formula>$D$1&lt;R4</formula>
    </cfRule>
    <cfRule type="expression" priority="1468" aboveAverage="0" equalAverage="0" bottom="0" percent="0" rank="0" text="" dxfId="465">
      <formula>$D$1&gt;R4</formula>
    </cfRule>
  </conditionalFormatting>
  <conditionalFormatting sqref="R4">
    <cfRule type="expression" priority="1469" aboveAverage="0" equalAverage="0" bottom="0" percent="0" rank="0" text="" dxfId="466">
      <formula>$D$1&lt;R4</formula>
    </cfRule>
    <cfRule type="expression" priority="1470" aboveAverage="0" equalAverage="0" bottom="0" percent="0" rank="0" text="" dxfId="467">
      <formula>$D$1&gt;R4</formula>
    </cfRule>
  </conditionalFormatting>
  <conditionalFormatting sqref="R4">
    <cfRule type="expression" priority="1471" aboveAverage="0" equalAverage="0" bottom="0" percent="0" rank="0" text="" dxfId="468">
      <formula>$D$1&lt;R4</formula>
    </cfRule>
    <cfRule type="expression" priority="1472" aboveAverage="0" equalAverage="0" bottom="0" percent="0" rank="0" text="" dxfId="469">
      <formula>$D$1&gt;R4</formula>
    </cfRule>
  </conditionalFormatting>
  <conditionalFormatting sqref="R4">
    <cfRule type="expression" priority="1473" aboveAverage="0" equalAverage="0" bottom="0" percent="0" rank="0" text="" dxfId="470">
      <formula>$D$1&lt;R4</formula>
    </cfRule>
    <cfRule type="expression" priority="1474" aboveAverage="0" equalAverage="0" bottom="0" percent="0" rank="0" text="" dxfId="471">
      <formula>$D$1&gt;R4</formula>
    </cfRule>
  </conditionalFormatting>
  <conditionalFormatting sqref="R4">
    <cfRule type="expression" priority="1475" aboveAverage="0" equalAverage="0" bottom="0" percent="0" rank="0" text="" dxfId="472">
      <formula>$D$1&lt;R4</formula>
    </cfRule>
    <cfRule type="expression" priority="1476" aboveAverage="0" equalAverage="0" bottom="0" percent="0" rank="0" text="" dxfId="473">
      <formula>$D$1&gt;R4</formula>
    </cfRule>
  </conditionalFormatting>
  <conditionalFormatting sqref="R4">
    <cfRule type="expression" priority="1477" aboveAverage="0" equalAverage="0" bottom="0" percent="0" rank="0" text="" dxfId="474">
      <formula>$D$1&lt;R4</formula>
    </cfRule>
    <cfRule type="expression" priority="1478" aboveAverage="0" equalAverage="0" bottom="0" percent="0" rank="0" text="" dxfId="475">
      <formula>$D$1&gt;R4</formula>
    </cfRule>
  </conditionalFormatting>
  <conditionalFormatting sqref="R4">
    <cfRule type="expression" priority="1479" aboveAverage="0" equalAverage="0" bottom="0" percent="0" rank="0" text="" dxfId="476">
      <formula>$D$1&lt;R4</formula>
    </cfRule>
    <cfRule type="expression" priority="1480" aboveAverage="0" equalAverage="0" bottom="0" percent="0" rank="0" text="" dxfId="477">
      <formula>$D$1&gt;R4</formula>
    </cfRule>
  </conditionalFormatting>
  <conditionalFormatting sqref="R4">
    <cfRule type="expression" priority="1481" aboveAverage="0" equalAverage="0" bottom="0" percent="0" rank="0" text="" dxfId="478">
      <formula>$D$1&lt;R4</formula>
    </cfRule>
    <cfRule type="expression" priority="1482" aboveAverage="0" equalAverage="0" bottom="0" percent="0" rank="0" text="" dxfId="479">
      <formula>$D$1&gt;R4</formula>
    </cfRule>
  </conditionalFormatting>
  <conditionalFormatting sqref="R4">
    <cfRule type="expression" priority="1483" aboveAverage="0" equalAverage="0" bottom="0" percent="0" rank="0" text="" dxfId="480">
      <formula>$D$1&lt;R4</formula>
    </cfRule>
    <cfRule type="expression" priority="1484" aboveAverage="0" equalAverage="0" bottom="0" percent="0" rank="0" text="" dxfId="481">
      <formula>$D$1&gt;R4</formula>
    </cfRule>
  </conditionalFormatting>
  <conditionalFormatting sqref="R4">
    <cfRule type="expression" priority="1485" aboveAverage="0" equalAverage="0" bottom="0" percent="0" rank="0" text="" dxfId="482">
      <formula>$D$1&lt;R4</formula>
    </cfRule>
    <cfRule type="expression" priority="1486" aboveAverage="0" equalAverage="0" bottom="0" percent="0" rank="0" text="" dxfId="483">
      <formula>$D$1&gt;R4</formula>
    </cfRule>
  </conditionalFormatting>
  <conditionalFormatting sqref="R4">
    <cfRule type="expression" priority="1487" aboveAverage="0" equalAverage="0" bottom="0" percent="0" rank="0" text="" dxfId="484">
      <formula>$D$1&lt;R4</formula>
    </cfRule>
    <cfRule type="expression" priority="1488" aboveAverage="0" equalAverage="0" bottom="0" percent="0" rank="0" text="" dxfId="485">
      <formula>$D$1&gt;R4</formula>
    </cfRule>
  </conditionalFormatting>
  <conditionalFormatting sqref="R4">
    <cfRule type="expression" priority="1489" aboveAverage="0" equalAverage="0" bottom="0" percent="0" rank="0" text="" dxfId="486">
      <formula>$D$1&lt;R4</formula>
    </cfRule>
    <cfRule type="expression" priority="1490" aboveAverage="0" equalAverage="0" bottom="0" percent="0" rank="0" text="" dxfId="487">
      <formula>$D$1&gt;R4</formula>
    </cfRule>
  </conditionalFormatting>
  <conditionalFormatting sqref="R4">
    <cfRule type="expression" priority="1491" aboveAverage="0" equalAverage="0" bottom="0" percent="0" rank="0" text="" dxfId="488">
      <formula>$D$1&lt;R4</formula>
    </cfRule>
    <cfRule type="expression" priority="1492" aboveAverage="0" equalAverage="0" bottom="0" percent="0" rank="0" text="" dxfId="489">
      <formula>$D$1&gt;R4</formula>
    </cfRule>
  </conditionalFormatting>
  <conditionalFormatting sqref="R4">
    <cfRule type="expression" priority="1493" aboveAverage="0" equalAverage="0" bottom="0" percent="0" rank="0" text="" dxfId="490">
      <formula>$D$1&lt;R4</formula>
    </cfRule>
    <cfRule type="expression" priority="1494" aboveAverage="0" equalAverage="0" bottom="0" percent="0" rank="0" text="" dxfId="491">
      <formula>$D$1&gt;R4</formula>
    </cfRule>
  </conditionalFormatting>
  <conditionalFormatting sqref="R4">
    <cfRule type="expression" priority="1495" aboveAverage="0" equalAverage="0" bottom="0" percent="0" rank="0" text="" dxfId="492">
      <formula>$D$1&lt;R4</formula>
    </cfRule>
    <cfRule type="expression" priority="1496" aboveAverage="0" equalAverage="0" bottom="0" percent="0" rank="0" text="" dxfId="493">
      <formula>$D$1&gt;R4</formula>
    </cfRule>
  </conditionalFormatting>
  <conditionalFormatting sqref="S4">
    <cfRule type="expression" priority="1497" aboveAverage="0" equalAverage="0" bottom="0" percent="0" rank="0" text="" dxfId="494">
      <formula>$D$1&lt;S4</formula>
    </cfRule>
    <cfRule type="expression" priority="1498" aboveAverage="0" equalAverage="0" bottom="0" percent="0" rank="0" text="" dxfId="495">
      <formula>$D$1&gt;S4</formula>
    </cfRule>
  </conditionalFormatting>
  <conditionalFormatting sqref="S4">
    <cfRule type="expression" priority="1499" aboveAverage="0" equalAverage="0" bottom="0" percent="0" rank="0" text="" dxfId="496">
      <formula>$D$1&lt;S4</formula>
    </cfRule>
    <cfRule type="expression" priority="1500" aboveAverage="0" equalAverage="0" bottom="0" percent="0" rank="0" text="" dxfId="497">
      <formula>$D$1&gt;S4</formula>
    </cfRule>
  </conditionalFormatting>
  <conditionalFormatting sqref="S4">
    <cfRule type="expression" priority="1501" aboveAverage="0" equalAverage="0" bottom="0" percent="0" rank="0" text="" dxfId="498">
      <formula>$D$1&lt;S4</formula>
    </cfRule>
    <cfRule type="expression" priority="1502" aboveAverage="0" equalAverage="0" bottom="0" percent="0" rank="0" text="" dxfId="499">
      <formula>$D$1&gt;S4</formula>
    </cfRule>
  </conditionalFormatting>
  <conditionalFormatting sqref="S4">
    <cfRule type="expression" priority="1503" aboveAverage="0" equalAverage="0" bottom="0" percent="0" rank="0" text="" dxfId="500">
      <formula>$D$1&lt;S4</formula>
    </cfRule>
    <cfRule type="expression" priority="1504" aboveAverage="0" equalAverage="0" bottom="0" percent="0" rank="0" text="" dxfId="501">
      <formula>$D$1&gt;S4</formula>
    </cfRule>
  </conditionalFormatting>
  <conditionalFormatting sqref="S4">
    <cfRule type="expression" priority="1505" aboveAverage="0" equalAverage="0" bottom="0" percent="0" rank="0" text="" dxfId="502">
      <formula>$D$1&lt;S4</formula>
    </cfRule>
    <cfRule type="expression" priority="1506" aboveAverage="0" equalAverage="0" bottom="0" percent="0" rank="0" text="" dxfId="503">
      <formula>$D$1&gt;S4</formula>
    </cfRule>
  </conditionalFormatting>
  <conditionalFormatting sqref="S4">
    <cfRule type="expression" priority="1507" aboveAverage="0" equalAverage="0" bottom="0" percent="0" rank="0" text="" dxfId="504">
      <formula>$D$1&lt;S4</formula>
    </cfRule>
    <cfRule type="expression" priority="1508" aboveAverage="0" equalAverage="0" bottom="0" percent="0" rank="0" text="" dxfId="505">
      <formula>$D$1&gt;S4</formula>
    </cfRule>
  </conditionalFormatting>
  <conditionalFormatting sqref="S4">
    <cfRule type="expression" priority="1509" aboveAverage="0" equalAverage="0" bottom="0" percent="0" rank="0" text="" dxfId="506">
      <formula>$D$1&lt;S4</formula>
    </cfRule>
    <cfRule type="expression" priority="1510" aboveAverage="0" equalAverage="0" bottom="0" percent="0" rank="0" text="" dxfId="507">
      <formula>$D$1&gt;S4</formula>
    </cfRule>
  </conditionalFormatting>
  <conditionalFormatting sqref="S4">
    <cfRule type="expression" priority="1511" aboveAverage="0" equalAverage="0" bottom="0" percent="0" rank="0" text="" dxfId="508">
      <formula>$D$1&lt;S4</formula>
    </cfRule>
    <cfRule type="expression" priority="1512" aboveAverage="0" equalAverage="0" bottom="0" percent="0" rank="0" text="" dxfId="509">
      <formula>$D$1&gt;S4</formula>
    </cfRule>
  </conditionalFormatting>
  <conditionalFormatting sqref="S4">
    <cfRule type="expression" priority="1513" aboveAverage="0" equalAverage="0" bottom="0" percent="0" rank="0" text="" dxfId="510">
      <formula>$D$1&lt;S4</formula>
    </cfRule>
    <cfRule type="expression" priority="1514" aboveAverage="0" equalAverage="0" bottom="0" percent="0" rank="0" text="" dxfId="511">
      <formula>$D$1&gt;S4</formula>
    </cfRule>
  </conditionalFormatting>
  <conditionalFormatting sqref="S4">
    <cfRule type="expression" priority="1515" aboveAverage="0" equalAverage="0" bottom="0" percent="0" rank="0" text="" dxfId="512">
      <formula>$D$1&lt;S4</formula>
    </cfRule>
    <cfRule type="expression" priority="1516" aboveAverage="0" equalAverage="0" bottom="0" percent="0" rank="0" text="" dxfId="513">
      <formula>$D$1&gt;S4</formula>
    </cfRule>
  </conditionalFormatting>
  <conditionalFormatting sqref="S4">
    <cfRule type="expression" priority="1517" aboveAverage="0" equalAverage="0" bottom="0" percent="0" rank="0" text="" dxfId="514">
      <formula>$D$1&lt;S4</formula>
    </cfRule>
    <cfRule type="expression" priority="1518" aboveAverage="0" equalAverage="0" bottom="0" percent="0" rank="0" text="" dxfId="515">
      <formula>$D$1&gt;S4</formula>
    </cfRule>
  </conditionalFormatting>
  <conditionalFormatting sqref="S4">
    <cfRule type="expression" priority="1519" aboveAverage="0" equalAverage="0" bottom="0" percent="0" rank="0" text="" dxfId="516">
      <formula>$D$1&lt;S4</formula>
    </cfRule>
    <cfRule type="expression" priority="1520" aboveAverage="0" equalAverage="0" bottom="0" percent="0" rank="0" text="" dxfId="517">
      <formula>$D$1&gt;S4</formula>
    </cfRule>
  </conditionalFormatting>
  <conditionalFormatting sqref="S4">
    <cfRule type="expression" priority="1521" aboveAverage="0" equalAverage="0" bottom="0" percent="0" rank="0" text="" dxfId="518">
      <formula>$D$1&lt;S4</formula>
    </cfRule>
    <cfRule type="expression" priority="1522" aboveAverage="0" equalAverage="0" bottom="0" percent="0" rank="0" text="" dxfId="519">
      <formula>$D$1&gt;S4</formula>
    </cfRule>
  </conditionalFormatting>
  <conditionalFormatting sqref="S4">
    <cfRule type="expression" priority="1523" aboveAverage="0" equalAverage="0" bottom="0" percent="0" rank="0" text="" dxfId="520">
      <formula>$D$1&lt;S4</formula>
    </cfRule>
    <cfRule type="expression" priority="1524" aboveAverage="0" equalAverage="0" bottom="0" percent="0" rank="0" text="" dxfId="521">
      <formula>$D$1&gt;S4</formula>
    </cfRule>
  </conditionalFormatting>
  <conditionalFormatting sqref="S4">
    <cfRule type="expression" priority="1525" aboveAverage="0" equalAverage="0" bottom="0" percent="0" rank="0" text="" dxfId="522">
      <formula>$D$1&lt;S4</formula>
    </cfRule>
    <cfRule type="expression" priority="1526" aboveAverage="0" equalAverage="0" bottom="0" percent="0" rank="0" text="" dxfId="523">
      <formula>$D$1&gt;S4</formula>
    </cfRule>
  </conditionalFormatting>
  <conditionalFormatting sqref="T5">
    <cfRule type="expression" priority="1527" aboveAverage="0" equalAverage="0" bottom="0" percent="0" rank="0" text="" dxfId="524">
      <formula>$D$1&lt;T5</formula>
    </cfRule>
    <cfRule type="expression" priority="1528" aboveAverage="0" equalAverage="0" bottom="0" percent="0" rank="0" text="" dxfId="525">
      <formula>$D$1&gt;T5</formula>
    </cfRule>
  </conditionalFormatting>
  <conditionalFormatting sqref="T5">
    <cfRule type="expression" priority="1529" aboveAverage="0" equalAverage="0" bottom="0" percent="0" rank="0" text="" dxfId="526">
      <formula>$D$1&lt;T5</formula>
    </cfRule>
    <cfRule type="expression" priority="1530" aboveAverage="0" equalAverage="0" bottom="0" percent="0" rank="0" text="" dxfId="527">
      <formula>$D$1&gt;T5</formula>
    </cfRule>
  </conditionalFormatting>
  <conditionalFormatting sqref="T5">
    <cfRule type="expression" priority="1531" aboveAverage="0" equalAverage="0" bottom="0" percent="0" rank="0" text="" dxfId="528">
      <formula>$D$1&lt;T5</formula>
    </cfRule>
    <cfRule type="expression" priority="1532" aboveAverage="0" equalAverage="0" bottom="0" percent="0" rank="0" text="" dxfId="529">
      <formula>$D$1&gt;T5</formula>
    </cfRule>
  </conditionalFormatting>
  <conditionalFormatting sqref="T5">
    <cfRule type="expression" priority="1533" aboveAverage="0" equalAverage="0" bottom="0" percent="0" rank="0" text="" dxfId="530">
      <formula>$D$1&lt;T5</formula>
    </cfRule>
    <cfRule type="expression" priority="1534" aboveAverage="0" equalAverage="0" bottom="0" percent="0" rank="0" text="" dxfId="531">
      <formula>$D$1&gt;T5</formula>
    </cfRule>
  </conditionalFormatting>
  <conditionalFormatting sqref="T5">
    <cfRule type="expression" priority="1535" aboveAverage="0" equalAverage="0" bottom="0" percent="0" rank="0" text="" dxfId="532">
      <formula>$D$1&lt;T5</formula>
    </cfRule>
    <cfRule type="expression" priority="1536" aboveAverage="0" equalAverage="0" bottom="0" percent="0" rank="0" text="" dxfId="533">
      <formula>$D$1&gt;T5</formula>
    </cfRule>
  </conditionalFormatting>
  <conditionalFormatting sqref="T5">
    <cfRule type="expression" priority="1537" aboveAverage="0" equalAverage="0" bottom="0" percent="0" rank="0" text="" dxfId="534">
      <formula>$D$1&lt;T5</formula>
    </cfRule>
    <cfRule type="expression" priority="1538" aboveAverage="0" equalAverage="0" bottom="0" percent="0" rank="0" text="" dxfId="535">
      <formula>$D$1&gt;T5</formula>
    </cfRule>
  </conditionalFormatting>
  <conditionalFormatting sqref="T5">
    <cfRule type="expression" priority="1539" aboveAverage="0" equalAverage="0" bottom="0" percent="0" rank="0" text="" dxfId="536">
      <formula>$D$1&lt;T5</formula>
    </cfRule>
    <cfRule type="expression" priority="1540" aboveAverage="0" equalAverage="0" bottom="0" percent="0" rank="0" text="" dxfId="537">
      <formula>$D$1&gt;T5</formula>
    </cfRule>
  </conditionalFormatting>
  <conditionalFormatting sqref="T5">
    <cfRule type="expression" priority="1541" aboveAverage="0" equalAverage="0" bottom="0" percent="0" rank="0" text="" dxfId="538">
      <formula>$D$1&lt;T5</formula>
    </cfRule>
    <cfRule type="expression" priority="1542" aboveAverage="0" equalAverage="0" bottom="0" percent="0" rank="0" text="" dxfId="539">
      <formula>$D$1&gt;T5</formula>
    </cfRule>
  </conditionalFormatting>
  <conditionalFormatting sqref="T5">
    <cfRule type="expression" priority="1543" aboveAverage="0" equalAverage="0" bottom="0" percent="0" rank="0" text="" dxfId="540">
      <formula>$D$1&lt;T5</formula>
    </cfRule>
    <cfRule type="expression" priority="1544" aboveAverage="0" equalAverage="0" bottom="0" percent="0" rank="0" text="" dxfId="541">
      <formula>$D$1&gt;T5</formula>
    </cfRule>
  </conditionalFormatting>
  <conditionalFormatting sqref="T5">
    <cfRule type="expression" priority="1545" aboveAverage="0" equalAverage="0" bottom="0" percent="0" rank="0" text="" dxfId="542">
      <formula>$D$1&lt;T5</formula>
    </cfRule>
    <cfRule type="expression" priority="1546" aboveAverage="0" equalAverage="0" bottom="0" percent="0" rank="0" text="" dxfId="543">
      <formula>$D$1&gt;T5</formula>
    </cfRule>
  </conditionalFormatting>
  <conditionalFormatting sqref="T5">
    <cfRule type="expression" priority="1547" aboveAverage="0" equalAverage="0" bottom="0" percent="0" rank="0" text="" dxfId="544">
      <formula>$D$1&lt;T5</formula>
    </cfRule>
    <cfRule type="expression" priority="1548" aboveAverage="0" equalAverage="0" bottom="0" percent="0" rank="0" text="" dxfId="545">
      <formula>$D$1&gt;T5</formula>
    </cfRule>
  </conditionalFormatting>
  <conditionalFormatting sqref="T5">
    <cfRule type="cellIs" priority="1549" operator="equal" aboveAverage="0" equalAverage="0" bottom="0" percent="0" rank="0" text="" dxfId="546">
      <formula>5</formula>
    </cfRule>
    <cfRule type="cellIs" priority="1550" operator="equal" aboveAverage="0" equalAverage="0" bottom="0" percent="0" rank="0" text="" dxfId="547">
      <formula>4</formula>
    </cfRule>
    <cfRule type="cellIs" priority="1551" operator="equal" aboveAverage="0" equalAverage="0" bottom="0" percent="0" rank="0" text="" dxfId="548">
      <formula>3</formula>
    </cfRule>
  </conditionalFormatting>
  <conditionalFormatting sqref="T4">
    <cfRule type="expression" priority="1552" aboveAverage="0" equalAverage="0" bottom="0" percent="0" rank="0" text="" dxfId="549">
      <formula>$D$1&lt;T4</formula>
    </cfRule>
    <cfRule type="expression" priority="1553" aboveAverage="0" equalAverage="0" bottom="0" percent="0" rank="0" text="" dxfId="550">
      <formula>$D$1&gt;T4</formula>
    </cfRule>
  </conditionalFormatting>
  <conditionalFormatting sqref="T4">
    <cfRule type="expression" priority="1554" aboveAverage="0" equalAverage="0" bottom="0" percent="0" rank="0" text="" dxfId="551">
      <formula>$D$1&lt;T4</formula>
    </cfRule>
    <cfRule type="expression" priority="1555" aboveAverage="0" equalAverage="0" bottom="0" percent="0" rank="0" text="" dxfId="552">
      <formula>$D$1&gt;T4</formula>
    </cfRule>
  </conditionalFormatting>
  <conditionalFormatting sqref="T4">
    <cfRule type="expression" priority="1556" aboveAverage="0" equalAverage="0" bottom="0" percent="0" rank="0" text="" dxfId="553">
      <formula>$D$1&lt;T4</formula>
    </cfRule>
    <cfRule type="expression" priority="1557" aboveAverage="0" equalAverage="0" bottom="0" percent="0" rank="0" text="" dxfId="554">
      <formula>$D$1&gt;T4</formula>
    </cfRule>
  </conditionalFormatting>
  <conditionalFormatting sqref="T4">
    <cfRule type="expression" priority="1558" aboveAverage="0" equalAverage="0" bottom="0" percent="0" rank="0" text="" dxfId="555">
      <formula>$D$1&lt;T4</formula>
    </cfRule>
    <cfRule type="expression" priority="1559" aboveAverage="0" equalAverage="0" bottom="0" percent="0" rank="0" text="" dxfId="556">
      <formula>$D$1&gt;T4</formula>
    </cfRule>
  </conditionalFormatting>
  <conditionalFormatting sqref="T4">
    <cfRule type="expression" priority="1560" aboveAverage="0" equalAverage="0" bottom="0" percent="0" rank="0" text="" dxfId="557">
      <formula>$D$1&lt;T4</formula>
    </cfRule>
    <cfRule type="expression" priority="1561" aboveAverage="0" equalAverage="0" bottom="0" percent="0" rank="0" text="" dxfId="558">
      <formula>$D$1&gt;T4</formula>
    </cfRule>
  </conditionalFormatting>
  <conditionalFormatting sqref="T4">
    <cfRule type="expression" priority="1562" aboveAverage="0" equalAverage="0" bottom="0" percent="0" rank="0" text="" dxfId="559">
      <formula>$D$1&lt;T4</formula>
    </cfRule>
    <cfRule type="expression" priority="1563" aboveAverage="0" equalAverage="0" bottom="0" percent="0" rank="0" text="" dxfId="560">
      <formula>$D$1&gt;T4</formula>
    </cfRule>
  </conditionalFormatting>
  <conditionalFormatting sqref="T4">
    <cfRule type="expression" priority="1564" aboveAverage="0" equalAverage="0" bottom="0" percent="0" rank="0" text="" dxfId="561">
      <formula>$D$1&lt;T4</formula>
    </cfRule>
    <cfRule type="expression" priority="1565" aboveAverage="0" equalAverage="0" bottom="0" percent="0" rank="0" text="" dxfId="562">
      <formula>$D$1&gt;T4</formula>
    </cfRule>
  </conditionalFormatting>
  <conditionalFormatting sqref="Q5">
    <cfRule type="cellIs" priority="1566" operator="equal" aboveAverage="0" equalAverage="0" bottom="0" percent="0" rank="0" text="" dxfId="563">
      <formula>5</formula>
    </cfRule>
    <cfRule type="cellIs" priority="1567" operator="equal" aboveAverage="0" equalAverage="0" bottom="0" percent="0" rank="0" text="" dxfId="564">
      <formula>4</formula>
    </cfRule>
    <cfRule type="cellIs" priority="1568" operator="equal" aboveAverage="0" equalAverage="0" bottom="0" percent="0" rank="0" text="" dxfId="565">
      <formula>3</formula>
    </cfRule>
  </conditionalFormatting>
  <conditionalFormatting sqref="Q5">
    <cfRule type="cellIs" priority="1569" operator="equal" aboveAverage="0" equalAverage="0" bottom="0" percent="0" rank="0" text="" dxfId="566">
      <formula>5</formula>
    </cfRule>
    <cfRule type="cellIs" priority="1570" operator="equal" aboveAverage="0" equalAverage="0" bottom="0" percent="0" rank="0" text="" dxfId="567">
      <formula>4</formula>
    </cfRule>
    <cfRule type="cellIs" priority="1571" operator="equal" aboveAverage="0" equalAverage="0" bottom="0" percent="0" rank="0" text="" dxfId="568">
      <formula>3</formula>
    </cfRule>
  </conditionalFormatting>
  <conditionalFormatting sqref="R5">
    <cfRule type="cellIs" priority="1572" operator="equal" aboveAverage="0" equalAverage="0" bottom="0" percent="0" rank="0" text="" dxfId="569">
      <formula>5</formula>
    </cfRule>
    <cfRule type="cellIs" priority="1573" operator="equal" aboveAverage="0" equalAverage="0" bottom="0" percent="0" rank="0" text="" dxfId="570">
      <formula>4</formula>
    </cfRule>
    <cfRule type="cellIs" priority="1574" operator="equal" aboveAverage="0" equalAverage="0" bottom="0" percent="0" rank="0" text="" dxfId="571">
      <formula>3</formula>
    </cfRule>
  </conditionalFormatting>
  <conditionalFormatting sqref="P5">
    <cfRule type="cellIs" priority="1575" operator="equal" aboveAverage="0" equalAverage="0" bottom="0" percent="0" rank="0" text="" dxfId="572">
      <formula>5</formula>
    </cfRule>
    <cfRule type="cellIs" priority="1576" operator="equal" aboveAverage="0" equalAverage="0" bottom="0" percent="0" rank="0" text="" dxfId="573">
      <formula>4</formula>
    </cfRule>
    <cfRule type="cellIs" priority="1577" operator="equal" aboveAverage="0" equalAverage="0" bottom="0" percent="0" rank="0" text="" dxfId="574">
      <formula>3</formula>
    </cfRule>
  </conditionalFormatting>
  <conditionalFormatting sqref="P5">
    <cfRule type="cellIs" priority="1578" operator="equal" aboveAverage="0" equalAverage="0" bottom="0" percent="0" rank="0" text="" dxfId="575">
      <formula>5</formula>
    </cfRule>
    <cfRule type="cellIs" priority="1579" operator="equal" aboveAverage="0" equalAverage="0" bottom="0" percent="0" rank="0" text="" dxfId="576">
      <formula>4</formula>
    </cfRule>
    <cfRule type="cellIs" priority="1580" operator="equal" aboveAverage="0" equalAverage="0" bottom="0" percent="0" rank="0" text="" dxfId="577">
      <formula>3</formula>
    </cfRule>
  </conditionalFormatting>
  <conditionalFormatting sqref="P5">
    <cfRule type="cellIs" priority="1581" operator="equal" aboveAverage="0" equalAverage="0" bottom="0" percent="0" rank="0" text="" dxfId="578">
      <formula>5</formula>
    </cfRule>
    <cfRule type="cellIs" priority="1582" operator="equal" aboveAverage="0" equalAverage="0" bottom="0" percent="0" rank="0" text="" dxfId="579">
      <formula>4</formula>
    </cfRule>
    <cfRule type="cellIs" priority="1583" operator="equal" aboveAverage="0" equalAverage="0" bottom="0" percent="0" rank="0" text="" dxfId="580">
      <formula>3</formula>
    </cfRule>
  </conditionalFormatting>
  <conditionalFormatting sqref="P5">
    <cfRule type="cellIs" priority="1584" operator="equal" aboveAverage="0" equalAverage="0" bottom="0" percent="0" rank="0" text="" dxfId="581">
      <formula>5</formula>
    </cfRule>
    <cfRule type="cellIs" priority="1585" operator="equal" aboveAverage="0" equalAverage="0" bottom="0" percent="0" rank="0" text="" dxfId="582">
      <formula>4</formula>
    </cfRule>
    <cfRule type="cellIs" priority="1586" operator="equal" aboveAverage="0" equalAverage="0" bottom="0" percent="0" rank="0" text="" dxfId="583">
      <formula>3</formula>
    </cfRule>
  </conditionalFormatting>
  <conditionalFormatting sqref="P5">
    <cfRule type="cellIs" priority="1587" operator="equal" aboveAverage="0" equalAverage="0" bottom="0" percent="0" rank="0" text="" dxfId="584">
      <formula>5</formula>
    </cfRule>
    <cfRule type="cellIs" priority="1588" operator="equal" aboveAverage="0" equalAverage="0" bottom="0" percent="0" rank="0" text="" dxfId="585">
      <formula>4</formula>
    </cfRule>
    <cfRule type="cellIs" priority="1589" operator="equal" aboveAverage="0" equalAverage="0" bottom="0" percent="0" rank="0" text="" dxfId="586">
      <formula>3</formula>
    </cfRule>
  </conditionalFormatting>
  <conditionalFormatting sqref="P4">
    <cfRule type="expression" priority="1590" aboveAverage="0" equalAverage="0" bottom="0" percent="0" rank="0" text="" dxfId="587">
      <formula>$D$1&lt;P4</formula>
    </cfRule>
    <cfRule type="expression" priority="1591" aboveAverage="0" equalAverage="0" bottom="0" percent="0" rank="0" text="" dxfId="588">
      <formula>$D$1&gt;P4</formula>
    </cfRule>
  </conditionalFormatting>
  <conditionalFormatting sqref="R4">
    <cfRule type="expression" priority="1592" aboveAverage="0" equalAverage="0" bottom="0" percent="0" rank="0" text="" dxfId="589">
      <formula>$D$1&lt;R4</formula>
    </cfRule>
    <cfRule type="expression" priority="1593" aboveAverage="0" equalAverage="0" bottom="0" percent="0" rank="0" text="" dxfId="590">
      <formula>$D$1&gt;R4</formula>
    </cfRule>
  </conditionalFormatting>
  <conditionalFormatting sqref="R4">
    <cfRule type="expression" priority="1594" aboveAverage="0" equalAverage="0" bottom="0" percent="0" rank="0" text="" dxfId="591">
      <formula>$D$1&lt;R4</formula>
    </cfRule>
    <cfRule type="expression" priority="1595" aboveAverage="0" equalAverage="0" bottom="0" percent="0" rank="0" text="" dxfId="592">
      <formula>$D$1&gt;R4</formula>
    </cfRule>
  </conditionalFormatting>
  <conditionalFormatting sqref="R4">
    <cfRule type="expression" priority="1596" aboveAverage="0" equalAverage="0" bottom="0" percent="0" rank="0" text="" dxfId="593">
      <formula>$D$1&lt;R4</formula>
    </cfRule>
    <cfRule type="expression" priority="1597" aboveAverage="0" equalAverage="0" bottom="0" percent="0" rank="0" text="" dxfId="594">
      <formula>$D$1&gt;R4</formula>
    </cfRule>
  </conditionalFormatting>
  <conditionalFormatting sqref="R4">
    <cfRule type="expression" priority="1598" aboveAverage="0" equalAverage="0" bottom="0" percent="0" rank="0" text="" dxfId="595">
      <formula>$D$1&lt;R4</formula>
    </cfRule>
    <cfRule type="expression" priority="1599" aboveAverage="0" equalAverage="0" bottom="0" percent="0" rank="0" text="" dxfId="596">
      <formula>$D$1&gt;R4</formula>
    </cfRule>
  </conditionalFormatting>
  <conditionalFormatting sqref="R4">
    <cfRule type="expression" priority="1600" aboveAverage="0" equalAverage="0" bottom="0" percent="0" rank="0" text="" dxfId="597">
      <formula>$D$1&lt;R4</formula>
    </cfRule>
    <cfRule type="expression" priority="1601" aboveAverage="0" equalAverage="0" bottom="0" percent="0" rank="0" text="" dxfId="598">
      <formula>$D$1&gt;R4</formula>
    </cfRule>
  </conditionalFormatting>
  <conditionalFormatting sqref="R4">
    <cfRule type="expression" priority="1602" aboveAverage="0" equalAverage="0" bottom="0" percent="0" rank="0" text="" dxfId="599">
      <formula>$D$1&lt;R4</formula>
    </cfRule>
    <cfRule type="expression" priority="1603" aboveAverage="0" equalAverage="0" bottom="0" percent="0" rank="0" text="" dxfId="600">
      <formula>$D$1&gt;R4</formula>
    </cfRule>
  </conditionalFormatting>
  <conditionalFormatting sqref="S5">
    <cfRule type="expression" priority="1604" aboveAverage="0" equalAverage="0" bottom="0" percent="0" rank="0" text="" dxfId="601">
      <formula>$D$1&lt;S5</formula>
    </cfRule>
    <cfRule type="expression" priority="1605" aboveAverage="0" equalAverage="0" bottom="0" percent="0" rank="0" text="" dxfId="602">
      <formula>$D$1&gt;S5</formula>
    </cfRule>
  </conditionalFormatting>
  <conditionalFormatting sqref="S5">
    <cfRule type="expression" priority="1606" aboveAverage="0" equalAverage="0" bottom="0" percent="0" rank="0" text="" dxfId="603">
      <formula>$D$1&lt;S5</formula>
    </cfRule>
    <cfRule type="expression" priority="1607" aboveAverage="0" equalAverage="0" bottom="0" percent="0" rank="0" text="" dxfId="604">
      <formula>$D$1&gt;S5</formula>
    </cfRule>
  </conditionalFormatting>
  <conditionalFormatting sqref="S5">
    <cfRule type="expression" priority="1608" aboveAverage="0" equalAverage="0" bottom="0" percent="0" rank="0" text="" dxfId="605">
      <formula>$D$1&lt;S5</formula>
    </cfRule>
    <cfRule type="expression" priority="1609" aboveAverage="0" equalAverage="0" bottom="0" percent="0" rank="0" text="" dxfId="606">
      <formula>$D$1&gt;S5</formula>
    </cfRule>
  </conditionalFormatting>
  <conditionalFormatting sqref="S5">
    <cfRule type="expression" priority="1610" aboveAverage="0" equalAverage="0" bottom="0" percent="0" rank="0" text="" dxfId="607">
      <formula>$D$1&lt;S5</formula>
    </cfRule>
    <cfRule type="expression" priority="1611" aboveAverage="0" equalAverage="0" bottom="0" percent="0" rank="0" text="" dxfId="608">
      <formula>$D$1&gt;S5</formula>
    </cfRule>
  </conditionalFormatting>
  <conditionalFormatting sqref="S5">
    <cfRule type="expression" priority="1612" aboveAverage="0" equalAverage="0" bottom="0" percent="0" rank="0" text="" dxfId="609">
      <formula>$D$1&lt;S5</formula>
    </cfRule>
    <cfRule type="expression" priority="1613" aboveAverage="0" equalAverage="0" bottom="0" percent="0" rank="0" text="" dxfId="610">
      <formula>$D$1&gt;S5</formula>
    </cfRule>
  </conditionalFormatting>
  <conditionalFormatting sqref="S5">
    <cfRule type="expression" priority="1614" aboveAverage="0" equalAverage="0" bottom="0" percent="0" rank="0" text="" dxfId="611">
      <formula>$D$1&lt;S5</formula>
    </cfRule>
    <cfRule type="expression" priority="1615" aboveAverage="0" equalAverage="0" bottom="0" percent="0" rank="0" text="" dxfId="612">
      <formula>$D$1&gt;S5</formula>
    </cfRule>
  </conditionalFormatting>
  <conditionalFormatting sqref="S5">
    <cfRule type="expression" priority="1616" aboveAverage="0" equalAverage="0" bottom="0" percent="0" rank="0" text="" dxfId="613">
      <formula>$D$1&lt;S5</formula>
    </cfRule>
    <cfRule type="expression" priority="1617" aboveAverage="0" equalAverage="0" bottom="0" percent="0" rank="0" text="" dxfId="614">
      <formula>$D$1&gt;S5</formula>
    </cfRule>
  </conditionalFormatting>
  <conditionalFormatting sqref="S5">
    <cfRule type="expression" priority="1618" aboveAverage="0" equalAverage="0" bottom="0" percent="0" rank="0" text="" dxfId="615">
      <formula>$D$1&lt;S5</formula>
    </cfRule>
    <cfRule type="expression" priority="1619" aboveAverage="0" equalAverage="0" bottom="0" percent="0" rank="0" text="" dxfId="616">
      <formula>$D$1&gt;S5</formula>
    </cfRule>
  </conditionalFormatting>
  <conditionalFormatting sqref="S5">
    <cfRule type="expression" priority="1620" aboveAverage="0" equalAverage="0" bottom="0" percent="0" rank="0" text="" dxfId="617">
      <formula>$D$1&lt;S5</formula>
    </cfRule>
    <cfRule type="expression" priority="1621" aboveAverage="0" equalAverage="0" bottom="0" percent="0" rank="0" text="" dxfId="618">
      <formula>$D$1&gt;S5</formula>
    </cfRule>
  </conditionalFormatting>
  <conditionalFormatting sqref="S5">
    <cfRule type="expression" priority="1622" aboveAverage="0" equalAverage="0" bottom="0" percent="0" rank="0" text="" dxfId="619">
      <formula>$D$1&lt;S5</formula>
    </cfRule>
    <cfRule type="expression" priority="1623" aboveAverage="0" equalAverage="0" bottom="0" percent="0" rank="0" text="" dxfId="620">
      <formula>$D$1&gt;S5</formula>
    </cfRule>
  </conditionalFormatting>
  <conditionalFormatting sqref="S5">
    <cfRule type="expression" priority="1624" aboveAverage="0" equalAverage="0" bottom="0" percent="0" rank="0" text="" dxfId="621">
      <formula>$D$1&lt;S5</formula>
    </cfRule>
    <cfRule type="expression" priority="1625" aboveAverage="0" equalAverage="0" bottom="0" percent="0" rank="0" text="" dxfId="622">
      <formula>$D$1&gt;S5</formula>
    </cfRule>
  </conditionalFormatting>
  <conditionalFormatting sqref="S5">
    <cfRule type="expression" priority="1626" aboveAverage="0" equalAverage="0" bottom="0" percent="0" rank="0" text="" dxfId="623">
      <formula>$D$1&lt;S5</formula>
    </cfRule>
    <cfRule type="expression" priority="1627" aboveAverage="0" equalAverage="0" bottom="0" percent="0" rank="0" text="" dxfId="624">
      <formula>$D$1&gt;S5</formula>
    </cfRule>
  </conditionalFormatting>
  <conditionalFormatting sqref="S5">
    <cfRule type="expression" priority="1628" aboveAverage="0" equalAverage="0" bottom="0" percent="0" rank="0" text="" dxfId="625">
      <formula>$D$1&lt;S5</formula>
    </cfRule>
    <cfRule type="expression" priority="1629" aboveAverage="0" equalAverage="0" bottom="0" percent="0" rank="0" text="" dxfId="626">
      <formula>$D$1&gt;S5</formula>
    </cfRule>
  </conditionalFormatting>
  <conditionalFormatting sqref="S5">
    <cfRule type="expression" priority="1630" aboveAverage="0" equalAverage="0" bottom="0" percent="0" rank="0" text="" dxfId="627">
      <formula>$D$1&lt;S5</formula>
    </cfRule>
    <cfRule type="expression" priority="1631" aboveAverage="0" equalAverage="0" bottom="0" percent="0" rank="0" text="" dxfId="628">
      <formula>$D$1&gt;S5</formula>
    </cfRule>
  </conditionalFormatting>
  <conditionalFormatting sqref="S5">
    <cfRule type="expression" priority="1632" aboveAverage="0" equalAverage="0" bottom="0" percent="0" rank="0" text="" dxfId="629">
      <formula>$D$1&lt;S5</formula>
    </cfRule>
    <cfRule type="expression" priority="1633" aboveAverage="0" equalAverage="0" bottom="0" percent="0" rank="0" text="" dxfId="630">
      <formula>$D$1&gt;S5</formula>
    </cfRule>
  </conditionalFormatting>
  <conditionalFormatting sqref="S5">
    <cfRule type="cellIs" priority="1634" operator="equal" aboveAverage="0" equalAverage="0" bottom="0" percent="0" rank="0" text="" dxfId="631">
      <formula>5</formula>
    </cfRule>
    <cfRule type="cellIs" priority="1635" operator="equal" aboveAverage="0" equalAverage="0" bottom="0" percent="0" rank="0" text="" dxfId="632">
      <formula>4</formula>
    </cfRule>
    <cfRule type="cellIs" priority="1636" operator="equal" aboveAverage="0" equalAverage="0" bottom="0" percent="0" rank="0" text="" dxfId="633">
      <formula>3</formula>
    </cfRule>
  </conditionalFormatting>
  <conditionalFormatting sqref="S5">
    <cfRule type="cellIs" priority="1637" operator="equal" aboveAverage="0" equalAverage="0" bottom="0" percent="0" rank="0" text="" dxfId="634">
      <formula>5</formula>
    </cfRule>
    <cfRule type="cellIs" priority="1638" operator="equal" aboveAverage="0" equalAverage="0" bottom="0" percent="0" rank="0" text="" dxfId="635">
      <formula>4</formula>
    </cfRule>
    <cfRule type="cellIs" priority="1639" operator="equal" aboveAverage="0" equalAverage="0" bottom="0" percent="0" rank="0" text="" dxfId="636">
      <formula>3</formula>
    </cfRule>
  </conditionalFormatting>
  <conditionalFormatting sqref="S4">
    <cfRule type="expression" priority="1640" aboveAverage="0" equalAverage="0" bottom="0" percent="0" rank="0" text="" dxfId="637">
      <formula>$D$1&lt;S4</formula>
    </cfRule>
    <cfRule type="expression" priority="1641" aboveAverage="0" equalAverage="0" bottom="0" percent="0" rank="0" text="" dxfId="638">
      <formula>$D$1&gt;S4</formula>
    </cfRule>
  </conditionalFormatting>
  <conditionalFormatting sqref="S4">
    <cfRule type="expression" priority="1642" aboveAverage="0" equalAverage="0" bottom="0" percent="0" rank="0" text="" dxfId="639">
      <formula>$D$1&lt;S4</formula>
    </cfRule>
    <cfRule type="expression" priority="1643" aboveAverage="0" equalAverage="0" bottom="0" percent="0" rank="0" text="" dxfId="640">
      <formula>$D$1&gt;S4</formula>
    </cfRule>
  </conditionalFormatting>
  <conditionalFormatting sqref="S4">
    <cfRule type="expression" priority="1644" aboveAverage="0" equalAverage="0" bottom="0" percent="0" rank="0" text="" dxfId="641">
      <formula>$D$1&lt;S4</formula>
    </cfRule>
    <cfRule type="expression" priority="1645" aboveAverage="0" equalAverage="0" bottom="0" percent="0" rank="0" text="" dxfId="642">
      <formula>$D$1&gt;S4</formula>
    </cfRule>
  </conditionalFormatting>
  <conditionalFormatting sqref="S4">
    <cfRule type="expression" priority="1646" aboveAverage="0" equalAverage="0" bottom="0" percent="0" rank="0" text="" dxfId="643">
      <formula>$D$1&lt;S4</formula>
    </cfRule>
    <cfRule type="expression" priority="1647" aboveAverage="0" equalAverage="0" bottom="0" percent="0" rank="0" text="" dxfId="644">
      <formula>$D$1&gt;S4</formula>
    </cfRule>
  </conditionalFormatting>
  <conditionalFormatting sqref="S4">
    <cfRule type="expression" priority="1648" aboveAverage="0" equalAverage="0" bottom="0" percent="0" rank="0" text="" dxfId="645">
      <formula>$D$1&lt;S4</formula>
    </cfRule>
    <cfRule type="expression" priority="1649" aboveAverage="0" equalAverage="0" bottom="0" percent="0" rank="0" text="" dxfId="646">
      <formula>$D$1&gt;S4</formula>
    </cfRule>
  </conditionalFormatting>
  <conditionalFormatting sqref="S4">
    <cfRule type="expression" priority="1650" aboveAverage="0" equalAverage="0" bottom="0" percent="0" rank="0" text="" dxfId="647">
      <formula>$D$1&lt;S4</formula>
    </cfRule>
    <cfRule type="expression" priority="1651" aboveAverage="0" equalAverage="0" bottom="0" percent="0" rank="0" text="" dxfId="648">
      <formula>$D$1&gt;S4</formula>
    </cfRule>
  </conditionalFormatting>
  <conditionalFormatting sqref="S4">
    <cfRule type="expression" priority="1652" aboveAverage="0" equalAverage="0" bottom="0" percent="0" rank="0" text="" dxfId="649">
      <formula>$D$1&lt;S4</formula>
    </cfRule>
    <cfRule type="expression" priority="1653" aboveAverage="0" equalAverage="0" bottom="0" percent="0" rank="0" text="" dxfId="650">
      <formula>$D$1&gt;S4</formula>
    </cfRule>
  </conditionalFormatting>
  <conditionalFormatting sqref="S4">
    <cfRule type="expression" priority="1654" aboveAverage="0" equalAverage="0" bottom="0" percent="0" rank="0" text="" dxfId="651">
      <formula>$D$1&lt;S4</formula>
    </cfRule>
    <cfRule type="expression" priority="1655" aboveAverage="0" equalAverage="0" bottom="0" percent="0" rank="0" text="" dxfId="652">
      <formula>$D$1&gt;S4</formula>
    </cfRule>
  </conditionalFormatting>
  <conditionalFormatting sqref="S4">
    <cfRule type="expression" priority="1656" aboveAverage="0" equalAverage="0" bottom="0" percent="0" rank="0" text="" dxfId="653">
      <formula>$D$1&lt;S4</formula>
    </cfRule>
    <cfRule type="expression" priority="1657" aboveAverage="0" equalAverage="0" bottom="0" percent="0" rank="0" text="" dxfId="654">
      <formula>$D$1&gt;S4</formula>
    </cfRule>
  </conditionalFormatting>
  <conditionalFormatting sqref="T3">
    <cfRule type="expression" priority="1658" aboveAverage="0" equalAverage="0" bottom="0" percent="0" rank="0" text="" dxfId="655">
      <formula>$D$1&lt;T3</formula>
    </cfRule>
    <cfRule type="expression" priority="1659" aboveAverage="0" equalAverage="0" bottom="0" percent="0" rank="0" text="" dxfId="656">
      <formula>$D$1&gt;T3</formula>
    </cfRule>
  </conditionalFormatting>
  <conditionalFormatting sqref="T5">
    <cfRule type="expression" priority="1660" aboveAverage="0" equalAverage="0" bottom="0" percent="0" rank="0" text="" dxfId="657">
      <formula>$D$1&lt;T5</formula>
    </cfRule>
    <cfRule type="expression" priority="1661" aboveAverage="0" equalAverage="0" bottom="0" percent="0" rank="0" text="" dxfId="658">
      <formula>$D$1&gt;T5</formula>
    </cfRule>
  </conditionalFormatting>
  <conditionalFormatting sqref="T5">
    <cfRule type="expression" priority="1662" aboveAverage="0" equalAverage="0" bottom="0" percent="0" rank="0" text="" dxfId="659">
      <formula>$D$1&lt;T5</formula>
    </cfRule>
    <cfRule type="expression" priority="1663" aboveAverage="0" equalAverage="0" bottom="0" percent="0" rank="0" text="" dxfId="660">
      <formula>$D$1&gt;T5</formula>
    </cfRule>
  </conditionalFormatting>
  <conditionalFormatting sqref="T5">
    <cfRule type="expression" priority="1664" aboveAverage="0" equalAverage="0" bottom="0" percent="0" rank="0" text="" dxfId="661">
      <formula>$D$1&lt;T5</formula>
    </cfRule>
    <cfRule type="expression" priority="1665" aboveAverage="0" equalAverage="0" bottom="0" percent="0" rank="0" text="" dxfId="662">
      <formula>$D$1&gt;T5</formula>
    </cfRule>
  </conditionalFormatting>
  <conditionalFormatting sqref="T5">
    <cfRule type="expression" priority="1666" aboveAverage="0" equalAverage="0" bottom="0" percent="0" rank="0" text="" dxfId="663">
      <formula>$D$1&lt;T5</formula>
    </cfRule>
    <cfRule type="expression" priority="1667" aboveAverage="0" equalAverage="0" bottom="0" percent="0" rank="0" text="" dxfId="664">
      <formula>$D$1&gt;T5</formula>
    </cfRule>
  </conditionalFormatting>
  <conditionalFormatting sqref="T5">
    <cfRule type="expression" priority="1668" aboveAverage="0" equalAverage="0" bottom="0" percent="0" rank="0" text="" dxfId="665">
      <formula>$D$1&lt;T5</formula>
    </cfRule>
    <cfRule type="expression" priority="1669" aboveAverage="0" equalAverage="0" bottom="0" percent="0" rank="0" text="" dxfId="666">
      <formula>$D$1&gt;T5</formula>
    </cfRule>
  </conditionalFormatting>
  <conditionalFormatting sqref="T5">
    <cfRule type="expression" priority="1670" aboveAverage="0" equalAverage="0" bottom="0" percent="0" rank="0" text="" dxfId="667">
      <formula>$D$1&lt;T5</formula>
    </cfRule>
    <cfRule type="expression" priority="1671" aboveAverage="0" equalAverage="0" bottom="0" percent="0" rank="0" text="" dxfId="668">
      <formula>$D$1&gt;T5</formula>
    </cfRule>
  </conditionalFormatting>
  <conditionalFormatting sqref="T5">
    <cfRule type="expression" priority="1672" aboveAverage="0" equalAverage="0" bottom="0" percent="0" rank="0" text="" dxfId="669">
      <formula>$D$1&lt;T5</formula>
    </cfRule>
    <cfRule type="expression" priority="1673" aboveAverage="0" equalAverage="0" bottom="0" percent="0" rank="0" text="" dxfId="670">
      <formula>$D$1&gt;T5</formula>
    </cfRule>
  </conditionalFormatting>
  <conditionalFormatting sqref="T5">
    <cfRule type="expression" priority="1674" aboveAverage="0" equalAverage="0" bottom="0" percent="0" rank="0" text="" dxfId="671">
      <formula>$D$1&lt;T5</formula>
    </cfRule>
    <cfRule type="expression" priority="1675" aboveAverage="0" equalAverage="0" bottom="0" percent="0" rank="0" text="" dxfId="672">
      <formula>$D$1&gt;T5</formula>
    </cfRule>
  </conditionalFormatting>
  <conditionalFormatting sqref="T5">
    <cfRule type="expression" priority="1676" aboveAverage="0" equalAverage="0" bottom="0" percent="0" rank="0" text="" dxfId="673">
      <formula>$D$1&lt;T5</formula>
    </cfRule>
    <cfRule type="expression" priority="1677" aboveAverage="0" equalAverage="0" bottom="0" percent="0" rank="0" text="" dxfId="674">
      <formula>$D$1&gt;T5</formula>
    </cfRule>
  </conditionalFormatting>
  <conditionalFormatting sqref="T5">
    <cfRule type="expression" priority="1678" aboveAverage="0" equalAverage="0" bottom="0" percent="0" rank="0" text="" dxfId="675">
      <formula>$D$1&lt;T5</formula>
    </cfRule>
    <cfRule type="expression" priority="1679" aboveAverage="0" equalAverage="0" bottom="0" percent="0" rank="0" text="" dxfId="676">
      <formula>$D$1&gt;T5</formula>
    </cfRule>
  </conditionalFormatting>
  <conditionalFormatting sqref="T5">
    <cfRule type="expression" priority="1680" aboveAverage="0" equalAverage="0" bottom="0" percent="0" rank="0" text="" dxfId="677">
      <formula>$D$1&lt;T5</formula>
    </cfRule>
    <cfRule type="expression" priority="1681" aboveAverage="0" equalAverage="0" bottom="0" percent="0" rank="0" text="" dxfId="678">
      <formula>$D$1&gt;T5</formula>
    </cfRule>
  </conditionalFormatting>
  <conditionalFormatting sqref="T5">
    <cfRule type="expression" priority="1682" aboveAverage="0" equalAverage="0" bottom="0" percent="0" rank="0" text="" dxfId="679">
      <formula>$D$1&lt;T5</formula>
    </cfRule>
    <cfRule type="expression" priority="1683" aboveAverage="0" equalAverage="0" bottom="0" percent="0" rank="0" text="" dxfId="680">
      <formula>$D$1&gt;T5</formula>
    </cfRule>
  </conditionalFormatting>
  <conditionalFormatting sqref="T5">
    <cfRule type="expression" priority="1684" aboveAverage="0" equalAverage="0" bottom="0" percent="0" rank="0" text="" dxfId="681">
      <formula>$D$1&lt;T5</formula>
    </cfRule>
    <cfRule type="expression" priority="1685" aboveAverage="0" equalAverage="0" bottom="0" percent="0" rank="0" text="" dxfId="682">
      <formula>$D$1&gt;T5</formula>
    </cfRule>
  </conditionalFormatting>
  <conditionalFormatting sqref="T5">
    <cfRule type="expression" priority="1686" aboveAverage="0" equalAverage="0" bottom="0" percent="0" rank="0" text="" dxfId="683">
      <formula>$D$1&lt;T5</formula>
    </cfRule>
    <cfRule type="expression" priority="1687" aboveAverage="0" equalAverage="0" bottom="0" percent="0" rank="0" text="" dxfId="684">
      <formula>$D$1&gt;T5</formula>
    </cfRule>
  </conditionalFormatting>
  <conditionalFormatting sqref="T5">
    <cfRule type="expression" priority="1688" aboveAverage="0" equalAverage="0" bottom="0" percent="0" rank="0" text="" dxfId="685">
      <formula>$D$1&lt;T5</formula>
    </cfRule>
    <cfRule type="expression" priority="1689" aboveAverage="0" equalAverage="0" bottom="0" percent="0" rank="0" text="" dxfId="686">
      <formula>$D$1&gt;T5</formula>
    </cfRule>
  </conditionalFormatting>
  <conditionalFormatting sqref="T5">
    <cfRule type="cellIs" priority="1690" operator="equal" aboveAverage="0" equalAverage="0" bottom="0" percent="0" rank="0" text="" dxfId="687">
      <formula>5</formula>
    </cfRule>
    <cfRule type="cellIs" priority="1691" operator="equal" aboveAverage="0" equalAverage="0" bottom="0" percent="0" rank="0" text="" dxfId="688">
      <formula>4</formula>
    </cfRule>
    <cfRule type="cellIs" priority="1692" operator="equal" aboveAverage="0" equalAverage="0" bottom="0" percent="0" rank="0" text="" dxfId="689">
      <formula>3</formula>
    </cfRule>
  </conditionalFormatting>
  <conditionalFormatting sqref="T4">
    <cfRule type="expression" priority="1693" aboveAverage="0" equalAverage="0" bottom="0" percent="0" rank="0" text="" dxfId="690">
      <formula>$D$1&lt;T4</formula>
    </cfRule>
    <cfRule type="expression" priority="1694" aboveAverage="0" equalAverage="0" bottom="0" percent="0" rank="0" text="" dxfId="691">
      <formula>$D$1&gt;T4</formula>
    </cfRule>
  </conditionalFormatting>
  <conditionalFormatting sqref="T4">
    <cfRule type="expression" priority="1695" aboveAverage="0" equalAverage="0" bottom="0" percent="0" rank="0" text="" dxfId="692">
      <formula>$D$1&lt;T4</formula>
    </cfRule>
    <cfRule type="expression" priority="1696" aboveAverage="0" equalAverage="0" bottom="0" percent="0" rank="0" text="" dxfId="693">
      <formula>$D$1&gt;T4</formula>
    </cfRule>
  </conditionalFormatting>
  <conditionalFormatting sqref="T4">
    <cfRule type="expression" priority="1697" aboveAverage="0" equalAverage="0" bottom="0" percent="0" rank="0" text="" dxfId="694">
      <formula>$D$1&lt;T4</formula>
    </cfRule>
    <cfRule type="expression" priority="1698" aboveAverage="0" equalAverage="0" bottom="0" percent="0" rank="0" text="" dxfId="695">
      <formula>$D$1&gt;T4</formula>
    </cfRule>
  </conditionalFormatting>
  <conditionalFormatting sqref="T4">
    <cfRule type="expression" priority="1699" aboveAverage="0" equalAverage="0" bottom="0" percent="0" rank="0" text="" dxfId="696">
      <formula>$D$1&lt;T4</formula>
    </cfRule>
    <cfRule type="expression" priority="1700" aboveAverage="0" equalAverage="0" bottom="0" percent="0" rank="0" text="" dxfId="697">
      <formula>$D$1&gt;T4</formula>
    </cfRule>
  </conditionalFormatting>
  <conditionalFormatting sqref="T4">
    <cfRule type="expression" priority="1701" aboveAverage="0" equalAverage="0" bottom="0" percent="0" rank="0" text="" dxfId="698">
      <formula>$D$1&lt;T4</formula>
    </cfRule>
    <cfRule type="expression" priority="1702" aboveAverage="0" equalAverage="0" bottom="0" percent="0" rank="0" text="" dxfId="699">
      <formula>$D$1&gt;T4</formula>
    </cfRule>
  </conditionalFormatting>
  <conditionalFormatting sqref="T4">
    <cfRule type="expression" priority="1703" aboveAverage="0" equalAverage="0" bottom="0" percent="0" rank="0" text="" dxfId="700">
      <formula>$D$1&lt;T4</formula>
    </cfRule>
    <cfRule type="expression" priority="1704" aboveAverage="0" equalAverage="0" bottom="0" percent="0" rank="0" text="" dxfId="701">
      <formula>$D$1&gt;T4</formula>
    </cfRule>
  </conditionalFormatting>
  <conditionalFormatting sqref="T4">
    <cfRule type="expression" priority="1705" aboveAverage="0" equalAverage="0" bottom="0" percent="0" rank="0" text="" dxfId="702">
      <formula>$D$1&lt;T4</formula>
    </cfRule>
    <cfRule type="expression" priority="1706" aboveAverage="0" equalAverage="0" bottom="0" percent="0" rank="0" text="" dxfId="703">
      <formula>$D$1&gt;T4</formula>
    </cfRule>
  </conditionalFormatting>
  <conditionalFormatting sqref="T4">
    <cfRule type="expression" priority="1707" aboveAverage="0" equalAverage="0" bottom="0" percent="0" rank="0" text="" dxfId="704">
      <formula>$D$1&lt;T4</formula>
    </cfRule>
    <cfRule type="expression" priority="1708" aboveAverage="0" equalAverage="0" bottom="0" percent="0" rank="0" text="" dxfId="705">
      <formula>$D$1&gt;T4</formula>
    </cfRule>
  </conditionalFormatting>
  <conditionalFormatting sqref="T4">
    <cfRule type="expression" priority="1709" aboveAverage="0" equalAverage="0" bottom="0" percent="0" rank="0" text="" dxfId="706">
      <formula>$D$1&lt;T4</formula>
    </cfRule>
    <cfRule type="expression" priority="1710" aboveAverage="0" equalAverage="0" bottom="0" percent="0" rank="0" text="" dxfId="707">
      <formula>$D$1&gt;T4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51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3"/>
  <sheetViews>
    <sheetView showFormulas="false" showGridLines="true" showRowColHeaders="true" showZeros="true" rightToLeft="false" tabSelected="false" showOutlineSymbols="true" defaultGridColor="true" view="pageBreakPreview" topLeftCell="D1" colorId="64" zoomScale="100" zoomScaleNormal="61" zoomScalePageLayoutView="100" workbookViewId="0">
      <pane xSplit="0" ySplit="5" topLeftCell="A6" activePane="bottomLeft" state="frozen"/>
      <selection pane="topLeft" activeCell="D1" activeCellId="0" sqref="D1"/>
      <selection pane="bottomLeft" activeCell="P24" activeCellId="0" sqref="P24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42.29"/>
    <col collapsed="false" customWidth="true" hidden="false" outlineLevel="0" max="5" min="5" style="1" width="6.71"/>
    <col collapsed="false" customWidth="true" hidden="false" outlineLevel="0" max="15" min="6" style="0" width="7.15"/>
    <col collapsed="false" customWidth="true" hidden="false" outlineLevel="0" max="16" min="16" style="0" width="6.88"/>
    <col collapsed="false" customWidth="true" hidden="false" outlineLevel="0" max="17" min="17" style="0" width="7.41"/>
    <col collapsed="false" customWidth="true" hidden="false" outlineLevel="0" max="18" min="18" style="0" width="8"/>
    <col collapsed="false" customWidth="true" hidden="false" outlineLevel="0" max="19" min="19" style="0" width="7.41"/>
    <col collapsed="false" customWidth="true" hidden="false" outlineLevel="0" max="20" min="20" style="0" width="8"/>
    <col collapsed="false" customWidth="true" hidden="false" outlineLevel="0" max="21" min="21" style="0" width="6.57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1" min="86" style="2" width="8"/>
    <col collapsed="false" customWidth="true" hidden="false" outlineLevel="0" max="102" min="92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43901.6335701112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30" t="s">
        <v>400</v>
      </c>
      <c r="G2" s="230"/>
      <c r="H2" s="230"/>
      <c r="I2" s="230"/>
      <c r="J2" s="230"/>
      <c r="K2" s="230"/>
      <c r="L2" s="230"/>
      <c r="M2" s="230"/>
      <c r="N2" s="230"/>
      <c r="O2" s="230" t="s">
        <v>1161</v>
      </c>
      <c r="P2" s="230"/>
      <c r="Q2" s="230"/>
      <c r="R2" s="230"/>
      <c r="S2" s="230"/>
      <c r="T2" s="196" t="s">
        <v>262</v>
      </c>
      <c r="U2" s="19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2451</v>
      </c>
      <c r="B3" s="29"/>
      <c r="C3" s="29"/>
      <c r="D3" s="30" t="s">
        <v>3</v>
      </c>
      <c r="E3" s="31"/>
      <c r="F3" s="35" t="n">
        <v>43405</v>
      </c>
      <c r="G3" s="35" t="n">
        <v>43342</v>
      </c>
      <c r="H3" s="35" t="n">
        <v>43453</v>
      </c>
      <c r="I3" s="35" t="n">
        <v>43404</v>
      </c>
      <c r="J3" s="35" t="n">
        <v>43441</v>
      </c>
      <c r="K3" s="35" t="n">
        <v>43495</v>
      </c>
      <c r="L3" s="35" t="n">
        <v>43494</v>
      </c>
      <c r="M3" s="35" t="n">
        <v>251</v>
      </c>
      <c r="N3" s="35" t="n">
        <v>43488</v>
      </c>
      <c r="O3" s="35" t="n">
        <v>43500</v>
      </c>
      <c r="P3" s="35" t="n">
        <v>4</v>
      </c>
      <c r="Q3" s="50" t="n">
        <v>43504</v>
      </c>
      <c r="R3" s="428" t="n">
        <v>43518</v>
      </c>
      <c r="S3" s="428" t="n">
        <v>43509</v>
      </c>
      <c r="T3" s="428" t="n">
        <v>43414</v>
      </c>
      <c r="U3" s="35" t="n">
        <v>43491</v>
      </c>
      <c r="V3" s="429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7.75" hidden="false" customHeight="true" outlineLevel="0" collapsed="false">
      <c r="A4" s="29"/>
      <c r="B4" s="29"/>
      <c r="C4" s="29"/>
      <c r="D4" s="45" t="s">
        <v>5</v>
      </c>
      <c r="E4" s="31"/>
      <c r="F4" s="46" t="s">
        <v>996</v>
      </c>
      <c r="G4" s="46"/>
      <c r="H4" s="46" t="s">
        <v>999</v>
      </c>
      <c r="I4" s="47" t="s">
        <v>997</v>
      </c>
      <c r="J4" s="47" t="s">
        <v>998</v>
      </c>
      <c r="K4" s="46" t="s">
        <v>8</v>
      </c>
      <c r="L4" s="46" t="s">
        <v>1001</v>
      </c>
      <c r="M4" s="50" t="s">
        <v>1000</v>
      </c>
      <c r="N4" s="50" t="s">
        <v>1002</v>
      </c>
      <c r="O4" s="46" t="s">
        <v>724</v>
      </c>
      <c r="P4" s="46" t="s">
        <v>1162</v>
      </c>
      <c r="Q4" s="50" t="s">
        <v>1003</v>
      </c>
      <c r="R4" s="430" t="s">
        <v>1163</v>
      </c>
      <c r="S4" s="430" t="s">
        <v>723</v>
      </c>
      <c r="T4" s="430" t="s">
        <v>1163</v>
      </c>
      <c r="U4" s="46" t="s">
        <v>724</v>
      </c>
      <c r="V4" s="43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8.75" hidden="false" customHeight="tru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1007</v>
      </c>
      <c r="G5" s="58" t="s">
        <v>1006</v>
      </c>
      <c r="H5" s="58" t="s">
        <v>1010</v>
      </c>
      <c r="I5" s="58" t="s">
        <v>1008</v>
      </c>
      <c r="J5" s="58" t="s">
        <v>1164</v>
      </c>
      <c r="K5" s="59" t="s">
        <v>1165</v>
      </c>
      <c r="L5" s="58" t="s">
        <v>1012</v>
      </c>
      <c r="M5" s="60" t="s">
        <v>1011</v>
      </c>
      <c r="N5" s="60" t="s">
        <v>1013</v>
      </c>
      <c r="O5" s="58" t="s">
        <v>731</v>
      </c>
      <c r="P5" s="58" t="s">
        <v>1166</v>
      </c>
      <c r="Q5" s="58" t="s">
        <v>1014</v>
      </c>
      <c r="R5" s="432" t="s">
        <v>1167</v>
      </c>
      <c r="S5" s="432" t="s">
        <v>730</v>
      </c>
      <c r="T5" s="432" t="s">
        <v>1168</v>
      </c>
      <c r="U5" s="58" t="s">
        <v>731</v>
      </c>
      <c r="V5" s="43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8.75" hidden="false" customHeight="false" outlineLevel="0" collapsed="false">
      <c r="A6" s="75" t="n">
        <v>1</v>
      </c>
      <c r="B6" s="76" t="s">
        <v>29</v>
      </c>
      <c r="C6" s="360" t="s">
        <v>30</v>
      </c>
      <c r="D6" s="354" t="s">
        <v>1169</v>
      </c>
      <c r="E6" s="79" t="n">
        <v>2451</v>
      </c>
      <c r="F6" s="80" t="n">
        <v>5</v>
      </c>
      <c r="G6" s="80" t="n">
        <v>5</v>
      </c>
      <c r="H6" s="80" t="n">
        <v>5</v>
      </c>
      <c r="I6" s="80" t="n">
        <v>4</v>
      </c>
      <c r="J6" s="80" t="n">
        <v>5</v>
      </c>
      <c r="K6" s="80" t="n">
        <v>5</v>
      </c>
      <c r="L6" s="80" t="n">
        <v>4</v>
      </c>
      <c r="M6" s="80" t="n">
        <v>4</v>
      </c>
      <c r="N6" s="80" t="n">
        <v>5</v>
      </c>
      <c r="O6" s="80" t="n">
        <v>4</v>
      </c>
      <c r="P6" s="80" t="n">
        <v>4</v>
      </c>
      <c r="Q6" s="80" t="n">
        <v>5</v>
      </c>
      <c r="R6" s="80" t="n">
        <v>5</v>
      </c>
      <c r="S6" s="80" t="n">
        <v>5</v>
      </c>
      <c r="T6" s="80" t="n">
        <v>5</v>
      </c>
      <c r="U6" s="80" t="n">
        <v>4</v>
      </c>
      <c r="V6" s="82" t="n">
        <f aca="false">IF(AC6&gt;0,IF(SUM(X6:Y6)/AC6&gt;0,2,IF(AND(SUM(X6:Y6)/AC6=0,Z6/AC6&gt;0),3,IF(AND((AB6/AC6+AA6/AC6)=1,AA6/AC6&gt;0),4,5))),0)</f>
        <v>4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0</v>
      </c>
      <c r="AA6" s="83" t="n">
        <f aca="false">COUNTIF(AG6:AV6,AA$5)</f>
        <v>6</v>
      </c>
      <c r="AB6" s="83" t="n">
        <f aca="false">COUNTIF(AG6:AV6,AB$5)</f>
        <v>10</v>
      </c>
      <c r="AC6" s="83" t="n">
        <f aca="false">SUM(X6:AB6)</f>
        <v>16</v>
      </c>
      <c r="AD6" s="84" t="n">
        <f aca="false">IF(ISERROR(((X6+Y6)*2+Z6*3+AA6*4+AB6*5)/SUM(X6,Y6:AB6)),"",((X6+Y6)*2+Z6*3+AA6*4+AB6*5)/SUM(X6,Y6:AB6))</f>
        <v>4.625</v>
      </c>
      <c r="AE6" s="85" t="n">
        <f aca="false">IF(AX6=5,0.5,IF(AX6=4,0.25,IF(AX6&lt;=3,0)))</f>
        <v>0</v>
      </c>
      <c r="AF6" s="86"/>
      <c r="AG6" s="87" t="n">
        <f aca="false">IF(ISERROR(VALUE(LEFT(F6))),LEFT(F6),VALUE(LEFT(F6)))</f>
        <v>5</v>
      </c>
      <c r="AH6" s="87" t="n">
        <f aca="false">IF(ISERROR(VALUE(LEFT(G6))),LEFT(G6),VALUE(LEFT(G6)))</f>
        <v>5</v>
      </c>
      <c r="AI6" s="87" t="n">
        <f aca="false">IF(ISERROR(VALUE(LEFT(H6))),LEFT(H6),VALUE(LEFT(H6)))</f>
        <v>5</v>
      </c>
      <c r="AJ6" s="87" t="n">
        <f aca="false">IF(ISERROR(VALUE(LEFT(I6))),LEFT(I6),VALUE(LEFT(I6)))</f>
        <v>4</v>
      </c>
      <c r="AK6" s="87" t="n">
        <f aca="false">IF(ISERROR(VALUE(LEFT(J6))),LEFT(J6),VALUE(LEFT(J6)))</f>
        <v>5</v>
      </c>
      <c r="AL6" s="87" t="n">
        <f aca="false">IF(ISERROR(VALUE(LEFT(K6))),LEFT(K6),VALUE(LEFT(K6)))</f>
        <v>5</v>
      </c>
      <c r="AM6" s="87" t="n">
        <f aca="false">IF(ISERROR(VALUE(LEFT(L6))),LEFT(L6),VALUE(LEFT(L6)))</f>
        <v>4</v>
      </c>
      <c r="AN6" s="87" t="n">
        <f aca="false">IF(ISERROR(VALUE(LEFT(M6))),LEFT(M6),VALUE(LEFT(M6)))</f>
        <v>4</v>
      </c>
      <c r="AO6" s="87" t="n">
        <f aca="false">IF(ISERROR(VALUE(LEFT(N6))),LEFT(N6),VALUE(LEFT(N6)))</f>
        <v>5</v>
      </c>
      <c r="AP6" s="87" t="n">
        <f aca="false">IF(ISERROR(VALUE(LEFT(O6))),LEFT(O6),VALUE(LEFT(O6)))</f>
        <v>4</v>
      </c>
      <c r="AQ6" s="87" t="n">
        <f aca="false">IF(ISERROR(VALUE(LEFT(P6))),LEFT(P6),VALUE(LEFT(P6)))</f>
        <v>4</v>
      </c>
      <c r="AR6" s="87" t="n">
        <f aca="false">IF(ISERROR(VALUE(LEFT(Q6))),LEFT(Q6),VALUE(LEFT(Q6)))</f>
        <v>5</v>
      </c>
      <c r="AS6" s="87" t="n">
        <f aca="false">IF(ISERROR(VALUE(LEFT(R6))),LEFT(R6),VALUE(LEFT(R6)))</f>
        <v>5</v>
      </c>
      <c r="AT6" s="87" t="n">
        <f aca="false">IF(ISERROR(VALUE(LEFT(S6))),LEFT(S6),VALUE(LEFT(S6)))</f>
        <v>5</v>
      </c>
      <c r="AU6" s="87" t="n">
        <f aca="false">IF(ISERROR(VALUE(LEFT(T6))),LEFT(T6),VALUE(LEFT(T6)))</f>
        <v>5</v>
      </c>
      <c r="AV6" s="87" t="n">
        <f aca="false">IF(ISERROR(VALUE(LEFT(U6))),LEFT(U6),VALUE(LEFT(U6)))</f>
        <v>4</v>
      </c>
      <c r="AW6" s="82" t="n">
        <f aca="false">COUNTIF(AG6:AV6,"з")</f>
        <v>0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360" t="s">
        <v>30</v>
      </c>
      <c r="D7" s="354" t="s">
        <v>1170</v>
      </c>
      <c r="E7" s="79" t="n">
        <v>2451</v>
      </c>
      <c r="F7" s="80" t="n">
        <v>4</v>
      </c>
      <c r="G7" s="80" t="n">
        <v>4</v>
      </c>
      <c r="H7" s="80" t="n">
        <v>5</v>
      </c>
      <c r="I7" s="80" t="n">
        <v>4</v>
      </c>
      <c r="J7" s="80" t="n">
        <v>4</v>
      </c>
      <c r="K7" s="80" t="n">
        <v>5</v>
      </c>
      <c r="L7" s="80" t="n">
        <v>3</v>
      </c>
      <c r="M7" s="80" t="n">
        <v>4</v>
      </c>
      <c r="N7" s="80" t="n">
        <v>4</v>
      </c>
      <c r="O7" s="80" t="n">
        <v>4</v>
      </c>
      <c r="P7" s="80" t="n">
        <v>3</v>
      </c>
      <c r="Q7" s="80" t="n">
        <v>4</v>
      </c>
      <c r="R7" s="80" t="n">
        <v>3</v>
      </c>
      <c r="S7" s="80" t="n">
        <v>4</v>
      </c>
      <c r="T7" s="80" t="n">
        <v>4</v>
      </c>
      <c r="U7" s="80" t="n">
        <v>3</v>
      </c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4</v>
      </c>
      <c r="AA7" s="83" t="n">
        <f aca="false">COUNTIF(AG7:AV7,AA$5)</f>
        <v>10</v>
      </c>
      <c r="AB7" s="83" t="n">
        <f aca="false">COUNTIF(AG7:AV7,AB$5)</f>
        <v>2</v>
      </c>
      <c r="AC7" s="83" t="n">
        <f aca="false">SUM(X7:AB7)</f>
        <v>16</v>
      </c>
      <c r="AD7" s="84" t="n">
        <f aca="false">IF(ISERROR(((X7+Y7)*2+Z7*3+AA7*4+AB7*5)/SUM(X7,Y7:AB7)),"",((X7+Y7)*2+Z7*3+AA7*4+AB7*5)/SUM(X7,Y7:AB7))</f>
        <v>3.875</v>
      </c>
      <c r="AE7" s="85" t="n">
        <f aca="false">IF(AX7=5,0.5,IF(AX7=4,0.25,IF(AX7&lt;=3,0)))</f>
        <v>0</v>
      </c>
      <c r="AF7" s="86"/>
      <c r="AG7" s="87" t="n">
        <f aca="false">IF(ISERROR(VALUE(LEFT(F7))),LEFT(F7),VALUE(LEFT(F7)))</f>
        <v>4</v>
      </c>
      <c r="AH7" s="87" t="n">
        <f aca="false">IF(ISERROR(VALUE(LEFT(G7))),LEFT(G7),VALUE(LEFT(G7)))</f>
        <v>4</v>
      </c>
      <c r="AI7" s="87" t="n">
        <f aca="false">IF(ISERROR(VALUE(LEFT(H7))),LEFT(H7),VALUE(LEFT(H7)))</f>
        <v>5</v>
      </c>
      <c r="AJ7" s="87" t="n">
        <f aca="false">IF(ISERROR(VALUE(LEFT(I7))),LEFT(I7),VALUE(LEFT(I7)))</f>
        <v>4</v>
      </c>
      <c r="AK7" s="87" t="n">
        <f aca="false">IF(ISERROR(VALUE(LEFT(J7))),LEFT(J7),VALUE(LEFT(J7)))</f>
        <v>4</v>
      </c>
      <c r="AL7" s="87" t="n">
        <f aca="false">IF(ISERROR(VALUE(LEFT(K7))),LEFT(K7),VALUE(LEFT(K7)))</f>
        <v>5</v>
      </c>
      <c r="AM7" s="87" t="n">
        <f aca="false">IF(ISERROR(VALUE(LEFT(L7))),LEFT(L7),VALUE(LEFT(L7)))</f>
        <v>3</v>
      </c>
      <c r="AN7" s="87" t="n">
        <f aca="false">IF(ISERROR(VALUE(LEFT(M7))),LEFT(M7),VALUE(LEFT(M7)))</f>
        <v>4</v>
      </c>
      <c r="AO7" s="87" t="n">
        <f aca="false">IF(ISERROR(VALUE(LEFT(N7))),LEFT(N7),VALUE(LEFT(N7)))</f>
        <v>4</v>
      </c>
      <c r="AP7" s="87" t="n">
        <f aca="false">IF(ISERROR(VALUE(LEFT(O7))),LEFT(O7),VALUE(LEFT(O7)))</f>
        <v>4</v>
      </c>
      <c r="AQ7" s="87" t="n">
        <f aca="false">IF(ISERROR(VALUE(LEFT(P7))),LEFT(P7),VALUE(LEFT(P7)))</f>
        <v>3</v>
      </c>
      <c r="AR7" s="87" t="n">
        <f aca="false">IF(ISERROR(VALUE(LEFT(Q7))),LEFT(Q7),VALUE(LEFT(Q7)))</f>
        <v>4</v>
      </c>
      <c r="AS7" s="87" t="n">
        <f aca="false">IF(ISERROR(VALUE(LEFT(R7))),LEFT(R7),VALUE(LEFT(R7)))</f>
        <v>3</v>
      </c>
      <c r="AT7" s="87" t="n">
        <f aca="false">IF(ISERROR(VALUE(LEFT(S7))),LEFT(S7),VALUE(LEFT(S7)))</f>
        <v>4</v>
      </c>
      <c r="AU7" s="87" t="n">
        <f aca="false">IF(ISERROR(VALUE(LEFT(T7))),LEFT(T7),VALUE(LEFT(T7)))</f>
        <v>4</v>
      </c>
      <c r="AV7" s="87" t="n">
        <f aca="false">IF(ISERROR(VALUE(LEFT(U7))),LEFT(U7),VALUE(LEFT(U7)))</f>
        <v>3</v>
      </c>
      <c r="AW7" s="82" t="n">
        <f aca="false">COUNTIF(AG7:AV7,"з")</f>
        <v>0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8.75" hidden="false" customHeight="false" outlineLevel="0" collapsed="false">
      <c r="A8" s="75" t="n">
        <v>3</v>
      </c>
      <c r="B8" s="76" t="s">
        <v>29</v>
      </c>
      <c r="C8" s="360" t="s">
        <v>30</v>
      </c>
      <c r="D8" s="354" t="s">
        <v>1171</v>
      </c>
      <c r="E8" s="79" t="n">
        <v>2451</v>
      </c>
      <c r="F8" s="80" t="n">
        <v>4</v>
      </c>
      <c r="G8" s="80" t="n">
        <v>4</v>
      </c>
      <c r="H8" s="80" t="n">
        <v>5</v>
      </c>
      <c r="I8" s="80" t="n">
        <v>4</v>
      </c>
      <c r="J8" s="80" t="n">
        <v>4</v>
      </c>
      <c r="K8" s="80" t="n">
        <v>5</v>
      </c>
      <c r="L8" s="80" t="n">
        <v>4</v>
      </c>
      <c r="M8" s="80" t="n">
        <v>4</v>
      </c>
      <c r="N8" s="80" t="n">
        <v>4</v>
      </c>
      <c r="O8" s="80" t="n">
        <v>3</v>
      </c>
      <c r="P8" s="80" t="n">
        <v>4</v>
      </c>
      <c r="Q8" s="80" t="n">
        <v>4</v>
      </c>
      <c r="R8" s="80" t="n">
        <v>4</v>
      </c>
      <c r="S8" s="80" t="n">
        <v>4</v>
      </c>
      <c r="T8" s="80" t="n">
        <v>4</v>
      </c>
      <c r="U8" s="80" t="n">
        <v>5</v>
      </c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1</v>
      </c>
      <c r="AA8" s="83" t="n">
        <f aca="false">COUNTIF(AG8:AV8,AA$5)</f>
        <v>12</v>
      </c>
      <c r="AB8" s="83" t="n">
        <f aca="false">COUNTIF(AG8:AV8,AB$5)</f>
        <v>3</v>
      </c>
      <c r="AC8" s="83" t="n">
        <f aca="false">SUM(X8:AB8)</f>
        <v>16</v>
      </c>
      <c r="AD8" s="84" t="n">
        <f aca="false">IF(ISERROR(((X8+Y8)*2+Z8*3+AA8*4+AB8*5)/SUM(X8,Y8:AB8)),"",((X8+Y8)*2+Z8*3+AA8*4+AB8*5)/SUM(X8,Y8:AB8))</f>
        <v>4.125</v>
      </c>
      <c r="AE8" s="85" t="n">
        <f aca="false">IF(AX8=5,0.5,IF(AX8=4,0.25,IF(AX8&lt;=3,0)))</f>
        <v>0</v>
      </c>
      <c r="AF8" s="86"/>
      <c r="AG8" s="87" t="n">
        <f aca="false">IF(ISERROR(VALUE(LEFT(F8))),LEFT(F8),VALUE(LEFT(F8)))</f>
        <v>4</v>
      </c>
      <c r="AH8" s="87" t="n">
        <f aca="false">IF(ISERROR(VALUE(LEFT(G8))),LEFT(G8),VALUE(LEFT(G8)))</f>
        <v>4</v>
      </c>
      <c r="AI8" s="87" t="n">
        <f aca="false">IF(ISERROR(VALUE(LEFT(H8))),LEFT(H8),VALUE(LEFT(H8)))</f>
        <v>5</v>
      </c>
      <c r="AJ8" s="87" t="n">
        <f aca="false">IF(ISERROR(VALUE(LEFT(I8))),LEFT(I8),VALUE(LEFT(I8)))</f>
        <v>4</v>
      </c>
      <c r="AK8" s="87" t="n">
        <f aca="false">IF(ISERROR(VALUE(LEFT(J8))),LEFT(J8),VALUE(LEFT(J8)))</f>
        <v>4</v>
      </c>
      <c r="AL8" s="87" t="n">
        <f aca="false">IF(ISERROR(VALUE(LEFT(K8))),LEFT(K8),VALUE(LEFT(K8)))</f>
        <v>5</v>
      </c>
      <c r="AM8" s="87" t="n">
        <f aca="false">IF(ISERROR(VALUE(LEFT(L8))),LEFT(L8),VALUE(LEFT(L8)))</f>
        <v>4</v>
      </c>
      <c r="AN8" s="87" t="n">
        <f aca="false">IF(ISERROR(VALUE(LEFT(M8))),LEFT(M8),VALUE(LEFT(M8)))</f>
        <v>4</v>
      </c>
      <c r="AO8" s="87" t="n">
        <f aca="false">IF(ISERROR(VALUE(LEFT(N8))),LEFT(N8),VALUE(LEFT(N8)))</f>
        <v>4</v>
      </c>
      <c r="AP8" s="87" t="n">
        <f aca="false">IF(ISERROR(VALUE(LEFT(O8))),LEFT(O8),VALUE(LEFT(O8)))</f>
        <v>3</v>
      </c>
      <c r="AQ8" s="87" t="n">
        <f aca="false">IF(ISERROR(VALUE(LEFT(P8))),LEFT(P8),VALUE(LEFT(P8)))</f>
        <v>4</v>
      </c>
      <c r="AR8" s="87" t="n">
        <f aca="false">IF(ISERROR(VALUE(LEFT(Q8))),LEFT(Q8),VALUE(LEFT(Q8)))</f>
        <v>4</v>
      </c>
      <c r="AS8" s="87" t="n">
        <f aca="false">IF(ISERROR(VALUE(LEFT(R8))),LEFT(R8),VALUE(LEFT(R8)))</f>
        <v>4</v>
      </c>
      <c r="AT8" s="87" t="n">
        <f aca="false">IF(ISERROR(VALUE(LEFT(S8))),LEFT(S8),VALUE(LEFT(S8)))</f>
        <v>4</v>
      </c>
      <c r="AU8" s="87" t="n">
        <f aca="false">IF(ISERROR(VALUE(LEFT(T8))),LEFT(T8),VALUE(LEFT(T8)))</f>
        <v>4</v>
      </c>
      <c r="AV8" s="87" t="n">
        <f aca="false">IF(ISERROR(VALUE(LEFT(U8))),LEFT(U8),VALUE(LEFT(U8)))</f>
        <v>5</v>
      </c>
      <c r="AW8" s="82" t="n">
        <f aca="false">COUNTIF(AG8:AV8,"з")</f>
        <v>0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8.75" hidden="false" customHeight="false" outlineLevel="0" collapsed="false">
      <c r="A9" s="75" t="n">
        <v>4</v>
      </c>
      <c r="B9" s="76" t="s">
        <v>29</v>
      </c>
      <c r="C9" s="360" t="s">
        <v>30</v>
      </c>
      <c r="D9" s="354" t="s">
        <v>1172</v>
      </c>
      <c r="E9" s="79" t="n">
        <v>2451</v>
      </c>
      <c r="F9" s="80" t="n">
        <v>5</v>
      </c>
      <c r="G9" s="80" t="n">
        <v>4</v>
      </c>
      <c r="H9" s="80" t="n">
        <v>5</v>
      </c>
      <c r="I9" s="80" t="n">
        <v>5</v>
      </c>
      <c r="J9" s="80" t="n">
        <v>5</v>
      </c>
      <c r="K9" s="80" t="n">
        <v>5</v>
      </c>
      <c r="L9" s="80" t="n">
        <v>3</v>
      </c>
      <c r="M9" s="80" t="n">
        <v>4</v>
      </c>
      <c r="N9" s="80" t="n">
        <v>5</v>
      </c>
      <c r="O9" s="80" t="n">
        <v>4</v>
      </c>
      <c r="P9" s="80" t="n">
        <v>4</v>
      </c>
      <c r="Q9" s="80" t="n">
        <v>4</v>
      </c>
      <c r="R9" s="80" t="n">
        <v>4</v>
      </c>
      <c r="S9" s="80" t="n">
        <v>4</v>
      </c>
      <c r="T9" s="80" t="n">
        <v>3</v>
      </c>
      <c r="U9" s="80" t="n">
        <v>5</v>
      </c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2</v>
      </c>
      <c r="AA9" s="83" t="n">
        <f aca="false">COUNTIF(AG9:AV9,AA$5)</f>
        <v>7</v>
      </c>
      <c r="AB9" s="83" t="n">
        <f aca="false">COUNTIF(AG9:AV9,AB$5)</f>
        <v>7</v>
      </c>
      <c r="AC9" s="83" t="n">
        <f aca="false">SUM(X9:AB9)</f>
        <v>16</v>
      </c>
      <c r="AD9" s="84" t="n">
        <f aca="false">IF(ISERROR(((X9+Y9)*2+Z9*3+AA9*4+AB9*5)/SUM(X9,Y9:AB9)),"",((X9+Y9)*2+Z9*3+AA9*4+AB9*5)/SUM(X9,Y9:AB9))</f>
        <v>4.3125</v>
      </c>
      <c r="AE9" s="85" t="n">
        <f aca="false">IF(AX9=5,0.5,IF(AX9=4,0.25,IF(AX9&lt;=3,0)))</f>
        <v>0</v>
      </c>
      <c r="AF9" s="86"/>
      <c r="AG9" s="87" t="n">
        <f aca="false">IF(ISERROR(VALUE(LEFT(F9))),LEFT(F9),VALUE(LEFT(F9)))</f>
        <v>5</v>
      </c>
      <c r="AH9" s="87" t="n">
        <f aca="false">IF(ISERROR(VALUE(LEFT(G9))),LEFT(G9),VALUE(LEFT(G9)))</f>
        <v>4</v>
      </c>
      <c r="AI9" s="87" t="n">
        <f aca="false">IF(ISERROR(VALUE(LEFT(H9))),LEFT(H9),VALUE(LEFT(H9)))</f>
        <v>5</v>
      </c>
      <c r="AJ9" s="87" t="n">
        <f aca="false">IF(ISERROR(VALUE(LEFT(I9))),LEFT(I9),VALUE(LEFT(I9)))</f>
        <v>5</v>
      </c>
      <c r="AK9" s="87" t="n">
        <f aca="false">IF(ISERROR(VALUE(LEFT(J9))),LEFT(J9),VALUE(LEFT(J9)))</f>
        <v>5</v>
      </c>
      <c r="AL9" s="87" t="n">
        <f aca="false">IF(ISERROR(VALUE(LEFT(K9))),LEFT(K9),VALUE(LEFT(K9)))</f>
        <v>5</v>
      </c>
      <c r="AM9" s="87" t="n">
        <f aca="false">IF(ISERROR(VALUE(LEFT(L9))),LEFT(L9),VALUE(LEFT(L9)))</f>
        <v>3</v>
      </c>
      <c r="AN9" s="87" t="n">
        <f aca="false">IF(ISERROR(VALUE(LEFT(M9))),LEFT(M9),VALUE(LEFT(M9)))</f>
        <v>4</v>
      </c>
      <c r="AO9" s="87" t="n">
        <f aca="false">IF(ISERROR(VALUE(LEFT(N9))),LEFT(N9),VALUE(LEFT(N9)))</f>
        <v>5</v>
      </c>
      <c r="AP9" s="87" t="n">
        <f aca="false">IF(ISERROR(VALUE(LEFT(O9))),LEFT(O9),VALUE(LEFT(O9)))</f>
        <v>4</v>
      </c>
      <c r="AQ9" s="87" t="n">
        <f aca="false">IF(ISERROR(VALUE(LEFT(P9))),LEFT(P9),VALUE(LEFT(P9)))</f>
        <v>4</v>
      </c>
      <c r="AR9" s="87" t="n">
        <f aca="false">IF(ISERROR(VALUE(LEFT(Q9))),LEFT(Q9),VALUE(LEFT(Q9)))</f>
        <v>4</v>
      </c>
      <c r="AS9" s="87" t="n">
        <f aca="false">IF(ISERROR(VALUE(LEFT(R9))),LEFT(R9),VALUE(LEFT(R9)))</f>
        <v>4</v>
      </c>
      <c r="AT9" s="87" t="n">
        <f aca="false">IF(ISERROR(VALUE(LEFT(S9))),LEFT(S9),VALUE(LEFT(S9)))</f>
        <v>4</v>
      </c>
      <c r="AU9" s="87" t="n">
        <f aca="false">IF(ISERROR(VALUE(LEFT(T9))),LEFT(T9),VALUE(LEFT(T9)))</f>
        <v>3</v>
      </c>
      <c r="AV9" s="87" t="n">
        <f aca="false">IF(ISERROR(VALUE(LEFT(U9))),LEFT(U9),VALUE(LEFT(U9)))</f>
        <v>5</v>
      </c>
      <c r="AW9" s="82" t="n">
        <f aca="false">COUNTIF(AG9:AV9,"з")</f>
        <v>0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360" t="s">
        <v>30</v>
      </c>
      <c r="D10" s="354" t="s">
        <v>1173</v>
      </c>
      <c r="E10" s="79" t="n">
        <v>2451</v>
      </c>
      <c r="F10" s="80" t="n">
        <v>5</v>
      </c>
      <c r="G10" s="80" t="n">
        <v>4</v>
      </c>
      <c r="H10" s="80" t="n">
        <v>5</v>
      </c>
      <c r="I10" s="80" t="n">
        <v>4</v>
      </c>
      <c r="J10" s="80" t="n">
        <v>5</v>
      </c>
      <c r="K10" s="80" t="n">
        <v>5</v>
      </c>
      <c r="L10" s="80" t="n">
        <v>3</v>
      </c>
      <c r="M10" s="80" t="n">
        <v>4</v>
      </c>
      <c r="N10" s="80" t="n">
        <v>4</v>
      </c>
      <c r="O10" s="80" t="n">
        <v>4</v>
      </c>
      <c r="P10" s="80" t="n">
        <v>4</v>
      </c>
      <c r="Q10" s="80" t="n">
        <v>4</v>
      </c>
      <c r="R10" s="80" t="n">
        <v>4</v>
      </c>
      <c r="S10" s="80" t="n">
        <v>3</v>
      </c>
      <c r="T10" s="80" t="n">
        <v>4</v>
      </c>
      <c r="U10" s="80" t="n">
        <v>3</v>
      </c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3</v>
      </c>
      <c r="AA10" s="83" t="n">
        <f aca="false">COUNTIF(AG10:AV10,AA$5)</f>
        <v>9</v>
      </c>
      <c r="AB10" s="83" t="n">
        <f aca="false">COUNTIF(AG10:AV10,AB$5)</f>
        <v>4</v>
      </c>
      <c r="AC10" s="83" t="n">
        <f aca="false">SUM(X10:AB10)</f>
        <v>16</v>
      </c>
      <c r="AD10" s="84" t="n">
        <f aca="false">IF(ISERROR(((X10+Y10)*2+Z10*3+AA10*4+AB10*5)/SUM(X10,Y10:AB10)),"",((X10+Y10)*2+Z10*3+AA10*4+AB10*5)/SUM(X10,Y10:AB10))</f>
        <v>4.0625</v>
      </c>
      <c r="AE10" s="85" t="n">
        <f aca="false">IF(AX10=5,0.5,IF(AX10=4,0.25,IF(AX10&lt;=3,0)))</f>
        <v>0</v>
      </c>
      <c r="AF10" s="86"/>
      <c r="AG10" s="87" t="n">
        <f aca="false">IF(ISERROR(VALUE(LEFT(F10))),LEFT(F10),VALUE(LEFT(F10)))</f>
        <v>5</v>
      </c>
      <c r="AH10" s="87" t="n">
        <f aca="false">IF(ISERROR(VALUE(LEFT(G10))),LEFT(G10),VALUE(LEFT(G10)))</f>
        <v>4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4</v>
      </c>
      <c r="AK10" s="87" t="n">
        <f aca="false">IF(ISERROR(VALUE(LEFT(J10))),LEFT(J10),VALUE(LEFT(J10)))</f>
        <v>5</v>
      </c>
      <c r="AL10" s="87" t="n">
        <f aca="false">IF(ISERROR(VALUE(LEFT(K10))),LEFT(K10),VALUE(LEFT(K10)))</f>
        <v>5</v>
      </c>
      <c r="AM10" s="87" t="n">
        <f aca="false">IF(ISERROR(VALUE(LEFT(L10))),LEFT(L10),VALUE(LEFT(L10)))</f>
        <v>3</v>
      </c>
      <c r="AN10" s="87" t="n">
        <f aca="false">IF(ISERROR(VALUE(LEFT(M10))),LEFT(M10),VALUE(LEFT(M10)))</f>
        <v>4</v>
      </c>
      <c r="AO10" s="87" t="n">
        <f aca="false">IF(ISERROR(VALUE(LEFT(N10))),LEFT(N10),VALUE(LEFT(N10)))</f>
        <v>4</v>
      </c>
      <c r="AP10" s="87" t="n">
        <f aca="false">IF(ISERROR(VALUE(LEFT(O10))),LEFT(O10),VALUE(LEFT(O10)))</f>
        <v>4</v>
      </c>
      <c r="AQ10" s="87" t="n">
        <f aca="false">IF(ISERROR(VALUE(LEFT(P10))),LEFT(P10),VALUE(LEFT(P10)))</f>
        <v>4</v>
      </c>
      <c r="AR10" s="87" t="n">
        <f aca="false">IF(ISERROR(VALUE(LEFT(Q10))),LEFT(Q10),VALUE(LEFT(Q10)))</f>
        <v>4</v>
      </c>
      <c r="AS10" s="87" t="n">
        <f aca="false">IF(ISERROR(VALUE(LEFT(R10))),LEFT(R10),VALUE(LEFT(R10)))</f>
        <v>4</v>
      </c>
      <c r="AT10" s="87" t="n">
        <f aca="false">IF(ISERROR(VALUE(LEFT(S10))),LEFT(S10),VALUE(LEFT(S10)))</f>
        <v>3</v>
      </c>
      <c r="AU10" s="87" t="n">
        <f aca="false">IF(ISERROR(VALUE(LEFT(T10))),LEFT(T10),VALUE(LEFT(T10)))</f>
        <v>4</v>
      </c>
      <c r="AV10" s="87" t="n">
        <f aca="false">IF(ISERROR(VALUE(LEFT(U10))),LEFT(U10),VALUE(LEFT(U10)))</f>
        <v>3</v>
      </c>
      <c r="AW10" s="82" t="n">
        <f aca="false">COUNTIF(AG10:AV10,"з")</f>
        <v>0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360" t="s">
        <v>565</v>
      </c>
      <c r="D11" s="354" t="s">
        <v>1174</v>
      </c>
      <c r="E11" s="79" t="n">
        <v>2451</v>
      </c>
      <c r="F11" s="80" t="n">
        <v>5</v>
      </c>
      <c r="G11" s="80" t="n">
        <v>5</v>
      </c>
      <c r="H11" s="80" t="n">
        <v>5</v>
      </c>
      <c r="I11" s="80" t="n">
        <v>4</v>
      </c>
      <c r="J11" s="80" t="n">
        <v>5</v>
      </c>
      <c r="K11" s="80" t="n">
        <v>5</v>
      </c>
      <c r="L11" s="80" t="n">
        <v>4</v>
      </c>
      <c r="M11" s="80" t="n">
        <v>5</v>
      </c>
      <c r="N11" s="80" t="n">
        <v>4</v>
      </c>
      <c r="O11" s="80" t="n">
        <v>5</v>
      </c>
      <c r="P11" s="80" t="n">
        <v>4</v>
      </c>
      <c r="Q11" s="80" t="n">
        <v>5</v>
      </c>
      <c r="R11" s="80" t="n">
        <v>4</v>
      </c>
      <c r="S11" s="80" t="n">
        <v>5</v>
      </c>
      <c r="T11" s="80" t="n">
        <v>5</v>
      </c>
      <c r="U11" s="80" t="n">
        <v>5</v>
      </c>
      <c r="V11" s="82" t="n">
        <f aca="false">IF(AC11&gt;0,IF(SUM(X11:Y11)/AC11&gt;0,2,IF(AND(SUM(X11:Y11)/AC11=0,Z11/AC11&gt;0),3,IF(AND((AB11/AC11+AA11/AC11)=1,AA11/AC11&gt;0),4,5))),0)</f>
        <v>4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0</v>
      </c>
      <c r="AA11" s="177" t="n">
        <f aca="false">COUNTIF(AG11:AV11,AA$5)</f>
        <v>5</v>
      </c>
      <c r="AB11" s="177" t="n">
        <f aca="false">COUNTIF(AG11:AV11,AB$5)</f>
        <v>11</v>
      </c>
      <c r="AC11" s="83" t="n">
        <f aca="false">SUM(X11:AB11)</f>
        <v>16</v>
      </c>
      <c r="AD11" s="84" t="n">
        <f aca="false">IF(ISERROR(((X11+Y11)*2+Z11*3+AA11*4+AB11*5)/SUM(X11,Y11:AB11)),"",((X11+Y11)*2+Z11*3+AA11*4+AB11*5)/SUM(X11,Y11:AB11))</f>
        <v>4.6875</v>
      </c>
      <c r="AE11" s="93" t="n">
        <f aca="false">IF(AX11=5,0.5,IF(AX11=4,0.25,IF(AX11&lt;=3,0)))</f>
        <v>0</v>
      </c>
      <c r="AG11" s="87" t="n">
        <f aca="false">IF(ISERROR(VALUE(LEFT(F11))),LEFT(F11),VALUE(LEFT(F11)))</f>
        <v>5</v>
      </c>
      <c r="AH11" s="87" t="n">
        <f aca="false">IF(ISERROR(VALUE(LEFT(G11))),LEFT(G11),VALUE(LEFT(G11)))</f>
        <v>5</v>
      </c>
      <c r="AI11" s="87" t="n">
        <f aca="false">IF(ISERROR(VALUE(LEFT(H11))),LEFT(H11),VALUE(LEFT(H11)))</f>
        <v>5</v>
      </c>
      <c r="AJ11" s="87" t="n">
        <f aca="false">IF(ISERROR(VALUE(LEFT(I11))),LEFT(I11),VALUE(LEFT(I11)))</f>
        <v>4</v>
      </c>
      <c r="AK11" s="87" t="n">
        <f aca="false">IF(ISERROR(VALUE(LEFT(J11))),LEFT(J11),VALUE(LEFT(J11)))</f>
        <v>5</v>
      </c>
      <c r="AL11" s="87" t="n">
        <f aca="false">IF(ISERROR(VALUE(LEFT(K11))),LEFT(K11),VALUE(LEFT(K11)))</f>
        <v>5</v>
      </c>
      <c r="AM11" s="87" t="n">
        <f aca="false">IF(ISERROR(VALUE(LEFT(L11))),LEFT(L11),VALUE(LEFT(L11)))</f>
        <v>4</v>
      </c>
      <c r="AN11" s="87" t="n">
        <f aca="false">IF(ISERROR(VALUE(LEFT(M11))),LEFT(M11),VALUE(LEFT(M11)))</f>
        <v>5</v>
      </c>
      <c r="AO11" s="87" t="n">
        <f aca="false">IF(ISERROR(VALUE(LEFT(N11))),LEFT(N11),VALUE(LEFT(N11)))</f>
        <v>4</v>
      </c>
      <c r="AP11" s="87" t="n">
        <f aca="false">IF(ISERROR(VALUE(LEFT(O11))),LEFT(O11),VALUE(LEFT(O11)))</f>
        <v>5</v>
      </c>
      <c r="AQ11" s="87" t="n">
        <f aca="false">IF(ISERROR(VALUE(LEFT(P11))),LEFT(P11),VALUE(LEFT(P11)))</f>
        <v>4</v>
      </c>
      <c r="AR11" s="87" t="n">
        <f aca="false">IF(ISERROR(VALUE(LEFT(Q11))),LEFT(Q11),VALUE(LEFT(Q11)))</f>
        <v>5</v>
      </c>
      <c r="AS11" s="87" t="n">
        <f aca="false">IF(ISERROR(VALUE(LEFT(R11))),LEFT(R11),VALUE(LEFT(R11)))</f>
        <v>4</v>
      </c>
      <c r="AT11" s="87" t="n">
        <f aca="false">IF(ISERROR(VALUE(LEFT(S11))),LEFT(S11),VALUE(LEFT(S11)))</f>
        <v>5</v>
      </c>
      <c r="AU11" s="87" t="n">
        <f aca="false">IF(ISERROR(VALUE(LEFT(T11))),LEFT(T11),VALUE(LEFT(T11)))</f>
        <v>5</v>
      </c>
      <c r="AV11" s="87" t="n">
        <f aca="false">IF(ISERROR(VALUE(LEFT(U11))),LEFT(U11),VALUE(LEFT(U11)))</f>
        <v>5</v>
      </c>
      <c r="AW11" s="82" t="n">
        <f aca="false">COUNTIF(AG11:AV11,"з")</f>
        <v>0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387" t="s">
        <v>30</v>
      </c>
      <c r="D12" s="388" t="s">
        <v>1175</v>
      </c>
      <c r="E12" s="79" t="n">
        <v>2451</v>
      </c>
      <c r="F12" s="80" t="n">
        <v>5</v>
      </c>
      <c r="G12" s="80" t="n">
        <v>5</v>
      </c>
      <c r="H12" s="80" t="n">
        <v>5</v>
      </c>
      <c r="I12" s="80" t="n">
        <v>5</v>
      </c>
      <c r="J12" s="80" t="n">
        <v>5</v>
      </c>
      <c r="K12" s="80" t="n">
        <v>5</v>
      </c>
      <c r="L12" s="80" t="n">
        <v>5</v>
      </c>
      <c r="M12" s="80" t="n">
        <v>5</v>
      </c>
      <c r="N12" s="80" t="n">
        <v>5</v>
      </c>
      <c r="O12" s="80" t="n">
        <v>5</v>
      </c>
      <c r="P12" s="80" t="n">
        <v>5</v>
      </c>
      <c r="Q12" s="80" t="n">
        <v>5</v>
      </c>
      <c r="R12" s="80" t="n">
        <v>5</v>
      </c>
      <c r="S12" s="80" t="n">
        <v>5</v>
      </c>
      <c r="T12" s="80" t="n">
        <v>5</v>
      </c>
      <c r="U12" s="80" t="n">
        <v>5</v>
      </c>
      <c r="V12" s="82" t="n">
        <f aca="false">IF(AC12&gt;0,IF(SUM(X12:Y12)/AC12&gt;0,2,IF(AND(SUM(X12:Y12)/AC12=0,Z12/AC12&gt;0),3,IF(AND((AB12/AC12+AA12/AC12)=1,AA12/AC12&gt;0),4,5))),0)</f>
        <v>5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0</v>
      </c>
      <c r="AA12" s="83" t="n">
        <f aca="false">COUNTIF(AG12:AV12,AA$5)</f>
        <v>0</v>
      </c>
      <c r="AB12" s="83" t="n">
        <f aca="false">COUNTIF(AG12:AV12,AB$5)</f>
        <v>16</v>
      </c>
      <c r="AC12" s="83" t="n">
        <f aca="false">SUM(X12:AB12)</f>
        <v>16</v>
      </c>
      <c r="AD12" s="84" t="n">
        <f aca="false">IF(ISERROR(((X12+Y12)*2+Z12*3+AA12*4+AB12*5)/SUM(X12,Y12:AB12)),"",((X12+Y12)*2+Z12*3+AA12*4+AB12*5)/SUM(X12,Y12:AB12))</f>
        <v>5</v>
      </c>
      <c r="AE12" s="85" t="n">
        <f aca="false">IF(AX12=5,0.5,IF(AX12=4,0.25,IF(AX12&lt;=3,0)))</f>
        <v>0</v>
      </c>
      <c r="AF12" s="86"/>
      <c r="AG12" s="87" t="n">
        <f aca="false">IF(ISERROR(VALUE(LEFT(F12))),LEFT(F12),VALUE(LEFT(F12)))</f>
        <v>5</v>
      </c>
      <c r="AH12" s="87" t="n">
        <f aca="false">IF(ISERROR(VALUE(LEFT(G12))),LEFT(G12),VALUE(LEFT(G12)))</f>
        <v>5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5</v>
      </c>
      <c r="AK12" s="87" t="n">
        <f aca="false">IF(ISERROR(VALUE(LEFT(J12))),LEFT(J12),VALUE(LEFT(J12)))</f>
        <v>5</v>
      </c>
      <c r="AL12" s="87" t="n">
        <f aca="false">IF(ISERROR(VALUE(LEFT(K12))),LEFT(K12),VALUE(LEFT(K12)))</f>
        <v>5</v>
      </c>
      <c r="AM12" s="87" t="n">
        <f aca="false">IF(ISERROR(VALUE(LEFT(L12))),LEFT(L12),VALUE(LEFT(L12)))</f>
        <v>5</v>
      </c>
      <c r="AN12" s="87" t="n">
        <f aca="false">IF(ISERROR(VALUE(LEFT(M12))),LEFT(M12),VALUE(LEFT(M12)))</f>
        <v>5</v>
      </c>
      <c r="AO12" s="87" t="n">
        <f aca="false">IF(ISERROR(VALUE(LEFT(N12))),LEFT(N12),VALUE(LEFT(N12)))</f>
        <v>5</v>
      </c>
      <c r="AP12" s="87" t="n">
        <f aca="false">IF(ISERROR(VALUE(LEFT(O12))),LEFT(O12),VALUE(LEFT(O12)))</f>
        <v>5</v>
      </c>
      <c r="AQ12" s="87" t="n">
        <f aca="false">IF(ISERROR(VALUE(LEFT(P12))),LEFT(P12),VALUE(LEFT(P12)))</f>
        <v>5</v>
      </c>
      <c r="AR12" s="87" t="n">
        <f aca="false">IF(ISERROR(VALUE(LEFT(Q12))),LEFT(Q12),VALUE(LEFT(Q12)))</f>
        <v>5</v>
      </c>
      <c r="AS12" s="87" t="n">
        <f aca="false">IF(ISERROR(VALUE(LEFT(R12))),LEFT(R12),VALUE(LEFT(R12)))</f>
        <v>5</v>
      </c>
      <c r="AT12" s="87" t="n">
        <f aca="false">IF(ISERROR(VALUE(LEFT(S12))),LEFT(S12),VALUE(LEFT(S12)))</f>
        <v>5</v>
      </c>
      <c r="AU12" s="87" t="n">
        <f aca="false">IF(ISERROR(VALUE(LEFT(T12))),LEFT(T12),VALUE(LEFT(T12)))</f>
        <v>5</v>
      </c>
      <c r="AV12" s="87" t="n">
        <f aca="false">IF(ISERROR(VALUE(LEFT(U12))),LEFT(U12),VALUE(LEFT(U12)))</f>
        <v>5</v>
      </c>
      <c r="AW12" s="82" t="n">
        <f aca="false">COUNTIF(AG12:AV12,"з")</f>
        <v>0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387" t="s">
        <v>30</v>
      </c>
      <c r="D13" s="388" t="s">
        <v>1176</v>
      </c>
      <c r="E13" s="79" t="n">
        <v>2451</v>
      </c>
      <c r="F13" s="80" t="n">
        <v>5</v>
      </c>
      <c r="G13" s="80" t="n">
        <v>5</v>
      </c>
      <c r="H13" s="80" t="n">
        <v>5</v>
      </c>
      <c r="I13" s="80" t="n">
        <v>5</v>
      </c>
      <c r="J13" s="80" t="n">
        <v>5</v>
      </c>
      <c r="K13" s="80" t="n">
        <v>5</v>
      </c>
      <c r="L13" s="80" t="n">
        <v>5</v>
      </c>
      <c r="M13" s="80" t="n">
        <v>5</v>
      </c>
      <c r="N13" s="80" t="n">
        <v>5</v>
      </c>
      <c r="O13" s="80" t="n">
        <v>5</v>
      </c>
      <c r="P13" s="80" t="n">
        <v>5</v>
      </c>
      <c r="Q13" s="80" t="n">
        <v>5</v>
      </c>
      <c r="R13" s="80" t="n">
        <v>5</v>
      </c>
      <c r="S13" s="80" t="n">
        <v>5</v>
      </c>
      <c r="T13" s="80" t="n">
        <v>5</v>
      </c>
      <c r="U13" s="80" t="n">
        <v>5</v>
      </c>
      <c r="V13" s="82" t="n">
        <f aca="false">IF(AC13&gt;0,IF(SUM(X13:Y13)/AC13&gt;0,2,IF(AND(SUM(X13:Y13)/AC13=0,Z13/AC13&gt;0),3,IF(AND((AB13/AC13+AA13/AC13)=1,AA13/AC13&gt;0),4,5))),0)</f>
        <v>5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0</v>
      </c>
      <c r="AA13" s="83" t="n">
        <f aca="false">COUNTIF(AG13:AV13,AA$5)</f>
        <v>0</v>
      </c>
      <c r="AB13" s="83" t="n">
        <f aca="false">COUNTIF(AG13:AV13,AB$5)</f>
        <v>16</v>
      </c>
      <c r="AC13" s="83" t="n">
        <f aca="false">SUM(X13:AB13)</f>
        <v>16</v>
      </c>
      <c r="AD13" s="84" t="n">
        <f aca="false">IF(ISERROR(((X13+Y13)*2+Z13*3+AA13*4+AB13*5)/SUM(X13,Y13:AB13)),"",((X13+Y13)*2+Z13*3+AA13*4+AB13*5)/SUM(X13,Y13:AB13))</f>
        <v>5</v>
      </c>
      <c r="AE13" s="85" t="n">
        <f aca="false">IF(AX13=5,0.5,IF(AX13=4,0.25,IF(AX13&lt;=3,0)))</f>
        <v>0</v>
      </c>
      <c r="AF13" s="86"/>
      <c r="AG13" s="87" t="n">
        <f aca="false">IF(ISERROR(VALUE(LEFT(F13))),LEFT(F13),VALUE(LEFT(F13)))</f>
        <v>5</v>
      </c>
      <c r="AH13" s="87" t="n">
        <f aca="false">IF(ISERROR(VALUE(LEFT(G13))),LEFT(G13),VALUE(LEFT(G13)))</f>
        <v>5</v>
      </c>
      <c r="AI13" s="87" t="n">
        <f aca="false">IF(ISERROR(VALUE(LEFT(H13))),LEFT(H13),VALUE(LEFT(H13)))</f>
        <v>5</v>
      </c>
      <c r="AJ13" s="87" t="n">
        <f aca="false">IF(ISERROR(VALUE(LEFT(I13))),LEFT(I13),VALUE(LEFT(I13)))</f>
        <v>5</v>
      </c>
      <c r="AK13" s="87" t="n">
        <f aca="false">IF(ISERROR(VALUE(LEFT(J13))),LEFT(J13),VALUE(LEFT(J13)))</f>
        <v>5</v>
      </c>
      <c r="AL13" s="87" t="n">
        <f aca="false">IF(ISERROR(VALUE(LEFT(K13))),LEFT(K13),VALUE(LEFT(K13)))</f>
        <v>5</v>
      </c>
      <c r="AM13" s="87" t="n">
        <f aca="false">IF(ISERROR(VALUE(LEFT(L13))),LEFT(L13),VALUE(LEFT(L13)))</f>
        <v>5</v>
      </c>
      <c r="AN13" s="87" t="n">
        <f aca="false">IF(ISERROR(VALUE(LEFT(M13))),LEFT(M13),VALUE(LEFT(M13)))</f>
        <v>5</v>
      </c>
      <c r="AO13" s="87" t="n">
        <f aca="false">IF(ISERROR(VALUE(LEFT(N13))),LEFT(N13),VALUE(LEFT(N13)))</f>
        <v>5</v>
      </c>
      <c r="AP13" s="87" t="n">
        <f aca="false">IF(ISERROR(VALUE(LEFT(O13))),LEFT(O13),VALUE(LEFT(O13)))</f>
        <v>5</v>
      </c>
      <c r="AQ13" s="87" t="n">
        <f aca="false">IF(ISERROR(VALUE(LEFT(P13))),LEFT(P13),VALUE(LEFT(P13)))</f>
        <v>5</v>
      </c>
      <c r="AR13" s="87" t="n">
        <f aca="false">IF(ISERROR(VALUE(LEFT(Q13))),LEFT(Q13),VALUE(LEFT(Q13)))</f>
        <v>5</v>
      </c>
      <c r="AS13" s="87" t="n">
        <f aca="false">IF(ISERROR(VALUE(LEFT(R13))),LEFT(R13),VALUE(LEFT(R13)))</f>
        <v>5</v>
      </c>
      <c r="AT13" s="87" t="n">
        <f aca="false">IF(ISERROR(VALUE(LEFT(S13))),LEFT(S13),VALUE(LEFT(S13)))</f>
        <v>5</v>
      </c>
      <c r="AU13" s="87" t="n">
        <f aca="false">IF(ISERROR(VALUE(LEFT(T13))),LEFT(T13),VALUE(LEFT(T13)))</f>
        <v>5</v>
      </c>
      <c r="AV13" s="87" t="n">
        <f aca="false">IF(ISERROR(VALUE(LEFT(U13))),LEFT(U13),VALUE(LEFT(U13)))</f>
        <v>5</v>
      </c>
      <c r="AW13" s="82" t="n">
        <f aca="false">COUNTIF(AG13:AV13,"з")</f>
        <v>0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8.75" hidden="false" customHeight="false" outlineLevel="0" collapsed="false">
      <c r="A14" s="75" t="n">
        <v>9</v>
      </c>
      <c r="B14" s="256"/>
      <c r="C14" s="360" t="s">
        <v>30</v>
      </c>
      <c r="D14" s="354" t="s">
        <v>1177</v>
      </c>
      <c r="E14" s="79" t="n">
        <v>2451</v>
      </c>
      <c r="F14" s="80" t="n">
        <v>5</v>
      </c>
      <c r="G14" s="80" t="n">
        <v>4</v>
      </c>
      <c r="H14" s="80" t="n">
        <v>5</v>
      </c>
      <c r="I14" s="80" t="n">
        <v>4</v>
      </c>
      <c r="J14" s="80" t="n">
        <v>4</v>
      </c>
      <c r="K14" s="80" t="n">
        <v>5</v>
      </c>
      <c r="L14" s="80" t="n">
        <v>4</v>
      </c>
      <c r="M14" s="80" t="n">
        <v>4</v>
      </c>
      <c r="N14" s="80" t="n">
        <v>4</v>
      </c>
      <c r="O14" s="80" t="n">
        <v>4</v>
      </c>
      <c r="P14" s="80" t="n">
        <v>4</v>
      </c>
      <c r="Q14" s="80" t="n">
        <v>5</v>
      </c>
      <c r="R14" s="80" t="n">
        <v>4</v>
      </c>
      <c r="S14" s="80" t="n">
        <v>4</v>
      </c>
      <c r="T14" s="80" t="n">
        <v>4</v>
      </c>
      <c r="U14" s="80" t="n">
        <v>4</v>
      </c>
      <c r="V14" s="97" t="n">
        <f aca="false">IF(AC14&gt;0,IF(SUM(X14:Y14)/AC14&gt;0,2,IF(AND(SUM(X14:Y14)/AC14=0,Z14/AC14&gt;0),3,IF(AND((AB14/AC14+AA14/AC14)=1,AA14/AC14&gt;0),4,5))),0)</f>
        <v>4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0</v>
      </c>
      <c r="AA14" s="127" t="n">
        <f aca="false">COUNTIF(AG14:AV14,AA$5)</f>
        <v>12</v>
      </c>
      <c r="AB14" s="127" t="n">
        <f aca="false">COUNTIF(AG14:AV14,AB$5)</f>
        <v>4</v>
      </c>
      <c r="AC14" s="127" t="n">
        <f aca="false">SUM(X14:AB14)</f>
        <v>16</v>
      </c>
      <c r="AD14" s="98" t="n">
        <f aca="false">IF(ISERROR(((X14+Y14)*2+Z14*3+AA14*4+AB14*5)/SUM(X14,Y14:AB14)),"",((X14+Y14)*2+Z14*3+AA14*4+AB14*5)/SUM(X14,Y14:AB14))</f>
        <v>4.25</v>
      </c>
      <c r="AE14" s="99" t="n">
        <f aca="false">IF(AX14=5,0.5,IF(AX14=4,0.25,IF(AX14&lt;=3,0)))</f>
        <v>0</v>
      </c>
      <c r="AF14" s="17"/>
      <c r="AG14" s="87" t="n">
        <f aca="false">IF(ISERROR(VALUE(LEFT(F14))),LEFT(F14),VALUE(LEFT(F14)))</f>
        <v>5</v>
      </c>
      <c r="AH14" s="87" t="n">
        <f aca="false">IF(ISERROR(VALUE(LEFT(G14))),LEFT(G14),VALUE(LEFT(G14)))</f>
        <v>4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4</v>
      </c>
      <c r="AK14" s="87" t="n">
        <f aca="false">IF(ISERROR(VALUE(LEFT(J14))),LEFT(J14),VALUE(LEFT(J14)))</f>
        <v>4</v>
      </c>
      <c r="AL14" s="87" t="n">
        <f aca="false">IF(ISERROR(VALUE(LEFT(K14))),LEFT(K14),VALUE(LEFT(K14)))</f>
        <v>5</v>
      </c>
      <c r="AM14" s="87" t="n">
        <f aca="false">IF(ISERROR(VALUE(LEFT(L14))),LEFT(L14),VALUE(LEFT(L14)))</f>
        <v>4</v>
      </c>
      <c r="AN14" s="87" t="n">
        <f aca="false">IF(ISERROR(VALUE(LEFT(M14))),LEFT(M14),VALUE(LEFT(M14)))</f>
        <v>4</v>
      </c>
      <c r="AO14" s="87" t="n">
        <f aca="false">IF(ISERROR(VALUE(LEFT(N14))),LEFT(N14),VALUE(LEFT(N14)))</f>
        <v>4</v>
      </c>
      <c r="AP14" s="87" t="n">
        <f aca="false">IF(ISERROR(VALUE(LEFT(O14))),LEFT(O14),VALUE(LEFT(O14)))</f>
        <v>4</v>
      </c>
      <c r="AQ14" s="87" t="n">
        <f aca="false">IF(ISERROR(VALUE(LEFT(P14))),LEFT(P14),VALUE(LEFT(P14)))</f>
        <v>4</v>
      </c>
      <c r="AR14" s="87" t="n">
        <f aca="false">IF(ISERROR(VALUE(LEFT(Q14))),LEFT(Q14),VALUE(LEFT(Q14)))</f>
        <v>5</v>
      </c>
      <c r="AS14" s="87" t="n">
        <f aca="false">IF(ISERROR(VALUE(LEFT(R14))),LEFT(R14),VALUE(LEFT(R14)))</f>
        <v>4</v>
      </c>
      <c r="AT14" s="87" t="n">
        <f aca="false">IF(ISERROR(VALUE(LEFT(S14))),LEFT(S14),VALUE(LEFT(S14)))</f>
        <v>4</v>
      </c>
      <c r="AU14" s="87" t="n">
        <f aca="false">IF(ISERROR(VALUE(LEFT(T14))),LEFT(T14),VALUE(LEFT(T14)))</f>
        <v>4</v>
      </c>
      <c r="AV14" s="87" t="n">
        <f aca="false">IF(ISERROR(VALUE(LEFT(U14))),LEFT(U14),VALUE(LEFT(U14)))</f>
        <v>4</v>
      </c>
      <c r="AW14" s="82" t="n">
        <f aca="false">COUNTIF(AG14:AV14,"з")</f>
        <v>0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8.75" hidden="false" customHeight="false" outlineLevel="0" collapsed="false">
      <c r="A15" s="75" t="n">
        <v>10</v>
      </c>
      <c r="B15" s="256"/>
      <c r="C15" s="387" t="s">
        <v>30</v>
      </c>
      <c r="D15" s="388" t="s">
        <v>1178</v>
      </c>
      <c r="E15" s="79" t="n">
        <v>2451</v>
      </c>
      <c r="F15" s="80" t="n">
        <v>5</v>
      </c>
      <c r="G15" s="80" t="n">
        <v>5</v>
      </c>
      <c r="H15" s="80" t="n">
        <v>4</v>
      </c>
      <c r="I15" s="80" t="n">
        <v>5</v>
      </c>
      <c r="J15" s="80" t="n">
        <v>5</v>
      </c>
      <c r="K15" s="80" t="n">
        <v>5</v>
      </c>
      <c r="L15" s="80" t="n">
        <v>5</v>
      </c>
      <c r="M15" s="80" t="n">
        <v>5</v>
      </c>
      <c r="N15" s="80" t="n">
        <v>5</v>
      </c>
      <c r="O15" s="80" t="n">
        <v>5</v>
      </c>
      <c r="P15" s="80" t="n">
        <v>5</v>
      </c>
      <c r="Q15" s="80" t="n">
        <v>5</v>
      </c>
      <c r="R15" s="80" t="n">
        <v>4</v>
      </c>
      <c r="S15" s="80" t="n">
        <v>5</v>
      </c>
      <c r="T15" s="80" t="n">
        <v>5</v>
      </c>
      <c r="U15" s="80" t="n">
        <v>5</v>
      </c>
      <c r="V15" s="97" t="n">
        <f aca="false">IF(AC15&gt;0,IF(SUM(X15:Y15)/AC15&gt;0,2,IF(AND(SUM(X15:Y15)/AC15=0,Z15/AC15&gt;0),3,IF(AND((AB15/AC15+AA15/AC15)=1,AA15/AC15&gt;0),4,5))),0)</f>
        <v>4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0</v>
      </c>
      <c r="AA15" s="127" t="n">
        <f aca="false">COUNTIF(AG15:AV15,AA$5)</f>
        <v>2</v>
      </c>
      <c r="AB15" s="127" t="n">
        <f aca="false">COUNTIF(AG15:AV15,AB$5)</f>
        <v>14</v>
      </c>
      <c r="AC15" s="127" t="n">
        <f aca="false">SUM(X15:AB15)</f>
        <v>16</v>
      </c>
      <c r="AD15" s="98" t="n">
        <f aca="false">IF(ISERROR(((X15+Y15)*2+Z15*3+AA15*4+AB15*5)/SUM(X15,Y15:AB15)),"",((X15+Y15)*2+Z15*3+AA15*4+AB15*5)/SUM(X15,Y15:AB15))</f>
        <v>4.875</v>
      </c>
      <c r="AE15" s="99" t="n">
        <f aca="false">IF(AX15=5,0.5,IF(AX15=4,0.25,IF(AX15&lt;=3,0)))</f>
        <v>0</v>
      </c>
      <c r="AF15" s="17"/>
      <c r="AG15" s="87" t="n">
        <f aca="false">IF(ISERROR(VALUE(LEFT(F15))),LEFT(F15),VALUE(LEFT(F15)))</f>
        <v>5</v>
      </c>
      <c r="AH15" s="87" t="n">
        <f aca="false">IF(ISERROR(VALUE(LEFT(G15))),LEFT(G15),VALUE(LEFT(G15)))</f>
        <v>5</v>
      </c>
      <c r="AI15" s="87" t="n">
        <f aca="false">IF(ISERROR(VALUE(LEFT(H15))),LEFT(H15),VALUE(LEFT(H15)))</f>
        <v>4</v>
      </c>
      <c r="AJ15" s="87" t="n">
        <f aca="false">IF(ISERROR(VALUE(LEFT(I15))),LEFT(I15),VALUE(LEFT(I15)))</f>
        <v>5</v>
      </c>
      <c r="AK15" s="87" t="n">
        <f aca="false">IF(ISERROR(VALUE(LEFT(J15))),LEFT(J15),VALUE(LEFT(J15)))</f>
        <v>5</v>
      </c>
      <c r="AL15" s="87" t="n">
        <f aca="false">IF(ISERROR(VALUE(LEFT(K15))),LEFT(K15),VALUE(LEFT(K15)))</f>
        <v>5</v>
      </c>
      <c r="AM15" s="87" t="n">
        <f aca="false">IF(ISERROR(VALUE(LEFT(L15))),LEFT(L15),VALUE(LEFT(L15)))</f>
        <v>5</v>
      </c>
      <c r="AN15" s="87" t="n">
        <f aca="false">IF(ISERROR(VALUE(LEFT(M15))),LEFT(M15),VALUE(LEFT(M15)))</f>
        <v>5</v>
      </c>
      <c r="AO15" s="87" t="n">
        <f aca="false">IF(ISERROR(VALUE(LEFT(N15))),LEFT(N15),VALUE(LEFT(N15)))</f>
        <v>5</v>
      </c>
      <c r="AP15" s="87" t="n">
        <f aca="false">IF(ISERROR(VALUE(LEFT(O15))),LEFT(O15),VALUE(LEFT(O15)))</f>
        <v>5</v>
      </c>
      <c r="AQ15" s="87" t="n">
        <f aca="false">IF(ISERROR(VALUE(LEFT(P15))),LEFT(P15),VALUE(LEFT(P15)))</f>
        <v>5</v>
      </c>
      <c r="AR15" s="87" t="n">
        <f aca="false">IF(ISERROR(VALUE(LEFT(Q15))),LEFT(Q15),VALUE(LEFT(Q15)))</f>
        <v>5</v>
      </c>
      <c r="AS15" s="87" t="n">
        <f aca="false">IF(ISERROR(VALUE(LEFT(R15))),LEFT(R15),VALUE(LEFT(R15)))</f>
        <v>4</v>
      </c>
      <c r="AT15" s="87" t="n">
        <f aca="false">IF(ISERROR(VALUE(LEFT(S15))),LEFT(S15),VALUE(LEFT(S15)))</f>
        <v>5</v>
      </c>
      <c r="AU15" s="87" t="n">
        <f aca="false">IF(ISERROR(VALUE(LEFT(T15))),LEFT(T15),VALUE(LEFT(T15)))</f>
        <v>5</v>
      </c>
      <c r="AV15" s="87" t="n">
        <f aca="false">IF(ISERROR(VALUE(LEFT(U15))),LEFT(U15),VALUE(LEFT(U15)))</f>
        <v>5</v>
      </c>
      <c r="AW15" s="82" t="n">
        <f aca="false">COUNTIF(AG15:AV15,"з")</f>
        <v>0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75" t="n">
        <v>11</v>
      </c>
      <c r="B16" s="256"/>
      <c r="C16" s="360" t="s">
        <v>30</v>
      </c>
      <c r="D16" s="354" t="s">
        <v>1179</v>
      </c>
      <c r="E16" s="79" t="n">
        <v>2451</v>
      </c>
      <c r="F16" s="80" t="n">
        <v>4</v>
      </c>
      <c r="G16" s="80" t="n">
        <v>5</v>
      </c>
      <c r="H16" s="80" t="n">
        <v>5</v>
      </c>
      <c r="I16" s="80" t="n">
        <v>4</v>
      </c>
      <c r="J16" s="80" t="n">
        <v>4</v>
      </c>
      <c r="K16" s="80" t="n">
        <v>5</v>
      </c>
      <c r="L16" s="80" t="n">
        <v>3</v>
      </c>
      <c r="M16" s="80" t="n">
        <v>3</v>
      </c>
      <c r="N16" s="80" t="n">
        <v>4</v>
      </c>
      <c r="O16" s="80" t="n">
        <v>3</v>
      </c>
      <c r="P16" s="80" t="n">
        <v>3</v>
      </c>
      <c r="Q16" s="80" t="n">
        <v>3</v>
      </c>
      <c r="R16" s="80" t="n">
        <v>3</v>
      </c>
      <c r="S16" s="80" t="n">
        <v>4</v>
      </c>
      <c r="T16" s="80" t="n">
        <v>3</v>
      </c>
      <c r="U16" s="80" t="n">
        <v>4</v>
      </c>
      <c r="V16" s="97" t="n">
        <f aca="false">IF(AC16&gt;0,IF(SUM(X16:Y16)/AC16&gt;0,2,IF(AND(SUM(X16:Y16)/AC16=0,Z16/AC16&gt;0),3,IF(AND((AB16/AC16+AA16/AC16)=1,AA16/AC16&gt;0),4,5))),0)</f>
        <v>3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7</v>
      </c>
      <c r="AA16" s="127" t="n">
        <f aca="false">COUNTIF(AG16:AV16,AA$5)</f>
        <v>6</v>
      </c>
      <c r="AB16" s="127" t="n">
        <f aca="false">COUNTIF(AG16:AV16,AB$5)</f>
        <v>3</v>
      </c>
      <c r="AC16" s="127" t="n">
        <f aca="false">SUM(X16:AB16)</f>
        <v>16</v>
      </c>
      <c r="AD16" s="98" t="n">
        <f aca="false">IF(ISERROR(((X16+Y16)*2+Z16*3+AA16*4+AB16*5)/SUM(X16,Y16:AB16)),"",((X16+Y16)*2+Z16*3+AA16*4+AB16*5)/SUM(X16,Y16:AB16))</f>
        <v>3.75</v>
      </c>
      <c r="AE16" s="99" t="n">
        <f aca="false">IF(AX16=5,0.5,IF(AX16=4,0.25,IF(AX16&lt;=3,0)))</f>
        <v>0</v>
      </c>
      <c r="AF16" s="17"/>
      <c r="AG16" s="87" t="n">
        <f aca="false">IF(ISERROR(VALUE(LEFT(F16))),LEFT(F16),VALUE(LEFT(F16)))</f>
        <v>4</v>
      </c>
      <c r="AH16" s="87" t="n">
        <f aca="false">IF(ISERROR(VALUE(LEFT(G16))),LEFT(G16),VALUE(LEFT(G16)))</f>
        <v>5</v>
      </c>
      <c r="AI16" s="87" t="n">
        <f aca="false">IF(ISERROR(VALUE(LEFT(H16))),LEFT(H16),VALUE(LEFT(H16)))</f>
        <v>5</v>
      </c>
      <c r="AJ16" s="87" t="n">
        <f aca="false">IF(ISERROR(VALUE(LEFT(I16))),LEFT(I16),VALUE(LEFT(I16)))</f>
        <v>4</v>
      </c>
      <c r="AK16" s="87" t="n">
        <f aca="false">IF(ISERROR(VALUE(LEFT(J16))),LEFT(J16),VALUE(LEFT(J16)))</f>
        <v>4</v>
      </c>
      <c r="AL16" s="87" t="n">
        <f aca="false">IF(ISERROR(VALUE(LEFT(K16))),LEFT(K16),VALUE(LEFT(K16)))</f>
        <v>5</v>
      </c>
      <c r="AM16" s="87" t="n">
        <f aca="false">IF(ISERROR(VALUE(LEFT(L16))),LEFT(L16),VALUE(LEFT(L16)))</f>
        <v>3</v>
      </c>
      <c r="AN16" s="87" t="n">
        <f aca="false">IF(ISERROR(VALUE(LEFT(M16))),LEFT(M16),VALUE(LEFT(M16)))</f>
        <v>3</v>
      </c>
      <c r="AO16" s="87" t="n">
        <f aca="false">IF(ISERROR(VALUE(LEFT(N16))),LEFT(N16),VALUE(LEFT(N16)))</f>
        <v>4</v>
      </c>
      <c r="AP16" s="87" t="n">
        <f aca="false">IF(ISERROR(VALUE(LEFT(O16))),LEFT(O16),VALUE(LEFT(O16)))</f>
        <v>3</v>
      </c>
      <c r="AQ16" s="87" t="n">
        <f aca="false">IF(ISERROR(VALUE(LEFT(P16))),LEFT(P16),VALUE(LEFT(P16)))</f>
        <v>3</v>
      </c>
      <c r="AR16" s="87" t="n">
        <f aca="false">IF(ISERROR(VALUE(LEFT(Q16))),LEFT(Q16),VALUE(LEFT(Q16)))</f>
        <v>3</v>
      </c>
      <c r="AS16" s="87" t="n">
        <f aca="false">IF(ISERROR(VALUE(LEFT(R16))),LEFT(R16),VALUE(LEFT(R16)))</f>
        <v>3</v>
      </c>
      <c r="AT16" s="87" t="n">
        <f aca="false">IF(ISERROR(VALUE(LEFT(S16))),LEFT(S16),VALUE(LEFT(S16)))</f>
        <v>4</v>
      </c>
      <c r="AU16" s="87" t="n">
        <f aca="false">IF(ISERROR(VALUE(LEFT(T16))),LEFT(T16),VALUE(LEFT(T16)))</f>
        <v>3</v>
      </c>
      <c r="AV16" s="87" t="n">
        <f aca="false">IF(ISERROR(VALUE(LEFT(U16))),LEFT(U16),VALUE(LEFT(U16)))</f>
        <v>4</v>
      </c>
      <c r="AW16" s="82" t="n">
        <f aca="false">COUNTIF(AG16:AV16,"з")</f>
        <v>0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75" t="n">
        <v>12</v>
      </c>
      <c r="B17" s="257"/>
      <c r="C17" s="360" t="s">
        <v>30</v>
      </c>
      <c r="D17" s="354" t="s">
        <v>1180</v>
      </c>
      <c r="E17" s="79" t="n">
        <v>2451</v>
      </c>
      <c r="F17" s="80" t="n">
        <v>4</v>
      </c>
      <c r="G17" s="80" t="n">
        <v>4</v>
      </c>
      <c r="H17" s="80" t="n">
        <v>4</v>
      </c>
      <c r="I17" s="80" t="n">
        <v>4</v>
      </c>
      <c r="J17" s="80" t="n">
        <v>4</v>
      </c>
      <c r="K17" s="80" t="n">
        <v>5</v>
      </c>
      <c r="L17" s="80" t="n">
        <v>4</v>
      </c>
      <c r="M17" s="80" t="n">
        <v>4</v>
      </c>
      <c r="N17" s="80" t="n">
        <v>4</v>
      </c>
      <c r="O17" s="80" t="n">
        <v>3</v>
      </c>
      <c r="P17" s="80" t="n">
        <v>4</v>
      </c>
      <c r="Q17" s="80" t="n">
        <v>3</v>
      </c>
      <c r="R17" s="80" t="n">
        <v>4</v>
      </c>
      <c r="S17" s="80" t="n">
        <v>4</v>
      </c>
      <c r="T17" s="80" t="n">
        <v>4</v>
      </c>
      <c r="U17" s="80" t="n">
        <v>3</v>
      </c>
      <c r="V17" s="97" t="n">
        <f aca="false">IF(AC17&gt;0,IF(SUM(X17:Y17)/AC17&gt;0,2,IF(AND(SUM(X17:Y17)/AC17=0,Z17/AC17&gt;0),3,IF(AND((AB17/AC17+AA17/AC17)=1,AA17/AC17&gt;0),4,5))),0)</f>
        <v>3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3</v>
      </c>
      <c r="AA17" s="127" t="n">
        <f aca="false">COUNTIF(AG17:AV17,AA$5)</f>
        <v>12</v>
      </c>
      <c r="AB17" s="127" t="n">
        <f aca="false">COUNTIF(AG17:AV17,AB$5)</f>
        <v>1</v>
      </c>
      <c r="AC17" s="127" t="n">
        <f aca="false">SUM(X17:AB17)</f>
        <v>16</v>
      </c>
      <c r="AD17" s="98" t="n">
        <f aca="false">IF(ISERROR(((X17+Y17)*2+Z17*3+AA17*4+AB17*5)/SUM(X17,Y17:AB17)),"",((X17+Y17)*2+Z17*3+AA17*4+AB17*5)/SUM(X17,Y17:AB17))</f>
        <v>3.875</v>
      </c>
      <c r="AE17" s="99" t="n">
        <f aca="false">IF(AX17=5,0.5,IF(AX17=4,0.25,IF(AX17&lt;=3,0)))</f>
        <v>0</v>
      </c>
      <c r="AF17" s="17"/>
      <c r="AG17" s="87" t="n">
        <f aca="false">IF(ISERROR(VALUE(LEFT(F17))),LEFT(F17),VALUE(LEFT(F17)))</f>
        <v>4</v>
      </c>
      <c r="AH17" s="87" t="n">
        <f aca="false">IF(ISERROR(VALUE(LEFT(G17))),LEFT(G17),VALUE(LEFT(G17)))</f>
        <v>4</v>
      </c>
      <c r="AI17" s="87" t="n">
        <f aca="false">IF(ISERROR(VALUE(LEFT(H17))),LEFT(H17),VALUE(LEFT(H17)))</f>
        <v>4</v>
      </c>
      <c r="AJ17" s="87" t="n">
        <f aca="false">IF(ISERROR(VALUE(LEFT(I17))),LEFT(I17),VALUE(LEFT(I17)))</f>
        <v>4</v>
      </c>
      <c r="AK17" s="87" t="n">
        <f aca="false">IF(ISERROR(VALUE(LEFT(J17))),LEFT(J17),VALUE(LEFT(J17)))</f>
        <v>4</v>
      </c>
      <c r="AL17" s="87" t="n">
        <f aca="false">IF(ISERROR(VALUE(LEFT(K17))),LEFT(K17),VALUE(LEFT(K17)))</f>
        <v>5</v>
      </c>
      <c r="AM17" s="87" t="n">
        <f aca="false">IF(ISERROR(VALUE(LEFT(L17))),LEFT(L17),VALUE(LEFT(L17)))</f>
        <v>4</v>
      </c>
      <c r="AN17" s="87" t="n">
        <f aca="false">IF(ISERROR(VALUE(LEFT(M17))),LEFT(M17),VALUE(LEFT(M17)))</f>
        <v>4</v>
      </c>
      <c r="AO17" s="87" t="n">
        <f aca="false">IF(ISERROR(VALUE(LEFT(N17))),LEFT(N17),VALUE(LEFT(N17)))</f>
        <v>4</v>
      </c>
      <c r="AP17" s="87" t="n">
        <f aca="false">IF(ISERROR(VALUE(LEFT(O17))),LEFT(O17),VALUE(LEFT(O17)))</f>
        <v>3</v>
      </c>
      <c r="AQ17" s="87" t="n">
        <f aca="false">IF(ISERROR(VALUE(LEFT(P17))),LEFT(P17),VALUE(LEFT(P17)))</f>
        <v>4</v>
      </c>
      <c r="AR17" s="87" t="n">
        <f aca="false">IF(ISERROR(VALUE(LEFT(Q17))),LEFT(Q17),VALUE(LEFT(Q17)))</f>
        <v>3</v>
      </c>
      <c r="AS17" s="87" t="n">
        <f aca="false">IF(ISERROR(VALUE(LEFT(R17))),LEFT(R17),VALUE(LEFT(R17)))</f>
        <v>4</v>
      </c>
      <c r="AT17" s="87" t="n">
        <f aca="false">IF(ISERROR(VALUE(LEFT(S17))),LEFT(S17),VALUE(LEFT(S17)))</f>
        <v>4</v>
      </c>
      <c r="AU17" s="87" t="n">
        <f aca="false">IF(ISERROR(VALUE(LEFT(T17))),LEFT(T17),VALUE(LEFT(T17)))</f>
        <v>4</v>
      </c>
      <c r="AV17" s="87" t="n">
        <f aca="false">IF(ISERROR(VALUE(LEFT(U17))),LEFT(U17),VALUE(LEFT(U17)))</f>
        <v>3</v>
      </c>
      <c r="AW17" s="82" t="n">
        <f aca="false">COUNTIF(AG17:AV17,"з")</f>
        <v>0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75" t="n">
        <v>13</v>
      </c>
      <c r="B18" s="180"/>
      <c r="C18" s="360" t="s">
        <v>30</v>
      </c>
      <c r="D18" s="354" t="s">
        <v>1181</v>
      </c>
      <c r="E18" s="79" t="n">
        <v>2451</v>
      </c>
      <c r="F18" s="80" t="n">
        <v>4</v>
      </c>
      <c r="G18" s="80" t="n">
        <v>4</v>
      </c>
      <c r="H18" s="80" t="n">
        <v>5</v>
      </c>
      <c r="I18" s="80" t="n">
        <v>5</v>
      </c>
      <c r="J18" s="80" t="n">
        <v>4</v>
      </c>
      <c r="K18" s="80" t="n">
        <v>5</v>
      </c>
      <c r="L18" s="80" t="n">
        <v>5</v>
      </c>
      <c r="M18" s="80" t="n">
        <v>5</v>
      </c>
      <c r="N18" s="80" t="n">
        <v>4</v>
      </c>
      <c r="O18" s="80" t="n">
        <v>3</v>
      </c>
      <c r="P18" s="80" t="n">
        <v>4</v>
      </c>
      <c r="Q18" s="80" t="n">
        <v>5</v>
      </c>
      <c r="R18" s="80" t="n">
        <v>4</v>
      </c>
      <c r="S18" s="80" t="n">
        <v>4</v>
      </c>
      <c r="T18" s="80" t="n">
        <v>4</v>
      </c>
      <c r="U18" s="80" t="n">
        <v>4</v>
      </c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1</v>
      </c>
      <c r="AA18" s="127" t="n">
        <f aca="false">COUNTIF(AG18:AV18,AA$5)</f>
        <v>9</v>
      </c>
      <c r="AB18" s="127" t="n">
        <f aca="false">COUNTIF(AG18:AV18,AB$5)</f>
        <v>6</v>
      </c>
      <c r="AC18" s="127" t="n">
        <f aca="false">SUM(X18:AB18)</f>
        <v>16</v>
      </c>
      <c r="AD18" s="98" t="n">
        <f aca="false">IF(ISERROR(((X18+Y18)*2+Z18*3+AA18*4+AB18*5)/SUM(X18,Y18:AB18)),"",((X18+Y18)*2+Z18*3+AA18*4+AB18*5)/SUM(X18,Y18:AB18))</f>
        <v>4.3125</v>
      </c>
      <c r="AE18" s="99" t="n">
        <f aca="false">IF(AX18=5,0.5,IF(AX18=4,0.25,IF(AX18&lt;=3,0)))</f>
        <v>0</v>
      </c>
      <c r="AF18" s="17"/>
      <c r="AG18" s="87" t="n">
        <f aca="false">IF(ISERROR(VALUE(LEFT(F18))),LEFT(F18),VALUE(LEFT(F18)))</f>
        <v>4</v>
      </c>
      <c r="AH18" s="87" t="n">
        <f aca="false">IF(ISERROR(VALUE(LEFT(G18))),LEFT(G18),VALUE(LEFT(G18)))</f>
        <v>4</v>
      </c>
      <c r="AI18" s="87" t="n">
        <f aca="false">IF(ISERROR(VALUE(LEFT(H18))),LEFT(H18),VALUE(LEFT(H18)))</f>
        <v>5</v>
      </c>
      <c r="AJ18" s="87" t="n">
        <f aca="false">IF(ISERROR(VALUE(LEFT(I18))),LEFT(I18),VALUE(LEFT(I18)))</f>
        <v>5</v>
      </c>
      <c r="AK18" s="87" t="n">
        <f aca="false">IF(ISERROR(VALUE(LEFT(J18))),LEFT(J18),VALUE(LEFT(J18)))</f>
        <v>4</v>
      </c>
      <c r="AL18" s="87" t="n">
        <f aca="false">IF(ISERROR(VALUE(LEFT(K18))),LEFT(K18),VALUE(LEFT(K18)))</f>
        <v>5</v>
      </c>
      <c r="AM18" s="87" t="n">
        <f aca="false">IF(ISERROR(VALUE(LEFT(L18))),LEFT(L18),VALUE(LEFT(L18)))</f>
        <v>5</v>
      </c>
      <c r="AN18" s="87" t="n">
        <f aca="false">IF(ISERROR(VALUE(LEFT(M18))),LEFT(M18),VALUE(LEFT(M18)))</f>
        <v>5</v>
      </c>
      <c r="AO18" s="87" t="n">
        <f aca="false">IF(ISERROR(VALUE(LEFT(N18))),LEFT(N18),VALUE(LEFT(N18)))</f>
        <v>4</v>
      </c>
      <c r="AP18" s="87" t="n">
        <f aca="false">IF(ISERROR(VALUE(LEFT(O18))),LEFT(O18),VALUE(LEFT(O18)))</f>
        <v>3</v>
      </c>
      <c r="AQ18" s="87" t="n">
        <f aca="false">IF(ISERROR(VALUE(LEFT(P18))),LEFT(P18),VALUE(LEFT(P18)))</f>
        <v>4</v>
      </c>
      <c r="AR18" s="87" t="n">
        <f aca="false">IF(ISERROR(VALUE(LEFT(Q18))),LEFT(Q18),VALUE(LEFT(Q18)))</f>
        <v>5</v>
      </c>
      <c r="AS18" s="87" t="n">
        <f aca="false">IF(ISERROR(VALUE(LEFT(R18))),LEFT(R18),VALUE(LEFT(R18)))</f>
        <v>4</v>
      </c>
      <c r="AT18" s="87" t="n">
        <f aca="false">IF(ISERROR(VALUE(LEFT(S18))),LEFT(S18),VALUE(LEFT(S18)))</f>
        <v>4</v>
      </c>
      <c r="AU18" s="87" t="n">
        <f aca="false">IF(ISERROR(VALUE(LEFT(T18))),LEFT(T18),VALUE(LEFT(T18)))</f>
        <v>4</v>
      </c>
      <c r="AV18" s="87" t="n">
        <f aca="false">IF(ISERROR(VALUE(LEFT(U18))),LEFT(U18),VALUE(LEFT(U18)))</f>
        <v>4</v>
      </c>
      <c r="AW18" s="82" t="n">
        <f aca="false">COUNTIF(AG18:AV18,"з")</f>
        <v>0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75" t="n">
        <v>14</v>
      </c>
      <c r="B19" s="180"/>
      <c r="C19" s="360" t="s">
        <v>284</v>
      </c>
      <c r="D19" s="354" t="s">
        <v>1182</v>
      </c>
      <c r="E19" s="79" t="n">
        <v>2451</v>
      </c>
      <c r="F19" s="80" t="n">
        <v>5</v>
      </c>
      <c r="G19" s="80" t="n">
        <v>5</v>
      </c>
      <c r="H19" s="80" t="n">
        <v>5</v>
      </c>
      <c r="I19" s="80" t="n">
        <v>4</v>
      </c>
      <c r="J19" s="80" t="n">
        <v>4</v>
      </c>
      <c r="K19" s="80" t="n">
        <v>5</v>
      </c>
      <c r="L19" s="80" t="n">
        <v>4</v>
      </c>
      <c r="M19" s="80" t="n">
        <v>4</v>
      </c>
      <c r="N19" s="80" t="n">
        <v>4</v>
      </c>
      <c r="O19" s="80" t="n">
        <v>4</v>
      </c>
      <c r="P19" s="80" t="n">
        <v>4</v>
      </c>
      <c r="Q19" s="80" t="n">
        <v>5</v>
      </c>
      <c r="R19" s="80" t="n">
        <v>4</v>
      </c>
      <c r="S19" s="80" t="n">
        <v>4</v>
      </c>
      <c r="T19" s="80" t="n">
        <v>4</v>
      </c>
      <c r="U19" s="80" t="n">
        <v>4</v>
      </c>
      <c r="V19" s="97" t="n">
        <f aca="false">IF(AC19&gt;0,IF(SUM(X19:Y19)/AC19&gt;0,2,IF(AND(SUM(X19:Y19)/AC19=0,Z19/AC19&gt;0),3,IF(AND((AB19/AC19+AA19/AC19)=1,AA19/AC19&gt;0),4,5))),0)</f>
        <v>4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0</v>
      </c>
      <c r="AA19" s="127" t="n">
        <f aca="false">COUNTIF(AG19:AV19,AA$5)</f>
        <v>11</v>
      </c>
      <c r="AB19" s="127" t="n">
        <f aca="false">COUNTIF(AG19:AV19,AB$5)</f>
        <v>5</v>
      </c>
      <c r="AC19" s="127" t="n">
        <f aca="false">SUM(X19:AB19)</f>
        <v>16</v>
      </c>
      <c r="AD19" s="98" t="n">
        <f aca="false">IF(ISERROR(((X19+Y19)*2+Z19*3+AA19*4+AB19*5)/SUM(X19,Y19:AB19)),"",((X19+Y19)*2+Z19*3+AA19*4+AB19*5)/SUM(X19,Y19:AB19))</f>
        <v>4.3125</v>
      </c>
      <c r="AE19" s="99" t="n">
        <f aca="false">IF(AX19=5,0.5,IF(AX19=4,0.25,IF(AX19&lt;=3,0)))</f>
        <v>0</v>
      </c>
      <c r="AF19" s="17"/>
      <c r="AG19" s="87" t="n">
        <f aca="false">IF(ISERROR(VALUE(LEFT(F19))),LEFT(F19),VALUE(LEFT(F19)))</f>
        <v>5</v>
      </c>
      <c r="AH19" s="87" t="n">
        <f aca="false">IF(ISERROR(VALUE(LEFT(G19))),LEFT(G19),VALUE(LEFT(G19)))</f>
        <v>5</v>
      </c>
      <c r="AI19" s="87" t="n">
        <f aca="false">IF(ISERROR(VALUE(LEFT(H19))),LEFT(H19),VALUE(LEFT(H19)))</f>
        <v>5</v>
      </c>
      <c r="AJ19" s="87" t="n">
        <f aca="false">IF(ISERROR(VALUE(LEFT(I19))),LEFT(I19),VALUE(LEFT(I19)))</f>
        <v>4</v>
      </c>
      <c r="AK19" s="87" t="n">
        <f aca="false">IF(ISERROR(VALUE(LEFT(J19))),LEFT(J19),VALUE(LEFT(J19)))</f>
        <v>4</v>
      </c>
      <c r="AL19" s="87" t="n">
        <f aca="false">IF(ISERROR(VALUE(LEFT(K19))),LEFT(K19),VALUE(LEFT(K19)))</f>
        <v>5</v>
      </c>
      <c r="AM19" s="87" t="n">
        <f aca="false">IF(ISERROR(VALUE(LEFT(L19))),LEFT(L19),VALUE(LEFT(L19)))</f>
        <v>4</v>
      </c>
      <c r="AN19" s="87" t="n">
        <f aca="false">IF(ISERROR(VALUE(LEFT(M19))),LEFT(M19),VALUE(LEFT(M19)))</f>
        <v>4</v>
      </c>
      <c r="AO19" s="87" t="n">
        <f aca="false">IF(ISERROR(VALUE(LEFT(N19))),LEFT(N19),VALUE(LEFT(N19)))</f>
        <v>4</v>
      </c>
      <c r="AP19" s="87" t="n">
        <f aca="false">IF(ISERROR(VALUE(LEFT(O19))),LEFT(O19),VALUE(LEFT(O19)))</f>
        <v>4</v>
      </c>
      <c r="AQ19" s="87" t="n">
        <f aca="false">IF(ISERROR(VALUE(LEFT(P19))),LEFT(P19),VALUE(LEFT(P19)))</f>
        <v>4</v>
      </c>
      <c r="AR19" s="87" t="n">
        <f aca="false">IF(ISERROR(VALUE(LEFT(Q19))),LEFT(Q19),VALUE(LEFT(Q19)))</f>
        <v>5</v>
      </c>
      <c r="AS19" s="87" t="n">
        <f aca="false">IF(ISERROR(VALUE(LEFT(R19))),LEFT(R19),VALUE(LEFT(R19)))</f>
        <v>4</v>
      </c>
      <c r="AT19" s="87" t="n">
        <f aca="false">IF(ISERROR(VALUE(LEFT(S19))),LEFT(S19),VALUE(LEFT(S19)))</f>
        <v>4</v>
      </c>
      <c r="AU19" s="87" t="n">
        <f aca="false">IF(ISERROR(VALUE(LEFT(T19))),LEFT(T19),VALUE(LEFT(T19)))</f>
        <v>4</v>
      </c>
      <c r="AV19" s="87" t="n">
        <f aca="false">IF(ISERROR(VALUE(LEFT(U19))),LEFT(U19),VALUE(LEFT(U19)))</f>
        <v>4</v>
      </c>
      <c r="AW19" s="82" t="n">
        <f aca="false">COUNTIF(AG19:AV19,"з")</f>
        <v>0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75" t="n">
        <v>15</v>
      </c>
      <c r="B20" s="180"/>
      <c r="C20" s="387" t="s">
        <v>30</v>
      </c>
      <c r="D20" s="388" t="s">
        <v>1183</v>
      </c>
      <c r="E20" s="79" t="n">
        <v>2451</v>
      </c>
      <c r="F20" s="80" t="n">
        <v>5</v>
      </c>
      <c r="G20" s="80" t="n">
        <v>5</v>
      </c>
      <c r="H20" s="80" t="n">
        <v>5</v>
      </c>
      <c r="I20" s="80" t="n">
        <v>5</v>
      </c>
      <c r="J20" s="80" t="n">
        <v>5</v>
      </c>
      <c r="K20" s="80" t="n">
        <v>5</v>
      </c>
      <c r="L20" s="80" t="n">
        <v>5</v>
      </c>
      <c r="M20" s="80" t="n">
        <v>5</v>
      </c>
      <c r="N20" s="80" t="n">
        <v>5</v>
      </c>
      <c r="O20" s="80" t="n">
        <v>5</v>
      </c>
      <c r="P20" s="80" t="n">
        <v>5</v>
      </c>
      <c r="Q20" s="80" t="n">
        <v>5</v>
      </c>
      <c r="R20" s="80" t="n">
        <v>5</v>
      </c>
      <c r="S20" s="80" t="n">
        <v>5</v>
      </c>
      <c r="T20" s="80" t="n">
        <v>5</v>
      </c>
      <c r="U20" s="80" t="n">
        <v>5</v>
      </c>
      <c r="V20" s="97" t="n">
        <f aca="false">IF(AC20&gt;0,IF(SUM(X20:Y20)/AC20&gt;0,2,IF(AND(SUM(X20:Y20)/AC20=0,Z20/AC20&gt;0),3,IF(AND((AB20/AC20+AA20/AC20)=1,AA20/AC20&gt;0),4,5))),0)</f>
        <v>5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0</v>
      </c>
      <c r="AA20" s="127" t="n">
        <f aca="false">COUNTIF(AG20:AV20,AA$5)</f>
        <v>0</v>
      </c>
      <c r="AB20" s="127" t="n">
        <f aca="false">COUNTIF(AG20:AV20,AB$5)</f>
        <v>16</v>
      </c>
      <c r="AC20" s="127" t="n">
        <f aca="false">SUM(X20:AB20)</f>
        <v>16</v>
      </c>
      <c r="AD20" s="98" t="n">
        <f aca="false">IF(ISERROR(((X20+Y20)*2+Z20*3+AA20*4+AB20*5)/SUM(X20,Y20:AB20)),"",((X20+Y20)*2+Z20*3+AA20*4+AB20*5)/SUM(X20,Y20:AB20))</f>
        <v>5</v>
      </c>
      <c r="AE20" s="99" t="n">
        <f aca="false">IF(AX20=5,0.5,IF(AX20=4,0.25,IF(AX20&lt;=3,0)))</f>
        <v>0</v>
      </c>
      <c r="AF20" s="17"/>
      <c r="AG20" s="87" t="n">
        <f aca="false">IF(ISERROR(VALUE(LEFT(F20))),LEFT(F20),VALUE(LEFT(F20)))</f>
        <v>5</v>
      </c>
      <c r="AH20" s="87" t="n">
        <f aca="false">IF(ISERROR(VALUE(LEFT(G20))),LEFT(G20),VALUE(LEFT(G20)))</f>
        <v>5</v>
      </c>
      <c r="AI20" s="87" t="n">
        <f aca="false">IF(ISERROR(VALUE(LEFT(H20))),LEFT(H20),VALUE(LEFT(H20)))</f>
        <v>5</v>
      </c>
      <c r="AJ20" s="87" t="n">
        <f aca="false">IF(ISERROR(VALUE(LEFT(I20))),LEFT(I20),VALUE(LEFT(I20)))</f>
        <v>5</v>
      </c>
      <c r="AK20" s="87" t="n">
        <f aca="false">IF(ISERROR(VALUE(LEFT(J20))),LEFT(J20),VALUE(LEFT(J20)))</f>
        <v>5</v>
      </c>
      <c r="AL20" s="87" t="n">
        <f aca="false">IF(ISERROR(VALUE(LEFT(K20))),LEFT(K20),VALUE(LEFT(K20)))</f>
        <v>5</v>
      </c>
      <c r="AM20" s="87" t="n">
        <f aca="false">IF(ISERROR(VALUE(LEFT(L20))),LEFT(L20),VALUE(LEFT(L20)))</f>
        <v>5</v>
      </c>
      <c r="AN20" s="87" t="n">
        <f aca="false">IF(ISERROR(VALUE(LEFT(M20))),LEFT(M20),VALUE(LEFT(M20)))</f>
        <v>5</v>
      </c>
      <c r="AO20" s="87" t="n">
        <f aca="false">IF(ISERROR(VALUE(LEFT(N20))),LEFT(N20),VALUE(LEFT(N20)))</f>
        <v>5</v>
      </c>
      <c r="AP20" s="87" t="n">
        <f aca="false">IF(ISERROR(VALUE(LEFT(O20))),LEFT(O20),VALUE(LEFT(O20)))</f>
        <v>5</v>
      </c>
      <c r="AQ20" s="87" t="n">
        <f aca="false">IF(ISERROR(VALUE(LEFT(P20))),LEFT(P20),VALUE(LEFT(P20)))</f>
        <v>5</v>
      </c>
      <c r="AR20" s="87" t="n">
        <f aca="false">IF(ISERROR(VALUE(LEFT(Q20))),LEFT(Q20),VALUE(LEFT(Q20)))</f>
        <v>5</v>
      </c>
      <c r="AS20" s="87" t="n">
        <f aca="false">IF(ISERROR(VALUE(LEFT(R20))),LEFT(R20),VALUE(LEFT(R20)))</f>
        <v>5</v>
      </c>
      <c r="AT20" s="87" t="n">
        <f aca="false">IF(ISERROR(VALUE(LEFT(S20))),LEFT(S20),VALUE(LEFT(S20)))</f>
        <v>5</v>
      </c>
      <c r="AU20" s="87" t="n">
        <f aca="false">IF(ISERROR(VALUE(LEFT(T20))),LEFT(T20),VALUE(LEFT(T20)))</f>
        <v>5</v>
      </c>
      <c r="AV20" s="87" t="n">
        <f aca="false">IF(ISERROR(VALUE(LEFT(U20))),LEFT(U20),VALUE(LEFT(U20)))</f>
        <v>5</v>
      </c>
      <c r="AW20" s="82" t="n">
        <f aca="false">COUNTIF(AG20:AV20,"з")</f>
        <v>0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75" t="n">
        <v>16</v>
      </c>
      <c r="B21" s="180"/>
      <c r="C21" s="360" t="s">
        <v>30</v>
      </c>
      <c r="D21" s="354" t="s">
        <v>1184</v>
      </c>
      <c r="E21" s="79" t="n">
        <v>2451</v>
      </c>
      <c r="F21" s="80" t="n">
        <v>5</v>
      </c>
      <c r="G21" s="80" t="n">
        <v>5</v>
      </c>
      <c r="H21" s="80" t="n">
        <v>5</v>
      </c>
      <c r="I21" s="80" t="n">
        <v>5</v>
      </c>
      <c r="J21" s="80" t="n">
        <v>5</v>
      </c>
      <c r="K21" s="80" t="n">
        <v>5</v>
      </c>
      <c r="L21" s="80" t="n">
        <v>5</v>
      </c>
      <c r="M21" s="80" t="n">
        <v>5</v>
      </c>
      <c r="N21" s="80" t="n">
        <v>5</v>
      </c>
      <c r="O21" s="80" t="n">
        <v>5</v>
      </c>
      <c r="P21" s="80" t="n">
        <v>5</v>
      </c>
      <c r="Q21" s="80" t="n">
        <v>5</v>
      </c>
      <c r="R21" s="80" t="n">
        <v>5</v>
      </c>
      <c r="S21" s="80" t="n">
        <v>5</v>
      </c>
      <c r="T21" s="80" t="n">
        <v>5</v>
      </c>
      <c r="U21" s="80" t="n">
        <v>5</v>
      </c>
      <c r="V21" s="97" t="n">
        <f aca="false">IF(AC21&gt;0,IF(SUM(X21:Y21)/AC21&gt;0,2,IF(AND(SUM(X21:Y21)/AC21=0,Z21/AC21&gt;0),3,IF(AND((AB21/AC21+AA21/AC21)=1,AA21/AC21&gt;0),4,5))),0)</f>
        <v>5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0</v>
      </c>
      <c r="AA21" s="127" t="n">
        <f aca="false">COUNTIF(AG21:AV21,AA$5)</f>
        <v>0</v>
      </c>
      <c r="AB21" s="127" t="n">
        <f aca="false">COUNTIF(AG21:AV21,AB$5)</f>
        <v>16</v>
      </c>
      <c r="AC21" s="127" t="n">
        <f aca="false">SUM(X21:AB21)</f>
        <v>16</v>
      </c>
      <c r="AD21" s="98" t="n">
        <f aca="false">IF(ISERROR(((X21+Y21)*2+Z21*3+AA21*4+AB21*5)/SUM(X21,Y21:AB21)),"",((X21+Y21)*2+Z21*3+AA21*4+AB21*5)/SUM(X21,Y21:AB21))</f>
        <v>5</v>
      </c>
      <c r="AE21" s="99" t="n">
        <f aca="false">IF(AX21=5,0.5,IF(AX21=4,0.25,IF(AX21&lt;=3,0)))</f>
        <v>0</v>
      </c>
      <c r="AF21" s="17"/>
      <c r="AG21" s="87" t="n">
        <f aca="false">IF(ISERROR(VALUE(LEFT(F21))),LEFT(F21),VALUE(LEFT(F21)))</f>
        <v>5</v>
      </c>
      <c r="AH21" s="87" t="n">
        <f aca="false">IF(ISERROR(VALUE(LEFT(G21))),LEFT(G21),VALUE(LEFT(G21)))</f>
        <v>5</v>
      </c>
      <c r="AI21" s="87" t="n">
        <f aca="false">IF(ISERROR(VALUE(LEFT(H21))),LEFT(H21),VALUE(LEFT(H21)))</f>
        <v>5</v>
      </c>
      <c r="AJ21" s="87" t="n">
        <f aca="false">IF(ISERROR(VALUE(LEFT(I21))),LEFT(I21),VALUE(LEFT(I21)))</f>
        <v>5</v>
      </c>
      <c r="AK21" s="87" t="n">
        <f aca="false">IF(ISERROR(VALUE(LEFT(J21))),LEFT(J21),VALUE(LEFT(J21)))</f>
        <v>5</v>
      </c>
      <c r="AL21" s="87" t="n">
        <f aca="false">IF(ISERROR(VALUE(LEFT(K21))),LEFT(K21),VALUE(LEFT(K21)))</f>
        <v>5</v>
      </c>
      <c r="AM21" s="87" t="n">
        <f aca="false">IF(ISERROR(VALUE(LEFT(L21))),LEFT(L21),VALUE(LEFT(L21)))</f>
        <v>5</v>
      </c>
      <c r="AN21" s="87" t="n">
        <f aca="false">IF(ISERROR(VALUE(LEFT(M21))),LEFT(M21),VALUE(LEFT(M21)))</f>
        <v>5</v>
      </c>
      <c r="AO21" s="87" t="n">
        <f aca="false">IF(ISERROR(VALUE(LEFT(N21))),LEFT(N21),VALUE(LEFT(N21)))</f>
        <v>5</v>
      </c>
      <c r="AP21" s="87" t="n">
        <f aca="false">IF(ISERROR(VALUE(LEFT(O21))),LEFT(O21),VALUE(LEFT(O21)))</f>
        <v>5</v>
      </c>
      <c r="AQ21" s="87" t="n">
        <f aca="false">IF(ISERROR(VALUE(LEFT(P21))),LEFT(P21),VALUE(LEFT(P21)))</f>
        <v>5</v>
      </c>
      <c r="AR21" s="87" t="n">
        <f aca="false">IF(ISERROR(VALUE(LEFT(Q21))),LEFT(Q21),VALUE(LEFT(Q21)))</f>
        <v>5</v>
      </c>
      <c r="AS21" s="87" t="n">
        <f aca="false">IF(ISERROR(VALUE(LEFT(R21))),LEFT(R21),VALUE(LEFT(R21)))</f>
        <v>5</v>
      </c>
      <c r="AT21" s="87" t="n">
        <f aca="false">IF(ISERROR(VALUE(LEFT(S21))),LEFT(S21),VALUE(LEFT(S21)))</f>
        <v>5</v>
      </c>
      <c r="AU21" s="87" t="n">
        <f aca="false">IF(ISERROR(VALUE(LEFT(T21))),LEFT(T21),VALUE(LEFT(T21)))</f>
        <v>5</v>
      </c>
      <c r="AV21" s="87" t="n">
        <f aca="false">IF(ISERROR(VALUE(LEFT(U21))),LEFT(U21),VALUE(LEFT(U21)))</f>
        <v>5</v>
      </c>
      <c r="AW21" s="82" t="n">
        <f aca="false">COUNTIF(AG21:AV21,"з")</f>
        <v>0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75" t="n">
        <v>17</v>
      </c>
      <c r="B22" s="180"/>
      <c r="C22" s="360" t="s">
        <v>30</v>
      </c>
      <c r="D22" s="354" t="s">
        <v>1185</v>
      </c>
      <c r="E22" s="79" t="n">
        <v>2451</v>
      </c>
      <c r="F22" s="80" t="n">
        <v>5</v>
      </c>
      <c r="G22" s="80" t="n">
        <v>5</v>
      </c>
      <c r="H22" s="80" t="n">
        <v>5</v>
      </c>
      <c r="I22" s="80" t="n">
        <v>5</v>
      </c>
      <c r="J22" s="80" t="n">
        <v>4</v>
      </c>
      <c r="K22" s="80" t="n">
        <v>5</v>
      </c>
      <c r="L22" s="80" t="n">
        <v>3</v>
      </c>
      <c r="M22" s="80" t="n">
        <v>4</v>
      </c>
      <c r="N22" s="80" t="n">
        <v>4</v>
      </c>
      <c r="O22" s="80" t="n">
        <v>4</v>
      </c>
      <c r="P22" s="80" t="n">
        <v>4</v>
      </c>
      <c r="Q22" s="80" t="n">
        <v>3</v>
      </c>
      <c r="R22" s="80" t="n">
        <v>4</v>
      </c>
      <c r="S22" s="80" t="n">
        <v>4</v>
      </c>
      <c r="T22" s="80" t="n">
        <v>3</v>
      </c>
      <c r="U22" s="80" t="n">
        <v>4</v>
      </c>
      <c r="V22" s="97" t="n">
        <f aca="false">IF(AC22&gt;0,IF(SUM(X22:Y22)/AC22&gt;0,2,IF(AND(SUM(X22:Y22)/AC22=0,Z22/AC22&gt;0),3,IF(AND((AB22/AC22+AA22/AC22)=1,AA22/AC22&gt;0),4,5))),0)</f>
        <v>3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3</v>
      </c>
      <c r="AA22" s="127" t="n">
        <f aca="false">COUNTIF(AG22:AV22,AA$5)</f>
        <v>8</v>
      </c>
      <c r="AB22" s="127" t="n">
        <f aca="false">COUNTIF(AG22:AV22,AB$5)</f>
        <v>5</v>
      </c>
      <c r="AC22" s="127" t="n">
        <f aca="false">SUM(X22:AB22)</f>
        <v>16</v>
      </c>
      <c r="AD22" s="98" t="n">
        <f aca="false">IF(ISERROR(((X22+Y22)*2+Z22*3+AA22*4+AB22*5)/SUM(X22,Y22:AB22)),"",((X22+Y22)*2+Z22*3+AA22*4+AB22*5)/SUM(X22,Y22:AB22))</f>
        <v>4.125</v>
      </c>
      <c r="AE22" s="99" t="n">
        <f aca="false">IF(AX22=5,0.5,IF(AX22=4,0.25,IF(AX22&lt;=3,0)))</f>
        <v>0</v>
      </c>
      <c r="AF22" s="17"/>
      <c r="AG22" s="87" t="n">
        <f aca="false">IF(ISERROR(VALUE(LEFT(F22))),LEFT(F22),VALUE(LEFT(F22)))</f>
        <v>5</v>
      </c>
      <c r="AH22" s="87" t="n">
        <f aca="false">IF(ISERROR(VALUE(LEFT(G22))),LEFT(G22),VALUE(LEFT(G22)))</f>
        <v>5</v>
      </c>
      <c r="AI22" s="87" t="n">
        <f aca="false">IF(ISERROR(VALUE(LEFT(H22))),LEFT(H22),VALUE(LEFT(H22)))</f>
        <v>5</v>
      </c>
      <c r="AJ22" s="87" t="n">
        <f aca="false">IF(ISERROR(VALUE(LEFT(I22))),LEFT(I22),VALUE(LEFT(I22)))</f>
        <v>5</v>
      </c>
      <c r="AK22" s="87" t="n">
        <f aca="false">IF(ISERROR(VALUE(LEFT(J22))),LEFT(J22),VALUE(LEFT(J22)))</f>
        <v>4</v>
      </c>
      <c r="AL22" s="87" t="n">
        <f aca="false">IF(ISERROR(VALUE(LEFT(K22))),LEFT(K22),VALUE(LEFT(K22)))</f>
        <v>5</v>
      </c>
      <c r="AM22" s="87" t="n">
        <f aca="false">IF(ISERROR(VALUE(LEFT(L22))),LEFT(L22),VALUE(LEFT(L22)))</f>
        <v>3</v>
      </c>
      <c r="AN22" s="87" t="n">
        <f aca="false">IF(ISERROR(VALUE(LEFT(M22))),LEFT(M22),VALUE(LEFT(M22)))</f>
        <v>4</v>
      </c>
      <c r="AO22" s="87" t="n">
        <f aca="false">IF(ISERROR(VALUE(LEFT(N22))),LEFT(N22),VALUE(LEFT(N22)))</f>
        <v>4</v>
      </c>
      <c r="AP22" s="87" t="n">
        <f aca="false">IF(ISERROR(VALUE(LEFT(O22))),LEFT(O22),VALUE(LEFT(O22)))</f>
        <v>4</v>
      </c>
      <c r="AQ22" s="87" t="n">
        <f aca="false">IF(ISERROR(VALUE(LEFT(P22))),LEFT(P22),VALUE(LEFT(P22)))</f>
        <v>4</v>
      </c>
      <c r="AR22" s="87" t="n">
        <f aca="false">IF(ISERROR(VALUE(LEFT(Q22))),LEFT(Q22),VALUE(LEFT(Q22)))</f>
        <v>3</v>
      </c>
      <c r="AS22" s="87" t="n">
        <f aca="false">IF(ISERROR(VALUE(LEFT(R22))),LEFT(R22),VALUE(LEFT(R22)))</f>
        <v>4</v>
      </c>
      <c r="AT22" s="87" t="n">
        <f aca="false">IF(ISERROR(VALUE(LEFT(S22))),LEFT(S22),VALUE(LEFT(S22)))</f>
        <v>4</v>
      </c>
      <c r="AU22" s="87" t="n">
        <f aca="false">IF(ISERROR(VALUE(LEFT(T22))),LEFT(T22),VALUE(LEFT(T22)))</f>
        <v>3</v>
      </c>
      <c r="AV22" s="87" t="n">
        <f aca="false">IF(ISERROR(VALUE(LEFT(U22))),LEFT(U22),VALUE(LEFT(U22)))</f>
        <v>4</v>
      </c>
      <c r="AW22" s="82" t="n">
        <f aca="false">COUNTIF(AG22:AV22,"з")</f>
        <v>0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75" t="n">
        <v>18</v>
      </c>
      <c r="B23" s="180"/>
      <c r="C23" s="360" t="s">
        <v>30</v>
      </c>
      <c r="D23" s="354" t="s">
        <v>1186</v>
      </c>
      <c r="E23" s="79" t="n">
        <v>2451</v>
      </c>
      <c r="F23" s="80" t="n">
        <v>5</v>
      </c>
      <c r="G23" s="80" t="n">
        <v>5</v>
      </c>
      <c r="H23" s="80" t="n">
        <v>5</v>
      </c>
      <c r="I23" s="80" t="n">
        <v>4</v>
      </c>
      <c r="J23" s="80" t="n">
        <v>4</v>
      </c>
      <c r="K23" s="80" t="n">
        <v>5</v>
      </c>
      <c r="L23" s="80" t="n">
        <v>3</v>
      </c>
      <c r="M23" s="80" t="n">
        <v>4</v>
      </c>
      <c r="N23" s="80" t="n">
        <v>4</v>
      </c>
      <c r="O23" s="80" t="n">
        <v>3</v>
      </c>
      <c r="P23" s="80" t="n">
        <v>4</v>
      </c>
      <c r="Q23" s="80" t="n">
        <v>5</v>
      </c>
      <c r="R23" s="80" t="n">
        <v>4</v>
      </c>
      <c r="S23" s="80" t="n">
        <v>4</v>
      </c>
      <c r="T23" s="80" t="n">
        <v>3</v>
      </c>
      <c r="U23" s="80" t="n">
        <v>4</v>
      </c>
      <c r="V23" s="97" t="n">
        <f aca="false">IF(AC23&gt;0,IF(SUM(X23:Y23)/AC23&gt;0,2,IF(AND(SUM(X23:Y23)/AC23=0,Z23/AC23&gt;0),3,IF(AND((AB23/AC23+AA23/AC23)=1,AA23/AC23&gt;0),4,5))),0)</f>
        <v>3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3</v>
      </c>
      <c r="AA23" s="127" t="n">
        <f aca="false">COUNTIF(AG23:AV23,AA$5)</f>
        <v>8</v>
      </c>
      <c r="AB23" s="127" t="n">
        <f aca="false">COUNTIF(AG23:AV23,AB$5)</f>
        <v>5</v>
      </c>
      <c r="AC23" s="127" t="n">
        <f aca="false">SUM(X23:AB23)</f>
        <v>16</v>
      </c>
      <c r="AD23" s="98" t="n">
        <f aca="false">IF(ISERROR(((X23+Y23)*2+Z23*3+AA23*4+AB23*5)/SUM(X23,Y23:AB23)),"",((X23+Y23)*2+Z23*3+AA23*4+AB23*5)/SUM(X23,Y23:AB23))</f>
        <v>4.125</v>
      </c>
      <c r="AE23" s="99" t="n">
        <f aca="false">IF(AX23=5,0.5,IF(AX23=4,0.25,IF(AX23&lt;=3,0)))</f>
        <v>0</v>
      </c>
      <c r="AF23" s="17"/>
      <c r="AG23" s="87" t="n">
        <f aca="false">IF(ISERROR(VALUE(LEFT(F23))),LEFT(F23),VALUE(LEFT(F23)))</f>
        <v>5</v>
      </c>
      <c r="AH23" s="87" t="n">
        <f aca="false">IF(ISERROR(VALUE(LEFT(G23))),LEFT(G23),VALUE(LEFT(G23)))</f>
        <v>5</v>
      </c>
      <c r="AI23" s="87" t="n">
        <f aca="false">IF(ISERROR(VALUE(LEFT(H23))),LEFT(H23),VALUE(LEFT(H23)))</f>
        <v>5</v>
      </c>
      <c r="AJ23" s="87" t="n">
        <f aca="false">IF(ISERROR(VALUE(LEFT(I23))),LEFT(I23),VALUE(LEFT(I23)))</f>
        <v>4</v>
      </c>
      <c r="AK23" s="87" t="n">
        <f aca="false">IF(ISERROR(VALUE(LEFT(J23))),LEFT(J23),VALUE(LEFT(J23)))</f>
        <v>4</v>
      </c>
      <c r="AL23" s="87" t="n">
        <f aca="false">IF(ISERROR(VALUE(LEFT(K23))),LEFT(K23),VALUE(LEFT(K23)))</f>
        <v>5</v>
      </c>
      <c r="AM23" s="87" t="n">
        <f aca="false">IF(ISERROR(VALUE(LEFT(L23))),LEFT(L23),VALUE(LEFT(L23)))</f>
        <v>3</v>
      </c>
      <c r="AN23" s="87" t="n">
        <f aca="false">IF(ISERROR(VALUE(LEFT(M23))),LEFT(M23),VALUE(LEFT(M23)))</f>
        <v>4</v>
      </c>
      <c r="AO23" s="87" t="n">
        <f aca="false">IF(ISERROR(VALUE(LEFT(N23))),LEFT(N23),VALUE(LEFT(N23)))</f>
        <v>4</v>
      </c>
      <c r="AP23" s="87" t="n">
        <f aca="false">IF(ISERROR(VALUE(LEFT(O23))),LEFT(O23),VALUE(LEFT(O23)))</f>
        <v>3</v>
      </c>
      <c r="AQ23" s="87" t="n">
        <f aca="false">IF(ISERROR(VALUE(LEFT(P23))),LEFT(P23),VALUE(LEFT(P23)))</f>
        <v>4</v>
      </c>
      <c r="AR23" s="87" t="n">
        <f aca="false">IF(ISERROR(VALUE(LEFT(Q23))),LEFT(Q23),VALUE(LEFT(Q23)))</f>
        <v>5</v>
      </c>
      <c r="AS23" s="87" t="n">
        <f aca="false">IF(ISERROR(VALUE(LEFT(R23))),LEFT(R23),VALUE(LEFT(R23)))</f>
        <v>4</v>
      </c>
      <c r="AT23" s="87" t="n">
        <f aca="false">IF(ISERROR(VALUE(LEFT(S23))),LEFT(S23),VALUE(LEFT(S23)))</f>
        <v>4</v>
      </c>
      <c r="AU23" s="87" t="n">
        <f aca="false">IF(ISERROR(VALUE(LEFT(T23))),LEFT(T23),VALUE(LEFT(T23)))</f>
        <v>3</v>
      </c>
      <c r="AV23" s="87" t="n">
        <f aca="false">IF(ISERROR(VALUE(LEFT(U23))),LEFT(U23),VALUE(LEFT(U23)))</f>
        <v>4</v>
      </c>
      <c r="AW23" s="82" t="n">
        <f aca="false">COUNTIF(AG23:AV23,"з")</f>
        <v>0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75" t="n">
        <v>19</v>
      </c>
      <c r="B24" s="180"/>
      <c r="C24" s="360" t="s">
        <v>565</v>
      </c>
      <c r="D24" s="354" t="s">
        <v>1187</v>
      </c>
      <c r="E24" s="79" t="n">
        <v>2451</v>
      </c>
      <c r="F24" s="80" t="n">
        <v>5</v>
      </c>
      <c r="G24" s="80" t="n">
        <v>5</v>
      </c>
      <c r="H24" s="80" t="n">
        <v>5</v>
      </c>
      <c r="I24" s="80" t="n">
        <v>4</v>
      </c>
      <c r="J24" s="80" t="n">
        <v>4</v>
      </c>
      <c r="K24" s="80" t="n">
        <v>5</v>
      </c>
      <c r="L24" s="80" t="n">
        <v>4</v>
      </c>
      <c r="M24" s="80" t="n">
        <v>4</v>
      </c>
      <c r="N24" s="80" t="n">
        <v>4</v>
      </c>
      <c r="O24" s="80" t="n">
        <v>4</v>
      </c>
      <c r="P24" s="80" t="n">
        <v>3</v>
      </c>
      <c r="Q24" s="80" t="n">
        <v>4</v>
      </c>
      <c r="R24" s="80" t="n">
        <v>3</v>
      </c>
      <c r="S24" s="80" t="n">
        <v>5</v>
      </c>
      <c r="T24" s="80" t="n">
        <v>4</v>
      </c>
      <c r="U24" s="80" t="n">
        <v>4</v>
      </c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2</v>
      </c>
      <c r="AA24" s="127" t="n">
        <f aca="false">COUNTIF(AG24:AV24,AA$5)</f>
        <v>9</v>
      </c>
      <c r="AB24" s="127" t="n">
        <f aca="false">COUNTIF(AG24:AV24,AB$5)</f>
        <v>5</v>
      </c>
      <c r="AC24" s="127" t="n">
        <f aca="false">SUM(X24:AB24)</f>
        <v>16</v>
      </c>
      <c r="AD24" s="98" t="n">
        <f aca="false">IF(ISERROR(((X24+Y24)*2+Z24*3+AA24*4+AB24*5)/SUM(X24,Y24:AB24)),"",((X24+Y24)*2+Z24*3+AA24*4+AB24*5)/SUM(X24,Y24:AB24))</f>
        <v>4.1875</v>
      </c>
      <c r="AE24" s="99" t="n">
        <f aca="false">IF(AX24=5,0.5,IF(AX24=4,0.25,IF(AX24&lt;=3,0)))</f>
        <v>0</v>
      </c>
      <c r="AF24" s="17"/>
      <c r="AG24" s="87" t="n">
        <f aca="false">IF(ISERROR(VALUE(LEFT(F24))),LEFT(F24),VALUE(LEFT(F24)))</f>
        <v>5</v>
      </c>
      <c r="AH24" s="87" t="n">
        <f aca="false">IF(ISERROR(VALUE(LEFT(G24))),LEFT(G24),VALUE(LEFT(G24)))</f>
        <v>5</v>
      </c>
      <c r="AI24" s="87" t="n">
        <f aca="false">IF(ISERROR(VALUE(LEFT(H24))),LEFT(H24),VALUE(LEFT(H24)))</f>
        <v>5</v>
      </c>
      <c r="AJ24" s="87" t="n">
        <f aca="false">IF(ISERROR(VALUE(LEFT(I24))),LEFT(I24),VALUE(LEFT(I24)))</f>
        <v>4</v>
      </c>
      <c r="AK24" s="87" t="n">
        <f aca="false">IF(ISERROR(VALUE(LEFT(J24))),LEFT(J24),VALUE(LEFT(J24)))</f>
        <v>4</v>
      </c>
      <c r="AL24" s="87" t="n">
        <f aca="false">IF(ISERROR(VALUE(LEFT(K24))),LEFT(K24),VALUE(LEFT(K24)))</f>
        <v>5</v>
      </c>
      <c r="AM24" s="87" t="n">
        <f aca="false">IF(ISERROR(VALUE(LEFT(L24))),LEFT(L24),VALUE(LEFT(L24)))</f>
        <v>4</v>
      </c>
      <c r="AN24" s="87" t="n">
        <f aca="false">IF(ISERROR(VALUE(LEFT(M24))),LEFT(M24),VALUE(LEFT(M24)))</f>
        <v>4</v>
      </c>
      <c r="AO24" s="87" t="n">
        <f aca="false">IF(ISERROR(VALUE(LEFT(N24))),LEFT(N24),VALUE(LEFT(N24)))</f>
        <v>4</v>
      </c>
      <c r="AP24" s="87" t="n">
        <f aca="false">IF(ISERROR(VALUE(LEFT(O24))),LEFT(O24),VALUE(LEFT(O24)))</f>
        <v>4</v>
      </c>
      <c r="AQ24" s="87" t="n">
        <f aca="false">IF(ISERROR(VALUE(LEFT(P24))),LEFT(P24),VALUE(LEFT(P24)))</f>
        <v>3</v>
      </c>
      <c r="AR24" s="87" t="n">
        <f aca="false">IF(ISERROR(VALUE(LEFT(Q24))),LEFT(Q24),VALUE(LEFT(Q24)))</f>
        <v>4</v>
      </c>
      <c r="AS24" s="87" t="n">
        <f aca="false">IF(ISERROR(VALUE(LEFT(R24))),LEFT(R24),VALUE(LEFT(R24)))</f>
        <v>3</v>
      </c>
      <c r="AT24" s="87" t="n">
        <f aca="false">IF(ISERROR(VALUE(LEFT(S24))),LEFT(S24),VALUE(LEFT(S24)))</f>
        <v>5</v>
      </c>
      <c r="AU24" s="87" t="n">
        <f aca="false">IF(ISERROR(VALUE(LEFT(T24))),LEFT(T24),VALUE(LEFT(T24)))</f>
        <v>4</v>
      </c>
      <c r="AV24" s="87" t="n">
        <f aca="false">IF(ISERROR(VALUE(LEFT(U24))),LEFT(U24),VALUE(LEFT(U24)))</f>
        <v>4</v>
      </c>
      <c r="AW24" s="82" t="n">
        <f aca="false">COUNTIF(AG24:AV24,"з")</f>
        <v>0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false" customHeight="false" outlineLevel="0" collapsed="false">
      <c r="A25" s="75" t="n">
        <v>20</v>
      </c>
      <c r="B25" s="180"/>
      <c r="C25" s="360" t="s">
        <v>30</v>
      </c>
      <c r="D25" s="354" t="s">
        <v>1188</v>
      </c>
      <c r="E25" s="79" t="n">
        <v>2451</v>
      </c>
      <c r="F25" s="80" t="n">
        <v>5</v>
      </c>
      <c r="G25" s="80" t="n">
        <v>5</v>
      </c>
      <c r="H25" s="80" t="n">
        <v>5</v>
      </c>
      <c r="I25" s="80" t="n">
        <v>5</v>
      </c>
      <c r="J25" s="80" t="n">
        <v>5</v>
      </c>
      <c r="K25" s="80" t="n">
        <v>5</v>
      </c>
      <c r="L25" s="80" t="n">
        <v>5</v>
      </c>
      <c r="M25" s="80" t="n">
        <v>5</v>
      </c>
      <c r="N25" s="80" t="n">
        <v>5</v>
      </c>
      <c r="O25" s="80" t="n">
        <v>5</v>
      </c>
      <c r="P25" s="80" t="n">
        <v>4</v>
      </c>
      <c r="Q25" s="80" t="n">
        <v>5</v>
      </c>
      <c r="R25" s="80" t="n">
        <v>4</v>
      </c>
      <c r="S25" s="80" t="n">
        <v>5</v>
      </c>
      <c r="T25" s="80" t="n">
        <v>5</v>
      </c>
      <c r="U25" s="80" t="n">
        <v>5</v>
      </c>
      <c r="V25" s="97" t="n">
        <f aca="false">IF(AC25&gt;0,IF(SUM(X25:Y25)/AC25&gt;0,2,IF(AND(SUM(X25:Y25)/AC25=0,Z25/AC25&gt;0),3,IF(AND((AB25/AC25+AA25/AC25)=1,AA25/AC25&gt;0),4,5))),0)</f>
        <v>4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0</v>
      </c>
      <c r="AA25" s="127" t="n">
        <f aca="false">COUNTIF(AG25:AV25,AA$5)</f>
        <v>2</v>
      </c>
      <c r="AB25" s="127" t="n">
        <f aca="false">COUNTIF(AG25:AV25,AB$5)</f>
        <v>14</v>
      </c>
      <c r="AC25" s="127" t="n">
        <f aca="false">SUM(X25:AB25)</f>
        <v>16</v>
      </c>
      <c r="AD25" s="98" t="n">
        <f aca="false">IF(ISERROR(((X25+Y25)*2+Z25*3+AA25*4+AB25*5)/SUM(X25,Y25:AB25)),"",((X25+Y25)*2+Z25*3+AA25*4+AB25*5)/SUM(X25,Y25:AB25))</f>
        <v>4.875</v>
      </c>
      <c r="AE25" s="99" t="n">
        <f aca="false">IF(AX25=5,0.5,IF(AX25=4,0.25,IF(AX25&lt;=3,0)))</f>
        <v>0</v>
      </c>
      <c r="AF25" s="17"/>
      <c r="AG25" s="87" t="n">
        <f aca="false">IF(ISERROR(VALUE(LEFT(F25))),LEFT(F25),VALUE(LEFT(F25)))</f>
        <v>5</v>
      </c>
      <c r="AH25" s="87" t="n">
        <f aca="false">IF(ISERROR(VALUE(LEFT(G25))),LEFT(G25),VALUE(LEFT(G25)))</f>
        <v>5</v>
      </c>
      <c r="AI25" s="87" t="n">
        <f aca="false">IF(ISERROR(VALUE(LEFT(H25))),LEFT(H25),VALUE(LEFT(H25)))</f>
        <v>5</v>
      </c>
      <c r="AJ25" s="87" t="n">
        <f aca="false">IF(ISERROR(VALUE(LEFT(I25))),LEFT(I25),VALUE(LEFT(I25)))</f>
        <v>5</v>
      </c>
      <c r="AK25" s="87" t="n">
        <f aca="false">IF(ISERROR(VALUE(LEFT(J25))),LEFT(J25),VALUE(LEFT(J25)))</f>
        <v>5</v>
      </c>
      <c r="AL25" s="87" t="n">
        <f aca="false">IF(ISERROR(VALUE(LEFT(K25))),LEFT(K25),VALUE(LEFT(K25)))</f>
        <v>5</v>
      </c>
      <c r="AM25" s="87" t="n">
        <f aca="false">IF(ISERROR(VALUE(LEFT(L25))),LEFT(L25),VALUE(LEFT(L25)))</f>
        <v>5</v>
      </c>
      <c r="AN25" s="87" t="n">
        <f aca="false">IF(ISERROR(VALUE(LEFT(M25))),LEFT(M25),VALUE(LEFT(M25)))</f>
        <v>5</v>
      </c>
      <c r="AO25" s="87" t="n">
        <f aca="false">IF(ISERROR(VALUE(LEFT(N25))),LEFT(N25),VALUE(LEFT(N25)))</f>
        <v>5</v>
      </c>
      <c r="AP25" s="87" t="n">
        <f aca="false">IF(ISERROR(VALUE(LEFT(O25))),LEFT(O25),VALUE(LEFT(O25)))</f>
        <v>5</v>
      </c>
      <c r="AQ25" s="87" t="n">
        <f aca="false">IF(ISERROR(VALUE(LEFT(P25))),LEFT(P25),VALUE(LEFT(P25)))</f>
        <v>4</v>
      </c>
      <c r="AR25" s="87" t="n">
        <f aca="false">IF(ISERROR(VALUE(LEFT(Q25))),LEFT(Q25),VALUE(LEFT(Q25)))</f>
        <v>5</v>
      </c>
      <c r="AS25" s="87" t="n">
        <f aca="false">IF(ISERROR(VALUE(LEFT(R25))),LEFT(R25),VALUE(LEFT(R25)))</f>
        <v>4</v>
      </c>
      <c r="AT25" s="87" t="n">
        <f aca="false">IF(ISERROR(VALUE(LEFT(S25))),LEFT(S25),VALUE(LEFT(S25)))</f>
        <v>5</v>
      </c>
      <c r="AU25" s="87" t="n">
        <f aca="false">IF(ISERROR(VALUE(LEFT(T25))),LEFT(T25),VALUE(LEFT(T25)))</f>
        <v>5</v>
      </c>
      <c r="AV25" s="87" t="n">
        <f aca="false">IF(ISERROR(VALUE(LEFT(U25))),LEFT(U25),VALUE(LEFT(U25)))</f>
        <v>5</v>
      </c>
      <c r="AW25" s="82" t="n">
        <f aca="false">COUNTIF(AG25:AV25,"з")</f>
        <v>0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false" customHeight="false" outlineLevel="0" collapsed="false">
      <c r="A26" s="75" t="n">
        <v>21</v>
      </c>
      <c r="B26" s="180"/>
      <c r="C26" s="360" t="s">
        <v>30</v>
      </c>
      <c r="D26" s="354" t="s">
        <v>1189</v>
      </c>
      <c r="E26" s="79" t="n">
        <v>2451</v>
      </c>
      <c r="F26" s="80" t="n">
        <v>5</v>
      </c>
      <c r="G26" s="80" t="n">
        <v>5</v>
      </c>
      <c r="H26" s="80" t="n">
        <v>5</v>
      </c>
      <c r="I26" s="80" t="n">
        <v>4</v>
      </c>
      <c r="J26" s="80" t="n">
        <v>4</v>
      </c>
      <c r="K26" s="80" t="n">
        <v>5</v>
      </c>
      <c r="L26" s="80" t="n">
        <v>4</v>
      </c>
      <c r="M26" s="80" t="n">
        <v>4</v>
      </c>
      <c r="N26" s="80" t="n">
        <v>4</v>
      </c>
      <c r="O26" s="80" t="n">
        <v>3</v>
      </c>
      <c r="P26" s="80" t="n">
        <v>4</v>
      </c>
      <c r="Q26" s="80" t="n">
        <v>3</v>
      </c>
      <c r="R26" s="80" t="n">
        <v>4</v>
      </c>
      <c r="S26" s="80" t="n">
        <v>4</v>
      </c>
      <c r="T26" s="80" t="n">
        <v>4</v>
      </c>
      <c r="U26" s="80" t="n">
        <v>3</v>
      </c>
      <c r="V26" s="97" t="n">
        <f aca="false">IF(AC26&gt;0,IF(SUM(X26:Y26)/AC26&gt;0,2,IF(AND(SUM(X26:Y26)/AC26=0,Z26/AC26&gt;0),3,IF(AND((AB26/AC26+AA26/AC26)=1,AA26/AC26&gt;0),4,5))),0)</f>
        <v>3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3</v>
      </c>
      <c r="AA26" s="127" t="n">
        <f aca="false">COUNTIF(AG26:AV26,AA$5)</f>
        <v>9</v>
      </c>
      <c r="AB26" s="127" t="n">
        <f aca="false">COUNTIF(AG26:AV26,AB$5)</f>
        <v>4</v>
      </c>
      <c r="AC26" s="127" t="n">
        <f aca="false">SUM(X26:AB26)</f>
        <v>16</v>
      </c>
      <c r="AD26" s="98" t="n">
        <f aca="false">IF(ISERROR(((X26+Y26)*2+Z26*3+AA26*4+AB26*5)/SUM(X26,Y26:AB26)),"",((X26+Y26)*2+Z26*3+AA26*4+AB26*5)/SUM(X26,Y26:AB26))</f>
        <v>4.0625</v>
      </c>
      <c r="AE26" s="99" t="n">
        <f aca="false">IF(AX26=5,0.5,IF(AX26=4,0.25,IF(AX26&lt;=3,0)))</f>
        <v>0</v>
      </c>
      <c r="AF26" s="17"/>
      <c r="AG26" s="87" t="n">
        <f aca="false">IF(ISERROR(VALUE(LEFT(F26))),LEFT(F26),VALUE(LEFT(F26)))</f>
        <v>5</v>
      </c>
      <c r="AH26" s="87" t="n">
        <f aca="false">IF(ISERROR(VALUE(LEFT(G26))),LEFT(G26),VALUE(LEFT(G26)))</f>
        <v>5</v>
      </c>
      <c r="AI26" s="87" t="n">
        <f aca="false">IF(ISERROR(VALUE(LEFT(H26))),LEFT(H26),VALUE(LEFT(H26)))</f>
        <v>5</v>
      </c>
      <c r="AJ26" s="87" t="n">
        <f aca="false">IF(ISERROR(VALUE(LEFT(I26))),LEFT(I26),VALUE(LEFT(I26)))</f>
        <v>4</v>
      </c>
      <c r="AK26" s="87" t="n">
        <f aca="false">IF(ISERROR(VALUE(LEFT(J26))),LEFT(J26),VALUE(LEFT(J26)))</f>
        <v>4</v>
      </c>
      <c r="AL26" s="87" t="n">
        <f aca="false">IF(ISERROR(VALUE(LEFT(K26))),LEFT(K26),VALUE(LEFT(K26)))</f>
        <v>5</v>
      </c>
      <c r="AM26" s="87" t="n">
        <f aca="false">IF(ISERROR(VALUE(LEFT(L26))),LEFT(L26),VALUE(LEFT(L26)))</f>
        <v>4</v>
      </c>
      <c r="AN26" s="87" t="n">
        <f aca="false">IF(ISERROR(VALUE(LEFT(M26))),LEFT(M26),VALUE(LEFT(M26)))</f>
        <v>4</v>
      </c>
      <c r="AO26" s="87" t="n">
        <f aca="false">IF(ISERROR(VALUE(LEFT(N26))),LEFT(N26),VALUE(LEFT(N26)))</f>
        <v>4</v>
      </c>
      <c r="AP26" s="87" t="n">
        <f aca="false">IF(ISERROR(VALUE(LEFT(O26))),LEFT(O26),VALUE(LEFT(O26)))</f>
        <v>3</v>
      </c>
      <c r="AQ26" s="87" t="n">
        <f aca="false">IF(ISERROR(VALUE(LEFT(P26))),LEFT(P26),VALUE(LEFT(P26)))</f>
        <v>4</v>
      </c>
      <c r="AR26" s="87" t="n">
        <f aca="false">IF(ISERROR(VALUE(LEFT(Q26))),LEFT(Q26),VALUE(LEFT(Q26)))</f>
        <v>3</v>
      </c>
      <c r="AS26" s="87" t="n">
        <f aca="false">IF(ISERROR(VALUE(LEFT(R26))),LEFT(R26),VALUE(LEFT(R26)))</f>
        <v>4</v>
      </c>
      <c r="AT26" s="87" t="n">
        <f aca="false">IF(ISERROR(VALUE(LEFT(S26))),LEFT(S26),VALUE(LEFT(S26)))</f>
        <v>4</v>
      </c>
      <c r="AU26" s="87" t="n">
        <f aca="false">IF(ISERROR(VALUE(LEFT(T26))),LEFT(T26),VALUE(LEFT(T26)))</f>
        <v>4</v>
      </c>
      <c r="AV26" s="87" t="n">
        <f aca="false">IF(ISERROR(VALUE(LEFT(U26))),LEFT(U26),VALUE(LEFT(U26)))</f>
        <v>3</v>
      </c>
      <c r="AW26" s="82" t="n">
        <f aca="false">COUNTIF(AG26:AV26,"з")</f>
        <v>0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false" customHeight="false" outlineLevel="0" collapsed="false">
      <c r="A27" s="75" t="n">
        <v>22</v>
      </c>
      <c r="B27" s="180"/>
      <c r="C27" s="360" t="s">
        <v>30</v>
      </c>
      <c r="D27" s="354" t="s">
        <v>1190</v>
      </c>
      <c r="E27" s="79" t="n">
        <v>2451</v>
      </c>
      <c r="F27" s="80" t="n">
        <v>4</v>
      </c>
      <c r="G27" s="80" t="n">
        <v>4</v>
      </c>
      <c r="H27" s="80" t="n">
        <v>4</v>
      </c>
      <c r="I27" s="80" t="n">
        <v>4</v>
      </c>
      <c r="J27" s="80" t="n">
        <v>4</v>
      </c>
      <c r="K27" s="80" t="n">
        <v>5</v>
      </c>
      <c r="L27" s="80" t="n">
        <v>4</v>
      </c>
      <c r="M27" s="80" t="n">
        <v>4</v>
      </c>
      <c r="N27" s="80" t="n">
        <v>4</v>
      </c>
      <c r="O27" s="80" t="n">
        <v>4</v>
      </c>
      <c r="P27" s="80" t="n">
        <v>4</v>
      </c>
      <c r="Q27" s="80" t="n">
        <v>3</v>
      </c>
      <c r="R27" s="80" t="n">
        <v>4</v>
      </c>
      <c r="S27" s="80" t="n">
        <v>4</v>
      </c>
      <c r="T27" s="80" t="n">
        <v>4</v>
      </c>
      <c r="U27" s="80" t="n">
        <v>5</v>
      </c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1</v>
      </c>
      <c r="AA27" s="127" t="n">
        <f aca="false">COUNTIF(AG27:AV27,AA$5)</f>
        <v>13</v>
      </c>
      <c r="AB27" s="127" t="n">
        <f aca="false">COUNTIF(AG27:AV27,AB$5)</f>
        <v>2</v>
      </c>
      <c r="AC27" s="127" t="n">
        <f aca="false">SUM(X27:AB27)</f>
        <v>16</v>
      </c>
      <c r="AD27" s="98" t="n">
        <f aca="false">IF(ISERROR(((X27+Y27)*2+Z27*3+AA27*4+AB27*5)/SUM(X27,Y27:AB27)),"",((X27+Y27)*2+Z27*3+AA27*4+AB27*5)/SUM(X27,Y27:AB27))</f>
        <v>4.0625</v>
      </c>
      <c r="AE27" s="99" t="n">
        <f aca="false">IF(AX27=5,0.5,IF(AX27=4,0.25,IF(AX27&lt;=3,0)))</f>
        <v>0</v>
      </c>
      <c r="AF27" s="17"/>
      <c r="AG27" s="87" t="n">
        <f aca="false">IF(ISERROR(VALUE(LEFT(F27))),LEFT(F27),VALUE(LEFT(F27)))</f>
        <v>4</v>
      </c>
      <c r="AH27" s="87" t="n">
        <f aca="false">IF(ISERROR(VALUE(LEFT(G27))),LEFT(G27),VALUE(LEFT(G27)))</f>
        <v>4</v>
      </c>
      <c r="AI27" s="87" t="n">
        <f aca="false">IF(ISERROR(VALUE(LEFT(H27))),LEFT(H27),VALUE(LEFT(H27)))</f>
        <v>4</v>
      </c>
      <c r="AJ27" s="87" t="n">
        <f aca="false">IF(ISERROR(VALUE(LEFT(I27))),LEFT(I27),VALUE(LEFT(I27)))</f>
        <v>4</v>
      </c>
      <c r="AK27" s="87" t="n">
        <f aca="false">IF(ISERROR(VALUE(LEFT(J27))),LEFT(J27),VALUE(LEFT(J27)))</f>
        <v>4</v>
      </c>
      <c r="AL27" s="87" t="n">
        <f aca="false">IF(ISERROR(VALUE(LEFT(K27))),LEFT(K27),VALUE(LEFT(K27)))</f>
        <v>5</v>
      </c>
      <c r="AM27" s="87" t="n">
        <f aca="false">IF(ISERROR(VALUE(LEFT(L27))),LEFT(L27),VALUE(LEFT(L27)))</f>
        <v>4</v>
      </c>
      <c r="AN27" s="87" t="n">
        <f aca="false">IF(ISERROR(VALUE(LEFT(M27))),LEFT(M27),VALUE(LEFT(M27)))</f>
        <v>4</v>
      </c>
      <c r="AO27" s="87" t="n">
        <f aca="false">IF(ISERROR(VALUE(LEFT(N27))),LEFT(N27),VALUE(LEFT(N27)))</f>
        <v>4</v>
      </c>
      <c r="AP27" s="87" t="n">
        <f aca="false">IF(ISERROR(VALUE(LEFT(O27))),LEFT(O27),VALUE(LEFT(O27)))</f>
        <v>4</v>
      </c>
      <c r="AQ27" s="87" t="n">
        <f aca="false">IF(ISERROR(VALUE(LEFT(P27))),LEFT(P27),VALUE(LEFT(P27)))</f>
        <v>4</v>
      </c>
      <c r="AR27" s="87" t="n">
        <f aca="false">IF(ISERROR(VALUE(LEFT(Q27))),LEFT(Q27),VALUE(LEFT(Q27)))</f>
        <v>3</v>
      </c>
      <c r="AS27" s="87" t="n">
        <f aca="false">IF(ISERROR(VALUE(LEFT(R27))),LEFT(R27),VALUE(LEFT(R27)))</f>
        <v>4</v>
      </c>
      <c r="AT27" s="87" t="n">
        <f aca="false">IF(ISERROR(VALUE(LEFT(S27))),LEFT(S27),VALUE(LEFT(S27)))</f>
        <v>4</v>
      </c>
      <c r="AU27" s="87" t="n">
        <f aca="false">IF(ISERROR(VALUE(LEFT(T27))),LEFT(T27),VALUE(LEFT(T27)))</f>
        <v>4</v>
      </c>
      <c r="AV27" s="87" t="n">
        <f aca="false">IF(ISERROR(VALUE(LEFT(U27))),LEFT(U27),VALUE(LEFT(U27)))</f>
        <v>5</v>
      </c>
      <c r="AW27" s="82" t="n">
        <f aca="false">COUNTIF(AG27:AV27,"з")</f>
        <v>0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false" customHeight="false" outlineLevel="0" collapsed="false">
      <c r="A28" s="75" t="n">
        <v>23</v>
      </c>
      <c r="B28" s="180"/>
      <c r="C28" s="360" t="s">
        <v>30</v>
      </c>
      <c r="D28" s="354" t="s">
        <v>1191</v>
      </c>
      <c r="E28" s="79" t="n">
        <v>2451</v>
      </c>
      <c r="F28" s="80" t="n">
        <v>5</v>
      </c>
      <c r="G28" s="80" t="n">
        <v>4</v>
      </c>
      <c r="H28" s="80" t="n">
        <v>5</v>
      </c>
      <c r="I28" s="80" t="n">
        <v>5</v>
      </c>
      <c r="J28" s="80" t="n">
        <v>4</v>
      </c>
      <c r="K28" s="80" t="n">
        <v>5</v>
      </c>
      <c r="L28" s="80" t="n">
        <v>4</v>
      </c>
      <c r="M28" s="80" t="n">
        <v>4</v>
      </c>
      <c r="N28" s="80" t="n">
        <v>4</v>
      </c>
      <c r="O28" s="80" t="n">
        <v>3</v>
      </c>
      <c r="P28" s="80" t="n">
        <v>4</v>
      </c>
      <c r="Q28" s="80" t="n">
        <v>5</v>
      </c>
      <c r="R28" s="80" t="n">
        <v>4</v>
      </c>
      <c r="S28" s="80" t="n">
        <v>4</v>
      </c>
      <c r="T28" s="80" t="n">
        <v>4</v>
      </c>
      <c r="U28" s="80" t="n">
        <v>3</v>
      </c>
      <c r="V28" s="97" t="n">
        <f aca="false">IF(AC28&gt;0,IF(SUM(X28:Y28)/AC28&gt;0,2,IF(AND(SUM(X28:Y28)/AC28=0,Z28/AC28&gt;0),3,IF(AND((AB28/AC28+AA28/AC28)=1,AA28/AC28&gt;0),4,5))),0)</f>
        <v>3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2</v>
      </c>
      <c r="AA28" s="127" t="n">
        <f aca="false">COUNTIF(AG28:AV28,AA$5)</f>
        <v>9</v>
      </c>
      <c r="AB28" s="127" t="n">
        <f aca="false">COUNTIF(AG28:AV28,AB$5)</f>
        <v>5</v>
      </c>
      <c r="AC28" s="127" t="n">
        <f aca="false">SUM(X28:AB28)</f>
        <v>16</v>
      </c>
      <c r="AD28" s="98" t="n">
        <f aca="false">IF(ISERROR(((X28+Y28)*2+Z28*3+AA28*4+AB28*5)/SUM(X28,Y28:AB28)),"",((X28+Y28)*2+Z28*3+AA28*4+AB28*5)/SUM(X28,Y28:AB28))</f>
        <v>4.1875</v>
      </c>
      <c r="AE28" s="99" t="n">
        <f aca="false">IF(AX28=5,0.5,IF(AX28=4,0.25,IF(AX28&lt;=3,0)))</f>
        <v>0</v>
      </c>
      <c r="AF28" s="17"/>
      <c r="AG28" s="87" t="n">
        <f aca="false">IF(ISERROR(VALUE(LEFT(F28))),LEFT(F28),VALUE(LEFT(F28)))</f>
        <v>5</v>
      </c>
      <c r="AH28" s="87" t="n">
        <f aca="false">IF(ISERROR(VALUE(LEFT(G28))),LEFT(G28),VALUE(LEFT(G28)))</f>
        <v>4</v>
      </c>
      <c r="AI28" s="87" t="n">
        <f aca="false">IF(ISERROR(VALUE(LEFT(H28))),LEFT(H28),VALUE(LEFT(H28)))</f>
        <v>5</v>
      </c>
      <c r="AJ28" s="87" t="n">
        <f aca="false">IF(ISERROR(VALUE(LEFT(I28))),LEFT(I28),VALUE(LEFT(I28)))</f>
        <v>5</v>
      </c>
      <c r="AK28" s="87" t="n">
        <f aca="false">IF(ISERROR(VALUE(LEFT(J28))),LEFT(J28),VALUE(LEFT(J28)))</f>
        <v>4</v>
      </c>
      <c r="AL28" s="87" t="n">
        <f aca="false">IF(ISERROR(VALUE(LEFT(K28))),LEFT(K28),VALUE(LEFT(K28)))</f>
        <v>5</v>
      </c>
      <c r="AM28" s="87" t="n">
        <f aca="false">IF(ISERROR(VALUE(LEFT(L28))),LEFT(L28),VALUE(LEFT(L28)))</f>
        <v>4</v>
      </c>
      <c r="AN28" s="87" t="n">
        <f aca="false">IF(ISERROR(VALUE(LEFT(M28))),LEFT(M28),VALUE(LEFT(M28)))</f>
        <v>4</v>
      </c>
      <c r="AO28" s="87" t="n">
        <f aca="false">IF(ISERROR(VALUE(LEFT(N28))),LEFT(N28),VALUE(LEFT(N28)))</f>
        <v>4</v>
      </c>
      <c r="AP28" s="87" t="n">
        <f aca="false">IF(ISERROR(VALUE(LEFT(O28))),LEFT(O28),VALUE(LEFT(O28)))</f>
        <v>3</v>
      </c>
      <c r="AQ28" s="87" t="n">
        <f aca="false">IF(ISERROR(VALUE(LEFT(P28))),LEFT(P28),VALUE(LEFT(P28)))</f>
        <v>4</v>
      </c>
      <c r="AR28" s="87" t="n">
        <f aca="false">IF(ISERROR(VALUE(LEFT(Q28))),LEFT(Q28),VALUE(LEFT(Q28)))</f>
        <v>5</v>
      </c>
      <c r="AS28" s="87" t="n">
        <f aca="false">IF(ISERROR(VALUE(LEFT(R28))),LEFT(R28),VALUE(LEFT(R28)))</f>
        <v>4</v>
      </c>
      <c r="AT28" s="87" t="n">
        <f aca="false">IF(ISERROR(VALUE(LEFT(S28))),LEFT(S28),VALUE(LEFT(S28)))</f>
        <v>4</v>
      </c>
      <c r="AU28" s="87" t="n">
        <f aca="false">IF(ISERROR(VALUE(LEFT(T28))),LEFT(T28),VALUE(LEFT(T28)))</f>
        <v>4</v>
      </c>
      <c r="AV28" s="87" t="n">
        <f aca="false">IF(ISERROR(VALUE(LEFT(U28))),LEFT(U28),VALUE(LEFT(U28)))</f>
        <v>3</v>
      </c>
      <c r="AW28" s="82" t="n">
        <f aca="false">COUNTIF(AG28:AV28,"з")</f>
        <v>0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false" customHeight="false" outlineLevel="0" collapsed="false">
      <c r="A29" s="75" t="n">
        <v>24</v>
      </c>
      <c r="B29" s="180"/>
      <c r="C29" s="387" t="s">
        <v>30</v>
      </c>
      <c r="D29" s="388" t="s">
        <v>1192</v>
      </c>
      <c r="E29" s="79" t="n">
        <v>2451</v>
      </c>
      <c r="F29" s="80" t="n">
        <v>5</v>
      </c>
      <c r="G29" s="80" t="n">
        <v>5</v>
      </c>
      <c r="H29" s="80" t="n">
        <v>5</v>
      </c>
      <c r="I29" s="80" t="n">
        <v>5</v>
      </c>
      <c r="J29" s="80" t="n">
        <v>5</v>
      </c>
      <c r="K29" s="80" t="n">
        <v>5</v>
      </c>
      <c r="L29" s="80" t="n">
        <v>5</v>
      </c>
      <c r="M29" s="80" t="n">
        <v>5</v>
      </c>
      <c r="N29" s="80" t="n">
        <v>5</v>
      </c>
      <c r="O29" s="80" t="n">
        <v>5</v>
      </c>
      <c r="P29" s="80" t="n">
        <v>5</v>
      </c>
      <c r="Q29" s="80" t="n">
        <v>5</v>
      </c>
      <c r="R29" s="80" t="n">
        <v>5</v>
      </c>
      <c r="S29" s="80" t="n">
        <v>5</v>
      </c>
      <c r="T29" s="80" t="n">
        <v>5</v>
      </c>
      <c r="U29" s="80" t="n">
        <v>5</v>
      </c>
      <c r="V29" s="97" t="n">
        <f aca="false">IF(AC29&gt;0,IF(SUM(X29:Y29)/AC29&gt;0,2,IF(AND(SUM(X29:Y29)/AC29=0,Z29/AC29&gt;0),3,IF(AND((AB29/AC29+AA29/AC29)=1,AA29/AC29&gt;0),4,5))),0)</f>
        <v>5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0</v>
      </c>
      <c r="AA29" s="127" t="n">
        <f aca="false">COUNTIF(AG29:AV29,AA$5)</f>
        <v>0</v>
      </c>
      <c r="AB29" s="127" t="n">
        <f aca="false">COUNTIF(AG29:AV29,AB$5)</f>
        <v>16</v>
      </c>
      <c r="AC29" s="127" t="n">
        <f aca="false">SUM(X29:AB29)</f>
        <v>16</v>
      </c>
      <c r="AD29" s="98" t="n">
        <f aca="false">IF(ISERROR(((X29+Y29)*2+Z29*3+AA29*4+AB29*5)/SUM(X29,Y29:AB29)),"",((X29+Y29)*2+Z29*3+AA29*4+AB29*5)/SUM(X29,Y29:AB29))</f>
        <v>5</v>
      </c>
      <c r="AE29" s="99" t="n">
        <f aca="false">IF(AX29=5,0.5,IF(AX29=4,0.25,IF(AX29&lt;=3,0)))</f>
        <v>0</v>
      </c>
      <c r="AF29" s="17"/>
      <c r="AG29" s="87" t="n">
        <f aca="false">IF(ISERROR(VALUE(LEFT(F29))),LEFT(F29),VALUE(LEFT(F29)))</f>
        <v>5</v>
      </c>
      <c r="AH29" s="87" t="n">
        <f aca="false">IF(ISERROR(VALUE(LEFT(G29))),LEFT(G29),VALUE(LEFT(G29)))</f>
        <v>5</v>
      </c>
      <c r="AI29" s="87" t="n">
        <f aca="false">IF(ISERROR(VALUE(LEFT(H29))),LEFT(H29),VALUE(LEFT(H29)))</f>
        <v>5</v>
      </c>
      <c r="AJ29" s="87" t="n">
        <f aca="false">IF(ISERROR(VALUE(LEFT(I29))),LEFT(I29),VALUE(LEFT(I29)))</f>
        <v>5</v>
      </c>
      <c r="AK29" s="87" t="n">
        <f aca="false">IF(ISERROR(VALUE(LEFT(J29))),LEFT(J29),VALUE(LEFT(J29)))</f>
        <v>5</v>
      </c>
      <c r="AL29" s="87" t="n">
        <f aca="false">IF(ISERROR(VALUE(LEFT(K29))),LEFT(K29),VALUE(LEFT(K29)))</f>
        <v>5</v>
      </c>
      <c r="AM29" s="87" t="n">
        <f aca="false">IF(ISERROR(VALUE(LEFT(L29))),LEFT(L29),VALUE(LEFT(L29)))</f>
        <v>5</v>
      </c>
      <c r="AN29" s="87" t="n">
        <f aca="false">IF(ISERROR(VALUE(LEFT(M29))),LEFT(M29),VALUE(LEFT(M29)))</f>
        <v>5</v>
      </c>
      <c r="AO29" s="87" t="n">
        <f aca="false">IF(ISERROR(VALUE(LEFT(N29))),LEFT(N29),VALUE(LEFT(N29)))</f>
        <v>5</v>
      </c>
      <c r="AP29" s="87" t="n">
        <f aca="false">IF(ISERROR(VALUE(LEFT(O29))),LEFT(O29),VALUE(LEFT(O29)))</f>
        <v>5</v>
      </c>
      <c r="AQ29" s="87" t="n">
        <f aca="false">IF(ISERROR(VALUE(LEFT(P29))),LEFT(P29),VALUE(LEFT(P29)))</f>
        <v>5</v>
      </c>
      <c r="AR29" s="87" t="n">
        <f aca="false">IF(ISERROR(VALUE(LEFT(Q29))),LEFT(Q29),VALUE(LEFT(Q29)))</f>
        <v>5</v>
      </c>
      <c r="AS29" s="87" t="n">
        <f aca="false">IF(ISERROR(VALUE(LEFT(R29))),LEFT(R29),VALUE(LEFT(R29)))</f>
        <v>5</v>
      </c>
      <c r="AT29" s="87" t="n">
        <f aca="false">IF(ISERROR(VALUE(LEFT(S29))),LEFT(S29),VALUE(LEFT(S29)))</f>
        <v>5</v>
      </c>
      <c r="AU29" s="87" t="n">
        <f aca="false">IF(ISERROR(VALUE(LEFT(T29))),LEFT(T29),VALUE(LEFT(T29)))</f>
        <v>5</v>
      </c>
      <c r="AV29" s="87" t="n">
        <f aca="false">IF(ISERROR(VALUE(LEFT(U29))),LEFT(U29),VALUE(LEFT(U29)))</f>
        <v>5</v>
      </c>
      <c r="AW29" s="82" t="n">
        <f aca="false">COUNTIF(AG29:AV29,"з")</f>
        <v>0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false" customHeight="false" outlineLevel="0" collapsed="false">
      <c r="A30" s="75" t="n">
        <v>25</v>
      </c>
      <c r="B30" s="180"/>
      <c r="C30" s="360" t="s">
        <v>30</v>
      </c>
      <c r="D30" s="354" t="s">
        <v>1193</v>
      </c>
      <c r="E30" s="79" t="n">
        <v>2451</v>
      </c>
      <c r="F30" s="80" t="n">
        <v>5</v>
      </c>
      <c r="G30" s="80" t="n">
        <v>5</v>
      </c>
      <c r="H30" s="80" t="n">
        <v>5</v>
      </c>
      <c r="I30" s="80" t="n">
        <v>4</v>
      </c>
      <c r="J30" s="80" t="n">
        <v>5</v>
      </c>
      <c r="K30" s="80" t="n">
        <v>5</v>
      </c>
      <c r="L30" s="80" t="n">
        <v>4</v>
      </c>
      <c r="M30" s="80" t="n">
        <v>3</v>
      </c>
      <c r="N30" s="80" t="n">
        <v>5</v>
      </c>
      <c r="O30" s="80" t="n">
        <v>5</v>
      </c>
      <c r="P30" s="80" t="n">
        <v>5</v>
      </c>
      <c r="Q30" s="80" t="n">
        <v>5</v>
      </c>
      <c r="R30" s="80" t="n">
        <v>5</v>
      </c>
      <c r="S30" s="80" t="n">
        <v>4</v>
      </c>
      <c r="T30" s="80" t="n">
        <v>4</v>
      </c>
      <c r="U30" s="80" t="n">
        <v>5</v>
      </c>
      <c r="V30" s="97" t="n">
        <f aca="false">IF(AC30&gt;0,IF(SUM(X30:Y30)/AC30&gt;0,2,IF(AND(SUM(X30:Y30)/AC30=0,Z30/AC30&gt;0),3,IF(AND((AB30/AC30+AA30/AC30)=1,AA30/AC30&gt;0),4,5))),0)</f>
        <v>3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1</v>
      </c>
      <c r="AA30" s="127" t="n">
        <f aca="false">COUNTIF(AG30:AV30,AA$5)</f>
        <v>4</v>
      </c>
      <c r="AB30" s="127" t="n">
        <f aca="false">COUNTIF(AG30:AV30,AB$5)</f>
        <v>11</v>
      </c>
      <c r="AC30" s="127" t="n">
        <f aca="false">SUM(X30:AB30)</f>
        <v>16</v>
      </c>
      <c r="AD30" s="98" t="n">
        <f aca="false">IF(ISERROR(((X30+Y30)*2+Z30*3+AA30*4+AB30*5)/SUM(X30,Y30:AB30)),"",((X30+Y30)*2+Z30*3+AA30*4+AB30*5)/SUM(X30,Y30:AB30))</f>
        <v>4.625</v>
      </c>
      <c r="AE30" s="99" t="n">
        <f aca="false">IF(AX30=5,0.5,IF(AX30=4,0.25,IF(AX30&lt;=3,0)))</f>
        <v>0</v>
      </c>
      <c r="AF30" s="17"/>
      <c r="AG30" s="87" t="n">
        <f aca="false">IF(ISERROR(VALUE(LEFT(F30))),LEFT(F30),VALUE(LEFT(F30)))</f>
        <v>5</v>
      </c>
      <c r="AH30" s="87" t="n">
        <f aca="false">IF(ISERROR(VALUE(LEFT(G30))),LEFT(G30),VALUE(LEFT(G30)))</f>
        <v>5</v>
      </c>
      <c r="AI30" s="87" t="n">
        <f aca="false">IF(ISERROR(VALUE(LEFT(H30))),LEFT(H30),VALUE(LEFT(H30)))</f>
        <v>5</v>
      </c>
      <c r="AJ30" s="87" t="n">
        <f aca="false">IF(ISERROR(VALUE(LEFT(I30))),LEFT(I30),VALUE(LEFT(I30)))</f>
        <v>4</v>
      </c>
      <c r="AK30" s="87" t="n">
        <f aca="false">IF(ISERROR(VALUE(LEFT(J30))),LEFT(J30),VALUE(LEFT(J30)))</f>
        <v>5</v>
      </c>
      <c r="AL30" s="87" t="n">
        <f aca="false">IF(ISERROR(VALUE(LEFT(K30))),LEFT(K30),VALUE(LEFT(K30)))</f>
        <v>5</v>
      </c>
      <c r="AM30" s="87" t="n">
        <f aca="false">IF(ISERROR(VALUE(LEFT(L30))),LEFT(L30),VALUE(LEFT(L30)))</f>
        <v>4</v>
      </c>
      <c r="AN30" s="87" t="n">
        <f aca="false">IF(ISERROR(VALUE(LEFT(M30))),LEFT(M30),VALUE(LEFT(M30)))</f>
        <v>3</v>
      </c>
      <c r="AO30" s="87" t="n">
        <f aca="false">IF(ISERROR(VALUE(LEFT(N30))),LEFT(N30),VALUE(LEFT(N30)))</f>
        <v>5</v>
      </c>
      <c r="AP30" s="87" t="n">
        <f aca="false">IF(ISERROR(VALUE(LEFT(O30))),LEFT(O30),VALUE(LEFT(O30)))</f>
        <v>5</v>
      </c>
      <c r="AQ30" s="87" t="n">
        <f aca="false">IF(ISERROR(VALUE(LEFT(P30))),LEFT(P30),VALUE(LEFT(P30)))</f>
        <v>5</v>
      </c>
      <c r="AR30" s="87" t="n">
        <f aca="false">IF(ISERROR(VALUE(LEFT(Q30))),LEFT(Q30),VALUE(LEFT(Q30)))</f>
        <v>5</v>
      </c>
      <c r="AS30" s="87" t="n">
        <f aca="false">IF(ISERROR(VALUE(LEFT(R30))),LEFT(R30),VALUE(LEFT(R30)))</f>
        <v>5</v>
      </c>
      <c r="AT30" s="87" t="n">
        <f aca="false">IF(ISERROR(VALUE(LEFT(S30))),LEFT(S30),VALUE(LEFT(S30)))</f>
        <v>4</v>
      </c>
      <c r="AU30" s="87" t="n">
        <f aca="false">IF(ISERROR(VALUE(LEFT(T30))),LEFT(T30),VALUE(LEFT(T30)))</f>
        <v>4</v>
      </c>
      <c r="AV30" s="87" t="n">
        <f aca="false">IF(ISERROR(VALUE(LEFT(U30))),LEFT(U30),VALUE(LEFT(U30)))</f>
        <v>5</v>
      </c>
      <c r="AW30" s="82" t="n">
        <f aca="false">COUNTIF(AG30:AV30,"з")</f>
        <v>0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false" customHeight="false" outlineLevel="0" collapsed="false">
      <c r="A31" s="75" t="n">
        <v>26</v>
      </c>
      <c r="B31" s="180"/>
      <c r="C31" s="360" t="s">
        <v>30</v>
      </c>
      <c r="D31" s="354" t="s">
        <v>1194</v>
      </c>
      <c r="E31" s="79" t="n">
        <v>2451</v>
      </c>
      <c r="F31" s="80" t="n">
        <v>5</v>
      </c>
      <c r="G31" s="80" t="n">
        <v>5</v>
      </c>
      <c r="H31" s="80" t="n">
        <v>5</v>
      </c>
      <c r="I31" s="80" t="n">
        <v>4</v>
      </c>
      <c r="J31" s="80" t="n">
        <v>4</v>
      </c>
      <c r="K31" s="80" t="n">
        <v>5</v>
      </c>
      <c r="L31" s="80" t="n">
        <v>5</v>
      </c>
      <c r="M31" s="80" t="n">
        <v>4</v>
      </c>
      <c r="N31" s="80" t="n">
        <v>4</v>
      </c>
      <c r="O31" s="80" t="n">
        <v>4</v>
      </c>
      <c r="P31" s="80" t="n">
        <v>4</v>
      </c>
      <c r="Q31" s="80" t="n">
        <v>4</v>
      </c>
      <c r="R31" s="80" t="n">
        <v>5</v>
      </c>
      <c r="S31" s="80" t="n">
        <v>4</v>
      </c>
      <c r="T31" s="80" t="n">
        <v>4</v>
      </c>
      <c r="U31" s="80" t="n">
        <v>4</v>
      </c>
      <c r="V31" s="97" t="n">
        <f aca="false">IF(AC31&gt;0,IF(SUM(X31:Y31)/AC31&gt;0,2,IF(AND(SUM(X31:Y31)/AC31=0,Z31/AC31&gt;0),3,IF(AND((AB31/AC31+AA31/AC31)=1,AA31/AC31&gt;0),4,5))),0)</f>
        <v>4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10</v>
      </c>
      <c r="AB31" s="127" t="n">
        <f aca="false">COUNTIF(AG31:AV31,AB$5)</f>
        <v>6</v>
      </c>
      <c r="AC31" s="127" t="n">
        <f aca="false">SUM(X31:AB31)</f>
        <v>16</v>
      </c>
      <c r="AD31" s="98" t="n">
        <f aca="false">IF(ISERROR(((X31+Y31)*2+Z31*3+AA31*4+AB31*5)/SUM(X31,Y31:AB31)),"",((X31+Y31)*2+Z31*3+AA31*4+AB31*5)/SUM(X31,Y31:AB31))</f>
        <v>4.375</v>
      </c>
      <c r="AE31" s="99" t="n">
        <f aca="false">IF(AX31=5,0.5,IF(AX31=4,0.25,IF(AX31&lt;=3,0)))</f>
        <v>0</v>
      </c>
      <c r="AF31" s="17"/>
      <c r="AG31" s="87" t="n">
        <f aca="false">IF(ISERROR(VALUE(LEFT(F31))),LEFT(F31),VALUE(LEFT(F31)))</f>
        <v>5</v>
      </c>
      <c r="AH31" s="87" t="n">
        <f aca="false">IF(ISERROR(VALUE(LEFT(G31))),LEFT(G31),VALUE(LEFT(G31)))</f>
        <v>5</v>
      </c>
      <c r="AI31" s="87" t="n">
        <f aca="false">IF(ISERROR(VALUE(LEFT(H31))),LEFT(H31),VALUE(LEFT(H31)))</f>
        <v>5</v>
      </c>
      <c r="AJ31" s="87" t="n">
        <f aca="false">IF(ISERROR(VALUE(LEFT(I31))),LEFT(I31),VALUE(LEFT(I31)))</f>
        <v>4</v>
      </c>
      <c r="AK31" s="87" t="n">
        <f aca="false">IF(ISERROR(VALUE(LEFT(J31))),LEFT(J31),VALUE(LEFT(J31)))</f>
        <v>4</v>
      </c>
      <c r="AL31" s="87" t="n">
        <f aca="false">IF(ISERROR(VALUE(LEFT(K31))),LEFT(K31),VALUE(LEFT(K31)))</f>
        <v>5</v>
      </c>
      <c r="AM31" s="87" t="n">
        <f aca="false">IF(ISERROR(VALUE(LEFT(L31))),LEFT(L31),VALUE(LEFT(L31)))</f>
        <v>5</v>
      </c>
      <c r="AN31" s="87" t="n">
        <f aca="false">IF(ISERROR(VALUE(LEFT(M31))),LEFT(M31),VALUE(LEFT(M31)))</f>
        <v>4</v>
      </c>
      <c r="AO31" s="87" t="n">
        <f aca="false">IF(ISERROR(VALUE(LEFT(N31))),LEFT(N31),VALUE(LEFT(N31)))</f>
        <v>4</v>
      </c>
      <c r="AP31" s="87" t="n">
        <f aca="false">IF(ISERROR(VALUE(LEFT(O31))),LEFT(O31),VALUE(LEFT(O31)))</f>
        <v>4</v>
      </c>
      <c r="AQ31" s="87" t="n">
        <f aca="false">IF(ISERROR(VALUE(LEFT(P31))),LEFT(P31),VALUE(LEFT(P31)))</f>
        <v>4</v>
      </c>
      <c r="AR31" s="87" t="n">
        <f aca="false">IF(ISERROR(VALUE(LEFT(Q31))),LEFT(Q31),VALUE(LEFT(Q31)))</f>
        <v>4</v>
      </c>
      <c r="AS31" s="87" t="n">
        <f aca="false">IF(ISERROR(VALUE(LEFT(R31))),LEFT(R31),VALUE(LEFT(R31)))</f>
        <v>5</v>
      </c>
      <c r="AT31" s="87" t="n">
        <f aca="false">IF(ISERROR(VALUE(LEFT(S31))),LEFT(S31),VALUE(LEFT(S31)))</f>
        <v>4</v>
      </c>
      <c r="AU31" s="87" t="n">
        <f aca="false">IF(ISERROR(VALUE(LEFT(T31))),LEFT(T31),VALUE(LEFT(T31)))</f>
        <v>4</v>
      </c>
      <c r="AV31" s="87" t="n">
        <f aca="false">IF(ISERROR(VALUE(LEFT(U31))),LEFT(U31),VALUE(LEFT(U31)))</f>
        <v>4</v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false" customHeight="false" outlineLevel="0" collapsed="false">
      <c r="A32" s="75" t="n">
        <v>27</v>
      </c>
      <c r="B32" s="27"/>
      <c r="C32" s="360" t="s">
        <v>30</v>
      </c>
      <c r="D32" s="354" t="s">
        <v>1195</v>
      </c>
      <c r="E32" s="79" t="n">
        <v>2451</v>
      </c>
      <c r="F32" s="80" t="n">
        <v>4</v>
      </c>
      <c r="G32" s="80" t="n">
        <v>4</v>
      </c>
      <c r="H32" s="80" t="n">
        <v>4</v>
      </c>
      <c r="I32" s="80" t="n">
        <v>5</v>
      </c>
      <c r="J32" s="80" t="n">
        <v>4</v>
      </c>
      <c r="K32" s="81" t="n">
        <v>5</v>
      </c>
      <c r="L32" s="80" t="n">
        <v>3</v>
      </c>
      <c r="M32" s="356" t="n">
        <v>3</v>
      </c>
      <c r="N32" s="356" t="n">
        <v>4</v>
      </c>
      <c r="O32" s="80" t="n">
        <v>3</v>
      </c>
      <c r="P32" s="80" t="n">
        <v>3</v>
      </c>
      <c r="Q32" s="80" t="n">
        <v>4</v>
      </c>
      <c r="R32" s="80" t="n">
        <v>4</v>
      </c>
      <c r="S32" s="80" t="n">
        <v>3</v>
      </c>
      <c r="T32" s="80" t="n">
        <v>4</v>
      </c>
      <c r="U32" s="81" t="n">
        <v>3</v>
      </c>
      <c r="V32" s="97" t="n">
        <f aca="false">IF(AC32&gt;0,IF(SUM(X32:Y32)/AC32&gt;0,2,IF(AND(SUM(X32:Y32)/AC32=0,Z32/AC32&gt;0),3,IF(AND((AB32/AC32+AA32/AC32)=1,AA32/AC32&gt;0),4,5))),0)</f>
        <v>3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6</v>
      </c>
      <c r="AA32" s="127" t="n">
        <f aca="false">COUNTIF(AG32:AV32,AA$5)</f>
        <v>8</v>
      </c>
      <c r="AB32" s="127" t="n">
        <f aca="false">COUNTIF(AG32:AV32,AB$5)</f>
        <v>2</v>
      </c>
      <c r="AC32" s="127" t="n">
        <f aca="false">SUM(X32:AB32)</f>
        <v>16</v>
      </c>
      <c r="AD32" s="98" t="n">
        <f aca="false">IF(ISERROR(((X32+Y32)*2+Z32*3+AA32*4+AB32*5)/SUM(X32,Y32:AB32)),"",((X32+Y32)*2+Z32*3+AA32*4+AB32*5)/SUM(X32,Y32:AB32))</f>
        <v>3.75</v>
      </c>
      <c r="AE32" s="99" t="n">
        <f aca="false">IF(AX32=5,0.5,IF(AX32=4,0.25,IF(AX32&lt;=3,0)))</f>
        <v>0</v>
      </c>
      <c r="AF32" s="17"/>
      <c r="AG32" s="188" t="n">
        <f aca="false">IF(ISERROR(VALUE(LEFT(F32))),LEFT(F32),VALUE(LEFT(F32)))</f>
        <v>4</v>
      </c>
      <c r="AH32" s="188" t="n">
        <f aca="false">IF(ISERROR(VALUE(LEFT(G32))),LEFT(G32),VALUE(LEFT(G32)))</f>
        <v>4</v>
      </c>
      <c r="AI32" s="188" t="n">
        <f aca="false">IF(ISERROR(VALUE(LEFT(H32))),LEFT(H32),VALUE(LEFT(H32)))</f>
        <v>4</v>
      </c>
      <c r="AJ32" s="188" t="n">
        <f aca="false">IF(ISERROR(VALUE(LEFT(I32))),LEFT(I32),VALUE(LEFT(I32)))</f>
        <v>5</v>
      </c>
      <c r="AK32" s="188" t="n">
        <f aca="false">IF(ISERROR(VALUE(LEFT(J32))),LEFT(J32),VALUE(LEFT(J32)))</f>
        <v>4</v>
      </c>
      <c r="AL32" s="188" t="n">
        <f aca="false">IF(ISERROR(VALUE(LEFT(K32))),LEFT(K32),VALUE(LEFT(K32)))</f>
        <v>5</v>
      </c>
      <c r="AM32" s="188" t="n">
        <f aca="false">IF(ISERROR(VALUE(LEFT(L32))),LEFT(L32),VALUE(LEFT(L32)))</f>
        <v>3</v>
      </c>
      <c r="AN32" s="188" t="n">
        <f aca="false">IF(ISERROR(VALUE(LEFT(M32))),LEFT(M32),VALUE(LEFT(M32)))</f>
        <v>3</v>
      </c>
      <c r="AO32" s="188" t="n">
        <f aca="false">IF(ISERROR(VALUE(LEFT(N32))),LEFT(N32),VALUE(LEFT(N32)))</f>
        <v>4</v>
      </c>
      <c r="AP32" s="188" t="n">
        <f aca="false">IF(ISERROR(VALUE(LEFT(O32))),LEFT(O32),VALUE(LEFT(O32)))</f>
        <v>3</v>
      </c>
      <c r="AQ32" s="188" t="n">
        <f aca="false">IF(ISERROR(VALUE(LEFT(P32))),LEFT(P32),VALUE(LEFT(P32)))</f>
        <v>3</v>
      </c>
      <c r="AR32" s="188" t="n">
        <f aca="false">IF(ISERROR(VALUE(LEFT(Q32))),LEFT(Q32),VALUE(LEFT(Q32)))</f>
        <v>4</v>
      </c>
      <c r="AS32" s="188" t="n">
        <f aca="false">IF(ISERROR(VALUE(LEFT(R32))),LEFT(R32),VALUE(LEFT(R32)))</f>
        <v>4</v>
      </c>
      <c r="AT32" s="188" t="n">
        <f aca="false">IF(ISERROR(VALUE(LEFT(S32))),LEFT(S32),VALUE(LEFT(S32)))</f>
        <v>3</v>
      </c>
      <c r="AU32" s="188" t="n">
        <f aca="false">IF(ISERROR(VALUE(LEFT(T32))),LEFT(T32),VALUE(LEFT(T32)))</f>
        <v>4</v>
      </c>
      <c r="AV32" s="188" t="n">
        <f aca="false">IF(ISERROR(VALUE(LEFT(U32))),LEFT(U32),VALUE(LEFT(U32)))</f>
        <v>3</v>
      </c>
      <c r="AW32" s="97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true" customHeight="true" outlineLevel="0" collapsed="false">
      <c r="A33" s="75"/>
      <c r="B33" s="113"/>
      <c r="C33" s="116"/>
      <c r="D33" s="115"/>
      <c r="E33" s="79"/>
      <c r="F33" s="80"/>
      <c r="G33" s="80"/>
      <c r="H33" s="80"/>
      <c r="I33" s="80"/>
      <c r="J33" s="80"/>
      <c r="K33" s="80"/>
      <c r="L33" s="96"/>
      <c r="M33" s="80"/>
      <c r="N33" s="80"/>
      <c r="O33" s="96"/>
      <c r="P33" s="80"/>
      <c r="Q33" s="96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188" t="str">
        <f aca="false">IF(ISERROR(VALUE(LEFT(F33))),LEFT(F33),VALUE(LEFT(F33)))</f>
        <v/>
      </c>
      <c r="AH33" s="188" t="str">
        <f aca="false">IF(ISERROR(VALUE(LEFT(G33))),LEFT(G33),VALUE(LEFT(G33)))</f>
        <v/>
      </c>
      <c r="AI33" s="188" t="str">
        <f aca="false">IF(ISERROR(VALUE(LEFT(H33))),LEFT(H33),VALUE(LEFT(H33)))</f>
        <v/>
      </c>
      <c r="AJ33" s="188" t="str">
        <f aca="false">IF(ISERROR(VALUE(LEFT(I33))),LEFT(I33),VALUE(LEFT(I33)))</f>
        <v/>
      </c>
      <c r="AK33" s="188" t="str">
        <f aca="false">IF(ISERROR(VALUE(LEFT(J33))),LEFT(J33),VALUE(LEFT(J33)))</f>
        <v/>
      </c>
      <c r="AL33" s="188" t="str">
        <f aca="false">IF(ISERROR(VALUE(LEFT(K33))),LEFT(K33),VALUE(LEFT(K33)))</f>
        <v/>
      </c>
      <c r="AM33" s="188" t="str">
        <f aca="false">IF(ISERROR(VALUE(LEFT(L33))),LEFT(L33),VALUE(LEFT(L33)))</f>
        <v/>
      </c>
      <c r="AN33" s="188" t="str">
        <f aca="false">IF(ISERROR(VALUE(LEFT(M33))),LEFT(M33),VALUE(LEFT(M33)))</f>
        <v/>
      </c>
      <c r="AO33" s="188" t="str">
        <f aca="false">IF(ISERROR(VALUE(LEFT(N33))),LEFT(N33),VALUE(LEFT(N33)))</f>
        <v/>
      </c>
      <c r="AP33" s="188" t="str">
        <f aca="false">IF(ISERROR(VALUE(LEFT(O33))),LEFT(O33),VALUE(LEFT(O33)))</f>
        <v/>
      </c>
      <c r="AQ33" s="188" t="str">
        <f aca="false">IF(ISERROR(VALUE(LEFT(P33))),LEFT(P33),VALUE(LEFT(P33)))</f>
        <v/>
      </c>
      <c r="AR33" s="188" t="str">
        <f aca="false">IF(ISERROR(VALUE(LEFT(Q33))),LEFT(Q33),VALUE(LEFT(Q33)))</f>
        <v/>
      </c>
      <c r="AS33" s="188" t="str">
        <f aca="false">IF(ISERROR(VALUE(LEFT(R33))),LEFT(R33),VALUE(LEFT(R33)))</f>
        <v/>
      </c>
      <c r="AT33" s="188" t="str">
        <f aca="false">IF(ISERROR(VALUE(LEFT(S33))),LEFT(S33),VALUE(LEFT(S33)))</f>
        <v/>
      </c>
      <c r="AU33" s="188" t="str">
        <f aca="false">IF(ISERROR(VALUE(LEFT(T33))),LEFT(T33),VALUE(LEFT(T33)))</f>
        <v/>
      </c>
      <c r="AV33" s="188" t="str">
        <f aca="false">IF(ISERROR(VALUE(LEFT(U33))),LEFT(U33),VALUE(LEFT(U33)))</f>
        <v/>
      </c>
      <c r="AW33" s="97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true" customHeight="true" outlineLevel="0" collapsed="false">
      <c r="A34" s="75"/>
      <c r="B34" s="113"/>
      <c r="C34" s="116"/>
      <c r="D34" s="117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188" t="str">
        <f aca="false">IF(ISERROR(VALUE(LEFT(F34))),LEFT(F34),VALUE(LEFT(F34)))</f>
        <v/>
      </c>
      <c r="AH34" s="188" t="str">
        <f aca="false">IF(ISERROR(VALUE(LEFT(G34))),LEFT(G34),VALUE(LEFT(G34)))</f>
        <v/>
      </c>
      <c r="AI34" s="188" t="str">
        <f aca="false">IF(ISERROR(VALUE(LEFT(H34))),LEFT(H34),VALUE(LEFT(H34)))</f>
        <v/>
      </c>
      <c r="AJ34" s="188" t="str">
        <f aca="false">IF(ISERROR(VALUE(LEFT(I34))),LEFT(I34),VALUE(LEFT(I34)))</f>
        <v/>
      </c>
      <c r="AK34" s="188" t="str">
        <f aca="false">IF(ISERROR(VALUE(LEFT(J34))),LEFT(J34),VALUE(LEFT(J34)))</f>
        <v/>
      </c>
      <c r="AL34" s="188" t="str">
        <f aca="false">IF(ISERROR(VALUE(LEFT(K34))),LEFT(K34),VALUE(LEFT(K34)))</f>
        <v/>
      </c>
      <c r="AM34" s="188" t="str">
        <f aca="false">IF(ISERROR(VALUE(LEFT(L34))),LEFT(L34),VALUE(LEFT(L34)))</f>
        <v/>
      </c>
      <c r="AN34" s="188" t="str">
        <f aca="false">IF(ISERROR(VALUE(LEFT(M34))),LEFT(M34),VALUE(LEFT(M34)))</f>
        <v/>
      </c>
      <c r="AO34" s="188" t="str">
        <f aca="false">IF(ISERROR(VALUE(LEFT(N34))),LEFT(N34),VALUE(LEFT(N34)))</f>
        <v/>
      </c>
      <c r="AP34" s="188" t="str">
        <f aca="false">IF(ISERROR(VALUE(LEFT(O34))),LEFT(O34),VALUE(LEFT(O34)))</f>
        <v/>
      </c>
      <c r="AQ34" s="188" t="str">
        <f aca="false">IF(ISERROR(VALUE(LEFT(P34))),LEFT(P34),VALUE(LEFT(P34)))</f>
        <v/>
      </c>
      <c r="AR34" s="188" t="str">
        <f aca="false">IF(ISERROR(VALUE(LEFT(Q34))),LEFT(Q34),VALUE(LEFT(Q34)))</f>
        <v/>
      </c>
      <c r="AS34" s="188" t="str">
        <f aca="false">IF(ISERROR(VALUE(LEFT(R34))),LEFT(R34),VALUE(LEFT(R34)))</f>
        <v/>
      </c>
      <c r="AT34" s="188" t="str">
        <f aca="false">IF(ISERROR(VALUE(LEFT(S34))),LEFT(S34),VALUE(LEFT(S34)))</f>
        <v/>
      </c>
      <c r="AU34" s="188" t="str">
        <f aca="false">IF(ISERROR(VALUE(LEFT(T34))),LEFT(T34),VALUE(LEFT(T34)))</f>
        <v/>
      </c>
      <c r="AV34" s="188" t="str">
        <f aca="false">IF(ISERROR(VALUE(LEFT(U34))),LEFT(U34),VALUE(LEFT(U34)))</f>
        <v/>
      </c>
      <c r="AW34" s="97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true" customHeight="true" outlineLevel="0" collapsed="false">
      <c r="A35" s="75"/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188" t="str">
        <f aca="false">IF(ISERROR(VALUE(LEFT(F35))),LEFT(F35),VALUE(LEFT(F35)))</f>
        <v/>
      </c>
      <c r="AH35" s="188" t="str">
        <f aca="false">IF(ISERROR(VALUE(LEFT(G35))),LEFT(G35),VALUE(LEFT(G35)))</f>
        <v/>
      </c>
      <c r="AI35" s="188" t="str">
        <f aca="false">IF(ISERROR(VALUE(LEFT(H35))),LEFT(H35),VALUE(LEFT(H35)))</f>
        <v/>
      </c>
      <c r="AJ35" s="188" t="str">
        <f aca="false">IF(ISERROR(VALUE(LEFT(I35))),LEFT(I35),VALUE(LEFT(I35)))</f>
        <v/>
      </c>
      <c r="AK35" s="188" t="str">
        <f aca="false">IF(ISERROR(VALUE(LEFT(J35))),LEFT(J35),VALUE(LEFT(J35)))</f>
        <v/>
      </c>
      <c r="AL35" s="188" t="str">
        <f aca="false">IF(ISERROR(VALUE(LEFT(K35))),LEFT(K35),VALUE(LEFT(K35)))</f>
        <v/>
      </c>
      <c r="AM35" s="188" t="str">
        <f aca="false">IF(ISERROR(VALUE(LEFT(L35))),LEFT(L35),VALUE(LEFT(L35)))</f>
        <v/>
      </c>
      <c r="AN35" s="188" t="str">
        <f aca="false">IF(ISERROR(VALUE(LEFT(M35))),LEFT(M35),VALUE(LEFT(M35)))</f>
        <v/>
      </c>
      <c r="AO35" s="188" t="str">
        <f aca="false">IF(ISERROR(VALUE(LEFT(N35))),LEFT(N35),VALUE(LEFT(N35)))</f>
        <v/>
      </c>
      <c r="AP35" s="188" t="str">
        <f aca="false">IF(ISERROR(VALUE(LEFT(O35))),LEFT(O35),VALUE(LEFT(O35)))</f>
        <v/>
      </c>
      <c r="AQ35" s="188" t="str">
        <f aca="false">IF(ISERROR(VALUE(LEFT(P35))),LEFT(P35),VALUE(LEFT(P35)))</f>
        <v/>
      </c>
      <c r="AR35" s="188" t="str">
        <f aca="false">IF(ISERROR(VALUE(LEFT(Q35))),LEFT(Q35),VALUE(LEFT(Q35)))</f>
        <v/>
      </c>
      <c r="AS35" s="188" t="str">
        <f aca="false">IF(ISERROR(VALUE(LEFT(R35))),LEFT(R35),VALUE(LEFT(R35)))</f>
        <v/>
      </c>
      <c r="AT35" s="188" t="str">
        <f aca="false">IF(ISERROR(VALUE(LEFT(S35))),LEFT(S35),VALUE(LEFT(S35)))</f>
        <v/>
      </c>
      <c r="AU35" s="188" t="str">
        <f aca="false">IF(ISERROR(VALUE(LEFT(T35))),LEFT(T35),VALUE(LEFT(T35)))</f>
        <v/>
      </c>
      <c r="AV35" s="188" t="str">
        <f aca="false">IF(ISERROR(VALUE(LEFT(U35))),LEFT(U35),VALUE(LEFT(U35)))</f>
        <v/>
      </c>
      <c r="AW35" s="97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118"/>
      <c r="B36" s="119"/>
      <c r="C36" s="119"/>
      <c r="D36" s="119"/>
      <c r="E36" s="120" t="n">
        <f aca="false">COUNTIF(E6:E35,"2451")</f>
        <v>27</v>
      </c>
      <c r="F36" s="81"/>
      <c r="G36" s="81"/>
      <c r="H36" s="81"/>
      <c r="I36" s="81"/>
      <c r="J36" s="81"/>
      <c r="K36" s="81"/>
      <c r="L36" s="110"/>
      <c r="M36" s="81"/>
      <c r="N36" s="81"/>
      <c r="O36" s="110"/>
      <c r="P36" s="81"/>
      <c r="Q36" s="81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121" t="n">
        <f aca="false">IF(AX36=5,0.5,IF(AX36=4,0.25,IF(AX36&lt;=3,0)))</f>
        <v>0</v>
      </c>
      <c r="AF36" s="17"/>
      <c r="AG36" s="188" t="str">
        <f aca="false">IF(ISERROR(VALUE(LEFT(F36))),LEFT(F36),VALUE(LEFT(F36)))</f>
        <v/>
      </c>
      <c r="AH36" s="188" t="str">
        <f aca="false">IF(ISERROR(VALUE(LEFT(G36))),LEFT(G36),VALUE(LEFT(G36)))</f>
        <v/>
      </c>
      <c r="AI36" s="188" t="str">
        <f aca="false">IF(ISERROR(VALUE(LEFT(H36))),LEFT(H36),VALUE(LEFT(H36)))</f>
        <v/>
      </c>
      <c r="AJ36" s="188" t="str">
        <f aca="false">IF(ISERROR(VALUE(LEFT(I36))),LEFT(I36),VALUE(LEFT(I36)))</f>
        <v/>
      </c>
      <c r="AK36" s="188" t="str">
        <f aca="false">IF(ISERROR(VALUE(LEFT(J36))),LEFT(J36),VALUE(LEFT(J36)))</f>
        <v/>
      </c>
      <c r="AL36" s="188" t="str">
        <f aca="false">IF(ISERROR(VALUE(LEFT(K36))),LEFT(K36),VALUE(LEFT(K36)))</f>
        <v/>
      </c>
      <c r="AM36" s="188" t="str">
        <f aca="false">IF(ISERROR(VALUE(LEFT(L36))),LEFT(L36),VALUE(LEFT(L36)))</f>
        <v/>
      </c>
      <c r="AN36" s="188" t="str">
        <f aca="false">IF(ISERROR(VALUE(LEFT(M36))),LEFT(M36),VALUE(LEFT(M36)))</f>
        <v/>
      </c>
      <c r="AO36" s="188" t="str">
        <f aca="false">IF(ISERROR(VALUE(LEFT(N36))),LEFT(N36),VALUE(LEFT(N36)))</f>
        <v/>
      </c>
      <c r="AP36" s="188" t="str">
        <f aca="false">IF(ISERROR(VALUE(LEFT(O36))),LEFT(O36),VALUE(LEFT(O36)))</f>
        <v/>
      </c>
      <c r="AQ36" s="188" t="str">
        <f aca="false">IF(ISERROR(VALUE(LEFT(P36))),LEFT(P36),VALUE(LEFT(P36)))</f>
        <v/>
      </c>
      <c r="AR36" s="188" t="str">
        <f aca="false">IF(ISERROR(VALUE(LEFT(Q36))),LEFT(Q36),VALUE(LEFT(Q36)))</f>
        <v/>
      </c>
      <c r="AS36" s="188" t="str">
        <f aca="false">IF(ISERROR(VALUE(LEFT(R36))),LEFT(R36),VALUE(LEFT(R36)))</f>
        <v/>
      </c>
      <c r="AT36" s="188" t="str">
        <f aca="false">IF(ISERROR(VALUE(LEFT(S36))),LEFT(S36),VALUE(LEFT(S36)))</f>
        <v/>
      </c>
      <c r="AU36" s="188" t="str">
        <f aca="false">IF(ISERROR(VALUE(LEFT(T36))),LEFT(T36),VALUE(LEFT(T36)))</f>
        <v/>
      </c>
      <c r="AV36" s="188" t="str">
        <f aca="false">IF(ISERROR(VALUE(LEFT(U36))),LEFT(U36),VALUE(LEFT(U36)))</f>
        <v/>
      </c>
      <c r="AW36" s="97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2.75" hidden="false" customHeight="true" outlineLevel="0" collapsed="false">
      <c r="A37" s="122"/>
      <c r="B37" s="122"/>
      <c r="C37" s="123" t="s">
        <v>62</v>
      </c>
      <c r="D37" s="123"/>
      <c r="E37" s="120"/>
      <c r="F37" s="124" t="n">
        <f aca="false" t="array" ref="F37:U44">AG37:AV44</f>
        <v>4.74074074074074</v>
      </c>
      <c r="G37" s="124" t="n">
        <v>4.62962962962963</v>
      </c>
      <c r="H37" s="124" t="n">
        <v>4.85185185185185</v>
      </c>
      <c r="I37" s="124" t="n">
        <v>4.44444444444444</v>
      </c>
      <c r="J37" s="124" t="n">
        <v>4.44444444444444</v>
      </c>
      <c r="K37" s="124" t="n">
        <v>5</v>
      </c>
      <c r="L37" s="124" t="n">
        <v>4.07407407407407</v>
      </c>
      <c r="M37" s="124" t="n">
        <v>4.22222222222222</v>
      </c>
      <c r="N37" s="124" t="n">
        <v>4.37037037037037</v>
      </c>
      <c r="O37" s="125" t="n">
        <v>4.03703703703704</v>
      </c>
      <c r="P37" s="126" t="n">
        <v>4.11111111111111</v>
      </c>
      <c r="Q37" s="126" t="n">
        <v>4.37037037037037</v>
      </c>
      <c r="R37" s="126" t="n">
        <v>4.18518518518519</v>
      </c>
      <c r="S37" s="124" t="n">
        <v>4.2962962962963</v>
      </c>
      <c r="T37" s="124" t="n">
        <v>4.18518518518519</v>
      </c>
      <c r="U37" s="124" t="n">
        <v>4.22222222222222</v>
      </c>
      <c r="V37" s="97" t="n">
        <f aca="false">сводн.!t47</f>
        <v>3</v>
      </c>
      <c r="W37" s="127" t="n">
        <f aca="false">SUM(W6:W36)</f>
        <v>0</v>
      </c>
      <c r="X37" s="127" t="n">
        <f aca="false">SUM(X6:X36)</f>
        <v>0</v>
      </c>
      <c r="Y37" s="127" t="n">
        <f aca="false">SUM(Y6:Y36)-X37</f>
        <v>0</v>
      </c>
      <c r="Z37" s="127" t="n">
        <f aca="false">SUM(Z6:Z36)</f>
        <v>42</v>
      </c>
      <c r="AA37" s="127" t="n">
        <f aca="false">SUM(AA6:AA36)</f>
        <v>181</v>
      </c>
      <c r="AB37" s="127" t="n">
        <f aca="false">SUM(AB6:AB36)</f>
        <v>209</v>
      </c>
      <c r="AC37" s="127" t="n">
        <f aca="false">SUM(X37:AB37)</f>
        <v>432</v>
      </c>
      <c r="AD37" s="98" t="n">
        <f aca="false">IF(ISERROR(((X37+Y37)*2+Z37*3+AA37*4+AB37*5)/SUM(X37,Y37:AB37)),"",((X37+Y37)*2+Z37*3+AA37*4+AB37*5)/SUM(X37,Y37:AB37))</f>
        <v>4.38657407407407</v>
      </c>
      <c r="AE37" s="128"/>
      <c r="AF37" s="17"/>
      <c r="AG37" s="129" t="n">
        <f aca="false">IF(COUNT(AG6:AG36)=0," ",SUM(AG6:AG36)/COUNT(AG6:AG36))</f>
        <v>4.74074074074074</v>
      </c>
      <c r="AH37" s="129" t="n">
        <f aca="false">IF(COUNT(AH6:AH36)=0," ",SUM(AH6:AH36)/COUNT(AH6:AH36))</f>
        <v>4.62962962962963</v>
      </c>
      <c r="AI37" s="129" t="n">
        <f aca="false">IF(COUNT(AI6:AI36)=0," ",SUM(AI6:AI36)/COUNT(AI6:AI36))</f>
        <v>4.85185185185185</v>
      </c>
      <c r="AJ37" s="129" t="n">
        <f aca="false">IF(COUNT(AJ6:AJ36)=0," ",SUM(AJ6:AJ36)/COUNT(AJ6:AJ36))</f>
        <v>4.44444444444444</v>
      </c>
      <c r="AK37" s="129" t="n">
        <f aca="false">IF(COUNT(AK6:AK36)=0," ",SUM(AK6:AK36)/COUNT(AK6:AK36))</f>
        <v>4.44444444444444</v>
      </c>
      <c r="AL37" s="129" t="n">
        <f aca="false">IF(COUNT(AL6:AL36)=0," ",SUM(AL6:AL36)/COUNT(AL6:AL36))</f>
        <v>5</v>
      </c>
      <c r="AM37" s="129" t="n">
        <f aca="false">IF(COUNT(AM6:AM36)=0," ",SUM(AM6:AM36)/COUNT(AM6:AM36))</f>
        <v>4.07407407407407</v>
      </c>
      <c r="AN37" s="129" t="n">
        <f aca="false">IF(COUNT(AN6:AN36)=0," ",SUM(AN6:AN36)/COUNT(AN6:AN36))</f>
        <v>4.22222222222222</v>
      </c>
      <c r="AO37" s="129" t="n">
        <f aca="false">IF(COUNT(AO6:AO36)=0," ",SUM(AO6:AO36)/COUNT(AO6:AO36))</f>
        <v>4.37037037037037</v>
      </c>
      <c r="AP37" s="129" t="n">
        <f aca="false">IF(COUNT(AP6:AP36)=0," ",SUM(AP6:AP36)/COUNT(AP6:AP36))</f>
        <v>4.03703703703704</v>
      </c>
      <c r="AQ37" s="129" t="n">
        <f aca="false">IF(COUNT(AQ6:AQ36)=0," ",SUM(AQ6:AQ36)/COUNT(AQ6:AQ36))</f>
        <v>4.11111111111111</v>
      </c>
      <c r="AR37" s="129" t="n">
        <f aca="false">IF(COUNT(AR6:AR36)=0," ",SUM(AR6:AR36)/COUNT(AR6:AR36))</f>
        <v>4.37037037037037</v>
      </c>
      <c r="AS37" s="129" t="n">
        <f aca="false">IF(COUNT(AS6:AS36)=0," ",SUM(AS6:AS36)/COUNT(AS6:AS36))</f>
        <v>4.18518518518519</v>
      </c>
      <c r="AT37" s="129" t="n">
        <f aca="false">IF(COUNT(AT6:AT36)=0," ",SUM(AT6:AT36)/COUNT(AT6:AT36))</f>
        <v>4.2962962962963</v>
      </c>
      <c r="AU37" s="129" t="n">
        <f aca="false">IF(COUNT(AU6:AU36)=0," ",SUM(AU6:AU36)/COUNT(AU6:AU36))</f>
        <v>4.18518518518519</v>
      </c>
      <c r="AV37" s="130" t="n">
        <f aca="false">IF(COUNT(AV6:AV36)=0," ",SUM(AV6:AV36)/COUNT(AV6:AV36))</f>
        <v>4.22222222222222</v>
      </c>
      <c r="AW37" s="82"/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="146" customFormat="true" ht="12.75" hidden="false" customHeight="false" outlineLevel="0" collapsed="false">
      <c r="A38" s="131"/>
      <c r="B38" s="131"/>
      <c r="C38" s="132" t="s">
        <v>63</v>
      </c>
      <c r="D38" s="132"/>
      <c r="E38" s="133"/>
      <c r="F38" s="134" t="n">
        <v>20</v>
      </c>
      <c r="G38" s="134" t="n">
        <v>17</v>
      </c>
      <c r="H38" s="134" t="n">
        <v>23</v>
      </c>
      <c r="I38" s="134" t="n">
        <v>12</v>
      </c>
      <c r="J38" s="134" t="n">
        <v>12</v>
      </c>
      <c r="K38" s="134" t="n">
        <v>27</v>
      </c>
      <c r="L38" s="134" t="n">
        <v>9</v>
      </c>
      <c r="M38" s="134" t="n">
        <v>9</v>
      </c>
      <c r="N38" s="134" t="n">
        <v>10</v>
      </c>
      <c r="O38" s="135" t="n">
        <v>9</v>
      </c>
      <c r="P38" s="135" t="n">
        <v>7</v>
      </c>
      <c r="Q38" s="135" t="n">
        <v>15</v>
      </c>
      <c r="R38" s="135" t="n">
        <v>8</v>
      </c>
      <c r="S38" s="134" t="n">
        <v>10</v>
      </c>
      <c r="T38" s="134" t="n">
        <v>9</v>
      </c>
      <c r="U38" s="134" t="n">
        <v>12</v>
      </c>
      <c r="V38" s="136" t="n">
        <f aca="false">IF(COUNTIF(V6:V36,5)=0,"0",COUNTIF(V6:V36,5))</f>
        <v>5</v>
      </c>
      <c r="W38" s="137"/>
      <c r="X38" s="138" t="n">
        <f aca="false">SUM(X37:AB37)</f>
        <v>432</v>
      </c>
      <c r="Y38" s="138"/>
      <c r="Z38" s="138"/>
      <c r="AA38" s="138"/>
      <c r="AB38" s="138"/>
      <c r="AC38" s="138"/>
      <c r="AD38" s="98" t="n">
        <f aca="false">IF(ISERROR(((X38+Y38)*2+Z38*3+AA38*4+AB38*5)/SUM(X38,Y38:AB38)),"",((X38+Y38)*2+Z38*3+AA38*4+AB38*5)/SUM(X38,Y38:AB38))</f>
        <v>2</v>
      </c>
      <c r="AE38" s="139"/>
      <c r="AF38" s="140"/>
      <c r="AG38" s="141" t="n">
        <f aca="false">IF(COUNTIF(AG6:AG36,5)=0,"0",COUNTIF(AG6:AG36,5))</f>
        <v>20</v>
      </c>
      <c r="AH38" s="141" t="n">
        <f aca="false">IF(COUNTIF(AH6:AH36,5)=0,"0",COUNTIF(AH6:AH36,5))</f>
        <v>17</v>
      </c>
      <c r="AI38" s="141" t="n">
        <f aca="false">IF(COUNTIF(AI6:AI36,5)=0,"0",COUNTIF(AI6:AI36,5))</f>
        <v>23</v>
      </c>
      <c r="AJ38" s="141" t="n">
        <f aca="false">IF(COUNTIF(AJ6:AJ36,5)=0,"0",COUNTIF(AJ6:AJ36,5))</f>
        <v>12</v>
      </c>
      <c r="AK38" s="141" t="n">
        <f aca="false">IF(COUNTIF(AK6:AK36,5)=0,"0",COUNTIF(AK6:AK36,5))</f>
        <v>12</v>
      </c>
      <c r="AL38" s="141" t="n">
        <f aca="false">IF(COUNTIF(AL6:AL36,5)=0,"0",COUNTIF(AL6:AL36,5))</f>
        <v>27</v>
      </c>
      <c r="AM38" s="141" t="n">
        <f aca="false">IF(COUNTIF(AM6:AM36,5)=0,"0",COUNTIF(AM6:AM36,5))</f>
        <v>9</v>
      </c>
      <c r="AN38" s="141" t="n">
        <f aca="false">IF(COUNTIF(AN6:AN36,5)=0,"0",COUNTIF(AN6:AN36,5))</f>
        <v>9</v>
      </c>
      <c r="AO38" s="141" t="n">
        <f aca="false">IF(COUNTIF(AO6:AO36,5)=0,"0",COUNTIF(AO6:AO36,5))</f>
        <v>10</v>
      </c>
      <c r="AP38" s="141" t="n">
        <f aca="false">IF(COUNTIF(AP6:AP36,5)=0,"0",COUNTIF(AP6:AP36,5))</f>
        <v>9</v>
      </c>
      <c r="AQ38" s="141" t="n">
        <f aca="false">IF(COUNTIF(AQ6:AQ36,5)=0,"0",COUNTIF(AQ6:AQ36,5))</f>
        <v>7</v>
      </c>
      <c r="AR38" s="141" t="n">
        <f aca="false">IF(COUNTIF(AR6:AR36,5)=0,"0",COUNTIF(AR6:AR36,5))</f>
        <v>15</v>
      </c>
      <c r="AS38" s="141" t="n">
        <f aca="false">IF(COUNTIF(AS6:AS36,5)=0,"0",COUNTIF(AS6:AS36,5))</f>
        <v>8</v>
      </c>
      <c r="AT38" s="141" t="n">
        <f aca="false">IF(COUNTIF(AT6:AT36,5)=0,"0",COUNTIF(AT6:AT36,5))</f>
        <v>10</v>
      </c>
      <c r="AU38" s="141" t="n">
        <f aca="false">IF(COUNTIF(AU6:AU36,5)=0,"0",COUNTIF(AU6:AU36,5))</f>
        <v>9</v>
      </c>
      <c r="AV38" s="142" t="n">
        <f aca="false">IF(COUNTIF(AV6:AV36,5)=0," ",COUNTIF(AV6:AV36,5))</f>
        <v>12</v>
      </c>
      <c r="AW38" s="141"/>
      <c r="AX38" s="143"/>
      <c r="AY38" s="144"/>
      <c r="AZ38" s="144"/>
      <c r="BA38" s="144"/>
      <c r="BB38" s="144"/>
      <c r="BC38" s="144"/>
      <c r="BD38" s="144"/>
      <c r="BE38" s="144"/>
      <c r="BF38" s="144"/>
      <c r="BG38" s="144"/>
      <c r="BH38" s="144"/>
      <c r="BI38" s="144"/>
      <c r="BJ38" s="144"/>
      <c r="BK38" s="144"/>
      <c r="BL38" s="144"/>
      <c r="BM38" s="144"/>
      <c r="BN38" s="144"/>
      <c r="BO38" s="145"/>
      <c r="BP38" s="145"/>
      <c r="BQ38" s="145"/>
      <c r="BR38" s="145"/>
      <c r="BS38" s="145"/>
      <c r="BT38" s="145"/>
      <c r="BU38" s="145"/>
      <c r="BV38" s="145"/>
      <c r="BW38" s="145"/>
      <c r="BX38" s="145"/>
      <c r="BY38" s="145"/>
      <c r="BZ38" s="145"/>
      <c r="CA38" s="145"/>
      <c r="CB38" s="145"/>
      <c r="CC38" s="145"/>
      <c r="CD38" s="145"/>
      <c r="CE38" s="145"/>
      <c r="CF38" s="145"/>
      <c r="CG38" s="145"/>
      <c r="CH38" s="145"/>
      <c r="CI38" s="145"/>
      <c r="CJ38" s="145"/>
      <c r="CK38" s="145"/>
      <c r="CL38" s="145"/>
      <c r="CM38" s="145"/>
      <c r="CN38" s="140"/>
      <c r="CO38" s="140"/>
      <c r="CP38" s="140"/>
      <c r="CQ38" s="140"/>
      <c r="CR38" s="140"/>
      <c r="CS38" s="140"/>
      <c r="CT38" s="140"/>
      <c r="CU38" s="140"/>
      <c r="CV38" s="140"/>
      <c r="CW38" s="140"/>
      <c r="CX38" s="140"/>
      <c r="CY38" s="140"/>
      <c r="CZ38" s="140"/>
      <c r="DA38" s="140"/>
    </row>
    <row r="39" s="160" customFormat="true" ht="12.75" hidden="false" customHeight="false" outlineLevel="0" collapsed="false">
      <c r="A39" s="147"/>
      <c r="B39" s="147"/>
      <c r="C39" s="148" t="s">
        <v>64</v>
      </c>
      <c r="D39" s="148"/>
      <c r="E39" s="149"/>
      <c r="F39" s="150" t="n">
        <v>7</v>
      </c>
      <c r="G39" s="150" t="n">
        <v>10</v>
      </c>
      <c r="H39" s="150" t="n">
        <v>4</v>
      </c>
      <c r="I39" s="150" t="n">
        <v>15</v>
      </c>
      <c r="J39" s="150" t="n">
        <v>15</v>
      </c>
      <c r="K39" s="150" t="str">
        <v>0</v>
      </c>
      <c r="L39" s="150" t="n">
        <v>11</v>
      </c>
      <c r="M39" s="150" t="n">
        <v>15</v>
      </c>
      <c r="N39" s="150" t="n">
        <v>17</v>
      </c>
      <c r="O39" s="151" t="n">
        <v>10</v>
      </c>
      <c r="P39" s="151" t="n">
        <v>16</v>
      </c>
      <c r="Q39" s="151" t="n">
        <v>7</v>
      </c>
      <c r="R39" s="151" t="n">
        <v>16</v>
      </c>
      <c r="S39" s="150" t="n">
        <v>15</v>
      </c>
      <c r="T39" s="150" t="n">
        <v>14</v>
      </c>
      <c r="U39" s="150" t="n">
        <v>9</v>
      </c>
      <c r="V39" s="152" t="n">
        <f aca="false">IF(COUNTIF(V6:V36,4)=0,"0",COUNTIF(V6:V36,4))</f>
        <v>7</v>
      </c>
      <c r="W39" s="153"/>
      <c r="X39" s="153"/>
      <c r="Y39" s="153" t="str">
        <f aca="false">IF(COUNTIF(Y6:Y36,4)=0," ",COUNTIF(Y6:Y36,4))</f>
        <v> </v>
      </c>
      <c r="Z39" s="153" t="n">
        <f aca="false">IF(COUNTIF(Z6:Z36,4)=0," ",COUNTIF(Z6:Z36,4))</f>
        <v>1</v>
      </c>
      <c r="AA39" s="153" t="n">
        <f aca="false">IF(COUNTIF(AA6:AA36,4)=0," ",COUNTIF(AA6:AA36,4))</f>
        <v>1</v>
      </c>
      <c r="AB39" s="153" t="n">
        <f aca="false">IF(COUNTIF(AB6:AB36,4)=0," ",COUNTIF(AB6:AB36,4))</f>
        <v>3</v>
      </c>
      <c r="AC39" s="153"/>
      <c r="AD39" s="153"/>
      <c r="AE39" s="154" t="str">
        <f aca="false">IF(COUNTIF(AE6:AE36,4)=0," ",COUNTIF(AE6:AE36,4))</f>
        <v> </v>
      </c>
      <c r="AF39" s="153" t="str">
        <f aca="false">IF(COUNTIF(AF6:AF36,4)=0," ",COUNTIF(AF6:AF36,4))</f>
        <v> </v>
      </c>
      <c r="AG39" s="153" t="n">
        <f aca="false">IF(COUNTIF(AG6:AG36,4)=0,"0",COUNTIF(AG6:AG36,4))</f>
        <v>7</v>
      </c>
      <c r="AH39" s="153" t="n">
        <f aca="false">IF(COUNTIF(AH6:AH36,4)=0,"0",COUNTIF(AH6:AH36,4))</f>
        <v>10</v>
      </c>
      <c r="AI39" s="153" t="n">
        <f aca="false">IF(COUNTIF(AI6:AI36,4)=0,"0",COUNTIF(AI6:AI36,4))</f>
        <v>4</v>
      </c>
      <c r="AJ39" s="153" t="n">
        <f aca="false">IF(COUNTIF(AJ6:AJ36,4)=0,"0",COUNTIF(AJ6:AJ36,4))</f>
        <v>15</v>
      </c>
      <c r="AK39" s="153" t="n">
        <f aca="false">IF(COUNTIF(AK6:AK36,4)=0,"0",COUNTIF(AK6:AK36,4))</f>
        <v>15</v>
      </c>
      <c r="AL39" s="153" t="str">
        <f aca="false">IF(COUNTIF(AL6:AL36,4)=0,"0",COUNTIF(AL6:AL36,4))</f>
        <v>0</v>
      </c>
      <c r="AM39" s="153" t="n">
        <f aca="false">IF(COUNTIF(AM6:AM36,4)=0,"0",COUNTIF(AM6:AM36,4))</f>
        <v>11</v>
      </c>
      <c r="AN39" s="153" t="n">
        <f aca="false">IF(COUNTIF(AN6:AN36,4)=0,"0",COUNTIF(AN6:AN36,4))</f>
        <v>15</v>
      </c>
      <c r="AO39" s="153" t="n">
        <f aca="false">IF(COUNTIF(AO6:AO36,4)=0,"0",COUNTIF(AO6:AO36,4))</f>
        <v>17</v>
      </c>
      <c r="AP39" s="153" t="n">
        <f aca="false">IF(COUNTIF(AP6:AP36,4)=0,"0",COUNTIF(AP6:AP36,4))</f>
        <v>10</v>
      </c>
      <c r="AQ39" s="153" t="n">
        <f aca="false">IF(COUNTIF(AQ6:AQ36,4)=0,"0",COUNTIF(AQ6:AQ36,4))</f>
        <v>16</v>
      </c>
      <c r="AR39" s="153" t="n">
        <f aca="false">IF(COUNTIF(AR6:AR36,4)=0,"0",COUNTIF(AR6:AR36,4))</f>
        <v>7</v>
      </c>
      <c r="AS39" s="153" t="n">
        <f aca="false">IF(COUNTIF(AS6:AS36,4)=0,"0",COUNTIF(AS6:AS36,4))</f>
        <v>16</v>
      </c>
      <c r="AT39" s="153" t="n">
        <f aca="false">IF(COUNTIF(AT6:AT36,4)=0,"0",COUNTIF(AT6:AT36,4))</f>
        <v>15</v>
      </c>
      <c r="AU39" s="153" t="n">
        <f aca="false">IF(COUNTIF(AU6:AU36,4)=0,"0",COUNTIF(AU6:AU36,4))</f>
        <v>14</v>
      </c>
      <c r="AV39" s="155" t="n">
        <f aca="false">IF(COUNTIF(AV6:AV36,4)=0," ",COUNTIF(AV6:AV36,4))</f>
        <v>9</v>
      </c>
      <c r="AW39" s="153"/>
      <c r="AX39" s="156"/>
      <c r="AY39" s="157"/>
      <c r="AZ39" s="157"/>
      <c r="BA39" s="157"/>
      <c r="BB39" s="157"/>
      <c r="BC39" s="157"/>
      <c r="BD39" s="157"/>
      <c r="BE39" s="157"/>
      <c r="BF39" s="157"/>
      <c r="BG39" s="157"/>
      <c r="BH39" s="157"/>
      <c r="BI39" s="157"/>
      <c r="BJ39" s="157"/>
      <c r="BK39" s="157"/>
      <c r="BL39" s="157"/>
      <c r="BM39" s="157"/>
      <c r="BN39" s="157"/>
      <c r="BO39" s="158"/>
      <c r="BP39" s="158"/>
      <c r="BQ39" s="158"/>
      <c r="BR39" s="158"/>
      <c r="BS39" s="158"/>
      <c r="BT39" s="158"/>
      <c r="BU39" s="158"/>
      <c r="BV39" s="158"/>
      <c r="BW39" s="158"/>
      <c r="BX39" s="158"/>
      <c r="BY39" s="158"/>
      <c r="BZ39" s="158"/>
      <c r="CA39" s="158"/>
      <c r="CB39" s="158"/>
      <c r="CC39" s="158"/>
      <c r="CD39" s="158"/>
      <c r="CE39" s="158"/>
      <c r="CF39" s="158"/>
      <c r="CG39" s="158"/>
      <c r="CH39" s="158"/>
      <c r="CI39" s="158"/>
      <c r="CJ39" s="158"/>
      <c r="CK39" s="158"/>
      <c r="CL39" s="158"/>
      <c r="CM39" s="158"/>
      <c r="CN39" s="159"/>
      <c r="CO39" s="159"/>
      <c r="CP39" s="159"/>
      <c r="CQ39" s="159"/>
      <c r="CR39" s="159"/>
      <c r="CS39" s="159"/>
      <c r="CT39" s="159"/>
      <c r="CU39" s="159"/>
      <c r="CV39" s="159"/>
      <c r="CW39" s="159"/>
      <c r="CX39" s="159"/>
      <c r="CY39" s="159"/>
      <c r="CZ39" s="159"/>
      <c r="DA39" s="159"/>
    </row>
    <row r="40" s="174" customFormat="true" ht="12.75" hidden="false" customHeight="false" outlineLevel="0" collapsed="false">
      <c r="A40" s="161"/>
      <c r="B40" s="161"/>
      <c r="C40" s="162" t="s">
        <v>65</v>
      </c>
      <c r="D40" s="162"/>
      <c r="E40" s="163"/>
      <c r="F40" s="164" t="str">
        <v>0</v>
      </c>
      <c r="G40" s="164" t="str">
        <v>0</v>
      </c>
      <c r="H40" s="164" t="str">
        <v>0</v>
      </c>
      <c r="I40" s="164" t="str">
        <v>0</v>
      </c>
      <c r="J40" s="164" t="str">
        <v>0</v>
      </c>
      <c r="K40" s="164" t="str">
        <v>0</v>
      </c>
      <c r="L40" s="164" t="n">
        <v>7</v>
      </c>
      <c r="M40" s="164" t="n">
        <v>3</v>
      </c>
      <c r="N40" s="164" t="str">
        <v>0</v>
      </c>
      <c r="O40" s="165" t="n">
        <v>8</v>
      </c>
      <c r="P40" s="165" t="n">
        <v>4</v>
      </c>
      <c r="Q40" s="165" t="n">
        <v>5</v>
      </c>
      <c r="R40" s="165" t="n">
        <v>3</v>
      </c>
      <c r="S40" s="164" t="n">
        <v>2</v>
      </c>
      <c r="T40" s="164" t="n">
        <v>4</v>
      </c>
      <c r="U40" s="164" t="n">
        <v>6</v>
      </c>
      <c r="V40" s="166" t="n">
        <f aca="false">IF(COUNTIF(V6:V36,3)=0,"0",COUNTIF(V6:V36,3))</f>
        <v>15</v>
      </c>
      <c r="W40" s="167"/>
      <c r="X40" s="167"/>
      <c r="Y40" s="167" t="str">
        <f aca="false">IF(COUNTIF(Y6:Y36,3)=0," ",COUNTIF(Y6:Y36,3))</f>
        <v> </v>
      </c>
      <c r="Z40" s="167" t="n">
        <f aca="false">IF(COUNTIF(Z6:Z36,3)=0," ",COUNTIF(Z6:Z36,3))</f>
        <v>5</v>
      </c>
      <c r="AA40" s="167" t="str">
        <f aca="false">IF(COUNTIF(AA6:AA36,3)=0," ",COUNTIF(AA6:AA36,3))</f>
        <v> </v>
      </c>
      <c r="AB40" s="167" t="n">
        <f aca="false">IF(COUNTIF(AB6:AB36,3)=0," ",COUNTIF(AB6:AB36,3))</f>
        <v>2</v>
      </c>
      <c r="AC40" s="167"/>
      <c r="AD40" s="167"/>
      <c r="AE40" s="168" t="str">
        <f aca="false">IF(COUNTIF(AE6:AE36,3)=0," ",COUNTIF(AE6:AE36,3))</f>
        <v> </v>
      </c>
      <c r="AF40" s="167" t="str">
        <f aca="false">IF(COUNTIF(AF6:AF36,3)=0," ",COUNTIF(AF6:AF36,3))</f>
        <v> </v>
      </c>
      <c r="AG40" s="167" t="str">
        <f aca="false">IF(COUNTIF(AG6:AG36,3)=0,"0",COUNTIF(AG6:AG36,3))</f>
        <v>0</v>
      </c>
      <c r="AH40" s="167" t="str">
        <f aca="false">IF(COUNTIF(AH6:AH36,3)=0,"0",COUNTIF(AH6:AH36,3))</f>
        <v>0</v>
      </c>
      <c r="AI40" s="167" t="str">
        <f aca="false">IF(COUNTIF(AI6:AI36,3)=0,"0",COUNTIF(AI6:AI36,3))</f>
        <v>0</v>
      </c>
      <c r="AJ40" s="167" t="str">
        <f aca="false">IF(COUNTIF(AJ6:AJ36,3)=0,"0",COUNTIF(AJ6:AJ36,3))</f>
        <v>0</v>
      </c>
      <c r="AK40" s="167" t="str">
        <f aca="false">IF(COUNTIF(AK6:AK36,3)=0,"0",COUNTIF(AK6:AK36,3))</f>
        <v>0</v>
      </c>
      <c r="AL40" s="167" t="str">
        <f aca="false">IF(COUNTIF(AL6:AL36,3)=0,"0",COUNTIF(AL6:AL36,3))</f>
        <v>0</v>
      </c>
      <c r="AM40" s="167" t="n">
        <f aca="false">IF(COUNTIF(AM6:AM36,3)=0,"0",COUNTIF(AM6:AM36,3))</f>
        <v>7</v>
      </c>
      <c r="AN40" s="167" t="n">
        <f aca="false">IF(COUNTIF(AN6:AN36,3)=0,"0",COUNTIF(AN6:AN36,3))</f>
        <v>3</v>
      </c>
      <c r="AO40" s="167" t="str">
        <f aca="false">IF(COUNTIF(AO6:AO36,3)=0,"0",COUNTIF(AO6:AO36,3))</f>
        <v>0</v>
      </c>
      <c r="AP40" s="167" t="n">
        <f aca="false">IF(COUNTIF(AP6:AP36,3)=0,"0",COUNTIF(AP6:AP36,3))</f>
        <v>8</v>
      </c>
      <c r="AQ40" s="167" t="n">
        <f aca="false">IF(COUNTIF(AQ6:AQ36,3)=0,"0",COUNTIF(AQ6:AQ36,3))</f>
        <v>4</v>
      </c>
      <c r="AR40" s="167" t="n">
        <f aca="false">IF(COUNTIF(AR6:AR36,3)=0,"0",COUNTIF(AR6:AR36,3))</f>
        <v>5</v>
      </c>
      <c r="AS40" s="167" t="n">
        <f aca="false">IF(COUNTIF(AS6:AS36,3)=0,"0",COUNTIF(AS6:AS36,3))</f>
        <v>3</v>
      </c>
      <c r="AT40" s="167" t="n">
        <f aca="false">IF(COUNTIF(AT6:AT36,3)=0,"0",COUNTIF(AT6:AT36,3))</f>
        <v>2</v>
      </c>
      <c r="AU40" s="167" t="n">
        <f aca="false">IF(COUNTIF(AU6:AU36,3)=0,"0",COUNTIF(AU6:AU36,3))</f>
        <v>4</v>
      </c>
      <c r="AV40" s="169" t="n">
        <f aca="false">IF(COUNTIF(AV6:AV36,3)=0," ",COUNTIF(AV6:AV36,3))</f>
        <v>6</v>
      </c>
      <c r="AW40" s="167"/>
      <c r="AX40" s="170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171"/>
      <c r="BJ40" s="171"/>
      <c r="BK40" s="171"/>
      <c r="BL40" s="171"/>
      <c r="BM40" s="171"/>
      <c r="BN40" s="171"/>
      <c r="BO40" s="172"/>
      <c r="BP40" s="172"/>
      <c r="BQ40" s="172"/>
      <c r="BR40" s="172"/>
      <c r="BS40" s="172"/>
      <c r="BT40" s="172"/>
      <c r="BU40" s="172"/>
      <c r="BV40" s="172"/>
      <c r="BW40" s="172"/>
      <c r="BX40" s="172"/>
      <c r="BY40" s="172"/>
      <c r="BZ40" s="172"/>
      <c r="CA40" s="172"/>
      <c r="CB40" s="172"/>
      <c r="CC40" s="172"/>
      <c r="CD40" s="172"/>
      <c r="CE40" s="172"/>
      <c r="CF40" s="172"/>
      <c r="CG40" s="172"/>
      <c r="CH40" s="172"/>
      <c r="CI40" s="172"/>
      <c r="CJ40" s="172"/>
      <c r="CK40" s="172"/>
      <c r="CL40" s="172"/>
      <c r="CM40" s="172"/>
      <c r="CN40" s="173"/>
      <c r="CO40" s="173"/>
      <c r="CP40" s="173"/>
      <c r="CQ40" s="173"/>
      <c r="CR40" s="173"/>
      <c r="CS40" s="173"/>
      <c r="CT40" s="173"/>
      <c r="CU40" s="173"/>
      <c r="CV40" s="173"/>
      <c r="CW40" s="173"/>
      <c r="CX40" s="173"/>
      <c r="CY40" s="173"/>
      <c r="CZ40" s="173"/>
      <c r="DA40" s="173"/>
    </row>
    <row r="41" customFormat="false" ht="12.75" hidden="false" customHeight="false" outlineLevel="0" collapsed="false">
      <c r="A41" s="122"/>
      <c r="B41" s="122"/>
      <c r="C41" s="123" t="s">
        <v>66</v>
      </c>
      <c r="D41" s="123"/>
      <c r="E41" s="120"/>
      <c r="F41" s="81" t="n">
        <v>0</v>
      </c>
      <c r="G41" s="81" t="n">
        <v>0</v>
      </c>
      <c r="H41" s="81" t="n">
        <v>0</v>
      </c>
      <c r="I41" s="81" t="n">
        <v>0</v>
      </c>
      <c r="J41" s="81" t="n">
        <v>0</v>
      </c>
      <c r="K41" s="81" t="n">
        <v>0</v>
      </c>
      <c r="L41" s="81" t="n">
        <v>0</v>
      </c>
      <c r="M41" s="81" t="n">
        <v>0</v>
      </c>
      <c r="N41" s="81" t="n">
        <v>0</v>
      </c>
      <c r="O41" s="110" t="n">
        <v>0</v>
      </c>
      <c r="P41" s="110" t="n">
        <v>0</v>
      </c>
      <c r="Q41" s="110" t="n">
        <v>0</v>
      </c>
      <c r="R41" s="110" t="n">
        <v>0</v>
      </c>
      <c r="S41" s="81" t="n">
        <v>0</v>
      </c>
      <c r="T41" s="81" t="n">
        <v>0</v>
      </c>
      <c r="U41" s="81" t="n">
        <v>0</v>
      </c>
      <c r="V41" s="82" t="str">
        <f aca="false">IF(COUNTIF(V6:V36,2)=0,"0",COUNTIF(V6:V36,2))</f>
        <v>0</v>
      </c>
      <c r="W41" s="82"/>
      <c r="X41" s="82"/>
      <c r="Y41" s="82" t="str">
        <f aca="false">IF(COUNTIF(Y6:Y36,2)=0," ",COUNTIF(Y6:Y36,2))</f>
        <v> </v>
      </c>
      <c r="Z41" s="82" t="n">
        <f aca="false">IF(COUNTIF(Z6:Z36,2)=0," ",COUNTIF(Z6:Z36,2))</f>
        <v>3</v>
      </c>
      <c r="AA41" s="82" t="n">
        <f aca="false">IF(COUNTIF(AA6:AA36,2)=0," ",COUNTIF(AA6:AA36,2))</f>
        <v>2</v>
      </c>
      <c r="AB41" s="82" t="n">
        <f aca="false">IF(COUNTIF(AB6:AB36,2)=0," ",COUNTIF(AB6:AB36,2))</f>
        <v>3</v>
      </c>
      <c r="AC41" s="82"/>
      <c r="AD41" s="82"/>
      <c r="AE41" s="175" t="str">
        <f aca="false">IF(COUNTIF(AE6:AE36,2)=0," ",COUNTIF(AE6:AE36,2))</f>
        <v> </v>
      </c>
      <c r="AF41" s="82" t="str">
        <f aca="false">IF(COUNTIF(AF6:AF36,2)=0," ",COUNTIF(AF6:AF36,2))</f>
        <v> </v>
      </c>
      <c r="AG41" s="82" t="n">
        <f aca="false">COUNTIF(AG6:AG35,2)+COUNTIF(AG6:AG35,"д")</f>
        <v>0</v>
      </c>
      <c r="AH41" s="82" t="n">
        <f aca="false">COUNTIF(AH6:AH35,2)+COUNTIF(AH6:AH35,"д")</f>
        <v>0</v>
      </c>
      <c r="AI41" s="82" t="n">
        <f aca="false">COUNTIF(AI6:AI35,2)+COUNTIF(AI6:AI35,"д")</f>
        <v>0</v>
      </c>
      <c r="AJ41" s="82" t="n">
        <f aca="false">COUNTIF(AJ6:AJ35,2)+COUNTIF(AJ6:AJ35,"д")</f>
        <v>0</v>
      </c>
      <c r="AK41" s="82" t="n">
        <f aca="false">COUNTIF(AK6:AK35,2)+COUNTIF(AK6:AK35,"д")</f>
        <v>0</v>
      </c>
      <c r="AL41" s="82" t="n">
        <f aca="false">COUNTIF(AL6:AL35,2)+COUNTIF(AL6:AL35,"д")</f>
        <v>0</v>
      </c>
      <c r="AM41" s="82" t="n">
        <f aca="false">COUNTIF(AM6:AM35,2)+COUNTIF(AM6:AM35,"д")</f>
        <v>0</v>
      </c>
      <c r="AN41" s="82" t="n">
        <f aca="false">COUNTIF(AN6:AN35,2)+COUNTIF(AN6:AN35,"д")</f>
        <v>0</v>
      </c>
      <c r="AO41" s="82" t="n">
        <f aca="false">COUNTIF(AO6:AO35,2)+COUNTIF(AO6:AO35,"д")</f>
        <v>0</v>
      </c>
      <c r="AP41" s="82" t="n">
        <f aca="false">COUNTIF(AP6:AP35,2)+COUNTIF(AP6:AP35,"д")</f>
        <v>0</v>
      </c>
      <c r="AQ41" s="82" t="n">
        <f aca="false">COUNTIF(AQ6:AQ35,2)+COUNTIF(AQ6:AQ35,"д")</f>
        <v>0</v>
      </c>
      <c r="AR41" s="82" t="n">
        <f aca="false">COUNTIF(AR6:AR35,2)+COUNTIF(AR6:AR35,"д")</f>
        <v>0</v>
      </c>
      <c r="AS41" s="82" t="n">
        <f aca="false">COUNTIF(AS6:AS35,2)+COUNTIF(AS6:AS35,"д")</f>
        <v>0</v>
      </c>
      <c r="AT41" s="82" t="n">
        <f aca="false">COUNTIF(AT6:AT35,2)+COUNTIF(AT6:AT35,"д")</f>
        <v>0</v>
      </c>
      <c r="AU41" s="82" t="n">
        <f aca="false">COUNTIF(AU6:AU35,2)+COUNTIF(AU6:AU35,"д")</f>
        <v>0</v>
      </c>
      <c r="AV41" s="82" t="n">
        <f aca="false">COUNTIF(AV6:AV35,2)+COUNTIF(AV6:AV35,"д")</f>
        <v>0</v>
      </c>
      <c r="AW41" s="82"/>
      <c r="AX41" s="100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1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</row>
    <row r="42" customFormat="false" ht="12.75" hidden="false" customHeight="false" outlineLevel="0" collapsed="false">
      <c r="A42" s="122"/>
      <c r="B42" s="122"/>
      <c r="C42" s="123" t="s">
        <v>67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n">
        <f aca="false">COUNTBLANK(V6:V26)</f>
        <v>0</v>
      </c>
      <c r="W42" s="82" t="n">
        <f aca="false">COUNTBLANK(W6:W26)</f>
        <v>0</v>
      </c>
      <c r="X42" s="82" t="n">
        <f aca="false">COUNTBLANK(X6:X26)</f>
        <v>0</v>
      </c>
      <c r="Y42" s="82" t="n">
        <f aca="false">COUNTBLANK(Y6:Y26)</f>
        <v>0</v>
      </c>
      <c r="Z42" s="82" t="n">
        <f aca="false">COUNTBLANK(Z6:Z26)</f>
        <v>0</v>
      </c>
      <c r="AA42" s="82" t="n">
        <f aca="false">COUNTBLANK(AA6:AA26)</f>
        <v>0</v>
      </c>
      <c r="AB42" s="82" t="n">
        <f aca="false">COUNTBLANK(AB6:AB26)</f>
        <v>0</v>
      </c>
      <c r="AC42" s="82"/>
      <c r="AD42" s="82" t="n">
        <f aca="false">COUNTBLANK(AD6:AD32)</f>
        <v>0</v>
      </c>
      <c r="AE42" s="175" t="str">
        <f aca="false">IF(COUNTIF(AE6:AE36,"б")=0," ",COUNTIF(AE6:AE36,"б"))</f>
        <v> </v>
      </c>
      <c r="AF42" s="176" t="n">
        <f aca="false">IF(COUNTIF(AF6:AF36,"б")=0+COUNTIF(AF6:AF36,"а")=0,"0",COUNTIF(AF6:AF36,"б")+COUNTIF(AF6:AF36,"а"))</f>
        <v>0</v>
      </c>
      <c r="AG42" s="176" t="n">
        <f aca="false">IF(COUNTIF(AG6:AG36,"б")=0+COUNTIF(AG6:AG36,"а")=0,"0",COUNTIF(AG6:AG36,"б")+COUNTIF(AG6:AG36,"а"))</f>
        <v>0</v>
      </c>
      <c r="AH42" s="176" t="n">
        <f aca="false">IF(COUNTIF(AH6:AH36,"б")=0+COUNTIF(AH6:AH36,"а")=0,"0",COUNTIF(AH6:AH36,"б")+COUNTIF(AH6:AH36,"а"))</f>
        <v>0</v>
      </c>
      <c r="AI42" s="176" t="n">
        <f aca="false">IF(COUNTIF(AI6:AI36,"б")=0+COUNTIF(AI6:AI36,"а")=0,"0",COUNTIF(AI6:AI36,"б")+COUNTIF(AI6:AI36,"а"))</f>
        <v>0</v>
      </c>
      <c r="AJ42" s="176" t="n">
        <f aca="false">IF(COUNTIF(AJ6:AJ36,"б")=0+COUNTIF(AJ6:AJ36,"а")=0,"0",COUNTIF(AJ6:AJ36,"б")+COUNTIF(AJ6:AJ36,"а"))</f>
        <v>0</v>
      </c>
      <c r="AK42" s="176" t="n">
        <f aca="false">IF(COUNTIF(AK6:AK36,"б")=0+COUNTIF(AK6:AK36,"а")=0,"0",COUNTIF(AK6:AK36,"б")+COUNTIF(AK6:AK36,"а"))</f>
        <v>0</v>
      </c>
      <c r="AL42" s="176" t="n">
        <f aca="false">IF(COUNTIF(AL6:AL36,"б")=0+COUNTIF(AL6:AL36,"а")=0,"0",COUNTIF(AL6:AL36,"б")+COUNTIF(AL6:AL36,"а"))</f>
        <v>0</v>
      </c>
      <c r="AM42" s="176" t="n">
        <f aca="false">IF(COUNTIF(AM6:AM36,"б")=0+COUNTIF(AM6:AM36,"а")=0,"0",COUNTIF(AM6:AM36,"б")+COUNTIF(AM6:AM36,"а"))</f>
        <v>0</v>
      </c>
      <c r="AN42" s="176" t="n">
        <f aca="false">IF(COUNTIF(AN6:AN36,"б")=0+COUNTIF(AN6:AN36,"а")=0,"0",COUNTIF(AN6:AN36,"б")+COUNTIF(AN6:AN36,"а"))</f>
        <v>0</v>
      </c>
      <c r="AO42" s="176" t="n">
        <f aca="false">IF(COUNTIF(AO6:AO36,"б")=0+COUNTIF(AO6:AO36,"а")=0,"0",COUNTIF(AO6:AO36,"б")+COUNTIF(AO6:AO36,"а"))</f>
        <v>0</v>
      </c>
      <c r="AP42" s="176" t="n">
        <f aca="false">IF(COUNTIF(AP6:AP36,"б")=0+COUNTIF(AP6:AP36,"а")=0,"0",COUNTIF(AP6:AP36,"б")+COUNTIF(AP6:AP36,"а"))</f>
        <v>0</v>
      </c>
      <c r="AQ42" s="176" t="n">
        <f aca="false">IF(COUNTIF(AQ6:AQ36,"б")=0+COUNTIF(AQ6:AQ36,"а")=0,"0",COUNTIF(AQ6:AQ36,"б")+COUNTIF(AQ6:AQ36,"а"))</f>
        <v>0</v>
      </c>
      <c r="AR42" s="176" t="n">
        <f aca="false">IF(COUNTIF(AR6:AR36,"б")=0+COUNTIF(AR6:AR36,"а")=0,"0",COUNTIF(AR6:AR36,"б")+COUNTIF(AR6:AR36,"а"))</f>
        <v>0</v>
      </c>
      <c r="AS42" s="176" t="n">
        <f aca="false">IF(COUNTIF(AS6:AS36,"б")=0+COUNTIF(AS6:AS36,"а")=0,"0",COUNTIF(AS6:AS36,"б")+COUNTIF(AS6:AS36,"а"))</f>
        <v>0</v>
      </c>
      <c r="AT42" s="176" t="n">
        <f aca="false">IF(COUNTIF(AT6:AT36,"б")=0+COUNTIF(AT6:AT36,"а")=0,"0",COUNTIF(AT6:AT36,"б")+COUNTIF(AT6:AT36,"а"))</f>
        <v>0</v>
      </c>
      <c r="AU42" s="176" t="n">
        <f aca="false">IF(COUNTIF(AU6:AU36,"б")=0+COUNTIF(AU6:AU36,"а")=0,"0",COUNTIF(AU6:AU36,"б")+COUNTIF(AU6:AU36,"а"))</f>
        <v>0</v>
      </c>
      <c r="AV42" s="176" t="n">
        <f aca="false">IF(COUNTIF(AV6:AV36,"б")=0+COUNTIF(AV6:AV36,"а")=0,"0",COUNTIF(AV6:AV36,"б")+COUNTIF(AV6:AV36,"а"))</f>
        <v>0</v>
      </c>
      <c r="AW42" s="176" t="n">
        <f aca="false">IF(COUNTIF(AW6:AW36,"б")=0+COUNTIF(AW6:AW36,"а")=0,"0",COUNTIF(AW6:AW36,"б")+COUNTIF(AW6:AW36,"а"))</f>
        <v>0</v>
      </c>
      <c r="AX42" s="176" t="n">
        <f aca="false">IF(COUNTIF(AX6:AX36,"б")=0+COUNTIF(AX6:AX36,"а")=0,"0",COUNTIF(AX6:AX36,"б")+COUNTIF(AX6:AX36,"а"))</f>
        <v>0</v>
      </c>
      <c r="AY42" s="176" t="n">
        <f aca="false">IF(COUNTIF(AY6:AY36,"б")=0+COUNTIF(AY6:AY36,"а")=0,"0",COUNTIF(AY6:AY36,"б")+COUNTIF(AY6:AY36,"а"))</f>
        <v>0</v>
      </c>
      <c r="AZ42" s="176" t="n">
        <f aca="false">IF(COUNTIF(AZ6:AZ36,"б")=0+COUNTIF(AZ6:AZ36,"а")=0,"0",COUNTIF(AZ6:AZ36,"б")+COUNTIF(AZ6:AZ36,"а"))</f>
        <v>0</v>
      </c>
      <c r="BA42" s="176" t="n">
        <f aca="false">IF(COUNTIF(BA6:BA36,"б")=0+COUNTIF(BA6:BA36,"а")=0,"0",COUNTIF(BA6:BA36,"б")+COUNTIF(BA6:BA36,"а"))</f>
        <v>0</v>
      </c>
      <c r="BB42" s="176" t="n">
        <f aca="false">IF(COUNTIF(BB6:BB36,"б")=0+COUNTIF(BB6:BB36,"а")=0,"0",COUNTIF(BB6:BB36,"б")+COUNTIF(BB6:BB36,"а"))</f>
        <v>0</v>
      </c>
      <c r="BC42" s="176" t="n">
        <f aca="false">IF(COUNTIF(BC6:BC36,"б")=0+COUNTIF(BC6:BC36,"а")=0,"0",COUNTIF(BC6:BC36,"б")+COUNTIF(BC6:BC36,"а"))</f>
        <v>0</v>
      </c>
      <c r="BD42" s="176" t="n">
        <f aca="false">IF(COUNTIF(BD6:BD36,"б")=0+COUNTIF(BD6:BD36,"а")=0,"0",COUNTIF(BD6:BD36,"б")+COUNTIF(BD6:BD36,"а"))</f>
        <v>0</v>
      </c>
      <c r="BE42" s="176" t="n">
        <f aca="false">IF(COUNTIF(BE6:BE36,"б")=0+COUNTIF(BE6:BE36,"а")=0,"0",COUNTIF(BE6:BE36,"б")+COUNTIF(BE6:BE36,"а"))</f>
        <v>0</v>
      </c>
      <c r="BF42" s="176" t="n">
        <f aca="false">IF(COUNTIF(BF6:BF36,"б")=0+COUNTIF(BF6:BF36,"а")=0,"0",COUNTIF(BF6:BF36,"б")+COUNTIF(BF6:BF36,"а"))</f>
        <v>0</v>
      </c>
      <c r="BG42" s="176" t="n">
        <f aca="false">IF(COUNTIF(BG6:BG36,"б")=0+COUNTIF(BG6:BG36,"а")=0,"0",COUNTIF(BG6:BG36,"б")+COUNTIF(BG6:BG36,"а"))</f>
        <v>0</v>
      </c>
      <c r="BH42" s="176" t="n">
        <f aca="false">IF(COUNTIF(BH6:BH36,"б")=0+COUNTIF(BH6:BH36,"а")=0,"0",COUNTIF(BH6:BH36,"б")+COUNTIF(BH6:BH36,"а"))</f>
        <v>0</v>
      </c>
      <c r="BI42" s="176" t="n">
        <f aca="false">IF(COUNTIF(BI6:BI36,"б")=0+COUNTIF(BI6:BI36,"а")=0,"0",COUNTIF(BI6:BI36,"б")+COUNTIF(BI6:BI36,"а"))</f>
        <v>0</v>
      </c>
      <c r="BJ42" s="176" t="n">
        <f aca="false">IF(COUNTIF(BJ6:BJ36,"б")=0+COUNTIF(BJ6:BJ36,"а")=0,"0",COUNTIF(BJ6:BJ36,"б")+COUNTIF(BJ6:BJ36,"а"))</f>
        <v>0</v>
      </c>
      <c r="BK42" s="176" t="n">
        <f aca="false">IF(COUNTIF(BK6:BK36,"б")=0+COUNTIF(BK6:BK36,"а")=0,"0",COUNTIF(BK6:BK36,"б")+COUNTIF(BK6:BK36,"а"))</f>
        <v>0</v>
      </c>
      <c r="BL42" s="176" t="n">
        <f aca="false">IF(COUNTIF(BL6:BL36,"б")=0+COUNTIF(BL6:BL36,"а")=0,"0",COUNTIF(BL6:BL36,"б")+COUNTIF(BL6:BL36,"а"))</f>
        <v>0</v>
      </c>
      <c r="BM42" s="176" t="n">
        <f aca="false">IF(COUNTIF(BM6:BM36,"б")=0+COUNTIF(BM6:BM36,"а")=0,"0",COUNTIF(BM6:BM36,"б")+COUNTIF(BM6:BM36,"а"))</f>
        <v>0</v>
      </c>
      <c r="BN42" s="176" t="n">
        <f aca="false">IF(COUNTIF(BN6:BN36,"б")=0+COUNTIF(BN6:BN36,"а")=0,"0",COUNTIF(BN6:BN36,"б")+COUNTIF(BN6:BN36,"а"))</f>
        <v>0</v>
      </c>
      <c r="BO42" s="176" t="n">
        <f aca="false">IF(COUNTIF(BO6:BO36,"б")=0+COUNTIF(BO6:BO36,"а")=0,"0",COUNTIF(BO6:BO36,"б")+COUNTIF(BO6:BO36,"а"))</f>
        <v>0</v>
      </c>
      <c r="BP42" s="176" t="n">
        <f aca="false">IF(COUNTIF(BP6:BP36,"б")=0+COUNTIF(BP6:BP36,"а")=0,"0",COUNTIF(BP6:BP36,"б")+COUNTIF(BP6:BP36,"а"))</f>
        <v>0</v>
      </c>
      <c r="BQ42" s="176" t="n">
        <f aca="false">IF(COUNTIF(BQ6:BQ36,"б")=0+COUNTIF(BQ6:BQ36,"а")=0,"0",COUNTIF(BQ6:BQ36,"б")+COUNTIF(BQ6:BQ36,"а"))</f>
        <v>0</v>
      </c>
      <c r="BR42" s="176" t="n">
        <f aca="false">IF(COUNTIF(BR6:BR36,"б")=0+COUNTIF(BR6:BR36,"а")=0,"0",COUNTIF(BR6:BR36,"б")+COUNTIF(BR6:BR36,"а"))</f>
        <v>0</v>
      </c>
      <c r="BS42" s="176" t="n">
        <f aca="false">IF(COUNTIF(BS6:BS36,"б")=0+COUNTIF(BS6:BS36,"а")=0,"0",COUNTIF(BS6:BS36,"б")+COUNTIF(BS6:BS36,"а"))</f>
        <v>0</v>
      </c>
      <c r="BT42" s="176" t="n">
        <f aca="false">IF(COUNTIF(BT6:BT36,"б")=0+COUNTIF(BT6:BT36,"а")=0,"0",COUNTIF(BT6:BT36,"б")+COUNTIF(BT6:BT36,"а"))</f>
        <v>0</v>
      </c>
      <c r="BU42" s="176" t="n">
        <f aca="false">IF(COUNTIF(BU6:BU36,"б")=0+COUNTIF(BU6:BU36,"а")=0,"0",COUNTIF(BU6:BU36,"б")+COUNTIF(BU6:BU36,"а"))</f>
        <v>0</v>
      </c>
      <c r="BV42" s="176" t="n">
        <f aca="false">IF(COUNTIF(BV6:BV36,"б")=0+COUNTIF(BV6:BV36,"а")=0,"0",COUNTIF(BV6:BV36,"б")+COUNTIF(BV6:BV36,"а"))</f>
        <v>0</v>
      </c>
      <c r="BW42" s="176" t="n">
        <f aca="false">IF(COUNTIF(BW6:BW36,"б")=0+COUNTIF(BW6:BW36,"а")=0,"0",COUNTIF(BW6:BW36,"б")+COUNTIF(BW6:BW36,"а"))</f>
        <v>0</v>
      </c>
      <c r="BX42" s="176" t="n">
        <f aca="false">IF(COUNTIF(BX6:BX36,"б")=0+COUNTIF(BX6:BX36,"а")=0,"0",COUNTIF(BX6:BX36,"б")+COUNTIF(BX6:BX36,"а"))</f>
        <v>0</v>
      </c>
      <c r="BY42" s="176" t="n">
        <f aca="false">IF(COUNTIF(BY6:BY36,"б")=0+COUNTIF(BY6:BY36,"а")=0,"0",COUNTIF(BY6:BY36,"б")+COUNTIF(BY6:BY36,"а"))</f>
        <v>0</v>
      </c>
      <c r="BZ42" s="176" t="n">
        <f aca="false">IF(COUNTIF(BZ6:BZ36,"б")=0+COUNTIF(BZ6:BZ36,"а")=0,"0",COUNTIF(BZ6:BZ36,"б")+COUNTIF(BZ6:BZ36,"а"))</f>
        <v>0</v>
      </c>
      <c r="CA42" s="176" t="n">
        <f aca="false">IF(COUNTIF(CA6:CA36,"б")=0+COUNTIF(CA6:CA36,"а")=0,"0",COUNTIF(CA6:CA36,"б")+COUNTIF(CA6:CA36,"а"))</f>
        <v>0</v>
      </c>
      <c r="CB42" s="176" t="n">
        <f aca="false">IF(COUNTIF(CB6:CB36,"б")=0+COUNTIF(CB6:CB36,"а")=0,"0",COUNTIF(CB6:CB36,"б")+COUNTIF(CB6:CB36,"а"))</f>
        <v>0</v>
      </c>
    </row>
    <row r="43" customFormat="false" ht="12.75" hidden="false" customHeight="false" outlineLevel="0" collapsed="false">
      <c r="A43" s="122"/>
      <c r="B43" s="122"/>
      <c r="C43" s="123" t="s">
        <v>68</v>
      </c>
      <c r="D43" s="123"/>
      <c r="E43" s="120"/>
      <c r="F43" s="81" t="str">
        <v>0</v>
      </c>
      <c r="G43" s="81" t="str">
        <v>0</v>
      </c>
      <c r="H43" s="81" t="str">
        <v>0</v>
      </c>
      <c r="I43" s="81" t="str">
        <v>0</v>
      </c>
      <c r="J43" s="81" t="str">
        <v>0</v>
      </c>
      <c r="K43" s="81" t="str">
        <v>0</v>
      </c>
      <c r="L43" s="81" t="str">
        <v>0</v>
      </c>
      <c r="M43" s="81" t="str">
        <v>0</v>
      </c>
      <c r="N43" s="81" t="str">
        <v>0</v>
      </c>
      <c r="O43" s="110" t="str">
        <v>0</v>
      </c>
      <c r="P43" s="110" t="str">
        <v>0</v>
      </c>
      <c r="Q43" s="110" t="str">
        <v>0</v>
      </c>
      <c r="R43" s="110" t="str">
        <v>0</v>
      </c>
      <c r="S43" s="81" t="str">
        <v>0</v>
      </c>
      <c r="T43" s="81" t="str">
        <v>0</v>
      </c>
      <c r="U43" s="81" t="str">
        <v>0</v>
      </c>
      <c r="V43" s="82" t="str">
        <f aca="false">IF(COUNTIF(V6:V36,"з")=0,"0",COUNTIF(V6:V36,"з"))</f>
        <v>0</v>
      </c>
      <c r="W43" s="82"/>
      <c r="X43" s="82"/>
      <c r="Y43" s="82" t="str">
        <f aca="false">IF(COUNTIF(Y6:Y36,"з")=0," ",COUNTIF(Y6:Y36,"з"))</f>
        <v> </v>
      </c>
      <c r="Z43" s="82" t="str">
        <f aca="false">IF(COUNTIF(Z6:Z36,"з")=0," ",COUNTIF(Z6:Z36,"з"))</f>
        <v> </v>
      </c>
      <c r="AA43" s="82" t="str">
        <f aca="false">IF(COUNTIF(AA6:AA36,"з")=0," ",COUNTIF(AA6:AA36,"з"))</f>
        <v> </v>
      </c>
      <c r="AB43" s="82" t="str">
        <f aca="false">IF(COUNTIF(AB6:AB36,"з")=0," ",COUNTIF(AB6:AB36,"з"))</f>
        <v> </v>
      </c>
      <c r="AC43" s="82"/>
      <c r="AD43" s="82" t="str">
        <f aca="false">IF(COUNTIF(AD6:AD36,"з")=0," ",COUNTIF(AD6:AD36,"з"))</f>
        <v> </v>
      </c>
      <c r="AE43" s="175" t="str">
        <f aca="false">IF(COUNTIF(AE6:AE36,"з")=0," ",COUNTIF(AE6:AE36,"з"))</f>
        <v> </v>
      </c>
      <c r="AF43" s="82" t="str">
        <f aca="false">IF(COUNTIF(AF6:AF36,"з")=0," ",COUNTIF(AF6:AF36,"з"))</f>
        <v> </v>
      </c>
      <c r="AG43" s="82" t="str">
        <f aca="false">IF(COUNTIF(AG6:AG36,"з")=0,"0",COUNTIF(AG6:AG36,"з"))</f>
        <v>0</v>
      </c>
      <c r="AH43" s="82" t="str">
        <f aca="false">IF(COUNTIF(AH6:AH36,"з")=0,"0",COUNTIF(AH6:AH36,"з"))</f>
        <v>0</v>
      </c>
      <c r="AI43" s="82" t="str">
        <f aca="false">IF(COUNTIF(AI6:AI36,"з")=0,"0",COUNTIF(AI6:AI36,"з"))</f>
        <v>0</v>
      </c>
      <c r="AJ43" s="82" t="str">
        <f aca="false">IF(COUNTIF(AJ6:AJ36,"з")=0,"0",COUNTIF(AJ6:AJ36,"з"))</f>
        <v>0</v>
      </c>
      <c r="AK43" s="82" t="str">
        <f aca="false">IF(COUNTIF(AK6:AK36,"з")=0,"0",COUNTIF(AK6:AK36,"з"))</f>
        <v>0</v>
      </c>
      <c r="AL43" s="82" t="str">
        <f aca="false">IF(COUNTIF(AL6:AL36,"з")=0,"0",COUNTIF(AL6:AL36,"з"))</f>
        <v>0</v>
      </c>
      <c r="AM43" s="82" t="str">
        <f aca="false">IF(COUNTIF(AM6:AM36,"з")=0,"0",COUNTIF(AM6:AM36,"з"))</f>
        <v>0</v>
      </c>
      <c r="AN43" s="82" t="str">
        <f aca="false">IF(COUNTIF(AN6:AN36,"з")=0,"0",COUNTIF(AN6:AN36,"з"))</f>
        <v>0</v>
      </c>
      <c r="AO43" s="82" t="str">
        <f aca="false">IF(COUNTIF(AO6:AO36,"з")=0,"0",COUNTIF(AO6:AO36,"з"))</f>
        <v>0</v>
      </c>
      <c r="AP43" s="82" t="str">
        <f aca="false">IF(COUNTIF(AP6:AP36,"з")=0,"0",COUNTIF(AP6:AP36,"з"))</f>
        <v>0</v>
      </c>
      <c r="AQ43" s="82" t="str">
        <f aca="false">IF(COUNTIF(AQ6:AQ36,"з")=0,"0",COUNTIF(AQ6:AQ36,"з"))</f>
        <v>0</v>
      </c>
      <c r="AR43" s="82" t="str">
        <f aca="false">IF(COUNTIF(AR6:AR36,"з")=0,"0",COUNTIF(AR6:AR36,"з"))</f>
        <v>0</v>
      </c>
      <c r="AS43" s="82" t="str">
        <f aca="false">IF(COUNTIF(AS6:AS36,"з")=0,"0",COUNTIF(AS6:AS36,"з"))</f>
        <v>0</v>
      </c>
      <c r="AT43" s="82" t="str">
        <f aca="false">IF(COUNTIF(AT6:AT36,"з")=0,"0",COUNTIF(AT6:AT36,"з"))</f>
        <v>0</v>
      </c>
      <c r="AU43" s="82" t="str">
        <f aca="false">IF(COUNTIF(AU6:AU36,"з")=0,"0",COUNTIF(AU6:AU36,"з"))</f>
        <v>0</v>
      </c>
      <c r="AV43" s="82" t="str">
        <f aca="false">IF(COUNTIF(AV6:AV36,"з")=0,"0",COUNTIF(AV6:AV36,"з"))</f>
        <v>0</v>
      </c>
      <c r="AW43" s="82" t="str">
        <f aca="false">IF(COUNTIF(AW6:AW36,"з")=0,"0",COUNTIF(AW6:AW36,"з"))</f>
        <v>0</v>
      </c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</row>
    <row r="44" s="2" customFormat="true" ht="12.75" hidden="false" customHeight="false" outlineLevel="0" collapsed="false">
      <c r="A44" s="122"/>
      <c r="B44" s="122"/>
      <c r="C44" s="123" t="s">
        <v>69</v>
      </c>
      <c r="D44" s="123"/>
      <c r="E44" s="120"/>
      <c r="F44" s="81" t="str">
        <v>0</v>
      </c>
      <c r="G44" s="81" t="str">
        <v>0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IF(COUNTIF(V6:V36,"н")=0,"0",COUNTIF(V6:V36,"н"))</f>
        <v>0</v>
      </c>
      <c r="W44" s="82"/>
      <c r="X44" s="82"/>
      <c r="Y44" s="82" t="str">
        <f aca="false">IF(COUNTIF(Y6:Y36,"н")=0," ",COUNTIF(Y6:Y36,"н"))</f>
        <v> </v>
      </c>
      <c r="Z44" s="82" t="str">
        <f aca="false">IF(COUNTIF(Z6:Z36,"н")=0," ",COUNTIF(Z6:Z36,"н"))</f>
        <v> </v>
      </c>
      <c r="AA44" s="82" t="str">
        <f aca="false">IF(COUNTIF(AA6:AA36,"н")=0," ",COUNTIF(AA6:AA36,"н"))</f>
        <v> </v>
      </c>
      <c r="AB44" s="82" t="str">
        <f aca="false">IF(COUNTIF(AB6:AB36,"н")=0," ",COUNTIF(AB6:AB36,"н"))</f>
        <v> </v>
      </c>
      <c r="AC44" s="82"/>
      <c r="AD44" s="82" t="str">
        <f aca="false">IF(COUNTIF(AD6:AD36,"н")=0," ",COUNTIF(AD6:AD36,"н"))</f>
        <v> </v>
      </c>
      <c r="AE44" s="175" t="str">
        <f aca="false">IF(COUNTIF(AE6:AE36,"н")=0," ",COUNTIF(AE6:AE36,"н"))</f>
        <v> </v>
      </c>
      <c r="AF44" s="82" t="str">
        <f aca="false">IF(COUNTIF(AF6:AF36,"н")=0," ",COUNTIF(AF6:AF36,"н"))</f>
        <v> </v>
      </c>
      <c r="AG44" s="82" t="str">
        <f aca="false">IF(COUNTIF(AG6:AG36,"н")=0,"0",COUNTIF(AG6:AG36,"н"))</f>
        <v>0</v>
      </c>
      <c r="AH44" s="82" t="str">
        <f aca="false">IF(COUNTIF(AH6:AH36,"н")=0,"0",COUNTIF(AH6:AH36,"н"))</f>
        <v>0</v>
      </c>
      <c r="AI44" s="82" t="str">
        <f aca="false">IF(COUNTIF(AI6:AI36,"н")=0,"0",COUNTIF(AI6:AI36,"н"))</f>
        <v>0</v>
      </c>
      <c r="AJ44" s="82" t="str">
        <f aca="false">IF(COUNTIF(AJ6:AJ36,"н")=0,"0",COUNTIF(AJ6:AJ36,"н"))</f>
        <v>0</v>
      </c>
      <c r="AK44" s="82" t="str">
        <f aca="false">IF(COUNTIF(AK6:AK36,"н")=0,"0",COUNTIF(AK6:AK36,"н"))</f>
        <v>0</v>
      </c>
      <c r="AL44" s="82" t="str">
        <f aca="false">IF(COUNTIF(AL6:AL36,"н")=0,"0",COUNTIF(AL6:AL36,"н"))</f>
        <v>0</v>
      </c>
      <c r="AM44" s="82" t="str">
        <f aca="false">IF(COUNTIF(AM6:AM36,"н")=0,"0",COUNTIF(AM6:AM36,"н"))</f>
        <v>0</v>
      </c>
      <c r="AN44" s="82" t="str">
        <f aca="false">IF(COUNTIF(AN6:AN36,"н")=0,"0",COUNTIF(AN6:AN36,"н"))</f>
        <v>0</v>
      </c>
      <c r="AO44" s="82" t="str">
        <f aca="false">IF(COUNTIF(AO6:AO36,"н")=0,"0",COUNTIF(AO6:AO36,"н"))</f>
        <v>0</v>
      </c>
      <c r="AP44" s="82" t="str">
        <f aca="false">IF(COUNTIF(AP6:AP36,"н")=0,"0",COUNTIF(AP6:AP36,"н"))</f>
        <v>0</v>
      </c>
      <c r="AQ44" s="82" t="str">
        <f aca="false">IF(COUNTIF(AQ6:AQ36,"н")=0,"0",COUNTIF(AQ6:AQ36,"н"))</f>
        <v>0</v>
      </c>
      <c r="AR44" s="82" t="str">
        <f aca="false">IF(COUNTIF(AR6:AR36,"н")=0,"0",COUNTIF(AR6:AR36,"н"))</f>
        <v>0</v>
      </c>
      <c r="AS44" s="82" t="str">
        <f aca="false">IF(COUNTIF(AS6:AS36,"н")=0,"0",COUNTIF(AS6:AS36,"н"))</f>
        <v>0</v>
      </c>
      <c r="AT44" s="82" t="str">
        <f aca="false">IF(COUNTIF(AT6:AT36,"н")=0,"0",COUNTIF(AT6:AT36,"н"))</f>
        <v>0</v>
      </c>
      <c r="AU44" s="82" t="str">
        <f aca="false">IF(COUNTIF(AU6:AU36,"н")=0,"0",COUNTIF(AU6:AU36,"н"))</f>
        <v>0</v>
      </c>
      <c r="AV44" s="82" t="str">
        <f aca="false">IF(COUNTIF(AV6:AV36,"н")=0,"0",COUNTIF(AV6:AV36,"н"))</f>
        <v>0</v>
      </c>
      <c r="AW44" s="82" t="str">
        <f aca="false">IF(COUNTIF(AW6:AW36,"н")=0,"0",COUNTIF(AW6:AW36,"н"))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</row>
    <row r="45" customFormat="false" ht="12.75" hidden="false" customHeight="false" outlineLevel="0" collapsed="false"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6"/>
      <c r="X45" s="16"/>
      <c r="Y45" s="16"/>
      <c r="Z45" s="16"/>
      <c r="AA45" s="16"/>
      <c r="AB45" s="16"/>
      <c r="AC45" s="16"/>
      <c r="AD45" s="16"/>
      <c r="AE45" s="17"/>
      <c r="AF45" s="17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 t="str">
        <f aca="false">IF(COUNTIF(AI6:AI39,"н")=0,"0",COUNTIF(AI6:AI39,"н"))</f>
        <v>0</v>
      </c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</sheetData>
  <mergeCells count="8">
    <mergeCell ref="F2:N2"/>
    <mergeCell ref="O2:S2"/>
    <mergeCell ref="A3:C4"/>
    <mergeCell ref="AD3:AD5"/>
    <mergeCell ref="AG3:AW3"/>
    <mergeCell ref="AX3:BM3"/>
    <mergeCell ref="BP3:CE3"/>
    <mergeCell ref="X38:AB38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4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9:AF42 W38 F33:V44 AG42:CB42 W43:AW44 G6:P6 H25:H31 J25:P31 I25:I32 O32:P32 N6:Q31 H7:P24 G7:G31 AE6:AE38 AG6:AW41 S6:V3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6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32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K32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G32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J32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H32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L32">
    <cfRule type="cellIs" priority="29" operator="equal" aboveAverage="0" equalAverage="0" bottom="0" percent="0" rank="0" text="" dxfId="27">
      <formula>5</formula>
    </cfRule>
    <cfRule type="cellIs" priority="30" operator="equal" aboveAverage="0" equalAverage="0" bottom="0" percent="0" rank="0" text="" dxfId="28">
      <formula>4</formula>
    </cfRule>
    <cfRule type="cellIs" priority="31" operator="equal" aboveAverage="0" equalAverage="0" bottom="0" percent="0" rank="0" text="" dxfId="29">
      <formula>3</formula>
    </cfRule>
  </conditionalFormatting>
  <conditionalFormatting sqref="N32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P32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Q32:R32 Q6:S31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32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O32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Q32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S32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H4">
    <cfRule type="expression" priority="53" aboveAverage="0" equalAverage="0" bottom="0" percent="0" rank="0" text="" dxfId="51">
      <formula>$D$1&lt;H4</formula>
    </cfRule>
    <cfRule type="expression" priority="54" aboveAverage="0" equalAverage="0" bottom="0" percent="0" rank="0" text="" dxfId="52">
      <formula>$D$1&gt;H4</formula>
    </cfRule>
  </conditionalFormatting>
  <conditionalFormatting sqref="H4">
    <cfRule type="expression" priority="55" aboveAverage="0" equalAverage="0" bottom="0" percent="0" rank="0" text="" dxfId="53">
      <formula>$D$1&lt;H4</formula>
    </cfRule>
    <cfRule type="expression" priority="56" aboveAverage="0" equalAverage="0" bottom="0" percent="0" rank="0" text="" dxfId="54">
      <formula>$D$1&gt;H4</formula>
    </cfRule>
  </conditionalFormatting>
  <conditionalFormatting sqref="I5">
    <cfRule type="expression" priority="57" aboveAverage="0" equalAverage="0" bottom="0" percent="0" rank="0" text="" dxfId="55">
      <formula>$D$1&lt;I5</formula>
    </cfRule>
    <cfRule type="expression" priority="58" aboveAverage="0" equalAverage="0" bottom="0" percent="0" rank="0" text="" dxfId="56">
      <formula>$D$1&gt;I5</formula>
    </cfRule>
  </conditionalFormatting>
  <conditionalFormatting sqref="H4">
    <cfRule type="expression" priority="59" aboveAverage="0" equalAverage="0" bottom="0" percent="0" rank="0" text="" dxfId="57">
      <formula>$D$1&lt;H4</formula>
    </cfRule>
    <cfRule type="expression" priority="60" aboveAverage="0" equalAverage="0" bottom="0" percent="0" rank="0" text="" dxfId="58">
      <formula>$D$1&gt;H4</formula>
    </cfRule>
  </conditionalFormatting>
  <conditionalFormatting sqref="H4">
    <cfRule type="expression" priority="61" aboveAverage="0" equalAverage="0" bottom="0" percent="0" rank="0" text="" dxfId="59">
      <formula>$D$1&lt;H4</formula>
    </cfRule>
    <cfRule type="expression" priority="62" aboveAverage="0" equalAverage="0" bottom="0" percent="0" rank="0" text="" dxfId="60">
      <formula>$D$1&gt;H4</formula>
    </cfRule>
  </conditionalFormatting>
  <conditionalFormatting sqref="U4">
    <cfRule type="expression" priority="63" aboveAverage="0" equalAverage="0" bottom="0" percent="0" rank="0" text="" dxfId="61">
      <formula>$D$1&lt;U4</formula>
    </cfRule>
    <cfRule type="expression" priority="64" aboveAverage="0" equalAverage="0" bottom="0" percent="0" rank="0" text="" dxfId="62">
      <formula>$D$1&gt;U4</formula>
    </cfRule>
  </conditionalFormatting>
  <conditionalFormatting sqref="I3">
    <cfRule type="expression" priority="65" aboveAverage="0" equalAverage="0" bottom="0" percent="0" rank="0" text="" dxfId="63">
      <formula>$D$1&lt;I3</formula>
    </cfRule>
    <cfRule type="expression" priority="66" aboveAverage="0" equalAverage="0" bottom="0" percent="0" rank="0" text="" dxfId="64">
      <formula>$D$1&gt;I3</formula>
    </cfRule>
  </conditionalFormatting>
  <conditionalFormatting sqref="I3">
    <cfRule type="expression" priority="67" aboveAverage="0" equalAverage="0" bottom="0" percent="0" rank="0" text="" dxfId="65">
      <formula>$D$1&lt;I3</formula>
    </cfRule>
    <cfRule type="expression" priority="68" aboveAverage="0" equalAverage="0" bottom="0" percent="0" rank="0" text="" dxfId="66">
      <formula>$D$1&gt;I3</formula>
    </cfRule>
  </conditionalFormatting>
  <conditionalFormatting sqref="I3">
    <cfRule type="expression" priority="69" aboveAverage="0" equalAverage="0" bottom="0" percent="0" rank="0" text="" dxfId="67">
      <formula>$D$1&lt;I3</formula>
    </cfRule>
    <cfRule type="expression" priority="70" aboveAverage="0" equalAverage="0" bottom="0" percent="0" rank="0" text="" dxfId="68">
      <formula>$D$1&gt;I3</formula>
    </cfRule>
  </conditionalFormatting>
  <conditionalFormatting sqref="L4">
    <cfRule type="expression" priority="71" aboveAverage="0" equalAverage="0" bottom="0" percent="0" rank="0" text="" dxfId="69">
      <formula>$D$1&lt;L4</formula>
    </cfRule>
    <cfRule type="expression" priority="72" aboveAverage="0" equalAverage="0" bottom="0" percent="0" rank="0" text="" dxfId="70">
      <formula>$D$1&gt;L4</formula>
    </cfRule>
  </conditionalFormatting>
  <conditionalFormatting sqref="L4">
    <cfRule type="expression" priority="73" aboveAverage="0" equalAverage="0" bottom="0" percent="0" rank="0" text="" dxfId="71">
      <formula>$D$1&lt;L4</formula>
    </cfRule>
    <cfRule type="expression" priority="74" aboveAverage="0" equalAverage="0" bottom="0" percent="0" rank="0" text="" dxfId="72">
      <formula>$D$1&gt;L4</formula>
    </cfRule>
  </conditionalFormatting>
  <conditionalFormatting sqref="L4">
    <cfRule type="expression" priority="75" aboveAverage="0" equalAverage="0" bottom="0" percent="0" rank="0" text="" dxfId="73">
      <formula>$D$1&lt;L4</formula>
    </cfRule>
    <cfRule type="expression" priority="76" aboveAverage="0" equalAverage="0" bottom="0" percent="0" rank="0" text="" dxfId="74">
      <formula>$D$1&gt;L4</formula>
    </cfRule>
  </conditionalFormatting>
  <conditionalFormatting sqref="K4">
    <cfRule type="expression" priority="77" aboveAverage="0" equalAverage="0" bottom="0" percent="0" rank="0" text="" dxfId="75">
      <formula>$D$1&lt;K4</formula>
    </cfRule>
    <cfRule type="expression" priority="78" aboveAverage="0" equalAverage="0" bottom="0" percent="0" rank="0" text="" dxfId="76">
      <formula>$D$1&gt;K4</formula>
    </cfRule>
  </conditionalFormatting>
  <conditionalFormatting sqref="H5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H4">
    <cfRule type="expression" priority="82" aboveAverage="0" equalAverage="0" bottom="0" percent="0" rank="0" text="" dxfId="80">
      <formula>$D$1&lt;H4</formula>
    </cfRule>
    <cfRule type="expression" priority="83" aboveAverage="0" equalAverage="0" bottom="0" percent="0" rank="0" text="" dxfId="81">
      <formula>$D$1&gt;H4</formula>
    </cfRule>
  </conditionalFormatting>
  <conditionalFormatting sqref="H5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H5">
    <cfRule type="cellIs" priority="87" operator="equal" aboveAverage="0" equalAverage="0" bottom="0" percent="0" rank="0" text="" dxfId="85">
      <formula>5</formula>
    </cfRule>
    <cfRule type="cellIs" priority="88" operator="equal" aboveAverage="0" equalAverage="0" bottom="0" percent="0" rank="0" text="" dxfId="86">
      <formula>4</formula>
    </cfRule>
    <cfRule type="cellIs" priority="89" operator="equal" aboveAverage="0" equalAverage="0" bottom="0" percent="0" rank="0" text="" dxfId="87">
      <formula>3</formula>
    </cfRule>
  </conditionalFormatting>
  <conditionalFormatting sqref="H4">
    <cfRule type="expression" priority="90" aboveAverage="0" equalAverage="0" bottom="0" percent="0" rank="0" text="" dxfId="88">
      <formula>$D$1&lt;H4</formula>
    </cfRule>
    <cfRule type="expression" priority="91" aboveAverage="0" equalAverage="0" bottom="0" percent="0" rank="0" text="" dxfId="89">
      <formula>$D$1&gt;H4</formula>
    </cfRule>
  </conditionalFormatting>
  <conditionalFormatting sqref="H4">
    <cfRule type="expression" priority="92" aboveAverage="0" equalAverage="0" bottom="0" percent="0" rank="0" text="" dxfId="90">
      <formula>$D$1&lt;H4</formula>
    </cfRule>
    <cfRule type="expression" priority="93" aboveAverage="0" equalAverage="0" bottom="0" percent="0" rank="0" text="" dxfId="91">
      <formula>$D$1&gt;H4</formula>
    </cfRule>
  </conditionalFormatting>
  <conditionalFormatting sqref="H4">
    <cfRule type="expression" priority="94" aboveAverage="0" equalAverage="0" bottom="0" percent="0" rank="0" text="" dxfId="92">
      <formula>$D$1&lt;H4</formula>
    </cfRule>
    <cfRule type="expression" priority="95" aboveAverage="0" equalAverage="0" bottom="0" percent="0" rank="0" text="" dxfId="93">
      <formula>$D$1&gt;H4</formula>
    </cfRule>
  </conditionalFormatting>
  <conditionalFormatting sqref="H4">
    <cfRule type="expression" priority="96" aboveAverage="0" equalAverage="0" bottom="0" percent="0" rank="0" text="" dxfId="94">
      <formula>$D$1&lt;H4</formula>
    </cfRule>
    <cfRule type="expression" priority="97" aboveAverage="0" equalAverage="0" bottom="0" percent="0" rank="0" text="" dxfId="95">
      <formula>$D$1&gt;H4</formula>
    </cfRule>
  </conditionalFormatting>
  <conditionalFormatting sqref="H4">
    <cfRule type="expression" priority="98" aboveAverage="0" equalAverage="0" bottom="0" percent="0" rank="0" text="" dxfId="96">
      <formula>$D$1&lt;H4</formula>
    </cfRule>
    <cfRule type="expression" priority="99" aboveAverage="0" equalAverage="0" bottom="0" percent="0" rank="0" text="" dxfId="97">
      <formula>$D$1&gt;H4</formula>
    </cfRule>
  </conditionalFormatting>
  <conditionalFormatting sqref="H4">
    <cfRule type="expression" priority="100" aboveAverage="0" equalAverage="0" bottom="0" percent="0" rank="0" text="" dxfId="98">
      <formula>$D$1&lt;H4</formula>
    </cfRule>
    <cfRule type="expression" priority="101" aboveAverage="0" equalAverage="0" bottom="0" percent="0" rank="0" text="" dxfId="99">
      <formula>$D$1&gt;H4</formula>
    </cfRule>
  </conditionalFormatting>
  <conditionalFormatting sqref="H4">
    <cfRule type="expression" priority="102" aboveAverage="0" equalAverage="0" bottom="0" percent="0" rank="0" text="" dxfId="100">
      <formula>$D$1&lt;H4</formula>
    </cfRule>
    <cfRule type="expression" priority="103" aboveAverage="0" equalAverage="0" bottom="0" percent="0" rank="0" text="" dxfId="101">
      <formula>$D$1&gt;H4</formula>
    </cfRule>
  </conditionalFormatting>
  <conditionalFormatting sqref="H4">
    <cfRule type="expression" priority="104" aboveAverage="0" equalAverage="0" bottom="0" percent="0" rank="0" text="" dxfId="102">
      <formula>$D$1&lt;H4</formula>
    </cfRule>
    <cfRule type="expression" priority="105" aboveAverage="0" equalAverage="0" bottom="0" percent="0" rank="0" text="" dxfId="103">
      <formula>$D$1&gt;H4</formula>
    </cfRule>
  </conditionalFormatting>
  <conditionalFormatting sqref="H4">
    <cfRule type="expression" priority="106" aboveAverage="0" equalAverage="0" bottom="0" percent="0" rank="0" text="" dxfId="104">
      <formula>$D$1&lt;H4</formula>
    </cfRule>
    <cfRule type="expression" priority="107" aboveAverage="0" equalAverage="0" bottom="0" percent="0" rank="0" text="" dxfId="105">
      <formula>$D$1&gt;H4</formula>
    </cfRule>
  </conditionalFormatting>
  <conditionalFormatting sqref="U4">
    <cfRule type="expression" priority="108" aboveAverage="0" equalAverage="0" bottom="0" percent="0" rank="0" text="" dxfId="106">
      <formula>$D$1&lt;U4</formula>
    </cfRule>
    <cfRule type="expression" priority="109" aboveAverage="0" equalAverage="0" bottom="0" percent="0" rank="0" text="" dxfId="107">
      <formula>$D$1&gt;U4</formula>
    </cfRule>
  </conditionalFormatting>
  <conditionalFormatting sqref="U4">
    <cfRule type="expression" priority="110" aboveAverage="0" equalAverage="0" bottom="0" percent="0" rank="0" text="" dxfId="108">
      <formula>$D$1&lt;U4</formula>
    </cfRule>
    <cfRule type="expression" priority="111" aboveAverage="0" equalAverage="0" bottom="0" percent="0" rank="0" text="" dxfId="109">
      <formula>$D$1&gt;U4</formula>
    </cfRule>
  </conditionalFormatting>
  <conditionalFormatting sqref="I4">
    <cfRule type="expression" priority="112" aboveAverage="0" equalAverage="0" bottom="0" percent="0" rank="0" text="" dxfId="110">
      <formula>$D$1&lt;I4</formula>
    </cfRule>
    <cfRule type="expression" priority="113" aboveAverage="0" equalAverage="0" bottom="0" percent="0" rank="0" text="" dxfId="111">
      <formula>$D$1&gt;I4</formula>
    </cfRule>
  </conditionalFormatting>
  <conditionalFormatting sqref="T4">
    <cfRule type="expression" priority="114" aboveAverage="0" equalAverage="0" bottom="0" percent="0" rank="0" text="" dxfId="112">
      <formula>$D$1&lt;T4</formula>
    </cfRule>
    <cfRule type="expression" priority="115" aboveAverage="0" equalAverage="0" bottom="0" percent="0" rank="0" text="" dxfId="113">
      <formula>$D$1&gt;T4</formula>
    </cfRule>
  </conditionalFormatting>
  <conditionalFormatting sqref="T5">
    <cfRule type="expression" priority="116" aboveAverage="0" equalAverage="0" bottom="0" percent="0" rank="0" text="" dxfId="114">
      <formula>$D$1&lt;T5</formula>
    </cfRule>
    <cfRule type="expression" priority="117" aboveAverage="0" equalAverage="0" bottom="0" percent="0" rank="0" text="" dxfId="115">
      <formula>$D$1&gt;T5</formula>
    </cfRule>
  </conditionalFormatting>
  <conditionalFormatting sqref="T5">
    <cfRule type="expression" priority="118" aboveAverage="0" equalAverage="0" bottom="0" percent="0" rank="0" text="" dxfId="116">
      <formula>$D$1&lt;T5</formula>
    </cfRule>
    <cfRule type="expression" priority="119" aboveAverage="0" equalAverage="0" bottom="0" percent="0" rank="0" text="" dxfId="117">
      <formula>$D$1&gt;T5</formula>
    </cfRule>
  </conditionalFormatting>
  <conditionalFormatting sqref="T5">
    <cfRule type="expression" priority="120" aboveAverage="0" equalAverage="0" bottom="0" percent="0" rank="0" text="" dxfId="118">
      <formula>$D$1&lt;T5</formula>
    </cfRule>
    <cfRule type="expression" priority="121" aboveAverage="0" equalAverage="0" bottom="0" percent="0" rank="0" text="" dxfId="119">
      <formula>$D$1&gt;T5</formula>
    </cfRule>
  </conditionalFormatting>
  <conditionalFormatting sqref="T5">
    <cfRule type="expression" priority="122" aboveAverage="0" equalAverage="0" bottom="0" percent="0" rank="0" text="" dxfId="120">
      <formula>$D$1&lt;T5</formula>
    </cfRule>
    <cfRule type="expression" priority="123" aboveAverage="0" equalAverage="0" bottom="0" percent="0" rank="0" text="" dxfId="121">
      <formula>$D$1&gt;T5</formula>
    </cfRule>
  </conditionalFormatting>
  <conditionalFormatting sqref="I4">
    <cfRule type="expression" priority="124" aboveAverage="0" equalAverage="0" bottom="0" percent="0" rank="0" text="" dxfId="122">
      <formula>$D$1&lt;I4</formula>
    </cfRule>
    <cfRule type="expression" priority="125" aboveAverage="0" equalAverage="0" bottom="0" percent="0" rank="0" text="" dxfId="123">
      <formula>$D$1&gt;I4</formula>
    </cfRule>
  </conditionalFormatting>
  <conditionalFormatting sqref="T5">
    <cfRule type="expression" priority="126" aboveAverage="0" equalAverage="0" bottom="0" percent="0" rank="0" text="" dxfId="124">
      <formula>$D$1&lt;T5</formula>
    </cfRule>
    <cfRule type="expression" priority="127" aboveAverage="0" equalAverage="0" bottom="0" percent="0" rank="0" text="" dxfId="125">
      <formula>$D$1&gt;T5</formula>
    </cfRule>
  </conditionalFormatting>
  <conditionalFormatting sqref="I4">
    <cfRule type="expression" priority="128" aboveAverage="0" equalAverage="0" bottom="0" percent="0" rank="0" text="" dxfId="126">
      <formula>$D$1&lt;I4</formula>
    </cfRule>
    <cfRule type="expression" priority="129" aboveAverage="0" equalAverage="0" bottom="0" percent="0" rank="0" text="" dxfId="127">
      <formula>$D$1&gt;I4</formula>
    </cfRule>
  </conditionalFormatting>
  <conditionalFormatting sqref="I4">
    <cfRule type="expression" priority="130" aboveAverage="0" equalAverage="0" bottom="0" percent="0" rank="0" text="" dxfId="128">
      <formula>$D$1&lt;I4</formula>
    </cfRule>
    <cfRule type="expression" priority="131" aboveAverage="0" equalAverage="0" bottom="0" percent="0" rank="0" text="" dxfId="129">
      <formula>$D$1&gt;I4</formula>
    </cfRule>
  </conditionalFormatting>
  <conditionalFormatting sqref="I4">
    <cfRule type="expression" priority="132" aboveAverage="0" equalAverage="0" bottom="0" percent="0" rank="0" text="" dxfId="130">
      <formula>$D$1&lt;I4</formula>
    </cfRule>
    <cfRule type="expression" priority="133" aboveAverage="0" equalAverage="0" bottom="0" percent="0" rank="0" text="" dxfId="131">
      <formula>$D$1&gt;I4</formula>
    </cfRule>
  </conditionalFormatting>
  <conditionalFormatting sqref="I4">
    <cfRule type="expression" priority="134" aboveAverage="0" equalAverage="0" bottom="0" percent="0" rank="0" text="" dxfId="132">
      <formula>$D$1&lt;I4</formula>
    </cfRule>
    <cfRule type="expression" priority="135" aboveAverage="0" equalAverage="0" bottom="0" percent="0" rank="0" text="" dxfId="133">
      <formula>$D$1&gt;I4</formula>
    </cfRule>
  </conditionalFormatting>
  <conditionalFormatting sqref="I4">
    <cfRule type="expression" priority="136" aboveAverage="0" equalAverage="0" bottom="0" percent="0" rank="0" text="" dxfId="134">
      <formula>$D$1&lt;I4</formula>
    </cfRule>
    <cfRule type="expression" priority="137" aboveAverage="0" equalAverage="0" bottom="0" percent="0" rank="0" text="" dxfId="135">
      <formula>$D$1&gt;I4</formula>
    </cfRule>
  </conditionalFormatting>
  <conditionalFormatting sqref="T5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U4">
    <cfRule type="expression" priority="141" aboveAverage="0" equalAverage="0" bottom="0" percent="0" rank="0" text="" dxfId="139">
      <formula>$D$1&lt;U4</formula>
    </cfRule>
    <cfRule type="expression" priority="142" aboveAverage="0" equalAverage="0" bottom="0" percent="0" rank="0" text="" dxfId="140">
      <formula>$D$1&gt;U4</formula>
    </cfRule>
  </conditionalFormatting>
  <conditionalFormatting sqref="U4">
    <cfRule type="expression" priority="143" aboveAverage="0" equalAverage="0" bottom="0" percent="0" rank="0" text="" dxfId="141">
      <formula>$D$1&lt;U4</formula>
    </cfRule>
    <cfRule type="expression" priority="144" aboveAverage="0" equalAverage="0" bottom="0" percent="0" rank="0" text="" dxfId="142">
      <formula>$D$1&gt;U4</formula>
    </cfRule>
  </conditionalFormatting>
  <conditionalFormatting sqref="I3">
    <cfRule type="expression" priority="145" aboveAverage="0" equalAverage="0" bottom="0" percent="0" rank="0" text="" dxfId="143">
      <formula>$D$1&lt;I3</formula>
    </cfRule>
    <cfRule type="expression" priority="146" aboveAverage="0" equalAverage="0" bottom="0" percent="0" rank="0" text="" dxfId="144">
      <formula>$D$1&gt;I3</formula>
    </cfRule>
  </conditionalFormatting>
  <conditionalFormatting sqref="K5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M4">
    <cfRule type="expression" priority="150" aboveAverage="0" equalAverage="0" bottom="0" percent="0" rank="0" text="" dxfId="148">
      <formula>$D$1&lt;M4</formula>
    </cfRule>
    <cfRule type="expression" priority="151" aboveAverage="0" equalAverage="0" bottom="0" percent="0" rank="0" text="" dxfId="149">
      <formula>$D$1&gt;M4</formula>
    </cfRule>
  </conditionalFormatting>
  <conditionalFormatting sqref="I3">
    <cfRule type="expression" priority="152" aboveAverage="0" equalAverage="0" bottom="0" percent="0" rank="0" text="" dxfId="150">
      <formula>$D$1&lt;I3</formula>
    </cfRule>
    <cfRule type="expression" priority="153" aboveAverage="0" equalAverage="0" bottom="0" percent="0" rank="0" text="" dxfId="151">
      <formula>$D$1&gt;I3</formula>
    </cfRule>
  </conditionalFormatting>
  <conditionalFormatting sqref="I5">
    <cfRule type="expression" priority="154" aboveAverage="0" equalAverage="0" bottom="0" percent="0" rank="0" text="" dxfId="152">
      <formula>$D$1&lt;I5</formula>
    </cfRule>
    <cfRule type="expression" priority="155" aboveAverage="0" equalAverage="0" bottom="0" percent="0" rank="0" text="" dxfId="153">
      <formula>$D$1&gt;I5</formula>
    </cfRule>
  </conditionalFormatting>
  <conditionalFormatting sqref="I4">
    <cfRule type="expression" priority="156" aboveAverage="0" equalAverage="0" bottom="0" percent="0" rank="0" text="" dxfId="154">
      <formula>$D$1&lt;I4</formula>
    </cfRule>
    <cfRule type="expression" priority="157" aboveAverage="0" equalAverage="0" bottom="0" percent="0" rank="0" text="" dxfId="155">
      <formula>$D$1&gt;I4</formula>
    </cfRule>
  </conditionalFormatting>
  <conditionalFormatting sqref="I4">
    <cfRule type="expression" priority="158" aboveAverage="0" equalAverage="0" bottom="0" percent="0" rank="0" text="" dxfId="156">
      <formula>$D$1&lt;I4</formula>
    </cfRule>
    <cfRule type="expression" priority="159" aboveAverage="0" equalAverage="0" bottom="0" percent="0" rank="0" text="" dxfId="157">
      <formula>$D$1&gt;I4</formula>
    </cfRule>
  </conditionalFormatting>
  <conditionalFormatting sqref="I4">
    <cfRule type="expression" priority="160" aboveAverage="0" equalAverage="0" bottom="0" percent="0" rank="0" text="" dxfId="158">
      <formula>$D$1&lt;I4</formula>
    </cfRule>
    <cfRule type="expression" priority="161" aboveAverage="0" equalAverage="0" bottom="0" percent="0" rank="0" text="" dxfId="159">
      <formula>$D$1&gt;I4</formula>
    </cfRule>
  </conditionalFormatting>
  <conditionalFormatting sqref="I4">
    <cfRule type="expression" priority="162" aboveAverage="0" equalAverage="0" bottom="0" percent="0" rank="0" text="" dxfId="160">
      <formula>$D$1&lt;I4</formula>
    </cfRule>
    <cfRule type="expression" priority="163" aboveAverage="0" equalAverage="0" bottom="0" percent="0" rank="0" text="" dxfId="161">
      <formula>$D$1&gt;I4</formula>
    </cfRule>
  </conditionalFormatting>
  <conditionalFormatting sqref="I4">
    <cfRule type="expression" priority="164" aboveAverage="0" equalAverage="0" bottom="0" percent="0" rank="0" text="" dxfId="162">
      <formula>$D$1&lt;I4</formula>
    </cfRule>
    <cfRule type="expression" priority="165" aboveAverage="0" equalAverage="0" bottom="0" percent="0" rank="0" text="" dxfId="163">
      <formula>$D$1&gt;I4</formula>
    </cfRule>
  </conditionalFormatting>
  <conditionalFormatting sqref="I4">
    <cfRule type="expression" priority="166" aboveAverage="0" equalAverage="0" bottom="0" percent="0" rank="0" text="" dxfId="164">
      <formula>$D$1&lt;I4</formula>
    </cfRule>
    <cfRule type="expression" priority="167" aboveAverage="0" equalAverage="0" bottom="0" percent="0" rank="0" text="" dxfId="165">
      <formula>$D$1&gt;I4</formula>
    </cfRule>
  </conditionalFormatting>
  <conditionalFormatting sqref="I5">
    <cfRule type="expression" priority="168" aboveAverage="0" equalAverage="0" bottom="0" percent="0" rank="0" text="" dxfId="166">
      <formula>$D$1&lt;I5</formula>
    </cfRule>
    <cfRule type="expression" priority="169" aboveAverage="0" equalAverage="0" bottom="0" percent="0" rank="0" text="" dxfId="167">
      <formula>$D$1&gt;I5</formula>
    </cfRule>
  </conditionalFormatting>
  <conditionalFormatting sqref="I4">
    <cfRule type="expression" priority="170" aboveAverage="0" equalAverage="0" bottom="0" percent="0" rank="0" text="" dxfId="168">
      <formula>$D$1&lt;I4</formula>
    </cfRule>
    <cfRule type="expression" priority="171" aboveAverage="0" equalAverage="0" bottom="0" percent="0" rank="0" text="" dxfId="169">
      <formula>$D$1&gt;I4</formula>
    </cfRule>
  </conditionalFormatting>
  <conditionalFormatting sqref="K4">
    <cfRule type="expression" priority="172" aboveAverage="0" equalAverage="0" bottom="0" percent="0" rank="0" text="" dxfId="170">
      <formula>$D$1&lt;K4</formula>
    </cfRule>
    <cfRule type="expression" priority="173" aboveAverage="0" equalAverage="0" bottom="0" percent="0" rank="0" text="" dxfId="171">
      <formula>$D$1&gt;K4</formula>
    </cfRule>
  </conditionalFormatting>
  <conditionalFormatting sqref="J3">
    <cfRule type="expression" priority="174" aboveAverage="0" equalAverage="0" bottom="0" percent="0" rank="0" text="" dxfId="172">
      <formula>$D$1&lt;J3</formula>
    </cfRule>
    <cfRule type="expression" priority="175" aboveAverage="0" equalAverage="0" bottom="0" percent="0" rank="0" text="" dxfId="173">
      <formula>$D$1&gt;J3</formula>
    </cfRule>
  </conditionalFormatting>
  <conditionalFormatting sqref="G3">
    <cfRule type="expression" priority="176" aboveAverage="0" equalAverage="0" bottom="0" percent="0" rank="0" text="" dxfId="174">
      <formula>$D$1&lt;G3</formula>
    </cfRule>
    <cfRule type="expression" priority="177" aboveAverage="0" equalAverage="0" bottom="0" percent="0" rank="0" text="" dxfId="175">
      <formula>$D$1&gt;G3</formula>
    </cfRule>
  </conditionalFormatting>
  <conditionalFormatting sqref="G3">
    <cfRule type="expression" priority="178" aboveAverage="0" equalAverage="0" bottom="0" percent="0" rank="0" text="" dxfId="176">
      <formula>$D$1&lt;G3</formula>
    </cfRule>
    <cfRule type="expression" priority="179" aboveAverage="0" equalAverage="0" bottom="0" percent="0" rank="0" text="" dxfId="177">
      <formula>$D$1&gt;G3</formula>
    </cfRule>
  </conditionalFormatting>
  <conditionalFormatting sqref="G4">
    <cfRule type="expression" priority="180" aboveAverage="0" equalAverage="0" bottom="0" percent="0" rank="0" text="" dxfId="178">
      <formula>$D$1&lt;G4</formula>
    </cfRule>
    <cfRule type="expression" priority="181" aboveAverage="0" equalAverage="0" bottom="0" percent="0" rank="0" text="" dxfId="179">
      <formula>$D$1&gt;G4</formula>
    </cfRule>
  </conditionalFormatting>
  <conditionalFormatting sqref="K5">
    <cfRule type="cellIs" priority="182" operator="equal" aboveAverage="0" equalAverage="0" bottom="0" percent="0" rank="0" text="" dxfId="180">
      <formula>5</formula>
    </cfRule>
    <cfRule type="cellIs" priority="183" operator="equal" aboveAverage="0" equalAverage="0" bottom="0" percent="0" rank="0" text="" dxfId="181">
      <formula>4</formula>
    </cfRule>
    <cfRule type="cellIs" priority="184" operator="equal" aboveAverage="0" equalAverage="0" bottom="0" percent="0" rank="0" text="" dxfId="182">
      <formula>3</formula>
    </cfRule>
  </conditionalFormatting>
  <conditionalFormatting sqref="G4">
    <cfRule type="expression" priority="185" aboveAverage="0" equalAverage="0" bottom="0" percent="0" rank="0" text="" dxfId="183">
      <formula>$D$1&lt;G4</formula>
    </cfRule>
    <cfRule type="expression" priority="186" aboveAverage="0" equalAverage="0" bottom="0" percent="0" rank="0" text="" dxfId="184">
      <formula>$D$1&gt;G4</formula>
    </cfRule>
  </conditionalFormatting>
  <conditionalFormatting sqref="G4">
    <cfRule type="expression" priority="187" aboveAverage="0" equalAverage="0" bottom="0" percent="0" rank="0" text="" dxfId="185">
      <formula>$D$1&lt;G4</formula>
    </cfRule>
    <cfRule type="expression" priority="188" aboveAverage="0" equalAverage="0" bottom="0" percent="0" rank="0" text="" dxfId="186">
      <formula>$D$1&gt;G4</formula>
    </cfRule>
  </conditionalFormatting>
  <conditionalFormatting sqref="G4">
    <cfRule type="expression" priority="189" aboveAverage="0" equalAverage="0" bottom="0" percent="0" rank="0" text="" dxfId="187">
      <formula>$D$1&lt;G4</formula>
    </cfRule>
    <cfRule type="expression" priority="190" aboveAverage="0" equalAverage="0" bottom="0" percent="0" rank="0" text="" dxfId="188">
      <formula>$D$1&gt;G4</formula>
    </cfRule>
  </conditionalFormatting>
  <conditionalFormatting sqref="K4">
    <cfRule type="expression" priority="191" aboveAverage="0" equalAverage="0" bottom="0" percent="0" rank="0" text="" dxfId="189">
      <formula>$D$1&lt;K4</formula>
    </cfRule>
    <cfRule type="expression" priority="192" aboveAverage="0" equalAverage="0" bottom="0" percent="0" rank="0" text="" dxfId="190">
      <formula>$D$1&gt;K4</formula>
    </cfRule>
  </conditionalFormatting>
  <conditionalFormatting sqref="G4">
    <cfRule type="expression" priority="193" aboveAverage="0" equalAverage="0" bottom="0" percent="0" rank="0" text="" dxfId="191">
      <formula>$D$1&lt;G4</formula>
    </cfRule>
    <cfRule type="expression" priority="194" aboveAverage="0" equalAverage="0" bottom="0" percent="0" rank="0" text="" dxfId="192">
      <formula>$D$1&gt;G4</formula>
    </cfRule>
  </conditionalFormatting>
  <conditionalFormatting sqref="G4">
    <cfRule type="expression" priority="195" aboveAverage="0" equalAverage="0" bottom="0" percent="0" rank="0" text="" dxfId="193">
      <formula>$D$1&lt;G4</formula>
    </cfRule>
    <cfRule type="expression" priority="196" aboveAverage="0" equalAverage="0" bottom="0" percent="0" rank="0" text="" dxfId="194">
      <formula>$D$1&gt;G4</formula>
    </cfRule>
  </conditionalFormatting>
  <conditionalFormatting sqref="G4">
    <cfRule type="expression" priority="197" aboveAverage="0" equalAverage="0" bottom="0" percent="0" rank="0" text="" dxfId="195">
      <formula>$D$1&lt;G4</formula>
    </cfRule>
    <cfRule type="expression" priority="198" aboveAverage="0" equalAverage="0" bottom="0" percent="0" rank="0" text="" dxfId="196">
      <formula>$D$1&gt;G4</formula>
    </cfRule>
  </conditionalFormatting>
  <conditionalFormatting sqref="G4">
    <cfRule type="expression" priority="199" aboveAverage="0" equalAverage="0" bottom="0" percent="0" rank="0" text="" dxfId="197">
      <formula>$D$1&lt;G4</formula>
    </cfRule>
    <cfRule type="expression" priority="200" aboveAverage="0" equalAverage="0" bottom="0" percent="0" rank="0" text="" dxfId="198">
      <formula>$D$1&gt;G4</formula>
    </cfRule>
  </conditionalFormatting>
  <conditionalFormatting sqref="G4">
    <cfRule type="expression" priority="201" aboveAverage="0" equalAverage="0" bottom="0" percent="0" rank="0" text="" dxfId="199">
      <formula>$D$1&lt;G4</formula>
    </cfRule>
    <cfRule type="expression" priority="202" aboveAverage="0" equalAverage="0" bottom="0" percent="0" rank="0" text="" dxfId="200">
      <formula>$D$1&gt;G4</formula>
    </cfRule>
  </conditionalFormatting>
  <conditionalFormatting sqref="H4">
    <cfRule type="expression" priority="203" aboveAverage="0" equalAverage="0" bottom="0" percent="0" rank="0" text="" dxfId="201">
      <formula>$D$1&lt;H4</formula>
    </cfRule>
    <cfRule type="expression" priority="204" aboveAverage="0" equalAverage="0" bottom="0" percent="0" rank="0" text="" dxfId="202">
      <formula>$D$1&gt;H4</formula>
    </cfRule>
  </conditionalFormatting>
  <conditionalFormatting sqref="H4">
    <cfRule type="expression" priority="205" aboveAverage="0" equalAverage="0" bottom="0" percent="0" rank="0" text="" dxfId="203">
      <formula>$D$1&lt;H4</formula>
    </cfRule>
    <cfRule type="expression" priority="206" aboveAverage="0" equalAverage="0" bottom="0" percent="0" rank="0" text="" dxfId="204">
      <formula>$D$1&gt;H4</formula>
    </cfRule>
  </conditionalFormatting>
  <conditionalFormatting sqref="H4">
    <cfRule type="expression" priority="207" aboveAverage="0" equalAverage="0" bottom="0" percent="0" rank="0" text="" dxfId="205">
      <formula>$D$1&lt;H4</formula>
    </cfRule>
    <cfRule type="expression" priority="208" aboveAverage="0" equalAverage="0" bottom="0" percent="0" rank="0" text="" dxfId="206">
      <formula>$D$1&gt;H4</formula>
    </cfRule>
  </conditionalFormatting>
  <conditionalFormatting sqref="N4">
    <cfRule type="expression" priority="209" aboveAverage="0" equalAverage="0" bottom="0" percent="0" rank="0" text="" dxfId="207">
      <formula>$D$1&lt;N4</formula>
    </cfRule>
    <cfRule type="expression" priority="210" aboveAverage="0" equalAverage="0" bottom="0" percent="0" rank="0" text="" dxfId="208">
      <formula>$D$1&gt;N4</formula>
    </cfRule>
  </conditionalFormatting>
  <conditionalFormatting sqref="H4">
    <cfRule type="expression" priority="211" aboveAverage="0" equalAverage="0" bottom="0" percent="0" rank="0" text="" dxfId="209">
      <formula>$D$1&lt;H4</formula>
    </cfRule>
    <cfRule type="expression" priority="212" aboveAverage="0" equalAverage="0" bottom="0" percent="0" rank="0" text="" dxfId="210">
      <formula>$D$1&gt;H4</formula>
    </cfRule>
  </conditionalFormatting>
  <conditionalFormatting sqref="N4">
    <cfRule type="expression" priority="213" aboveAverage="0" equalAverage="0" bottom="0" percent="0" rank="0" text="" dxfId="211">
      <formula>$D$1&lt;N4</formula>
    </cfRule>
    <cfRule type="expression" priority="214" aboveAverage="0" equalAverage="0" bottom="0" percent="0" rank="0" text="" dxfId="212">
      <formula>$D$1&gt;N4</formula>
    </cfRule>
  </conditionalFormatting>
  <conditionalFormatting sqref="F4">
    <cfRule type="expression" priority="215" aboveAverage="0" equalAverage="0" bottom="0" percent="0" rank="0" text="" dxfId="213">
      <formula>$D$1&lt;F4</formula>
    </cfRule>
    <cfRule type="expression" priority="216" aboveAverage="0" equalAverage="0" bottom="0" percent="0" rank="0" text="" dxfId="214">
      <formula>$D$1&gt;F4</formula>
    </cfRule>
  </conditionalFormatting>
  <conditionalFormatting sqref="N4">
    <cfRule type="expression" priority="217" aboveAverage="0" equalAverage="0" bottom="0" percent="0" rank="0" text="" dxfId="215">
      <formula>$D$1&lt;N4</formula>
    </cfRule>
    <cfRule type="expression" priority="218" aboveAverage="0" equalAverage="0" bottom="0" percent="0" rank="0" text="" dxfId="216">
      <formula>$D$1&gt;N4</formula>
    </cfRule>
  </conditionalFormatting>
  <conditionalFormatting sqref="N4">
    <cfRule type="expression" priority="219" aboveAverage="0" equalAverage="0" bottom="0" percent="0" rank="0" text="" dxfId="217">
      <formula>$D$1&lt;N4</formula>
    </cfRule>
    <cfRule type="expression" priority="220" aboveAverage="0" equalAverage="0" bottom="0" percent="0" rank="0" text="" dxfId="218">
      <formula>$D$1&gt;N4</formula>
    </cfRule>
  </conditionalFormatting>
  <conditionalFormatting sqref="N4">
    <cfRule type="expression" priority="221" aboveAverage="0" equalAverage="0" bottom="0" percent="0" rank="0" text="" dxfId="219">
      <formula>$D$1&lt;N4</formula>
    </cfRule>
    <cfRule type="expression" priority="222" aboveAverage="0" equalAverage="0" bottom="0" percent="0" rank="0" text="" dxfId="220">
      <formula>$D$1&gt;N4</formula>
    </cfRule>
  </conditionalFormatting>
  <conditionalFormatting sqref="F4">
    <cfRule type="expression" priority="223" aboveAverage="0" equalAverage="0" bottom="0" percent="0" rank="0" text="" dxfId="221">
      <formula>$D$1&lt;F4</formula>
    </cfRule>
    <cfRule type="expression" priority="224" aboveAverage="0" equalAverage="0" bottom="0" percent="0" rank="0" text="" dxfId="222">
      <formula>$D$1&gt;F4</formula>
    </cfRule>
  </conditionalFormatting>
  <conditionalFormatting sqref="F4">
    <cfRule type="expression" priority="225" aboveAverage="0" equalAverage="0" bottom="0" percent="0" rank="0" text="" dxfId="223">
      <formula>$D$1&lt;F4</formula>
    </cfRule>
    <cfRule type="expression" priority="226" aboveAverage="0" equalAverage="0" bottom="0" percent="0" rank="0" text="" dxfId="224">
      <formula>$D$1&gt;F4</formula>
    </cfRule>
  </conditionalFormatting>
  <conditionalFormatting sqref="G4">
    <cfRule type="expression" priority="227" aboveAverage="0" equalAverage="0" bottom="0" percent="0" rank="0" text="" dxfId="225">
      <formula>$D$1&lt;G4</formula>
    </cfRule>
    <cfRule type="expression" priority="228" aboveAverage="0" equalAverage="0" bottom="0" percent="0" rank="0" text="" dxfId="226">
      <formula>$D$1&gt;G4</formula>
    </cfRule>
  </conditionalFormatting>
  <conditionalFormatting sqref="N4">
    <cfRule type="expression" priority="229" aboveAverage="0" equalAverage="0" bottom="0" percent="0" rank="0" text="" dxfId="227">
      <formula>$D$1&lt;N4</formula>
    </cfRule>
    <cfRule type="expression" priority="230" aboveAverage="0" equalAverage="0" bottom="0" percent="0" rank="0" text="" dxfId="228">
      <formula>$D$1&gt;N4</formula>
    </cfRule>
  </conditionalFormatting>
  <conditionalFormatting sqref="G3">
    <cfRule type="expression" priority="231" aboveAverage="0" equalAverage="0" bottom="0" percent="0" rank="0" text="" dxfId="229">
      <formula>$D$1&lt;G3</formula>
    </cfRule>
    <cfRule type="expression" priority="232" aboveAverage="0" equalAverage="0" bottom="0" percent="0" rank="0" text="" dxfId="230">
      <formula>$D$1&gt;G3</formula>
    </cfRule>
  </conditionalFormatting>
  <conditionalFormatting sqref="F4">
    <cfRule type="expression" priority="233" aboveAverage="0" equalAverage="0" bottom="0" percent="0" rank="0" text="" dxfId="231">
      <formula>$D$1&lt;F4</formula>
    </cfRule>
    <cfRule type="expression" priority="234" aboveAverage="0" equalAverage="0" bottom="0" percent="0" rank="0" text="" dxfId="232">
      <formula>$D$1&gt;F4</formula>
    </cfRule>
  </conditionalFormatting>
  <conditionalFormatting sqref="J4">
    <cfRule type="expression" priority="235" aboveAverage="0" equalAverage="0" bottom="0" percent="0" rank="0" text="" dxfId="233">
      <formula>$D$1&lt;J4</formula>
    </cfRule>
    <cfRule type="expression" priority="236" aboveAverage="0" equalAverage="0" bottom="0" percent="0" rank="0" text="" dxfId="234">
      <formula>$D$1&gt;J4</formula>
    </cfRule>
  </conditionalFormatting>
  <conditionalFormatting sqref="N4">
    <cfRule type="expression" priority="237" aboveAverage="0" equalAverage="0" bottom="0" percent="0" rank="0" text="" dxfId="235">
      <formula>$D$1&lt;N4</formula>
    </cfRule>
    <cfRule type="expression" priority="238" aboveAverage="0" equalAverage="0" bottom="0" percent="0" rank="0" text="" dxfId="236">
      <formula>$D$1&gt;N4</formula>
    </cfRule>
  </conditionalFormatting>
  <conditionalFormatting sqref="F4">
    <cfRule type="expression" priority="239" aboveAverage="0" equalAverage="0" bottom="0" percent="0" rank="0" text="" dxfId="237">
      <formula>$D$1&lt;F4</formula>
    </cfRule>
    <cfRule type="expression" priority="240" aboveAverage="0" equalAverage="0" bottom="0" percent="0" rank="0" text="" dxfId="238">
      <formula>$D$1&gt;F4</formula>
    </cfRule>
  </conditionalFormatting>
  <conditionalFormatting sqref="F4">
    <cfRule type="expression" priority="241" aboveAverage="0" equalAverage="0" bottom="0" percent="0" rank="0" text="" dxfId="239">
      <formula>$D$1&lt;F4</formula>
    </cfRule>
    <cfRule type="expression" priority="242" aboveAverage="0" equalAverage="0" bottom="0" percent="0" rank="0" text="" dxfId="240">
      <formula>$D$1&gt;F4</formula>
    </cfRule>
  </conditionalFormatting>
  <conditionalFormatting sqref="N4">
    <cfRule type="expression" priority="243" aboveAverage="0" equalAverage="0" bottom="0" percent="0" rank="0" text="" dxfId="241">
      <formula>$D$1&lt;N4</formula>
    </cfRule>
    <cfRule type="expression" priority="244" aboveAverage="0" equalAverage="0" bottom="0" percent="0" rank="0" text="" dxfId="242">
      <formula>$D$1&gt;N4</formula>
    </cfRule>
  </conditionalFormatting>
  <conditionalFormatting sqref="G4">
    <cfRule type="expression" priority="245" aboveAverage="0" equalAverage="0" bottom="0" percent="0" rank="0" text="" dxfId="243">
      <formula>$D$1&lt;G4</formula>
    </cfRule>
    <cfRule type="expression" priority="246" aboveAverage="0" equalAverage="0" bottom="0" percent="0" rank="0" text="" dxfId="244">
      <formula>$D$1&gt;G4</formula>
    </cfRule>
  </conditionalFormatting>
  <conditionalFormatting sqref="G4">
    <cfRule type="expression" priority="247" aboveAverage="0" equalAverage="0" bottom="0" percent="0" rank="0" text="" dxfId="245">
      <formula>$D$1&lt;G4</formula>
    </cfRule>
    <cfRule type="expression" priority="248" aboveAverage="0" equalAverage="0" bottom="0" percent="0" rank="0" text="" dxfId="246">
      <formula>$D$1&gt;G4</formula>
    </cfRule>
  </conditionalFormatting>
  <conditionalFormatting sqref="G4">
    <cfRule type="expression" priority="249" aboveAverage="0" equalAverage="0" bottom="0" percent="0" rank="0" text="" dxfId="247">
      <formula>$D$1&lt;G4</formula>
    </cfRule>
    <cfRule type="expression" priority="250" aboveAverage="0" equalAverage="0" bottom="0" percent="0" rank="0" text="" dxfId="248">
      <formula>$D$1&gt;G4</formula>
    </cfRule>
  </conditionalFormatting>
  <conditionalFormatting sqref="G4">
    <cfRule type="expression" priority="251" aboveAverage="0" equalAverage="0" bottom="0" percent="0" rank="0" text="" dxfId="249">
      <formula>$D$1&lt;G4</formula>
    </cfRule>
    <cfRule type="expression" priority="252" aboveAverage="0" equalAverage="0" bottom="0" percent="0" rank="0" text="" dxfId="250">
      <formula>$D$1&gt;G4</formula>
    </cfRule>
  </conditionalFormatting>
  <conditionalFormatting sqref="G4">
    <cfRule type="expression" priority="253" aboveAverage="0" equalAverage="0" bottom="0" percent="0" rank="0" text="" dxfId="251">
      <formula>$D$1&lt;G4</formula>
    </cfRule>
    <cfRule type="expression" priority="254" aboveAverage="0" equalAverage="0" bottom="0" percent="0" rank="0" text="" dxfId="252">
      <formula>$D$1&gt;G4</formula>
    </cfRule>
  </conditionalFormatting>
  <conditionalFormatting sqref="G4">
    <cfRule type="expression" priority="255" aboveAverage="0" equalAverage="0" bottom="0" percent="0" rank="0" text="" dxfId="253">
      <formula>$D$1&lt;G4</formula>
    </cfRule>
    <cfRule type="expression" priority="256" aboveAverage="0" equalAverage="0" bottom="0" percent="0" rank="0" text="" dxfId="254">
      <formula>$D$1&gt;G4</formula>
    </cfRule>
  </conditionalFormatting>
  <conditionalFormatting sqref="N4">
    <cfRule type="expression" priority="257" aboveAverage="0" equalAverage="0" bottom="0" percent="0" rank="0" text="" dxfId="255">
      <formula>$D$1&lt;N4</formula>
    </cfRule>
    <cfRule type="expression" priority="258" aboveAverage="0" equalAverage="0" bottom="0" percent="0" rank="0" text="" dxfId="256">
      <formula>$D$1&gt;N4</formula>
    </cfRule>
  </conditionalFormatting>
  <conditionalFormatting sqref="N4">
    <cfRule type="expression" priority="259" aboveAverage="0" equalAverage="0" bottom="0" percent="0" rank="0" text="" dxfId="257">
      <formula>$D$1&lt;N4</formula>
    </cfRule>
    <cfRule type="expression" priority="260" aboveAverage="0" equalAverage="0" bottom="0" percent="0" rank="0" text="" dxfId="258">
      <formula>$D$1&gt;N4</formula>
    </cfRule>
  </conditionalFormatting>
  <conditionalFormatting sqref="N4">
    <cfRule type="expression" priority="261" aboveAverage="0" equalAverage="0" bottom="0" percent="0" rank="0" text="" dxfId="259">
      <formula>$D$1&lt;N4</formula>
    </cfRule>
    <cfRule type="expression" priority="262" aboveAverage="0" equalAverage="0" bottom="0" percent="0" rank="0" text="" dxfId="260">
      <formula>$D$1&gt;N4</formula>
    </cfRule>
  </conditionalFormatting>
  <conditionalFormatting sqref="N4">
    <cfRule type="expression" priority="263" aboveAverage="0" equalAverage="0" bottom="0" percent="0" rank="0" text="" dxfId="261">
      <formula>$D$1&lt;N4</formula>
    </cfRule>
    <cfRule type="expression" priority="264" aboveAverage="0" equalAverage="0" bottom="0" percent="0" rank="0" text="" dxfId="262">
      <formula>$D$1&gt;N4</formula>
    </cfRule>
  </conditionalFormatting>
  <conditionalFormatting sqref="N4">
    <cfRule type="expression" priority="265" aboveAverage="0" equalAverage="0" bottom="0" percent="0" rank="0" text="" dxfId="263">
      <formula>$D$1&lt;N4</formula>
    </cfRule>
    <cfRule type="expression" priority="266" aboveAverage="0" equalAverage="0" bottom="0" percent="0" rank="0" text="" dxfId="264">
      <formula>$D$1&gt;N4</formula>
    </cfRule>
  </conditionalFormatting>
  <conditionalFormatting sqref="F4">
    <cfRule type="expression" priority="267" aboveAverage="0" equalAverage="0" bottom="0" percent="0" rank="0" text="" dxfId="265">
      <formula>$D$1&lt;F4</formula>
    </cfRule>
    <cfRule type="expression" priority="268" aboveAverage="0" equalAverage="0" bottom="0" percent="0" rank="0" text="" dxfId="266">
      <formula>$D$1&gt;F4</formula>
    </cfRule>
  </conditionalFormatting>
  <conditionalFormatting sqref="F4">
    <cfRule type="expression" priority="269" aboveAverage="0" equalAverage="0" bottom="0" percent="0" rank="0" text="" dxfId="267">
      <formula>$D$1&lt;F4</formula>
    </cfRule>
    <cfRule type="expression" priority="270" aboveAverage="0" equalAverage="0" bottom="0" percent="0" rank="0" text="" dxfId="268">
      <formula>$D$1&gt;F4</formula>
    </cfRule>
  </conditionalFormatting>
  <conditionalFormatting sqref="N4">
    <cfRule type="expression" priority="271" aboveAverage="0" equalAverage="0" bottom="0" percent="0" rank="0" text="" dxfId="269">
      <formula>$D$1&lt;N4</formula>
    </cfRule>
    <cfRule type="expression" priority="272" aboveAverage="0" equalAverage="0" bottom="0" percent="0" rank="0" text="" dxfId="270">
      <formula>$D$1&gt;N4</formula>
    </cfRule>
  </conditionalFormatting>
  <conditionalFormatting sqref="N4">
    <cfRule type="expression" priority="273" aboveAverage="0" equalAverage="0" bottom="0" percent="0" rank="0" text="" dxfId="271">
      <formula>$D$1&lt;N4</formula>
    </cfRule>
    <cfRule type="expression" priority="274" aboveAverage="0" equalAverage="0" bottom="0" percent="0" rank="0" text="" dxfId="272">
      <formula>$D$1&gt;N4</formula>
    </cfRule>
  </conditionalFormatting>
  <conditionalFormatting sqref="F4">
    <cfRule type="expression" priority="275" aboveAverage="0" equalAverage="0" bottom="0" percent="0" rank="0" text="" dxfId="273">
      <formula>$D$1&lt;F4</formula>
    </cfRule>
    <cfRule type="expression" priority="276" aboveAverage="0" equalAverage="0" bottom="0" percent="0" rank="0" text="" dxfId="274">
      <formula>$D$1&gt;F4</formula>
    </cfRule>
  </conditionalFormatting>
  <conditionalFormatting sqref="F4">
    <cfRule type="expression" priority="277" aboveAverage="0" equalAverage="0" bottom="0" percent="0" rank="0" text="" dxfId="275">
      <formula>$D$1&lt;F4</formula>
    </cfRule>
    <cfRule type="expression" priority="278" aboveAverage="0" equalAverage="0" bottom="0" percent="0" rank="0" text="" dxfId="276">
      <formula>$D$1&gt;F4</formula>
    </cfRule>
  </conditionalFormatting>
  <conditionalFormatting sqref="O4">
    <cfRule type="expression" priority="279" aboveAverage="0" equalAverage="0" bottom="0" percent="0" rank="0" text="" dxfId="277">
      <formula>$D$1&lt;O4</formula>
    </cfRule>
    <cfRule type="expression" priority="280" aboveAverage="0" equalAverage="0" bottom="0" percent="0" rank="0" text="" dxfId="278">
      <formula>$D$1&gt;O4</formula>
    </cfRule>
  </conditionalFormatting>
  <conditionalFormatting sqref="G4">
    <cfRule type="expression" priority="281" aboveAverage="0" equalAverage="0" bottom="0" percent="0" rank="0" text="" dxfId="279">
      <formula>$D$1&lt;G4</formula>
    </cfRule>
    <cfRule type="expression" priority="282" aboveAverage="0" equalAverage="0" bottom="0" percent="0" rank="0" text="" dxfId="280">
      <formula>$D$1&gt;G4</formula>
    </cfRule>
  </conditionalFormatting>
  <conditionalFormatting sqref="G4">
    <cfRule type="expression" priority="283" aboveAverage="0" equalAverage="0" bottom="0" percent="0" rank="0" text="" dxfId="281">
      <formula>$D$1&lt;G4</formula>
    </cfRule>
    <cfRule type="expression" priority="284" aboveAverage="0" equalAverage="0" bottom="0" percent="0" rank="0" text="" dxfId="282">
      <formula>$D$1&gt;G4</formula>
    </cfRule>
  </conditionalFormatting>
  <conditionalFormatting sqref="J4">
    <cfRule type="expression" priority="285" aboveAverage="0" equalAverage="0" bottom="0" percent="0" rank="0" text="" dxfId="283">
      <formula>$D$1&lt;J4</formula>
    </cfRule>
    <cfRule type="expression" priority="286" aboveAverage="0" equalAverage="0" bottom="0" percent="0" rank="0" text="" dxfId="284">
      <formula>$D$1&gt;J4</formula>
    </cfRule>
  </conditionalFormatting>
  <conditionalFormatting sqref="G4">
    <cfRule type="expression" priority="287" aboveAverage="0" equalAverage="0" bottom="0" percent="0" rank="0" text="" dxfId="285">
      <formula>$D$1&lt;G4</formula>
    </cfRule>
    <cfRule type="expression" priority="288" aboveAverage="0" equalAverage="0" bottom="0" percent="0" rank="0" text="" dxfId="286">
      <formula>$D$1&gt;G4</formula>
    </cfRule>
  </conditionalFormatting>
  <conditionalFormatting sqref="H4">
    <cfRule type="expression" priority="289" aboveAverage="0" equalAverage="0" bottom="0" percent="0" rank="0" text="" dxfId="287">
      <formula>$D$1&lt;H4</formula>
    </cfRule>
    <cfRule type="expression" priority="290" aboveAverage="0" equalAverage="0" bottom="0" percent="0" rank="0" text="" dxfId="288">
      <formula>$D$1&gt;H4</formula>
    </cfRule>
  </conditionalFormatting>
  <conditionalFormatting sqref="Q4">
    <cfRule type="expression" priority="291" aboveAverage="0" equalAverage="0" bottom="0" percent="0" rank="0" text="" dxfId="289">
      <formula>$D$1&lt;Q4</formula>
    </cfRule>
    <cfRule type="expression" priority="292" aboveAverage="0" equalAverage="0" bottom="0" percent="0" rank="0" text="" dxfId="290">
      <formula>$D$1&gt;Q4</formula>
    </cfRule>
  </conditionalFormatting>
  <conditionalFormatting sqref="Q4">
    <cfRule type="expression" priority="293" aboveAverage="0" equalAverage="0" bottom="0" percent="0" rank="0" text="" dxfId="291">
      <formula>$D$1&lt;Q4</formula>
    </cfRule>
    <cfRule type="expression" priority="294" aboveAverage="0" equalAverage="0" bottom="0" percent="0" rank="0" text="" dxfId="292">
      <formula>$D$1&gt;Q4</formula>
    </cfRule>
  </conditionalFormatting>
  <conditionalFormatting sqref="Q4">
    <cfRule type="expression" priority="295" aboveAverage="0" equalAverage="0" bottom="0" percent="0" rank="0" text="" dxfId="293">
      <formula>$D$1&lt;Q4</formula>
    </cfRule>
    <cfRule type="expression" priority="296" aboveAverage="0" equalAverage="0" bottom="0" percent="0" rank="0" text="" dxfId="294">
      <formula>$D$1&gt;Q4</formula>
    </cfRule>
  </conditionalFormatting>
  <conditionalFormatting sqref="Q4">
    <cfRule type="expression" priority="297" aboveAverage="0" equalAverage="0" bottom="0" percent="0" rank="0" text="" dxfId="295">
      <formula>$D$1&lt;Q4</formula>
    </cfRule>
    <cfRule type="expression" priority="298" aboveAverage="0" equalAverage="0" bottom="0" percent="0" rank="0" text="" dxfId="296">
      <formula>$D$1&gt;Q4</formula>
    </cfRule>
  </conditionalFormatting>
  <conditionalFormatting sqref="Q4">
    <cfRule type="expression" priority="299" aboveAverage="0" equalAverage="0" bottom="0" percent="0" rank="0" text="" dxfId="297">
      <formula>$D$1&lt;Q4</formula>
    </cfRule>
    <cfRule type="expression" priority="300" aboveAverage="0" equalAverage="0" bottom="0" percent="0" rank="0" text="" dxfId="298">
      <formula>$D$1&gt;Q4</formula>
    </cfRule>
  </conditionalFormatting>
  <conditionalFormatting sqref="H4">
    <cfRule type="expression" priority="301" aboveAverage="0" equalAverage="0" bottom="0" percent="0" rank="0" text="" dxfId="299">
      <formula>$D$1&lt;H4</formula>
    </cfRule>
    <cfRule type="expression" priority="302" aboveAverage="0" equalAverage="0" bottom="0" percent="0" rank="0" text="" dxfId="300">
      <formula>$D$1&gt;H4</formula>
    </cfRule>
  </conditionalFormatting>
  <conditionalFormatting sqref="H5">
    <cfRule type="cellIs" priority="303" operator="equal" aboveAverage="0" equalAverage="0" bottom="0" percent="0" rank="0" text="" dxfId="301">
      <formula>5</formula>
    </cfRule>
    <cfRule type="cellIs" priority="304" operator="equal" aboveAverage="0" equalAverage="0" bottom="0" percent="0" rank="0" text="" dxfId="302">
      <formula>4</formula>
    </cfRule>
    <cfRule type="cellIs" priority="305" operator="equal" aboveAverage="0" equalAverage="0" bottom="0" percent="0" rank="0" text="" dxfId="303">
      <formula>3</formula>
    </cfRule>
  </conditionalFormatting>
  <conditionalFormatting sqref="H4">
    <cfRule type="expression" priority="306" aboveAverage="0" equalAverage="0" bottom="0" percent="0" rank="0" text="" dxfId="304">
      <formula>$D$1&lt;H4</formula>
    </cfRule>
    <cfRule type="expression" priority="307" aboveAverage="0" equalAverage="0" bottom="0" percent="0" rank="0" text="" dxfId="305">
      <formula>$D$1&gt;H4</formula>
    </cfRule>
  </conditionalFormatting>
  <conditionalFormatting sqref="H4">
    <cfRule type="expression" priority="308" aboveAverage="0" equalAverage="0" bottom="0" percent="0" rank="0" text="" dxfId="306">
      <formula>$D$1&lt;H4</formula>
    </cfRule>
    <cfRule type="expression" priority="309" aboveAverage="0" equalAverage="0" bottom="0" percent="0" rank="0" text="" dxfId="307">
      <formula>$D$1&gt;H4</formula>
    </cfRule>
  </conditionalFormatting>
  <conditionalFormatting sqref="F4">
    <cfRule type="expression" priority="310" aboveAverage="0" equalAverage="0" bottom="0" percent="0" rank="0" text="" dxfId="308">
      <formula>$D$1&lt;F4</formula>
    </cfRule>
    <cfRule type="expression" priority="311" aboveAverage="0" equalAverage="0" bottom="0" percent="0" rank="0" text="" dxfId="309">
      <formula>$D$1&gt;F4</formula>
    </cfRule>
  </conditionalFormatting>
  <conditionalFormatting sqref="H4">
    <cfRule type="expression" priority="312" aboveAverage="0" equalAverage="0" bottom="0" percent="0" rank="0" text="" dxfId="310">
      <formula>$D$1&lt;H4</formula>
    </cfRule>
    <cfRule type="expression" priority="313" aboveAverage="0" equalAverage="0" bottom="0" percent="0" rank="0" text="" dxfId="311">
      <formula>$D$1&gt;H4</formula>
    </cfRule>
  </conditionalFormatting>
  <conditionalFormatting sqref="H4">
    <cfRule type="expression" priority="314" aboveAverage="0" equalAverage="0" bottom="0" percent="0" rank="0" text="" dxfId="312">
      <formula>$D$1&lt;H4</formula>
    </cfRule>
    <cfRule type="expression" priority="315" aboveAverage="0" equalAverage="0" bottom="0" percent="0" rank="0" text="" dxfId="313">
      <formula>$D$1&gt;H4</formula>
    </cfRule>
  </conditionalFormatting>
  <conditionalFormatting sqref="H4">
    <cfRule type="expression" priority="316" aboveAverage="0" equalAverage="0" bottom="0" percent="0" rank="0" text="" dxfId="314">
      <formula>$D$1&lt;H4</formula>
    </cfRule>
    <cfRule type="expression" priority="317" aboveAverage="0" equalAverage="0" bottom="0" percent="0" rank="0" text="" dxfId="315">
      <formula>$D$1&gt;H4</formula>
    </cfRule>
  </conditionalFormatting>
  <conditionalFormatting sqref="H4">
    <cfRule type="expression" priority="318" aboveAverage="0" equalAverage="0" bottom="0" percent="0" rank="0" text="" dxfId="316">
      <formula>$D$1&lt;H4</formula>
    </cfRule>
    <cfRule type="expression" priority="319" aboveAverage="0" equalAverage="0" bottom="0" percent="0" rank="0" text="" dxfId="317">
      <formula>$D$1&gt;H4</formula>
    </cfRule>
  </conditionalFormatting>
  <conditionalFormatting sqref="H4">
    <cfRule type="expression" priority="320" aboveAverage="0" equalAverage="0" bottom="0" percent="0" rank="0" text="" dxfId="318">
      <formula>$D$1&lt;H4</formula>
    </cfRule>
    <cfRule type="expression" priority="321" aboveAverage="0" equalAverage="0" bottom="0" percent="0" rank="0" text="" dxfId="319">
      <formula>$D$1&gt;H4</formula>
    </cfRule>
  </conditionalFormatting>
  <conditionalFormatting sqref="H4">
    <cfRule type="expression" priority="322" aboveAverage="0" equalAverage="0" bottom="0" percent="0" rank="0" text="" dxfId="320">
      <formula>$D$1&lt;H4</formula>
    </cfRule>
    <cfRule type="expression" priority="323" aboveAverage="0" equalAverage="0" bottom="0" percent="0" rank="0" text="" dxfId="321">
      <formula>$D$1&gt;H4</formula>
    </cfRule>
  </conditionalFormatting>
  <conditionalFormatting sqref="H4">
    <cfRule type="expression" priority="324" aboveAverage="0" equalAverage="0" bottom="0" percent="0" rank="0" text="" dxfId="322">
      <formula>$D$1&lt;H4</formula>
    </cfRule>
    <cfRule type="expression" priority="325" aboveAverage="0" equalAverage="0" bottom="0" percent="0" rank="0" text="" dxfId="323">
      <formula>$D$1&gt;H4</formula>
    </cfRule>
  </conditionalFormatting>
  <conditionalFormatting sqref="H4">
    <cfRule type="expression" priority="326" aboveAverage="0" equalAverage="0" bottom="0" percent="0" rank="0" text="" dxfId="324">
      <formula>$D$1&lt;H4</formula>
    </cfRule>
    <cfRule type="expression" priority="327" aboveAverage="0" equalAverage="0" bottom="0" percent="0" rank="0" text="" dxfId="325">
      <formula>$D$1&gt;H4</formula>
    </cfRule>
  </conditionalFormatting>
  <conditionalFormatting sqref="F4">
    <cfRule type="expression" priority="328" aboveAverage="0" equalAverage="0" bottom="0" percent="0" rank="0" text="" dxfId="326">
      <formula>$D$1&lt;F4</formula>
    </cfRule>
    <cfRule type="expression" priority="329" aboveAverage="0" equalAverage="0" bottom="0" percent="0" rank="0" text="" dxfId="327">
      <formula>$D$1&gt;F4</formula>
    </cfRule>
  </conditionalFormatting>
  <conditionalFormatting sqref="F4">
    <cfRule type="expression" priority="330" aboveAverage="0" equalAverage="0" bottom="0" percent="0" rank="0" text="" dxfId="328">
      <formula>$D$1&lt;F4</formula>
    </cfRule>
    <cfRule type="expression" priority="331" aboveAverage="0" equalAverage="0" bottom="0" percent="0" rank="0" text="" dxfId="329">
      <formula>$D$1&gt;F4</formula>
    </cfRule>
  </conditionalFormatting>
  <conditionalFormatting sqref="F4">
    <cfRule type="expression" priority="332" aboveAverage="0" equalAverage="0" bottom="0" percent="0" rank="0" text="" dxfId="330">
      <formula>$D$1&lt;F4</formula>
    </cfRule>
    <cfRule type="expression" priority="333" aboveAverage="0" equalAverage="0" bottom="0" percent="0" rank="0" text="" dxfId="331">
      <formula>$D$1&gt;F4</formula>
    </cfRule>
  </conditionalFormatting>
  <conditionalFormatting sqref="F4">
    <cfRule type="expression" priority="334" aboveAverage="0" equalAverage="0" bottom="0" percent="0" rank="0" text="" dxfId="332">
      <formula>$D$1&lt;F4</formula>
    </cfRule>
    <cfRule type="expression" priority="335" aboveAverage="0" equalAverage="0" bottom="0" percent="0" rank="0" text="" dxfId="333">
      <formula>$D$1&gt;F4</formula>
    </cfRule>
  </conditionalFormatting>
  <conditionalFormatting sqref="F4">
    <cfRule type="expression" priority="336" aboveAverage="0" equalAverage="0" bottom="0" percent="0" rank="0" text="" dxfId="334">
      <formula>$D$1&lt;F4</formula>
    </cfRule>
    <cfRule type="expression" priority="337" aboveAverage="0" equalAverage="0" bottom="0" percent="0" rank="0" text="" dxfId="335">
      <formula>$D$1&gt;F4</formula>
    </cfRule>
  </conditionalFormatting>
  <conditionalFormatting sqref="F4">
    <cfRule type="expression" priority="338" aboveAverage="0" equalAverage="0" bottom="0" percent="0" rank="0" text="" dxfId="336">
      <formula>$D$1&lt;F4</formula>
    </cfRule>
    <cfRule type="expression" priority="339" aboveAverage="0" equalAverage="0" bottom="0" percent="0" rank="0" text="" dxfId="337">
      <formula>$D$1&gt;F4</formula>
    </cfRule>
  </conditionalFormatting>
  <conditionalFormatting sqref="F4">
    <cfRule type="expression" priority="340" aboveAverage="0" equalAverage="0" bottom="0" percent="0" rank="0" text="" dxfId="338">
      <formula>$D$1&lt;F4</formula>
    </cfRule>
    <cfRule type="expression" priority="341" aboveAverage="0" equalAverage="0" bottom="0" percent="0" rank="0" text="" dxfId="339">
      <formula>$D$1&gt;F4</formula>
    </cfRule>
  </conditionalFormatting>
  <conditionalFormatting sqref="F4">
    <cfRule type="expression" priority="342" aboveAverage="0" equalAverage="0" bottom="0" percent="0" rank="0" text="" dxfId="340">
      <formula>$D$1&lt;F4</formula>
    </cfRule>
    <cfRule type="expression" priority="343" aboveAverage="0" equalAverage="0" bottom="0" percent="0" rank="0" text="" dxfId="341">
      <formula>$D$1&gt;F4</formula>
    </cfRule>
  </conditionalFormatting>
  <conditionalFormatting sqref="F4">
    <cfRule type="expression" priority="344" aboveAverage="0" equalAverage="0" bottom="0" percent="0" rank="0" text="" dxfId="342">
      <formula>$D$1&lt;F4</formula>
    </cfRule>
    <cfRule type="expression" priority="345" aboveAverage="0" equalAverage="0" bottom="0" percent="0" rank="0" text="" dxfId="343">
      <formula>$D$1&gt;F4</formula>
    </cfRule>
  </conditionalFormatting>
  <conditionalFormatting sqref="F4">
    <cfRule type="expression" priority="346" aboveAverage="0" equalAverage="0" bottom="0" percent="0" rank="0" text="" dxfId="344">
      <formula>$D$1&lt;F4</formula>
    </cfRule>
    <cfRule type="expression" priority="347" aboveAverage="0" equalAverage="0" bottom="0" percent="0" rank="0" text="" dxfId="345">
      <formula>$D$1&gt;F4</formula>
    </cfRule>
  </conditionalFormatting>
  <conditionalFormatting sqref="F4">
    <cfRule type="expression" priority="348" aboveAverage="0" equalAverage="0" bottom="0" percent="0" rank="0" text="" dxfId="346">
      <formula>$D$1&lt;F4</formula>
    </cfRule>
    <cfRule type="expression" priority="349" aboveAverage="0" equalAverage="0" bottom="0" percent="0" rank="0" text="" dxfId="347">
      <formula>$D$1&gt;F4</formula>
    </cfRule>
  </conditionalFormatting>
  <conditionalFormatting sqref="F4">
    <cfRule type="expression" priority="350" aboveAverage="0" equalAverage="0" bottom="0" percent="0" rank="0" text="" dxfId="348">
      <formula>$D$1&lt;F4</formula>
    </cfRule>
    <cfRule type="expression" priority="351" aboveAverage="0" equalAverage="0" bottom="0" percent="0" rank="0" text="" dxfId="349">
      <formula>$D$1&gt;F4</formula>
    </cfRule>
  </conditionalFormatting>
  <conditionalFormatting sqref="F4">
    <cfRule type="expression" priority="352" aboveAverage="0" equalAverage="0" bottom="0" percent="0" rank="0" text="" dxfId="350">
      <formula>$D$1&lt;F4</formula>
    </cfRule>
    <cfRule type="expression" priority="353" aboveAverage="0" equalAverage="0" bottom="0" percent="0" rank="0" text="" dxfId="351">
      <formula>$D$1&gt;F4</formula>
    </cfRule>
  </conditionalFormatting>
  <conditionalFormatting sqref="F4">
    <cfRule type="expression" priority="354" aboveAverage="0" equalAverage="0" bottom="0" percent="0" rank="0" text="" dxfId="352">
      <formula>$D$1&lt;F4</formula>
    </cfRule>
    <cfRule type="expression" priority="355" aboveAverage="0" equalAverage="0" bottom="0" percent="0" rank="0" text="" dxfId="353">
      <formula>$D$1&gt;F4</formula>
    </cfRule>
  </conditionalFormatting>
  <conditionalFormatting sqref="F4">
    <cfRule type="expression" priority="356" aboveAverage="0" equalAverage="0" bottom="0" percent="0" rank="0" text="" dxfId="354">
      <formula>$D$1&lt;F4</formula>
    </cfRule>
    <cfRule type="expression" priority="357" aboveAverage="0" equalAverage="0" bottom="0" percent="0" rank="0" text="" dxfId="355">
      <formula>$D$1&gt;F4</formula>
    </cfRule>
  </conditionalFormatting>
  <conditionalFormatting sqref="J4">
    <cfRule type="expression" priority="358" aboveAverage="0" equalAverage="0" bottom="0" percent="0" rank="0" text="" dxfId="356">
      <formula>$D$1&lt;J4</formula>
    </cfRule>
    <cfRule type="expression" priority="359" aboveAverage="0" equalAverage="0" bottom="0" percent="0" rank="0" text="" dxfId="357">
      <formula>$D$1&gt;J4</formula>
    </cfRule>
  </conditionalFormatting>
  <conditionalFormatting sqref="J4">
    <cfRule type="expression" priority="360" aboveAverage="0" equalAverage="0" bottom="0" percent="0" rank="0" text="" dxfId="358">
      <formula>$D$1&lt;J4</formula>
    </cfRule>
    <cfRule type="expression" priority="361" aboveAverage="0" equalAverage="0" bottom="0" percent="0" rank="0" text="" dxfId="359">
      <formula>$D$1&gt;J4</formula>
    </cfRule>
  </conditionalFormatting>
  <conditionalFormatting sqref="J4">
    <cfRule type="expression" priority="362" aboveAverage="0" equalAverage="0" bottom="0" percent="0" rank="0" text="" dxfId="360">
      <formula>$D$1&lt;J4</formula>
    </cfRule>
    <cfRule type="expression" priority="363" aboveAverage="0" equalAverage="0" bottom="0" percent="0" rank="0" text="" dxfId="361">
      <formula>$D$1&gt;J4</formula>
    </cfRule>
  </conditionalFormatting>
  <conditionalFormatting sqref="J5">
    <cfRule type="cellIs" priority="364" operator="equal" aboveAverage="0" equalAverage="0" bottom="0" percent="0" rank="0" text="" dxfId="362">
      <formula>5</formula>
    </cfRule>
    <cfRule type="cellIs" priority="365" operator="equal" aboveAverage="0" equalAverage="0" bottom="0" percent="0" rank="0" text="" dxfId="363">
      <formula>4</formula>
    </cfRule>
    <cfRule type="cellIs" priority="366" operator="equal" aboveAverage="0" equalAverage="0" bottom="0" percent="0" rank="0" text="" dxfId="364">
      <formula>3</formula>
    </cfRule>
  </conditionalFormatting>
  <conditionalFormatting sqref="S4">
    <cfRule type="expression" priority="367" aboveAverage="0" equalAverage="0" bottom="0" percent="0" rank="0" text="" dxfId="365">
      <formula>$D$1&lt;S4</formula>
    </cfRule>
    <cfRule type="expression" priority="368" aboveAverage="0" equalAverage="0" bottom="0" percent="0" rank="0" text="" dxfId="366">
      <formula>$D$1&gt;S4</formula>
    </cfRule>
  </conditionalFormatting>
  <conditionalFormatting sqref="S4">
    <cfRule type="expression" priority="369" aboveAverage="0" equalAverage="0" bottom="0" percent="0" rank="0" text="" dxfId="367">
      <formula>$D$1&lt;S4</formula>
    </cfRule>
    <cfRule type="expression" priority="370" aboveAverage="0" equalAverage="0" bottom="0" percent="0" rank="0" text="" dxfId="368">
      <formula>$D$1&gt;S4</formula>
    </cfRule>
  </conditionalFormatting>
  <conditionalFormatting sqref="P5">
    <cfRule type="cellIs" priority="371" operator="equal" aboveAverage="0" equalAverage="0" bottom="0" percent="0" rank="0" text="" dxfId="369">
      <formula>5</formula>
    </cfRule>
    <cfRule type="cellIs" priority="372" operator="equal" aboveAverage="0" equalAverage="0" bottom="0" percent="0" rank="0" text="" dxfId="370">
      <formula>4</formula>
    </cfRule>
    <cfRule type="cellIs" priority="373" operator="equal" aboveAverage="0" equalAverage="0" bottom="0" percent="0" rank="0" text="" dxfId="371">
      <formula>3</formula>
    </cfRule>
  </conditionalFormatting>
  <conditionalFormatting sqref="Q5">
    <cfRule type="cellIs" priority="374" operator="equal" aboveAverage="0" equalAverage="0" bottom="0" percent="0" rank="0" text="" dxfId="372">
      <formula>5</formula>
    </cfRule>
    <cfRule type="cellIs" priority="375" operator="equal" aboveAverage="0" equalAverage="0" bottom="0" percent="0" rank="0" text="" dxfId="373">
      <formula>4</formula>
    </cfRule>
    <cfRule type="cellIs" priority="376" operator="equal" aboveAverage="0" equalAverage="0" bottom="0" percent="0" rank="0" text="" dxfId="374">
      <formula>3</formula>
    </cfRule>
  </conditionalFormatting>
  <conditionalFormatting sqref="S5">
    <cfRule type="cellIs" priority="377" operator="equal" aboveAverage="0" equalAverage="0" bottom="0" percent="0" rank="0" text="" dxfId="375">
      <formula>5</formula>
    </cfRule>
    <cfRule type="cellIs" priority="378" operator="equal" aboveAverage="0" equalAverage="0" bottom="0" percent="0" rank="0" text="" dxfId="376">
      <formula>4</formula>
    </cfRule>
    <cfRule type="cellIs" priority="379" operator="equal" aboveAverage="0" equalAverage="0" bottom="0" percent="0" rank="0" text="" dxfId="377">
      <formula>3</formula>
    </cfRule>
  </conditionalFormatting>
  <conditionalFormatting sqref="R3 K3:O3">
    <cfRule type="expression" priority="380" aboveAverage="0" equalAverage="0" bottom="0" percent="0" rank="0" text="" dxfId="378">
      <formula>$D$1&lt;K3</formula>
    </cfRule>
    <cfRule type="expression" priority="381" aboveAverage="0" equalAverage="0" bottom="0" percent="0" rank="0" text="" dxfId="379">
      <formula>$D$1&gt;K3</formula>
    </cfRule>
  </conditionalFormatting>
  <conditionalFormatting sqref="U3">
    <cfRule type="expression" priority="382" aboveAverage="0" equalAverage="0" bottom="0" percent="0" rank="0" text="" dxfId="380">
      <formula>$D$4&lt;U3</formula>
    </cfRule>
    <cfRule type="expression" priority="383" aboveAverage="0" equalAverage="0" bottom="0" percent="0" rank="0" text="" dxfId="381">
      <formula>$D$4&gt;U3</formula>
    </cfRule>
  </conditionalFormatting>
  <conditionalFormatting sqref="U3">
    <cfRule type="expression" priority="384" aboveAverage="0" equalAverage="0" bottom="0" percent="0" rank="0" text="" dxfId="382">
      <formula>$D$1&lt;U3</formula>
    </cfRule>
    <cfRule type="expression" priority="385" aboveAverage="0" equalAverage="0" bottom="0" percent="0" rank="0" text="" dxfId="383">
      <formula>$D$1&gt;U3</formula>
    </cfRule>
  </conditionalFormatting>
  <conditionalFormatting sqref="U4">
    <cfRule type="expression" priority="386" aboveAverage="0" equalAverage="0" bottom="0" percent="0" rank="0" text="" dxfId="384">
      <formula>$D$4&lt;U4</formula>
    </cfRule>
    <cfRule type="expression" priority="387" aboveAverage="0" equalAverage="0" bottom="0" percent="0" rank="0" text="" dxfId="385">
      <formula>$D$4&gt;U4</formula>
    </cfRule>
  </conditionalFormatting>
  <conditionalFormatting sqref="U4">
    <cfRule type="expression" priority="388" aboveAverage="0" equalAverage="0" bottom="0" percent="0" rank="0" text="" dxfId="386">
      <formula>$D$1&lt;U4</formula>
    </cfRule>
    <cfRule type="expression" priority="389" aboveAverage="0" equalAverage="0" bottom="0" percent="0" rank="0" text="" dxfId="387">
      <formula>$D$1&gt;U4</formula>
    </cfRule>
  </conditionalFormatting>
  <conditionalFormatting sqref="U4">
    <cfRule type="expression" priority="390" aboveAverage="0" equalAverage="0" bottom="0" percent="0" rank="0" text="" dxfId="388">
      <formula>$D$4&lt;U4</formula>
    </cfRule>
    <cfRule type="expression" priority="391" aboveAverage="0" equalAverage="0" bottom="0" percent="0" rank="0" text="" dxfId="389">
      <formula>$D$4&gt;U4</formula>
    </cfRule>
  </conditionalFormatting>
  <conditionalFormatting sqref="U5">
    <cfRule type="cellIs" priority="392" operator="equal" aboveAverage="0" equalAverage="0" bottom="0" percent="0" rank="0" text="" dxfId="390">
      <formula>5</formula>
    </cfRule>
    <cfRule type="cellIs" priority="393" operator="equal" aboveAverage="0" equalAverage="0" bottom="0" percent="0" rank="0" text="" dxfId="391">
      <formula>4</formula>
    </cfRule>
    <cfRule type="cellIs" priority="394" operator="equal" aboveAverage="0" equalAverage="0" bottom="0" percent="0" rank="0" text="" dxfId="392">
      <formula>3</formula>
    </cfRule>
  </conditionalFormatting>
  <conditionalFormatting sqref="T3">
    <cfRule type="expression" priority="395" aboveAverage="0" equalAverage="0" bottom="0" percent="0" rank="0" text="" dxfId="393">
      <formula>$D$4&lt;T3</formula>
    </cfRule>
    <cfRule type="expression" priority="396" aboveAverage="0" equalAverage="0" bottom="0" percent="0" rank="0" text="" dxfId="394">
      <formula>$D$4&gt;T3</formula>
    </cfRule>
  </conditionalFormatting>
  <conditionalFormatting sqref="T3">
    <cfRule type="expression" priority="397" aboveAverage="0" equalAverage="0" bottom="0" percent="0" rank="0" text="" dxfId="395">
      <formula>$D$1&lt;T3</formula>
    </cfRule>
    <cfRule type="expression" priority="398" aboveAverage="0" equalAverage="0" bottom="0" percent="0" rank="0" text="" dxfId="396">
      <formula>$D$1&gt;T3</formula>
    </cfRule>
  </conditionalFormatting>
  <conditionalFormatting sqref="Q3">
    <cfRule type="expression" priority="399" aboveAverage="0" equalAverage="0" bottom="0" percent="0" rank="0" text="" dxfId="397">
      <formula>$D$1&lt;Q3</formula>
    </cfRule>
    <cfRule type="expression" priority="400" aboveAverage="0" equalAverage="0" bottom="0" percent="0" rank="0" text="" dxfId="398">
      <formula>$D$1&gt;Q3</formula>
    </cfRule>
  </conditionalFormatting>
  <conditionalFormatting sqref="Q3">
    <cfRule type="expression" priority="401" aboveAverage="0" equalAverage="0" bottom="0" percent="0" rank="0" text="" dxfId="399">
      <formula>$D$1&lt;Q3</formula>
    </cfRule>
    <cfRule type="expression" priority="402" aboveAverage="0" equalAverage="0" bottom="0" percent="0" rank="0" text="" dxfId="400">
      <formula>$D$1&gt;Q3</formula>
    </cfRule>
  </conditionalFormatting>
  <conditionalFormatting sqref="G3 I3">
    <cfRule type="expression" priority="403" aboveAverage="0" equalAverage="0" bottom="0" percent="0" rank="0" text="" dxfId="401">
      <formula>$D$1&lt;G3</formula>
    </cfRule>
    <cfRule type="expression" priority="404" aboveAverage="0" equalAverage="0" bottom="0" percent="0" rank="0" text="" dxfId="402">
      <formula>$D$1&gt;G3</formula>
    </cfRule>
  </conditionalFormatting>
  <conditionalFormatting sqref="F3:I3 K3:M3">
    <cfRule type="expression" priority="405" aboveAverage="0" equalAverage="0" bottom="0" percent="0" rank="0" text="" dxfId="403">
      <formula>$D$1&lt;F3</formula>
    </cfRule>
    <cfRule type="expression" priority="406" aboveAverage="0" equalAverage="0" bottom="0" percent="0" rank="0" text="" dxfId="404">
      <formula>$D$1&gt;F3</formula>
    </cfRule>
  </conditionalFormatting>
  <conditionalFormatting sqref="L3:N3">
    <cfRule type="expression" priority="407" aboveAverage="0" equalAverage="0" bottom="0" percent="0" rank="0" text="" dxfId="405">
      <formula>$D$1&lt;L3</formula>
    </cfRule>
    <cfRule type="expression" priority="408" aboveAverage="0" equalAverage="0" bottom="0" percent="0" rank="0" text="" dxfId="406">
      <formula>$D$1&gt;L3</formula>
    </cfRule>
  </conditionalFormatting>
  <conditionalFormatting sqref="I3">
    <cfRule type="expression" priority="409" aboveAverage="0" equalAverage="0" bottom="0" percent="0" rank="0" text="" dxfId="407">
      <formula>$D$1&lt;I3</formula>
    </cfRule>
    <cfRule type="expression" priority="410" aboveAverage="0" equalAverage="0" bottom="0" percent="0" rank="0" text="" dxfId="408">
      <formula>$D$1&gt;I3</formula>
    </cfRule>
  </conditionalFormatting>
  <conditionalFormatting sqref="G3">
    <cfRule type="expression" priority="411" aboveAverage="0" equalAverage="0" bottom="0" percent="0" rank="0" text="" dxfId="409">
      <formula>$D$1&lt;G3</formula>
    </cfRule>
    <cfRule type="expression" priority="412" aboveAverage="0" equalAverage="0" bottom="0" percent="0" rank="0" text="" dxfId="410">
      <formula>$D$1&gt;G3</formula>
    </cfRule>
  </conditionalFormatting>
  <conditionalFormatting sqref="I3">
    <cfRule type="expression" priority="413" aboveAverage="0" equalAverage="0" bottom="0" percent="0" rank="0" text="" dxfId="411">
      <formula>$D$1&lt;I3</formula>
    </cfRule>
    <cfRule type="expression" priority="414" aboveAverage="0" equalAverage="0" bottom="0" percent="0" rank="0" text="" dxfId="412">
      <formula>$D$1&gt;I3</formula>
    </cfRule>
  </conditionalFormatting>
  <conditionalFormatting sqref="Q3">
    <cfRule type="expression" priority="415" aboveAverage="0" equalAverage="0" bottom="0" percent="0" rank="0" text="" dxfId="413">
      <formula>$D$1&lt;Q3</formula>
    </cfRule>
    <cfRule type="expression" priority="416" aboveAverage="0" equalAverage="0" bottom="0" percent="0" rank="0" text="" dxfId="414">
      <formula>$D$1&gt;Q3</formula>
    </cfRule>
  </conditionalFormatting>
  <conditionalFormatting sqref="L3">
    <cfRule type="expression" priority="417" aboveAverage="0" equalAverage="0" bottom="0" percent="0" rank="0" text="" dxfId="415">
      <formula>$D$1&lt;L3</formula>
    </cfRule>
    <cfRule type="expression" priority="418" aboveAverage="0" equalAverage="0" bottom="0" percent="0" rank="0" text="" dxfId="416">
      <formula>$D$1&gt;L3</formula>
    </cfRule>
  </conditionalFormatting>
  <conditionalFormatting sqref="L3">
    <cfRule type="expression" priority="419" aboveAverage="0" equalAverage="0" bottom="0" percent="0" rank="0" text="" dxfId="417">
      <formula>$D$1&lt;L3</formula>
    </cfRule>
    <cfRule type="expression" priority="420" aboveAverage="0" equalAverage="0" bottom="0" percent="0" rank="0" text="" dxfId="418">
      <formula>$D$1&gt;L3</formula>
    </cfRule>
  </conditionalFormatting>
  <conditionalFormatting sqref="L3">
    <cfRule type="expression" priority="421" aboveAverage="0" equalAverage="0" bottom="0" percent="0" rank="0" text="" dxfId="419">
      <formula>$D$1&lt;L3</formula>
    </cfRule>
    <cfRule type="expression" priority="422" aboveAverage="0" equalAverage="0" bottom="0" percent="0" rank="0" text="" dxfId="420">
      <formula>$D$1&gt;L3</formula>
    </cfRule>
  </conditionalFormatting>
  <conditionalFormatting sqref="I3">
    <cfRule type="expression" priority="423" aboveAverage="0" equalAverage="0" bottom="0" percent="0" rank="0" text="" dxfId="421">
      <formula>$D$1&lt;I3</formula>
    </cfRule>
    <cfRule type="expression" priority="424" aboveAverage="0" equalAverage="0" bottom="0" percent="0" rank="0" text="" dxfId="422">
      <formula>$D$1&gt;I3</formula>
    </cfRule>
  </conditionalFormatting>
  <conditionalFormatting sqref="I3">
    <cfRule type="expression" priority="425" aboveAverage="0" equalAverage="0" bottom="0" percent="0" rank="0" text="" dxfId="423">
      <formula>$D$1&lt;I3</formula>
    </cfRule>
    <cfRule type="expression" priority="426" aboveAverage="0" equalAverage="0" bottom="0" percent="0" rank="0" text="" dxfId="424">
      <formula>$D$1&gt;I3</formula>
    </cfRule>
  </conditionalFormatting>
  <conditionalFormatting sqref="N4 T4 P4:Q4">
    <cfRule type="expression" priority="427" aboveAverage="0" equalAverage="0" bottom="0" percent="0" rank="0" text="" dxfId="425">
      <formula>$D$1&lt;N4</formula>
    </cfRule>
    <cfRule type="expression" priority="428" aboveAverage="0" equalAverage="0" bottom="0" percent="0" rank="0" text="" dxfId="426">
      <formula>$D$1&gt;N4</formula>
    </cfRule>
  </conditionalFormatting>
  <conditionalFormatting sqref="Q3">
    <cfRule type="expression" priority="429" aboveAverage="0" equalAverage="0" bottom="0" percent="0" rank="0" text="" dxfId="427">
      <formula>$D$1&lt;Q3</formula>
    </cfRule>
    <cfRule type="expression" priority="430" aboveAverage="0" equalAverage="0" bottom="0" percent="0" rank="0" text="" dxfId="428">
      <formula>$D$1&gt;Q3</formula>
    </cfRule>
  </conditionalFormatting>
  <conditionalFormatting sqref="T4">
    <cfRule type="expression" priority="431" aboveAverage="0" equalAverage="0" bottom="0" percent="0" rank="0" text="" dxfId="429">
      <formula>$D$1&lt;T4</formula>
    </cfRule>
    <cfRule type="expression" priority="432" aboveAverage="0" equalAverage="0" bottom="0" percent="0" rank="0" text="" dxfId="430">
      <formula>$D$1&gt;T4</formula>
    </cfRule>
  </conditionalFormatting>
  <conditionalFormatting sqref="Q3">
    <cfRule type="expression" priority="433" aboveAverage="0" equalAverage="0" bottom="0" percent="0" rank="0" text="" dxfId="431">
      <formula>$D$1&lt;Q3</formula>
    </cfRule>
    <cfRule type="expression" priority="434" aboveAverage="0" equalAverage="0" bottom="0" percent="0" rank="0" text="" dxfId="432">
      <formula>$D$1&gt;Q3</formula>
    </cfRule>
  </conditionalFormatting>
  <conditionalFormatting sqref="Q3">
    <cfRule type="expression" priority="435" aboveAverage="0" equalAverage="0" bottom="0" percent="0" rank="0" text="" dxfId="433">
      <formula>$D$1&lt;Q3</formula>
    </cfRule>
    <cfRule type="expression" priority="436" aboveAverage="0" equalAverage="0" bottom="0" percent="0" rank="0" text="" dxfId="434">
      <formula>$D$1&gt;Q3</formula>
    </cfRule>
  </conditionalFormatting>
  <conditionalFormatting sqref="P5:Q5">
    <cfRule type="cellIs" priority="437" operator="equal" aboveAverage="0" equalAverage="0" bottom="0" percent="0" rank="0" text="" dxfId="435">
      <formula>5</formula>
    </cfRule>
    <cfRule type="cellIs" priority="438" operator="equal" aboveAverage="0" equalAverage="0" bottom="0" percent="0" rank="0" text="" dxfId="436">
      <formula>4</formula>
    </cfRule>
    <cfRule type="cellIs" priority="439" operator="equal" aboveAverage="0" equalAverage="0" bottom="0" percent="0" rank="0" text="" dxfId="437">
      <formula>3</formula>
    </cfRule>
  </conditionalFormatting>
  <conditionalFormatting sqref="N4">
    <cfRule type="expression" priority="440" aboveAverage="0" equalAverage="0" bottom="0" percent="0" rank="0" text="" dxfId="438">
      <formula>$D$1&lt;N4</formula>
    </cfRule>
    <cfRule type="expression" priority="441" aboveAverage="0" equalAverage="0" bottom="0" percent="0" rank="0" text="" dxfId="439">
      <formula>$D$1&gt;N4</formula>
    </cfRule>
  </conditionalFormatting>
  <conditionalFormatting sqref="N4">
    <cfRule type="expression" priority="442" aboveAverage="0" equalAverage="0" bottom="0" percent="0" rank="0" text="" dxfId="440">
      <formula>$D$1&lt;N4</formula>
    </cfRule>
    <cfRule type="expression" priority="443" aboveAverage="0" equalAverage="0" bottom="0" percent="0" rank="0" text="" dxfId="441">
      <formula>$D$1&gt;N4</formula>
    </cfRule>
  </conditionalFormatting>
  <conditionalFormatting sqref="N4">
    <cfRule type="expression" priority="444" aboveAverage="0" equalAverage="0" bottom="0" percent="0" rank="0" text="" dxfId="442">
      <formula>$D$1&lt;N4</formula>
    </cfRule>
    <cfRule type="expression" priority="445" aboveAverage="0" equalAverage="0" bottom="0" percent="0" rank="0" text="" dxfId="443">
      <formula>$D$1&gt;N4</formula>
    </cfRule>
  </conditionalFormatting>
  <conditionalFormatting sqref="N4">
    <cfRule type="expression" priority="446" aboveAverage="0" equalAverage="0" bottom="0" percent="0" rank="0" text="" dxfId="444">
      <formula>$D$1&lt;N4</formula>
    </cfRule>
    <cfRule type="expression" priority="447" aboveAverage="0" equalAverage="0" bottom="0" percent="0" rank="0" text="" dxfId="445">
      <formula>$D$1&gt;N4</formula>
    </cfRule>
  </conditionalFormatting>
  <conditionalFormatting sqref="L4">
    <cfRule type="expression" priority="448" aboveAverage="0" equalAverage="0" bottom="0" percent="0" rank="0" text="" dxfId="446">
      <formula>$D$1&lt;L4</formula>
    </cfRule>
    <cfRule type="expression" priority="449" aboveAverage="0" equalAverage="0" bottom="0" percent="0" rank="0" text="" dxfId="447">
      <formula>$D$1&gt;L4</formula>
    </cfRule>
  </conditionalFormatting>
  <conditionalFormatting sqref="K3">
    <cfRule type="expression" priority="450" aboveAverage="0" equalAverage="0" bottom="0" percent="0" rank="0" text="" dxfId="448">
      <formula>$D$1&lt;K3</formula>
    </cfRule>
    <cfRule type="expression" priority="451" aboveAverage="0" equalAverage="0" bottom="0" percent="0" rank="0" text="" dxfId="449">
      <formula>$D$1&gt;K3</formula>
    </cfRule>
  </conditionalFormatting>
  <conditionalFormatting sqref="K3">
    <cfRule type="expression" priority="452" aboveAverage="0" equalAverage="0" bottom="0" percent="0" rank="0" text="" dxfId="0">
      <formula>$D$1&lt;K3</formula>
    </cfRule>
    <cfRule type="expression" priority="453" aboveAverage="0" equalAverage="0" bottom="0" percent="0" rank="0" text="" dxfId="1">
      <formula>$D$1&gt;K3</formula>
    </cfRule>
  </conditionalFormatting>
  <conditionalFormatting sqref="K3">
    <cfRule type="expression" priority="454" aboveAverage="0" equalAverage="0" bottom="0" percent="0" rank="0" text="" dxfId="2">
      <formula>$D$1&lt;K3</formula>
    </cfRule>
    <cfRule type="expression" priority="455" aboveAverage="0" equalAverage="0" bottom="0" percent="0" rank="0" text="" dxfId="3">
      <formula>$D$1&gt;K3</formula>
    </cfRule>
  </conditionalFormatting>
  <conditionalFormatting sqref="L4">
    <cfRule type="expression" priority="456" aboveAverage="0" equalAverage="0" bottom="0" percent="0" rank="0" text="" dxfId="4">
      <formula>$D$1&lt;L4</formula>
    </cfRule>
    <cfRule type="expression" priority="457" aboveAverage="0" equalAverage="0" bottom="0" percent="0" rank="0" text="" dxfId="5">
      <formula>$D$1&gt;L4</formula>
    </cfRule>
  </conditionalFormatting>
  <conditionalFormatting sqref="L4">
    <cfRule type="expression" priority="458" aboveAverage="0" equalAverage="0" bottom="0" percent="0" rank="0" text="" dxfId="6">
      <formula>$D$1&lt;L4</formula>
    </cfRule>
    <cfRule type="expression" priority="459" aboveAverage="0" equalAverage="0" bottom="0" percent="0" rank="0" text="" dxfId="7">
      <formula>$D$1&gt;L4</formula>
    </cfRule>
  </conditionalFormatting>
  <conditionalFormatting sqref="Q4">
    <cfRule type="expression" priority="460" aboveAverage="0" equalAverage="0" bottom="0" percent="0" rank="0" text="" dxfId="8">
      <formula>$D$1&lt;Q4</formula>
    </cfRule>
    <cfRule type="expression" priority="461" aboveAverage="0" equalAverage="0" bottom="0" percent="0" rank="0" text="" dxfId="9">
      <formula>$D$1&gt;Q4</formula>
    </cfRule>
  </conditionalFormatting>
  <conditionalFormatting sqref="Q4">
    <cfRule type="expression" priority="462" aboveAverage="0" equalAverage="0" bottom="0" percent="0" rank="0" text="" dxfId="10">
      <formula>$D$1&lt;Q4</formula>
    </cfRule>
    <cfRule type="expression" priority="463" aboveAverage="0" equalAverage="0" bottom="0" percent="0" rank="0" text="" dxfId="11">
      <formula>$D$1&gt;Q4</formula>
    </cfRule>
  </conditionalFormatting>
  <conditionalFormatting sqref="Q4">
    <cfRule type="expression" priority="464" aboveAverage="0" equalAverage="0" bottom="0" percent="0" rank="0" text="" dxfId="12">
      <formula>$D$1&lt;Q4</formula>
    </cfRule>
    <cfRule type="expression" priority="465" aboveAverage="0" equalAverage="0" bottom="0" percent="0" rank="0" text="" dxfId="13">
      <formula>$D$1&gt;Q4</formula>
    </cfRule>
  </conditionalFormatting>
  <conditionalFormatting sqref="Q4">
    <cfRule type="expression" priority="466" aboveAverage="0" equalAverage="0" bottom="0" percent="0" rank="0" text="" dxfId="14">
      <formula>$D$1&lt;Q4</formula>
    </cfRule>
    <cfRule type="expression" priority="467" aboveAverage="0" equalAverage="0" bottom="0" percent="0" rank="0" text="" dxfId="15">
      <formula>$D$1&gt;Q4</formula>
    </cfRule>
  </conditionalFormatting>
  <conditionalFormatting sqref="Q4">
    <cfRule type="expression" priority="468" aboveAverage="0" equalAverage="0" bottom="0" percent="0" rank="0" text="" dxfId="16">
      <formula>$D$1&lt;Q4</formula>
    </cfRule>
    <cfRule type="expression" priority="469" aboveAverage="0" equalAverage="0" bottom="0" percent="0" rank="0" text="" dxfId="17">
      <formula>$D$1&gt;Q4</formula>
    </cfRule>
  </conditionalFormatting>
  <conditionalFormatting sqref="Q4">
    <cfRule type="expression" priority="470" aboveAverage="0" equalAverage="0" bottom="0" percent="0" rank="0" text="" dxfId="18">
      <formula>$D$1&lt;Q4</formula>
    </cfRule>
    <cfRule type="expression" priority="471" aboveAverage="0" equalAverage="0" bottom="0" percent="0" rank="0" text="" dxfId="19">
      <formula>$D$1&gt;Q4</formula>
    </cfRule>
  </conditionalFormatting>
  <conditionalFormatting sqref="N4">
    <cfRule type="expression" priority="472" aboveAverage="0" equalAverage="0" bottom="0" percent="0" rank="0" text="" dxfId="20">
      <formula>$D$1&lt;N4</formula>
    </cfRule>
    <cfRule type="expression" priority="473" aboveAverage="0" equalAverage="0" bottom="0" percent="0" rank="0" text="" dxfId="21">
      <formula>$D$1&gt;N4</formula>
    </cfRule>
  </conditionalFormatting>
  <conditionalFormatting sqref="N4">
    <cfRule type="expression" priority="474" aboveAverage="0" equalAverage="0" bottom="0" percent="0" rank="0" text="" dxfId="22">
      <formula>$D$1&lt;N4</formula>
    </cfRule>
    <cfRule type="expression" priority="475" aboveAverage="0" equalAverage="0" bottom="0" percent="0" rank="0" text="" dxfId="23">
      <formula>$D$1&gt;N4</formula>
    </cfRule>
  </conditionalFormatting>
  <conditionalFormatting sqref="N4">
    <cfRule type="expression" priority="476" aboveAverage="0" equalAverage="0" bottom="0" percent="0" rank="0" text="" dxfId="24">
      <formula>$D$1&lt;N4</formula>
    </cfRule>
    <cfRule type="expression" priority="477" aboveAverage="0" equalAverage="0" bottom="0" percent="0" rank="0" text="" dxfId="25">
      <formula>$D$1&gt;N4</formula>
    </cfRule>
  </conditionalFormatting>
  <conditionalFormatting sqref="N4">
    <cfRule type="expression" priority="478" aboveAverage="0" equalAverage="0" bottom="0" percent="0" rank="0" text="" dxfId="26">
      <formula>$D$1&lt;N4</formula>
    </cfRule>
    <cfRule type="expression" priority="479" aboveAverage="0" equalAverage="0" bottom="0" percent="0" rank="0" text="" dxfId="27">
      <formula>$D$1&gt;N4</formula>
    </cfRule>
  </conditionalFormatting>
  <conditionalFormatting sqref="N5">
    <cfRule type="cellIs" priority="480" operator="equal" aboveAverage="0" equalAverage="0" bottom="0" percent="0" rank="0" text="" dxfId="28">
      <formula>5</formula>
    </cfRule>
    <cfRule type="cellIs" priority="481" operator="equal" aboveAverage="0" equalAverage="0" bottom="0" percent="0" rank="0" text="" dxfId="29">
      <formula>4</formula>
    </cfRule>
    <cfRule type="cellIs" priority="482" operator="equal" aboveAverage="0" equalAverage="0" bottom="0" percent="0" rank="0" text="" dxfId="30">
      <formula>3</formula>
    </cfRule>
  </conditionalFormatting>
  <conditionalFormatting sqref="T5">
    <cfRule type="cellIs" priority="483" operator="equal" aboveAverage="0" equalAverage="0" bottom="0" percent="0" rank="0" text="" dxfId="31">
      <formula>5</formula>
    </cfRule>
    <cfRule type="cellIs" priority="484" operator="equal" aboveAverage="0" equalAverage="0" bottom="0" percent="0" rank="0" text="" dxfId="32">
      <formula>4</formula>
    </cfRule>
    <cfRule type="cellIs" priority="485" operator="equal" aboveAverage="0" equalAverage="0" bottom="0" percent="0" rank="0" text="" dxfId="33">
      <formula>3</formula>
    </cfRule>
  </conditionalFormatting>
  <conditionalFormatting sqref="G5">
    <cfRule type="cellIs" priority="486" operator="equal" aboveAverage="0" equalAverage="0" bottom="0" percent="0" rank="0" text="" dxfId="34">
      <formula>5</formula>
    </cfRule>
    <cfRule type="cellIs" priority="487" operator="equal" aboveAverage="0" equalAverage="0" bottom="0" percent="0" rank="0" text="" dxfId="35">
      <formula>4</formula>
    </cfRule>
    <cfRule type="cellIs" priority="488" operator="equal" aboveAverage="0" equalAverage="0" bottom="0" percent="0" rank="0" text="" dxfId="36">
      <formula>3</formula>
    </cfRule>
  </conditionalFormatting>
  <conditionalFormatting sqref="T4">
    <cfRule type="expression" priority="489" aboveAverage="0" equalAverage="0" bottom="0" percent="0" rank="0" text="" dxfId="37">
      <formula>$D$1&lt;T4</formula>
    </cfRule>
    <cfRule type="expression" priority="490" aboveAverage="0" equalAverage="0" bottom="0" percent="0" rank="0" text="" dxfId="38">
      <formula>$D$1&gt;T4</formula>
    </cfRule>
  </conditionalFormatting>
  <conditionalFormatting sqref="T4">
    <cfRule type="expression" priority="491" aboveAverage="0" equalAverage="0" bottom="0" percent="0" rank="0" text="" dxfId="39">
      <formula>$D$1&lt;T4</formula>
    </cfRule>
    <cfRule type="expression" priority="492" aboveAverage="0" equalAverage="0" bottom="0" percent="0" rank="0" text="" dxfId="40">
      <formula>$D$1&gt;T4</formula>
    </cfRule>
  </conditionalFormatting>
  <conditionalFormatting sqref="T4">
    <cfRule type="expression" priority="493" aboveAverage="0" equalAverage="0" bottom="0" percent="0" rank="0" text="" dxfId="0">
      <formula>$D$1&lt;T4</formula>
    </cfRule>
    <cfRule type="expression" priority="494" aboveAverage="0" equalAverage="0" bottom="0" percent="0" rank="0" text="" dxfId="1">
      <formula>$D$1&gt;T4</formula>
    </cfRule>
  </conditionalFormatting>
  <conditionalFormatting sqref="T4">
    <cfRule type="expression" priority="495" aboveAverage="0" equalAverage="0" bottom="0" percent="0" rank="0" text="" dxfId="2">
      <formula>$D$1&lt;T4</formula>
    </cfRule>
    <cfRule type="expression" priority="496" aboveAverage="0" equalAverage="0" bottom="0" percent="0" rank="0" text="" dxfId="3">
      <formula>$D$1&gt;T4</formula>
    </cfRule>
  </conditionalFormatting>
  <conditionalFormatting sqref="T4">
    <cfRule type="expression" priority="497" aboveAverage="0" equalAverage="0" bottom="0" percent="0" rank="0" text="" dxfId="4">
      <formula>$D$1&lt;T4</formula>
    </cfRule>
    <cfRule type="expression" priority="498" aboveAverage="0" equalAverage="0" bottom="0" percent="0" rank="0" text="" dxfId="5">
      <formula>$D$1&gt;T4</formula>
    </cfRule>
  </conditionalFormatting>
  <conditionalFormatting sqref="Q5">
    <cfRule type="cellIs" priority="499" operator="equal" aboveAverage="0" equalAverage="0" bottom="0" percent="0" rank="0" text="" dxfId="6">
      <formula>5</formula>
    </cfRule>
    <cfRule type="cellIs" priority="500" operator="equal" aboveAverage="0" equalAverage="0" bottom="0" percent="0" rank="0" text="" dxfId="7">
      <formula>4</formula>
    </cfRule>
    <cfRule type="cellIs" priority="501" operator="equal" aboveAverage="0" equalAverage="0" bottom="0" percent="0" rank="0" text="" dxfId="8">
      <formula>3</formula>
    </cfRule>
  </conditionalFormatting>
  <conditionalFormatting sqref="T5">
    <cfRule type="cellIs" priority="502" operator="equal" aboveAverage="0" equalAverage="0" bottom="0" percent="0" rank="0" text="" dxfId="9">
      <formula>5</formula>
    </cfRule>
    <cfRule type="cellIs" priority="503" operator="equal" aboveAverage="0" equalAverage="0" bottom="0" percent="0" rank="0" text="" dxfId="10">
      <formula>4</formula>
    </cfRule>
    <cfRule type="cellIs" priority="504" operator="equal" aboveAverage="0" equalAverage="0" bottom="0" percent="0" rank="0" text="" dxfId="11">
      <formula>3</formula>
    </cfRule>
  </conditionalFormatting>
  <conditionalFormatting sqref="N5">
    <cfRule type="cellIs" priority="505" operator="equal" aboveAverage="0" equalAverage="0" bottom="0" percent="0" rank="0" text="" dxfId="12">
      <formula>5</formula>
    </cfRule>
    <cfRule type="cellIs" priority="506" operator="equal" aboveAverage="0" equalAverage="0" bottom="0" percent="0" rank="0" text="" dxfId="13">
      <formula>4</formula>
    </cfRule>
    <cfRule type="cellIs" priority="507" operator="equal" aboveAverage="0" equalAverage="0" bottom="0" percent="0" rank="0" text="" dxfId="14">
      <formula>3</formula>
    </cfRule>
  </conditionalFormatting>
  <conditionalFormatting sqref="N5">
    <cfRule type="cellIs" priority="508" operator="equal" aboveAverage="0" equalAverage="0" bottom="0" percent="0" rank="0" text="" dxfId="15">
      <formula>5</formula>
    </cfRule>
    <cfRule type="cellIs" priority="509" operator="equal" aboveAverage="0" equalAverage="0" bottom="0" percent="0" rank="0" text="" dxfId="16">
      <formula>4</formula>
    </cfRule>
    <cfRule type="cellIs" priority="510" operator="equal" aboveAverage="0" equalAverage="0" bottom="0" percent="0" rank="0" text="" dxfId="17">
      <formula>3</formula>
    </cfRule>
  </conditionalFormatting>
  <conditionalFormatting sqref="T4">
    <cfRule type="expression" priority="511" aboveAverage="0" equalAverage="0" bottom="0" percent="0" rank="0" text="" dxfId="18">
      <formula>$D$1&lt;T4</formula>
    </cfRule>
    <cfRule type="expression" priority="512" aboveAverage="0" equalAverage="0" bottom="0" percent="0" rank="0" text="" dxfId="19">
      <formula>$D$1&gt;T4</formula>
    </cfRule>
  </conditionalFormatting>
  <conditionalFormatting sqref="T4">
    <cfRule type="expression" priority="513" aboveAverage="0" equalAverage="0" bottom="0" percent="0" rank="0" text="" dxfId="20">
      <formula>$D$1&lt;T4</formula>
    </cfRule>
    <cfRule type="expression" priority="514" aboveAverage="0" equalAverage="0" bottom="0" percent="0" rank="0" text="" dxfId="21">
      <formula>$D$1&gt;T4</formula>
    </cfRule>
  </conditionalFormatting>
  <conditionalFormatting sqref="T4">
    <cfRule type="expression" priority="515" aboveAverage="0" equalAverage="0" bottom="0" percent="0" rank="0" text="" dxfId="22">
      <formula>$D$1&lt;T4</formula>
    </cfRule>
    <cfRule type="expression" priority="516" aboveAverage="0" equalAverage="0" bottom="0" percent="0" rank="0" text="" dxfId="23">
      <formula>$D$1&gt;T4</formula>
    </cfRule>
  </conditionalFormatting>
  <conditionalFormatting sqref="T4">
    <cfRule type="expression" priority="517" aboveAverage="0" equalAverage="0" bottom="0" percent="0" rank="0" text="" dxfId="24">
      <formula>$D$1&lt;T4</formula>
    </cfRule>
    <cfRule type="expression" priority="518" aboveAverage="0" equalAverage="0" bottom="0" percent="0" rank="0" text="" dxfId="25">
      <formula>$D$1&gt;T4</formula>
    </cfRule>
  </conditionalFormatting>
  <conditionalFormatting sqref="T4">
    <cfRule type="expression" priority="519" aboveAverage="0" equalAverage="0" bottom="0" percent="0" rank="0" text="" dxfId="26">
      <formula>$D$1&lt;T4</formula>
    </cfRule>
    <cfRule type="expression" priority="520" aboveAverage="0" equalAverage="0" bottom="0" percent="0" rank="0" text="" dxfId="27">
      <formula>$D$1&gt;T4</formula>
    </cfRule>
  </conditionalFormatting>
  <conditionalFormatting sqref="T4">
    <cfRule type="expression" priority="521" aboveAverage="0" equalAverage="0" bottom="0" percent="0" rank="0" text="" dxfId="28">
      <formula>$D$1&lt;T4</formula>
    </cfRule>
    <cfRule type="expression" priority="522" aboveAverage="0" equalAverage="0" bottom="0" percent="0" rank="0" text="" dxfId="29">
      <formula>$D$1&gt;T4</formula>
    </cfRule>
  </conditionalFormatting>
  <conditionalFormatting sqref="T4">
    <cfRule type="expression" priority="523" aboveAverage="0" equalAverage="0" bottom="0" percent="0" rank="0" text="" dxfId="30">
      <formula>$D$1&lt;T4</formula>
    </cfRule>
    <cfRule type="expression" priority="524" aboveAverage="0" equalAverage="0" bottom="0" percent="0" rank="0" text="" dxfId="31">
      <formula>$D$1&gt;T4</formula>
    </cfRule>
  </conditionalFormatting>
  <conditionalFormatting sqref="T4">
    <cfRule type="expression" priority="525" aboveAverage="0" equalAverage="0" bottom="0" percent="0" rank="0" text="" dxfId="32">
      <formula>$D$1&lt;T4</formula>
    </cfRule>
    <cfRule type="expression" priority="526" aboveAverage="0" equalAverage="0" bottom="0" percent="0" rank="0" text="" dxfId="33">
      <formula>$D$1&gt;T4</formula>
    </cfRule>
  </conditionalFormatting>
  <conditionalFormatting sqref="N4">
    <cfRule type="expression" priority="527" aboveAverage="0" equalAverage="0" bottom="0" percent="0" rank="0" text="" dxfId="34">
      <formula>$D$1&lt;N4</formula>
    </cfRule>
    <cfRule type="expression" priority="528" aboveAverage="0" equalAverage="0" bottom="0" percent="0" rank="0" text="" dxfId="35">
      <formula>$D$1&gt;N4</formula>
    </cfRule>
  </conditionalFormatting>
  <conditionalFormatting sqref="N4">
    <cfRule type="expression" priority="529" aboveAverage="0" equalAverage="0" bottom="0" percent="0" rank="0" text="" dxfId="36">
      <formula>$D$1&lt;N4</formula>
    </cfRule>
    <cfRule type="expression" priority="530" aboveAverage="0" equalAverage="0" bottom="0" percent="0" rank="0" text="" dxfId="37">
      <formula>$D$1&gt;N4</formula>
    </cfRule>
  </conditionalFormatting>
  <conditionalFormatting sqref="N4">
    <cfRule type="expression" priority="531" aboveAverage="0" equalAverage="0" bottom="0" percent="0" rank="0" text="" dxfId="38">
      <formula>$D$1&lt;N4</formula>
    </cfRule>
    <cfRule type="expression" priority="532" aboveAverage="0" equalAverage="0" bottom="0" percent="0" rank="0" text="" dxfId="39">
      <formula>$D$1&gt;N4</formula>
    </cfRule>
  </conditionalFormatting>
  <conditionalFormatting sqref="N4">
    <cfRule type="expression" priority="533" aboveAverage="0" equalAverage="0" bottom="0" percent="0" rank="0" text="" dxfId="40">
      <formula>$D$1&lt;N4</formula>
    </cfRule>
    <cfRule type="expression" priority="534" aboveAverage="0" equalAverage="0" bottom="0" percent="0" rank="0" text="" dxfId="41">
      <formula>$D$1&gt;N4</formula>
    </cfRule>
  </conditionalFormatting>
  <conditionalFormatting sqref="N4">
    <cfRule type="expression" priority="535" aboveAverage="0" equalAverage="0" bottom="0" percent="0" rank="0" text="" dxfId="42">
      <formula>$D$1&lt;N4</formula>
    </cfRule>
    <cfRule type="expression" priority="536" aboveAverage="0" equalAverage="0" bottom="0" percent="0" rank="0" text="" dxfId="43">
      <formula>$D$1&gt;N4</formula>
    </cfRule>
  </conditionalFormatting>
  <conditionalFormatting sqref="N4">
    <cfRule type="expression" priority="537" aboveAverage="0" equalAverage="0" bottom="0" percent="0" rank="0" text="" dxfId="44">
      <formula>$D$1&lt;N4</formula>
    </cfRule>
    <cfRule type="expression" priority="538" aboveAverage="0" equalAverage="0" bottom="0" percent="0" rank="0" text="" dxfId="45">
      <formula>$D$1&gt;N4</formula>
    </cfRule>
  </conditionalFormatting>
  <conditionalFormatting sqref="N4">
    <cfRule type="expression" priority="539" aboveAverage="0" equalAverage="0" bottom="0" percent="0" rank="0" text="" dxfId="46">
      <formula>$D$1&lt;N4</formula>
    </cfRule>
    <cfRule type="expression" priority="540" aboveAverage="0" equalAverage="0" bottom="0" percent="0" rank="0" text="" dxfId="47">
      <formula>$D$1&gt;N4</formula>
    </cfRule>
  </conditionalFormatting>
  <conditionalFormatting sqref="N4">
    <cfRule type="expression" priority="541" aboveAverage="0" equalAverage="0" bottom="0" percent="0" rank="0" text="" dxfId="48">
      <formula>$D$1&lt;N4</formula>
    </cfRule>
    <cfRule type="expression" priority="542" aboveAverage="0" equalAverage="0" bottom="0" percent="0" rank="0" text="" dxfId="49">
      <formula>$D$1&gt;N4</formula>
    </cfRule>
  </conditionalFormatting>
  <conditionalFormatting sqref="N4">
    <cfRule type="expression" priority="543" aboveAverage="0" equalAverage="0" bottom="0" percent="0" rank="0" text="" dxfId="50">
      <formula>$D$1&lt;N4</formula>
    </cfRule>
    <cfRule type="expression" priority="544" aboveAverage="0" equalAverage="0" bottom="0" percent="0" rank="0" text="" dxfId="51">
      <formula>$D$1&gt;N4</formula>
    </cfRule>
  </conditionalFormatting>
  <conditionalFormatting sqref="N4">
    <cfRule type="expression" priority="545" aboveAverage="0" equalAverage="0" bottom="0" percent="0" rank="0" text="" dxfId="52">
      <formula>$D$1&lt;N4</formula>
    </cfRule>
    <cfRule type="expression" priority="546" aboveAverage="0" equalAverage="0" bottom="0" percent="0" rank="0" text="" dxfId="53">
      <formula>$D$1&gt;N4</formula>
    </cfRule>
  </conditionalFormatting>
  <conditionalFormatting sqref="N4">
    <cfRule type="expression" priority="547" aboveAverage="0" equalAverage="0" bottom="0" percent="0" rank="0" text="" dxfId="54">
      <formula>$D$1&lt;N4</formula>
    </cfRule>
    <cfRule type="expression" priority="548" aboveAverage="0" equalAverage="0" bottom="0" percent="0" rank="0" text="" dxfId="55">
      <formula>$D$1&gt;N4</formula>
    </cfRule>
  </conditionalFormatting>
  <conditionalFormatting sqref="N5">
    <cfRule type="cellIs" priority="549" operator="equal" aboveAverage="0" equalAverage="0" bottom="0" percent="0" rank="0" text="" dxfId="56">
      <formula>5</formula>
    </cfRule>
    <cfRule type="cellIs" priority="550" operator="equal" aboveAverage="0" equalAverage="0" bottom="0" percent="0" rank="0" text="" dxfId="57">
      <formula>4</formula>
    </cfRule>
    <cfRule type="cellIs" priority="551" operator="equal" aboveAverage="0" equalAverage="0" bottom="0" percent="0" rank="0" text="" dxfId="58">
      <formula>3</formula>
    </cfRule>
  </conditionalFormatting>
  <conditionalFormatting sqref="N4">
    <cfRule type="expression" priority="552" aboveAverage="0" equalAverage="0" bottom="0" percent="0" rank="0" text="" dxfId="59">
      <formula>$D$1&lt;N4</formula>
    </cfRule>
    <cfRule type="expression" priority="553" aboveAverage="0" equalAverage="0" bottom="0" percent="0" rank="0" text="" dxfId="0">
      <formula>$D$1&gt;N4</formula>
    </cfRule>
  </conditionalFormatting>
  <conditionalFormatting sqref="N5">
    <cfRule type="cellIs" priority="554" operator="equal" aboveAverage="0" equalAverage="0" bottom="0" percent="0" rank="0" text="" dxfId="1">
      <formula>5</formula>
    </cfRule>
    <cfRule type="cellIs" priority="555" operator="equal" aboveAverage="0" equalAverage="0" bottom="0" percent="0" rank="0" text="" dxfId="2">
      <formula>4</formula>
    </cfRule>
    <cfRule type="cellIs" priority="556" operator="equal" aboveAverage="0" equalAverage="0" bottom="0" percent="0" rank="0" text="" dxfId="3">
      <formula>3</formula>
    </cfRule>
  </conditionalFormatting>
  <conditionalFormatting sqref="F3">
    <cfRule type="expression" priority="557" aboveAverage="0" equalAverage="0" bottom="0" percent="0" rank="0" text="" dxfId="4">
      <formula>$D$1&lt;F3</formula>
    </cfRule>
    <cfRule type="expression" priority="558" aboveAverage="0" equalAverage="0" bottom="0" percent="0" rank="0" text="" dxfId="5">
      <formula>$D$1&gt;F3</formula>
    </cfRule>
  </conditionalFormatting>
  <conditionalFormatting sqref="F4">
    <cfRule type="expression" priority="559" aboveAverage="0" equalAverage="0" bottom="0" percent="0" rank="0" text="" dxfId="6">
      <formula>$D$1&lt;F4</formula>
    </cfRule>
    <cfRule type="expression" priority="560" aboveAverage="0" equalAverage="0" bottom="0" percent="0" rank="0" text="" dxfId="7">
      <formula>$D$1&gt;F4</formula>
    </cfRule>
  </conditionalFormatting>
  <conditionalFormatting sqref="F5">
    <cfRule type="expression" priority="561" aboveAverage="0" equalAverage="0" bottom="0" percent="0" rank="0" text="" dxfId="8">
      <formula>$D$1&lt;F5</formula>
    </cfRule>
    <cfRule type="expression" priority="562" aboveAverage="0" equalAverage="0" bottom="0" percent="0" rank="0" text="" dxfId="9">
      <formula>$D$1&gt;F5</formula>
    </cfRule>
  </conditionalFormatting>
  <conditionalFormatting sqref="F5">
    <cfRule type="expression" priority="563" aboveAverage="0" equalAverage="0" bottom="0" percent="0" rank="0" text="" dxfId="10">
      <formula>$D$1&lt;F5</formula>
    </cfRule>
    <cfRule type="expression" priority="564" aboveAverage="0" equalAverage="0" bottom="0" percent="0" rank="0" text="" dxfId="11">
      <formula>$D$1&gt;F5</formula>
    </cfRule>
  </conditionalFormatting>
  <conditionalFormatting sqref="F5">
    <cfRule type="expression" priority="565" aboveAverage="0" equalAverage="0" bottom="0" percent="0" rank="0" text="" dxfId="12">
      <formula>$D$1&lt;F5</formula>
    </cfRule>
    <cfRule type="expression" priority="566" aboveAverage="0" equalAverage="0" bottom="0" percent="0" rank="0" text="" dxfId="13">
      <formula>$D$1&gt;F5</formula>
    </cfRule>
  </conditionalFormatting>
  <conditionalFormatting sqref="F4">
    <cfRule type="expression" priority="567" aboveAverage="0" equalAverage="0" bottom="0" percent="0" rank="0" text="" dxfId="14">
      <formula>$D$1&lt;F4</formula>
    </cfRule>
    <cfRule type="expression" priority="568" aboveAverage="0" equalAverage="0" bottom="0" percent="0" rank="0" text="" dxfId="15">
      <formula>$D$1&gt;F4</formula>
    </cfRule>
  </conditionalFormatting>
  <conditionalFormatting sqref="F5">
    <cfRule type="cellIs" priority="569" operator="equal" aboveAverage="0" equalAverage="0" bottom="0" percent="0" rank="0" text="" dxfId="16">
      <formula>5</formula>
    </cfRule>
    <cfRule type="cellIs" priority="570" operator="equal" aboveAverage="0" equalAverage="0" bottom="0" percent="0" rank="0" text="" dxfId="17">
      <formula>4</formula>
    </cfRule>
    <cfRule type="cellIs" priority="571" operator="equal" aboveAverage="0" equalAverage="0" bottom="0" percent="0" rank="0" text="" dxfId="18">
      <formula>3</formula>
    </cfRule>
  </conditionalFormatting>
  <conditionalFormatting sqref="F4">
    <cfRule type="expression" priority="572" aboveAverage="0" equalAverage="0" bottom="0" percent="0" rank="0" text="" dxfId="19">
      <formula>$D$1&lt;F4</formula>
    </cfRule>
    <cfRule type="expression" priority="573" aboveAverage="0" equalAverage="0" bottom="0" percent="0" rank="0" text="" dxfId="20">
      <formula>$D$1&gt;F4</formula>
    </cfRule>
  </conditionalFormatting>
  <conditionalFormatting sqref="F5">
    <cfRule type="cellIs" priority="574" operator="equal" aboveAverage="0" equalAverage="0" bottom="0" percent="0" rank="0" text="" dxfId="21">
      <formula>5</formula>
    </cfRule>
    <cfRule type="cellIs" priority="575" operator="equal" aboveAverage="0" equalAverage="0" bottom="0" percent="0" rank="0" text="" dxfId="22">
      <formula>4</formula>
    </cfRule>
    <cfRule type="cellIs" priority="576" operator="equal" aboveAverage="0" equalAverage="0" bottom="0" percent="0" rank="0" text="" dxfId="23">
      <formula>3</formula>
    </cfRule>
  </conditionalFormatting>
  <conditionalFormatting sqref="F5">
    <cfRule type="cellIs" priority="577" operator="equal" aboveAverage="0" equalAverage="0" bottom="0" percent="0" rank="0" text="" dxfId="24">
      <formula>5</formula>
    </cfRule>
    <cfRule type="cellIs" priority="578" operator="equal" aboveAverage="0" equalAverage="0" bottom="0" percent="0" rank="0" text="" dxfId="25">
      <formula>4</formula>
    </cfRule>
    <cfRule type="cellIs" priority="579" operator="equal" aboveAverage="0" equalAverage="0" bottom="0" percent="0" rank="0" text="" dxfId="26">
      <formula>3</formula>
    </cfRule>
  </conditionalFormatting>
  <conditionalFormatting sqref="F4">
    <cfRule type="expression" priority="580" aboveAverage="0" equalAverage="0" bottom="0" percent="0" rank="0" text="" dxfId="27">
      <formula>$D$1&lt;F4</formula>
    </cfRule>
    <cfRule type="expression" priority="581" aboveAverage="0" equalAverage="0" bottom="0" percent="0" rank="0" text="" dxfId="28">
      <formula>$D$1&gt;F4</formula>
    </cfRule>
  </conditionalFormatting>
  <conditionalFormatting sqref="J3">
    <cfRule type="expression" priority="582" aboveAverage="0" equalAverage="0" bottom="0" percent="0" rank="0" text="" dxfId="29">
      <formula>$D$1&lt;J3</formula>
    </cfRule>
    <cfRule type="expression" priority="583" aboveAverage="0" equalAverage="0" bottom="0" percent="0" rank="0" text="" dxfId="30">
      <formula>$D$1&gt;J3</formula>
    </cfRule>
  </conditionalFormatting>
  <conditionalFormatting sqref="J3">
    <cfRule type="expression" priority="584" aboveAverage="0" equalAverage="0" bottom="0" percent="0" rank="0" text="" dxfId="31">
      <formula>$D$1&lt;J3</formula>
    </cfRule>
    <cfRule type="expression" priority="585" aboveAverage="0" equalAverage="0" bottom="0" percent="0" rank="0" text="" dxfId="32">
      <formula>$D$1&gt;J3</formula>
    </cfRule>
  </conditionalFormatting>
  <conditionalFormatting sqref="J3">
    <cfRule type="expression" priority="586" aboveAverage="0" equalAverage="0" bottom="0" percent="0" rank="0" text="" dxfId="33">
      <formula>$D$1&lt;J3</formula>
    </cfRule>
    <cfRule type="expression" priority="587" aboveAverage="0" equalAverage="0" bottom="0" percent="0" rank="0" text="" dxfId="34">
      <formula>$D$1&gt;J3</formula>
    </cfRule>
  </conditionalFormatting>
  <conditionalFormatting sqref="J3">
    <cfRule type="expression" priority="588" aboveAverage="0" equalAverage="0" bottom="0" percent="0" rank="0" text="" dxfId="35">
      <formula>$D$1&lt;J3</formula>
    </cfRule>
    <cfRule type="expression" priority="589" aboveAverage="0" equalAverage="0" bottom="0" percent="0" rank="0" text="" dxfId="36">
      <formula>$D$1&gt;J3</formula>
    </cfRule>
  </conditionalFormatting>
  <conditionalFormatting sqref="J3">
    <cfRule type="expression" priority="590" aboveAverage="0" equalAverage="0" bottom="0" percent="0" rank="0" text="" dxfId="37">
      <formula>$D$1&lt;J3</formula>
    </cfRule>
    <cfRule type="expression" priority="591" aboveAverage="0" equalAverage="0" bottom="0" percent="0" rank="0" text="" dxfId="38">
      <formula>$D$1&gt;J3</formula>
    </cfRule>
  </conditionalFormatting>
  <conditionalFormatting sqref="J3">
    <cfRule type="expression" priority="592" aboveAverage="0" equalAverage="0" bottom="0" percent="0" rank="0" text="" dxfId="39">
      <formula>$D$1&lt;J3</formula>
    </cfRule>
    <cfRule type="expression" priority="593" aboveAverage="0" equalAverage="0" bottom="0" percent="0" rank="0" text="" dxfId="40">
      <formula>$D$1&gt;J3</formula>
    </cfRule>
  </conditionalFormatting>
  <conditionalFormatting sqref="J3">
    <cfRule type="expression" priority="594" aboveAverage="0" equalAverage="0" bottom="0" percent="0" rank="0" text="" dxfId="41">
      <formula>$D$1&lt;J3</formula>
    </cfRule>
    <cfRule type="expression" priority="595" aboveAverage="0" equalAverage="0" bottom="0" percent="0" rank="0" text="" dxfId="42">
      <formula>$D$1&gt;J3</formula>
    </cfRule>
  </conditionalFormatting>
  <conditionalFormatting sqref="J3">
    <cfRule type="expression" priority="596" aboveAverage="0" equalAverage="0" bottom="0" percent="0" rank="0" text="" dxfId="43">
      <formula>$D$1&lt;J3</formula>
    </cfRule>
    <cfRule type="expression" priority="597" aboveAverage="0" equalAverage="0" bottom="0" percent="0" rank="0" text="" dxfId="44">
      <formula>$D$1&gt;J3</formula>
    </cfRule>
  </conditionalFormatting>
  <conditionalFormatting sqref="J3">
    <cfRule type="expression" priority="598" aboveAverage="0" equalAverage="0" bottom="0" percent="0" rank="0" text="" dxfId="45">
      <formula>$D$1&lt;J3</formula>
    </cfRule>
    <cfRule type="expression" priority="599" aboveAverage="0" equalAverage="0" bottom="0" percent="0" rank="0" text="" dxfId="46">
      <formula>$D$1&gt;J3</formula>
    </cfRule>
  </conditionalFormatting>
  <conditionalFormatting sqref="J3">
    <cfRule type="expression" priority="600" aboveAverage="0" equalAverage="0" bottom="0" percent="0" rank="0" text="" dxfId="47">
      <formula>$D$1&lt;J3</formula>
    </cfRule>
    <cfRule type="expression" priority="601" aboveAverage="0" equalAverage="0" bottom="0" percent="0" rank="0" text="" dxfId="48">
      <formula>$D$1&gt;J3</formula>
    </cfRule>
  </conditionalFormatting>
  <conditionalFormatting sqref="J4">
    <cfRule type="expression" priority="602" aboveAverage="0" equalAverage="0" bottom="0" percent="0" rank="0" text="" dxfId="49">
      <formula>$D$1&lt;J4</formula>
    </cfRule>
    <cfRule type="expression" priority="603" aboveAverage="0" equalAverage="0" bottom="0" percent="0" rank="0" text="" dxfId="50">
      <formula>$D$1&gt;J4</formula>
    </cfRule>
  </conditionalFormatting>
  <conditionalFormatting sqref="J4">
    <cfRule type="expression" priority="604" aboveAverage="0" equalAverage="0" bottom="0" percent="0" rank="0" text="" dxfId="51">
      <formula>$D$1&lt;J4</formula>
    </cfRule>
    <cfRule type="expression" priority="605" aboveAverage="0" equalAverage="0" bottom="0" percent="0" rank="0" text="" dxfId="52">
      <formula>$D$1&gt;J4</formula>
    </cfRule>
  </conditionalFormatting>
  <conditionalFormatting sqref="J4">
    <cfRule type="expression" priority="606" aboveAverage="0" equalAverage="0" bottom="0" percent="0" rank="0" text="" dxfId="53">
      <formula>$D$1&lt;J4</formula>
    </cfRule>
    <cfRule type="expression" priority="607" aboveAverage="0" equalAverage="0" bottom="0" percent="0" rank="0" text="" dxfId="54">
      <formula>$D$1&gt;J4</formula>
    </cfRule>
  </conditionalFormatting>
  <conditionalFormatting sqref="J4">
    <cfRule type="expression" priority="608" aboveAverage="0" equalAverage="0" bottom="0" percent="0" rank="0" text="" dxfId="55">
      <formula>$D$1&lt;J4</formula>
    </cfRule>
    <cfRule type="expression" priority="609" aboveAverage="0" equalAverage="0" bottom="0" percent="0" rank="0" text="" dxfId="56">
      <formula>$D$1&gt;J4</formula>
    </cfRule>
  </conditionalFormatting>
  <conditionalFormatting sqref="J4">
    <cfRule type="expression" priority="610" aboveAverage="0" equalAverage="0" bottom="0" percent="0" rank="0" text="" dxfId="57">
      <formula>$D$1&lt;J4</formula>
    </cfRule>
    <cfRule type="expression" priority="611" aboveAverage="0" equalAverage="0" bottom="0" percent="0" rank="0" text="" dxfId="58">
      <formula>$D$1&gt;J4</formula>
    </cfRule>
  </conditionalFormatting>
  <conditionalFormatting sqref="J4">
    <cfRule type="expression" priority="612" aboveAverage="0" equalAverage="0" bottom="0" percent="0" rank="0" text="" dxfId="59">
      <formula>$D$1&lt;J4</formula>
    </cfRule>
    <cfRule type="expression" priority="613" aboveAverage="0" equalAverage="0" bottom="0" percent="0" rank="0" text="" dxfId="60">
      <formula>$D$1&gt;J4</formula>
    </cfRule>
  </conditionalFormatting>
  <conditionalFormatting sqref="J5">
    <cfRule type="expression" priority="614" aboveAverage="0" equalAverage="0" bottom="0" percent="0" rank="0" text="" dxfId="61">
      <formula>$D$1&lt;J5</formula>
    </cfRule>
    <cfRule type="expression" priority="615" aboveAverage="0" equalAverage="0" bottom="0" percent="0" rank="0" text="" dxfId="62">
      <formula>$D$1&gt;J5</formula>
    </cfRule>
  </conditionalFormatting>
  <conditionalFormatting sqref="J5">
    <cfRule type="expression" priority="616" aboveAverage="0" equalAverage="0" bottom="0" percent="0" rank="0" text="" dxfId="63">
      <formula>$D$1&lt;J5</formula>
    </cfRule>
    <cfRule type="expression" priority="617" aboveAverage="0" equalAverage="0" bottom="0" percent="0" rank="0" text="" dxfId="64">
      <formula>$D$1&gt;J5</formula>
    </cfRule>
  </conditionalFormatting>
  <conditionalFormatting sqref="J5">
    <cfRule type="expression" priority="618" aboveAverage="0" equalAverage="0" bottom="0" percent="0" rank="0" text="" dxfId="65">
      <formula>$D$1&lt;J5</formula>
    </cfRule>
    <cfRule type="expression" priority="619" aboveAverage="0" equalAverage="0" bottom="0" percent="0" rank="0" text="" dxfId="66">
      <formula>$D$1&gt;J5</formula>
    </cfRule>
  </conditionalFormatting>
  <conditionalFormatting sqref="J4">
    <cfRule type="expression" priority="620" aboveAverage="0" equalAverage="0" bottom="0" percent="0" rank="0" text="" dxfId="67">
      <formula>$D$1&lt;J4</formula>
    </cfRule>
    <cfRule type="expression" priority="621" aboveAverage="0" equalAverage="0" bottom="0" percent="0" rank="0" text="" dxfId="68">
      <formula>$D$1&gt;J4</formula>
    </cfRule>
  </conditionalFormatting>
  <conditionalFormatting sqref="J5">
    <cfRule type="cellIs" priority="622" operator="equal" aboveAverage="0" equalAverage="0" bottom="0" percent="0" rank="0" text="" dxfId="69">
      <formula>5</formula>
    </cfRule>
    <cfRule type="cellIs" priority="623" operator="equal" aboveAverage="0" equalAverage="0" bottom="0" percent="0" rank="0" text="" dxfId="70">
      <formula>4</formula>
    </cfRule>
    <cfRule type="cellIs" priority="624" operator="equal" aboveAverage="0" equalAverage="0" bottom="0" percent="0" rank="0" text="" dxfId="71">
      <formula>3</formula>
    </cfRule>
  </conditionalFormatting>
  <conditionalFormatting sqref="J5">
    <cfRule type="cellIs" priority="625" operator="equal" aboveAverage="0" equalAverage="0" bottom="0" percent="0" rank="0" text="" dxfId="72">
      <formula>5</formula>
    </cfRule>
    <cfRule type="cellIs" priority="626" operator="equal" aboveAverage="0" equalAverage="0" bottom="0" percent="0" rank="0" text="" dxfId="73">
      <formula>4</formula>
    </cfRule>
    <cfRule type="cellIs" priority="627" operator="equal" aboveAverage="0" equalAverage="0" bottom="0" percent="0" rank="0" text="" dxfId="74">
      <formula>3</formula>
    </cfRule>
  </conditionalFormatting>
  <conditionalFormatting sqref="J4">
    <cfRule type="expression" priority="628" aboveAverage="0" equalAverage="0" bottom="0" percent="0" rank="0" text="" dxfId="75">
      <formula>$D$1&lt;J4</formula>
    </cfRule>
    <cfRule type="expression" priority="629" aboveAverage="0" equalAverage="0" bottom="0" percent="0" rank="0" text="" dxfId="76">
      <formula>$D$1&gt;J4</formula>
    </cfRule>
  </conditionalFormatting>
  <conditionalFormatting sqref="J5">
    <cfRule type="cellIs" priority="630" operator="equal" aboveAverage="0" equalAverage="0" bottom="0" percent="0" rank="0" text="" dxfId="77">
      <formula>5</formula>
    </cfRule>
    <cfRule type="cellIs" priority="631" operator="equal" aboveAverage="0" equalAverage="0" bottom="0" percent="0" rank="0" text="" dxfId="78">
      <formula>4</formula>
    </cfRule>
    <cfRule type="cellIs" priority="632" operator="equal" aboveAverage="0" equalAverage="0" bottom="0" percent="0" rank="0" text="" dxfId="79">
      <formula>3</formula>
    </cfRule>
  </conditionalFormatting>
  <conditionalFormatting sqref="J4">
    <cfRule type="expression" priority="633" aboveAverage="0" equalAverage="0" bottom="0" percent="0" rank="0" text="" dxfId="80">
      <formula>$D$1&lt;J4</formula>
    </cfRule>
    <cfRule type="expression" priority="634" aboveAverage="0" equalAverage="0" bottom="0" percent="0" rank="0" text="" dxfId="81">
      <formula>$D$1&gt;J4</formula>
    </cfRule>
  </conditionalFormatting>
  <conditionalFormatting sqref="K3">
    <cfRule type="expression" priority="635" aboveAverage="0" equalAverage="0" bottom="0" percent="0" rank="0" text="" dxfId="82">
      <formula>$D$1&lt;K3</formula>
    </cfRule>
    <cfRule type="expression" priority="636" aboveAverage="0" equalAverage="0" bottom="0" percent="0" rank="0" text="" dxfId="83">
      <formula>$D$1&gt;K3</formula>
    </cfRule>
  </conditionalFormatting>
  <conditionalFormatting sqref="L4">
    <cfRule type="expression" priority="637" aboveAverage="0" equalAverage="0" bottom="0" percent="0" rank="0" text="" dxfId="84">
      <formula>$D$1&lt;L4</formula>
    </cfRule>
    <cfRule type="expression" priority="638" aboveAverage="0" equalAverage="0" bottom="0" percent="0" rank="0" text="" dxfId="85">
      <formula>$D$1&gt;L4</formula>
    </cfRule>
  </conditionalFormatting>
  <conditionalFormatting sqref="L4">
    <cfRule type="expression" priority="639" aboveAverage="0" equalAverage="0" bottom="0" percent="0" rank="0" text="" dxfId="86">
      <formula>$D$1&lt;L4</formula>
    </cfRule>
    <cfRule type="expression" priority="640" aboveAverage="0" equalAverage="0" bottom="0" percent="0" rank="0" text="" dxfId="87">
      <formula>$D$1&gt;L4</formula>
    </cfRule>
  </conditionalFormatting>
  <conditionalFormatting sqref="L5">
    <cfRule type="cellIs" priority="641" operator="equal" aboveAverage="0" equalAverage="0" bottom="0" percent="0" rank="0" text="" dxfId="88">
      <formula>5</formula>
    </cfRule>
    <cfRule type="cellIs" priority="642" operator="equal" aboveAverage="0" equalAverage="0" bottom="0" percent="0" rank="0" text="" dxfId="89">
      <formula>4</formula>
    </cfRule>
    <cfRule type="cellIs" priority="643" operator="equal" aboveAverage="0" equalAverage="0" bottom="0" percent="0" rank="0" text="" dxfId="90">
      <formula>3</formula>
    </cfRule>
  </conditionalFormatting>
  <conditionalFormatting sqref="L5">
    <cfRule type="cellIs" priority="644" operator="equal" aboveAverage="0" equalAverage="0" bottom="0" percent="0" rank="0" text="" dxfId="91">
      <formula>5</formula>
    </cfRule>
    <cfRule type="cellIs" priority="645" operator="equal" aboveAverage="0" equalAverage="0" bottom="0" percent="0" rank="0" text="" dxfId="92">
      <formula>4</formula>
    </cfRule>
    <cfRule type="cellIs" priority="646" operator="equal" aboveAverage="0" equalAverage="0" bottom="0" percent="0" rank="0" text="" dxfId="93">
      <formula>3</formula>
    </cfRule>
  </conditionalFormatting>
  <conditionalFormatting sqref="L4">
    <cfRule type="expression" priority="647" aboveAverage="0" equalAverage="0" bottom="0" percent="0" rank="0" text="" dxfId="94">
      <formula>$D$1&lt;L4</formula>
    </cfRule>
    <cfRule type="expression" priority="648" aboveAverage="0" equalAverage="0" bottom="0" percent="0" rank="0" text="" dxfId="95">
      <formula>$D$1&gt;L4</formula>
    </cfRule>
  </conditionalFormatting>
  <conditionalFormatting sqref="L4">
    <cfRule type="expression" priority="649" aboveAverage="0" equalAverage="0" bottom="0" percent="0" rank="0" text="" dxfId="96">
      <formula>$D$1&lt;L4</formula>
    </cfRule>
    <cfRule type="expression" priority="650" aboveAverage="0" equalAverage="0" bottom="0" percent="0" rank="0" text="" dxfId="97">
      <formula>$D$1&gt;L4</formula>
    </cfRule>
  </conditionalFormatting>
  <conditionalFormatting sqref="L4">
    <cfRule type="expression" priority="651" aboveAverage="0" equalAverage="0" bottom="0" percent="0" rank="0" text="" dxfId="98">
      <formula>$D$1&lt;L4</formula>
    </cfRule>
    <cfRule type="expression" priority="652" aboveAverage="0" equalAverage="0" bottom="0" percent="0" rank="0" text="" dxfId="99">
      <formula>$D$1&gt;L4</formula>
    </cfRule>
  </conditionalFormatting>
  <conditionalFormatting sqref="L4">
    <cfRule type="expression" priority="653" aboveAverage="0" equalAverage="0" bottom="0" percent="0" rank="0" text="" dxfId="100">
      <formula>$D$1&lt;L4</formula>
    </cfRule>
    <cfRule type="expression" priority="654" aboveAverage="0" equalAverage="0" bottom="0" percent="0" rank="0" text="" dxfId="101">
      <formula>$D$1&gt;L4</formula>
    </cfRule>
  </conditionalFormatting>
  <conditionalFormatting sqref="L4">
    <cfRule type="expression" priority="655" aboveAverage="0" equalAverage="0" bottom="0" percent="0" rank="0" text="" dxfId="102">
      <formula>$D$1&lt;L4</formula>
    </cfRule>
    <cfRule type="expression" priority="656" aboveAverage="0" equalAverage="0" bottom="0" percent="0" rank="0" text="" dxfId="103">
      <formula>$D$1&gt;L4</formula>
    </cfRule>
  </conditionalFormatting>
  <conditionalFormatting sqref="L4">
    <cfRule type="expression" priority="657" aboveAverage="0" equalAverage="0" bottom="0" percent="0" rank="0" text="" dxfId="104">
      <formula>$D$1&lt;L4</formula>
    </cfRule>
    <cfRule type="expression" priority="658" aboveAverage="0" equalAverage="0" bottom="0" percent="0" rank="0" text="" dxfId="105">
      <formula>$D$1&gt;L4</formula>
    </cfRule>
  </conditionalFormatting>
  <conditionalFormatting sqref="L4">
    <cfRule type="expression" priority="659" aboveAverage="0" equalAverage="0" bottom="0" percent="0" rank="0" text="" dxfId="106">
      <formula>$D$1&lt;L4</formula>
    </cfRule>
    <cfRule type="expression" priority="660" aboveAverage="0" equalAverage="0" bottom="0" percent="0" rank="0" text="" dxfId="107">
      <formula>$D$1&gt;L4</formula>
    </cfRule>
  </conditionalFormatting>
  <conditionalFormatting sqref="L4">
    <cfRule type="expression" priority="661" aboveAverage="0" equalAverage="0" bottom="0" percent="0" rank="0" text="" dxfId="108">
      <formula>$D$1&lt;L4</formula>
    </cfRule>
    <cfRule type="expression" priority="662" aboveAverage="0" equalAverage="0" bottom="0" percent="0" rank="0" text="" dxfId="109">
      <formula>$D$1&gt;L4</formula>
    </cfRule>
  </conditionalFormatting>
  <conditionalFormatting sqref="L4">
    <cfRule type="expression" priority="663" aboveAverage="0" equalAverage="0" bottom="0" percent="0" rank="0" text="" dxfId="110">
      <formula>$D$1&lt;L4</formula>
    </cfRule>
    <cfRule type="expression" priority="664" aboveAverage="0" equalAverage="0" bottom="0" percent="0" rank="0" text="" dxfId="111">
      <formula>$D$1&gt;L4</formula>
    </cfRule>
  </conditionalFormatting>
  <conditionalFormatting sqref="L4">
    <cfRule type="expression" priority="665" aboveAverage="0" equalAverage="0" bottom="0" percent="0" rank="0" text="" dxfId="112">
      <formula>$D$1&lt;L4</formula>
    </cfRule>
    <cfRule type="expression" priority="666" aboveAverage="0" equalAverage="0" bottom="0" percent="0" rank="0" text="" dxfId="113">
      <formula>$D$1&gt;L4</formula>
    </cfRule>
  </conditionalFormatting>
  <conditionalFormatting sqref="L4">
    <cfRule type="expression" priority="667" aboveAverage="0" equalAverage="0" bottom="0" percent="0" rank="0" text="" dxfId="114">
      <formula>$D$1&lt;L4</formula>
    </cfRule>
    <cfRule type="expression" priority="668" aboveAverage="0" equalAverage="0" bottom="0" percent="0" rank="0" text="" dxfId="115">
      <formula>$D$1&gt;L4</formula>
    </cfRule>
  </conditionalFormatting>
  <conditionalFormatting sqref="L4">
    <cfRule type="expression" priority="669" aboveAverage="0" equalAverage="0" bottom="0" percent="0" rank="0" text="" dxfId="116">
      <formula>$D$1&lt;L4</formula>
    </cfRule>
    <cfRule type="expression" priority="670" aboveAverage="0" equalAverage="0" bottom="0" percent="0" rank="0" text="" dxfId="117">
      <formula>$D$1&gt;L4</formula>
    </cfRule>
  </conditionalFormatting>
  <conditionalFormatting sqref="L5">
    <cfRule type="cellIs" priority="671" operator="equal" aboveAverage="0" equalAverage="0" bottom="0" percent="0" rank="0" text="" dxfId="118">
      <formula>5</formula>
    </cfRule>
    <cfRule type="cellIs" priority="672" operator="equal" aboveAverage="0" equalAverage="0" bottom="0" percent="0" rank="0" text="" dxfId="119">
      <formula>4</formula>
    </cfRule>
    <cfRule type="cellIs" priority="673" operator="equal" aboveAverage="0" equalAverage="0" bottom="0" percent="0" rank="0" text="" dxfId="120">
      <formula>3</formula>
    </cfRule>
  </conditionalFormatting>
  <conditionalFormatting sqref="L5">
    <cfRule type="cellIs" priority="674" operator="equal" aboveAverage="0" equalAverage="0" bottom="0" percent="0" rank="0" text="" dxfId="121">
      <formula>5</formula>
    </cfRule>
    <cfRule type="cellIs" priority="675" operator="equal" aboveAverage="0" equalAverage="0" bottom="0" percent="0" rank="0" text="" dxfId="122">
      <formula>4</formula>
    </cfRule>
    <cfRule type="cellIs" priority="676" operator="equal" aboveAverage="0" equalAverage="0" bottom="0" percent="0" rank="0" text="" dxfId="123">
      <formula>3</formula>
    </cfRule>
  </conditionalFormatting>
  <conditionalFormatting sqref="L5">
    <cfRule type="cellIs" priority="677" operator="equal" aboveAverage="0" equalAverage="0" bottom="0" percent="0" rank="0" text="" dxfId="124">
      <formula>5</formula>
    </cfRule>
    <cfRule type="cellIs" priority="678" operator="equal" aboveAverage="0" equalAverage="0" bottom="0" percent="0" rank="0" text="" dxfId="125">
      <formula>4</formula>
    </cfRule>
    <cfRule type="cellIs" priority="679" operator="equal" aboveAverage="0" equalAverage="0" bottom="0" percent="0" rank="0" text="" dxfId="126">
      <formula>3</formula>
    </cfRule>
  </conditionalFormatting>
  <conditionalFormatting sqref="L5">
    <cfRule type="cellIs" priority="680" operator="equal" aboveAverage="0" equalAverage="0" bottom="0" percent="0" rank="0" text="" dxfId="127">
      <formula>5</formula>
    </cfRule>
    <cfRule type="cellIs" priority="681" operator="equal" aboveAverage="0" equalAverage="0" bottom="0" percent="0" rank="0" text="" dxfId="128">
      <formula>4</formula>
    </cfRule>
    <cfRule type="cellIs" priority="682" operator="equal" aboveAverage="0" equalAverage="0" bottom="0" percent="0" rank="0" text="" dxfId="129">
      <formula>3</formula>
    </cfRule>
  </conditionalFormatting>
  <conditionalFormatting sqref="L5">
    <cfRule type="cellIs" priority="683" operator="equal" aboveAverage="0" equalAverage="0" bottom="0" percent="0" rank="0" text="" dxfId="130">
      <formula>5</formula>
    </cfRule>
    <cfRule type="cellIs" priority="684" operator="equal" aboveAverage="0" equalAverage="0" bottom="0" percent="0" rank="0" text="" dxfId="131">
      <formula>4</formula>
    </cfRule>
    <cfRule type="cellIs" priority="685" operator="equal" aboveAverage="0" equalAverage="0" bottom="0" percent="0" rank="0" text="" dxfId="132">
      <formula>3</formula>
    </cfRule>
  </conditionalFormatting>
  <conditionalFormatting sqref="L5">
    <cfRule type="cellIs" priority="686" operator="equal" aboveAverage="0" equalAverage="0" bottom="0" percent="0" rank="0" text="" dxfId="133">
      <formula>5</formula>
    </cfRule>
    <cfRule type="cellIs" priority="687" operator="equal" aboveAverage="0" equalAverage="0" bottom="0" percent="0" rank="0" text="" dxfId="134">
      <formula>4</formula>
    </cfRule>
    <cfRule type="cellIs" priority="688" operator="equal" aboveAverage="0" equalAverage="0" bottom="0" percent="0" rank="0" text="" dxfId="135">
      <formula>3</formula>
    </cfRule>
  </conditionalFormatting>
  <conditionalFormatting sqref="L5">
    <cfRule type="cellIs" priority="689" operator="equal" aboveAverage="0" equalAverage="0" bottom="0" percent="0" rank="0" text="" dxfId="136">
      <formula>5</formula>
    </cfRule>
    <cfRule type="cellIs" priority="690" operator="equal" aboveAverage="0" equalAverage="0" bottom="0" percent="0" rank="0" text="" dxfId="137">
      <formula>4</formula>
    </cfRule>
    <cfRule type="cellIs" priority="691" operator="equal" aboveAverage="0" equalAverage="0" bottom="0" percent="0" rank="0" text="" dxfId="138">
      <formula>3</formula>
    </cfRule>
  </conditionalFormatting>
  <conditionalFormatting sqref="L5">
    <cfRule type="cellIs" priority="692" operator="equal" aboveAverage="0" equalAverage="0" bottom="0" percent="0" rank="0" text="" dxfId="139">
      <formula>5</formula>
    </cfRule>
    <cfRule type="cellIs" priority="693" operator="equal" aboveAverage="0" equalAverage="0" bottom="0" percent="0" rank="0" text="" dxfId="140">
      <formula>4</formula>
    </cfRule>
    <cfRule type="cellIs" priority="694" operator="equal" aboveAverage="0" equalAverage="0" bottom="0" percent="0" rank="0" text="" dxfId="141">
      <formula>3</formula>
    </cfRule>
  </conditionalFormatting>
  <conditionalFormatting sqref="L5">
    <cfRule type="cellIs" priority="695" operator="equal" aboveAverage="0" equalAverage="0" bottom="0" percent="0" rank="0" text="" dxfId="142">
      <formula>5</formula>
    </cfRule>
    <cfRule type="cellIs" priority="696" operator="equal" aboveAverage="0" equalAverage="0" bottom="0" percent="0" rank="0" text="" dxfId="143">
      <formula>4</formula>
    </cfRule>
    <cfRule type="cellIs" priority="697" operator="equal" aboveAverage="0" equalAverage="0" bottom="0" percent="0" rank="0" text="" dxfId="144">
      <formula>3</formula>
    </cfRule>
  </conditionalFormatting>
  <conditionalFormatting sqref="L4">
    <cfRule type="expression" priority="698" aboveAverage="0" equalAverage="0" bottom="0" percent="0" rank="0" text="" dxfId="145">
      <formula>$D$1&lt;L4</formula>
    </cfRule>
    <cfRule type="expression" priority="699" aboveAverage="0" equalAverage="0" bottom="0" percent="0" rank="0" text="" dxfId="146">
      <formula>$D$1&gt;L4</formula>
    </cfRule>
  </conditionalFormatting>
  <conditionalFormatting sqref="L5">
    <cfRule type="cellIs" priority="700" operator="equal" aboveAverage="0" equalAverage="0" bottom="0" percent="0" rank="0" text="" dxfId="147">
      <formula>5</formula>
    </cfRule>
    <cfRule type="cellIs" priority="701" operator="equal" aboveAverage="0" equalAverage="0" bottom="0" percent="0" rank="0" text="" dxfId="148">
      <formula>4</formula>
    </cfRule>
    <cfRule type="cellIs" priority="702" operator="equal" aboveAverage="0" equalAverage="0" bottom="0" percent="0" rank="0" text="" dxfId="149">
      <formula>3</formula>
    </cfRule>
  </conditionalFormatting>
  <conditionalFormatting sqref="L4">
    <cfRule type="expression" priority="703" aboveAverage="0" equalAverage="0" bottom="0" percent="0" rank="0" text="" dxfId="150">
      <formula>$D$1&lt;L4</formula>
    </cfRule>
    <cfRule type="expression" priority="704" aboveAverage="0" equalAverage="0" bottom="0" percent="0" rank="0" text="" dxfId="151">
      <formula>$D$1&gt;L4</formula>
    </cfRule>
  </conditionalFormatting>
  <conditionalFormatting sqref="L5">
    <cfRule type="cellIs" priority="705" operator="equal" aboveAverage="0" equalAverage="0" bottom="0" percent="0" rank="0" text="" dxfId="152">
      <formula>5</formula>
    </cfRule>
    <cfRule type="cellIs" priority="706" operator="equal" aboveAverage="0" equalAverage="0" bottom="0" percent="0" rank="0" text="" dxfId="153">
      <formula>4</formula>
    </cfRule>
    <cfRule type="cellIs" priority="707" operator="equal" aboveAverage="0" equalAverage="0" bottom="0" percent="0" rank="0" text="" dxfId="154">
      <formula>3</formula>
    </cfRule>
  </conditionalFormatting>
  <conditionalFormatting sqref="L5">
    <cfRule type="cellIs" priority="708" operator="equal" aboveAverage="0" equalAverage="0" bottom="0" percent="0" rank="0" text="" dxfId="155">
      <formula>5</formula>
    </cfRule>
    <cfRule type="cellIs" priority="709" operator="equal" aboveAverage="0" equalAverage="0" bottom="0" percent="0" rank="0" text="" dxfId="156">
      <formula>4</formula>
    </cfRule>
    <cfRule type="cellIs" priority="710" operator="equal" aboveAverage="0" equalAverage="0" bottom="0" percent="0" rank="0" text="" dxfId="157">
      <formula>3</formula>
    </cfRule>
  </conditionalFormatting>
  <conditionalFormatting sqref="L5">
    <cfRule type="cellIs" priority="711" operator="equal" aboveAverage="0" equalAverage="0" bottom="0" percent="0" rank="0" text="" dxfId="158">
      <formula>5</formula>
    </cfRule>
    <cfRule type="cellIs" priority="712" operator="equal" aboveAverage="0" equalAverage="0" bottom="0" percent="0" rank="0" text="" dxfId="159">
      <formula>4</formula>
    </cfRule>
    <cfRule type="cellIs" priority="713" operator="equal" aboveAverage="0" equalAverage="0" bottom="0" percent="0" rank="0" text="" dxfId="160">
      <formula>3</formula>
    </cfRule>
  </conditionalFormatting>
  <conditionalFormatting sqref="M4">
    <cfRule type="expression" priority="714" aboveAverage="0" equalAverage="0" bottom="0" percent="0" rank="0" text="" dxfId="161">
      <formula>$D$1&lt;M4</formula>
    </cfRule>
    <cfRule type="expression" priority="715" aboveAverage="0" equalAverage="0" bottom="0" percent="0" rank="0" text="" dxfId="162">
      <formula>$D$1&gt;M4</formula>
    </cfRule>
  </conditionalFormatting>
  <conditionalFormatting sqref="M4">
    <cfRule type="expression" priority="716" aboveAverage="0" equalAverage="0" bottom="0" percent="0" rank="0" text="" dxfId="163">
      <formula>$D$1&lt;M4</formula>
    </cfRule>
    <cfRule type="expression" priority="717" aboveAverage="0" equalAverage="0" bottom="0" percent="0" rank="0" text="" dxfId="164">
      <formula>$D$1&gt;M4</formula>
    </cfRule>
  </conditionalFormatting>
  <conditionalFormatting sqref="M5">
    <cfRule type="cellIs" priority="718" operator="equal" aboveAverage="0" equalAverage="0" bottom="0" percent="0" rank="0" text="" dxfId="165">
      <formula>5</formula>
    </cfRule>
    <cfRule type="cellIs" priority="719" operator="equal" aboveAverage="0" equalAverage="0" bottom="0" percent="0" rank="0" text="" dxfId="166">
      <formula>4</formula>
    </cfRule>
    <cfRule type="cellIs" priority="720" operator="equal" aboveAverage="0" equalAverage="0" bottom="0" percent="0" rank="0" text="" dxfId="167">
      <formula>3</formula>
    </cfRule>
  </conditionalFormatting>
  <conditionalFormatting sqref="M4">
    <cfRule type="expression" priority="721" aboveAverage="0" equalAverage="0" bottom="0" percent="0" rank="0" text="" dxfId="168">
      <formula>$D$1&lt;M4</formula>
    </cfRule>
    <cfRule type="expression" priority="722" aboveAverage="0" equalAverage="0" bottom="0" percent="0" rank="0" text="" dxfId="169">
      <formula>$D$1&gt;M4</formula>
    </cfRule>
  </conditionalFormatting>
  <conditionalFormatting sqref="M4">
    <cfRule type="expression" priority="723" aboveAverage="0" equalAverage="0" bottom="0" percent="0" rank="0" text="" dxfId="170">
      <formula>$D$1&lt;M4</formula>
    </cfRule>
    <cfRule type="expression" priority="724" aboveAverage="0" equalAverage="0" bottom="0" percent="0" rank="0" text="" dxfId="171">
      <formula>$D$1&gt;M4</formula>
    </cfRule>
  </conditionalFormatting>
  <conditionalFormatting sqref="M4">
    <cfRule type="expression" priority="725" aboveAverage="0" equalAverage="0" bottom="0" percent="0" rank="0" text="" dxfId="172">
      <formula>$D$1&lt;M4</formula>
    </cfRule>
    <cfRule type="expression" priority="726" aboveAverage="0" equalAverage="0" bottom="0" percent="0" rank="0" text="" dxfId="173">
      <formula>$D$1&gt;M4</formula>
    </cfRule>
  </conditionalFormatting>
  <conditionalFormatting sqref="M4">
    <cfRule type="expression" priority="727" aboveAverage="0" equalAverage="0" bottom="0" percent="0" rank="0" text="" dxfId="174">
      <formula>$D$1&lt;M4</formula>
    </cfRule>
    <cfRule type="expression" priority="728" aboveAverage="0" equalAverage="0" bottom="0" percent="0" rank="0" text="" dxfId="175">
      <formula>$D$1&gt;M4</formula>
    </cfRule>
  </conditionalFormatting>
  <conditionalFormatting sqref="M4">
    <cfRule type="expression" priority="729" aboveAverage="0" equalAverage="0" bottom="0" percent="0" rank="0" text="" dxfId="176">
      <formula>$D$1&lt;M4</formula>
    </cfRule>
    <cfRule type="expression" priority="730" aboveAverage="0" equalAverage="0" bottom="0" percent="0" rank="0" text="" dxfId="177">
      <formula>$D$1&gt;M4</formula>
    </cfRule>
  </conditionalFormatting>
  <conditionalFormatting sqref="M4">
    <cfRule type="expression" priority="731" aboveAverage="0" equalAverage="0" bottom="0" percent="0" rank="0" text="" dxfId="178">
      <formula>$D$1&lt;M4</formula>
    </cfRule>
    <cfRule type="expression" priority="732" aboveAverage="0" equalAverage="0" bottom="0" percent="0" rank="0" text="" dxfId="179">
      <formula>$D$1&gt;M4</formula>
    </cfRule>
  </conditionalFormatting>
  <conditionalFormatting sqref="M4">
    <cfRule type="expression" priority="733" aboveAverage="0" equalAverage="0" bottom="0" percent="0" rank="0" text="" dxfId="180">
      <formula>$D$1&lt;M4</formula>
    </cfRule>
    <cfRule type="expression" priority="734" aboveAverage="0" equalAverage="0" bottom="0" percent="0" rank="0" text="" dxfId="181">
      <formula>$D$1&gt;M4</formula>
    </cfRule>
  </conditionalFormatting>
  <conditionalFormatting sqref="M4">
    <cfRule type="expression" priority="735" aboveAverage="0" equalAverage="0" bottom="0" percent="0" rank="0" text="" dxfId="182">
      <formula>$D$1&lt;M4</formula>
    </cfRule>
    <cfRule type="expression" priority="736" aboveAverage="0" equalAverage="0" bottom="0" percent="0" rank="0" text="" dxfId="183">
      <formula>$D$1&gt;M4</formula>
    </cfRule>
  </conditionalFormatting>
  <conditionalFormatting sqref="M4">
    <cfRule type="expression" priority="737" aboveAverage="0" equalAverage="0" bottom="0" percent="0" rank="0" text="" dxfId="184">
      <formula>$D$1&lt;M4</formula>
    </cfRule>
    <cfRule type="expression" priority="738" aboveAverage="0" equalAverage="0" bottom="0" percent="0" rank="0" text="" dxfId="185">
      <formula>$D$1&gt;M4</formula>
    </cfRule>
  </conditionalFormatting>
  <conditionalFormatting sqref="M4">
    <cfRule type="expression" priority="739" aboveAverage="0" equalAverage="0" bottom="0" percent="0" rank="0" text="" dxfId="186">
      <formula>$D$1&lt;M4</formula>
    </cfRule>
    <cfRule type="expression" priority="740" aboveAverage="0" equalAverage="0" bottom="0" percent="0" rank="0" text="" dxfId="187">
      <formula>$D$1&gt;M4</formula>
    </cfRule>
  </conditionalFormatting>
  <conditionalFormatting sqref="M4">
    <cfRule type="expression" priority="741" aboveAverage="0" equalAverage="0" bottom="0" percent="0" rank="0" text="" dxfId="188">
      <formula>$D$1&lt;M4</formula>
    </cfRule>
    <cfRule type="expression" priority="742" aboveAverage="0" equalAverage="0" bottom="0" percent="0" rank="0" text="" dxfId="189">
      <formula>$D$1&gt;M4</formula>
    </cfRule>
  </conditionalFormatting>
  <conditionalFormatting sqref="M4">
    <cfRule type="expression" priority="743" aboveAverage="0" equalAverage="0" bottom="0" percent="0" rank="0" text="" dxfId="190">
      <formula>$D$1&lt;M4</formula>
    </cfRule>
    <cfRule type="expression" priority="744" aboveAverage="0" equalAverage="0" bottom="0" percent="0" rank="0" text="" dxfId="191">
      <formula>$D$1&gt;M4</formula>
    </cfRule>
  </conditionalFormatting>
  <conditionalFormatting sqref="M4">
    <cfRule type="expression" priority="745" aboveAverage="0" equalAverage="0" bottom="0" percent="0" rank="0" text="" dxfId="192">
      <formula>$D$1&lt;M4</formula>
    </cfRule>
    <cfRule type="expression" priority="746" aboveAverage="0" equalAverage="0" bottom="0" percent="0" rank="0" text="" dxfId="193">
      <formula>$D$1&gt;M4</formula>
    </cfRule>
  </conditionalFormatting>
  <conditionalFormatting sqref="R5">
    <cfRule type="expression" priority="747" aboveAverage="0" equalAverage="0" bottom="0" percent="0" rank="0" text="" dxfId="194">
      <formula>$D$1&lt;R5</formula>
    </cfRule>
    <cfRule type="expression" priority="748" aboveAverage="0" equalAverage="0" bottom="0" percent="0" rank="0" text="" dxfId="195">
      <formula>$D$1&gt;R5</formula>
    </cfRule>
  </conditionalFormatting>
  <conditionalFormatting sqref="R4">
    <cfRule type="expression" priority="749" aboveAverage="0" equalAverage="0" bottom="0" percent="0" rank="0" text="" dxfId="196">
      <formula>$D$1&lt;R4</formula>
    </cfRule>
    <cfRule type="expression" priority="750" aboveAverage="0" equalAverage="0" bottom="0" percent="0" rank="0" text="" dxfId="197">
      <formula>$D$1&gt;R4</formula>
    </cfRule>
  </conditionalFormatting>
  <conditionalFormatting sqref="R4">
    <cfRule type="expression" priority="751" aboveAverage="0" equalAverage="0" bottom="0" percent="0" rank="0" text="" dxfId="198">
      <formula>$D$1&lt;R4</formula>
    </cfRule>
    <cfRule type="expression" priority="752" aboveAverage="0" equalAverage="0" bottom="0" percent="0" rank="0" text="" dxfId="199">
      <formula>$D$1&gt;R4</formula>
    </cfRule>
  </conditionalFormatting>
  <conditionalFormatting sqref="R5">
    <cfRule type="expression" priority="753" aboveAverage="0" equalAverage="0" bottom="0" percent="0" rank="0" text="" dxfId="200">
      <formula>$D$1&lt;R5</formula>
    </cfRule>
    <cfRule type="expression" priority="754" aboveAverage="0" equalAverage="0" bottom="0" percent="0" rank="0" text="" dxfId="201">
      <formula>$D$1&gt;R5</formula>
    </cfRule>
  </conditionalFormatting>
  <conditionalFormatting sqref="R5">
    <cfRule type="expression" priority="755" aboveAverage="0" equalAverage="0" bottom="0" percent="0" rank="0" text="" dxfId="202">
      <formula>$D$1&lt;R5</formula>
    </cfRule>
    <cfRule type="expression" priority="756" aboveAverage="0" equalAverage="0" bottom="0" percent="0" rank="0" text="" dxfId="203">
      <formula>$D$1&gt;R5</formula>
    </cfRule>
  </conditionalFormatting>
  <conditionalFormatting sqref="R5">
    <cfRule type="expression" priority="757" aboveAverage="0" equalAverage="0" bottom="0" percent="0" rank="0" text="" dxfId="204">
      <formula>$D$1&lt;R5</formula>
    </cfRule>
    <cfRule type="expression" priority="758" aboveAverage="0" equalAverage="0" bottom="0" percent="0" rank="0" text="" dxfId="205">
      <formula>$D$1&gt;R5</formula>
    </cfRule>
  </conditionalFormatting>
  <conditionalFormatting sqref="R5">
    <cfRule type="expression" priority="759" aboveAverage="0" equalAverage="0" bottom="0" percent="0" rank="0" text="" dxfId="206">
      <formula>$D$1&lt;R5</formula>
    </cfRule>
    <cfRule type="expression" priority="760" aboveAverage="0" equalAverage="0" bottom="0" percent="0" rank="0" text="" dxfId="207">
      <formula>$D$1&gt;R5</formula>
    </cfRule>
  </conditionalFormatting>
  <conditionalFormatting sqref="R5">
    <cfRule type="expression" priority="761" aboveAverage="0" equalAverage="0" bottom="0" percent="0" rank="0" text="" dxfId="208">
      <formula>$D$1&lt;R5</formula>
    </cfRule>
    <cfRule type="expression" priority="762" aboveAverage="0" equalAverage="0" bottom="0" percent="0" rank="0" text="" dxfId="209">
      <formula>$D$1&gt;R5</formula>
    </cfRule>
  </conditionalFormatting>
  <conditionalFormatting sqref="R5">
    <cfRule type="expression" priority="763" aboveAverage="0" equalAverage="0" bottom="0" percent="0" rank="0" text="" dxfId="210">
      <formula>$D$1&lt;R5</formula>
    </cfRule>
    <cfRule type="expression" priority="764" aboveAverage="0" equalAverage="0" bottom="0" percent="0" rank="0" text="" dxfId="211">
      <formula>$D$1&gt;R5</formula>
    </cfRule>
  </conditionalFormatting>
  <conditionalFormatting sqref="R5">
    <cfRule type="expression" priority="765" aboveAverage="0" equalAverage="0" bottom="0" percent="0" rank="0" text="" dxfId="212">
      <formula>$D$1&lt;R5</formula>
    </cfRule>
    <cfRule type="expression" priority="766" aboveAverage="0" equalAverage="0" bottom="0" percent="0" rank="0" text="" dxfId="213">
      <formula>$D$1&gt;R5</formula>
    </cfRule>
  </conditionalFormatting>
  <conditionalFormatting sqref="R5">
    <cfRule type="expression" priority="767" aboveAverage="0" equalAverage="0" bottom="0" percent="0" rank="0" text="" dxfId="214">
      <formula>$D$1&lt;R5</formula>
    </cfRule>
    <cfRule type="expression" priority="768" aboveAverage="0" equalAverage="0" bottom="0" percent="0" rank="0" text="" dxfId="215">
      <formula>$D$1&gt;R5</formula>
    </cfRule>
  </conditionalFormatting>
  <conditionalFormatting sqref="R5">
    <cfRule type="expression" priority="769" aboveAverage="0" equalAverage="0" bottom="0" percent="0" rank="0" text="" dxfId="216">
      <formula>$D$1&lt;R5</formula>
    </cfRule>
    <cfRule type="expression" priority="770" aboveAverage="0" equalAverage="0" bottom="0" percent="0" rank="0" text="" dxfId="217">
      <formula>$D$1&gt;R5</formula>
    </cfRule>
  </conditionalFormatting>
  <conditionalFormatting sqref="R5">
    <cfRule type="expression" priority="771" aboveAverage="0" equalAverage="0" bottom="0" percent="0" rank="0" text="" dxfId="218">
      <formula>$D$1&lt;R5</formula>
    </cfRule>
    <cfRule type="expression" priority="772" aboveAverage="0" equalAverage="0" bottom="0" percent="0" rank="0" text="" dxfId="219">
      <formula>$D$1&gt;R5</formula>
    </cfRule>
  </conditionalFormatting>
  <conditionalFormatting sqref="R5">
    <cfRule type="expression" priority="773" aboveAverage="0" equalAverage="0" bottom="0" percent="0" rank="0" text="" dxfId="220">
      <formula>$D$1&lt;R5</formula>
    </cfRule>
    <cfRule type="expression" priority="774" aboveAverage="0" equalAverage="0" bottom="0" percent="0" rank="0" text="" dxfId="221">
      <formula>$D$1&gt;R5</formula>
    </cfRule>
  </conditionalFormatting>
  <conditionalFormatting sqref="R5">
    <cfRule type="expression" priority="775" aboveAverage="0" equalAverage="0" bottom="0" percent="0" rank="0" text="" dxfId="222">
      <formula>$D$1&lt;R5</formula>
    </cfRule>
    <cfRule type="expression" priority="776" aboveAverage="0" equalAverage="0" bottom="0" percent="0" rank="0" text="" dxfId="223">
      <formula>$D$1&gt;R5</formula>
    </cfRule>
  </conditionalFormatting>
  <conditionalFormatting sqref="R5">
    <cfRule type="expression" priority="777" aboveAverage="0" equalAverage="0" bottom="0" percent="0" rank="0" text="" dxfId="224">
      <formula>$D$1&lt;R5</formula>
    </cfRule>
    <cfRule type="expression" priority="778" aboveAverage="0" equalAverage="0" bottom="0" percent="0" rank="0" text="" dxfId="225">
      <formula>$D$1&gt;R5</formula>
    </cfRule>
  </conditionalFormatting>
  <conditionalFormatting sqref="R5">
    <cfRule type="expression" priority="779" aboveAverage="0" equalAverage="0" bottom="0" percent="0" rank="0" text="" dxfId="226">
      <formula>$D$1&lt;R5</formula>
    </cfRule>
    <cfRule type="expression" priority="780" aboveAverage="0" equalAverage="0" bottom="0" percent="0" rank="0" text="" dxfId="227">
      <formula>$D$1&gt;R5</formula>
    </cfRule>
  </conditionalFormatting>
  <conditionalFormatting sqref="R5">
    <cfRule type="expression" priority="781" aboveAverage="0" equalAverage="0" bottom="0" percent="0" rank="0" text="" dxfId="228">
      <formula>$D$1&lt;R5</formula>
    </cfRule>
    <cfRule type="expression" priority="782" aboveAverage="0" equalAverage="0" bottom="0" percent="0" rank="0" text="" dxfId="229">
      <formula>$D$1&gt;R5</formula>
    </cfRule>
  </conditionalFormatting>
  <conditionalFormatting sqref="R5">
    <cfRule type="expression" priority="783" aboveAverage="0" equalAverage="0" bottom="0" percent="0" rank="0" text="" dxfId="230">
      <formula>$D$1&lt;R5</formula>
    </cfRule>
    <cfRule type="expression" priority="784" aboveAverage="0" equalAverage="0" bottom="0" percent="0" rank="0" text="" dxfId="231">
      <formula>$D$1&gt;R5</formula>
    </cfRule>
  </conditionalFormatting>
  <conditionalFormatting sqref="R5">
    <cfRule type="expression" priority="785" aboveAverage="0" equalAverage="0" bottom="0" percent="0" rank="0" text="" dxfId="232">
      <formula>$D$1&lt;R5</formula>
    </cfRule>
    <cfRule type="expression" priority="786" aboveAverage="0" equalAverage="0" bottom="0" percent="0" rank="0" text="" dxfId="233">
      <formula>$D$1&gt;R5</formula>
    </cfRule>
  </conditionalFormatting>
  <conditionalFormatting sqref="R5">
    <cfRule type="expression" priority="787" aboveAverage="0" equalAverage="0" bottom="0" percent="0" rank="0" text="" dxfId="234">
      <formula>$D$1&lt;R5</formula>
    </cfRule>
    <cfRule type="expression" priority="788" aboveAverage="0" equalAverage="0" bottom="0" percent="0" rank="0" text="" dxfId="235">
      <formula>$D$1&gt;R5</formula>
    </cfRule>
  </conditionalFormatting>
  <conditionalFormatting sqref="R5">
    <cfRule type="expression" priority="789" aboveAverage="0" equalAverage="0" bottom="0" percent="0" rank="0" text="" dxfId="236">
      <formula>$D$1&lt;R5</formula>
    </cfRule>
    <cfRule type="expression" priority="790" aboveAverage="0" equalAverage="0" bottom="0" percent="0" rank="0" text="" dxfId="237">
      <formula>$D$1&gt;R5</formula>
    </cfRule>
  </conditionalFormatting>
  <conditionalFormatting sqref="R5">
    <cfRule type="expression" priority="791" aboveAverage="0" equalAverage="0" bottom="0" percent="0" rank="0" text="" dxfId="238">
      <formula>$D$1&lt;R5</formula>
    </cfRule>
    <cfRule type="expression" priority="792" aboveAverage="0" equalAverage="0" bottom="0" percent="0" rank="0" text="" dxfId="239">
      <formula>$D$1&gt;R5</formula>
    </cfRule>
  </conditionalFormatting>
  <conditionalFormatting sqref="R4">
    <cfRule type="expression" priority="793" aboveAverage="0" equalAverage="0" bottom="0" percent="0" rank="0" text="" dxfId="240">
      <formula>$D$1&lt;R4</formula>
    </cfRule>
    <cfRule type="expression" priority="794" aboveAverage="0" equalAverage="0" bottom="0" percent="0" rank="0" text="" dxfId="241">
      <formula>$D$1&gt;R4</formula>
    </cfRule>
  </conditionalFormatting>
  <conditionalFormatting sqref="R4">
    <cfRule type="expression" priority="795" aboveAverage="0" equalAverage="0" bottom="0" percent="0" rank="0" text="" dxfId="242">
      <formula>$D$1&lt;R4</formula>
    </cfRule>
    <cfRule type="expression" priority="796" aboveAverage="0" equalAverage="0" bottom="0" percent="0" rank="0" text="" dxfId="243">
      <formula>$D$1&gt;R4</formula>
    </cfRule>
  </conditionalFormatting>
  <conditionalFormatting sqref="R4">
    <cfRule type="expression" priority="797" aboveAverage="0" equalAverage="0" bottom="0" percent="0" rank="0" text="" dxfId="244">
      <formula>$D$1&lt;R4</formula>
    </cfRule>
    <cfRule type="expression" priority="798" aboveAverage="0" equalAverage="0" bottom="0" percent="0" rank="0" text="" dxfId="245">
      <formula>$D$1&gt;R4</formula>
    </cfRule>
  </conditionalFormatting>
  <conditionalFormatting sqref="R4">
    <cfRule type="expression" priority="799" aboveAverage="0" equalAverage="0" bottom="0" percent="0" rank="0" text="" dxfId="246">
      <formula>$D$1&lt;R4</formula>
    </cfRule>
    <cfRule type="expression" priority="800" aboveAverage="0" equalAverage="0" bottom="0" percent="0" rank="0" text="" dxfId="247">
      <formula>$D$1&gt;R4</formula>
    </cfRule>
  </conditionalFormatting>
  <conditionalFormatting sqref="R5">
    <cfRule type="cellIs" priority="801" operator="equal" aboveAverage="0" equalAverage="0" bottom="0" percent="0" rank="0" text="" dxfId="248">
      <formula>5</formula>
    </cfRule>
    <cfRule type="cellIs" priority="802" operator="equal" aboveAverage="0" equalAverage="0" bottom="0" percent="0" rank="0" text="" dxfId="249">
      <formula>4</formula>
    </cfRule>
    <cfRule type="cellIs" priority="803" operator="equal" aboveAverage="0" equalAverage="0" bottom="0" percent="0" rank="0" text="" dxfId="250">
      <formula>3</formula>
    </cfRule>
  </conditionalFormatting>
  <conditionalFormatting sqref="R4">
    <cfRule type="expression" priority="804" aboveAverage="0" equalAverage="0" bottom="0" percent="0" rank="0" text="" dxfId="251">
      <formula>$D$1&lt;R4</formula>
    </cfRule>
    <cfRule type="expression" priority="805" aboveAverage="0" equalAverage="0" bottom="0" percent="0" rank="0" text="" dxfId="252">
      <formula>$D$1&gt;R4</formula>
    </cfRule>
  </conditionalFormatting>
  <conditionalFormatting sqref="R4">
    <cfRule type="expression" priority="806" aboveAverage="0" equalAverage="0" bottom="0" percent="0" rank="0" text="" dxfId="253">
      <formula>$D$1&lt;R4</formula>
    </cfRule>
    <cfRule type="expression" priority="807" aboveAverage="0" equalAverage="0" bottom="0" percent="0" rank="0" text="" dxfId="254">
      <formula>$D$1&gt;R4</formula>
    </cfRule>
  </conditionalFormatting>
  <conditionalFormatting sqref="R4">
    <cfRule type="expression" priority="808" aboveAverage="0" equalAverage="0" bottom="0" percent="0" rank="0" text="" dxfId="255">
      <formula>$D$1&lt;R4</formula>
    </cfRule>
    <cfRule type="expression" priority="809" aboveAverage="0" equalAverage="0" bottom="0" percent="0" rank="0" text="" dxfId="256">
      <formula>$D$1&gt;R4</formula>
    </cfRule>
  </conditionalFormatting>
  <conditionalFormatting sqref="R4">
    <cfRule type="expression" priority="810" aboveAverage="0" equalAverage="0" bottom="0" percent="0" rank="0" text="" dxfId="257">
      <formula>$D$1&lt;R4</formula>
    </cfRule>
    <cfRule type="expression" priority="811" aboveAverage="0" equalAverage="0" bottom="0" percent="0" rank="0" text="" dxfId="258">
      <formula>$D$1&gt;R4</formula>
    </cfRule>
  </conditionalFormatting>
  <conditionalFormatting sqref="R5">
    <cfRule type="cellIs" priority="812" operator="equal" aboveAverage="0" equalAverage="0" bottom="0" percent="0" rank="0" text="" dxfId="259">
      <formula>5</formula>
    </cfRule>
    <cfRule type="cellIs" priority="813" operator="equal" aboveAverage="0" equalAverage="0" bottom="0" percent="0" rank="0" text="" dxfId="260">
      <formula>4</formula>
    </cfRule>
    <cfRule type="cellIs" priority="814" operator="equal" aboveAverage="0" equalAverage="0" bottom="0" percent="0" rank="0" text="" dxfId="261">
      <formula>3</formula>
    </cfRule>
  </conditionalFormatting>
  <conditionalFormatting sqref="R5">
    <cfRule type="cellIs" priority="815" operator="equal" aboveAverage="0" equalAverage="0" bottom="0" percent="0" rank="0" text="" dxfId="262">
      <formula>5</formula>
    </cfRule>
    <cfRule type="cellIs" priority="816" operator="equal" aboveAverage="0" equalAverage="0" bottom="0" percent="0" rank="0" text="" dxfId="263">
      <formula>4</formula>
    </cfRule>
    <cfRule type="cellIs" priority="817" operator="equal" aboveAverage="0" equalAverage="0" bottom="0" percent="0" rank="0" text="" dxfId="264">
      <formula>3</formula>
    </cfRule>
  </conditionalFormatting>
  <conditionalFormatting sqref="R4">
    <cfRule type="expression" priority="818" aboveAverage="0" equalAverage="0" bottom="0" percent="0" rank="0" text="" dxfId="265">
      <formula>$D$1&lt;R4</formula>
    </cfRule>
    <cfRule type="expression" priority="819" aboveAverage="0" equalAverage="0" bottom="0" percent="0" rank="0" text="" dxfId="266">
      <formula>$D$1&gt;R4</formula>
    </cfRule>
  </conditionalFormatting>
  <conditionalFormatting sqref="R4">
    <cfRule type="expression" priority="820" aboveAverage="0" equalAverage="0" bottom="0" percent="0" rank="0" text="" dxfId="267">
      <formula>$D$1&lt;R4</formula>
    </cfRule>
    <cfRule type="expression" priority="821" aboveAverage="0" equalAverage="0" bottom="0" percent="0" rank="0" text="" dxfId="268">
      <formula>$D$1&gt;R4</formula>
    </cfRule>
  </conditionalFormatting>
  <conditionalFormatting sqref="R4">
    <cfRule type="expression" priority="822" aboveAverage="0" equalAverage="0" bottom="0" percent="0" rank="0" text="" dxfId="269">
      <formula>$D$1&lt;R4</formula>
    </cfRule>
    <cfRule type="expression" priority="823" aboveAverage="0" equalAverage="0" bottom="0" percent="0" rank="0" text="" dxfId="270">
      <formula>$D$1&gt;R4</formula>
    </cfRule>
  </conditionalFormatting>
  <conditionalFormatting sqref="R4">
    <cfRule type="expression" priority="824" aboveAverage="0" equalAverage="0" bottom="0" percent="0" rank="0" text="" dxfId="271">
      <formula>$D$1&lt;R4</formula>
    </cfRule>
    <cfRule type="expression" priority="825" aboveAverage="0" equalAverage="0" bottom="0" percent="0" rank="0" text="" dxfId="272">
      <formula>$D$1&gt;R4</formula>
    </cfRule>
  </conditionalFormatting>
  <conditionalFormatting sqref="R4">
    <cfRule type="expression" priority="826" aboveAverage="0" equalAverage="0" bottom="0" percent="0" rank="0" text="" dxfId="273">
      <formula>$D$1&lt;R4</formula>
    </cfRule>
    <cfRule type="expression" priority="827" aboveAverage="0" equalAverage="0" bottom="0" percent="0" rank="0" text="" dxfId="274">
      <formula>$D$1&gt;R4</formula>
    </cfRule>
  </conditionalFormatting>
  <conditionalFormatting sqref="R4">
    <cfRule type="expression" priority="828" aboveAverage="0" equalAverage="0" bottom="0" percent="0" rank="0" text="" dxfId="275">
      <formula>$D$1&lt;R4</formula>
    </cfRule>
    <cfRule type="expression" priority="829" aboveAverage="0" equalAverage="0" bottom="0" percent="0" rank="0" text="" dxfId="276">
      <formula>$D$1&gt;R4</formula>
    </cfRule>
  </conditionalFormatting>
  <conditionalFormatting sqref="R4">
    <cfRule type="expression" priority="830" aboveAverage="0" equalAverage="0" bottom="0" percent="0" rank="0" text="" dxfId="277">
      <formula>$D$1&lt;R4</formula>
    </cfRule>
    <cfRule type="expression" priority="831" aboveAverage="0" equalAverage="0" bottom="0" percent="0" rank="0" text="" dxfId="278">
      <formula>$D$1&gt;R4</formula>
    </cfRule>
  </conditionalFormatting>
  <conditionalFormatting sqref="R4">
    <cfRule type="expression" priority="832" aboveAverage="0" equalAverage="0" bottom="0" percent="0" rank="0" text="" dxfId="279">
      <formula>$D$1&lt;R4</formula>
    </cfRule>
    <cfRule type="expression" priority="833" aboveAverage="0" equalAverage="0" bottom="0" percent="0" rank="0" text="" dxfId="280">
      <formula>$D$1&gt;R4</formula>
    </cfRule>
  </conditionalFormatting>
  <conditionalFormatting sqref="R4">
    <cfRule type="expression" priority="834" aboveAverage="0" equalAverage="0" bottom="0" percent="0" rank="0" text="" dxfId="281">
      <formula>$D$1&lt;R4</formula>
    </cfRule>
    <cfRule type="expression" priority="835" aboveAverage="0" equalAverage="0" bottom="0" percent="0" rank="0" text="" dxfId="282">
      <formula>$D$1&gt;R4</formula>
    </cfRule>
  </conditionalFormatting>
  <conditionalFormatting sqref="R4">
    <cfRule type="expression" priority="836" aboveAverage="0" equalAverage="0" bottom="0" percent="0" rank="0" text="" dxfId="283">
      <formula>$D$1&lt;R4</formula>
    </cfRule>
    <cfRule type="expression" priority="837" aboveAverage="0" equalAverage="0" bottom="0" percent="0" rank="0" text="" dxfId="284">
      <formula>$D$1&gt;R4</formula>
    </cfRule>
  </conditionalFormatting>
  <conditionalFormatting sqref="R4">
    <cfRule type="expression" priority="838" aboveAverage="0" equalAverage="0" bottom="0" percent="0" rank="0" text="" dxfId="285">
      <formula>$D$1&lt;R4</formula>
    </cfRule>
    <cfRule type="expression" priority="839" aboveAverage="0" equalAverage="0" bottom="0" percent="0" rank="0" text="" dxfId="286">
      <formula>$D$1&gt;R4</formula>
    </cfRule>
  </conditionalFormatting>
  <conditionalFormatting sqref="R4">
    <cfRule type="expression" priority="840" aboveAverage="0" equalAverage="0" bottom="0" percent="0" rank="0" text="" dxfId="287">
      <formula>$D$1&lt;R4</formula>
    </cfRule>
    <cfRule type="expression" priority="841" aboveAverage="0" equalAverage="0" bottom="0" percent="0" rank="0" text="" dxfId="288">
      <formula>$D$1&gt;R4</formula>
    </cfRule>
  </conditionalFormatting>
  <conditionalFormatting sqref="R5">
    <cfRule type="cellIs" priority="842" operator="equal" aboveAverage="0" equalAverage="0" bottom="0" percent="0" rank="0" text="" dxfId="289">
      <formula>5</formula>
    </cfRule>
    <cfRule type="cellIs" priority="843" operator="equal" aboveAverage="0" equalAverage="0" bottom="0" percent="0" rank="0" text="" dxfId="290">
      <formula>4</formula>
    </cfRule>
    <cfRule type="cellIs" priority="844" operator="equal" aboveAverage="0" equalAverage="0" bottom="0" percent="0" rank="0" text="" dxfId="291">
      <formula>3</formula>
    </cfRule>
  </conditionalFormatting>
  <conditionalFormatting sqref="R4">
    <cfRule type="expression" priority="845" aboveAverage="0" equalAverage="0" bottom="0" percent="0" rank="0" text="" dxfId="292">
      <formula>$D$1&lt;R4</formula>
    </cfRule>
    <cfRule type="expression" priority="846" aboveAverage="0" equalAverage="0" bottom="0" percent="0" rank="0" text="" dxfId="293">
      <formula>$D$1&gt;R4</formula>
    </cfRule>
  </conditionalFormatting>
  <conditionalFormatting sqref="R5">
    <cfRule type="cellIs" priority="847" operator="equal" aboveAverage="0" equalAverage="0" bottom="0" percent="0" rank="0" text="" dxfId="294">
      <formula>5</formula>
    </cfRule>
    <cfRule type="cellIs" priority="848" operator="equal" aboveAverage="0" equalAverage="0" bottom="0" percent="0" rank="0" text="" dxfId="295">
      <formula>4</formula>
    </cfRule>
    <cfRule type="cellIs" priority="849" operator="equal" aboveAverage="0" equalAverage="0" bottom="0" percent="0" rank="0" text="" dxfId="296">
      <formula>3</formula>
    </cfRule>
  </conditionalFormatting>
  <conditionalFormatting sqref="H3">
    <cfRule type="expression" priority="850" aboveAverage="0" equalAverage="0" bottom="0" percent="0" rank="0" text="" dxfId="297">
      <formula>$D$1&lt;H3</formula>
    </cfRule>
    <cfRule type="expression" priority="851" aboveAverage="0" equalAverage="0" bottom="0" percent="0" rank="0" text="" dxfId="298">
      <formula>$D$1&gt;H3</formula>
    </cfRule>
  </conditionalFormatting>
  <conditionalFormatting sqref="H3">
    <cfRule type="expression" priority="852" aboveAverage="0" equalAverage="0" bottom="0" percent="0" rank="0" text="" dxfId="299">
      <formula>$D$1&lt;H3</formula>
    </cfRule>
    <cfRule type="expression" priority="853" aboveAverage="0" equalAverage="0" bottom="0" percent="0" rank="0" text="" dxfId="300">
      <formula>$D$1&gt;H3</formula>
    </cfRule>
  </conditionalFormatting>
  <conditionalFormatting sqref="H3">
    <cfRule type="expression" priority="854" aboveAverage="0" equalAverage="0" bottom="0" percent="0" rank="0" text="" dxfId="301">
      <formula>$D$1&lt;H3</formula>
    </cfRule>
    <cfRule type="expression" priority="855" aboveAverage="0" equalAverage="0" bottom="0" percent="0" rank="0" text="" dxfId="302">
      <formula>$D$1&gt;H3</formula>
    </cfRule>
  </conditionalFormatting>
  <conditionalFormatting sqref="H5">
    <cfRule type="cellIs" priority="856" operator="equal" aboveAverage="0" equalAverage="0" bottom="0" percent="0" rank="0" text="" dxfId="303">
      <formula>5</formula>
    </cfRule>
    <cfRule type="cellIs" priority="857" operator="equal" aboveAverage="0" equalAverage="0" bottom="0" percent="0" rank="0" text="" dxfId="304">
      <formula>4</formula>
    </cfRule>
    <cfRule type="cellIs" priority="858" operator="equal" aboveAverage="0" equalAverage="0" bottom="0" percent="0" rank="0" text="" dxfId="305">
      <formula>3</formula>
    </cfRule>
  </conditionalFormatting>
  <conditionalFormatting sqref="H4">
    <cfRule type="expression" priority="859" aboveAverage="0" equalAverage="0" bottom="0" percent="0" rank="0" text="" dxfId="306">
      <formula>$D$1&lt;H4</formula>
    </cfRule>
    <cfRule type="expression" priority="860" aboveAverage="0" equalAverage="0" bottom="0" percent="0" rank="0" text="" dxfId="307">
      <formula>$D$1&gt;H4</formula>
    </cfRule>
  </conditionalFormatting>
  <conditionalFormatting sqref="H4">
    <cfRule type="expression" priority="861" aboveAverage="0" equalAverage="0" bottom="0" percent="0" rank="0" text="" dxfId="308">
      <formula>$D$1&lt;H4</formula>
    </cfRule>
    <cfRule type="expression" priority="862" aboveAverage="0" equalAverage="0" bottom="0" percent="0" rank="0" text="" dxfId="309">
      <formula>$D$1&gt;H4</formula>
    </cfRule>
  </conditionalFormatting>
  <conditionalFormatting sqref="H4">
    <cfRule type="expression" priority="863" aboveAverage="0" equalAverage="0" bottom="0" percent="0" rank="0" text="" dxfId="310">
      <formula>$D$1&lt;H4</formula>
    </cfRule>
    <cfRule type="expression" priority="864" aboveAverage="0" equalAverage="0" bottom="0" percent="0" rank="0" text="" dxfId="311">
      <formula>$D$1&gt;H4</formula>
    </cfRule>
  </conditionalFormatting>
  <conditionalFormatting sqref="H4">
    <cfRule type="expression" priority="865" aboveAverage="0" equalAverage="0" bottom="0" percent="0" rank="0" text="" dxfId="312">
      <formula>$D$1&lt;H4</formula>
    </cfRule>
    <cfRule type="expression" priority="866" aboveAverage="0" equalAverage="0" bottom="0" percent="0" rank="0" text="" dxfId="313">
      <formula>$D$1&gt;H4</formula>
    </cfRule>
  </conditionalFormatting>
  <conditionalFormatting sqref="H4">
    <cfRule type="expression" priority="867" aboveAverage="0" equalAverage="0" bottom="0" percent="0" rank="0" text="" dxfId="314">
      <formula>$D$1&lt;H4</formula>
    </cfRule>
    <cfRule type="expression" priority="868" aboveAverage="0" equalAverage="0" bottom="0" percent="0" rank="0" text="" dxfId="315">
      <formula>$D$1&gt;H4</formula>
    </cfRule>
  </conditionalFormatting>
  <conditionalFormatting sqref="H4">
    <cfRule type="expression" priority="869" aboveAverage="0" equalAverage="0" bottom="0" percent="0" rank="0" text="" dxfId="316">
      <formula>$D$1&lt;H4</formula>
    </cfRule>
    <cfRule type="expression" priority="870" aboveAverage="0" equalAverage="0" bottom="0" percent="0" rank="0" text="" dxfId="317">
      <formula>$D$1&gt;H4</formula>
    </cfRule>
  </conditionalFormatting>
  <conditionalFormatting sqref="U4">
    <cfRule type="expression" priority="871" aboveAverage="0" equalAverage="0" bottom="0" percent="0" rank="0" text="" dxfId="318">
      <formula>$D$1&lt;U4</formula>
    </cfRule>
    <cfRule type="expression" priority="872" aboveAverage="0" equalAverage="0" bottom="0" percent="0" rank="0" text="" dxfId="319">
      <formula>$D$1&gt;U4</formula>
    </cfRule>
  </conditionalFormatting>
  <conditionalFormatting sqref="H4">
    <cfRule type="expression" priority="873" aboveAverage="0" equalAverage="0" bottom="0" percent="0" rank="0" text="" dxfId="320">
      <formula>$D$1&lt;H4</formula>
    </cfRule>
    <cfRule type="expression" priority="874" aboveAverage="0" equalAverage="0" bottom="0" percent="0" rank="0" text="" dxfId="321">
      <formula>$D$1&gt;H4</formula>
    </cfRule>
  </conditionalFormatting>
  <conditionalFormatting sqref="H4">
    <cfRule type="expression" priority="875" aboveAverage="0" equalAverage="0" bottom="0" percent="0" rank="0" text="" dxfId="322">
      <formula>$D$1&lt;H4</formula>
    </cfRule>
    <cfRule type="expression" priority="876" aboveAverage="0" equalAverage="0" bottom="0" percent="0" rank="0" text="" dxfId="323">
      <formula>$D$1&gt;H4</formula>
    </cfRule>
  </conditionalFormatting>
  <conditionalFormatting sqref="H5">
    <cfRule type="cellIs" priority="877" operator="equal" aboveAverage="0" equalAverage="0" bottom="0" percent="0" rank="0" text="" dxfId="324">
      <formula>5</formula>
    </cfRule>
    <cfRule type="cellIs" priority="878" operator="equal" aboveAverage="0" equalAverage="0" bottom="0" percent="0" rank="0" text="" dxfId="325">
      <formula>4</formula>
    </cfRule>
    <cfRule type="cellIs" priority="879" operator="equal" aboveAverage="0" equalAverage="0" bottom="0" percent="0" rank="0" text="" dxfId="326">
      <formula>3</formula>
    </cfRule>
  </conditionalFormatting>
  <conditionalFormatting sqref="H4">
    <cfRule type="expression" priority="880" aboveAverage="0" equalAverage="0" bottom="0" percent="0" rank="0" text="" dxfId="327">
      <formula>$D$1&lt;H4</formula>
    </cfRule>
    <cfRule type="expression" priority="881" aboveAverage="0" equalAverage="0" bottom="0" percent="0" rank="0" text="" dxfId="328">
      <formula>$D$1&gt;H4</formula>
    </cfRule>
  </conditionalFormatting>
  <conditionalFormatting sqref="H4">
    <cfRule type="expression" priority="882" aboveAverage="0" equalAverage="0" bottom="0" percent="0" rank="0" text="" dxfId="329">
      <formula>$D$1&lt;H4</formula>
    </cfRule>
    <cfRule type="expression" priority="883" aboveAverage="0" equalAverage="0" bottom="0" percent="0" rank="0" text="" dxfId="330">
      <formula>$D$1&gt;H4</formula>
    </cfRule>
  </conditionalFormatting>
  <conditionalFormatting sqref="H5">
    <cfRule type="cellIs" priority="884" operator="equal" aboveAverage="0" equalAverage="0" bottom="0" percent="0" rank="0" text="" dxfId="331">
      <formula>5</formula>
    </cfRule>
    <cfRule type="cellIs" priority="885" operator="equal" aboveAverage="0" equalAverage="0" bottom="0" percent="0" rank="0" text="" dxfId="332">
      <formula>4</formula>
    </cfRule>
    <cfRule type="cellIs" priority="886" operator="equal" aboveAverage="0" equalAverage="0" bottom="0" percent="0" rank="0" text="" dxfId="333">
      <formula>3</formula>
    </cfRule>
  </conditionalFormatting>
  <conditionalFormatting sqref="H4">
    <cfRule type="expression" priority="887" aboveAverage="0" equalAverage="0" bottom="0" percent="0" rank="0" text="" dxfId="334">
      <formula>$D$1&lt;H4</formula>
    </cfRule>
    <cfRule type="expression" priority="888" aboveAverage="0" equalAverage="0" bottom="0" percent="0" rank="0" text="" dxfId="335">
      <formula>$D$1&gt;H4</formula>
    </cfRule>
  </conditionalFormatting>
  <conditionalFormatting sqref="H4">
    <cfRule type="expression" priority="889" aboveAverage="0" equalAverage="0" bottom="0" percent="0" rank="0" text="" dxfId="336">
      <formula>$D$1&lt;H4</formula>
    </cfRule>
    <cfRule type="expression" priority="890" aboveAverage="0" equalAverage="0" bottom="0" percent="0" rank="0" text="" dxfId="337">
      <formula>$D$1&gt;H4</formula>
    </cfRule>
  </conditionalFormatting>
  <conditionalFormatting sqref="H4">
    <cfRule type="expression" priority="891" aboveAverage="0" equalAverage="0" bottom="0" percent="0" rank="0" text="" dxfId="338">
      <formula>$D$1&lt;H4</formula>
    </cfRule>
    <cfRule type="expression" priority="892" aboveAverage="0" equalAverage="0" bottom="0" percent="0" rank="0" text="" dxfId="339">
      <formula>$D$1&gt;H4</formula>
    </cfRule>
  </conditionalFormatting>
  <conditionalFormatting sqref="H5">
    <cfRule type="cellIs" priority="893" operator="equal" aboveAverage="0" equalAverage="0" bottom="0" percent="0" rank="0" text="" dxfId="340">
      <formula>5</formula>
    </cfRule>
    <cfRule type="cellIs" priority="894" operator="equal" aboveAverage="0" equalAverage="0" bottom="0" percent="0" rank="0" text="" dxfId="341">
      <formula>4</formula>
    </cfRule>
    <cfRule type="cellIs" priority="895" operator="equal" aboveAverage="0" equalAverage="0" bottom="0" percent="0" rank="0" text="" dxfId="342">
      <formula>3</formula>
    </cfRule>
  </conditionalFormatting>
  <conditionalFormatting sqref="U3">
    <cfRule type="expression" priority="896" aboveAverage="0" equalAverage="0" bottom="0" percent="0" rank="0" text="" dxfId="343">
      <formula>$D$1&lt;U3</formula>
    </cfRule>
    <cfRule type="expression" priority="897" aboveAverage="0" equalAverage="0" bottom="0" percent="0" rank="0" text="" dxfId="344">
      <formula>$D$1&gt;U3</formula>
    </cfRule>
  </conditionalFormatting>
  <conditionalFormatting sqref="U5">
    <cfRule type="cellIs" priority="898" operator="equal" aboveAverage="0" equalAverage="0" bottom="0" percent="0" rank="0" text="" dxfId="345">
      <formula>5</formula>
    </cfRule>
    <cfRule type="cellIs" priority="899" operator="equal" aboveAverage="0" equalAverage="0" bottom="0" percent="0" rank="0" text="" dxfId="346">
      <formula>4</formula>
    </cfRule>
    <cfRule type="cellIs" priority="900" operator="equal" aboveAverage="0" equalAverage="0" bottom="0" percent="0" rank="0" text="" dxfId="347">
      <formula>3</formula>
    </cfRule>
  </conditionalFormatting>
  <conditionalFormatting sqref="U4">
    <cfRule type="expression" priority="901" aboveAverage="0" equalAverage="0" bottom="0" percent="0" rank="0" text="" dxfId="348">
      <formula>$D$1&lt;U4</formula>
    </cfRule>
    <cfRule type="expression" priority="902" aboveAverage="0" equalAverage="0" bottom="0" percent="0" rank="0" text="" dxfId="349">
      <formula>$D$1&gt;U4</formula>
    </cfRule>
  </conditionalFormatting>
  <conditionalFormatting sqref="U4">
    <cfRule type="expression" priority="903" aboveAverage="0" equalAverage="0" bottom="0" percent="0" rank="0" text="" dxfId="350">
      <formula>$D$1&lt;U4</formula>
    </cfRule>
    <cfRule type="expression" priority="904" aboveAverage="0" equalAverage="0" bottom="0" percent="0" rank="0" text="" dxfId="351">
      <formula>$D$1&gt;U4</formula>
    </cfRule>
  </conditionalFormatting>
  <conditionalFormatting sqref="U4">
    <cfRule type="expression" priority="905" aboveAverage="0" equalAverage="0" bottom="0" percent="0" rank="0" text="" dxfId="352">
      <formula>$D$1&lt;U4</formula>
    </cfRule>
    <cfRule type="expression" priority="906" aboveAverage="0" equalAverage="0" bottom="0" percent="0" rank="0" text="" dxfId="353">
      <formula>$D$1&gt;U4</formula>
    </cfRule>
  </conditionalFormatting>
  <conditionalFormatting sqref="U4">
    <cfRule type="expression" priority="907" aboveAverage="0" equalAverage="0" bottom="0" percent="0" rank="0" text="" dxfId="354">
      <formula>$D$1&lt;U4</formula>
    </cfRule>
    <cfRule type="expression" priority="908" aboveAverage="0" equalAverage="0" bottom="0" percent="0" rank="0" text="" dxfId="355">
      <formula>$D$1&gt;U4</formula>
    </cfRule>
  </conditionalFormatting>
  <conditionalFormatting sqref="U4">
    <cfRule type="expression" priority="909" aboveAverage="0" equalAverage="0" bottom="0" percent="0" rank="0" text="" dxfId="356">
      <formula>$D$1&lt;U4</formula>
    </cfRule>
    <cfRule type="expression" priority="910" aboveAverage="0" equalAverage="0" bottom="0" percent="0" rank="0" text="" dxfId="357">
      <formula>$D$1&gt;U4</formula>
    </cfRule>
  </conditionalFormatting>
  <conditionalFormatting sqref="U4">
    <cfRule type="expression" priority="911" aboveAverage="0" equalAverage="0" bottom="0" percent="0" rank="0" text="" dxfId="358">
      <formula>$D$1&lt;U4</formula>
    </cfRule>
    <cfRule type="expression" priority="912" aboveAverage="0" equalAverage="0" bottom="0" percent="0" rank="0" text="" dxfId="359">
      <formula>$D$1&gt;U4</formula>
    </cfRule>
  </conditionalFormatting>
  <conditionalFormatting sqref="U4">
    <cfRule type="expression" priority="913" aboveAverage="0" equalAverage="0" bottom="0" percent="0" rank="0" text="" dxfId="360">
      <formula>$D$1&lt;U4</formula>
    </cfRule>
    <cfRule type="expression" priority="914" aboveAverage="0" equalAverage="0" bottom="0" percent="0" rank="0" text="" dxfId="361">
      <formula>$D$1&gt;U4</formula>
    </cfRule>
  </conditionalFormatting>
  <conditionalFormatting sqref="U4">
    <cfRule type="expression" priority="915" aboveAverage="0" equalAverage="0" bottom="0" percent="0" rank="0" text="" dxfId="362">
      <formula>$D$1&lt;U4</formula>
    </cfRule>
    <cfRule type="expression" priority="916" aboveAverage="0" equalAverage="0" bottom="0" percent="0" rank="0" text="" dxfId="363">
      <formula>$D$1&gt;U4</formula>
    </cfRule>
  </conditionalFormatting>
  <conditionalFormatting sqref="I4">
    <cfRule type="expression" priority="917" aboveAverage="0" equalAverage="0" bottom="0" percent="0" rank="0" text="" dxfId="364">
      <formula>$D$1&lt;I4</formula>
    </cfRule>
    <cfRule type="expression" priority="918" aboveAverage="0" equalAverage="0" bottom="0" percent="0" rank="0" text="" dxfId="365">
      <formula>$D$1&gt;I4</formula>
    </cfRule>
  </conditionalFormatting>
  <conditionalFormatting sqref="I4">
    <cfRule type="expression" priority="919" aboveAverage="0" equalAverage="0" bottom="0" percent="0" rank="0" text="" dxfId="366">
      <formula>$D$1&lt;I4</formula>
    </cfRule>
    <cfRule type="expression" priority="920" aboveAverage="0" equalAverage="0" bottom="0" percent="0" rank="0" text="" dxfId="367">
      <formula>$D$1&gt;I4</formula>
    </cfRule>
  </conditionalFormatting>
  <conditionalFormatting sqref="I4">
    <cfRule type="expression" priority="921" aboveAverage="0" equalAverage="0" bottom="0" percent="0" rank="0" text="" dxfId="368">
      <formula>$D$1&lt;I4</formula>
    </cfRule>
    <cfRule type="expression" priority="922" aboveAverage="0" equalAverage="0" bottom="0" percent="0" rank="0" text="" dxfId="369">
      <formula>$D$1&gt;I4</formula>
    </cfRule>
  </conditionalFormatting>
  <conditionalFormatting sqref="I4">
    <cfRule type="expression" priority="923" aboveAverage="0" equalAverage="0" bottom="0" percent="0" rank="0" text="" dxfId="370">
      <formula>$D$1&lt;I4</formula>
    </cfRule>
    <cfRule type="expression" priority="924" aboveAverage="0" equalAverage="0" bottom="0" percent="0" rank="0" text="" dxfId="371">
      <formula>$D$1&gt;I4</formula>
    </cfRule>
  </conditionalFormatting>
  <conditionalFormatting sqref="I5">
    <cfRule type="cellIs" priority="925" operator="equal" aboveAverage="0" equalAverage="0" bottom="0" percent="0" rank="0" text="" dxfId="372">
      <formula>5</formula>
    </cfRule>
    <cfRule type="cellIs" priority="926" operator="equal" aboveAverage="0" equalAverage="0" bottom="0" percent="0" rank="0" text="" dxfId="373">
      <formula>4</formula>
    </cfRule>
    <cfRule type="cellIs" priority="927" operator="equal" aboveAverage="0" equalAverage="0" bottom="0" percent="0" rank="0" text="" dxfId="374">
      <formula>3</formula>
    </cfRule>
  </conditionalFormatting>
  <conditionalFormatting sqref="I5">
    <cfRule type="cellIs" priority="928" operator="equal" aboveAverage="0" equalAverage="0" bottom="0" percent="0" rank="0" text="" dxfId="375">
      <formula>5</formula>
    </cfRule>
    <cfRule type="cellIs" priority="929" operator="equal" aboveAverage="0" equalAverage="0" bottom="0" percent="0" rank="0" text="" dxfId="376">
      <formula>4</formula>
    </cfRule>
    <cfRule type="cellIs" priority="930" operator="equal" aboveAverage="0" equalAverage="0" bottom="0" percent="0" rank="0" text="" dxfId="377">
      <formula>3</formula>
    </cfRule>
  </conditionalFormatting>
  <conditionalFormatting sqref="I5">
    <cfRule type="cellIs" priority="931" operator="equal" aboveAverage="0" equalAverage="0" bottom="0" percent="0" rank="0" text="" dxfId="378">
      <formula>5</formula>
    </cfRule>
    <cfRule type="cellIs" priority="932" operator="equal" aboveAverage="0" equalAverage="0" bottom="0" percent="0" rank="0" text="" dxfId="379">
      <formula>4</formula>
    </cfRule>
    <cfRule type="cellIs" priority="933" operator="equal" aboveAverage="0" equalAverage="0" bottom="0" percent="0" rank="0" text="" dxfId="380">
      <formula>3</formula>
    </cfRule>
  </conditionalFormatting>
  <conditionalFormatting sqref="I4">
    <cfRule type="expression" priority="934" aboveAverage="0" equalAverage="0" bottom="0" percent="0" rank="0" text="" dxfId="381">
      <formula>$D$1&lt;I4</formula>
    </cfRule>
    <cfRule type="expression" priority="935" aboveAverage="0" equalAverage="0" bottom="0" percent="0" rank="0" text="" dxfId="382">
      <formula>$D$1&gt;I4</formula>
    </cfRule>
  </conditionalFormatting>
  <conditionalFormatting sqref="I4">
    <cfRule type="expression" priority="936" aboveAverage="0" equalAverage="0" bottom="0" percent="0" rank="0" text="" dxfId="383">
      <formula>$D$1&lt;I4</formula>
    </cfRule>
    <cfRule type="expression" priority="937" aboveAverage="0" equalAverage="0" bottom="0" percent="0" rank="0" text="" dxfId="384">
      <formula>$D$1&gt;I4</formula>
    </cfRule>
  </conditionalFormatting>
  <conditionalFormatting sqref="I4">
    <cfRule type="expression" priority="938" aboveAverage="0" equalAverage="0" bottom="0" percent="0" rank="0" text="" dxfId="385">
      <formula>$D$1&lt;I4</formula>
    </cfRule>
    <cfRule type="expression" priority="939" aboveAverage="0" equalAverage="0" bottom="0" percent="0" rank="0" text="" dxfId="386">
      <formula>$D$1&gt;I4</formula>
    </cfRule>
  </conditionalFormatting>
  <conditionalFormatting sqref="I4">
    <cfRule type="expression" priority="940" aboveAverage="0" equalAverage="0" bottom="0" percent="0" rank="0" text="" dxfId="387">
      <formula>$D$1&lt;I4</formula>
    </cfRule>
    <cfRule type="expression" priority="941" aboveAverage="0" equalAverage="0" bottom="0" percent="0" rank="0" text="" dxfId="388">
      <formula>$D$1&gt;I4</formula>
    </cfRule>
  </conditionalFormatting>
  <conditionalFormatting sqref="I5">
    <cfRule type="cellIs" priority="942" operator="equal" aboveAverage="0" equalAverage="0" bottom="0" percent="0" rank="0" text="" dxfId="389">
      <formula>5</formula>
    </cfRule>
    <cfRule type="cellIs" priority="943" operator="equal" aboveAverage="0" equalAverage="0" bottom="0" percent="0" rank="0" text="" dxfId="390">
      <formula>4</formula>
    </cfRule>
    <cfRule type="cellIs" priority="944" operator="equal" aboveAverage="0" equalAverage="0" bottom="0" percent="0" rank="0" text="" dxfId="391">
      <formula>3</formula>
    </cfRule>
  </conditionalFormatting>
  <conditionalFormatting sqref="I4">
    <cfRule type="expression" priority="945" aboveAverage="0" equalAverage="0" bottom="0" percent="0" rank="0" text="" dxfId="392">
      <formula>$D$1&lt;I4</formula>
    </cfRule>
    <cfRule type="expression" priority="946" aboveAverage="0" equalAverage="0" bottom="0" percent="0" rank="0" text="" dxfId="393">
      <formula>$D$1&gt;I4</formula>
    </cfRule>
  </conditionalFormatting>
  <conditionalFormatting sqref="T4">
    <cfRule type="expression" priority="947" aboveAverage="0" equalAverage="0" bottom="0" percent="0" rank="0" text="" dxfId="394">
      <formula>$D$1&lt;T4</formula>
    </cfRule>
    <cfRule type="expression" priority="948" aboveAverage="0" equalAverage="0" bottom="0" percent="0" rank="0" text="" dxfId="395">
      <formula>$D$1&gt;T4</formula>
    </cfRule>
  </conditionalFormatting>
  <conditionalFormatting sqref="I5">
    <cfRule type="cellIs" priority="949" operator="equal" aboveAverage="0" equalAverage="0" bottom="0" percent="0" rank="0" text="" dxfId="396">
      <formula>5</formula>
    </cfRule>
    <cfRule type="cellIs" priority="950" operator="equal" aboveAverage="0" equalAverage="0" bottom="0" percent="0" rank="0" text="" dxfId="397">
      <formula>4</formula>
    </cfRule>
    <cfRule type="cellIs" priority="951" operator="equal" aboveAverage="0" equalAverage="0" bottom="0" percent="0" rank="0" text="" dxfId="398">
      <formula>3</formula>
    </cfRule>
  </conditionalFormatting>
  <conditionalFormatting sqref="I4">
    <cfRule type="expression" priority="952" aboveAverage="0" equalAverage="0" bottom="0" percent="0" rank="0" text="" dxfId="399">
      <formula>$D$1&lt;I4</formula>
    </cfRule>
    <cfRule type="expression" priority="953" aboveAverage="0" equalAverage="0" bottom="0" percent="0" rank="0" text="" dxfId="400">
      <formula>$D$1&gt;I4</formula>
    </cfRule>
  </conditionalFormatting>
  <conditionalFormatting sqref="I4">
    <cfRule type="expression" priority="954" aboveAverage="0" equalAverage="0" bottom="0" percent="0" rank="0" text="" dxfId="401">
      <formula>$D$1&lt;I4</formula>
    </cfRule>
    <cfRule type="expression" priority="955" aboveAverage="0" equalAverage="0" bottom="0" percent="0" rank="0" text="" dxfId="402">
      <formula>$D$1&gt;I4</formula>
    </cfRule>
  </conditionalFormatting>
  <conditionalFormatting sqref="I5">
    <cfRule type="cellIs" priority="956" operator="equal" aboveAverage="0" equalAverage="0" bottom="0" percent="0" rank="0" text="" dxfId="403">
      <formula>5</formula>
    </cfRule>
    <cfRule type="cellIs" priority="957" operator="equal" aboveAverage="0" equalAverage="0" bottom="0" percent="0" rank="0" text="" dxfId="404">
      <formula>4</formula>
    </cfRule>
    <cfRule type="cellIs" priority="958" operator="equal" aboveAverage="0" equalAverage="0" bottom="0" percent="0" rank="0" text="" dxfId="405">
      <formula>3</formula>
    </cfRule>
  </conditionalFormatting>
  <conditionalFormatting sqref="I5">
    <cfRule type="cellIs" priority="959" operator="equal" aboveAverage="0" equalAverage="0" bottom="0" percent="0" rank="0" text="" dxfId="406">
      <formula>5</formula>
    </cfRule>
    <cfRule type="cellIs" priority="960" operator="equal" aboveAverage="0" equalAverage="0" bottom="0" percent="0" rank="0" text="" dxfId="407">
      <formula>4</formula>
    </cfRule>
    <cfRule type="cellIs" priority="961" operator="equal" aboveAverage="0" equalAverage="0" bottom="0" percent="0" rank="0" text="" dxfId="408">
      <formula>3</formula>
    </cfRule>
  </conditionalFormatting>
  <conditionalFormatting sqref="I4">
    <cfRule type="expression" priority="962" aboveAverage="0" equalAverage="0" bottom="0" percent="0" rank="0" text="" dxfId="409">
      <formula>$D$1&lt;I4</formula>
    </cfRule>
    <cfRule type="expression" priority="963" aboveAverage="0" equalAverage="0" bottom="0" percent="0" rank="0" text="" dxfId="410">
      <formula>$D$1&gt;I4</formula>
    </cfRule>
  </conditionalFormatting>
  <conditionalFormatting sqref="I4">
    <cfRule type="expression" priority="964" aboveAverage="0" equalAverage="0" bottom="0" percent="0" rank="0" text="" dxfId="411">
      <formula>$D$1&lt;I4</formula>
    </cfRule>
    <cfRule type="expression" priority="965" aboveAverage="0" equalAverage="0" bottom="0" percent="0" rank="0" text="" dxfId="412">
      <formula>$D$1&gt;I4</formula>
    </cfRule>
  </conditionalFormatting>
  <conditionalFormatting sqref="I4">
    <cfRule type="expression" priority="966" aboveAverage="0" equalAverage="0" bottom="0" percent="0" rank="0" text="" dxfId="413">
      <formula>$D$1&lt;I4</formula>
    </cfRule>
    <cfRule type="expression" priority="967" aboveAverage="0" equalAverage="0" bottom="0" percent="0" rank="0" text="" dxfId="414">
      <formula>$D$1&gt;I4</formula>
    </cfRule>
  </conditionalFormatting>
  <conditionalFormatting sqref="I4">
    <cfRule type="expression" priority="968" aboveAverage="0" equalAverage="0" bottom="0" percent="0" rank="0" text="" dxfId="415">
      <formula>$D$1&lt;I4</formula>
    </cfRule>
    <cfRule type="expression" priority="969" aboveAverage="0" equalAverage="0" bottom="0" percent="0" rank="0" text="" dxfId="416">
      <formula>$D$1&gt;I4</formula>
    </cfRule>
  </conditionalFormatting>
  <conditionalFormatting sqref="I4">
    <cfRule type="expression" priority="970" aboveAverage="0" equalAverage="0" bottom="0" percent="0" rank="0" text="" dxfId="417">
      <formula>$D$1&lt;I4</formula>
    </cfRule>
    <cfRule type="expression" priority="971" aboveAverage="0" equalAverage="0" bottom="0" percent="0" rank="0" text="" dxfId="418">
      <formula>$D$1&gt;I4</formula>
    </cfRule>
  </conditionalFormatting>
  <conditionalFormatting sqref="I4">
    <cfRule type="expression" priority="972" aboveAverage="0" equalAverage="0" bottom="0" percent="0" rank="0" text="" dxfId="419">
      <formula>$D$1&lt;I4</formula>
    </cfRule>
    <cfRule type="expression" priority="973" aboveAverage="0" equalAverage="0" bottom="0" percent="0" rank="0" text="" dxfId="420">
      <formula>$D$1&gt;I4</formula>
    </cfRule>
  </conditionalFormatting>
  <conditionalFormatting sqref="I4">
    <cfRule type="expression" priority="974" aboveAverage="0" equalAverage="0" bottom="0" percent="0" rank="0" text="" dxfId="421">
      <formula>$D$1&lt;I4</formula>
    </cfRule>
    <cfRule type="expression" priority="975" aboveAverage="0" equalAverage="0" bottom="0" percent="0" rank="0" text="" dxfId="422">
      <formula>$D$1&gt;I4</formula>
    </cfRule>
  </conditionalFormatting>
  <conditionalFormatting sqref="I4">
    <cfRule type="expression" priority="976" aboveAverage="0" equalAverage="0" bottom="0" percent="0" rank="0" text="" dxfId="423">
      <formula>$D$1&lt;I4</formula>
    </cfRule>
    <cfRule type="expression" priority="977" aboveAverage="0" equalAverage="0" bottom="0" percent="0" rank="0" text="" dxfId="424">
      <formula>$D$1&gt;I4</formula>
    </cfRule>
  </conditionalFormatting>
  <conditionalFormatting sqref="I4">
    <cfRule type="expression" priority="978" aboveAverage="0" equalAverage="0" bottom="0" percent="0" rank="0" text="" dxfId="425">
      <formula>$D$1&lt;I4</formula>
    </cfRule>
    <cfRule type="expression" priority="979" aboveAverage="0" equalAverage="0" bottom="0" percent="0" rank="0" text="" dxfId="426">
      <formula>$D$1&gt;I4</formula>
    </cfRule>
  </conditionalFormatting>
  <conditionalFormatting sqref="G4">
    <cfRule type="expression" priority="980" aboveAverage="0" equalAverage="0" bottom="0" percent="0" rank="0" text="" dxfId="427">
      <formula>$D$1&lt;G4</formula>
    </cfRule>
    <cfRule type="expression" priority="981" aboveAverage="0" equalAverage="0" bottom="0" percent="0" rank="0" text="" dxfId="428">
      <formula>$D$1&gt;G4</formula>
    </cfRule>
  </conditionalFormatting>
  <conditionalFormatting sqref="G4">
    <cfRule type="expression" priority="982" aboveAverage="0" equalAverage="0" bottom="0" percent="0" rank="0" text="" dxfId="429">
      <formula>$D$1&lt;G4</formula>
    </cfRule>
    <cfRule type="expression" priority="983" aboveAverage="0" equalAverage="0" bottom="0" percent="0" rank="0" text="" dxfId="430">
      <formula>$D$1&gt;G4</formula>
    </cfRule>
  </conditionalFormatting>
  <conditionalFormatting sqref="G4">
    <cfRule type="expression" priority="984" aboveAverage="0" equalAverage="0" bottom="0" percent="0" rank="0" text="" dxfId="431">
      <formula>$D$1&lt;G4</formula>
    </cfRule>
    <cfRule type="expression" priority="985" aboveAverage="0" equalAverage="0" bottom="0" percent="0" rank="0" text="" dxfId="432">
      <formula>$D$1&gt;G4</formula>
    </cfRule>
  </conditionalFormatting>
  <conditionalFormatting sqref="G4">
    <cfRule type="expression" priority="986" aboveAverage="0" equalAverage="0" bottom="0" percent="0" rank="0" text="" dxfId="433">
      <formula>$D$1&lt;G4</formula>
    </cfRule>
    <cfRule type="expression" priority="987" aboveAverage="0" equalAverage="0" bottom="0" percent="0" rank="0" text="" dxfId="434">
      <formula>$D$1&gt;G4</formula>
    </cfRule>
  </conditionalFormatting>
  <conditionalFormatting sqref="G4">
    <cfRule type="expression" priority="988" aboveAverage="0" equalAverage="0" bottom="0" percent="0" rank="0" text="" dxfId="435">
      <formula>$D$1&lt;G4</formula>
    </cfRule>
    <cfRule type="expression" priority="989" aboveAverage="0" equalAverage="0" bottom="0" percent="0" rank="0" text="" dxfId="436">
      <formula>$D$1&gt;G4</formula>
    </cfRule>
  </conditionalFormatting>
  <conditionalFormatting sqref="G4">
    <cfRule type="expression" priority="990" aboveAverage="0" equalAverage="0" bottom="0" percent="0" rank="0" text="" dxfId="437">
      <formula>$D$1&lt;G4</formula>
    </cfRule>
    <cfRule type="expression" priority="991" aboveAverage="0" equalAverage="0" bottom="0" percent="0" rank="0" text="" dxfId="438">
      <formula>$D$1&gt;G4</formula>
    </cfRule>
  </conditionalFormatting>
  <conditionalFormatting sqref="G4">
    <cfRule type="expression" priority="992" aboveAverage="0" equalAverage="0" bottom="0" percent="0" rank="0" text="" dxfId="439">
      <formula>$D$1&lt;G4</formula>
    </cfRule>
    <cfRule type="expression" priority="993" aboveAverage="0" equalAverage="0" bottom="0" percent="0" rank="0" text="" dxfId="440">
      <formula>$D$1&gt;G4</formula>
    </cfRule>
  </conditionalFormatting>
  <conditionalFormatting sqref="G4">
    <cfRule type="expression" priority="994" aboveAverage="0" equalAverage="0" bottom="0" percent="0" rank="0" text="" dxfId="441">
      <formula>$D$1&lt;G4</formula>
    </cfRule>
    <cfRule type="expression" priority="995" aboveAverage="0" equalAverage="0" bottom="0" percent="0" rank="0" text="" dxfId="442">
      <formula>$D$1&gt;G4</formula>
    </cfRule>
  </conditionalFormatting>
  <conditionalFormatting sqref="G4">
    <cfRule type="expression" priority="996" aboveAverage="0" equalAverage="0" bottom="0" percent="0" rank="0" text="" dxfId="443">
      <formula>$D$1&lt;G4</formula>
    </cfRule>
    <cfRule type="expression" priority="997" aboveAverage="0" equalAverage="0" bottom="0" percent="0" rank="0" text="" dxfId="444">
      <formula>$D$1&gt;G4</formula>
    </cfRule>
  </conditionalFormatting>
  <conditionalFormatting sqref="G4">
    <cfRule type="expression" priority="998" aboveAverage="0" equalAverage="0" bottom="0" percent="0" rank="0" text="" dxfId="445">
      <formula>$D$1&lt;G4</formula>
    </cfRule>
    <cfRule type="expression" priority="999" aboveAverage="0" equalAverage="0" bottom="0" percent="0" rank="0" text="" dxfId="446">
      <formula>$D$1&gt;G4</formula>
    </cfRule>
  </conditionalFormatting>
  <conditionalFormatting sqref="G4">
    <cfRule type="expression" priority="1000" aboveAverage="0" equalAverage="0" bottom="0" percent="0" rank="0" text="" dxfId="447">
      <formula>$D$1&lt;G4</formula>
    </cfRule>
    <cfRule type="expression" priority="1001" aboveAverage="0" equalAverage="0" bottom="0" percent="0" rank="0" text="" dxfId="448">
      <formula>$D$1&gt;G4</formula>
    </cfRule>
  </conditionalFormatting>
  <conditionalFormatting sqref="G4">
    <cfRule type="expression" priority="1002" aboveAverage="0" equalAverage="0" bottom="0" percent="0" rank="0" text="" dxfId="449">
      <formula>$D$1&lt;G4</formula>
    </cfRule>
    <cfRule type="expression" priority="1003" aboveAverage="0" equalAverage="0" bottom="0" percent="0" rank="0" text="" dxfId="0">
      <formula>$D$1&gt;G4</formula>
    </cfRule>
  </conditionalFormatting>
  <conditionalFormatting sqref="G4">
    <cfRule type="expression" priority="1004" aboveAverage="0" equalAverage="0" bottom="0" percent="0" rank="0" text="" dxfId="1">
      <formula>$D$1&lt;G4</formula>
    </cfRule>
    <cfRule type="expression" priority="1005" aboveAverage="0" equalAverage="0" bottom="0" percent="0" rank="0" text="" dxfId="2">
      <formula>$D$1&gt;G4</formula>
    </cfRule>
  </conditionalFormatting>
  <conditionalFormatting sqref="G4">
    <cfRule type="expression" priority="1006" aboveAverage="0" equalAverage="0" bottom="0" percent="0" rank="0" text="" dxfId="3">
      <formula>$D$1&lt;G4</formula>
    </cfRule>
    <cfRule type="expression" priority="1007" aboveAverage="0" equalAverage="0" bottom="0" percent="0" rank="0" text="" dxfId="4">
      <formula>$D$1&gt;G4</formula>
    </cfRule>
  </conditionalFormatting>
  <conditionalFormatting sqref="G4">
    <cfRule type="expression" priority="1008" aboveAverage="0" equalAverage="0" bottom="0" percent="0" rank="0" text="" dxfId="5">
      <formula>$D$1&lt;G4</formula>
    </cfRule>
    <cfRule type="expression" priority="1009" aboveAverage="0" equalAverage="0" bottom="0" percent="0" rank="0" text="" dxfId="6">
      <formula>$D$1&gt;G4</formula>
    </cfRule>
  </conditionalFormatting>
  <conditionalFormatting sqref="G4">
    <cfRule type="expression" priority="1010" aboveAverage="0" equalAverage="0" bottom="0" percent="0" rank="0" text="" dxfId="7">
      <formula>$D$1&lt;G4</formula>
    </cfRule>
    <cfRule type="expression" priority="1011" aboveAverage="0" equalAverage="0" bottom="0" percent="0" rank="0" text="" dxfId="8">
      <formula>$D$1&gt;G4</formula>
    </cfRule>
  </conditionalFormatting>
  <conditionalFormatting sqref="G4">
    <cfRule type="expression" priority="1012" aboveAverage="0" equalAverage="0" bottom="0" percent="0" rank="0" text="" dxfId="9">
      <formula>$D$1&lt;G4</formula>
    </cfRule>
    <cfRule type="expression" priority="1013" aboveAverage="0" equalAverage="0" bottom="0" percent="0" rank="0" text="" dxfId="10">
      <formula>$D$1&gt;G4</formula>
    </cfRule>
  </conditionalFormatting>
  <conditionalFormatting sqref="G4">
    <cfRule type="expression" priority="1014" aboveAverage="0" equalAverage="0" bottom="0" percent="0" rank="0" text="" dxfId="11">
      <formula>$D$1&lt;G4</formula>
    </cfRule>
    <cfRule type="expression" priority="1015" aboveAverage="0" equalAverage="0" bottom="0" percent="0" rank="0" text="" dxfId="12">
      <formula>$D$1&gt;G4</formula>
    </cfRule>
  </conditionalFormatting>
  <conditionalFormatting sqref="G4">
    <cfRule type="expression" priority="1016" aboveAverage="0" equalAverage="0" bottom="0" percent="0" rank="0" text="" dxfId="13">
      <formula>$D$1&lt;G4</formula>
    </cfRule>
    <cfRule type="expression" priority="1017" aboveAverage="0" equalAverage="0" bottom="0" percent="0" rank="0" text="" dxfId="14">
      <formula>$D$1&gt;G4</formula>
    </cfRule>
  </conditionalFormatting>
  <conditionalFormatting sqref="G4">
    <cfRule type="expression" priority="1018" aboveAverage="0" equalAverage="0" bottom="0" percent="0" rank="0" text="" dxfId="15">
      <formula>$D$1&lt;G4</formula>
    </cfRule>
    <cfRule type="expression" priority="1019" aboveAverage="0" equalAverage="0" bottom="0" percent="0" rank="0" text="" dxfId="16">
      <formula>$D$1&gt;G4</formula>
    </cfRule>
  </conditionalFormatting>
  <conditionalFormatting sqref="G4">
    <cfRule type="expression" priority="1020" aboveAverage="0" equalAverage="0" bottom="0" percent="0" rank="0" text="" dxfId="17">
      <formula>$D$1&lt;G4</formula>
    </cfRule>
    <cfRule type="expression" priority="1021" aboveAverage="0" equalAverage="0" bottom="0" percent="0" rank="0" text="" dxfId="18">
      <formula>$D$1&gt;G4</formula>
    </cfRule>
  </conditionalFormatting>
  <conditionalFormatting sqref="G4">
    <cfRule type="expression" priority="1022" aboveAverage="0" equalAverage="0" bottom="0" percent="0" rank="0" text="" dxfId="19">
      <formula>$D$1&lt;G4</formula>
    </cfRule>
    <cfRule type="expression" priority="1023" aboveAverage="0" equalAverage="0" bottom="0" percent="0" rank="0" text="" dxfId="20">
      <formula>$D$1&gt;G4</formula>
    </cfRule>
  </conditionalFormatting>
  <conditionalFormatting sqref="G4">
    <cfRule type="expression" priority="1024" aboveAverage="0" equalAverage="0" bottom="0" percent="0" rank="0" text="" dxfId="21">
      <formula>$D$1&lt;G4</formula>
    </cfRule>
    <cfRule type="expression" priority="1025" aboveAverage="0" equalAverage="0" bottom="0" percent="0" rank="0" text="" dxfId="22">
      <formula>$D$1&gt;G4</formula>
    </cfRule>
  </conditionalFormatting>
  <conditionalFormatting sqref="G4">
    <cfRule type="expression" priority="1026" aboveAverage="0" equalAverage="0" bottom="0" percent="0" rank="0" text="" dxfId="23">
      <formula>$D$1&lt;G4</formula>
    </cfRule>
    <cfRule type="expression" priority="1027" aboveAverage="0" equalAverage="0" bottom="0" percent="0" rank="0" text="" dxfId="24">
      <formula>$D$1&gt;G4</formula>
    </cfRule>
  </conditionalFormatting>
  <conditionalFormatting sqref="G4">
    <cfRule type="expression" priority="1028" aboveAverage="0" equalAverage="0" bottom="0" percent="0" rank="0" text="" dxfId="25">
      <formula>$D$1&lt;G4</formula>
    </cfRule>
    <cfRule type="expression" priority="1029" aboveAverage="0" equalAverage="0" bottom="0" percent="0" rank="0" text="" dxfId="26">
      <formula>$D$1&gt;G4</formula>
    </cfRule>
  </conditionalFormatting>
  <conditionalFormatting sqref="G4">
    <cfRule type="expression" priority="1030" aboveAverage="0" equalAverage="0" bottom="0" percent="0" rank="0" text="" dxfId="27">
      <formula>$D$1&lt;G4</formula>
    </cfRule>
    <cfRule type="expression" priority="1031" aboveAverage="0" equalAverage="0" bottom="0" percent="0" rank="0" text="" dxfId="28">
      <formula>$D$1&gt;G4</formula>
    </cfRule>
  </conditionalFormatting>
  <conditionalFormatting sqref="G4">
    <cfRule type="expression" priority="1032" aboveAverage="0" equalAverage="0" bottom="0" percent="0" rank="0" text="" dxfId="29">
      <formula>$D$1&lt;G4</formula>
    </cfRule>
    <cfRule type="expression" priority="1033" aboveAverage="0" equalAverage="0" bottom="0" percent="0" rank="0" text="" dxfId="30">
      <formula>$D$1&gt;G4</formula>
    </cfRule>
  </conditionalFormatting>
  <conditionalFormatting sqref="K4">
    <cfRule type="expression" priority="1034" aboveAverage="0" equalAverage="0" bottom="0" percent="0" rank="0" text="" dxfId="31">
      <formula>$D$1&lt;K4</formula>
    </cfRule>
    <cfRule type="expression" priority="1035" aboveAverage="0" equalAverage="0" bottom="0" percent="0" rank="0" text="" dxfId="32">
      <formula>$D$1&gt;K4</formula>
    </cfRule>
  </conditionalFormatting>
  <conditionalFormatting sqref="K4">
    <cfRule type="expression" priority="1036" aboveAverage="0" equalAverage="0" bottom="0" percent="0" rank="0" text="" dxfId="33">
      <formula>$D$1&lt;K4</formula>
    </cfRule>
    <cfRule type="expression" priority="1037" aboveAverage="0" equalAverage="0" bottom="0" percent="0" rank="0" text="" dxfId="34">
      <formula>$D$1&gt;K4</formula>
    </cfRule>
  </conditionalFormatting>
  <conditionalFormatting sqref="K4">
    <cfRule type="expression" priority="1038" aboveAverage="0" equalAverage="0" bottom="0" percent="0" rank="0" text="" dxfId="35">
      <formula>$D$1&lt;K4</formula>
    </cfRule>
    <cfRule type="expression" priority="1039" aboveAverage="0" equalAverage="0" bottom="0" percent="0" rank="0" text="" dxfId="36">
      <formula>$D$1&gt;K4</formula>
    </cfRule>
  </conditionalFormatting>
  <conditionalFormatting sqref="K4">
    <cfRule type="expression" priority="1040" aboveAverage="0" equalAverage="0" bottom="0" percent="0" rank="0" text="" dxfId="37">
      <formula>$D$1&lt;K4</formula>
    </cfRule>
    <cfRule type="expression" priority="1041" aboveAverage="0" equalAverage="0" bottom="0" percent="0" rank="0" text="" dxfId="38">
      <formula>$D$1&gt;K4</formula>
    </cfRule>
  </conditionalFormatting>
  <conditionalFormatting sqref="K4">
    <cfRule type="expression" priority="1042" aboveAverage="0" equalAverage="0" bottom="0" percent="0" rank="0" text="" dxfId="39">
      <formula>$D$1&lt;K4</formula>
    </cfRule>
    <cfRule type="expression" priority="1043" aboveAverage="0" equalAverage="0" bottom="0" percent="0" rank="0" text="" dxfId="40">
      <formula>$D$1&gt;K4</formula>
    </cfRule>
  </conditionalFormatting>
  <conditionalFormatting sqref="K4">
    <cfRule type="expression" priority="1044" aboveAverage="0" equalAverage="0" bottom="0" percent="0" rank="0" text="" dxfId="41">
      <formula>$D$1&lt;K4</formula>
    </cfRule>
    <cfRule type="expression" priority="1045" aboveAverage="0" equalAverage="0" bottom="0" percent="0" rank="0" text="" dxfId="42">
      <formula>$D$1&gt;K4</formula>
    </cfRule>
  </conditionalFormatting>
  <conditionalFormatting sqref="K5">
    <cfRule type="expression" priority="1046" aboveAverage="0" equalAverage="0" bottom="0" percent="0" rank="0" text="" dxfId="43">
      <formula>$D$1&lt;K5</formula>
    </cfRule>
    <cfRule type="expression" priority="1047" aboveAverage="0" equalAverage="0" bottom="0" percent="0" rank="0" text="" dxfId="44">
      <formula>$D$1&gt;K5</formula>
    </cfRule>
  </conditionalFormatting>
  <conditionalFormatting sqref="K5">
    <cfRule type="expression" priority="1048" aboveAverage="0" equalAverage="0" bottom="0" percent="0" rank="0" text="" dxfId="45">
      <formula>$D$1&lt;K5</formula>
    </cfRule>
    <cfRule type="expression" priority="1049" aboveAverage="0" equalAverage="0" bottom="0" percent="0" rank="0" text="" dxfId="46">
      <formula>$D$1&gt;K5</formula>
    </cfRule>
  </conditionalFormatting>
  <conditionalFormatting sqref="K5">
    <cfRule type="expression" priority="1050" aboveAverage="0" equalAverage="0" bottom="0" percent="0" rank="0" text="" dxfId="47">
      <formula>$D$1&lt;K5</formula>
    </cfRule>
    <cfRule type="expression" priority="1051" aboveAverage="0" equalAverage="0" bottom="0" percent="0" rank="0" text="" dxfId="48">
      <formula>$D$1&gt;K5</formula>
    </cfRule>
  </conditionalFormatting>
  <conditionalFormatting sqref="K4">
    <cfRule type="expression" priority="1052" aboveAverage="0" equalAverage="0" bottom="0" percent="0" rank="0" text="" dxfId="49">
      <formula>$D$1&lt;K4</formula>
    </cfRule>
    <cfRule type="expression" priority="1053" aboveAverage="0" equalAverage="0" bottom="0" percent="0" rank="0" text="" dxfId="50">
      <formula>$D$1&gt;K4</formula>
    </cfRule>
  </conditionalFormatting>
  <conditionalFormatting sqref="K5">
    <cfRule type="cellIs" priority="1054" operator="equal" aboveAverage="0" equalAverage="0" bottom="0" percent="0" rank="0" text="" dxfId="51">
      <formula>5</formula>
    </cfRule>
    <cfRule type="cellIs" priority="1055" operator="equal" aboveAverage="0" equalAverage="0" bottom="0" percent="0" rank="0" text="" dxfId="52">
      <formula>4</formula>
    </cfRule>
    <cfRule type="cellIs" priority="1056" operator="equal" aboveAverage="0" equalAverage="0" bottom="0" percent="0" rank="0" text="" dxfId="53">
      <formula>3</formula>
    </cfRule>
  </conditionalFormatting>
  <conditionalFormatting sqref="K5">
    <cfRule type="cellIs" priority="1057" operator="equal" aboveAverage="0" equalAverage="0" bottom="0" percent="0" rank="0" text="" dxfId="54">
      <formula>5</formula>
    </cfRule>
    <cfRule type="cellIs" priority="1058" operator="equal" aboveAverage="0" equalAverage="0" bottom="0" percent="0" rank="0" text="" dxfId="55">
      <formula>4</formula>
    </cfRule>
    <cfRule type="cellIs" priority="1059" operator="equal" aboveAverage="0" equalAverage="0" bottom="0" percent="0" rank="0" text="" dxfId="56">
      <formula>3</formula>
    </cfRule>
  </conditionalFormatting>
  <conditionalFormatting sqref="K4">
    <cfRule type="expression" priority="1060" aboveAverage="0" equalAverage="0" bottom="0" percent="0" rank="0" text="" dxfId="57">
      <formula>$D$1&lt;K4</formula>
    </cfRule>
    <cfRule type="expression" priority="1061" aboveAverage="0" equalAverage="0" bottom="0" percent="0" rank="0" text="" dxfId="58">
      <formula>$D$1&gt;K4</formula>
    </cfRule>
  </conditionalFormatting>
  <conditionalFormatting sqref="T3">
    <cfRule type="expression" priority="1062" aboveAverage="0" equalAverage="0" bottom="0" percent="0" rank="0" text="" dxfId="59">
      <formula>$D$1&lt;T3</formula>
    </cfRule>
    <cfRule type="expression" priority="1063" aboveAverage="0" equalAverage="0" bottom="0" percent="0" rank="0" text="" dxfId="60">
      <formula>$D$1&gt;T3</formula>
    </cfRule>
  </conditionalFormatting>
  <conditionalFormatting sqref="U3">
    <cfRule type="expression" priority="1064" aboveAverage="0" equalAverage="0" bottom="0" percent="0" rank="0" text="" dxfId="61">
      <formula>$D$4&lt;U3</formula>
    </cfRule>
    <cfRule type="expression" priority="1065" aboveAverage="0" equalAverage="0" bottom="0" percent="0" rank="0" text="" dxfId="62">
      <formula>$D$4&gt;U3</formula>
    </cfRule>
  </conditionalFormatting>
  <conditionalFormatting sqref="U4">
    <cfRule type="expression" priority="1066" aboveAverage="0" equalAverage="0" bottom="0" percent="0" rank="0" text="" dxfId="63">
      <formula>$D$1&lt;U4</formula>
    </cfRule>
    <cfRule type="expression" priority="1067" aboveAverage="0" equalAverage="0" bottom="0" percent="0" rank="0" text="" dxfId="64">
      <formula>$D$1&gt;U4</formula>
    </cfRule>
  </conditionalFormatting>
  <conditionalFormatting sqref="U5">
    <cfRule type="cellIs" priority="1068" operator="equal" aboveAverage="0" equalAverage="0" bottom="0" percent="0" rank="0" text="" dxfId="65">
      <formula>5</formula>
    </cfRule>
    <cfRule type="cellIs" priority="1069" operator="equal" aboveAverage="0" equalAverage="0" bottom="0" percent="0" rank="0" text="" dxfId="66">
      <formula>4</formula>
    </cfRule>
    <cfRule type="cellIs" priority="1070" operator="equal" aboveAverage="0" equalAverage="0" bottom="0" percent="0" rank="0" text="" dxfId="67">
      <formula>3</formula>
    </cfRule>
  </conditionalFormatting>
  <conditionalFormatting sqref="T5">
    <cfRule type="expression" priority="1071" aboveAverage="0" equalAverage="0" bottom="0" percent="0" rank="0" text="" dxfId="68">
      <formula>$D$1&lt;T5</formula>
    </cfRule>
    <cfRule type="expression" priority="1072" aboveAverage="0" equalAverage="0" bottom="0" percent="0" rank="0" text="" dxfId="69">
      <formula>$D$1&gt;T5</formula>
    </cfRule>
  </conditionalFormatting>
  <conditionalFormatting sqref="T5">
    <cfRule type="expression" priority="1073" aboveAverage="0" equalAverage="0" bottom="0" percent="0" rank="0" text="" dxfId="70">
      <formula>$D$1&lt;T5</formula>
    </cfRule>
    <cfRule type="expression" priority="1074" aboveAverage="0" equalAverage="0" bottom="0" percent="0" rank="0" text="" dxfId="71">
      <formula>$D$1&gt;T5</formula>
    </cfRule>
  </conditionalFormatting>
  <conditionalFormatting sqref="T5">
    <cfRule type="expression" priority="1075" aboveAverage="0" equalAverage="0" bottom="0" percent="0" rank="0" text="" dxfId="72">
      <formula>$D$1&lt;T5</formula>
    </cfRule>
    <cfRule type="expression" priority="1076" aboveAverage="0" equalAverage="0" bottom="0" percent="0" rank="0" text="" dxfId="73">
      <formula>$D$1&gt;T5</formula>
    </cfRule>
  </conditionalFormatting>
  <conditionalFormatting sqref="T5">
    <cfRule type="expression" priority="1077" aboveAverage="0" equalAverage="0" bottom="0" percent="0" rank="0" text="" dxfId="74">
      <formula>$D$1&lt;T5</formula>
    </cfRule>
    <cfRule type="expression" priority="1078" aboveAverage="0" equalAverage="0" bottom="0" percent="0" rank="0" text="" dxfId="75">
      <formula>$D$1&gt;T5</formula>
    </cfRule>
  </conditionalFormatting>
  <conditionalFormatting sqref="T5">
    <cfRule type="expression" priority="1079" aboveAverage="0" equalAverage="0" bottom="0" percent="0" rank="0" text="" dxfId="76">
      <formula>$D$1&lt;T5</formula>
    </cfRule>
    <cfRule type="expression" priority="1080" aboveAverage="0" equalAverage="0" bottom="0" percent="0" rank="0" text="" dxfId="77">
      <formula>$D$1&gt;T5</formula>
    </cfRule>
  </conditionalFormatting>
  <conditionalFormatting sqref="T5">
    <cfRule type="expression" priority="1081" aboveAverage="0" equalAverage="0" bottom="0" percent="0" rank="0" text="" dxfId="78">
      <formula>$D$1&lt;T5</formula>
    </cfRule>
    <cfRule type="expression" priority="1082" aboveAverage="0" equalAverage="0" bottom="0" percent="0" rank="0" text="" dxfId="79">
      <formula>$D$1&gt;T5</formula>
    </cfRule>
  </conditionalFormatting>
  <conditionalFormatting sqref="T5">
    <cfRule type="expression" priority="1083" aboveAverage="0" equalAverage="0" bottom="0" percent="0" rank="0" text="" dxfId="80">
      <formula>$D$1&lt;T5</formula>
    </cfRule>
    <cfRule type="expression" priority="1084" aboveAverage="0" equalAverage="0" bottom="0" percent="0" rank="0" text="" dxfId="81">
      <formula>$D$1&gt;T5</formula>
    </cfRule>
  </conditionalFormatting>
  <conditionalFormatting sqref="T5">
    <cfRule type="expression" priority="1085" aboveAverage="0" equalAverage="0" bottom="0" percent="0" rank="0" text="" dxfId="82">
      <formula>$D$1&lt;T5</formula>
    </cfRule>
    <cfRule type="expression" priority="1086" aboveAverage="0" equalAverage="0" bottom="0" percent="0" rank="0" text="" dxfId="83">
      <formula>$D$1&gt;T5</formula>
    </cfRule>
  </conditionalFormatting>
  <conditionalFormatting sqref="T5">
    <cfRule type="expression" priority="1087" aboveAverage="0" equalAverage="0" bottom="0" percent="0" rank="0" text="" dxfId="84">
      <formula>$D$1&lt;T5</formula>
    </cfRule>
    <cfRule type="expression" priority="1088" aboveAverage="0" equalAverage="0" bottom="0" percent="0" rank="0" text="" dxfId="85">
      <formula>$D$1&gt;T5</formula>
    </cfRule>
  </conditionalFormatting>
  <conditionalFormatting sqref="T5">
    <cfRule type="expression" priority="1089" aboveAverage="0" equalAverage="0" bottom="0" percent="0" rank="0" text="" dxfId="86">
      <formula>$D$1&lt;T5</formula>
    </cfRule>
    <cfRule type="expression" priority="1090" aboveAverage="0" equalAverage="0" bottom="0" percent="0" rank="0" text="" dxfId="87">
      <formula>$D$1&gt;T5</formula>
    </cfRule>
  </conditionalFormatting>
  <conditionalFormatting sqref="T5">
    <cfRule type="expression" priority="1091" aboveAverage="0" equalAverage="0" bottom="0" percent="0" rank="0" text="" dxfId="88">
      <formula>$D$1&lt;T5</formula>
    </cfRule>
    <cfRule type="expression" priority="1092" aboveAverage="0" equalAverage="0" bottom="0" percent="0" rank="0" text="" dxfId="89">
      <formula>$D$1&gt;T5</formula>
    </cfRule>
  </conditionalFormatting>
  <conditionalFormatting sqref="T5">
    <cfRule type="expression" priority="1093" aboveAverage="0" equalAverage="0" bottom="0" percent="0" rank="0" text="" dxfId="90">
      <formula>$D$1&lt;T5</formula>
    </cfRule>
    <cfRule type="expression" priority="1094" aboveAverage="0" equalAverage="0" bottom="0" percent="0" rank="0" text="" dxfId="91">
      <formula>$D$1&gt;T5</formula>
    </cfRule>
  </conditionalFormatting>
  <conditionalFormatting sqref="T5">
    <cfRule type="expression" priority="1095" aboveAverage="0" equalAverage="0" bottom="0" percent="0" rank="0" text="" dxfId="92">
      <formula>$D$1&lt;T5</formula>
    </cfRule>
    <cfRule type="expression" priority="1096" aboveAverage="0" equalAverage="0" bottom="0" percent="0" rank="0" text="" dxfId="93">
      <formula>$D$1&gt;T5</formula>
    </cfRule>
  </conditionalFormatting>
  <conditionalFormatting sqref="T5">
    <cfRule type="expression" priority="1097" aboveAverage="0" equalAverage="0" bottom="0" percent="0" rank="0" text="" dxfId="94">
      <formula>$D$1&lt;T5</formula>
    </cfRule>
    <cfRule type="expression" priority="1098" aboveAverage="0" equalAverage="0" bottom="0" percent="0" rank="0" text="" dxfId="95">
      <formula>$D$1&gt;T5</formula>
    </cfRule>
  </conditionalFormatting>
  <conditionalFormatting sqref="T5">
    <cfRule type="expression" priority="1099" aboveAverage="0" equalAverage="0" bottom="0" percent="0" rank="0" text="" dxfId="96">
      <formula>$D$1&lt;T5</formula>
    </cfRule>
    <cfRule type="expression" priority="1100" aboveAverage="0" equalAverage="0" bottom="0" percent="0" rank="0" text="" dxfId="97">
      <formula>$D$1&gt;T5</formula>
    </cfRule>
  </conditionalFormatting>
  <conditionalFormatting sqref="T5">
    <cfRule type="expression" priority="1101" aboveAverage="0" equalAverage="0" bottom="0" percent="0" rank="0" text="" dxfId="98">
      <formula>$D$1&lt;T5</formula>
    </cfRule>
    <cfRule type="expression" priority="1102" aboveAverage="0" equalAverage="0" bottom="0" percent="0" rank="0" text="" dxfId="99">
      <formula>$D$1&gt;T5</formula>
    </cfRule>
  </conditionalFormatting>
  <conditionalFormatting sqref="T4">
    <cfRule type="expression" priority="1103" aboveAverage="0" equalAverage="0" bottom="0" percent="0" rank="0" text="" dxfId="100">
      <formula>$D$1&lt;T4</formula>
    </cfRule>
    <cfRule type="expression" priority="1104" aboveAverage="0" equalAverage="0" bottom="0" percent="0" rank="0" text="" dxfId="101">
      <formula>$D$1&gt;T4</formula>
    </cfRule>
  </conditionalFormatting>
  <conditionalFormatting sqref="T4">
    <cfRule type="expression" priority="1105" aboveAverage="0" equalAverage="0" bottom="0" percent="0" rank="0" text="" dxfId="102">
      <formula>$D$1&lt;T4</formula>
    </cfRule>
    <cfRule type="expression" priority="1106" aboveAverage="0" equalAverage="0" bottom="0" percent="0" rank="0" text="" dxfId="103">
      <formula>$D$1&gt;T4</formula>
    </cfRule>
  </conditionalFormatting>
  <conditionalFormatting sqref="T4">
    <cfRule type="expression" priority="1107" aboveAverage="0" equalAverage="0" bottom="0" percent="0" rank="0" text="" dxfId="104">
      <formula>$D$1&lt;T4</formula>
    </cfRule>
    <cfRule type="expression" priority="1108" aboveAverage="0" equalAverage="0" bottom="0" percent="0" rank="0" text="" dxfId="105">
      <formula>$D$1&gt;T4</formula>
    </cfRule>
  </conditionalFormatting>
  <conditionalFormatting sqref="T4">
    <cfRule type="expression" priority="1109" aboveAverage="0" equalAverage="0" bottom="0" percent="0" rank="0" text="" dxfId="106">
      <formula>$D$1&lt;T4</formula>
    </cfRule>
    <cfRule type="expression" priority="1110" aboveAverage="0" equalAverage="0" bottom="0" percent="0" rank="0" text="" dxfId="107">
      <formula>$D$1&gt;T4</formula>
    </cfRule>
  </conditionalFormatting>
  <conditionalFormatting sqref="T4">
    <cfRule type="expression" priority="1111" aboveAverage="0" equalAverage="0" bottom="0" percent="0" rank="0" text="" dxfId="108">
      <formula>$D$1&lt;T4</formula>
    </cfRule>
    <cfRule type="expression" priority="1112" aboveAverage="0" equalAverage="0" bottom="0" percent="0" rank="0" text="" dxfId="109">
      <formula>$D$1&gt;T4</formula>
    </cfRule>
  </conditionalFormatting>
  <conditionalFormatting sqref="T4">
    <cfRule type="expression" priority="1113" aboveAverage="0" equalAverage="0" bottom="0" percent="0" rank="0" text="" dxfId="110">
      <formula>$D$1&lt;T4</formula>
    </cfRule>
    <cfRule type="expression" priority="1114" aboveAverage="0" equalAverage="0" bottom="0" percent="0" rank="0" text="" dxfId="111">
      <formula>$D$1&gt;T4</formula>
    </cfRule>
  </conditionalFormatting>
  <conditionalFormatting sqref="T4">
    <cfRule type="expression" priority="1115" aboveAverage="0" equalAverage="0" bottom="0" percent="0" rank="0" text="" dxfId="112">
      <formula>$D$1&lt;T4</formula>
    </cfRule>
    <cfRule type="expression" priority="1116" aboveAverage="0" equalAverage="0" bottom="0" percent="0" rank="0" text="" dxfId="113">
      <formula>$D$1&gt;T4</formula>
    </cfRule>
  </conditionalFormatting>
  <conditionalFormatting sqref="T4">
    <cfRule type="expression" priority="1117" aboveAverage="0" equalAverage="0" bottom="0" percent="0" rank="0" text="" dxfId="114">
      <formula>$D$1&lt;T4</formula>
    </cfRule>
    <cfRule type="expression" priority="1118" aboveAverage="0" equalAverage="0" bottom="0" percent="0" rank="0" text="" dxfId="115">
      <formula>$D$1&gt;T4</formula>
    </cfRule>
  </conditionalFormatting>
  <conditionalFormatting sqref="T5">
    <cfRule type="cellIs" priority="1119" operator="equal" aboveAverage="0" equalAverage="0" bottom="0" percent="0" rank="0" text="" dxfId="116">
      <formula>5</formula>
    </cfRule>
    <cfRule type="cellIs" priority="1120" operator="equal" aboveAverage="0" equalAverage="0" bottom="0" percent="0" rank="0" text="" dxfId="117">
      <formula>4</formula>
    </cfRule>
    <cfRule type="cellIs" priority="1121" operator="equal" aboveAverage="0" equalAverage="0" bottom="0" percent="0" rank="0" text="" dxfId="118">
      <formula>3</formula>
    </cfRule>
  </conditionalFormatting>
  <conditionalFormatting sqref="T5">
    <cfRule type="cellIs" priority="1122" operator="equal" aboveAverage="0" equalAverage="0" bottom="0" percent="0" rank="0" text="" dxfId="119">
      <formula>5</formula>
    </cfRule>
    <cfRule type="cellIs" priority="1123" operator="equal" aboveAverage="0" equalAverage="0" bottom="0" percent="0" rank="0" text="" dxfId="120">
      <formula>4</formula>
    </cfRule>
    <cfRule type="cellIs" priority="1124" operator="equal" aboveAverage="0" equalAverage="0" bottom="0" percent="0" rank="0" text="" dxfId="121">
      <formula>3</formula>
    </cfRule>
  </conditionalFormatting>
  <conditionalFormatting sqref="T4">
    <cfRule type="expression" priority="1125" aboveAverage="0" equalAverage="0" bottom="0" percent="0" rank="0" text="" dxfId="122">
      <formula>$D$1&lt;T4</formula>
    </cfRule>
    <cfRule type="expression" priority="1126" aboveAverage="0" equalAverage="0" bottom="0" percent="0" rank="0" text="" dxfId="123">
      <formula>$D$1&gt;T4</formula>
    </cfRule>
  </conditionalFormatting>
  <conditionalFormatting sqref="T4">
    <cfRule type="expression" priority="1127" aboveAverage="0" equalAverage="0" bottom="0" percent="0" rank="0" text="" dxfId="124">
      <formula>$D$1&lt;T4</formula>
    </cfRule>
    <cfRule type="expression" priority="1128" aboveAverage="0" equalAverage="0" bottom="0" percent="0" rank="0" text="" dxfId="125">
      <formula>$D$1&gt;T4</formula>
    </cfRule>
  </conditionalFormatting>
  <conditionalFormatting sqref="T4">
    <cfRule type="expression" priority="1129" aboveAverage="0" equalAverage="0" bottom="0" percent="0" rank="0" text="" dxfId="126">
      <formula>$D$1&lt;T4</formula>
    </cfRule>
    <cfRule type="expression" priority="1130" aboveAverage="0" equalAverage="0" bottom="0" percent="0" rank="0" text="" dxfId="127">
      <formula>$D$1&gt;T4</formula>
    </cfRule>
  </conditionalFormatting>
  <conditionalFormatting sqref="T4">
    <cfRule type="expression" priority="1131" aboveAverage="0" equalAverage="0" bottom="0" percent="0" rank="0" text="" dxfId="128">
      <formula>$D$1&lt;T4</formula>
    </cfRule>
    <cfRule type="expression" priority="1132" aboveAverage="0" equalAverage="0" bottom="0" percent="0" rank="0" text="" dxfId="129">
      <formula>$D$1&gt;T4</formula>
    </cfRule>
  </conditionalFormatting>
  <conditionalFormatting sqref="T4">
    <cfRule type="expression" priority="1133" aboveAverage="0" equalAverage="0" bottom="0" percent="0" rank="0" text="" dxfId="130">
      <formula>$D$1&lt;T4</formula>
    </cfRule>
    <cfRule type="expression" priority="1134" aboveAverage="0" equalAverage="0" bottom="0" percent="0" rank="0" text="" dxfId="131">
      <formula>$D$1&gt;T4</formula>
    </cfRule>
  </conditionalFormatting>
  <conditionalFormatting sqref="T4">
    <cfRule type="expression" priority="1135" aboveAverage="0" equalAverage="0" bottom="0" percent="0" rank="0" text="" dxfId="132">
      <formula>$D$1&lt;T4</formula>
    </cfRule>
    <cfRule type="expression" priority="1136" aboveAverage="0" equalAverage="0" bottom="0" percent="0" rank="0" text="" dxfId="133">
      <formula>$D$1&gt;T4</formula>
    </cfRule>
  </conditionalFormatting>
  <conditionalFormatting sqref="T4">
    <cfRule type="expression" priority="1137" aboveAverage="0" equalAverage="0" bottom="0" percent="0" rank="0" text="" dxfId="134">
      <formula>$D$1&lt;T4</formula>
    </cfRule>
    <cfRule type="expression" priority="1138" aboveAverage="0" equalAverage="0" bottom="0" percent="0" rank="0" text="" dxfId="135">
      <formula>$D$1&gt;T4</formula>
    </cfRule>
  </conditionalFormatting>
  <conditionalFormatting sqref="T4">
    <cfRule type="expression" priority="1139" aboveAverage="0" equalAverage="0" bottom="0" percent="0" rank="0" text="" dxfId="136">
      <formula>$D$1&lt;T4</formula>
    </cfRule>
    <cfRule type="expression" priority="1140" aboveAverage="0" equalAverage="0" bottom="0" percent="0" rank="0" text="" dxfId="137">
      <formula>$D$1&gt;T4</formula>
    </cfRule>
  </conditionalFormatting>
  <conditionalFormatting sqref="T4">
    <cfRule type="expression" priority="1141" aboveAverage="0" equalAverage="0" bottom="0" percent="0" rank="0" text="" dxfId="138">
      <formula>$D$1&lt;T4</formula>
    </cfRule>
    <cfRule type="expression" priority="1142" aboveAverage="0" equalAverage="0" bottom="0" percent="0" rank="0" text="" dxfId="139">
      <formula>$D$1&gt;T4</formula>
    </cfRule>
  </conditionalFormatting>
  <conditionalFormatting sqref="T4">
    <cfRule type="expression" priority="1143" aboveAverage="0" equalAverage="0" bottom="0" percent="0" rank="0" text="" dxfId="140">
      <formula>$D$1&lt;T4</formula>
    </cfRule>
    <cfRule type="expression" priority="1144" aboveAverage="0" equalAverage="0" bottom="0" percent="0" rank="0" text="" dxfId="141">
      <formula>$D$1&gt;T4</formula>
    </cfRule>
  </conditionalFormatting>
  <conditionalFormatting sqref="T4">
    <cfRule type="expression" priority="1145" aboveAverage="0" equalAverage="0" bottom="0" percent="0" rank="0" text="" dxfId="142">
      <formula>$D$1&lt;T4</formula>
    </cfRule>
    <cfRule type="expression" priority="1146" aboveAverage="0" equalAverage="0" bottom="0" percent="0" rank="0" text="" dxfId="143">
      <formula>$D$1&gt;T4</formula>
    </cfRule>
  </conditionalFormatting>
  <conditionalFormatting sqref="T4">
    <cfRule type="expression" priority="1147" aboveAverage="0" equalAverage="0" bottom="0" percent="0" rank="0" text="" dxfId="144">
      <formula>$D$1&lt;T4</formula>
    </cfRule>
    <cfRule type="expression" priority="1148" aboveAverage="0" equalAverage="0" bottom="0" percent="0" rank="0" text="" dxfId="145">
      <formula>$D$1&gt;T4</formula>
    </cfRule>
  </conditionalFormatting>
  <conditionalFormatting sqref="T5">
    <cfRule type="cellIs" priority="1149" operator="equal" aboveAverage="0" equalAverage="0" bottom="0" percent="0" rank="0" text="" dxfId="146">
      <formula>5</formula>
    </cfRule>
    <cfRule type="cellIs" priority="1150" operator="equal" aboveAverage="0" equalAverage="0" bottom="0" percent="0" rank="0" text="" dxfId="147">
      <formula>4</formula>
    </cfRule>
    <cfRule type="cellIs" priority="1151" operator="equal" aboveAverage="0" equalAverage="0" bottom="0" percent="0" rank="0" text="" dxfId="148">
      <formula>3</formula>
    </cfRule>
  </conditionalFormatting>
  <conditionalFormatting sqref="T4">
    <cfRule type="expression" priority="1152" aboveAverage="0" equalAverage="0" bottom="0" percent="0" rank="0" text="" dxfId="149">
      <formula>$D$1&lt;T4</formula>
    </cfRule>
    <cfRule type="expression" priority="1153" aboveAverage="0" equalAverage="0" bottom="0" percent="0" rank="0" text="" dxfId="150">
      <formula>$D$1&gt;T4</formula>
    </cfRule>
  </conditionalFormatting>
  <conditionalFormatting sqref="T5">
    <cfRule type="cellIs" priority="1154" operator="equal" aboveAverage="0" equalAverage="0" bottom="0" percent="0" rank="0" text="" dxfId="151">
      <formula>5</formula>
    </cfRule>
    <cfRule type="cellIs" priority="1155" operator="equal" aboveAverage="0" equalAverage="0" bottom="0" percent="0" rank="0" text="" dxfId="152">
      <formula>4</formula>
    </cfRule>
    <cfRule type="cellIs" priority="1156" operator="equal" aboveAverage="0" equalAverage="0" bottom="0" percent="0" rank="0" text="" dxfId="153">
      <formula>3</formula>
    </cfRule>
  </conditionalFormatting>
  <conditionalFormatting sqref="F3 H3">
    <cfRule type="expression" priority="1157" aboveAverage="0" equalAverage="0" bottom="0" percent="0" rank="0" text="" dxfId="154">
      <formula>$D$1&lt;F3</formula>
    </cfRule>
    <cfRule type="expression" priority="1158" aboveAverage="0" equalAverage="0" bottom="0" percent="0" rank="0" text="" dxfId="155">
      <formula>$D$1&gt;F3</formula>
    </cfRule>
  </conditionalFormatting>
  <conditionalFormatting sqref="H3">
    <cfRule type="expression" priority="1159" aboveAverage="0" equalAverage="0" bottom="0" percent="0" rank="0" text="" dxfId="156">
      <formula>$D$1&lt;H3</formula>
    </cfRule>
    <cfRule type="expression" priority="1160" aboveAverage="0" equalAverage="0" bottom="0" percent="0" rank="0" text="" dxfId="157">
      <formula>$D$1&gt;H3</formula>
    </cfRule>
  </conditionalFormatting>
  <conditionalFormatting sqref="F3">
    <cfRule type="expression" priority="1161" aboveAverage="0" equalAverage="0" bottom="0" percent="0" rank="0" text="" dxfId="158">
      <formula>$D$1&lt;F3</formula>
    </cfRule>
    <cfRule type="expression" priority="1162" aboveAverage="0" equalAverage="0" bottom="0" percent="0" rank="0" text="" dxfId="159">
      <formula>$D$1&gt;F3</formula>
    </cfRule>
  </conditionalFormatting>
  <conditionalFormatting sqref="H3">
    <cfRule type="expression" priority="1163" aboveAverage="0" equalAverage="0" bottom="0" percent="0" rank="0" text="" dxfId="160">
      <formula>$D$1&lt;H3</formula>
    </cfRule>
    <cfRule type="expression" priority="1164" aboveAverage="0" equalAverage="0" bottom="0" percent="0" rank="0" text="" dxfId="161">
      <formula>$D$1&gt;H3</formula>
    </cfRule>
  </conditionalFormatting>
  <conditionalFormatting sqref="K3">
    <cfRule type="expression" priority="1165" aboveAverage="0" equalAverage="0" bottom="0" percent="0" rank="0" text="" dxfId="162">
      <formula>$D$1&lt;K3</formula>
    </cfRule>
    <cfRule type="expression" priority="1166" aboveAverage="0" equalAverage="0" bottom="0" percent="0" rank="0" text="" dxfId="163">
      <formula>$D$1&gt;K3</formula>
    </cfRule>
  </conditionalFormatting>
  <conditionalFormatting sqref="K3">
    <cfRule type="expression" priority="1167" aboveAverage="0" equalAverage="0" bottom="0" percent="0" rank="0" text="" dxfId="164">
      <formula>$D$1&lt;K3</formula>
    </cfRule>
    <cfRule type="expression" priority="1168" aboveAverage="0" equalAverage="0" bottom="0" percent="0" rank="0" text="" dxfId="165">
      <formula>$D$1&gt;K3</formula>
    </cfRule>
  </conditionalFormatting>
  <conditionalFormatting sqref="K3">
    <cfRule type="expression" priority="1169" aboveAverage="0" equalAverage="0" bottom="0" percent="0" rank="0" text="" dxfId="166">
      <formula>$D$1&lt;K3</formula>
    </cfRule>
    <cfRule type="expression" priority="1170" aboveAverage="0" equalAverage="0" bottom="0" percent="0" rank="0" text="" dxfId="167">
      <formula>$D$1&gt;K3</formula>
    </cfRule>
  </conditionalFormatting>
  <conditionalFormatting sqref="H3">
    <cfRule type="expression" priority="1171" aboveAverage="0" equalAverage="0" bottom="0" percent="0" rank="0" text="" dxfId="168">
      <formula>$D$1&lt;H3</formula>
    </cfRule>
    <cfRule type="expression" priority="1172" aboveAverage="0" equalAverage="0" bottom="0" percent="0" rank="0" text="" dxfId="169">
      <formula>$D$1&gt;H3</formula>
    </cfRule>
  </conditionalFormatting>
  <conditionalFormatting sqref="H3">
    <cfRule type="expression" priority="1173" aboveAverage="0" equalAverage="0" bottom="0" percent="0" rank="0" text="" dxfId="170">
      <formula>$D$1&lt;H3</formula>
    </cfRule>
    <cfRule type="expression" priority="1174" aboveAverage="0" equalAverage="0" bottom="0" percent="0" rank="0" text="" dxfId="171">
      <formula>$D$1&gt;H3</formula>
    </cfRule>
  </conditionalFormatting>
  <conditionalFormatting sqref="M4">
    <cfRule type="expression" priority="1175" aboveAverage="0" equalAverage="0" bottom="0" percent="0" rank="0" text="" dxfId="172">
      <formula>$D$1&lt;M4</formula>
    </cfRule>
    <cfRule type="expression" priority="1176" aboveAverage="0" equalAverage="0" bottom="0" percent="0" rank="0" text="" dxfId="173">
      <formula>$D$1&gt;M4</formula>
    </cfRule>
  </conditionalFormatting>
  <conditionalFormatting sqref="M4">
    <cfRule type="expression" priority="1177" aboveAverage="0" equalAverage="0" bottom="0" percent="0" rank="0" text="" dxfId="174">
      <formula>$D$1&lt;M4</formula>
    </cfRule>
    <cfRule type="expression" priority="1178" aboveAverage="0" equalAverage="0" bottom="0" percent="0" rank="0" text="" dxfId="175">
      <formula>$D$1&gt;M4</formula>
    </cfRule>
  </conditionalFormatting>
  <conditionalFormatting sqref="M4">
    <cfRule type="expression" priority="1179" aboveAverage="0" equalAverage="0" bottom="0" percent="0" rank="0" text="" dxfId="176">
      <formula>$D$1&lt;M4</formula>
    </cfRule>
    <cfRule type="expression" priority="1180" aboveAverage="0" equalAverage="0" bottom="0" percent="0" rank="0" text="" dxfId="177">
      <formula>$D$1&gt;M4</formula>
    </cfRule>
  </conditionalFormatting>
  <conditionalFormatting sqref="M4">
    <cfRule type="expression" priority="1181" aboveAverage="0" equalAverage="0" bottom="0" percent="0" rank="0" text="" dxfId="178">
      <formula>$D$1&lt;M4</formula>
    </cfRule>
    <cfRule type="expression" priority="1182" aboveAverage="0" equalAverage="0" bottom="0" percent="0" rank="0" text="" dxfId="179">
      <formula>$D$1&gt;M4</formula>
    </cfRule>
  </conditionalFormatting>
  <conditionalFormatting sqref="M4">
    <cfRule type="expression" priority="1183" aboveAverage="0" equalAverage="0" bottom="0" percent="0" rank="0" text="" dxfId="180">
      <formula>$D$1&lt;M4</formula>
    </cfRule>
    <cfRule type="expression" priority="1184" aboveAverage="0" equalAverage="0" bottom="0" percent="0" rank="0" text="" dxfId="181">
      <formula>$D$1&gt;M4</formula>
    </cfRule>
  </conditionalFormatting>
  <conditionalFormatting sqref="M4">
    <cfRule type="expression" priority="1185" aboveAverage="0" equalAverage="0" bottom="0" percent="0" rank="0" text="" dxfId="182">
      <formula>$D$1&lt;M4</formula>
    </cfRule>
    <cfRule type="expression" priority="1186" aboveAverage="0" equalAverage="0" bottom="0" percent="0" rank="0" text="" dxfId="183">
      <formula>$D$1&gt;M4</formula>
    </cfRule>
  </conditionalFormatting>
  <conditionalFormatting sqref="M4">
    <cfRule type="expression" priority="1187" aboveAverage="0" equalAverage="0" bottom="0" percent="0" rank="0" text="" dxfId="184">
      <formula>$D$1&lt;M4</formula>
    </cfRule>
    <cfRule type="expression" priority="1188" aboveAverage="0" equalAverage="0" bottom="0" percent="0" rank="0" text="" dxfId="185">
      <formula>$D$1&gt;M4</formula>
    </cfRule>
  </conditionalFormatting>
  <conditionalFormatting sqref="M4">
    <cfRule type="expression" priority="1189" aboveAverage="0" equalAverage="0" bottom="0" percent="0" rank="0" text="" dxfId="186">
      <formula>$D$1&lt;M4</formula>
    </cfRule>
    <cfRule type="expression" priority="1190" aboveAverage="0" equalAverage="0" bottom="0" percent="0" rank="0" text="" dxfId="187">
      <formula>$D$1&gt;M4</formula>
    </cfRule>
  </conditionalFormatting>
  <conditionalFormatting sqref="M4">
    <cfRule type="expression" priority="1191" aboveAverage="0" equalAverage="0" bottom="0" percent="0" rank="0" text="" dxfId="188">
      <formula>$D$1&lt;M4</formula>
    </cfRule>
    <cfRule type="expression" priority="1192" aboveAverage="0" equalAverage="0" bottom="0" percent="0" rank="0" text="" dxfId="189">
      <formula>$D$1&gt;M4</formula>
    </cfRule>
  </conditionalFormatting>
  <conditionalFormatting sqref="M5">
    <cfRule type="cellIs" priority="1193" operator="equal" aboveAverage="0" equalAverage="0" bottom="0" percent="0" rank="0" text="" dxfId="190">
      <formula>5</formula>
    </cfRule>
    <cfRule type="cellIs" priority="1194" operator="equal" aboveAverage="0" equalAverage="0" bottom="0" percent="0" rank="0" text="" dxfId="191">
      <formula>4</formula>
    </cfRule>
    <cfRule type="cellIs" priority="1195" operator="equal" aboveAverage="0" equalAverage="0" bottom="0" percent="0" rank="0" text="" dxfId="192">
      <formula>3</formula>
    </cfRule>
  </conditionalFormatting>
  <conditionalFormatting sqref="F5">
    <cfRule type="cellIs" priority="1196" operator="equal" aboveAverage="0" equalAverage="0" bottom="0" percent="0" rank="0" text="" dxfId="193">
      <formula>5</formula>
    </cfRule>
    <cfRule type="cellIs" priority="1197" operator="equal" aboveAverage="0" equalAverage="0" bottom="0" percent="0" rank="0" text="" dxfId="194">
      <formula>4</formula>
    </cfRule>
    <cfRule type="cellIs" priority="1198" operator="equal" aboveAverage="0" equalAverage="0" bottom="0" percent="0" rank="0" text="" dxfId="195">
      <formula>3</formula>
    </cfRule>
  </conditionalFormatting>
  <conditionalFormatting sqref="M5">
    <cfRule type="cellIs" priority="1199" operator="equal" aboveAverage="0" equalAverage="0" bottom="0" percent="0" rank="0" text="" dxfId="196">
      <formula>5</formula>
    </cfRule>
    <cfRule type="cellIs" priority="1200" operator="equal" aboveAverage="0" equalAverage="0" bottom="0" percent="0" rank="0" text="" dxfId="197">
      <formula>4</formula>
    </cfRule>
    <cfRule type="cellIs" priority="1201" operator="equal" aboveAverage="0" equalAverage="0" bottom="0" percent="0" rank="0" text="" dxfId="198">
      <formula>3</formula>
    </cfRule>
  </conditionalFormatting>
  <conditionalFormatting sqref="M5">
    <cfRule type="cellIs" priority="1202" operator="equal" aboveAverage="0" equalAverage="0" bottom="0" percent="0" rank="0" text="" dxfId="199">
      <formula>5</formula>
    </cfRule>
    <cfRule type="cellIs" priority="1203" operator="equal" aboveAverage="0" equalAverage="0" bottom="0" percent="0" rank="0" text="" dxfId="200">
      <formula>4</formula>
    </cfRule>
    <cfRule type="cellIs" priority="1204" operator="equal" aboveAverage="0" equalAverage="0" bottom="0" percent="0" rank="0" text="" dxfId="201">
      <formula>3</formula>
    </cfRule>
  </conditionalFormatting>
  <conditionalFormatting sqref="M4">
    <cfRule type="expression" priority="1205" aboveAverage="0" equalAverage="0" bottom="0" percent="0" rank="0" text="" dxfId="202">
      <formula>$D$1&lt;M4</formula>
    </cfRule>
    <cfRule type="expression" priority="1206" aboveAverage="0" equalAverage="0" bottom="0" percent="0" rank="0" text="" dxfId="203">
      <formula>$D$1&gt;M4</formula>
    </cfRule>
  </conditionalFormatting>
  <conditionalFormatting sqref="M4">
    <cfRule type="expression" priority="1207" aboveAverage="0" equalAverage="0" bottom="0" percent="0" rank="0" text="" dxfId="204">
      <formula>$D$1&lt;M4</formula>
    </cfRule>
    <cfRule type="expression" priority="1208" aboveAverage="0" equalAverage="0" bottom="0" percent="0" rank="0" text="" dxfId="205">
      <formula>$D$1&gt;M4</formula>
    </cfRule>
  </conditionalFormatting>
  <conditionalFormatting sqref="M4">
    <cfRule type="expression" priority="1209" aboveAverage="0" equalAverage="0" bottom="0" percent="0" rank="0" text="" dxfId="206">
      <formula>$D$1&lt;M4</formula>
    </cfRule>
    <cfRule type="expression" priority="1210" aboveAverage="0" equalAverage="0" bottom="0" percent="0" rank="0" text="" dxfId="207">
      <formula>$D$1&gt;M4</formula>
    </cfRule>
  </conditionalFormatting>
  <conditionalFormatting sqref="M4">
    <cfRule type="expression" priority="1211" aboveAverage="0" equalAverage="0" bottom="0" percent="0" rank="0" text="" dxfId="208">
      <formula>$D$1&lt;M4</formula>
    </cfRule>
    <cfRule type="expression" priority="1212" aboveAverage="0" equalAverage="0" bottom="0" percent="0" rank="0" text="" dxfId="209">
      <formula>$D$1&gt;M4</formula>
    </cfRule>
  </conditionalFormatting>
  <conditionalFormatting sqref="M4">
    <cfRule type="expression" priority="1213" aboveAverage="0" equalAverage="0" bottom="0" percent="0" rank="0" text="" dxfId="210">
      <formula>$D$1&lt;M4</formula>
    </cfRule>
    <cfRule type="expression" priority="1214" aboveAverage="0" equalAverage="0" bottom="0" percent="0" rank="0" text="" dxfId="211">
      <formula>$D$1&gt;M4</formula>
    </cfRule>
  </conditionalFormatting>
  <conditionalFormatting sqref="M4">
    <cfRule type="expression" priority="1215" aboveAverage="0" equalAverage="0" bottom="0" percent="0" rank="0" text="" dxfId="212">
      <formula>$D$1&lt;M4</formula>
    </cfRule>
    <cfRule type="expression" priority="1216" aboveAverage="0" equalAverage="0" bottom="0" percent="0" rank="0" text="" dxfId="213">
      <formula>$D$1&gt;M4</formula>
    </cfRule>
  </conditionalFormatting>
  <conditionalFormatting sqref="M4">
    <cfRule type="expression" priority="1217" aboveAverage="0" equalAverage="0" bottom="0" percent="0" rank="0" text="" dxfId="214">
      <formula>$D$1&lt;M4</formula>
    </cfRule>
    <cfRule type="expression" priority="1218" aboveAverage="0" equalAverage="0" bottom="0" percent="0" rank="0" text="" dxfId="215">
      <formula>$D$1&gt;M4</formula>
    </cfRule>
  </conditionalFormatting>
  <conditionalFormatting sqref="M4">
    <cfRule type="expression" priority="1219" aboveAverage="0" equalAverage="0" bottom="0" percent="0" rank="0" text="" dxfId="216">
      <formula>$D$1&lt;M4</formula>
    </cfRule>
    <cfRule type="expression" priority="1220" aboveAverage="0" equalAverage="0" bottom="0" percent="0" rank="0" text="" dxfId="217">
      <formula>$D$1&gt;M4</formula>
    </cfRule>
  </conditionalFormatting>
  <conditionalFormatting sqref="M4">
    <cfRule type="expression" priority="1221" aboveAverage="0" equalAverage="0" bottom="0" percent="0" rank="0" text="" dxfId="218">
      <formula>$D$1&lt;M4</formula>
    </cfRule>
    <cfRule type="expression" priority="1222" aboveAverage="0" equalAverage="0" bottom="0" percent="0" rank="0" text="" dxfId="219">
      <formula>$D$1&gt;M4</formula>
    </cfRule>
  </conditionalFormatting>
  <conditionalFormatting sqref="M4">
    <cfRule type="expression" priority="1223" aboveAverage="0" equalAverage="0" bottom="0" percent="0" rank="0" text="" dxfId="220">
      <formula>$D$1&lt;M4</formula>
    </cfRule>
    <cfRule type="expression" priority="1224" aboveAverage="0" equalAverage="0" bottom="0" percent="0" rank="0" text="" dxfId="221">
      <formula>$D$1&gt;M4</formula>
    </cfRule>
  </conditionalFormatting>
  <conditionalFormatting sqref="M5">
    <cfRule type="cellIs" priority="1225" operator="equal" aboveAverage="0" equalAverage="0" bottom="0" percent="0" rank="0" text="" dxfId="222">
      <formula>5</formula>
    </cfRule>
    <cfRule type="cellIs" priority="1226" operator="equal" aboveAverage="0" equalAverage="0" bottom="0" percent="0" rank="0" text="" dxfId="223">
      <formula>4</formula>
    </cfRule>
    <cfRule type="cellIs" priority="1227" operator="equal" aboveAverage="0" equalAverage="0" bottom="0" percent="0" rank="0" text="" dxfId="224">
      <formula>3</formula>
    </cfRule>
  </conditionalFormatting>
  <conditionalFormatting sqref="M4">
    <cfRule type="expression" priority="1228" aboveAverage="0" equalAverage="0" bottom="0" percent="0" rank="0" text="" dxfId="225">
      <formula>$D$1&lt;M4</formula>
    </cfRule>
    <cfRule type="expression" priority="1229" aboveAverage="0" equalAverage="0" bottom="0" percent="0" rank="0" text="" dxfId="226">
      <formula>$D$1&gt;M4</formula>
    </cfRule>
  </conditionalFormatting>
  <conditionalFormatting sqref="M5">
    <cfRule type="cellIs" priority="1230" operator="equal" aboveAverage="0" equalAverage="0" bottom="0" percent="0" rank="0" text="" dxfId="227">
      <formula>5</formula>
    </cfRule>
    <cfRule type="cellIs" priority="1231" operator="equal" aboveAverage="0" equalAverage="0" bottom="0" percent="0" rank="0" text="" dxfId="228">
      <formula>4</formula>
    </cfRule>
    <cfRule type="cellIs" priority="1232" operator="equal" aboveAverage="0" equalAverage="0" bottom="0" percent="0" rank="0" text="" dxfId="229">
      <formula>3</formula>
    </cfRule>
  </conditionalFormatting>
  <conditionalFormatting sqref="I3">
    <cfRule type="expression" priority="1233" aboveAverage="0" equalAverage="0" bottom="0" percent="0" rank="0" text="" dxfId="230">
      <formula>$D$1&lt;I3</formula>
    </cfRule>
    <cfRule type="expression" priority="1234" aboveAverage="0" equalAverage="0" bottom="0" percent="0" rank="0" text="" dxfId="231">
      <formula>$D$1&gt;I3</formula>
    </cfRule>
  </conditionalFormatting>
  <conditionalFormatting sqref="I3">
    <cfRule type="expression" priority="1235" aboveAverage="0" equalAverage="0" bottom="0" percent="0" rank="0" text="" dxfId="232">
      <formula>$D$1&lt;I3</formula>
    </cfRule>
    <cfRule type="expression" priority="1236" aboveAverage="0" equalAverage="0" bottom="0" percent="0" rank="0" text="" dxfId="233">
      <formula>$D$1&gt;I3</formula>
    </cfRule>
  </conditionalFormatting>
  <conditionalFormatting sqref="I3">
    <cfRule type="expression" priority="1237" aboveAverage="0" equalAverage="0" bottom="0" percent="0" rank="0" text="" dxfId="234">
      <formula>$D$1&lt;I3</formula>
    </cfRule>
    <cfRule type="expression" priority="1238" aboveAverage="0" equalAverage="0" bottom="0" percent="0" rank="0" text="" dxfId="235">
      <formula>$D$1&gt;I3</formula>
    </cfRule>
  </conditionalFormatting>
  <conditionalFormatting sqref="I3">
    <cfRule type="expression" priority="1239" aboveAverage="0" equalAverage="0" bottom="0" percent="0" rank="0" text="" dxfId="236">
      <formula>$D$1&lt;I3</formula>
    </cfRule>
    <cfRule type="expression" priority="1240" aboveAverage="0" equalAverage="0" bottom="0" percent="0" rank="0" text="" dxfId="237">
      <formula>$D$1&gt;I3</formula>
    </cfRule>
  </conditionalFormatting>
  <conditionalFormatting sqref="I3">
    <cfRule type="expression" priority="1241" aboveAverage="0" equalAverage="0" bottom="0" percent="0" rank="0" text="" dxfId="238">
      <formula>$D$1&lt;I3</formula>
    </cfRule>
    <cfRule type="expression" priority="1242" aboveAverage="0" equalAverage="0" bottom="0" percent="0" rank="0" text="" dxfId="239">
      <formula>$D$1&gt;I3</formula>
    </cfRule>
  </conditionalFormatting>
  <conditionalFormatting sqref="I4">
    <cfRule type="expression" priority="1243" aboveAverage="0" equalAverage="0" bottom="0" percent="0" rank="0" text="" dxfId="240">
      <formula>$D$1&lt;I4</formula>
    </cfRule>
    <cfRule type="expression" priority="1244" aboveAverage="0" equalAverage="0" bottom="0" percent="0" rank="0" text="" dxfId="241">
      <formula>$D$1&gt;I4</formula>
    </cfRule>
  </conditionalFormatting>
  <conditionalFormatting sqref="I5">
    <cfRule type="cellIs" priority="1245" operator="equal" aboveAverage="0" equalAverage="0" bottom="0" percent="0" rank="0" text="" dxfId="242">
      <formula>5</formula>
    </cfRule>
    <cfRule type="cellIs" priority="1246" operator="equal" aboveAverage="0" equalAverage="0" bottom="0" percent="0" rank="0" text="" dxfId="243">
      <formula>4</formula>
    </cfRule>
    <cfRule type="cellIs" priority="1247" operator="equal" aboveAverage="0" equalAverage="0" bottom="0" percent="0" rank="0" text="" dxfId="244">
      <formula>3</formula>
    </cfRule>
  </conditionalFormatting>
  <conditionalFormatting sqref="I5">
    <cfRule type="cellIs" priority="1248" operator="equal" aboveAverage="0" equalAverage="0" bottom="0" percent="0" rank="0" text="" dxfId="245">
      <formula>5</formula>
    </cfRule>
    <cfRule type="cellIs" priority="1249" operator="equal" aboveAverage="0" equalAverage="0" bottom="0" percent="0" rank="0" text="" dxfId="246">
      <formula>4</formula>
    </cfRule>
    <cfRule type="cellIs" priority="1250" operator="equal" aboveAverage="0" equalAverage="0" bottom="0" percent="0" rank="0" text="" dxfId="247">
      <formula>3</formula>
    </cfRule>
  </conditionalFormatting>
  <conditionalFormatting sqref="I5">
    <cfRule type="cellIs" priority="1251" operator="equal" aboveAverage="0" equalAverage="0" bottom="0" percent="0" rank="0" text="" dxfId="248">
      <formula>5</formula>
    </cfRule>
    <cfRule type="cellIs" priority="1252" operator="equal" aboveAverage="0" equalAverage="0" bottom="0" percent="0" rank="0" text="" dxfId="249">
      <formula>4</formula>
    </cfRule>
    <cfRule type="cellIs" priority="1253" operator="equal" aboveAverage="0" equalAverage="0" bottom="0" percent="0" rank="0" text="" dxfId="250">
      <formula>3</formula>
    </cfRule>
  </conditionalFormatting>
  <conditionalFormatting sqref="I4">
    <cfRule type="expression" priority="1254" aboveAverage="0" equalAverage="0" bottom="0" percent="0" rank="0" text="" dxfId="251">
      <formula>$D$1&lt;I4</formula>
    </cfRule>
    <cfRule type="expression" priority="1255" aboveAverage="0" equalAverage="0" bottom="0" percent="0" rank="0" text="" dxfId="252">
      <formula>$D$1&gt;I4</formula>
    </cfRule>
  </conditionalFormatting>
  <conditionalFormatting sqref="J3">
    <cfRule type="expression" priority="1256" aboveAverage="0" equalAverage="0" bottom="0" percent="0" rank="0" text="" dxfId="253">
      <formula>$D$1&lt;J3</formula>
    </cfRule>
    <cfRule type="expression" priority="1257" aboveAverage="0" equalAverage="0" bottom="0" percent="0" rank="0" text="" dxfId="254">
      <formula>$D$1&gt;J3</formula>
    </cfRule>
  </conditionalFormatting>
  <conditionalFormatting sqref="J3">
    <cfRule type="expression" priority="1258" aboveAverage="0" equalAverage="0" bottom="0" percent="0" rank="0" text="" dxfId="255">
      <formula>$D$1&lt;J3</formula>
    </cfRule>
    <cfRule type="expression" priority="1259" aboveAverage="0" equalAverage="0" bottom="0" percent="0" rank="0" text="" dxfId="256">
      <formula>$D$1&gt;J3</formula>
    </cfRule>
  </conditionalFormatting>
  <conditionalFormatting sqref="J3">
    <cfRule type="expression" priority="1260" aboveAverage="0" equalAverage="0" bottom="0" percent="0" rank="0" text="" dxfId="257">
      <formula>$D$1&lt;J3</formula>
    </cfRule>
    <cfRule type="expression" priority="1261" aboveAverage="0" equalAverage="0" bottom="0" percent="0" rank="0" text="" dxfId="258">
      <formula>$D$1&gt;J3</formula>
    </cfRule>
  </conditionalFormatting>
  <conditionalFormatting sqref="K4">
    <cfRule type="expression" priority="1262" aboveAverage="0" equalAverage="0" bottom="0" percent="0" rank="0" text="" dxfId="259">
      <formula>$D$1&lt;K4</formula>
    </cfRule>
    <cfRule type="expression" priority="1263" aboveAverage="0" equalAverage="0" bottom="0" percent="0" rank="0" text="" dxfId="260">
      <formula>$D$1&gt;K4</formula>
    </cfRule>
  </conditionalFormatting>
  <conditionalFormatting sqref="K4">
    <cfRule type="expression" priority="1264" aboveAverage="0" equalAverage="0" bottom="0" percent="0" rank="0" text="" dxfId="261">
      <formula>$D$1&lt;K4</formula>
    </cfRule>
    <cfRule type="expression" priority="1265" aboveAverage="0" equalAverage="0" bottom="0" percent="0" rank="0" text="" dxfId="262">
      <formula>$D$1&gt;K4</formula>
    </cfRule>
  </conditionalFormatting>
  <conditionalFormatting sqref="K4">
    <cfRule type="expression" priority="1266" aboveAverage="0" equalAverage="0" bottom="0" percent="0" rank="0" text="" dxfId="263">
      <formula>$D$1&lt;K4</formula>
    </cfRule>
    <cfRule type="expression" priority="1267" aboveAverage="0" equalAverage="0" bottom="0" percent="0" rank="0" text="" dxfId="264">
      <formula>$D$1&gt;K4</formula>
    </cfRule>
  </conditionalFormatting>
  <conditionalFormatting sqref="K5">
    <cfRule type="cellIs" priority="1268" operator="equal" aboveAverage="0" equalAverage="0" bottom="0" percent="0" rank="0" text="" dxfId="265">
      <formula>5</formula>
    </cfRule>
    <cfRule type="cellIs" priority="1269" operator="equal" aboveAverage="0" equalAverage="0" bottom="0" percent="0" rank="0" text="" dxfId="266">
      <formula>4</formula>
    </cfRule>
    <cfRule type="cellIs" priority="1270" operator="equal" aboveAverage="0" equalAverage="0" bottom="0" percent="0" rank="0" text="" dxfId="267">
      <formula>3</formula>
    </cfRule>
  </conditionalFormatting>
  <conditionalFormatting sqref="K5">
    <cfRule type="cellIs" priority="1271" operator="equal" aboveAverage="0" equalAverage="0" bottom="0" percent="0" rank="0" text="" dxfId="268">
      <formula>5</formula>
    </cfRule>
    <cfRule type="cellIs" priority="1272" operator="equal" aboveAverage="0" equalAverage="0" bottom="0" percent="0" rank="0" text="" dxfId="269">
      <formula>4</formula>
    </cfRule>
    <cfRule type="cellIs" priority="1273" operator="equal" aboveAverage="0" equalAverage="0" bottom="0" percent="0" rank="0" text="" dxfId="270">
      <formula>3</formula>
    </cfRule>
  </conditionalFormatting>
  <conditionalFormatting sqref="K4">
    <cfRule type="expression" priority="1274" aboveAverage="0" equalAverage="0" bottom="0" percent="0" rank="0" text="" dxfId="271">
      <formula>$D$1&lt;K4</formula>
    </cfRule>
    <cfRule type="expression" priority="1275" aboveAverage="0" equalAverage="0" bottom="0" percent="0" rank="0" text="" dxfId="272">
      <formula>$D$1&gt;K4</formula>
    </cfRule>
  </conditionalFormatting>
  <conditionalFormatting sqref="K4">
    <cfRule type="expression" priority="1276" aboveAverage="0" equalAverage="0" bottom="0" percent="0" rank="0" text="" dxfId="273">
      <formula>$D$1&lt;K4</formula>
    </cfRule>
    <cfRule type="expression" priority="1277" aboveAverage="0" equalAverage="0" bottom="0" percent="0" rank="0" text="" dxfId="274">
      <formula>$D$1&gt;K4</formula>
    </cfRule>
  </conditionalFormatting>
  <conditionalFormatting sqref="K4">
    <cfRule type="expression" priority="1278" aboveAverage="0" equalAverage="0" bottom="0" percent="0" rank="0" text="" dxfId="275">
      <formula>$D$1&lt;K4</formula>
    </cfRule>
    <cfRule type="expression" priority="1279" aboveAverage="0" equalAverage="0" bottom="0" percent="0" rank="0" text="" dxfId="276">
      <formula>$D$1&gt;K4</formula>
    </cfRule>
  </conditionalFormatting>
  <conditionalFormatting sqref="K4">
    <cfRule type="expression" priority="1280" aboveAverage="0" equalAverage="0" bottom="0" percent="0" rank="0" text="" dxfId="277">
      <formula>$D$1&lt;K4</formula>
    </cfRule>
    <cfRule type="expression" priority="1281" aboveAverage="0" equalAverage="0" bottom="0" percent="0" rank="0" text="" dxfId="278">
      <formula>$D$1&gt;K4</formula>
    </cfRule>
  </conditionalFormatting>
  <conditionalFormatting sqref="K4">
    <cfRule type="expression" priority="1282" aboveAverage="0" equalAverage="0" bottom="0" percent="0" rank="0" text="" dxfId="279">
      <formula>$D$1&lt;K4</formula>
    </cfRule>
    <cfRule type="expression" priority="1283" aboveAverage="0" equalAverage="0" bottom="0" percent="0" rank="0" text="" dxfId="280">
      <formula>$D$1&gt;K4</formula>
    </cfRule>
  </conditionalFormatting>
  <conditionalFormatting sqref="K4">
    <cfRule type="expression" priority="1284" aboveAverage="0" equalAverage="0" bottom="0" percent="0" rank="0" text="" dxfId="281">
      <formula>$D$1&lt;K4</formula>
    </cfRule>
    <cfRule type="expression" priority="1285" aboveAverage="0" equalAverage="0" bottom="0" percent="0" rank="0" text="" dxfId="282">
      <formula>$D$1&gt;K4</formula>
    </cfRule>
  </conditionalFormatting>
  <conditionalFormatting sqref="K4">
    <cfRule type="expression" priority="1286" aboveAverage="0" equalAverage="0" bottom="0" percent="0" rank="0" text="" dxfId="283">
      <formula>$D$1&lt;K4</formula>
    </cfRule>
    <cfRule type="expression" priority="1287" aboveAverage="0" equalAverage="0" bottom="0" percent="0" rank="0" text="" dxfId="284">
      <formula>$D$1&gt;K4</formula>
    </cfRule>
  </conditionalFormatting>
  <conditionalFormatting sqref="K4">
    <cfRule type="expression" priority="1288" aboveAverage="0" equalAverage="0" bottom="0" percent="0" rank="0" text="" dxfId="285">
      <formula>$D$1&lt;K4</formula>
    </cfRule>
    <cfRule type="expression" priority="1289" aboveAverage="0" equalAverage="0" bottom="0" percent="0" rank="0" text="" dxfId="286">
      <formula>$D$1&gt;K4</formula>
    </cfRule>
  </conditionalFormatting>
  <conditionalFormatting sqref="K4">
    <cfRule type="expression" priority="1290" aboveAverage="0" equalAverage="0" bottom="0" percent="0" rank="0" text="" dxfId="287">
      <formula>$D$1&lt;K4</formula>
    </cfRule>
    <cfRule type="expression" priority="1291" aboveAverage="0" equalAverage="0" bottom="0" percent="0" rank="0" text="" dxfId="288">
      <formula>$D$1&gt;K4</formula>
    </cfRule>
  </conditionalFormatting>
  <conditionalFormatting sqref="K4">
    <cfRule type="expression" priority="1292" aboveAverage="0" equalAverage="0" bottom="0" percent="0" rank="0" text="" dxfId="289">
      <formula>$D$1&lt;K4</formula>
    </cfRule>
    <cfRule type="expression" priority="1293" aboveAverage="0" equalAverage="0" bottom="0" percent="0" rank="0" text="" dxfId="290">
      <formula>$D$1&gt;K4</formula>
    </cfRule>
  </conditionalFormatting>
  <conditionalFormatting sqref="K4">
    <cfRule type="expression" priority="1294" aboveAverage="0" equalAverage="0" bottom="0" percent="0" rank="0" text="" dxfId="291">
      <formula>$D$1&lt;K4</formula>
    </cfRule>
    <cfRule type="expression" priority="1295" aboveAverage="0" equalAverage="0" bottom="0" percent="0" rank="0" text="" dxfId="292">
      <formula>$D$1&gt;K4</formula>
    </cfRule>
  </conditionalFormatting>
  <conditionalFormatting sqref="K4">
    <cfRule type="expression" priority="1296" aboveAverage="0" equalAverage="0" bottom="0" percent="0" rank="0" text="" dxfId="293">
      <formula>$D$1&lt;K4</formula>
    </cfRule>
    <cfRule type="expression" priority="1297" aboveAverage="0" equalAverage="0" bottom="0" percent="0" rank="0" text="" dxfId="294">
      <formula>$D$1&gt;K4</formula>
    </cfRule>
  </conditionalFormatting>
  <conditionalFormatting sqref="K4">
    <cfRule type="expression" priority="1298" aboveAverage="0" equalAverage="0" bottom="0" percent="0" rank="0" text="" dxfId="295">
      <formula>$D$1&lt;K4</formula>
    </cfRule>
    <cfRule type="expression" priority="1299" aboveAverage="0" equalAverage="0" bottom="0" percent="0" rank="0" text="" dxfId="296">
      <formula>$D$1&gt;K4</formula>
    </cfRule>
  </conditionalFormatting>
  <conditionalFormatting sqref="K4">
    <cfRule type="expression" priority="1300" aboveAverage="0" equalAverage="0" bottom="0" percent="0" rank="0" text="" dxfId="297">
      <formula>$D$1&lt;K4</formula>
    </cfRule>
    <cfRule type="expression" priority="1301" aboveAverage="0" equalAverage="0" bottom="0" percent="0" rank="0" text="" dxfId="298">
      <formula>$D$1&gt;K4</formula>
    </cfRule>
  </conditionalFormatting>
  <conditionalFormatting sqref="K5">
    <cfRule type="cellIs" priority="1302" operator="equal" aboveAverage="0" equalAverage="0" bottom="0" percent="0" rank="0" text="" dxfId="299">
      <formula>5</formula>
    </cfRule>
    <cfRule type="cellIs" priority="1303" operator="equal" aboveAverage="0" equalAverage="0" bottom="0" percent="0" rank="0" text="" dxfId="300">
      <formula>4</formula>
    </cfRule>
    <cfRule type="cellIs" priority="1304" operator="equal" aboveAverage="0" equalAverage="0" bottom="0" percent="0" rank="0" text="" dxfId="301">
      <formula>3</formula>
    </cfRule>
  </conditionalFormatting>
  <conditionalFormatting sqref="K5">
    <cfRule type="cellIs" priority="1305" operator="equal" aboveAverage="0" equalAverage="0" bottom="0" percent="0" rank="0" text="" dxfId="302">
      <formula>5</formula>
    </cfRule>
    <cfRule type="cellIs" priority="1306" operator="equal" aboveAverage="0" equalAverage="0" bottom="0" percent="0" rank="0" text="" dxfId="303">
      <formula>4</formula>
    </cfRule>
    <cfRule type="cellIs" priority="1307" operator="equal" aboveAverage="0" equalAverage="0" bottom="0" percent="0" rank="0" text="" dxfId="304">
      <formula>3</formula>
    </cfRule>
  </conditionalFormatting>
  <conditionalFormatting sqref="K5">
    <cfRule type="cellIs" priority="1308" operator="equal" aboveAverage="0" equalAverage="0" bottom="0" percent="0" rank="0" text="" dxfId="305">
      <formula>5</formula>
    </cfRule>
    <cfRule type="cellIs" priority="1309" operator="equal" aboveAverage="0" equalAverage="0" bottom="0" percent="0" rank="0" text="" dxfId="306">
      <formula>4</formula>
    </cfRule>
    <cfRule type="cellIs" priority="1310" operator="equal" aboveAverage="0" equalAverage="0" bottom="0" percent="0" rank="0" text="" dxfId="307">
      <formula>3</formula>
    </cfRule>
  </conditionalFormatting>
  <conditionalFormatting sqref="K5">
    <cfRule type="cellIs" priority="1311" operator="equal" aboveAverage="0" equalAverage="0" bottom="0" percent="0" rank="0" text="" dxfId="308">
      <formula>5</formula>
    </cfRule>
    <cfRule type="cellIs" priority="1312" operator="equal" aboveAverage="0" equalAverage="0" bottom="0" percent="0" rank="0" text="" dxfId="309">
      <formula>4</formula>
    </cfRule>
    <cfRule type="cellIs" priority="1313" operator="equal" aboveAverage="0" equalAverage="0" bottom="0" percent="0" rank="0" text="" dxfId="310">
      <formula>3</formula>
    </cfRule>
  </conditionalFormatting>
  <conditionalFormatting sqref="K5">
    <cfRule type="cellIs" priority="1314" operator="equal" aboveAverage="0" equalAverage="0" bottom="0" percent="0" rank="0" text="" dxfId="311">
      <formula>5</formula>
    </cfRule>
    <cfRule type="cellIs" priority="1315" operator="equal" aboveAverage="0" equalAverage="0" bottom="0" percent="0" rank="0" text="" dxfId="312">
      <formula>4</formula>
    </cfRule>
    <cfRule type="cellIs" priority="1316" operator="equal" aboveAverage="0" equalAverage="0" bottom="0" percent="0" rank="0" text="" dxfId="313">
      <formula>3</formula>
    </cfRule>
  </conditionalFormatting>
  <conditionalFormatting sqref="K5">
    <cfRule type="cellIs" priority="1317" operator="equal" aboveAverage="0" equalAverage="0" bottom="0" percent="0" rank="0" text="" dxfId="314">
      <formula>5</formula>
    </cfRule>
    <cfRule type="cellIs" priority="1318" operator="equal" aboveAverage="0" equalAverage="0" bottom="0" percent="0" rank="0" text="" dxfId="315">
      <formula>4</formula>
    </cfRule>
    <cfRule type="cellIs" priority="1319" operator="equal" aboveAverage="0" equalAverage="0" bottom="0" percent="0" rank="0" text="" dxfId="316">
      <formula>3</formula>
    </cfRule>
  </conditionalFormatting>
  <conditionalFormatting sqref="K5">
    <cfRule type="cellIs" priority="1320" operator="equal" aboveAverage="0" equalAverage="0" bottom="0" percent="0" rank="0" text="" dxfId="317">
      <formula>5</formula>
    </cfRule>
    <cfRule type="cellIs" priority="1321" operator="equal" aboveAverage="0" equalAverage="0" bottom="0" percent="0" rank="0" text="" dxfId="318">
      <formula>4</formula>
    </cfRule>
    <cfRule type="cellIs" priority="1322" operator="equal" aboveAverage="0" equalAverage="0" bottom="0" percent="0" rank="0" text="" dxfId="319">
      <formula>3</formula>
    </cfRule>
  </conditionalFormatting>
  <conditionalFormatting sqref="K5">
    <cfRule type="cellIs" priority="1323" operator="equal" aboveAverage="0" equalAverage="0" bottom="0" percent="0" rank="0" text="" dxfId="320">
      <formula>5</formula>
    </cfRule>
    <cfRule type="cellIs" priority="1324" operator="equal" aboveAverage="0" equalAverage="0" bottom="0" percent="0" rank="0" text="" dxfId="321">
      <formula>4</formula>
    </cfRule>
    <cfRule type="cellIs" priority="1325" operator="equal" aboveAverage="0" equalAverage="0" bottom="0" percent="0" rank="0" text="" dxfId="322">
      <formula>3</formula>
    </cfRule>
  </conditionalFormatting>
  <conditionalFormatting sqref="K4">
    <cfRule type="expression" priority="1326" aboveAverage="0" equalAverage="0" bottom="0" percent="0" rank="0" text="" dxfId="323">
      <formula>$D$1&lt;K4</formula>
    </cfRule>
    <cfRule type="expression" priority="1327" aboveAverage="0" equalAverage="0" bottom="0" percent="0" rank="0" text="" dxfId="324">
      <formula>$D$1&gt;K4</formula>
    </cfRule>
  </conditionalFormatting>
  <conditionalFormatting sqref="K5">
    <cfRule type="cellIs" priority="1328" operator="equal" aboveAverage="0" equalAverage="0" bottom="0" percent="0" rank="0" text="" dxfId="325">
      <formula>5</formula>
    </cfRule>
    <cfRule type="cellIs" priority="1329" operator="equal" aboveAverage="0" equalAverage="0" bottom="0" percent="0" rank="0" text="" dxfId="326">
      <formula>4</formula>
    </cfRule>
    <cfRule type="cellIs" priority="1330" operator="equal" aboveAverage="0" equalAverage="0" bottom="0" percent="0" rank="0" text="" dxfId="327">
      <formula>3</formula>
    </cfRule>
  </conditionalFormatting>
  <conditionalFormatting sqref="K5">
    <cfRule type="cellIs" priority="1331" operator="equal" aboveAverage="0" equalAverage="0" bottom="0" percent="0" rank="0" text="" dxfId="328">
      <formula>5</formula>
    </cfRule>
    <cfRule type="cellIs" priority="1332" operator="equal" aboveAverage="0" equalAverage="0" bottom="0" percent="0" rank="0" text="" dxfId="329">
      <formula>4</formula>
    </cfRule>
    <cfRule type="cellIs" priority="1333" operator="equal" aboveAverage="0" equalAverage="0" bottom="0" percent="0" rank="0" text="" dxfId="330">
      <formula>3</formula>
    </cfRule>
  </conditionalFormatting>
  <conditionalFormatting sqref="K4">
    <cfRule type="expression" priority="1334" aboveAverage="0" equalAverage="0" bottom="0" percent="0" rank="0" text="" dxfId="331">
      <formula>$D$1&lt;K4</formula>
    </cfRule>
    <cfRule type="expression" priority="1335" aboveAverage="0" equalAverage="0" bottom="0" percent="0" rank="0" text="" dxfId="332">
      <formula>$D$1&gt;K4</formula>
    </cfRule>
  </conditionalFormatting>
  <conditionalFormatting sqref="K5">
    <cfRule type="cellIs" priority="1336" operator="equal" aboveAverage="0" equalAverage="0" bottom="0" percent="0" rank="0" text="" dxfId="333">
      <formula>5</formula>
    </cfRule>
    <cfRule type="cellIs" priority="1337" operator="equal" aboveAverage="0" equalAverage="0" bottom="0" percent="0" rank="0" text="" dxfId="334">
      <formula>4</formula>
    </cfRule>
    <cfRule type="cellIs" priority="1338" operator="equal" aboveAverage="0" equalAverage="0" bottom="0" percent="0" rank="0" text="" dxfId="335">
      <formula>3</formula>
    </cfRule>
  </conditionalFormatting>
  <conditionalFormatting sqref="K5">
    <cfRule type="cellIs" priority="1339" operator="equal" aboveAverage="0" equalAverage="0" bottom="0" percent="0" rank="0" text="" dxfId="336">
      <formula>5</formula>
    </cfRule>
    <cfRule type="cellIs" priority="1340" operator="equal" aboveAverage="0" equalAverage="0" bottom="0" percent="0" rank="0" text="" dxfId="337">
      <formula>4</formula>
    </cfRule>
    <cfRule type="cellIs" priority="1341" operator="equal" aboveAverage="0" equalAverage="0" bottom="0" percent="0" rank="0" text="" dxfId="338">
      <formula>3</formula>
    </cfRule>
  </conditionalFormatting>
  <conditionalFormatting sqref="K4">
    <cfRule type="expression" priority="1342" aboveAverage="0" equalAverage="0" bottom="0" percent="0" rank="0" text="" dxfId="339">
      <formula>$D$1&lt;K4</formula>
    </cfRule>
    <cfRule type="expression" priority="1343" aboveAverage="0" equalAverage="0" bottom="0" percent="0" rank="0" text="" dxfId="340">
      <formula>$D$1&gt;K4</formula>
    </cfRule>
  </conditionalFormatting>
  <conditionalFormatting sqref="L4">
    <cfRule type="expression" priority="1344" aboveAverage="0" equalAverage="0" bottom="0" percent="0" rank="0" text="" dxfId="341">
      <formula>$D$1&lt;L4</formula>
    </cfRule>
    <cfRule type="expression" priority="1345" aboveAverage="0" equalAverage="0" bottom="0" percent="0" rank="0" text="" dxfId="342">
      <formula>$D$1&gt;L4</formula>
    </cfRule>
  </conditionalFormatting>
  <conditionalFormatting sqref="L4">
    <cfRule type="expression" priority="1346" aboveAverage="0" equalAverage="0" bottom="0" percent="0" rank="0" text="" dxfId="343">
      <formula>$D$1&lt;L4</formula>
    </cfRule>
    <cfRule type="expression" priority="1347" aboveAverage="0" equalAverage="0" bottom="0" percent="0" rank="0" text="" dxfId="344">
      <formula>$D$1&gt;L4</formula>
    </cfRule>
  </conditionalFormatting>
  <conditionalFormatting sqref="L5">
    <cfRule type="cellIs" priority="1348" operator="equal" aboveAverage="0" equalAverage="0" bottom="0" percent="0" rank="0" text="" dxfId="345">
      <formula>5</formula>
    </cfRule>
    <cfRule type="cellIs" priority="1349" operator="equal" aboveAverage="0" equalAverage="0" bottom="0" percent="0" rank="0" text="" dxfId="346">
      <formula>4</formula>
    </cfRule>
    <cfRule type="cellIs" priority="1350" operator="equal" aboveAverage="0" equalAverage="0" bottom="0" percent="0" rank="0" text="" dxfId="347">
      <formula>3</formula>
    </cfRule>
  </conditionalFormatting>
  <conditionalFormatting sqref="L4">
    <cfRule type="expression" priority="1351" aboveAverage="0" equalAverage="0" bottom="0" percent="0" rank="0" text="" dxfId="348">
      <formula>$D$1&lt;L4</formula>
    </cfRule>
    <cfRule type="expression" priority="1352" aboveAverage="0" equalAverage="0" bottom="0" percent="0" rank="0" text="" dxfId="349">
      <formula>$D$1&gt;L4</formula>
    </cfRule>
  </conditionalFormatting>
  <conditionalFormatting sqref="L4">
    <cfRule type="expression" priority="1353" aboveAverage="0" equalAverage="0" bottom="0" percent="0" rank="0" text="" dxfId="350">
      <formula>$D$1&lt;L4</formula>
    </cfRule>
    <cfRule type="expression" priority="1354" aboveAverage="0" equalAverage="0" bottom="0" percent="0" rank="0" text="" dxfId="351">
      <formula>$D$1&gt;L4</formula>
    </cfRule>
  </conditionalFormatting>
  <conditionalFormatting sqref="L4">
    <cfRule type="expression" priority="1355" aboveAverage="0" equalAverage="0" bottom="0" percent="0" rank="0" text="" dxfId="352">
      <formula>$D$1&lt;L4</formula>
    </cfRule>
    <cfRule type="expression" priority="1356" aboveAverage="0" equalAverage="0" bottom="0" percent="0" rank="0" text="" dxfId="353">
      <formula>$D$1&gt;L4</formula>
    </cfRule>
  </conditionalFormatting>
  <conditionalFormatting sqref="L4">
    <cfRule type="expression" priority="1357" aboveAverage="0" equalAverage="0" bottom="0" percent="0" rank="0" text="" dxfId="354">
      <formula>$D$1&lt;L4</formula>
    </cfRule>
    <cfRule type="expression" priority="1358" aboveAverage="0" equalAverage="0" bottom="0" percent="0" rank="0" text="" dxfId="355">
      <formula>$D$1&gt;L4</formula>
    </cfRule>
  </conditionalFormatting>
  <conditionalFormatting sqref="L4">
    <cfRule type="expression" priority="1359" aboveAverage="0" equalAverage="0" bottom="0" percent="0" rank="0" text="" dxfId="356">
      <formula>$D$1&lt;L4</formula>
    </cfRule>
    <cfRule type="expression" priority="1360" aboveAverage="0" equalAverage="0" bottom="0" percent="0" rank="0" text="" dxfId="357">
      <formula>$D$1&gt;L4</formula>
    </cfRule>
  </conditionalFormatting>
  <conditionalFormatting sqref="L4">
    <cfRule type="expression" priority="1361" aboveAverage="0" equalAverage="0" bottom="0" percent="0" rank="0" text="" dxfId="358">
      <formula>$D$1&lt;L4</formula>
    </cfRule>
    <cfRule type="expression" priority="1362" aboveAverage="0" equalAverage="0" bottom="0" percent="0" rank="0" text="" dxfId="359">
      <formula>$D$1&gt;L4</formula>
    </cfRule>
  </conditionalFormatting>
  <conditionalFormatting sqref="L4">
    <cfRule type="expression" priority="1363" aboveAverage="0" equalAverage="0" bottom="0" percent="0" rank="0" text="" dxfId="360">
      <formula>$D$1&lt;L4</formula>
    </cfRule>
    <cfRule type="expression" priority="1364" aboveAverage="0" equalAverage="0" bottom="0" percent="0" rank="0" text="" dxfId="361">
      <formula>$D$1&gt;L4</formula>
    </cfRule>
  </conditionalFormatting>
  <conditionalFormatting sqref="L4">
    <cfRule type="expression" priority="1365" aboveAverage="0" equalAverage="0" bottom="0" percent="0" rank="0" text="" dxfId="362">
      <formula>$D$1&lt;L4</formula>
    </cfRule>
    <cfRule type="expression" priority="1366" aboveAverage="0" equalAverage="0" bottom="0" percent="0" rank="0" text="" dxfId="363">
      <formula>$D$1&gt;L4</formula>
    </cfRule>
  </conditionalFormatting>
  <conditionalFormatting sqref="L4">
    <cfRule type="expression" priority="1367" aboveAverage="0" equalAverage="0" bottom="0" percent="0" rank="0" text="" dxfId="364">
      <formula>$D$1&lt;L4</formula>
    </cfRule>
    <cfRule type="expression" priority="1368" aboveAverage="0" equalAverage="0" bottom="0" percent="0" rank="0" text="" dxfId="365">
      <formula>$D$1&gt;L4</formula>
    </cfRule>
  </conditionalFormatting>
  <conditionalFormatting sqref="L4">
    <cfRule type="expression" priority="1369" aboveAverage="0" equalAverage="0" bottom="0" percent="0" rank="0" text="" dxfId="366">
      <formula>$D$1&lt;L4</formula>
    </cfRule>
    <cfRule type="expression" priority="1370" aboveAverage="0" equalAverage="0" bottom="0" percent="0" rank="0" text="" dxfId="367">
      <formula>$D$1&gt;L4</formula>
    </cfRule>
  </conditionalFormatting>
  <conditionalFormatting sqref="L4">
    <cfRule type="expression" priority="1371" aboveAverage="0" equalAverage="0" bottom="0" percent="0" rank="0" text="" dxfId="368">
      <formula>$D$1&lt;L4</formula>
    </cfRule>
    <cfRule type="expression" priority="1372" aboveAverage="0" equalAverage="0" bottom="0" percent="0" rank="0" text="" dxfId="369">
      <formula>$D$1&gt;L4</formula>
    </cfRule>
  </conditionalFormatting>
  <conditionalFormatting sqref="L4">
    <cfRule type="expression" priority="1373" aboveAverage="0" equalAverage="0" bottom="0" percent="0" rank="0" text="" dxfId="370">
      <formula>$D$1&lt;L4</formula>
    </cfRule>
    <cfRule type="expression" priority="1374" aboveAverage="0" equalAverage="0" bottom="0" percent="0" rank="0" text="" dxfId="371">
      <formula>$D$1&gt;L4</formula>
    </cfRule>
  </conditionalFormatting>
  <conditionalFormatting sqref="L4">
    <cfRule type="expression" priority="1375" aboveAverage="0" equalAverage="0" bottom="0" percent="0" rank="0" text="" dxfId="372">
      <formula>$D$1&lt;L4</formula>
    </cfRule>
    <cfRule type="expression" priority="1376" aboveAverage="0" equalAverage="0" bottom="0" percent="0" rank="0" text="" dxfId="373">
      <formula>$D$1&gt;L4</formula>
    </cfRule>
  </conditionalFormatting>
  <conditionalFormatting sqref="N4">
    <cfRule type="expression" priority="1377" aboveAverage="0" equalAverage="0" bottom="0" percent="0" rank="0" text="" dxfId="374">
      <formula>$D$1&lt;N4</formula>
    </cfRule>
    <cfRule type="expression" priority="1378" aboveAverage="0" equalAverage="0" bottom="0" percent="0" rank="0" text="" dxfId="375">
      <formula>$D$1&gt;N4</formula>
    </cfRule>
  </conditionalFormatting>
  <conditionalFormatting sqref="N4">
    <cfRule type="expression" priority="1379" aboveAverage="0" equalAverage="0" bottom="0" percent="0" rank="0" text="" dxfId="376">
      <formula>$D$1&lt;N4</formula>
    </cfRule>
    <cfRule type="expression" priority="1380" aboveAverage="0" equalAverage="0" bottom="0" percent="0" rank="0" text="" dxfId="377">
      <formula>$D$1&gt;N4</formula>
    </cfRule>
  </conditionalFormatting>
  <conditionalFormatting sqref="N4">
    <cfRule type="expression" priority="1381" aboveAverage="0" equalAverage="0" bottom="0" percent="0" rank="0" text="" dxfId="378">
      <formula>$D$1&lt;N4</formula>
    </cfRule>
    <cfRule type="expression" priority="1382" aboveAverage="0" equalAverage="0" bottom="0" percent="0" rank="0" text="" dxfId="379">
      <formula>$D$1&gt;N4</formula>
    </cfRule>
  </conditionalFormatting>
  <conditionalFormatting sqref="N5">
    <cfRule type="cellIs" priority="1383" operator="equal" aboveAverage="0" equalAverage="0" bottom="0" percent="0" rank="0" text="" dxfId="380">
      <formula>5</formula>
    </cfRule>
    <cfRule type="cellIs" priority="1384" operator="equal" aboveAverage="0" equalAverage="0" bottom="0" percent="0" rank="0" text="" dxfId="381">
      <formula>4</formula>
    </cfRule>
    <cfRule type="cellIs" priority="1385" operator="equal" aboveAverage="0" equalAverage="0" bottom="0" percent="0" rank="0" text="" dxfId="382">
      <formula>3</formula>
    </cfRule>
  </conditionalFormatting>
  <conditionalFormatting sqref="N4">
    <cfRule type="expression" priority="1386" aboveAverage="0" equalAverage="0" bottom="0" percent="0" rank="0" text="" dxfId="383">
      <formula>$D$1&lt;N4</formula>
    </cfRule>
    <cfRule type="expression" priority="1387" aboveAverage="0" equalAverage="0" bottom="0" percent="0" rank="0" text="" dxfId="384">
      <formula>$D$1&gt;N4</formula>
    </cfRule>
  </conditionalFormatting>
  <conditionalFormatting sqref="N4">
    <cfRule type="expression" priority="1388" aboveAverage="0" equalAverage="0" bottom="0" percent="0" rank="0" text="" dxfId="385">
      <formula>$D$1&lt;N4</formula>
    </cfRule>
    <cfRule type="expression" priority="1389" aboveAverage="0" equalAverage="0" bottom="0" percent="0" rank="0" text="" dxfId="386">
      <formula>$D$1&gt;N4</formula>
    </cfRule>
  </conditionalFormatting>
  <conditionalFormatting sqref="F4">
    <cfRule type="expression" priority="1390" aboveAverage="0" equalAverage="0" bottom="0" percent="0" rank="0" text="" dxfId="387">
      <formula>$D$1&lt;F4</formula>
    </cfRule>
    <cfRule type="expression" priority="1391" aboveAverage="0" equalAverage="0" bottom="0" percent="0" rank="0" text="" dxfId="388">
      <formula>$D$1&gt;F4</formula>
    </cfRule>
  </conditionalFormatting>
  <conditionalFormatting sqref="N5">
    <cfRule type="cellIs" priority="1392" operator="equal" aboveAverage="0" equalAverage="0" bottom="0" percent="0" rank="0" text="" dxfId="389">
      <formula>5</formula>
    </cfRule>
    <cfRule type="cellIs" priority="1393" operator="equal" aboveAverage="0" equalAverage="0" bottom="0" percent="0" rank="0" text="" dxfId="390">
      <formula>4</formula>
    </cfRule>
    <cfRule type="cellIs" priority="1394" operator="equal" aboveAverage="0" equalAverage="0" bottom="0" percent="0" rank="0" text="" dxfId="391">
      <formula>3</formula>
    </cfRule>
  </conditionalFormatting>
  <conditionalFormatting sqref="N5">
    <cfRule type="cellIs" priority="1395" operator="equal" aboveAverage="0" equalAverage="0" bottom="0" percent="0" rank="0" text="" dxfId="392">
      <formula>5</formula>
    </cfRule>
    <cfRule type="cellIs" priority="1396" operator="equal" aboveAverage="0" equalAverage="0" bottom="0" percent="0" rank="0" text="" dxfId="393">
      <formula>4</formula>
    </cfRule>
    <cfRule type="cellIs" priority="1397" operator="equal" aboveAverage="0" equalAverage="0" bottom="0" percent="0" rank="0" text="" dxfId="394">
      <formula>3</formula>
    </cfRule>
  </conditionalFormatting>
  <conditionalFormatting sqref="N5">
    <cfRule type="cellIs" priority="1398" operator="equal" aboveAverage="0" equalAverage="0" bottom="0" percent="0" rank="0" text="" dxfId="395">
      <formula>5</formula>
    </cfRule>
    <cfRule type="cellIs" priority="1399" operator="equal" aboveAverage="0" equalAverage="0" bottom="0" percent="0" rank="0" text="" dxfId="396">
      <formula>4</formula>
    </cfRule>
    <cfRule type="cellIs" priority="1400" operator="equal" aboveAverage="0" equalAverage="0" bottom="0" percent="0" rank="0" text="" dxfId="397">
      <formula>3</formula>
    </cfRule>
  </conditionalFormatting>
  <conditionalFormatting sqref="N4">
    <cfRule type="expression" priority="1401" aboveAverage="0" equalAverage="0" bottom="0" percent="0" rank="0" text="" dxfId="398">
      <formula>$D$1&lt;N4</formula>
    </cfRule>
    <cfRule type="expression" priority="1402" aboveAverage="0" equalAverage="0" bottom="0" percent="0" rank="0" text="" dxfId="399">
      <formula>$D$1&gt;N4</formula>
    </cfRule>
  </conditionalFormatting>
  <conditionalFormatting sqref="N5">
    <cfRule type="cellIs" priority="1403" operator="equal" aboveAverage="0" equalAverage="0" bottom="0" percent="0" rank="0" text="" dxfId="400">
      <formula>5</formula>
    </cfRule>
    <cfRule type="cellIs" priority="1404" operator="equal" aboveAverage="0" equalAverage="0" bottom="0" percent="0" rank="0" text="" dxfId="401">
      <formula>4</formula>
    </cfRule>
    <cfRule type="cellIs" priority="1405" operator="equal" aboveAverage="0" equalAverage="0" bottom="0" percent="0" rank="0" text="" dxfId="402">
      <formula>3</formula>
    </cfRule>
  </conditionalFormatting>
  <conditionalFormatting sqref="G5">
    <cfRule type="cellIs" priority="1406" operator="equal" aboveAverage="0" equalAverage="0" bottom="0" percent="0" rank="0" text="" dxfId="403">
      <formula>5</formula>
    </cfRule>
    <cfRule type="cellIs" priority="1407" operator="equal" aboveAverage="0" equalAverage="0" bottom="0" percent="0" rank="0" text="" dxfId="404">
      <formula>4</formula>
    </cfRule>
    <cfRule type="cellIs" priority="1408" operator="equal" aboveAverage="0" equalAverage="0" bottom="0" percent="0" rank="0" text="" dxfId="405">
      <formula>3</formula>
    </cfRule>
  </conditionalFormatting>
  <conditionalFormatting sqref="J4">
    <cfRule type="expression" priority="1409" aboveAverage="0" equalAverage="0" bottom="0" percent="0" rank="0" text="" dxfId="406">
      <formula>$D$1&lt;J4</formula>
    </cfRule>
    <cfRule type="expression" priority="1410" aboveAverage="0" equalAverage="0" bottom="0" percent="0" rank="0" text="" dxfId="407">
      <formula>$D$1&gt;J4</formula>
    </cfRule>
  </conditionalFormatting>
  <conditionalFormatting sqref="G4">
    <cfRule type="expression" priority="1411" aboveAverage="0" equalAverage="0" bottom="0" percent="0" rank="0" text="" dxfId="408">
      <formula>$D$1&lt;G4</formula>
    </cfRule>
    <cfRule type="expression" priority="1412" aboveAverage="0" equalAverage="0" bottom="0" percent="0" rank="0" text="" dxfId="409">
      <formula>$D$1&gt;G4</formula>
    </cfRule>
  </conditionalFormatting>
  <conditionalFormatting sqref="G4">
    <cfRule type="expression" priority="1413" aboveAverage="0" equalAverage="0" bottom="0" percent="0" rank="0" text="" dxfId="410">
      <formula>$D$1&lt;G4</formula>
    </cfRule>
    <cfRule type="expression" priority="1414" aboveAverage="0" equalAverage="0" bottom="0" percent="0" rank="0" text="" dxfId="411">
      <formula>$D$1&gt;G4</formula>
    </cfRule>
  </conditionalFormatting>
  <conditionalFormatting sqref="G5">
    <cfRule type="cellIs" priority="1415" operator="equal" aboveAverage="0" equalAverage="0" bottom="0" percent="0" rank="0" text="" dxfId="412">
      <formula>5</formula>
    </cfRule>
    <cfRule type="cellIs" priority="1416" operator="equal" aboveAverage="0" equalAverage="0" bottom="0" percent="0" rank="0" text="" dxfId="413">
      <formula>4</formula>
    </cfRule>
    <cfRule type="cellIs" priority="1417" operator="equal" aboveAverage="0" equalAverage="0" bottom="0" percent="0" rank="0" text="" dxfId="414">
      <formula>3</formula>
    </cfRule>
  </conditionalFormatting>
  <conditionalFormatting sqref="G4">
    <cfRule type="expression" priority="1418" aboveAverage="0" equalAverage="0" bottom="0" percent="0" rank="0" text="" dxfId="415">
      <formula>$D$1&lt;G4</formula>
    </cfRule>
    <cfRule type="expression" priority="1419" aboveAverage="0" equalAverage="0" bottom="0" percent="0" rank="0" text="" dxfId="416">
      <formula>$D$1&gt;G4</formula>
    </cfRule>
  </conditionalFormatting>
  <conditionalFormatting sqref="G4">
    <cfRule type="expression" priority="1420" aboveAverage="0" equalAverage="0" bottom="0" percent="0" rank="0" text="" dxfId="417">
      <formula>$D$1&lt;G4</formula>
    </cfRule>
    <cfRule type="expression" priority="1421" aboveAverage="0" equalAverage="0" bottom="0" percent="0" rank="0" text="" dxfId="418">
      <formula>$D$1&gt;G4</formula>
    </cfRule>
  </conditionalFormatting>
  <conditionalFormatting sqref="G5">
    <cfRule type="cellIs" priority="1422" operator="equal" aboveAverage="0" equalAverage="0" bottom="0" percent="0" rank="0" text="" dxfId="419">
      <formula>5</formula>
    </cfRule>
    <cfRule type="cellIs" priority="1423" operator="equal" aboveAverage="0" equalAverage="0" bottom="0" percent="0" rank="0" text="" dxfId="420">
      <formula>4</formula>
    </cfRule>
    <cfRule type="cellIs" priority="1424" operator="equal" aboveAverage="0" equalAverage="0" bottom="0" percent="0" rank="0" text="" dxfId="421">
      <formula>3</formula>
    </cfRule>
  </conditionalFormatting>
  <conditionalFormatting sqref="G4">
    <cfRule type="expression" priority="1425" aboveAverage="0" equalAverage="0" bottom="0" percent="0" rank="0" text="" dxfId="422">
      <formula>$D$1&lt;G4</formula>
    </cfRule>
    <cfRule type="expression" priority="1426" aboveAverage="0" equalAverage="0" bottom="0" percent="0" rank="0" text="" dxfId="423">
      <formula>$D$1&gt;G4</formula>
    </cfRule>
  </conditionalFormatting>
  <conditionalFormatting sqref="G5">
    <cfRule type="cellIs" priority="1427" operator="equal" aboveAverage="0" equalAverage="0" bottom="0" percent="0" rank="0" text="" dxfId="424">
      <formula>5</formula>
    </cfRule>
    <cfRule type="cellIs" priority="1428" operator="equal" aboveAverage="0" equalAverage="0" bottom="0" percent="0" rank="0" text="" dxfId="425">
      <formula>4</formula>
    </cfRule>
    <cfRule type="cellIs" priority="1429" operator="equal" aboveAverage="0" equalAverage="0" bottom="0" percent="0" rank="0" text="" dxfId="426">
      <formula>3</formula>
    </cfRule>
  </conditionalFormatting>
  <conditionalFormatting sqref="G5">
    <cfRule type="cellIs" priority="1430" operator="equal" aboveAverage="0" equalAverage="0" bottom="0" percent="0" rank="0" text="" dxfId="427">
      <formula>5</formula>
    </cfRule>
    <cfRule type="cellIs" priority="1431" operator="equal" aboveAverage="0" equalAverage="0" bottom="0" percent="0" rank="0" text="" dxfId="428">
      <formula>4</formula>
    </cfRule>
    <cfRule type="cellIs" priority="1432" operator="equal" aboveAverage="0" equalAverage="0" bottom="0" percent="0" rank="0" text="" dxfId="429">
      <formula>3</formula>
    </cfRule>
  </conditionalFormatting>
  <conditionalFormatting sqref="G5">
    <cfRule type="cellIs" priority="1433" operator="equal" aboveAverage="0" equalAverage="0" bottom="0" percent="0" rank="0" text="" dxfId="430">
      <formula>5</formula>
    </cfRule>
    <cfRule type="cellIs" priority="1434" operator="equal" aboveAverage="0" equalAverage="0" bottom="0" percent="0" rank="0" text="" dxfId="431">
      <formula>4</formula>
    </cfRule>
    <cfRule type="cellIs" priority="1435" operator="equal" aboveAverage="0" equalAverage="0" bottom="0" percent="0" rank="0" text="" dxfId="432">
      <formula>3</formula>
    </cfRule>
  </conditionalFormatting>
  <conditionalFormatting sqref="G4">
    <cfRule type="expression" priority="1436" aboveAverage="0" equalAverage="0" bottom="0" percent="0" rank="0" text="" dxfId="433">
      <formula>$D$1&lt;G4</formula>
    </cfRule>
    <cfRule type="expression" priority="1437" aboveAverage="0" equalAverage="0" bottom="0" percent="0" rank="0" text="" dxfId="434">
      <formula>$D$1&gt;G4</formula>
    </cfRule>
  </conditionalFormatting>
  <conditionalFormatting sqref="G5">
    <cfRule type="cellIs" priority="1438" operator="equal" aboveAverage="0" equalAverage="0" bottom="0" percent="0" rank="0" text="" dxfId="435">
      <formula>5</formula>
    </cfRule>
    <cfRule type="cellIs" priority="1439" operator="equal" aboveAverage="0" equalAverage="0" bottom="0" percent="0" rank="0" text="" dxfId="436">
      <formula>4</formula>
    </cfRule>
    <cfRule type="cellIs" priority="1440" operator="equal" aboveAverage="0" equalAverage="0" bottom="0" percent="0" rank="0" text="" dxfId="437">
      <formula>3</formula>
    </cfRule>
  </conditionalFormatting>
  <conditionalFormatting sqref="G4">
    <cfRule type="expression" priority="1441" aboveAverage="0" equalAverage="0" bottom="0" percent="0" rank="0" text="" dxfId="438">
      <formula>$D$1&lt;G4</formula>
    </cfRule>
    <cfRule type="expression" priority="1442" aboveAverage="0" equalAverage="0" bottom="0" percent="0" rank="0" text="" dxfId="439">
      <formula>$D$1&gt;G4</formula>
    </cfRule>
  </conditionalFormatting>
  <conditionalFormatting sqref="G4">
    <cfRule type="expression" priority="1443" aboveAverage="0" equalAverage="0" bottom="0" percent="0" rank="0" text="" dxfId="440">
      <formula>$D$1&lt;G4</formula>
    </cfRule>
    <cfRule type="expression" priority="1444" aboveAverage="0" equalAverage="0" bottom="0" percent="0" rank="0" text="" dxfId="441">
      <formula>$D$1&gt;G4</formula>
    </cfRule>
  </conditionalFormatting>
  <conditionalFormatting sqref="H4">
    <cfRule type="expression" priority="1445" aboveAverage="0" equalAverage="0" bottom="0" percent="0" rank="0" text="" dxfId="442">
      <formula>$D$1&lt;H4</formula>
    </cfRule>
    <cfRule type="expression" priority="1446" aboveAverage="0" equalAverage="0" bottom="0" percent="0" rank="0" text="" dxfId="443">
      <formula>$D$1&gt;H4</formula>
    </cfRule>
  </conditionalFormatting>
  <conditionalFormatting sqref="H4">
    <cfRule type="expression" priority="1447" aboveAverage="0" equalAverage="0" bottom="0" percent="0" rank="0" text="" dxfId="444">
      <formula>$D$1&lt;H4</formula>
    </cfRule>
    <cfRule type="expression" priority="1448" aboveAverage="0" equalAverage="0" bottom="0" percent="0" rank="0" text="" dxfId="445">
      <formula>$D$1&gt;H4</formula>
    </cfRule>
  </conditionalFormatting>
  <conditionalFormatting sqref="H4">
    <cfRule type="expression" priority="1449" aboveAverage="0" equalAverage="0" bottom="0" percent="0" rank="0" text="" dxfId="446">
      <formula>$D$1&lt;H4</formula>
    </cfRule>
    <cfRule type="expression" priority="1450" aboveAverage="0" equalAverage="0" bottom="0" percent="0" rank="0" text="" dxfId="447">
      <formula>$D$1&gt;H4</formula>
    </cfRule>
  </conditionalFormatting>
  <conditionalFormatting sqref="H4">
    <cfRule type="expression" priority="1451" aboveAverage="0" equalAverage="0" bottom="0" percent="0" rank="0" text="" dxfId="448">
      <formula>$D$1&lt;H4</formula>
    </cfRule>
    <cfRule type="expression" priority="1452" aboveAverage="0" equalAverage="0" bottom="0" percent="0" rank="0" text="" dxfId="449">
      <formula>$D$1&gt;H4</formula>
    </cfRule>
  </conditionalFormatting>
  <conditionalFormatting sqref="H5">
    <cfRule type="cellIs" priority="1453" operator="equal" aboveAverage="0" equalAverage="0" bottom="0" percent="0" rank="0" text="" dxfId="450">
      <formula>5</formula>
    </cfRule>
    <cfRule type="cellIs" priority="1454" operator="equal" aboveAverage="0" equalAverage="0" bottom="0" percent="0" rank="0" text="" dxfId="451">
      <formula>4</formula>
    </cfRule>
    <cfRule type="cellIs" priority="1455" operator="equal" aboveAverage="0" equalAverage="0" bottom="0" percent="0" rank="0" text="" dxfId="452">
      <formula>3</formula>
    </cfRule>
  </conditionalFormatting>
  <conditionalFormatting sqref="H5">
    <cfRule type="cellIs" priority="1456" operator="equal" aboveAverage="0" equalAverage="0" bottom="0" percent="0" rank="0" text="" dxfId="453">
      <formula>5</formula>
    </cfRule>
    <cfRule type="cellIs" priority="1457" operator="equal" aboveAverage="0" equalAverage="0" bottom="0" percent="0" rank="0" text="" dxfId="454">
      <formula>4</formula>
    </cfRule>
    <cfRule type="cellIs" priority="1458" operator="equal" aboveAverage="0" equalAverage="0" bottom="0" percent="0" rank="0" text="" dxfId="455">
      <formula>3</formula>
    </cfRule>
  </conditionalFormatting>
  <conditionalFormatting sqref="H4">
    <cfRule type="expression" priority="1459" aboveAverage="0" equalAverage="0" bottom="0" percent="0" rank="0" text="" dxfId="456">
      <formula>$D$1&lt;H4</formula>
    </cfRule>
    <cfRule type="expression" priority="1460" aboveAverage="0" equalAverage="0" bottom="0" percent="0" rank="0" text="" dxfId="457">
      <formula>$D$1&gt;H4</formula>
    </cfRule>
  </conditionalFormatting>
  <conditionalFormatting sqref="H4">
    <cfRule type="expression" priority="1461" aboveAverage="0" equalAverage="0" bottom="0" percent="0" rank="0" text="" dxfId="458">
      <formula>$D$1&lt;H4</formula>
    </cfRule>
    <cfRule type="expression" priority="1462" aboveAverage="0" equalAverage="0" bottom="0" percent="0" rank="0" text="" dxfId="459">
      <formula>$D$1&gt;H4</formula>
    </cfRule>
  </conditionalFormatting>
  <conditionalFormatting sqref="H4">
    <cfRule type="expression" priority="1463" aboveAverage="0" equalAverage="0" bottom="0" percent="0" rank="0" text="" dxfId="460">
      <formula>$D$1&lt;H4</formula>
    </cfRule>
    <cfRule type="expression" priority="1464" aboveAverage="0" equalAverage="0" bottom="0" percent="0" rank="0" text="" dxfId="461">
      <formula>$D$1&gt;H4</formula>
    </cfRule>
  </conditionalFormatting>
  <conditionalFormatting sqref="H4">
    <cfRule type="expression" priority="1465" aboveAverage="0" equalAverage="0" bottom="0" percent="0" rank="0" text="" dxfId="462">
      <formula>$D$1&lt;H4</formula>
    </cfRule>
    <cfRule type="expression" priority="1466" aboveAverage="0" equalAverage="0" bottom="0" percent="0" rank="0" text="" dxfId="463">
      <formula>$D$1&gt;H4</formula>
    </cfRule>
  </conditionalFormatting>
  <conditionalFormatting sqref="H4">
    <cfRule type="expression" priority="1467" aboveAverage="0" equalAverage="0" bottom="0" percent="0" rank="0" text="" dxfId="464">
      <formula>$D$1&lt;H4</formula>
    </cfRule>
    <cfRule type="expression" priority="1468" aboveAverage="0" equalAverage="0" bottom="0" percent="0" rank="0" text="" dxfId="465">
      <formula>$D$1&gt;H4</formula>
    </cfRule>
  </conditionalFormatting>
  <conditionalFormatting sqref="H5">
    <cfRule type="cellIs" priority="1469" operator="equal" aboveAverage="0" equalAverage="0" bottom="0" percent="0" rank="0" text="" dxfId="466">
      <formula>5</formula>
    </cfRule>
    <cfRule type="cellIs" priority="1470" operator="equal" aboveAverage="0" equalAverage="0" bottom="0" percent="0" rank="0" text="" dxfId="467">
      <formula>4</formula>
    </cfRule>
    <cfRule type="cellIs" priority="1471" operator="equal" aboveAverage="0" equalAverage="0" bottom="0" percent="0" rank="0" text="" dxfId="468">
      <formula>3</formula>
    </cfRule>
  </conditionalFormatting>
  <conditionalFormatting sqref="H4">
    <cfRule type="expression" priority="1472" aboveAverage="0" equalAverage="0" bottom="0" percent="0" rank="0" text="" dxfId="469">
      <formula>$D$1&lt;H4</formula>
    </cfRule>
    <cfRule type="expression" priority="1473" aboveAverage="0" equalAverage="0" bottom="0" percent="0" rank="0" text="" dxfId="470">
      <formula>$D$1&gt;H4</formula>
    </cfRule>
  </conditionalFormatting>
  <conditionalFormatting sqref="H5">
    <cfRule type="cellIs" priority="1474" operator="equal" aboveAverage="0" equalAverage="0" bottom="0" percent="0" rank="0" text="" dxfId="471">
      <formula>5</formula>
    </cfRule>
    <cfRule type="cellIs" priority="1475" operator="equal" aboveAverage="0" equalAverage="0" bottom="0" percent="0" rank="0" text="" dxfId="472">
      <formula>4</formula>
    </cfRule>
    <cfRule type="cellIs" priority="1476" operator="equal" aboveAverage="0" equalAverage="0" bottom="0" percent="0" rank="0" text="" dxfId="473">
      <formula>3</formula>
    </cfRule>
  </conditionalFormatting>
  <conditionalFormatting sqref="H4">
    <cfRule type="expression" priority="1477" aboveAverage="0" equalAverage="0" bottom="0" percent="0" rank="0" text="" dxfId="474">
      <formula>$D$1&lt;H4</formula>
    </cfRule>
    <cfRule type="expression" priority="1478" aboveAverage="0" equalAverage="0" bottom="0" percent="0" rank="0" text="" dxfId="475">
      <formula>$D$1&gt;H4</formula>
    </cfRule>
  </conditionalFormatting>
  <conditionalFormatting sqref="H5">
    <cfRule type="cellIs" priority="1479" operator="equal" aboveAverage="0" equalAverage="0" bottom="0" percent="0" rank="0" text="" dxfId="476">
      <formula>5</formula>
    </cfRule>
    <cfRule type="cellIs" priority="1480" operator="equal" aboveAverage="0" equalAverage="0" bottom="0" percent="0" rank="0" text="" dxfId="477">
      <formula>4</formula>
    </cfRule>
    <cfRule type="cellIs" priority="1481" operator="equal" aboveAverage="0" equalAverage="0" bottom="0" percent="0" rank="0" text="" dxfId="478">
      <formula>3</formula>
    </cfRule>
  </conditionalFormatting>
  <conditionalFormatting sqref="H5">
    <cfRule type="cellIs" priority="1482" operator="equal" aboveAverage="0" equalAverage="0" bottom="0" percent="0" rank="0" text="" dxfId="479">
      <formula>5</formula>
    </cfRule>
    <cfRule type="cellIs" priority="1483" operator="equal" aboveAverage="0" equalAverage="0" bottom="0" percent="0" rank="0" text="" dxfId="480">
      <formula>4</formula>
    </cfRule>
    <cfRule type="cellIs" priority="1484" operator="equal" aboveAverage="0" equalAverage="0" bottom="0" percent="0" rank="0" text="" dxfId="481">
      <formula>3</formula>
    </cfRule>
  </conditionalFormatting>
  <conditionalFormatting sqref="S3">
    <cfRule type="expression" priority="1485" aboveAverage="0" equalAverage="0" bottom="0" percent="0" rank="0" text="" dxfId="482">
      <formula>$D$1&lt;S3</formula>
    </cfRule>
    <cfRule type="expression" priority="1486" aboveAverage="0" equalAverage="0" bottom="0" percent="0" rank="0" text="" dxfId="483">
      <formula>$D$1&gt;S3</formula>
    </cfRule>
  </conditionalFormatting>
  <conditionalFormatting sqref="S4">
    <cfRule type="expression" priority="1487" aboveAverage="0" equalAverage="0" bottom="0" percent="0" rank="0" text="" dxfId="484">
      <formula>$D$1&lt;S4</formula>
    </cfRule>
    <cfRule type="expression" priority="1488" aboveAverage="0" equalAverage="0" bottom="0" percent="0" rank="0" text="" dxfId="485">
      <formula>$D$1&gt;S4</formula>
    </cfRule>
  </conditionalFormatting>
  <conditionalFormatting sqref="S4">
    <cfRule type="expression" priority="1489" aboveAverage="0" equalAverage="0" bottom="0" percent="0" rank="0" text="" dxfId="486">
      <formula>$D$1&lt;S4</formula>
    </cfRule>
    <cfRule type="expression" priority="1490" aboveAverage="0" equalAverage="0" bottom="0" percent="0" rank="0" text="" dxfId="487">
      <formula>$D$1&gt;S4</formula>
    </cfRule>
  </conditionalFormatting>
  <conditionalFormatting sqref="S4">
    <cfRule type="expression" priority="1491" aboveAverage="0" equalAverage="0" bottom="0" percent="0" rank="0" text="" dxfId="488">
      <formula>$D$1&lt;S4</formula>
    </cfRule>
    <cfRule type="expression" priority="1492" aboveAverage="0" equalAverage="0" bottom="0" percent="0" rank="0" text="" dxfId="489">
      <formula>$D$1&gt;S4</formula>
    </cfRule>
  </conditionalFormatting>
  <conditionalFormatting sqref="S4">
    <cfRule type="expression" priority="1493" aboveAverage="0" equalAverage="0" bottom="0" percent="0" rank="0" text="" dxfId="490">
      <formula>$D$1&lt;S4</formula>
    </cfRule>
    <cfRule type="expression" priority="1494" aboveAverage="0" equalAverage="0" bottom="0" percent="0" rank="0" text="" dxfId="491">
      <formula>$D$1&gt;S4</formula>
    </cfRule>
  </conditionalFormatting>
  <conditionalFormatting sqref="S4">
    <cfRule type="expression" priority="1495" aboveAverage="0" equalAverage="0" bottom="0" percent="0" rank="0" text="" dxfId="492">
      <formula>$D$1&lt;S4</formula>
    </cfRule>
    <cfRule type="expression" priority="1496" aboveAverage="0" equalAverage="0" bottom="0" percent="0" rank="0" text="" dxfId="493">
      <formula>$D$1&gt;S4</formula>
    </cfRule>
  </conditionalFormatting>
  <conditionalFormatting sqref="S4">
    <cfRule type="expression" priority="1497" aboveAverage="0" equalAverage="0" bottom="0" percent="0" rank="0" text="" dxfId="494">
      <formula>$D$1&lt;S4</formula>
    </cfRule>
    <cfRule type="expression" priority="1498" aboveAverage="0" equalAverage="0" bottom="0" percent="0" rank="0" text="" dxfId="495">
      <formula>$D$1&gt;S4</formula>
    </cfRule>
  </conditionalFormatting>
  <conditionalFormatting sqref="S4">
    <cfRule type="expression" priority="1499" aboveAverage="0" equalAverage="0" bottom="0" percent="0" rank="0" text="" dxfId="496">
      <formula>$D$1&lt;S4</formula>
    </cfRule>
    <cfRule type="expression" priority="1500" aboveAverage="0" equalAverage="0" bottom="0" percent="0" rank="0" text="" dxfId="497">
      <formula>$D$1&gt;S4</formula>
    </cfRule>
  </conditionalFormatting>
  <conditionalFormatting sqref="S4">
    <cfRule type="expression" priority="1501" aboveAverage="0" equalAverage="0" bottom="0" percent="0" rank="0" text="" dxfId="498">
      <formula>$D$1&lt;S4</formula>
    </cfRule>
    <cfRule type="expression" priority="1502" aboveAverage="0" equalAverage="0" bottom="0" percent="0" rank="0" text="" dxfId="499">
      <formula>$D$1&gt;S4</formula>
    </cfRule>
  </conditionalFormatting>
  <conditionalFormatting sqref="T3">
    <cfRule type="expression" priority="1503" aboveAverage="0" equalAverage="0" bottom="0" percent="0" rank="0" text="" dxfId="500">
      <formula>$D$1&lt;T3</formula>
    </cfRule>
    <cfRule type="expression" priority="1504" aboveAverage="0" equalAverage="0" bottom="0" percent="0" rank="0" text="" dxfId="501">
      <formula>$D$1&gt;T3</formula>
    </cfRule>
  </conditionalFormatting>
  <conditionalFormatting sqref="S4">
    <cfRule type="expression" priority="1505" aboveAverage="0" equalAverage="0" bottom="0" percent="0" rank="0" text="" dxfId="502">
      <formula>$D$1&lt;S4</formula>
    </cfRule>
    <cfRule type="expression" priority="1506" aboveAverage="0" equalAverage="0" bottom="0" percent="0" rank="0" text="" dxfId="503">
      <formula>$D$1&gt;S4</formula>
    </cfRule>
  </conditionalFormatting>
  <conditionalFormatting sqref="S4">
    <cfRule type="expression" priority="1507" aboveAverage="0" equalAverage="0" bottom="0" percent="0" rank="0" text="" dxfId="504">
      <formula>$D$1&lt;S4</formula>
    </cfRule>
    <cfRule type="expression" priority="1508" aboveAverage="0" equalAverage="0" bottom="0" percent="0" rank="0" text="" dxfId="505">
      <formula>$D$1&gt;S4</formula>
    </cfRule>
  </conditionalFormatting>
  <conditionalFormatting sqref="S4">
    <cfRule type="expression" priority="1509" aboveAverage="0" equalAverage="0" bottom="0" percent="0" rank="0" text="" dxfId="506">
      <formula>$D$1&lt;S4</formula>
    </cfRule>
    <cfRule type="expression" priority="1510" aboveAverage="0" equalAverage="0" bottom="0" percent="0" rank="0" text="" dxfId="507">
      <formula>$D$1&gt;S4</formula>
    </cfRule>
  </conditionalFormatting>
  <conditionalFormatting sqref="S4">
    <cfRule type="expression" priority="1511" aboveAverage="0" equalAverage="0" bottom="0" percent="0" rank="0" text="" dxfId="508">
      <formula>$D$1&lt;S4</formula>
    </cfRule>
    <cfRule type="expression" priority="1512" aboveAverage="0" equalAverage="0" bottom="0" percent="0" rank="0" text="" dxfId="509">
      <formula>$D$1&gt;S4</formula>
    </cfRule>
  </conditionalFormatting>
  <conditionalFormatting sqref="S4">
    <cfRule type="expression" priority="1513" aboveAverage="0" equalAverage="0" bottom="0" percent="0" rank="0" text="" dxfId="510">
      <formula>$D$1&lt;S4</formula>
    </cfRule>
    <cfRule type="expression" priority="1514" aboveAverage="0" equalAverage="0" bottom="0" percent="0" rank="0" text="" dxfId="511">
      <formula>$D$1&gt;S4</formula>
    </cfRule>
  </conditionalFormatting>
  <conditionalFormatting sqref="S3">
    <cfRule type="expression" priority="1515" aboveAverage="0" equalAverage="0" bottom="0" percent="0" rank="0" text="" dxfId="512">
      <formula>$D$1&lt;S3</formula>
    </cfRule>
    <cfRule type="expression" priority="1516" aboveAverage="0" equalAverage="0" bottom="0" percent="0" rank="0" text="" dxfId="513">
      <formula>$D$1&gt;S3</formula>
    </cfRule>
  </conditionalFormatting>
  <conditionalFormatting sqref="T4">
    <cfRule type="expression" priority="1517" aboveAverage="0" equalAverage="0" bottom="0" percent="0" rank="0" text="" dxfId="514">
      <formula>$D$1&lt;T4</formula>
    </cfRule>
    <cfRule type="expression" priority="1518" aboveAverage="0" equalAverage="0" bottom="0" percent="0" rank="0" text="" dxfId="515">
      <formula>$D$1&gt;T4</formula>
    </cfRule>
  </conditionalFormatting>
  <conditionalFormatting sqref="T4">
    <cfRule type="expression" priority="1519" aboveAverage="0" equalAverage="0" bottom="0" percent="0" rank="0" text="" dxfId="516">
      <formula>$D$1&lt;T4</formula>
    </cfRule>
    <cfRule type="expression" priority="1520" aboveAverage="0" equalAverage="0" bottom="0" percent="0" rank="0" text="" dxfId="517">
      <formula>$D$1&gt;T4</formula>
    </cfRule>
  </conditionalFormatting>
  <conditionalFormatting sqref="T4">
    <cfRule type="expression" priority="1521" aboveAverage="0" equalAverage="0" bottom="0" percent="0" rank="0" text="" dxfId="518">
      <formula>$D$1&lt;T4</formula>
    </cfRule>
    <cfRule type="expression" priority="1522" aboveAverage="0" equalAverage="0" bottom="0" percent="0" rank="0" text="" dxfId="519">
      <formula>$D$1&gt;T4</formula>
    </cfRule>
  </conditionalFormatting>
  <conditionalFormatting sqref="T4">
    <cfRule type="expression" priority="1523" aboveAverage="0" equalAverage="0" bottom="0" percent="0" rank="0" text="" dxfId="520">
      <formula>$D$1&lt;T4</formula>
    </cfRule>
    <cfRule type="expression" priority="1524" aboveAverage="0" equalAverage="0" bottom="0" percent="0" rank="0" text="" dxfId="521">
      <formula>$D$1&gt;T4</formula>
    </cfRule>
  </conditionalFormatting>
  <conditionalFormatting sqref="T4">
    <cfRule type="expression" priority="1525" aboveAverage="0" equalAverage="0" bottom="0" percent="0" rank="0" text="" dxfId="522">
      <formula>$D$1&lt;T4</formula>
    </cfRule>
    <cfRule type="expression" priority="1526" aboveAverage="0" equalAverage="0" bottom="0" percent="0" rank="0" text="" dxfId="523">
      <formula>$D$1&gt;T4</formula>
    </cfRule>
  </conditionalFormatting>
  <conditionalFormatting sqref="T4">
    <cfRule type="expression" priority="1527" aboveAverage="0" equalAverage="0" bottom="0" percent="0" rank="0" text="" dxfId="524">
      <formula>$D$1&lt;T4</formula>
    </cfRule>
    <cfRule type="expression" priority="1528" aboveAverage="0" equalAverage="0" bottom="0" percent="0" rank="0" text="" dxfId="525">
      <formula>$D$1&gt;T4</formula>
    </cfRule>
  </conditionalFormatting>
  <conditionalFormatting sqref="T4">
    <cfRule type="expression" priority="1529" aboveAverage="0" equalAverage="0" bottom="0" percent="0" rank="0" text="" dxfId="526">
      <formula>$D$1&lt;T4</formula>
    </cfRule>
    <cfRule type="expression" priority="1530" aboveAverage="0" equalAverage="0" bottom="0" percent="0" rank="0" text="" dxfId="527">
      <formula>$D$1&gt;T4</formula>
    </cfRule>
  </conditionalFormatting>
  <conditionalFormatting sqref="J4">
    <cfRule type="expression" priority="1531" aboveAverage="0" equalAverage="0" bottom="0" percent="0" rank="0" text="" dxfId="528">
      <formula>$D$1&lt;J4</formula>
    </cfRule>
    <cfRule type="expression" priority="1532" aboveAverage="0" equalAverage="0" bottom="0" percent="0" rank="0" text="" dxfId="529">
      <formula>$D$1&gt;J4</formula>
    </cfRule>
  </conditionalFormatting>
  <conditionalFormatting sqref="T4">
    <cfRule type="expression" priority="1533" aboveAverage="0" equalAverage="0" bottom="0" percent="0" rank="0" text="" dxfId="530">
      <formula>$D$1&lt;T4</formula>
    </cfRule>
    <cfRule type="expression" priority="1534" aboveAverage="0" equalAverage="0" bottom="0" percent="0" rank="0" text="" dxfId="531">
      <formula>$D$1&gt;T4</formula>
    </cfRule>
  </conditionalFormatting>
  <conditionalFormatting sqref="J4">
    <cfRule type="expression" priority="1535" aboveAverage="0" equalAverage="0" bottom="0" percent="0" rank="0" text="" dxfId="532">
      <formula>$D$1&lt;J4</formula>
    </cfRule>
    <cfRule type="expression" priority="1536" aboveAverage="0" equalAverage="0" bottom="0" percent="0" rank="0" text="" dxfId="533">
      <formula>$D$1&gt;J4</formula>
    </cfRule>
  </conditionalFormatting>
  <conditionalFormatting sqref="J5">
    <cfRule type="expression" priority="1537" aboveAverage="0" equalAverage="0" bottom="0" percent="0" rank="0" text="" dxfId="534">
      <formula>$D$1&lt;J5</formula>
    </cfRule>
    <cfRule type="expression" priority="1538" aboveAverage="0" equalAverage="0" bottom="0" percent="0" rank="0" text="" dxfId="535">
      <formula>$D$1&gt;J5</formula>
    </cfRule>
  </conditionalFormatting>
  <conditionalFormatting sqref="J5">
    <cfRule type="expression" priority="1539" aboveAverage="0" equalAverage="0" bottom="0" percent="0" rank="0" text="" dxfId="536">
      <formula>$D$1&lt;J5</formula>
    </cfRule>
    <cfRule type="expression" priority="1540" aboveAverage="0" equalAverage="0" bottom="0" percent="0" rank="0" text="" dxfId="537">
      <formula>$D$1&gt;J5</formula>
    </cfRule>
  </conditionalFormatting>
  <conditionalFormatting sqref="J5">
    <cfRule type="expression" priority="1541" aboveAverage="0" equalAverage="0" bottom="0" percent="0" rank="0" text="" dxfId="538">
      <formula>$D$1&lt;J5</formula>
    </cfRule>
    <cfRule type="expression" priority="1542" aboveAverage="0" equalAverage="0" bottom="0" percent="0" rank="0" text="" dxfId="539">
      <formula>$D$1&gt;J5</formula>
    </cfRule>
  </conditionalFormatting>
  <conditionalFormatting sqref="J5">
    <cfRule type="cellIs" priority="1543" operator="equal" aboveAverage="0" equalAverage="0" bottom="0" percent="0" rank="0" text="" dxfId="540">
      <formula>5</formula>
    </cfRule>
    <cfRule type="cellIs" priority="1544" operator="equal" aboveAverage="0" equalAverage="0" bottom="0" percent="0" rank="0" text="" dxfId="541">
      <formula>4</formula>
    </cfRule>
    <cfRule type="cellIs" priority="1545" operator="equal" aboveAverage="0" equalAverage="0" bottom="0" percent="0" rank="0" text="" dxfId="542">
      <formula>3</formula>
    </cfRule>
  </conditionalFormatting>
  <conditionalFormatting sqref="J4">
    <cfRule type="expression" priority="1546" aboveAverage="0" equalAverage="0" bottom="0" percent="0" rank="0" text="" dxfId="543">
      <formula>$D$1&lt;J4</formula>
    </cfRule>
    <cfRule type="expression" priority="1547" aboveAverage="0" equalAverage="0" bottom="0" percent="0" rank="0" text="" dxfId="544">
      <formula>$D$1&gt;J4</formula>
    </cfRule>
  </conditionalFormatting>
  <conditionalFormatting sqref="J5">
    <cfRule type="cellIs" priority="1548" operator="equal" aboveAverage="0" equalAverage="0" bottom="0" percent="0" rank="0" text="" dxfId="545">
      <formula>5</formula>
    </cfRule>
    <cfRule type="cellIs" priority="1549" operator="equal" aboveAverage="0" equalAverage="0" bottom="0" percent="0" rank="0" text="" dxfId="546">
      <formula>4</formula>
    </cfRule>
    <cfRule type="cellIs" priority="1550" operator="equal" aboveAverage="0" equalAverage="0" bottom="0" percent="0" rank="0" text="" dxfId="547">
      <formula>3</formula>
    </cfRule>
  </conditionalFormatting>
  <conditionalFormatting sqref="O4">
    <cfRule type="expression" priority="1551" aboveAverage="0" equalAverage="0" bottom="0" percent="0" rank="0" text="" dxfId="548">
      <formula>$D$4&lt;O4</formula>
    </cfRule>
    <cfRule type="expression" priority="1552" aboveAverage="0" equalAverage="0" bottom="0" percent="0" rank="0" text="" dxfId="549">
      <formula>$D$4&gt;O4</formula>
    </cfRule>
  </conditionalFormatting>
  <conditionalFormatting sqref="O4">
    <cfRule type="expression" priority="1553" aboveAverage="0" equalAverage="0" bottom="0" percent="0" rank="0" text="" dxfId="550">
      <formula>$D$4&lt;O4</formula>
    </cfRule>
    <cfRule type="expression" priority="1554" aboveAverage="0" equalAverage="0" bottom="0" percent="0" rank="0" text="" dxfId="551">
      <formula>$D$4&gt;O4</formula>
    </cfRule>
  </conditionalFormatting>
  <conditionalFormatting sqref="O5">
    <cfRule type="cellIs" priority="1555" operator="equal" aboveAverage="0" equalAverage="0" bottom="0" percent="0" rank="0" text="" dxfId="552">
      <formula>5</formula>
    </cfRule>
    <cfRule type="cellIs" priority="1556" operator="equal" aboveAverage="0" equalAverage="0" bottom="0" percent="0" rank="0" text="" dxfId="553">
      <formula>4</formula>
    </cfRule>
    <cfRule type="cellIs" priority="1557" operator="equal" aboveAverage="0" equalAverage="0" bottom="0" percent="0" rank="0" text="" dxfId="554">
      <formula>3</formula>
    </cfRule>
  </conditionalFormatting>
  <conditionalFormatting sqref="O4">
    <cfRule type="expression" priority="1558" aboveAverage="0" equalAverage="0" bottom="0" percent="0" rank="0" text="" dxfId="555">
      <formula>$D$1&lt;O4</formula>
    </cfRule>
    <cfRule type="expression" priority="1559" aboveAverage="0" equalAverage="0" bottom="0" percent="0" rank="0" text="" dxfId="556">
      <formula>$D$1&gt;O4</formula>
    </cfRule>
  </conditionalFormatting>
  <conditionalFormatting sqref="O4">
    <cfRule type="expression" priority="1560" aboveAverage="0" equalAverage="0" bottom="0" percent="0" rank="0" text="" dxfId="557">
      <formula>$D$1&lt;O4</formula>
    </cfRule>
    <cfRule type="expression" priority="1561" aboveAverage="0" equalAverage="0" bottom="0" percent="0" rank="0" text="" dxfId="558">
      <formula>$D$1&gt;O4</formula>
    </cfRule>
  </conditionalFormatting>
  <conditionalFormatting sqref="O5">
    <cfRule type="cellIs" priority="1562" operator="equal" aboveAverage="0" equalAverage="0" bottom="0" percent="0" rank="0" text="" dxfId="559">
      <formula>5</formula>
    </cfRule>
    <cfRule type="cellIs" priority="1563" operator="equal" aboveAverage="0" equalAverage="0" bottom="0" percent="0" rank="0" text="" dxfId="560">
      <formula>4</formula>
    </cfRule>
    <cfRule type="cellIs" priority="1564" operator="equal" aboveAverage="0" equalAverage="0" bottom="0" percent="0" rank="0" text="" dxfId="561">
      <formula>3</formula>
    </cfRule>
  </conditionalFormatting>
  <conditionalFormatting sqref="O4">
    <cfRule type="expression" priority="1565" aboveAverage="0" equalAverage="0" bottom="0" percent="0" rank="0" text="" dxfId="562">
      <formula>$D$1&lt;O4</formula>
    </cfRule>
    <cfRule type="expression" priority="1566" aboveAverage="0" equalAverage="0" bottom="0" percent="0" rank="0" text="" dxfId="563">
      <formula>$D$1&gt;O4</formula>
    </cfRule>
  </conditionalFormatting>
  <conditionalFormatting sqref="O4">
    <cfRule type="expression" priority="1567" aboveAverage="0" equalAverage="0" bottom="0" percent="0" rank="0" text="" dxfId="564">
      <formula>$D$1&lt;O4</formula>
    </cfRule>
    <cfRule type="expression" priority="1568" aboveAverage="0" equalAverage="0" bottom="0" percent="0" rank="0" text="" dxfId="565">
      <formula>$D$1&gt;O4</formula>
    </cfRule>
  </conditionalFormatting>
  <conditionalFormatting sqref="O4">
    <cfRule type="expression" priority="1569" aboveAverage="0" equalAverage="0" bottom="0" percent="0" rank="0" text="" dxfId="566">
      <formula>$D$1&lt;O4</formula>
    </cfRule>
    <cfRule type="expression" priority="1570" aboveAverage="0" equalAverage="0" bottom="0" percent="0" rank="0" text="" dxfId="567">
      <formula>$D$1&gt;O4</formula>
    </cfRule>
  </conditionalFormatting>
  <conditionalFormatting sqref="O4">
    <cfRule type="expression" priority="1571" aboveAverage="0" equalAverage="0" bottom="0" percent="0" rank="0" text="" dxfId="568">
      <formula>$D$1&lt;O4</formula>
    </cfRule>
    <cfRule type="expression" priority="1572" aboveAverage="0" equalAverage="0" bottom="0" percent="0" rank="0" text="" dxfId="569">
      <formula>$D$1&gt;O4</formula>
    </cfRule>
  </conditionalFormatting>
  <conditionalFormatting sqref="O4">
    <cfRule type="expression" priority="1573" aboveAverage="0" equalAverage="0" bottom="0" percent="0" rank="0" text="" dxfId="570">
      <formula>$D$1&lt;O4</formula>
    </cfRule>
    <cfRule type="expression" priority="1574" aboveAverage="0" equalAverage="0" bottom="0" percent="0" rank="0" text="" dxfId="571">
      <formula>$D$1&gt;O4</formula>
    </cfRule>
  </conditionalFormatting>
  <conditionalFormatting sqref="O5">
    <cfRule type="cellIs" priority="1575" operator="equal" aboveAverage="0" equalAverage="0" bottom="0" percent="0" rank="0" text="" dxfId="572">
      <formula>5</formula>
    </cfRule>
    <cfRule type="cellIs" priority="1576" operator="equal" aboveAverage="0" equalAverage="0" bottom="0" percent="0" rank="0" text="" dxfId="573">
      <formula>4</formula>
    </cfRule>
    <cfRule type="cellIs" priority="1577" operator="equal" aboveAverage="0" equalAverage="0" bottom="0" percent="0" rank="0" text="" dxfId="574">
      <formula>3</formula>
    </cfRule>
  </conditionalFormatting>
  <conditionalFormatting sqref="O4">
    <cfRule type="expression" priority="1578" aboveAverage="0" equalAverage="0" bottom="0" percent="0" rank="0" text="" dxfId="575">
      <formula>$D$1&lt;O4</formula>
    </cfRule>
    <cfRule type="expression" priority="1579" aboveAverage="0" equalAverage="0" bottom="0" percent="0" rank="0" text="" dxfId="576">
      <formula>$D$1&gt;O4</formula>
    </cfRule>
  </conditionalFormatting>
  <conditionalFormatting sqref="O4">
    <cfRule type="expression" priority="1580" aboveAverage="0" equalAverage="0" bottom="0" percent="0" rank="0" text="" dxfId="577">
      <formula>$D$1&lt;O4</formula>
    </cfRule>
    <cfRule type="expression" priority="1581" aboveAverage="0" equalAverage="0" bottom="0" percent="0" rank="0" text="" dxfId="578">
      <formula>$D$1&gt;O4</formula>
    </cfRule>
  </conditionalFormatting>
  <conditionalFormatting sqref="O4">
    <cfRule type="expression" priority="1582" aboveAverage="0" equalAverage="0" bottom="0" percent="0" rank="0" text="" dxfId="579">
      <formula>$D$1&lt;O4</formula>
    </cfRule>
    <cfRule type="expression" priority="1583" aboveAverage="0" equalAverage="0" bottom="0" percent="0" rank="0" text="" dxfId="580">
      <formula>$D$1&gt;O4</formula>
    </cfRule>
  </conditionalFormatting>
  <conditionalFormatting sqref="O4">
    <cfRule type="expression" priority="1584" aboveAverage="0" equalAverage="0" bottom="0" percent="0" rank="0" text="" dxfId="581">
      <formula>$D$1&lt;O4</formula>
    </cfRule>
    <cfRule type="expression" priority="1585" aboveAverage="0" equalAverage="0" bottom="0" percent="0" rank="0" text="" dxfId="582">
      <formula>$D$1&gt;O4</formula>
    </cfRule>
  </conditionalFormatting>
  <conditionalFormatting sqref="O4">
    <cfRule type="expression" priority="1586" aboveAverage="0" equalAverage="0" bottom="0" percent="0" rank="0" text="" dxfId="583">
      <formula>$D$1&lt;O4</formula>
    </cfRule>
    <cfRule type="expression" priority="1587" aboveAverage="0" equalAverage="0" bottom="0" percent="0" rank="0" text="" dxfId="584">
      <formula>$D$1&gt;O4</formula>
    </cfRule>
  </conditionalFormatting>
  <conditionalFormatting sqref="O4">
    <cfRule type="expression" priority="1588" aboveAverage="0" equalAverage="0" bottom="0" percent="0" rank="0" text="" dxfId="585">
      <formula>$D$1&lt;O4</formula>
    </cfRule>
    <cfRule type="expression" priority="1589" aboveAverage="0" equalAverage="0" bottom="0" percent="0" rank="0" text="" dxfId="586">
      <formula>$D$1&gt;O4</formula>
    </cfRule>
  </conditionalFormatting>
  <conditionalFormatting sqref="O4">
    <cfRule type="expression" priority="1590" aboveAverage="0" equalAverage="0" bottom="0" percent="0" rank="0" text="" dxfId="587">
      <formula>$D$1&lt;O4</formula>
    </cfRule>
    <cfRule type="expression" priority="1591" aboveAverage="0" equalAverage="0" bottom="0" percent="0" rank="0" text="" dxfId="588">
      <formula>$D$1&gt;O4</formula>
    </cfRule>
  </conditionalFormatting>
  <conditionalFormatting sqref="O4">
    <cfRule type="expression" priority="1592" aboveAverage="0" equalAverage="0" bottom="0" percent="0" rank="0" text="" dxfId="589">
      <formula>$D$1&lt;O4</formula>
    </cfRule>
    <cfRule type="expression" priority="1593" aboveAverage="0" equalAverage="0" bottom="0" percent="0" rank="0" text="" dxfId="590">
      <formula>$D$1&gt;O4</formula>
    </cfRule>
  </conditionalFormatting>
  <conditionalFormatting sqref="Q3">
    <cfRule type="expression" priority="1594" aboveAverage="0" equalAverage="0" bottom="0" percent="0" rank="0" text="" dxfId="591">
      <formula>$D$1&lt;Q3</formula>
    </cfRule>
    <cfRule type="expression" priority="1595" aboveAverage="0" equalAverage="0" bottom="0" percent="0" rank="0" text="" dxfId="592">
      <formula>$D$1&gt;Q3</formula>
    </cfRule>
  </conditionalFormatting>
  <conditionalFormatting sqref="P3">
    <cfRule type="expression" priority="1596" aboveAverage="0" equalAverage="0" bottom="0" percent="0" rank="0" text="" dxfId="593">
      <formula>$D$1&lt;P3</formula>
    </cfRule>
    <cfRule type="expression" priority="1597" aboveAverage="0" equalAverage="0" bottom="0" percent="0" rank="0" text="" dxfId="594">
      <formula>$D$1&gt;P3</formula>
    </cfRule>
  </conditionalFormatting>
  <conditionalFormatting sqref="P3">
    <cfRule type="expression" priority="1598" aboveAverage="0" equalAverage="0" bottom="0" percent="0" rank="0" text="" dxfId="595">
      <formula>$D$1&lt;P3</formula>
    </cfRule>
    <cfRule type="expression" priority="1599" aboveAverage="0" equalAverage="0" bottom="0" percent="0" rank="0" text="" dxfId="596">
      <formula>$D$1&gt;P3</formula>
    </cfRule>
  </conditionalFormatting>
  <conditionalFormatting sqref="P3">
    <cfRule type="expression" priority="1600" aboveAverage="0" equalAverage="0" bottom="0" percent="0" rank="0" text="" dxfId="597">
      <formula>$D$1&lt;P3</formula>
    </cfRule>
    <cfRule type="expression" priority="1601" aboveAverage="0" equalAverage="0" bottom="0" percent="0" rank="0" text="" dxfId="598">
      <formula>$D$1&gt;P3</formula>
    </cfRule>
  </conditionalFormatting>
  <conditionalFormatting sqref="P3">
    <cfRule type="expression" priority="1602" aboveAverage="0" equalAverage="0" bottom="0" percent="0" rank="0" text="" dxfId="599">
      <formula>$D$1&lt;P3</formula>
    </cfRule>
    <cfRule type="expression" priority="1603" aboveAverage="0" equalAverage="0" bottom="0" percent="0" rank="0" text="" dxfId="600">
      <formula>$D$1&gt;P3</formula>
    </cfRule>
  </conditionalFormatting>
  <conditionalFormatting sqref="P3">
    <cfRule type="expression" priority="1604" aboveAverage="0" equalAverage="0" bottom="0" percent="0" rank="0" text="" dxfId="601">
      <formula>$D$1&lt;P3</formula>
    </cfRule>
    <cfRule type="expression" priority="1605" aboveAverage="0" equalAverage="0" bottom="0" percent="0" rank="0" text="" dxfId="602">
      <formula>$D$1&gt;P3</formula>
    </cfRule>
  </conditionalFormatting>
  <conditionalFormatting sqref="P3">
    <cfRule type="expression" priority="1606" aboveAverage="0" equalAverage="0" bottom="0" percent="0" rank="0" text="" dxfId="603">
      <formula>$D$1&lt;P3</formula>
    </cfRule>
    <cfRule type="expression" priority="1607" aboveAverage="0" equalAverage="0" bottom="0" percent="0" rank="0" text="" dxfId="604">
      <formula>$D$1&gt;P3</formula>
    </cfRule>
  </conditionalFormatting>
  <conditionalFormatting sqref="Q5">
    <cfRule type="cellIs" priority="1608" operator="equal" aboveAverage="0" equalAverage="0" bottom="0" percent="0" rank="0" text="" dxfId="605">
      <formula>5</formula>
    </cfRule>
    <cfRule type="cellIs" priority="1609" operator="equal" aboveAverage="0" equalAverage="0" bottom="0" percent="0" rank="0" text="" dxfId="606">
      <formula>4</formula>
    </cfRule>
    <cfRule type="cellIs" priority="1610" operator="equal" aboveAverage="0" equalAverage="0" bottom="0" percent="0" rank="0" text="" dxfId="607">
      <formula>3</formula>
    </cfRule>
  </conditionalFormatting>
  <conditionalFormatting sqref="Q4">
    <cfRule type="expression" priority="1611" aboveAverage="0" equalAverage="0" bottom="0" percent="0" rank="0" text="" dxfId="608">
      <formula>$D$1&lt;Q4</formula>
    </cfRule>
    <cfRule type="expression" priority="1612" aboveAverage="0" equalAverage="0" bottom="0" percent="0" rank="0" text="" dxfId="609">
      <formula>$D$1&gt;Q4</formula>
    </cfRule>
  </conditionalFormatting>
  <conditionalFormatting sqref="P4">
    <cfRule type="expression" priority="1613" aboveAverage="0" equalAverage="0" bottom="0" percent="0" rank="0" text="" dxfId="610">
      <formula>$D$1&lt;P4</formula>
    </cfRule>
    <cfRule type="expression" priority="1614" aboveAverage="0" equalAverage="0" bottom="0" percent="0" rank="0" text="" dxfId="611">
      <formula>$D$1&gt;P4</formula>
    </cfRule>
  </conditionalFormatting>
  <conditionalFormatting sqref="P4">
    <cfRule type="expression" priority="1615" aboveAverage="0" equalAverage="0" bottom="0" percent="0" rank="0" text="" dxfId="612">
      <formula>$D$1&lt;P4</formula>
    </cfRule>
    <cfRule type="expression" priority="1616" aboveAverage="0" equalAverage="0" bottom="0" percent="0" rank="0" text="" dxfId="613">
      <formula>$D$1&gt;P4</formula>
    </cfRule>
  </conditionalFormatting>
  <conditionalFormatting sqref="P4">
    <cfRule type="expression" priority="1617" aboveAverage="0" equalAverage="0" bottom="0" percent="0" rank="0" text="" dxfId="614">
      <formula>$D$1&lt;P4</formula>
    </cfRule>
    <cfRule type="expression" priority="1618" aboveAverage="0" equalAverage="0" bottom="0" percent="0" rank="0" text="" dxfId="615">
      <formula>$D$1&gt;P4</formula>
    </cfRule>
  </conditionalFormatting>
  <conditionalFormatting sqref="P4">
    <cfRule type="expression" priority="1619" aboveAverage="0" equalAverage="0" bottom="0" percent="0" rank="0" text="" dxfId="616">
      <formula>$D$1&lt;P4</formula>
    </cfRule>
    <cfRule type="expression" priority="1620" aboveAverage="0" equalAverage="0" bottom="0" percent="0" rank="0" text="" dxfId="617">
      <formula>$D$1&gt;P4</formula>
    </cfRule>
  </conditionalFormatting>
  <conditionalFormatting sqref="P4">
    <cfRule type="expression" priority="1621" aboveAverage="0" equalAverage="0" bottom="0" percent="0" rank="0" text="" dxfId="618">
      <formula>$D$1&lt;P4</formula>
    </cfRule>
    <cfRule type="expression" priority="1622" aboveAverage="0" equalAverage="0" bottom="0" percent="0" rank="0" text="" dxfId="619">
      <formula>$D$1&gt;P4</formula>
    </cfRule>
  </conditionalFormatting>
  <conditionalFormatting sqref="P4">
    <cfRule type="expression" priority="1623" aboveAverage="0" equalAverage="0" bottom="0" percent="0" rank="0" text="" dxfId="620">
      <formula>$D$1&lt;P4</formula>
    </cfRule>
    <cfRule type="expression" priority="1624" aboveAverage="0" equalAverage="0" bottom="0" percent="0" rank="0" text="" dxfId="621">
      <formula>$D$1&gt;P4</formula>
    </cfRule>
  </conditionalFormatting>
  <conditionalFormatting sqref="T4">
    <cfRule type="expression" priority="1625" aboveAverage="0" equalAverage="0" bottom="0" percent="0" rank="0" text="" dxfId="622">
      <formula>$D$1&lt;T4</formula>
    </cfRule>
    <cfRule type="expression" priority="1626" aboveAverage="0" equalAverage="0" bottom="0" percent="0" rank="0" text="" dxfId="623">
      <formula>$D$1&gt;T4</formula>
    </cfRule>
  </conditionalFormatting>
  <conditionalFormatting sqref="T3">
    <cfRule type="expression" priority="1627" aboveAverage="0" equalAverage="0" bottom="0" percent="0" rank="0" text="" dxfId="624">
      <formula>$D$4&lt;T3</formula>
    </cfRule>
    <cfRule type="expression" priority="1628" aboveAverage="0" equalAverage="0" bottom="0" percent="0" rank="0" text="" dxfId="625">
      <formula>$D$4&gt;T3</formula>
    </cfRule>
  </conditionalFormatting>
  <conditionalFormatting sqref="T3">
    <cfRule type="expression" priority="1629" aboveAverage="0" equalAverage="0" bottom="0" percent="0" rank="0" text="" dxfId="626">
      <formula>$D$1&lt;T3</formula>
    </cfRule>
    <cfRule type="expression" priority="1630" aboveAverage="0" equalAverage="0" bottom="0" percent="0" rank="0" text="" dxfId="627">
      <formula>$D$1&gt;T3</formula>
    </cfRule>
  </conditionalFormatting>
  <conditionalFormatting sqref="T4">
    <cfRule type="expression" priority="1631" aboveAverage="0" equalAverage="0" bottom="0" percent="0" rank="0" text="" dxfId="628">
      <formula>$D$4&lt;T4</formula>
    </cfRule>
    <cfRule type="expression" priority="1632" aboveAverage="0" equalAverage="0" bottom="0" percent="0" rank="0" text="" dxfId="629">
      <formula>$D$4&gt;T4</formula>
    </cfRule>
  </conditionalFormatting>
  <conditionalFormatting sqref="T4">
    <cfRule type="expression" priority="1633" aboveAverage="0" equalAverage="0" bottom="0" percent="0" rank="0" text="" dxfId="630">
      <formula>$D$1&lt;T4</formula>
    </cfRule>
    <cfRule type="expression" priority="1634" aboveAverage="0" equalAverage="0" bottom="0" percent="0" rank="0" text="" dxfId="631">
      <formula>$D$1&gt;T4</formula>
    </cfRule>
  </conditionalFormatting>
  <conditionalFormatting sqref="T4">
    <cfRule type="expression" priority="1635" aboveAverage="0" equalAverage="0" bottom="0" percent="0" rank="0" text="" dxfId="632">
      <formula>$D$4&lt;T4</formula>
    </cfRule>
    <cfRule type="expression" priority="1636" aboveAverage="0" equalAverage="0" bottom="0" percent="0" rank="0" text="" dxfId="633">
      <formula>$D$4&gt;T4</formula>
    </cfRule>
  </conditionalFormatting>
  <conditionalFormatting sqref="T5">
    <cfRule type="cellIs" priority="1637" operator="equal" aboveAverage="0" equalAverage="0" bottom="0" percent="0" rank="0" text="" dxfId="634">
      <formula>5</formula>
    </cfRule>
    <cfRule type="cellIs" priority="1638" operator="equal" aboveAverage="0" equalAverage="0" bottom="0" percent="0" rank="0" text="" dxfId="635">
      <formula>4</formula>
    </cfRule>
    <cfRule type="cellIs" priority="1639" operator="equal" aboveAverage="0" equalAverage="0" bottom="0" percent="0" rank="0" text="" dxfId="636">
      <formula>3</formula>
    </cfRule>
  </conditionalFormatting>
  <conditionalFormatting sqref="S3">
    <cfRule type="expression" priority="1640" aboveAverage="0" equalAverage="0" bottom="0" percent="0" rank="0" text="" dxfId="637">
      <formula>$D$4&lt;S3</formula>
    </cfRule>
    <cfRule type="expression" priority="1641" aboveAverage="0" equalAverage="0" bottom="0" percent="0" rank="0" text="" dxfId="638">
      <formula>$D$4&gt;S3</formula>
    </cfRule>
  </conditionalFormatting>
  <conditionalFormatting sqref="S5">
    <cfRule type="cellIs" priority="1642" operator="equal" aboveAverage="0" equalAverage="0" bottom="0" percent="0" rank="0" text="" dxfId="639">
      <formula>5</formula>
    </cfRule>
    <cfRule type="cellIs" priority="1643" operator="equal" aboveAverage="0" equalAverage="0" bottom="0" percent="0" rank="0" text="" dxfId="640">
      <formula>4</formula>
    </cfRule>
    <cfRule type="cellIs" priority="1644" operator="equal" aboveAverage="0" equalAverage="0" bottom="0" percent="0" rank="0" text="" dxfId="641">
      <formula>3</formula>
    </cfRule>
  </conditionalFormatting>
  <conditionalFormatting sqref="S5">
    <cfRule type="cellIs" priority="1645" operator="equal" aboveAverage="0" equalAverage="0" bottom="0" percent="0" rank="0" text="" dxfId="642">
      <formula>5</formula>
    </cfRule>
    <cfRule type="cellIs" priority="1646" operator="equal" aboveAverage="0" equalAverage="0" bottom="0" percent="0" rank="0" text="" dxfId="643">
      <formula>4</formula>
    </cfRule>
    <cfRule type="cellIs" priority="1647" operator="equal" aboveAverage="0" equalAverage="0" bottom="0" percent="0" rank="0" text="" dxfId="644">
      <formula>3</formula>
    </cfRule>
  </conditionalFormatting>
  <conditionalFormatting sqref="S4">
    <cfRule type="expression" priority="1648" aboveAverage="0" equalAverage="0" bottom="0" percent="0" rank="0" text="" dxfId="645">
      <formula>$D$1&lt;S4</formula>
    </cfRule>
    <cfRule type="expression" priority="1649" aboveAverage="0" equalAverage="0" bottom="0" percent="0" rank="0" text="" dxfId="646">
      <formula>$D$1&gt;S4</formula>
    </cfRule>
  </conditionalFormatting>
  <conditionalFormatting sqref="S4">
    <cfRule type="expression" priority="1650" aboveAverage="0" equalAverage="0" bottom="0" percent="0" rank="0" text="" dxfId="647">
      <formula>$D$1&lt;S4</formula>
    </cfRule>
    <cfRule type="expression" priority="1651" aboveAverage="0" equalAverage="0" bottom="0" percent="0" rank="0" text="" dxfId="648">
      <formula>$D$1&gt;S4</formula>
    </cfRule>
  </conditionalFormatting>
  <conditionalFormatting sqref="T3">
    <cfRule type="expression" priority="1652" aboveAverage="0" equalAverage="0" bottom="0" percent="0" rank="0" text="" dxfId="649">
      <formula>$D$4&lt;T3</formula>
    </cfRule>
    <cfRule type="expression" priority="1653" aboveAverage="0" equalAverage="0" bottom="0" percent="0" rank="0" text="" dxfId="650">
      <formula>$D$4&gt;T3</formula>
    </cfRule>
  </conditionalFormatting>
  <conditionalFormatting sqref="T5">
    <cfRule type="cellIs" priority="1654" operator="equal" aboveAverage="0" equalAverage="0" bottom="0" percent="0" rank="0" text="" dxfId="651">
      <formula>5</formula>
    </cfRule>
    <cfRule type="cellIs" priority="1655" operator="equal" aboveAverage="0" equalAverage="0" bottom="0" percent="0" rank="0" text="" dxfId="652">
      <formula>4</formula>
    </cfRule>
    <cfRule type="cellIs" priority="1656" operator="equal" aboveAverage="0" equalAverage="0" bottom="0" percent="0" rank="0" text="" dxfId="653">
      <formula>3</formula>
    </cfRule>
  </conditionalFormatting>
  <conditionalFormatting sqref="T4">
    <cfRule type="expression" priority="1657" aboveAverage="0" equalAverage="0" bottom="0" percent="0" rank="0" text="" dxfId="654">
      <formula>$D$1&lt;T4</formula>
    </cfRule>
    <cfRule type="expression" priority="1658" aboveAverage="0" equalAverage="0" bottom="0" percent="0" rank="0" text="" dxfId="655">
      <formula>$D$1&gt;T4</formula>
    </cfRule>
  </conditionalFormatting>
  <conditionalFormatting sqref="T4">
    <cfRule type="expression" priority="1659" aboveAverage="0" equalAverage="0" bottom="0" percent="0" rank="0" text="" dxfId="656">
      <formula>$D$1&lt;T4</formula>
    </cfRule>
    <cfRule type="expression" priority="1660" aboveAverage="0" equalAverage="0" bottom="0" percent="0" rank="0" text="" dxfId="657">
      <formula>$D$1&gt;T4</formula>
    </cfRule>
  </conditionalFormatting>
  <conditionalFormatting sqref="T4">
    <cfRule type="expression" priority="1661" aboveAverage="0" equalAverage="0" bottom="0" percent="0" rank="0" text="" dxfId="658">
      <formula>$D$1&lt;T4</formula>
    </cfRule>
    <cfRule type="expression" priority="1662" aboveAverage="0" equalAverage="0" bottom="0" percent="0" rank="0" text="" dxfId="659">
      <formula>$D$1&gt;T4</formula>
    </cfRule>
  </conditionalFormatting>
  <conditionalFormatting sqref="T4">
    <cfRule type="expression" priority="1663" aboveAverage="0" equalAverage="0" bottom="0" percent="0" rank="0" text="" dxfId="660">
      <formula>$D$1&lt;T4</formula>
    </cfRule>
    <cfRule type="expression" priority="1664" aboveAverage="0" equalAverage="0" bottom="0" percent="0" rank="0" text="" dxfId="661">
      <formula>$D$1&gt;T4</formula>
    </cfRule>
  </conditionalFormatting>
  <conditionalFormatting sqref="T5">
    <cfRule type="cellIs" priority="1665" operator="equal" aboveAverage="0" equalAverage="0" bottom="0" percent="0" rank="0" text="" dxfId="662">
      <formula>5</formula>
    </cfRule>
    <cfRule type="cellIs" priority="1666" operator="equal" aboveAverage="0" equalAverage="0" bottom="0" percent="0" rank="0" text="" dxfId="663">
      <formula>4</formula>
    </cfRule>
    <cfRule type="cellIs" priority="1667" operator="equal" aboveAverage="0" equalAverage="0" bottom="0" percent="0" rank="0" text="" dxfId="664">
      <formula>3</formula>
    </cfRule>
  </conditionalFormatting>
  <conditionalFormatting sqref="T4">
    <cfRule type="expression" priority="1668" aboveAverage="0" equalAverage="0" bottom="0" percent="0" rank="0" text="" dxfId="665">
      <formula>$D$1&lt;T4</formula>
    </cfRule>
    <cfRule type="expression" priority="1669" aboveAverage="0" equalAverage="0" bottom="0" percent="0" rank="0" text="" dxfId="666">
      <formula>$D$1&gt;T4</formula>
    </cfRule>
  </conditionalFormatting>
  <conditionalFormatting sqref="T4">
    <cfRule type="expression" priority="1670" aboveAverage="0" equalAverage="0" bottom="0" percent="0" rank="0" text="" dxfId="667">
      <formula>$D$1&lt;T4</formula>
    </cfRule>
    <cfRule type="expression" priority="1671" aboveAverage="0" equalAverage="0" bottom="0" percent="0" rank="0" text="" dxfId="668">
      <formula>$D$1&gt;T4</formula>
    </cfRule>
  </conditionalFormatting>
  <conditionalFormatting sqref="S4">
    <cfRule type="expression" priority="1672" aboveAverage="0" equalAverage="0" bottom="0" percent="0" rank="0" text="" dxfId="669">
      <formula>$D$1&lt;S4</formula>
    </cfRule>
    <cfRule type="expression" priority="1673" aboveAverage="0" equalAverage="0" bottom="0" percent="0" rank="0" text="" dxfId="670">
      <formula>$D$1&gt;S4</formula>
    </cfRule>
  </conditionalFormatting>
  <conditionalFormatting sqref="S4">
    <cfRule type="expression" priority="1674" aboveAverage="0" equalAverage="0" bottom="0" percent="0" rank="0" text="" dxfId="671">
      <formula>$D$1&lt;S4</formula>
    </cfRule>
    <cfRule type="expression" priority="1675" aboveAverage="0" equalAverage="0" bottom="0" percent="0" rank="0" text="" dxfId="672">
      <formula>$D$1&gt;S4</formula>
    </cfRule>
  </conditionalFormatting>
  <conditionalFormatting sqref="S5">
    <cfRule type="expression" priority="1676" aboveAverage="0" equalAverage="0" bottom="0" percent="0" rank="0" text="" dxfId="673">
      <formula>$D$1&lt;S5</formula>
    </cfRule>
    <cfRule type="expression" priority="1677" aboveAverage="0" equalAverage="0" bottom="0" percent="0" rank="0" text="" dxfId="674">
      <formula>$D$1&gt;S5</formula>
    </cfRule>
  </conditionalFormatting>
  <conditionalFormatting sqref="S5">
    <cfRule type="expression" priority="1678" aboveAverage="0" equalAverage="0" bottom="0" percent="0" rank="0" text="" dxfId="675">
      <formula>$D$1&lt;S5</formula>
    </cfRule>
    <cfRule type="expression" priority="1679" aboveAverage="0" equalAverage="0" bottom="0" percent="0" rank="0" text="" dxfId="676">
      <formula>$D$1&gt;S5</formula>
    </cfRule>
  </conditionalFormatting>
  <conditionalFormatting sqref="S5">
    <cfRule type="expression" priority="1680" aboveAverage="0" equalAverage="0" bottom="0" percent="0" rank="0" text="" dxfId="677">
      <formula>$D$1&lt;S5</formula>
    </cfRule>
    <cfRule type="expression" priority="1681" aboveAverage="0" equalAverage="0" bottom="0" percent="0" rank="0" text="" dxfId="678">
      <formula>$D$1&gt;S5</formula>
    </cfRule>
  </conditionalFormatting>
  <conditionalFormatting sqref="S5">
    <cfRule type="expression" priority="1682" aboveAverage="0" equalAverage="0" bottom="0" percent="0" rank="0" text="" dxfId="679">
      <formula>$D$1&lt;S5</formula>
    </cfRule>
    <cfRule type="expression" priority="1683" aboveAverage="0" equalAverage="0" bottom="0" percent="0" rank="0" text="" dxfId="680">
      <formula>$D$1&gt;S5</formula>
    </cfRule>
  </conditionalFormatting>
  <conditionalFormatting sqref="S5">
    <cfRule type="expression" priority="1684" aboveAverage="0" equalAverage="0" bottom="0" percent="0" rank="0" text="" dxfId="681">
      <formula>$D$1&lt;S5</formula>
    </cfRule>
    <cfRule type="expression" priority="1685" aboveAverage="0" equalAverage="0" bottom="0" percent="0" rank="0" text="" dxfId="682">
      <formula>$D$1&gt;S5</formula>
    </cfRule>
  </conditionalFormatting>
  <conditionalFormatting sqref="S5">
    <cfRule type="expression" priority="1686" aboveAverage="0" equalAverage="0" bottom="0" percent="0" rank="0" text="" dxfId="683">
      <formula>$D$1&lt;S5</formula>
    </cfRule>
    <cfRule type="expression" priority="1687" aboveAverage="0" equalAverage="0" bottom="0" percent="0" rank="0" text="" dxfId="684">
      <formula>$D$1&gt;S5</formula>
    </cfRule>
  </conditionalFormatting>
  <conditionalFormatting sqref="S5">
    <cfRule type="expression" priority="1688" aboveAverage="0" equalAverage="0" bottom="0" percent="0" rank="0" text="" dxfId="685">
      <formula>$D$1&lt;S5</formula>
    </cfRule>
    <cfRule type="expression" priority="1689" aboveAverage="0" equalAverage="0" bottom="0" percent="0" rank="0" text="" dxfId="686">
      <formula>$D$1&gt;S5</formula>
    </cfRule>
  </conditionalFormatting>
  <conditionalFormatting sqref="S5">
    <cfRule type="expression" priority="1690" aboveAverage="0" equalAverage="0" bottom="0" percent="0" rank="0" text="" dxfId="687">
      <formula>$D$1&lt;S5</formula>
    </cfRule>
    <cfRule type="expression" priority="1691" aboveAverage="0" equalAverage="0" bottom="0" percent="0" rank="0" text="" dxfId="688">
      <formula>$D$1&gt;S5</formula>
    </cfRule>
  </conditionalFormatting>
  <conditionalFormatting sqref="S5">
    <cfRule type="expression" priority="1692" aboveAverage="0" equalAverage="0" bottom="0" percent="0" rank="0" text="" dxfId="689">
      <formula>$D$1&lt;S5</formula>
    </cfRule>
    <cfRule type="expression" priority="1693" aboveAverage="0" equalAverage="0" bottom="0" percent="0" rank="0" text="" dxfId="690">
      <formula>$D$1&gt;S5</formula>
    </cfRule>
  </conditionalFormatting>
  <conditionalFormatting sqref="S5">
    <cfRule type="expression" priority="1694" aboveAverage="0" equalAverage="0" bottom="0" percent="0" rank="0" text="" dxfId="691">
      <formula>$D$1&lt;S5</formula>
    </cfRule>
    <cfRule type="expression" priority="1695" aboveAverage="0" equalAverage="0" bottom="0" percent="0" rank="0" text="" dxfId="692">
      <formula>$D$1&gt;S5</formula>
    </cfRule>
  </conditionalFormatting>
  <conditionalFormatting sqref="S5">
    <cfRule type="expression" priority="1696" aboveAverage="0" equalAverage="0" bottom="0" percent="0" rank="0" text="" dxfId="693">
      <formula>$D$1&lt;S5</formula>
    </cfRule>
    <cfRule type="expression" priority="1697" aboveAverage="0" equalAverage="0" bottom="0" percent="0" rank="0" text="" dxfId="694">
      <formula>$D$1&gt;S5</formula>
    </cfRule>
  </conditionalFormatting>
  <conditionalFormatting sqref="S5">
    <cfRule type="expression" priority="1698" aboveAverage="0" equalAverage="0" bottom="0" percent="0" rank="0" text="" dxfId="695">
      <formula>$D$1&lt;S5</formula>
    </cfRule>
    <cfRule type="expression" priority="1699" aboveAverage="0" equalAverage="0" bottom="0" percent="0" rank="0" text="" dxfId="696">
      <formula>$D$1&gt;S5</formula>
    </cfRule>
  </conditionalFormatting>
  <conditionalFormatting sqref="S5">
    <cfRule type="expression" priority="1700" aboveAverage="0" equalAverage="0" bottom="0" percent="0" rank="0" text="" dxfId="697">
      <formula>$D$1&lt;S5</formula>
    </cfRule>
    <cfRule type="expression" priority="1701" aboveAverage="0" equalAverage="0" bottom="0" percent="0" rank="0" text="" dxfId="698">
      <formula>$D$1&gt;S5</formula>
    </cfRule>
  </conditionalFormatting>
  <conditionalFormatting sqref="S5">
    <cfRule type="expression" priority="1702" aboveAverage="0" equalAverage="0" bottom="0" percent="0" rank="0" text="" dxfId="699">
      <formula>$D$1&lt;S5</formula>
    </cfRule>
    <cfRule type="expression" priority="1703" aboveAverage="0" equalAverage="0" bottom="0" percent="0" rank="0" text="" dxfId="700">
      <formula>$D$1&gt;S5</formula>
    </cfRule>
  </conditionalFormatting>
  <conditionalFormatting sqref="S5">
    <cfRule type="expression" priority="1704" aboveAverage="0" equalAverage="0" bottom="0" percent="0" rank="0" text="" dxfId="701">
      <formula>$D$1&lt;S5</formula>
    </cfRule>
    <cfRule type="expression" priority="1705" aboveAverage="0" equalAverage="0" bottom="0" percent="0" rank="0" text="" dxfId="702">
      <formula>$D$1&gt;S5</formula>
    </cfRule>
  </conditionalFormatting>
  <conditionalFormatting sqref="S5">
    <cfRule type="expression" priority="1706" aboveAverage="0" equalAverage="0" bottom="0" percent="0" rank="0" text="" dxfId="703">
      <formula>$D$1&lt;S5</formula>
    </cfRule>
    <cfRule type="expression" priority="1707" aboveAverage="0" equalAverage="0" bottom="0" percent="0" rank="0" text="" dxfId="704">
      <formula>$D$1&gt;S5</formula>
    </cfRule>
  </conditionalFormatting>
  <conditionalFormatting sqref="S5">
    <cfRule type="expression" priority="1708" aboveAverage="0" equalAverage="0" bottom="0" percent="0" rank="0" text="" dxfId="705">
      <formula>$D$1&lt;S5</formula>
    </cfRule>
    <cfRule type="expression" priority="1709" aboveAverage="0" equalAverage="0" bottom="0" percent="0" rank="0" text="" dxfId="706">
      <formula>$D$1&gt;S5</formula>
    </cfRule>
  </conditionalFormatting>
  <conditionalFormatting sqref="S5">
    <cfRule type="expression" priority="1710" aboveAverage="0" equalAverage="0" bottom="0" percent="0" rank="0" text="" dxfId="707">
      <formula>$D$1&lt;S5</formula>
    </cfRule>
    <cfRule type="expression" priority="1711" aboveAverage="0" equalAverage="0" bottom="0" percent="0" rank="0" text="" dxfId="708">
      <formula>$D$1&gt;S5</formula>
    </cfRule>
  </conditionalFormatting>
  <conditionalFormatting sqref="S5">
    <cfRule type="expression" priority="1712" aboveAverage="0" equalAverage="0" bottom="0" percent="0" rank="0" text="" dxfId="709">
      <formula>$D$1&lt;S5</formula>
    </cfRule>
    <cfRule type="expression" priority="1713" aboveAverage="0" equalAverage="0" bottom="0" percent="0" rank="0" text="" dxfId="710">
      <formula>$D$1&gt;S5</formula>
    </cfRule>
  </conditionalFormatting>
  <conditionalFormatting sqref="S5">
    <cfRule type="expression" priority="1714" aboveAverage="0" equalAverage="0" bottom="0" percent="0" rank="0" text="" dxfId="711">
      <formula>$D$1&lt;S5</formula>
    </cfRule>
    <cfRule type="expression" priority="1715" aboveAverage="0" equalAverage="0" bottom="0" percent="0" rank="0" text="" dxfId="712">
      <formula>$D$1&gt;S5</formula>
    </cfRule>
  </conditionalFormatting>
  <conditionalFormatting sqref="S5">
    <cfRule type="expression" priority="1716" aboveAverage="0" equalAverage="0" bottom="0" percent="0" rank="0" text="" dxfId="713">
      <formula>$D$1&lt;S5</formula>
    </cfRule>
    <cfRule type="expression" priority="1717" aboveAverage="0" equalAverage="0" bottom="0" percent="0" rank="0" text="" dxfId="714">
      <formula>$D$1&gt;S5</formula>
    </cfRule>
  </conditionalFormatting>
  <conditionalFormatting sqref="S4">
    <cfRule type="expression" priority="1718" aboveAverage="0" equalAverage="0" bottom="0" percent="0" rank="0" text="" dxfId="715">
      <formula>$D$1&lt;S4</formula>
    </cfRule>
    <cfRule type="expression" priority="1719" aboveAverage="0" equalAverage="0" bottom="0" percent="0" rank="0" text="" dxfId="716">
      <formula>$D$1&gt;S4</formula>
    </cfRule>
  </conditionalFormatting>
  <conditionalFormatting sqref="S4">
    <cfRule type="expression" priority="1720" aboveAverage="0" equalAverage="0" bottom="0" percent="0" rank="0" text="" dxfId="717">
      <formula>$D$1&lt;S4</formula>
    </cfRule>
    <cfRule type="expression" priority="1721" aboveAverage="0" equalAverage="0" bottom="0" percent="0" rank="0" text="" dxfId="718">
      <formula>$D$1&gt;S4</formula>
    </cfRule>
  </conditionalFormatting>
  <conditionalFormatting sqref="S4">
    <cfRule type="expression" priority="1722" aboveAverage="0" equalAverage="0" bottom="0" percent="0" rank="0" text="" dxfId="719">
      <formula>$D$1&lt;S4</formula>
    </cfRule>
    <cfRule type="expression" priority="1723" aboveAverage="0" equalAverage="0" bottom="0" percent="0" rank="0" text="" dxfId="720">
      <formula>$D$1&gt;S4</formula>
    </cfRule>
  </conditionalFormatting>
  <conditionalFormatting sqref="S4">
    <cfRule type="expression" priority="1724" aboveAverage="0" equalAverage="0" bottom="0" percent="0" rank="0" text="" dxfId="721">
      <formula>$D$1&lt;S4</formula>
    </cfRule>
    <cfRule type="expression" priority="1725" aboveAverage="0" equalAverage="0" bottom="0" percent="0" rank="0" text="" dxfId="722">
      <formula>$D$1&gt;S4</formula>
    </cfRule>
  </conditionalFormatting>
  <conditionalFormatting sqref="S5">
    <cfRule type="cellIs" priority="1726" operator="equal" aboveAverage="0" equalAverage="0" bottom="0" percent="0" rank="0" text="" dxfId="723">
      <formula>5</formula>
    </cfRule>
    <cfRule type="cellIs" priority="1727" operator="equal" aboveAverage="0" equalAverage="0" bottom="0" percent="0" rank="0" text="" dxfId="724">
      <formula>4</formula>
    </cfRule>
    <cfRule type="cellIs" priority="1728" operator="equal" aboveAverage="0" equalAverage="0" bottom="0" percent="0" rank="0" text="" dxfId="725">
      <formula>3</formula>
    </cfRule>
  </conditionalFormatting>
  <conditionalFormatting sqref="S4">
    <cfRule type="expression" priority="1729" aboveAverage="0" equalAverage="0" bottom="0" percent="0" rank="0" text="" dxfId="726">
      <formula>$D$1&lt;S4</formula>
    </cfRule>
    <cfRule type="expression" priority="1730" aboveAverage="0" equalAverage="0" bottom="0" percent="0" rank="0" text="" dxfId="727">
      <formula>$D$1&gt;S4</formula>
    </cfRule>
  </conditionalFormatting>
  <conditionalFormatting sqref="S4">
    <cfRule type="expression" priority="1731" aboveAverage="0" equalAverage="0" bottom="0" percent="0" rank="0" text="" dxfId="728">
      <formula>$D$1&lt;S4</formula>
    </cfRule>
    <cfRule type="expression" priority="1732" aboveAverage="0" equalAverage="0" bottom="0" percent="0" rank="0" text="" dxfId="729">
      <formula>$D$1&gt;S4</formula>
    </cfRule>
  </conditionalFormatting>
  <conditionalFormatting sqref="S5">
    <cfRule type="cellIs" priority="1733" operator="equal" aboveAverage="0" equalAverage="0" bottom="0" percent="0" rank="0" text="" dxfId="730">
      <formula>5</formula>
    </cfRule>
    <cfRule type="cellIs" priority="1734" operator="equal" aboveAverage="0" equalAverage="0" bottom="0" percent="0" rank="0" text="" dxfId="731">
      <formula>4</formula>
    </cfRule>
    <cfRule type="cellIs" priority="1735" operator="equal" aboveAverage="0" equalAverage="0" bottom="0" percent="0" rank="0" text="" dxfId="732">
      <formula>3</formula>
    </cfRule>
  </conditionalFormatting>
  <conditionalFormatting sqref="S5">
    <cfRule type="cellIs" priority="1736" operator="equal" aboveAverage="0" equalAverage="0" bottom="0" percent="0" rank="0" text="" dxfId="733">
      <formula>5</formula>
    </cfRule>
    <cfRule type="cellIs" priority="1737" operator="equal" aboveAverage="0" equalAverage="0" bottom="0" percent="0" rank="0" text="" dxfId="734">
      <formula>4</formula>
    </cfRule>
    <cfRule type="cellIs" priority="1738" operator="equal" aboveAverage="0" equalAverage="0" bottom="0" percent="0" rank="0" text="" dxfId="735">
      <formula>3</formula>
    </cfRule>
  </conditionalFormatting>
  <conditionalFormatting sqref="S4">
    <cfRule type="expression" priority="1739" aboveAverage="0" equalAverage="0" bottom="0" percent="0" rank="0" text="" dxfId="736">
      <formula>$D$1&lt;S4</formula>
    </cfRule>
    <cfRule type="expression" priority="1740" aboveAverage="0" equalAverage="0" bottom="0" percent="0" rank="0" text="" dxfId="737">
      <formula>$D$1&gt;S4</formula>
    </cfRule>
  </conditionalFormatting>
  <conditionalFormatting sqref="S4">
    <cfRule type="expression" priority="1741" aboveAverage="0" equalAverage="0" bottom="0" percent="0" rank="0" text="" dxfId="738">
      <formula>$D$1&lt;S4</formula>
    </cfRule>
    <cfRule type="expression" priority="1742" aboveAverage="0" equalAverage="0" bottom="0" percent="0" rank="0" text="" dxfId="739">
      <formula>$D$1&gt;S4</formula>
    </cfRule>
  </conditionalFormatting>
  <conditionalFormatting sqref="S4">
    <cfRule type="expression" priority="1743" aboveAverage="0" equalAverage="0" bottom="0" percent="0" rank="0" text="" dxfId="740">
      <formula>$D$1&lt;S4</formula>
    </cfRule>
    <cfRule type="expression" priority="1744" aboveAverage="0" equalAverage="0" bottom="0" percent="0" rank="0" text="" dxfId="741">
      <formula>$D$1&gt;S4</formula>
    </cfRule>
  </conditionalFormatting>
  <conditionalFormatting sqref="S4">
    <cfRule type="expression" priority="1745" aboveAverage="0" equalAverage="0" bottom="0" percent="0" rank="0" text="" dxfId="742">
      <formula>$D$1&lt;S4</formula>
    </cfRule>
    <cfRule type="expression" priority="1746" aboveAverage="0" equalAverage="0" bottom="0" percent="0" rank="0" text="" dxfId="743">
      <formula>$D$1&gt;S4</formula>
    </cfRule>
  </conditionalFormatting>
  <conditionalFormatting sqref="S4">
    <cfRule type="expression" priority="1747" aboveAverage="0" equalAverage="0" bottom="0" percent="0" rank="0" text="" dxfId="744">
      <formula>$D$1&lt;S4</formula>
    </cfRule>
    <cfRule type="expression" priority="1748" aboveAverage="0" equalAverage="0" bottom="0" percent="0" rank="0" text="" dxfId="745">
      <formula>$D$1&gt;S4</formula>
    </cfRule>
  </conditionalFormatting>
  <conditionalFormatting sqref="S4">
    <cfRule type="expression" priority="1749" aboveAverage="0" equalAverage="0" bottom="0" percent="0" rank="0" text="" dxfId="746">
      <formula>$D$1&lt;S4</formula>
    </cfRule>
    <cfRule type="expression" priority="1750" aboveAverage="0" equalAverage="0" bottom="0" percent="0" rank="0" text="" dxfId="747">
      <formula>$D$1&gt;S4</formula>
    </cfRule>
  </conditionalFormatting>
  <conditionalFormatting sqref="S4">
    <cfRule type="expression" priority="1751" aboveAverage="0" equalAverage="0" bottom="0" percent="0" rank="0" text="" dxfId="748">
      <formula>$D$1&lt;S4</formula>
    </cfRule>
    <cfRule type="expression" priority="1752" aboveAverage="0" equalAverage="0" bottom="0" percent="0" rank="0" text="" dxfId="749">
      <formula>$D$1&gt;S4</formula>
    </cfRule>
  </conditionalFormatting>
  <conditionalFormatting sqref="S4">
    <cfRule type="expression" priority="1753" aboveAverage="0" equalAverage="0" bottom="0" percent="0" rank="0" text="" dxfId="750">
      <formula>$D$1&lt;S4</formula>
    </cfRule>
    <cfRule type="expression" priority="1754" aboveAverage="0" equalAverage="0" bottom="0" percent="0" rank="0" text="" dxfId="751">
      <formula>$D$1&gt;S4</formula>
    </cfRule>
  </conditionalFormatting>
  <conditionalFormatting sqref="S4">
    <cfRule type="expression" priority="1755" aboveAverage="0" equalAverage="0" bottom="0" percent="0" rank="0" text="" dxfId="752">
      <formula>$D$1&lt;S4</formula>
    </cfRule>
    <cfRule type="expression" priority="1756" aboveAverage="0" equalAverage="0" bottom="0" percent="0" rank="0" text="" dxfId="753">
      <formula>$D$1&gt;S4</formula>
    </cfRule>
  </conditionalFormatting>
  <conditionalFormatting sqref="S4">
    <cfRule type="expression" priority="1757" aboveAverage="0" equalAverage="0" bottom="0" percent="0" rank="0" text="" dxfId="754">
      <formula>$D$1&lt;S4</formula>
    </cfRule>
    <cfRule type="expression" priority="1758" aboveAverage="0" equalAverage="0" bottom="0" percent="0" rank="0" text="" dxfId="755">
      <formula>$D$1&gt;S4</formula>
    </cfRule>
  </conditionalFormatting>
  <conditionalFormatting sqref="S4">
    <cfRule type="expression" priority="1759" aboveAverage="0" equalAverage="0" bottom="0" percent="0" rank="0" text="" dxfId="756">
      <formula>$D$1&lt;S4</formula>
    </cfRule>
    <cfRule type="expression" priority="1760" aboveAverage="0" equalAverage="0" bottom="0" percent="0" rank="0" text="" dxfId="757">
      <formula>$D$1&gt;S4</formula>
    </cfRule>
  </conditionalFormatting>
  <conditionalFormatting sqref="S4">
    <cfRule type="expression" priority="1761" aboveAverage="0" equalAverage="0" bottom="0" percent="0" rank="0" text="" dxfId="758">
      <formula>$D$1&lt;S4</formula>
    </cfRule>
    <cfRule type="expression" priority="1762" aboveAverage="0" equalAverage="0" bottom="0" percent="0" rank="0" text="" dxfId="759">
      <formula>$D$1&gt;S4</formula>
    </cfRule>
  </conditionalFormatting>
  <conditionalFormatting sqref="S5">
    <cfRule type="cellIs" priority="1763" operator="equal" aboveAverage="0" equalAverage="0" bottom="0" percent="0" rank="0" text="" dxfId="760">
      <formula>5</formula>
    </cfRule>
    <cfRule type="cellIs" priority="1764" operator="equal" aboveAverage="0" equalAverage="0" bottom="0" percent="0" rank="0" text="" dxfId="761">
      <formula>4</formula>
    </cfRule>
    <cfRule type="cellIs" priority="1765" operator="equal" aboveAverage="0" equalAverage="0" bottom="0" percent="0" rank="0" text="" dxfId="762">
      <formula>3</formula>
    </cfRule>
  </conditionalFormatting>
  <conditionalFormatting sqref="S4">
    <cfRule type="expression" priority="1766" aboveAverage="0" equalAverage="0" bottom="0" percent="0" rank="0" text="" dxfId="763">
      <formula>$D$1&lt;S4</formula>
    </cfRule>
    <cfRule type="expression" priority="1767" aboveAverage="0" equalAverage="0" bottom="0" percent="0" rank="0" text="" dxfId="764">
      <formula>$D$1&gt;S4</formula>
    </cfRule>
  </conditionalFormatting>
  <conditionalFormatting sqref="T6:T31">
    <cfRule type="cellIs" priority="1768" operator="equal" aboveAverage="0" equalAverage="0" bottom="0" percent="0" rank="0" text="" dxfId="765">
      <formula>5</formula>
    </cfRule>
    <cfRule type="cellIs" priority="1769" operator="equal" aboveAverage="0" equalAverage="0" bottom="0" percent="0" rank="0" text="" dxfId="766">
      <formula>4</formula>
    </cfRule>
    <cfRule type="cellIs" priority="1770" operator="equal" aboveAverage="0" equalAverage="0" bottom="0" percent="0" rank="0" text="" dxfId="767">
      <formula>3</formula>
    </cfRule>
  </conditionalFormatting>
  <conditionalFormatting sqref="T32">
    <cfRule type="cellIs" priority="1771" operator="equal" aboveAverage="0" equalAverage="0" bottom="0" percent="0" rank="0" text="" dxfId="768">
      <formula>5</formula>
    </cfRule>
    <cfRule type="cellIs" priority="1772" operator="equal" aboveAverage="0" equalAverage="0" bottom="0" percent="0" rank="0" text="" dxfId="769">
      <formula>4</formula>
    </cfRule>
    <cfRule type="cellIs" priority="1773" operator="equal" aboveAverage="0" equalAverage="0" bottom="0" percent="0" rank="0" text="" dxfId="770">
      <formula>3</formula>
    </cfRule>
  </conditionalFormatting>
  <conditionalFormatting sqref="U4">
    <cfRule type="expression" priority="1774" aboveAverage="0" equalAverage="0" bottom="0" percent="0" rank="0" text="" dxfId="771">
      <formula>$D$1&lt;U4</formula>
    </cfRule>
    <cfRule type="expression" priority="1775" aboveAverage="0" equalAverage="0" bottom="0" percent="0" rank="0" text="" dxfId="772">
      <formula>$D$1&gt;U4</formula>
    </cfRule>
  </conditionalFormatting>
  <conditionalFormatting sqref="U5">
    <cfRule type="expression" priority="1776" aboveAverage="0" equalAverage="0" bottom="0" percent="0" rank="0" text="" dxfId="773">
      <formula>$D$1&lt;U5</formula>
    </cfRule>
    <cfRule type="expression" priority="1777" aboveAverage="0" equalAverage="0" bottom="0" percent="0" rank="0" text="" dxfId="774">
      <formula>$D$1&gt;U5</formula>
    </cfRule>
  </conditionalFormatting>
  <conditionalFormatting sqref="U5">
    <cfRule type="expression" priority="1778" aboveAverage="0" equalAverage="0" bottom="0" percent="0" rank="0" text="" dxfId="775">
      <formula>$D$1&lt;U5</formula>
    </cfRule>
    <cfRule type="expression" priority="1779" aboveAverage="0" equalAverage="0" bottom="0" percent="0" rank="0" text="" dxfId="776">
      <formula>$D$1&gt;U5</formula>
    </cfRule>
  </conditionalFormatting>
  <conditionalFormatting sqref="U5">
    <cfRule type="expression" priority="1780" aboveAverage="0" equalAverage="0" bottom="0" percent="0" rank="0" text="" dxfId="777">
      <formula>$D$1&lt;U5</formula>
    </cfRule>
    <cfRule type="expression" priority="1781" aboveAverage="0" equalAverage="0" bottom="0" percent="0" rank="0" text="" dxfId="778">
      <formula>$D$1&gt;U5</formula>
    </cfRule>
  </conditionalFormatting>
  <conditionalFormatting sqref="U5">
    <cfRule type="expression" priority="1782" aboveAverage="0" equalAverage="0" bottom="0" percent="0" rank="0" text="" dxfId="779">
      <formula>$D$1&lt;U5</formula>
    </cfRule>
    <cfRule type="expression" priority="1783" aboveAverage="0" equalAverage="0" bottom="0" percent="0" rank="0" text="" dxfId="780">
      <formula>$D$1&gt;U5</formula>
    </cfRule>
  </conditionalFormatting>
  <conditionalFormatting sqref="U5">
    <cfRule type="expression" priority="1784" aboveAverage="0" equalAverage="0" bottom="0" percent="0" rank="0" text="" dxfId="781">
      <formula>$D$1&lt;U5</formula>
    </cfRule>
    <cfRule type="expression" priority="1785" aboveAverage="0" equalAverage="0" bottom="0" percent="0" rank="0" text="" dxfId="782">
      <formula>$D$1&gt;U5</formula>
    </cfRule>
  </conditionalFormatting>
  <conditionalFormatting sqref="U5">
    <cfRule type="cellIs" priority="1786" operator="equal" aboveAverage="0" equalAverage="0" bottom="0" percent="0" rank="0" text="" dxfId="783">
      <formula>5</formula>
    </cfRule>
    <cfRule type="cellIs" priority="1787" operator="equal" aboveAverage="0" equalAverage="0" bottom="0" percent="0" rank="0" text="" dxfId="784">
      <formula>4</formula>
    </cfRule>
    <cfRule type="cellIs" priority="1788" operator="equal" aboveAverage="0" equalAverage="0" bottom="0" percent="0" rank="0" text="" dxfId="785">
      <formula>3</formula>
    </cfRule>
  </conditionalFormatting>
  <conditionalFormatting sqref="T4">
    <cfRule type="expression" priority="1789" aboveAverage="0" equalAverage="0" bottom="0" percent="0" rank="0" text="" dxfId="786">
      <formula>$D$1&lt;T4</formula>
    </cfRule>
    <cfRule type="expression" priority="1790" aboveAverage="0" equalAverage="0" bottom="0" percent="0" rank="0" text="" dxfId="787">
      <formula>$D$1&gt;T4</formula>
    </cfRule>
  </conditionalFormatting>
  <conditionalFormatting sqref="T4">
    <cfRule type="expression" priority="1791" aboveAverage="0" equalAverage="0" bottom="0" percent="0" rank="0" text="" dxfId="788">
      <formula>$D$1&lt;T4</formula>
    </cfRule>
    <cfRule type="expression" priority="1792" aboveAverage="0" equalAverage="0" bottom="0" percent="0" rank="0" text="" dxfId="789">
      <formula>$D$1&gt;T4</formula>
    </cfRule>
  </conditionalFormatting>
  <conditionalFormatting sqref="T5">
    <cfRule type="cellIs" priority="1793" operator="equal" aboveAverage="0" equalAverage="0" bottom="0" percent="0" rank="0" text="" dxfId="790">
      <formula>5</formula>
    </cfRule>
    <cfRule type="cellIs" priority="1794" operator="equal" aboveAverage="0" equalAverage="0" bottom="0" percent="0" rank="0" text="" dxfId="791">
      <formula>4</formula>
    </cfRule>
    <cfRule type="cellIs" priority="1795" operator="equal" aboveAverage="0" equalAverage="0" bottom="0" percent="0" rank="0" text="" dxfId="792">
      <formula>3</formula>
    </cfRule>
  </conditionalFormatting>
  <conditionalFormatting sqref="U3">
    <cfRule type="expression" priority="1796" aboveAverage="0" equalAverage="0" bottom="0" percent="0" rank="0" text="" dxfId="793">
      <formula>$D$4&lt;U3</formula>
    </cfRule>
    <cfRule type="expression" priority="1797" aboveAverage="0" equalAverage="0" bottom="0" percent="0" rank="0" text="" dxfId="794">
      <formula>$D$4&gt;U3</formula>
    </cfRule>
  </conditionalFormatting>
  <conditionalFormatting sqref="U3">
    <cfRule type="expression" priority="1798" aboveAverage="0" equalAverage="0" bottom="0" percent="0" rank="0" text="" dxfId="795">
      <formula>$D$1&lt;U3</formula>
    </cfRule>
    <cfRule type="expression" priority="1799" aboveAverage="0" equalAverage="0" bottom="0" percent="0" rank="0" text="" dxfId="796">
      <formula>$D$1&gt;U3</formula>
    </cfRule>
  </conditionalFormatting>
  <conditionalFormatting sqref="U4">
    <cfRule type="expression" priority="1800" aboveAverage="0" equalAverage="0" bottom="0" percent="0" rank="0" text="" dxfId="797">
      <formula>$D$1&lt;U4</formula>
    </cfRule>
    <cfRule type="expression" priority="1801" aboveAverage="0" equalAverage="0" bottom="0" percent="0" rank="0" text="" dxfId="798">
      <formula>$D$1&gt;U4</formula>
    </cfRule>
  </conditionalFormatting>
  <conditionalFormatting sqref="U4">
    <cfRule type="expression" priority="1802" aboveAverage="0" equalAverage="0" bottom="0" percent="0" rank="0" text="" dxfId="799">
      <formula>$D$1&lt;U4</formula>
    </cfRule>
    <cfRule type="expression" priority="1803" aboveAverage="0" equalAverage="0" bottom="0" percent="0" rank="0" text="" dxfId="800">
      <formula>$D$1&gt;U4</formula>
    </cfRule>
  </conditionalFormatting>
  <conditionalFormatting sqref="U5">
    <cfRule type="cellIs" priority="1804" operator="equal" aboveAverage="0" equalAverage="0" bottom="0" percent="0" rank="0" text="" dxfId="801">
      <formula>5</formula>
    </cfRule>
    <cfRule type="cellIs" priority="1805" operator="equal" aboveAverage="0" equalAverage="0" bottom="0" percent="0" rank="0" text="" dxfId="802">
      <formula>4</formula>
    </cfRule>
    <cfRule type="cellIs" priority="1806" operator="equal" aboveAverage="0" equalAverage="0" bottom="0" percent="0" rank="0" text="" dxfId="803">
      <formula>3</formula>
    </cfRule>
  </conditionalFormatting>
  <conditionalFormatting sqref="U4">
    <cfRule type="expression" priority="1807" aboveAverage="0" equalAverage="0" bottom="0" percent="0" rank="0" text="" dxfId="804">
      <formula>$D$1&lt;U4</formula>
    </cfRule>
    <cfRule type="expression" priority="1808" aboveAverage="0" equalAverage="0" bottom="0" percent="0" rank="0" text="" dxfId="805">
      <formula>$D$1&gt;U4</formula>
    </cfRule>
  </conditionalFormatting>
  <conditionalFormatting sqref="U4">
    <cfRule type="expression" priority="1809" aboveAverage="0" equalAverage="0" bottom="0" percent="0" rank="0" text="" dxfId="806">
      <formula>$D$1&lt;U4</formula>
    </cfRule>
    <cfRule type="expression" priority="1810" aboveAverage="0" equalAverage="0" bottom="0" percent="0" rank="0" text="" dxfId="807">
      <formula>$D$1&gt;U4</formula>
    </cfRule>
  </conditionalFormatting>
  <conditionalFormatting sqref="U4">
    <cfRule type="expression" priority="1811" aboveAverage="0" equalAverage="0" bottom="0" percent="0" rank="0" text="" dxfId="808">
      <formula>$D$1&lt;U4</formula>
    </cfRule>
    <cfRule type="expression" priority="1812" aboveAverage="0" equalAverage="0" bottom="0" percent="0" rank="0" text="" dxfId="809">
      <formula>$D$1&gt;U4</formula>
    </cfRule>
  </conditionalFormatting>
  <conditionalFormatting sqref="U4">
    <cfRule type="expression" priority="1813" aboveAverage="0" equalAverage="0" bottom="0" percent="0" rank="0" text="" dxfId="810">
      <formula>$D$1&lt;U4</formula>
    </cfRule>
    <cfRule type="expression" priority="1814" aboveAverage="0" equalAverage="0" bottom="0" percent="0" rank="0" text="" dxfId="811">
      <formula>$D$1&gt;U4</formula>
    </cfRule>
  </conditionalFormatting>
  <conditionalFormatting sqref="U4">
    <cfRule type="expression" priority="1815" aboveAverage="0" equalAverage="0" bottom="0" percent="0" rank="0" text="" dxfId="812">
      <formula>$D$1&lt;U4</formula>
    </cfRule>
    <cfRule type="expression" priority="1816" aboveAverage="0" equalAverage="0" bottom="0" percent="0" rank="0" text="" dxfId="813">
      <formula>$D$1&gt;U4</formula>
    </cfRule>
  </conditionalFormatting>
  <conditionalFormatting sqref="U5">
    <cfRule type="cellIs" priority="1817" operator="equal" aboveAverage="0" equalAverage="0" bottom="0" percent="0" rank="0" text="" dxfId="814">
      <formula>5</formula>
    </cfRule>
    <cfRule type="cellIs" priority="1818" operator="equal" aboveAverage="0" equalAverage="0" bottom="0" percent="0" rank="0" text="" dxfId="815">
      <formula>4</formula>
    </cfRule>
    <cfRule type="cellIs" priority="1819" operator="equal" aboveAverage="0" equalAverage="0" bottom="0" percent="0" rank="0" text="" dxfId="816">
      <formula>3</formula>
    </cfRule>
  </conditionalFormatting>
  <conditionalFormatting sqref="U4">
    <cfRule type="expression" priority="1820" aboveAverage="0" equalAverage="0" bottom="0" percent="0" rank="0" text="" dxfId="817">
      <formula>$D$1&lt;U4</formula>
    </cfRule>
    <cfRule type="expression" priority="1821" aboveAverage="0" equalAverage="0" bottom="0" percent="0" rank="0" text="" dxfId="818">
      <formula>$D$1&gt;U4</formula>
    </cfRule>
  </conditionalFormatting>
  <conditionalFormatting sqref="U4">
    <cfRule type="expression" priority="1822" aboveAverage="0" equalAverage="0" bottom="0" percent="0" rank="0" text="" dxfId="819">
      <formula>$D$1&lt;U4</formula>
    </cfRule>
    <cfRule type="expression" priority="1823" aboveAverage="0" equalAverage="0" bottom="0" percent="0" rank="0" text="" dxfId="820">
      <formula>$D$1&gt;U4</formula>
    </cfRule>
  </conditionalFormatting>
  <conditionalFormatting sqref="U4">
    <cfRule type="expression" priority="1824" aboveAverage="0" equalAverage="0" bottom="0" percent="0" rank="0" text="" dxfId="821">
      <formula>$D$1&lt;U4</formula>
    </cfRule>
    <cfRule type="expression" priority="1825" aboveAverage="0" equalAverage="0" bottom="0" percent="0" rank="0" text="" dxfId="822">
      <formula>$D$1&gt;U4</formula>
    </cfRule>
  </conditionalFormatting>
  <conditionalFormatting sqref="U4">
    <cfRule type="expression" priority="1826" aboveAverage="0" equalAverage="0" bottom="0" percent="0" rank="0" text="" dxfId="823">
      <formula>$D$1&lt;U4</formula>
    </cfRule>
    <cfRule type="expression" priority="1827" aboveAverage="0" equalAverage="0" bottom="0" percent="0" rank="0" text="" dxfId="824">
      <formula>$D$1&gt;U4</formula>
    </cfRule>
  </conditionalFormatting>
  <conditionalFormatting sqref="U4">
    <cfRule type="expression" priority="1828" aboveAverage="0" equalAverage="0" bottom="0" percent="0" rank="0" text="" dxfId="825">
      <formula>$D$1&lt;U4</formula>
    </cfRule>
    <cfRule type="expression" priority="1829" aboveAverage="0" equalAverage="0" bottom="0" percent="0" rank="0" text="" dxfId="826">
      <formula>$D$1&gt;U4</formula>
    </cfRule>
  </conditionalFormatting>
  <conditionalFormatting sqref="U4">
    <cfRule type="expression" priority="1830" aboveAverage="0" equalAverage="0" bottom="0" percent="0" rank="0" text="" dxfId="827">
      <formula>$D$1&lt;U4</formula>
    </cfRule>
    <cfRule type="expression" priority="1831" aboveAverage="0" equalAverage="0" bottom="0" percent="0" rank="0" text="" dxfId="828">
      <formula>$D$1&gt;U4</formula>
    </cfRule>
  </conditionalFormatting>
  <conditionalFormatting sqref="U4">
    <cfRule type="expression" priority="1832" aboveAverage="0" equalAverage="0" bottom="0" percent="0" rank="0" text="" dxfId="829">
      <formula>$D$1&lt;U4</formula>
    </cfRule>
    <cfRule type="expression" priority="1833" aboveAverage="0" equalAverage="0" bottom="0" percent="0" rank="0" text="" dxfId="830">
      <formula>$D$1&gt;U4</formula>
    </cfRule>
  </conditionalFormatting>
  <conditionalFormatting sqref="U4">
    <cfRule type="expression" priority="1834" aboveAverage="0" equalAverage="0" bottom="0" percent="0" rank="0" text="" dxfId="831">
      <formula>$D$1&lt;U4</formula>
    </cfRule>
    <cfRule type="expression" priority="1835" aboveAverage="0" equalAverage="0" bottom="0" percent="0" rank="0" text="" dxfId="832">
      <formula>$D$1&gt;U4</formula>
    </cfRule>
  </conditionalFormatting>
  <conditionalFormatting sqref="U4">
    <cfRule type="expression" priority="1836" aboveAverage="0" equalAverage="0" bottom="0" percent="0" rank="0" text="" dxfId="833">
      <formula>$D$1&lt;U4</formula>
    </cfRule>
    <cfRule type="expression" priority="1837" aboveAverage="0" equalAverage="0" bottom="0" percent="0" rank="0" text="" dxfId="834">
      <formula>$D$1&gt;U4</formula>
    </cfRule>
  </conditionalFormatting>
  <conditionalFormatting sqref="U3">
    <cfRule type="expression" priority="1838" aboveAverage="0" equalAverage="0" bottom="0" percent="0" rank="0" text="" dxfId="835">
      <formula>$D$1&lt;U3</formula>
    </cfRule>
    <cfRule type="expression" priority="1839" aboveAverage="0" equalAverage="0" bottom="0" percent="0" rank="0" text="" dxfId="836">
      <formula>$D$1&gt;U3</formula>
    </cfRule>
  </conditionalFormatting>
  <conditionalFormatting sqref="U5">
    <cfRule type="expression" priority="1840" aboveAverage="0" equalAverage="0" bottom="0" percent="0" rank="0" text="" dxfId="837">
      <formula>$D$1&lt;U5</formula>
    </cfRule>
    <cfRule type="expression" priority="1841" aboveAverage="0" equalAverage="0" bottom="0" percent="0" rank="0" text="" dxfId="838">
      <formula>$D$1&gt;U5</formula>
    </cfRule>
  </conditionalFormatting>
  <conditionalFormatting sqref="U5">
    <cfRule type="expression" priority="1842" aboveAverage="0" equalAverage="0" bottom="0" percent="0" rank="0" text="" dxfId="839">
      <formula>$D$1&lt;U5</formula>
    </cfRule>
    <cfRule type="expression" priority="1843" aboveAverage="0" equalAverage="0" bottom="0" percent="0" rank="0" text="" dxfId="840">
      <formula>$D$1&gt;U5</formula>
    </cfRule>
  </conditionalFormatting>
  <conditionalFormatting sqref="U5">
    <cfRule type="expression" priority="1844" aboveAverage="0" equalAverage="0" bottom="0" percent="0" rank="0" text="" dxfId="841">
      <formula>$D$1&lt;U5</formula>
    </cfRule>
    <cfRule type="expression" priority="1845" aboveAverage="0" equalAverage="0" bottom="0" percent="0" rank="0" text="" dxfId="842">
      <formula>$D$1&gt;U5</formula>
    </cfRule>
  </conditionalFormatting>
  <conditionalFormatting sqref="U5">
    <cfRule type="expression" priority="1846" aboveAverage="0" equalAverage="0" bottom="0" percent="0" rank="0" text="" dxfId="843">
      <formula>$D$1&lt;U5</formula>
    </cfRule>
    <cfRule type="expression" priority="1847" aboveAverage="0" equalAverage="0" bottom="0" percent="0" rank="0" text="" dxfId="844">
      <formula>$D$1&gt;U5</formula>
    </cfRule>
  </conditionalFormatting>
  <conditionalFormatting sqref="U5">
    <cfRule type="expression" priority="1848" aboveAverage="0" equalAverage="0" bottom="0" percent="0" rank="0" text="" dxfId="845">
      <formula>$D$1&lt;U5</formula>
    </cfRule>
    <cfRule type="expression" priority="1849" aboveAverage="0" equalAverage="0" bottom="0" percent="0" rank="0" text="" dxfId="846">
      <formula>$D$1&gt;U5</formula>
    </cfRule>
  </conditionalFormatting>
  <conditionalFormatting sqref="U5">
    <cfRule type="expression" priority="1850" aboveAverage="0" equalAverage="0" bottom="0" percent="0" rank="0" text="" dxfId="847">
      <formula>$D$1&lt;U5</formula>
    </cfRule>
    <cfRule type="expression" priority="1851" aboveAverage="0" equalAverage="0" bottom="0" percent="0" rank="0" text="" dxfId="848">
      <formula>$D$1&gt;U5</formula>
    </cfRule>
  </conditionalFormatting>
  <conditionalFormatting sqref="U5">
    <cfRule type="expression" priority="1852" aboveAverage="0" equalAverage="0" bottom="0" percent="0" rank="0" text="" dxfId="849">
      <formula>$D$1&lt;U5</formula>
    </cfRule>
    <cfRule type="expression" priority="1853" aboveAverage="0" equalAverage="0" bottom="0" percent="0" rank="0" text="" dxfId="850">
      <formula>$D$1&gt;U5</formula>
    </cfRule>
  </conditionalFormatting>
  <conditionalFormatting sqref="U5">
    <cfRule type="expression" priority="1854" aboveAverage="0" equalAverage="0" bottom="0" percent="0" rank="0" text="" dxfId="851">
      <formula>$D$1&lt;U5</formula>
    </cfRule>
    <cfRule type="expression" priority="1855" aboveAverage="0" equalAverage="0" bottom="0" percent="0" rank="0" text="" dxfId="852">
      <formula>$D$1&gt;U5</formula>
    </cfRule>
  </conditionalFormatting>
  <conditionalFormatting sqref="U5">
    <cfRule type="expression" priority="1856" aboveAverage="0" equalAverage="0" bottom="0" percent="0" rank="0" text="" dxfId="853">
      <formula>$D$1&lt;U5</formula>
    </cfRule>
    <cfRule type="expression" priority="1857" aboveAverage="0" equalAverage="0" bottom="0" percent="0" rank="0" text="" dxfId="854">
      <formula>$D$1&gt;U5</formula>
    </cfRule>
  </conditionalFormatting>
  <conditionalFormatting sqref="U5">
    <cfRule type="expression" priority="1858" aboveAverage="0" equalAverage="0" bottom="0" percent="0" rank="0" text="" dxfId="855">
      <formula>$D$1&lt;U5</formula>
    </cfRule>
    <cfRule type="expression" priority="1859" aboveAverage="0" equalAverage="0" bottom="0" percent="0" rank="0" text="" dxfId="856">
      <formula>$D$1&gt;U5</formula>
    </cfRule>
  </conditionalFormatting>
  <conditionalFormatting sqref="U5">
    <cfRule type="expression" priority="1860" aboveAverage="0" equalAverage="0" bottom="0" percent="0" rank="0" text="" dxfId="857">
      <formula>$D$1&lt;U5</formula>
    </cfRule>
    <cfRule type="expression" priority="1861" aboveAverage="0" equalAverage="0" bottom="0" percent="0" rank="0" text="" dxfId="858">
      <formula>$D$1&gt;U5</formula>
    </cfRule>
  </conditionalFormatting>
  <conditionalFormatting sqref="U5">
    <cfRule type="expression" priority="1862" aboveAverage="0" equalAverage="0" bottom="0" percent="0" rank="0" text="" dxfId="859">
      <formula>$D$1&lt;U5</formula>
    </cfRule>
    <cfRule type="expression" priority="1863" aboveAverage="0" equalAverage="0" bottom="0" percent="0" rank="0" text="" dxfId="860">
      <formula>$D$1&gt;U5</formula>
    </cfRule>
  </conditionalFormatting>
  <conditionalFormatting sqref="U5">
    <cfRule type="expression" priority="1864" aboveAverage="0" equalAverage="0" bottom="0" percent="0" rank="0" text="" dxfId="861">
      <formula>$D$1&lt;U5</formula>
    </cfRule>
    <cfRule type="expression" priority="1865" aboveAverage="0" equalAverage="0" bottom="0" percent="0" rank="0" text="" dxfId="862">
      <formula>$D$1&gt;U5</formula>
    </cfRule>
  </conditionalFormatting>
  <conditionalFormatting sqref="U5">
    <cfRule type="expression" priority="1866" aboveAverage="0" equalAverage="0" bottom="0" percent="0" rank="0" text="" dxfId="863">
      <formula>$D$1&lt;U5</formula>
    </cfRule>
    <cfRule type="expression" priority="1867" aboveAverage="0" equalAverage="0" bottom="0" percent="0" rank="0" text="" dxfId="864">
      <formula>$D$1&gt;U5</formula>
    </cfRule>
  </conditionalFormatting>
  <conditionalFormatting sqref="U5">
    <cfRule type="expression" priority="1868" aboveAverage="0" equalAverage="0" bottom="0" percent="0" rank="0" text="" dxfId="865">
      <formula>$D$1&lt;U5</formula>
    </cfRule>
    <cfRule type="expression" priority="1869" aboveAverage="0" equalAverage="0" bottom="0" percent="0" rank="0" text="" dxfId="866">
      <formula>$D$1&gt;U5</formula>
    </cfRule>
  </conditionalFormatting>
  <conditionalFormatting sqref="U5">
    <cfRule type="expression" priority="1870" aboveAverage="0" equalAverage="0" bottom="0" percent="0" rank="0" text="" dxfId="867">
      <formula>$D$1&lt;U5</formula>
    </cfRule>
    <cfRule type="expression" priority="1871" aboveAverage="0" equalAverage="0" bottom="0" percent="0" rank="0" text="" dxfId="868">
      <formula>$D$1&gt;U5</formula>
    </cfRule>
  </conditionalFormatting>
  <conditionalFormatting sqref="U4">
    <cfRule type="expression" priority="1872" aboveAverage="0" equalAverage="0" bottom="0" percent="0" rank="0" text="" dxfId="869">
      <formula>$D$1&lt;U4</formula>
    </cfRule>
    <cfRule type="expression" priority="1873" aboveAverage="0" equalAverage="0" bottom="0" percent="0" rank="0" text="" dxfId="870">
      <formula>$D$1&gt;U4</formula>
    </cfRule>
  </conditionalFormatting>
  <conditionalFormatting sqref="U4">
    <cfRule type="expression" priority="1874" aboveAverage="0" equalAverage="0" bottom="0" percent="0" rank="0" text="" dxfId="871">
      <formula>$D$1&lt;U4</formula>
    </cfRule>
    <cfRule type="expression" priority="1875" aboveAverage="0" equalAverage="0" bottom="0" percent="0" rank="0" text="" dxfId="872">
      <formula>$D$1&gt;U4</formula>
    </cfRule>
  </conditionalFormatting>
  <conditionalFormatting sqref="U4">
    <cfRule type="expression" priority="1876" aboveAverage="0" equalAverage="0" bottom="0" percent="0" rank="0" text="" dxfId="873">
      <formula>$D$1&lt;U4</formula>
    </cfRule>
    <cfRule type="expression" priority="1877" aboveAverage="0" equalAverage="0" bottom="0" percent="0" rank="0" text="" dxfId="874">
      <formula>$D$1&gt;U4</formula>
    </cfRule>
  </conditionalFormatting>
  <conditionalFormatting sqref="U4">
    <cfRule type="expression" priority="1878" aboveAverage="0" equalAverage="0" bottom="0" percent="0" rank="0" text="" dxfId="875">
      <formula>$D$1&lt;U4</formula>
    </cfRule>
    <cfRule type="expression" priority="1879" aboveAverage="0" equalAverage="0" bottom="0" percent="0" rank="0" text="" dxfId="876">
      <formula>$D$1&gt;U4</formula>
    </cfRule>
  </conditionalFormatting>
  <conditionalFormatting sqref="U4">
    <cfRule type="expression" priority="1880" aboveAverage="0" equalAverage="0" bottom="0" percent="0" rank="0" text="" dxfId="877">
      <formula>$D$1&lt;U4</formula>
    </cfRule>
    <cfRule type="expression" priority="1881" aboveAverage="0" equalAverage="0" bottom="0" percent="0" rank="0" text="" dxfId="878">
      <formula>$D$1&gt;U4</formula>
    </cfRule>
  </conditionalFormatting>
  <conditionalFormatting sqref="U4">
    <cfRule type="expression" priority="1882" aboveAverage="0" equalAverage="0" bottom="0" percent="0" rank="0" text="" dxfId="879">
      <formula>$D$1&lt;U4</formula>
    </cfRule>
    <cfRule type="expression" priority="1883" aboveAverage="0" equalAverage="0" bottom="0" percent="0" rank="0" text="" dxfId="880">
      <formula>$D$1&gt;U4</formula>
    </cfRule>
  </conditionalFormatting>
  <conditionalFormatting sqref="U4">
    <cfRule type="expression" priority="1884" aboveAverage="0" equalAverage="0" bottom="0" percent="0" rank="0" text="" dxfId="881">
      <formula>$D$1&lt;U4</formula>
    </cfRule>
    <cfRule type="expression" priority="1885" aboveAverage="0" equalAverage="0" bottom="0" percent="0" rank="0" text="" dxfId="882">
      <formula>$D$1&gt;U4</formula>
    </cfRule>
  </conditionalFormatting>
  <conditionalFormatting sqref="U4">
    <cfRule type="expression" priority="1886" aboveAverage="0" equalAverage="0" bottom="0" percent="0" rank="0" text="" dxfId="883">
      <formula>$D$1&lt;U4</formula>
    </cfRule>
    <cfRule type="expression" priority="1887" aboveAverage="0" equalAverage="0" bottom="0" percent="0" rank="0" text="" dxfId="884">
      <formula>$D$1&gt;U4</formula>
    </cfRule>
  </conditionalFormatting>
  <conditionalFormatting sqref="U5">
    <cfRule type="cellIs" priority="1888" operator="equal" aboveAverage="0" equalAverage="0" bottom="0" percent="0" rank="0" text="" dxfId="885">
      <formula>5</formula>
    </cfRule>
    <cfRule type="cellIs" priority="1889" operator="equal" aboveAverage="0" equalAverage="0" bottom="0" percent="0" rank="0" text="" dxfId="886">
      <formula>4</formula>
    </cfRule>
    <cfRule type="cellIs" priority="1890" operator="equal" aboveAverage="0" equalAverage="0" bottom="0" percent="0" rank="0" text="" dxfId="887">
      <formula>3</formula>
    </cfRule>
  </conditionalFormatting>
  <conditionalFormatting sqref="U5">
    <cfRule type="cellIs" priority="1891" operator="equal" aboveAverage="0" equalAverage="0" bottom="0" percent="0" rank="0" text="" dxfId="888">
      <formula>5</formula>
    </cfRule>
    <cfRule type="cellIs" priority="1892" operator="equal" aboveAverage="0" equalAverage="0" bottom="0" percent="0" rank="0" text="" dxfId="889">
      <formula>4</formula>
    </cfRule>
    <cfRule type="cellIs" priority="1893" operator="equal" aboveAverage="0" equalAverage="0" bottom="0" percent="0" rank="0" text="" dxfId="890">
      <formula>3</formula>
    </cfRule>
  </conditionalFormatting>
  <conditionalFormatting sqref="U4">
    <cfRule type="expression" priority="1894" aboveAverage="0" equalAverage="0" bottom="0" percent="0" rank="0" text="" dxfId="891">
      <formula>$D$1&lt;U4</formula>
    </cfRule>
    <cfRule type="expression" priority="1895" aboveAverage="0" equalAverage="0" bottom="0" percent="0" rank="0" text="" dxfId="892">
      <formula>$D$1&gt;U4</formula>
    </cfRule>
  </conditionalFormatting>
  <conditionalFormatting sqref="U4">
    <cfRule type="expression" priority="1896" aboveAverage="0" equalAverage="0" bottom="0" percent="0" rank="0" text="" dxfId="893">
      <formula>$D$1&lt;U4</formula>
    </cfRule>
    <cfRule type="expression" priority="1897" aboveAverage="0" equalAverage="0" bottom="0" percent="0" rank="0" text="" dxfId="894">
      <formula>$D$1&gt;U4</formula>
    </cfRule>
  </conditionalFormatting>
  <conditionalFormatting sqref="U4">
    <cfRule type="expression" priority="1898" aboveAverage="0" equalAverage="0" bottom="0" percent="0" rank="0" text="" dxfId="895">
      <formula>$D$1&lt;U4</formula>
    </cfRule>
    <cfRule type="expression" priority="1899" aboveAverage="0" equalAverage="0" bottom="0" percent="0" rank="0" text="" dxfId="896">
      <formula>$D$1&gt;U4</formula>
    </cfRule>
  </conditionalFormatting>
  <conditionalFormatting sqref="U4">
    <cfRule type="expression" priority="1900" aboveAverage="0" equalAverage="0" bottom="0" percent="0" rank="0" text="" dxfId="897">
      <formula>$D$1&lt;U4</formula>
    </cfRule>
    <cfRule type="expression" priority="1901" aboveAverage="0" equalAverage="0" bottom="0" percent="0" rank="0" text="" dxfId="898">
      <formula>$D$1&gt;U4</formula>
    </cfRule>
  </conditionalFormatting>
  <conditionalFormatting sqref="U4">
    <cfRule type="expression" priority="1902" aboveAverage="0" equalAverage="0" bottom="0" percent="0" rank="0" text="" dxfId="899">
      <formula>$D$1&lt;U4</formula>
    </cfRule>
    <cfRule type="expression" priority="1903" aboveAverage="0" equalAverage="0" bottom="0" percent="0" rank="0" text="" dxfId="900">
      <formula>$D$1&gt;U4</formula>
    </cfRule>
  </conditionalFormatting>
  <conditionalFormatting sqref="U4">
    <cfRule type="expression" priority="1904" aboveAverage="0" equalAverage="0" bottom="0" percent="0" rank="0" text="" dxfId="901">
      <formula>$D$1&lt;U4</formula>
    </cfRule>
    <cfRule type="expression" priority="1905" aboveAverage="0" equalAverage="0" bottom="0" percent="0" rank="0" text="" dxfId="902">
      <formula>$D$1&gt;U4</formula>
    </cfRule>
  </conditionalFormatting>
  <conditionalFormatting sqref="U4">
    <cfRule type="expression" priority="1906" aboveAverage="0" equalAverage="0" bottom="0" percent="0" rank="0" text="" dxfId="903">
      <formula>$D$1&lt;U4</formula>
    </cfRule>
    <cfRule type="expression" priority="1907" aboveAverage="0" equalAverage="0" bottom="0" percent="0" rank="0" text="" dxfId="904">
      <formula>$D$1&gt;U4</formula>
    </cfRule>
  </conditionalFormatting>
  <conditionalFormatting sqref="U4">
    <cfRule type="expression" priority="1908" aboveAverage="0" equalAverage="0" bottom="0" percent="0" rank="0" text="" dxfId="905">
      <formula>$D$1&lt;U4</formula>
    </cfRule>
    <cfRule type="expression" priority="1909" aboveAverage="0" equalAverage="0" bottom="0" percent="0" rank="0" text="" dxfId="906">
      <formula>$D$1&gt;U4</formula>
    </cfRule>
  </conditionalFormatting>
  <conditionalFormatting sqref="U4">
    <cfRule type="expression" priority="1910" aboveAverage="0" equalAverage="0" bottom="0" percent="0" rank="0" text="" dxfId="907">
      <formula>$D$1&lt;U4</formula>
    </cfRule>
    <cfRule type="expression" priority="1911" aboveAverage="0" equalAverage="0" bottom="0" percent="0" rank="0" text="" dxfId="908">
      <formula>$D$1&gt;U4</formula>
    </cfRule>
  </conditionalFormatting>
  <conditionalFormatting sqref="U4">
    <cfRule type="expression" priority="1912" aboveAverage="0" equalAverage="0" bottom="0" percent="0" rank="0" text="" dxfId="909">
      <formula>$D$1&lt;U4</formula>
    </cfRule>
    <cfRule type="expression" priority="1913" aboveAverage="0" equalAverage="0" bottom="0" percent="0" rank="0" text="" dxfId="910">
      <formula>$D$1&gt;U4</formula>
    </cfRule>
  </conditionalFormatting>
  <conditionalFormatting sqref="U4">
    <cfRule type="expression" priority="1914" aboveAverage="0" equalAverage="0" bottom="0" percent="0" rank="0" text="" dxfId="911">
      <formula>$D$1&lt;U4</formula>
    </cfRule>
    <cfRule type="expression" priority="1915" aboveAverage="0" equalAverage="0" bottom="0" percent="0" rank="0" text="" dxfId="912">
      <formula>$D$1&gt;U4</formula>
    </cfRule>
  </conditionalFormatting>
  <conditionalFormatting sqref="U4">
    <cfRule type="expression" priority="1916" aboveAverage="0" equalAverage="0" bottom="0" percent="0" rank="0" text="" dxfId="913">
      <formula>$D$1&lt;U4</formula>
    </cfRule>
    <cfRule type="expression" priority="1917" aboveAverage="0" equalAverage="0" bottom="0" percent="0" rank="0" text="" dxfId="914">
      <formula>$D$1&gt;U4</formula>
    </cfRule>
  </conditionalFormatting>
  <conditionalFormatting sqref="U5">
    <cfRule type="cellIs" priority="1918" operator="equal" aboveAverage="0" equalAverage="0" bottom="0" percent="0" rank="0" text="" dxfId="915">
      <formula>5</formula>
    </cfRule>
    <cfRule type="cellIs" priority="1919" operator="equal" aboveAverage="0" equalAverage="0" bottom="0" percent="0" rank="0" text="" dxfId="916">
      <formula>4</formula>
    </cfRule>
    <cfRule type="cellIs" priority="1920" operator="equal" aboveAverage="0" equalAverage="0" bottom="0" percent="0" rank="0" text="" dxfId="917">
      <formula>3</formula>
    </cfRule>
  </conditionalFormatting>
  <conditionalFormatting sqref="U4">
    <cfRule type="expression" priority="1921" aboveAverage="0" equalAverage="0" bottom="0" percent="0" rank="0" text="" dxfId="918">
      <formula>$D$1&lt;U4</formula>
    </cfRule>
    <cfRule type="expression" priority="1922" aboveAverage="0" equalAverage="0" bottom="0" percent="0" rank="0" text="" dxfId="919">
      <formula>$D$1&gt;U4</formula>
    </cfRule>
  </conditionalFormatting>
  <conditionalFormatting sqref="U5">
    <cfRule type="cellIs" priority="1923" operator="equal" aboveAverage="0" equalAverage="0" bottom="0" percent="0" rank="0" text="" dxfId="920">
      <formula>5</formula>
    </cfRule>
    <cfRule type="cellIs" priority="1924" operator="equal" aboveAverage="0" equalAverage="0" bottom="0" percent="0" rank="0" text="" dxfId="921">
      <formula>4</formula>
    </cfRule>
    <cfRule type="cellIs" priority="1925" operator="equal" aboveAverage="0" equalAverage="0" bottom="0" percent="0" rank="0" text="" dxfId="922">
      <formula>3</formula>
    </cfRule>
  </conditionalFormatting>
  <conditionalFormatting sqref="T3">
    <cfRule type="expression" priority="1926" aboveAverage="0" equalAverage="0" bottom="0" percent="0" rank="0" text="" dxfId="923">
      <formula>$D$1&lt;T3</formula>
    </cfRule>
    <cfRule type="expression" priority="1927" aboveAverage="0" equalAverage="0" bottom="0" percent="0" rank="0" text="" dxfId="924">
      <formula>$D$1&gt;T3</formula>
    </cfRule>
  </conditionalFormatting>
  <conditionalFormatting sqref="T4">
    <cfRule type="expression" priority="1928" aboveAverage="0" equalAverage="0" bottom="0" percent="0" rank="0" text="" dxfId="925">
      <formula>$D$1&lt;T4</formula>
    </cfRule>
    <cfRule type="expression" priority="1929" aboveAverage="0" equalAverage="0" bottom="0" percent="0" rank="0" text="" dxfId="926">
      <formula>$D$1&gt;T4</formula>
    </cfRule>
  </conditionalFormatting>
  <conditionalFormatting sqref="T4">
    <cfRule type="expression" priority="1930" aboveAverage="0" equalAverage="0" bottom="0" percent="0" rank="0" text="" dxfId="927">
      <formula>$D$1&lt;T4</formula>
    </cfRule>
    <cfRule type="expression" priority="1931" aboveAverage="0" equalAverage="0" bottom="0" percent="0" rank="0" text="" dxfId="928">
      <formula>$D$1&gt;T4</formula>
    </cfRule>
  </conditionalFormatting>
  <conditionalFormatting sqref="T4">
    <cfRule type="expression" priority="1932" aboveAverage="0" equalAverage="0" bottom="0" percent="0" rank="0" text="" dxfId="929">
      <formula>$D$1&lt;T4</formula>
    </cfRule>
    <cfRule type="expression" priority="1933" aboveAverage="0" equalAverage="0" bottom="0" percent="0" rank="0" text="" dxfId="930">
      <formula>$D$1&gt;T4</formula>
    </cfRule>
  </conditionalFormatting>
  <conditionalFormatting sqref="T4">
    <cfRule type="expression" priority="1934" aboveAverage="0" equalAverage="0" bottom="0" percent="0" rank="0" text="" dxfId="931">
      <formula>$D$1&lt;T4</formula>
    </cfRule>
    <cfRule type="expression" priority="1935" aboveAverage="0" equalAverage="0" bottom="0" percent="0" rank="0" text="" dxfId="932">
      <formula>$D$1&gt;T4</formula>
    </cfRule>
  </conditionalFormatting>
  <conditionalFormatting sqref="T4">
    <cfRule type="expression" priority="1936" aboveAverage="0" equalAverage="0" bottom="0" percent="0" rank="0" text="" dxfId="933">
      <formula>$D$1&lt;T4</formula>
    </cfRule>
    <cfRule type="expression" priority="1937" aboveAverage="0" equalAverage="0" bottom="0" percent="0" rank="0" text="" dxfId="934">
      <formula>$D$1&gt;T4</formula>
    </cfRule>
  </conditionalFormatting>
  <conditionalFormatting sqref="T4">
    <cfRule type="expression" priority="1938" aboveAverage="0" equalAverage="0" bottom="0" percent="0" rank="0" text="" dxfId="935">
      <formula>$D$1&lt;T4</formula>
    </cfRule>
    <cfRule type="expression" priority="1939" aboveAverage="0" equalAverage="0" bottom="0" percent="0" rank="0" text="" dxfId="936">
      <formula>$D$1&gt;T4</formula>
    </cfRule>
  </conditionalFormatting>
  <conditionalFormatting sqref="T4">
    <cfRule type="expression" priority="1940" aboveAverage="0" equalAverage="0" bottom="0" percent="0" rank="0" text="" dxfId="937">
      <formula>$D$1&lt;T4</formula>
    </cfRule>
    <cfRule type="expression" priority="1941" aboveAverage="0" equalAverage="0" bottom="0" percent="0" rank="0" text="" dxfId="938">
      <formula>$D$1&gt;T4</formula>
    </cfRule>
  </conditionalFormatting>
  <conditionalFormatting sqref="T4">
    <cfRule type="expression" priority="1942" aboveAverage="0" equalAverage="0" bottom="0" percent="0" rank="0" text="" dxfId="939">
      <formula>$D$1&lt;T4</formula>
    </cfRule>
    <cfRule type="expression" priority="1943" aboveAverage="0" equalAverage="0" bottom="0" percent="0" rank="0" text="" dxfId="940">
      <formula>$D$1&gt;T4</formula>
    </cfRule>
  </conditionalFormatting>
  <conditionalFormatting sqref="U3">
    <cfRule type="expression" priority="1944" aboveAverage="0" equalAverage="0" bottom="0" percent="0" rank="0" text="" dxfId="941">
      <formula>$D$1&lt;U3</formula>
    </cfRule>
    <cfRule type="expression" priority="1945" aboveAverage="0" equalAverage="0" bottom="0" percent="0" rank="0" text="" dxfId="942">
      <formula>$D$1&gt;U3</formula>
    </cfRule>
  </conditionalFormatting>
  <conditionalFormatting sqref="T4">
    <cfRule type="expression" priority="1946" aboveAverage="0" equalAverage="0" bottom="0" percent="0" rank="0" text="" dxfId="943">
      <formula>$D$1&lt;T4</formula>
    </cfRule>
    <cfRule type="expression" priority="1947" aboveAverage="0" equalAverage="0" bottom="0" percent="0" rank="0" text="" dxfId="944">
      <formula>$D$1&gt;T4</formula>
    </cfRule>
  </conditionalFormatting>
  <conditionalFormatting sqref="T4">
    <cfRule type="expression" priority="1948" aboveAverage="0" equalAverage="0" bottom="0" percent="0" rank="0" text="" dxfId="945">
      <formula>$D$1&lt;T4</formula>
    </cfRule>
    <cfRule type="expression" priority="1949" aboveAverage="0" equalAverage="0" bottom="0" percent="0" rank="0" text="" dxfId="946">
      <formula>$D$1&gt;T4</formula>
    </cfRule>
  </conditionalFormatting>
  <conditionalFormatting sqref="T4">
    <cfRule type="expression" priority="1950" aboveAverage="0" equalAverage="0" bottom="0" percent="0" rank="0" text="" dxfId="947">
      <formula>$D$1&lt;T4</formula>
    </cfRule>
    <cfRule type="expression" priority="1951" aboveAverage="0" equalAverage="0" bottom="0" percent="0" rank="0" text="" dxfId="948">
      <formula>$D$1&gt;T4</formula>
    </cfRule>
  </conditionalFormatting>
  <conditionalFormatting sqref="T4">
    <cfRule type="expression" priority="1952" aboveAverage="0" equalAverage="0" bottom="0" percent="0" rank="0" text="" dxfId="949">
      <formula>$D$1&lt;T4</formula>
    </cfRule>
    <cfRule type="expression" priority="1953" aboveAverage="0" equalAverage="0" bottom="0" percent="0" rank="0" text="" dxfId="950">
      <formula>$D$1&gt;T4</formula>
    </cfRule>
  </conditionalFormatting>
  <conditionalFormatting sqref="T4">
    <cfRule type="expression" priority="1954" aboveAverage="0" equalAverage="0" bottom="0" percent="0" rank="0" text="" dxfId="951">
      <formula>$D$1&lt;T4</formula>
    </cfRule>
    <cfRule type="expression" priority="1955" aboveAverage="0" equalAverage="0" bottom="0" percent="0" rank="0" text="" dxfId="952">
      <formula>$D$1&gt;T4</formula>
    </cfRule>
  </conditionalFormatting>
  <conditionalFormatting sqref="T3">
    <cfRule type="expression" priority="1956" aboveAverage="0" equalAverage="0" bottom="0" percent="0" rank="0" text="" dxfId="953">
      <formula>$D$1&lt;T3</formula>
    </cfRule>
    <cfRule type="expression" priority="1957" aboveAverage="0" equalAverage="0" bottom="0" percent="0" rank="0" text="" dxfId="954">
      <formula>$D$1&gt;T3</formula>
    </cfRule>
  </conditionalFormatting>
  <conditionalFormatting sqref="U4">
    <cfRule type="expression" priority="1958" aboveAverage="0" equalAverage="0" bottom="0" percent="0" rank="0" text="" dxfId="955">
      <formula>$D$1&lt;U4</formula>
    </cfRule>
    <cfRule type="expression" priority="1959" aboveAverage="0" equalAverage="0" bottom="0" percent="0" rank="0" text="" dxfId="956">
      <formula>$D$1&gt;U4</formula>
    </cfRule>
  </conditionalFormatting>
  <conditionalFormatting sqref="U4">
    <cfRule type="expression" priority="1960" aboveAverage="0" equalAverage="0" bottom="0" percent="0" rank="0" text="" dxfId="957">
      <formula>$D$1&lt;U4</formula>
    </cfRule>
    <cfRule type="expression" priority="1961" aboveAverage="0" equalAverage="0" bottom="0" percent="0" rank="0" text="" dxfId="958">
      <formula>$D$1&gt;U4</formula>
    </cfRule>
  </conditionalFormatting>
  <conditionalFormatting sqref="U4">
    <cfRule type="expression" priority="1962" aboveAverage="0" equalAverage="0" bottom="0" percent="0" rank="0" text="" dxfId="959">
      <formula>$D$1&lt;U4</formula>
    </cfRule>
    <cfRule type="expression" priority="1963" aboveAverage="0" equalAverage="0" bottom="0" percent="0" rank="0" text="" dxfId="960">
      <formula>$D$1&gt;U4</formula>
    </cfRule>
  </conditionalFormatting>
  <conditionalFormatting sqref="U4">
    <cfRule type="expression" priority="1964" aboveAverage="0" equalAverage="0" bottom="0" percent="0" rank="0" text="" dxfId="961">
      <formula>$D$1&lt;U4</formula>
    </cfRule>
    <cfRule type="expression" priority="1965" aboveAverage="0" equalAverage="0" bottom="0" percent="0" rank="0" text="" dxfId="962">
      <formula>$D$1&gt;U4</formula>
    </cfRule>
  </conditionalFormatting>
  <conditionalFormatting sqref="U4">
    <cfRule type="expression" priority="1966" aboveAverage="0" equalAverage="0" bottom="0" percent="0" rank="0" text="" dxfId="963">
      <formula>$D$1&lt;U4</formula>
    </cfRule>
    <cfRule type="expression" priority="1967" aboveAverage="0" equalAverage="0" bottom="0" percent="0" rank="0" text="" dxfId="964">
      <formula>$D$1&gt;U4</formula>
    </cfRule>
  </conditionalFormatting>
  <conditionalFormatting sqref="U4">
    <cfRule type="expression" priority="1968" aboveAverage="0" equalAverage="0" bottom="0" percent="0" rank="0" text="" dxfId="965">
      <formula>$D$1&lt;U4</formula>
    </cfRule>
    <cfRule type="expression" priority="1969" aboveAverage="0" equalAverage="0" bottom="0" percent="0" rank="0" text="" dxfId="966">
      <formula>$D$1&gt;U4</formula>
    </cfRule>
  </conditionalFormatting>
  <conditionalFormatting sqref="U4">
    <cfRule type="expression" priority="1970" aboveAverage="0" equalAverage="0" bottom="0" percent="0" rank="0" text="" dxfId="967">
      <formula>$D$1&lt;U4</formula>
    </cfRule>
    <cfRule type="expression" priority="1971" aboveAverage="0" equalAverage="0" bottom="0" percent="0" rank="0" text="" dxfId="968">
      <formula>$D$1&gt;U4</formula>
    </cfRule>
  </conditionalFormatting>
  <conditionalFormatting sqref="U4">
    <cfRule type="expression" priority="1972" aboveAverage="0" equalAverage="0" bottom="0" percent="0" rank="0" text="" dxfId="969">
      <formula>$D$1&lt;U4</formula>
    </cfRule>
    <cfRule type="expression" priority="1973" aboveAverage="0" equalAverage="0" bottom="0" percent="0" rank="0" text="" dxfId="970">
      <formula>$D$1&gt;U4</formula>
    </cfRule>
  </conditionalFormatting>
  <conditionalFormatting sqref="U4">
    <cfRule type="expression" priority="1974" aboveAverage="0" equalAverage="0" bottom="0" percent="0" rank="0" text="" dxfId="971">
      <formula>$D$1&lt;U4</formula>
    </cfRule>
    <cfRule type="expression" priority="1975" aboveAverage="0" equalAverage="0" bottom="0" percent="0" rank="0" text="" dxfId="972">
      <formula>$D$1&gt;U4</formula>
    </cfRule>
  </conditionalFormatting>
  <conditionalFormatting sqref="U3">
    <cfRule type="expression" priority="1976" aboveAverage="0" equalAverage="0" bottom="0" percent="0" rank="0" text="" dxfId="973">
      <formula>$D$4&lt;U3</formula>
    </cfRule>
    <cfRule type="expression" priority="1977" aboveAverage="0" equalAverage="0" bottom="0" percent="0" rank="0" text="" dxfId="974">
      <formula>$D$4&gt;U3</formula>
    </cfRule>
  </conditionalFormatting>
  <conditionalFormatting sqref="U3">
    <cfRule type="expression" priority="1978" aboveAverage="0" equalAverage="0" bottom="0" percent="0" rank="0" text="" dxfId="975">
      <formula>$D$1&lt;U3</formula>
    </cfRule>
    <cfRule type="expression" priority="1979" aboveAverage="0" equalAverage="0" bottom="0" percent="0" rank="0" text="" dxfId="976">
      <formula>$D$1&gt;U3</formula>
    </cfRule>
  </conditionalFormatting>
  <conditionalFormatting sqref="U4">
    <cfRule type="expression" priority="1980" aboveAverage="0" equalAverage="0" bottom="0" percent="0" rank="0" text="" dxfId="977">
      <formula>$D$4&lt;U4</formula>
    </cfRule>
    <cfRule type="expression" priority="1981" aboveAverage="0" equalAverage="0" bottom="0" percent="0" rank="0" text="" dxfId="978">
      <formula>$D$4&gt;U4</formula>
    </cfRule>
  </conditionalFormatting>
  <conditionalFormatting sqref="U4">
    <cfRule type="expression" priority="1982" aboveAverage="0" equalAverage="0" bottom="0" percent="0" rank="0" text="" dxfId="979">
      <formula>$D$1&lt;U4</formula>
    </cfRule>
    <cfRule type="expression" priority="1983" aboveAverage="0" equalAverage="0" bottom="0" percent="0" rank="0" text="" dxfId="980">
      <formula>$D$1&gt;U4</formula>
    </cfRule>
  </conditionalFormatting>
  <conditionalFormatting sqref="U4">
    <cfRule type="expression" priority="1984" aboveAverage="0" equalAverage="0" bottom="0" percent="0" rank="0" text="" dxfId="981">
      <formula>$D$4&lt;U4</formula>
    </cfRule>
    <cfRule type="expression" priority="1985" aboveAverage="0" equalAverage="0" bottom="0" percent="0" rank="0" text="" dxfId="982">
      <formula>$D$4&gt;U4</formula>
    </cfRule>
  </conditionalFormatting>
  <conditionalFormatting sqref="U5">
    <cfRule type="cellIs" priority="1986" operator="equal" aboveAverage="0" equalAverage="0" bottom="0" percent="0" rank="0" text="" dxfId="983">
      <formula>5</formula>
    </cfRule>
    <cfRule type="cellIs" priority="1987" operator="equal" aboveAverage="0" equalAverage="0" bottom="0" percent="0" rank="0" text="" dxfId="984">
      <formula>4</formula>
    </cfRule>
    <cfRule type="cellIs" priority="1988" operator="equal" aboveAverage="0" equalAverage="0" bottom="0" percent="0" rank="0" text="" dxfId="985">
      <formula>3</formula>
    </cfRule>
  </conditionalFormatting>
  <conditionalFormatting sqref="T3">
    <cfRule type="expression" priority="1989" aboveAverage="0" equalAverage="0" bottom="0" percent="0" rank="0" text="" dxfId="986">
      <formula>$D$4&lt;T3</formula>
    </cfRule>
    <cfRule type="expression" priority="1990" aboveAverage="0" equalAverage="0" bottom="0" percent="0" rank="0" text="" dxfId="987">
      <formula>$D$4&gt;T3</formula>
    </cfRule>
  </conditionalFormatting>
  <conditionalFormatting sqref="T5">
    <cfRule type="cellIs" priority="1991" operator="equal" aboveAverage="0" equalAverage="0" bottom="0" percent="0" rank="0" text="" dxfId="988">
      <formula>5</formula>
    </cfRule>
    <cfRule type="cellIs" priority="1992" operator="equal" aboveAverage="0" equalAverage="0" bottom="0" percent="0" rank="0" text="" dxfId="989">
      <formula>4</formula>
    </cfRule>
    <cfRule type="cellIs" priority="1993" operator="equal" aboveAverage="0" equalAverage="0" bottom="0" percent="0" rank="0" text="" dxfId="990">
      <formula>3</formula>
    </cfRule>
  </conditionalFormatting>
  <conditionalFormatting sqref="T5">
    <cfRule type="cellIs" priority="1994" operator="equal" aboveAverage="0" equalAverage="0" bottom="0" percent="0" rank="0" text="" dxfId="991">
      <formula>5</formula>
    </cfRule>
    <cfRule type="cellIs" priority="1995" operator="equal" aboveAverage="0" equalAverage="0" bottom="0" percent="0" rank="0" text="" dxfId="992">
      <formula>4</formula>
    </cfRule>
    <cfRule type="cellIs" priority="1996" operator="equal" aboveAverage="0" equalAverage="0" bottom="0" percent="0" rank="0" text="" dxfId="993">
      <formula>3</formula>
    </cfRule>
  </conditionalFormatting>
  <conditionalFormatting sqref="T4">
    <cfRule type="expression" priority="1997" aboveAverage="0" equalAverage="0" bottom="0" percent="0" rank="0" text="" dxfId="994">
      <formula>$D$1&lt;T4</formula>
    </cfRule>
    <cfRule type="expression" priority="1998" aboveAverage="0" equalAverage="0" bottom="0" percent="0" rank="0" text="" dxfId="995">
      <formula>$D$1&gt;T4</formula>
    </cfRule>
  </conditionalFormatting>
  <conditionalFormatting sqref="T4">
    <cfRule type="expression" priority="1999" aboveAverage="0" equalAverage="0" bottom="0" percent="0" rank="0" text="" dxfId="996">
      <formula>$D$1&lt;T4</formula>
    </cfRule>
    <cfRule type="expression" priority="2000" aboveAverage="0" equalAverage="0" bottom="0" percent="0" rank="0" text="" dxfId="997">
      <formula>$D$1&gt;T4</formula>
    </cfRule>
  </conditionalFormatting>
  <conditionalFormatting sqref="U3">
    <cfRule type="expression" priority="2001" aboveAverage="0" equalAverage="0" bottom="0" percent="0" rank="0" text="" dxfId="998">
      <formula>$D$4&lt;U3</formula>
    </cfRule>
    <cfRule type="expression" priority="2002" aboveAverage="0" equalAverage="0" bottom="0" percent="0" rank="0" text="" dxfId="999">
      <formula>$D$4&gt;U3</formula>
    </cfRule>
  </conditionalFormatting>
  <conditionalFormatting sqref="U5">
    <cfRule type="cellIs" priority="2003" operator="equal" aboveAverage="0" equalAverage="0" bottom="0" percent="0" rank="0" text="" dxfId="1000">
      <formula>5</formula>
    </cfRule>
    <cfRule type="cellIs" priority="2004" operator="equal" aboveAverage="0" equalAverage="0" bottom="0" percent="0" rank="0" text="" dxfId="1001">
      <formula>4</formula>
    </cfRule>
    <cfRule type="cellIs" priority="2005" operator="equal" aboveAverage="0" equalAverage="0" bottom="0" percent="0" rank="0" text="" dxfId="1002">
      <formula>3</formula>
    </cfRule>
  </conditionalFormatting>
  <conditionalFormatting sqref="U4">
    <cfRule type="expression" priority="2006" aboveAverage="0" equalAverage="0" bottom="0" percent="0" rank="0" text="" dxfId="1003">
      <formula>$D$1&lt;U4</formula>
    </cfRule>
    <cfRule type="expression" priority="2007" aboveAverage="0" equalAverage="0" bottom="0" percent="0" rank="0" text="" dxfId="1004">
      <formula>$D$1&gt;U4</formula>
    </cfRule>
  </conditionalFormatting>
  <conditionalFormatting sqref="U4">
    <cfRule type="expression" priority="2008" aboveAverage="0" equalAverage="0" bottom="0" percent="0" rank="0" text="" dxfId="1005">
      <formula>$D$1&lt;U4</formula>
    </cfRule>
    <cfRule type="expression" priority="2009" aboveAverage="0" equalAverage="0" bottom="0" percent="0" rank="0" text="" dxfId="1006">
      <formula>$D$1&gt;U4</formula>
    </cfRule>
  </conditionalFormatting>
  <conditionalFormatting sqref="U4">
    <cfRule type="expression" priority="2010" aboveAverage="0" equalAverage="0" bottom="0" percent="0" rank="0" text="" dxfId="1007">
      <formula>$D$1&lt;U4</formula>
    </cfRule>
    <cfRule type="expression" priority="2011" aboveAverage="0" equalAverage="0" bottom="0" percent="0" rank="0" text="" dxfId="1008">
      <formula>$D$1&gt;U4</formula>
    </cfRule>
  </conditionalFormatting>
  <conditionalFormatting sqref="U4">
    <cfRule type="expression" priority="2012" aboveAverage="0" equalAverage="0" bottom="0" percent="0" rank="0" text="" dxfId="1009">
      <formula>$D$1&lt;U4</formula>
    </cfRule>
    <cfRule type="expression" priority="2013" aboveAverage="0" equalAverage="0" bottom="0" percent="0" rank="0" text="" dxfId="1010">
      <formula>$D$1&gt;U4</formula>
    </cfRule>
  </conditionalFormatting>
  <conditionalFormatting sqref="U5">
    <cfRule type="cellIs" priority="2014" operator="equal" aboveAverage="0" equalAverage="0" bottom="0" percent="0" rank="0" text="" dxfId="1011">
      <formula>5</formula>
    </cfRule>
    <cfRule type="cellIs" priority="2015" operator="equal" aboveAverage="0" equalAverage="0" bottom="0" percent="0" rank="0" text="" dxfId="1012">
      <formula>4</formula>
    </cfRule>
    <cfRule type="cellIs" priority="2016" operator="equal" aboveAverage="0" equalAverage="0" bottom="0" percent="0" rank="0" text="" dxfId="1013">
      <formula>3</formula>
    </cfRule>
  </conditionalFormatting>
  <conditionalFormatting sqref="U4">
    <cfRule type="expression" priority="2017" aboveAverage="0" equalAverage="0" bottom="0" percent="0" rank="0" text="" dxfId="1014">
      <formula>$D$1&lt;U4</formula>
    </cfRule>
    <cfRule type="expression" priority="2018" aboveAverage="0" equalAverage="0" bottom="0" percent="0" rank="0" text="" dxfId="1015">
      <formula>$D$1&gt;U4</formula>
    </cfRule>
  </conditionalFormatting>
  <conditionalFormatting sqref="U4">
    <cfRule type="expression" priority="2019" aboveAverage="0" equalAverage="0" bottom="0" percent="0" rank="0" text="" dxfId="1016">
      <formula>$D$1&lt;U4</formula>
    </cfRule>
    <cfRule type="expression" priority="2020" aboveAverage="0" equalAverage="0" bottom="0" percent="0" rank="0" text="" dxfId="1017">
      <formula>$D$1&gt;U4</formula>
    </cfRule>
  </conditionalFormatting>
  <conditionalFormatting sqref="T4">
    <cfRule type="expression" priority="2021" aboveAverage="0" equalAverage="0" bottom="0" percent="0" rank="0" text="" dxfId="1018">
      <formula>$D$1&lt;T4</formula>
    </cfRule>
    <cfRule type="expression" priority="2022" aboveAverage="0" equalAverage="0" bottom="0" percent="0" rank="0" text="" dxfId="1019">
      <formula>$D$1&gt;T4</formula>
    </cfRule>
  </conditionalFormatting>
  <conditionalFormatting sqref="T4">
    <cfRule type="expression" priority="2023" aboveAverage="0" equalAverage="0" bottom="0" percent="0" rank="0" text="" dxfId="1020">
      <formula>$D$1&lt;T4</formula>
    </cfRule>
    <cfRule type="expression" priority="2024" aboveAverage="0" equalAverage="0" bottom="0" percent="0" rank="0" text="" dxfId="1021">
      <formula>$D$1&gt;T4</formula>
    </cfRule>
  </conditionalFormatting>
  <conditionalFormatting sqref="T5">
    <cfRule type="expression" priority="2025" aboveAverage="0" equalAverage="0" bottom="0" percent="0" rank="0" text="" dxfId="1022">
      <formula>$D$1&lt;T5</formula>
    </cfRule>
    <cfRule type="expression" priority="2026" aboveAverage="0" equalAverage="0" bottom="0" percent="0" rank="0" text="" dxfId="1023">
      <formula>$D$1&gt;T5</formula>
    </cfRule>
  </conditionalFormatting>
  <conditionalFormatting sqref="T5">
    <cfRule type="expression" priority="2027" aboveAverage="0" equalAverage="0" bottom="0" percent="0" rank="0" text="" dxfId="1024">
      <formula>$D$1&lt;T5</formula>
    </cfRule>
    <cfRule type="expression" priority="2028" aboveAverage="0" equalAverage="0" bottom="0" percent="0" rank="0" text="" dxfId="1025">
      <formula>$D$1&gt;T5</formula>
    </cfRule>
  </conditionalFormatting>
  <conditionalFormatting sqref="T5">
    <cfRule type="expression" priority="2029" aboveAverage="0" equalAverage="0" bottom="0" percent="0" rank="0" text="" dxfId="1026">
      <formula>$D$1&lt;T5</formula>
    </cfRule>
    <cfRule type="expression" priority="2030" aboveAverage="0" equalAverage="0" bottom="0" percent="0" rank="0" text="" dxfId="1027">
      <formula>$D$1&gt;T5</formula>
    </cfRule>
  </conditionalFormatting>
  <conditionalFormatting sqref="T5">
    <cfRule type="expression" priority="2031" aboveAverage="0" equalAverage="0" bottom="0" percent="0" rank="0" text="" dxfId="1028">
      <formula>$D$1&lt;T5</formula>
    </cfRule>
    <cfRule type="expression" priority="2032" aboveAverage="0" equalAverage="0" bottom="0" percent="0" rank="0" text="" dxfId="1029">
      <formula>$D$1&gt;T5</formula>
    </cfRule>
  </conditionalFormatting>
  <conditionalFormatting sqref="T5">
    <cfRule type="expression" priority="2033" aboveAverage="0" equalAverage="0" bottom="0" percent="0" rank="0" text="" dxfId="1030">
      <formula>$D$1&lt;T5</formula>
    </cfRule>
    <cfRule type="expression" priority="2034" aboveAverage="0" equalAverage="0" bottom="0" percent="0" rank="0" text="" dxfId="1031">
      <formula>$D$1&gt;T5</formula>
    </cfRule>
  </conditionalFormatting>
  <conditionalFormatting sqref="T5">
    <cfRule type="expression" priority="2035" aboveAverage="0" equalAverage="0" bottom="0" percent="0" rank="0" text="" dxfId="1032">
      <formula>$D$1&lt;T5</formula>
    </cfRule>
    <cfRule type="expression" priority="2036" aboveAverage="0" equalAverage="0" bottom="0" percent="0" rank="0" text="" dxfId="1033">
      <formula>$D$1&gt;T5</formula>
    </cfRule>
  </conditionalFormatting>
  <conditionalFormatting sqref="T5">
    <cfRule type="expression" priority="2037" aboveAverage="0" equalAverage="0" bottom="0" percent="0" rank="0" text="" dxfId="1034">
      <formula>$D$1&lt;T5</formula>
    </cfRule>
    <cfRule type="expression" priority="2038" aboveAverage="0" equalAverage="0" bottom="0" percent="0" rank="0" text="" dxfId="1035">
      <formula>$D$1&gt;T5</formula>
    </cfRule>
  </conditionalFormatting>
  <conditionalFormatting sqref="T5">
    <cfRule type="expression" priority="2039" aboveAverage="0" equalAverage="0" bottom="0" percent="0" rank="0" text="" dxfId="1036">
      <formula>$D$1&lt;T5</formula>
    </cfRule>
    <cfRule type="expression" priority="2040" aboveAverage="0" equalAverage="0" bottom="0" percent="0" rank="0" text="" dxfId="1037">
      <formula>$D$1&gt;T5</formula>
    </cfRule>
  </conditionalFormatting>
  <conditionalFormatting sqref="T5">
    <cfRule type="expression" priority="2041" aboveAverage="0" equalAverage="0" bottom="0" percent="0" rank="0" text="" dxfId="1038">
      <formula>$D$1&lt;T5</formula>
    </cfRule>
    <cfRule type="expression" priority="2042" aboveAverage="0" equalAverage="0" bottom="0" percent="0" rank="0" text="" dxfId="1039">
      <formula>$D$1&gt;T5</formula>
    </cfRule>
  </conditionalFormatting>
  <conditionalFormatting sqref="T5">
    <cfRule type="expression" priority="2043" aboveAverage="0" equalAverage="0" bottom="0" percent="0" rank="0" text="" dxfId="1040">
      <formula>$D$1&lt;T5</formula>
    </cfRule>
    <cfRule type="expression" priority="2044" aboveAverage="0" equalAverage="0" bottom="0" percent="0" rank="0" text="" dxfId="1041">
      <formula>$D$1&gt;T5</formula>
    </cfRule>
  </conditionalFormatting>
  <conditionalFormatting sqref="T5">
    <cfRule type="expression" priority="2045" aboveAverage="0" equalAverage="0" bottom="0" percent="0" rank="0" text="" dxfId="1042">
      <formula>$D$1&lt;T5</formula>
    </cfRule>
    <cfRule type="expression" priority="2046" aboveAverage="0" equalAverage="0" bottom="0" percent="0" rank="0" text="" dxfId="1043">
      <formula>$D$1&gt;T5</formula>
    </cfRule>
  </conditionalFormatting>
  <conditionalFormatting sqref="T5">
    <cfRule type="expression" priority="2047" aboveAverage="0" equalAverage="0" bottom="0" percent="0" rank="0" text="" dxfId="1044">
      <formula>$D$1&lt;T5</formula>
    </cfRule>
    <cfRule type="expression" priority="2048" aboveAverage="0" equalAverage="0" bottom="0" percent="0" rank="0" text="" dxfId="1045">
      <formula>$D$1&gt;T5</formula>
    </cfRule>
  </conditionalFormatting>
  <conditionalFormatting sqref="T5">
    <cfRule type="expression" priority="2049" aboveAverage="0" equalAverage="0" bottom="0" percent="0" rank="0" text="" dxfId="1046">
      <formula>$D$1&lt;T5</formula>
    </cfRule>
    <cfRule type="expression" priority="2050" aboveAverage="0" equalAverage="0" bottom="0" percent="0" rank="0" text="" dxfId="1047">
      <formula>$D$1&gt;T5</formula>
    </cfRule>
  </conditionalFormatting>
  <conditionalFormatting sqref="T5">
    <cfRule type="expression" priority="2051" aboveAverage="0" equalAverage="0" bottom="0" percent="0" rank="0" text="" dxfId="1048">
      <formula>$D$1&lt;T5</formula>
    </cfRule>
    <cfRule type="expression" priority="2052" aboveAverage="0" equalAverage="0" bottom="0" percent="0" rank="0" text="" dxfId="1049">
      <formula>$D$1&gt;T5</formula>
    </cfRule>
  </conditionalFormatting>
  <conditionalFormatting sqref="T5">
    <cfRule type="expression" priority="2053" aboveAverage="0" equalAverage="0" bottom="0" percent="0" rank="0" text="" dxfId="1050">
      <formula>$D$1&lt;T5</formula>
    </cfRule>
    <cfRule type="expression" priority="2054" aboveAverage="0" equalAverage="0" bottom="0" percent="0" rank="0" text="" dxfId="1051">
      <formula>$D$1&gt;T5</formula>
    </cfRule>
  </conditionalFormatting>
  <conditionalFormatting sqref="T5">
    <cfRule type="expression" priority="2055" aboveAverage="0" equalAverage="0" bottom="0" percent="0" rank="0" text="" dxfId="1052">
      <formula>$D$1&lt;T5</formula>
    </cfRule>
    <cfRule type="expression" priority="2056" aboveAverage="0" equalAverage="0" bottom="0" percent="0" rank="0" text="" dxfId="1053">
      <formula>$D$1&gt;T5</formula>
    </cfRule>
  </conditionalFormatting>
  <conditionalFormatting sqref="T5">
    <cfRule type="expression" priority="2057" aboveAverage="0" equalAverage="0" bottom="0" percent="0" rank="0" text="" dxfId="1054">
      <formula>$D$1&lt;T5</formula>
    </cfRule>
    <cfRule type="expression" priority="2058" aboveAverage="0" equalAverage="0" bottom="0" percent="0" rank="0" text="" dxfId="1055">
      <formula>$D$1&gt;T5</formula>
    </cfRule>
  </conditionalFormatting>
  <conditionalFormatting sqref="T5">
    <cfRule type="expression" priority="2059" aboveAverage="0" equalAverage="0" bottom="0" percent="0" rank="0" text="" dxfId="1056">
      <formula>$D$1&lt;T5</formula>
    </cfRule>
    <cfRule type="expression" priority="2060" aboveAverage="0" equalAverage="0" bottom="0" percent="0" rank="0" text="" dxfId="1057">
      <formula>$D$1&gt;T5</formula>
    </cfRule>
  </conditionalFormatting>
  <conditionalFormatting sqref="T5">
    <cfRule type="expression" priority="2061" aboveAverage="0" equalAverage="0" bottom="0" percent="0" rank="0" text="" dxfId="1058">
      <formula>$D$1&lt;T5</formula>
    </cfRule>
    <cfRule type="expression" priority="2062" aboveAverage="0" equalAverage="0" bottom="0" percent="0" rank="0" text="" dxfId="1059">
      <formula>$D$1&gt;T5</formula>
    </cfRule>
  </conditionalFormatting>
  <conditionalFormatting sqref="T5">
    <cfRule type="expression" priority="2063" aboveAverage="0" equalAverage="0" bottom="0" percent="0" rank="0" text="" dxfId="1060">
      <formula>$D$1&lt;T5</formula>
    </cfRule>
    <cfRule type="expression" priority="2064" aboveAverage="0" equalAverage="0" bottom="0" percent="0" rank="0" text="" dxfId="1061">
      <formula>$D$1&gt;T5</formula>
    </cfRule>
  </conditionalFormatting>
  <conditionalFormatting sqref="T5">
    <cfRule type="expression" priority="2065" aboveAverage="0" equalAverage="0" bottom="0" percent="0" rank="0" text="" dxfId="1062">
      <formula>$D$1&lt;T5</formula>
    </cfRule>
    <cfRule type="expression" priority="2066" aboveAverage="0" equalAverage="0" bottom="0" percent="0" rank="0" text="" dxfId="1063">
      <formula>$D$1&gt;T5</formula>
    </cfRule>
  </conditionalFormatting>
  <conditionalFormatting sqref="T4">
    <cfRule type="expression" priority="2067" aboveAverage="0" equalAverage="0" bottom="0" percent="0" rank="0" text="" dxfId="1064">
      <formula>$D$1&lt;T4</formula>
    </cfRule>
    <cfRule type="expression" priority="2068" aboveAverage="0" equalAverage="0" bottom="0" percent="0" rank="0" text="" dxfId="1065">
      <formula>$D$1&gt;T4</formula>
    </cfRule>
  </conditionalFormatting>
  <conditionalFormatting sqref="T4">
    <cfRule type="expression" priority="2069" aboveAverage="0" equalAverage="0" bottom="0" percent="0" rank="0" text="" dxfId="1066">
      <formula>$D$1&lt;T4</formula>
    </cfRule>
    <cfRule type="expression" priority="2070" aboveAverage="0" equalAverage="0" bottom="0" percent="0" rank="0" text="" dxfId="1067">
      <formula>$D$1&gt;T4</formula>
    </cfRule>
  </conditionalFormatting>
  <conditionalFormatting sqref="T4">
    <cfRule type="expression" priority="2071" aboveAverage="0" equalAverage="0" bottom="0" percent="0" rank="0" text="" dxfId="1068">
      <formula>$D$1&lt;T4</formula>
    </cfRule>
    <cfRule type="expression" priority="2072" aboveAverage="0" equalAverage="0" bottom="0" percent="0" rank="0" text="" dxfId="1069">
      <formula>$D$1&gt;T4</formula>
    </cfRule>
  </conditionalFormatting>
  <conditionalFormatting sqref="T4">
    <cfRule type="expression" priority="2073" aboveAverage="0" equalAverage="0" bottom="0" percent="0" rank="0" text="" dxfId="1070">
      <formula>$D$1&lt;T4</formula>
    </cfRule>
    <cfRule type="expression" priority="2074" aboveAverage="0" equalAverage="0" bottom="0" percent="0" rank="0" text="" dxfId="1071">
      <formula>$D$1&gt;T4</formula>
    </cfRule>
  </conditionalFormatting>
  <conditionalFormatting sqref="T5">
    <cfRule type="cellIs" priority="2075" operator="equal" aboveAverage="0" equalAverage="0" bottom="0" percent="0" rank="0" text="" dxfId="1072">
      <formula>5</formula>
    </cfRule>
    <cfRule type="cellIs" priority="2076" operator="equal" aboveAverage="0" equalAverage="0" bottom="0" percent="0" rank="0" text="" dxfId="1073">
      <formula>4</formula>
    </cfRule>
    <cfRule type="cellIs" priority="2077" operator="equal" aboveAverage="0" equalAverage="0" bottom="0" percent="0" rank="0" text="" dxfId="1074">
      <formula>3</formula>
    </cfRule>
  </conditionalFormatting>
  <conditionalFormatting sqref="T4">
    <cfRule type="expression" priority="2078" aboveAverage="0" equalAverage="0" bottom="0" percent="0" rank="0" text="" dxfId="1075">
      <formula>$D$1&lt;T4</formula>
    </cfRule>
    <cfRule type="expression" priority="2079" aboveAverage="0" equalAverage="0" bottom="0" percent="0" rank="0" text="" dxfId="1076">
      <formula>$D$1&gt;T4</formula>
    </cfRule>
  </conditionalFormatting>
  <conditionalFormatting sqref="T4">
    <cfRule type="expression" priority="2080" aboveAverage="0" equalAverage="0" bottom="0" percent="0" rank="0" text="" dxfId="1077">
      <formula>$D$1&lt;T4</formula>
    </cfRule>
    <cfRule type="expression" priority="2081" aboveAverage="0" equalAverage="0" bottom="0" percent="0" rank="0" text="" dxfId="1078">
      <formula>$D$1&gt;T4</formula>
    </cfRule>
  </conditionalFormatting>
  <conditionalFormatting sqref="T5">
    <cfRule type="cellIs" priority="2082" operator="equal" aboveAverage="0" equalAverage="0" bottom="0" percent="0" rank="0" text="" dxfId="1079">
      <formula>5</formula>
    </cfRule>
    <cfRule type="cellIs" priority="2083" operator="equal" aboveAverage="0" equalAverage="0" bottom="0" percent="0" rank="0" text="" dxfId="1080">
      <formula>4</formula>
    </cfRule>
    <cfRule type="cellIs" priority="2084" operator="equal" aboveAverage="0" equalAverage="0" bottom="0" percent="0" rank="0" text="" dxfId="1081">
      <formula>3</formula>
    </cfRule>
  </conditionalFormatting>
  <conditionalFormatting sqref="T5">
    <cfRule type="cellIs" priority="2085" operator="equal" aboveAverage="0" equalAverage="0" bottom="0" percent="0" rank="0" text="" dxfId="1082">
      <formula>5</formula>
    </cfRule>
    <cfRule type="cellIs" priority="2086" operator="equal" aboveAverage="0" equalAverage="0" bottom="0" percent="0" rank="0" text="" dxfId="1083">
      <formula>4</formula>
    </cfRule>
    <cfRule type="cellIs" priority="2087" operator="equal" aboveAverage="0" equalAverage="0" bottom="0" percent="0" rank="0" text="" dxfId="1084">
      <formula>3</formula>
    </cfRule>
  </conditionalFormatting>
  <conditionalFormatting sqref="T4">
    <cfRule type="expression" priority="2088" aboveAverage="0" equalAverage="0" bottom="0" percent="0" rank="0" text="" dxfId="1085">
      <formula>$D$1&lt;T4</formula>
    </cfRule>
    <cfRule type="expression" priority="2089" aboveAverage="0" equalAverage="0" bottom="0" percent="0" rank="0" text="" dxfId="1086">
      <formula>$D$1&gt;T4</formula>
    </cfRule>
  </conditionalFormatting>
  <conditionalFormatting sqref="T4">
    <cfRule type="expression" priority="2090" aboveAverage="0" equalAverage="0" bottom="0" percent="0" rank="0" text="" dxfId="1087">
      <formula>$D$1&lt;T4</formula>
    </cfRule>
    <cfRule type="expression" priority="2091" aboveAverage="0" equalAverage="0" bottom="0" percent="0" rank="0" text="" dxfId="1088">
      <formula>$D$1&gt;T4</formula>
    </cfRule>
  </conditionalFormatting>
  <conditionalFormatting sqref="T4">
    <cfRule type="expression" priority="2092" aboveAverage="0" equalAverage="0" bottom="0" percent="0" rank="0" text="" dxfId="1089">
      <formula>$D$1&lt;T4</formula>
    </cfRule>
    <cfRule type="expression" priority="2093" aboveAverage="0" equalAverage="0" bottom="0" percent="0" rank="0" text="" dxfId="1090">
      <formula>$D$1&gt;T4</formula>
    </cfRule>
  </conditionalFormatting>
  <conditionalFormatting sqref="T4">
    <cfRule type="expression" priority="2094" aboveAverage="0" equalAverage="0" bottom="0" percent="0" rank="0" text="" dxfId="1091">
      <formula>$D$1&lt;T4</formula>
    </cfRule>
    <cfRule type="expression" priority="2095" aboveAverage="0" equalAverage="0" bottom="0" percent="0" rank="0" text="" dxfId="1092">
      <formula>$D$1&gt;T4</formula>
    </cfRule>
  </conditionalFormatting>
  <conditionalFormatting sqref="T4">
    <cfRule type="expression" priority="2096" aboveAverage="0" equalAverage="0" bottom="0" percent="0" rank="0" text="" dxfId="1093">
      <formula>$D$1&lt;T4</formula>
    </cfRule>
    <cfRule type="expression" priority="2097" aboveAverage="0" equalAverage="0" bottom="0" percent="0" rank="0" text="" dxfId="1094">
      <formula>$D$1&gt;T4</formula>
    </cfRule>
  </conditionalFormatting>
  <conditionalFormatting sqref="T4">
    <cfRule type="expression" priority="2098" aboveAverage="0" equalAverage="0" bottom="0" percent="0" rank="0" text="" dxfId="1095">
      <formula>$D$1&lt;T4</formula>
    </cfRule>
    <cfRule type="expression" priority="2099" aboveAverage="0" equalAverage="0" bottom="0" percent="0" rank="0" text="" dxfId="1096">
      <formula>$D$1&gt;T4</formula>
    </cfRule>
  </conditionalFormatting>
  <conditionalFormatting sqref="T4">
    <cfRule type="expression" priority="2100" aboveAverage="0" equalAverage="0" bottom="0" percent="0" rank="0" text="" dxfId="1097">
      <formula>$D$1&lt;T4</formula>
    </cfRule>
    <cfRule type="expression" priority="2101" aboveAverage="0" equalAverage="0" bottom="0" percent="0" rank="0" text="" dxfId="1098">
      <formula>$D$1&gt;T4</formula>
    </cfRule>
  </conditionalFormatting>
  <conditionalFormatting sqref="T4">
    <cfRule type="expression" priority="2102" aboveAverage="0" equalAverage="0" bottom="0" percent="0" rank="0" text="" dxfId="1099">
      <formula>$D$1&lt;T4</formula>
    </cfRule>
    <cfRule type="expression" priority="2103" aboveAverage="0" equalAverage="0" bottom="0" percent="0" rank="0" text="" dxfId="1100">
      <formula>$D$1&gt;T4</formula>
    </cfRule>
  </conditionalFormatting>
  <conditionalFormatting sqref="T4">
    <cfRule type="expression" priority="2104" aboveAverage="0" equalAverage="0" bottom="0" percent="0" rank="0" text="" dxfId="1101">
      <formula>$D$1&lt;T4</formula>
    </cfRule>
    <cfRule type="expression" priority="2105" aboveAverage="0" equalAverage="0" bottom="0" percent="0" rank="0" text="" dxfId="1102">
      <formula>$D$1&gt;T4</formula>
    </cfRule>
  </conditionalFormatting>
  <conditionalFormatting sqref="T4">
    <cfRule type="expression" priority="2106" aboveAverage="0" equalAverage="0" bottom="0" percent="0" rank="0" text="" dxfId="1103">
      <formula>$D$1&lt;T4</formula>
    </cfRule>
    <cfRule type="expression" priority="2107" aboveAverage="0" equalAverage="0" bottom="0" percent="0" rank="0" text="" dxfId="1104">
      <formula>$D$1&gt;T4</formula>
    </cfRule>
  </conditionalFormatting>
  <conditionalFormatting sqref="T4">
    <cfRule type="expression" priority="2108" aboveAverage="0" equalAverage="0" bottom="0" percent="0" rank="0" text="" dxfId="1105">
      <formula>$D$1&lt;T4</formula>
    </cfRule>
    <cfRule type="expression" priority="2109" aboveAverage="0" equalAverage="0" bottom="0" percent="0" rank="0" text="" dxfId="1106">
      <formula>$D$1&gt;T4</formula>
    </cfRule>
  </conditionalFormatting>
  <conditionalFormatting sqref="T4">
    <cfRule type="expression" priority="2110" aboveAverage="0" equalAverage="0" bottom="0" percent="0" rank="0" text="" dxfId="1107">
      <formula>$D$1&lt;T4</formula>
    </cfRule>
    <cfRule type="expression" priority="2111" aboveAverage="0" equalAverage="0" bottom="0" percent="0" rank="0" text="" dxfId="1108">
      <formula>$D$1&gt;T4</formula>
    </cfRule>
  </conditionalFormatting>
  <conditionalFormatting sqref="T5">
    <cfRule type="cellIs" priority="2112" operator="equal" aboveAverage="0" equalAverage="0" bottom="0" percent="0" rank="0" text="" dxfId="1109">
      <formula>5</formula>
    </cfRule>
    <cfRule type="cellIs" priority="2113" operator="equal" aboveAverage="0" equalAverage="0" bottom="0" percent="0" rank="0" text="" dxfId="1110">
      <formula>4</formula>
    </cfRule>
    <cfRule type="cellIs" priority="2114" operator="equal" aboveAverage="0" equalAverage="0" bottom="0" percent="0" rank="0" text="" dxfId="1111">
      <formula>3</formula>
    </cfRule>
  </conditionalFormatting>
  <conditionalFormatting sqref="T4">
    <cfRule type="expression" priority="2115" aboveAverage="0" equalAverage="0" bottom="0" percent="0" rank="0" text="" dxfId="1112">
      <formula>$D$1&lt;T4</formula>
    </cfRule>
    <cfRule type="expression" priority="2116" aboveAverage="0" equalAverage="0" bottom="0" percent="0" rank="0" text="" dxfId="1113">
      <formula>$D$1&gt;T4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D1" colorId="64" zoomScale="100" zoomScaleNormal="61" zoomScalePageLayoutView="100" workbookViewId="0">
      <pane xSplit="0" ySplit="5" topLeftCell="A6" activePane="bottomLeft" state="frozen"/>
      <selection pane="topLeft" activeCell="D1" activeCellId="0" sqref="D1"/>
      <selection pane="bottomLeft" activeCell="O24" activeCellId="0" sqref="O24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50.29"/>
    <col collapsed="false" customWidth="true" hidden="false" outlineLevel="0" max="5" min="5" style="1" width="6.42"/>
    <col collapsed="false" customWidth="true" hidden="false" outlineLevel="0" max="20" min="6" style="0" width="7.29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9" min="86" style="2" width="8"/>
    <col collapsed="false" customWidth="true" hidden="false" outlineLevel="0" max="102" min="90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43901.6335703229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true" outlineLevel="0" collapsed="false">
      <c r="A2" s="3"/>
      <c r="B2" s="3"/>
      <c r="C2" s="4"/>
      <c r="D2" s="5"/>
      <c r="E2" s="6"/>
      <c r="F2" s="230" t="s">
        <v>400</v>
      </c>
      <c r="G2" s="230"/>
      <c r="H2" s="230"/>
      <c r="I2" s="230"/>
      <c r="J2" s="230"/>
      <c r="K2" s="230"/>
      <c r="L2" s="230"/>
      <c r="M2" s="230"/>
      <c r="N2" s="230"/>
      <c r="O2" s="230" t="s">
        <v>1161</v>
      </c>
      <c r="P2" s="230"/>
      <c r="Q2" s="230"/>
      <c r="R2" s="230"/>
      <c r="S2" s="230"/>
      <c r="T2" s="200" t="s">
        <v>262</v>
      </c>
      <c r="U2" s="23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2441</v>
      </c>
      <c r="B3" s="29"/>
      <c r="C3" s="29"/>
      <c r="D3" s="30" t="s">
        <v>3</v>
      </c>
      <c r="E3" s="31"/>
      <c r="F3" s="190" t="n">
        <v>43494</v>
      </c>
      <c r="G3" s="35" t="n">
        <v>43341</v>
      </c>
      <c r="H3" s="35" t="n">
        <v>43490</v>
      </c>
      <c r="I3" s="35" t="n">
        <v>43406</v>
      </c>
      <c r="J3" s="35" t="n">
        <v>43418</v>
      </c>
      <c r="K3" s="35" t="n">
        <v>43441</v>
      </c>
      <c r="L3" s="35" t="n">
        <v>43493</v>
      </c>
      <c r="M3" s="35" t="n">
        <v>43488</v>
      </c>
      <c r="N3" s="35" t="n">
        <v>43491</v>
      </c>
      <c r="O3" s="35" t="n">
        <v>43498</v>
      </c>
      <c r="P3" s="35" t="n">
        <v>43503</v>
      </c>
      <c r="Q3" s="434" t="n">
        <v>43518</v>
      </c>
      <c r="R3" s="434" t="n">
        <v>43514</v>
      </c>
      <c r="S3" s="434" t="n">
        <v>43508</v>
      </c>
      <c r="T3" s="434" t="n">
        <v>43487</v>
      </c>
      <c r="U3" s="35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9"/>
      <c r="B4" s="29"/>
      <c r="C4" s="29"/>
      <c r="D4" s="45" t="s">
        <v>5</v>
      </c>
      <c r="E4" s="31"/>
      <c r="F4" s="46" t="s">
        <v>1002</v>
      </c>
      <c r="G4" s="46"/>
      <c r="H4" s="46" t="s">
        <v>999</v>
      </c>
      <c r="I4" s="47" t="s">
        <v>997</v>
      </c>
      <c r="J4" s="46" t="s">
        <v>996</v>
      </c>
      <c r="K4" s="47" t="s">
        <v>998</v>
      </c>
      <c r="L4" s="50" t="s">
        <v>1000</v>
      </c>
      <c r="M4" s="46" t="s">
        <v>8</v>
      </c>
      <c r="N4" s="50" t="s">
        <v>1001</v>
      </c>
      <c r="O4" s="50" t="s">
        <v>723</v>
      </c>
      <c r="P4" s="50" t="s">
        <v>1196</v>
      </c>
      <c r="Q4" s="50" t="s">
        <v>1003</v>
      </c>
      <c r="R4" s="47" t="s">
        <v>724</v>
      </c>
      <c r="S4" s="50" t="s">
        <v>1197</v>
      </c>
      <c r="T4" s="46" t="s">
        <v>724</v>
      </c>
      <c r="U4" s="48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9.5" hidden="false" customHeight="false" outlineLevel="0" collapsed="false">
      <c r="A5" s="53" t="s">
        <v>11</v>
      </c>
      <c r="B5" s="303" t="s">
        <v>12</v>
      </c>
      <c r="C5" s="316" t="s">
        <v>13</v>
      </c>
      <c r="D5" s="53" t="s">
        <v>14</v>
      </c>
      <c r="E5" s="57" t="s">
        <v>15</v>
      </c>
      <c r="F5" s="58" t="s">
        <v>1013</v>
      </c>
      <c r="G5" s="58" t="s">
        <v>1006</v>
      </c>
      <c r="H5" s="58" t="s">
        <v>1010</v>
      </c>
      <c r="I5" s="58" t="s">
        <v>1008</v>
      </c>
      <c r="J5" s="58" t="s">
        <v>1007</v>
      </c>
      <c r="K5" s="58" t="s">
        <v>1164</v>
      </c>
      <c r="L5" s="58" t="s">
        <v>1011</v>
      </c>
      <c r="M5" s="58" t="s">
        <v>1198</v>
      </c>
      <c r="N5" s="60" t="s">
        <v>1012</v>
      </c>
      <c r="O5" s="60" t="s">
        <v>730</v>
      </c>
      <c r="P5" s="60" t="s">
        <v>1199</v>
      </c>
      <c r="Q5" s="58" t="s">
        <v>1014</v>
      </c>
      <c r="R5" s="383" t="s">
        <v>731</v>
      </c>
      <c r="S5" s="383" t="s">
        <v>1166</v>
      </c>
      <c r="T5" s="58" t="s">
        <v>731</v>
      </c>
      <c r="U5" s="58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9.5" hidden="false" customHeight="true" outlineLevel="0" collapsed="false">
      <c r="A6" s="179" t="n">
        <v>1</v>
      </c>
      <c r="B6" s="256" t="s">
        <v>29</v>
      </c>
      <c r="C6" s="370" t="s">
        <v>30</v>
      </c>
      <c r="D6" s="78" t="s">
        <v>1200</v>
      </c>
      <c r="E6" s="318" t="n">
        <v>2441</v>
      </c>
      <c r="F6" s="80" t="n">
        <v>4</v>
      </c>
      <c r="G6" s="80" t="n">
        <v>5</v>
      </c>
      <c r="H6" s="80" t="n">
        <v>4</v>
      </c>
      <c r="I6" s="80" t="n">
        <v>4</v>
      </c>
      <c r="J6" s="80" t="n">
        <v>4</v>
      </c>
      <c r="K6" s="80" t="n">
        <v>4</v>
      </c>
      <c r="L6" s="80" t="n">
        <v>3</v>
      </c>
      <c r="M6" s="80" t="n">
        <v>5</v>
      </c>
      <c r="N6" s="80" t="n">
        <v>3</v>
      </c>
      <c r="O6" s="80" t="n">
        <v>5</v>
      </c>
      <c r="P6" s="80" t="n">
        <v>4</v>
      </c>
      <c r="Q6" s="80" t="n">
        <v>3</v>
      </c>
      <c r="R6" s="80" t="n">
        <v>3</v>
      </c>
      <c r="S6" s="80" t="n">
        <v>3</v>
      </c>
      <c r="T6" s="80" t="n">
        <v>3</v>
      </c>
      <c r="U6" s="80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6</v>
      </c>
      <c r="AA6" s="83" t="n">
        <f aca="false">COUNTIF(AG6:AV6,AA$5)</f>
        <v>6</v>
      </c>
      <c r="AB6" s="83" t="n">
        <f aca="false">COUNTIF(AG6:AV6,AB$5)</f>
        <v>3</v>
      </c>
      <c r="AC6" s="83" t="n">
        <f aca="false">SUM(X6:AB6)</f>
        <v>15</v>
      </c>
      <c r="AD6" s="84" t="n">
        <f aca="false">IF(ISERROR(((X6+Y6)*2+Z6*3+AA6*4+AB6*5)/SUM(X6,Y6:AB6)),"",((X6+Y6)*2+Z6*3+AA6*4+AB6*5)/SUM(X6,Y6:AB6))</f>
        <v>3.8</v>
      </c>
      <c r="AE6" s="85" t="n">
        <f aca="false">IF(AX6=5,0.5,IF(AX6=4,0.25,IF(AX6&lt;=3,0)))</f>
        <v>0</v>
      </c>
      <c r="AF6" s="86"/>
      <c r="AG6" s="87" t="n">
        <f aca="false">IF(ISERROR(VALUE(LEFT(F6))),LEFT(F6),VALUE(LEFT(F6)))</f>
        <v>4</v>
      </c>
      <c r="AH6" s="87" t="n">
        <f aca="false">IF(ISERROR(VALUE(LEFT(G6))),LEFT(G6),VALUE(LEFT(G6)))</f>
        <v>5</v>
      </c>
      <c r="AI6" s="87" t="n">
        <f aca="false">IF(ISERROR(VALUE(LEFT(H6))),LEFT(H6),VALUE(LEFT(H6)))</f>
        <v>4</v>
      </c>
      <c r="AJ6" s="87" t="n">
        <f aca="false">IF(ISERROR(VALUE(LEFT(I6))),LEFT(I6),VALUE(LEFT(I6)))</f>
        <v>4</v>
      </c>
      <c r="AK6" s="87" t="n">
        <f aca="false">IF(ISERROR(VALUE(LEFT(J6))),LEFT(J6),VALUE(LEFT(J6)))</f>
        <v>4</v>
      </c>
      <c r="AL6" s="87" t="n">
        <f aca="false">IF(ISERROR(VALUE(LEFT(K6))),LEFT(K6),VALUE(LEFT(K6)))</f>
        <v>4</v>
      </c>
      <c r="AM6" s="87" t="n">
        <f aca="false">IF(ISERROR(VALUE(LEFT(L6))),LEFT(L6),VALUE(LEFT(L6)))</f>
        <v>3</v>
      </c>
      <c r="AN6" s="87" t="n">
        <f aca="false">IF(ISERROR(VALUE(LEFT(M6))),LEFT(M6),VALUE(LEFT(M6)))</f>
        <v>5</v>
      </c>
      <c r="AO6" s="87" t="n">
        <f aca="false">IF(ISERROR(VALUE(LEFT(N6))),LEFT(N6),VALUE(LEFT(N6)))</f>
        <v>3</v>
      </c>
      <c r="AP6" s="87" t="n">
        <f aca="false">IF(ISERROR(VALUE(LEFT(O6))),LEFT(O6),VALUE(LEFT(O6)))</f>
        <v>5</v>
      </c>
      <c r="AQ6" s="87" t="n">
        <f aca="false">IF(ISERROR(VALUE(LEFT(P6))),LEFT(P6),VALUE(LEFT(P6)))</f>
        <v>4</v>
      </c>
      <c r="AR6" s="87" t="n">
        <f aca="false">IF(ISERROR(VALUE(LEFT(Q6))),LEFT(Q6),VALUE(LEFT(Q6)))</f>
        <v>3</v>
      </c>
      <c r="AS6" s="87" t="n">
        <f aca="false">IF(ISERROR(VALUE(LEFT(R6))),LEFT(R6),VALUE(LEFT(R6)))</f>
        <v>3</v>
      </c>
      <c r="AT6" s="87" t="n">
        <f aca="false">IF(ISERROR(VALUE(LEFT(S6))),LEFT(S6),VALUE(LEFT(S6)))</f>
        <v>3</v>
      </c>
      <c r="AU6" s="87" t="n">
        <f aca="false">IF(ISERROR(VALUE(LEFT(T6))),LEFT(T6),VALUE(LEFT(T6)))</f>
        <v>3</v>
      </c>
      <c r="AV6" s="87" t="str">
        <f aca="false">IF(ISERROR(VALUE(LEFT(U6))),LEFT(U6),VALUE(LEFT(U6)))</f>
        <v/>
      </c>
      <c r="AW6" s="82" t="n">
        <f aca="false">COUNTIF(AG6:AV6,"з")</f>
        <v>0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9.5" hidden="false" customHeight="true" outlineLevel="0" collapsed="false">
      <c r="A7" s="179" t="n">
        <v>2</v>
      </c>
      <c r="B7" s="256" t="s">
        <v>29</v>
      </c>
      <c r="C7" s="370" t="s">
        <v>565</v>
      </c>
      <c r="D7" s="78" t="s">
        <v>1201</v>
      </c>
      <c r="E7" s="318" t="n">
        <v>2441</v>
      </c>
      <c r="F7" s="80" t="n">
        <v>5</v>
      </c>
      <c r="G7" s="80" t="n">
        <v>5</v>
      </c>
      <c r="H7" s="80" t="n">
        <v>5</v>
      </c>
      <c r="I7" s="80" t="n">
        <v>4</v>
      </c>
      <c r="J7" s="80" t="n">
        <v>5</v>
      </c>
      <c r="K7" s="80" t="n">
        <v>5</v>
      </c>
      <c r="L7" s="80" t="n">
        <v>4</v>
      </c>
      <c r="M7" s="80" t="n">
        <v>5</v>
      </c>
      <c r="N7" s="80" t="n">
        <v>5</v>
      </c>
      <c r="O7" s="80" t="n">
        <v>5</v>
      </c>
      <c r="P7" s="80" t="n">
        <v>4</v>
      </c>
      <c r="Q7" s="80" t="n">
        <v>4</v>
      </c>
      <c r="R7" s="80" t="n">
        <v>4</v>
      </c>
      <c r="S7" s="80" t="n">
        <v>4</v>
      </c>
      <c r="T7" s="80" t="n">
        <v>5</v>
      </c>
      <c r="U7" s="80"/>
      <c r="V7" s="82" t="n">
        <f aca="false">IF(AC7&gt;0,IF(SUM(X7:Y7)/AC7&gt;0,2,IF(AND(SUM(X7:Y7)/AC7=0,Z7/AC7&gt;0),3,IF(AND((AB7/AC7+AA7/AC7)=1,AA7/AC7&gt;0),4,5))),0)</f>
        <v>4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0</v>
      </c>
      <c r="AA7" s="83" t="n">
        <f aca="false">COUNTIF(AG7:AV7,AA$5)</f>
        <v>6</v>
      </c>
      <c r="AB7" s="83" t="n">
        <f aca="false">COUNTIF(AG7:AV7,AB$5)</f>
        <v>9</v>
      </c>
      <c r="AC7" s="83" t="n">
        <f aca="false">SUM(X7:AB7)</f>
        <v>15</v>
      </c>
      <c r="AD7" s="84" t="n">
        <f aca="false">IF(ISERROR(((X7+Y7)*2+Z7*3+AA7*4+AB7*5)/SUM(X7,Y7:AB7)),"",((X7+Y7)*2+Z7*3+AA7*4+AB7*5)/SUM(X7,Y7:AB7))</f>
        <v>4.6</v>
      </c>
      <c r="AE7" s="85" t="n">
        <f aca="false">IF(AX7=5,0.5,IF(AX7=4,0.25,IF(AX7&lt;=3,0)))</f>
        <v>0</v>
      </c>
      <c r="AF7" s="86"/>
      <c r="AG7" s="87" t="n">
        <f aca="false">IF(ISERROR(VALUE(LEFT(F7))),LEFT(F7),VALUE(LEFT(F7)))</f>
        <v>5</v>
      </c>
      <c r="AH7" s="87" t="n">
        <f aca="false">IF(ISERROR(VALUE(LEFT(G7))),LEFT(G7),VALUE(LEFT(G7)))</f>
        <v>5</v>
      </c>
      <c r="AI7" s="87" t="n">
        <f aca="false">IF(ISERROR(VALUE(LEFT(H7))),LEFT(H7),VALUE(LEFT(H7)))</f>
        <v>5</v>
      </c>
      <c r="AJ7" s="87" t="n">
        <f aca="false">IF(ISERROR(VALUE(LEFT(I7))),LEFT(I7),VALUE(LEFT(I7)))</f>
        <v>4</v>
      </c>
      <c r="AK7" s="87" t="n">
        <f aca="false">IF(ISERROR(VALUE(LEFT(J7))),LEFT(J7),VALUE(LEFT(J7)))</f>
        <v>5</v>
      </c>
      <c r="AL7" s="87" t="n">
        <f aca="false">IF(ISERROR(VALUE(LEFT(K7))),LEFT(K7),VALUE(LEFT(K7)))</f>
        <v>5</v>
      </c>
      <c r="AM7" s="87" t="n">
        <f aca="false">IF(ISERROR(VALUE(LEFT(L7))),LEFT(L7),VALUE(LEFT(L7)))</f>
        <v>4</v>
      </c>
      <c r="AN7" s="87" t="n">
        <f aca="false">IF(ISERROR(VALUE(LEFT(M7))),LEFT(M7),VALUE(LEFT(M7)))</f>
        <v>5</v>
      </c>
      <c r="AO7" s="87" t="n">
        <f aca="false">IF(ISERROR(VALUE(LEFT(N7))),LEFT(N7),VALUE(LEFT(N7)))</f>
        <v>5</v>
      </c>
      <c r="AP7" s="87" t="n">
        <f aca="false">IF(ISERROR(VALUE(LEFT(O7))),LEFT(O7),VALUE(LEFT(O7)))</f>
        <v>5</v>
      </c>
      <c r="AQ7" s="87" t="n">
        <f aca="false">IF(ISERROR(VALUE(LEFT(P7))),LEFT(P7),VALUE(LEFT(P7)))</f>
        <v>4</v>
      </c>
      <c r="AR7" s="87" t="n">
        <f aca="false">IF(ISERROR(VALUE(LEFT(Q7))),LEFT(Q7),VALUE(LEFT(Q7)))</f>
        <v>4</v>
      </c>
      <c r="AS7" s="87" t="n">
        <f aca="false">IF(ISERROR(VALUE(LEFT(R7))),LEFT(R7),VALUE(LEFT(R7)))</f>
        <v>4</v>
      </c>
      <c r="AT7" s="87" t="n">
        <f aca="false">IF(ISERROR(VALUE(LEFT(S7))),LEFT(S7),VALUE(LEFT(S7)))</f>
        <v>4</v>
      </c>
      <c r="AU7" s="87" t="n">
        <f aca="false">IF(ISERROR(VALUE(LEFT(T7))),LEFT(T7),VALUE(LEFT(T7)))</f>
        <v>5</v>
      </c>
      <c r="AV7" s="87" t="str">
        <f aca="false">IF(ISERROR(VALUE(LEFT(U7))),LEFT(U7),VALUE(LEFT(U7)))</f>
        <v/>
      </c>
      <c r="AW7" s="82" t="n">
        <f aca="false">COUNTIF(AG7:AV7,"з")</f>
        <v>0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9.5" hidden="false" customHeight="true" outlineLevel="0" collapsed="false">
      <c r="A8" s="75" t="n">
        <v>3</v>
      </c>
      <c r="B8" s="76" t="s">
        <v>29</v>
      </c>
      <c r="C8" s="360" t="s">
        <v>30</v>
      </c>
      <c r="D8" s="78" t="s">
        <v>1202</v>
      </c>
      <c r="E8" s="79" t="n">
        <v>2441</v>
      </c>
      <c r="F8" s="80" t="n">
        <v>3</v>
      </c>
      <c r="G8" s="80" t="n">
        <v>5</v>
      </c>
      <c r="H8" s="80" t="n">
        <v>5</v>
      </c>
      <c r="I8" s="80" t="n">
        <v>4</v>
      </c>
      <c r="J8" s="80" t="n">
        <v>5</v>
      </c>
      <c r="K8" s="80" t="n">
        <v>4</v>
      </c>
      <c r="L8" s="80" t="n">
        <v>3</v>
      </c>
      <c r="M8" s="80" t="n">
        <v>5</v>
      </c>
      <c r="N8" s="80" t="n">
        <v>3</v>
      </c>
      <c r="O8" s="80" t="n">
        <v>4</v>
      </c>
      <c r="P8" s="80" t="n">
        <v>3</v>
      </c>
      <c r="Q8" s="80" t="n">
        <v>3</v>
      </c>
      <c r="R8" s="80" t="n">
        <v>3</v>
      </c>
      <c r="S8" s="80" t="n">
        <v>3</v>
      </c>
      <c r="T8" s="80" t="n">
        <v>3</v>
      </c>
      <c r="U8" s="80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8</v>
      </c>
      <c r="AA8" s="83" t="n">
        <f aca="false">COUNTIF(AG8:AV8,AA$5)</f>
        <v>3</v>
      </c>
      <c r="AB8" s="83" t="n">
        <f aca="false">COUNTIF(AG8:AV8,AB$5)</f>
        <v>4</v>
      </c>
      <c r="AC8" s="83" t="n">
        <f aca="false">SUM(X8:AB8)</f>
        <v>15</v>
      </c>
      <c r="AD8" s="84" t="n">
        <f aca="false">IF(ISERROR(((X8+Y8)*2+Z8*3+AA8*4+AB8*5)/SUM(X8,Y8:AB8)),"",((X8+Y8)*2+Z8*3+AA8*4+AB8*5)/SUM(X8,Y8:AB8))</f>
        <v>3.73333333333333</v>
      </c>
      <c r="AE8" s="85" t="n">
        <f aca="false">IF(AX8=5,0.5,IF(AX8=4,0.25,IF(AX8&lt;=3,0)))</f>
        <v>0</v>
      </c>
      <c r="AF8" s="86"/>
      <c r="AG8" s="87" t="n">
        <f aca="false">IF(ISERROR(VALUE(LEFT(F8))),LEFT(F8),VALUE(LEFT(F8)))</f>
        <v>3</v>
      </c>
      <c r="AH8" s="87" t="n">
        <f aca="false">IF(ISERROR(VALUE(LEFT(G8))),LEFT(G8),VALUE(LEFT(G8)))</f>
        <v>5</v>
      </c>
      <c r="AI8" s="87" t="n">
        <f aca="false">IF(ISERROR(VALUE(LEFT(H8))),LEFT(H8),VALUE(LEFT(H8)))</f>
        <v>5</v>
      </c>
      <c r="AJ8" s="87" t="n">
        <f aca="false">IF(ISERROR(VALUE(LEFT(I8))),LEFT(I8),VALUE(LEFT(I8)))</f>
        <v>4</v>
      </c>
      <c r="AK8" s="87" t="n">
        <f aca="false">IF(ISERROR(VALUE(LEFT(J8))),LEFT(J8),VALUE(LEFT(J8)))</f>
        <v>5</v>
      </c>
      <c r="AL8" s="87" t="n">
        <f aca="false">IF(ISERROR(VALUE(LEFT(K8))),LEFT(K8),VALUE(LEFT(K8)))</f>
        <v>4</v>
      </c>
      <c r="AM8" s="87" t="n">
        <f aca="false">IF(ISERROR(VALUE(LEFT(L8))),LEFT(L8),VALUE(LEFT(L8)))</f>
        <v>3</v>
      </c>
      <c r="AN8" s="87" t="n">
        <f aca="false">IF(ISERROR(VALUE(LEFT(M8))),LEFT(M8),VALUE(LEFT(M8)))</f>
        <v>5</v>
      </c>
      <c r="AO8" s="87" t="n">
        <f aca="false">IF(ISERROR(VALUE(LEFT(N8))),LEFT(N8),VALUE(LEFT(N8)))</f>
        <v>3</v>
      </c>
      <c r="AP8" s="87" t="n">
        <f aca="false">IF(ISERROR(VALUE(LEFT(O8))),LEFT(O8),VALUE(LEFT(O8)))</f>
        <v>4</v>
      </c>
      <c r="AQ8" s="87" t="n">
        <f aca="false">IF(ISERROR(VALUE(LEFT(P8))),LEFT(P8),VALUE(LEFT(P8)))</f>
        <v>3</v>
      </c>
      <c r="AR8" s="87" t="n">
        <f aca="false">IF(ISERROR(VALUE(LEFT(Q8))),LEFT(Q8),VALUE(LEFT(Q8)))</f>
        <v>3</v>
      </c>
      <c r="AS8" s="87" t="n">
        <f aca="false">IF(ISERROR(VALUE(LEFT(R8))),LEFT(R8),VALUE(LEFT(R8)))</f>
        <v>3</v>
      </c>
      <c r="AT8" s="87" t="n">
        <f aca="false">IF(ISERROR(VALUE(LEFT(S8))),LEFT(S8),VALUE(LEFT(S8)))</f>
        <v>3</v>
      </c>
      <c r="AU8" s="87" t="n">
        <f aca="false">IF(ISERROR(VALUE(LEFT(T8))),LEFT(T8),VALUE(LEFT(T8)))</f>
        <v>3</v>
      </c>
      <c r="AV8" s="87" t="str">
        <f aca="false">IF(ISERROR(VALUE(LEFT(U8))),LEFT(U8),VALUE(LEFT(U8)))</f>
        <v/>
      </c>
      <c r="AW8" s="82" t="n">
        <f aca="false">COUNTIF(AG8:AV8,"з")</f>
        <v>0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9.5" hidden="false" customHeight="true" outlineLevel="0" collapsed="false">
      <c r="A9" s="179" t="n">
        <v>4</v>
      </c>
      <c r="B9" s="76" t="s">
        <v>29</v>
      </c>
      <c r="C9" s="387" t="s">
        <v>30</v>
      </c>
      <c r="D9" s="435" t="s">
        <v>1203</v>
      </c>
      <c r="E9" s="79" t="n">
        <v>2441</v>
      </c>
      <c r="F9" s="80" t="n">
        <v>5</v>
      </c>
      <c r="G9" s="80" t="n">
        <v>5</v>
      </c>
      <c r="H9" s="80" t="n">
        <v>5</v>
      </c>
      <c r="I9" s="80" t="n">
        <v>5</v>
      </c>
      <c r="J9" s="80" t="n">
        <v>5</v>
      </c>
      <c r="K9" s="80" t="n">
        <v>5</v>
      </c>
      <c r="L9" s="80" t="n">
        <v>5</v>
      </c>
      <c r="M9" s="80" t="n">
        <v>5</v>
      </c>
      <c r="N9" s="80" t="n">
        <v>5</v>
      </c>
      <c r="O9" s="80" t="n">
        <v>5</v>
      </c>
      <c r="P9" s="80" t="n">
        <v>5</v>
      </c>
      <c r="Q9" s="80" t="n">
        <v>5</v>
      </c>
      <c r="R9" s="80" t="n">
        <v>5</v>
      </c>
      <c r="S9" s="80" t="n">
        <v>5</v>
      </c>
      <c r="T9" s="80" t="n">
        <v>4</v>
      </c>
      <c r="U9" s="80"/>
      <c r="V9" s="82" t="n">
        <f aca="false">IF(AC9&gt;0,IF(SUM(X9:Y9)/AC9&gt;0,2,IF(AND(SUM(X9:Y9)/AC9=0,Z9/AC9&gt;0),3,IF(AND((AB9/AC9+AA9/AC9)=1,AA9/AC9&gt;0),4,5))),0)</f>
        <v>4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0</v>
      </c>
      <c r="AA9" s="83" t="n">
        <f aca="false">COUNTIF(AG9:AV9,AA$5)</f>
        <v>1</v>
      </c>
      <c r="AB9" s="83" t="n">
        <f aca="false">COUNTIF(AG9:AV9,AB$5)</f>
        <v>14</v>
      </c>
      <c r="AC9" s="83" t="n">
        <f aca="false">SUM(X9:AB9)</f>
        <v>15</v>
      </c>
      <c r="AD9" s="84" t="n">
        <f aca="false">IF(ISERROR(((X9+Y9)*2+Z9*3+AA9*4+AB9*5)/SUM(X9,Y9:AB9)),"",((X9+Y9)*2+Z9*3+AA9*4+AB9*5)/SUM(X9,Y9:AB9))</f>
        <v>4.93333333333333</v>
      </c>
      <c r="AE9" s="85" t="n">
        <f aca="false">IF(AX9=5,0.5,IF(AX9=4,0.25,IF(AX9&lt;=3,0)))</f>
        <v>0</v>
      </c>
      <c r="AF9" s="86"/>
      <c r="AG9" s="87" t="n">
        <f aca="false">IF(ISERROR(VALUE(LEFT(F9))),LEFT(F9),VALUE(LEFT(F9)))</f>
        <v>5</v>
      </c>
      <c r="AH9" s="87" t="n">
        <f aca="false">IF(ISERROR(VALUE(LEFT(G9))),LEFT(G9),VALUE(LEFT(G9)))</f>
        <v>5</v>
      </c>
      <c r="AI9" s="87" t="n">
        <f aca="false">IF(ISERROR(VALUE(LEFT(H9))),LEFT(H9),VALUE(LEFT(H9)))</f>
        <v>5</v>
      </c>
      <c r="AJ9" s="87" t="n">
        <f aca="false">IF(ISERROR(VALUE(LEFT(I9))),LEFT(I9),VALUE(LEFT(I9)))</f>
        <v>5</v>
      </c>
      <c r="AK9" s="87" t="n">
        <f aca="false">IF(ISERROR(VALUE(LEFT(J9))),LEFT(J9),VALUE(LEFT(J9)))</f>
        <v>5</v>
      </c>
      <c r="AL9" s="87" t="n">
        <f aca="false">IF(ISERROR(VALUE(LEFT(K9))),LEFT(K9),VALUE(LEFT(K9)))</f>
        <v>5</v>
      </c>
      <c r="AM9" s="87" t="n">
        <f aca="false">IF(ISERROR(VALUE(LEFT(L9))),LEFT(L9),VALUE(LEFT(L9)))</f>
        <v>5</v>
      </c>
      <c r="AN9" s="87" t="n">
        <f aca="false">IF(ISERROR(VALUE(LEFT(M9))),LEFT(M9),VALUE(LEFT(M9)))</f>
        <v>5</v>
      </c>
      <c r="AO9" s="87" t="n">
        <f aca="false">IF(ISERROR(VALUE(LEFT(N9))),LEFT(N9),VALUE(LEFT(N9)))</f>
        <v>5</v>
      </c>
      <c r="AP9" s="87" t="n">
        <f aca="false">IF(ISERROR(VALUE(LEFT(O9))),LEFT(O9),VALUE(LEFT(O9)))</f>
        <v>5</v>
      </c>
      <c r="AQ9" s="87" t="n">
        <f aca="false">IF(ISERROR(VALUE(LEFT(P9))),LEFT(P9),VALUE(LEFT(P9)))</f>
        <v>5</v>
      </c>
      <c r="AR9" s="87" t="n">
        <f aca="false">IF(ISERROR(VALUE(LEFT(Q9))),LEFT(Q9),VALUE(LEFT(Q9)))</f>
        <v>5</v>
      </c>
      <c r="AS9" s="87" t="n">
        <f aca="false">IF(ISERROR(VALUE(LEFT(R9))),LEFT(R9),VALUE(LEFT(R9)))</f>
        <v>5</v>
      </c>
      <c r="AT9" s="87" t="n">
        <f aca="false">IF(ISERROR(VALUE(LEFT(S9))),LEFT(S9),VALUE(LEFT(S9)))</f>
        <v>5</v>
      </c>
      <c r="AU9" s="87" t="n">
        <f aca="false">IF(ISERROR(VALUE(LEFT(T9))),LEFT(T9),VALUE(LEFT(T9)))</f>
        <v>4</v>
      </c>
      <c r="AV9" s="87" t="str">
        <f aca="false">IF(ISERROR(VALUE(LEFT(U9))),LEFT(U9),VALUE(LEFT(U9)))</f>
        <v/>
      </c>
      <c r="AW9" s="82" t="n">
        <f aca="false">COUNTIF(AG9:AV9,"з")</f>
        <v>0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9.5" hidden="false" customHeight="true" outlineLevel="0" collapsed="false">
      <c r="A10" s="179" t="n">
        <v>5</v>
      </c>
      <c r="B10" s="76" t="s">
        <v>29</v>
      </c>
      <c r="C10" s="360" t="s">
        <v>565</v>
      </c>
      <c r="D10" s="78" t="s">
        <v>1204</v>
      </c>
      <c r="E10" s="79" t="n">
        <v>2441</v>
      </c>
      <c r="F10" s="80" t="n">
        <v>5</v>
      </c>
      <c r="G10" s="80" t="n">
        <v>5</v>
      </c>
      <c r="H10" s="80" t="n">
        <v>5</v>
      </c>
      <c r="I10" s="80" t="n">
        <v>4</v>
      </c>
      <c r="J10" s="80" t="n">
        <v>5</v>
      </c>
      <c r="K10" s="80" t="n">
        <v>4</v>
      </c>
      <c r="L10" s="80" t="n">
        <v>5</v>
      </c>
      <c r="M10" s="80" t="n">
        <v>5</v>
      </c>
      <c r="N10" s="80" t="n">
        <v>5</v>
      </c>
      <c r="O10" s="80" t="n">
        <v>5</v>
      </c>
      <c r="P10" s="80" t="n">
        <v>4</v>
      </c>
      <c r="Q10" s="80" t="n">
        <v>5</v>
      </c>
      <c r="R10" s="80" t="n">
        <v>4</v>
      </c>
      <c r="S10" s="80" t="n">
        <v>4</v>
      </c>
      <c r="T10" s="80" t="n">
        <v>5</v>
      </c>
      <c r="U10" s="80"/>
      <c r="V10" s="82" t="n">
        <f aca="false">IF(AC10&gt;0,IF(SUM(X10:Y10)/AC10&gt;0,2,IF(AND(SUM(X10:Y10)/AC10=0,Z10/AC10&gt;0),3,IF(AND((AB10/AC10+AA10/AC10)=1,AA10/AC10&gt;0),4,5))),0)</f>
        <v>4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0</v>
      </c>
      <c r="AA10" s="83" t="n">
        <f aca="false">COUNTIF(AG10:AV10,AA$5)</f>
        <v>5</v>
      </c>
      <c r="AB10" s="83" t="n">
        <f aca="false">COUNTIF(AG10:AV10,AB$5)</f>
        <v>10</v>
      </c>
      <c r="AC10" s="83" t="n">
        <f aca="false">SUM(X10:AB10)</f>
        <v>15</v>
      </c>
      <c r="AD10" s="84" t="n">
        <f aca="false">IF(ISERROR(((X10+Y10)*2+Z10*3+AA10*4+AB10*5)/SUM(X10,Y10:AB10)),"",((X10+Y10)*2+Z10*3+AA10*4+AB10*5)/SUM(X10,Y10:AB10))</f>
        <v>4.66666666666667</v>
      </c>
      <c r="AE10" s="85" t="n">
        <f aca="false">IF(AX10=5,0.5,IF(AX10=4,0.25,IF(AX10&lt;=3,0)))</f>
        <v>0</v>
      </c>
      <c r="AF10" s="86"/>
      <c r="AG10" s="87" t="n">
        <f aca="false">IF(ISERROR(VALUE(LEFT(F10))),LEFT(F10),VALUE(LEFT(F10)))</f>
        <v>5</v>
      </c>
      <c r="AH10" s="87" t="n">
        <f aca="false">IF(ISERROR(VALUE(LEFT(G10))),LEFT(G10),VALUE(LEFT(G10)))</f>
        <v>5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4</v>
      </c>
      <c r="AK10" s="87" t="n">
        <f aca="false">IF(ISERROR(VALUE(LEFT(J10))),LEFT(J10),VALUE(LEFT(J10)))</f>
        <v>5</v>
      </c>
      <c r="AL10" s="87" t="n">
        <f aca="false">IF(ISERROR(VALUE(LEFT(K10))),LEFT(K10),VALUE(LEFT(K10)))</f>
        <v>4</v>
      </c>
      <c r="AM10" s="87" t="n">
        <f aca="false">IF(ISERROR(VALUE(LEFT(L10))),LEFT(L10),VALUE(LEFT(L10)))</f>
        <v>5</v>
      </c>
      <c r="AN10" s="87" t="n">
        <f aca="false">IF(ISERROR(VALUE(LEFT(M10))),LEFT(M10),VALUE(LEFT(M10)))</f>
        <v>5</v>
      </c>
      <c r="AO10" s="87" t="n">
        <f aca="false">IF(ISERROR(VALUE(LEFT(N10))),LEFT(N10),VALUE(LEFT(N10)))</f>
        <v>5</v>
      </c>
      <c r="AP10" s="87" t="n">
        <f aca="false">IF(ISERROR(VALUE(LEFT(O10))),LEFT(O10),VALUE(LEFT(O10)))</f>
        <v>5</v>
      </c>
      <c r="AQ10" s="87" t="n">
        <f aca="false">IF(ISERROR(VALUE(LEFT(P10))),LEFT(P10),VALUE(LEFT(P10)))</f>
        <v>4</v>
      </c>
      <c r="AR10" s="87" t="n">
        <f aca="false">IF(ISERROR(VALUE(LEFT(Q10))),LEFT(Q10),VALUE(LEFT(Q10)))</f>
        <v>5</v>
      </c>
      <c r="AS10" s="87" t="n">
        <f aca="false">IF(ISERROR(VALUE(LEFT(R10))),LEFT(R10),VALUE(LEFT(R10)))</f>
        <v>4</v>
      </c>
      <c r="AT10" s="87" t="n">
        <f aca="false">IF(ISERROR(VALUE(LEFT(S10))),LEFT(S10),VALUE(LEFT(S10)))</f>
        <v>4</v>
      </c>
      <c r="AU10" s="87" t="n">
        <f aca="false">IF(ISERROR(VALUE(LEFT(T10))),LEFT(T10),VALUE(LEFT(T10)))</f>
        <v>5</v>
      </c>
      <c r="AV10" s="87" t="str">
        <f aca="false">IF(ISERROR(VALUE(LEFT(U10))),LEFT(U10),VALUE(LEFT(U10)))</f>
        <v/>
      </c>
      <c r="AW10" s="82" t="n">
        <f aca="false">COUNTIF(AG10:AV10,"з")</f>
        <v>0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9.5" hidden="false" customHeight="true" outlineLevel="0" collapsed="false">
      <c r="A11" s="75" t="n">
        <v>6</v>
      </c>
      <c r="B11" s="76" t="s">
        <v>29</v>
      </c>
      <c r="C11" s="360" t="s">
        <v>30</v>
      </c>
      <c r="D11" s="78" t="s">
        <v>1205</v>
      </c>
      <c r="E11" s="79" t="n">
        <v>2441</v>
      </c>
      <c r="F11" s="80" t="n">
        <v>5</v>
      </c>
      <c r="G11" s="80" t="n">
        <v>5</v>
      </c>
      <c r="H11" s="80" t="n">
        <v>5</v>
      </c>
      <c r="I11" s="80" t="n">
        <v>5</v>
      </c>
      <c r="J11" s="80" t="n">
        <v>5</v>
      </c>
      <c r="K11" s="80" t="n">
        <v>4</v>
      </c>
      <c r="L11" s="80" t="n">
        <v>4</v>
      </c>
      <c r="M11" s="80" t="n">
        <v>5</v>
      </c>
      <c r="N11" s="80" t="n">
        <v>5</v>
      </c>
      <c r="O11" s="80" t="n">
        <v>4</v>
      </c>
      <c r="P11" s="80" t="n">
        <v>4</v>
      </c>
      <c r="Q11" s="80" t="n">
        <v>5</v>
      </c>
      <c r="R11" s="80" t="n">
        <v>3</v>
      </c>
      <c r="S11" s="80" t="n">
        <v>4</v>
      </c>
      <c r="T11" s="80" t="n">
        <v>4</v>
      </c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1</v>
      </c>
      <c r="AA11" s="177" t="n">
        <f aca="false">COUNTIF(AG11:AV11,AA$5)</f>
        <v>6</v>
      </c>
      <c r="AB11" s="177" t="n">
        <f aca="false">COUNTIF(AG11:AV11,AB$5)</f>
        <v>8</v>
      </c>
      <c r="AC11" s="83" t="n">
        <f aca="false">SUM(X11:AB11)</f>
        <v>15</v>
      </c>
      <c r="AD11" s="84" t="n">
        <f aca="false">IF(ISERROR(((X11+Y11)*2+Z11*3+AA11*4+AB11*5)/SUM(X11,Y11:AB11)),"",((X11+Y11)*2+Z11*3+AA11*4+AB11*5)/SUM(X11,Y11:AB11))</f>
        <v>4.46666666666667</v>
      </c>
      <c r="AE11" s="93" t="n">
        <f aca="false">IF(AX11=5,0.5,IF(AX11=4,0.25,IF(AX11&lt;=3,0)))</f>
        <v>0</v>
      </c>
      <c r="AG11" s="87" t="n">
        <f aca="false">IF(ISERROR(VALUE(LEFT(F11))),LEFT(F11),VALUE(LEFT(F11)))</f>
        <v>5</v>
      </c>
      <c r="AH11" s="87" t="n">
        <f aca="false">IF(ISERROR(VALUE(LEFT(G11))),LEFT(G11),VALUE(LEFT(G11)))</f>
        <v>5</v>
      </c>
      <c r="AI11" s="87" t="n">
        <f aca="false">IF(ISERROR(VALUE(LEFT(H11))),LEFT(H11),VALUE(LEFT(H11)))</f>
        <v>5</v>
      </c>
      <c r="AJ11" s="87" t="n">
        <f aca="false">IF(ISERROR(VALUE(LEFT(I11))),LEFT(I11),VALUE(LEFT(I11)))</f>
        <v>5</v>
      </c>
      <c r="AK11" s="87" t="n">
        <f aca="false">IF(ISERROR(VALUE(LEFT(J11))),LEFT(J11),VALUE(LEFT(J11)))</f>
        <v>5</v>
      </c>
      <c r="AL11" s="87" t="n">
        <f aca="false">IF(ISERROR(VALUE(LEFT(K11))),LEFT(K11),VALUE(LEFT(K11)))</f>
        <v>4</v>
      </c>
      <c r="AM11" s="87" t="n">
        <f aca="false">IF(ISERROR(VALUE(LEFT(L11))),LEFT(L11),VALUE(LEFT(L11)))</f>
        <v>4</v>
      </c>
      <c r="AN11" s="87" t="n">
        <f aca="false">IF(ISERROR(VALUE(LEFT(M11))),LEFT(M11),VALUE(LEFT(M11)))</f>
        <v>5</v>
      </c>
      <c r="AO11" s="87" t="n">
        <f aca="false">IF(ISERROR(VALUE(LEFT(N11))),LEFT(N11),VALUE(LEFT(N11)))</f>
        <v>5</v>
      </c>
      <c r="AP11" s="87" t="n">
        <f aca="false">IF(ISERROR(VALUE(LEFT(O11))),LEFT(O11),VALUE(LEFT(O11)))</f>
        <v>4</v>
      </c>
      <c r="AQ11" s="87" t="n">
        <f aca="false">IF(ISERROR(VALUE(LEFT(P11))),LEFT(P11),VALUE(LEFT(P11)))</f>
        <v>4</v>
      </c>
      <c r="AR11" s="87" t="n">
        <f aca="false">IF(ISERROR(VALUE(LEFT(Q11))),LEFT(Q11),VALUE(LEFT(Q11)))</f>
        <v>5</v>
      </c>
      <c r="AS11" s="87" t="n">
        <f aca="false">IF(ISERROR(VALUE(LEFT(R11))),LEFT(R11),VALUE(LEFT(R11)))</f>
        <v>3</v>
      </c>
      <c r="AT11" s="87" t="n">
        <f aca="false">IF(ISERROR(VALUE(LEFT(S11))),LEFT(S11),VALUE(LEFT(S11)))</f>
        <v>4</v>
      </c>
      <c r="AU11" s="87" t="n">
        <f aca="false">IF(ISERROR(VALUE(LEFT(T11))),LEFT(T11),VALUE(LEFT(T11)))</f>
        <v>4</v>
      </c>
      <c r="AV11" s="87" t="str">
        <f aca="false">IF(ISERROR(VALUE(LEFT(U11))),LEFT(U11),VALUE(LEFT(U11)))</f>
        <v/>
      </c>
      <c r="AW11" s="82" t="n">
        <f aca="false">COUNTIF(AG11:AV11,"з")</f>
        <v>0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9.5" hidden="false" customHeight="true" outlineLevel="0" collapsed="false">
      <c r="A12" s="179" t="n">
        <v>7</v>
      </c>
      <c r="B12" s="76" t="s">
        <v>29</v>
      </c>
      <c r="C12" s="360" t="s">
        <v>30</v>
      </c>
      <c r="D12" s="78" t="s">
        <v>1206</v>
      </c>
      <c r="E12" s="79" t="n">
        <v>2441</v>
      </c>
      <c r="F12" s="80" t="n">
        <v>4</v>
      </c>
      <c r="G12" s="80" t="n">
        <v>5</v>
      </c>
      <c r="H12" s="80" t="n">
        <v>5</v>
      </c>
      <c r="I12" s="80" t="n">
        <v>4</v>
      </c>
      <c r="J12" s="80" t="n">
        <v>5</v>
      </c>
      <c r="K12" s="80" t="n">
        <v>4</v>
      </c>
      <c r="L12" s="80" t="n">
        <v>4</v>
      </c>
      <c r="M12" s="80" t="n">
        <v>5</v>
      </c>
      <c r="N12" s="80" t="n">
        <v>3</v>
      </c>
      <c r="O12" s="80" t="n">
        <v>4</v>
      </c>
      <c r="P12" s="80" t="n">
        <v>3</v>
      </c>
      <c r="Q12" s="80" t="n">
        <v>5</v>
      </c>
      <c r="R12" s="80" t="n">
        <v>3</v>
      </c>
      <c r="S12" s="80" t="n">
        <v>4</v>
      </c>
      <c r="T12" s="80" t="n">
        <v>4</v>
      </c>
      <c r="U12" s="80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3</v>
      </c>
      <c r="AA12" s="83" t="n">
        <f aca="false">COUNTIF(AG12:AV12,AA$5)</f>
        <v>7</v>
      </c>
      <c r="AB12" s="83" t="n">
        <f aca="false">COUNTIF(AG12:AV12,AB$5)</f>
        <v>5</v>
      </c>
      <c r="AC12" s="83" t="n">
        <f aca="false">SUM(X12:AB12)</f>
        <v>15</v>
      </c>
      <c r="AD12" s="84" t="n">
        <f aca="false">IF(ISERROR(((X12+Y12)*2+Z12*3+AA12*4+AB12*5)/SUM(X12,Y12:AB12)),"",((X12+Y12)*2+Z12*3+AA12*4+AB12*5)/SUM(X12,Y12:AB12))</f>
        <v>4.13333333333333</v>
      </c>
      <c r="AE12" s="85" t="n">
        <f aca="false">IF(AX12=5,0.5,IF(AX12=4,0.25,IF(AX12&lt;=3,0)))</f>
        <v>0</v>
      </c>
      <c r="AF12" s="86"/>
      <c r="AG12" s="87" t="n">
        <f aca="false">IF(ISERROR(VALUE(LEFT(F12))),LEFT(F12),VALUE(LEFT(F12)))</f>
        <v>4</v>
      </c>
      <c r="AH12" s="87" t="n">
        <f aca="false">IF(ISERROR(VALUE(LEFT(G12))),LEFT(G12),VALUE(LEFT(G12)))</f>
        <v>5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4</v>
      </c>
      <c r="AK12" s="87" t="n">
        <f aca="false">IF(ISERROR(VALUE(LEFT(J12))),LEFT(J12),VALUE(LEFT(J12)))</f>
        <v>5</v>
      </c>
      <c r="AL12" s="87" t="n">
        <f aca="false">IF(ISERROR(VALUE(LEFT(K12))),LEFT(K12),VALUE(LEFT(K12)))</f>
        <v>4</v>
      </c>
      <c r="AM12" s="87" t="n">
        <f aca="false">IF(ISERROR(VALUE(LEFT(L12))),LEFT(L12),VALUE(LEFT(L12)))</f>
        <v>4</v>
      </c>
      <c r="AN12" s="87" t="n">
        <f aca="false">IF(ISERROR(VALUE(LEFT(M12))),LEFT(M12),VALUE(LEFT(M12)))</f>
        <v>5</v>
      </c>
      <c r="AO12" s="87" t="n">
        <f aca="false">IF(ISERROR(VALUE(LEFT(N12))),LEFT(N12),VALUE(LEFT(N12)))</f>
        <v>3</v>
      </c>
      <c r="AP12" s="87" t="n">
        <f aca="false">IF(ISERROR(VALUE(LEFT(O12))),LEFT(O12),VALUE(LEFT(O12)))</f>
        <v>4</v>
      </c>
      <c r="AQ12" s="87" t="n">
        <f aca="false">IF(ISERROR(VALUE(LEFT(P12))),LEFT(P12),VALUE(LEFT(P12)))</f>
        <v>3</v>
      </c>
      <c r="AR12" s="87" t="n">
        <f aca="false">IF(ISERROR(VALUE(LEFT(Q12))),LEFT(Q12),VALUE(LEFT(Q12)))</f>
        <v>5</v>
      </c>
      <c r="AS12" s="87" t="n">
        <f aca="false">IF(ISERROR(VALUE(LEFT(R12))),LEFT(R12),VALUE(LEFT(R12)))</f>
        <v>3</v>
      </c>
      <c r="AT12" s="87" t="n">
        <f aca="false">IF(ISERROR(VALUE(LEFT(S12))),LEFT(S12),VALUE(LEFT(S12)))</f>
        <v>4</v>
      </c>
      <c r="AU12" s="87" t="n">
        <f aca="false">IF(ISERROR(VALUE(LEFT(T12))),LEFT(T12),VALUE(LEFT(T12)))</f>
        <v>4</v>
      </c>
      <c r="AV12" s="87" t="str">
        <f aca="false">IF(ISERROR(VALUE(LEFT(U12))),LEFT(U12),VALUE(LEFT(U12)))</f>
        <v/>
      </c>
      <c r="AW12" s="82" t="n">
        <f aca="false">COUNTIF(AG12:AV12,"з")</f>
        <v>0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9.5" hidden="false" customHeight="true" outlineLevel="0" collapsed="false">
      <c r="A13" s="179" t="n">
        <v>8</v>
      </c>
      <c r="B13" s="76" t="s">
        <v>29</v>
      </c>
      <c r="C13" s="360" t="s">
        <v>30</v>
      </c>
      <c r="D13" s="78" t="s">
        <v>1207</v>
      </c>
      <c r="E13" s="79" t="n">
        <v>2441</v>
      </c>
      <c r="F13" s="80" t="n">
        <v>4</v>
      </c>
      <c r="G13" s="80" t="n">
        <v>5</v>
      </c>
      <c r="H13" s="80" t="n">
        <v>4</v>
      </c>
      <c r="I13" s="80" t="n">
        <v>4</v>
      </c>
      <c r="J13" s="80" t="n">
        <v>5</v>
      </c>
      <c r="K13" s="80" t="n">
        <v>4</v>
      </c>
      <c r="L13" s="80" t="n">
        <v>3</v>
      </c>
      <c r="M13" s="80" t="n">
        <v>5</v>
      </c>
      <c r="N13" s="80" t="n">
        <v>4</v>
      </c>
      <c r="O13" s="80" t="n">
        <v>5</v>
      </c>
      <c r="P13" s="80" t="n">
        <v>3</v>
      </c>
      <c r="Q13" s="80" t="n">
        <v>5</v>
      </c>
      <c r="R13" s="80" t="n">
        <v>3</v>
      </c>
      <c r="S13" s="80" t="n">
        <v>4</v>
      </c>
      <c r="T13" s="80" t="n">
        <v>4</v>
      </c>
      <c r="U13" s="80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3</v>
      </c>
      <c r="AA13" s="83" t="n">
        <f aca="false">COUNTIF(AG13:AV13,AA$5)</f>
        <v>7</v>
      </c>
      <c r="AB13" s="83" t="n">
        <f aca="false">COUNTIF(AG13:AV13,AB$5)</f>
        <v>5</v>
      </c>
      <c r="AC13" s="83" t="n">
        <f aca="false">SUM(X13:AB13)</f>
        <v>15</v>
      </c>
      <c r="AD13" s="84" t="n">
        <f aca="false">IF(ISERROR(((X13+Y13)*2+Z13*3+AA13*4+AB13*5)/SUM(X13,Y13:AB13)),"",((X13+Y13)*2+Z13*3+AA13*4+AB13*5)/SUM(X13,Y13:AB13))</f>
        <v>4.13333333333333</v>
      </c>
      <c r="AE13" s="85" t="n">
        <f aca="false">IF(AX13=5,0.5,IF(AX13=4,0.25,IF(AX13&lt;=3,0)))</f>
        <v>0</v>
      </c>
      <c r="AF13" s="86"/>
      <c r="AG13" s="87" t="n">
        <f aca="false">IF(ISERROR(VALUE(LEFT(F13))),LEFT(F13),VALUE(LEFT(F13)))</f>
        <v>4</v>
      </c>
      <c r="AH13" s="87" t="n">
        <f aca="false">IF(ISERROR(VALUE(LEFT(G13))),LEFT(G13),VALUE(LEFT(G13)))</f>
        <v>5</v>
      </c>
      <c r="AI13" s="87" t="n">
        <f aca="false">IF(ISERROR(VALUE(LEFT(H13))),LEFT(H13),VALUE(LEFT(H13)))</f>
        <v>4</v>
      </c>
      <c r="AJ13" s="87" t="n">
        <f aca="false">IF(ISERROR(VALUE(LEFT(I13))),LEFT(I13),VALUE(LEFT(I13)))</f>
        <v>4</v>
      </c>
      <c r="AK13" s="87" t="n">
        <f aca="false">IF(ISERROR(VALUE(LEFT(J13))),LEFT(J13),VALUE(LEFT(J13)))</f>
        <v>5</v>
      </c>
      <c r="AL13" s="87" t="n">
        <f aca="false">IF(ISERROR(VALUE(LEFT(K13))),LEFT(K13),VALUE(LEFT(K13)))</f>
        <v>4</v>
      </c>
      <c r="AM13" s="87" t="n">
        <f aca="false">IF(ISERROR(VALUE(LEFT(L13))),LEFT(L13),VALUE(LEFT(L13)))</f>
        <v>3</v>
      </c>
      <c r="AN13" s="87" t="n">
        <f aca="false">IF(ISERROR(VALUE(LEFT(M13))),LEFT(M13),VALUE(LEFT(M13)))</f>
        <v>5</v>
      </c>
      <c r="AO13" s="87" t="n">
        <f aca="false">IF(ISERROR(VALUE(LEFT(N13))),LEFT(N13),VALUE(LEFT(N13)))</f>
        <v>4</v>
      </c>
      <c r="AP13" s="87" t="n">
        <f aca="false">IF(ISERROR(VALUE(LEFT(O13))),LEFT(O13),VALUE(LEFT(O13)))</f>
        <v>5</v>
      </c>
      <c r="AQ13" s="87" t="n">
        <f aca="false">IF(ISERROR(VALUE(LEFT(P13))),LEFT(P13),VALUE(LEFT(P13)))</f>
        <v>3</v>
      </c>
      <c r="AR13" s="87" t="n">
        <f aca="false">IF(ISERROR(VALUE(LEFT(Q13))),LEFT(Q13),VALUE(LEFT(Q13)))</f>
        <v>5</v>
      </c>
      <c r="AS13" s="87" t="n">
        <f aca="false">IF(ISERROR(VALUE(LEFT(R13))),LEFT(R13),VALUE(LEFT(R13)))</f>
        <v>3</v>
      </c>
      <c r="AT13" s="87" t="n">
        <f aca="false">IF(ISERROR(VALUE(LEFT(S13))),LEFT(S13),VALUE(LEFT(S13)))</f>
        <v>4</v>
      </c>
      <c r="AU13" s="87" t="n">
        <f aca="false">IF(ISERROR(VALUE(LEFT(T13))),LEFT(T13),VALUE(LEFT(T13)))</f>
        <v>4</v>
      </c>
      <c r="AV13" s="87" t="str">
        <f aca="false">IF(ISERROR(VALUE(LEFT(U13))),LEFT(U13),VALUE(LEFT(U13)))</f>
        <v/>
      </c>
      <c r="AW13" s="82" t="n">
        <f aca="false">COUNTIF(AG13:AV13,"з")</f>
        <v>0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9.5" hidden="false" customHeight="true" outlineLevel="0" collapsed="false">
      <c r="A14" s="75" t="n">
        <v>9</v>
      </c>
      <c r="B14" s="256"/>
      <c r="C14" s="387" t="s">
        <v>284</v>
      </c>
      <c r="D14" s="435" t="s">
        <v>1208</v>
      </c>
      <c r="E14" s="79" t="n">
        <v>2441</v>
      </c>
      <c r="F14" s="80" t="n">
        <v>5</v>
      </c>
      <c r="G14" s="80" t="n">
        <v>5</v>
      </c>
      <c r="H14" s="80" t="n">
        <v>5</v>
      </c>
      <c r="I14" s="80" t="n">
        <v>5</v>
      </c>
      <c r="J14" s="80" t="n">
        <v>5</v>
      </c>
      <c r="K14" s="80" t="n">
        <v>5</v>
      </c>
      <c r="L14" s="80" t="n">
        <v>5</v>
      </c>
      <c r="M14" s="80" t="n">
        <v>5</v>
      </c>
      <c r="N14" s="80" t="n">
        <v>5</v>
      </c>
      <c r="O14" s="80" t="n">
        <v>5</v>
      </c>
      <c r="P14" s="80" t="n">
        <v>5</v>
      </c>
      <c r="Q14" s="80" t="n">
        <v>5</v>
      </c>
      <c r="R14" s="80" t="n">
        <v>5</v>
      </c>
      <c r="S14" s="96" t="n">
        <v>5</v>
      </c>
      <c r="T14" s="80" t="n">
        <v>5</v>
      </c>
      <c r="U14" s="80"/>
      <c r="V14" s="97" t="n">
        <f aca="false">IF(AC14&gt;0,IF(SUM(X14:Y14)/AC14&gt;0,2,IF(AND(SUM(X14:Y14)/AC14=0,Z14/AC14&gt;0),3,IF(AND((AB14/AC14+AA14/AC14)=1,AA14/AC14&gt;0),4,5))),0)</f>
        <v>5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0</v>
      </c>
      <c r="AA14" s="127" t="n">
        <f aca="false">COUNTIF(AG14:AV14,AA$5)</f>
        <v>0</v>
      </c>
      <c r="AB14" s="127" t="n">
        <f aca="false">COUNTIF(AG14:AV14,AB$5)</f>
        <v>15</v>
      </c>
      <c r="AC14" s="127" t="n">
        <f aca="false">SUM(X14:AB14)</f>
        <v>15</v>
      </c>
      <c r="AD14" s="98" t="n">
        <f aca="false">IF(ISERROR(((X14+Y14)*2+Z14*3+AA14*4+AB14*5)/SUM(X14,Y14:AB14)),"",((X14+Y14)*2+Z14*3+AA14*4+AB14*5)/SUM(X14,Y14:AB14))</f>
        <v>5</v>
      </c>
      <c r="AE14" s="99" t="n">
        <f aca="false">IF(AX14=5,0.5,IF(AX14=4,0.25,IF(AX14&lt;=3,0)))</f>
        <v>0</v>
      </c>
      <c r="AF14" s="17"/>
      <c r="AG14" s="87" t="n">
        <f aca="false">IF(ISERROR(VALUE(LEFT(F14))),LEFT(F14),VALUE(LEFT(F14)))</f>
        <v>5</v>
      </c>
      <c r="AH14" s="87" t="n">
        <f aca="false">IF(ISERROR(VALUE(LEFT(G14))),LEFT(G14),VALUE(LEFT(G14)))</f>
        <v>5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5</v>
      </c>
      <c r="AK14" s="87" t="n">
        <f aca="false">IF(ISERROR(VALUE(LEFT(J14))),LEFT(J14),VALUE(LEFT(J14)))</f>
        <v>5</v>
      </c>
      <c r="AL14" s="87" t="n">
        <f aca="false">IF(ISERROR(VALUE(LEFT(K14))),LEFT(K14),VALUE(LEFT(K14)))</f>
        <v>5</v>
      </c>
      <c r="AM14" s="87" t="n">
        <f aca="false">IF(ISERROR(VALUE(LEFT(L14))),LEFT(L14),VALUE(LEFT(L14)))</f>
        <v>5</v>
      </c>
      <c r="AN14" s="87" t="n">
        <f aca="false">IF(ISERROR(VALUE(LEFT(M14))),LEFT(M14),VALUE(LEFT(M14)))</f>
        <v>5</v>
      </c>
      <c r="AO14" s="87" t="n">
        <f aca="false">IF(ISERROR(VALUE(LEFT(N14))),LEFT(N14),VALUE(LEFT(N14)))</f>
        <v>5</v>
      </c>
      <c r="AP14" s="87" t="n">
        <f aca="false">IF(ISERROR(VALUE(LEFT(O14))),LEFT(O14),VALUE(LEFT(O14)))</f>
        <v>5</v>
      </c>
      <c r="AQ14" s="87" t="n">
        <f aca="false">IF(ISERROR(VALUE(LEFT(P14))),LEFT(P14),VALUE(LEFT(P14)))</f>
        <v>5</v>
      </c>
      <c r="AR14" s="87" t="n">
        <f aca="false">IF(ISERROR(VALUE(LEFT(Q14))),LEFT(Q14),VALUE(LEFT(Q14)))</f>
        <v>5</v>
      </c>
      <c r="AS14" s="87" t="n">
        <f aca="false">IF(ISERROR(VALUE(LEFT(R14))),LEFT(R14),VALUE(LEFT(R14)))</f>
        <v>5</v>
      </c>
      <c r="AT14" s="87" t="n">
        <f aca="false">IF(ISERROR(VALUE(LEFT(S14))),LEFT(S14),VALUE(LEFT(S14)))</f>
        <v>5</v>
      </c>
      <c r="AU14" s="87" t="n">
        <f aca="false">IF(ISERROR(VALUE(LEFT(T14))),LEFT(T14),VALUE(LEFT(T14)))</f>
        <v>5</v>
      </c>
      <c r="AV14" s="87" t="str">
        <f aca="false">IF(ISERROR(VALUE(LEFT(U14))),LEFT(U14),VALUE(LEFT(U14)))</f>
        <v/>
      </c>
      <c r="AW14" s="82" t="n">
        <f aca="false">COUNTIF(AG14:AV14,"з")</f>
        <v>0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179" t="n">
        <v>10</v>
      </c>
      <c r="B15" s="256"/>
      <c r="C15" s="387" t="s">
        <v>30</v>
      </c>
      <c r="D15" s="435" t="s">
        <v>1209</v>
      </c>
      <c r="E15" s="79" t="n">
        <v>2441</v>
      </c>
      <c r="F15" s="80" t="n">
        <v>5</v>
      </c>
      <c r="G15" s="80" t="n">
        <v>5</v>
      </c>
      <c r="H15" s="80" t="n">
        <v>5</v>
      </c>
      <c r="I15" s="80" t="n">
        <v>5</v>
      </c>
      <c r="J15" s="80" t="n">
        <v>5</v>
      </c>
      <c r="K15" s="80" t="n">
        <v>5</v>
      </c>
      <c r="L15" s="80" t="n">
        <v>5</v>
      </c>
      <c r="M15" s="80" t="n">
        <v>5</v>
      </c>
      <c r="N15" s="80" t="n">
        <v>5</v>
      </c>
      <c r="O15" s="80" t="n">
        <v>5</v>
      </c>
      <c r="P15" s="80" t="n">
        <v>5</v>
      </c>
      <c r="Q15" s="80" t="n">
        <v>5</v>
      </c>
      <c r="R15" s="80" t="n">
        <v>5</v>
      </c>
      <c r="S15" s="96" t="n">
        <v>5</v>
      </c>
      <c r="T15" s="80" t="n">
        <v>5</v>
      </c>
      <c r="U15" s="80"/>
      <c r="V15" s="97" t="n">
        <f aca="false">IF(AC15&gt;0,IF(SUM(X15:Y15)/AC15&gt;0,2,IF(AND(SUM(X15:Y15)/AC15=0,Z15/AC15&gt;0),3,IF(AND((AB15/AC15+AA15/AC15)=1,AA15/AC15&gt;0),4,5))),0)</f>
        <v>5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0</v>
      </c>
      <c r="AA15" s="127" t="n">
        <f aca="false">COUNTIF(AG15:AV15,AA$5)</f>
        <v>0</v>
      </c>
      <c r="AB15" s="127" t="n">
        <f aca="false">COUNTIF(AG15:AV15,AB$5)</f>
        <v>15</v>
      </c>
      <c r="AC15" s="127" t="n">
        <f aca="false">SUM(X15:AB15)</f>
        <v>15</v>
      </c>
      <c r="AD15" s="98" t="n">
        <f aca="false">IF(ISERROR(((X15+Y15)*2+Z15*3+AA15*4+AB15*5)/SUM(X15,Y15:AB15)),"",((X15+Y15)*2+Z15*3+AA15*4+AB15*5)/SUM(X15,Y15:AB15))</f>
        <v>5</v>
      </c>
      <c r="AE15" s="99" t="n">
        <f aca="false">IF(AX15=5,0.5,IF(AX15=4,0.25,IF(AX15&lt;=3,0)))</f>
        <v>0</v>
      </c>
      <c r="AF15" s="17"/>
      <c r="AG15" s="87" t="n">
        <f aca="false">IF(ISERROR(VALUE(LEFT(F15))),LEFT(F15),VALUE(LEFT(F15)))</f>
        <v>5</v>
      </c>
      <c r="AH15" s="87" t="n">
        <f aca="false">IF(ISERROR(VALUE(LEFT(G15))),LEFT(G15),VALUE(LEFT(G15)))</f>
        <v>5</v>
      </c>
      <c r="AI15" s="87" t="n">
        <f aca="false">IF(ISERROR(VALUE(LEFT(H15))),LEFT(H15),VALUE(LEFT(H15)))</f>
        <v>5</v>
      </c>
      <c r="AJ15" s="87" t="n">
        <f aca="false">IF(ISERROR(VALUE(LEFT(I15))),LEFT(I15),VALUE(LEFT(I15)))</f>
        <v>5</v>
      </c>
      <c r="AK15" s="87" t="n">
        <f aca="false">IF(ISERROR(VALUE(LEFT(J15))),LEFT(J15),VALUE(LEFT(J15)))</f>
        <v>5</v>
      </c>
      <c r="AL15" s="87" t="n">
        <f aca="false">IF(ISERROR(VALUE(LEFT(K15))),LEFT(K15),VALUE(LEFT(K15)))</f>
        <v>5</v>
      </c>
      <c r="AM15" s="87" t="n">
        <f aca="false">IF(ISERROR(VALUE(LEFT(L15))),LEFT(L15),VALUE(LEFT(L15)))</f>
        <v>5</v>
      </c>
      <c r="AN15" s="87" t="n">
        <f aca="false">IF(ISERROR(VALUE(LEFT(M15))),LEFT(M15),VALUE(LEFT(M15)))</f>
        <v>5</v>
      </c>
      <c r="AO15" s="87" t="n">
        <f aca="false">IF(ISERROR(VALUE(LEFT(N15))),LEFT(N15),VALUE(LEFT(N15)))</f>
        <v>5</v>
      </c>
      <c r="AP15" s="87" t="n">
        <f aca="false">IF(ISERROR(VALUE(LEFT(O15))),LEFT(O15),VALUE(LEFT(O15)))</f>
        <v>5</v>
      </c>
      <c r="AQ15" s="87" t="n">
        <f aca="false">IF(ISERROR(VALUE(LEFT(P15))),LEFT(P15),VALUE(LEFT(P15)))</f>
        <v>5</v>
      </c>
      <c r="AR15" s="87" t="n">
        <f aca="false">IF(ISERROR(VALUE(LEFT(Q15))),LEFT(Q15),VALUE(LEFT(Q15)))</f>
        <v>5</v>
      </c>
      <c r="AS15" s="87" t="n">
        <f aca="false">IF(ISERROR(VALUE(LEFT(R15))),LEFT(R15),VALUE(LEFT(R15)))</f>
        <v>5</v>
      </c>
      <c r="AT15" s="87" t="n">
        <f aca="false">IF(ISERROR(VALUE(LEFT(S15))),LEFT(S15),VALUE(LEFT(S15)))</f>
        <v>5</v>
      </c>
      <c r="AU15" s="87" t="n">
        <f aca="false">IF(ISERROR(VALUE(LEFT(T15))),LEFT(T15),VALUE(LEFT(T15)))</f>
        <v>5</v>
      </c>
      <c r="AV15" s="87" t="str">
        <f aca="false">IF(ISERROR(VALUE(LEFT(U15))),LEFT(U15),VALUE(LEFT(U15)))</f>
        <v/>
      </c>
      <c r="AW15" s="82" t="n">
        <f aca="false">COUNTIF(AG15:AV15,"з")</f>
        <v>0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179" t="n">
        <v>11</v>
      </c>
      <c r="B16" s="256"/>
      <c r="C16" s="360" t="s">
        <v>30</v>
      </c>
      <c r="D16" s="78" t="s">
        <v>1210</v>
      </c>
      <c r="E16" s="79" t="n">
        <v>2441</v>
      </c>
      <c r="F16" s="80" t="n">
        <v>4</v>
      </c>
      <c r="G16" s="80" t="n">
        <v>5</v>
      </c>
      <c r="H16" s="80" t="n">
        <v>4</v>
      </c>
      <c r="I16" s="80" t="n">
        <v>4</v>
      </c>
      <c r="J16" s="80" t="n">
        <v>5</v>
      </c>
      <c r="K16" s="80" t="n">
        <v>4</v>
      </c>
      <c r="L16" s="80" t="n">
        <v>5</v>
      </c>
      <c r="M16" s="80" t="n">
        <v>5</v>
      </c>
      <c r="N16" s="80" t="n">
        <v>3</v>
      </c>
      <c r="O16" s="80" t="n">
        <v>3</v>
      </c>
      <c r="P16" s="80" t="n">
        <v>3</v>
      </c>
      <c r="Q16" s="80" t="n">
        <v>4</v>
      </c>
      <c r="R16" s="80" t="n">
        <v>3</v>
      </c>
      <c r="S16" s="96" t="n">
        <v>3</v>
      </c>
      <c r="T16" s="80" t="n">
        <v>4</v>
      </c>
      <c r="U16" s="80"/>
      <c r="V16" s="97" t="n">
        <f aca="false">IF(AC16&gt;0,IF(SUM(X16:Y16)/AC16&gt;0,2,IF(AND(SUM(X16:Y16)/AC16=0,Z16/AC16&gt;0),3,IF(AND((AB16/AC16+AA16/AC16)=1,AA16/AC16&gt;0),4,5))),0)</f>
        <v>3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5</v>
      </c>
      <c r="AA16" s="127" t="n">
        <f aca="false">COUNTIF(AG16:AV16,AA$5)</f>
        <v>6</v>
      </c>
      <c r="AB16" s="127" t="n">
        <f aca="false">COUNTIF(AG16:AV16,AB$5)</f>
        <v>4</v>
      </c>
      <c r="AC16" s="127" t="n">
        <f aca="false">SUM(X16:AB16)</f>
        <v>15</v>
      </c>
      <c r="AD16" s="98" t="n">
        <f aca="false">IF(ISERROR(((X16+Y16)*2+Z16*3+AA16*4+AB16*5)/SUM(X16,Y16:AB16)),"",((X16+Y16)*2+Z16*3+AA16*4+AB16*5)/SUM(X16,Y16:AB16))</f>
        <v>3.93333333333333</v>
      </c>
      <c r="AE16" s="99" t="n">
        <f aca="false">IF(AX16=5,0.5,IF(AX16=4,0.25,IF(AX16&lt;=3,0)))</f>
        <v>0</v>
      </c>
      <c r="AF16" s="17"/>
      <c r="AG16" s="87" t="n">
        <f aca="false">IF(ISERROR(VALUE(LEFT(F16))),LEFT(F16),VALUE(LEFT(F16)))</f>
        <v>4</v>
      </c>
      <c r="AH16" s="87" t="n">
        <f aca="false">IF(ISERROR(VALUE(LEFT(G16))),LEFT(G16),VALUE(LEFT(G16)))</f>
        <v>5</v>
      </c>
      <c r="AI16" s="87" t="n">
        <f aca="false">IF(ISERROR(VALUE(LEFT(H16))),LEFT(H16),VALUE(LEFT(H16)))</f>
        <v>4</v>
      </c>
      <c r="AJ16" s="87" t="n">
        <f aca="false">IF(ISERROR(VALUE(LEFT(I16))),LEFT(I16),VALUE(LEFT(I16)))</f>
        <v>4</v>
      </c>
      <c r="AK16" s="87" t="n">
        <f aca="false">IF(ISERROR(VALUE(LEFT(J16))),LEFT(J16),VALUE(LEFT(J16)))</f>
        <v>5</v>
      </c>
      <c r="AL16" s="87" t="n">
        <f aca="false">IF(ISERROR(VALUE(LEFT(K16))),LEFT(K16),VALUE(LEFT(K16)))</f>
        <v>4</v>
      </c>
      <c r="AM16" s="87" t="n">
        <f aca="false">IF(ISERROR(VALUE(LEFT(L16))),LEFT(L16),VALUE(LEFT(L16)))</f>
        <v>5</v>
      </c>
      <c r="AN16" s="87" t="n">
        <f aca="false">IF(ISERROR(VALUE(LEFT(M16))),LEFT(M16),VALUE(LEFT(M16)))</f>
        <v>5</v>
      </c>
      <c r="AO16" s="87" t="n">
        <f aca="false">IF(ISERROR(VALUE(LEFT(N16))),LEFT(N16),VALUE(LEFT(N16)))</f>
        <v>3</v>
      </c>
      <c r="AP16" s="87" t="n">
        <f aca="false">IF(ISERROR(VALUE(LEFT(O16))),LEFT(O16),VALUE(LEFT(O16)))</f>
        <v>3</v>
      </c>
      <c r="AQ16" s="87" t="n">
        <f aca="false">IF(ISERROR(VALUE(LEFT(P16))),LEFT(P16),VALUE(LEFT(P16)))</f>
        <v>3</v>
      </c>
      <c r="AR16" s="87" t="n">
        <f aca="false">IF(ISERROR(VALUE(LEFT(Q16))),LEFT(Q16),VALUE(LEFT(Q16)))</f>
        <v>4</v>
      </c>
      <c r="AS16" s="87" t="n">
        <f aca="false">IF(ISERROR(VALUE(LEFT(R16))),LEFT(R16),VALUE(LEFT(R16)))</f>
        <v>3</v>
      </c>
      <c r="AT16" s="87" t="n">
        <f aca="false">IF(ISERROR(VALUE(LEFT(S16))),LEFT(S16),VALUE(LEFT(S16)))</f>
        <v>3</v>
      </c>
      <c r="AU16" s="87" t="n">
        <f aca="false">IF(ISERROR(VALUE(LEFT(T16))),LEFT(T16),VALUE(LEFT(T16)))</f>
        <v>4</v>
      </c>
      <c r="AV16" s="87" t="str">
        <f aca="false">IF(ISERROR(VALUE(LEFT(U16))),LEFT(U16),VALUE(LEFT(U16)))</f>
        <v/>
      </c>
      <c r="AW16" s="82" t="n">
        <f aca="false">COUNTIF(AG16:AV16,"з")</f>
        <v>0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5" t="n">
        <v>12</v>
      </c>
      <c r="B17" s="257"/>
      <c r="C17" s="360" t="s">
        <v>30</v>
      </c>
      <c r="D17" s="78" t="s">
        <v>1211</v>
      </c>
      <c r="E17" s="79" t="n">
        <v>2441</v>
      </c>
      <c r="F17" s="80" t="n">
        <v>3</v>
      </c>
      <c r="G17" s="80" t="n">
        <v>5</v>
      </c>
      <c r="H17" s="80" t="n">
        <v>4</v>
      </c>
      <c r="I17" s="80" t="n">
        <v>4</v>
      </c>
      <c r="J17" s="80" t="n">
        <v>5</v>
      </c>
      <c r="K17" s="80" t="n">
        <v>4</v>
      </c>
      <c r="L17" s="80" t="n">
        <v>4</v>
      </c>
      <c r="M17" s="80" t="n">
        <v>5</v>
      </c>
      <c r="N17" s="80" t="n">
        <v>4</v>
      </c>
      <c r="O17" s="80" t="n">
        <v>4</v>
      </c>
      <c r="P17" s="80" t="n">
        <v>4</v>
      </c>
      <c r="Q17" s="80" t="n">
        <v>4</v>
      </c>
      <c r="R17" s="80" t="n">
        <v>3</v>
      </c>
      <c r="S17" s="96" t="n">
        <v>4</v>
      </c>
      <c r="T17" s="80" t="n">
        <v>4</v>
      </c>
      <c r="U17" s="80"/>
      <c r="V17" s="97" t="n">
        <f aca="false">IF(AC17&gt;0,IF(SUM(X17:Y17)/AC17&gt;0,2,IF(AND(SUM(X17:Y17)/AC17=0,Z17/AC17&gt;0),3,IF(AND((AB17/AC17+AA17/AC17)=1,AA17/AC17&gt;0),4,5))),0)</f>
        <v>3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2</v>
      </c>
      <c r="AA17" s="127" t="n">
        <f aca="false">COUNTIF(AG17:AV17,AA$5)</f>
        <v>10</v>
      </c>
      <c r="AB17" s="127" t="n">
        <f aca="false">COUNTIF(AG17:AV17,AB$5)</f>
        <v>3</v>
      </c>
      <c r="AC17" s="127" t="n">
        <f aca="false">SUM(X17:AB17)</f>
        <v>15</v>
      </c>
      <c r="AD17" s="98" t="n">
        <f aca="false">IF(ISERROR(((X17+Y17)*2+Z17*3+AA17*4+AB17*5)/SUM(X17,Y17:AB17)),"",((X17+Y17)*2+Z17*3+AA17*4+AB17*5)/SUM(X17,Y17:AB17))</f>
        <v>4.06666666666667</v>
      </c>
      <c r="AE17" s="99" t="n">
        <f aca="false">IF(AX17=5,0.5,IF(AX17=4,0.25,IF(AX17&lt;=3,0)))</f>
        <v>0</v>
      </c>
      <c r="AF17" s="17"/>
      <c r="AG17" s="87" t="n">
        <f aca="false">IF(ISERROR(VALUE(LEFT(F17))),LEFT(F17),VALUE(LEFT(F17)))</f>
        <v>3</v>
      </c>
      <c r="AH17" s="87" t="n">
        <f aca="false">IF(ISERROR(VALUE(LEFT(G17))),LEFT(G17),VALUE(LEFT(G17)))</f>
        <v>5</v>
      </c>
      <c r="AI17" s="87" t="n">
        <f aca="false">IF(ISERROR(VALUE(LEFT(H17))),LEFT(H17),VALUE(LEFT(H17)))</f>
        <v>4</v>
      </c>
      <c r="AJ17" s="87" t="n">
        <f aca="false">IF(ISERROR(VALUE(LEFT(I17))),LEFT(I17),VALUE(LEFT(I17)))</f>
        <v>4</v>
      </c>
      <c r="AK17" s="87" t="n">
        <f aca="false">IF(ISERROR(VALUE(LEFT(J17))),LEFT(J17),VALUE(LEFT(J17)))</f>
        <v>5</v>
      </c>
      <c r="AL17" s="87" t="n">
        <f aca="false">IF(ISERROR(VALUE(LEFT(K17))),LEFT(K17),VALUE(LEFT(K17)))</f>
        <v>4</v>
      </c>
      <c r="AM17" s="87" t="n">
        <f aca="false">IF(ISERROR(VALUE(LEFT(L17))),LEFT(L17),VALUE(LEFT(L17)))</f>
        <v>4</v>
      </c>
      <c r="AN17" s="87" t="n">
        <f aca="false">IF(ISERROR(VALUE(LEFT(M17))),LEFT(M17),VALUE(LEFT(M17)))</f>
        <v>5</v>
      </c>
      <c r="AO17" s="87" t="n">
        <f aca="false">IF(ISERROR(VALUE(LEFT(N17))),LEFT(N17),VALUE(LEFT(N17)))</f>
        <v>4</v>
      </c>
      <c r="AP17" s="87" t="n">
        <f aca="false">IF(ISERROR(VALUE(LEFT(O17))),LEFT(O17),VALUE(LEFT(O17)))</f>
        <v>4</v>
      </c>
      <c r="AQ17" s="87" t="n">
        <f aca="false">IF(ISERROR(VALUE(LEFT(P17))),LEFT(P17),VALUE(LEFT(P17)))</f>
        <v>4</v>
      </c>
      <c r="AR17" s="87" t="n">
        <f aca="false">IF(ISERROR(VALUE(LEFT(Q17))),LEFT(Q17),VALUE(LEFT(Q17)))</f>
        <v>4</v>
      </c>
      <c r="AS17" s="87" t="n">
        <f aca="false">IF(ISERROR(VALUE(LEFT(R17))),LEFT(R17),VALUE(LEFT(R17)))</f>
        <v>3</v>
      </c>
      <c r="AT17" s="87" t="n">
        <f aca="false">IF(ISERROR(VALUE(LEFT(S17))),LEFT(S17),VALUE(LEFT(S17)))</f>
        <v>4</v>
      </c>
      <c r="AU17" s="87" t="n">
        <f aca="false">IF(ISERROR(VALUE(LEFT(T17))),LEFT(T17),VALUE(LEFT(T17)))</f>
        <v>4</v>
      </c>
      <c r="AV17" s="87" t="str">
        <f aca="false">IF(ISERROR(VALUE(LEFT(U17))),LEFT(U17),VALUE(LEFT(U17)))</f>
        <v/>
      </c>
      <c r="AW17" s="82" t="n">
        <f aca="false">COUNTIF(AG17:AV17,"з")</f>
        <v>0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179" t="n">
        <v>13</v>
      </c>
      <c r="B18" s="180"/>
      <c r="C18" s="360" t="s">
        <v>30</v>
      </c>
      <c r="D18" s="78" t="s">
        <v>1212</v>
      </c>
      <c r="E18" s="79" t="n">
        <v>2441</v>
      </c>
      <c r="F18" s="80" t="n">
        <v>4</v>
      </c>
      <c r="G18" s="80" t="n">
        <v>5</v>
      </c>
      <c r="H18" s="80" t="n">
        <v>4</v>
      </c>
      <c r="I18" s="80" t="n">
        <v>4</v>
      </c>
      <c r="J18" s="80" t="n">
        <v>5</v>
      </c>
      <c r="K18" s="80" t="s">
        <v>134</v>
      </c>
      <c r="L18" s="80" t="n">
        <v>3</v>
      </c>
      <c r="M18" s="80" t="n">
        <v>5</v>
      </c>
      <c r="N18" s="80" t="n">
        <v>3</v>
      </c>
      <c r="O18" s="80" t="n">
        <v>4</v>
      </c>
      <c r="P18" s="80" t="n">
        <v>3</v>
      </c>
      <c r="Q18" s="80" t="n">
        <v>4</v>
      </c>
      <c r="R18" s="80" t="n">
        <v>4</v>
      </c>
      <c r="S18" s="96" t="n">
        <v>4</v>
      </c>
      <c r="T18" s="80" t="n">
        <v>5</v>
      </c>
      <c r="U18" s="80"/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3</v>
      </c>
      <c r="AA18" s="127" t="n">
        <f aca="false">COUNTIF(AG18:AV18,AA$5)</f>
        <v>7</v>
      </c>
      <c r="AB18" s="127" t="n">
        <f aca="false">COUNTIF(AG18:AV18,AB$5)</f>
        <v>4</v>
      </c>
      <c r="AC18" s="127" t="n">
        <f aca="false">SUM(X18:AB18)</f>
        <v>14</v>
      </c>
      <c r="AD18" s="98" t="n">
        <f aca="false">IF(ISERROR(((X18+Y18)*2+Z18*3+AA18*4+AB18*5)/SUM(X18,Y18:AB18)),"",((X18+Y18)*2+Z18*3+AA18*4+AB18*5)/SUM(X18,Y18:AB18))</f>
        <v>4.07142857142857</v>
      </c>
      <c r="AE18" s="99" t="n">
        <f aca="false">IF(AX18=5,0.5,IF(AX18=4,0.25,IF(AX18&lt;=3,0)))</f>
        <v>0</v>
      </c>
      <c r="AF18" s="17"/>
      <c r="AG18" s="87" t="n">
        <f aca="false">IF(ISERROR(VALUE(LEFT(F18))),LEFT(F18),VALUE(LEFT(F18)))</f>
        <v>4</v>
      </c>
      <c r="AH18" s="87" t="n">
        <f aca="false">IF(ISERROR(VALUE(LEFT(G18))),LEFT(G18),VALUE(LEFT(G18)))</f>
        <v>5</v>
      </c>
      <c r="AI18" s="87" t="n">
        <f aca="false">IF(ISERROR(VALUE(LEFT(H18))),LEFT(H18),VALUE(LEFT(H18)))</f>
        <v>4</v>
      </c>
      <c r="AJ18" s="87" t="n">
        <f aca="false">IF(ISERROR(VALUE(LEFT(I18))),LEFT(I18),VALUE(LEFT(I18)))</f>
        <v>4</v>
      </c>
      <c r="AK18" s="87" t="n">
        <f aca="false">IF(ISERROR(VALUE(LEFT(J18))),LEFT(J18),VALUE(LEFT(J18)))</f>
        <v>5</v>
      </c>
      <c r="AL18" s="87" t="str">
        <f aca="false">IF(ISERROR(VALUE(LEFT(K18))),LEFT(K18),VALUE(LEFT(K18)))</f>
        <v>а</v>
      </c>
      <c r="AM18" s="87" t="n">
        <f aca="false">IF(ISERROR(VALUE(LEFT(L18))),LEFT(L18),VALUE(LEFT(L18)))</f>
        <v>3</v>
      </c>
      <c r="AN18" s="87" t="n">
        <f aca="false">IF(ISERROR(VALUE(LEFT(M18))),LEFT(M18),VALUE(LEFT(M18)))</f>
        <v>5</v>
      </c>
      <c r="AO18" s="87" t="n">
        <f aca="false">IF(ISERROR(VALUE(LEFT(N18))),LEFT(N18),VALUE(LEFT(N18)))</f>
        <v>3</v>
      </c>
      <c r="AP18" s="87" t="n">
        <f aca="false">IF(ISERROR(VALUE(LEFT(O18))),LEFT(O18),VALUE(LEFT(O18)))</f>
        <v>4</v>
      </c>
      <c r="AQ18" s="87" t="n">
        <f aca="false">IF(ISERROR(VALUE(LEFT(P18))),LEFT(P18),VALUE(LEFT(P18)))</f>
        <v>3</v>
      </c>
      <c r="AR18" s="87" t="n">
        <f aca="false">IF(ISERROR(VALUE(LEFT(Q18))),LEFT(Q18),VALUE(LEFT(Q18)))</f>
        <v>4</v>
      </c>
      <c r="AS18" s="87" t="n">
        <f aca="false">IF(ISERROR(VALUE(LEFT(R18))),LEFT(R18),VALUE(LEFT(R18)))</f>
        <v>4</v>
      </c>
      <c r="AT18" s="87" t="n">
        <f aca="false">IF(ISERROR(VALUE(LEFT(S18))),LEFT(S18),VALUE(LEFT(S18)))</f>
        <v>4</v>
      </c>
      <c r="AU18" s="87" t="n">
        <f aca="false">IF(ISERROR(VALUE(LEFT(T18))),LEFT(T18),VALUE(LEFT(T18)))</f>
        <v>5</v>
      </c>
      <c r="AV18" s="87" t="str">
        <f aca="false">IF(ISERROR(VALUE(LEFT(U18))),LEFT(U18),VALUE(LEFT(U18)))</f>
        <v/>
      </c>
      <c r="AW18" s="82" t="n">
        <f aca="false">COUNTIF(AG18:AV18,"з")</f>
        <v>0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179" t="n">
        <v>14</v>
      </c>
      <c r="B19" s="180"/>
      <c r="C19" s="360" t="s">
        <v>30</v>
      </c>
      <c r="D19" s="78" t="s">
        <v>1213</v>
      </c>
      <c r="E19" s="79" t="n">
        <v>2441</v>
      </c>
      <c r="F19" s="80" t="n">
        <v>4</v>
      </c>
      <c r="G19" s="80" t="n">
        <v>4</v>
      </c>
      <c r="H19" s="80" t="n">
        <v>5</v>
      </c>
      <c r="I19" s="80" t="n">
        <v>5</v>
      </c>
      <c r="J19" s="80" t="n">
        <v>5</v>
      </c>
      <c r="K19" s="80" t="n">
        <v>4</v>
      </c>
      <c r="L19" s="80" t="n">
        <v>4</v>
      </c>
      <c r="M19" s="80" t="n">
        <v>5</v>
      </c>
      <c r="N19" s="80" t="n">
        <v>4</v>
      </c>
      <c r="O19" s="80" t="n">
        <v>5</v>
      </c>
      <c r="P19" s="80" t="n">
        <v>4</v>
      </c>
      <c r="Q19" s="80" t="n">
        <v>5</v>
      </c>
      <c r="R19" s="80" t="n">
        <v>4</v>
      </c>
      <c r="S19" s="80" t="n">
        <v>4</v>
      </c>
      <c r="T19" s="80" t="n">
        <v>4</v>
      </c>
      <c r="U19" s="80"/>
      <c r="V19" s="97" t="n">
        <f aca="false">IF(AC19&gt;0,IF(SUM(X19:Y19)/AC19&gt;0,2,IF(AND(SUM(X19:Y19)/AC19=0,Z19/AC19&gt;0),3,IF(AND((AB19/AC19+AA19/AC19)=1,AA19/AC19&gt;0),4,5))),0)</f>
        <v>4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0</v>
      </c>
      <c r="AA19" s="127" t="n">
        <f aca="false">COUNTIF(AG19:AV19,AA$5)</f>
        <v>9</v>
      </c>
      <c r="AB19" s="127" t="n">
        <f aca="false">COUNTIF(AG19:AV19,AB$5)</f>
        <v>6</v>
      </c>
      <c r="AC19" s="127" t="n">
        <f aca="false">SUM(X19:AB19)</f>
        <v>15</v>
      </c>
      <c r="AD19" s="98" t="n">
        <f aca="false">IF(ISERROR(((X19+Y19)*2+Z19*3+AA19*4+AB19*5)/SUM(X19,Y19:AB19)),"",((X19+Y19)*2+Z19*3+AA19*4+AB19*5)/SUM(X19,Y19:AB19))</f>
        <v>4.4</v>
      </c>
      <c r="AE19" s="99" t="n">
        <f aca="false">IF(AX19=5,0.5,IF(AX19=4,0.25,IF(AX19&lt;=3,0)))</f>
        <v>0</v>
      </c>
      <c r="AF19" s="17"/>
      <c r="AG19" s="87" t="n">
        <f aca="false">IF(ISERROR(VALUE(LEFT(F19))),LEFT(F19),VALUE(LEFT(F19)))</f>
        <v>4</v>
      </c>
      <c r="AH19" s="87" t="n">
        <f aca="false">IF(ISERROR(VALUE(LEFT(G19))),LEFT(G19),VALUE(LEFT(G19)))</f>
        <v>4</v>
      </c>
      <c r="AI19" s="87" t="n">
        <f aca="false">IF(ISERROR(VALUE(LEFT(H19))),LEFT(H19),VALUE(LEFT(H19)))</f>
        <v>5</v>
      </c>
      <c r="AJ19" s="87" t="n">
        <f aca="false">IF(ISERROR(VALUE(LEFT(I19))),LEFT(I19),VALUE(LEFT(I19)))</f>
        <v>5</v>
      </c>
      <c r="AK19" s="87" t="n">
        <f aca="false">IF(ISERROR(VALUE(LEFT(J19))),LEFT(J19),VALUE(LEFT(J19)))</f>
        <v>5</v>
      </c>
      <c r="AL19" s="87" t="n">
        <f aca="false">IF(ISERROR(VALUE(LEFT(K19))),LEFT(K19),VALUE(LEFT(K19)))</f>
        <v>4</v>
      </c>
      <c r="AM19" s="87" t="n">
        <f aca="false">IF(ISERROR(VALUE(LEFT(L19))),LEFT(L19),VALUE(LEFT(L19)))</f>
        <v>4</v>
      </c>
      <c r="AN19" s="87" t="n">
        <f aca="false">IF(ISERROR(VALUE(LEFT(M19))),LEFT(M19),VALUE(LEFT(M19)))</f>
        <v>5</v>
      </c>
      <c r="AO19" s="87" t="n">
        <f aca="false">IF(ISERROR(VALUE(LEFT(N19))),LEFT(N19),VALUE(LEFT(N19)))</f>
        <v>4</v>
      </c>
      <c r="AP19" s="87" t="n">
        <f aca="false">IF(ISERROR(VALUE(LEFT(O19))),LEFT(O19),VALUE(LEFT(O19)))</f>
        <v>5</v>
      </c>
      <c r="AQ19" s="87" t="n">
        <f aca="false">IF(ISERROR(VALUE(LEFT(P19))),LEFT(P19),VALUE(LEFT(P19)))</f>
        <v>4</v>
      </c>
      <c r="AR19" s="87" t="n">
        <f aca="false">IF(ISERROR(VALUE(LEFT(Q19))),LEFT(Q19),VALUE(LEFT(Q19)))</f>
        <v>5</v>
      </c>
      <c r="AS19" s="87" t="n">
        <f aca="false">IF(ISERROR(VALUE(LEFT(R19))),LEFT(R19),VALUE(LEFT(R19)))</f>
        <v>4</v>
      </c>
      <c r="AT19" s="87" t="n">
        <f aca="false">IF(ISERROR(VALUE(LEFT(S19))),LEFT(S19),VALUE(LEFT(S19)))</f>
        <v>4</v>
      </c>
      <c r="AU19" s="87" t="n">
        <f aca="false">IF(ISERROR(VALUE(LEFT(T19))),LEFT(T19),VALUE(LEFT(T19)))</f>
        <v>4</v>
      </c>
      <c r="AV19" s="87" t="str">
        <f aca="false">IF(ISERROR(VALUE(LEFT(U19))),LEFT(U19),VALUE(LEFT(U19)))</f>
        <v/>
      </c>
      <c r="AW19" s="82" t="n">
        <f aca="false">COUNTIF(AG19:AV19,"з")</f>
        <v>0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5" t="n">
        <v>15</v>
      </c>
      <c r="B20" s="180"/>
      <c r="C20" s="360" t="s">
        <v>30</v>
      </c>
      <c r="D20" s="78" t="s">
        <v>1214</v>
      </c>
      <c r="E20" s="79" t="n">
        <v>2441</v>
      </c>
      <c r="F20" s="80" t="n">
        <v>4</v>
      </c>
      <c r="G20" s="80" t="n">
        <v>4</v>
      </c>
      <c r="H20" s="80" t="n">
        <v>4</v>
      </c>
      <c r="I20" s="80" t="n">
        <v>4</v>
      </c>
      <c r="J20" s="80" t="n">
        <v>5</v>
      </c>
      <c r="K20" s="80" t="n">
        <v>4</v>
      </c>
      <c r="L20" s="80" t="n">
        <v>5</v>
      </c>
      <c r="M20" s="80" t="n">
        <v>5</v>
      </c>
      <c r="N20" s="80" t="n">
        <v>3</v>
      </c>
      <c r="O20" s="80" t="n">
        <v>4</v>
      </c>
      <c r="P20" s="80" t="n">
        <v>3</v>
      </c>
      <c r="Q20" s="80" t="n">
        <v>5</v>
      </c>
      <c r="R20" s="80" t="n">
        <v>3</v>
      </c>
      <c r="S20" s="96" t="n">
        <v>4</v>
      </c>
      <c r="T20" s="80" t="n">
        <v>3</v>
      </c>
      <c r="U20" s="80"/>
      <c r="V20" s="97" t="n">
        <f aca="false">IF(AC20&gt;0,IF(SUM(X20:Y20)/AC20&gt;0,2,IF(AND(SUM(X20:Y20)/AC20=0,Z20/AC20&gt;0),3,IF(AND((AB20/AC20+AA20/AC20)=1,AA20/AC20&gt;0),4,5))),0)</f>
        <v>3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4</v>
      </c>
      <c r="AA20" s="127" t="n">
        <f aca="false">COUNTIF(AG20:AV20,AA$5)</f>
        <v>7</v>
      </c>
      <c r="AB20" s="127" t="n">
        <f aca="false">COUNTIF(AG20:AV20,AB$5)</f>
        <v>4</v>
      </c>
      <c r="AC20" s="127" t="n">
        <f aca="false">SUM(X20:AB20)</f>
        <v>15</v>
      </c>
      <c r="AD20" s="98" t="n">
        <f aca="false">IF(ISERROR(((X20+Y20)*2+Z20*3+AA20*4+AB20*5)/SUM(X20,Y20:AB20)),"",((X20+Y20)*2+Z20*3+AA20*4+AB20*5)/SUM(X20,Y20:AB20))</f>
        <v>4</v>
      </c>
      <c r="AE20" s="99" t="n">
        <f aca="false">IF(AX20=5,0.5,IF(AX20=4,0.25,IF(AX20&lt;=3,0)))</f>
        <v>0</v>
      </c>
      <c r="AF20" s="17"/>
      <c r="AG20" s="87" t="n">
        <f aca="false">IF(ISERROR(VALUE(LEFT(F20))),LEFT(F20),VALUE(LEFT(F20)))</f>
        <v>4</v>
      </c>
      <c r="AH20" s="87" t="n">
        <f aca="false">IF(ISERROR(VALUE(LEFT(G20))),LEFT(G20),VALUE(LEFT(G20)))</f>
        <v>4</v>
      </c>
      <c r="AI20" s="87" t="n">
        <f aca="false">IF(ISERROR(VALUE(LEFT(H20))),LEFT(H20),VALUE(LEFT(H20)))</f>
        <v>4</v>
      </c>
      <c r="AJ20" s="87" t="n">
        <f aca="false">IF(ISERROR(VALUE(LEFT(I20))),LEFT(I20),VALUE(LEFT(I20)))</f>
        <v>4</v>
      </c>
      <c r="AK20" s="87" t="n">
        <f aca="false">IF(ISERROR(VALUE(LEFT(J20))),LEFT(J20),VALUE(LEFT(J20)))</f>
        <v>5</v>
      </c>
      <c r="AL20" s="87" t="n">
        <f aca="false">IF(ISERROR(VALUE(LEFT(K20))),LEFT(K20),VALUE(LEFT(K20)))</f>
        <v>4</v>
      </c>
      <c r="AM20" s="87" t="n">
        <f aca="false">IF(ISERROR(VALUE(LEFT(L20))),LEFT(L20),VALUE(LEFT(L20)))</f>
        <v>5</v>
      </c>
      <c r="AN20" s="87" t="n">
        <f aca="false">IF(ISERROR(VALUE(LEFT(M20))),LEFT(M20),VALUE(LEFT(M20)))</f>
        <v>5</v>
      </c>
      <c r="AO20" s="87" t="n">
        <f aca="false">IF(ISERROR(VALUE(LEFT(N20))),LEFT(N20),VALUE(LEFT(N20)))</f>
        <v>3</v>
      </c>
      <c r="AP20" s="87" t="n">
        <f aca="false">IF(ISERROR(VALUE(LEFT(O20))),LEFT(O20),VALUE(LEFT(O20)))</f>
        <v>4</v>
      </c>
      <c r="AQ20" s="87" t="n">
        <f aca="false">IF(ISERROR(VALUE(LEFT(P20))),LEFT(P20),VALUE(LEFT(P20)))</f>
        <v>3</v>
      </c>
      <c r="AR20" s="87" t="n">
        <f aca="false">IF(ISERROR(VALUE(LEFT(Q20))),LEFT(Q20),VALUE(LEFT(Q20)))</f>
        <v>5</v>
      </c>
      <c r="AS20" s="87" t="n">
        <f aca="false">IF(ISERROR(VALUE(LEFT(R20))),LEFT(R20),VALUE(LEFT(R20)))</f>
        <v>3</v>
      </c>
      <c r="AT20" s="87" t="n">
        <f aca="false">IF(ISERROR(VALUE(LEFT(S20))),LEFT(S20),VALUE(LEFT(S20)))</f>
        <v>4</v>
      </c>
      <c r="AU20" s="87" t="n">
        <f aca="false">IF(ISERROR(VALUE(LEFT(T20))),LEFT(T20),VALUE(LEFT(T20)))</f>
        <v>3</v>
      </c>
      <c r="AV20" s="87" t="str">
        <f aca="false">IF(ISERROR(VALUE(LEFT(U20))),LEFT(U20),VALUE(LEFT(U20)))</f>
        <v/>
      </c>
      <c r="AW20" s="82" t="n">
        <f aca="false">COUNTIF(AG20:AV20,"з")</f>
        <v>0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179" t="n">
        <v>16</v>
      </c>
      <c r="B21" s="180"/>
      <c r="C21" s="387" t="s">
        <v>30</v>
      </c>
      <c r="D21" s="435" t="s">
        <v>1215</v>
      </c>
      <c r="E21" s="79" t="n">
        <v>2441</v>
      </c>
      <c r="F21" s="80" t="n">
        <v>5</v>
      </c>
      <c r="G21" s="80" t="n">
        <v>5</v>
      </c>
      <c r="H21" s="80" t="n">
        <v>5</v>
      </c>
      <c r="I21" s="80" t="n">
        <v>5</v>
      </c>
      <c r="J21" s="80" t="n">
        <v>5</v>
      </c>
      <c r="K21" s="80" t="n">
        <v>5</v>
      </c>
      <c r="L21" s="80" t="n">
        <v>5</v>
      </c>
      <c r="M21" s="80" t="n">
        <v>5</v>
      </c>
      <c r="N21" s="80" t="n">
        <v>5</v>
      </c>
      <c r="O21" s="80" t="n">
        <v>5</v>
      </c>
      <c r="P21" s="80" t="n">
        <v>5</v>
      </c>
      <c r="Q21" s="80" t="n">
        <v>5</v>
      </c>
      <c r="R21" s="80" t="n">
        <v>5</v>
      </c>
      <c r="S21" s="96" t="n">
        <v>5</v>
      </c>
      <c r="T21" s="80" t="n">
        <v>5</v>
      </c>
      <c r="U21" s="80"/>
      <c r="V21" s="97" t="n">
        <f aca="false">IF(AC21&gt;0,IF(SUM(X21:Y21)/AC21&gt;0,2,IF(AND(SUM(X21:Y21)/AC21=0,Z21/AC21&gt;0),3,IF(AND((AB21/AC21+AA21/AC21)=1,AA21/AC21&gt;0),4,5))),0)</f>
        <v>5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0</v>
      </c>
      <c r="AA21" s="127" t="n">
        <f aca="false">COUNTIF(AG21:AV21,AA$5)</f>
        <v>0</v>
      </c>
      <c r="AB21" s="127" t="n">
        <f aca="false">COUNTIF(AG21:AV21,AB$5)</f>
        <v>15</v>
      </c>
      <c r="AC21" s="127" t="n">
        <f aca="false">SUM(X21:AB21)</f>
        <v>15</v>
      </c>
      <c r="AD21" s="98" t="n">
        <f aca="false">IF(ISERROR(((X21+Y21)*2+Z21*3+AA21*4+AB21*5)/SUM(X21,Y21:AB21)),"",((X21+Y21)*2+Z21*3+AA21*4+AB21*5)/SUM(X21,Y21:AB21))</f>
        <v>5</v>
      </c>
      <c r="AE21" s="99" t="n">
        <f aca="false">IF(AX21=5,0.5,IF(AX21=4,0.25,IF(AX21&lt;=3,0)))</f>
        <v>0</v>
      </c>
      <c r="AF21" s="17"/>
      <c r="AG21" s="87" t="n">
        <f aca="false">IF(ISERROR(VALUE(LEFT(F21))),LEFT(F21),VALUE(LEFT(F21)))</f>
        <v>5</v>
      </c>
      <c r="AH21" s="87" t="n">
        <f aca="false">IF(ISERROR(VALUE(LEFT(G21))),LEFT(G21),VALUE(LEFT(G21)))</f>
        <v>5</v>
      </c>
      <c r="AI21" s="87" t="n">
        <f aca="false">IF(ISERROR(VALUE(LEFT(H21))),LEFT(H21),VALUE(LEFT(H21)))</f>
        <v>5</v>
      </c>
      <c r="AJ21" s="87" t="n">
        <f aca="false">IF(ISERROR(VALUE(LEFT(I21))),LEFT(I21),VALUE(LEFT(I21)))</f>
        <v>5</v>
      </c>
      <c r="AK21" s="87" t="n">
        <f aca="false">IF(ISERROR(VALUE(LEFT(J21))),LEFT(J21),VALUE(LEFT(J21)))</f>
        <v>5</v>
      </c>
      <c r="AL21" s="87" t="n">
        <f aca="false">IF(ISERROR(VALUE(LEFT(K21))),LEFT(K21),VALUE(LEFT(K21)))</f>
        <v>5</v>
      </c>
      <c r="AM21" s="87" t="n">
        <f aca="false">IF(ISERROR(VALUE(LEFT(L21))),LEFT(L21),VALUE(LEFT(L21)))</f>
        <v>5</v>
      </c>
      <c r="AN21" s="87" t="n">
        <f aca="false">IF(ISERROR(VALUE(LEFT(M21))),LEFT(M21),VALUE(LEFT(M21)))</f>
        <v>5</v>
      </c>
      <c r="AO21" s="87" t="n">
        <f aca="false">IF(ISERROR(VALUE(LEFT(N21))),LEFT(N21),VALUE(LEFT(N21)))</f>
        <v>5</v>
      </c>
      <c r="AP21" s="87" t="n">
        <f aca="false">IF(ISERROR(VALUE(LEFT(O21))),LEFT(O21),VALUE(LEFT(O21)))</f>
        <v>5</v>
      </c>
      <c r="AQ21" s="87" t="n">
        <f aca="false">IF(ISERROR(VALUE(LEFT(P21))),LEFT(P21),VALUE(LEFT(P21)))</f>
        <v>5</v>
      </c>
      <c r="AR21" s="87" t="n">
        <f aca="false">IF(ISERROR(VALUE(LEFT(Q21))),LEFT(Q21),VALUE(LEFT(Q21)))</f>
        <v>5</v>
      </c>
      <c r="AS21" s="87" t="n">
        <f aca="false">IF(ISERROR(VALUE(LEFT(R21))),LEFT(R21),VALUE(LEFT(R21)))</f>
        <v>5</v>
      </c>
      <c r="AT21" s="87" t="n">
        <f aca="false">IF(ISERROR(VALUE(LEFT(S21))),LEFT(S21),VALUE(LEFT(S21)))</f>
        <v>5</v>
      </c>
      <c r="AU21" s="87" t="n">
        <f aca="false">IF(ISERROR(VALUE(LEFT(T21))),LEFT(T21),VALUE(LEFT(T21)))</f>
        <v>5</v>
      </c>
      <c r="AV21" s="87" t="str">
        <f aca="false">IF(ISERROR(VALUE(LEFT(U21))),LEFT(U21),VALUE(LEFT(U21)))</f>
        <v/>
      </c>
      <c r="AW21" s="82" t="n">
        <f aca="false">COUNTIF(AG21:AV21,"з")</f>
        <v>0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179" t="n">
        <v>17</v>
      </c>
      <c r="B22" s="180"/>
      <c r="C22" s="360" t="s">
        <v>284</v>
      </c>
      <c r="D22" s="78" t="s">
        <v>1216</v>
      </c>
      <c r="E22" s="79" t="n">
        <v>2441</v>
      </c>
      <c r="F22" s="80" t="n">
        <v>4</v>
      </c>
      <c r="G22" s="80" t="n">
        <v>5</v>
      </c>
      <c r="H22" s="80" t="n">
        <v>5</v>
      </c>
      <c r="I22" s="80" t="n">
        <v>5</v>
      </c>
      <c r="J22" s="80" t="n">
        <v>5</v>
      </c>
      <c r="K22" s="80" t="n">
        <v>4</v>
      </c>
      <c r="L22" s="80" t="n">
        <v>4</v>
      </c>
      <c r="M22" s="80" t="n">
        <v>5</v>
      </c>
      <c r="N22" s="80" t="n">
        <v>4</v>
      </c>
      <c r="O22" s="80" t="n">
        <v>5</v>
      </c>
      <c r="P22" s="80" t="n">
        <v>4</v>
      </c>
      <c r="Q22" s="80" t="n">
        <v>5</v>
      </c>
      <c r="R22" s="80" t="n">
        <v>4</v>
      </c>
      <c r="S22" s="96" t="n">
        <v>5</v>
      </c>
      <c r="T22" s="80" t="n">
        <v>4</v>
      </c>
      <c r="U22" s="80"/>
      <c r="V22" s="97" t="n">
        <f aca="false">IF(AC22&gt;0,IF(SUM(X22:Y22)/AC22&gt;0,2,IF(AND(SUM(X22:Y22)/AC22=0,Z22/AC22&gt;0),3,IF(AND((AB22/AC22+AA22/AC22)=1,AA22/AC22&gt;0),4,5))),0)</f>
        <v>4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0</v>
      </c>
      <c r="AA22" s="127" t="n">
        <f aca="false">COUNTIF(AG22:AV22,AA$5)</f>
        <v>7</v>
      </c>
      <c r="AB22" s="127" t="n">
        <f aca="false">COUNTIF(AG22:AV22,AB$5)</f>
        <v>8</v>
      </c>
      <c r="AC22" s="127" t="n">
        <f aca="false">SUM(X22:AB22)</f>
        <v>15</v>
      </c>
      <c r="AD22" s="98" t="n">
        <f aca="false">IF(ISERROR(((X22+Y22)*2+Z22*3+AA22*4+AB22*5)/SUM(X22,Y22:AB22)),"",((X22+Y22)*2+Z22*3+AA22*4+AB22*5)/SUM(X22,Y22:AB22))</f>
        <v>4.53333333333333</v>
      </c>
      <c r="AE22" s="99" t="n">
        <f aca="false">IF(AX22=5,0.5,IF(AX22=4,0.25,IF(AX22&lt;=3,0)))</f>
        <v>0</v>
      </c>
      <c r="AF22" s="17"/>
      <c r="AG22" s="87" t="n">
        <f aca="false">IF(ISERROR(VALUE(LEFT(F22))),LEFT(F22),VALUE(LEFT(F22)))</f>
        <v>4</v>
      </c>
      <c r="AH22" s="87" t="n">
        <f aca="false">IF(ISERROR(VALUE(LEFT(G22))),LEFT(G22),VALUE(LEFT(G22)))</f>
        <v>5</v>
      </c>
      <c r="AI22" s="87" t="n">
        <f aca="false">IF(ISERROR(VALUE(LEFT(H22))),LEFT(H22),VALUE(LEFT(H22)))</f>
        <v>5</v>
      </c>
      <c r="AJ22" s="87" t="n">
        <f aca="false">IF(ISERROR(VALUE(LEFT(I22))),LEFT(I22),VALUE(LEFT(I22)))</f>
        <v>5</v>
      </c>
      <c r="AK22" s="87" t="n">
        <f aca="false">IF(ISERROR(VALUE(LEFT(J22))),LEFT(J22),VALUE(LEFT(J22)))</f>
        <v>5</v>
      </c>
      <c r="AL22" s="87" t="n">
        <f aca="false">IF(ISERROR(VALUE(LEFT(K22))),LEFT(K22),VALUE(LEFT(K22)))</f>
        <v>4</v>
      </c>
      <c r="AM22" s="87" t="n">
        <f aca="false">IF(ISERROR(VALUE(LEFT(L22))),LEFT(L22),VALUE(LEFT(L22)))</f>
        <v>4</v>
      </c>
      <c r="AN22" s="87" t="n">
        <f aca="false">IF(ISERROR(VALUE(LEFT(M22))),LEFT(M22),VALUE(LEFT(M22)))</f>
        <v>5</v>
      </c>
      <c r="AO22" s="87" t="n">
        <f aca="false">IF(ISERROR(VALUE(LEFT(N22))),LEFT(N22),VALUE(LEFT(N22)))</f>
        <v>4</v>
      </c>
      <c r="AP22" s="87" t="n">
        <f aca="false">IF(ISERROR(VALUE(LEFT(O22))),LEFT(O22),VALUE(LEFT(O22)))</f>
        <v>5</v>
      </c>
      <c r="AQ22" s="87" t="n">
        <f aca="false">IF(ISERROR(VALUE(LEFT(P22))),LEFT(P22),VALUE(LEFT(P22)))</f>
        <v>4</v>
      </c>
      <c r="AR22" s="87" t="n">
        <f aca="false">IF(ISERROR(VALUE(LEFT(Q22))),LEFT(Q22),VALUE(LEFT(Q22)))</f>
        <v>5</v>
      </c>
      <c r="AS22" s="87" t="n">
        <f aca="false">IF(ISERROR(VALUE(LEFT(R22))),LEFT(R22),VALUE(LEFT(R22)))</f>
        <v>4</v>
      </c>
      <c r="AT22" s="87" t="n">
        <f aca="false">IF(ISERROR(VALUE(LEFT(S22))),LEFT(S22),VALUE(LEFT(S22)))</f>
        <v>5</v>
      </c>
      <c r="AU22" s="87" t="n">
        <f aca="false">IF(ISERROR(VALUE(LEFT(T22))),LEFT(T22),VALUE(LEFT(T22)))</f>
        <v>4</v>
      </c>
      <c r="AV22" s="87" t="str">
        <f aca="false">IF(ISERROR(VALUE(LEFT(U22))),LEFT(U22),VALUE(LEFT(U22)))</f>
        <v/>
      </c>
      <c r="AW22" s="82" t="n">
        <f aca="false">COUNTIF(AG22:AV22,"з")</f>
        <v>0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5" t="n">
        <v>18</v>
      </c>
      <c r="B23" s="180"/>
      <c r="C23" s="360" t="s">
        <v>30</v>
      </c>
      <c r="D23" s="78" t="s">
        <v>1217</v>
      </c>
      <c r="E23" s="79" t="n">
        <v>2441</v>
      </c>
      <c r="F23" s="80" t="n">
        <v>4</v>
      </c>
      <c r="G23" s="80" t="n">
        <v>5</v>
      </c>
      <c r="H23" s="80" t="n">
        <v>5</v>
      </c>
      <c r="I23" s="80" t="n">
        <v>4</v>
      </c>
      <c r="J23" s="80" t="n">
        <v>5</v>
      </c>
      <c r="K23" s="80" t="n">
        <v>4</v>
      </c>
      <c r="L23" s="80" t="n">
        <v>5</v>
      </c>
      <c r="M23" s="80" t="n">
        <v>5</v>
      </c>
      <c r="N23" s="80" t="n">
        <v>5</v>
      </c>
      <c r="O23" s="80" t="n">
        <v>5</v>
      </c>
      <c r="P23" s="80" t="n">
        <v>5</v>
      </c>
      <c r="Q23" s="80" t="n">
        <v>5</v>
      </c>
      <c r="R23" s="80" t="n">
        <v>5</v>
      </c>
      <c r="S23" s="96" t="n">
        <v>5</v>
      </c>
      <c r="T23" s="80" t="n">
        <v>5</v>
      </c>
      <c r="U23" s="80"/>
      <c r="V23" s="97" t="n">
        <f aca="false">IF(AC23&gt;0,IF(SUM(X23:Y23)/AC23&gt;0,2,IF(AND(SUM(X23:Y23)/AC23=0,Z23/AC23&gt;0),3,IF(AND((AB23/AC23+AA23/AC23)=1,AA23/AC23&gt;0),4,5))),0)</f>
        <v>4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0</v>
      </c>
      <c r="AA23" s="127" t="n">
        <f aca="false">COUNTIF(AG23:AV23,AA$5)</f>
        <v>3</v>
      </c>
      <c r="AB23" s="127" t="n">
        <f aca="false">COUNTIF(AG23:AV23,AB$5)</f>
        <v>12</v>
      </c>
      <c r="AC23" s="127" t="n">
        <f aca="false">SUM(X23:AB23)</f>
        <v>15</v>
      </c>
      <c r="AD23" s="98" t="n">
        <f aca="false">IF(ISERROR(((X23+Y23)*2+Z23*3+AA23*4+AB23*5)/SUM(X23,Y23:AB23)),"",((X23+Y23)*2+Z23*3+AA23*4+AB23*5)/SUM(X23,Y23:AB23))</f>
        <v>4.8</v>
      </c>
      <c r="AE23" s="99" t="n">
        <f aca="false">IF(AX23=5,0.5,IF(AX23=4,0.25,IF(AX23&lt;=3,0)))</f>
        <v>0</v>
      </c>
      <c r="AF23" s="17"/>
      <c r="AG23" s="87" t="n">
        <f aca="false">IF(ISERROR(VALUE(LEFT(F23))),LEFT(F23),VALUE(LEFT(F23)))</f>
        <v>4</v>
      </c>
      <c r="AH23" s="87" t="n">
        <f aca="false">IF(ISERROR(VALUE(LEFT(G23))),LEFT(G23),VALUE(LEFT(G23)))</f>
        <v>5</v>
      </c>
      <c r="AI23" s="87" t="n">
        <f aca="false">IF(ISERROR(VALUE(LEFT(H23))),LEFT(H23),VALUE(LEFT(H23)))</f>
        <v>5</v>
      </c>
      <c r="AJ23" s="87" t="n">
        <f aca="false">IF(ISERROR(VALUE(LEFT(I23))),LEFT(I23),VALUE(LEFT(I23)))</f>
        <v>4</v>
      </c>
      <c r="AK23" s="87" t="n">
        <f aca="false">IF(ISERROR(VALUE(LEFT(J23))),LEFT(J23),VALUE(LEFT(J23)))</f>
        <v>5</v>
      </c>
      <c r="AL23" s="87" t="n">
        <f aca="false">IF(ISERROR(VALUE(LEFT(K23))),LEFT(K23),VALUE(LEFT(K23)))</f>
        <v>4</v>
      </c>
      <c r="AM23" s="87" t="n">
        <f aca="false">IF(ISERROR(VALUE(LEFT(L23))),LEFT(L23),VALUE(LEFT(L23)))</f>
        <v>5</v>
      </c>
      <c r="AN23" s="87" t="n">
        <f aca="false">IF(ISERROR(VALUE(LEFT(M23))),LEFT(M23),VALUE(LEFT(M23)))</f>
        <v>5</v>
      </c>
      <c r="AO23" s="87" t="n">
        <f aca="false">IF(ISERROR(VALUE(LEFT(N23))),LEFT(N23),VALUE(LEFT(N23)))</f>
        <v>5</v>
      </c>
      <c r="AP23" s="87" t="n">
        <f aca="false">IF(ISERROR(VALUE(LEFT(O23))),LEFT(O23),VALUE(LEFT(O23)))</f>
        <v>5</v>
      </c>
      <c r="AQ23" s="87" t="n">
        <f aca="false">IF(ISERROR(VALUE(LEFT(P23))),LEFT(P23),VALUE(LEFT(P23)))</f>
        <v>5</v>
      </c>
      <c r="AR23" s="87" t="n">
        <f aca="false">IF(ISERROR(VALUE(LEFT(Q23))),LEFT(Q23),VALUE(LEFT(Q23)))</f>
        <v>5</v>
      </c>
      <c r="AS23" s="87" t="n">
        <f aca="false">IF(ISERROR(VALUE(LEFT(R23))),LEFT(R23),VALUE(LEFT(R23)))</f>
        <v>5</v>
      </c>
      <c r="AT23" s="87" t="n">
        <f aca="false">IF(ISERROR(VALUE(LEFT(S23))),LEFT(S23),VALUE(LEFT(S23)))</f>
        <v>5</v>
      </c>
      <c r="AU23" s="87" t="n">
        <f aca="false">IF(ISERROR(VALUE(LEFT(T23))),LEFT(T23),VALUE(LEFT(T23)))</f>
        <v>5</v>
      </c>
      <c r="AV23" s="87" t="str">
        <f aca="false">IF(ISERROR(VALUE(LEFT(U23))),LEFT(U23),VALUE(LEFT(U23)))</f>
        <v/>
      </c>
      <c r="AW23" s="82" t="n">
        <f aca="false">COUNTIF(AG23:AV23,"з")</f>
        <v>0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179" t="n">
        <v>19</v>
      </c>
      <c r="B24" s="180"/>
      <c r="C24" s="360" t="s">
        <v>30</v>
      </c>
      <c r="D24" s="78" t="s">
        <v>1218</v>
      </c>
      <c r="E24" s="79" t="n">
        <v>2441</v>
      </c>
      <c r="F24" s="80" t="n">
        <v>4</v>
      </c>
      <c r="G24" s="80" t="n">
        <v>4</v>
      </c>
      <c r="H24" s="80" t="n">
        <v>4</v>
      </c>
      <c r="I24" s="80" t="n">
        <v>4</v>
      </c>
      <c r="J24" s="80" t="n">
        <v>4</v>
      </c>
      <c r="K24" s="80" t="n">
        <v>4</v>
      </c>
      <c r="L24" s="80" t="n">
        <v>3</v>
      </c>
      <c r="M24" s="80" t="n">
        <v>5</v>
      </c>
      <c r="N24" s="80" t="n">
        <v>3</v>
      </c>
      <c r="O24" s="80" t="n">
        <v>3</v>
      </c>
      <c r="P24" s="80" t="n">
        <v>3</v>
      </c>
      <c r="Q24" s="80" t="n">
        <v>3</v>
      </c>
      <c r="R24" s="80" t="n">
        <v>3</v>
      </c>
      <c r="S24" s="96" t="n">
        <v>3</v>
      </c>
      <c r="T24" s="80" t="n">
        <v>5</v>
      </c>
      <c r="U24" s="80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7</v>
      </c>
      <c r="AA24" s="127" t="n">
        <f aca="false">COUNTIF(AG24:AV24,AA$5)</f>
        <v>6</v>
      </c>
      <c r="AB24" s="127" t="n">
        <f aca="false">COUNTIF(AG24:AV24,AB$5)</f>
        <v>2</v>
      </c>
      <c r="AC24" s="127" t="n">
        <f aca="false">SUM(X24:AB24)</f>
        <v>15</v>
      </c>
      <c r="AD24" s="98" t="n">
        <f aca="false">IF(ISERROR(((X24+Y24)*2+Z24*3+AA24*4+AB24*5)/SUM(X24,Y24:AB24)),"",((X24+Y24)*2+Z24*3+AA24*4+AB24*5)/SUM(X24,Y24:AB24))</f>
        <v>3.66666666666667</v>
      </c>
      <c r="AE24" s="99" t="n">
        <f aca="false">IF(AX24=5,0.5,IF(AX24=4,0.25,IF(AX24&lt;=3,0)))</f>
        <v>0</v>
      </c>
      <c r="AF24" s="17"/>
      <c r="AG24" s="87" t="n">
        <f aca="false">IF(ISERROR(VALUE(LEFT(F24))),LEFT(F24),VALUE(LEFT(F24)))</f>
        <v>4</v>
      </c>
      <c r="AH24" s="87" t="n">
        <f aca="false">IF(ISERROR(VALUE(LEFT(G24))),LEFT(G24),VALUE(LEFT(G24)))</f>
        <v>4</v>
      </c>
      <c r="AI24" s="87" t="n">
        <f aca="false">IF(ISERROR(VALUE(LEFT(H24))),LEFT(H24),VALUE(LEFT(H24)))</f>
        <v>4</v>
      </c>
      <c r="AJ24" s="87" t="n">
        <f aca="false">IF(ISERROR(VALUE(LEFT(I24))),LEFT(I24),VALUE(LEFT(I24)))</f>
        <v>4</v>
      </c>
      <c r="AK24" s="87" t="n">
        <f aca="false">IF(ISERROR(VALUE(LEFT(J24))),LEFT(J24),VALUE(LEFT(J24)))</f>
        <v>4</v>
      </c>
      <c r="AL24" s="87" t="n">
        <f aca="false">IF(ISERROR(VALUE(LEFT(K24))),LEFT(K24),VALUE(LEFT(K24)))</f>
        <v>4</v>
      </c>
      <c r="AM24" s="87" t="n">
        <f aca="false">IF(ISERROR(VALUE(LEFT(L24))),LEFT(L24),VALUE(LEFT(L24)))</f>
        <v>3</v>
      </c>
      <c r="AN24" s="87" t="n">
        <f aca="false">IF(ISERROR(VALUE(LEFT(M24))),LEFT(M24),VALUE(LEFT(M24)))</f>
        <v>5</v>
      </c>
      <c r="AO24" s="87" t="n">
        <f aca="false">IF(ISERROR(VALUE(LEFT(N24))),LEFT(N24),VALUE(LEFT(N24)))</f>
        <v>3</v>
      </c>
      <c r="AP24" s="87" t="n">
        <f aca="false">IF(ISERROR(VALUE(LEFT(O24))),LEFT(O24),VALUE(LEFT(O24)))</f>
        <v>3</v>
      </c>
      <c r="AQ24" s="87" t="n">
        <f aca="false">IF(ISERROR(VALUE(LEFT(P24))),LEFT(P24),VALUE(LEFT(P24)))</f>
        <v>3</v>
      </c>
      <c r="AR24" s="87" t="n">
        <f aca="false">IF(ISERROR(VALUE(LEFT(Q24))),LEFT(Q24),VALUE(LEFT(Q24)))</f>
        <v>3</v>
      </c>
      <c r="AS24" s="87" t="n">
        <f aca="false">IF(ISERROR(VALUE(LEFT(R24))),LEFT(R24),VALUE(LEFT(R24)))</f>
        <v>3</v>
      </c>
      <c r="AT24" s="87" t="n">
        <f aca="false">IF(ISERROR(VALUE(LEFT(S24))),LEFT(S24),VALUE(LEFT(S24)))</f>
        <v>3</v>
      </c>
      <c r="AU24" s="87" t="n">
        <f aca="false">IF(ISERROR(VALUE(LEFT(T24))),LEFT(T24),VALUE(LEFT(T24)))</f>
        <v>5</v>
      </c>
      <c r="AV24" s="87" t="str">
        <f aca="false">IF(ISERROR(VALUE(LEFT(U24))),LEFT(U24),VALUE(LEFT(U24)))</f>
        <v/>
      </c>
      <c r="AW24" s="82" t="n">
        <f aca="false">COUNTIF(AG24:AV24,"з")</f>
        <v>0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179" t="n">
        <v>20</v>
      </c>
      <c r="B25" s="180"/>
      <c r="C25" s="360" t="s">
        <v>30</v>
      </c>
      <c r="D25" s="78" t="s">
        <v>1219</v>
      </c>
      <c r="E25" s="79" t="n">
        <v>2441</v>
      </c>
      <c r="F25" s="80" t="n">
        <v>5</v>
      </c>
      <c r="G25" s="80" t="n">
        <v>4</v>
      </c>
      <c r="H25" s="80" t="n">
        <v>4</v>
      </c>
      <c r="I25" s="80" t="n">
        <v>5</v>
      </c>
      <c r="J25" s="80" t="n">
        <v>5</v>
      </c>
      <c r="K25" s="80" t="n">
        <v>4</v>
      </c>
      <c r="L25" s="80" t="n">
        <v>4</v>
      </c>
      <c r="M25" s="80" t="n">
        <v>5</v>
      </c>
      <c r="N25" s="80" t="n">
        <v>5</v>
      </c>
      <c r="O25" s="80" t="n">
        <v>4</v>
      </c>
      <c r="P25" s="80" t="n">
        <v>3</v>
      </c>
      <c r="Q25" s="80" t="n">
        <v>4</v>
      </c>
      <c r="R25" s="80" t="n">
        <v>3</v>
      </c>
      <c r="S25" s="96" t="n">
        <v>3</v>
      </c>
      <c r="T25" s="80" t="n">
        <v>3</v>
      </c>
      <c r="U25" s="80"/>
      <c r="V25" s="97" t="n">
        <f aca="false">IF(AC25&gt;0,IF(SUM(X25:Y25)/AC25&gt;0,2,IF(AND(SUM(X25:Y25)/AC25=0,Z25/AC25&gt;0),3,IF(AND((AB25/AC25+AA25/AC25)=1,AA25/AC25&gt;0),4,5))),0)</f>
        <v>3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4</v>
      </c>
      <c r="AA25" s="127" t="n">
        <f aca="false">COUNTIF(AG25:AV25,AA$5)</f>
        <v>6</v>
      </c>
      <c r="AB25" s="127" t="n">
        <f aca="false">COUNTIF(AG25:AV25,AB$5)</f>
        <v>5</v>
      </c>
      <c r="AC25" s="127" t="n">
        <f aca="false">SUM(X25:AB25)</f>
        <v>15</v>
      </c>
      <c r="AD25" s="98" t="n">
        <f aca="false">IF(ISERROR(((X25+Y25)*2+Z25*3+AA25*4+AB25*5)/SUM(X25,Y25:AB25)),"",((X25+Y25)*2+Z25*3+AA25*4+AB25*5)/SUM(X25,Y25:AB25))</f>
        <v>4.06666666666667</v>
      </c>
      <c r="AE25" s="99" t="n">
        <f aca="false">IF(AX25=5,0.5,IF(AX25=4,0.25,IF(AX25&lt;=3,0)))</f>
        <v>0</v>
      </c>
      <c r="AF25" s="17"/>
      <c r="AG25" s="87" t="n">
        <f aca="false">IF(ISERROR(VALUE(LEFT(F25))),LEFT(F25),VALUE(LEFT(F25)))</f>
        <v>5</v>
      </c>
      <c r="AH25" s="87" t="n">
        <f aca="false">IF(ISERROR(VALUE(LEFT(G25))),LEFT(G25),VALUE(LEFT(G25)))</f>
        <v>4</v>
      </c>
      <c r="AI25" s="87" t="n">
        <f aca="false">IF(ISERROR(VALUE(LEFT(H25))),LEFT(H25),VALUE(LEFT(H25)))</f>
        <v>4</v>
      </c>
      <c r="AJ25" s="87" t="n">
        <f aca="false">IF(ISERROR(VALUE(LEFT(I25))),LEFT(I25),VALUE(LEFT(I25)))</f>
        <v>5</v>
      </c>
      <c r="AK25" s="87" t="n">
        <f aca="false">IF(ISERROR(VALUE(LEFT(J25))),LEFT(J25),VALUE(LEFT(J25)))</f>
        <v>5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4</v>
      </c>
      <c r="AN25" s="87" t="n">
        <f aca="false">IF(ISERROR(VALUE(LEFT(M25))),LEFT(M25),VALUE(LEFT(M25)))</f>
        <v>5</v>
      </c>
      <c r="AO25" s="87" t="n">
        <f aca="false">IF(ISERROR(VALUE(LEFT(N25))),LEFT(N25),VALUE(LEFT(N25)))</f>
        <v>5</v>
      </c>
      <c r="AP25" s="87" t="n">
        <f aca="false">IF(ISERROR(VALUE(LEFT(O25))),LEFT(O25),VALUE(LEFT(O25)))</f>
        <v>4</v>
      </c>
      <c r="AQ25" s="87" t="n">
        <f aca="false">IF(ISERROR(VALUE(LEFT(P25))),LEFT(P25),VALUE(LEFT(P25)))</f>
        <v>3</v>
      </c>
      <c r="AR25" s="87" t="n">
        <f aca="false">IF(ISERROR(VALUE(LEFT(Q25))),LEFT(Q25),VALUE(LEFT(Q25)))</f>
        <v>4</v>
      </c>
      <c r="AS25" s="87" t="n">
        <f aca="false">IF(ISERROR(VALUE(LEFT(R25))),LEFT(R25),VALUE(LEFT(R25)))</f>
        <v>3</v>
      </c>
      <c r="AT25" s="87" t="n">
        <f aca="false">IF(ISERROR(VALUE(LEFT(S25))),LEFT(S25),VALUE(LEFT(S25)))</f>
        <v>3</v>
      </c>
      <c r="AU25" s="87" t="n">
        <f aca="false">IF(ISERROR(VALUE(LEFT(T25))),LEFT(T25),VALUE(LEFT(T25)))</f>
        <v>3</v>
      </c>
      <c r="AV25" s="87" t="str">
        <f aca="false">IF(ISERROR(VALUE(LEFT(U25))),LEFT(U25),VALUE(LEFT(U25)))</f>
        <v/>
      </c>
      <c r="AW25" s="82" t="n">
        <f aca="false">COUNTIF(AG25:AV25,"з")</f>
        <v>0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5" t="n">
        <v>21</v>
      </c>
      <c r="B26" s="180"/>
      <c r="C26" s="387" t="s">
        <v>30</v>
      </c>
      <c r="D26" s="435" t="s">
        <v>1220</v>
      </c>
      <c r="E26" s="79" t="n">
        <v>2441</v>
      </c>
      <c r="F26" s="80" t="n">
        <v>5</v>
      </c>
      <c r="G26" s="80" t="n">
        <v>5</v>
      </c>
      <c r="H26" s="80" t="n">
        <v>5</v>
      </c>
      <c r="I26" s="80" t="n">
        <v>5</v>
      </c>
      <c r="J26" s="80" t="n">
        <v>5</v>
      </c>
      <c r="K26" s="80" t="n">
        <v>5</v>
      </c>
      <c r="L26" s="80" t="n">
        <v>5</v>
      </c>
      <c r="M26" s="80" t="n">
        <v>5</v>
      </c>
      <c r="N26" s="80" t="n">
        <v>5</v>
      </c>
      <c r="O26" s="80" t="n">
        <v>5</v>
      </c>
      <c r="P26" s="80" t="n">
        <v>5</v>
      </c>
      <c r="Q26" s="80" t="n">
        <v>5</v>
      </c>
      <c r="R26" s="80" t="n">
        <v>5</v>
      </c>
      <c r="S26" s="96" t="n">
        <v>5</v>
      </c>
      <c r="T26" s="80" t="n">
        <v>5</v>
      </c>
      <c r="U26" s="80"/>
      <c r="V26" s="97" t="n">
        <f aca="false">IF(AC26&gt;0,IF(SUM(X26:Y26)/AC26&gt;0,2,IF(AND(SUM(X26:Y26)/AC26=0,Z26/AC26&gt;0),3,IF(AND((AB26/AC26+AA26/AC26)=1,AA26/AC26&gt;0),4,5))),0)</f>
        <v>5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0</v>
      </c>
      <c r="AA26" s="127" t="n">
        <f aca="false">COUNTIF(AG26:AV26,AA$5)</f>
        <v>0</v>
      </c>
      <c r="AB26" s="127" t="n">
        <f aca="false">COUNTIF(AG26:AV26,AB$5)</f>
        <v>15</v>
      </c>
      <c r="AC26" s="127" t="n">
        <f aca="false">SUM(X26:AB26)</f>
        <v>15</v>
      </c>
      <c r="AD26" s="98" t="n">
        <f aca="false">IF(ISERROR(((X26+Y26)*2+Z26*3+AA26*4+AB26*5)/SUM(X26,Y26:AB26)),"",((X26+Y26)*2+Z26*3+AA26*4+AB26*5)/SUM(X26,Y26:AB26))</f>
        <v>5</v>
      </c>
      <c r="AE26" s="99" t="n">
        <f aca="false">IF(AX26=5,0.5,IF(AX26=4,0.25,IF(AX26&lt;=3,0)))</f>
        <v>0</v>
      </c>
      <c r="AF26" s="17"/>
      <c r="AG26" s="87" t="n">
        <f aca="false">IF(ISERROR(VALUE(LEFT(F26))),LEFT(F26),VALUE(LEFT(F26)))</f>
        <v>5</v>
      </c>
      <c r="AH26" s="87" t="n">
        <f aca="false">IF(ISERROR(VALUE(LEFT(G26))),LEFT(G26),VALUE(LEFT(G26)))</f>
        <v>5</v>
      </c>
      <c r="AI26" s="87" t="n">
        <f aca="false">IF(ISERROR(VALUE(LEFT(H26))),LEFT(H26),VALUE(LEFT(H26)))</f>
        <v>5</v>
      </c>
      <c r="AJ26" s="87" t="n">
        <f aca="false">IF(ISERROR(VALUE(LEFT(I26))),LEFT(I26),VALUE(LEFT(I26)))</f>
        <v>5</v>
      </c>
      <c r="AK26" s="87" t="n">
        <f aca="false">IF(ISERROR(VALUE(LEFT(J26))),LEFT(J26),VALUE(LEFT(J26)))</f>
        <v>5</v>
      </c>
      <c r="AL26" s="87" t="n">
        <f aca="false">IF(ISERROR(VALUE(LEFT(K26))),LEFT(K26),VALUE(LEFT(K26)))</f>
        <v>5</v>
      </c>
      <c r="AM26" s="87" t="n">
        <f aca="false">IF(ISERROR(VALUE(LEFT(L26))),LEFT(L26),VALUE(LEFT(L26)))</f>
        <v>5</v>
      </c>
      <c r="AN26" s="87" t="n">
        <f aca="false">IF(ISERROR(VALUE(LEFT(M26))),LEFT(M26),VALUE(LEFT(M26)))</f>
        <v>5</v>
      </c>
      <c r="AO26" s="87" t="n">
        <f aca="false">IF(ISERROR(VALUE(LEFT(N26))),LEFT(N26),VALUE(LEFT(N26)))</f>
        <v>5</v>
      </c>
      <c r="AP26" s="87" t="n">
        <f aca="false">IF(ISERROR(VALUE(LEFT(O26))),LEFT(O26),VALUE(LEFT(O26)))</f>
        <v>5</v>
      </c>
      <c r="AQ26" s="87" t="n">
        <f aca="false">IF(ISERROR(VALUE(LEFT(P26))),LEFT(P26),VALUE(LEFT(P26)))</f>
        <v>5</v>
      </c>
      <c r="AR26" s="87" t="n">
        <f aca="false">IF(ISERROR(VALUE(LEFT(Q26))),LEFT(Q26),VALUE(LEFT(Q26)))</f>
        <v>5</v>
      </c>
      <c r="AS26" s="87" t="n">
        <f aca="false">IF(ISERROR(VALUE(LEFT(R26))),LEFT(R26),VALUE(LEFT(R26)))</f>
        <v>5</v>
      </c>
      <c r="AT26" s="87" t="n">
        <f aca="false">IF(ISERROR(VALUE(LEFT(S26))),LEFT(S26),VALUE(LEFT(S26)))</f>
        <v>5</v>
      </c>
      <c r="AU26" s="87" t="n">
        <f aca="false">IF(ISERROR(VALUE(LEFT(T26))),LEFT(T26),VALUE(LEFT(T26)))</f>
        <v>5</v>
      </c>
      <c r="AV26" s="87" t="str">
        <f aca="false">IF(ISERROR(VALUE(LEFT(U26))),LEFT(U26),VALUE(LEFT(U26)))</f>
        <v/>
      </c>
      <c r="AW26" s="82" t="n">
        <f aca="false">COUNTIF(AG26:AV26,"з")</f>
        <v>0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179" t="n">
        <v>22</v>
      </c>
      <c r="B27" s="180"/>
      <c r="C27" s="360" t="s">
        <v>30</v>
      </c>
      <c r="D27" s="78" t="s">
        <v>1221</v>
      </c>
      <c r="E27" s="79" t="n">
        <v>2441</v>
      </c>
      <c r="F27" s="80" t="n">
        <v>4</v>
      </c>
      <c r="G27" s="80" t="n">
        <v>5</v>
      </c>
      <c r="H27" s="80" t="n">
        <v>4</v>
      </c>
      <c r="I27" s="80" t="n">
        <v>5</v>
      </c>
      <c r="J27" s="80" t="n">
        <v>5</v>
      </c>
      <c r="K27" s="80" t="n">
        <v>4</v>
      </c>
      <c r="L27" s="80" t="n">
        <v>3</v>
      </c>
      <c r="M27" s="80" t="n">
        <v>5</v>
      </c>
      <c r="N27" s="80" t="n">
        <v>3</v>
      </c>
      <c r="O27" s="80" t="n">
        <v>4</v>
      </c>
      <c r="P27" s="80" t="n">
        <v>3</v>
      </c>
      <c r="Q27" s="80" t="n">
        <v>3</v>
      </c>
      <c r="R27" s="80" t="n">
        <v>3</v>
      </c>
      <c r="S27" s="96" t="n">
        <v>4</v>
      </c>
      <c r="T27" s="80" t="n">
        <v>4</v>
      </c>
      <c r="U27" s="80"/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5</v>
      </c>
      <c r="AA27" s="127" t="n">
        <f aca="false">COUNTIF(AG27:AV27,AA$5)</f>
        <v>6</v>
      </c>
      <c r="AB27" s="127" t="n">
        <f aca="false">COUNTIF(AG27:AV27,AB$5)</f>
        <v>4</v>
      </c>
      <c r="AC27" s="127" t="n">
        <f aca="false">SUM(X27:AB27)</f>
        <v>15</v>
      </c>
      <c r="AD27" s="98" t="n">
        <f aca="false">IF(ISERROR(((X27+Y27)*2+Z27*3+AA27*4+AB27*5)/SUM(X27,Y27:AB27)),"",((X27+Y27)*2+Z27*3+AA27*4+AB27*5)/SUM(X27,Y27:AB27))</f>
        <v>3.93333333333333</v>
      </c>
      <c r="AE27" s="99" t="n">
        <f aca="false">IF(AX27=5,0.5,IF(AX27=4,0.25,IF(AX27&lt;=3,0)))</f>
        <v>0</v>
      </c>
      <c r="AF27" s="17"/>
      <c r="AG27" s="87" t="n">
        <f aca="false">IF(ISERROR(VALUE(LEFT(F27))),LEFT(F27),VALUE(LEFT(F27)))</f>
        <v>4</v>
      </c>
      <c r="AH27" s="87" t="n">
        <f aca="false">IF(ISERROR(VALUE(LEFT(G27))),LEFT(G27),VALUE(LEFT(G27)))</f>
        <v>5</v>
      </c>
      <c r="AI27" s="87" t="n">
        <f aca="false">IF(ISERROR(VALUE(LEFT(H27))),LEFT(H27),VALUE(LEFT(H27)))</f>
        <v>4</v>
      </c>
      <c r="AJ27" s="87" t="n">
        <f aca="false">IF(ISERROR(VALUE(LEFT(I27))),LEFT(I27),VALUE(LEFT(I27)))</f>
        <v>5</v>
      </c>
      <c r="AK27" s="87" t="n">
        <f aca="false">IF(ISERROR(VALUE(LEFT(J27))),LEFT(J27),VALUE(LEFT(J27)))</f>
        <v>5</v>
      </c>
      <c r="AL27" s="87" t="n">
        <f aca="false">IF(ISERROR(VALUE(LEFT(K27))),LEFT(K27),VALUE(LEFT(K27)))</f>
        <v>4</v>
      </c>
      <c r="AM27" s="87" t="n">
        <f aca="false">IF(ISERROR(VALUE(LEFT(L27))),LEFT(L27),VALUE(LEFT(L27)))</f>
        <v>3</v>
      </c>
      <c r="AN27" s="87" t="n">
        <f aca="false">IF(ISERROR(VALUE(LEFT(M27))),LEFT(M27),VALUE(LEFT(M27)))</f>
        <v>5</v>
      </c>
      <c r="AO27" s="87" t="n">
        <f aca="false">IF(ISERROR(VALUE(LEFT(N27))),LEFT(N27),VALUE(LEFT(N27)))</f>
        <v>3</v>
      </c>
      <c r="AP27" s="87" t="n">
        <f aca="false">IF(ISERROR(VALUE(LEFT(O27))),LEFT(O27),VALUE(LEFT(O27)))</f>
        <v>4</v>
      </c>
      <c r="AQ27" s="87" t="n">
        <f aca="false">IF(ISERROR(VALUE(LEFT(P27))),LEFT(P27),VALUE(LEFT(P27)))</f>
        <v>3</v>
      </c>
      <c r="AR27" s="87" t="n">
        <f aca="false">IF(ISERROR(VALUE(LEFT(Q27))),LEFT(Q27),VALUE(LEFT(Q27)))</f>
        <v>3</v>
      </c>
      <c r="AS27" s="87" t="n">
        <f aca="false">IF(ISERROR(VALUE(LEFT(R27))),LEFT(R27),VALUE(LEFT(R27)))</f>
        <v>3</v>
      </c>
      <c r="AT27" s="87" t="n">
        <f aca="false">IF(ISERROR(VALUE(LEFT(S27))),LEFT(S27),VALUE(LEFT(S27)))</f>
        <v>4</v>
      </c>
      <c r="AU27" s="87" t="n">
        <f aca="false">IF(ISERROR(VALUE(LEFT(T27))),LEFT(T27),VALUE(LEFT(T27)))</f>
        <v>4</v>
      </c>
      <c r="AV27" s="87" t="str">
        <f aca="false">IF(ISERROR(VALUE(LEFT(U27))),LEFT(U27),VALUE(LEFT(U27)))</f>
        <v/>
      </c>
      <c r="AW27" s="82" t="n">
        <f aca="false">COUNTIF(AG27:AV27,"з")</f>
        <v>0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179" t="n">
        <v>23</v>
      </c>
      <c r="B28" s="180"/>
      <c r="C28" s="360" t="s">
        <v>284</v>
      </c>
      <c r="D28" s="78" t="s">
        <v>1222</v>
      </c>
      <c r="E28" s="79" t="n">
        <v>2441</v>
      </c>
      <c r="F28" s="80" t="n">
        <v>4</v>
      </c>
      <c r="G28" s="80" t="n">
        <v>5</v>
      </c>
      <c r="H28" s="80" t="n">
        <v>5</v>
      </c>
      <c r="I28" s="80" t="n">
        <v>5</v>
      </c>
      <c r="J28" s="80" t="n">
        <v>5</v>
      </c>
      <c r="K28" s="80" t="s">
        <v>134</v>
      </c>
      <c r="L28" s="80" t="n">
        <v>4</v>
      </c>
      <c r="M28" s="80" t="n">
        <v>5</v>
      </c>
      <c r="N28" s="80" t="n">
        <v>4</v>
      </c>
      <c r="O28" s="80" t="n">
        <v>4</v>
      </c>
      <c r="P28" s="80" t="n">
        <v>4</v>
      </c>
      <c r="Q28" s="80" t="n">
        <v>4</v>
      </c>
      <c r="R28" s="80" t="n">
        <v>3</v>
      </c>
      <c r="S28" s="96" t="n">
        <v>4</v>
      </c>
      <c r="T28" s="80" t="n">
        <v>4</v>
      </c>
      <c r="U28" s="80"/>
      <c r="V28" s="97" t="n">
        <f aca="false">IF(AC28&gt;0,IF(SUM(X28:Y28)/AC28&gt;0,2,IF(AND(SUM(X28:Y28)/AC28=0,Z28/AC28&gt;0),3,IF(AND((AB28/AC28+AA28/AC28)=1,AA28/AC28&gt;0),4,5))),0)</f>
        <v>3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1</v>
      </c>
      <c r="AA28" s="127" t="n">
        <f aca="false">COUNTIF(AG28:AV28,AA$5)</f>
        <v>8</v>
      </c>
      <c r="AB28" s="127" t="n">
        <f aca="false">COUNTIF(AG28:AV28,AB$5)</f>
        <v>5</v>
      </c>
      <c r="AC28" s="127" t="n">
        <f aca="false">SUM(X28:AB28)</f>
        <v>14</v>
      </c>
      <c r="AD28" s="98" t="n">
        <f aca="false">IF(ISERROR(((X28+Y28)*2+Z28*3+AA28*4+AB28*5)/SUM(X28,Y28:AB28)),"",((X28+Y28)*2+Z28*3+AA28*4+AB28*5)/SUM(X28,Y28:AB28))</f>
        <v>4.28571428571429</v>
      </c>
      <c r="AE28" s="99" t="n">
        <f aca="false">IF(AX28=5,0.5,IF(AX28=4,0.25,IF(AX28&lt;=3,0)))</f>
        <v>0</v>
      </c>
      <c r="AF28" s="17"/>
      <c r="AG28" s="87" t="n">
        <f aca="false">IF(ISERROR(VALUE(LEFT(F28))),LEFT(F28),VALUE(LEFT(F28)))</f>
        <v>4</v>
      </c>
      <c r="AH28" s="87" t="n">
        <f aca="false">IF(ISERROR(VALUE(LEFT(G28))),LEFT(G28),VALUE(LEFT(G28)))</f>
        <v>5</v>
      </c>
      <c r="AI28" s="87" t="n">
        <f aca="false">IF(ISERROR(VALUE(LEFT(H28))),LEFT(H28),VALUE(LEFT(H28)))</f>
        <v>5</v>
      </c>
      <c r="AJ28" s="87" t="n">
        <f aca="false">IF(ISERROR(VALUE(LEFT(I28))),LEFT(I28),VALUE(LEFT(I28)))</f>
        <v>5</v>
      </c>
      <c r="AK28" s="87" t="n">
        <f aca="false">IF(ISERROR(VALUE(LEFT(J28))),LEFT(J28),VALUE(LEFT(J28)))</f>
        <v>5</v>
      </c>
      <c r="AL28" s="87" t="str">
        <f aca="false">IF(ISERROR(VALUE(LEFT(K28))),LEFT(K28),VALUE(LEFT(K28)))</f>
        <v>а</v>
      </c>
      <c r="AM28" s="87" t="n">
        <f aca="false">IF(ISERROR(VALUE(LEFT(L28))),LEFT(L28),VALUE(LEFT(L28)))</f>
        <v>4</v>
      </c>
      <c r="AN28" s="87" t="n">
        <f aca="false">IF(ISERROR(VALUE(LEFT(M28))),LEFT(M28),VALUE(LEFT(M28)))</f>
        <v>5</v>
      </c>
      <c r="AO28" s="87" t="n">
        <f aca="false">IF(ISERROR(VALUE(LEFT(N28))),LEFT(N28),VALUE(LEFT(N28)))</f>
        <v>4</v>
      </c>
      <c r="AP28" s="87" t="n">
        <f aca="false">IF(ISERROR(VALUE(LEFT(O28))),LEFT(O28),VALUE(LEFT(O28)))</f>
        <v>4</v>
      </c>
      <c r="AQ28" s="87" t="n">
        <f aca="false">IF(ISERROR(VALUE(LEFT(P28))),LEFT(P28),VALUE(LEFT(P28)))</f>
        <v>4</v>
      </c>
      <c r="AR28" s="87" t="n">
        <f aca="false">IF(ISERROR(VALUE(LEFT(Q28))),LEFT(Q28),VALUE(LEFT(Q28)))</f>
        <v>4</v>
      </c>
      <c r="AS28" s="87" t="n">
        <f aca="false">IF(ISERROR(VALUE(LEFT(R28))),LEFT(R28),VALUE(LEFT(R28)))</f>
        <v>3</v>
      </c>
      <c r="AT28" s="87" t="n">
        <f aca="false">IF(ISERROR(VALUE(LEFT(S28))),LEFT(S28),VALUE(LEFT(S28)))</f>
        <v>4</v>
      </c>
      <c r="AU28" s="87" t="n">
        <f aca="false">IF(ISERROR(VALUE(LEFT(T28))),LEFT(T28),VALUE(LEFT(T28)))</f>
        <v>4</v>
      </c>
      <c r="AV28" s="87" t="str">
        <f aca="false">IF(ISERROR(VALUE(LEFT(U28))),LEFT(U28),VALUE(LEFT(U28)))</f>
        <v/>
      </c>
      <c r="AW28" s="82" t="n">
        <f aca="false">COUNTIF(AG28:AV28,"з")</f>
        <v>0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5" t="n">
        <v>24</v>
      </c>
      <c r="B29" s="180"/>
      <c r="C29" s="360" t="s">
        <v>30</v>
      </c>
      <c r="D29" s="78" t="s">
        <v>1223</v>
      </c>
      <c r="E29" s="79" t="n">
        <v>2441</v>
      </c>
      <c r="F29" s="80" t="n">
        <v>4</v>
      </c>
      <c r="G29" s="80" t="n">
        <v>5</v>
      </c>
      <c r="H29" s="80" t="n">
        <v>5</v>
      </c>
      <c r="I29" s="80" t="n">
        <v>4</v>
      </c>
      <c r="J29" s="80" t="n">
        <v>5</v>
      </c>
      <c r="K29" s="80" t="n">
        <v>4</v>
      </c>
      <c r="L29" s="80" t="n">
        <v>5</v>
      </c>
      <c r="M29" s="80" t="n">
        <v>5</v>
      </c>
      <c r="N29" s="80" t="n">
        <v>5</v>
      </c>
      <c r="O29" s="80" t="n">
        <v>5</v>
      </c>
      <c r="P29" s="80" t="n">
        <v>5</v>
      </c>
      <c r="Q29" s="80" t="n">
        <v>5</v>
      </c>
      <c r="R29" s="80" t="n">
        <v>4</v>
      </c>
      <c r="S29" s="96" t="n">
        <v>4</v>
      </c>
      <c r="T29" s="80" t="n">
        <v>4</v>
      </c>
      <c r="U29" s="80"/>
      <c r="V29" s="97" t="n">
        <f aca="false">IF(AC29&gt;0,IF(SUM(X29:Y29)/AC29&gt;0,2,IF(AND(SUM(X29:Y29)/AC29=0,Z29/AC29&gt;0),3,IF(AND((AB29/AC29+AA29/AC29)=1,AA29/AC29&gt;0),4,5))),0)</f>
        <v>4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0</v>
      </c>
      <c r="AA29" s="127" t="n">
        <f aca="false">COUNTIF(AG29:AV29,AA$5)</f>
        <v>6</v>
      </c>
      <c r="AB29" s="127" t="n">
        <f aca="false">COUNTIF(AG29:AV29,AB$5)</f>
        <v>9</v>
      </c>
      <c r="AC29" s="127" t="n">
        <f aca="false">SUM(X29:AB29)</f>
        <v>15</v>
      </c>
      <c r="AD29" s="98" t="n">
        <f aca="false">IF(ISERROR(((X29+Y29)*2+Z29*3+AA29*4+AB29*5)/SUM(X29,Y29:AB29)),"",((X29+Y29)*2+Z29*3+AA29*4+AB29*5)/SUM(X29,Y29:AB29))</f>
        <v>4.6</v>
      </c>
      <c r="AE29" s="99" t="n">
        <f aca="false">IF(AX29=5,0.5,IF(AX29=4,0.25,IF(AX29&lt;=3,0)))</f>
        <v>0</v>
      </c>
      <c r="AF29" s="17"/>
      <c r="AG29" s="87" t="n">
        <f aca="false">IF(ISERROR(VALUE(LEFT(F29))),LEFT(F29),VALUE(LEFT(F29)))</f>
        <v>4</v>
      </c>
      <c r="AH29" s="87" t="n">
        <f aca="false">IF(ISERROR(VALUE(LEFT(G29))),LEFT(G29),VALUE(LEFT(G29)))</f>
        <v>5</v>
      </c>
      <c r="AI29" s="87" t="n">
        <f aca="false">IF(ISERROR(VALUE(LEFT(H29))),LEFT(H29),VALUE(LEFT(H29)))</f>
        <v>5</v>
      </c>
      <c r="AJ29" s="87" t="n">
        <f aca="false">IF(ISERROR(VALUE(LEFT(I29))),LEFT(I29),VALUE(LEFT(I29)))</f>
        <v>4</v>
      </c>
      <c r="AK29" s="87" t="n">
        <f aca="false">IF(ISERROR(VALUE(LEFT(J29))),LEFT(J29),VALUE(LEFT(J29)))</f>
        <v>5</v>
      </c>
      <c r="AL29" s="87" t="n">
        <f aca="false">IF(ISERROR(VALUE(LEFT(K29))),LEFT(K29),VALUE(LEFT(K29)))</f>
        <v>4</v>
      </c>
      <c r="AM29" s="87" t="n">
        <f aca="false">IF(ISERROR(VALUE(LEFT(L29))),LEFT(L29),VALUE(LEFT(L29)))</f>
        <v>5</v>
      </c>
      <c r="AN29" s="87" t="n">
        <f aca="false">IF(ISERROR(VALUE(LEFT(M29))),LEFT(M29),VALUE(LEFT(M29)))</f>
        <v>5</v>
      </c>
      <c r="AO29" s="87" t="n">
        <f aca="false">IF(ISERROR(VALUE(LEFT(N29))),LEFT(N29),VALUE(LEFT(N29)))</f>
        <v>5</v>
      </c>
      <c r="AP29" s="87" t="n">
        <f aca="false">IF(ISERROR(VALUE(LEFT(O29))),LEFT(O29),VALUE(LEFT(O29)))</f>
        <v>5</v>
      </c>
      <c r="AQ29" s="87" t="n">
        <f aca="false">IF(ISERROR(VALUE(LEFT(P29))),LEFT(P29),VALUE(LEFT(P29)))</f>
        <v>5</v>
      </c>
      <c r="AR29" s="87" t="n">
        <f aca="false">IF(ISERROR(VALUE(LEFT(Q29))),LEFT(Q29),VALUE(LEFT(Q29)))</f>
        <v>5</v>
      </c>
      <c r="AS29" s="87" t="n">
        <f aca="false">IF(ISERROR(VALUE(LEFT(R29))),LEFT(R29),VALUE(LEFT(R29)))</f>
        <v>4</v>
      </c>
      <c r="AT29" s="87" t="n">
        <f aca="false">IF(ISERROR(VALUE(LEFT(S29))),LEFT(S29),VALUE(LEFT(S29)))</f>
        <v>4</v>
      </c>
      <c r="AU29" s="87" t="n">
        <f aca="false">IF(ISERROR(VALUE(LEFT(T29))),LEFT(T29),VALUE(LEFT(T29)))</f>
        <v>4</v>
      </c>
      <c r="AV29" s="87" t="str">
        <f aca="false">IF(ISERROR(VALUE(LEFT(U29))),LEFT(U29),VALUE(LEFT(U29)))</f>
        <v/>
      </c>
      <c r="AW29" s="82" t="n">
        <f aca="false">COUNTIF(AG29:AV29,"з")</f>
        <v>0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179" t="n">
        <v>25</v>
      </c>
      <c r="B30" s="180"/>
      <c r="C30" s="360" t="s">
        <v>30</v>
      </c>
      <c r="D30" s="78" t="s">
        <v>1224</v>
      </c>
      <c r="E30" s="79" t="n">
        <v>2441</v>
      </c>
      <c r="F30" s="80" t="n">
        <v>4</v>
      </c>
      <c r="G30" s="80" t="n">
        <v>5</v>
      </c>
      <c r="H30" s="80" t="n">
        <v>5</v>
      </c>
      <c r="I30" s="80" t="n">
        <v>4</v>
      </c>
      <c r="J30" s="80" t="n">
        <v>5</v>
      </c>
      <c r="K30" s="80" t="n">
        <v>4</v>
      </c>
      <c r="L30" s="80" t="n">
        <v>5</v>
      </c>
      <c r="M30" s="80" t="n">
        <v>5</v>
      </c>
      <c r="N30" s="80" t="n">
        <v>3</v>
      </c>
      <c r="O30" s="80" t="n">
        <v>5</v>
      </c>
      <c r="P30" s="80" t="n">
        <v>4</v>
      </c>
      <c r="Q30" s="80" t="n">
        <v>5</v>
      </c>
      <c r="R30" s="80" t="n">
        <v>4</v>
      </c>
      <c r="S30" s="96" t="n">
        <v>3</v>
      </c>
      <c r="T30" s="80" t="n">
        <v>4</v>
      </c>
      <c r="U30" s="80"/>
      <c r="V30" s="97" t="n">
        <f aca="false">IF(AC30&gt;0,IF(SUM(X30:Y30)/AC30&gt;0,2,IF(AND(SUM(X30:Y30)/AC30=0,Z30/AC30&gt;0),3,IF(AND((AB30/AC30+AA30/AC30)=1,AA30/AC30&gt;0),4,5))),0)</f>
        <v>3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2</v>
      </c>
      <c r="AA30" s="127" t="n">
        <f aca="false">COUNTIF(AG30:AV30,AA$5)</f>
        <v>6</v>
      </c>
      <c r="AB30" s="127" t="n">
        <f aca="false">COUNTIF(AG30:AV30,AB$5)</f>
        <v>7</v>
      </c>
      <c r="AC30" s="127" t="n">
        <f aca="false">SUM(X30:AB30)</f>
        <v>15</v>
      </c>
      <c r="AD30" s="98" t="n">
        <f aca="false">IF(ISERROR(((X30+Y30)*2+Z30*3+AA30*4+AB30*5)/SUM(X30,Y30:AB30)),"",((X30+Y30)*2+Z30*3+AA30*4+AB30*5)/SUM(X30,Y30:AB30))</f>
        <v>4.33333333333333</v>
      </c>
      <c r="AE30" s="99" t="n">
        <f aca="false">IF(AX30=5,0.5,IF(AX30=4,0.25,IF(AX30&lt;=3,0)))</f>
        <v>0</v>
      </c>
      <c r="AF30" s="17"/>
      <c r="AG30" s="87" t="n">
        <f aca="false">IF(ISERROR(VALUE(LEFT(F30))),LEFT(F30),VALUE(LEFT(F30)))</f>
        <v>4</v>
      </c>
      <c r="AH30" s="87" t="n">
        <f aca="false">IF(ISERROR(VALUE(LEFT(G30))),LEFT(G30),VALUE(LEFT(G30)))</f>
        <v>5</v>
      </c>
      <c r="AI30" s="87" t="n">
        <f aca="false">IF(ISERROR(VALUE(LEFT(H30))),LEFT(H30),VALUE(LEFT(H30)))</f>
        <v>5</v>
      </c>
      <c r="AJ30" s="87" t="n">
        <f aca="false">IF(ISERROR(VALUE(LEFT(I30))),LEFT(I30),VALUE(LEFT(I30)))</f>
        <v>4</v>
      </c>
      <c r="AK30" s="87" t="n">
        <f aca="false">IF(ISERROR(VALUE(LEFT(J30))),LEFT(J30),VALUE(LEFT(J30)))</f>
        <v>5</v>
      </c>
      <c r="AL30" s="87" t="n">
        <f aca="false">IF(ISERROR(VALUE(LEFT(K30))),LEFT(K30),VALUE(LEFT(K30)))</f>
        <v>4</v>
      </c>
      <c r="AM30" s="87" t="n">
        <f aca="false">IF(ISERROR(VALUE(LEFT(L30))),LEFT(L30),VALUE(LEFT(L30)))</f>
        <v>5</v>
      </c>
      <c r="AN30" s="87" t="n">
        <f aca="false">IF(ISERROR(VALUE(LEFT(M30))),LEFT(M30),VALUE(LEFT(M30)))</f>
        <v>5</v>
      </c>
      <c r="AO30" s="87" t="n">
        <f aca="false">IF(ISERROR(VALUE(LEFT(N30))),LEFT(N30),VALUE(LEFT(N30)))</f>
        <v>3</v>
      </c>
      <c r="AP30" s="87" t="n">
        <f aca="false">IF(ISERROR(VALUE(LEFT(O30))),LEFT(O30),VALUE(LEFT(O30)))</f>
        <v>5</v>
      </c>
      <c r="AQ30" s="87" t="n">
        <f aca="false">IF(ISERROR(VALUE(LEFT(P30))),LEFT(P30),VALUE(LEFT(P30)))</f>
        <v>4</v>
      </c>
      <c r="AR30" s="87" t="n">
        <f aca="false">IF(ISERROR(VALUE(LEFT(Q30))),LEFT(Q30),VALUE(LEFT(Q30)))</f>
        <v>5</v>
      </c>
      <c r="AS30" s="87" t="n">
        <f aca="false">IF(ISERROR(VALUE(LEFT(R30))),LEFT(R30),VALUE(LEFT(R30)))</f>
        <v>4</v>
      </c>
      <c r="AT30" s="87" t="n">
        <f aca="false">IF(ISERROR(VALUE(LEFT(S30))),LEFT(S30),VALUE(LEFT(S30)))</f>
        <v>3</v>
      </c>
      <c r="AU30" s="87" t="n">
        <f aca="false">IF(ISERROR(VALUE(LEFT(T30))),LEFT(T30),VALUE(LEFT(T30)))</f>
        <v>4</v>
      </c>
      <c r="AV30" s="87" t="str">
        <f aca="false">IF(ISERROR(VALUE(LEFT(U30))),LEFT(U30),VALUE(LEFT(U30)))</f>
        <v/>
      </c>
      <c r="AW30" s="82" t="n">
        <f aca="false">COUNTIF(AG30:AV30,"з")</f>
        <v>0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75" t="n">
        <v>26</v>
      </c>
      <c r="B31" s="180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75"/>
      <c r="B32" s="27"/>
      <c r="C32" s="27"/>
      <c r="D32" s="375"/>
      <c r="E32" s="7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188" t="str">
        <f aca="false">IF(ISERROR(VALUE(LEFT(F32))),LEFT(F32),VALUE(LEFT(F32)))</f>
        <v/>
      </c>
      <c r="AH32" s="188" t="str">
        <f aca="false">IF(ISERROR(VALUE(LEFT(G32))),LEFT(G32),VALUE(LEFT(G32)))</f>
        <v/>
      </c>
      <c r="AI32" s="188" t="str">
        <f aca="false">IF(ISERROR(VALUE(LEFT(H32))),LEFT(H32),VALUE(LEFT(H32)))</f>
        <v/>
      </c>
      <c r="AJ32" s="188" t="str">
        <f aca="false">IF(ISERROR(VALUE(LEFT(I32))),LEFT(I32),VALUE(LEFT(I32)))</f>
        <v/>
      </c>
      <c r="AK32" s="188" t="str">
        <f aca="false">IF(ISERROR(VALUE(LEFT(J32))),LEFT(J32),VALUE(LEFT(J32)))</f>
        <v/>
      </c>
      <c r="AL32" s="188" t="str">
        <f aca="false">IF(ISERROR(VALUE(LEFT(K32))),LEFT(K32),VALUE(LEFT(K32)))</f>
        <v/>
      </c>
      <c r="AM32" s="188" t="str">
        <f aca="false">IF(ISERROR(VALUE(LEFT(L32))),LEFT(L32),VALUE(LEFT(L32)))</f>
        <v/>
      </c>
      <c r="AN32" s="188" t="str">
        <f aca="false">IF(ISERROR(VALUE(LEFT(M32))),LEFT(M32),VALUE(LEFT(M32)))</f>
        <v/>
      </c>
      <c r="AO32" s="188" t="str">
        <f aca="false">IF(ISERROR(VALUE(LEFT(N32))),LEFT(N32),VALUE(LEFT(N32)))</f>
        <v/>
      </c>
      <c r="AP32" s="188" t="str">
        <f aca="false">IF(ISERROR(VALUE(LEFT(O32))),LEFT(O32),VALUE(LEFT(O32)))</f>
        <v/>
      </c>
      <c r="AQ32" s="188" t="str">
        <f aca="false">IF(ISERROR(VALUE(LEFT(P32))),LEFT(P32),VALUE(LEFT(P32)))</f>
        <v/>
      </c>
      <c r="AR32" s="188" t="str">
        <f aca="false">IF(ISERROR(VALUE(LEFT(Q32))),LEFT(Q32),VALUE(LEFT(Q32)))</f>
        <v/>
      </c>
      <c r="AS32" s="188" t="str">
        <f aca="false">IF(ISERROR(VALUE(LEFT(R32))),LEFT(R32),VALUE(LEFT(R32)))</f>
        <v/>
      </c>
      <c r="AT32" s="188" t="str">
        <f aca="false">IF(ISERROR(VALUE(LEFT(S32))),LEFT(S32),VALUE(LEFT(S32)))</f>
        <v/>
      </c>
      <c r="AU32" s="188" t="str">
        <f aca="false">IF(ISERROR(VALUE(LEFT(T32))),LEFT(T32),VALUE(LEFT(T32)))</f>
        <v/>
      </c>
      <c r="AV32" s="188" t="str">
        <f aca="false">IF(ISERROR(VALUE(LEFT(U32))),LEFT(U32),VALUE(LEFT(U32)))</f>
        <v/>
      </c>
      <c r="AW32" s="97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true" customHeight="true" outlineLevel="0" collapsed="false">
      <c r="A33" s="75"/>
      <c r="B33" s="27"/>
      <c r="C33" s="27"/>
      <c r="D33" s="27"/>
      <c r="E33" s="7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188" t="str">
        <f aca="false">IF(ISERROR(VALUE(LEFT(F33))),LEFT(F33),VALUE(LEFT(F33)))</f>
        <v/>
      </c>
      <c r="AH33" s="188" t="str">
        <f aca="false">IF(ISERROR(VALUE(LEFT(G33))),LEFT(G33),VALUE(LEFT(G33)))</f>
        <v/>
      </c>
      <c r="AI33" s="188" t="str">
        <f aca="false">IF(ISERROR(VALUE(LEFT(H33))),LEFT(H33),VALUE(LEFT(H33)))</f>
        <v/>
      </c>
      <c r="AJ33" s="188" t="str">
        <f aca="false">IF(ISERROR(VALUE(LEFT(I33))),LEFT(I33),VALUE(LEFT(I33)))</f>
        <v/>
      </c>
      <c r="AK33" s="188" t="str">
        <f aca="false">IF(ISERROR(VALUE(LEFT(J33))),LEFT(J33),VALUE(LEFT(J33)))</f>
        <v/>
      </c>
      <c r="AL33" s="188" t="str">
        <f aca="false">IF(ISERROR(VALUE(LEFT(K33))),LEFT(K33),VALUE(LEFT(K33)))</f>
        <v/>
      </c>
      <c r="AM33" s="188" t="str">
        <f aca="false">IF(ISERROR(VALUE(LEFT(L33))),LEFT(L33),VALUE(LEFT(L33)))</f>
        <v/>
      </c>
      <c r="AN33" s="188" t="str">
        <f aca="false">IF(ISERROR(VALUE(LEFT(M33))),LEFT(M33),VALUE(LEFT(M33)))</f>
        <v/>
      </c>
      <c r="AO33" s="188" t="str">
        <f aca="false">IF(ISERROR(VALUE(LEFT(N33))),LEFT(N33),VALUE(LEFT(N33)))</f>
        <v/>
      </c>
      <c r="AP33" s="188" t="str">
        <f aca="false">IF(ISERROR(VALUE(LEFT(O33))),LEFT(O33),VALUE(LEFT(O33)))</f>
        <v/>
      </c>
      <c r="AQ33" s="188" t="str">
        <f aca="false">IF(ISERROR(VALUE(LEFT(P33))),LEFT(P33),VALUE(LEFT(P33)))</f>
        <v/>
      </c>
      <c r="AR33" s="188" t="str">
        <f aca="false">IF(ISERROR(VALUE(LEFT(Q33))),LEFT(Q33),VALUE(LEFT(Q33)))</f>
        <v/>
      </c>
      <c r="AS33" s="188" t="str">
        <f aca="false">IF(ISERROR(VALUE(LEFT(R33))),LEFT(R33),VALUE(LEFT(R33)))</f>
        <v/>
      </c>
      <c r="AT33" s="188" t="str">
        <f aca="false">IF(ISERROR(VALUE(LEFT(S33))),LEFT(S33),VALUE(LEFT(S33)))</f>
        <v/>
      </c>
      <c r="AU33" s="188" t="str">
        <f aca="false">IF(ISERROR(VALUE(LEFT(T33))),LEFT(T33),VALUE(LEFT(T33)))</f>
        <v/>
      </c>
      <c r="AV33" s="188" t="str">
        <f aca="false">IF(ISERROR(VALUE(LEFT(U33))),LEFT(U33),VALUE(LEFT(U33)))</f>
        <v/>
      </c>
      <c r="AW33" s="97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true" customHeight="true" outlineLevel="0" collapsed="false">
      <c r="A34" s="75"/>
      <c r="B34" s="113"/>
      <c r="C34" s="116"/>
      <c r="D34" s="117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188" t="str">
        <f aca="false">IF(ISERROR(VALUE(LEFT(F34))),LEFT(F34),VALUE(LEFT(F34)))</f>
        <v/>
      </c>
      <c r="AH34" s="188" t="str">
        <f aca="false">IF(ISERROR(VALUE(LEFT(G34))),LEFT(G34),VALUE(LEFT(G34)))</f>
        <v/>
      </c>
      <c r="AI34" s="188" t="str">
        <f aca="false">IF(ISERROR(VALUE(LEFT(H34))),LEFT(H34),VALUE(LEFT(H34)))</f>
        <v/>
      </c>
      <c r="AJ34" s="188" t="str">
        <f aca="false">IF(ISERROR(VALUE(LEFT(I34))),LEFT(I34),VALUE(LEFT(I34)))</f>
        <v/>
      </c>
      <c r="AK34" s="188" t="str">
        <f aca="false">IF(ISERROR(VALUE(LEFT(J34))),LEFT(J34),VALUE(LEFT(J34)))</f>
        <v/>
      </c>
      <c r="AL34" s="188" t="str">
        <f aca="false">IF(ISERROR(VALUE(LEFT(K34))),LEFT(K34),VALUE(LEFT(K34)))</f>
        <v/>
      </c>
      <c r="AM34" s="188" t="str">
        <f aca="false">IF(ISERROR(VALUE(LEFT(L34))),LEFT(L34),VALUE(LEFT(L34)))</f>
        <v/>
      </c>
      <c r="AN34" s="188" t="str">
        <f aca="false">IF(ISERROR(VALUE(LEFT(M34))),LEFT(M34),VALUE(LEFT(M34)))</f>
        <v/>
      </c>
      <c r="AO34" s="188" t="str">
        <f aca="false">IF(ISERROR(VALUE(LEFT(N34))),LEFT(N34),VALUE(LEFT(N34)))</f>
        <v/>
      </c>
      <c r="AP34" s="188" t="str">
        <f aca="false">IF(ISERROR(VALUE(LEFT(O34))),LEFT(O34),VALUE(LEFT(O34)))</f>
        <v/>
      </c>
      <c r="AQ34" s="188" t="str">
        <f aca="false">IF(ISERROR(VALUE(LEFT(P34))),LEFT(P34),VALUE(LEFT(P34)))</f>
        <v/>
      </c>
      <c r="AR34" s="188" t="str">
        <f aca="false">IF(ISERROR(VALUE(LEFT(Q34))),LEFT(Q34),VALUE(LEFT(Q34)))</f>
        <v/>
      </c>
      <c r="AS34" s="188" t="str">
        <f aca="false">IF(ISERROR(VALUE(LEFT(R34))),LEFT(R34),VALUE(LEFT(R34)))</f>
        <v/>
      </c>
      <c r="AT34" s="188" t="str">
        <f aca="false">IF(ISERROR(VALUE(LEFT(S34))),LEFT(S34),VALUE(LEFT(S34)))</f>
        <v/>
      </c>
      <c r="AU34" s="188" t="str">
        <f aca="false">IF(ISERROR(VALUE(LEFT(T34))),LEFT(T34),VALUE(LEFT(T34)))</f>
        <v/>
      </c>
      <c r="AV34" s="188" t="str">
        <f aca="false">IF(ISERROR(VALUE(LEFT(U34))),LEFT(U34),VALUE(LEFT(U34)))</f>
        <v/>
      </c>
      <c r="AW34" s="97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true" customHeight="true" outlineLevel="0" collapsed="false">
      <c r="A35" s="75"/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188" t="str">
        <f aca="false">IF(ISERROR(VALUE(LEFT(F35))),LEFT(F35),VALUE(LEFT(F35)))</f>
        <v/>
      </c>
      <c r="AH35" s="188" t="str">
        <f aca="false">IF(ISERROR(VALUE(LEFT(G35))),LEFT(G35),VALUE(LEFT(G35)))</f>
        <v/>
      </c>
      <c r="AI35" s="188" t="str">
        <f aca="false">IF(ISERROR(VALUE(LEFT(H35))),LEFT(H35),VALUE(LEFT(H35)))</f>
        <v/>
      </c>
      <c r="AJ35" s="188" t="str">
        <f aca="false">IF(ISERROR(VALUE(LEFT(I35))),LEFT(I35),VALUE(LEFT(I35)))</f>
        <v/>
      </c>
      <c r="AK35" s="188" t="str">
        <f aca="false">IF(ISERROR(VALUE(LEFT(J35))),LEFT(J35),VALUE(LEFT(J35)))</f>
        <v/>
      </c>
      <c r="AL35" s="188" t="str">
        <f aca="false">IF(ISERROR(VALUE(LEFT(K35))),LEFT(K35),VALUE(LEFT(K35)))</f>
        <v/>
      </c>
      <c r="AM35" s="188" t="str">
        <f aca="false">IF(ISERROR(VALUE(LEFT(L35))),LEFT(L35),VALUE(LEFT(L35)))</f>
        <v/>
      </c>
      <c r="AN35" s="188" t="str">
        <f aca="false">IF(ISERROR(VALUE(LEFT(M35))),LEFT(M35),VALUE(LEFT(M35)))</f>
        <v/>
      </c>
      <c r="AO35" s="188" t="str">
        <f aca="false">IF(ISERROR(VALUE(LEFT(N35))),LEFT(N35),VALUE(LEFT(N35)))</f>
        <v/>
      </c>
      <c r="AP35" s="188" t="str">
        <f aca="false">IF(ISERROR(VALUE(LEFT(O35))),LEFT(O35),VALUE(LEFT(O35)))</f>
        <v/>
      </c>
      <c r="AQ35" s="188" t="str">
        <f aca="false">IF(ISERROR(VALUE(LEFT(P35))),LEFT(P35),VALUE(LEFT(P35)))</f>
        <v/>
      </c>
      <c r="AR35" s="188" t="str">
        <f aca="false">IF(ISERROR(VALUE(LEFT(Q35))),LEFT(Q35),VALUE(LEFT(Q35)))</f>
        <v/>
      </c>
      <c r="AS35" s="188" t="str">
        <f aca="false">IF(ISERROR(VALUE(LEFT(R35))),LEFT(R35),VALUE(LEFT(R35)))</f>
        <v/>
      </c>
      <c r="AT35" s="188" t="str">
        <f aca="false">IF(ISERROR(VALUE(LEFT(S35))),LEFT(S35),VALUE(LEFT(S35)))</f>
        <v/>
      </c>
      <c r="AU35" s="188" t="str">
        <f aca="false">IF(ISERROR(VALUE(LEFT(T35))),LEFT(T35),VALUE(LEFT(T35)))</f>
        <v/>
      </c>
      <c r="AV35" s="188" t="str">
        <f aca="false">IF(ISERROR(VALUE(LEFT(U35))),LEFT(U35),VALUE(LEFT(U35)))</f>
        <v/>
      </c>
      <c r="AW35" s="97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75"/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188" t="str">
        <f aca="false">IF(ISERROR(VALUE(LEFT(F36))),LEFT(F36),VALUE(LEFT(F36)))</f>
        <v/>
      </c>
      <c r="AH36" s="188" t="str">
        <f aca="false">IF(ISERROR(VALUE(LEFT(G36))),LEFT(G36),VALUE(LEFT(G36)))</f>
        <v/>
      </c>
      <c r="AI36" s="188" t="str">
        <f aca="false">IF(ISERROR(VALUE(LEFT(H36))),LEFT(H36),VALUE(LEFT(H36)))</f>
        <v/>
      </c>
      <c r="AJ36" s="188" t="str">
        <f aca="false">IF(ISERROR(VALUE(LEFT(I36))),LEFT(I36),VALUE(LEFT(I36)))</f>
        <v/>
      </c>
      <c r="AK36" s="188" t="str">
        <f aca="false">IF(ISERROR(VALUE(LEFT(J36))),LEFT(J36),VALUE(LEFT(J36)))</f>
        <v/>
      </c>
      <c r="AL36" s="188" t="str">
        <f aca="false">IF(ISERROR(VALUE(LEFT(K36))),LEFT(K36),VALUE(LEFT(K36)))</f>
        <v/>
      </c>
      <c r="AM36" s="188" t="str">
        <f aca="false">IF(ISERROR(VALUE(LEFT(L36))),LEFT(L36),VALUE(LEFT(L36)))</f>
        <v/>
      </c>
      <c r="AN36" s="188" t="str">
        <f aca="false">IF(ISERROR(VALUE(LEFT(M36))),LEFT(M36),VALUE(LEFT(M36)))</f>
        <v/>
      </c>
      <c r="AO36" s="188" t="str">
        <f aca="false">IF(ISERROR(VALUE(LEFT(N36))),LEFT(N36),VALUE(LEFT(N36)))</f>
        <v/>
      </c>
      <c r="AP36" s="188" t="str">
        <f aca="false">IF(ISERROR(VALUE(LEFT(O36))),LEFT(O36),VALUE(LEFT(O36)))</f>
        <v/>
      </c>
      <c r="AQ36" s="188" t="str">
        <f aca="false">IF(ISERROR(VALUE(LEFT(P36))),LEFT(P36),VALUE(LEFT(P36)))</f>
        <v/>
      </c>
      <c r="AR36" s="188" t="str">
        <f aca="false">IF(ISERROR(VALUE(LEFT(Q36))),LEFT(Q36),VALUE(LEFT(Q36)))</f>
        <v/>
      </c>
      <c r="AS36" s="188" t="str">
        <f aca="false">IF(ISERROR(VALUE(LEFT(R36))),LEFT(R36),VALUE(LEFT(R36)))</f>
        <v/>
      </c>
      <c r="AT36" s="188" t="str">
        <f aca="false">IF(ISERROR(VALUE(LEFT(S36))),LEFT(S36),VALUE(LEFT(S36)))</f>
        <v/>
      </c>
      <c r="AU36" s="188" t="str">
        <f aca="false">IF(ISERROR(VALUE(LEFT(T36))),LEFT(T36),VALUE(LEFT(T36)))</f>
        <v/>
      </c>
      <c r="AV36" s="188" t="str">
        <f aca="false">IF(ISERROR(VALUE(LEFT(U36))),LEFT(U36),VALUE(LEFT(U36)))</f>
        <v/>
      </c>
      <c r="AW36" s="97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COUNTIF(E6:E36,"2441")</f>
        <v>25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188" t="str">
        <f aca="false">IF(ISERROR(VALUE(LEFT(F37))),LEFT(F37),VALUE(LEFT(F37)))</f>
        <v/>
      </c>
      <c r="AH37" s="188" t="str">
        <f aca="false">IF(ISERROR(VALUE(LEFT(G37))),LEFT(G37),VALUE(LEFT(G37)))</f>
        <v/>
      </c>
      <c r="AI37" s="188" t="str">
        <f aca="false">IF(ISERROR(VALUE(LEFT(H37))),LEFT(H37),VALUE(LEFT(H37)))</f>
        <v/>
      </c>
      <c r="AJ37" s="188" t="str">
        <f aca="false">IF(ISERROR(VALUE(LEFT(I37))),LEFT(I37),VALUE(LEFT(I37)))</f>
        <v/>
      </c>
      <c r="AK37" s="188" t="str">
        <f aca="false">IF(ISERROR(VALUE(LEFT(J37))),LEFT(J37),VALUE(LEFT(J37)))</f>
        <v/>
      </c>
      <c r="AL37" s="188" t="str">
        <f aca="false">IF(ISERROR(VALUE(LEFT(K37))),LEFT(K37),VALUE(LEFT(K37)))</f>
        <v/>
      </c>
      <c r="AM37" s="188" t="str">
        <f aca="false">IF(ISERROR(VALUE(LEFT(L37))),LEFT(L37),VALUE(LEFT(L37)))</f>
        <v/>
      </c>
      <c r="AN37" s="188" t="str">
        <f aca="false">IF(ISERROR(VALUE(LEFT(M37))),LEFT(M37),VALUE(LEFT(M37)))</f>
        <v/>
      </c>
      <c r="AO37" s="188" t="str">
        <f aca="false">IF(ISERROR(VALUE(LEFT(N37))),LEFT(N37),VALUE(LEFT(N37)))</f>
        <v/>
      </c>
      <c r="AP37" s="188" t="str">
        <f aca="false">IF(ISERROR(VALUE(LEFT(O37))),LEFT(O37),VALUE(LEFT(O37)))</f>
        <v/>
      </c>
      <c r="AQ37" s="188" t="str">
        <f aca="false">IF(ISERROR(VALUE(LEFT(P37))),LEFT(P37),VALUE(LEFT(P37)))</f>
        <v/>
      </c>
      <c r="AR37" s="188" t="str">
        <f aca="false">IF(ISERROR(VALUE(LEFT(Q37))),LEFT(Q37),VALUE(LEFT(Q37)))</f>
        <v/>
      </c>
      <c r="AS37" s="188" t="str">
        <f aca="false">IF(ISERROR(VALUE(LEFT(R37))),LEFT(R37),VALUE(LEFT(R37)))</f>
        <v/>
      </c>
      <c r="AT37" s="188" t="str">
        <f aca="false">IF(ISERROR(VALUE(LEFT(S37))),LEFT(S37),VALUE(LEFT(S37)))</f>
        <v/>
      </c>
      <c r="AU37" s="188" t="str">
        <f aca="false">IF(ISERROR(VALUE(LEFT(T37))),LEFT(T37),VALUE(LEFT(T37)))</f>
        <v/>
      </c>
      <c r="AV37" s="188" t="str">
        <f aca="false">IF(ISERROR(VALUE(LEFT(U37))),LEFT(U37),VALUE(LEFT(U37)))</f>
        <v/>
      </c>
      <c r="AW37" s="97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n">
        <f aca="false" t="array" ref="F38:U45">AG38:AV45</f>
        <v>4.28</v>
      </c>
      <c r="G38" s="124" t="n">
        <v>4.84</v>
      </c>
      <c r="H38" s="124" t="n">
        <v>4.64</v>
      </c>
      <c r="I38" s="124" t="n">
        <v>4.44</v>
      </c>
      <c r="J38" s="124" t="n">
        <v>4.92</v>
      </c>
      <c r="K38" s="124" t="n">
        <v>4.26086956521739</v>
      </c>
      <c r="L38" s="124" t="n">
        <v>4.2</v>
      </c>
      <c r="M38" s="124" t="n">
        <v>5</v>
      </c>
      <c r="N38" s="124" t="n">
        <v>4.08</v>
      </c>
      <c r="O38" s="125" t="n">
        <v>4.48</v>
      </c>
      <c r="P38" s="126" t="n">
        <v>3.92</v>
      </c>
      <c r="Q38" s="126" t="n">
        <v>4.44</v>
      </c>
      <c r="R38" s="126" t="n">
        <v>3.76</v>
      </c>
      <c r="S38" s="124" t="n">
        <v>4.04</v>
      </c>
      <c r="T38" s="124" t="n">
        <v>4.2</v>
      </c>
      <c r="U38" s="124" t="str">
        <v> </v>
      </c>
      <c r="V38" s="97" t="n">
        <f aca="false">сводн.!t48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0</v>
      </c>
      <c r="Z38" s="127" t="n">
        <f aca="false">SUM(Z6:Z37)</f>
        <v>54</v>
      </c>
      <c r="AA38" s="127" t="n">
        <f aca="false">SUM(AA6:AA37)</f>
        <v>128</v>
      </c>
      <c r="AB38" s="127" t="n">
        <f aca="false">SUM(AB6:AB37)</f>
        <v>191</v>
      </c>
      <c r="AC38" s="127" t="n">
        <f aca="false">SUM(X38:AB38)</f>
        <v>373</v>
      </c>
      <c r="AD38" s="98" t="n">
        <f aca="false">IF(ISERROR(((X38+Y38)*2+Z38*3+AA38*4+AB38*5)/SUM(X38,Y38:AB38)),"",((X38+Y38)*2+Z38*3+AA38*4+AB38*5)/SUM(X38,Y38:AB38))</f>
        <v>4.36729222520107</v>
      </c>
      <c r="AE38" s="128"/>
      <c r="AF38" s="17"/>
      <c r="AG38" s="129" t="n">
        <f aca="false">IF(COUNT(AG6:AG37)=0," ",SUM(AG6:AG37)/COUNT(AG6:AG37))</f>
        <v>4.28</v>
      </c>
      <c r="AH38" s="129" t="n">
        <f aca="false">IF(COUNT(AH6:AH37)=0," ",SUM(AH6:AH37)/COUNT(AH6:AH37))</f>
        <v>4.84</v>
      </c>
      <c r="AI38" s="129" t="n">
        <f aca="false">IF(COUNT(AI6:AI37)=0," ",SUM(AI6:AI37)/COUNT(AI6:AI37))</f>
        <v>4.64</v>
      </c>
      <c r="AJ38" s="129" t="n">
        <f aca="false">IF(COUNT(AJ6:AJ37)=0," ",SUM(AJ6:AJ37)/COUNT(AJ6:AJ37))</f>
        <v>4.44</v>
      </c>
      <c r="AK38" s="129" t="n">
        <f aca="false">IF(COUNT(AK6:AK37)=0," ",SUM(AK6:AK37)/COUNT(AK6:AK37))</f>
        <v>4.92</v>
      </c>
      <c r="AL38" s="129" t="n">
        <f aca="false">IF(COUNT(AL6:AL37)=0," ",SUM(AL6:AL37)/COUNT(AL6:AL37))</f>
        <v>4.26086956521739</v>
      </c>
      <c r="AM38" s="129" t="n">
        <f aca="false">IF(COUNT(AM6:AM37)=0," ",SUM(AM6:AM37)/COUNT(AM6:AM37))</f>
        <v>4.2</v>
      </c>
      <c r="AN38" s="129" t="n">
        <f aca="false">IF(COUNT(AN6:AN37)=0," ",SUM(AN6:AN37)/COUNT(AN6:AN37))</f>
        <v>5</v>
      </c>
      <c r="AO38" s="129" t="n">
        <f aca="false">IF(COUNT(AO6:AO37)=0," ",SUM(AO6:AO37)/COUNT(AO6:AO37))</f>
        <v>4.08</v>
      </c>
      <c r="AP38" s="129" t="n">
        <f aca="false">IF(COUNT(AP6:AP37)=0," ",SUM(AP6:AP37)/COUNT(AP6:AP37))</f>
        <v>4.48</v>
      </c>
      <c r="AQ38" s="129" t="n">
        <f aca="false">IF(COUNT(AQ6:AQ37)=0," ",SUM(AQ6:AQ37)/COUNT(AQ6:AQ37))</f>
        <v>3.92</v>
      </c>
      <c r="AR38" s="129" t="n">
        <f aca="false">IF(COUNT(AR6:AR37)=0," ",SUM(AR6:AR37)/COUNT(AR6:AR37))</f>
        <v>4.44</v>
      </c>
      <c r="AS38" s="129" t="n">
        <f aca="false">IF(COUNT(AS6:AS37)=0," ",SUM(AS6:AS37)/COUNT(AS6:AS37))</f>
        <v>3.76</v>
      </c>
      <c r="AT38" s="129" t="n">
        <f aca="false">IF(COUNT(AT6:AT37)=0," ",SUM(AT6:AT37)/COUNT(AT6:AT37))</f>
        <v>4.04</v>
      </c>
      <c r="AU38" s="129" t="n">
        <f aca="false">IF(COUNT(AU6:AU37)=0," ",SUM(AU6:AU37)/COUNT(AU6:AU37))</f>
        <v>4.2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n">
        <v>9</v>
      </c>
      <c r="G39" s="134" t="n">
        <v>21</v>
      </c>
      <c r="H39" s="134" t="n">
        <v>16</v>
      </c>
      <c r="I39" s="134" t="n">
        <v>11</v>
      </c>
      <c r="J39" s="134" t="n">
        <v>23</v>
      </c>
      <c r="K39" s="134" t="n">
        <v>6</v>
      </c>
      <c r="L39" s="134" t="n">
        <v>11</v>
      </c>
      <c r="M39" s="134" t="n">
        <v>25</v>
      </c>
      <c r="N39" s="134" t="n">
        <v>11</v>
      </c>
      <c r="O39" s="135" t="n">
        <v>14</v>
      </c>
      <c r="P39" s="135" t="n">
        <v>7</v>
      </c>
      <c r="Q39" s="135" t="n">
        <v>15</v>
      </c>
      <c r="R39" s="135" t="n">
        <v>6</v>
      </c>
      <c r="S39" s="134" t="n">
        <v>7</v>
      </c>
      <c r="T39" s="134" t="n">
        <v>9</v>
      </c>
      <c r="U39" s="134" t="str">
        <v> </v>
      </c>
      <c r="V39" s="136" t="n">
        <f aca="false">IF(COUNTIF(V6:V37,5)=0,"0",COUNTIF(V6:V37,5))</f>
        <v>4</v>
      </c>
      <c r="W39" s="137"/>
      <c r="X39" s="138" t="n">
        <f aca="false">SUM(X38:AB38)</f>
        <v>373</v>
      </c>
      <c r="Y39" s="138"/>
      <c r="Z39" s="138"/>
      <c r="AA39" s="138"/>
      <c r="AB39" s="138"/>
      <c r="AC39" s="138"/>
      <c r="AD39" s="98" t="n">
        <f aca="false">IF(ISERROR(((X39+Y39)*2+Z39*3+AA39*4+AB39*5)/SUM(X39,Y39:AB39)),"",((X39+Y39)*2+Z39*3+AA39*4+AB39*5)/SUM(X39,Y39:AB39))</f>
        <v>2</v>
      </c>
      <c r="AE39" s="139"/>
      <c r="AF39" s="140"/>
      <c r="AG39" s="141" t="n">
        <f aca="false">IF(COUNTIF(AG6:AG37,5)=0,"0",COUNTIF(AG6:AG37,5))</f>
        <v>9</v>
      </c>
      <c r="AH39" s="141" t="n">
        <f aca="false">IF(COUNTIF(AH6:AH37,5)=0,"0",COUNTIF(AH6:AH37,5))</f>
        <v>21</v>
      </c>
      <c r="AI39" s="141" t="n">
        <f aca="false">IF(COUNTIF(AI6:AI37,5)=0,"0",COUNTIF(AI6:AI37,5))</f>
        <v>16</v>
      </c>
      <c r="AJ39" s="141" t="n">
        <f aca="false">IF(COUNTIF(AJ6:AJ37,5)=0,"0",COUNTIF(AJ6:AJ37,5))</f>
        <v>11</v>
      </c>
      <c r="AK39" s="141" t="n">
        <f aca="false">IF(COUNTIF(AK6:AK37,5)=0,"0",COUNTIF(AK6:AK37,5))</f>
        <v>23</v>
      </c>
      <c r="AL39" s="141" t="n">
        <f aca="false">IF(COUNTIF(AL6:AL37,5)=0,"0",COUNTIF(AL6:AL37,5))</f>
        <v>6</v>
      </c>
      <c r="AM39" s="141" t="n">
        <f aca="false">IF(COUNTIF(AM6:AM37,5)=0,"0",COUNTIF(AM6:AM37,5))</f>
        <v>11</v>
      </c>
      <c r="AN39" s="141" t="n">
        <f aca="false">IF(COUNTIF(AN6:AN37,5)=0,"0",COUNTIF(AN6:AN37,5))</f>
        <v>25</v>
      </c>
      <c r="AO39" s="141" t="n">
        <f aca="false">IF(COUNTIF(AO6:AO37,5)=0,"0",COUNTIF(AO6:AO37,5))</f>
        <v>11</v>
      </c>
      <c r="AP39" s="141" t="n">
        <f aca="false">IF(COUNTIF(AP6:AP37,5)=0,"0",COUNTIF(AP6:AP37,5))</f>
        <v>14</v>
      </c>
      <c r="AQ39" s="141" t="n">
        <f aca="false">IF(COUNTIF(AQ6:AQ37,5)=0,"0",COUNTIF(AQ6:AQ37,5))</f>
        <v>7</v>
      </c>
      <c r="AR39" s="141" t="n">
        <f aca="false">IF(COUNTIF(AR6:AR37,5)=0,"0",COUNTIF(AR6:AR37,5))</f>
        <v>15</v>
      </c>
      <c r="AS39" s="141" t="n">
        <f aca="false">IF(COUNTIF(AS6:AS37,5)=0,"0",COUNTIF(AS6:AS37,5))</f>
        <v>6</v>
      </c>
      <c r="AT39" s="141" t="n">
        <f aca="false">IF(COUNTIF(AT6:AT37,5)=0,"0",COUNTIF(AT6:AT37,5))</f>
        <v>7</v>
      </c>
      <c r="AU39" s="141" t="n">
        <f aca="false">IF(COUNTIF(AU6:AU37,5)=0,"0",COUNTIF(AU6:AU37,5))</f>
        <v>9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n">
        <v>14</v>
      </c>
      <c r="G40" s="150" t="n">
        <v>4</v>
      </c>
      <c r="H40" s="150" t="n">
        <v>9</v>
      </c>
      <c r="I40" s="150" t="n">
        <v>14</v>
      </c>
      <c r="J40" s="150" t="n">
        <v>2</v>
      </c>
      <c r="K40" s="150" t="n">
        <v>17</v>
      </c>
      <c r="L40" s="150" t="n">
        <v>8</v>
      </c>
      <c r="M40" s="150" t="str">
        <v>0</v>
      </c>
      <c r="N40" s="150" t="n">
        <v>5</v>
      </c>
      <c r="O40" s="151" t="n">
        <v>9</v>
      </c>
      <c r="P40" s="151" t="n">
        <v>9</v>
      </c>
      <c r="Q40" s="151" t="n">
        <v>6</v>
      </c>
      <c r="R40" s="151" t="n">
        <v>7</v>
      </c>
      <c r="S40" s="150" t="n">
        <v>12</v>
      </c>
      <c r="T40" s="150" t="n">
        <v>12</v>
      </c>
      <c r="U40" s="150" t="str">
        <v> </v>
      </c>
      <c r="V40" s="152" t="n">
        <f aca="false">IF(COUNTIF(V6:V37,4)=0,"0",COUNTIF(V6:V37,4))</f>
        <v>7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2</v>
      </c>
      <c r="AA40" s="153" t="str">
        <f aca="false">IF(COUNTIF(AA6:AA37,4)=0," ",COUNTIF(AA6:AA37,4))</f>
        <v> </v>
      </c>
      <c r="AB40" s="153" t="n">
        <f aca="false">IF(COUNTIF(AB6:AB37,4)=0," ",COUNTIF(AB6:AB37,4))</f>
        <v>5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n">
        <f aca="false">IF(COUNTIF(AG6:AG37,4)=0,"0",COUNTIF(AG6:AG37,4))</f>
        <v>14</v>
      </c>
      <c r="AH40" s="153" t="n">
        <f aca="false">IF(COUNTIF(AH6:AH37,4)=0,"0",COUNTIF(AH6:AH37,4))</f>
        <v>4</v>
      </c>
      <c r="AI40" s="153" t="n">
        <f aca="false">IF(COUNTIF(AI6:AI37,4)=0,"0",COUNTIF(AI6:AI37,4))</f>
        <v>9</v>
      </c>
      <c r="AJ40" s="153" t="n">
        <f aca="false">IF(COUNTIF(AJ6:AJ37,4)=0,"0",COUNTIF(AJ6:AJ37,4))</f>
        <v>14</v>
      </c>
      <c r="AK40" s="153" t="n">
        <f aca="false">IF(COUNTIF(AK6:AK37,4)=0,"0",COUNTIF(AK6:AK37,4))</f>
        <v>2</v>
      </c>
      <c r="AL40" s="153" t="n">
        <f aca="false">IF(COUNTIF(AL6:AL37,4)=0,"0",COUNTIF(AL6:AL37,4))</f>
        <v>17</v>
      </c>
      <c r="AM40" s="153" t="n">
        <f aca="false">IF(COUNTIF(AM6:AM37,4)=0,"0",COUNTIF(AM6:AM37,4))</f>
        <v>8</v>
      </c>
      <c r="AN40" s="153" t="str">
        <f aca="false">IF(COUNTIF(AN6:AN37,4)=0,"0",COUNTIF(AN6:AN37,4))</f>
        <v>0</v>
      </c>
      <c r="AO40" s="153" t="n">
        <f aca="false">IF(COUNTIF(AO6:AO37,4)=0,"0",COUNTIF(AO6:AO37,4))</f>
        <v>5</v>
      </c>
      <c r="AP40" s="153" t="n">
        <f aca="false">IF(COUNTIF(AP6:AP37,4)=0,"0",COUNTIF(AP6:AP37,4))</f>
        <v>9</v>
      </c>
      <c r="AQ40" s="153" t="n">
        <f aca="false">IF(COUNTIF(AQ6:AQ37,4)=0,"0",COUNTIF(AQ6:AQ37,4))</f>
        <v>9</v>
      </c>
      <c r="AR40" s="153" t="n">
        <f aca="false">IF(COUNTIF(AR6:AR37,4)=0,"0",COUNTIF(AR6:AR37,4))</f>
        <v>6</v>
      </c>
      <c r="AS40" s="153" t="n">
        <f aca="false">IF(COUNTIF(AS6:AS37,4)=0,"0",COUNTIF(AS6:AS37,4))</f>
        <v>7</v>
      </c>
      <c r="AT40" s="153" t="n">
        <f aca="false">IF(COUNTIF(AT6:AT37,4)=0,"0",COUNTIF(AT6:AT37,4))</f>
        <v>12</v>
      </c>
      <c r="AU40" s="153" t="n">
        <f aca="false">IF(COUNTIF(AU6:AU37,4)=0,"0",COUNTIF(AU6:AU37,4))</f>
        <v>12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n">
        <v>2</v>
      </c>
      <c r="G41" s="164" t="str">
        <v>0</v>
      </c>
      <c r="H41" s="164" t="str">
        <v>0</v>
      </c>
      <c r="I41" s="164" t="str">
        <v>0</v>
      </c>
      <c r="J41" s="164" t="str">
        <v>0</v>
      </c>
      <c r="K41" s="164" t="str">
        <v>0</v>
      </c>
      <c r="L41" s="164" t="n">
        <v>6</v>
      </c>
      <c r="M41" s="164" t="str">
        <v>0</v>
      </c>
      <c r="N41" s="164" t="n">
        <v>9</v>
      </c>
      <c r="O41" s="165" t="n">
        <v>2</v>
      </c>
      <c r="P41" s="165" t="n">
        <v>9</v>
      </c>
      <c r="Q41" s="165" t="n">
        <v>4</v>
      </c>
      <c r="R41" s="165" t="n">
        <v>12</v>
      </c>
      <c r="S41" s="164" t="n">
        <v>6</v>
      </c>
      <c r="T41" s="164" t="n">
        <v>4</v>
      </c>
      <c r="U41" s="164" t="str">
        <v> </v>
      </c>
      <c r="V41" s="166" t="n">
        <f aca="false">IF(COUNTIF(V6:V37,3)=0,"0",COUNTIF(V6:V37,3))</f>
        <v>14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3</v>
      </c>
      <c r="AA41" s="167" t="n">
        <f aca="false">IF(COUNTIF(AA6:AA37,3)=0," ",COUNTIF(AA6:AA37,3))</f>
        <v>2</v>
      </c>
      <c r="AB41" s="167" t="n">
        <f aca="false">IF(COUNTIF(AB6:AB37,3)=0," ",COUNTIF(AB6:AB37,3))</f>
        <v>2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n">
        <f aca="false">IF(COUNTIF(AG6:AG37,3)=0,"0",COUNTIF(AG6:AG37,3))</f>
        <v>2</v>
      </c>
      <c r="AH41" s="167" t="str">
        <f aca="false">IF(COUNTIF(AH6:AH37,3)=0,"0",COUNTIF(AH6:AH37,3))</f>
        <v>0</v>
      </c>
      <c r="AI41" s="167" t="str">
        <f aca="false">IF(COUNTIF(AI6:AI37,3)=0,"0",COUNTIF(AI6:AI37,3))</f>
        <v>0</v>
      </c>
      <c r="AJ41" s="167" t="str">
        <f aca="false">IF(COUNTIF(AJ6:AJ37,3)=0,"0",COUNTIF(AJ6:AJ37,3))</f>
        <v>0</v>
      </c>
      <c r="AK41" s="167" t="str">
        <f aca="false">IF(COUNTIF(AK6:AK37,3)=0,"0",COUNTIF(AK6:AK37,3))</f>
        <v>0</v>
      </c>
      <c r="AL41" s="167" t="str">
        <f aca="false">IF(COUNTIF(AL6:AL37,3)=0,"0",COUNTIF(AL6:AL37,3))</f>
        <v>0</v>
      </c>
      <c r="AM41" s="167" t="n">
        <f aca="false">IF(COUNTIF(AM6:AM37,3)=0,"0",COUNTIF(AM6:AM37,3))</f>
        <v>6</v>
      </c>
      <c r="AN41" s="167" t="str">
        <f aca="false">IF(COUNTIF(AN6:AN37,3)=0,"0",COUNTIF(AN6:AN37,3))</f>
        <v>0</v>
      </c>
      <c r="AO41" s="167" t="n">
        <f aca="false">IF(COUNTIF(AO6:AO37,3)=0,"0",COUNTIF(AO6:AO37,3))</f>
        <v>9</v>
      </c>
      <c r="AP41" s="167" t="n">
        <f aca="false">IF(COUNTIF(AP6:AP37,3)=0,"0",COUNTIF(AP6:AP37,3))</f>
        <v>2</v>
      </c>
      <c r="AQ41" s="167" t="n">
        <f aca="false">IF(COUNTIF(AQ6:AQ37,3)=0,"0",COUNTIF(AQ6:AQ37,3))</f>
        <v>9</v>
      </c>
      <c r="AR41" s="167" t="n">
        <f aca="false">IF(COUNTIF(AR6:AR37,3)=0,"0",COUNTIF(AR6:AR37,3))</f>
        <v>4</v>
      </c>
      <c r="AS41" s="167" t="n">
        <f aca="false">IF(COUNTIF(AS6:AS37,3)=0,"0",COUNTIF(AS6:AS37,3))</f>
        <v>12</v>
      </c>
      <c r="AT41" s="167" t="n">
        <f aca="false">IF(COUNTIF(AT6:AT37,3)=0,"0",COUNTIF(AT6:AT37,3))</f>
        <v>6</v>
      </c>
      <c r="AU41" s="167" t="n">
        <f aca="false">IF(COUNTIF(AU6:AU37,3)=0,"0",COUNTIF(AU6:AU37,3))</f>
        <v>4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str">
        <f aca="false">IF(COUNTIF(V6:V37,2)=0,"0",COUNTIF(V6:V37,2))</f>
        <v>0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2</v>
      </c>
      <c r="AA42" s="82" t="str">
        <f aca="false">IF(COUNTIF(AA6:AA37,2)=0," ",COUNTIF(AA6:AA37,2))</f>
        <v> </v>
      </c>
      <c r="AB42" s="82" t="n">
        <f aca="false">IF(COUNTIF(AB6:AB37,2)=0," ",COUNTIF(AB6:AB37,2))</f>
        <v>1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1" t="n">
        <v>0</v>
      </c>
      <c r="K43" s="81" t="str">
        <v>0</v>
      </c>
      <c r="L43" s="81" t="n">
        <v>0</v>
      </c>
      <c r="M43" s="81" t="n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COUNTBLANK(AD6:AD30)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str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str">
        <v>0</v>
      </c>
      <c r="G44" s="81" t="str">
        <v>0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str">
        <f aca="false">IF(COUNTIF(AG6:AG37,"з")=0,"0",COUNTIF(AG6:AG37,"з"))</f>
        <v>0</v>
      </c>
      <c r="AH44" s="82" t="str">
        <f aca="false">IF(COUNTIF(AH6:AH37,"з")=0,"0",COUNTIF(AH6:AH37,"з"))</f>
        <v>0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F2:N2"/>
    <mergeCell ref="O2:S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1:V45 F34:Q45 AG43:CB43 W44:AW45 AG6:AW42 V6:V30 G6:Q31 P6:T30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31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6:U30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T3">
    <cfRule type="expression" priority="20" aboveAverage="0" equalAverage="0" bottom="0" percent="0" rank="0" text="" dxfId="18">
      <formula>$D$4&lt;T3</formula>
    </cfRule>
    <cfRule type="expression" priority="21" aboveAverage="0" equalAverage="0" bottom="0" percent="0" rank="0" text="" dxfId="19">
      <formula>$D$4&gt;T3</formula>
    </cfRule>
  </conditionalFormatting>
  <conditionalFormatting sqref="T3">
    <cfRule type="expression" priority="22" aboveAverage="0" equalAverage="0" bottom="0" percent="0" rank="0" text="" dxfId="20">
      <formula>$D$1&lt;T3</formula>
    </cfRule>
    <cfRule type="expression" priority="23" aboveAverage="0" equalAverage="0" bottom="0" percent="0" rank="0" text="" dxfId="21">
      <formula>$D$1&gt;T3</formula>
    </cfRule>
  </conditionalFormatting>
  <conditionalFormatting sqref="U3">
    <cfRule type="expression" priority="24" aboveAverage="0" equalAverage="0" bottom="0" percent="0" rank="0" text="" dxfId="22">
      <formula>$D$1&lt;U3</formula>
    </cfRule>
    <cfRule type="expression" priority="25" aboveAverage="0" equalAverage="0" bottom="0" percent="0" rank="0" text="" dxfId="23">
      <formula>$D$1&gt;U3</formula>
    </cfRule>
  </conditionalFormatting>
  <conditionalFormatting sqref="U3">
    <cfRule type="expression" priority="26" aboveAverage="0" equalAverage="0" bottom="0" percent="0" rank="0" text="" dxfId="24">
      <formula>$D$4&lt;U3</formula>
    </cfRule>
    <cfRule type="expression" priority="27" aboveAverage="0" equalAverage="0" bottom="0" percent="0" rank="0" text="" dxfId="25">
      <formula>$D$4&gt;U3</formula>
    </cfRule>
  </conditionalFormatting>
  <conditionalFormatting sqref="U4">
    <cfRule type="expression" priority="28" aboveAverage="0" equalAverage="0" bottom="0" percent="0" rank="0" text="" dxfId="26">
      <formula>$D$4&lt;U4</formula>
    </cfRule>
    <cfRule type="expression" priority="29" aboveAverage="0" equalAverage="0" bottom="0" percent="0" rank="0" text="" dxfId="27">
      <formula>$D$4&gt;U4</formula>
    </cfRule>
  </conditionalFormatting>
  <conditionalFormatting sqref="U4">
    <cfRule type="expression" priority="30" aboveAverage="0" equalAverage="0" bottom="0" percent="0" rank="0" text="" dxfId="28">
      <formula>$D$1&lt;U4</formula>
    </cfRule>
    <cfRule type="expression" priority="31" aboveAverage="0" equalAverage="0" bottom="0" percent="0" rank="0" text="" dxfId="29">
      <formula>$D$1&gt;U4</formula>
    </cfRule>
  </conditionalFormatting>
  <conditionalFormatting sqref="U4">
    <cfRule type="expression" priority="32" aboveAverage="0" equalAverage="0" bottom="0" percent="0" rank="0" text="" dxfId="30">
      <formula>$D$4&lt;U4</formula>
    </cfRule>
    <cfRule type="expression" priority="33" aboveAverage="0" equalAverage="0" bottom="0" percent="0" rank="0" text="" dxfId="31">
      <formula>$D$4&gt;U4</formula>
    </cfRule>
  </conditionalFormatting>
  <conditionalFormatting sqref="U5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T4">
    <cfRule type="expression" priority="37" aboveAverage="0" equalAverage="0" bottom="0" percent="0" rank="0" text="" dxfId="35">
      <formula>$D$1&lt;T4</formula>
    </cfRule>
    <cfRule type="expression" priority="38" aboveAverage="0" equalAverage="0" bottom="0" percent="0" rank="0" text="" dxfId="36">
      <formula>$D$1&gt;T4</formula>
    </cfRule>
  </conditionalFormatting>
  <conditionalFormatting sqref="H3">
    <cfRule type="expression" priority="39" aboveAverage="0" equalAverage="0" bottom="0" percent="0" rank="0" text="" dxfId="37">
      <formula>$D$1&lt;H3</formula>
    </cfRule>
    <cfRule type="expression" priority="40" aboveAverage="0" equalAverage="0" bottom="0" percent="0" rank="0" text="" dxfId="38">
      <formula>$D$1&gt;H3</formula>
    </cfRule>
  </conditionalFormatting>
  <conditionalFormatting sqref="T4">
    <cfRule type="expression" priority="41" aboveAverage="0" equalAverage="0" bottom="0" percent="0" rank="0" text="" dxfId="39">
      <formula>$D$1&lt;T4</formula>
    </cfRule>
    <cfRule type="expression" priority="42" aboveAverage="0" equalAverage="0" bottom="0" percent="0" rank="0" text="" dxfId="40">
      <formula>$D$1&gt;T4</formula>
    </cfRule>
  </conditionalFormatting>
  <conditionalFormatting sqref="L3:N3 F3:F5 Q3:S3 P3:R4 P5:S5">
    <cfRule type="expression" priority="43" aboveAverage="0" equalAverage="0" bottom="0" percent="0" rank="0" text="" dxfId="41">
      <formula>$D$1&lt;F3</formula>
    </cfRule>
    <cfRule type="expression" priority="44" aboveAverage="0" equalAverage="0" bottom="0" percent="0" rank="0" text="" dxfId="42">
      <formula>$D$1&gt;F3</formula>
    </cfRule>
  </conditionalFormatting>
  <conditionalFormatting sqref="P5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Q5">
    <cfRule type="cellIs" priority="48" operator="equal" aboveAverage="0" equalAverage="0" bottom="0" percent="0" rank="0" text="" dxfId="46">
      <formula>5</formula>
    </cfRule>
    <cfRule type="cellIs" priority="49" operator="equal" aboveAverage="0" equalAverage="0" bottom="0" percent="0" rank="0" text="" dxfId="47">
      <formula>4</formula>
    </cfRule>
    <cfRule type="cellIs" priority="50" operator="equal" aboveAverage="0" equalAverage="0" bottom="0" percent="0" rank="0" text="" dxfId="48">
      <formula>3</formula>
    </cfRule>
  </conditionalFormatting>
  <conditionalFormatting sqref="M4">
    <cfRule type="expression" priority="51" aboveAverage="0" equalAverage="0" bottom="0" percent="0" rank="0" text="" dxfId="49">
      <formula>$D$1&lt;M4</formula>
    </cfRule>
    <cfRule type="expression" priority="52" aboveAverage="0" equalAverage="0" bottom="0" percent="0" rank="0" text="" dxfId="50">
      <formula>$D$1&gt;M4</formula>
    </cfRule>
  </conditionalFormatting>
  <conditionalFormatting sqref="M4">
    <cfRule type="expression" priority="53" aboveAverage="0" equalAverage="0" bottom="0" percent="0" rank="0" text="" dxfId="51">
      <formula>$D$1&lt;M4</formula>
    </cfRule>
    <cfRule type="expression" priority="54" aboveAverage="0" equalAverage="0" bottom="0" percent="0" rank="0" text="" dxfId="52">
      <formula>$D$1&gt;M4</formula>
    </cfRule>
  </conditionalFormatting>
  <conditionalFormatting sqref="M4">
    <cfRule type="expression" priority="55" aboveAverage="0" equalAverage="0" bottom="0" percent="0" rank="0" text="" dxfId="53">
      <formula>$D$1&lt;M4</formula>
    </cfRule>
    <cfRule type="expression" priority="56" aboveAverage="0" equalAverage="0" bottom="0" percent="0" rank="0" text="" dxfId="54">
      <formula>$D$1&gt;M4</formula>
    </cfRule>
  </conditionalFormatting>
  <conditionalFormatting sqref="M4">
    <cfRule type="expression" priority="57" aboveAverage="0" equalAverage="0" bottom="0" percent="0" rank="0" text="" dxfId="55">
      <formula>$D$1&lt;M4</formula>
    </cfRule>
    <cfRule type="expression" priority="58" aboveAverage="0" equalAverage="0" bottom="0" percent="0" rank="0" text="" dxfId="56">
      <formula>$D$1&gt;M4</formula>
    </cfRule>
  </conditionalFormatting>
  <conditionalFormatting sqref="M4">
    <cfRule type="expression" priority="59" aboveAverage="0" equalAverage="0" bottom="0" percent="0" rank="0" text="" dxfId="57">
      <formula>$D$1&lt;M4</formula>
    </cfRule>
    <cfRule type="expression" priority="60" aboveAverage="0" equalAverage="0" bottom="0" percent="0" rank="0" text="" dxfId="58">
      <formula>$D$1&gt;M4</formula>
    </cfRule>
  </conditionalFormatting>
  <conditionalFormatting sqref="N4">
    <cfRule type="expression" priority="61" aboveAverage="0" equalAverage="0" bottom="0" percent="0" rank="0" text="" dxfId="59">
      <formula>$D$1&lt;N4</formula>
    </cfRule>
    <cfRule type="expression" priority="62" aboveAverage="0" equalAverage="0" bottom="0" percent="0" rank="0" text="" dxfId="60">
      <formula>$D$1&gt;N4</formula>
    </cfRule>
  </conditionalFormatting>
  <conditionalFormatting sqref="M4">
    <cfRule type="expression" priority="63" aboveAverage="0" equalAverage="0" bottom="0" percent="0" rank="0" text="" dxfId="61">
      <formula>$D$1&lt;M4</formula>
    </cfRule>
    <cfRule type="expression" priority="64" aboveAverage="0" equalAverage="0" bottom="0" percent="0" rank="0" text="" dxfId="62">
      <formula>$D$1&gt;M4</formula>
    </cfRule>
  </conditionalFormatting>
  <conditionalFormatting sqref="N4">
    <cfRule type="expression" priority="65" aboveAverage="0" equalAverage="0" bottom="0" percent="0" rank="0" text="" dxfId="63">
      <formula>$D$1&lt;N4</formula>
    </cfRule>
    <cfRule type="expression" priority="66" aboveAverage="0" equalAverage="0" bottom="0" percent="0" rank="0" text="" dxfId="64">
      <formula>$D$1&gt;N4</formula>
    </cfRule>
  </conditionalFormatting>
  <conditionalFormatting sqref="N4">
    <cfRule type="expression" priority="67" aboveAverage="0" equalAverage="0" bottom="0" percent="0" rank="0" text="" dxfId="65">
      <formula>$D$1&lt;N4</formula>
    </cfRule>
    <cfRule type="expression" priority="68" aboveAverage="0" equalAverage="0" bottom="0" percent="0" rank="0" text="" dxfId="66">
      <formula>$D$1&gt;N4</formula>
    </cfRule>
  </conditionalFormatting>
  <conditionalFormatting sqref="N4">
    <cfRule type="expression" priority="69" aboveAverage="0" equalAverage="0" bottom="0" percent="0" rank="0" text="" dxfId="67">
      <formula>$D$1&lt;N4</formula>
    </cfRule>
    <cfRule type="expression" priority="70" aboveAverage="0" equalAverage="0" bottom="0" percent="0" rank="0" text="" dxfId="68">
      <formula>$D$1&gt;N4</formula>
    </cfRule>
  </conditionalFormatting>
  <conditionalFormatting sqref="N4">
    <cfRule type="expression" priority="71" aboveAverage="0" equalAverage="0" bottom="0" percent="0" rank="0" text="" dxfId="69">
      <formula>$D$1&lt;N4</formula>
    </cfRule>
    <cfRule type="expression" priority="72" aboveAverage="0" equalAverage="0" bottom="0" percent="0" rank="0" text="" dxfId="70">
      <formula>$D$1&gt;N4</formula>
    </cfRule>
  </conditionalFormatting>
  <conditionalFormatting sqref="N4">
    <cfRule type="expression" priority="73" aboveAverage="0" equalAverage="0" bottom="0" percent="0" rank="0" text="" dxfId="71">
      <formula>$D$1&lt;N4</formula>
    </cfRule>
    <cfRule type="expression" priority="74" aboveAverage="0" equalAverage="0" bottom="0" percent="0" rank="0" text="" dxfId="72">
      <formula>$D$1&gt;N4</formula>
    </cfRule>
  </conditionalFormatting>
  <conditionalFormatting sqref="N4">
    <cfRule type="expression" priority="75" aboveAverage="0" equalAverage="0" bottom="0" percent="0" rank="0" text="" dxfId="73">
      <formula>$D$1&lt;N4</formula>
    </cfRule>
    <cfRule type="expression" priority="76" aboveAverage="0" equalAverage="0" bottom="0" percent="0" rank="0" text="" dxfId="74">
      <formula>$D$1&gt;N4</formula>
    </cfRule>
  </conditionalFormatting>
  <conditionalFormatting sqref="N4">
    <cfRule type="expression" priority="77" aboveAverage="0" equalAverage="0" bottom="0" percent="0" rank="0" text="" dxfId="75">
      <formula>$D$1&lt;N4</formula>
    </cfRule>
    <cfRule type="expression" priority="78" aboveAverage="0" equalAverage="0" bottom="0" percent="0" rank="0" text="" dxfId="76">
      <formula>$D$1&gt;N4</formula>
    </cfRule>
  </conditionalFormatting>
  <conditionalFormatting sqref="N4">
    <cfRule type="expression" priority="79" aboveAverage="0" equalAverage="0" bottom="0" percent="0" rank="0" text="" dxfId="77">
      <formula>$D$1&lt;N4</formula>
    </cfRule>
    <cfRule type="expression" priority="80" aboveAverage="0" equalAverage="0" bottom="0" percent="0" rank="0" text="" dxfId="78">
      <formula>$D$1&gt;N4</formula>
    </cfRule>
  </conditionalFormatting>
  <conditionalFormatting sqref="N4">
    <cfRule type="expression" priority="81" aboveAverage="0" equalAverage="0" bottom="0" percent="0" rank="0" text="" dxfId="79">
      <formula>$D$1&lt;N4</formula>
    </cfRule>
    <cfRule type="expression" priority="82" aboveAverage="0" equalAverage="0" bottom="0" percent="0" rank="0" text="" dxfId="80">
      <formula>$D$1&gt;N4</formula>
    </cfRule>
  </conditionalFormatting>
  <conditionalFormatting sqref="N4">
    <cfRule type="expression" priority="83" aboveAverage="0" equalAverage="0" bottom="0" percent="0" rank="0" text="" dxfId="81">
      <formula>$D$1&lt;N4</formula>
    </cfRule>
    <cfRule type="expression" priority="84" aboveAverage="0" equalAverage="0" bottom="0" percent="0" rank="0" text="" dxfId="82">
      <formula>$D$1&gt;N4</formula>
    </cfRule>
  </conditionalFormatting>
  <conditionalFormatting sqref="N4">
    <cfRule type="expression" priority="85" aboveAverage="0" equalAverage="0" bottom="0" percent="0" rank="0" text="" dxfId="83">
      <formula>$D$1&lt;N4</formula>
    </cfRule>
    <cfRule type="expression" priority="86" aboveAverage="0" equalAverage="0" bottom="0" percent="0" rank="0" text="" dxfId="84">
      <formula>$D$1&gt;N4</formula>
    </cfRule>
  </conditionalFormatting>
  <conditionalFormatting sqref="T5">
    <cfRule type="cellIs" priority="87" operator="equal" aboveAverage="0" equalAverage="0" bottom="0" percent="0" rank="0" text="" dxfId="85">
      <formula>5</formula>
    </cfRule>
    <cfRule type="cellIs" priority="88" operator="equal" aboveAverage="0" equalAverage="0" bottom="0" percent="0" rank="0" text="" dxfId="86">
      <formula>4</formula>
    </cfRule>
    <cfRule type="cellIs" priority="89" operator="equal" aboveAverage="0" equalAverage="0" bottom="0" percent="0" rank="0" text="" dxfId="87">
      <formula>3</formula>
    </cfRule>
  </conditionalFormatting>
  <conditionalFormatting sqref="T4">
    <cfRule type="expression" priority="90" aboveAverage="0" equalAverage="0" bottom="0" percent="0" rank="0" text="" dxfId="88">
      <formula>$D$1&lt;T4</formula>
    </cfRule>
    <cfRule type="expression" priority="91" aboveAverage="0" equalAverage="0" bottom="0" percent="0" rank="0" text="" dxfId="89">
      <formula>$D$1&gt;T4</formula>
    </cfRule>
  </conditionalFormatting>
  <conditionalFormatting sqref="T4">
    <cfRule type="expression" priority="92" aboveAverage="0" equalAverage="0" bottom="0" percent="0" rank="0" text="" dxfId="90">
      <formula>$D$1&lt;T4</formula>
    </cfRule>
    <cfRule type="expression" priority="93" aboveAverage="0" equalAverage="0" bottom="0" percent="0" rank="0" text="" dxfId="91">
      <formula>$D$1&gt;T4</formula>
    </cfRule>
  </conditionalFormatting>
  <conditionalFormatting sqref="T4">
    <cfRule type="expression" priority="94" aboveAverage="0" equalAverage="0" bottom="0" percent="0" rank="0" text="" dxfId="92">
      <formula>$D$1&lt;T4</formula>
    </cfRule>
    <cfRule type="expression" priority="95" aboveAverage="0" equalAverage="0" bottom="0" percent="0" rank="0" text="" dxfId="93">
      <formula>$D$1&gt;T4</formula>
    </cfRule>
  </conditionalFormatting>
  <conditionalFormatting sqref="T5">
    <cfRule type="cellIs" priority="96" operator="equal" aboveAverage="0" equalAverage="0" bottom="0" percent="0" rank="0" text="" dxfId="94">
      <formula>5</formula>
    </cfRule>
    <cfRule type="cellIs" priority="97" operator="equal" aboveAverage="0" equalAverage="0" bottom="0" percent="0" rank="0" text="" dxfId="95">
      <formula>4</formula>
    </cfRule>
    <cfRule type="cellIs" priority="98" operator="equal" aboveAverage="0" equalAverage="0" bottom="0" percent="0" rank="0" text="" dxfId="96">
      <formula>3</formula>
    </cfRule>
  </conditionalFormatting>
  <conditionalFormatting sqref="T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T4">
    <cfRule type="expression" priority="102" aboveAverage="0" equalAverage="0" bottom="0" percent="0" rank="0" text="" dxfId="100">
      <formula>$D$1&lt;T4</formula>
    </cfRule>
    <cfRule type="expression" priority="103" aboveAverage="0" equalAverage="0" bottom="0" percent="0" rank="0" text="" dxfId="101">
      <formula>$D$1&gt;T4</formula>
    </cfRule>
  </conditionalFormatting>
  <conditionalFormatting sqref="T4">
    <cfRule type="expression" priority="104" aboveAverage="0" equalAverage="0" bottom="0" percent="0" rank="0" text="" dxfId="102">
      <formula>$D$1&lt;T4</formula>
    </cfRule>
    <cfRule type="expression" priority="105" aboveAverage="0" equalAverage="0" bottom="0" percent="0" rank="0" text="" dxfId="103">
      <formula>$D$1&gt;T4</formula>
    </cfRule>
  </conditionalFormatting>
  <conditionalFormatting sqref="T4">
    <cfRule type="expression" priority="106" aboveAverage="0" equalAverage="0" bottom="0" percent="0" rank="0" text="" dxfId="104">
      <formula>$D$1&lt;T4</formula>
    </cfRule>
    <cfRule type="expression" priority="107" aboveAverage="0" equalAverage="0" bottom="0" percent="0" rank="0" text="" dxfId="105">
      <formula>$D$1&gt;T4</formula>
    </cfRule>
  </conditionalFormatting>
  <conditionalFormatting sqref="T5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H4">
    <cfRule type="expression" priority="111" aboveAverage="0" equalAverage="0" bottom="0" percent="0" rank="0" text="" dxfId="109">
      <formula>$D$1&lt;H4</formula>
    </cfRule>
    <cfRule type="expression" priority="112" aboveAverage="0" equalAverage="0" bottom="0" percent="0" rank="0" text="" dxfId="110">
      <formula>$D$1&gt;H4</formula>
    </cfRule>
  </conditionalFormatting>
  <conditionalFormatting sqref="H4">
    <cfRule type="expression" priority="113" aboveAverage="0" equalAverage="0" bottom="0" percent="0" rank="0" text="" dxfId="111">
      <formula>$D$1&lt;H4</formula>
    </cfRule>
    <cfRule type="expression" priority="114" aboveAverage="0" equalAverage="0" bottom="0" percent="0" rank="0" text="" dxfId="112">
      <formula>$D$1&gt;H4</formula>
    </cfRule>
  </conditionalFormatting>
  <conditionalFormatting sqref="H4">
    <cfRule type="expression" priority="115" aboveAverage="0" equalAverage="0" bottom="0" percent="0" rank="0" text="" dxfId="113">
      <formula>$D$1&lt;H4</formula>
    </cfRule>
    <cfRule type="expression" priority="116" aboveAverage="0" equalAverage="0" bottom="0" percent="0" rank="0" text="" dxfId="114">
      <formula>$D$1&gt;H4</formula>
    </cfRule>
  </conditionalFormatting>
  <conditionalFormatting sqref="H4">
    <cfRule type="expression" priority="117" aboveAverage="0" equalAverage="0" bottom="0" percent="0" rank="0" text="" dxfId="115">
      <formula>$D$1&lt;H4</formula>
    </cfRule>
    <cfRule type="expression" priority="118" aboveAverage="0" equalAverage="0" bottom="0" percent="0" rank="0" text="" dxfId="116">
      <formula>$D$1&gt;H4</formula>
    </cfRule>
  </conditionalFormatting>
  <conditionalFormatting sqref="H4">
    <cfRule type="expression" priority="119" aboveAverage="0" equalAverage="0" bottom="0" percent="0" rank="0" text="" dxfId="117">
      <formula>$D$1&lt;H4</formula>
    </cfRule>
    <cfRule type="expression" priority="120" aboveAverage="0" equalAverage="0" bottom="0" percent="0" rank="0" text="" dxfId="118">
      <formula>$D$1&gt;H4</formula>
    </cfRule>
  </conditionalFormatting>
  <conditionalFormatting sqref="H4">
    <cfRule type="expression" priority="121" aboveAverage="0" equalAverage="0" bottom="0" percent="0" rank="0" text="" dxfId="119">
      <formula>$D$1&lt;H4</formula>
    </cfRule>
    <cfRule type="expression" priority="122" aboveAverage="0" equalAverage="0" bottom="0" percent="0" rank="0" text="" dxfId="120">
      <formula>$D$1&gt;H4</formula>
    </cfRule>
  </conditionalFormatting>
  <conditionalFormatting sqref="I4">
    <cfRule type="expression" priority="123" aboveAverage="0" equalAverage="0" bottom="0" percent="0" rank="0" text="" dxfId="121">
      <formula>$D$1&lt;I4</formula>
    </cfRule>
    <cfRule type="expression" priority="124" aboveAverage="0" equalAverage="0" bottom="0" percent="0" rank="0" text="" dxfId="122">
      <formula>$D$1&gt;I4</formula>
    </cfRule>
  </conditionalFormatting>
  <conditionalFormatting sqref="H4">
    <cfRule type="expression" priority="125" aboveAverage="0" equalAverage="0" bottom="0" percent="0" rank="0" text="" dxfId="123">
      <formula>$D$1&lt;H4</formula>
    </cfRule>
    <cfRule type="expression" priority="126" aboveAverage="0" equalAverage="0" bottom="0" percent="0" rank="0" text="" dxfId="124">
      <formula>$D$1&gt;H4</formula>
    </cfRule>
  </conditionalFormatting>
  <conditionalFormatting sqref="H4">
    <cfRule type="expression" priority="127" aboveAverage="0" equalAverage="0" bottom="0" percent="0" rank="0" text="" dxfId="125">
      <formula>$D$1&lt;H4</formula>
    </cfRule>
    <cfRule type="expression" priority="128" aboveAverage="0" equalAverage="0" bottom="0" percent="0" rank="0" text="" dxfId="126">
      <formula>$D$1&gt;H4</formula>
    </cfRule>
  </conditionalFormatting>
  <conditionalFormatting sqref="H4">
    <cfRule type="expression" priority="129" aboveAverage="0" equalAverage="0" bottom="0" percent="0" rank="0" text="" dxfId="127">
      <formula>$D$1&lt;H4</formula>
    </cfRule>
    <cfRule type="expression" priority="130" aboveAverage="0" equalAverage="0" bottom="0" percent="0" rank="0" text="" dxfId="128">
      <formula>$D$1&gt;H4</formula>
    </cfRule>
  </conditionalFormatting>
  <conditionalFormatting sqref="H4">
    <cfRule type="expression" priority="131" aboveAverage="0" equalAverage="0" bottom="0" percent="0" rank="0" text="" dxfId="129">
      <formula>$D$1&lt;H4</formula>
    </cfRule>
    <cfRule type="expression" priority="132" aboveAverage="0" equalAverage="0" bottom="0" percent="0" rank="0" text="" dxfId="130">
      <formula>$D$1&gt;H4</formula>
    </cfRule>
  </conditionalFormatting>
  <conditionalFormatting sqref="H4">
    <cfRule type="expression" priority="133" aboveAverage="0" equalAverage="0" bottom="0" percent="0" rank="0" text="" dxfId="131">
      <formula>$D$1&lt;H4</formula>
    </cfRule>
    <cfRule type="expression" priority="134" aboveAverage="0" equalAverage="0" bottom="0" percent="0" rank="0" text="" dxfId="132">
      <formula>$D$1&gt;H4</formula>
    </cfRule>
  </conditionalFormatting>
  <conditionalFormatting sqref="H4">
    <cfRule type="expression" priority="135" aboveAverage="0" equalAverage="0" bottom="0" percent="0" rank="0" text="" dxfId="133">
      <formula>$D$1&lt;H4</formula>
    </cfRule>
    <cfRule type="expression" priority="136" aboveAverage="0" equalAverage="0" bottom="0" percent="0" rank="0" text="" dxfId="134">
      <formula>$D$1&gt;H4</formula>
    </cfRule>
  </conditionalFormatting>
  <conditionalFormatting sqref="H4">
    <cfRule type="expression" priority="137" aboveAverage="0" equalAverage="0" bottom="0" percent="0" rank="0" text="" dxfId="135">
      <formula>$D$1&lt;H4</formula>
    </cfRule>
    <cfRule type="expression" priority="138" aboveAverage="0" equalAverage="0" bottom="0" percent="0" rank="0" text="" dxfId="136">
      <formula>$D$1&gt;H4</formula>
    </cfRule>
  </conditionalFormatting>
  <conditionalFormatting sqref="H5">
    <cfRule type="cellIs" priority="139" operator="equal" aboveAverage="0" equalAverage="0" bottom="0" percent="0" rank="0" text="" dxfId="137">
      <formula>5</formula>
    </cfRule>
    <cfRule type="cellIs" priority="140" operator="equal" aboveAverage="0" equalAverage="0" bottom="0" percent="0" rank="0" text="" dxfId="138">
      <formula>4</formula>
    </cfRule>
    <cfRule type="cellIs" priority="141" operator="equal" aboveAverage="0" equalAverage="0" bottom="0" percent="0" rank="0" text="" dxfId="139">
      <formula>3</formula>
    </cfRule>
  </conditionalFormatting>
  <conditionalFormatting sqref="I4">
    <cfRule type="expression" priority="142" aboveAverage="0" equalAverage="0" bottom="0" percent="0" rank="0" text="" dxfId="140">
      <formula>$D$1&lt;I4</formula>
    </cfRule>
    <cfRule type="expression" priority="143" aboveAverage="0" equalAverage="0" bottom="0" percent="0" rank="0" text="" dxfId="141">
      <formula>$D$1&gt;I4</formula>
    </cfRule>
  </conditionalFormatting>
  <conditionalFormatting sqref="K3">
    <cfRule type="expression" priority="144" aboveAverage="0" equalAverage="0" bottom="0" percent="0" rank="0" text="" dxfId="142">
      <formula>$D$1&lt;K3</formula>
    </cfRule>
    <cfRule type="expression" priority="145" aboveAverage="0" equalAverage="0" bottom="0" percent="0" rank="0" text="" dxfId="143">
      <formula>$D$1&gt;K3</formula>
    </cfRule>
  </conditionalFormatting>
  <conditionalFormatting sqref="I4">
    <cfRule type="expression" priority="146" aboveAverage="0" equalAverage="0" bottom="0" percent="0" rank="0" text="" dxfId="144">
      <formula>$D$1&lt;I4</formula>
    </cfRule>
    <cfRule type="expression" priority="147" aboveAverage="0" equalAverage="0" bottom="0" percent="0" rank="0" text="" dxfId="145">
      <formula>$D$1&gt;I4</formula>
    </cfRule>
  </conditionalFormatting>
  <conditionalFormatting sqref="K3">
    <cfRule type="expression" priority="148" aboveAverage="0" equalAverage="0" bottom="0" percent="0" rank="0" text="" dxfId="146">
      <formula>$D$1&lt;K3</formula>
    </cfRule>
    <cfRule type="expression" priority="149" aboveAverage="0" equalAverage="0" bottom="0" percent="0" rank="0" text="" dxfId="147">
      <formula>$D$1&gt;K3</formula>
    </cfRule>
  </conditionalFormatting>
  <conditionalFormatting sqref="K3">
    <cfRule type="expression" priority="150" aboveAverage="0" equalAverage="0" bottom="0" percent="0" rank="0" text="" dxfId="148">
      <formula>$D$1&lt;K3</formula>
    </cfRule>
    <cfRule type="expression" priority="151" aboveAverage="0" equalAverage="0" bottom="0" percent="0" rank="0" text="" dxfId="149">
      <formula>$D$1&gt;K3</formula>
    </cfRule>
  </conditionalFormatting>
  <conditionalFormatting sqref="K3">
    <cfRule type="expression" priority="152" aboveAverage="0" equalAverage="0" bottom="0" percent="0" rank="0" text="" dxfId="150">
      <formula>$D$1&lt;K3</formula>
    </cfRule>
    <cfRule type="expression" priority="153" aboveAverage="0" equalAverage="0" bottom="0" percent="0" rank="0" text="" dxfId="151">
      <formula>$D$1&gt;K3</formula>
    </cfRule>
  </conditionalFormatting>
  <conditionalFormatting sqref="K3">
    <cfRule type="expression" priority="154" aboveAverage="0" equalAverage="0" bottom="0" percent="0" rank="0" text="" dxfId="152">
      <formula>$D$1&lt;K3</formula>
    </cfRule>
    <cfRule type="expression" priority="155" aboveAverage="0" equalAverage="0" bottom="0" percent="0" rank="0" text="" dxfId="153">
      <formula>$D$1&gt;K3</formula>
    </cfRule>
  </conditionalFormatting>
  <conditionalFormatting sqref="K3">
    <cfRule type="expression" priority="156" aboveAverage="0" equalAverage="0" bottom="0" percent="0" rank="0" text="" dxfId="154">
      <formula>$D$1&lt;K3</formula>
    </cfRule>
    <cfRule type="expression" priority="157" aboveAverage="0" equalAverage="0" bottom="0" percent="0" rank="0" text="" dxfId="155">
      <formula>$D$1&gt;K3</formula>
    </cfRule>
  </conditionalFormatting>
  <conditionalFormatting sqref="K3">
    <cfRule type="expression" priority="158" aboveAverage="0" equalAverage="0" bottom="0" percent="0" rank="0" text="" dxfId="156">
      <formula>$D$1&lt;K3</formula>
    </cfRule>
    <cfRule type="expression" priority="159" aboveAverage="0" equalAverage="0" bottom="0" percent="0" rank="0" text="" dxfId="157">
      <formula>$D$1&gt;K3</formula>
    </cfRule>
  </conditionalFormatting>
  <conditionalFormatting sqref="K3">
    <cfRule type="expression" priority="160" aboveAverage="0" equalAverage="0" bottom="0" percent="0" rank="0" text="" dxfId="158">
      <formula>$D$1&lt;K3</formula>
    </cfRule>
    <cfRule type="expression" priority="161" aboveAverage="0" equalAverage="0" bottom="0" percent="0" rank="0" text="" dxfId="159">
      <formula>$D$1&gt;K3</formula>
    </cfRule>
  </conditionalFormatting>
  <conditionalFormatting sqref="K3">
    <cfRule type="expression" priority="162" aboveAverage="0" equalAverage="0" bottom="0" percent="0" rank="0" text="" dxfId="160">
      <formula>$D$1&lt;K3</formula>
    </cfRule>
    <cfRule type="expression" priority="163" aboveAverage="0" equalAverage="0" bottom="0" percent="0" rank="0" text="" dxfId="161">
      <formula>$D$1&gt;K3</formula>
    </cfRule>
  </conditionalFormatting>
  <conditionalFormatting sqref="K3">
    <cfRule type="expression" priority="164" aboveAverage="0" equalAverage="0" bottom="0" percent="0" rank="0" text="" dxfId="162">
      <formula>$D$1&lt;K3</formula>
    </cfRule>
    <cfRule type="expression" priority="165" aboveAverage="0" equalAverage="0" bottom="0" percent="0" rank="0" text="" dxfId="163">
      <formula>$D$1&gt;K3</formula>
    </cfRule>
  </conditionalFormatting>
  <conditionalFormatting sqref="K4">
    <cfRule type="expression" priority="166" aboveAverage="0" equalAverage="0" bottom="0" percent="0" rank="0" text="" dxfId="164">
      <formula>$D$1&lt;K4</formula>
    </cfRule>
    <cfRule type="expression" priority="167" aboveAverage="0" equalAverage="0" bottom="0" percent="0" rank="0" text="" dxfId="165">
      <formula>$D$1&gt;K4</formula>
    </cfRule>
  </conditionalFormatting>
  <conditionalFormatting sqref="K4">
    <cfRule type="expression" priority="168" aboveAverage="0" equalAverage="0" bottom="0" percent="0" rank="0" text="" dxfId="166">
      <formula>$D$1&lt;K4</formula>
    </cfRule>
    <cfRule type="expression" priority="169" aboveAverage="0" equalAverage="0" bottom="0" percent="0" rank="0" text="" dxfId="167">
      <formula>$D$1&gt;K4</formula>
    </cfRule>
  </conditionalFormatting>
  <conditionalFormatting sqref="K4">
    <cfRule type="expression" priority="170" aboveAverage="0" equalAverage="0" bottom="0" percent="0" rank="0" text="" dxfId="168">
      <formula>$D$1&lt;K4</formula>
    </cfRule>
    <cfRule type="expression" priority="171" aboveAverage="0" equalAverage="0" bottom="0" percent="0" rank="0" text="" dxfId="169">
      <formula>$D$1&gt;K4</formula>
    </cfRule>
  </conditionalFormatting>
  <conditionalFormatting sqref="K4">
    <cfRule type="expression" priority="172" aboveAverage="0" equalAverage="0" bottom="0" percent="0" rank="0" text="" dxfId="170">
      <formula>$D$1&lt;K4</formula>
    </cfRule>
    <cfRule type="expression" priority="173" aboveAverage="0" equalAverage="0" bottom="0" percent="0" rank="0" text="" dxfId="171">
      <formula>$D$1&gt;K4</formula>
    </cfRule>
  </conditionalFormatting>
  <conditionalFormatting sqref="K4">
    <cfRule type="expression" priority="174" aboveAverage="0" equalAverage="0" bottom="0" percent="0" rank="0" text="" dxfId="172">
      <formula>$D$1&lt;K4</formula>
    </cfRule>
    <cfRule type="expression" priority="175" aboveAverage="0" equalAverage="0" bottom="0" percent="0" rank="0" text="" dxfId="173">
      <formula>$D$1&gt;K4</formula>
    </cfRule>
  </conditionalFormatting>
  <conditionalFormatting sqref="K4">
    <cfRule type="expression" priority="176" aboveAverage="0" equalAverage="0" bottom="0" percent="0" rank="0" text="" dxfId="174">
      <formula>$D$1&lt;K4</formula>
    </cfRule>
    <cfRule type="expression" priority="177" aboveAverage="0" equalAverage="0" bottom="0" percent="0" rank="0" text="" dxfId="175">
      <formula>$D$1&gt;K4</formula>
    </cfRule>
  </conditionalFormatting>
  <conditionalFormatting sqref="K5">
    <cfRule type="cellIs" priority="178" operator="equal" aboveAverage="0" equalAverage="0" bottom="0" percent="0" rank="0" text="" dxfId="176">
      <formula>5</formula>
    </cfRule>
    <cfRule type="cellIs" priority="179" operator="equal" aboveAverage="0" equalAverage="0" bottom="0" percent="0" rank="0" text="" dxfId="177">
      <formula>4</formula>
    </cfRule>
    <cfRule type="cellIs" priority="180" operator="equal" aboveAverage="0" equalAverage="0" bottom="0" percent="0" rank="0" text="" dxfId="178">
      <formula>3</formula>
    </cfRule>
  </conditionalFormatting>
  <conditionalFormatting sqref="L5">
    <cfRule type="cellIs" priority="181" operator="equal" aboveAverage="0" equalAverage="0" bottom="0" percent="0" rank="0" text="" dxfId="179">
      <formula>5</formula>
    </cfRule>
    <cfRule type="cellIs" priority="182" operator="equal" aboveAverage="0" equalAverage="0" bottom="0" percent="0" rank="0" text="" dxfId="180">
      <formula>4</formula>
    </cfRule>
    <cfRule type="cellIs" priority="183" operator="equal" aboveAverage="0" equalAverage="0" bottom="0" percent="0" rank="0" text="" dxfId="181">
      <formula>3</formula>
    </cfRule>
  </conditionalFormatting>
  <conditionalFormatting sqref="O4">
    <cfRule type="expression" priority="184" aboveAverage="0" equalAverage="0" bottom="0" percent="0" rank="0" text="" dxfId="182">
      <formula>$D$1&lt;O4</formula>
    </cfRule>
    <cfRule type="expression" priority="185" aboveAverage="0" equalAverage="0" bottom="0" percent="0" rank="0" text="" dxfId="183">
      <formula>$D$1&gt;O4</formula>
    </cfRule>
  </conditionalFormatting>
  <conditionalFormatting sqref="O4">
    <cfRule type="expression" priority="186" aboveAverage="0" equalAverage="0" bottom="0" percent="0" rank="0" text="" dxfId="184">
      <formula>$D$1&lt;O4</formula>
    </cfRule>
    <cfRule type="expression" priority="187" aboveAverage="0" equalAverage="0" bottom="0" percent="0" rank="0" text="" dxfId="185">
      <formula>$D$1&gt;O4</formula>
    </cfRule>
  </conditionalFormatting>
  <conditionalFormatting sqref="O4">
    <cfRule type="expression" priority="188" aboveAverage="0" equalAverage="0" bottom="0" percent="0" rank="0" text="" dxfId="186">
      <formula>$D$1&lt;O4</formula>
    </cfRule>
    <cfRule type="expression" priority="189" aboveAverage="0" equalAverage="0" bottom="0" percent="0" rank="0" text="" dxfId="187">
      <formula>$D$1&gt;O4</formula>
    </cfRule>
  </conditionalFormatting>
  <conditionalFormatting sqref="O4">
    <cfRule type="expression" priority="190" aboveAverage="0" equalAverage="0" bottom="0" percent="0" rank="0" text="" dxfId="188">
      <formula>$D$1&lt;O4</formula>
    </cfRule>
    <cfRule type="expression" priority="191" aboveAverage="0" equalAverage="0" bottom="0" percent="0" rank="0" text="" dxfId="189">
      <formula>$D$1&gt;O4</formula>
    </cfRule>
  </conditionalFormatting>
  <conditionalFormatting sqref="O4">
    <cfRule type="expression" priority="192" aboveAverage="0" equalAverage="0" bottom="0" percent="0" rank="0" text="" dxfId="190">
      <formula>$D$1&lt;O4</formula>
    </cfRule>
    <cfRule type="expression" priority="193" aboveAverage="0" equalAverage="0" bottom="0" percent="0" rank="0" text="" dxfId="191">
      <formula>$D$1&gt;O4</formula>
    </cfRule>
  </conditionalFormatting>
  <conditionalFormatting sqref="O4">
    <cfRule type="expression" priority="194" aboveAverage="0" equalAverage="0" bottom="0" percent="0" rank="0" text="" dxfId="192">
      <formula>$D$1&lt;O4</formula>
    </cfRule>
    <cfRule type="expression" priority="195" aboveAverage="0" equalAverage="0" bottom="0" percent="0" rank="0" text="" dxfId="193">
      <formula>$D$1&gt;O4</formula>
    </cfRule>
  </conditionalFormatting>
  <conditionalFormatting sqref="O4">
    <cfRule type="expression" priority="196" aboveAverage="0" equalAverage="0" bottom="0" percent="0" rank="0" text="" dxfId="194">
      <formula>$D$1&lt;O4</formula>
    </cfRule>
    <cfRule type="expression" priority="197" aboveAverage="0" equalAverage="0" bottom="0" percent="0" rank="0" text="" dxfId="195">
      <formula>$D$1&gt;O4</formula>
    </cfRule>
  </conditionalFormatting>
  <conditionalFormatting sqref="O4">
    <cfRule type="expression" priority="198" aboveAverage="0" equalAverage="0" bottom="0" percent="0" rank="0" text="" dxfId="196">
      <formula>$D$1&lt;O4</formula>
    </cfRule>
    <cfRule type="expression" priority="199" aboveAverage="0" equalAverage="0" bottom="0" percent="0" rank="0" text="" dxfId="197">
      <formula>$D$1&gt;O4</formula>
    </cfRule>
  </conditionalFormatting>
  <conditionalFormatting sqref="O4">
    <cfRule type="expression" priority="200" aboveAverage="0" equalAverage="0" bottom="0" percent="0" rank="0" text="" dxfId="198">
      <formula>$D$1&lt;O4</formula>
    </cfRule>
    <cfRule type="expression" priority="201" aboveAverage="0" equalAverage="0" bottom="0" percent="0" rank="0" text="" dxfId="199">
      <formula>$D$1&gt;O4</formula>
    </cfRule>
  </conditionalFormatting>
  <conditionalFormatting sqref="O4">
    <cfRule type="expression" priority="202" aboveAverage="0" equalAverage="0" bottom="0" percent="0" rank="0" text="" dxfId="200">
      <formula>$D$1&lt;O4</formula>
    </cfRule>
    <cfRule type="expression" priority="203" aboveAverage="0" equalAverage="0" bottom="0" percent="0" rank="0" text="" dxfId="201">
      <formula>$D$1&gt;O4</formula>
    </cfRule>
  </conditionalFormatting>
  <conditionalFormatting sqref="O4">
    <cfRule type="expression" priority="204" aboveAverage="0" equalAverage="0" bottom="0" percent="0" rank="0" text="" dxfId="202">
      <formula>$D$1&lt;O4</formula>
    </cfRule>
    <cfRule type="expression" priority="205" aboveAverage="0" equalAverage="0" bottom="0" percent="0" rank="0" text="" dxfId="203">
      <formula>$D$1&gt;O4</formula>
    </cfRule>
  </conditionalFormatting>
  <conditionalFormatting sqref="O4">
    <cfRule type="expression" priority="206" aboveAverage="0" equalAverage="0" bottom="0" percent="0" rank="0" text="" dxfId="204">
      <formula>$D$1&lt;O4</formula>
    </cfRule>
    <cfRule type="expression" priority="207" aboveAverage="0" equalAverage="0" bottom="0" percent="0" rank="0" text="" dxfId="205">
      <formula>$D$1&gt;O4</formula>
    </cfRule>
  </conditionalFormatting>
  <conditionalFormatting sqref="O4">
    <cfRule type="expression" priority="208" aboveAverage="0" equalAverage="0" bottom="0" percent="0" rank="0" text="" dxfId="206">
      <formula>$D$1&lt;O4</formula>
    </cfRule>
    <cfRule type="expression" priority="209" aboveAverage="0" equalAverage="0" bottom="0" percent="0" rank="0" text="" dxfId="207">
      <formula>$D$1&gt;O4</formula>
    </cfRule>
  </conditionalFormatting>
  <conditionalFormatting sqref="O4">
    <cfRule type="expression" priority="210" aboveAverage="0" equalAverage="0" bottom="0" percent="0" rank="0" text="" dxfId="208">
      <formula>$D$1&lt;O4</formula>
    </cfRule>
    <cfRule type="expression" priority="211" aboveAverage="0" equalAverage="0" bottom="0" percent="0" rank="0" text="" dxfId="209">
      <formula>$D$1&gt;O4</formula>
    </cfRule>
  </conditionalFormatting>
  <conditionalFormatting sqref="O4">
    <cfRule type="expression" priority="212" aboveAverage="0" equalAverage="0" bottom="0" percent="0" rank="0" text="" dxfId="210">
      <formula>$D$1&lt;O4</formula>
    </cfRule>
    <cfRule type="expression" priority="213" aboveAverage="0" equalAverage="0" bottom="0" percent="0" rank="0" text="" dxfId="211">
      <formula>$D$1&gt;O4</formula>
    </cfRule>
  </conditionalFormatting>
  <conditionalFormatting sqref="O4">
    <cfRule type="expression" priority="214" aboveAverage="0" equalAverage="0" bottom="0" percent="0" rank="0" text="" dxfId="212">
      <formula>$D$1&lt;O4</formula>
    </cfRule>
    <cfRule type="expression" priority="215" aboveAverage="0" equalAverage="0" bottom="0" percent="0" rank="0" text="" dxfId="213">
      <formula>$D$1&gt;O4</formula>
    </cfRule>
  </conditionalFormatting>
  <conditionalFormatting sqref="S3:S5">
    <cfRule type="expression" priority="216" aboveAverage="0" equalAverage="0" bottom="0" percent="0" rank="0" text="" dxfId="214">
      <formula>$D$1&lt;S3</formula>
    </cfRule>
    <cfRule type="expression" priority="217" aboveAverage="0" equalAverage="0" bottom="0" percent="0" rank="0" text="" dxfId="215">
      <formula>$D$1&gt;S3</formula>
    </cfRule>
  </conditionalFormatting>
  <conditionalFormatting sqref="S4">
    <cfRule type="expression" priority="218" aboveAverage="0" equalAverage="0" bottom="0" percent="0" rank="0" text="" dxfId="216">
      <formula>$D$1&lt;S4</formula>
    </cfRule>
    <cfRule type="expression" priority="219" aboveAverage="0" equalAverage="0" bottom="0" percent="0" rank="0" text="" dxfId="217">
      <formula>$D$1&gt;S4</formula>
    </cfRule>
  </conditionalFormatting>
  <conditionalFormatting sqref="S4">
    <cfRule type="expression" priority="220" aboveAverage="0" equalAverage="0" bottom="0" percent="0" rank="0" text="" dxfId="218">
      <formula>$D$1&lt;S4</formula>
    </cfRule>
    <cfRule type="expression" priority="221" aboveAverage="0" equalAverage="0" bottom="0" percent="0" rank="0" text="" dxfId="219">
      <formula>$D$1&gt;S4</formula>
    </cfRule>
  </conditionalFormatting>
  <conditionalFormatting sqref="R4">
    <cfRule type="expression" priority="222" aboveAverage="0" equalAverage="0" bottom="0" percent="0" rank="0" text="" dxfId="220">
      <formula>$D$1&lt;R4</formula>
    </cfRule>
    <cfRule type="expression" priority="223" aboveAverage="0" equalAverage="0" bottom="0" percent="0" rank="0" text="" dxfId="221">
      <formula>$D$1&gt;R4</formula>
    </cfRule>
  </conditionalFormatting>
  <conditionalFormatting sqref="R4">
    <cfRule type="expression" priority="224" aboveAverage="0" equalAverage="0" bottom="0" percent="0" rank="0" text="" dxfId="222">
      <formula>$D$1&lt;R4</formula>
    </cfRule>
    <cfRule type="expression" priority="225" aboveAverage="0" equalAverage="0" bottom="0" percent="0" rank="0" text="" dxfId="223">
      <formula>$D$1&gt;R4</formula>
    </cfRule>
  </conditionalFormatting>
  <conditionalFormatting sqref="R4">
    <cfRule type="expression" priority="226" aboveAverage="0" equalAverage="0" bottom="0" percent="0" rank="0" text="" dxfId="224">
      <formula>$D$1&lt;R4</formula>
    </cfRule>
    <cfRule type="expression" priority="227" aboveAverage="0" equalAverage="0" bottom="0" percent="0" rank="0" text="" dxfId="225">
      <formula>$D$1&gt;R4</formula>
    </cfRule>
  </conditionalFormatting>
  <conditionalFormatting sqref="S4">
    <cfRule type="expression" priority="228" aboveAverage="0" equalAverage="0" bottom="0" percent="0" rank="0" text="" dxfId="226">
      <formula>$D$1&lt;S4</formula>
    </cfRule>
    <cfRule type="expression" priority="229" aboveAverage="0" equalAverage="0" bottom="0" percent="0" rank="0" text="" dxfId="227">
      <formula>$D$1&gt;S4</formula>
    </cfRule>
  </conditionalFormatting>
  <conditionalFormatting sqref="R4">
    <cfRule type="expression" priority="230" aboveAverage="0" equalAverage="0" bottom="0" percent="0" rank="0" text="" dxfId="228">
      <formula>$D$1&lt;R4</formula>
    </cfRule>
    <cfRule type="expression" priority="231" aboveAverage="0" equalAverage="0" bottom="0" percent="0" rank="0" text="" dxfId="229">
      <formula>$D$1&gt;R4</formula>
    </cfRule>
  </conditionalFormatting>
  <conditionalFormatting sqref="R4">
    <cfRule type="expression" priority="232" aboveAverage="0" equalAverage="0" bottom="0" percent="0" rank="0" text="" dxfId="230">
      <formula>$D$1&lt;R4</formula>
    </cfRule>
    <cfRule type="expression" priority="233" aboveAverage="0" equalAverage="0" bottom="0" percent="0" rank="0" text="" dxfId="231">
      <formula>$D$1&gt;R4</formula>
    </cfRule>
  </conditionalFormatting>
  <conditionalFormatting sqref="R4">
    <cfRule type="expression" priority="234" aboveAverage="0" equalAverage="0" bottom="0" percent="0" rank="0" text="" dxfId="232">
      <formula>$D$1&lt;R4</formula>
    </cfRule>
    <cfRule type="expression" priority="235" aboveAverage="0" equalAverage="0" bottom="0" percent="0" rank="0" text="" dxfId="233">
      <formula>$D$1&gt;R4</formula>
    </cfRule>
  </conditionalFormatting>
  <conditionalFormatting sqref="R4">
    <cfRule type="expression" priority="236" aboveAverage="0" equalAverage="0" bottom="0" percent="0" rank="0" text="" dxfId="234">
      <formula>$D$1&lt;R4</formula>
    </cfRule>
    <cfRule type="expression" priority="237" aboveAverage="0" equalAverage="0" bottom="0" percent="0" rank="0" text="" dxfId="235">
      <formula>$D$1&gt;R4</formula>
    </cfRule>
  </conditionalFormatting>
  <conditionalFormatting sqref="R4">
    <cfRule type="expression" priority="238" aboveAverage="0" equalAverage="0" bottom="0" percent="0" rank="0" text="" dxfId="236">
      <formula>$D$1&lt;R4</formula>
    </cfRule>
    <cfRule type="expression" priority="239" aboveAverage="0" equalAverage="0" bottom="0" percent="0" rank="0" text="" dxfId="237">
      <formula>$D$1&gt;R4</formula>
    </cfRule>
  </conditionalFormatting>
  <conditionalFormatting sqref="R4">
    <cfRule type="expression" priority="240" aboveAverage="0" equalAverage="0" bottom="0" percent="0" rank="0" text="" dxfId="238">
      <formula>$D$1&lt;R4</formula>
    </cfRule>
    <cfRule type="expression" priority="241" aboveAverage="0" equalAverage="0" bottom="0" percent="0" rank="0" text="" dxfId="239">
      <formula>$D$1&gt;R4</formula>
    </cfRule>
  </conditionalFormatting>
  <conditionalFormatting sqref="R4">
    <cfRule type="expression" priority="242" aboveAverage="0" equalAverage="0" bottom="0" percent="0" rank="0" text="" dxfId="240">
      <formula>$D$1&lt;R4</formula>
    </cfRule>
    <cfRule type="expression" priority="243" aboveAverage="0" equalAverage="0" bottom="0" percent="0" rank="0" text="" dxfId="241">
      <formula>$D$1&gt;R4</formula>
    </cfRule>
  </conditionalFormatting>
  <conditionalFormatting sqref="R4">
    <cfRule type="expression" priority="244" aboveAverage="0" equalAverage="0" bottom="0" percent="0" rank="0" text="" dxfId="242">
      <formula>$D$1&lt;R4</formula>
    </cfRule>
    <cfRule type="expression" priority="245" aboveAverage="0" equalAverage="0" bottom="0" percent="0" rank="0" text="" dxfId="243">
      <formula>$D$1&gt;R4</formula>
    </cfRule>
  </conditionalFormatting>
  <conditionalFormatting sqref="R4">
    <cfRule type="expression" priority="246" aboveAverage="0" equalAverage="0" bottom="0" percent="0" rank="0" text="" dxfId="244">
      <formula>$D$1&lt;R4</formula>
    </cfRule>
    <cfRule type="expression" priority="247" aboveAverage="0" equalAverage="0" bottom="0" percent="0" rank="0" text="" dxfId="245">
      <formula>$D$1&gt;R4</formula>
    </cfRule>
  </conditionalFormatting>
  <conditionalFormatting sqref="R4">
    <cfRule type="expression" priority="248" aboveAverage="0" equalAverage="0" bottom="0" percent="0" rank="0" text="" dxfId="246">
      <formula>$D$1&lt;R4</formula>
    </cfRule>
    <cfRule type="expression" priority="249" aboveAverage="0" equalAverage="0" bottom="0" percent="0" rank="0" text="" dxfId="247">
      <formula>$D$1&gt;R4</formula>
    </cfRule>
  </conditionalFormatting>
  <conditionalFormatting sqref="F5 P5:R5">
    <cfRule type="cellIs" priority="250" operator="equal" aboveAverage="0" equalAverage="0" bottom="0" percent="0" rank="0" text="" dxfId="248">
      <formula>5</formula>
    </cfRule>
    <cfRule type="cellIs" priority="251" operator="equal" aboveAverage="0" equalAverage="0" bottom="0" percent="0" rank="0" text="" dxfId="249">
      <formula>4</formula>
    </cfRule>
    <cfRule type="cellIs" priority="252" operator="equal" aboveAverage="0" equalAverage="0" bottom="0" percent="0" rank="0" text="" dxfId="250">
      <formula>3</formula>
    </cfRule>
  </conditionalFormatting>
  <conditionalFormatting sqref="L3">
    <cfRule type="expression" priority="253" aboveAverage="0" equalAverage="0" bottom="0" percent="0" rank="0" text="" dxfId="251">
      <formula>$D$1&lt;L3</formula>
    </cfRule>
    <cfRule type="expression" priority="254" aboveAverage="0" equalAverage="0" bottom="0" percent="0" rank="0" text="" dxfId="252">
      <formula>$D$1&gt;L3</formula>
    </cfRule>
  </conditionalFormatting>
  <conditionalFormatting sqref="H3">
    <cfRule type="expression" priority="255" aboveAverage="0" equalAverage="0" bottom="0" percent="0" rank="0" text="" dxfId="253">
      <formula>$D$1&lt;H3</formula>
    </cfRule>
    <cfRule type="expression" priority="256" aboveAverage="0" equalAverage="0" bottom="0" percent="0" rank="0" text="" dxfId="254">
      <formula>$D$1&gt;H3</formula>
    </cfRule>
  </conditionalFormatting>
  <conditionalFormatting sqref="H3">
    <cfRule type="expression" priority="257" aboveAverage="0" equalAverage="0" bottom="0" percent="0" rank="0" text="" dxfId="255">
      <formula>$D$1&lt;H3</formula>
    </cfRule>
    <cfRule type="expression" priority="258" aboveAverage="0" equalAverage="0" bottom="0" percent="0" rank="0" text="" dxfId="256">
      <formula>$D$1&gt;H3</formula>
    </cfRule>
  </conditionalFormatting>
  <conditionalFormatting sqref="P4:R4">
    <cfRule type="expression" priority="259" aboveAverage="0" equalAverage="0" bottom="0" percent="0" rank="0" text="" dxfId="257">
      <formula>$D$1&lt;P4</formula>
    </cfRule>
    <cfRule type="expression" priority="260" aboveAverage="0" equalAverage="0" bottom="0" percent="0" rank="0" text="" dxfId="258">
      <formula>$D$1&gt;P4</formula>
    </cfRule>
  </conditionalFormatting>
  <conditionalFormatting sqref="F4">
    <cfRule type="expression" priority="261" aboveAverage="0" equalAverage="0" bottom="0" percent="0" rank="0" text="" dxfId="259">
      <formula>$D$1&lt;F4</formula>
    </cfRule>
    <cfRule type="expression" priority="262" aboveAverage="0" equalAverage="0" bottom="0" percent="0" rank="0" text="" dxfId="260">
      <formula>$D$1&gt;F4</formula>
    </cfRule>
  </conditionalFormatting>
  <conditionalFormatting sqref="F4">
    <cfRule type="expression" priority="263" aboveAverage="0" equalAverage="0" bottom="0" percent="0" rank="0" text="" dxfId="261">
      <formula>$D$1&lt;F4</formula>
    </cfRule>
    <cfRule type="expression" priority="264" aboveAverage="0" equalAverage="0" bottom="0" percent="0" rank="0" text="" dxfId="262">
      <formula>$D$1&gt;F4</formula>
    </cfRule>
  </conditionalFormatting>
  <conditionalFormatting sqref="L4">
    <cfRule type="expression" priority="265" aboveAverage="0" equalAverage="0" bottom="0" percent="0" rank="0" text="" dxfId="263">
      <formula>$D$1&lt;L4</formula>
    </cfRule>
    <cfRule type="expression" priority="266" aboveAverage="0" equalAverage="0" bottom="0" percent="0" rank="0" text="" dxfId="264">
      <formula>$D$1&gt;L4</formula>
    </cfRule>
  </conditionalFormatting>
  <conditionalFormatting sqref="L4">
    <cfRule type="expression" priority="267" aboveAverage="0" equalAverage="0" bottom="0" percent="0" rank="0" text="" dxfId="265">
      <formula>$D$1&lt;L4</formula>
    </cfRule>
    <cfRule type="expression" priority="268" aboveAverage="0" equalAverage="0" bottom="0" percent="0" rank="0" text="" dxfId="266">
      <formula>$D$1&gt;L4</formula>
    </cfRule>
  </conditionalFormatting>
  <conditionalFormatting sqref="F4">
    <cfRule type="expression" priority="269" aboveAverage="0" equalAverage="0" bottom="0" percent="0" rank="0" text="" dxfId="267">
      <formula>$D$1&lt;F4</formula>
    </cfRule>
    <cfRule type="expression" priority="270" aboveAverage="0" equalAverage="0" bottom="0" percent="0" rank="0" text="" dxfId="268">
      <formula>$D$1&gt;F4</formula>
    </cfRule>
  </conditionalFormatting>
  <conditionalFormatting sqref="F4">
    <cfRule type="expression" priority="271" aboveAverage="0" equalAverage="0" bottom="0" percent="0" rank="0" text="" dxfId="269">
      <formula>$D$1&lt;F4</formula>
    </cfRule>
    <cfRule type="expression" priority="272" aboveAverage="0" equalAverage="0" bottom="0" percent="0" rank="0" text="" dxfId="270">
      <formula>$D$1&gt;F4</formula>
    </cfRule>
  </conditionalFormatting>
  <conditionalFormatting sqref="F4">
    <cfRule type="expression" priority="273" aboveAverage="0" equalAverage="0" bottom="0" percent="0" rank="0" text="" dxfId="271">
      <formula>$D$1&lt;F4</formula>
    </cfRule>
    <cfRule type="expression" priority="274" aboveAverage="0" equalAverage="0" bottom="0" percent="0" rank="0" text="" dxfId="272">
      <formula>$D$1&gt;F4</formula>
    </cfRule>
  </conditionalFormatting>
  <conditionalFormatting sqref="F4">
    <cfRule type="expression" priority="275" aboveAverage="0" equalAverage="0" bottom="0" percent="0" rank="0" text="" dxfId="273">
      <formula>$D$1&lt;F4</formula>
    </cfRule>
    <cfRule type="expression" priority="276" aboveAverage="0" equalAverage="0" bottom="0" percent="0" rank="0" text="" dxfId="274">
      <formula>$D$1&gt;F4</formula>
    </cfRule>
  </conditionalFormatting>
  <conditionalFormatting sqref="P5">
    <cfRule type="expression" priority="277" aboveAverage="0" equalAverage="0" bottom="0" percent="0" rank="0" text="" dxfId="275">
      <formula>$D$1&lt;P5</formula>
    </cfRule>
    <cfRule type="expression" priority="278" aboveAverage="0" equalAverage="0" bottom="0" percent="0" rank="0" text="" dxfId="276">
      <formula>$D$1&gt;P5</formula>
    </cfRule>
  </conditionalFormatting>
  <conditionalFormatting sqref="P5">
    <cfRule type="expression" priority="279" aboveAverage="0" equalAverage="0" bottom="0" percent="0" rank="0" text="" dxfId="277">
      <formula>$D$1&lt;P5</formula>
    </cfRule>
    <cfRule type="expression" priority="280" aboveAverage="0" equalAverage="0" bottom="0" percent="0" rank="0" text="" dxfId="278">
      <formula>$D$1&gt;P5</formula>
    </cfRule>
  </conditionalFormatting>
  <conditionalFormatting sqref="P5">
    <cfRule type="expression" priority="281" aboveAverage="0" equalAverage="0" bottom="0" percent="0" rank="0" text="" dxfId="279">
      <formula>$D$1&lt;P5</formula>
    </cfRule>
    <cfRule type="expression" priority="282" aboveAverage="0" equalAverage="0" bottom="0" percent="0" rank="0" text="" dxfId="280">
      <formula>$D$1&gt;P5</formula>
    </cfRule>
  </conditionalFormatting>
  <conditionalFormatting sqref="P5">
    <cfRule type="expression" priority="283" aboveAverage="0" equalAverage="0" bottom="0" percent="0" rank="0" text="" dxfId="281">
      <formula>$D$1&lt;P5</formula>
    </cfRule>
    <cfRule type="expression" priority="284" aboveAverage="0" equalAverage="0" bottom="0" percent="0" rank="0" text="" dxfId="282">
      <formula>$D$1&gt;P5</formula>
    </cfRule>
  </conditionalFormatting>
  <conditionalFormatting sqref="P5">
    <cfRule type="expression" priority="285" aboveAverage="0" equalAverage="0" bottom="0" percent="0" rank="0" text="" dxfId="283">
      <formula>$D$1&lt;P5</formula>
    </cfRule>
    <cfRule type="expression" priority="286" aboveAverage="0" equalAverage="0" bottom="0" percent="0" rank="0" text="" dxfId="284">
      <formula>$D$1&gt;P5</formula>
    </cfRule>
  </conditionalFormatting>
  <conditionalFormatting sqref="P5">
    <cfRule type="expression" priority="287" aboveAverage="0" equalAverage="0" bottom="0" percent="0" rank="0" text="" dxfId="285">
      <formula>$D$1&lt;P5</formula>
    </cfRule>
    <cfRule type="expression" priority="288" aboveAverage="0" equalAverage="0" bottom="0" percent="0" rank="0" text="" dxfId="286">
      <formula>$D$1&gt;P5</formula>
    </cfRule>
  </conditionalFormatting>
  <conditionalFormatting sqref="R5">
    <cfRule type="expression" priority="289" aboveAverage="0" equalAverage="0" bottom="0" percent="0" rank="0" text="" dxfId="287">
      <formula>$D$1&lt;R5</formula>
    </cfRule>
    <cfRule type="expression" priority="290" aboveAverage="0" equalAverage="0" bottom="0" percent="0" rank="0" text="" dxfId="288">
      <formula>$D$1&gt;R5</formula>
    </cfRule>
  </conditionalFormatting>
  <conditionalFormatting sqref="R5">
    <cfRule type="expression" priority="291" aboveAverage="0" equalAverage="0" bottom="0" percent="0" rank="0" text="" dxfId="289">
      <formula>$D$1&lt;R5</formula>
    </cfRule>
    <cfRule type="expression" priority="292" aboveAverage="0" equalAverage="0" bottom="0" percent="0" rank="0" text="" dxfId="290">
      <formula>$D$1&gt;R5</formula>
    </cfRule>
  </conditionalFormatting>
  <conditionalFormatting sqref="R5">
    <cfRule type="expression" priority="293" aboveAverage="0" equalAverage="0" bottom="0" percent="0" rank="0" text="" dxfId="291">
      <formula>$D$1&lt;R5</formula>
    </cfRule>
    <cfRule type="expression" priority="294" aboveAverage="0" equalAverage="0" bottom="0" percent="0" rank="0" text="" dxfId="292">
      <formula>$D$1&gt;R5</formula>
    </cfRule>
  </conditionalFormatting>
  <conditionalFormatting sqref="R5">
    <cfRule type="expression" priority="295" aboveAverage="0" equalAverage="0" bottom="0" percent="0" rank="0" text="" dxfId="293">
      <formula>$D$1&lt;R5</formula>
    </cfRule>
    <cfRule type="expression" priority="296" aboveAverage="0" equalAverage="0" bottom="0" percent="0" rank="0" text="" dxfId="294">
      <formula>$D$1&gt;R5</formula>
    </cfRule>
  </conditionalFormatting>
  <conditionalFormatting sqref="R5">
    <cfRule type="expression" priority="297" aboveAverage="0" equalAverage="0" bottom="0" percent="0" rank="0" text="" dxfId="295">
      <formula>$D$1&lt;R5</formula>
    </cfRule>
    <cfRule type="expression" priority="298" aboveAverage="0" equalAverage="0" bottom="0" percent="0" rank="0" text="" dxfId="296">
      <formula>$D$1&gt;R5</formula>
    </cfRule>
  </conditionalFormatting>
  <conditionalFormatting sqref="R5">
    <cfRule type="expression" priority="299" aboveAverage="0" equalAverage="0" bottom="0" percent="0" rank="0" text="" dxfId="297">
      <formula>$D$1&lt;R5</formula>
    </cfRule>
    <cfRule type="expression" priority="300" aboveAverage="0" equalAverage="0" bottom="0" percent="0" rank="0" text="" dxfId="298">
      <formula>$D$1&gt;R5</formula>
    </cfRule>
  </conditionalFormatting>
  <conditionalFormatting sqref="R5">
    <cfRule type="expression" priority="301" aboveAverage="0" equalAverage="0" bottom="0" percent="0" rank="0" text="" dxfId="299">
      <formula>$D$1&lt;R5</formula>
    </cfRule>
    <cfRule type="expression" priority="302" aboveAverage="0" equalAverage="0" bottom="0" percent="0" rank="0" text="" dxfId="300">
      <formula>$D$1&gt;R5</formula>
    </cfRule>
  </conditionalFormatting>
  <conditionalFormatting sqref="F5">
    <cfRule type="expression" priority="303" aboveAverage="0" equalAverage="0" bottom="0" percent="0" rank="0" text="" dxfId="301">
      <formula>$D$1&lt;F5</formula>
    </cfRule>
    <cfRule type="expression" priority="304" aboveAverage="0" equalAverage="0" bottom="0" percent="0" rank="0" text="" dxfId="302">
      <formula>$D$1&gt;F5</formula>
    </cfRule>
  </conditionalFormatting>
  <conditionalFormatting sqref="F5">
    <cfRule type="expression" priority="305" aboveAverage="0" equalAverage="0" bottom="0" percent="0" rank="0" text="" dxfId="303">
      <formula>$D$1&lt;F5</formula>
    </cfRule>
    <cfRule type="expression" priority="306" aboveAverage="0" equalAverage="0" bottom="0" percent="0" rank="0" text="" dxfId="304">
      <formula>$D$1&gt;F5</formula>
    </cfRule>
  </conditionalFormatting>
  <conditionalFormatting sqref="F5">
    <cfRule type="expression" priority="307" aboveAverage="0" equalAverage="0" bottom="0" percent="0" rank="0" text="" dxfId="305">
      <formula>$D$1&lt;F5</formula>
    </cfRule>
    <cfRule type="expression" priority="308" aboveAverage="0" equalAverage="0" bottom="0" percent="0" rank="0" text="" dxfId="306">
      <formula>$D$1&gt;F5</formula>
    </cfRule>
  </conditionalFormatting>
  <conditionalFormatting sqref="F5">
    <cfRule type="expression" priority="309" aboveAverage="0" equalAverage="0" bottom="0" percent="0" rank="0" text="" dxfId="307">
      <formula>$D$1&lt;F5</formula>
    </cfRule>
    <cfRule type="expression" priority="310" aboveAverage="0" equalAverage="0" bottom="0" percent="0" rank="0" text="" dxfId="308">
      <formula>$D$1&gt;F5</formula>
    </cfRule>
  </conditionalFormatting>
  <conditionalFormatting sqref="F5">
    <cfRule type="expression" priority="311" aboveAverage="0" equalAverage="0" bottom="0" percent="0" rank="0" text="" dxfId="309">
      <formula>$D$1&lt;F5</formula>
    </cfRule>
    <cfRule type="expression" priority="312" aboveAverage="0" equalAverage="0" bottom="0" percent="0" rank="0" text="" dxfId="310">
      <formula>$D$1&gt;F5</formula>
    </cfRule>
  </conditionalFormatting>
  <conditionalFormatting sqref="F5">
    <cfRule type="expression" priority="313" aboveAverage="0" equalAverage="0" bottom="0" percent="0" rank="0" text="" dxfId="311">
      <formula>$D$1&lt;F5</formula>
    </cfRule>
    <cfRule type="expression" priority="314" aboveAverage="0" equalAverage="0" bottom="0" percent="0" rank="0" text="" dxfId="312">
      <formula>$D$1&gt;F5</formula>
    </cfRule>
  </conditionalFormatting>
  <conditionalFormatting sqref="R5">
    <cfRule type="expression" priority="315" aboveAverage="0" equalAverage="0" bottom="0" percent="0" rank="0" text="" dxfId="313">
      <formula>$D$1&lt;R5</formula>
    </cfRule>
    <cfRule type="expression" priority="316" aboveAverage="0" equalAverage="0" bottom="0" percent="0" rank="0" text="" dxfId="314">
      <formula>$D$1&gt;R5</formula>
    </cfRule>
  </conditionalFormatting>
  <conditionalFormatting sqref="R5">
    <cfRule type="expression" priority="317" aboveAverage="0" equalAverage="0" bottom="0" percent="0" rank="0" text="" dxfId="315">
      <formula>$D$1&lt;R5</formula>
    </cfRule>
    <cfRule type="expression" priority="318" aboveAverage="0" equalAverage="0" bottom="0" percent="0" rank="0" text="" dxfId="316">
      <formula>$D$1&gt;R5</formula>
    </cfRule>
  </conditionalFormatting>
  <conditionalFormatting sqref="R5">
    <cfRule type="expression" priority="319" aboveAverage="0" equalAverage="0" bottom="0" percent="0" rank="0" text="" dxfId="317">
      <formula>$D$1&lt;R5</formula>
    </cfRule>
    <cfRule type="expression" priority="320" aboveAverage="0" equalAverage="0" bottom="0" percent="0" rank="0" text="" dxfId="318">
      <formula>$D$1&gt;R5</formula>
    </cfRule>
  </conditionalFormatting>
  <conditionalFormatting sqref="R5">
    <cfRule type="expression" priority="321" aboveAverage="0" equalAverage="0" bottom="0" percent="0" rank="0" text="" dxfId="319">
      <formula>$D$1&lt;R5</formula>
    </cfRule>
    <cfRule type="expression" priority="322" aboveAverage="0" equalAverage="0" bottom="0" percent="0" rank="0" text="" dxfId="320">
      <formula>$D$1&gt;R5</formula>
    </cfRule>
  </conditionalFormatting>
  <conditionalFormatting sqref="R5">
    <cfRule type="expression" priority="323" aboveAverage="0" equalAverage="0" bottom="0" percent="0" rank="0" text="" dxfId="321">
      <formula>$D$1&lt;R5</formula>
    </cfRule>
    <cfRule type="expression" priority="324" aboveAverage="0" equalAverage="0" bottom="0" percent="0" rank="0" text="" dxfId="322">
      <formula>$D$1&gt;R5</formula>
    </cfRule>
  </conditionalFormatting>
  <conditionalFormatting sqref="R5">
    <cfRule type="expression" priority="325" aboveAverage="0" equalAverage="0" bottom="0" percent="0" rank="0" text="" dxfId="323">
      <formula>$D$1&lt;R5</formula>
    </cfRule>
    <cfRule type="expression" priority="326" aboveAverage="0" equalAverage="0" bottom="0" percent="0" rank="0" text="" dxfId="324">
      <formula>$D$1&gt;R5</formula>
    </cfRule>
  </conditionalFormatting>
  <conditionalFormatting sqref="R5">
    <cfRule type="expression" priority="327" aboveAverage="0" equalAverage="0" bottom="0" percent="0" rank="0" text="" dxfId="325">
      <formula>$D$1&lt;R5</formula>
    </cfRule>
    <cfRule type="expression" priority="328" aboveAverage="0" equalAverage="0" bottom="0" percent="0" rank="0" text="" dxfId="326">
      <formula>$D$1&gt;R5</formula>
    </cfRule>
  </conditionalFormatting>
  <conditionalFormatting sqref="P4">
    <cfRule type="expression" priority="329" aboveAverage="0" equalAverage="0" bottom="0" percent="0" rank="0" text="" dxfId="327">
      <formula>$D$1&lt;P4</formula>
    </cfRule>
    <cfRule type="expression" priority="330" aboveAverage="0" equalAverage="0" bottom="0" percent="0" rank="0" text="" dxfId="328">
      <formula>$D$1&gt;P4</formula>
    </cfRule>
  </conditionalFormatting>
  <conditionalFormatting sqref="P4">
    <cfRule type="expression" priority="331" aboveAverage="0" equalAverage="0" bottom="0" percent="0" rank="0" text="" dxfId="329">
      <formula>$D$1&lt;P4</formula>
    </cfRule>
    <cfRule type="expression" priority="332" aboveAverage="0" equalAverage="0" bottom="0" percent="0" rank="0" text="" dxfId="330">
      <formula>$D$1&gt;P4</formula>
    </cfRule>
  </conditionalFormatting>
  <conditionalFormatting sqref="P4">
    <cfRule type="expression" priority="333" aboveAverage="0" equalAverage="0" bottom="0" percent="0" rank="0" text="" dxfId="331">
      <formula>$D$1&lt;P4</formula>
    </cfRule>
    <cfRule type="expression" priority="334" aboveAverage="0" equalAverage="0" bottom="0" percent="0" rank="0" text="" dxfId="332">
      <formula>$D$1&gt;P4</formula>
    </cfRule>
  </conditionalFormatting>
  <conditionalFormatting sqref="P4">
    <cfRule type="expression" priority="335" aboveAverage="0" equalAverage="0" bottom="0" percent="0" rank="0" text="" dxfId="333">
      <formula>$D$1&lt;P4</formula>
    </cfRule>
    <cfRule type="expression" priority="336" aboveAverage="0" equalAverage="0" bottom="0" percent="0" rank="0" text="" dxfId="334">
      <formula>$D$1&gt;P4</formula>
    </cfRule>
  </conditionalFormatting>
  <conditionalFormatting sqref="L4">
    <cfRule type="expression" priority="337" aboveAverage="0" equalAverage="0" bottom="0" percent="0" rank="0" text="" dxfId="335">
      <formula>$D$1&lt;L4</formula>
    </cfRule>
    <cfRule type="expression" priority="338" aboveAverage="0" equalAverage="0" bottom="0" percent="0" rank="0" text="" dxfId="336">
      <formula>$D$1&gt;L4</formula>
    </cfRule>
  </conditionalFormatting>
  <conditionalFormatting sqref="L4">
    <cfRule type="expression" priority="339" aboveAverage="0" equalAverage="0" bottom="0" percent="0" rank="0" text="" dxfId="337">
      <formula>$D$1&lt;L4</formula>
    </cfRule>
    <cfRule type="expression" priority="340" aboveAverage="0" equalAverage="0" bottom="0" percent="0" rank="0" text="" dxfId="338">
      <formula>$D$1&gt;L4</formula>
    </cfRule>
  </conditionalFormatting>
  <conditionalFormatting sqref="L4">
    <cfRule type="expression" priority="341" aboveAverage="0" equalAverage="0" bottom="0" percent="0" rank="0" text="" dxfId="339">
      <formula>$D$1&lt;L4</formula>
    </cfRule>
    <cfRule type="expression" priority="342" aboveAverage="0" equalAverage="0" bottom="0" percent="0" rank="0" text="" dxfId="340">
      <formula>$D$1&gt;L4</formula>
    </cfRule>
  </conditionalFormatting>
  <conditionalFormatting sqref="P4">
    <cfRule type="expression" priority="343" aboveAverage="0" equalAverage="0" bottom="0" percent="0" rank="0" text="" dxfId="341">
      <formula>$D$1&lt;P4</formula>
    </cfRule>
    <cfRule type="expression" priority="344" aboveAverage="0" equalAverage="0" bottom="0" percent="0" rank="0" text="" dxfId="342">
      <formula>$D$1&gt;P4</formula>
    </cfRule>
  </conditionalFormatting>
  <conditionalFormatting sqref="P4">
    <cfRule type="expression" priority="345" aboveAverage="0" equalAverage="0" bottom="0" percent="0" rank="0" text="" dxfId="343">
      <formula>$D$1&lt;P4</formula>
    </cfRule>
    <cfRule type="expression" priority="346" aboveAverage="0" equalAverage="0" bottom="0" percent="0" rank="0" text="" dxfId="344">
      <formula>$D$1&gt;P4</formula>
    </cfRule>
  </conditionalFormatting>
  <conditionalFormatting sqref="L4">
    <cfRule type="expression" priority="347" aboveAverage="0" equalAverage="0" bottom="0" percent="0" rank="0" text="" dxfId="345">
      <formula>$D$1&lt;L4</formula>
    </cfRule>
    <cfRule type="expression" priority="348" aboveAverage="0" equalAverage="0" bottom="0" percent="0" rank="0" text="" dxfId="346">
      <formula>$D$1&gt;L4</formula>
    </cfRule>
  </conditionalFormatting>
  <conditionalFormatting sqref="R5">
    <cfRule type="cellIs" priority="349" operator="equal" aboveAverage="0" equalAverage="0" bottom="0" percent="0" rank="0" text="" dxfId="347">
      <formula>5</formula>
    </cfRule>
    <cfRule type="cellIs" priority="350" operator="equal" aboveAverage="0" equalAverage="0" bottom="0" percent="0" rank="0" text="" dxfId="348">
      <formula>4</formula>
    </cfRule>
    <cfRule type="cellIs" priority="351" operator="equal" aboveAverage="0" equalAverage="0" bottom="0" percent="0" rank="0" text="" dxfId="349">
      <formula>3</formula>
    </cfRule>
  </conditionalFormatting>
  <conditionalFormatting sqref="F5">
    <cfRule type="cellIs" priority="352" operator="equal" aboveAverage="0" equalAverage="0" bottom="0" percent="0" rank="0" text="" dxfId="350">
      <formula>5</formula>
    </cfRule>
    <cfRule type="cellIs" priority="353" operator="equal" aboveAverage="0" equalAverage="0" bottom="0" percent="0" rank="0" text="" dxfId="351">
      <formula>4</formula>
    </cfRule>
    <cfRule type="cellIs" priority="354" operator="equal" aboveAverage="0" equalAverage="0" bottom="0" percent="0" rank="0" text="" dxfId="352">
      <formula>3</formula>
    </cfRule>
  </conditionalFormatting>
  <conditionalFormatting sqref="P5">
    <cfRule type="cellIs" priority="355" operator="equal" aboveAverage="0" equalAverage="0" bottom="0" percent="0" rank="0" text="" dxfId="353">
      <formula>5</formula>
    </cfRule>
    <cfRule type="cellIs" priority="356" operator="equal" aboveAverage="0" equalAverage="0" bottom="0" percent="0" rank="0" text="" dxfId="354">
      <formula>4</formula>
    </cfRule>
    <cfRule type="cellIs" priority="357" operator="equal" aboveAverage="0" equalAverage="0" bottom="0" percent="0" rank="0" text="" dxfId="355">
      <formula>3</formula>
    </cfRule>
  </conditionalFormatting>
  <conditionalFormatting sqref="F4">
    <cfRule type="expression" priority="358" aboveAverage="0" equalAverage="0" bottom="0" percent="0" rank="0" text="" dxfId="356">
      <formula>$D$1&lt;F4</formula>
    </cfRule>
    <cfRule type="expression" priority="359" aboveAverage="0" equalAverage="0" bottom="0" percent="0" rank="0" text="" dxfId="357">
      <formula>$D$1&gt;F4</formula>
    </cfRule>
  </conditionalFormatting>
  <conditionalFormatting sqref="F4">
    <cfRule type="expression" priority="360" aboveAverage="0" equalAverage="0" bottom="0" percent="0" rank="0" text="" dxfId="358">
      <formula>$D$1&lt;F4</formula>
    </cfRule>
    <cfRule type="expression" priority="361" aboveAverage="0" equalAverage="0" bottom="0" percent="0" rank="0" text="" dxfId="359">
      <formula>$D$1&gt;F4</formula>
    </cfRule>
  </conditionalFormatting>
  <conditionalFormatting sqref="F4">
    <cfRule type="expression" priority="362" aboveAverage="0" equalAverage="0" bottom="0" percent="0" rank="0" text="" dxfId="360">
      <formula>$D$1&lt;F4</formula>
    </cfRule>
    <cfRule type="expression" priority="363" aboveAverage="0" equalAverage="0" bottom="0" percent="0" rank="0" text="" dxfId="361">
      <formula>$D$1&gt;F4</formula>
    </cfRule>
  </conditionalFormatting>
  <conditionalFormatting sqref="F4">
    <cfRule type="expression" priority="364" aboveAverage="0" equalAverage="0" bottom="0" percent="0" rank="0" text="" dxfId="362">
      <formula>$D$1&lt;F4</formula>
    </cfRule>
    <cfRule type="expression" priority="365" aboveAverage="0" equalAverage="0" bottom="0" percent="0" rank="0" text="" dxfId="363">
      <formula>$D$1&gt;F4</formula>
    </cfRule>
  </conditionalFormatting>
  <conditionalFormatting sqref="F4">
    <cfRule type="expression" priority="366" aboveAverage="0" equalAverage="0" bottom="0" percent="0" rank="0" text="" dxfId="364">
      <formula>$D$1&lt;F4</formula>
    </cfRule>
    <cfRule type="expression" priority="367" aboveAverage="0" equalAverage="0" bottom="0" percent="0" rank="0" text="" dxfId="365">
      <formula>$D$1&gt;F4</formula>
    </cfRule>
  </conditionalFormatting>
  <conditionalFormatting sqref="F4">
    <cfRule type="expression" priority="368" aboveAverage="0" equalAverage="0" bottom="0" percent="0" rank="0" text="" dxfId="366">
      <formula>$D$1&lt;F4</formula>
    </cfRule>
    <cfRule type="expression" priority="369" aboveAverage="0" equalAverage="0" bottom="0" percent="0" rank="0" text="" dxfId="367">
      <formula>$D$1&gt;F4</formula>
    </cfRule>
  </conditionalFormatting>
  <conditionalFormatting sqref="L4">
    <cfRule type="expression" priority="370" aboveAverage="0" equalAverage="0" bottom="0" percent="0" rank="0" text="" dxfId="368">
      <formula>$D$1&lt;L4</formula>
    </cfRule>
    <cfRule type="expression" priority="371" aboveAverage="0" equalAverage="0" bottom="0" percent="0" rank="0" text="" dxfId="369">
      <formula>$D$1&gt;L4</formula>
    </cfRule>
  </conditionalFormatting>
  <conditionalFormatting sqref="L4">
    <cfRule type="expression" priority="372" aboveAverage="0" equalAverage="0" bottom="0" percent="0" rank="0" text="" dxfId="370">
      <formula>$D$1&lt;L4</formula>
    </cfRule>
    <cfRule type="expression" priority="373" aboveAverage="0" equalAverage="0" bottom="0" percent="0" rank="0" text="" dxfId="371">
      <formula>$D$1&gt;L4</formula>
    </cfRule>
  </conditionalFormatting>
  <conditionalFormatting sqref="L4">
    <cfRule type="expression" priority="374" aboveAverage="0" equalAverage="0" bottom="0" percent="0" rank="0" text="" dxfId="372">
      <formula>$D$1&lt;L4</formula>
    </cfRule>
    <cfRule type="expression" priority="375" aboveAverage="0" equalAverage="0" bottom="0" percent="0" rank="0" text="" dxfId="373">
      <formula>$D$1&gt;L4</formula>
    </cfRule>
  </conditionalFormatting>
  <conditionalFormatting sqref="L4">
    <cfRule type="expression" priority="376" aboveAverage="0" equalAverage="0" bottom="0" percent="0" rank="0" text="" dxfId="374">
      <formula>$D$1&lt;L4</formula>
    </cfRule>
    <cfRule type="expression" priority="377" aboveAverage="0" equalAverage="0" bottom="0" percent="0" rank="0" text="" dxfId="375">
      <formula>$D$1&gt;L4</formula>
    </cfRule>
  </conditionalFormatting>
  <conditionalFormatting sqref="R5">
    <cfRule type="cellIs" priority="378" operator="equal" aboveAverage="0" equalAverage="0" bottom="0" percent="0" rank="0" text="" dxfId="376">
      <formula>5</formula>
    </cfRule>
    <cfRule type="cellIs" priority="379" operator="equal" aboveAverage="0" equalAverage="0" bottom="0" percent="0" rank="0" text="" dxfId="377">
      <formula>4</formula>
    </cfRule>
    <cfRule type="cellIs" priority="380" operator="equal" aboveAverage="0" equalAverage="0" bottom="0" percent="0" rank="0" text="" dxfId="378">
      <formula>3</formula>
    </cfRule>
  </conditionalFormatting>
  <conditionalFormatting sqref="Q5">
    <cfRule type="cellIs" priority="381" operator="equal" aboveAverage="0" equalAverage="0" bottom="0" percent="0" rank="0" text="" dxfId="379">
      <formula>5</formula>
    </cfRule>
    <cfRule type="cellIs" priority="382" operator="equal" aboveAverage="0" equalAverage="0" bottom="0" percent="0" rank="0" text="" dxfId="380">
      <formula>4</formula>
    </cfRule>
    <cfRule type="cellIs" priority="383" operator="equal" aboveAverage="0" equalAverage="0" bottom="0" percent="0" rank="0" text="" dxfId="381">
      <formula>3</formula>
    </cfRule>
  </conditionalFormatting>
  <conditionalFormatting sqref="L4">
    <cfRule type="expression" priority="384" aboveAverage="0" equalAverage="0" bottom="0" percent="0" rank="0" text="" dxfId="382">
      <formula>$D$1&lt;L4</formula>
    </cfRule>
    <cfRule type="expression" priority="385" aboveAverage="0" equalAverage="0" bottom="0" percent="0" rank="0" text="" dxfId="383">
      <formula>$D$1&gt;L4</formula>
    </cfRule>
  </conditionalFormatting>
  <conditionalFormatting sqref="L4">
    <cfRule type="expression" priority="386" aboveAverage="0" equalAverage="0" bottom="0" percent="0" rank="0" text="" dxfId="384">
      <formula>$D$1&lt;L4</formula>
    </cfRule>
    <cfRule type="expression" priority="387" aboveAverage="0" equalAverage="0" bottom="0" percent="0" rank="0" text="" dxfId="385">
      <formula>$D$1&gt;L4</formula>
    </cfRule>
  </conditionalFormatting>
  <conditionalFormatting sqref="L4">
    <cfRule type="expression" priority="388" aboveAverage="0" equalAverage="0" bottom="0" percent="0" rank="0" text="" dxfId="386">
      <formula>$D$1&lt;L4</formula>
    </cfRule>
    <cfRule type="expression" priority="389" aboveAverage="0" equalAverage="0" bottom="0" percent="0" rank="0" text="" dxfId="387">
      <formula>$D$1&gt;L4</formula>
    </cfRule>
  </conditionalFormatting>
  <conditionalFormatting sqref="L4">
    <cfRule type="expression" priority="390" aboveAverage="0" equalAverage="0" bottom="0" percent="0" rank="0" text="" dxfId="388">
      <formula>$D$1&lt;L4</formula>
    </cfRule>
    <cfRule type="expression" priority="391" aboveAverage="0" equalAverage="0" bottom="0" percent="0" rank="0" text="" dxfId="389">
      <formula>$D$1&gt;L4</formula>
    </cfRule>
  </conditionalFormatting>
  <conditionalFormatting sqref="L4">
    <cfRule type="expression" priority="392" aboveAverage="0" equalAverage="0" bottom="0" percent="0" rank="0" text="" dxfId="390">
      <formula>$D$1&lt;L4</formula>
    </cfRule>
    <cfRule type="expression" priority="393" aboveAverage="0" equalAverage="0" bottom="0" percent="0" rank="0" text="" dxfId="391">
      <formula>$D$1&gt;L4</formula>
    </cfRule>
  </conditionalFormatting>
  <conditionalFormatting sqref="L4">
    <cfRule type="expression" priority="394" aboveAverage="0" equalAverage="0" bottom="0" percent="0" rank="0" text="" dxfId="392">
      <formula>$D$1&lt;L4</formula>
    </cfRule>
    <cfRule type="expression" priority="395" aboveAverage="0" equalAverage="0" bottom="0" percent="0" rank="0" text="" dxfId="393">
      <formula>$D$1&gt;L4</formula>
    </cfRule>
  </conditionalFormatting>
  <conditionalFormatting sqref="L4">
    <cfRule type="expression" priority="396" aboveAverage="0" equalAverage="0" bottom="0" percent="0" rank="0" text="" dxfId="394">
      <formula>$D$1&lt;L4</formula>
    </cfRule>
    <cfRule type="expression" priority="397" aboveAverage="0" equalAverage="0" bottom="0" percent="0" rank="0" text="" dxfId="395">
      <formula>$D$1&gt;L4</formula>
    </cfRule>
  </conditionalFormatting>
  <conditionalFormatting sqref="L4">
    <cfRule type="expression" priority="398" aboveAverage="0" equalAverage="0" bottom="0" percent="0" rank="0" text="" dxfId="396">
      <formula>$D$1&lt;L4</formula>
    </cfRule>
    <cfRule type="expression" priority="399" aboveAverage="0" equalAverage="0" bottom="0" percent="0" rank="0" text="" dxfId="397">
      <formula>$D$1&gt;L4</formula>
    </cfRule>
  </conditionalFormatting>
  <conditionalFormatting sqref="L4">
    <cfRule type="expression" priority="400" aboveAverage="0" equalAverage="0" bottom="0" percent="0" rank="0" text="" dxfId="398">
      <formula>$D$1&lt;L4</formula>
    </cfRule>
    <cfRule type="expression" priority="401" aboveAverage="0" equalAverage="0" bottom="0" percent="0" rank="0" text="" dxfId="399">
      <formula>$D$1&gt;L4</formula>
    </cfRule>
  </conditionalFormatting>
  <conditionalFormatting sqref="L4">
    <cfRule type="expression" priority="402" aboveAverage="0" equalAverage="0" bottom="0" percent="0" rank="0" text="" dxfId="400">
      <formula>$D$1&lt;L4</formula>
    </cfRule>
    <cfRule type="expression" priority="403" aboveAverage="0" equalAverage="0" bottom="0" percent="0" rank="0" text="" dxfId="401">
      <formula>$D$1&gt;L4</formula>
    </cfRule>
  </conditionalFormatting>
  <conditionalFormatting sqref="L4">
    <cfRule type="expression" priority="404" aboveAverage="0" equalAverage="0" bottom="0" percent="0" rank="0" text="" dxfId="402">
      <formula>$D$1&lt;L4</formula>
    </cfRule>
    <cfRule type="expression" priority="405" aboveAverage="0" equalAverage="0" bottom="0" percent="0" rank="0" text="" dxfId="403">
      <formula>$D$1&gt;L4</formula>
    </cfRule>
  </conditionalFormatting>
  <conditionalFormatting sqref="L4">
    <cfRule type="expression" priority="406" aboveAverage="0" equalAverage="0" bottom="0" percent="0" rank="0" text="" dxfId="404">
      <formula>$D$1&lt;L4</formula>
    </cfRule>
    <cfRule type="expression" priority="407" aboveAverage="0" equalAverage="0" bottom="0" percent="0" rank="0" text="" dxfId="405">
      <formula>$D$1&gt;L4</formula>
    </cfRule>
  </conditionalFormatting>
  <conditionalFormatting sqref="L4">
    <cfRule type="expression" priority="408" aboveAverage="0" equalAverage="0" bottom="0" percent="0" rank="0" text="" dxfId="406">
      <formula>$D$1&lt;L4</formula>
    </cfRule>
    <cfRule type="expression" priority="409" aboveAverage="0" equalAverage="0" bottom="0" percent="0" rank="0" text="" dxfId="407">
      <formula>$D$1&gt;L4</formula>
    </cfRule>
  </conditionalFormatting>
  <conditionalFormatting sqref="J3">
    <cfRule type="expression" priority="410" aboveAverage="0" equalAverage="0" bottom="0" percent="0" rank="0" text="" dxfId="408">
      <formula>$D$1&lt;J3</formula>
    </cfRule>
    <cfRule type="expression" priority="411" aboveAverage="0" equalAverage="0" bottom="0" percent="0" rank="0" text="" dxfId="409">
      <formula>$D$1&gt;J3</formula>
    </cfRule>
  </conditionalFormatting>
  <conditionalFormatting sqref="J3">
    <cfRule type="expression" priority="412" aboveAverage="0" equalAverage="0" bottom="0" percent="0" rank="0" text="" dxfId="410">
      <formula>$D$1&lt;J3</formula>
    </cfRule>
    <cfRule type="expression" priority="413" aboveAverage="0" equalAverage="0" bottom="0" percent="0" rank="0" text="" dxfId="411">
      <formula>$D$1&gt;J3</formula>
    </cfRule>
  </conditionalFormatting>
  <conditionalFormatting sqref="I3">
    <cfRule type="expression" priority="414" aboveAverage="0" equalAverage="0" bottom="0" percent="0" rank="0" text="" dxfId="412">
      <formula>$D$1&lt;I3</formula>
    </cfRule>
    <cfRule type="expression" priority="415" aboveAverage="0" equalAverage="0" bottom="0" percent="0" rank="0" text="" dxfId="413">
      <formula>$D$1&gt;I3</formula>
    </cfRule>
  </conditionalFormatting>
  <conditionalFormatting sqref="I3">
    <cfRule type="expression" priority="416" aboveAverage="0" equalAverage="0" bottom="0" percent="0" rank="0" text="" dxfId="414">
      <formula>$D$1&lt;I3</formula>
    </cfRule>
    <cfRule type="expression" priority="417" aboveAverage="0" equalAverage="0" bottom="0" percent="0" rank="0" text="" dxfId="415">
      <formula>$D$1&gt;I3</formula>
    </cfRule>
  </conditionalFormatting>
  <conditionalFormatting sqref="I3">
    <cfRule type="expression" priority="418" aboveAverage="0" equalAverage="0" bottom="0" percent="0" rank="0" text="" dxfId="416">
      <formula>$D$1&lt;I3</formula>
    </cfRule>
    <cfRule type="expression" priority="419" aboveAverage="0" equalAverage="0" bottom="0" percent="0" rank="0" text="" dxfId="417">
      <formula>$D$1&gt;I3</formula>
    </cfRule>
  </conditionalFormatting>
  <conditionalFormatting sqref="I3">
    <cfRule type="expression" priority="420" aboveAverage="0" equalAverage="0" bottom="0" percent="0" rank="0" text="" dxfId="418">
      <formula>$D$1&lt;I3</formula>
    </cfRule>
    <cfRule type="expression" priority="421" aboveAverage="0" equalAverage="0" bottom="0" percent="0" rank="0" text="" dxfId="419">
      <formula>$D$1&gt;I3</formula>
    </cfRule>
  </conditionalFormatting>
  <conditionalFormatting sqref="I3">
    <cfRule type="expression" priority="422" aboveAverage="0" equalAverage="0" bottom="0" percent="0" rank="0" text="" dxfId="420">
      <formula>$D$1&lt;I3</formula>
    </cfRule>
    <cfRule type="expression" priority="423" aboveAverage="0" equalAverage="0" bottom="0" percent="0" rank="0" text="" dxfId="421">
      <formula>$D$1&gt;I3</formula>
    </cfRule>
  </conditionalFormatting>
  <conditionalFormatting sqref="J3">
    <cfRule type="expression" priority="424" aboveAverage="0" equalAverage="0" bottom="0" percent="0" rank="0" text="" dxfId="422">
      <formula>$D$1&lt;J3</formula>
    </cfRule>
    <cfRule type="expression" priority="425" aboveAverage="0" equalAverage="0" bottom="0" percent="0" rank="0" text="" dxfId="423">
      <formula>$D$1&gt;J3</formula>
    </cfRule>
  </conditionalFormatting>
  <conditionalFormatting sqref="J3">
    <cfRule type="expression" priority="426" aboveAverage="0" equalAverage="0" bottom="0" percent="0" rank="0" text="" dxfId="424">
      <formula>$D$1&lt;J3</formula>
    </cfRule>
    <cfRule type="expression" priority="427" aboveAverage="0" equalAverage="0" bottom="0" percent="0" rank="0" text="" dxfId="425">
      <formula>$D$1&gt;J3</formula>
    </cfRule>
  </conditionalFormatting>
  <conditionalFormatting sqref="J3">
    <cfRule type="expression" priority="428" aboveAverage="0" equalAverage="0" bottom="0" percent="0" rank="0" text="" dxfId="426">
      <formula>$D$1&lt;J3</formula>
    </cfRule>
    <cfRule type="expression" priority="429" aboveAverage="0" equalAverage="0" bottom="0" percent="0" rank="0" text="" dxfId="427">
      <formula>$D$1&gt;J3</formula>
    </cfRule>
  </conditionalFormatting>
  <conditionalFormatting sqref="J4">
    <cfRule type="expression" priority="430" aboveAverage="0" equalAverage="0" bottom="0" percent="0" rank="0" text="" dxfId="428">
      <formula>$D$1&lt;J4</formula>
    </cfRule>
    <cfRule type="expression" priority="431" aboveAverage="0" equalAverage="0" bottom="0" percent="0" rank="0" text="" dxfId="429">
      <formula>$D$1&gt;J4</formula>
    </cfRule>
  </conditionalFormatting>
  <conditionalFormatting sqref="J4">
    <cfRule type="expression" priority="432" aboveAverage="0" equalAverage="0" bottom="0" percent="0" rank="0" text="" dxfId="430">
      <formula>$D$1&lt;J4</formula>
    </cfRule>
    <cfRule type="expression" priority="433" aboveAverage="0" equalAverage="0" bottom="0" percent="0" rank="0" text="" dxfId="431">
      <formula>$D$1&gt;J4</formula>
    </cfRule>
  </conditionalFormatting>
  <conditionalFormatting sqref="J3">
    <cfRule type="expression" priority="434" aboveAverage="0" equalAverage="0" bottom="0" percent="0" rank="0" text="" dxfId="432">
      <formula>$D$1&lt;J3</formula>
    </cfRule>
    <cfRule type="expression" priority="435" aboveAverage="0" equalAverage="0" bottom="0" percent="0" rank="0" text="" dxfId="433">
      <formula>$D$1&gt;J3</formula>
    </cfRule>
  </conditionalFormatting>
  <conditionalFormatting sqref="J5">
    <cfRule type="cellIs" priority="436" operator="equal" aboveAverage="0" equalAverage="0" bottom="0" percent="0" rank="0" text="" dxfId="434">
      <formula>5</formula>
    </cfRule>
    <cfRule type="cellIs" priority="437" operator="equal" aboveAverage="0" equalAverage="0" bottom="0" percent="0" rank="0" text="" dxfId="435">
      <formula>4</formula>
    </cfRule>
    <cfRule type="cellIs" priority="438" operator="equal" aboveAverage="0" equalAverage="0" bottom="0" percent="0" rank="0" text="" dxfId="436">
      <formula>3</formula>
    </cfRule>
  </conditionalFormatting>
  <conditionalFormatting sqref="J4">
    <cfRule type="expression" priority="439" aboveAverage="0" equalAverage="0" bottom="0" percent="0" rank="0" text="" dxfId="437">
      <formula>$D$1&lt;J4</formula>
    </cfRule>
    <cfRule type="expression" priority="440" aboveAverage="0" equalAverage="0" bottom="0" percent="0" rank="0" text="" dxfId="438">
      <formula>$D$1&gt;J4</formula>
    </cfRule>
  </conditionalFormatting>
  <conditionalFormatting sqref="J4">
    <cfRule type="expression" priority="441" aboveAverage="0" equalAverage="0" bottom="0" percent="0" rank="0" text="" dxfId="439">
      <formula>$D$1&lt;J4</formula>
    </cfRule>
    <cfRule type="expression" priority="442" aboveAverage="0" equalAverage="0" bottom="0" percent="0" rank="0" text="" dxfId="440">
      <formula>$D$1&gt;J4</formula>
    </cfRule>
  </conditionalFormatting>
  <conditionalFormatting sqref="J4">
    <cfRule type="expression" priority="443" aboveAverage="0" equalAverage="0" bottom="0" percent="0" rank="0" text="" dxfId="441">
      <formula>$D$1&lt;J4</formula>
    </cfRule>
    <cfRule type="expression" priority="444" aboveAverage="0" equalAverage="0" bottom="0" percent="0" rank="0" text="" dxfId="442">
      <formula>$D$1&gt;J4</formula>
    </cfRule>
  </conditionalFormatting>
  <conditionalFormatting sqref="J4">
    <cfRule type="expression" priority="445" aboveAverage="0" equalAverage="0" bottom="0" percent="0" rank="0" text="" dxfId="443">
      <formula>$D$1&lt;J4</formula>
    </cfRule>
    <cfRule type="expression" priority="446" aboveAverage="0" equalAverage="0" bottom="0" percent="0" rank="0" text="" dxfId="444">
      <formula>$D$1&gt;J4</formula>
    </cfRule>
  </conditionalFormatting>
  <conditionalFormatting sqref="J4">
    <cfRule type="expression" priority="447" aboveAverage="0" equalAverage="0" bottom="0" percent="0" rank="0" text="" dxfId="445">
      <formula>$D$1&lt;J4</formula>
    </cfRule>
    <cfRule type="expression" priority="448" aboveAverage="0" equalAverage="0" bottom="0" percent="0" rank="0" text="" dxfId="446">
      <formula>$D$1&gt;J4</formula>
    </cfRule>
  </conditionalFormatting>
  <conditionalFormatting sqref="J4">
    <cfRule type="expression" priority="449" aboveAverage="0" equalAverage="0" bottom="0" percent="0" rank="0" text="" dxfId="447">
      <formula>$D$1&lt;J4</formula>
    </cfRule>
    <cfRule type="expression" priority="450" aboveAverage="0" equalAverage="0" bottom="0" percent="0" rank="0" text="" dxfId="448">
      <formula>$D$1&gt;J4</formula>
    </cfRule>
  </conditionalFormatting>
  <conditionalFormatting sqref="J4">
    <cfRule type="expression" priority="451" aboveAverage="0" equalAverage="0" bottom="0" percent="0" rank="0" text="" dxfId="449">
      <formula>$D$1&lt;J4</formula>
    </cfRule>
    <cfRule type="expression" priority="452" aboveAverage="0" equalAverage="0" bottom="0" percent="0" rank="0" text="" dxfId="0">
      <formula>$D$1&gt;J4</formula>
    </cfRule>
  </conditionalFormatting>
  <conditionalFormatting sqref="J4">
    <cfRule type="expression" priority="453" aboveAverage="0" equalAverage="0" bottom="0" percent="0" rank="0" text="" dxfId="1">
      <formula>$D$1&lt;J4</formula>
    </cfRule>
    <cfRule type="expression" priority="454" aboveAverage="0" equalAverage="0" bottom="0" percent="0" rank="0" text="" dxfId="2">
      <formula>$D$1&gt;J4</formula>
    </cfRule>
  </conditionalFormatting>
  <conditionalFormatting sqref="J4">
    <cfRule type="expression" priority="455" aboveAverage="0" equalAverage="0" bottom="0" percent="0" rank="0" text="" dxfId="3">
      <formula>$D$1&lt;J4</formula>
    </cfRule>
    <cfRule type="expression" priority="456" aboveAverage="0" equalAverage="0" bottom="0" percent="0" rank="0" text="" dxfId="4">
      <formula>$D$1&gt;J4</formula>
    </cfRule>
  </conditionalFormatting>
  <conditionalFormatting sqref="J4">
    <cfRule type="expression" priority="457" aboveAverage="0" equalAverage="0" bottom="0" percent="0" rank="0" text="" dxfId="5">
      <formula>$D$1&lt;J4</formula>
    </cfRule>
    <cfRule type="expression" priority="458" aboveAverage="0" equalAverage="0" bottom="0" percent="0" rank="0" text="" dxfId="6">
      <formula>$D$1&gt;J4</formula>
    </cfRule>
  </conditionalFormatting>
  <conditionalFormatting sqref="J4">
    <cfRule type="expression" priority="459" aboveAverage="0" equalAverage="0" bottom="0" percent="0" rank="0" text="" dxfId="7">
      <formula>$D$1&lt;J4</formula>
    </cfRule>
    <cfRule type="expression" priority="460" aboveAverage="0" equalAverage="0" bottom="0" percent="0" rank="0" text="" dxfId="8">
      <formula>$D$1&gt;J4</formula>
    </cfRule>
  </conditionalFormatting>
  <conditionalFormatting sqref="J4">
    <cfRule type="expression" priority="461" aboveAverage="0" equalAverage="0" bottom="0" percent="0" rank="0" text="" dxfId="9">
      <formula>$D$1&lt;J4</formula>
    </cfRule>
    <cfRule type="expression" priority="462" aboveAverage="0" equalAverage="0" bottom="0" percent="0" rank="0" text="" dxfId="10">
      <formula>$D$1&gt;J4</formula>
    </cfRule>
  </conditionalFormatting>
  <conditionalFormatting sqref="J4">
    <cfRule type="expression" priority="463" aboveAverage="0" equalAverage="0" bottom="0" percent="0" rank="0" text="" dxfId="11">
      <formula>$D$1&lt;J4</formula>
    </cfRule>
    <cfRule type="expression" priority="464" aboveAverage="0" equalAverage="0" bottom="0" percent="0" rank="0" text="" dxfId="12">
      <formula>$D$1&gt;J4</formula>
    </cfRule>
  </conditionalFormatting>
  <conditionalFormatting sqref="M4">
    <cfRule type="expression" priority="465" aboveAverage="0" equalAverage="0" bottom="0" percent="0" rank="0" text="" dxfId="13">
      <formula>$D$1&lt;M4</formula>
    </cfRule>
    <cfRule type="expression" priority="466" aboveAverage="0" equalAverage="0" bottom="0" percent="0" rank="0" text="" dxfId="14">
      <formula>$D$1&gt;M4</formula>
    </cfRule>
  </conditionalFormatting>
  <conditionalFormatting sqref="M4">
    <cfRule type="expression" priority="467" aboveAverage="0" equalAverage="0" bottom="0" percent="0" rank="0" text="" dxfId="15">
      <formula>$D$1&lt;M4</formula>
    </cfRule>
    <cfRule type="expression" priority="468" aboveAverage="0" equalAverage="0" bottom="0" percent="0" rank="0" text="" dxfId="16">
      <formula>$D$1&gt;M4</formula>
    </cfRule>
  </conditionalFormatting>
  <conditionalFormatting sqref="M4">
    <cfRule type="expression" priority="469" aboveAverage="0" equalAverage="0" bottom="0" percent="0" rank="0" text="" dxfId="17">
      <formula>$D$1&lt;M4</formula>
    </cfRule>
    <cfRule type="expression" priority="470" aboveAverage="0" equalAverage="0" bottom="0" percent="0" rank="0" text="" dxfId="18">
      <formula>$D$1&gt;M4</formula>
    </cfRule>
  </conditionalFormatting>
  <conditionalFormatting sqref="M5">
    <cfRule type="cellIs" priority="471" operator="equal" aboveAverage="0" equalAverage="0" bottom="0" percent="0" rank="0" text="" dxfId="19">
      <formula>5</formula>
    </cfRule>
    <cfRule type="cellIs" priority="472" operator="equal" aboveAverage="0" equalAverage="0" bottom="0" percent="0" rank="0" text="" dxfId="20">
      <formula>4</formula>
    </cfRule>
    <cfRule type="cellIs" priority="473" operator="equal" aboveAverage="0" equalAverage="0" bottom="0" percent="0" rank="0" text="" dxfId="21">
      <formula>3</formula>
    </cfRule>
  </conditionalFormatting>
  <conditionalFormatting sqref="M4">
    <cfRule type="expression" priority="474" aboveAverage="0" equalAverage="0" bottom="0" percent="0" rank="0" text="" dxfId="22">
      <formula>$D$1&lt;M4</formula>
    </cfRule>
    <cfRule type="expression" priority="475" aboveAverage="0" equalAverage="0" bottom="0" percent="0" rank="0" text="" dxfId="23">
      <formula>$D$1&gt;M4</formula>
    </cfRule>
  </conditionalFormatting>
  <conditionalFormatting sqref="M4">
    <cfRule type="expression" priority="476" aboveAverage="0" equalAverage="0" bottom="0" percent="0" rank="0" text="" dxfId="24">
      <formula>$D$1&lt;M4</formula>
    </cfRule>
    <cfRule type="expression" priority="477" aboveAverage="0" equalAverage="0" bottom="0" percent="0" rank="0" text="" dxfId="25">
      <formula>$D$1&gt;M4</formula>
    </cfRule>
  </conditionalFormatting>
  <conditionalFormatting sqref="M4">
    <cfRule type="expression" priority="478" aboveAverage="0" equalAverage="0" bottom="0" percent="0" rank="0" text="" dxfId="26">
      <formula>$D$1&lt;M4</formula>
    </cfRule>
    <cfRule type="expression" priority="479" aboveAverage="0" equalAverage="0" bottom="0" percent="0" rank="0" text="" dxfId="27">
      <formula>$D$1&gt;M4</formula>
    </cfRule>
  </conditionalFormatting>
  <conditionalFormatting sqref="M5">
    <cfRule type="cellIs" priority="480" operator="equal" aboveAverage="0" equalAverage="0" bottom="0" percent="0" rank="0" text="" dxfId="28">
      <formula>5</formula>
    </cfRule>
    <cfRule type="cellIs" priority="481" operator="equal" aboveAverage="0" equalAverage="0" bottom="0" percent="0" rank="0" text="" dxfId="29">
      <formula>4</formula>
    </cfRule>
    <cfRule type="cellIs" priority="482" operator="equal" aboveAverage="0" equalAverage="0" bottom="0" percent="0" rank="0" text="" dxfId="30">
      <formula>3</formula>
    </cfRule>
  </conditionalFormatting>
  <conditionalFormatting sqref="M4">
    <cfRule type="expression" priority="483" aboveAverage="0" equalAverage="0" bottom="0" percent="0" rank="0" text="" dxfId="31">
      <formula>$D$1&lt;M4</formula>
    </cfRule>
    <cfRule type="expression" priority="484" aboveAverage="0" equalAverage="0" bottom="0" percent="0" rank="0" text="" dxfId="32">
      <formula>$D$1&gt;M4</formula>
    </cfRule>
  </conditionalFormatting>
  <conditionalFormatting sqref="M5">
    <cfRule type="cellIs" priority="485" operator="equal" aboveAverage="0" equalAverage="0" bottom="0" percent="0" rank="0" text="" dxfId="33">
      <formula>5</formula>
    </cfRule>
    <cfRule type="cellIs" priority="486" operator="equal" aboveAverage="0" equalAverage="0" bottom="0" percent="0" rank="0" text="" dxfId="34">
      <formula>4</formula>
    </cfRule>
    <cfRule type="cellIs" priority="487" operator="equal" aboveAverage="0" equalAverage="0" bottom="0" percent="0" rank="0" text="" dxfId="35">
      <formula>3</formula>
    </cfRule>
  </conditionalFormatting>
  <conditionalFormatting sqref="M4">
    <cfRule type="expression" priority="488" aboveAverage="0" equalAverage="0" bottom="0" percent="0" rank="0" text="" dxfId="36">
      <formula>$D$1&lt;M4</formula>
    </cfRule>
    <cfRule type="expression" priority="489" aboveAverage="0" equalAverage="0" bottom="0" percent="0" rank="0" text="" dxfId="37">
      <formula>$D$1&gt;M4</formula>
    </cfRule>
  </conditionalFormatting>
  <conditionalFormatting sqref="M5">
    <cfRule type="cellIs" priority="490" operator="equal" aboveAverage="0" equalAverage="0" bottom="0" percent="0" rank="0" text="" dxfId="38">
      <formula>5</formula>
    </cfRule>
    <cfRule type="cellIs" priority="491" operator="equal" aboveAverage="0" equalAverage="0" bottom="0" percent="0" rank="0" text="" dxfId="39">
      <formula>4</formula>
    </cfRule>
    <cfRule type="cellIs" priority="492" operator="equal" aboveAverage="0" equalAverage="0" bottom="0" percent="0" rank="0" text="" dxfId="40">
      <formula>3</formula>
    </cfRule>
  </conditionalFormatting>
  <conditionalFormatting sqref="M4">
    <cfRule type="expression" priority="493" aboveAverage="0" equalAverage="0" bottom="0" percent="0" rank="0" text="" dxfId="0">
      <formula>$D$1&lt;M4</formula>
    </cfRule>
    <cfRule type="expression" priority="494" aboveAverage="0" equalAverage="0" bottom="0" percent="0" rank="0" text="" dxfId="1">
      <formula>$D$1&gt;M4</formula>
    </cfRule>
  </conditionalFormatting>
  <conditionalFormatting sqref="M4">
    <cfRule type="expression" priority="495" aboveAverage="0" equalAverage="0" bottom="0" percent="0" rank="0" text="" dxfId="2">
      <formula>$D$1&lt;M4</formula>
    </cfRule>
    <cfRule type="expression" priority="496" aboveAverage="0" equalAverage="0" bottom="0" percent="0" rank="0" text="" dxfId="3">
      <formula>$D$1&gt;M4</formula>
    </cfRule>
  </conditionalFormatting>
  <conditionalFormatting sqref="M5">
    <cfRule type="cellIs" priority="497" operator="equal" aboveAverage="0" equalAverage="0" bottom="0" percent="0" rank="0" text="" dxfId="4">
      <formula>5</formula>
    </cfRule>
    <cfRule type="cellIs" priority="498" operator="equal" aboveAverage="0" equalAverage="0" bottom="0" percent="0" rank="0" text="" dxfId="5">
      <formula>4</formula>
    </cfRule>
    <cfRule type="cellIs" priority="499" operator="equal" aboveAverage="0" equalAverage="0" bottom="0" percent="0" rank="0" text="" dxfId="6">
      <formula>3</formula>
    </cfRule>
  </conditionalFormatting>
  <conditionalFormatting sqref="M4">
    <cfRule type="expression" priority="500" aboveAverage="0" equalAverage="0" bottom="0" percent="0" rank="0" text="" dxfId="7">
      <formula>$D$1&lt;M4</formula>
    </cfRule>
    <cfRule type="expression" priority="501" aboveAverage="0" equalAverage="0" bottom="0" percent="0" rank="0" text="" dxfId="8">
      <formula>$D$1&gt;M4</formula>
    </cfRule>
  </conditionalFormatting>
  <conditionalFormatting sqref="M5">
    <cfRule type="cellIs" priority="502" operator="equal" aboveAverage="0" equalAverage="0" bottom="0" percent="0" rank="0" text="" dxfId="9">
      <formula>5</formula>
    </cfRule>
    <cfRule type="cellIs" priority="503" operator="equal" aboveAverage="0" equalAverage="0" bottom="0" percent="0" rank="0" text="" dxfId="10">
      <formula>4</formula>
    </cfRule>
    <cfRule type="cellIs" priority="504" operator="equal" aboveAverage="0" equalAverage="0" bottom="0" percent="0" rank="0" text="" dxfId="11">
      <formula>3</formula>
    </cfRule>
  </conditionalFormatting>
  <conditionalFormatting sqref="M4">
    <cfRule type="expression" priority="505" aboveAverage="0" equalAverage="0" bottom="0" percent="0" rank="0" text="" dxfId="12">
      <formula>$D$1&lt;M4</formula>
    </cfRule>
    <cfRule type="expression" priority="506" aboveAverage="0" equalAverage="0" bottom="0" percent="0" rank="0" text="" dxfId="13">
      <formula>$D$1&gt;M4</formula>
    </cfRule>
  </conditionalFormatting>
  <conditionalFormatting sqref="M5">
    <cfRule type="cellIs" priority="507" operator="equal" aboveAverage="0" equalAverage="0" bottom="0" percent="0" rank="0" text="" dxfId="14">
      <formula>5</formula>
    </cfRule>
    <cfRule type="cellIs" priority="508" operator="equal" aboveAverage="0" equalAverage="0" bottom="0" percent="0" rank="0" text="" dxfId="15">
      <formula>4</formula>
    </cfRule>
    <cfRule type="cellIs" priority="509" operator="equal" aboveAverage="0" equalAverage="0" bottom="0" percent="0" rank="0" text="" dxfId="16">
      <formula>3</formula>
    </cfRule>
  </conditionalFormatting>
  <conditionalFormatting sqref="M4">
    <cfRule type="expression" priority="510" aboveAverage="0" equalAverage="0" bottom="0" percent="0" rank="0" text="" dxfId="17">
      <formula>$D$1&lt;M4</formula>
    </cfRule>
    <cfRule type="expression" priority="511" aboveAverage="0" equalAverage="0" bottom="0" percent="0" rank="0" text="" dxfId="18">
      <formula>$D$1&gt;M4</formula>
    </cfRule>
  </conditionalFormatting>
  <conditionalFormatting sqref="M4">
    <cfRule type="expression" priority="512" aboveAverage="0" equalAverage="0" bottom="0" percent="0" rank="0" text="" dxfId="19">
      <formula>$D$1&lt;M4</formula>
    </cfRule>
    <cfRule type="expression" priority="513" aboveAverage="0" equalAverage="0" bottom="0" percent="0" rank="0" text="" dxfId="20">
      <formula>$D$1&gt;M4</formula>
    </cfRule>
  </conditionalFormatting>
  <conditionalFormatting sqref="M4">
    <cfRule type="expression" priority="514" aboveAverage="0" equalAverage="0" bottom="0" percent="0" rank="0" text="" dxfId="21">
      <formula>$D$1&lt;M4</formula>
    </cfRule>
    <cfRule type="expression" priority="515" aboveAverage="0" equalAverage="0" bottom="0" percent="0" rank="0" text="" dxfId="22">
      <formula>$D$1&gt;M4</formula>
    </cfRule>
  </conditionalFormatting>
  <conditionalFormatting sqref="M4">
    <cfRule type="expression" priority="516" aboveAverage="0" equalAverage="0" bottom="0" percent="0" rank="0" text="" dxfId="23">
      <formula>$D$1&lt;M4</formula>
    </cfRule>
    <cfRule type="expression" priority="517" aboveAverage="0" equalAverage="0" bottom="0" percent="0" rank="0" text="" dxfId="24">
      <formula>$D$1&gt;M4</formula>
    </cfRule>
  </conditionalFormatting>
  <conditionalFormatting sqref="M4">
    <cfRule type="expression" priority="518" aboveAverage="0" equalAverage="0" bottom="0" percent="0" rank="0" text="" dxfId="25">
      <formula>$D$1&lt;M4</formula>
    </cfRule>
    <cfRule type="expression" priority="519" aboveAverage="0" equalAverage="0" bottom="0" percent="0" rank="0" text="" dxfId="26">
      <formula>$D$1&gt;M4</formula>
    </cfRule>
  </conditionalFormatting>
  <conditionalFormatting sqref="M4">
    <cfRule type="expression" priority="520" aboveAverage="0" equalAverage="0" bottom="0" percent="0" rank="0" text="" dxfId="27">
      <formula>$D$1&lt;M4</formula>
    </cfRule>
    <cfRule type="expression" priority="521" aboveAverage="0" equalAverage="0" bottom="0" percent="0" rank="0" text="" dxfId="28">
      <formula>$D$1&gt;M4</formula>
    </cfRule>
  </conditionalFormatting>
  <conditionalFormatting sqref="M4">
    <cfRule type="expression" priority="522" aboveAverage="0" equalAverage="0" bottom="0" percent="0" rank="0" text="" dxfId="29">
      <formula>$D$1&lt;M4</formula>
    </cfRule>
    <cfRule type="expression" priority="523" aboveAverage="0" equalAverage="0" bottom="0" percent="0" rank="0" text="" dxfId="30">
      <formula>$D$1&gt;M4</formula>
    </cfRule>
  </conditionalFormatting>
  <conditionalFormatting sqref="M4">
    <cfRule type="expression" priority="524" aboveAverage="0" equalAverage="0" bottom="0" percent="0" rank="0" text="" dxfId="31">
      <formula>$D$1&lt;M4</formula>
    </cfRule>
    <cfRule type="expression" priority="525" aboveAverage="0" equalAverage="0" bottom="0" percent="0" rank="0" text="" dxfId="32">
      <formula>$D$1&gt;M4</formula>
    </cfRule>
  </conditionalFormatting>
  <conditionalFormatting sqref="M4">
    <cfRule type="expression" priority="526" aboveAverage="0" equalAverage="0" bottom="0" percent="0" rank="0" text="" dxfId="33">
      <formula>$D$1&lt;M4</formula>
    </cfRule>
    <cfRule type="expression" priority="527" aboveAverage="0" equalAverage="0" bottom="0" percent="0" rank="0" text="" dxfId="34">
      <formula>$D$1&gt;M4</formula>
    </cfRule>
  </conditionalFormatting>
  <conditionalFormatting sqref="M4">
    <cfRule type="expression" priority="528" aboveAverage="0" equalAverage="0" bottom="0" percent="0" rank="0" text="" dxfId="35">
      <formula>$D$1&lt;M4</formula>
    </cfRule>
    <cfRule type="expression" priority="529" aboveAverage="0" equalAverage="0" bottom="0" percent="0" rank="0" text="" dxfId="36">
      <formula>$D$1&gt;M4</formula>
    </cfRule>
  </conditionalFormatting>
  <conditionalFormatting sqref="M5">
    <cfRule type="cellIs" priority="530" operator="equal" aboveAverage="0" equalAverage="0" bottom="0" percent="0" rank="0" text="" dxfId="37">
      <formula>5</formula>
    </cfRule>
    <cfRule type="cellIs" priority="531" operator="equal" aboveAverage="0" equalAverage="0" bottom="0" percent="0" rank="0" text="" dxfId="38">
      <formula>4</formula>
    </cfRule>
    <cfRule type="cellIs" priority="532" operator="equal" aboveAverage="0" equalAverage="0" bottom="0" percent="0" rank="0" text="" dxfId="39">
      <formula>3</formula>
    </cfRule>
  </conditionalFormatting>
  <conditionalFormatting sqref="M4">
    <cfRule type="expression" priority="533" aboveAverage="0" equalAverage="0" bottom="0" percent="0" rank="0" text="" dxfId="40">
      <formula>$D$1&lt;M4</formula>
    </cfRule>
    <cfRule type="expression" priority="534" aboveAverage="0" equalAverage="0" bottom="0" percent="0" rank="0" text="" dxfId="41">
      <formula>$D$1&gt;M4</formula>
    </cfRule>
  </conditionalFormatting>
  <conditionalFormatting sqref="M5">
    <cfRule type="cellIs" priority="535" operator="equal" aboveAverage="0" equalAverage="0" bottom="0" percent="0" rank="0" text="" dxfId="42">
      <formula>5</formula>
    </cfRule>
    <cfRule type="cellIs" priority="536" operator="equal" aboveAverage="0" equalAverage="0" bottom="0" percent="0" rank="0" text="" dxfId="43">
      <formula>4</formula>
    </cfRule>
    <cfRule type="cellIs" priority="537" operator="equal" aboveAverage="0" equalAverage="0" bottom="0" percent="0" rank="0" text="" dxfId="44">
      <formula>3</formula>
    </cfRule>
  </conditionalFormatting>
  <conditionalFormatting sqref="M4">
    <cfRule type="expression" priority="538" aboveAverage="0" equalAverage="0" bottom="0" percent="0" rank="0" text="" dxfId="45">
      <formula>$D$1&lt;M4</formula>
    </cfRule>
    <cfRule type="expression" priority="539" aboveAverage="0" equalAverage="0" bottom="0" percent="0" rank="0" text="" dxfId="46">
      <formula>$D$1&gt;M4</formula>
    </cfRule>
  </conditionalFormatting>
  <conditionalFormatting sqref="M4">
    <cfRule type="expression" priority="540" aboveAverage="0" equalAverage="0" bottom="0" percent="0" rank="0" text="" dxfId="47">
      <formula>$D$1&lt;M4</formula>
    </cfRule>
    <cfRule type="expression" priority="541" aboveAverage="0" equalAverage="0" bottom="0" percent="0" rank="0" text="" dxfId="48">
      <formula>$D$1&gt;M4</formula>
    </cfRule>
  </conditionalFormatting>
  <conditionalFormatting sqref="M4">
    <cfRule type="expression" priority="542" aboveAverage="0" equalAverage="0" bottom="0" percent="0" rank="0" text="" dxfId="49">
      <formula>$D$1&lt;M4</formula>
    </cfRule>
    <cfRule type="expression" priority="543" aboveAverage="0" equalAverage="0" bottom="0" percent="0" rank="0" text="" dxfId="50">
      <formula>$D$1&gt;M4</formula>
    </cfRule>
  </conditionalFormatting>
  <conditionalFormatting sqref="M4">
    <cfRule type="expression" priority="544" aboveAverage="0" equalAverage="0" bottom="0" percent="0" rank="0" text="" dxfId="51">
      <formula>$D$1&lt;M4</formula>
    </cfRule>
    <cfRule type="expression" priority="545" aboveAverage="0" equalAverage="0" bottom="0" percent="0" rank="0" text="" dxfId="52">
      <formula>$D$1&gt;M4</formula>
    </cfRule>
  </conditionalFormatting>
  <conditionalFormatting sqref="M4">
    <cfRule type="expression" priority="546" aboveAverage="0" equalAverage="0" bottom="0" percent="0" rank="0" text="" dxfId="53">
      <formula>$D$1&lt;M4</formula>
    </cfRule>
    <cfRule type="expression" priority="547" aboveAverage="0" equalAverage="0" bottom="0" percent="0" rank="0" text="" dxfId="54">
      <formula>$D$1&gt;M4</formula>
    </cfRule>
  </conditionalFormatting>
  <conditionalFormatting sqref="M4">
    <cfRule type="expression" priority="548" aboveAverage="0" equalAverage="0" bottom="0" percent="0" rank="0" text="" dxfId="55">
      <formula>$D$1&lt;M4</formula>
    </cfRule>
    <cfRule type="expression" priority="549" aboveAverage="0" equalAverage="0" bottom="0" percent="0" rank="0" text="" dxfId="56">
      <formula>$D$1&gt;M4</formula>
    </cfRule>
  </conditionalFormatting>
  <conditionalFormatting sqref="M4">
    <cfRule type="expression" priority="550" aboveAverage="0" equalAverage="0" bottom="0" percent="0" rank="0" text="" dxfId="57">
      <formula>$D$1&lt;M4</formula>
    </cfRule>
    <cfRule type="expression" priority="551" aboveAverage="0" equalAverage="0" bottom="0" percent="0" rank="0" text="" dxfId="58">
      <formula>$D$1&gt;M4</formula>
    </cfRule>
  </conditionalFormatting>
  <conditionalFormatting sqref="M4">
    <cfRule type="expression" priority="552" aboveAverage="0" equalAverage="0" bottom="0" percent="0" rank="0" text="" dxfId="59">
      <formula>$D$1&lt;M4</formula>
    </cfRule>
    <cfRule type="expression" priority="553" aboveAverage="0" equalAverage="0" bottom="0" percent="0" rank="0" text="" dxfId="0">
      <formula>$D$1&gt;M4</formula>
    </cfRule>
  </conditionalFormatting>
  <conditionalFormatting sqref="M5">
    <cfRule type="cellIs" priority="554" operator="equal" aboveAverage="0" equalAverage="0" bottom="0" percent="0" rank="0" text="" dxfId="1">
      <formula>5</formula>
    </cfRule>
    <cfRule type="cellIs" priority="555" operator="equal" aboveAverage="0" equalAverage="0" bottom="0" percent="0" rank="0" text="" dxfId="2">
      <formula>4</formula>
    </cfRule>
    <cfRule type="cellIs" priority="556" operator="equal" aboveAverage="0" equalAverage="0" bottom="0" percent="0" rank="0" text="" dxfId="3">
      <formula>3</formula>
    </cfRule>
  </conditionalFormatting>
  <conditionalFormatting sqref="M4">
    <cfRule type="expression" priority="557" aboveAverage="0" equalAverage="0" bottom="0" percent="0" rank="0" text="" dxfId="4">
      <formula>$D$1&lt;M4</formula>
    </cfRule>
    <cfRule type="expression" priority="558" aboveAverage="0" equalAverage="0" bottom="0" percent="0" rank="0" text="" dxfId="5">
      <formula>$D$1&gt;M4</formula>
    </cfRule>
  </conditionalFormatting>
  <conditionalFormatting sqref="M5">
    <cfRule type="cellIs" priority="559" operator="equal" aboveAverage="0" equalAverage="0" bottom="0" percent="0" rank="0" text="" dxfId="6">
      <formula>5</formula>
    </cfRule>
    <cfRule type="cellIs" priority="560" operator="equal" aboveAverage="0" equalAverage="0" bottom="0" percent="0" rank="0" text="" dxfId="7">
      <formula>4</formula>
    </cfRule>
    <cfRule type="cellIs" priority="561" operator="equal" aboveAverage="0" equalAverage="0" bottom="0" percent="0" rank="0" text="" dxfId="8">
      <formula>3</formula>
    </cfRule>
  </conditionalFormatting>
  <conditionalFormatting sqref="M4">
    <cfRule type="expression" priority="562" aboveAverage="0" equalAverage="0" bottom="0" percent="0" rank="0" text="" dxfId="9">
      <formula>$D$1&lt;M4</formula>
    </cfRule>
    <cfRule type="expression" priority="563" aboveAverage="0" equalAverage="0" bottom="0" percent="0" rank="0" text="" dxfId="10">
      <formula>$D$1&gt;M4</formula>
    </cfRule>
  </conditionalFormatting>
  <conditionalFormatting sqref="M4">
    <cfRule type="expression" priority="564" aboveAverage="0" equalAverage="0" bottom="0" percent="0" rank="0" text="" dxfId="11">
      <formula>$D$1&lt;M4</formula>
    </cfRule>
    <cfRule type="expression" priority="565" aboveAverage="0" equalAverage="0" bottom="0" percent="0" rank="0" text="" dxfId="12">
      <formula>$D$1&gt;M4</formula>
    </cfRule>
  </conditionalFormatting>
  <conditionalFormatting sqref="M5">
    <cfRule type="cellIs" priority="566" operator="equal" aboveAverage="0" equalAverage="0" bottom="0" percent="0" rank="0" text="" dxfId="13">
      <formula>5</formula>
    </cfRule>
    <cfRule type="cellIs" priority="567" operator="equal" aboveAverage="0" equalAverage="0" bottom="0" percent="0" rank="0" text="" dxfId="14">
      <formula>4</formula>
    </cfRule>
    <cfRule type="cellIs" priority="568" operator="equal" aboveAverage="0" equalAverage="0" bottom="0" percent="0" rank="0" text="" dxfId="15">
      <formula>3</formula>
    </cfRule>
  </conditionalFormatting>
  <conditionalFormatting sqref="M4">
    <cfRule type="expression" priority="569" aboveAverage="0" equalAverage="0" bottom="0" percent="0" rank="0" text="" dxfId="16">
      <formula>$D$1&lt;M4</formula>
    </cfRule>
    <cfRule type="expression" priority="570" aboveAverage="0" equalAverage="0" bottom="0" percent="0" rank="0" text="" dxfId="17">
      <formula>$D$1&gt;M4</formula>
    </cfRule>
  </conditionalFormatting>
  <conditionalFormatting sqref="M5">
    <cfRule type="cellIs" priority="571" operator="equal" aboveAverage="0" equalAverage="0" bottom="0" percent="0" rank="0" text="" dxfId="18">
      <formula>5</formula>
    </cfRule>
    <cfRule type="cellIs" priority="572" operator="equal" aboveAverage="0" equalAverage="0" bottom="0" percent="0" rank="0" text="" dxfId="19">
      <formula>4</formula>
    </cfRule>
    <cfRule type="cellIs" priority="573" operator="equal" aboveAverage="0" equalAverage="0" bottom="0" percent="0" rank="0" text="" dxfId="20">
      <formula>3</formula>
    </cfRule>
  </conditionalFormatting>
  <conditionalFormatting sqref="M4">
    <cfRule type="expression" priority="574" aboveAverage="0" equalAverage="0" bottom="0" percent="0" rank="0" text="" dxfId="21">
      <formula>$D$1&lt;M4</formula>
    </cfRule>
    <cfRule type="expression" priority="575" aboveAverage="0" equalAverage="0" bottom="0" percent="0" rank="0" text="" dxfId="22">
      <formula>$D$1&gt;M4</formula>
    </cfRule>
  </conditionalFormatting>
  <conditionalFormatting sqref="M4">
    <cfRule type="expression" priority="576" aboveAverage="0" equalAverage="0" bottom="0" percent="0" rank="0" text="" dxfId="23">
      <formula>$D$1&lt;M4</formula>
    </cfRule>
    <cfRule type="expression" priority="577" aboveAverage="0" equalAverage="0" bottom="0" percent="0" rank="0" text="" dxfId="24">
      <formula>$D$1&gt;M4</formula>
    </cfRule>
  </conditionalFormatting>
  <conditionalFormatting sqref="M5">
    <cfRule type="cellIs" priority="578" operator="equal" aboveAverage="0" equalAverage="0" bottom="0" percent="0" rank="0" text="" dxfId="25">
      <formula>5</formula>
    </cfRule>
    <cfRule type="cellIs" priority="579" operator="equal" aboveAverage="0" equalAverage="0" bottom="0" percent="0" rank="0" text="" dxfId="26">
      <formula>4</formula>
    </cfRule>
    <cfRule type="cellIs" priority="580" operator="equal" aboveAverage="0" equalAverage="0" bottom="0" percent="0" rank="0" text="" dxfId="27">
      <formula>3</formula>
    </cfRule>
  </conditionalFormatting>
  <conditionalFormatting sqref="M5">
    <cfRule type="cellIs" priority="581" operator="equal" aboveAverage="0" equalAverage="0" bottom="0" percent="0" rank="0" text="" dxfId="28">
      <formula>5</formula>
    </cfRule>
    <cfRule type="cellIs" priority="582" operator="equal" aboveAverage="0" equalAverage="0" bottom="0" percent="0" rank="0" text="" dxfId="29">
      <formula>4</formula>
    </cfRule>
    <cfRule type="cellIs" priority="583" operator="equal" aboveAverage="0" equalAverage="0" bottom="0" percent="0" rank="0" text="" dxfId="30">
      <formula>3</formula>
    </cfRule>
  </conditionalFormatting>
  <conditionalFormatting sqref="M5">
    <cfRule type="cellIs" priority="584" operator="equal" aboveAverage="0" equalAverage="0" bottom="0" percent="0" rank="0" text="" dxfId="31">
      <formula>5</formula>
    </cfRule>
    <cfRule type="cellIs" priority="585" operator="equal" aboveAverage="0" equalAverage="0" bottom="0" percent="0" rank="0" text="" dxfId="32">
      <formula>4</formula>
    </cfRule>
    <cfRule type="cellIs" priority="586" operator="equal" aboveAverage="0" equalAverage="0" bottom="0" percent="0" rank="0" text="" dxfId="33">
      <formula>3</formula>
    </cfRule>
  </conditionalFormatting>
  <conditionalFormatting sqref="M5">
    <cfRule type="cellIs" priority="587" operator="equal" aboveAverage="0" equalAverage="0" bottom="0" percent="0" rank="0" text="" dxfId="34">
      <formula>5</formula>
    </cfRule>
    <cfRule type="cellIs" priority="588" operator="equal" aboveAverage="0" equalAverage="0" bottom="0" percent="0" rank="0" text="" dxfId="35">
      <formula>4</formula>
    </cfRule>
    <cfRule type="cellIs" priority="589" operator="equal" aboveAverage="0" equalAverage="0" bottom="0" percent="0" rank="0" text="" dxfId="36">
      <formula>3</formula>
    </cfRule>
  </conditionalFormatting>
  <conditionalFormatting sqref="M4">
    <cfRule type="expression" priority="590" aboveAverage="0" equalAverage="0" bottom="0" percent="0" rank="0" text="" dxfId="37">
      <formula>$D$1&lt;M4</formula>
    </cfRule>
    <cfRule type="expression" priority="591" aboveAverage="0" equalAverage="0" bottom="0" percent="0" rank="0" text="" dxfId="38">
      <formula>$D$1&gt;M4</formula>
    </cfRule>
  </conditionalFormatting>
  <conditionalFormatting sqref="M4">
    <cfRule type="expression" priority="592" aboveAverage="0" equalAverage="0" bottom="0" percent="0" rank="0" text="" dxfId="39">
      <formula>$D$1&lt;M4</formula>
    </cfRule>
    <cfRule type="expression" priority="593" aboveAverage="0" equalAverage="0" bottom="0" percent="0" rank="0" text="" dxfId="40">
      <formula>$D$1&gt;M4</formula>
    </cfRule>
  </conditionalFormatting>
  <conditionalFormatting sqref="M5">
    <cfRule type="cellIs" priority="594" operator="equal" aboveAverage="0" equalAverage="0" bottom="0" percent="0" rank="0" text="" dxfId="41">
      <formula>5</formula>
    </cfRule>
    <cfRule type="cellIs" priority="595" operator="equal" aboveAverage="0" equalAverage="0" bottom="0" percent="0" rank="0" text="" dxfId="42">
      <formula>4</formula>
    </cfRule>
    <cfRule type="cellIs" priority="596" operator="equal" aboveAverage="0" equalAverage="0" bottom="0" percent="0" rank="0" text="" dxfId="43">
      <formula>3</formula>
    </cfRule>
  </conditionalFormatting>
  <conditionalFormatting sqref="M5">
    <cfRule type="cellIs" priority="597" operator="equal" aboveAverage="0" equalAverage="0" bottom="0" percent="0" rank="0" text="" dxfId="44">
      <formula>5</formula>
    </cfRule>
    <cfRule type="cellIs" priority="598" operator="equal" aboveAverage="0" equalAverage="0" bottom="0" percent="0" rank="0" text="" dxfId="45">
      <formula>4</formula>
    </cfRule>
    <cfRule type="cellIs" priority="599" operator="equal" aboveAverage="0" equalAverage="0" bottom="0" percent="0" rank="0" text="" dxfId="46">
      <formula>3</formula>
    </cfRule>
  </conditionalFormatting>
  <conditionalFormatting sqref="M4">
    <cfRule type="expression" priority="600" aboveAverage="0" equalAverage="0" bottom="0" percent="0" rank="0" text="" dxfId="47">
      <formula>$D$1&lt;M4</formula>
    </cfRule>
    <cfRule type="expression" priority="601" aboveAverage="0" equalAverage="0" bottom="0" percent="0" rank="0" text="" dxfId="48">
      <formula>$D$1&gt;M4</formula>
    </cfRule>
  </conditionalFormatting>
  <conditionalFormatting sqref="M5">
    <cfRule type="cellIs" priority="602" operator="equal" aboveAverage="0" equalAverage="0" bottom="0" percent="0" rank="0" text="" dxfId="49">
      <formula>5</formula>
    </cfRule>
    <cfRule type="cellIs" priority="603" operator="equal" aboveAverage="0" equalAverage="0" bottom="0" percent="0" rank="0" text="" dxfId="50">
      <formula>4</formula>
    </cfRule>
    <cfRule type="cellIs" priority="604" operator="equal" aboveAverage="0" equalAverage="0" bottom="0" percent="0" rank="0" text="" dxfId="51">
      <formula>3</formula>
    </cfRule>
  </conditionalFormatting>
  <conditionalFormatting sqref="M4">
    <cfRule type="expression" priority="605" aboveAverage="0" equalAverage="0" bottom="0" percent="0" rank="0" text="" dxfId="52">
      <formula>$D$1&lt;M4</formula>
    </cfRule>
    <cfRule type="expression" priority="606" aboveAverage="0" equalAverage="0" bottom="0" percent="0" rank="0" text="" dxfId="53">
      <formula>$D$1&gt;M4</formula>
    </cfRule>
  </conditionalFormatting>
  <conditionalFormatting sqref="M4">
    <cfRule type="expression" priority="607" aboveAverage="0" equalAverage="0" bottom="0" percent="0" rank="0" text="" dxfId="54">
      <formula>$D$1&lt;M4</formula>
    </cfRule>
    <cfRule type="expression" priority="608" aboveAverage="0" equalAverage="0" bottom="0" percent="0" rank="0" text="" dxfId="55">
      <formula>$D$1&gt;M4</formula>
    </cfRule>
  </conditionalFormatting>
  <conditionalFormatting sqref="M4">
    <cfRule type="expression" priority="609" aboveAverage="0" equalAverage="0" bottom="0" percent="0" rank="0" text="" dxfId="56">
      <formula>$D$1&lt;M4</formula>
    </cfRule>
    <cfRule type="expression" priority="610" aboveAverage="0" equalAverage="0" bottom="0" percent="0" rank="0" text="" dxfId="57">
      <formula>$D$1&gt;M4</formula>
    </cfRule>
  </conditionalFormatting>
  <conditionalFormatting sqref="M4">
    <cfRule type="expression" priority="611" aboveAverage="0" equalAverage="0" bottom="0" percent="0" rank="0" text="" dxfId="58">
      <formula>$D$1&lt;M4</formula>
    </cfRule>
    <cfRule type="expression" priority="612" aboveAverage="0" equalAverage="0" bottom="0" percent="0" rank="0" text="" dxfId="59">
      <formula>$D$1&gt;M4</formula>
    </cfRule>
  </conditionalFormatting>
  <conditionalFormatting sqref="M4">
    <cfRule type="expression" priority="613" aboveAverage="0" equalAverage="0" bottom="0" percent="0" rank="0" text="" dxfId="60">
      <formula>$D$1&lt;M4</formula>
    </cfRule>
    <cfRule type="expression" priority="614" aboveAverage="0" equalAverage="0" bottom="0" percent="0" rank="0" text="" dxfId="61">
      <formula>$D$1&gt;M4</formula>
    </cfRule>
  </conditionalFormatting>
  <conditionalFormatting sqref="M4">
    <cfRule type="expression" priority="615" aboveAverage="0" equalAverage="0" bottom="0" percent="0" rank="0" text="" dxfId="62">
      <formula>$D$1&lt;M4</formula>
    </cfRule>
    <cfRule type="expression" priority="616" aboveAverage="0" equalAverage="0" bottom="0" percent="0" rank="0" text="" dxfId="63">
      <formula>$D$1&gt;M4</formula>
    </cfRule>
  </conditionalFormatting>
  <conditionalFormatting sqref="M5">
    <cfRule type="cellIs" priority="617" operator="equal" aboveAverage="0" equalAverage="0" bottom="0" percent="0" rank="0" text="" dxfId="64">
      <formula>5</formula>
    </cfRule>
    <cfRule type="cellIs" priority="618" operator="equal" aboveAverage="0" equalAverage="0" bottom="0" percent="0" rank="0" text="" dxfId="65">
      <formula>4</formula>
    </cfRule>
    <cfRule type="cellIs" priority="619" operator="equal" aboveAverage="0" equalAverage="0" bottom="0" percent="0" rank="0" text="" dxfId="66">
      <formula>3</formula>
    </cfRule>
  </conditionalFormatting>
  <conditionalFormatting sqref="M4">
    <cfRule type="expression" priority="620" aboveAverage="0" equalAverage="0" bottom="0" percent="0" rank="0" text="" dxfId="67">
      <formula>$D$1&lt;M4</formula>
    </cfRule>
    <cfRule type="expression" priority="621" aboveAverage="0" equalAverage="0" bottom="0" percent="0" rank="0" text="" dxfId="68">
      <formula>$D$1&gt;M4</formula>
    </cfRule>
  </conditionalFormatting>
  <conditionalFormatting sqref="M5">
    <cfRule type="cellIs" priority="622" operator="equal" aboveAverage="0" equalAverage="0" bottom="0" percent="0" rank="0" text="" dxfId="69">
      <formula>5</formula>
    </cfRule>
    <cfRule type="cellIs" priority="623" operator="equal" aboveAverage="0" equalAverage="0" bottom="0" percent="0" rank="0" text="" dxfId="70">
      <formula>4</formula>
    </cfRule>
    <cfRule type="cellIs" priority="624" operator="equal" aboveAverage="0" equalAverage="0" bottom="0" percent="0" rank="0" text="" dxfId="71">
      <formula>3</formula>
    </cfRule>
  </conditionalFormatting>
  <conditionalFormatting sqref="M4">
    <cfRule type="expression" priority="625" aboveAverage="0" equalAverage="0" bottom="0" percent="0" rank="0" text="" dxfId="72">
      <formula>$D$1&lt;M4</formula>
    </cfRule>
    <cfRule type="expression" priority="626" aboveAverage="0" equalAverage="0" bottom="0" percent="0" rank="0" text="" dxfId="73">
      <formula>$D$1&gt;M4</formula>
    </cfRule>
  </conditionalFormatting>
  <conditionalFormatting sqref="M5">
    <cfRule type="cellIs" priority="627" operator="equal" aboveAverage="0" equalAverage="0" bottom="0" percent="0" rank="0" text="" dxfId="74">
      <formula>5</formula>
    </cfRule>
    <cfRule type="cellIs" priority="628" operator="equal" aboveAverage="0" equalAverage="0" bottom="0" percent="0" rank="0" text="" dxfId="75">
      <formula>4</formula>
    </cfRule>
    <cfRule type="cellIs" priority="629" operator="equal" aboveAverage="0" equalAverage="0" bottom="0" percent="0" rank="0" text="" dxfId="76">
      <formula>3</formula>
    </cfRule>
  </conditionalFormatting>
  <conditionalFormatting sqref="M4">
    <cfRule type="expression" priority="630" aboveAverage="0" equalAverage="0" bottom="0" percent="0" rank="0" text="" dxfId="77">
      <formula>$D$1&lt;M4</formula>
    </cfRule>
    <cfRule type="expression" priority="631" aboveAverage="0" equalAverage="0" bottom="0" percent="0" rank="0" text="" dxfId="78">
      <formula>$D$1&gt;M4</formula>
    </cfRule>
  </conditionalFormatting>
  <conditionalFormatting sqref="M4">
    <cfRule type="expression" priority="632" aboveAverage="0" equalAverage="0" bottom="0" percent="0" rank="0" text="" dxfId="79">
      <formula>$D$1&lt;M4</formula>
    </cfRule>
    <cfRule type="expression" priority="633" aboveAverage="0" equalAverage="0" bottom="0" percent="0" rank="0" text="" dxfId="80">
      <formula>$D$1&gt;M4</formula>
    </cfRule>
  </conditionalFormatting>
  <conditionalFormatting sqref="M5">
    <cfRule type="cellIs" priority="634" operator="equal" aboveAverage="0" equalAverage="0" bottom="0" percent="0" rank="0" text="" dxfId="81">
      <formula>5</formula>
    </cfRule>
    <cfRule type="cellIs" priority="635" operator="equal" aboveAverage="0" equalAverage="0" bottom="0" percent="0" rank="0" text="" dxfId="82">
      <formula>4</formula>
    </cfRule>
    <cfRule type="cellIs" priority="636" operator="equal" aboveAverage="0" equalAverage="0" bottom="0" percent="0" rank="0" text="" dxfId="83">
      <formula>3</formula>
    </cfRule>
  </conditionalFormatting>
  <conditionalFormatting sqref="N4">
    <cfRule type="expression" priority="637" aboveAverage="0" equalAverage="0" bottom="0" percent="0" rank="0" text="" dxfId="84">
      <formula>$D$1&lt;N4</formula>
    </cfRule>
    <cfRule type="expression" priority="638" aboveAverage="0" equalAverage="0" bottom="0" percent="0" rank="0" text="" dxfId="85">
      <formula>$D$1&gt;N4</formula>
    </cfRule>
  </conditionalFormatting>
  <conditionalFormatting sqref="N4">
    <cfRule type="expression" priority="639" aboveAverage="0" equalAverage="0" bottom="0" percent="0" rank="0" text="" dxfId="86">
      <formula>$D$1&lt;N4</formula>
    </cfRule>
    <cfRule type="expression" priority="640" aboveAverage="0" equalAverage="0" bottom="0" percent="0" rank="0" text="" dxfId="87">
      <formula>$D$1&gt;N4</formula>
    </cfRule>
  </conditionalFormatting>
  <conditionalFormatting sqref="N4">
    <cfRule type="expression" priority="641" aboveAverage="0" equalAverage="0" bottom="0" percent="0" rank="0" text="" dxfId="88">
      <formula>$D$1&lt;N4</formula>
    </cfRule>
    <cfRule type="expression" priority="642" aboveAverage="0" equalAverage="0" bottom="0" percent="0" rank="0" text="" dxfId="89">
      <formula>$D$1&gt;N4</formula>
    </cfRule>
  </conditionalFormatting>
  <conditionalFormatting sqref="N4">
    <cfRule type="expression" priority="643" aboveAverage="0" equalAverage="0" bottom="0" percent="0" rank="0" text="" dxfId="90">
      <formula>$D$1&lt;N4</formula>
    </cfRule>
    <cfRule type="expression" priority="644" aboveAverage="0" equalAverage="0" bottom="0" percent="0" rank="0" text="" dxfId="91">
      <formula>$D$1&gt;N4</formula>
    </cfRule>
  </conditionalFormatting>
  <conditionalFormatting sqref="N5:O5">
    <cfRule type="cellIs" priority="645" operator="equal" aboveAverage="0" equalAverage="0" bottom="0" percent="0" rank="0" text="" dxfId="92">
      <formula>5</formula>
    </cfRule>
    <cfRule type="cellIs" priority="646" operator="equal" aboveAverage="0" equalAverage="0" bottom="0" percent="0" rank="0" text="" dxfId="93">
      <formula>4</formula>
    </cfRule>
    <cfRule type="cellIs" priority="647" operator="equal" aboveAverage="0" equalAverage="0" bottom="0" percent="0" rank="0" text="" dxfId="94">
      <formula>3</formula>
    </cfRule>
  </conditionalFormatting>
  <conditionalFormatting sqref="N5:O5">
    <cfRule type="cellIs" priority="648" operator="equal" aboveAverage="0" equalAverage="0" bottom="0" percent="0" rank="0" text="" dxfId="95">
      <formula>5</formula>
    </cfRule>
    <cfRule type="cellIs" priority="649" operator="equal" aboveAverage="0" equalAverage="0" bottom="0" percent="0" rank="0" text="" dxfId="96">
      <formula>4</formula>
    </cfRule>
    <cfRule type="cellIs" priority="650" operator="equal" aboveAverage="0" equalAverage="0" bottom="0" percent="0" rank="0" text="" dxfId="97">
      <formula>3</formula>
    </cfRule>
  </conditionalFormatting>
  <conditionalFormatting sqref="N5:O5">
    <cfRule type="cellIs" priority="651" operator="equal" aboveAverage="0" equalAverage="0" bottom="0" percent="0" rank="0" text="" dxfId="98">
      <formula>5</formula>
    </cfRule>
    <cfRule type="cellIs" priority="652" operator="equal" aboveAverage="0" equalAverage="0" bottom="0" percent="0" rank="0" text="" dxfId="99">
      <formula>4</formula>
    </cfRule>
    <cfRule type="cellIs" priority="653" operator="equal" aboveAverage="0" equalAverage="0" bottom="0" percent="0" rank="0" text="" dxfId="100">
      <formula>3</formula>
    </cfRule>
  </conditionalFormatting>
  <conditionalFormatting sqref="N4">
    <cfRule type="expression" priority="654" aboveAverage="0" equalAverage="0" bottom="0" percent="0" rank="0" text="" dxfId="101">
      <formula>$D$1&lt;N4</formula>
    </cfRule>
    <cfRule type="expression" priority="655" aboveAverage="0" equalAverage="0" bottom="0" percent="0" rank="0" text="" dxfId="102">
      <formula>$D$1&gt;N4</formula>
    </cfRule>
  </conditionalFormatting>
  <conditionalFormatting sqref="N4">
    <cfRule type="expression" priority="656" aboveAverage="0" equalAverage="0" bottom="0" percent="0" rank="0" text="" dxfId="103">
      <formula>$D$1&lt;N4</formula>
    </cfRule>
    <cfRule type="expression" priority="657" aboveAverage="0" equalAverage="0" bottom="0" percent="0" rank="0" text="" dxfId="104">
      <formula>$D$1&gt;N4</formula>
    </cfRule>
  </conditionalFormatting>
  <conditionalFormatting sqref="N4">
    <cfRule type="expression" priority="658" aboveAverage="0" equalAverage="0" bottom="0" percent="0" rank="0" text="" dxfId="105">
      <formula>$D$1&lt;N4</formula>
    </cfRule>
    <cfRule type="expression" priority="659" aboveAverage="0" equalAverage="0" bottom="0" percent="0" rank="0" text="" dxfId="106">
      <formula>$D$1&gt;N4</formula>
    </cfRule>
  </conditionalFormatting>
  <conditionalFormatting sqref="N4">
    <cfRule type="expression" priority="660" aboveAverage="0" equalAverage="0" bottom="0" percent="0" rank="0" text="" dxfId="107">
      <formula>$D$1&lt;N4</formula>
    </cfRule>
    <cfRule type="expression" priority="661" aboveAverage="0" equalAverage="0" bottom="0" percent="0" rank="0" text="" dxfId="108">
      <formula>$D$1&gt;N4</formula>
    </cfRule>
  </conditionalFormatting>
  <conditionalFormatting sqref="N5:O5">
    <cfRule type="cellIs" priority="662" operator="equal" aboveAverage="0" equalAverage="0" bottom="0" percent="0" rank="0" text="" dxfId="109">
      <formula>5</formula>
    </cfRule>
    <cfRule type="cellIs" priority="663" operator="equal" aboveAverage="0" equalAverage="0" bottom="0" percent="0" rank="0" text="" dxfId="110">
      <formula>4</formula>
    </cfRule>
    <cfRule type="cellIs" priority="664" operator="equal" aboveAverage="0" equalAverage="0" bottom="0" percent="0" rank="0" text="" dxfId="111">
      <formula>3</formula>
    </cfRule>
  </conditionalFormatting>
  <conditionalFormatting sqref="N4">
    <cfRule type="expression" priority="665" aboveAverage="0" equalAverage="0" bottom="0" percent="0" rank="0" text="" dxfId="112">
      <formula>$D$1&lt;N4</formula>
    </cfRule>
    <cfRule type="expression" priority="666" aboveAverage="0" equalAverage="0" bottom="0" percent="0" rank="0" text="" dxfId="113">
      <formula>$D$1&gt;N4</formula>
    </cfRule>
  </conditionalFormatting>
  <conditionalFormatting sqref="N5:O5">
    <cfRule type="cellIs" priority="667" operator="equal" aboveAverage="0" equalAverage="0" bottom="0" percent="0" rank="0" text="" dxfId="114">
      <formula>5</formula>
    </cfRule>
    <cfRule type="cellIs" priority="668" operator="equal" aboveAverage="0" equalAverage="0" bottom="0" percent="0" rank="0" text="" dxfId="115">
      <formula>4</formula>
    </cfRule>
    <cfRule type="cellIs" priority="669" operator="equal" aboveAverage="0" equalAverage="0" bottom="0" percent="0" rank="0" text="" dxfId="116">
      <formula>3</formula>
    </cfRule>
  </conditionalFormatting>
  <conditionalFormatting sqref="G3">
    <cfRule type="expression" priority="670" aboveAverage="0" equalAverage="0" bottom="0" percent="0" rank="0" text="" dxfId="117">
      <formula>$D$1&lt;G3</formula>
    </cfRule>
    <cfRule type="expression" priority="671" aboveAverage="0" equalAverage="0" bottom="0" percent="0" rank="0" text="" dxfId="118">
      <formula>$D$1&gt;G3</formula>
    </cfRule>
  </conditionalFormatting>
  <conditionalFormatting sqref="G3">
    <cfRule type="expression" priority="672" aboveAverage="0" equalAverage="0" bottom="0" percent="0" rank="0" text="" dxfId="119">
      <formula>$D$1&lt;G3</formula>
    </cfRule>
    <cfRule type="expression" priority="673" aboveAverage="0" equalAverage="0" bottom="0" percent="0" rank="0" text="" dxfId="120">
      <formula>$D$1&gt;G3</formula>
    </cfRule>
  </conditionalFormatting>
  <conditionalFormatting sqref="G3">
    <cfRule type="expression" priority="674" aboveAverage="0" equalAverage="0" bottom="0" percent="0" rank="0" text="" dxfId="121">
      <formula>$D$1&lt;G3</formula>
    </cfRule>
    <cfRule type="expression" priority="675" aboveAverage="0" equalAverage="0" bottom="0" percent="0" rank="0" text="" dxfId="122">
      <formula>$D$1&gt;G3</formula>
    </cfRule>
  </conditionalFormatting>
  <conditionalFormatting sqref="G5">
    <cfRule type="cellIs" priority="676" operator="equal" aboveAverage="0" equalAverage="0" bottom="0" percent="0" rank="0" text="" dxfId="123">
      <formula>5</formula>
    </cfRule>
    <cfRule type="cellIs" priority="677" operator="equal" aboveAverage="0" equalAverage="0" bottom="0" percent="0" rank="0" text="" dxfId="124">
      <formula>4</formula>
    </cfRule>
    <cfRule type="cellIs" priority="678" operator="equal" aboveAverage="0" equalAverage="0" bottom="0" percent="0" rank="0" text="" dxfId="125">
      <formula>3</formula>
    </cfRule>
  </conditionalFormatting>
  <conditionalFormatting sqref="G4">
    <cfRule type="expression" priority="679" aboveAverage="0" equalAverage="0" bottom="0" percent="0" rank="0" text="" dxfId="126">
      <formula>$D$1&lt;G4</formula>
    </cfRule>
    <cfRule type="expression" priority="680" aboveAverage="0" equalAverage="0" bottom="0" percent="0" rank="0" text="" dxfId="127">
      <formula>$D$1&gt;G4</formula>
    </cfRule>
  </conditionalFormatting>
  <conditionalFormatting sqref="G4">
    <cfRule type="expression" priority="681" aboveAverage="0" equalAverage="0" bottom="0" percent="0" rank="0" text="" dxfId="128">
      <formula>$D$1&lt;G4</formula>
    </cfRule>
    <cfRule type="expression" priority="682" aboveAverage="0" equalAverage="0" bottom="0" percent="0" rank="0" text="" dxfId="129">
      <formula>$D$1&gt;G4</formula>
    </cfRule>
  </conditionalFormatting>
  <conditionalFormatting sqref="G4">
    <cfRule type="expression" priority="683" aboveAverage="0" equalAverage="0" bottom="0" percent="0" rank="0" text="" dxfId="130">
      <formula>$D$1&lt;G4</formula>
    </cfRule>
    <cfRule type="expression" priority="684" aboveAverage="0" equalAverage="0" bottom="0" percent="0" rank="0" text="" dxfId="131">
      <formula>$D$1&gt;G4</formula>
    </cfRule>
  </conditionalFormatting>
  <conditionalFormatting sqref="G4">
    <cfRule type="expression" priority="685" aboveAverage="0" equalAverage="0" bottom="0" percent="0" rank="0" text="" dxfId="132">
      <formula>$D$1&lt;G4</formula>
    </cfRule>
    <cfRule type="expression" priority="686" aboveAverage="0" equalAverage="0" bottom="0" percent="0" rank="0" text="" dxfId="133">
      <formula>$D$1&gt;G4</formula>
    </cfRule>
  </conditionalFormatting>
  <conditionalFormatting sqref="G4">
    <cfRule type="expression" priority="687" aboveAverage="0" equalAverage="0" bottom="0" percent="0" rank="0" text="" dxfId="134">
      <formula>$D$1&lt;G4</formula>
    </cfRule>
    <cfRule type="expression" priority="688" aboveAverage="0" equalAverage="0" bottom="0" percent="0" rank="0" text="" dxfId="135">
      <formula>$D$1&gt;G4</formula>
    </cfRule>
  </conditionalFormatting>
  <conditionalFormatting sqref="G4">
    <cfRule type="expression" priority="689" aboveAverage="0" equalAverage="0" bottom="0" percent="0" rank="0" text="" dxfId="136">
      <formula>$D$1&lt;G4</formula>
    </cfRule>
    <cfRule type="expression" priority="690" aboveAverage="0" equalAverage="0" bottom="0" percent="0" rank="0" text="" dxfId="137">
      <formula>$D$1&gt;G4</formula>
    </cfRule>
  </conditionalFormatting>
  <conditionalFormatting sqref="G4">
    <cfRule type="expression" priority="691" aboveAverage="0" equalAverage="0" bottom="0" percent="0" rank="0" text="" dxfId="138">
      <formula>$D$1&lt;G4</formula>
    </cfRule>
    <cfRule type="expression" priority="692" aboveAverage="0" equalAverage="0" bottom="0" percent="0" rank="0" text="" dxfId="139">
      <formula>$D$1&gt;G4</formula>
    </cfRule>
  </conditionalFormatting>
  <conditionalFormatting sqref="G4">
    <cfRule type="expression" priority="693" aboveAverage="0" equalAverage="0" bottom="0" percent="0" rank="0" text="" dxfId="140">
      <formula>$D$1&lt;G4</formula>
    </cfRule>
    <cfRule type="expression" priority="694" aboveAverage="0" equalAverage="0" bottom="0" percent="0" rank="0" text="" dxfId="141">
      <formula>$D$1&gt;G4</formula>
    </cfRule>
  </conditionalFormatting>
  <conditionalFormatting sqref="G4">
    <cfRule type="expression" priority="695" aboveAverage="0" equalAverage="0" bottom="0" percent="0" rank="0" text="" dxfId="142">
      <formula>$D$1&lt;G4</formula>
    </cfRule>
    <cfRule type="expression" priority="696" aboveAverage="0" equalAverage="0" bottom="0" percent="0" rank="0" text="" dxfId="143">
      <formula>$D$1&gt;G4</formula>
    </cfRule>
  </conditionalFormatting>
  <conditionalFormatting sqref="G5">
    <cfRule type="cellIs" priority="697" operator="equal" aboveAverage="0" equalAverage="0" bottom="0" percent="0" rank="0" text="" dxfId="144">
      <formula>5</formula>
    </cfRule>
    <cfRule type="cellIs" priority="698" operator="equal" aboveAverage="0" equalAverage="0" bottom="0" percent="0" rank="0" text="" dxfId="145">
      <formula>4</formula>
    </cfRule>
    <cfRule type="cellIs" priority="699" operator="equal" aboveAverage="0" equalAverage="0" bottom="0" percent="0" rank="0" text="" dxfId="146">
      <formula>3</formula>
    </cfRule>
  </conditionalFormatting>
  <conditionalFormatting sqref="G4">
    <cfRule type="expression" priority="700" aboveAverage="0" equalAverage="0" bottom="0" percent="0" rank="0" text="" dxfId="147">
      <formula>$D$1&lt;G4</formula>
    </cfRule>
    <cfRule type="expression" priority="701" aboveAverage="0" equalAverage="0" bottom="0" percent="0" rank="0" text="" dxfId="148">
      <formula>$D$1&gt;G4</formula>
    </cfRule>
  </conditionalFormatting>
  <conditionalFormatting sqref="G4">
    <cfRule type="expression" priority="702" aboveAverage="0" equalAverage="0" bottom="0" percent="0" rank="0" text="" dxfId="149">
      <formula>$D$1&lt;G4</formula>
    </cfRule>
    <cfRule type="expression" priority="703" aboveAverage="0" equalAverage="0" bottom="0" percent="0" rank="0" text="" dxfId="150">
      <formula>$D$1&gt;G4</formula>
    </cfRule>
  </conditionalFormatting>
  <conditionalFormatting sqref="G5">
    <cfRule type="cellIs" priority="704" operator="equal" aboveAverage="0" equalAverage="0" bottom="0" percent="0" rank="0" text="" dxfId="151">
      <formula>5</formula>
    </cfRule>
    <cfRule type="cellIs" priority="705" operator="equal" aboveAverage="0" equalAverage="0" bottom="0" percent="0" rank="0" text="" dxfId="152">
      <formula>4</formula>
    </cfRule>
    <cfRule type="cellIs" priority="706" operator="equal" aboveAverage="0" equalAverage="0" bottom="0" percent="0" rank="0" text="" dxfId="153">
      <formula>3</formula>
    </cfRule>
  </conditionalFormatting>
  <conditionalFormatting sqref="G4">
    <cfRule type="expression" priority="707" aboveAverage="0" equalAverage="0" bottom="0" percent="0" rank="0" text="" dxfId="154">
      <formula>$D$1&lt;G4</formula>
    </cfRule>
    <cfRule type="expression" priority="708" aboveAverage="0" equalAverage="0" bottom="0" percent="0" rank="0" text="" dxfId="155">
      <formula>$D$1&gt;G4</formula>
    </cfRule>
  </conditionalFormatting>
  <conditionalFormatting sqref="G4">
    <cfRule type="expression" priority="709" aboveAverage="0" equalAverage="0" bottom="0" percent="0" rank="0" text="" dxfId="156">
      <formula>$D$1&lt;G4</formula>
    </cfRule>
    <cfRule type="expression" priority="710" aboveAverage="0" equalAverage="0" bottom="0" percent="0" rank="0" text="" dxfId="157">
      <formula>$D$1&gt;G4</formula>
    </cfRule>
  </conditionalFormatting>
  <conditionalFormatting sqref="G4">
    <cfRule type="expression" priority="711" aboveAverage="0" equalAverage="0" bottom="0" percent="0" rank="0" text="" dxfId="158">
      <formula>$D$1&lt;G4</formula>
    </cfRule>
    <cfRule type="expression" priority="712" aboveAverage="0" equalAverage="0" bottom="0" percent="0" rank="0" text="" dxfId="159">
      <formula>$D$1&gt;G4</formula>
    </cfRule>
  </conditionalFormatting>
  <conditionalFormatting sqref="G5">
    <cfRule type="cellIs" priority="713" operator="equal" aboveAverage="0" equalAverage="0" bottom="0" percent="0" rank="0" text="" dxfId="160">
      <formula>5</formula>
    </cfRule>
    <cfRule type="cellIs" priority="714" operator="equal" aboveAverage="0" equalAverage="0" bottom="0" percent="0" rank="0" text="" dxfId="161">
      <formula>4</formula>
    </cfRule>
    <cfRule type="cellIs" priority="715" operator="equal" aboveAverage="0" equalAverage="0" bottom="0" percent="0" rank="0" text="" dxfId="162">
      <formula>3</formula>
    </cfRule>
  </conditionalFormatting>
  <conditionalFormatting sqref="G4">
    <cfRule type="expression" priority="716" aboveAverage="0" equalAverage="0" bottom="0" percent="0" rank="0" text="" dxfId="163">
      <formula>$D$1&lt;G4</formula>
    </cfRule>
    <cfRule type="expression" priority="717" aboveAverage="0" equalAverage="0" bottom="0" percent="0" rank="0" text="" dxfId="164">
      <formula>$D$1&gt;G4</formula>
    </cfRule>
  </conditionalFormatting>
  <conditionalFormatting sqref="G5">
    <cfRule type="cellIs" priority="718" operator="equal" aboveAverage="0" equalAverage="0" bottom="0" percent="0" rank="0" text="" dxfId="165">
      <formula>5</formula>
    </cfRule>
    <cfRule type="cellIs" priority="719" operator="equal" aboveAverage="0" equalAverage="0" bottom="0" percent="0" rank="0" text="" dxfId="166">
      <formula>4</formula>
    </cfRule>
    <cfRule type="cellIs" priority="720" operator="equal" aboveAverage="0" equalAverage="0" bottom="0" percent="0" rank="0" text="" dxfId="167">
      <formula>3</formula>
    </cfRule>
  </conditionalFormatting>
  <conditionalFormatting sqref="G4">
    <cfRule type="expression" priority="721" aboveAverage="0" equalAverage="0" bottom="0" percent="0" rank="0" text="" dxfId="168">
      <formula>$D$1&lt;G4</formula>
    </cfRule>
    <cfRule type="expression" priority="722" aboveAverage="0" equalAverage="0" bottom="0" percent="0" rank="0" text="" dxfId="169">
      <formula>$D$1&gt;G4</formula>
    </cfRule>
  </conditionalFormatting>
  <conditionalFormatting sqref="G5">
    <cfRule type="cellIs" priority="723" operator="equal" aboveAverage="0" equalAverage="0" bottom="0" percent="0" rank="0" text="" dxfId="170">
      <formula>5</formula>
    </cfRule>
    <cfRule type="cellIs" priority="724" operator="equal" aboveAverage="0" equalAverage="0" bottom="0" percent="0" rank="0" text="" dxfId="171">
      <formula>4</formula>
    </cfRule>
    <cfRule type="cellIs" priority="725" operator="equal" aboveAverage="0" equalAverage="0" bottom="0" percent="0" rank="0" text="" dxfId="172">
      <formula>3</formula>
    </cfRule>
  </conditionalFormatting>
  <conditionalFormatting sqref="G4">
    <cfRule type="expression" priority="726" aboveAverage="0" equalAverage="0" bottom="0" percent="0" rank="0" text="" dxfId="173">
      <formula>$D$1&lt;G4</formula>
    </cfRule>
    <cfRule type="expression" priority="727" aboveAverage="0" equalAverage="0" bottom="0" percent="0" rank="0" text="" dxfId="174">
      <formula>$D$1&gt;G4</formula>
    </cfRule>
  </conditionalFormatting>
  <conditionalFormatting sqref="G5">
    <cfRule type="cellIs" priority="728" operator="equal" aboveAverage="0" equalAverage="0" bottom="0" percent="0" rank="0" text="" dxfId="175">
      <formula>5</formula>
    </cfRule>
    <cfRule type="cellIs" priority="729" operator="equal" aboveAverage="0" equalAverage="0" bottom="0" percent="0" rank="0" text="" dxfId="176">
      <formula>4</formula>
    </cfRule>
    <cfRule type="cellIs" priority="730" operator="equal" aboveAverage="0" equalAverage="0" bottom="0" percent="0" rank="0" text="" dxfId="177">
      <formula>3</formula>
    </cfRule>
  </conditionalFormatting>
  <conditionalFormatting sqref="G4">
    <cfRule type="expression" priority="731" aboveAverage="0" equalAverage="0" bottom="0" percent="0" rank="0" text="" dxfId="178">
      <formula>$D$1&lt;G4</formula>
    </cfRule>
    <cfRule type="expression" priority="732" aboveAverage="0" equalAverage="0" bottom="0" percent="0" rank="0" text="" dxfId="179">
      <formula>$D$1&gt;G4</formula>
    </cfRule>
  </conditionalFormatting>
  <conditionalFormatting sqref="G4">
    <cfRule type="expression" priority="733" aboveAverage="0" equalAverage="0" bottom="0" percent="0" rank="0" text="" dxfId="180">
      <formula>$D$1&lt;G4</formula>
    </cfRule>
    <cfRule type="expression" priority="734" aboveAverage="0" equalAverage="0" bottom="0" percent="0" rank="0" text="" dxfId="181">
      <formula>$D$1&gt;G4</formula>
    </cfRule>
  </conditionalFormatting>
  <conditionalFormatting sqref="G4">
    <cfRule type="expression" priority="735" aboveAverage="0" equalAverage="0" bottom="0" percent="0" rank="0" text="" dxfId="182">
      <formula>$D$1&lt;G4</formula>
    </cfRule>
    <cfRule type="expression" priority="736" aboveAverage="0" equalAverage="0" bottom="0" percent="0" rank="0" text="" dxfId="183">
      <formula>$D$1&gt;G4</formula>
    </cfRule>
  </conditionalFormatting>
  <conditionalFormatting sqref="G4">
    <cfRule type="expression" priority="737" aboveAverage="0" equalAverage="0" bottom="0" percent="0" rank="0" text="" dxfId="184">
      <formula>$D$1&lt;G4</formula>
    </cfRule>
    <cfRule type="expression" priority="738" aboveAverage="0" equalAverage="0" bottom="0" percent="0" rank="0" text="" dxfId="185">
      <formula>$D$1&gt;G4</formula>
    </cfRule>
  </conditionalFormatting>
  <conditionalFormatting sqref="G4">
    <cfRule type="expression" priority="739" aboveAverage="0" equalAverage="0" bottom="0" percent="0" rank="0" text="" dxfId="186">
      <formula>$D$1&lt;G4</formula>
    </cfRule>
    <cfRule type="expression" priority="740" aboveAverage="0" equalAverage="0" bottom="0" percent="0" rank="0" text="" dxfId="187">
      <formula>$D$1&gt;G4</formula>
    </cfRule>
  </conditionalFormatting>
  <conditionalFormatting sqref="G4">
    <cfRule type="expression" priority="741" aboveAverage="0" equalAverage="0" bottom="0" percent="0" rank="0" text="" dxfId="188">
      <formula>$D$1&lt;G4</formula>
    </cfRule>
    <cfRule type="expression" priority="742" aboveAverage="0" equalAverage="0" bottom="0" percent="0" rank="0" text="" dxfId="189">
      <formula>$D$1&gt;G4</formula>
    </cfRule>
  </conditionalFormatting>
  <conditionalFormatting sqref="G4">
    <cfRule type="expression" priority="743" aboveAverage="0" equalAverage="0" bottom="0" percent="0" rank="0" text="" dxfId="190">
      <formula>$D$1&lt;G4</formula>
    </cfRule>
    <cfRule type="expression" priority="744" aboveAverage="0" equalAverage="0" bottom="0" percent="0" rank="0" text="" dxfId="191">
      <formula>$D$1&gt;G4</formula>
    </cfRule>
  </conditionalFormatting>
  <conditionalFormatting sqref="G4">
    <cfRule type="expression" priority="745" aboveAverage="0" equalAverage="0" bottom="0" percent="0" rank="0" text="" dxfId="192">
      <formula>$D$1&lt;G4</formula>
    </cfRule>
    <cfRule type="expression" priority="746" aboveAverage="0" equalAverage="0" bottom="0" percent="0" rank="0" text="" dxfId="193">
      <formula>$D$1&gt;G4</formula>
    </cfRule>
  </conditionalFormatting>
  <conditionalFormatting sqref="G4">
    <cfRule type="expression" priority="747" aboveAverage="0" equalAverage="0" bottom="0" percent="0" rank="0" text="" dxfId="194">
      <formula>$D$1&lt;G4</formula>
    </cfRule>
    <cfRule type="expression" priority="748" aboveAverage="0" equalAverage="0" bottom="0" percent="0" rank="0" text="" dxfId="195">
      <formula>$D$1&gt;G4</formula>
    </cfRule>
  </conditionalFormatting>
  <conditionalFormatting sqref="G4">
    <cfRule type="expression" priority="749" aboveAverage="0" equalAverage="0" bottom="0" percent="0" rank="0" text="" dxfId="196">
      <formula>$D$1&lt;G4</formula>
    </cfRule>
    <cfRule type="expression" priority="750" aboveAverage="0" equalAverage="0" bottom="0" percent="0" rank="0" text="" dxfId="197">
      <formula>$D$1&gt;G4</formula>
    </cfRule>
  </conditionalFormatting>
  <conditionalFormatting sqref="H5">
    <cfRule type="cellIs" priority="751" operator="equal" aboveAverage="0" equalAverage="0" bottom="0" percent="0" rank="0" text="" dxfId="198">
      <formula>5</formula>
    </cfRule>
    <cfRule type="cellIs" priority="752" operator="equal" aboveAverage="0" equalAverage="0" bottom="0" percent="0" rank="0" text="" dxfId="199">
      <formula>4</formula>
    </cfRule>
    <cfRule type="cellIs" priority="753" operator="equal" aboveAverage="0" equalAverage="0" bottom="0" percent="0" rank="0" text="" dxfId="200">
      <formula>3</formula>
    </cfRule>
  </conditionalFormatting>
  <conditionalFormatting sqref="H5">
    <cfRule type="cellIs" priority="754" operator="equal" aboveAverage="0" equalAverage="0" bottom="0" percent="0" rank="0" text="" dxfId="201">
      <formula>5</formula>
    </cfRule>
    <cfRule type="cellIs" priority="755" operator="equal" aboveAverage="0" equalAverage="0" bottom="0" percent="0" rank="0" text="" dxfId="202">
      <formula>4</formula>
    </cfRule>
    <cfRule type="cellIs" priority="756" operator="equal" aboveAverage="0" equalAverage="0" bottom="0" percent="0" rank="0" text="" dxfId="203">
      <formula>3</formula>
    </cfRule>
  </conditionalFormatting>
  <conditionalFormatting sqref="H4">
    <cfRule type="expression" priority="757" aboveAverage="0" equalAverage="0" bottom="0" percent="0" rank="0" text="" dxfId="204">
      <formula>$D$1&lt;H4</formula>
    </cfRule>
    <cfRule type="expression" priority="758" aboveAverage="0" equalAverage="0" bottom="0" percent="0" rank="0" text="" dxfId="205">
      <formula>$D$1&gt;H4</formula>
    </cfRule>
  </conditionalFormatting>
  <conditionalFormatting sqref="H5">
    <cfRule type="cellIs" priority="759" operator="equal" aboveAverage="0" equalAverage="0" bottom="0" percent="0" rank="0" text="" dxfId="206">
      <formula>5</formula>
    </cfRule>
    <cfRule type="cellIs" priority="760" operator="equal" aboveAverage="0" equalAverage="0" bottom="0" percent="0" rank="0" text="" dxfId="207">
      <formula>4</formula>
    </cfRule>
    <cfRule type="cellIs" priority="761" operator="equal" aboveAverage="0" equalAverage="0" bottom="0" percent="0" rank="0" text="" dxfId="208">
      <formula>3</formula>
    </cfRule>
  </conditionalFormatting>
  <conditionalFormatting sqref="H4">
    <cfRule type="expression" priority="762" aboveAverage="0" equalAverage="0" bottom="0" percent="0" rank="0" text="" dxfId="209">
      <formula>$D$1&lt;H4</formula>
    </cfRule>
    <cfRule type="expression" priority="763" aboveAverage="0" equalAverage="0" bottom="0" percent="0" rank="0" text="" dxfId="210">
      <formula>$D$1&gt;H4</formula>
    </cfRule>
  </conditionalFormatting>
  <conditionalFormatting sqref="H5">
    <cfRule type="cellIs" priority="764" operator="equal" aboveAverage="0" equalAverage="0" bottom="0" percent="0" rank="0" text="" dxfId="211">
      <formula>5</formula>
    </cfRule>
    <cfRule type="cellIs" priority="765" operator="equal" aboveAverage="0" equalAverage="0" bottom="0" percent="0" rank="0" text="" dxfId="212">
      <formula>4</formula>
    </cfRule>
    <cfRule type="cellIs" priority="766" operator="equal" aboveAverage="0" equalAverage="0" bottom="0" percent="0" rank="0" text="" dxfId="213">
      <formula>3</formula>
    </cfRule>
  </conditionalFormatting>
  <conditionalFormatting sqref="H4">
    <cfRule type="expression" priority="767" aboveAverage="0" equalAverage="0" bottom="0" percent="0" rank="0" text="" dxfId="214">
      <formula>$D$1&lt;H4</formula>
    </cfRule>
    <cfRule type="expression" priority="768" aboveAverage="0" equalAverage="0" bottom="0" percent="0" rank="0" text="" dxfId="215">
      <formula>$D$1&gt;H4</formula>
    </cfRule>
  </conditionalFormatting>
  <conditionalFormatting sqref="H5">
    <cfRule type="cellIs" priority="769" operator="equal" aboveAverage="0" equalAverage="0" bottom="0" percent="0" rank="0" text="" dxfId="216">
      <formula>5</formula>
    </cfRule>
    <cfRule type="cellIs" priority="770" operator="equal" aboveAverage="0" equalAverage="0" bottom="0" percent="0" rank="0" text="" dxfId="217">
      <formula>4</formula>
    </cfRule>
    <cfRule type="cellIs" priority="771" operator="equal" aboveAverage="0" equalAverage="0" bottom="0" percent="0" rank="0" text="" dxfId="218">
      <formula>3</formula>
    </cfRule>
  </conditionalFormatting>
  <conditionalFormatting sqref="H4">
    <cfRule type="expression" priority="772" aboveAverage="0" equalAverage="0" bottom="0" percent="0" rank="0" text="" dxfId="219">
      <formula>$D$1&lt;H4</formula>
    </cfRule>
    <cfRule type="expression" priority="773" aboveAverage="0" equalAverage="0" bottom="0" percent="0" rank="0" text="" dxfId="220">
      <formula>$D$1&gt;H4</formula>
    </cfRule>
  </conditionalFormatting>
  <conditionalFormatting sqref="H5">
    <cfRule type="cellIs" priority="774" operator="equal" aboveAverage="0" equalAverage="0" bottom="0" percent="0" rank="0" text="" dxfId="221">
      <formula>5</formula>
    </cfRule>
    <cfRule type="cellIs" priority="775" operator="equal" aboveAverage="0" equalAverage="0" bottom="0" percent="0" rank="0" text="" dxfId="222">
      <formula>4</formula>
    </cfRule>
    <cfRule type="cellIs" priority="776" operator="equal" aboveAverage="0" equalAverage="0" bottom="0" percent="0" rank="0" text="" dxfId="223">
      <formula>3</formula>
    </cfRule>
  </conditionalFormatting>
  <conditionalFormatting sqref="H4">
    <cfRule type="expression" priority="777" aboveAverage="0" equalAverage="0" bottom="0" percent="0" rank="0" text="" dxfId="224">
      <formula>$D$1&lt;H4</formula>
    </cfRule>
    <cfRule type="expression" priority="778" aboveAverage="0" equalAverage="0" bottom="0" percent="0" rank="0" text="" dxfId="225">
      <formula>$D$1&gt;H4</formula>
    </cfRule>
  </conditionalFormatting>
  <conditionalFormatting sqref="H4">
    <cfRule type="expression" priority="779" aboveAverage="0" equalAverage="0" bottom="0" percent="0" rank="0" text="" dxfId="226">
      <formula>$D$1&lt;H4</formula>
    </cfRule>
    <cfRule type="expression" priority="780" aboveAverage="0" equalAverage="0" bottom="0" percent="0" rank="0" text="" dxfId="227">
      <formula>$D$1&gt;H4</formula>
    </cfRule>
  </conditionalFormatting>
  <conditionalFormatting sqref="H4">
    <cfRule type="expression" priority="781" aboveAverage="0" equalAverage="0" bottom="0" percent="0" rank="0" text="" dxfId="228">
      <formula>$D$1&lt;H4</formula>
    </cfRule>
    <cfRule type="expression" priority="782" aboveAverage="0" equalAverage="0" bottom="0" percent="0" rank="0" text="" dxfId="229">
      <formula>$D$1&gt;H4</formula>
    </cfRule>
  </conditionalFormatting>
  <conditionalFormatting sqref="H4">
    <cfRule type="expression" priority="783" aboveAverage="0" equalAverage="0" bottom="0" percent="0" rank="0" text="" dxfId="230">
      <formula>$D$1&lt;H4</formula>
    </cfRule>
    <cfRule type="expression" priority="784" aboveAverage="0" equalAverage="0" bottom="0" percent="0" rank="0" text="" dxfId="231">
      <formula>$D$1&gt;H4</formula>
    </cfRule>
  </conditionalFormatting>
  <conditionalFormatting sqref="H4">
    <cfRule type="expression" priority="785" aboveAverage="0" equalAverage="0" bottom="0" percent="0" rank="0" text="" dxfId="232">
      <formula>$D$1&lt;H4</formula>
    </cfRule>
    <cfRule type="expression" priority="786" aboveAverage="0" equalAverage="0" bottom="0" percent="0" rank="0" text="" dxfId="233">
      <formula>$D$1&gt;H4</formula>
    </cfRule>
  </conditionalFormatting>
  <conditionalFormatting sqref="H4">
    <cfRule type="expression" priority="787" aboveAverage="0" equalAverage="0" bottom="0" percent="0" rank="0" text="" dxfId="234">
      <formula>$D$1&lt;H4</formula>
    </cfRule>
    <cfRule type="expression" priority="788" aboveAverage="0" equalAverage="0" bottom="0" percent="0" rank="0" text="" dxfId="235">
      <formula>$D$1&gt;H4</formula>
    </cfRule>
  </conditionalFormatting>
  <conditionalFormatting sqref="H4">
    <cfRule type="expression" priority="789" aboveAverage="0" equalAverage="0" bottom="0" percent="0" rank="0" text="" dxfId="236">
      <formula>$D$1&lt;H4</formula>
    </cfRule>
    <cfRule type="expression" priority="790" aboveAverage="0" equalAverage="0" bottom="0" percent="0" rank="0" text="" dxfId="237">
      <formula>$D$1&gt;H4</formula>
    </cfRule>
  </conditionalFormatting>
  <conditionalFormatting sqref="H4">
    <cfRule type="expression" priority="791" aboveAverage="0" equalAverage="0" bottom="0" percent="0" rank="0" text="" dxfId="238">
      <formula>$D$1&lt;H4</formula>
    </cfRule>
    <cfRule type="expression" priority="792" aboveAverage="0" equalAverage="0" bottom="0" percent="0" rank="0" text="" dxfId="239">
      <formula>$D$1&gt;H4</formula>
    </cfRule>
  </conditionalFormatting>
  <conditionalFormatting sqref="H4">
    <cfRule type="expression" priority="793" aboveAverage="0" equalAverage="0" bottom="0" percent="0" rank="0" text="" dxfId="240">
      <formula>$D$1&lt;H4</formula>
    </cfRule>
    <cfRule type="expression" priority="794" aboveAverage="0" equalAverage="0" bottom="0" percent="0" rank="0" text="" dxfId="241">
      <formula>$D$1&gt;H4</formula>
    </cfRule>
  </conditionalFormatting>
  <conditionalFormatting sqref="H4">
    <cfRule type="expression" priority="795" aboveAverage="0" equalAverage="0" bottom="0" percent="0" rank="0" text="" dxfId="242">
      <formula>$D$1&lt;H4</formula>
    </cfRule>
    <cfRule type="expression" priority="796" aboveAverage="0" equalAverage="0" bottom="0" percent="0" rank="0" text="" dxfId="243">
      <formula>$D$1&gt;H4</formula>
    </cfRule>
  </conditionalFormatting>
  <conditionalFormatting sqref="I4">
    <cfRule type="expression" priority="797" aboveAverage="0" equalAverage="0" bottom="0" percent="0" rank="0" text="" dxfId="244">
      <formula>$D$1&lt;I4</formula>
    </cfRule>
    <cfRule type="expression" priority="798" aboveAverage="0" equalAverage="0" bottom="0" percent="0" rank="0" text="" dxfId="245">
      <formula>$D$1&gt;I4</formula>
    </cfRule>
  </conditionalFormatting>
  <conditionalFormatting sqref="I4">
    <cfRule type="expression" priority="799" aboveAverage="0" equalAverage="0" bottom="0" percent="0" rank="0" text="" dxfId="246">
      <formula>$D$1&lt;I4</formula>
    </cfRule>
    <cfRule type="expression" priority="800" aboveAverage="0" equalAverage="0" bottom="0" percent="0" rank="0" text="" dxfId="247">
      <formula>$D$1&gt;I4</formula>
    </cfRule>
  </conditionalFormatting>
  <conditionalFormatting sqref="I4">
    <cfRule type="expression" priority="801" aboveAverage="0" equalAverage="0" bottom="0" percent="0" rank="0" text="" dxfId="248">
      <formula>$D$1&lt;I4</formula>
    </cfRule>
    <cfRule type="expression" priority="802" aboveAverage="0" equalAverage="0" bottom="0" percent="0" rank="0" text="" dxfId="249">
      <formula>$D$1&gt;I4</formula>
    </cfRule>
  </conditionalFormatting>
  <conditionalFormatting sqref="I4">
    <cfRule type="expression" priority="803" aboveAverage="0" equalAverage="0" bottom="0" percent="0" rank="0" text="" dxfId="250">
      <formula>$D$1&lt;I4</formula>
    </cfRule>
    <cfRule type="expression" priority="804" aboveAverage="0" equalAverage="0" bottom="0" percent="0" rank="0" text="" dxfId="251">
      <formula>$D$1&gt;I4</formula>
    </cfRule>
  </conditionalFormatting>
  <conditionalFormatting sqref="I4">
    <cfRule type="expression" priority="805" aboveAverage="0" equalAverage="0" bottom="0" percent="0" rank="0" text="" dxfId="252">
      <formula>$D$1&lt;I4</formula>
    </cfRule>
    <cfRule type="expression" priority="806" aboveAverage="0" equalAverage="0" bottom="0" percent="0" rank="0" text="" dxfId="253">
      <formula>$D$1&gt;I4</formula>
    </cfRule>
  </conditionalFormatting>
  <conditionalFormatting sqref="I5">
    <cfRule type="expression" priority="807" aboveAverage="0" equalAverage="0" bottom="0" percent="0" rank="0" text="" dxfId="254">
      <formula>$D$1&lt;I5</formula>
    </cfRule>
    <cfRule type="expression" priority="808" aboveAverage="0" equalAverage="0" bottom="0" percent="0" rank="0" text="" dxfId="255">
      <formula>$D$1&gt;I5</formula>
    </cfRule>
  </conditionalFormatting>
  <conditionalFormatting sqref="I5">
    <cfRule type="expression" priority="809" aboveAverage="0" equalAverage="0" bottom="0" percent="0" rank="0" text="" dxfId="256">
      <formula>$D$1&lt;I5</formula>
    </cfRule>
    <cfRule type="expression" priority="810" aboveAverage="0" equalAverage="0" bottom="0" percent="0" rank="0" text="" dxfId="257">
      <formula>$D$1&gt;I5</formula>
    </cfRule>
  </conditionalFormatting>
  <conditionalFormatting sqref="I5">
    <cfRule type="expression" priority="811" aboveAverage="0" equalAverage="0" bottom="0" percent="0" rank="0" text="" dxfId="258">
      <formula>$D$1&lt;I5</formula>
    </cfRule>
    <cfRule type="expression" priority="812" aboveAverage="0" equalAverage="0" bottom="0" percent="0" rank="0" text="" dxfId="259">
      <formula>$D$1&gt;I5</formula>
    </cfRule>
  </conditionalFormatting>
  <conditionalFormatting sqref="I5">
    <cfRule type="cellIs" priority="813" operator="equal" aboveAverage="0" equalAverage="0" bottom="0" percent="0" rank="0" text="" dxfId="260">
      <formula>5</formula>
    </cfRule>
    <cfRule type="cellIs" priority="814" operator="equal" aboveAverage="0" equalAverage="0" bottom="0" percent="0" rank="0" text="" dxfId="261">
      <formula>4</formula>
    </cfRule>
    <cfRule type="cellIs" priority="815" operator="equal" aboveAverage="0" equalAverage="0" bottom="0" percent="0" rank="0" text="" dxfId="262">
      <formula>3</formula>
    </cfRule>
  </conditionalFormatting>
  <conditionalFormatting sqref="I5">
    <cfRule type="cellIs" priority="816" operator="equal" aboveAverage="0" equalAverage="0" bottom="0" percent="0" rank="0" text="" dxfId="263">
      <formula>5</formula>
    </cfRule>
    <cfRule type="cellIs" priority="817" operator="equal" aboveAverage="0" equalAverage="0" bottom="0" percent="0" rank="0" text="" dxfId="264">
      <formula>4</formula>
    </cfRule>
    <cfRule type="cellIs" priority="818" operator="equal" aboveAverage="0" equalAverage="0" bottom="0" percent="0" rank="0" text="" dxfId="265">
      <formula>3</formula>
    </cfRule>
  </conditionalFormatting>
  <conditionalFormatting sqref="I4">
    <cfRule type="expression" priority="819" aboveAverage="0" equalAverage="0" bottom="0" percent="0" rank="0" text="" dxfId="266">
      <formula>$D$1&lt;I4</formula>
    </cfRule>
    <cfRule type="expression" priority="820" aboveAverage="0" equalAverage="0" bottom="0" percent="0" rank="0" text="" dxfId="267">
      <formula>$D$1&gt;I4</formula>
    </cfRule>
  </conditionalFormatting>
  <conditionalFormatting sqref="I5">
    <cfRule type="cellIs" priority="821" operator="equal" aboveAverage="0" equalAverage="0" bottom="0" percent="0" rank="0" text="" dxfId="268">
      <formula>5</formula>
    </cfRule>
    <cfRule type="cellIs" priority="822" operator="equal" aboveAverage="0" equalAverage="0" bottom="0" percent="0" rank="0" text="" dxfId="269">
      <formula>4</formula>
    </cfRule>
    <cfRule type="cellIs" priority="823" operator="equal" aboveAverage="0" equalAverage="0" bottom="0" percent="0" rank="0" text="" dxfId="270">
      <formula>3</formula>
    </cfRule>
  </conditionalFormatting>
  <conditionalFormatting sqref="K5">
    <cfRule type="expression" priority="824" aboveAverage="0" equalAverage="0" bottom="0" percent="0" rank="0" text="" dxfId="271">
      <formula>$D$1&lt;K5</formula>
    </cfRule>
    <cfRule type="expression" priority="825" aboveAverage="0" equalAverage="0" bottom="0" percent="0" rank="0" text="" dxfId="272">
      <formula>$D$1&gt;K5</formula>
    </cfRule>
  </conditionalFormatting>
  <conditionalFormatting sqref="K5">
    <cfRule type="expression" priority="826" aboveAverage="0" equalAverage="0" bottom="0" percent="0" rank="0" text="" dxfId="273">
      <formula>$D$1&lt;K5</formula>
    </cfRule>
    <cfRule type="expression" priority="827" aboveAverage="0" equalAverage="0" bottom="0" percent="0" rank="0" text="" dxfId="274">
      <formula>$D$1&gt;K5</formula>
    </cfRule>
  </conditionalFormatting>
  <conditionalFormatting sqref="K5">
    <cfRule type="expression" priority="828" aboveAverage="0" equalAverage="0" bottom="0" percent="0" rank="0" text="" dxfId="275">
      <formula>$D$1&lt;K5</formula>
    </cfRule>
    <cfRule type="expression" priority="829" aboveAverage="0" equalAverage="0" bottom="0" percent="0" rank="0" text="" dxfId="276">
      <formula>$D$1&gt;K5</formula>
    </cfRule>
  </conditionalFormatting>
  <conditionalFormatting sqref="K4">
    <cfRule type="expression" priority="830" aboveAverage="0" equalAverage="0" bottom="0" percent="0" rank="0" text="" dxfId="277">
      <formula>$D$1&lt;K4</formula>
    </cfRule>
    <cfRule type="expression" priority="831" aboveAverage="0" equalAverage="0" bottom="0" percent="0" rank="0" text="" dxfId="278">
      <formula>$D$1&gt;K4</formula>
    </cfRule>
  </conditionalFormatting>
  <conditionalFormatting sqref="K5">
    <cfRule type="cellIs" priority="832" operator="equal" aboveAverage="0" equalAverage="0" bottom="0" percent="0" rank="0" text="" dxfId="279">
      <formula>5</formula>
    </cfRule>
    <cfRule type="cellIs" priority="833" operator="equal" aboveAverage="0" equalAverage="0" bottom="0" percent="0" rank="0" text="" dxfId="280">
      <formula>4</formula>
    </cfRule>
    <cfRule type="cellIs" priority="834" operator="equal" aboveAverage="0" equalAverage="0" bottom="0" percent="0" rank="0" text="" dxfId="281">
      <formula>3</formula>
    </cfRule>
  </conditionalFormatting>
  <conditionalFormatting sqref="K4">
    <cfRule type="expression" priority="835" aboveAverage="0" equalAverage="0" bottom="0" percent="0" rank="0" text="" dxfId="282">
      <formula>$D$1&lt;K4</formula>
    </cfRule>
    <cfRule type="expression" priority="836" aboveAverage="0" equalAverage="0" bottom="0" percent="0" rank="0" text="" dxfId="283">
      <formula>$D$1&gt;K4</formula>
    </cfRule>
  </conditionalFormatting>
  <conditionalFormatting sqref="K5">
    <cfRule type="cellIs" priority="837" operator="equal" aboveAverage="0" equalAverage="0" bottom="0" percent="0" rank="0" text="" dxfId="284">
      <formula>5</formula>
    </cfRule>
    <cfRule type="cellIs" priority="838" operator="equal" aboveAverage="0" equalAverage="0" bottom="0" percent="0" rank="0" text="" dxfId="285">
      <formula>4</formula>
    </cfRule>
    <cfRule type="cellIs" priority="839" operator="equal" aboveAverage="0" equalAverage="0" bottom="0" percent="0" rank="0" text="" dxfId="286">
      <formula>3</formula>
    </cfRule>
  </conditionalFormatting>
  <conditionalFormatting sqref="K4">
    <cfRule type="expression" priority="840" aboveAverage="0" equalAverage="0" bottom="0" percent="0" rank="0" text="" dxfId="287">
      <formula>$D$1&lt;K4</formula>
    </cfRule>
    <cfRule type="expression" priority="841" aboveAverage="0" equalAverage="0" bottom="0" percent="0" rank="0" text="" dxfId="288">
      <formula>$D$1&gt;K4</formula>
    </cfRule>
  </conditionalFormatting>
  <conditionalFormatting sqref="O3">
    <cfRule type="expression" priority="842" aboveAverage="0" equalAverage="0" bottom="0" percent="0" rank="0" text="" dxfId="289">
      <formula>$D$1&lt;O3</formula>
    </cfRule>
    <cfRule type="expression" priority="843" aboveAverage="0" equalAverage="0" bottom="0" percent="0" rank="0" text="" dxfId="290">
      <formula>$D$1&gt;O3</formula>
    </cfRule>
  </conditionalFormatting>
  <conditionalFormatting sqref="O4">
    <cfRule type="expression" priority="844" aboveAverage="0" equalAverage="0" bottom="0" percent="0" rank="0" text="" dxfId="291">
      <formula>$D$1&lt;O4</formula>
    </cfRule>
    <cfRule type="expression" priority="845" aboveAverage="0" equalAverage="0" bottom="0" percent="0" rank="0" text="" dxfId="292">
      <formula>$D$1&gt;O4</formula>
    </cfRule>
  </conditionalFormatting>
  <conditionalFormatting sqref="O4">
    <cfRule type="expression" priority="846" aboveAverage="0" equalAverage="0" bottom="0" percent="0" rank="0" text="" dxfId="293">
      <formula>$D$1&lt;O4</formula>
    </cfRule>
    <cfRule type="expression" priority="847" aboveAverage="0" equalAverage="0" bottom="0" percent="0" rank="0" text="" dxfId="294">
      <formula>$D$1&gt;O4</formula>
    </cfRule>
  </conditionalFormatting>
  <conditionalFormatting sqref="O4">
    <cfRule type="expression" priority="848" aboveAverage="0" equalAverage="0" bottom="0" percent="0" rank="0" text="" dxfId="295">
      <formula>$D$1&lt;O4</formula>
    </cfRule>
    <cfRule type="expression" priority="849" aboveAverage="0" equalAverage="0" bottom="0" percent="0" rank="0" text="" dxfId="296">
      <formula>$D$1&gt;O4</formula>
    </cfRule>
  </conditionalFormatting>
  <conditionalFormatting sqref="O4">
    <cfRule type="expression" priority="850" aboveAverage="0" equalAverage="0" bottom="0" percent="0" rank="0" text="" dxfId="297">
      <formula>$D$1&lt;O4</formula>
    </cfRule>
    <cfRule type="expression" priority="851" aboveAverage="0" equalAverage="0" bottom="0" percent="0" rank="0" text="" dxfId="298">
      <formula>$D$1&gt;O4</formula>
    </cfRule>
  </conditionalFormatting>
  <conditionalFormatting sqref="O4">
    <cfRule type="expression" priority="852" aboveAverage="0" equalAverage="0" bottom="0" percent="0" rank="0" text="" dxfId="299">
      <formula>$D$1&lt;O4</formula>
    </cfRule>
    <cfRule type="expression" priority="853" aboveAverage="0" equalAverage="0" bottom="0" percent="0" rank="0" text="" dxfId="300">
      <formula>$D$1&gt;O4</formula>
    </cfRule>
  </conditionalFormatting>
  <conditionalFormatting sqref="S4">
    <cfRule type="expression" priority="854" aboveAverage="0" equalAverage="0" bottom="0" percent="0" rank="0" text="" dxfId="301">
      <formula>$D$4&lt;S4</formula>
    </cfRule>
    <cfRule type="expression" priority="855" aboveAverage="0" equalAverage="0" bottom="0" percent="0" rank="0" text="" dxfId="302">
      <formula>$D$4&gt;S4</formula>
    </cfRule>
  </conditionalFormatting>
  <conditionalFormatting sqref="S4">
    <cfRule type="expression" priority="856" aboveAverage="0" equalAverage="0" bottom="0" percent="0" rank="0" text="" dxfId="303">
      <formula>$D$1&lt;S4</formula>
    </cfRule>
    <cfRule type="expression" priority="857" aboveAverage="0" equalAverage="0" bottom="0" percent="0" rank="0" text="" dxfId="304">
      <formula>$D$1&gt;S4</formula>
    </cfRule>
  </conditionalFormatting>
  <conditionalFormatting sqref="S5">
    <cfRule type="expression" priority="858" aboveAverage="0" equalAverage="0" bottom="0" percent="0" rank="0" text="" dxfId="305">
      <formula>$D$1&lt;S5</formula>
    </cfRule>
    <cfRule type="expression" priority="859" aboveAverage="0" equalAverage="0" bottom="0" percent="0" rank="0" text="" dxfId="306">
      <formula>$D$1&gt;S5</formula>
    </cfRule>
  </conditionalFormatting>
  <conditionalFormatting sqref="S5">
    <cfRule type="expression" priority="860" aboveAverage="0" equalAverage="0" bottom="0" percent="0" rank="0" text="" dxfId="307">
      <formula>$D$1&lt;S5</formula>
    </cfRule>
    <cfRule type="expression" priority="861" aboveAverage="0" equalAverage="0" bottom="0" percent="0" rank="0" text="" dxfId="308">
      <formula>$D$1&gt;S5</formula>
    </cfRule>
  </conditionalFormatting>
  <conditionalFormatting sqref="S5">
    <cfRule type="expression" priority="862" aboveAverage="0" equalAverage="0" bottom="0" percent="0" rank="0" text="" dxfId="309">
      <formula>$D$1&lt;S5</formula>
    </cfRule>
    <cfRule type="expression" priority="863" aboveAverage="0" equalAverage="0" bottom="0" percent="0" rank="0" text="" dxfId="310">
      <formula>$D$1&gt;S5</formula>
    </cfRule>
  </conditionalFormatting>
  <conditionalFormatting sqref="S5">
    <cfRule type="expression" priority="864" aboveAverage="0" equalAverage="0" bottom="0" percent="0" rank="0" text="" dxfId="311">
      <formula>$D$1&lt;S5</formula>
    </cfRule>
    <cfRule type="expression" priority="865" aboveAverage="0" equalAverage="0" bottom="0" percent="0" rank="0" text="" dxfId="312">
      <formula>$D$1&gt;S5</formula>
    </cfRule>
  </conditionalFormatting>
  <conditionalFormatting sqref="S5">
    <cfRule type="expression" priority="866" aboveAverage="0" equalAverage="0" bottom="0" percent="0" rank="0" text="" dxfId="313">
      <formula>$D$1&lt;S5</formula>
    </cfRule>
    <cfRule type="expression" priority="867" aboveAverage="0" equalAverage="0" bottom="0" percent="0" rank="0" text="" dxfId="314">
      <formula>$D$1&gt;S5</formula>
    </cfRule>
  </conditionalFormatting>
  <conditionalFormatting sqref="S5">
    <cfRule type="expression" priority="868" aboveAverage="0" equalAverage="0" bottom="0" percent="0" rank="0" text="" dxfId="315">
      <formula>$D$1&lt;S5</formula>
    </cfRule>
    <cfRule type="expression" priority="869" aboveAverage="0" equalAverage="0" bottom="0" percent="0" rank="0" text="" dxfId="316">
      <formula>$D$1&gt;S5</formula>
    </cfRule>
  </conditionalFormatting>
  <conditionalFormatting sqref="S5">
    <cfRule type="expression" priority="870" aboveAverage="0" equalAverage="0" bottom="0" percent="0" rank="0" text="" dxfId="317">
      <formula>$D$1&lt;S5</formula>
    </cfRule>
    <cfRule type="expression" priority="871" aboveAverage="0" equalAverage="0" bottom="0" percent="0" rank="0" text="" dxfId="318">
      <formula>$D$1&gt;S5</formula>
    </cfRule>
  </conditionalFormatting>
  <conditionalFormatting sqref="S5">
    <cfRule type="expression" priority="872" aboveAverage="0" equalAverage="0" bottom="0" percent="0" rank="0" text="" dxfId="319">
      <formula>$D$1&lt;S5</formula>
    </cfRule>
    <cfRule type="expression" priority="873" aboveAverage="0" equalAverage="0" bottom="0" percent="0" rank="0" text="" dxfId="320">
      <formula>$D$1&gt;S5</formula>
    </cfRule>
  </conditionalFormatting>
  <conditionalFormatting sqref="S5">
    <cfRule type="expression" priority="874" aboveAverage="0" equalAverage="0" bottom="0" percent="0" rank="0" text="" dxfId="321">
      <formula>$D$1&lt;S5</formula>
    </cfRule>
    <cfRule type="expression" priority="875" aboveAverage="0" equalAverage="0" bottom="0" percent="0" rank="0" text="" dxfId="322">
      <formula>$D$1&gt;S5</formula>
    </cfRule>
  </conditionalFormatting>
  <conditionalFormatting sqref="S5">
    <cfRule type="expression" priority="876" aboveAverage="0" equalAverage="0" bottom="0" percent="0" rank="0" text="" dxfId="323">
      <formula>$D$1&lt;S5</formula>
    </cfRule>
    <cfRule type="expression" priority="877" aboveAverage="0" equalAverage="0" bottom="0" percent="0" rank="0" text="" dxfId="324">
      <formula>$D$1&gt;S5</formula>
    </cfRule>
  </conditionalFormatting>
  <conditionalFormatting sqref="S5">
    <cfRule type="expression" priority="878" aboveAverage="0" equalAverage="0" bottom="0" percent="0" rank="0" text="" dxfId="325">
      <formula>$D$1&lt;S5</formula>
    </cfRule>
    <cfRule type="expression" priority="879" aboveAverage="0" equalAverage="0" bottom="0" percent="0" rank="0" text="" dxfId="326">
      <formula>$D$1&gt;S5</formula>
    </cfRule>
  </conditionalFormatting>
  <conditionalFormatting sqref="S5">
    <cfRule type="expression" priority="880" aboveAverage="0" equalAverage="0" bottom="0" percent="0" rank="0" text="" dxfId="327">
      <formula>$D$1&lt;S5</formula>
    </cfRule>
    <cfRule type="expression" priority="881" aboveAverage="0" equalAverage="0" bottom="0" percent="0" rank="0" text="" dxfId="328">
      <formula>$D$1&gt;S5</formula>
    </cfRule>
  </conditionalFormatting>
  <conditionalFormatting sqref="S5">
    <cfRule type="expression" priority="882" aboveAverage="0" equalAverage="0" bottom="0" percent="0" rank="0" text="" dxfId="329">
      <formula>$D$1&lt;S5</formula>
    </cfRule>
    <cfRule type="expression" priority="883" aboveAverage="0" equalAverage="0" bottom="0" percent="0" rank="0" text="" dxfId="330">
      <formula>$D$1&gt;S5</formula>
    </cfRule>
  </conditionalFormatting>
  <conditionalFormatting sqref="S5">
    <cfRule type="expression" priority="884" aboveAverage="0" equalAverage="0" bottom="0" percent="0" rank="0" text="" dxfId="331">
      <formula>$D$1&lt;S5</formula>
    </cfRule>
    <cfRule type="expression" priority="885" aboveAverage="0" equalAverage="0" bottom="0" percent="0" rank="0" text="" dxfId="332">
      <formula>$D$1&gt;S5</formula>
    </cfRule>
  </conditionalFormatting>
  <conditionalFormatting sqref="S5">
    <cfRule type="cellIs" priority="886" operator="equal" aboveAverage="0" equalAverage="0" bottom="0" percent="0" rank="0" text="" dxfId="333">
      <formula>5</formula>
    </cfRule>
    <cfRule type="cellIs" priority="887" operator="equal" aboveAverage="0" equalAverage="0" bottom="0" percent="0" rank="0" text="" dxfId="334">
      <formula>4</formula>
    </cfRule>
    <cfRule type="cellIs" priority="888" operator="equal" aboveAverage="0" equalAverage="0" bottom="0" percent="0" rank="0" text="" dxfId="335">
      <formula>3</formula>
    </cfRule>
  </conditionalFormatting>
  <conditionalFormatting sqref="S4">
    <cfRule type="expression" priority="889" aboveAverage="0" equalAverage="0" bottom="0" percent="0" rank="0" text="" dxfId="336">
      <formula>$D$1&lt;S4</formula>
    </cfRule>
    <cfRule type="expression" priority="890" aboveAverage="0" equalAverage="0" bottom="0" percent="0" rank="0" text="" dxfId="337">
      <formula>$D$1&gt;S4</formula>
    </cfRule>
  </conditionalFormatting>
  <conditionalFormatting sqref="S4">
    <cfRule type="expression" priority="891" aboveAverage="0" equalAverage="0" bottom="0" percent="0" rank="0" text="" dxfId="338">
      <formula>$D$1&lt;S4</formula>
    </cfRule>
    <cfRule type="expression" priority="892" aboveAverage="0" equalAverage="0" bottom="0" percent="0" rank="0" text="" dxfId="339">
      <formula>$D$1&gt;S4</formula>
    </cfRule>
  </conditionalFormatting>
  <conditionalFormatting sqref="S4">
    <cfRule type="expression" priority="893" aboveAverage="0" equalAverage="0" bottom="0" percent="0" rank="0" text="" dxfId="340">
      <formula>$D$1&lt;S4</formula>
    </cfRule>
    <cfRule type="expression" priority="894" aboveAverage="0" equalAverage="0" bottom="0" percent="0" rank="0" text="" dxfId="341">
      <formula>$D$1&gt;S4</formula>
    </cfRule>
  </conditionalFormatting>
  <conditionalFormatting sqref="S4">
    <cfRule type="expression" priority="895" aboveAverage="0" equalAverage="0" bottom="0" percent="0" rank="0" text="" dxfId="342">
      <formula>$D$1&lt;S4</formula>
    </cfRule>
    <cfRule type="expression" priority="896" aboveAverage="0" equalAverage="0" bottom="0" percent="0" rank="0" text="" dxfId="343">
      <formula>$D$1&gt;S4</formula>
    </cfRule>
  </conditionalFormatting>
  <conditionalFormatting sqref="S5">
    <cfRule type="cellIs" priority="897" operator="equal" aboveAverage="0" equalAverage="0" bottom="0" percent="0" rank="0" text="" dxfId="344">
      <formula>5</formula>
    </cfRule>
    <cfRule type="cellIs" priority="898" operator="equal" aboveAverage="0" equalAverage="0" bottom="0" percent="0" rank="0" text="" dxfId="345">
      <formula>4</formula>
    </cfRule>
    <cfRule type="cellIs" priority="899" operator="equal" aboveAverage="0" equalAverage="0" bottom="0" percent="0" rank="0" text="" dxfId="346">
      <formula>3</formula>
    </cfRule>
  </conditionalFormatting>
  <conditionalFormatting sqref="S4">
    <cfRule type="expression" priority="900" aboveAverage="0" equalAverage="0" bottom="0" percent="0" rank="0" text="" dxfId="347">
      <formula>$D$1&lt;S4</formula>
    </cfRule>
    <cfRule type="expression" priority="901" aboveAverage="0" equalAverage="0" bottom="0" percent="0" rank="0" text="" dxfId="348">
      <formula>$D$1&gt;S4</formula>
    </cfRule>
  </conditionalFormatting>
  <conditionalFormatting sqref="S4">
    <cfRule type="expression" priority="902" aboveAverage="0" equalAverage="0" bottom="0" percent="0" rank="0" text="" dxfId="349">
      <formula>$D$1&lt;S4</formula>
    </cfRule>
    <cfRule type="expression" priority="903" aboveAverage="0" equalAverage="0" bottom="0" percent="0" rank="0" text="" dxfId="350">
      <formula>$D$1&gt;S4</formula>
    </cfRule>
  </conditionalFormatting>
  <conditionalFormatting sqref="S4">
    <cfRule type="expression" priority="904" aboveAverage="0" equalAverage="0" bottom="0" percent="0" rank="0" text="" dxfId="351">
      <formula>$D$1&lt;S4</formula>
    </cfRule>
    <cfRule type="expression" priority="905" aboveAverage="0" equalAverage="0" bottom="0" percent="0" rank="0" text="" dxfId="352">
      <formula>$D$1&gt;S4</formula>
    </cfRule>
  </conditionalFormatting>
  <conditionalFormatting sqref="S4">
    <cfRule type="expression" priority="906" aboveAverage="0" equalAverage="0" bottom="0" percent="0" rank="0" text="" dxfId="353">
      <formula>$D$1&lt;S4</formula>
    </cfRule>
    <cfRule type="expression" priority="907" aboveAverage="0" equalAverage="0" bottom="0" percent="0" rank="0" text="" dxfId="354">
      <formula>$D$1&gt;S4</formula>
    </cfRule>
  </conditionalFormatting>
  <conditionalFormatting sqref="S4">
    <cfRule type="expression" priority="908" aboveAverage="0" equalAverage="0" bottom="0" percent="0" rank="0" text="" dxfId="355">
      <formula>$D$1&lt;S4</formula>
    </cfRule>
    <cfRule type="expression" priority="909" aboveAverage="0" equalAverage="0" bottom="0" percent="0" rank="0" text="" dxfId="356">
      <formula>$D$1&gt;S4</formula>
    </cfRule>
  </conditionalFormatting>
  <conditionalFormatting sqref="S4">
    <cfRule type="expression" priority="910" aboveAverage="0" equalAverage="0" bottom="0" percent="0" rank="0" text="" dxfId="357">
      <formula>$D$1&lt;S4</formula>
    </cfRule>
    <cfRule type="expression" priority="911" aboveAverage="0" equalAverage="0" bottom="0" percent="0" rank="0" text="" dxfId="358">
      <formula>$D$1&gt;S4</formula>
    </cfRule>
  </conditionalFormatting>
  <conditionalFormatting sqref="S4">
    <cfRule type="expression" priority="912" aboveAverage="0" equalAverage="0" bottom="0" percent="0" rank="0" text="" dxfId="359">
      <formula>$D$1&lt;S4</formula>
    </cfRule>
    <cfRule type="expression" priority="913" aboveAverage="0" equalAverage="0" bottom="0" percent="0" rank="0" text="" dxfId="360">
      <formula>$D$1&gt;S4</formula>
    </cfRule>
  </conditionalFormatting>
  <conditionalFormatting sqref="R4">
    <cfRule type="expression" priority="914" aboveAverage="0" equalAverage="0" bottom="0" percent="0" rank="0" text="" dxfId="361">
      <formula>$D$1&lt;R4</formula>
    </cfRule>
    <cfRule type="expression" priority="915" aboveAverage="0" equalAverage="0" bottom="0" percent="0" rank="0" text="" dxfId="362">
      <formula>$D$1&gt;R4</formula>
    </cfRule>
  </conditionalFormatting>
  <conditionalFormatting sqref="R4">
    <cfRule type="expression" priority="916" aboveAverage="0" equalAverage="0" bottom="0" percent="0" rank="0" text="" dxfId="363">
      <formula>$D$1&lt;R4</formula>
    </cfRule>
    <cfRule type="expression" priority="917" aboveAverage="0" equalAverage="0" bottom="0" percent="0" rank="0" text="" dxfId="364">
      <formula>$D$1&gt;R4</formula>
    </cfRule>
  </conditionalFormatting>
  <conditionalFormatting sqref="R4">
    <cfRule type="expression" priority="918" aboveAverage="0" equalAverage="0" bottom="0" percent="0" rank="0" text="" dxfId="365">
      <formula>$D$1&lt;R4</formula>
    </cfRule>
    <cfRule type="expression" priority="919" aboveAverage="0" equalAverage="0" bottom="0" percent="0" rank="0" text="" dxfId="366">
      <formula>$D$1&gt;R4</formula>
    </cfRule>
  </conditionalFormatting>
  <conditionalFormatting sqref="R4">
    <cfRule type="expression" priority="920" aboveAverage="0" equalAverage="0" bottom="0" percent="0" rank="0" text="" dxfId="367">
      <formula>$D$1&lt;R4</formula>
    </cfRule>
    <cfRule type="expression" priority="921" aboveAverage="0" equalAverage="0" bottom="0" percent="0" rank="0" text="" dxfId="368">
      <formula>$D$1&gt;R4</formula>
    </cfRule>
  </conditionalFormatting>
  <conditionalFormatting sqref="R4">
    <cfRule type="expression" priority="922" aboveAverage="0" equalAverage="0" bottom="0" percent="0" rank="0" text="" dxfId="369">
      <formula>$D$1&lt;R4</formula>
    </cfRule>
    <cfRule type="expression" priority="923" aboveAverage="0" equalAverage="0" bottom="0" percent="0" rank="0" text="" dxfId="370">
      <formula>$D$1&gt;R4</formula>
    </cfRule>
  </conditionalFormatting>
  <conditionalFormatting sqref="R4">
    <cfRule type="expression" priority="924" aboveAverage="0" equalAverage="0" bottom="0" percent="0" rank="0" text="" dxfId="371">
      <formula>$D$1&lt;R4</formula>
    </cfRule>
    <cfRule type="expression" priority="925" aboveAverage="0" equalAverage="0" bottom="0" percent="0" rank="0" text="" dxfId="372">
      <formula>$D$1&gt;R4</formula>
    </cfRule>
  </conditionalFormatting>
  <conditionalFormatting sqref="R4">
    <cfRule type="expression" priority="926" aboveAverage="0" equalAverage="0" bottom="0" percent="0" rank="0" text="" dxfId="373">
      <formula>$D$1&lt;R4</formula>
    </cfRule>
    <cfRule type="expression" priority="927" aboveAverage="0" equalAverage="0" bottom="0" percent="0" rank="0" text="" dxfId="374">
      <formula>$D$1&gt;R4</formula>
    </cfRule>
  </conditionalFormatting>
  <conditionalFormatting sqref="R4">
    <cfRule type="expression" priority="928" aboveAverage="0" equalAverage="0" bottom="0" percent="0" rank="0" text="" dxfId="375">
      <formula>$D$1&lt;R4</formula>
    </cfRule>
    <cfRule type="expression" priority="929" aboveAverage="0" equalAverage="0" bottom="0" percent="0" rank="0" text="" dxfId="376">
      <formula>$D$1&gt;R4</formula>
    </cfRule>
  </conditionalFormatting>
  <conditionalFormatting sqref="R5">
    <cfRule type="cellIs" priority="930" operator="equal" aboveAverage="0" equalAverage="0" bottom="0" percent="0" rank="0" text="" dxfId="377">
      <formula>5</formula>
    </cfRule>
    <cfRule type="cellIs" priority="931" operator="equal" aboveAverage="0" equalAverage="0" bottom="0" percent="0" rank="0" text="" dxfId="378">
      <formula>4</formula>
    </cfRule>
    <cfRule type="cellIs" priority="932" operator="equal" aboveAverage="0" equalAverage="0" bottom="0" percent="0" rank="0" text="" dxfId="379">
      <formula>3</formula>
    </cfRule>
  </conditionalFormatting>
  <conditionalFormatting sqref="R5">
    <cfRule type="cellIs" priority="933" operator="equal" aboveAverage="0" equalAverage="0" bottom="0" percent="0" rank="0" text="" dxfId="380">
      <formula>5</formula>
    </cfRule>
    <cfRule type="cellIs" priority="934" operator="equal" aboveAverage="0" equalAverage="0" bottom="0" percent="0" rank="0" text="" dxfId="381">
      <formula>4</formula>
    </cfRule>
    <cfRule type="cellIs" priority="935" operator="equal" aboveAverage="0" equalAverage="0" bottom="0" percent="0" rank="0" text="" dxfId="382">
      <formula>3</formula>
    </cfRule>
  </conditionalFormatting>
  <conditionalFormatting sqref="R5">
    <cfRule type="cellIs" priority="936" operator="equal" aboveAverage="0" equalAverage="0" bottom="0" percent="0" rank="0" text="" dxfId="383">
      <formula>5</formula>
    </cfRule>
    <cfRule type="cellIs" priority="937" operator="equal" aboveAverage="0" equalAverage="0" bottom="0" percent="0" rank="0" text="" dxfId="384">
      <formula>4</formula>
    </cfRule>
    <cfRule type="cellIs" priority="938" operator="equal" aboveAverage="0" equalAverage="0" bottom="0" percent="0" rank="0" text="" dxfId="385">
      <formula>3</formula>
    </cfRule>
  </conditionalFormatting>
  <conditionalFormatting sqref="R5">
    <cfRule type="cellIs" priority="939" operator="equal" aboveAverage="0" equalAverage="0" bottom="0" percent="0" rank="0" text="" dxfId="386">
      <formula>5</formula>
    </cfRule>
    <cfRule type="cellIs" priority="940" operator="equal" aboveAverage="0" equalAverage="0" bottom="0" percent="0" rank="0" text="" dxfId="387">
      <formula>4</formula>
    </cfRule>
    <cfRule type="cellIs" priority="941" operator="equal" aboveAverage="0" equalAverage="0" bottom="0" percent="0" rank="0" text="" dxfId="388">
      <formula>3</formula>
    </cfRule>
  </conditionalFormatting>
  <conditionalFormatting sqref="R5">
    <cfRule type="cellIs" priority="942" operator="equal" aboveAverage="0" equalAverage="0" bottom="0" percent="0" rank="0" text="" dxfId="389">
      <formula>5</formula>
    </cfRule>
    <cfRule type="cellIs" priority="943" operator="equal" aboveAverage="0" equalAverage="0" bottom="0" percent="0" rank="0" text="" dxfId="390">
      <formula>4</formula>
    </cfRule>
    <cfRule type="cellIs" priority="944" operator="equal" aboveAverage="0" equalAverage="0" bottom="0" percent="0" rank="0" text="" dxfId="391">
      <formula>3</formula>
    </cfRule>
  </conditionalFormatting>
  <conditionalFormatting sqref="R5">
    <cfRule type="cellIs" priority="945" operator="equal" aboveAverage="0" equalAverage="0" bottom="0" percent="0" rank="0" text="" dxfId="392">
      <formula>5</formula>
    </cfRule>
    <cfRule type="cellIs" priority="946" operator="equal" aboveAverage="0" equalAverage="0" bottom="0" percent="0" rank="0" text="" dxfId="393">
      <formula>4</formula>
    </cfRule>
    <cfRule type="cellIs" priority="947" operator="equal" aboveAverage="0" equalAverage="0" bottom="0" percent="0" rank="0" text="" dxfId="394">
      <formula>3</formula>
    </cfRule>
  </conditionalFormatting>
  <conditionalFormatting sqref="Q5">
    <cfRule type="cellIs" priority="948" operator="equal" aboveAverage="0" equalAverage="0" bottom="0" percent="0" rank="0" text="" dxfId="395">
      <formula>5</formula>
    </cfRule>
    <cfRule type="cellIs" priority="949" operator="equal" aboveAverage="0" equalAverage="0" bottom="0" percent="0" rank="0" text="" dxfId="396">
      <formula>4</formula>
    </cfRule>
    <cfRule type="cellIs" priority="950" operator="equal" aboveAverage="0" equalAverage="0" bottom="0" percent="0" rank="0" text="" dxfId="397">
      <formula>3</formula>
    </cfRule>
  </conditionalFormatting>
  <conditionalFormatting sqref="R5">
    <cfRule type="cellIs" priority="951" operator="equal" aboveAverage="0" equalAverage="0" bottom="0" percent="0" rank="0" text="" dxfId="398">
      <formula>5</formula>
    </cfRule>
    <cfRule type="cellIs" priority="952" operator="equal" aboveAverage="0" equalAverage="0" bottom="0" percent="0" rank="0" text="" dxfId="399">
      <formula>4</formula>
    </cfRule>
    <cfRule type="cellIs" priority="953" operator="equal" aboveAverage="0" equalAverage="0" bottom="0" percent="0" rank="0" text="" dxfId="400">
      <formula>3</formula>
    </cfRule>
  </conditionalFormatting>
  <conditionalFormatting sqref="P4">
    <cfRule type="expression" priority="954" aboveAverage="0" equalAverage="0" bottom="0" percent="0" rank="0" text="" dxfId="401">
      <formula>$D$1&lt;P4</formula>
    </cfRule>
    <cfRule type="expression" priority="955" aboveAverage="0" equalAverage="0" bottom="0" percent="0" rank="0" text="" dxfId="402">
      <formula>$D$1&gt;P4</formula>
    </cfRule>
  </conditionalFormatting>
  <conditionalFormatting sqref="P4">
    <cfRule type="expression" priority="956" aboveAverage="0" equalAverage="0" bottom="0" percent="0" rank="0" text="" dxfId="403">
      <formula>$D$1&lt;P4</formula>
    </cfRule>
    <cfRule type="expression" priority="957" aboveAverage="0" equalAverage="0" bottom="0" percent="0" rank="0" text="" dxfId="404">
      <formula>$D$1&gt;P4</formula>
    </cfRule>
  </conditionalFormatting>
  <conditionalFormatting sqref="P4">
    <cfRule type="expression" priority="958" aboveAverage="0" equalAverage="0" bottom="0" percent="0" rank="0" text="" dxfId="405">
      <formula>$D$1&lt;P4</formula>
    </cfRule>
    <cfRule type="expression" priority="959" aboveAverage="0" equalAverage="0" bottom="0" percent="0" rank="0" text="" dxfId="406">
      <formula>$D$1&gt;P4</formula>
    </cfRule>
  </conditionalFormatting>
  <conditionalFormatting sqref="P4">
    <cfRule type="expression" priority="960" aboveAverage="0" equalAverage="0" bottom="0" percent="0" rank="0" text="" dxfId="407">
      <formula>$D$1&lt;P4</formula>
    </cfRule>
    <cfRule type="expression" priority="961" aboveAverage="0" equalAverage="0" bottom="0" percent="0" rank="0" text="" dxfId="408">
      <formula>$D$1&gt;P4</formula>
    </cfRule>
  </conditionalFormatting>
  <conditionalFormatting sqref="P4">
    <cfRule type="expression" priority="962" aboveAverage="0" equalAverage="0" bottom="0" percent="0" rank="0" text="" dxfId="409">
      <formula>$D$1&lt;P4</formula>
    </cfRule>
    <cfRule type="expression" priority="963" aboveAverage="0" equalAverage="0" bottom="0" percent="0" rank="0" text="" dxfId="410">
      <formula>$D$1&gt;P4</formula>
    </cfRule>
  </conditionalFormatting>
  <conditionalFormatting sqref="P4">
    <cfRule type="expression" priority="964" aboveAverage="0" equalAverage="0" bottom="0" percent="0" rank="0" text="" dxfId="411">
      <formula>$D$1&lt;P4</formula>
    </cfRule>
    <cfRule type="expression" priority="965" aboveAverage="0" equalAverage="0" bottom="0" percent="0" rank="0" text="" dxfId="412">
      <formula>$D$1&gt;P4</formula>
    </cfRule>
  </conditionalFormatting>
  <conditionalFormatting sqref="P4">
    <cfRule type="expression" priority="966" aboveAverage="0" equalAverage="0" bottom="0" percent="0" rank="0" text="" dxfId="413">
      <formula>$D$1&lt;P4</formula>
    </cfRule>
    <cfRule type="expression" priority="967" aboveAverage="0" equalAverage="0" bottom="0" percent="0" rank="0" text="" dxfId="414">
      <formula>$D$1&gt;P4</formula>
    </cfRule>
  </conditionalFormatting>
  <conditionalFormatting sqref="P4">
    <cfRule type="expression" priority="968" aboveAverage="0" equalAverage="0" bottom="0" percent="0" rank="0" text="" dxfId="415">
      <formula>$D$1&lt;P4</formula>
    </cfRule>
    <cfRule type="expression" priority="969" aboveAverage="0" equalAverage="0" bottom="0" percent="0" rank="0" text="" dxfId="416">
      <formula>$D$1&gt;P4</formula>
    </cfRule>
  </conditionalFormatting>
  <conditionalFormatting sqref="P4">
    <cfRule type="expression" priority="970" aboveAverage="0" equalAverage="0" bottom="0" percent="0" rank="0" text="" dxfId="417">
      <formula>$D$1&lt;P4</formula>
    </cfRule>
    <cfRule type="expression" priority="971" aboveAverage="0" equalAverage="0" bottom="0" percent="0" rank="0" text="" dxfId="418">
      <formula>$D$1&gt;P4</formula>
    </cfRule>
  </conditionalFormatting>
  <conditionalFormatting sqref="P4">
    <cfRule type="expression" priority="972" aboveAverage="0" equalAverage="0" bottom="0" percent="0" rank="0" text="" dxfId="419">
      <formula>$D$1&lt;P4</formula>
    </cfRule>
    <cfRule type="expression" priority="973" aboveAverage="0" equalAverage="0" bottom="0" percent="0" rank="0" text="" dxfId="420">
      <formula>$D$1&gt;P4</formula>
    </cfRule>
  </conditionalFormatting>
  <conditionalFormatting sqref="P4">
    <cfRule type="expression" priority="974" aboveAverage="0" equalAverage="0" bottom="0" percent="0" rank="0" text="" dxfId="421">
      <formula>$D$1&lt;P4</formula>
    </cfRule>
    <cfRule type="expression" priority="975" aboveAverage="0" equalAverage="0" bottom="0" percent="0" rank="0" text="" dxfId="422">
      <formula>$D$1&gt;P4</formula>
    </cfRule>
  </conditionalFormatting>
  <conditionalFormatting sqref="P4">
    <cfRule type="expression" priority="976" aboveAverage="0" equalAverage="0" bottom="0" percent="0" rank="0" text="" dxfId="423">
      <formula>$D$1&lt;P4</formula>
    </cfRule>
    <cfRule type="expression" priority="977" aboveAverage="0" equalAverage="0" bottom="0" percent="0" rank="0" text="" dxfId="424">
      <formula>$D$1&gt;P4</formula>
    </cfRule>
  </conditionalFormatting>
  <conditionalFormatting sqref="P4">
    <cfRule type="expression" priority="978" aboveAverage="0" equalAverage="0" bottom="0" percent="0" rank="0" text="" dxfId="425">
      <formula>$D$1&lt;P4</formula>
    </cfRule>
    <cfRule type="expression" priority="979" aboveAverage="0" equalAverage="0" bottom="0" percent="0" rank="0" text="" dxfId="426">
      <formula>$D$1&gt;P4</formula>
    </cfRule>
  </conditionalFormatting>
  <conditionalFormatting sqref="P4">
    <cfRule type="expression" priority="980" aboveAverage="0" equalAverage="0" bottom="0" percent="0" rank="0" text="" dxfId="427">
      <formula>$D$1&lt;P4</formula>
    </cfRule>
    <cfRule type="expression" priority="981" aboveAverage="0" equalAverage="0" bottom="0" percent="0" rank="0" text="" dxfId="428">
      <formula>$D$1&gt;P4</formula>
    </cfRule>
  </conditionalFormatting>
  <conditionalFormatting sqref="P4">
    <cfRule type="expression" priority="982" aboveAverage="0" equalAverage="0" bottom="0" percent="0" rank="0" text="" dxfId="429">
      <formula>$D$1&lt;P4</formula>
    </cfRule>
    <cfRule type="expression" priority="983" aboveAverage="0" equalAverage="0" bottom="0" percent="0" rank="0" text="" dxfId="430">
      <formula>$D$1&gt;P4</formula>
    </cfRule>
  </conditionalFormatting>
  <conditionalFormatting sqref="P4">
    <cfRule type="expression" priority="984" aboveAverage="0" equalAverage="0" bottom="0" percent="0" rank="0" text="" dxfId="431">
      <formula>$D$1&lt;P4</formula>
    </cfRule>
    <cfRule type="expression" priority="985" aboveAverage="0" equalAverage="0" bottom="0" percent="0" rank="0" text="" dxfId="432">
      <formula>$D$1&gt;P4</formula>
    </cfRule>
  </conditionalFormatting>
  <conditionalFormatting sqref="T3:T5">
    <cfRule type="expression" priority="986" aboveAverage="0" equalAverage="0" bottom="0" percent="0" rank="0" text="" dxfId="433">
      <formula>$D$1&lt;T3</formula>
    </cfRule>
    <cfRule type="expression" priority="987" aboveAverage="0" equalAverage="0" bottom="0" percent="0" rank="0" text="" dxfId="434">
      <formula>$D$1&gt;T3</formula>
    </cfRule>
  </conditionalFormatting>
  <conditionalFormatting sqref="T4">
    <cfRule type="expression" priority="988" aboveAverage="0" equalAverage="0" bottom="0" percent="0" rank="0" text="" dxfId="435">
      <formula>$D$1&lt;T4</formula>
    </cfRule>
    <cfRule type="expression" priority="989" aboveAverage="0" equalAverage="0" bottom="0" percent="0" rank="0" text="" dxfId="436">
      <formula>$D$1&gt;T4</formula>
    </cfRule>
  </conditionalFormatting>
  <conditionalFormatting sqref="T4">
    <cfRule type="expression" priority="990" aboveAverage="0" equalAverage="0" bottom="0" percent="0" rank="0" text="" dxfId="437">
      <formula>$D$1&lt;T4</formula>
    </cfRule>
    <cfRule type="expression" priority="991" aboveAverage="0" equalAverage="0" bottom="0" percent="0" rank="0" text="" dxfId="438">
      <formula>$D$1&gt;T4</formula>
    </cfRule>
  </conditionalFormatting>
  <conditionalFormatting sqref="S4">
    <cfRule type="expression" priority="992" aboveAverage="0" equalAverage="0" bottom="0" percent="0" rank="0" text="" dxfId="439">
      <formula>$D$1&lt;S4</formula>
    </cfRule>
    <cfRule type="expression" priority="993" aboveAverage="0" equalAverage="0" bottom="0" percent="0" rank="0" text="" dxfId="440">
      <formula>$D$1&gt;S4</formula>
    </cfRule>
  </conditionalFormatting>
  <conditionalFormatting sqref="S4">
    <cfRule type="expression" priority="994" aboveAverage="0" equalAverage="0" bottom="0" percent="0" rank="0" text="" dxfId="441">
      <formula>$D$1&lt;S4</formula>
    </cfRule>
    <cfRule type="expression" priority="995" aboveAverage="0" equalAverage="0" bottom="0" percent="0" rank="0" text="" dxfId="442">
      <formula>$D$1&gt;S4</formula>
    </cfRule>
  </conditionalFormatting>
  <conditionalFormatting sqref="S4">
    <cfRule type="expression" priority="996" aboveAverage="0" equalAverage="0" bottom="0" percent="0" rank="0" text="" dxfId="443">
      <formula>$D$1&lt;S4</formula>
    </cfRule>
    <cfRule type="expression" priority="997" aboveAverage="0" equalAverage="0" bottom="0" percent="0" rank="0" text="" dxfId="444">
      <formula>$D$1&gt;S4</formula>
    </cfRule>
  </conditionalFormatting>
  <conditionalFormatting sqref="T4">
    <cfRule type="expression" priority="998" aboveAverage="0" equalAverage="0" bottom="0" percent="0" rank="0" text="" dxfId="445">
      <formula>$D$1&lt;T4</formula>
    </cfRule>
    <cfRule type="expression" priority="999" aboveAverage="0" equalAverage="0" bottom="0" percent="0" rank="0" text="" dxfId="446">
      <formula>$D$1&gt;T4</formula>
    </cfRule>
  </conditionalFormatting>
  <conditionalFormatting sqref="S4">
    <cfRule type="expression" priority="1000" aboveAverage="0" equalAverage="0" bottom="0" percent="0" rank="0" text="" dxfId="447">
      <formula>$D$1&lt;S4</formula>
    </cfRule>
    <cfRule type="expression" priority="1001" aboveAverage="0" equalAverage="0" bottom="0" percent="0" rank="0" text="" dxfId="448">
      <formula>$D$1&gt;S4</formula>
    </cfRule>
  </conditionalFormatting>
  <conditionalFormatting sqref="S4">
    <cfRule type="expression" priority="1002" aboveAverage="0" equalAverage="0" bottom="0" percent="0" rank="0" text="" dxfId="449">
      <formula>$D$1&lt;S4</formula>
    </cfRule>
    <cfRule type="expression" priority="1003" aboveAverage="0" equalAverage="0" bottom="0" percent="0" rank="0" text="" dxfId="0">
      <formula>$D$1&gt;S4</formula>
    </cfRule>
  </conditionalFormatting>
  <conditionalFormatting sqref="S4">
    <cfRule type="expression" priority="1004" aboveAverage="0" equalAverage="0" bottom="0" percent="0" rank="0" text="" dxfId="1">
      <formula>$D$1&lt;S4</formula>
    </cfRule>
    <cfRule type="expression" priority="1005" aboveAverage="0" equalAverage="0" bottom="0" percent="0" rank="0" text="" dxfId="2">
      <formula>$D$1&gt;S4</formula>
    </cfRule>
  </conditionalFormatting>
  <conditionalFormatting sqref="S4">
    <cfRule type="expression" priority="1006" aboveAverage="0" equalAverage="0" bottom="0" percent="0" rank="0" text="" dxfId="3">
      <formula>$D$1&lt;S4</formula>
    </cfRule>
    <cfRule type="expression" priority="1007" aboveAverage="0" equalAverage="0" bottom="0" percent="0" rank="0" text="" dxfId="4">
      <formula>$D$1&gt;S4</formula>
    </cfRule>
  </conditionalFormatting>
  <conditionalFormatting sqref="S4">
    <cfRule type="expression" priority="1008" aboveAverage="0" equalAverage="0" bottom="0" percent="0" rank="0" text="" dxfId="5">
      <formula>$D$1&lt;S4</formula>
    </cfRule>
    <cfRule type="expression" priority="1009" aboveAverage="0" equalAverage="0" bottom="0" percent="0" rank="0" text="" dxfId="6">
      <formula>$D$1&gt;S4</formula>
    </cfRule>
  </conditionalFormatting>
  <conditionalFormatting sqref="S4">
    <cfRule type="expression" priority="1010" aboveAverage="0" equalAverage="0" bottom="0" percent="0" rank="0" text="" dxfId="7">
      <formula>$D$1&lt;S4</formula>
    </cfRule>
    <cfRule type="expression" priority="1011" aboveAverage="0" equalAverage="0" bottom="0" percent="0" rank="0" text="" dxfId="8">
      <formula>$D$1&gt;S4</formula>
    </cfRule>
  </conditionalFormatting>
  <conditionalFormatting sqref="S4">
    <cfRule type="expression" priority="1012" aboveAverage="0" equalAverage="0" bottom="0" percent="0" rank="0" text="" dxfId="9">
      <formula>$D$1&lt;S4</formula>
    </cfRule>
    <cfRule type="expression" priority="1013" aboveAverage="0" equalAverage="0" bottom="0" percent="0" rank="0" text="" dxfId="10">
      <formula>$D$1&gt;S4</formula>
    </cfRule>
  </conditionalFormatting>
  <conditionalFormatting sqref="S4">
    <cfRule type="expression" priority="1014" aboveAverage="0" equalAverage="0" bottom="0" percent="0" rank="0" text="" dxfId="11">
      <formula>$D$1&lt;S4</formula>
    </cfRule>
    <cfRule type="expression" priority="1015" aboveAverage="0" equalAverage="0" bottom="0" percent="0" rank="0" text="" dxfId="12">
      <formula>$D$1&gt;S4</formula>
    </cfRule>
  </conditionalFormatting>
  <conditionalFormatting sqref="S4">
    <cfRule type="expression" priority="1016" aboveAverage="0" equalAverage="0" bottom="0" percent="0" rank="0" text="" dxfId="13">
      <formula>$D$1&lt;S4</formula>
    </cfRule>
    <cfRule type="expression" priority="1017" aboveAverage="0" equalAverage="0" bottom="0" percent="0" rank="0" text="" dxfId="14">
      <formula>$D$1&gt;S4</formula>
    </cfRule>
  </conditionalFormatting>
  <conditionalFormatting sqref="S4">
    <cfRule type="expression" priority="1018" aboveAverage="0" equalAverage="0" bottom="0" percent="0" rank="0" text="" dxfId="15">
      <formula>$D$1&lt;S4</formula>
    </cfRule>
    <cfRule type="expression" priority="1019" aboveAverage="0" equalAverage="0" bottom="0" percent="0" rank="0" text="" dxfId="16">
      <formula>$D$1&gt;S4</formula>
    </cfRule>
  </conditionalFormatting>
  <conditionalFormatting sqref="Q5">
    <cfRule type="expression" priority="1020" aboveAverage="0" equalAverage="0" bottom="0" percent="0" rank="0" text="" dxfId="17">
      <formula>$D$1&lt;Q5</formula>
    </cfRule>
    <cfRule type="expression" priority="1021" aboveAverage="0" equalAverage="0" bottom="0" percent="0" rank="0" text="" dxfId="18">
      <formula>$D$1&gt;Q5</formula>
    </cfRule>
  </conditionalFormatting>
  <conditionalFormatting sqref="Q5">
    <cfRule type="expression" priority="1022" aboveAverage="0" equalAverage="0" bottom="0" percent="0" rank="0" text="" dxfId="19">
      <formula>$D$1&lt;Q5</formula>
    </cfRule>
    <cfRule type="expression" priority="1023" aboveAverage="0" equalAverage="0" bottom="0" percent="0" rank="0" text="" dxfId="20">
      <formula>$D$1&gt;Q5</formula>
    </cfRule>
  </conditionalFormatting>
  <conditionalFormatting sqref="Q5">
    <cfRule type="expression" priority="1024" aboveAverage="0" equalAverage="0" bottom="0" percent="0" rank="0" text="" dxfId="21">
      <formula>$D$1&lt;Q5</formula>
    </cfRule>
    <cfRule type="expression" priority="1025" aboveAverage="0" equalAverage="0" bottom="0" percent="0" rank="0" text="" dxfId="22">
      <formula>$D$1&gt;Q5</formula>
    </cfRule>
  </conditionalFormatting>
  <conditionalFormatting sqref="Q5">
    <cfRule type="expression" priority="1026" aboveAverage="0" equalAverage="0" bottom="0" percent="0" rank="0" text="" dxfId="23">
      <formula>$D$1&lt;Q5</formula>
    </cfRule>
    <cfRule type="expression" priority="1027" aboveAverage="0" equalAverage="0" bottom="0" percent="0" rank="0" text="" dxfId="24">
      <formula>$D$1&gt;Q5</formula>
    </cfRule>
  </conditionalFormatting>
  <conditionalFormatting sqref="Q5">
    <cfRule type="expression" priority="1028" aboveAverage="0" equalAverage="0" bottom="0" percent="0" rank="0" text="" dxfId="25">
      <formula>$D$1&lt;Q5</formula>
    </cfRule>
    <cfRule type="expression" priority="1029" aboveAverage="0" equalAverage="0" bottom="0" percent="0" rank="0" text="" dxfId="26">
      <formula>$D$1&gt;Q5</formula>
    </cfRule>
  </conditionalFormatting>
  <conditionalFormatting sqref="Q5">
    <cfRule type="expression" priority="1030" aboveAverage="0" equalAverage="0" bottom="0" percent="0" rank="0" text="" dxfId="27">
      <formula>$D$1&lt;Q5</formula>
    </cfRule>
    <cfRule type="expression" priority="1031" aboveAverage="0" equalAverage="0" bottom="0" percent="0" rank="0" text="" dxfId="28">
      <formula>$D$1&gt;Q5</formula>
    </cfRule>
  </conditionalFormatting>
  <conditionalFormatting sqref="S5">
    <cfRule type="expression" priority="1032" aboveAverage="0" equalAverage="0" bottom="0" percent="0" rank="0" text="" dxfId="29">
      <formula>$D$1&lt;S5</formula>
    </cfRule>
    <cfRule type="expression" priority="1033" aboveAverage="0" equalAverage="0" bottom="0" percent="0" rank="0" text="" dxfId="30">
      <formula>$D$1&gt;S5</formula>
    </cfRule>
  </conditionalFormatting>
  <conditionalFormatting sqref="S5">
    <cfRule type="expression" priority="1034" aboveAverage="0" equalAverage="0" bottom="0" percent="0" rank="0" text="" dxfId="31">
      <formula>$D$1&lt;S5</formula>
    </cfRule>
    <cfRule type="expression" priority="1035" aboveAverage="0" equalAverage="0" bottom="0" percent="0" rank="0" text="" dxfId="32">
      <formula>$D$1&gt;S5</formula>
    </cfRule>
  </conditionalFormatting>
  <conditionalFormatting sqref="S5">
    <cfRule type="expression" priority="1036" aboveAverage="0" equalAverage="0" bottom="0" percent="0" rank="0" text="" dxfId="33">
      <formula>$D$1&lt;S5</formula>
    </cfRule>
    <cfRule type="expression" priority="1037" aboveAverage="0" equalAverage="0" bottom="0" percent="0" rank="0" text="" dxfId="34">
      <formula>$D$1&gt;S5</formula>
    </cfRule>
  </conditionalFormatting>
  <conditionalFormatting sqref="S5">
    <cfRule type="expression" priority="1038" aboveAverage="0" equalAverage="0" bottom="0" percent="0" rank="0" text="" dxfId="35">
      <formula>$D$1&lt;S5</formula>
    </cfRule>
    <cfRule type="expression" priority="1039" aboveAverage="0" equalAverage="0" bottom="0" percent="0" rank="0" text="" dxfId="36">
      <formula>$D$1&gt;S5</formula>
    </cfRule>
  </conditionalFormatting>
  <conditionalFormatting sqref="S5">
    <cfRule type="expression" priority="1040" aboveAverage="0" equalAverage="0" bottom="0" percent="0" rank="0" text="" dxfId="37">
      <formula>$D$1&lt;S5</formula>
    </cfRule>
    <cfRule type="expression" priority="1041" aboveAverage="0" equalAverage="0" bottom="0" percent="0" rank="0" text="" dxfId="38">
      <formula>$D$1&gt;S5</formula>
    </cfRule>
  </conditionalFormatting>
  <conditionalFormatting sqref="S5">
    <cfRule type="expression" priority="1042" aboveAverage="0" equalAverage="0" bottom="0" percent="0" rank="0" text="" dxfId="39">
      <formula>$D$1&lt;S5</formula>
    </cfRule>
    <cfRule type="expression" priority="1043" aboveAverage="0" equalAverage="0" bottom="0" percent="0" rank="0" text="" dxfId="40">
      <formula>$D$1&gt;S5</formula>
    </cfRule>
  </conditionalFormatting>
  <conditionalFormatting sqref="S5">
    <cfRule type="expression" priority="1044" aboveAverage="0" equalAverage="0" bottom="0" percent="0" rank="0" text="" dxfId="41">
      <formula>$D$1&lt;S5</formula>
    </cfRule>
    <cfRule type="expression" priority="1045" aboveAverage="0" equalAverage="0" bottom="0" percent="0" rank="0" text="" dxfId="42">
      <formula>$D$1&gt;S5</formula>
    </cfRule>
  </conditionalFormatting>
  <conditionalFormatting sqref="S5">
    <cfRule type="expression" priority="1046" aboveAverage="0" equalAverage="0" bottom="0" percent="0" rank="0" text="" dxfId="43">
      <formula>$D$1&lt;S5</formula>
    </cfRule>
    <cfRule type="expression" priority="1047" aboveAverage="0" equalAverage="0" bottom="0" percent="0" rank="0" text="" dxfId="44">
      <formula>$D$1&gt;S5</formula>
    </cfRule>
  </conditionalFormatting>
  <conditionalFormatting sqref="S5">
    <cfRule type="expression" priority="1048" aboveAverage="0" equalAverage="0" bottom="0" percent="0" rank="0" text="" dxfId="45">
      <formula>$D$1&lt;S5</formula>
    </cfRule>
    <cfRule type="expression" priority="1049" aboveAverage="0" equalAverage="0" bottom="0" percent="0" rank="0" text="" dxfId="46">
      <formula>$D$1&gt;S5</formula>
    </cfRule>
  </conditionalFormatting>
  <conditionalFormatting sqref="S5">
    <cfRule type="expression" priority="1050" aboveAverage="0" equalAverage="0" bottom="0" percent="0" rank="0" text="" dxfId="47">
      <formula>$D$1&lt;S5</formula>
    </cfRule>
    <cfRule type="expression" priority="1051" aboveAverage="0" equalAverage="0" bottom="0" percent="0" rank="0" text="" dxfId="48">
      <formula>$D$1&gt;S5</formula>
    </cfRule>
  </conditionalFormatting>
  <conditionalFormatting sqref="S5">
    <cfRule type="expression" priority="1052" aboveAverage="0" equalAverage="0" bottom="0" percent="0" rank="0" text="" dxfId="49">
      <formula>$D$1&lt;S5</formula>
    </cfRule>
    <cfRule type="expression" priority="1053" aboveAverage="0" equalAverage="0" bottom="0" percent="0" rank="0" text="" dxfId="50">
      <formula>$D$1&gt;S5</formula>
    </cfRule>
  </conditionalFormatting>
  <conditionalFormatting sqref="S5">
    <cfRule type="expression" priority="1054" aboveAverage="0" equalAverage="0" bottom="0" percent="0" rank="0" text="" dxfId="51">
      <formula>$D$1&lt;S5</formula>
    </cfRule>
    <cfRule type="expression" priority="1055" aboveAverage="0" equalAverage="0" bottom="0" percent="0" rank="0" text="" dxfId="52">
      <formula>$D$1&gt;S5</formula>
    </cfRule>
  </conditionalFormatting>
  <conditionalFormatting sqref="S5">
    <cfRule type="expression" priority="1056" aboveAverage="0" equalAverage="0" bottom="0" percent="0" rank="0" text="" dxfId="53">
      <formula>$D$1&lt;S5</formula>
    </cfRule>
    <cfRule type="expression" priority="1057" aboveAverage="0" equalAverage="0" bottom="0" percent="0" rank="0" text="" dxfId="54">
      <formula>$D$1&gt;S5</formula>
    </cfRule>
  </conditionalFormatting>
  <conditionalFormatting sqref="S5">
    <cfRule type="expression" priority="1058" aboveAverage="0" equalAverage="0" bottom="0" percent="0" rank="0" text="" dxfId="55">
      <formula>$D$1&lt;S5</formula>
    </cfRule>
    <cfRule type="expression" priority="1059" aboveAverage="0" equalAverage="0" bottom="0" percent="0" rank="0" text="" dxfId="56">
      <formula>$D$1&gt;S5</formula>
    </cfRule>
  </conditionalFormatting>
  <conditionalFormatting sqref="Q4">
    <cfRule type="expression" priority="1060" aboveAverage="0" equalAverage="0" bottom="0" percent="0" rank="0" text="" dxfId="57">
      <formula>$D$1&lt;Q4</formula>
    </cfRule>
    <cfRule type="expression" priority="1061" aboveAverage="0" equalAverage="0" bottom="0" percent="0" rank="0" text="" dxfId="58">
      <formula>$D$1&gt;Q4</formula>
    </cfRule>
  </conditionalFormatting>
  <conditionalFormatting sqref="Q4">
    <cfRule type="expression" priority="1062" aboveAverage="0" equalAverage="0" bottom="0" percent="0" rank="0" text="" dxfId="59">
      <formula>$D$1&lt;Q4</formula>
    </cfRule>
    <cfRule type="expression" priority="1063" aboveAverage="0" equalAverage="0" bottom="0" percent="0" rank="0" text="" dxfId="60">
      <formula>$D$1&gt;Q4</formula>
    </cfRule>
  </conditionalFormatting>
  <conditionalFormatting sqref="Q4">
    <cfRule type="expression" priority="1064" aboveAverage="0" equalAverage="0" bottom="0" percent="0" rank="0" text="" dxfId="61">
      <formula>$D$1&lt;Q4</formula>
    </cfRule>
    <cfRule type="expression" priority="1065" aboveAverage="0" equalAverage="0" bottom="0" percent="0" rank="0" text="" dxfId="62">
      <formula>$D$1&gt;Q4</formula>
    </cfRule>
  </conditionalFormatting>
  <conditionalFormatting sqref="Q4">
    <cfRule type="expression" priority="1066" aboveAverage="0" equalAverage="0" bottom="0" percent="0" rank="0" text="" dxfId="63">
      <formula>$D$1&lt;Q4</formula>
    </cfRule>
    <cfRule type="expression" priority="1067" aboveAverage="0" equalAverage="0" bottom="0" percent="0" rank="0" text="" dxfId="64">
      <formula>$D$1&gt;Q4</formula>
    </cfRule>
  </conditionalFormatting>
  <conditionalFormatting sqref="Q4">
    <cfRule type="expression" priority="1068" aboveAverage="0" equalAverage="0" bottom="0" percent="0" rank="0" text="" dxfId="65">
      <formula>$D$1&lt;Q4</formula>
    </cfRule>
    <cfRule type="expression" priority="1069" aboveAverage="0" equalAverage="0" bottom="0" percent="0" rank="0" text="" dxfId="66">
      <formula>$D$1&gt;Q4</formula>
    </cfRule>
  </conditionalFormatting>
  <conditionalFormatting sqref="Q4">
    <cfRule type="expression" priority="1070" aboveAverage="0" equalAverage="0" bottom="0" percent="0" rank="0" text="" dxfId="67">
      <formula>$D$1&lt;Q4</formula>
    </cfRule>
    <cfRule type="expression" priority="1071" aboveAverage="0" equalAverage="0" bottom="0" percent="0" rank="0" text="" dxfId="68">
      <formula>$D$1&gt;Q4</formula>
    </cfRule>
  </conditionalFormatting>
  <conditionalFormatting sqref="S5">
    <cfRule type="cellIs" priority="1072" operator="equal" aboveAverage="0" equalAverage="0" bottom="0" percent="0" rank="0" text="" dxfId="69">
      <formula>5</formula>
    </cfRule>
    <cfRule type="cellIs" priority="1073" operator="equal" aboveAverage="0" equalAverage="0" bottom="0" percent="0" rank="0" text="" dxfId="70">
      <formula>4</formula>
    </cfRule>
    <cfRule type="cellIs" priority="1074" operator="equal" aboveAverage="0" equalAverage="0" bottom="0" percent="0" rank="0" text="" dxfId="71">
      <formula>3</formula>
    </cfRule>
  </conditionalFormatting>
  <conditionalFormatting sqref="Q5">
    <cfRule type="cellIs" priority="1075" operator="equal" aboveAverage="0" equalAverage="0" bottom="0" percent="0" rank="0" text="" dxfId="72">
      <formula>5</formula>
    </cfRule>
    <cfRule type="cellIs" priority="1076" operator="equal" aboveAverage="0" equalAverage="0" bottom="0" percent="0" rank="0" text="" dxfId="73">
      <formula>4</formula>
    </cfRule>
    <cfRule type="cellIs" priority="1077" operator="equal" aboveAverage="0" equalAverage="0" bottom="0" percent="0" rank="0" text="" dxfId="74">
      <formula>3</formula>
    </cfRule>
  </conditionalFormatting>
  <conditionalFormatting sqref="S5">
    <cfRule type="cellIs" priority="1078" operator="equal" aboveAverage="0" equalAverage="0" bottom="0" percent="0" rank="0" text="" dxfId="75">
      <formula>5</formula>
    </cfRule>
    <cfRule type="cellIs" priority="1079" operator="equal" aboveAverage="0" equalAverage="0" bottom="0" percent="0" rank="0" text="" dxfId="76">
      <formula>4</formula>
    </cfRule>
    <cfRule type="cellIs" priority="1080" operator="equal" aboveAverage="0" equalAverage="0" bottom="0" percent="0" rank="0" text="" dxfId="77">
      <formula>3</formula>
    </cfRule>
  </conditionalFormatting>
  <conditionalFormatting sqref="R5">
    <cfRule type="cellIs" priority="1081" operator="equal" aboveAverage="0" equalAverage="0" bottom="0" percent="0" rank="0" text="" dxfId="78">
      <formula>5</formula>
    </cfRule>
    <cfRule type="cellIs" priority="1082" operator="equal" aboveAverage="0" equalAverage="0" bottom="0" percent="0" rank="0" text="" dxfId="79">
      <formula>4</formula>
    </cfRule>
    <cfRule type="cellIs" priority="1083" operator="equal" aboveAverage="0" equalAverage="0" bottom="0" percent="0" rank="0" text="" dxfId="80">
      <formula>3</formula>
    </cfRule>
  </conditionalFormatting>
  <conditionalFormatting sqref="P3">
    <cfRule type="expression" priority="1084" aboveAverage="0" equalAverage="0" bottom="0" percent="0" rank="0" text="" dxfId="81">
      <formula>$D$1&lt;P3</formula>
    </cfRule>
    <cfRule type="expression" priority="1085" aboveAverage="0" equalAverage="0" bottom="0" percent="0" rank="0" text="" dxfId="82">
      <formula>$D$1&gt;P3</formula>
    </cfRule>
  </conditionalFormatting>
  <conditionalFormatting sqref="P4">
    <cfRule type="expression" priority="1086" aboveAverage="0" equalAverage="0" bottom="0" percent="0" rank="0" text="" dxfId="83">
      <formula>$D$1&lt;P4</formula>
    </cfRule>
    <cfRule type="expression" priority="1087" aboveAverage="0" equalAverage="0" bottom="0" percent="0" rank="0" text="" dxfId="84">
      <formula>$D$1&gt;P4</formula>
    </cfRule>
  </conditionalFormatting>
  <conditionalFormatting sqref="P4">
    <cfRule type="expression" priority="1088" aboveAverage="0" equalAverage="0" bottom="0" percent="0" rank="0" text="" dxfId="85">
      <formula>$D$1&lt;P4</formula>
    </cfRule>
    <cfRule type="expression" priority="1089" aboveAverage="0" equalAverage="0" bottom="0" percent="0" rank="0" text="" dxfId="86">
      <formula>$D$1&gt;P4</formula>
    </cfRule>
  </conditionalFormatting>
  <conditionalFormatting sqref="P4">
    <cfRule type="expression" priority="1090" aboveAverage="0" equalAverage="0" bottom="0" percent="0" rank="0" text="" dxfId="87">
      <formula>$D$1&lt;P4</formula>
    </cfRule>
    <cfRule type="expression" priority="1091" aboveAverage="0" equalAverage="0" bottom="0" percent="0" rank="0" text="" dxfId="88">
      <formula>$D$1&gt;P4</formula>
    </cfRule>
  </conditionalFormatting>
  <conditionalFormatting sqref="P4">
    <cfRule type="expression" priority="1092" aboveAverage="0" equalAverage="0" bottom="0" percent="0" rank="0" text="" dxfId="89">
      <formula>$D$1&lt;P4</formula>
    </cfRule>
    <cfRule type="expression" priority="1093" aboveAverage="0" equalAverage="0" bottom="0" percent="0" rank="0" text="" dxfId="90">
      <formula>$D$1&gt;P4</formula>
    </cfRule>
  </conditionalFormatting>
  <conditionalFormatting sqref="P5">
    <cfRule type="cellIs" priority="1094" operator="equal" aboveAverage="0" equalAverage="0" bottom="0" percent="0" rank="0" text="" dxfId="91">
      <formula>5</formula>
    </cfRule>
    <cfRule type="cellIs" priority="1095" operator="equal" aboveAverage="0" equalAverage="0" bottom="0" percent="0" rank="0" text="" dxfId="92">
      <formula>4</formula>
    </cfRule>
    <cfRule type="cellIs" priority="1096" operator="equal" aboveAverage="0" equalAverage="0" bottom="0" percent="0" rank="0" text="" dxfId="93">
      <formula>3</formula>
    </cfRule>
  </conditionalFormatting>
  <conditionalFormatting sqref="P5">
    <cfRule type="cellIs" priority="1097" operator="equal" aboveAverage="0" equalAverage="0" bottom="0" percent="0" rank="0" text="" dxfId="94">
      <formula>5</formula>
    </cfRule>
    <cfRule type="cellIs" priority="1098" operator="equal" aboveAverage="0" equalAverage="0" bottom="0" percent="0" rank="0" text="" dxfId="95">
      <formula>4</formula>
    </cfRule>
    <cfRule type="cellIs" priority="1099" operator="equal" aboveAverage="0" equalAverage="0" bottom="0" percent="0" rank="0" text="" dxfId="96">
      <formula>3</formula>
    </cfRule>
  </conditionalFormatting>
  <conditionalFormatting sqref="P5">
    <cfRule type="cellIs" priority="1100" operator="equal" aboveAverage="0" equalAverage="0" bottom="0" percent="0" rank="0" text="" dxfId="97">
      <formula>5</formula>
    </cfRule>
    <cfRule type="cellIs" priority="1101" operator="equal" aboveAverage="0" equalAverage="0" bottom="0" percent="0" rank="0" text="" dxfId="98">
      <formula>4</formula>
    </cfRule>
    <cfRule type="cellIs" priority="1102" operator="equal" aboveAverage="0" equalAverage="0" bottom="0" percent="0" rank="0" text="" dxfId="99">
      <formula>3</formula>
    </cfRule>
  </conditionalFormatting>
  <conditionalFormatting sqref="P5">
    <cfRule type="cellIs" priority="1103" operator="equal" aboveAverage="0" equalAverage="0" bottom="0" percent="0" rank="0" text="" dxfId="100">
      <formula>5</formula>
    </cfRule>
    <cfRule type="cellIs" priority="1104" operator="equal" aboveAverage="0" equalAverage="0" bottom="0" percent="0" rank="0" text="" dxfId="101">
      <formula>4</formula>
    </cfRule>
    <cfRule type="cellIs" priority="1105" operator="equal" aboveAverage="0" equalAverage="0" bottom="0" percent="0" rank="0" text="" dxfId="102">
      <formula>3</formula>
    </cfRule>
  </conditionalFormatting>
  <conditionalFormatting sqref="P4">
    <cfRule type="expression" priority="1106" aboveAverage="0" equalAverage="0" bottom="0" percent="0" rank="0" text="" dxfId="103">
      <formula>$D$1&lt;P4</formula>
    </cfRule>
    <cfRule type="expression" priority="1107" aboveAverage="0" equalAverage="0" bottom="0" percent="0" rank="0" text="" dxfId="104">
      <formula>$D$1&gt;P4</formula>
    </cfRule>
  </conditionalFormatting>
  <conditionalFormatting sqref="P5">
    <cfRule type="cellIs" priority="1108" operator="equal" aboveAverage="0" equalAverage="0" bottom="0" percent="0" rank="0" text="" dxfId="105">
      <formula>5</formula>
    </cfRule>
    <cfRule type="cellIs" priority="1109" operator="equal" aboveAverage="0" equalAverage="0" bottom="0" percent="0" rank="0" text="" dxfId="106">
      <formula>4</formula>
    </cfRule>
    <cfRule type="cellIs" priority="1110" operator="equal" aboveAverage="0" equalAverage="0" bottom="0" percent="0" rank="0" text="" dxfId="107">
      <formula>3</formula>
    </cfRule>
  </conditionalFormatting>
  <conditionalFormatting sqref="T4">
    <cfRule type="expression" priority="1111" aboveAverage="0" equalAverage="0" bottom="0" percent="0" rank="0" text="" dxfId="108">
      <formula>$D$4&lt;T4</formula>
    </cfRule>
    <cfRule type="expression" priority="1112" aboveAverage="0" equalAverage="0" bottom="0" percent="0" rank="0" text="" dxfId="109">
      <formula>$D$4&gt;T4</formula>
    </cfRule>
  </conditionalFormatting>
  <conditionalFormatting sqref="T4">
    <cfRule type="expression" priority="1113" aboveAverage="0" equalAverage="0" bottom="0" percent="0" rank="0" text="" dxfId="110">
      <formula>$D$1&lt;T4</formula>
    </cfRule>
    <cfRule type="expression" priority="1114" aboveAverage="0" equalAverage="0" bottom="0" percent="0" rank="0" text="" dxfId="111">
      <formula>$D$1&gt;T4</formula>
    </cfRule>
  </conditionalFormatting>
  <conditionalFormatting sqref="T5">
    <cfRule type="expression" priority="1115" aboveAverage="0" equalAverage="0" bottom="0" percent="0" rank="0" text="" dxfId="112">
      <formula>$D$1&lt;T5</formula>
    </cfRule>
    <cfRule type="expression" priority="1116" aboveAverage="0" equalAverage="0" bottom="0" percent="0" rank="0" text="" dxfId="113">
      <formula>$D$1&gt;T5</formula>
    </cfRule>
  </conditionalFormatting>
  <conditionalFormatting sqref="T5">
    <cfRule type="expression" priority="1117" aboveAverage="0" equalAverage="0" bottom="0" percent="0" rank="0" text="" dxfId="114">
      <formula>$D$1&lt;T5</formula>
    </cfRule>
    <cfRule type="expression" priority="1118" aboveAverage="0" equalAverage="0" bottom="0" percent="0" rank="0" text="" dxfId="115">
      <formula>$D$1&gt;T5</formula>
    </cfRule>
  </conditionalFormatting>
  <conditionalFormatting sqref="T5">
    <cfRule type="expression" priority="1119" aboveAverage="0" equalAverage="0" bottom="0" percent="0" rank="0" text="" dxfId="116">
      <formula>$D$1&lt;T5</formula>
    </cfRule>
    <cfRule type="expression" priority="1120" aboveAverage="0" equalAverage="0" bottom="0" percent="0" rank="0" text="" dxfId="117">
      <formula>$D$1&gt;T5</formula>
    </cfRule>
  </conditionalFormatting>
  <conditionalFormatting sqref="T5">
    <cfRule type="expression" priority="1121" aboveAverage="0" equalAverage="0" bottom="0" percent="0" rank="0" text="" dxfId="118">
      <formula>$D$1&lt;T5</formula>
    </cfRule>
    <cfRule type="expression" priority="1122" aboveAverage="0" equalAverage="0" bottom="0" percent="0" rank="0" text="" dxfId="119">
      <formula>$D$1&gt;T5</formula>
    </cfRule>
  </conditionalFormatting>
  <conditionalFormatting sqref="T5">
    <cfRule type="expression" priority="1123" aboveAverage="0" equalAverage="0" bottom="0" percent="0" rank="0" text="" dxfId="120">
      <formula>$D$1&lt;T5</formula>
    </cfRule>
    <cfRule type="expression" priority="1124" aboveAverage="0" equalAverage="0" bottom="0" percent="0" rank="0" text="" dxfId="121">
      <formula>$D$1&gt;T5</formula>
    </cfRule>
  </conditionalFormatting>
  <conditionalFormatting sqref="T5">
    <cfRule type="expression" priority="1125" aboveAverage="0" equalAverage="0" bottom="0" percent="0" rank="0" text="" dxfId="122">
      <formula>$D$1&lt;T5</formula>
    </cfRule>
    <cfRule type="expression" priority="1126" aboveAverage="0" equalAverage="0" bottom="0" percent="0" rank="0" text="" dxfId="123">
      <formula>$D$1&gt;T5</formula>
    </cfRule>
  </conditionalFormatting>
  <conditionalFormatting sqref="T5">
    <cfRule type="expression" priority="1127" aboveAverage="0" equalAverage="0" bottom="0" percent="0" rank="0" text="" dxfId="124">
      <formula>$D$1&lt;T5</formula>
    </cfRule>
    <cfRule type="expression" priority="1128" aboveAverage="0" equalAverage="0" bottom="0" percent="0" rank="0" text="" dxfId="125">
      <formula>$D$1&gt;T5</formula>
    </cfRule>
  </conditionalFormatting>
  <conditionalFormatting sqref="T5">
    <cfRule type="expression" priority="1129" aboveAverage="0" equalAverage="0" bottom="0" percent="0" rank="0" text="" dxfId="126">
      <formula>$D$1&lt;T5</formula>
    </cfRule>
    <cfRule type="expression" priority="1130" aboveAverage="0" equalAverage="0" bottom="0" percent="0" rank="0" text="" dxfId="127">
      <formula>$D$1&gt;T5</formula>
    </cfRule>
  </conditionalFormatting>
  <conditionalFormatting sqref="T5">
    <cfRule type="expression" priority="1131" aboveAverage="0" equalAverage="0" bottom="0" percent="0" rank="0" text="" dxfId="128">
      <formula>$D$1&lt;T5</formula>
    </cfRule>
    <cfRule type="expression" priority="1132" aboveAverage="0" equalAverage="0" bottom="0" percent="0" rank="0" text="" dxfId="129">
      <formula>$D$1&gt;T5</formula>
    </cfRule>
  </conditionalFormatting>
  <conditionalFormatting sqref="T5">
    <cfRule type="expression" priority="1133" aboveAverage="0" equalAverage="0" bottom="0" percent="0" rank="0" text="" dxfId="130">
      <formula>$D$1&lt;T5</formula>
    </cfRule>
    <cfRule type="expression" priority="1134" aboveAverage="0" equalAverage="0" bottom="0" percent="0" rank="0" text="" dxfId="131">
      <formula>$D$1&gt;T5</formula>
    </cfRule>
  </conditionalFormatting>
  <conditionalFormatting sqref="T5">
    <cfRule type="expression" priority="1135" aboveAverage="0" equalAverage="0" bottom="0" percent="0" rank="0" text="" dxfId="132">
      <formula>$D$1&lt;T5</formula>
    </cfRule>
    <cfRule type="expression" priority="1136" aboveAverage="0" equalAverage="0" bottom="0" percent="0" rank="0" text="" dxfId="133">
      <formula>$D$1&gt;T5</formula>
    </cfRule>
  </conditionalFormatting>
  <conditionalFormatting sqref="T5">
    <cfRule type="expression" priority="1137" aboveAverage="0" equalAverage="0" bottom="0" percent="0" rank="0" text="" dxfId="134">
      <formula>$D$1&lt;T5</formula>
    </cfRule>
    <cfRule type="expression" priority="1138" aboveAverage="0" equalAverage="0" bottom="0" percent="0" rank="0" text="" dxfId="135">
      <formula>$D$1&gt;T5</formula>
    </cfRule>
  </conditionalFormatting>
  <conditionalFormatting sqref="T5">
    <cfRule type="expression" priority="1139" aboveAverage="0" equalAverage="0" bottom="0" percent="0" rank="0" text="" dxfId="136">
      <formula>$D$1&lt;T5</formula>
    </cfRule>
    <cfRule type="expression" priority="1140" aboveAverage="0" equalAverage="0" bottom="0" percent="0" rank="0" text="" dxfId="137">
      <formula>$D$1&gt;T5</formula>
    </cfRule>
  </conditionalFormatting>
  <conditionalFormatting sqref="T5">
    <cfRule type="expression" priority="1141" aboveAverage="0" equalAverage="0" bottom="0" percent="0" rank="0" text="" dxfId="138">
      <formula>$D$1&lt;T5</formula>
    </cfRule>
    <cfRule type="expression" priority="1142" aboveAverage="0" equalAverage="0" bottom="0" percent="0" rank="0" text="" dxfId="139">
      <formula>$D$1&gt;T5</formula>
    </cfRule>
  </conditionalFormatting>
  <conditionalFormatting sqref="T5">
    <cfRule type="cellIs" priority="1143" operator="equal" aboveAverage="0" equalAverage="0" bottom="0" percent="0" rank="0" text="" dxfId="140">
      <formula>5</formula>
    </cfRule>
    <cfRule type="cellIs" priority="1144" operator="equal" aboveAverage="0" equalAverage="0" bottom="0" percent="0" rank="0" text="" dxfId="141">
      <formula>4</formula>
    </cfRule>
    <cfRule type="cellIs" priority="1145" operator="equal" aboveAverage="0" equalAverage="0" bottom="0" percent="0" rank="0" text="" dxfId="142">
      <formula>3</formula>
    </cfRule>
  </conditionalFormatting>
  <conditionalFormatting sqref="T4">
    <cfRule type="expression" priority="1146" aboveAverage="0" equalAverage="0" bottom="0" percent="0" rank="0" text="" dxfId="143">
      <formula>$D$1&lt;T4</formula>
    </cfRule>
    <cfRule type="expression" priority="1147" aboveAverage="0" equalAverage="0" bottom="0" percent="0" rank="0" text="" dxfId="144">
      <formula>$D$1&gt;T4</formula>
    </cfRule>
  </conditionalFormatting>
  <conditionalFormatting sqref="T4">
    <cfRule type="expression" priority="1148" aboveAverage="0" equalAverage="0" bottom="0" percent="0" rank="0" text="" dxfId="145">
      <formula>$D$1&lt;T4</formula>
    </cfRule>
    <cfRule type="expression" priority="1149" aboveAverage="0" equalAverage="0" bottom="0" percent="0" rank="0" text="" dxfId="146">
      <formula>$D$1&gt;T4</formula>
    </cfRule>
  </conditionalFormatting>
  <conditionalFormatting sqref="T4">
    <cfRule type="expression" priority="1150" aboveAverage="0" equalAverage="0" bottom="0" percent="0" rank="0" text="" dxfId="147">
      <formula>$D$1&lt;T4</formula>
    </cfRule>
    <cfRule type="expression" priority="1151" aboveAverage="0" equalAverage="0" bottom="0" percent="0" rank="0" text="" dxfId="148">
      <formula>$D$1&gt;T4</formula>
    </cfRule>
  </conditionalFormatting>
  <conditionalFormatting sqref="T4">
    <cfRule type="expression" priority="1152" aboveAverage="0" equalAverage="0" bottom="0" percent="0" rank="0" text="" dxfId="149">
      <formula>$D$1&lt;T4</formula>
    </cfRule>
    <cfRule type="expression" priority="1153" aboveAverage="0" equalAverage="0" bottom="0" percent="0" rank="0" text="" dxfId="150">
      <formula>$D$1&gt;T4</formula>
    </cfRule>
  </conditionalFormatting>
  <conditionalFormatting sqref="T5">
    <cfRule type="cellIs" priority="1154" operator="equal" aboveAverage="0" equalAverage="0" bottom="0" percent="0" rank="0" text="" dxfId="151">
      <formula>5</formula>
    </cfRule>
    <cfRule type="cellIs" priority="1155" operator="equal" aboveAverage="0" equalAverage="0" bottom="0" percent="0" rank="0" text="" dxfId="152">
      <formula>4</formula>
    </cfRule>
    <cfRule type="cellIs" priority="1156" operator="equal" aboveAverage="0" equalAverage="0" bottom="0" percent="0" rank="0" text="" dxfId="153">
      <formula>3</formula>
    </cfRule>
  </conditionalFormatting>
  <conditionalFormatting sqref="T4">
    <cfRule type="expression" priority="1157" aboveAverage="0" equalAverage="0" bottom="0" percent="0" rank="0" text="" dxfId="154">
      <formula>$D$1&lt;T4</formula>
    </cfRule>
    <cfRule type="expression" priority="1158" aboveAverage="0" equalAverage="0" bottom="0" percent="0" rank="0" text="" dxfId="155">
      <formula>$D$1&gt;T4</formula>
    </cfRule>
  </conditionalFormatting>
  <conditionalFormatting sqref="T4">
    <cfRule type="expression" priority="1159" aboveAverage="0" equalAverage="0" bottom="0" percent="0" rank="0" text="" dxfId="156">
      <formula>$D$1&lt;T4</formula>
    </cfRule>
    <cfRule type="expression" priority="1160" aboveAverage="0" equalAverage="0" bottom="0" percent="0" rank="0" text="" dxfId="157">
      <formula>$D$1&gt;T4</formula>
    </cfRule>
  </conditionalFormatting>
  <conditionalFormatting sqref="T4">
    <cfRule type="expression" priority="1161" aboveAverage="0" equalAverage="0" bottom="0" percent="0" rank="0" text="" dxfId="158">
      <formula>$D$1&lt;T4</formula>
    </cfRule>
    <cfRule type="expression" priority="1162" aboveAverage="0" equalAverage="0" bottom="0" percent="0" rank="0" text="" dxfId="159">
      <formula>$D$1&gt;T4</formula>
    </cfRule>
  </conditionalFormatting>
  <conditionalFormatting sqref="T4">
    <cfRule type="expression" priority="1163" aboveAverage="0" equalAverage="0" bottom="0" percent="0" rank="0" text="" dxfId="160">
      <formula>$D$1&lt;T4</formula>
    </cfRule>
    <cfRule type="expression" priority="1164" aboveAverage="0" equalAverage="0" bottom="0" percent="0" rank="0" text="" dxfId="161">
      <formula>$D$1&gt;T4</formula>
    </cfRule>
  </conditionalFormatting>
  <conditionalFormatting sqref="T4">
    <cfRule type="expression" priority="1165" aboveAverage="0" equalAverage="0" bottom="0" percent="0" rank="0" text="" dxfId="162">
      <formula>$D$1&lt;T4</formula>
    </cfRule>
    <cfRule type="expression" priority="1166" aboveAverage="0" equalAverage="0" bottom="0" percent="0" rank="0" text="" dxfId="163">
      <formula>$D$1&gt;T4</formula>
    </cfRule>
  </conditionalFormatting>
  <conditionalFormatting sqref="T4">
    <cfRule type="expression" priority="1167" aboveAverage="0" equalAverage="0" bottom="0" percent="0" rank="0" text="" dxfId="164">
      <formula>$D$1&lt;T4</formula>
    </cfRule>
    <cfRule type="expression" priority="1168" aboveAverage="0" equalAverage="0" bottom="0" percent="0" rank="0" text="" dxfId="165">
      <formula>$D$1&gt;T4</formula>
    </cfRule>
  </conditionalFormatting>
  <conditionalFormatting sqref="T4">
    <cfRule type="expression" priority="1169" aboveAverage="0" equalAverage="0" bottom="0" percent="0" rank="0" text="" dxfId="166">
      <formula>$D$1&lt;T4</formula>
    </cfRule>
    <cfRule type="expression" priority="1170" aboveAverage="0" equalAverage="0" bottom="0" percent="0" rank="0" text="" dxfId="167">
      <formula>$D$1&gt;T4</formula>
    </cfRule>
  </conditionalFormatting>
  <conditionalFormatting sqref="S4">
    <cfRule type="expression" priority="1171" aboveAverage="0" equalAverage="0" bottom="0" percent="0" rank="0" text="" dxfId="168">
      <formula>$D$1&lt;S4</formula>
    </cfRule>
    <cfRule type="expression" priority="1172" aboveAverage="0" equalAverage="0" bottom="0" percent="0" rank="0" text="" dxfId="169">
      <formula>$D$1&gt;S4</formula>
    </cfRule>
  </conditionalFormatting>
  <conditionalFormatting sqref="S4">
    <cfRule type="expression" priority="1173" aboveAverage="0" equalAverage="0" bottom="0" percent="0" rank="0" text="" dxfId="170">
      <formula>$D$1&lt;S4</formula>
    </cfRule>
    <cfRule type="expression" priority="1174" aboveAverage="0" equalAverage="0" bottom="0" percent="0" rank="0" text="" dxfId="171">
      <formula>$D$1&gt;S4</formula>
    </cfRule>
  </conditionalFormatting>
  <conditionalFormatting sqref="S4">
    <cfRule type="expression" priority="1175" aboveAverage="0" equalAverage="0" bottom="0" percent="0" rank="0" text="" dxfId="172">
      <formula>$D$1&lt;S4</formula>
    </cfRule>
    <cfRule type="expression" priority="1176" aboveAverage="0" equalAverage="0" bottom="0" percent="0" rank="0" text="" dxfId="173">
      <formula>$D$1&gt;S4</formula>
    </cfRule>
  </conditionalFormatting>
  <conditionalFormatting sqref="S4">
    <cfRule type="expression" priority="1177" aboveAverage="0" equalAverage="0" bottom="0" percent="0" rank="0" text="" dxfId="174">
      <formula>$D$1&lt;S4</formula>
    </cfRule>
    <cfRule type="expression" priority="1178" aboveAverage="0" equalAverage="0" bottom="0" percent="0" rank="0" text="" dxfId="175">
      <formula>$D$1&gt;S4</formula>
    </cfRule>
  </conditionalFormatting>
  <conditionalFormatting sqref="S4">
    <cfRule type="expression" priority="1179" aboveAverage="0" equalAverage="0" bottom="0" percent="0" rank="0" text="" dxfId="176">
      <formula>$D$1&lt;S4</formula>
    </cfRule>
    <cfRule type="expression" priority="1180" aboveAverage="0" equalAverage="0" bottom="0" percent="0" rank="0" text="" dxfId="177">
      <formula>$D$1&gt;S4</formula>
    </cfRule>
  </conditionalFormatting>
  <conditionalFormatting sqref="S4">
    <cfRule type="expression" priority="1181" aboveAverage="0" equalAverage="0" bottom="0" percent="0" rank="0" text="" dxfId="178">
      <formula>$D$1&lt;S4</formula>
    </cfRule>
    <cfRule type="expression" priority="1182" aboveAverage="0" equalAverage="0" bottom="0" percent="0" rank="0" text="" dxfId="179">
      <formula>$D$1&gt;S4</formula>
    </cfRule>
  </conditionalFormatting>
  <conditionalFormatting sqref="S4">
    <cfRule type="expression" priority="1183" aboveAverage="0" equalAverage="0" bottom="0" percent="0" rank="0" text="" dxfId="180">
      <formula>$D$1&lt;S4</formula>
    </cfRule>
    <cfRule type="expression" priority="1184" aboveAverage="0" equalAverage="0" bottom="0" percent="0" rank="0" text="" dxfId="181">
      <formula>$D$1&gt;S4</formula>
    </cfRule>
  </conditionalFormatting>
  <conditionalFormatting sqref="S4">
    <cfRule type="expression" priority="1185" aboveAverage="0" equalAverage="0" bottom="0" percent="0" rank="0" text="" dxfId="182">
      <formula>$D$1&lt;S4</formula>
    </cfRule>
    <cfRule type="expression" priority="1186" aboveAverage="0" equalAverage="0" bottom="0" percent="0" rank="0" text="" dxfId="183">
      <formula>$D$1&gt;S4</formula>
    </cfRule>
  </conditionalFormatting>
  <conditionalFormatting sqref="S5">
    <cfRule type="cellIs" priority="1187" operator="equal" aboveAverage="0" equalAverage="0" bottom="0" percent="0" rank="0" text="" dxfId="184">
      <formula>5</formula>
    </cfRule>
    <cfRule type="cellIs" priority="1188" operator="equal" aboveAverage="0" equalAverage="0" bottom="0" percent="0" rank="0" text="" dxfId="185">
      <formula>4</formula>
    </cfRule>
    <cfRule type="cellIs" priority="1189" operator="equal" aboveAverage="0" equalAverage="0" bottom="0" percent="0" rank="0" text="" dxfId="186">
      <formula>3</formula>
    </cfRule>
  </conditionalFormatting>
  <conditionalFormatting sqref="S5">
    <cfRule type="cellIs" priority="1190" operator="equal" aboveAverage="0" equalAverage="0" bottom="0" percent="0" rank="0" text="" dxfId="187">
      <formula>5</formula>
    </cfRule>
    <cfRule type="cellIs" priority="1191" operator="equal" aboveAverage="0" equalAverage="0" bottom="0" percent="0" rank="0" text="" dxfId="188">
      <formula>4</formula>
    </cfRule>
    <cfRule type="cellIs" priority="1192" operator="equal" aboveAverage="0" equalAverage="0" bottom="0" percent="0" rank="0" text="" dxfId="189">
      <formula>3</formula>
    </cfRule>
  </conditionalFormatting>
  <conditionalFormatting sqref="S5">
    <cfRule type="cellIs" priority="1193" operator="equal" aboveAverage="0" equalAverage="0" bottom="0" percent="0" rank="0" text="" dxfId="190">
      <formula>5</formula>
    </cfRule>
    <cfRule type="cellIs" priority="1194" operator="equal" aboveAverage="0" equalAverage="0" bottom="0" percent="0" rank="0" text="" dxfId="191">
      <formula>4</formula>
    </cfRule>
    <cfRule type="cellIs" priority="1195" operator="equal" aboveAverage="0" equalAverage="0" bottom="0" percent="0" rank="0" text="" dxfId="192">
      <formula>3</formula>
    </cfRule>
  </conditionalFormatting>
  <conditionalFormatting sqref="S5">
    <cfRule type="cellIs" priority="1196" operator="equal" aboveAverage="0" equalAverage="0" bottom="0" percent="0" rank="0" text="" dxfId="193">
      <formula>5</formula>
    </cfRule>
    <cfRule type="cellIs" priority="1197" operator="equal" aboveAverage="0" equalAverage="0" bottom="0" percent="0" rank="0" text="" dxfId="194">
      <formula>4</formula>
    </cfRule>
    <cfRule type="cellIs" priority="1198" operator="equal" aboveAverage="0" equalAverage="0" bottom="0" percent="0" rank="0" text="" dxfId="195">
      <formula>3</formula>
    </cfRule>
  </conditionalFormatting>
  <conditionalFormatting sqref="S5">
    <cfRule type="cellIs" priority="1199" operator="equal" aboveAverage="0" equalAverage="0" bottom="0" percent="0" rank="0" text="" dxfId="196">
      <formula>5</formula>
    </cfRule>
    <cfRule type="cellIs" priority="1200" operator="equal" aboveAverage="0" equalAverage="0" bottom="0" percent="0" rank="0" text="" dxfId="197">
      <formula>4</formula>
    </cfRule>
    <cfRule type="cellIs" priority="1201" operator="equal" aboveAverage="0" equalAverage="0" bottom="0" percent="0" rank="0" text="" dxfId="198">
      <formula>3</formula>
    </cfRule>
  </conditionalFormatting>
  <conditionalFormatting sqref="S5">
    <cfRule type="cellIs" priority="1202" operator="equal" aboveAverage="0" equalAverage="0" bottom="0" percent="0" rank="0" text="" dxfId="199">
      <formula>5</formula>
    </cfRule>
    <cfRule type="cellIs" priority="1203" operator="equal" aboveAverage="0" equalAverage="0" bottom="0" percent="0" rank="0" text="" dxfId="200">
      <formula>4</formula>
    </cfRule>
    <cfRule type="cellIs" priority="1204" operator="equal" aboveAverage="0" equalAverage="0" bottom="0" percent="0" rank="0" text="" dxfId="201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pane xSplit="0" ySplit="5" topLeftCell="A6" activePane="bottomLeft" state="frozen"/>
      <selection pane="topLeft" activeCell="A1" activeCellId="0" sqref="A1"/>
      <selection pane="bottomLeft" activeCell="M13" activeCellId="0" sqref="M13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8.14"/>
    <col collapsed="false" customWidth="true" hidden="false" outlineLevel="0" max="5" min="5" style="1" width="7.57"/>
    <col collapsed="false" customWidth="true" hidden="false" outlineLevel="0" max="19" min="6" style="0" width="7.15"/>
    <col collapsed="false" customWidth="true" hidden="false" outlineLevel="0" max="20" min="20" style="0" width="6.88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7" min="86" style="2" width="8"/>
    <col collapsed="false" customWidth="true" hidden="false" outlineLevel="0" max="102" min="88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43901.6335705057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30" t="s">
        <v>400</v>
      </c>
      <c r="G2" s="230"/>
      <c r="H2" s="230"/>
      <c r="I2" s="230"/>
      <c r="J2" s="230"/>
      <c r="K2" s="230"/>
      <c r="L2" s="230"/>
      <c r="M2" s="230"/>
      <c r="N2" s="230"/>
      <c r="O2" s="230" t="s">
        <v>1161</v>
      </c>
      <c r="P2" s="230"/>
      <c r="Q2" s="230"/>
      <c r="R2" s="230"/>
      <c r="S2" s="230"/>
      <c r="T2" s="200" t="s">
        <v>262</v>
      </c>
      <c r="U2" s="200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2442</v>
      </c>
      <c r="B3" s="29"/>
      <c r="C3" s="29"/>
      <c r="D3" s="30" t="s">
        <v>3</v>
      </c>
      <c r="E3" s="31"/>
      <c r="F3" s="190" t="n">
        <v>43493</v>
      </c>
      <c r="G3" s="35" t="n">
        <v>43342</v>
      </c>
      <c r="H3" s="35" t="n">
        <v>43412</v>
      </c>
      <c r="I3" s="35" t="n">
        <v>43405</v>
      </c>
      <c r="J3" s="35" t="n">
        <v>43491</v>
      </c>
      <c r="K3" s="35" t="n">
        <v>43441</v>
      </c>
      <c r="L3" s="35" t="n">
        <v>43494</v>
      </c>
      <c r="M3" s="35" t="n">
        <v>43490</v>
      </c>
      <c r="N3" s="35" t="n">
        <v>43495</v>
      </c>
      <c r="O3" s="35" t="n">
        <v>43500</v>
      </c>
      <c r="P3" s="434" t="n">
        <v>43514</v>
      </c>
      <c r="Q3" s="434" t="n">
        <v>43518</v>
      </c>
      <c r="R3" s="434" t="n">
        <v>43509</v>
      </c>
      <c r="S3" s="434" t="n">
        <v>43504</v>
      </c>
      <c r="T3" s="434" t="n">
        <v>43495</v>
      </c>
      <c r="U3" s="32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9"/>
      <c r="B4" s="29"/>
      <c r="C4" s="29"/>
      <c r="D4" s="45" t="s">
        <v>5</v>
      </c>
      <c r="E4" s="31"/>
      <c r="F4" s="46" t="s">
        <v>1002</v>
      </c>
      <c r="G4" s="46"/>
      <c r="H4" s="46" t="s">
        <v>999</v>
      </c>
      <c r="I4" s="47" t="s">
        <v>997</v>
      </c>
      <c r="J4" s="46" t="s">
        <v>996</v>
      </c>
      <c r="K4" s="47" t="s">
        <v>998</v>
      </c>
      <c r="L4" s="50" t="s">
        <v>1000</v>
      </c>
      <c r="M4" s="46" t="s">
        <v>8</v>
      </c>
      <c r="N4" s="50" t="s">
        <v>1001</v>
      </c>
      <c r="O4" s="50" t="s">
        <v>1196</v>
      </c>
      <c r="P4" s="50" t="s">
        <v>1003</v>
      </c>
      <c r="Q4" s="47" t="s">
        <v>724</v>
      </c>
      <c r="R4" s="50" t="s">
        <v>1197</v>
      </c>
      <c r="S4" s="46" t="s">
        <v>723</v>
      </c>
      <c r="T4" s="46" t="s">
        <v>724</v>
      </c>
      <c r="U4" s="48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9.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1013</v>
      </c>
      <c r="G5" s="58" t="s">
        <v>1006</v>
      </c>
      <c r="H5" s="58" t="s">
        <v>1010</v>
      </c>
      <c r="I5" s="58" t="s">
        <v>1008</v>
      </c>
      <c r="J5" s="58" t="s">
        <v>1007</v>
      </c>
      <c r="K5" s="58" t="s">
        <v>1164</v>
      </c>
      <c r="L5" s="58" t="s">
        <v>1011</v>
      </c>
      <c r="M5" s="58" t="s">
        <v>1198</v>
      </c>
      <c r="N5" s="60" t="s">
        <v>1012</v>
      </c>
      <c r="O5" s="60" t="s">
        <v>1199</v>
      </c>
      <c r="P5" s="58" t="s">
        <v>1014</v>
      </c>
      <c r="Q5" s="383" t="s">
        <v>731</v>
      </c>
      <c r="R5" s="383" t="s">
        <v>1166</v>
      </c>
      <c r="S5" s="58" t="s">
        <v>730</v>
      </c>
      <c r="T5" s="58" t="s">
        <v>731</v>
      </c>
      <c r="U5" s="58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8.75" hidden="false" customHeight="false" outlineLevel="0" collapsed="false">
      <c r="A6" s="75" t="n">
        <v>1</v>
      </c>
      <c r="B6" s="76" t="s">
        <v>29</v>
      </c>
      <c r="C6" s="360" t="s">
        <v>30</v>
      </c>
      <c r="D6" s="354" t="s">
        <v>1225</v>
      </c>
      <c r="E6" s="79" t="n">
        <v>2442</v>
      </c>
      <c r="F6" s="80" t="n">
        <v>4</v>
      </c>
      <c r="G6" s="80" t="n">
        <v>4</v>
      </c>
      <c r="H6" s="80" t="n">
        <v>4</v>
      </c>
      <c r="I6" s="80" t="n">
        <v>4</v>
      </c>
      <c r="J6" s="80" t="n">
        <v>4</v>
      </c>
      <c r="K6" s="80" t="n">
        <v>4</v>
      </c>
      <c r="L6" s="80" t="n">
        <v>4</v>
      </c>
      <c r="M6" s="80" t="n">
        <v>5</v>
      </c>
      <c r="N6" s="80" t="n">
        <v>4</v>
      </c>
      <c r="O6" s="80" t="n">
        <v>4</v>
      </c>
      <c r="P6" s="80" t="n">
        <v>5</v>
      </c>
      <c r="Q6" s="80" t="n">
        <v>3</v>
      </c>
      <c r="R6" s="80" t="n">
        <v>4</v>
      </c>
      <c r="S6" s="80" t="n">
        <v>4</v>
      </c>
      <c r="T6" s="80" t="n">
        <v>3</v>
      </c>
      <c r="U6" s="80"/>
      <c r="V6" s="82" t="n">
        <f aca="false">IF(AC6&gt;0,IF(SUM(X6:Y6)/AC6&gt;0,2,IF(AND(SUM(X6:Y6)/AC6=0,Z6/AC6&gt;0),3,IF(AND((AB6/AC6+AA6/AC6)=1,AA6/AC6&gt;0),4,5))),0)</f>
        <v>3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2</v>
      </c>
      <c r="AA6" s="83" t="n">
        <f aca="false">COUNTIF(AG6:AV6,AA$5)</f>
        <v>11</v>
      </c>
      <c r="AB6" s="83" t="n">
        <f aca="false">COUNTIF(AG6:AV6,AB$5)</f>
        <v>2</v>
      </c>
      <c r="AC6" s="83" t="n">
        <f aca="false">SUM(X6:AB6)</f>
        <v>15</v>
      </c>
      <c r="AD6" s="84" t="n">
        <f aca="false">IF(ISERROR(((X6+Y6)*2+Z6*3+AA6*4+AB6*5)/SUM(X6,Y6:AB6)),"",((X6+Y6)*2+Z6*3+AA6*4+AB6*5)/SUM(X6,Y6:AB6))</f>
        <v>4</v>
      </c>
      <c r="AE6" s="85" t="n">
        <f aca="false">IF(AX6=5,0.5,IF(AX6=4,0.25,IF(AX6&lt;=3,0)))</f>
        <v>0</v>
      </c>
      <c r="AF6" s="86"/>
      <c r="AG6" s="87" t="n">
        <f aca="false">IF(ISERROR(VALUE(LEFT(F6))),LEFT(F6),VALUE(LEFT(F6)))</f>
        <v>4</v>
      </c>
      <c r="AH6" s="87" t="n">
        <f aca="false">IF(ISERROR(VALUE(LEFT(G6))),LEFT(G6),VALUE(LEFT(G6)))</f>
        <v>4</v>
      </c>
      <c r="AI6" s="87" t="n">
        <f aca="false">IF(ISERROR(VALUE(LEFT(H6))),LEFT(H6),VALUE(LEFT(H6)))</f>
        <v>4</v>
      </c>
      <c r="AJ6" s="87" t="n">
        <f aca="false">IF(ISERROR(VALUE(LEFT(I6))),LEFT(I6),VALUE(LEFT(I6)))</f>
        <v>4</v>
      </c>
      <c r="AK6" s="87" t="n">
        <f aca="false">IF(ISERROR(VALUE(LEFT(J6))),LEFT(J6),VALUE(LEFT(J6)))</f>
        <v>4</v>
      </c>
      <c r="AL6" s="87" t="n">
        <f aca="false">IF(ISERROR(VALUE(LEFT(K6))),LEFT(K6),VALUE(LEFT(K6)))</f>
        <v>4</v>
      </c>
      <c r="AM6" s="87" t="n">
        <f aca="false">IF(ISERROR(VALUE(LEFT(L6))),LEFT(L6),VALUE(LEFT(L6)))</f>
        <v>4</v>
      </c>
      <c r="AN6" s="87" t="n">
        <f aca="false">IF(ISERROR(VALUE(LEFT(M6))),LEFT(M6),VALUE(LEFT(M6)))</f>
        <v>5</v>
      </c>
      <c r="AO6" s="87" t="n">
        <f aca="false">IF(ISERROR(VALUE(LEFT(N6))),LEFT(N6),VALUE(LEFT(N6)))</f>
        <v>4</v>
      </c>
      <c r="AP6" s="87" t="n">
        <f aca="false">IF(ISERROR(VALUE(LEFT(O6))),LEFT(O6),VALUE(LEFT(O6)))</f>
        <v>4</v>
      </c>
      <c r="AQ6" s="87" t="n">
        <f aca="false">IF(ISERROR(VALUE(LEFT(P6))),LEFT(P6),VALUE(LEFT(P6)))</f>
        <v>5</v>
      </c>
      <c r="AR6" s="87" t="n">
        <f aca="false">IF(ISERROR(VALUE(LEFT(Q6))),LEFT(Q6),VALUE(LEFT(Q6)))</f>
        <v>3</v>
      </c>
      <c r="AS6" s="87" t="n">
        <f aca="false">IF(ISERROR(VALUE(LEFT(R6))),LEFT(R6),VALUE(LEFT(R6)))</f>
        <v>4</v>
      </c>
      <c r="AT6" s="87" t="n">
        <f aca="false">IF(ISERROR(VALUE(LEFT(S6))),LEFT(S6),VALUE(LEFT(S6)))</f>
        <v>4</v>
      </c>
      <c r="AU6" s="87" t="n">
        <f aca="false">IF(ISERROR(VALUE(LEFT(T6))),LEFT(T6),VALUE(LEFT(T6)))</f>
        <v>3</v>
      </c>
      <c r="AV6" s="87" t="str">
        <f aca="false">IF(ISERROR(VALUE(LEFT(U6))),LEFT(U6),VALUE(LEFT(U6)))</f>
        <v/>
      </c>
      <c r="AW6" s="82" t="n">
        <f aca="false">COUNTIF(AG6:AV6,"з")</f>
        <v>0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360" t="s">
        <v>30</v>
      </c>
      <c r="D7" s="354" t="s">
        <v>1226</v>
      </c>
      <c r="E7" s="79" t="n">
        <v>2442</v>
      </c>
      <c r="F7" s="80" t="n">
        <v>4</v>
      </c>
      <c r="G7" s="80" t="n">
        <v>5</v>
      </c>
      <c r="H7" s="80" t="n">
        <v>5</v>
      </c>
      <c r="I7" s="80" t="n">
        <v>4</v>
      </c>
      <c r="J7" s="80" t="n">
        <v>5</v>
      </c>
      <c r="K7" s="80" t="n">
        <v>5</v>
      </c>
      <c r="L7" s="80" t="n">
        <v>4</v>
      </c>
      <c r="M7" s="80" t="n">
        <v>5</v>
      </c>
      <c r="N7" s="80" t="n">
        <v>4</v>
      </c>
      <c r="O7" s="80" t="n">
        <v>5</v>
      </c>
      <c r="P7" s="80" t="n">
        <v>5</v>
      </c>
      <c r="Q7" s="80" t="n">
        <v>4</v>
      </c>
      <c r="R7" s="80" t="n">
        <v>3</v>
      </c>
      <c r="S7" s="80" t="n">
        <v>5</v>
      </c>
      <c r="T7" s="80" t="n">
        <v>5</v>
      </c>
      <c r="U7" s="80"/>
      <c r="V7" s="82" t="n">
        <f aca="false">IF(AC7&gt;0,IF(SUM(X7:Y7)/AC7&gt;0,2,IF(AND(SUM(X7:Y7)/AC7=0,Z7/AC7&gt;0),3,IF(AND((AB7/AC7+AA7/AC7)=1,AA7/AC7&gt;0),4,5))),0)</f>
        <v>3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1</v>
      </c>
      <c r="AA7" s="83" t="n">
        <f aca="false">COUNTIF(AG7:AV7,AA$5)</f>
        <v>5</v>
      </c>
      <c r="AB7" s="83" t="n">
        <f aca="false">COUNTIF(AG7:AV7,AB$5)</f>
        <v>9</v>
      </c>
      <c r="AC7" s="83" t="n">
        <f aca="false">SUM(X7:AB7)</f>
        <v>15</v>
      </c>
      <c r="AD7" s="84" t="n">
        <f aca="false">IF(ISERROR(((X7+Y7)*2+Z7*3+AA7*4+AB7*5)/SUM(X7,Y7:AB7)),"",((X7+Y7)*2+Z7*3+AA7*4+AB7*5)/SUM(X7,Y7:AB7))</f>
        <v>4.53333333333333</v>
      </c>
      <c r="AE7" s="85" t="n">
        <f aca="false">IF(AX7=5,0.5,IF(AX7=4,0.25,IF(AX7&lt;=3,0)))</f>
        <v>0</v>
      </c>
      <c r="AF7" s="86"/>
      <c r="AG7" s="87" t="n">
        <f aca="false">IF(ISERROR(VALUE(LEFT(F7))),LEFT(F7),VALUE(LEFT(F7)))</f>
        <v>4</v>
      </c>
      <c r="AH7" s="87" t="n">
        <f aca="false">IF(ISERROR(VALUE(LEFT(G7))),LEFT(G7),VALUE(LEFT(G7)))</f>
        <v>5</v>
      </c>
      <c r="AI7" s="87" t="n">
        <f aca="false">IF(ISERROR(VALUE(LEFT(H7))),LEFT(H7),VALUE(LEFT(H7)))</f>
        <v>5</v>
      </c>
      <c r="AJ7" s="87" t="n">
        <f aca="false">IF(ISERROR(VALUE(LEFT(I7))),LEFT(I7),VALUE(LEFT(I7)))</f>
        <v>4</v>
      </c>
      <c r="AK7" s="87" t="n">
        <f aca="false">IF(ISERROR(VALUE(LEFT(J7))),LEFT(J7),VALUE(LEFT(J7)))</f>
        <v>5</v>
      </c>
      <c r="AL7" s="87" t="n">
        <f aca="false">IF(ISERROR(VALUE(LEFT(K7))),LEFT(K7),VALUE(LEFT(K7)))</f>
        <v>5</v>
      </c>
      <c r="AM7" s="87" t="n">
        <f aca="false">IF(ISERROR(VALUE(LEFT(L7))),LEFT(L7),VALUE(LEFT(L7)))</f>
        <v>4</v>
      </c>
      <c r="AN7" s="87" t="n">
        <f aca="false">IF(ISERROR(VALUE(LEFT(M7))),LEFT(M7),VALUE(LEFT(M7)))</f>
        <v>5</v>
      </c>
      <c r="AO7" s="87" t="n">
        <f aca="false">IF(ISERROR(VALUE(LEFT(N7))),LEFT(N7),VALUE(LEFT(N7)))</f>
        <v>4</v>
      </c>
      <c r="AP7" s="87" t="n">
        <f aca="false">IF(ISERROR(VALUE(LEFT(O7))),LEFT(O7),VALUE(LEFT(O7)))</f>
        <v>5</v>
      </c>
      <c r="AQ7" s="87" t="n">
        <f aca="false">IF(ISERROR(VALUE(LEFT(P7))),LEFT(P7),VALUE(LEFT(P7)))</f>
        <v>5</v>
      </c>
      <c r="AR7" s="87" t="n">
        <f aca="false">IF(ISERROR(VALUE(LEFT(Q7))),LEFT(Q7),VALUE(LEFT(Q7)))</f>
        <v>4</v>
      </c>
      <c r="AS7" s="87" t="n">
        <f aca="false">IF(ISERROR(VALUE(LEFT(R7))),LEFT(R7),VALUE(LEFT(R7)))</f>
        <v>3</v>
      </c>
      <c r="AT7" s="87" t="n">
        <f aca="false">IF(ISERROR(VALUE(LEFT(S7))),LEFT(S7),VALUE(LEFT(S7)))</f>
        <v>5</v>
      </c>
      <c r="AU7" s="87" t="n">
        <f aca="false">IF(ISERROR(VALUE(LEFT(T7))),LEFT(T7),VALUE(LEFT(T7)))</f>
        <v>5</v>
      </c>
      <c r="AV7" s="87" t="str">
        <f aca="false">IF(ISERROR(VALUE(LEFT(U7))),LEFT(U7),VALUE(LEFT(U7)))</f>
        <v/>
      </c>
      <c r="AW7" s="82" t="n">
        <f aca="false">COUNTIF(AG7:AV7,"з")</f>
        <v>0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8.75" hidden="false" customHeight="false" outlineLevel="0" collapsed="false">
      <c r="A8" s="75" t="n">
        <v>3</v>
      </c>
      <c r="B8" s="76" t="s">
        <v>29</v>
      </c>
      <c r="C8" s="360" t="s">
        <v>30</v>
      </c>
      <c r="D8" s="354" t="s">
        <v>1227</v>
      </c>
      <c r="E8" s="79" t="n">
        <v>2442</v>
      </c>
      <c r="F8" s="80" t="n">
        <v>4</v>
      </c>
      <c r="G8" s="80" t="n">
        <v>4</v>
      </c>
      <c r="H8" s="80" t="n">
        <v>4</v>
      </c>
      <c r="I8" s="80" t="n">
        <v>4</v>
      </c>
      <c r="J8" s="80" t="n">
        <v>5</v>
      </c>
      <c r="K8" s="80" t="n">
        <v>4</v>
      </c>
      <c r="L8" s="80" t="n">
        <v>4</v>
      </c>
      <c r="M8" s="80" t="n">
        <v>5</v>
      </c>
      <c r="N8" s="80" t="n">
        <v>4</v>
      </c>
      <c r="O8" s="80" t="n">
        <v>4</v>
      </c>
      <c r="P8" s="80" t="n">
        <v>4</v>
      </c>
      <c r="Q8" s="80" t="n">
        <v>3</v>
      </c>
      <c r="R8" s="80" t="n">
        <v>3</v>
      </c>
      <c r="S8" s="80" t="n">
        <v>4</v>
      </c>
      <c r="T8" s="80" t="n">
        <v>3</v>
      </c>
      <c r="U8" s="80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3</v>
      </c>
      <c r="AA8" s="83" t="n">
        <f aca="false">COUNTIF(AG8:AV8,AA$5)</f>
        <v>10</v>
      </c>
      <c r="AB8" s="83" t="n">
        <f aca="false">COUNTIF(AG8:AV8,AB$5)</f>
        <v>2</v>
      </c>
      <c r="AC8" s="83" t="n">
        <f aca="false">SUM(X8:AB8)</f>
        <v>15</v>
      </c>
      <c r="AD8" s="84" t="n">
        <f aca="false">IF(ISERROR(((X8+Y8)*2+Z8*3+AA8*4+AB8*5)/SUM(X8,Y8:AB8)),"",((X8+Y8)*2+Z8*3+AA8*4+AB8*5)/SUM(X8,Y8:AB8))</f>
        <v>3.93333333333333</v>
      </c>
      <c r="AE8" s="85" t="n">
        <f aca="false">IF(AX8=5,0.5,IF(AX8=4,0.25,IF(AX8&lt;=3,0)))</f>
        <v>0</v>
      </c>
      <c r="AF8" s="86"/>
      <c r="AG8" s="87" t="n">
        <f aca="false">IF(ISERROR(VALUE(LEFT(F8))),LEFT(F8),VALUE(LEFT(F8)))</f>
        <v>4</v>
      </c>
      <c r="AH8" s="87" t="n">
        <f aca="false">IF(ISERROR(VALUE(LEFT(G8))),LEFT(G8),VALUE(LEFT(G8)))</f>
        <v>4</v>
      </c>
      <c r="AI8" s="87" t="n">
        <f aca="false">IF(ISERROR(VALUE(LEFT(H8))),LEFT(H8),VALUE(LEFT(H8)))</f>
        <v>4</v>
      </c>
      <c r="AJ8" s="87" t="n">
        <f aca="false">IF(ISERROR(VALUE(LEFT(I8))),LEFT(I8),VALUE(LEFT(I8)))</f>
        <v>4</v>
      </c>
      <c r="AK8" s="87" t="n">
        <f aca="false">IF(ISERROR(VALUE(LEFT(J8))),LEFT(J8),VALUE(LEFT(J8)))</f>
        <v>5</v>
      </c>
      <c r="AL8" s="87" t="n">
        <f aca="false">IF(ISERROR(VALUE(LEFT(K8))),LEFT(K8),VALUE(LEFT(K8)))</f>
        <v>4</v>
      </c>
      <c r="AM8" s="87" t="n">
        <f aca="false">IF(ISERROR(VALUE(LEFT(L8))),LEFT(L8),VALUE(LEFT(L8)))</f>
        <v>4</v>
      </c>
      <c r="AN8" s="87" t="n">
        <f aca="false">IF(ISERROR(VALUE(LEFT(M8))),LEFT(M8),VALUE(LEFT(M8)))</f>
        <v>5</v>
      </c>
      <c r="AO8" s="87" t="n">
        <f aca="false">IF(ISERROR(VALUE(LEFT(N8))),LEFT(N8),VALUE(LEFT(N8)))</f>
        <v>4</v>
      </c>
      <c r="AP8" s="87" t="n">
        <f aca="false">IF(ISERROR(VALUE(LEFT(O8))),LEFT(O8),VALUE(LEFT(O8)))</f>
        <v>4</v>
      </c>
      <c r="AQ8" s="87" t="n">
        <f aca="false">IF(ISERROR(VALUE(LEFT(P8))),LEFT(P8),VALUE(LEFT(P8)))</f>
        <v>4</v>
      </c>
      <c r="AR8" s="87" t="n">
        <f aca="false">IF(ISERROR(VALUE(LEFT(Q8))),LEFT(Q8),VALUE(LEFT(Q8)))</f>
        <v>3</v>
      </c>
      <c r="AS8" s="87" t="n">
        <f aca="false">IF(ISERROR(VALUE(LEFT(R8))),LEFT(R8),VALUE(LEFT(R8)))</f>
        <v>3</v>
      </c>
      <c r="AT8" s="87" t="n">
        <f aca="false">IF(ISERROR(VALUE(LEFT(S8))),LEFT(S8),VALUE(LEFT(S8)))</f>
        <v>4</v>
      </c>
      <c r="AU8" s="87" t="n">
        <f aca="false">IF(ISERROR(VALUE(LEFT(T8))),LEFT(T8),VALUE(LEFT(T8)))</f>
        <v>3</v>
      </c>
      <c r="AV8" s="87" t="str">
        <f aca="false">IF(ISERROR(VALUE(LEFT(U8))),LEFT(U8),VALUE(LEFT(U8)))</f>
        <v/>
      </c>
      <c r="AW8" s="82" t="n">
        <f aca="false">COUNTIF(AG8:AV8,"з")</f>
        <v>0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8.75" hidden="false" customHeight="false" outlineLevel="0" collapsed="false">
      <c r="A9" s="75" t="n">
        <v>4</v>
      </c>
      <c r="B9" s="76" t="s">
        <v>29</v>
      </c>
      <c r="C9" s="360" t="s">
        <v>30</v>
      </c>
      <c r="D9" s="354" t="s">
        <v>1228</v>
      </c>
      <c r="E9" s="79" t="n">
        <v>2442</v>
      </c>
      <c r="F9" s="80" t="n">
        <v>5</v>
      </c>
      <c r="G9" s="80" t="n">
        <v>5</v>
      </c>
      <c r="H9" s="80" t="n">
        <v>5</v>
      </c>
      <c r="I9" s="80" t="n">
        <v>4</v>
      </c>
      <c r="J9" s="80" t="n">
        <v>5</v>
      </c>
      <c r="K9" s="80" t="n">
        <v>5</v>
      </c>
      <c r="L9" s="80" t="n">
        <v>5</v>
      </c>
      <c r="M9" s="80" t="n">
        <v>5</v>
      </c>
      <c r="N9" s="80" t="n">
        <v>4</v>
      </c>
      <c r="O9" s="80" t="n">
        <v>4</v>
      </c>
      <c r="P9" s="80" t="n">
        <v>5</v>
      </c>
      <c r="Q9" s="80" t="n">
        <v>4</v>
      </c>
      <c r="R9" s="80" t="n">
        <v>3</v>
      </c>
      <c r="S9" s="80" t="n">
        <v>5</v>
      </c>
      <c r="T9" s="80" t="n">
        <v>5</v>
      </c>
      <c r="U9" s="80"/>
      <c r="V9" s="82" t="n">
        <f aca="false">IF(AC9&gt;0,IF(SUM(X9:Y9)/AC9&gt;0,2,IF(AND(SUM(X9:Y9)/AC9=0,Z9/AC9&gt;0),3,IF(AND((AB9/AC9+AA9/AC9)=1,AA9/AC9&gt;0),4,5))),0)</f>
        <v>3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1</v>
      </c>
      <c r="AA9" s="83" t="n">
        <f aca="false">COUNTIF(AG9:AV9,AA$5)</f>
        <v>4</v>
      </c>
      <c r="AB9" s="83" t="n">
        <f aca="false">COUNTIF(AG9:AV9,AB$5)</f>
        <v>10</v>
      </c>
      <c r="AC9" s="83" t="n">
        <f aca="false">SUM(X9:AB9)</f>
        <v>15</v>
      </c>
      <c r="AD9" s="84" t="n">
        <f aca="false">IF(ISERROR(((X9+Y9)*2+Z9*3+AA9*4+AB9*5)/SUM(X9,Y9:AB9)),"",((X9+Y9)*2+Z9*3+AA9*4+AB9*5)/SUM(X9,Y9:AB9))</f>
        <v>4.6</v>
      </c>
      <c r="AE9" s="85" t="n">
        <f aca="false">IF(AX9=5,0.5,IF(AX9=4,0.25,IF(AX9&lt;=3,0)))</f>
        <v>0</v>
      </c>
      <c r="AF9" s="86"/>
      <c r="AG9" s="87" t="n">
        <f aca="false">IF(ISERROR(VALUE(LEFT(F9))),LEFT(F9),VALUE(LEFT(F9)))</f>
        <v>5</v>
      </c>
      <c r="AH9" s="87" t="n">
        <f aca="false">IF(ISERROR(VALUE(LEFT(G9))),LEFT(G9),VALUE(LEFT(G9)))</f>
        <v>5</v>
      </c>
      <c r="AI9" s="87" t="n">
        <f aca="false">IF(ISERROR(VALUE(LEFT(H9))),LEFT(H9),VALUE(LEFT(H9)))</f>
        <v>5</v>
      </c>
      <c r="AJ9" s="87" t="n">
        <f aca="false">IF(ISERROR(VALUE(LEFT(I9))),LEFT(I9),VALUE(LEFT(I9)))</f>
        <v>4</v>
      </c>
      <c r="AK9" s="87" t="n">
        <f aca="false">IF(ISERROR(VALUE(LEFT(J9))),LEFT(J9),VALUE(LEFT(J9)))</f>
        <v>5</v>
      </c>
      <c r="AL9" s="87" t="n">
        <f aca="false">IF(ISERROR(VALUE(LEFT(K9))),LEFT(K9),VALUE(LEFT(K9)))</f>
        <v>5</v>
      </c>
      <c r="AM9" s="87" t="n">
        <f aca="false">IF(ISERROR(VALUE(LEFT(L9))),LEFT(L9),VALUE(LEFT(L9)))</f>
        <v>5</v>
      </c>
      <c r="AN9" s="87" t="n">
        <f aca="false">IF(ISERROR(VALUE(LEFT(M9))),LEFT(M9),VALUE(LEFT(M9)))</f>
        <v>5</v>
      </c>
      <c r="AO9" s="87" t="n">
        <f aca="false">IF(ISERROR(VALUE(LEFT(N9))),LEFT(N9),VALUE(LEFT(N9)))</f>
        <v>4</v>
      </c>
      <c r="AP9" s="87" t="n">
        <f aca="false">IF(ISERROR(VALUE(LEFT(O9))),LEFT(O9),VALUE(LEFT(O9)))</f>
        <v>4</v>
      </c>
      <c r="AQ9" s="87" t="n">
        <f aca="false">IF(ISERROR(VALUE(LEFT(P9))),LEFT(P9),VALUE(LEFT(P9)))</f>
        <v>5</v>
      </c>
      <c r="AR9" s="87" t="n">
        <f aca="false">IF(ISERROR(VALUE(LEFT(Q9))),LEFT(Q9),VALUE(LEFT(Q9)))</f>
        <v>4</v>
      </c>
      <c r="AS9" s="87" t="n">
        <f aca="false">IF(ISERROR(VALUE(LEFT(R9))),LEFT(R9),VALUE(LEFT(R9)))</f>
        <v>3</v>
      </c>
      <c r="AT9" s="87" t="n">
        <f aca="false">IF(ISERROR(VALUE(LEFT(S9))),LEFT(S9),VALUE(LEFT(S9)))</f>
        <v>5</v>
      </c>
      <c r="AU9" s="87" t="n">
        <f aca="false">IF(ISERROR(VALUE(LEFT(T9))),LEFT(T9),VALUE(LEFT(T9)))</f>
        <v>5</v>
      </c>
      <c r="AV9" s="87" t="str">
        <f aca="false">IF(ISERROR(VALUE(LEFT(U9))),LEFT(U9),VALUE(LEFT(U9)))</f>
        <v/>
      </c>
      <c r="AW9" s="82" t="n">
        <f aca="false">COUNTIF(AG9:AV9,"з")</f>
        <v>0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360" t="s">
        <v>30</v>
      </c>
      <c r="D10" s="354" t="s">
        <v>1229</v>
      </c>
      <c r="E10" s="79" t="n">
        <v>2442</v>
      </c>
      <c r="F10" s="80" t="n">
        <v>4</v>
      </c>
      <c r="G10" s="80" t="n">
        <v>4</v>
      </c>
      <c r="H10" s="80" t="n">
        <v>4</v>
      </c>
      <c r="I10" s="80" t="n">
        <v>4</v>
      </c>
      <c r="J10" s="80" t="n">
        <v>5</v>
      </c>
      <c r="K10" s="80" t="n">
        <v>4</v>
      </c>
      <c r="L10" s="80" t="n">
        <v>4</v>
      </c>
      <c r="M10" s="80" t="n">
        <v>5</v>
      </c>
      <c r="N10" s="80" t="n">
        <v>3</v>
      </c>
      <c r="O10" s="80" t="n">
        <v>3</v>
      </c>
      <c r="P10" s="80" t="n">
        <v>4</v>
      </c>
      <c r="Q10" s="80" t="n">
        <v>4</v>
      </c>
      <c r="R10" s="80" t="n">
        <v>3</v>
      </c>
      <c r="S10" s="80" t="n">
        <v>4</v>
      </c>
      <c r="T10" s="80" t="n">
        <v>3</v>
      </c>
      <c r="U10" s="80"/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4</v>
      </c>
      <c r="AA10" s="83" t="n">
        <f aca="false">COUNTIF(AG10:AV10,AA$5)</f>
        <v>9</v>
      </c>
      <c r="AB10" s="83" t="n">
        <f aca="false">COUNTIF(AG10:AV10,AB$5)</f>
        <v>2</v>
      </c>
      <c r="AC10" s="83" t="n">
        <f aca="false">SUM(X10:AB10)</f>
        <v>15</v>
      </c>
      <c r="AD10" s="84" t="n">
        <f aca="false">IF(ISERROR(((X10+Y10)*2+Z10*3+AA10*4+AB10*5)/SUM(X10,Y10:AB10)),"",((X10+Y10)*2+Z10*3+AA10*4+AB10*5)/SUM(X10,Y10:AB10))</f>
        <v>3.86666666666667</v>
      </c>
      <c r="AE10" s="85" t="n">
        <f aca="false">IF(AX10=5,0.5,IF(AX10=4,0.25,IF(AX10&lt;=3,0)))</f>
        <v>0</v>
      </c>
      <c r="AF10" s="86"/>
      <c r="AG10" s="87" t="n">
        <f aca="false">IF(ISERROR(VALUE(LEFT(F10))),LEFT(F10),VALUE(LEFT(F10)))</f>
        <v>4</v>
      </c>
      <c r="AH10" s="87" t="n">
        <f aca="false">IF(ISERROR(VALUE(LEFT(G10))),LEFT(G10),VALUE(LEFT(G10)))</f>
        <v>4</v>
      </c>
      <c r="AI10" s="87" t="n">
        <f aca="false">IF(ISERROR(VALUE(LEFT(H10))),LEFT(H10),VALUE(LEFT(H10)))</f>
        <v>4</v>
      </c>
      <c r="AJ10" s="87" t="n">
        <f aca="false">IF(ISERROR(VALUE(LEFT(I10))),LEFT(I10),VALUE(LEFT(I10)))</f>
        <v>4</v>
      </c>
      <c r="AK10" s="87" t="n">
        <f aca="false">IF(ISERROR(VALUE(LEFT(J10))),LEFT(J10),VALUE(LEFT(J10)))</f>
        <v>5</v>
      </c>
      <c r="AL10" s="87" t="n">
        <f aca="false">IF(ISERROR(VALUE(LEFT(K10))),LEFT(K10),VALUE(LEFT(K10)))</f>
        <v>4</v>
      </c>
      <c r="AM10" s="87" t="n">
        <f aca="false">IF(ISERROR(VALUE(LEFT(L10))),LEFT(L10),VALUE(LEFT(L10)))</f>
        <v>4</v>
      </c>
      <c r="AN10" s="87" t="n">
        <f aca="false">IF(ISERROR(VALUE(LEFT(M10))),LEFT(M10),VALUE(LEFT(M10)))</f>
        <v>5</v>
      </c>
      <c r="AO10" s="87" t="n">
        <f aca="false">IF(ISERROR(VALUE(LEFT(N10))),LEFT(N10),VALUE(LEFT(N10)))</f>
        <v>3</v>
      </c>
      <c r="AP10" s="87" t="n">
        <f aca="false">IF(ISERROR(VALUE(LEFT(O10))),LEFT(O10),VALUE(LEFT(O10)))</f>
        <v>3</v>
      </c>
      <c r="AQ10" s="87" t="n">
        <f aca="false">IF(ISERROR(VALUE(LEFT(P10))),LEFT(P10),VALUE(LEFT(P10)))</f>
        <v>4</v>
      </c>
      <c r="AR10" s="87" t="n">
        <f aca="false">IF(ISERROR(VALUE(LEFT(Q10))),LEFT(Q10),VALUE(LEFT(Q10)))</f>
        <v>4</v>
      </c>
      <c r="AS10" s="87" t="n">
        <f aca="false">IF(ISERROR(VALUE(LEFT(R10))),LEFT(R10),VALUE(LEFT(R10)))</f>
        <v>3</v>
      </c>
      <c r="AT10" s="87" t="n">
        <f aca="false">IF(ISERROR(VALUE(LEFT(S10))),LEFT(S10),VALUE(LEFT(S10)))</f>
        <v>4</v>
      </c>
      <c r="AU10" s="87" t="n">
        <f aca="false">IF(ISERROR(VALUE(LEFT(T10))),LEFT(T10),VALUE(LEFT(T10)))</f>
        <v>3</v>
      </c>
      <c r="AV10" s="87" t="str">
        <f aca="false">IF(ISERROR(VALUE(LEFT(U10))),LEFT(U10),VALUE(LEFT(U10)))</f>
        <v/>
      </c>
      <c r="AW10" s="82" t="n">
        <f aca="false">COUNTIF(AG10:AV10,"з")</f>
        <v>0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360" t="s">
        <v>30</v>
      </c>
      <c r="D11" s="354" t="s">
        <v>1230</v>
      </c>
      <c r="E11" s="79" t="n">
        <v>2442</v>
      </c>
      <c r="F11" s="80" t="n">
        <v>4</v>
      </c>
      <c r="G11" s="80" t="n">
        <v>5</v>
      </c>
      <c r="H11" s="80" t="n">
        <v>4</v>
      </c>
      <c r="I11" s="80" t="n">
        <v>5</v>
      </c>
      <c r="J11" s="80" t="n">
        <v>5</v>
      </c>
      <c r="K11" s="80" t="n">
        <v>5</v>
      </c>
      <c r="L11" s="80" t="n">
        <v>5</v>
      </c>
      <c r="M11" s="80" t="n">
        <v>5</v>
      </c>
      <c r="N11" s="80" t="n">
        <v>4</v>
      </c>
      <c r="O11" s="80" t="n">
        <v>4</v>
      </c>
      <c r="P11" s="80" t="n">
        <v>5</v>
      </c>
      <c r="Q11" s="80" t="n">
        <v>3</v>
      </c>
      <c r="R11" s="80" t="n">
        <v>5</v>
      </c>
      <c r="S11" s="80" t="n">
        <v>4</v>
      </c>
      <c r="T11" s="80" t="n">
        <v>4</v>
      </c>
      <c r="U11" s="80"/>
      <c r="V11" s="82" t="n">
        <f aca="false">IF(AC11&gt;0,IF(SUM(X11:Y11)/AC11&gt;0,2,IF(AND(SUM(X11:Y11)/AC11=0,Z11/AC11&gt;0),3,IF(AND((AB11/AC11+AA11/AC11)=1,AA11/AC11&gt;0),4,5))),0)</f>
        <v>3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0</v>
      </c>
      <c r="Z11" s="177" t="n">
        <f aca="false">COUNTIF(AG11:AV11,Z$5)</f>
        <v>1</v>
      </c>
      <c r="AA11" s="177" t="n">
        <f aca="false">COUNTIF(AG11:AV11,AA$5)</f>
        <v>6</v>
      </c>
      <c r="AB11" s="177" t="n">
        <f aca="false">COUNTIF(AG11:AV11,AB$5)</f>
        <v>8</v>
      </c>
      <c r="AC11" s="83" t="n">
        <f aca="false">SUM(X11:AB11)</f>
        <v>15</v>
      </c>
      <c r="AD11" s="84" t="n">
        <f aca="false">IF(ISERROR(((X11+Y11)*2+Z11*3+AA11*4+AB11*5)/SUM(X11,Y11:AB11)),"",((X11+Y11)*2+Z11*3+AA11*4+AB11*5)/SUM(X11,Y11:AB11))</f>
        <v>4.46666666666667</v>
      </c>
      <c r="AE11" s="93" t="n">
        <f aca="false">IF(AX11=5,0.5,IF(AX11=4,0.25,IF(AX11&lt;=3,0)))</f>
        <v>0</v>
      </c>
      <c r="AG11" s="87" t="n">
        <f aca="false">IF(ISERROR(VALUE(LEFT(F11))),LEFT(F11),VALUE(LEFT(F11)))</f>
        <v>4</v>
      </c>
      <c r="AH11" s="87" t="n">
        <f aca="false">IF(ISERROR(VALUE(LEFT(G11))),LEFT(G11),VALUE(LEFT(G11)))</f>
        <v>5</v>
      </c>
      <c r="AI11" s="87" t="n">
        <f aca="false">IF(ISERROR(VALUE(LEFT(H11))),LEFT(H11),VALUE(LEFT(H11)))</f>
        <v>4</v>
      </c>
      <c r="AJ11" s="87" t="n">
        <f aca="false">IF(ISERROR(VALUE(LEFT(I11))),LEFT(I11),VALUE(LEFT(I11)))</f>
        <v>5</v>
      </c>
      <c r="AK11" s="87" t="n">
        <f aca="false">IF(ISERROR(VALUE(LEFT(J11))),LEFT(J11),VALUE(LEFT(J11)))</f>
        <v>5</v>
      </c>
      <c r="AL11" s="87" t="n">
        <f aca="false">IF(ISERROR(VALUE(LEFT(K11))),LEFT(K11),VALUE(LEFT(K11)))</f>
        <v>5</v>
      </c>
      <c r="AM11" s="87" t="n">
        <f aca="false">IF(ISERROR(VALUE(LEFT(L11))),LEFT(L11),VALUE(LEFT(L11)))</f>
        <v>5</v>
      </c>
      <c r="AN11" s="87" t="n">
        <f aca="false">IF(ISERROR(VALUE(LEFT(M11))),LEFT(M11),VALUE(LEFT(M11)))</f>
        <v>5</v>
      </c>
      <c r="AO11" s="87" t="n">
        <f aca="false">IF(ISERROR(VALUE(LEFT(N11))),LEFT(N11),VALUE(LEFT(N11)))</f>
        <v>4</v>
      </c>
      <c r="AP11" s="87" t="n">
        <f aca="false">IF(ISERROR(VALUE(LEFT(O11))),LEFT(O11),VALUE(LEFT(O11)))</f>
        <v>4</v>
      </c>
      <c r="AQ11" s="87" t="n">
        <f aca="false">IF(ISERROR(VALUE(LEFT(P11))),LEFT(P11),VALUE(LEFT(P11)))</f>
        <v>5</v>
      </c>
      <c r="AR11" s="87" t="n">
        <f aca="false">IF(ISERROR(VALUE(LEFT(Q11))),LEFT(Q11),VALUE(LEFT(Q11)))</f>
        <v>3</v>
      </c>
      <c r="AS11" s="87" t="n">
        <f aca="false">IF(ISERROR(VALUE(LEFT(R11))),LEFT(R11),VALUE(LEFT(R11)))</f>
        <v>5</v>
      </c>
      <c r="AT11" s="87" t="n">
        <f aca="false">IF(ISERROR(VALUE(LEFT(S11))),LEFT(S11),VALUE(LEFT(S11)))</f>
        <v>4</v>
      </c>
      <c r="AU11" s="87" t="n">
        <f aca="false">IF(ISERROR(VALUE(LEFT(T11))),LEFT(T11),VALUE(LEFT(T11)))</f>
        <v>4</v>
      </c>
      <c r="AV11" s="87" t="str">
        <f aca="false">IF(ISERROR(VALUE(LEFT(U11))),LEFT(U11),VALUE(LEFT(U11)))</f>
        <v/>
      </c>
      <c r="AW11" s="82" t="n">
        <f aca="false">COUNTIF(AG11:AV11,"з")</f>
        <v>0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360" t="s">
        <v>30</v>
      </c>
      <c r="D12" s="354" t="s">
        <v>1231</v>
      </c>
      <c r="E12" s="79" t="n">
        <v>2442</v>
      </c>
      <c r="F12" s="80" t="n">
        <v>4</v>
      </c>
      <c r="G12" s="80" t="n">
        <v>4</v>
      </c>
      <c r="H12" s="80" t="n">
        <v>5</v>
      </c>
      <c r="I12" s="80" t="n">
        <v>5</v>
      </c>
      <c r="J12" s="80" t="n">
        <v>5</v>
      </c>
      <c r="K12" s="80" t="n">
        <v>4</v>
      </c>
      <c r="L12" s="80" t="n">
        <v>5</v>
      </c>
      <c r="M12" s="80" t="n">
        <v>5</v>
      </c>
      <c r="N12" s="80" t="n">
        <v>3</v>
      </c>
      <c r="O12" s="80" t="n">
        <v>3</v>
      </c>
      <c r="P12" s="80" t="n">
        <v>3</v>
      </c>
      <c r="Q12" s="80" t="n">
        <v>3</v>
      </c>
      <c r="R12" s="80" t="n">
        <v>3</v>
      </c>
      <c r="S12" s="80" t="n">
        <v>3</v>
      </c>
      <c r="T12" s="80" t="n">
        <v>4</v>
      </c>
      <c r="U12" s="80"/>
      <c r="V12" s="82" t="n">
        <f aca="false">IF(AC12&gt;0,IF(SUM(X12:Y12)/AC12&gt;0,2,IF(AND(SUM(X12:Y12)/AC12=0,Z12/AC12&gt;0),3,IF(AND((AB12/AC12+AA12/AC12)=1,AA12/AC12&gt;0),4,5))),0)</f>
        <v>3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6</v>
      </c>
      <c r="AA12" s="83" t="n">
        <f aca="false">COUNTIF(AG12:AV12,AA$5)</f>
        <v>4</v>
      </c>
      <c r="AB12" s="83" t="n">
        <f aca="false">COUNTIF(AG12:AV12,AB$5)</f>
        <v>5</v>
      </c>
      <c r="AC12" s="83" t="n">
        <f aca="false">SUM(X12:AB12)</f>
        <v>15</v>
      </c>
      <c r="AD12" s="84" t="n">
        <f aca="false">IF(ISERROR(((X12+Y12)*2+Z12*3+AA12*4+AB12*5)/SUM(X12,Y12:AB12)),"",((X12+Y12)*2+Z12*3+AA12*4+AB12*5)/SUM(X12,Y12:AB12))</f>
        <v>3.93333333333333</v>
      </c>
      <c r="AE12" s="85" t="n">
        <f aca="false">IF(AX12=5,0.5,IF(AX12=4,0.25,IF(AX12&lt;=3,0)))</f>
        <v>0</v>
      </c>
      <c r="AF12" s="86"/>
      <c r="AG12" s="87" t="n">
        <f aca="false">IF(ISERROR(VALUE(LEFT(F12))),LEFT(F12),VALUE(LEFT(F12)))</f>
        <v>4</v>
      </c>
      <c r="AH12" s="87" t="n">
        <f aca="false">IF(ISERROR(VALUE(LEFT(G12))),LEFT(G12),VALUE(LEFT(G12)))</f>
        <v>4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5</v>
      </c>
      <c r="AK12" s="87" t="n">
        <f aca="false">IF(ISERROR(VALUE(LEFT(J12))),LEFT(J12),VALUE(LEFT(J12)))</f>
        <v>5</v>
      </c>
      <c r="AL12" s="87" t="n">
        <f aca="false">IF(ISERROR(VALUE(LEFT(K12))),LEFT(K12),VALUE(LEFT(K12)))</f>
        <v>4</v>
      </c>
      <c r="AM12" s="87" t="n">
        <f aca="false">IF(ISERROR(VALUE(LEFT(L12))),LEFT(L12),VALUE(LEFT(L12)))</f>
        <v>5</v>
      </c>
      <c r="AN12" s="87" t="n">
        <f aca="false">IF(ISERROR(VALUE(LEFT(M12))),LEFT(M12),VALUE(LEFT(M12)))</f>
        <v>5</v>
      </c>
      <c r="AO12" s="87" t="n">
        <f aca="false">IF(ISERROR(VALUE(LEFT(N12))),LEFT(N12),VALUE(LEFT(N12)))</f>
        <v>3</v>
      </c>
      <c r="AP12" s="87" t="n">
        <f aca="false">IF(ISERROR(VALUE(LEFT(O12))),LEFT(O12),VALUE(LEFT(O12)))</f>
        <v>3</v>
      </c>
      <c r="AQ12" s="87" t="n">
        <f aca="false">IF(ISERROR(VALUE(LEFT(P12))),LEFT(P12),VALUE(LEFT(P12)))</f>
        <v>3</v>
      </c>
      <c r="AR12" s="87" t="n">
        <f aca="false">IF(ISERROR(VALUE(LEFT(Q12))),LEFT(Q12),VALUE(LEFT(Q12)))</f>
        <v>3</v>
      </c>
      <c r="AS12" s="87" t="n">
        <f aca="false">IF(ISERROR(VALUE(LEFT(R12))),LEFT(R12),VALUE(LEFT(R12)))</f>
        <v>3</v>
      </c>
      <c r="AT12" s="87" t="n">
        <f aca="false">IF(ISERROR(VALUE(LEFT(S12))),LEFT(S12),VALUE(LEFT(S12)))</f>
        <v>3</v>
      </c>
      <c r="AU12" s="87" t="n">
        <f aca="false">IF(ISERROR(VALUE(LEFT(T12))),LEFT(T12),VALUE(LEFT(T12)))</f>
        <v>4</v>
      </c>
      <c r="AV12" s="87" t="str">
        <f aca="false">IF(ISERROR(VALUE(LEFT(U12))),LEFT(U12),VALUE(LEFT(U12)))</f>
        <v/>
      </c>
      <c r="AW12" s="82" t="n">
        <f aca="false">COUNTIF(AG12:AV12,"з")</f>
        <v>0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360" t="s">
        <v>30</v>
      </c>
      <c r="D13" s="354" t="s">
        <v>1232</v>
      </c>
      <c r="E13" s="79" t="n">
        <v>2442</v>
      </c>
      <c r="F13" s="80" t="n">
        <v>4</v>
      </c>
      <c r="G13" s="80" t="n">
        <v>4</v>
      </c>
      <c r="H13" s="80" t="n">
        <v>5</v>
      </c>
      <c r="I13" s="80" t="n">
        <v>4</v>
      </c>
      <c r="J13" s="80" t="n">
        <v>5</v>
      </c>
      <c r="K13" s="80" t="s">
        <v>38</v>
      </c>
      <c r="L13" s="80" t="n">
        <v>4</v>
      </c>
      <c r="M13" s="80" t="s">
        <v>504</v>
      </c>
      <c r="N13" s="80" t="n">
        <v>3</v>
      </c>
      <c r="O13" s="80" t="n">
        <v>3</v>
      </c>
      <c r="P13" s="80" t="n">
        <v>5</v>
      </c>
      <c r="Q13" s="80" t="n">
        <v>5</v>
      </c>
      <c r="R13" s="80" t="n">
        <v>3</v>
      </c>
      <c r="S13" s="80" t="n">
        <v>4</v>
      </c>
      <c r="T13" s="80" t="n">
        <v>3</v>
      </c>
      <c r="U13" s="80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4</v>
      </c>
      <c r="AA13" s="83" t="n">
        <f aca="false">COUNTIF(AG13:AV13,AA$5)</f>
        <v>5</v>
      </c>
      <c r="AB13" s="83" t="n">
        <f aca="false">COUNTIF(AG13:AV13,AB$5)</f>
        <v>4</v>
      </c>
      <c r="AC13" s="83" t="n">
        <f aca="false">SUM(X13:AB13)</f>
        <v>13</v>
      </c>
      <c r="AD13" s="84" t="n">
        <f aca="false">IF(ISERROR(((X13+Y13)*2+Z13*3+AA13*4+AB13*5)/SUM(X13,Y13:AB13)),"",((X13+Y13)*2+Z13*3+AA13*4+AB13*5)/SUM(X13,Y13:AB13))</f>
        <v>4</v>
      </c>
      <c r="AE13" s="85" t="n">
        <f aca="false">IF(AX13=5,0.5,IF(AX13=4,0.25,IF(AX13&lt;=3,0)))</f>
        <v>0</v>
      </c>
      <c r="AF13" s="86"/>
      <c r="AG13" s="87" t="n">
        <f aca="false">IF(ISERROR(VALUE(LEFT(F13))),LEFT(F13),VALUE(LEFT(F13)))</f>
        <v>4</v>
      </c>
      <c r="AH13" s="87" t="n">
        <f aca="false">IF(ISERROR(VALUE(LEFT(G13))),LEFT(G13),VALUE(LEFT(G13)))</f>
        <v>4</v>
      </c>
      <c r="AI13" s="87" t="n">
        <f aca="false">IF(ISERROR(VALUE(LEFT(H13))),LEFT(H13),VALUE(LEFT(H13)))</f>
        <v>5</v>
      </c>
      <c r="AJ13" s="87" t="n">
        <f aca="false">IF(ISERROR(VALUE(LEFT(I13))),LEFT(I13),VALUE(LEFT(I13)))</f>
        <v>4</v>
      </c>
      <c r="AK13" s="87" t="n">
        <f aca="false">IF(ISERROR(VALUE(LEFT(J13))),LEFT(J13),VALUE(LEFT(J13)))</f>
        <v>5</v>
      </c>
      <c r="AL13" s="87" t="str">
        <f aca="false">IF(ISERROR(VALUE(LEFT(K13))),LEFT(K13),VALUE(LEFT(K13)))</f>
        <v>а</v>
      </c>
      <c r="AM13" s="87" t="n">
        <f aca="false">IF(ISERROR(VALUE(LEFT(L13))),LEFT(L13),VALUE(LEFT(L13)))</f>
        <v>4</v>
      </c>
      <c r="AN13" s="87" t="str">
        <f aca="false">IF(ISERROR(VALUE(LEFT(M13))),LEFT(M13),VALUE(LEFT(M13)))</f>
        <v>а</v>
      </c>
      <c r="AO13" s="87" t="n">
        <f aca="false">IF(ISERROR(VALUE(LEFT(N13))),LEFT(N13),VALUE(LEFT(N13)))</f>
        <v>3</v>
      </c>
      <c r="AP13" s="87" t="n">
        <f aca="false">IF(ISERROR(VALUE(LEFT(O13))),LEFT(O13),VALUE(LEFT(O13)))</f>
        <v>3</v>
      </c>
      <c r="AQ13" s="87" t="n">
        <f aca="false">IF(ISERROR(VALUE(LEFT(P13))),LEFT(P13),VALUE(LEFT(P13)))</f>
        <v>5</v>
      </c>
      <c r="AR13" s="87" t="n">
        <f aca="false">IF(ISERROR(VALUE(LEFT(Q13))),LEFT(Q13),VALUE(LEFT(Q13)))</f>
        <v>5</v>
      </c>
      <c r="AS13" s="87" t="n">
        <f aca="false">IF(ISERROR(VALUE(LEFT(R13))),LEFT(R13),VALUE(LEFT(R13)))</f>
        <v>3</v>
      </c>
      <c r="AT13" s="87" t="n">
        <f aca="false">IF(ISERROR(VALUE(LEFT(S13))),LEFT(S13),VALUE(LEFT(S13)))</f>
        <v>4</v>
      </c>
      <c r="AU13" s="87" t="n">
        <f aca="false">IF(ISERROR(VALUE(LEFT(T13))),LEFT(T13),VALUE(LEFT(T13)))</f>
        <v>3</v>
      </c>
      <c r="AV13" s="87" t="str">
        <f aca="false">IF(ISERROR(VALUE(LEFT(U13))),LEFT(U13),VALUE(LEFT(U13)))</f>
        <v/>
      </c>
      <c r="AW13" s="82" t="n">
        <f aca="false">COUNTIF(AG13:AV13,"з")</f>
        <v>0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8.75" hidden="false" customHeight="false" outlineLevel="0" collapsed="false">
      <c r="A14" s="75" t="n">
        <v>9</v>
      </c>
      <c r="B14" s="256"/>
      <c r="C14" s="360" t="s">
        <v>30</v>
      </c>
      <c r="D14" s="354" t="s">
        <v>1233</v>
      </c>
      <c r="E14" s="79" t="n">
        <v>2442</v>
      </c>
      <c r="F14" s="80" t="n">
        <v>4</v>
      </c>
      <c r="G14" s="80" t="n">
        <v>4</v>
      </c>
      <c r="H14" s="80" t="n">
        <v>4</v>
      </c>
      <c r="I14" s="80" t="n">
        <v>4</v>
      </c>
      <c r="J14" s="80" t="n">
        <v>5</v>
      </c>
      <c r="K14" s="80" t="n">
        <v>4</v>
      </c>
      <c r="L14" s="80" t="n">
        <v>5</v>
      </c>
      <c r="M14" s="80" t="n">
        <v>5</v>
      </c>
      <c r="N14" s="80" t="n">
        <v>4</v>
      </c>
      <c r="O14" s="80" t="n">
        <v>3</v>
      </c>
      <c r="P14" s="80" t="n">
        <v>5</v>
      </c>
      <c r="Q14" s="80" t="n">
        <v>3</v>
      </c>
      <c r="R14" s="96" t="n">
        <v>3</v>
      </c>
      <c r="S14" s="80" t="n">
        <v>4</v>
      </c>
      <c r="T14" s="80" t="n">
        <v>4</v>
      </c>
      <c r="U14" s="80"/>
      <c r="V14" s="97" t="n">
        <f aca="false">IF(AC14&gt;0,IF(SUM(X14:Y14)/AC14&gt;0,2,IF(AND(SUM(X14:Y14)/AC14=0,Z14/AC14&gt;0),3,IF(AND((AB14/AC14+AA14/AC14)=1,AA14/AC14&gt;0),4,5))),0)</f>
        <v>3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3</v>
      </c>
      <c r="AA14" s="127" t="n">
        <f aca="false">COUNTIF(AG14:AV14,AA$5)</f>
        <v>8</v>
      </c>
      <c r="AB14" s="127" t="n">
        <f aca="false">COUNTIF(AG14:AV14,AB$5)</f>
        <v>4</v>
      </c>
      <c r="AC14" s="127" t="n">
        <f aca="false">SUM(X14:AB14)</f>
        <v>15</v>
      </c>
      <c r="AD14" s="98" t="n">
        <f aca="false">IF(ISERROR(((X14+Y14)*2+Z14*3+AA14*4+AB14*5)/SUM(X14,Y14:AB14)),"",((X14+Y14)*2+Z14*3+AA14*4+AB14*5)/SUM(X14,Y14:AB14))</f>
        <v>4.06666666666667</v>
      </c>
      <c r="AE14" s="99" t="n">
        <f aca="false">IF(AX14=5,0.5,IF(AX14=4,0.25,IF(AX14&lt;=3,0)))</f>
        <v>0</v>
      </c>
      <c r="AF14" s="17"/>
      <c r="AG14" s="87" t="n">
        <f aca="false">IF(ISERROR(VALUE(LEFT(F14))),LEFT(F14),VALUE(LEFT(F14)))</f>
        <v>4</v>
      </c>
      <c r="AH14" s="87" t="n">
        <f aca="false">IF(ISERROR(VALUE(LEFT(G14))),LEFT(G14),VALUE(LEFT(G14)))</f>
        <v>4</v>
      </c>
      <c r="AI14" s="87" t="n">
        <f aca="false">IF(ISERROR(VALUE(LEFT(H14))),LEFT(H14),VALUE(LEFT(H14)))</f>
        <v>4</v>
      </c>
      <c r="AJ14" s="87" t="n">
        <f aca="false">IF(ISERROR(VALUE(LEFT(I14))),LEFT(I14),VALUE(LEFT(I14)))</f>
        <v>4</v>
      </c>
      <c r="AK14" s="87" t="n">
        <f aca="false">IF(ISERROR(VALUE(LEFT(J14))),LEFT(J14),VALUE(LEFT(J14)))</f>
        <v>5</v>
      </c>
      <c r="AL14" s="87" t="n">
        <f aca="false">IF(ISERROR(VALUE(LEFT(K14))),LEFT(K14),VALUE(LEFT(K14)))</f>
        <v>4</v>
      </c>
      <c r="AM14" s="87" t="n">
        <f aca="false">IF(ISERROR(VALUE(LEFT(L14))),LEFT(L14),VALUE(LEFT(L14)))</f>
        <v>5</v>
      </c>
      <c r="AN14" s="87" t="n">
        <f aca="false">IF(ISERROR(VALUE(LEFT(M14))),LEFT(M14),VALUE(LEFT(M14)))</f>
        <v>5</v>
      </c>
      <c r="AO14" s="87" t="n">
        <f aca="false">IF(ISERROR(VALUE(LEFT(N14))),LEFT(N14),VALUE(LEFT(N14)))</f>
        <v>4</v>
      </c>
      <c r="AP14" s="87" t="n">
        <f aca="false">IF(ISERROR(VALUE(LEFT(O14))),LEFT(O14),VALUE(LEFT(O14)))</f>
        <v>3</v>
      </c>
      <c r="AQ14" s="87" t="n">
        <f aca="false">IF(ISERROR(VALUE(LEFT(P14))),LEFT(P14),VALUE(LEFT(P14)))</f>
        <v>5</v>
      </c>
      <c r="AR14" s="87" t="n">
        <f aca="false">IF(ISERROR(VALUE(LEFT(Q14))),LEFT(Q14),VALUE(LEFT(Q14)))</f>
        <v>3</v>
      </c>
      <c r="AS14" s="87" t="n">
        <f aca="false">IF(ISERROR(VALUE(LEFT(R14))),LEFT(R14),VALUE(LEFT(R14)))</f>
        <v>3</v>
      </c>
      <c r="AT14" s="87" t="n">
        <f aca="false">IF(ISERROR(VALUE(LEFT(S14))),LEFT(S14),VALUE(LEFT(S14)))</f>
        <v>4</v>
      </c>
      <c r="AU14" s="87" t="n">
        <f aca="false">IF(ISERROR(VALUE(LEFT(T14))),LEFT(T14),VALUE(LEFT(T14)))</f>
        <v>4</v>
      </c>
      <c r="AV14" s="87" t="str">
        <f aca="false">IF(ISERROR(VALUE(LEFT(U14))),LEFT(U14),VALUE(LEFT(U14)))</f>
        <v/>
      </c>
      <c r="AW14" s="82" t="n">
        <f aca="false">COUNTIF(AG14:AV14,"з")</f>
        <v>0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8.75" hidden="false" customHeight="false" outlineLevel="0" collapsed="false">
      <c r="A15" s="75" t="n">
        <v>10</v>
      </c>
      <c r="B15" s="256"/>
      <c r="C15" s="360" t="s">
        <v>30</v>
      </c>
      <c r="D15" s="354" t="s">
        <v>1234</v>
      </c>
      <c r="E15" s="79" t="n">
        <v>2442</v>
      </c>
      <c r="F15" s="80" t="n">
        <v>3</v>
      </c>
      <c r="G15" s="80" t="n">
        <v>4</v>
      </c>
      <c r="H15" s="80" t="n">
        <v>3</v>
      </c>
      <c r="I15" s="80" t="n">
        <v>4</v>
      </c>
      <c r="J15" s="80" t="n">
        <v>5</v>
      </c>
      <c r="K15" s="80" t="n">
        <v>4</v>
      </c>
      <c r="L15" s="80" t="n">
        <v>3</v>
      </c>
      <c r="M15" s="80" t="n">
        <v>5</v>
      </c>
      <c r="N15" s="80" t="n">
        <v>3</v>
      </c>
      <c r="O15" s="80" t="n">
        <v>3</v>
      </c>
      <c r="P15" s="80" t="n">
        <v>4</v>
      </c>
      <c r="Q15" s="80" t="n">
        <v>3</v>
      </c>
      <c r="R15" s="96" t="n">
        <v>3</v>
      </c>
      <c r="S15" s="80" t="n">
        <v>4</v>
      </c>
      <c r="T15" s="80" t="n">
        <v>3</v>
      </c>
      <c r="U15" s="80"/>
      <c r="V15" s="97" t="n">
        <f aca="false">IF(AC15&gt;0,IF(SUM(X15:Y15)/AC15&gt;0,2,IF(AND(SUM(X15:Y15)/AC15=0,Z15/AC15&gt;0),3,IF(AND((AB15/AC15+AA15/AC15)=1,AA15/AC15&gt;0),4,5))),0)</f>
        <v>3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8</v>
      </c>
      <c r="AA15" s="127" t="n">
        <f aca="false">COUNTIF(AG15:AV15,AA$5)</f>
        <v>5</v>
      </c>
      <c r="AB15" s="127" t="n">
        <f aca="false">COUNTIF(AG15:AV15,AB$5)</f>
        <v>2</v>
      </c>
      <c r="AC15" s="127" t="n">
        <f aca="false">SUM(X15:AB15)</f>
        <v>15</v>
      </c>
      <c r="AD15" s="98" t="n">
        <f aca="false">IF(ISERROR(((X15+Y15)*2+Z15*3+AA15*4+AB15*5)/SUM(X15,Y15:AB15)),"",((X15+Y15)*2+Z15*3+AA15*4+AB15*5)/SUM(X15,Y15:AB15))</f>
        <v>3.6</v>
      </c>
      <c r="AE15" s="99" t="n">
        <f aca="false">IF(AX15=5,0.5,IF(AX15=4,0.25,IF(AX15&lt;=3,0)))</f>
        <v>0</v>
      </c>
      <c r="AF15" s="17"/>
      <c r="AG15" s="87" t="n">
        <f aca="false">IF(ISERROR(VALUE(LEFT(F15))),LEFT(F15),VALUE(LEFT(F15)))</f>
        <v>3</v>
      </c>
      <c r="AH15" s="87" t="n">
        <f aca="false">IF(ISERROR(VALUE(LEFT(G15))),LEFT(G15),VALUE(LEFT(G15)))</f>
        <v>4</v>
      </c>
      <c r="AI15" s="87" t="n">
        <f aca="false">IF(ISERROR(VALUE(LEFT(H15))),LEFT(H15),VALUE(LEFT(H15)))</f>
        <v>3</v>
      </c>
      <c r="AJ15" s="87" t="n">
        <f aca="false">IF(ISERROR(VALUE(LEFT(I15))),LEFT(I15),VALUE(LEFT(I15)))</f>
        <v>4</v>
      </c>
      <c r="AK15" s="87" t="n">
        <f aca="false">IF(ISERROR(VALUE(LEFT(J15))),LEFT(J15),VALUE(LEFT(J15)))</f>
        <v>5</v>
      </c>
      <c r="AL15" s="87" t="n">
        <f aca="false">IF(ISERROR(VALUE(LEFT(K15))),LEFT(K15),VALUE(LEFT(K15)))</f>
        <v>4</v>
      </c>
      <c r="AM15" s="87" t="n">
        <f aca="false">IF(ISERROR(VALUE(LEFT(L15))),LEFT(L15),VALUE(LEFT(L15)))</f>
        <v>3</v>
      </c>
      <c r="AN15" s="87" t="n">
        <f aca="false">IF(ISERROR(VALUE(LEFT(M15))),LEFT(M15),VALUE(LEFT(M15)))</f>
        <v>5</v>
      </c>
      <c r="AO15" s="87" t="n">
        <f aca="false">IF(ISERROR(VALUE(LEFT(N15))),LEFT(N15),VALUE(LEFT(N15)))</f>
        <v>3</v>
      </c>
      <c r="AP15" s="87" t="n">
        <f aca="false">IF(ISERROR(VALUE(LEFT(O15))),LEFT(O15),VALUE(LEFT(O15)))</f>
        <v>3</v>
      </c>
      <c r="AQ15" s="87" t="n">
        <f aca="false">IF(ISERROR(VALUE(LEFT(P15))),LEFT(P15),VALUE(LEFT(P15)))</f>
        <v>4</v>
      </c>
      <c r="AR15" s="87" t="n">
        <f aca="false">IF(ISERROR(VALUE(LEFT(Q15))),LEFT(Q15),VALUE(LEFT(Q15)))</f>
        <v>3</v>
      </c>
      <c r="AS15" s="87" t="n">
        <f aca="false">IF(ISERROR(VALUE(LEFT(R15))),LEFT(R15),VALUE(LEFT(R15)))</f>
        <v>3</v>
      </c>
      <c r="AT15" s="87" t="n">
        <f aca="false">IF(ISERROR(VALUE(LEFT(S15))),LEFT(S15),VALUE(LEFT(S15)))</f>
        <v>4</v>
      </c>
      <c r="AU15" s="87" t="n">
        <f aca="false">IF(ISERROR(VALUE(LEFT(T15))),LEFT(T15),VALUE(LEFT(T15)))</f>
        <v>3</v>
      </c>
      <c r="AV15" s="87" t="str">
        <f aca="false">IF(ISERROR(VALUE(LEFT(U15))),LEFT(U15),VALUE(LEFT(U15)))</f>
        <v/>
      </c>
      <c r="AW15" s="82" t="n">
        <f aca="false">COUNTIF(AG15:AV15,"з")</f>
        <v>0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75" t="n">
        <v>11</v>
      </c>
      <c r="B16" s="256"/>
      <c r="C16" s="360" t="s">
        <v>30</v>
      </c>
      <c r="D16" s="354" t="s">
        <v>1235</v>
      </c>
      <c r="E16" s="79" t="n">
        <v>2442</v>
      </c>
      <c r="F16" s="80" t="n">
        <v>3</v>
      </c>
      <c r="G16" s="80" t="n">
        <v>4</v>
      </c>
      <c r="H16" s="80" t="n">
        <v>3</v>
      </c>
      <c r="I16" s="80" t="n">
        <v>5</v>
      </c>
      <c r="J16" s="80" t="n">
        <v>5</v>
      </c>
      <c r="K16" s="80" t="n">
        <v>5</v>
      </c>
      <c r="L16" s="80" t="n">
        <v>3</v>
      </c>
      <c r="M16" s="80" t="n">
        <v>5</v>
      </c>
      <c r="N16" s="80" t="n">
        <v>3</v>
      </c>
      <c r="O16" s="80" t="n">
        <v>3</v>
      </c>
      <c r="P16" s="80" t="n">
        <v>4</v>
      </c>
      <c r="Q16" s="80" t="n">
        <v>3</v>
      </c>
      <c r="R16" s="96" t="n">
        <v>3</v>
      </c>
      <c r="S16" s="80" t="n">
        <v>3</v>
      </c>
      <c r="T16" s="80" t="n">
        <v>3</v>
      </c>
      <c r="U16" s="80"/>
      <c r="V16" s="97" t="n">
        <f aca="false">IF(AC16&gt;0,IF(SUM(X16:Y16)/AC16&gt;0,2,IF(AND(SUM(X16:Y16)/AC16=0,Z16/AC16&gt;0),3,IF(AND((AB16/AC16+AA16/AC16)=1,AA16/AC16&gt;0),4,5))),0)</f>
        <v>3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9</v>
      </c>
      <c r="AA16" s="127" t="n">
        <f aca="false">COUNTIF(AG16:AV16,AA$5)</f>
        <v>2</v>
      </c>
      <c r="AB16" s="127" t="n">
        <f aca="false">COUNTIF(AG16:AV16,AB$5)</f>
        <v>4</v>
      </c>
      <c r="AC16" s="127" t="n">
        <f aca="false">SUM(X16:AB16)</f>
        <v>15</v>
      </c>
      <c r="AD16" s="98" t="n">
        <f aca="false">IF(ISERROR(((X16+Y16)*2+Z16*3+AA16*4+AB16*5)/SUM(X16,Y16:AB16)),"",((X16+Y16)*2+Z16*3+AA16*4+AB16*5)/SUM(X16,Y16:AB16))</f>
        <v>3.66666666666667</v>
      </c>
      <c r="AE16" s="99" t="n">
        <f aca="false">IF(AX16=5,0.5,IF(AX16=4,0.25,IF(AX16&lt;=3,0)))</f>
        <v>0</v>
      </c>
      <c r="AF16" s="17"/>
      <c r="AG16" s="87" t="n">
        <f aca="false">IF(ISERROR(VALUE(LEFT(F16))),LEFT(F16),VALUE(LEFT(F16)))</f>
        <v>3</v>
      </c>
      <c r="AH16" s="87" t="n">
        <f aca="false">IF(ISERROR(VALUE(LEFT(G16))),LEFT(G16),VALUE(LEFT(G16)))</f>
        <v>4</v>
      </c>
      <c r="AI16" s="87" t="n">
        <f aca="false">IF(ISERROR(VALUE(LEFT(H16))),LEFT(H16),VALUE(LEFT(H16)))</f>
        <v>3</v>
      </c>
      <c r="AJ16" s="87" t="n">
        <f aca="false">IF(ISERROR(VALUE(LEFT(I16))),LEFT(I16),VALUE(LEFT(I16)))</f>
        <v>5</v>
      </c>
      <c r="AK16" s="87" t="n">
        <f aca="false">IF(ISERROR(VALUE(LEFT(J16))),LEFT(J16),VALUE(LEFT(J16)))</f>
        <v>5</v>
      </c>
      <c r="AL16" s="87" t="n">
        <f aca="false">IF(ISERROR(VALUE(LEFT(K16))),LEFT(K16),VALUE(LEFT(K16)))</f>
        <v>5</v>
      </c>
      <c r="AM16" s="87" t="n">
        <f aca="false">IF(ISERROR(VALUE(LEFT(L16))),LEFT(L16),VALUE(LEFT(L16)))</f>
        <v>3</v>
      </c>
      <c r="AN16" s="87" t="n">
        <f aca="false">IF(ISERROR(VALUE(LEFT(M16))),LEFT(M16),VALUE(LEFT(M16)))</f>
        <v>5</v>
      </c>
      <c r="AO16" s="87" t="n">
        <f aca="false">IF(ISERROR(VALUE(LEFT(N16))),LEFT(N16),VALUE(LEFT(N16)))</f>
        <v>3</v>
      </c>
      <c r="AP16" s="87" t="n">
        <f aca="false">IF(ISERROR(VALUE(LEFT(O16))),LEFT(O16),VALUE(LEFT(O16)))</f>
        <v>3</v>
      </c>
      <c r="AQ16" s="87" t="n">
        <f aca="false">IF(ISERROR(VALUE(LEFT(P16))),LEFT(P16),VALUE(LEFT(P16)))</f>
        <v>4</v>
      </c>
      <c r="AR16" s="87" t="n">
        <f aca="false">IF(ISERROR(VALUE(LEFT(Q16))),LEFT(Q16),VALUE(LEFT(Q16)))</f>
        <v>3</v>
      </c>
      <c r="AS16" s="87" t="n">
        <f aca="false">IF(ISERROR(VALUE(LEFT(R16))),LEFT(R16),VALUE(LEFT(R16)))</f>
        <v>3</v>
      </c>
      <c r="AT16" s="87" t="n">
        <f aca="false">IF(ISERROR(VALUE(LEFT(S16))),LEFT(S16),VALUE(LEFT(S16)))</f>
        <v>3</v>
      </c>
      <c r="AU16" s="87" t="n">
        <f aca="false">IF(ISERROR(VALUE(LEFT(T16))),LEFT(T16),VALUE(LEFT(T16)))</f>
        <v>3</v>
      </c>
      <c r="AV16" s="87" t="str">
        <f aca="false">IF(ISERROR(VALUE(LEFT(U16))),LEFT(U16),VALUE(LEFT(U16)))</f>
        <v/>
      </c>
      <c r="AW16" s="82" t="n">
        <f aca="false">COUNTIF(AG16:AV16,"з")</f>
        <v>0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75" t="n">
        <v>12</v>
      </c>
      <c r="B17" s="257"/>
      <c r="C17" s="360" t="s">
        <v>30</v>
      </c>
      <c r="D17" s="354" t="s">
        <v>1236</v>
      </c>
      <c r="E17" s="79" t="n">
        <v>2442</v>
      </c>
      <c r="F17" s="80" t="n">
        <v>4</v>
      </c>
      <c r="G17" s="80" t="n">
        <v>5</v>
      </c>
      <c r="H17" s="80" t="n">
        <v>4</v>
      </c>
      <c r="I17" s="80" t="n">
        <v>4</v>
      </c>
      <c r="J17" s="80" t="n">
        <v>4</v>
      </c>
      <c r="K17" s="80" t="n">
        <v>3</v>
      </c>
      <c r="L17" s="80" t="n">
        <v>5</v>
      </c>
      <c r="M17" s="80" t="n">
        <v>5</v>
      </c>
      <c r="N17" s="80" t="n">
        <v>4</v>
      </c>
      <c r="O17" s="80" t="n">
        <v>3</v>
      </c>
      <c r="P17" s="80" t="n">
        <v>4</v>
      </c>
      <c r="Q17" s="80" t="n">
        <v>4</v>
      </c>
      <c r="R17" s="96" t="n">
        <v>3</v>
      </c>
      <c r="S17" s="80" t="n">
        <v>3</v>
      </c>
      <c r="T17" s="80" t="n">
        <v>4</v>
      </c>
      <c r="U17" s="80"/>
      <c r="V17" s="97" t="n">
        <f aca="false">IF(AC17&gt;0,IF(SUM(X17:Y17)/AC17&gt;0,2,IF(AND(SUM(X17:Y17)/AC17=0,Z17/AC17&gt;0),3,IF(AND((AB17/AC17+AA17/AC17)=1,AA17/AC17&gt;0),4,5))),0)</f>
        <v>3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4</v>
      </c>
      <c r="AA17" s="127" t="n">
        <f aca="false">COUNTIF(AG17:AV17,AA$5)</f>
        <v>8</v>
      </c>
      <c r="AB17" s="127" t="n">
        <f aca="false">COUNTIF(AG17:AV17,AB$5)</f>
        <v>3</v>
      </c>
      <c r="AC17" s="127" t="n">
        <f aca="false">SUM(X17:AB17)</f>
        <v>15</v>
      </c>
      <c r="AD17" s="98" t="n">
        <f aca="false">IF(ISERROR(((X17+Y17)*2+Z17*3+AA17*4+AB17*5)/SUM(X17,Y17:AB17)),"",((X17+Y17)*2+Z17*3+AA17*4+AB17*5)/SUM(X17,Y17:AB17))</f>
        <v>3.93333333333333</v>
      </c>
      <c r="AE17" s="99" t="n">
        <f aca="false">IF(AX17=5,0.5,IF(AX17=4,0.25,IF(AX17&lt;=3,0)))</f>
        <v>0</v>
      </c>
      <c r="AF17" s="17"/>
      <c r="AG17" s="87" t="n">
        <f aca="false">IF(ISERROR(VALUE(LEFT(F17))),LEFT(F17),VALUE(LEFT(F17)))</f>
        <v>4</v>
      </c>
      <c r="AH17" s="87" t="n">
        <f aca="false">IF(ISERROR(VALUE(LEFT(G17))),LEFT(G17),VALUE(LEFT(G17)))</f>
        <v>5</v>
      </c>
      <c r="AI17" s="87" t="n">
        <f aca="false">IF(ISERROR(VALUE(LEFT(H17))),LEFT(H17),VALUE(LEFT(H17)))</f>
        <v>4</v>
      </c>
      <c r="AJ17" s="87" t="n">
        <f aca="false">IF(ISERROR(VALUE(LEFT(I17))),LEFT(I17),VALUE(LEFT(I17)))</f>
        <v>4</v>
      </c>
      <c r="AK17" s="87" t="n">
        <f aca="false">IF(ISERROR(VALUE(LEFT(J17))),LEFT(J17),VALUE(LEFT(J17)))</f>
        <v>4</v>
      </c>
      <c r="AL17" s="87" t="n">
        <f aca="false">IF(ISERROR(VALUE(LEFT(K17))),LEFT(K17),VALUE(LEFT(K17)))</f>
        <v>3</v>
      </c>
      <c r="AM17" s="87" t="n">
        <f aca="false">IF(ISERROR(VALUE(LEFT(L17))),LEFT(L17),VALUE(LEFT(L17)))</f>
        <v>5</v>
      </c>
      <c r="AN17" s="87" t="n">
        <f aca="false">IF(ISERROR(VALUE(LEFT(M17))),LEFT(M17),VALUE(LEFT(M17)))</f>
        <v>5</v>
      </c>
      <c r="AO17" s="87" t="n">
        <f aca="false">IF(ISERROR(VALUE(LEFT(N17))),LEFT(N17),VALUE(LEFT(N17)))</f>
        <v>4</v>
      </c>
      <c r="AP17" s="87" t="n">
        <f aca="false">IF(ISERROR(VALUE(LEFT(O17))),LEFT(O17),VALUE(LEFT(O17)))</f>
        <v>3</v>
      </c>
      <c r="AQ17" s="87" t="n">
        <f aca="false">IF(ISERROR(VALUE(LEFT(P17))),LEFT(P17),VALUE(LEFT(P17)))</f>
        <v>4</v>
      </c>
      <c r="AR17" s="87" t="n">
        <f aca="false">IF(ISERROR(VALUE(LEFT(Q17))),LEFT(Q17),VALUE(LEFT(Q17)))</f>
        <v>4</v>
      </c>
      <c r="AS17" s="87" t="n">
        <f aca="false">IF(ISERROR(VALUE(LEFT(R17))),LEFT(R17),VALUE(LEFT(R17)))</f>
        <v>3</v>
      </c>
      <c r="AT17" s="87" t="n">
        <f aca="false">IF(ISERROR(VALUE(LEFT(S17))),LEFT(S17),VALUE(LEFT(S17)))</f>
        <v>3</v>
      </c>
      <c r="AU17" s="87" t="n">
        <f aca="false">IF(ISERROR(VALUE(LEFT(T17))),LEFT(T17),VALUE(LEFT(T17)))</f>
        <v>4</v>
      </c>
      <c r="AV17" s="87" t="str">
        <f aca="false">IF(ISERROR(VALUE(LEFT(U17))),LEFT(U17),VALUE(LEFT(U17)))</f>
        <v/>
      </c>
      <c r="AW17" s="82" t="n">
        <f aca="false">COUNTIF(AG17:AV17,"з")</f>
        <v>0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75" t="n">
        <v>13</v>
      </c>
      <c r="B18" s="180"/>
      <c r="C18" s="360" t="s">
        <v>30</v>
      </c>
      <c r="D18" s="354" t="s">
        <v>1237</v>
      </c>
      <c r="E18" s="79" t="n">
        <v>2442</v>
      </c>
      <c r="F18" s="80" t="n">
        <v>5</v>
      </c>
      <c r="G18" s="80" t="n">
        <v>5</v>
      </c>
      <c r="H18" s="80" t="n">
        <v>5</v>
      </c>
      <c r="I18" s="80" t="n">
        <v>5</v>
      </c>
      <c r="J18" s="80" t="n">
        <v>5</v>
      </c>
      <c r="K18" s="80" t="n">
        <v>4</v>
      </c>
      <c r="L18" s="80" t="n">
        <v>5</v>
      </c>
      <c r="M18" s="80" t="n">
        <v>5</v>
      </c>
      <c r="N18" s="80" t="n">
        <v>5</v>
      </c>
      <c r="O18" s="80" t="n">
        <v>5</v>
      </c>
      <c r="P18" s="80" t="n">
        <v>4</v>
      </c>
      <c r="Q18" s="80" t="n">
        <v>4</v>
      </c>
      <c r="R18" s="96" t="n">
        <v>4</v>
      </c>
      <c r="S18" s="80" t="n">
        <v>4</v>
      </c>
      <c r="T18" s="80" t="n">
        <v>5</v>
      </c>
      <c r="U18" s="80"/>
      <c r="V18" s="97" t="n">
        <f aca="false">IF(AC18&gt;0,IF(SUM(X18:Y18)/AC18&gt;0,2,IF(AND(SUM(X18:Y18)/AC18=0,Z18/AC18&gt;0),3,IF(AND((AB18/AC18+AA18/AC18)=1,AA18/AC18&gt;0),4,5))),0)</f>
        <v>4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0</v>
      </c>
      <c r="AA18" s="127" t="n">
        <f aca="false">COUNTIF(AG18:AV18,AA$5)</f>
        <v>5</v>
      </c>
      <c r="AB18" s="127" t="n">
        <f aca="false">COUNTIF(AG18:AV18,AB$5)</f>
        <v>10</v>
      </c>
      <c r="AC18" s="127" t="n">
        <f aca="false">SUM(X18:AB18)</f>
        <v>15</v>
      </c>
      <c r="AD18" s="98" t="n">
        <f aca="false">IF(ISERROR(((X18+Y18)*2+Z18*3+AA18*4+AB18*5)/SUM(X18,Y18:AB18)),"",((X18+Y18)*2+Z18*3+AA18*4+AB18*5)/SUM(X18,Y18:AB18))</f>
        <v>4.66666666666667</v>
      </c>
      <c r="AE18" s="99" t="n">
        <f aca="false">IF(AX18=5,0.5,IF(AX18=4,0.25,IF(AX18&lt;=3,0)))</f>
        <v>0</v>
      </c>
      <c r="AF18" s="17"/>
      <c r="AG18" s="87" t="n">
        <f aca="false">IF(ISERROR(VALUE(LEFT(F18))),LEFT(F18),VALUE(LEFT(F18)))</f>
        <v>5</v>
      </c>
      <c r="AH18" s="87" t="n">
        <f aca="false">IF(ISERROR(VALUE(LEFT(G18))),LEFT(G18),VALUE(LEFT(G18)))</f>
        <v>5</v>
      </c>
      <c r="AI18" s="87" t="n">
        <f aca="false">IF(ISERROR(VALUE(LEFT(H18))),LEFT(H18),VALUE(LEFT(H18)))</f>
        <v>5</v>
      </c>
      <c r="AJ18" s="87" t="n">
        <f aca="false">IF(ISERROR(VALUE(LEFT(I18))),LEFT(I18),VALUE(LEFT(I18)))</f>
        <v>5</v>
      </c>
      <c r="AK18" s="87" t="n">
        <f aca="false">IF(ISERROR(VALUE(LEFT(J18))),LEFT(J18),VALUE(LEFT(J18)))</f>
        <v>5</v>
      </c>
      <c r="AL18" s="87" t="n">
        <f aca="false">IF(ISERROR(VALUE(LEFT(K18))),LEFT(K18),VALUE(LEFT(K18)))</f>
        <v>4</v>
      </c>
      <c r="AM18" s="87" t="n">
        <f aca="false">IF(ISERROR(VALUE(LEFT(L18))),LEFT(L18),VALUE(LEFT(L18)))</f>
        <v>5</v>
      </c>
      <c r="AN18" s="87" t="n">
        <f aca="false">IF(ISERROR(VALUE(LEFT(M18))),LEFT(M18),VALUE(LEFT(M18)))</f>
        <v>5</v>
      </c>
      <c r="AO18" s="87" t="n">
        <f aca="false">IF(ISERROR(VALUE(LEFT(N18))),LEFT(N18),VALUE(LEFT(N18)))</f>
        <v>5</v>
      </c>
      <c r="AP18" s="87" t="n">
        <f aca="false">IF(ISERROR(VALUE(LEFT(O18))),LEFT(O18),VALUE(LEFT(O18)))</f>
        <v>5</v>
      </c>
      <c r="AQ18" s="87" t="n">
        <f aca="false">IF(ISERROR(VALUE(LEFT(P18))),LEFT(P18),VALUE(LEFT(P18)))</f>
        <v>4</v>
      </c>
      <c r="AR18" s="87" t="n">
        <f aca="false">IF(ISERROR(VALUE(LEFT(Q18))),LEFT(Q18),VALUE(LEFT(Q18)))</f>
        <v>4</v>
      </c>
      <c r="AS18" s="87" t="n">
        <f aca="false">IF(ISERROR(VALUE(LEFT(R18))),LEFT(R18),VALUE(LEFT(R18)))</f>
        <v>4</v>
      </c>
      <c r="AT18" s="87" t="n">
        <f aca="false">IF(ISERROR(VALUE(LEFT(S18))),LEFT(S18),VALUE(LEFT(S18)))</f>
        <v>4</v>
      </c>
      <c r="AU18" s="87" t="n">
        <f aca="false">IF(ISERROR(VALUE(LEFT(T18))),LEFT(T18),VALUE(LEFT(T18)))</f>
        <v>5</v>
      </c>
      <c r="AV18" s="87" t="str">
        <f aca="false">IF(ISERROR(VALUE(LEFT(U18))),LEFT(U18),VALUE(LEFT(U18)))</f>
        <v/>
      </c>
      <c r="AW18" s="82" t="n">
        <f aca="false">COUNTIF(AG18:AV18,"з")</f>
        <v>0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75" t="n">
        <v>14</v>
      </c>
      <c r="B19" s="180"/>
      <c r="C19" s="387" t="s">
        <v>30</v>
      </c>
      <c r="D19" s="388" t="s">
        <v>1238</v>
      </c>
      <c r="E19" s="79" t="n">
        <v>2442</v>
      </c>
      <c r="F19" s="80" t="n">
        <v>5</v>
      </c>
      <c r="G19" s="80" t="n">
        <v>5</v>
      </c>
      <c r="H19" s="80" t="n">
        <v>5</v>
      </c>
      <c r="I19" s="80" t="n">
        <v>5</v>
      </c>
      <c r="J19" s="80" t="n">
        <v>5</v>
      </c>
      <c r="K19" s="80" t="n">
        <v>5</v>
      </c>
      <c r="L19" s="80" t="n">
        <v>5</v>
      </c>
      <c r="M19" s="80" t="n">
        <v>5</v>
      </c>
      <c r="N19" s="80" t="n">
        <v>5</v>
      </c>
      <c r="O19" s="80" t="n">
        <v>5</v>
      </c>
      <c r="P19" s="80" t="n">
        <v>5</v>
      </c>
      <c r="Q19" s="80" t="n">
        <v>4</v>
      </c>
      <c r="R19" s="80" t="n">
        <v>5</v>
      </c>
      <c r="S19" s="80" t="n">
        <v>5</v>
      </c>
      <c r="T19" s="80" t="n">
        <v>5</v>
      </c>
      <c r="U19" s="80"/>
      <c r="V19" s="97" t="n">
        <f aca="false">IF(AC19&gt;0,IF(SUM(X19:Y19)/AC19&gt;0,2,IF(AND(SUM(X19:Y19)/AC19=0,Z19/AC19&gt;0),3,IF(AND((AB19/AC19+AA19/AC19)=1,AA19/AC19&gt;0),4,5))),0)</f>
        <v>4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0</v>
      </c>
      <c r="AA19" s="127" t="n">
        <f aca="false">COUNTIF(AG19:AV19,AA$5)</f>
        <v>1</v>
      </c>
      <c r="AB19" s="127" t="n">
        <f aca="false">COUNTIF(AG19:AV19,AB$5)</f>
        <v>14</v>
      </c>
      <c r="AC19" s="127" t="n">
        <f aca="false">SUM(X19:AB19)</f>
        <v>15</v>
      </c>
      <c r="AD19" s="98" t="n">
        <f aca="false">IF(ISERROR(((X19+Y19)*2+Z19*3+AA19*4+AB19*5)/SUM(X19,Y19:AB19)),"",((X19+Y19)*2+Z19*3+AA19*4+AB19*5)/SUM(X19,Y19:AB19))</f>
        <v>4.93333333333333</v>
      </c>
      <c r="AE19" s="99" t="n">
        <f aca="false">IF(AX19=5,0.5,IF(AX19=4,0.25,IF(AX19&lt;=3,0)))</f>
        <v>0</v>
      </c>
      <c r="AF19" s="17"/>
      <c r="AG19" s="87" t="n">
        <f aca="false">IF(ISERROR(VALUE(LEFT(F19))),LEFT(F19),VALUE(LEFT(F19)))</f>
        <v>5</v>
      </c>
      <c r="AH19" s="87" t="n">
        <f aca="false">IF(ISERROR(VALUE(LEFT(G19))),LEFT(G19),VALUE(LEFT(G19)))</f>
        <v>5</v>
      </c>
      <c r="AI19" s="87" t="n">
        <f aca="false">IF(ISERROR(VALUE(LEFT(H19))),LEFT(H19),VALUE(LEFT(H19)))</f>
        <v>5</v>
      </c>
      <c r="AJ19" s="87" t="n">
        <f aca="false">IF(ISERROR(VALUE(LEFT(I19))),LEFT(I19),VALUE(LEFT(I19)))</f>
        <v>5</v>
      </c>
      <c r="AK19" s="87" t="n">
        <f aca="false">IF(ISERROR(VALUE(LEFT(J19))),LEFT(J19),VALUE(LEFT(J19)))</f>
        <v>5</v>
      </c>
      <c r="AL19" s="87" t="n">
        <f aca="false">IF(ISERROR(VALUE(LEFT(K19))),LEFT(K19),VALUE(LEFT(K19)))</f>
        <v>5</v>
      </c>
      <c r="AM19" s="87" t="n">
        <f aca="false">IF(ISERROR(VALUE(LEFT(L19))),LEFT(L19),VALUE(LEFT(L19)))</f>
        <v>5</v>
      </c>
      <c r="AN19" s="87" t="n">
        <f aca="false">IF(ISERROR(VALUE(LEFT(M19))),LEFT(M19),VALUE(LEFT(M19)))</f>
        <v>5</v>
      </c>
      <c r="AO19" s="87" t="n">
        <f aca="false">IF(ISERROR(VALUE(LEFT(N19))),LEFT(N19),VALUE(LEFT(N19)))</f>
        <v>5</v>
      </c>
      <c r="AP19" s="87" t="n">
        <f aca="false">IF(ISERROR(VALUE(LEFT(O19))),LEFT(O19),VALUE(LEFT(O19)))</f>
        <v>5</v>
      </c>
      <c r="AQ19" s="87" t="n">
        <f aca="false">IF(ISERROR(VALUE(LEFT(P19))),LEFT(P19),VALUE(LEFT(P19)))</f>
        <v>5</v>
      </c>
      <c r="AR19" s="87" t="n">
        <f aca="false">IF(ISERROR(VALUE(LEFT(Q19))),LEFT(Q19),VALUE(LEFT(Q19)))</f>
        <v>4</v>
      </c>
      <c r="AS19" s="87" t="n">
        <f aca="false">IF(ISERROR(VALUE(LEFT(R19))),LEFT(R19),VALUE(LEFT(R19)))</f>
        <v>5</v>
      </c>
      <c r="AT19" s="87" t="n">
        <f aca="false">IF(ISERROR(VALUE(LEFT(S19))),LEFT(S19),VALUE(LEFT(S19)))</f>
        <v>5</v>
      </c>
      <c r="AU19" s="87" t="n">
        <f aca="false">IF(ISERROR(VALUE(LEFT(T19))),LEFT(T19),VALUE(LEFT(T19)))</f>
        <v>5</v>
      </c>
      <c r="AV19" s="87" t="str">
        <f aca="false">IF(ISERROR(VALUE(LEFT(U19))),LEFT(U19),VALUE(LEFT(U19)))</f>
        <v/>
      </c>
      <c r="AW19" s="82" t="n">
        <f aca="false">COUNTIF(AG19:AV19,"з")</f>
        <v>0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75" t="n">
        <v>15</v>
      </c>
      <c r="B20" s="180"/>
      <c r="C20" s="387" t="s">
        <v>30</v>
      </c>
      <c r="D20" s="388" t="s">
        <v>1239</v>
      </c>
      <c r="E20" s="79" t="n">
        <v>2442</v>
      </c>
      <c r="F20" s="80" t="n">
        <v>5</v>
      </c>
      <c r="G20" s="80" t="n">
        <v>5</v>
      </c>
      <c r="H20" s="80" t="n">
        <v>5</v>
      </c>
      <c r="I20" s="80" t="n">
        <v>5</v>
      </c>
      <c r="J20" s="80" t="n">
        <v>5</v>
      </c>
      <c r="K20" s="80" t="n">
        <v>5</v>
      </c>
      <c r="L20" s="80" t="n">
        <v>5</v>
      </c>
      <c r="M20" s="80" t="n">
        <v>4</v>
      </c>
      <c r="N20" s="80" t="n">
        <v>5</v>
      </c>
      <c r="O20" s="80" t="n">
        <v>5</v>
      </c>
      <c r="P20" s="80" t="n">
        <v>5</v>
      </c>
      <c r="Q20" s="80" t="n">
        <v>5</v>
      </c>
      <c r="R20" s="96" t="n">
        <v>4</v>
      </c>
      <c r="S20" s="80" t="n">
        <v>5</v>
      </c>
      <c r="T20" s="80" t="n">
        <v>5</v>
      </c>
      <c r="U20" s="80"/>
      <c r="V20" s="97" t="n">
        <f aca="false">IF(AC20&gt;0,IF(SUM(X20:Y20)/AC20&gt;0,2,IF(AND(SUM(X20:Y20)/AC20=0,Z20/AC20&gt;0),3,IF(AND((AB20/AC20+AA20/AC20)=1,AA20/AC20&gt;0),4,5))),0)</f>
        <v>4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0</v>
      </c>
      <c r="AA20" s="127" t="n">
        <f aca="false">COUNTIF(AG20:AV20,AA$5)</f>
        <v>2</v>
      </c>
      <c r="AB20" s="127" t="n">
        <f aca="false">COUNTIF(AG20:AV20,AB$5)</f>
        <v>13</v>
      </c>
      <c r="AC20" s="127" t="n">
        <f aca="false">SUM(X20:AB20)</f>
        <v>15</v>
      </c>
      <c r="AD20" s="98" t="n">
        <f aca="false">IF(ISERROR(((X20+Y20)*2+Z20*3+AA20*4+AB20*5)/SUM(X20,Y20:AB20)),"",((X20+Y20)*2+Z20*3+AA20*4+AB20*5)/SUM(X20,Y20:AB20))</f>
        <v>4.86666666666667</v>
      </c>
      <c r="AE20" s="99" t="n">
        <f aca="false">IF(AX20=5,0.5,IF(AX20=4,0.25,IF(AX20&lt;=3,0)))</f>
        <v>0</v>
      </c>
      <c r="AF20" s="17"/>
      <c r="AG20" s="87" t="n">
        <f aca="false">IF(ISERROR(VALUE(LEFT(F20))),LEFT(F20),VALUE(LEFT(F20)))</f>
        <v>5</v>
      </c>
      <c r="AH20" s="87" t="n">
        <f aca="false">IF(ISERROR(VALUE(LEFT(G20))),LEFT(G20),VALUE(LEFT(G20)))</f>
        <v>5</v>
      </c>
      <c r="AI20" s="87" t="n">
        <f aca="false">IF(ISERROR(VALUE(LEFT(H20))),LEFT(H20),VALUE(LEFT(H20)))</f>
        <v>5</v>
      </c>
      <c r="AJ20" s="87" t="n">
        <f aca="false">IF(ISERROR(VALUE(LEFT(I20))),LEFT(I20),VALUE(LEFT(I20)))</f>
        <v>5</v>
      </c>
      <c r="AK20" s="87" t="n">
        <f aca="false">IF(ISERROR(VALUE(LEFT(J20))),LEFT(J20),VALUE(LEFT(J20)))</f>
        <v>5</v>
      </c>
      <c r="AL20" s="87" t="n">
        <f aca="false">IF(ISERROR(VALUE(LEFT(K20))),LEFT(K20),VALUE(LEFT(K20)))</f>
        <v>5</v>
      </c>
      <c r="AM20" s="87" t="n">
        <f aca="false">IF(ISERROR(VALUE(LEFT(L20))),LEFT(L20),VALUE(LEFT(L20)))</f>
        <v>5</v>
      </c>
      <c r="AN20" s="87" t="n">
        <f aca="false">IF(ISERROR(VALUE(LEFT(M20))),LEFT(M20),VALUE(LEFT(M20)))</f>
        <v>4</v>
      </c>
      <c r="AO20" s="87" t="n">
        <f aca="false">IF(ISERROR(VALUE(LEFT(N20))),LEFT(N20),VALUE(LEFT(N20)))</f>
        <v>5</v>
      </c>
      <c r="AP20" s="87" t="n">
        <f aca="false">IF(ISERROR(VALUE(LEFT(O20))),LEFT(O20),VALUE(LEFT(O20)))</f>
        <v>5</v>
      </c>
      <c r="AQ20" s="87" t="n">
        <f aca="false">IF(ISERROR(VALUE(LEFT(P20))),LEFT(P20),VALUE(LEFT(P20)))</f>
        <v>5</v>
      </c>
      <c r="AR20" s="87" t="n">
        <f aca="false">IF(ISERROR(VALUE(LEFT(Q20))),LEFT(Q20),VALUE(LEFT(Q20)))</f>
        <v>5</v>
      </c>
      <c r="AS20" s="87" t="n">
        <f aca="false">IF(ISERROR(VALUE(LEFT(R20))),LEFT(R20),VALUE(LEFT(R20)))</f>
        <v>4</v>
      </c>
      <c r="AT20" s="87" t="n">
        <f aca="false">IF(ISERROR(VALUE(LEFT(S20))),LEFT(S20),VALUE(LEFT(S20)))</f>
        <v>5</v>
      </c>
      <c r="AU20" s="87" t="n">
        <f aca="false">IF(ISERROR(VALUE(LEFT(T20))),LEFT(T20),VALUE(LEFT(T20)))</f>
        <v>5</v>
      </c>
      <c r="AV20" s="87" t="str">
        <f aca="false">IF(ISERROR(VALUE(LEFT(U20))),LEFT(U20),VALUE(LEFT(U20)))</f>
        <v/>
      </c>
      <c r="AW20" s="82" t="n">
        <f aca="false">COUNTIF(AG20:AV20,"з")</f>
        <v>0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75" t="n">
        <v>16</v>
      </c>
      <c r="B21" s="180"/>
      <c r="C21" s="360" t="s">
        <v>30</v>
      </c>
      <c r="D21" s="354" t="s">
        <v>1240</v>
      </c>
      <c r="E21" s="79" t="n">
        <v>2442</v>
      </c>
      <c r="F21" s="80" t="n">
        <v>4</v>
      </c>
      <c r="G21" s="80" t="n">
        <v>5</v>
      </c>
      <c r="H21" s="80" t="n">
        <v>5</v>
      </c>
      <c r="I21" s="80" t="n">
        <v>4</v>
      </c>
      <c r="J21" s="80" t="n">
        <v>5</v>
      </c>
      <c r="K21" s="80" t="n">
        <v>4</v>
      </c>
      <c r="L21" s="80" t="n">
        <v>4</v>
      </c>
      <c r="M21" s="80" t="n">
        <v>5</v>
      </c>
      <c r="N21" s="80" t="n">
        <v>4</v>
      </c>
      <c r="O21" s="80" t="n">
        <v>4</v>
      </c>
      <c r="P21" s="80" t="n">
        <v>5</v>
      </c>
      <c r="Q21" s="80" t="n">
        <v>5</v>
      </c>
      <c r="R21" s="96" t="n">
        <v>4</v>
      </c>
      <c r="S21" s="80" t="n">
        <v>5</v>
      </c>
      <c r="T21" s="80" t="n">
        <v>4</v>
      </c>
      <c r="U21" s="80"/>
      <c r="V21" s="97" t="n">
        <f aca="false">IF(AC21&gt;0,IF(SUM(X21:Y21)/AC21&gt;0,2,IF(AND(SUM(X21:Y21)/AC21=0,Z21/AC21&gt;0),3,IF(AND((AB21/AC21+AA21/AC21)=1,AA21/AC21&gt;0),4,5))),0)</f>
        <v>4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0</v>
      </c>
      <c r="AA21" s="127" t="n">
        <f aca="false">COUNTIF(AG21:AV21,AA$5)</f>
        <v>8</v>
      </c>
      <c r="AB21" s="127" t="n">
        <f aca="false">COUNTIF(AG21:AV21,AB$5)</f>
        <v>7</v>
      </c>
      <c r="AC21" s="127" t="n">
        <f aca="false">SUM(X21:AB21)</f>
        <v>15</v>
      </c>
      <c r="AD21" s="98" t="n">
        <f aca="false">IF(ISERROR(((X21+Y21)*2+Z21*3+AA21*4+AB21*5)/SUM(X21,Y21:AB21)),"",((X21+Y21)*2+Z21*3+AA21*4+AB21*5)/SUM(X21,Y21:AB21))</f>
        <v>4.46666666666667</v>
      </c>
      <c r="AE21" s="99" t="n">
        <f aca="false">IF(AX21=5,0.5,IF(AX21=4,0.25,IF(AX21&lt;=3,0)))</f>
        <v>0</v>
      </c>
      <c r="AF21" s="17"/>
      <c r="AG21" s="87" t="n">
        <f aca="false">IF(ISERROR(VALUE(LEFT(F21))),LEFT(F21),VALUE(LEFT(F21)))</f>
        <v>4</v>
      </c>
      <c r="AH21" s="87" t="n">
        <f aca="false">IF(ISERROR(VALUE(LEFT(G21))),LEFT(G21),VALUE(LEFT(G21)))</f>
        <v>5</v>
      </c>
      <c r="AI21" s="87" t="n">
        <f aca="false">IF(ISERROR(VALUE(LEFT(H21))),LEFT(H21),VALUE(LEFT(H21)))</f>
        <v>5</v>
      </c>
      <c r="AJ21" s="87" t="n">
        <f aca="false">IF(ISERROR(VALUE(LEFT(I21))),LEFT(I21),VALUE(LEFT(I21)))</f>
        <v>4</v>
      </c>
      <c r="AK21" s="87" t="n">
        <f aca="false">IF(ISERROR(VALUE(LEFT(J21))),LEFT(J21),VALUE(LEFT(J21)))</f>
        <v>5</v>
      </c>
      <c r="AL21" s="87" t="n">
        <f aca="false">IF(ISERROR(VALUE(LEFT(K21))),LEFT(K21),VALUE(LEFT(K21)))</f>
        <v>4</v>
      </c>
      <c r="AM21" s="87" t="n">
        <f aca="false">IF(ISERROR(VALUE(LEFT(L21))),LEFT(L21),VALUE(LEFT(L21)))</f>
        <v>4</v>
      </c>
      <c r="AN21" s="87" t="n">
        <f aca="false">IF(ISERROR(VALUE(LEFT(M21))),LEFT(M21),VALUE(LEFT(M21)))</f>
        <v>5</v>
      </c>
      <c r="AO21" s="87" t="n">
        <f aca="false">IF(ISERROR(VALUE(LEFT(N21))),LEFT(N21),VALUE(LEFT(N21)))</f>
        <v>4</v>
      </c>
      <c r="AP21" s="87" t="n">
        <f aca="false">IF(ISERROR(VALUE(LEFT(O21))),LEFT(O21),VALUE(LEFT(O21)))</f>
        <v>4</v>
      </c>
      <c r="AQ21" s="87" t="n">
        <f aca="false">IF(ISERROR(VALUE(LEFT(P21))),LEFT(P21),VALUE(LEFT(P21)))</f>
        <v>5</v>
      </c>
      <c r="AR21" s="87" t="n">
        <f aca="false">IF(ISERROR(VALUE(LEFT(Q21))),LEFT(Q21),VALUE(LEFT(Q21)))</f>
        <v>5</v>
      </c>
      <c r="AS21" s="87" t="n">
        <f aca="false">IF(ISERROR(VALUE(LEFT(R21))),LEFT(R21),VALUE(LEFT(R21)))</f>
        <v>4</v>
      </c>
      <c r="AT21" s="87" t="n">
        <f aca="false">IF(ISERROR(VALUE(LEFT(S21))),LEFT(S21),VALUE(LEFT(S21)))</f>
        <v>5</v>
      </c>
      <c r="AU21" s="87" t="n">
        <f aca="false">IF(ISERROR(VALUE(LEFT(T21))),LEFT(T21),VALUE(LEFT(T21)))</f>
        <v>4</v>
      </c>
      <c r="AV21" s="87" t="str">
        <f aca="false">IF(ISERROR(VALUE(LEFT(U21))),LEFT(U21),VALUE(LEFT(U21)))</f>
        <v/>
      </c>
      <c r="AW21" s="82" t="n">
        <f aca="false">COUNTIF(AG21:AV21,"з")</f>
        <v>0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75" t="n">
        <v>17</v>
      </c>
      <c r="B22" s="180"/>
      <c r="C22" s="360" t="s">
        <v>565</v>
      </c>
      <c r="D22" s="354" t="s">
        <v>1241</v>
      </c>
      <c r="E22" s="79" t="n">
        <v>2442</v>
      </c>
      <c r="F22" s="80" t="n">
        <v>5</v>
      </c>
      <c r="G22" s="80" t="n">
        <v>5</v>
      </c>
      <c r="H22" s="80" t="n">
        <v>5</v>
      </c>
      <c r="I22" s="80" t="n">
        <v>5</v>
      </c>
      <c r="J22" s="80" t="n">
        <v>5</v>
      </c>
      <c r="K22" s="80" t="n">
        <v>5</v>
      </c>
      <c r="L22" s="80" t="n">
        <v>5</v>
      </c>
      <c r="M22" s="80" t="n">
        <v>4</v>
      </c>
      <c r="N22" s="80" t="n">
        <v>5</v>
      </c>
      <c r="O22" s="80" t="n">
        <v>5</v>
      </c>
      <c r="P22" s="80" t="n">
        <v>5</v>
      </c>
      <c r="Q22" s="80" t="n">
        <v>5</v>
      </c>
      <c r="R22" s="96" t="n">
        <v>4</v>
      </c>
      <c r="S22" s="80" t="n">
        <v>5</v>
      </c>
      <c r="T22" s="80" t="n">
        <v>5</v>
      </c>
      <c r="U22" s="80"/>
      <c r="V22" s="97" t="n">
        <f aca="false">IF(AC22&gt;0,IF(SUM(X22:Y22)/AC22&gt;0,2,IF(AND(SUM(X22:Y22)/AC22=0,Z22/AC22&gt;0),3,IF(AND((AB22/AC22+AA22/AC22)=1,AA22/AC22&gt;0),4,5))),0)</f>
        <v>4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0</v>
      </c>
      <c r="AA22" s="127" t="n">
        <f aca="false">COUNTIF(AG22:AV22,AA$5)</f>
        <v>2</v>
      </c>
      <c r="AB22" s="127" t="n">
        <f aca="false">COUNTIF(AG22:AV22,AB$5)</f>
        <v>13</v>
      </c>
      <c r="AC22" s="127" t="n">
        <f aca="false">SUM(X22:AB22)</f>
        <v>15</v>
      </c>
      <c r="AD22" s="98" t="n">
        <f aca="false">IF(ISERROR(((X22+Y22)*2+Z22*3+AA22*4+AB22*5)/SUM(X22,Y22:AB22)),"",((X22+Y22)*2+Z22*3+AA22*4+AB22*5)/SUM(X22,Y22:AB22))</f>
        <v>4.86666666666667</v>
      </c>
      <c r="AE22" s="99" t="n">
        <f aca="false">IF(AX22=5,0.5,IF(AX22=4,0.25,IF(AX22&lt;=3,0)))</f>
        <v>0</v>
      </c>
      <c r="AF22" s="17"/>
      <c r="AG22" s="87" t="n">
        <f aca="false">IF(ISERROR(VALUE(LEFT(F22))),LEFT(F22),VALUE(LEFT(F22)))</f>
        <v>5</v>
      </c>
      <c r="AH22" s="87" t="n">
        <f aca="false">IF(ISERROR(VALUE(LEFT(G22))),LEFT(G22),VALUE(LEFT(G22)))</f>
        <v>5</v>
      </c>
      <c r="AI22" s="87" t="n">
        <f aca="false">IF(ISERROR(VALUE(LEFT(H22))),LEFT(H22),VALUE(LEFT(H22)))</f>
        <v>5</v>
      </c>
      <c r="AJ22" s="87" t="n">
        <f aca="false">IF(ISERROR(VALUE(LEFT(I22))),LEFT(I22),VALUE(LEFT(I22)))</f>
        <v>5</v>
      </c>
      <c r="AK22" s="87" t="n">
        <f aca="false">IF(ISERROR(VALUE(LEFT(J22))),LEFT(J22),VALUE(LEFT(J22)))</f>
        <v>5</v>
      </c>
      <c r="AL22" s="87" t="n">
        <f aca="false">IF(ISERROR(VALUE(LEFT(K22))),LEFT(K22),VALUE(LEFT(K22)))</f>
        <v>5</v>
      </c>
      <c r="AM22" s="87" t="n">
        <f aca="false">IF(ISERROR(VALUE(LEFT(L22))),LEFT(L22),VALUE(LEFT(L22)))</f>
        <v>5</v>
      </c>
      <c r="AN22" s="87" t="n">
        <f aca="false">IF(ISERROR(VALUE(LEFT(M22))),LEFT(M22),VALUE(LEFT(M22)))</f>
        <v>4</v>
      </c>
      <c r="AO22" s="87" t="n">
        <f aca="false">IF(ISERROR(VALUE(LEFT(N22))),LEFT(N22),VALUE(LEFT(N22)))</f>
        <v>5</v>
      </c>
      <c r="AP22" s="87" t="n">
        <f aca="false">IF(ISERROR(VALUE(LEFT(O22))),LEFT(O22),VALUE(LEFT(O22)))</f>
        <v>5</v>
      </c>
      <c r="AQ22" s="87" t="n">
        <f aca="false">IF(ISERROR(VALUE(LEFT(P22))),LEFT(P22),VALUE(LEFT(P22)))</f>
        <v>5</v>
      </c>
      <c r="AR22" s="87" t="n">
        <f aca="false">IF(ISERROR(VALUE(LEFT(Q22))),LEFT(Q22),VALUE(LEFT(Q22)))</f>
        <v>5</v>
      </c>
      <c r="AS22" s="87" t="n">
        <f aca="false">IF(ISERROR(VALUE(LEFT(R22))),LEFT(R22),VALUE(LEFT(R22)))</f>
        <v>4</v>
      </c>
      <c r="AT22" s="87" t="n">
        <f aca="false">IF(ISERROR(VALUE(LEFT(S22))),LEFT(S22),VALUE(LEFT(S22)))</f>
        <v>5</v>
      </c>
      <c r="AU22" s="87" t="n">
        <f aca="false">IF(ISERROR(VALUE(LEFT(T22))),LEFT(T22),VALUE(LEFT(T22)))</f>
        <v>5</v>
      </c>
      <c r="AV22" s="87" t="str">
        <f aca="false">IF(ISERROR(VALUE(LEFT(U22))),LEFT(U22),VALUE(LEFT(U22)))</f>
        <v/>
      </c>
      <c r="AW22" s="82" t="n">
        <f aca="false">COUNTIF(AG22:AV22,"з")</f>
        <v>0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75" t="n">
        <v>18</v>
      </c>
      <c r="B23" s="180"/>
      <c r="C23" s="387" t="s">
        <v>30</v>
      </c>
      <c r="D23" s="388" t="s">
        <v>1242</v>
      </c>
      <c r="E23" s="79" t="n">
        <v>2442</v>
      </c>
      <c r="F23" s="80" t="n">
        <v>5</v>
      </c>
      <c r="G23" s="80" t="n">
        <v>5</v>
      </c>
      <c r="H23" s="80" t="n">
        <v>5</v>
      </c>
      <c r="I23" s="80" t="n">
        <v>5</v>
      </c>
      <c r="J23" s="80" t="n">
        <v>5</v>
      </c>
      <c r="K23" s="80" t="n">
        <v>4</v>
      </c>
      <c r="L23" s="80" t="n">
        <v>5</v>
      </c>
      <c r="M23" s="80" t="n">
        <v>5</v>
      </c>
      <c r="N23" s="80" t="n">
        <v>5</v>
      </c>
      <c r="O23" s="80" t="n">
        <v>5</v>
      </c>
      <c r="P23" s="80" t="n">
        <v>5</v>
      </c>
      <c r="Q23" s="80" t="n">
        <v>5</v>
      </c>
      <c r="R23" s="96" t="n">
        <v>5</v>
      </c>
      <c r="S23" s="80" t="n">
        <v>5</v>
      </c>
      <c r="T23" s="80" t="n">
        <v>5</v>
      </c>
      <c r="U23" s="80"/>
      <c r="V23" s="97" t="n">
        <f aca="false">IF(AC23&gt;0,IF(SUM(X23:Y23)/AC23&gt;0,2,IF(AND(SUM(X23:Y23)/AC23=0,Z23/AC23&gt;0),3,IF(AND((AB23/AC23+AA23/AC23)=1,AA23/AC23&gt;0),4,5))),0)</f>
        <v>4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0</v>
      </c>
      <c r="AA23" s="127" t="n">
        <f aca="false">COUNTIF(AG23:AV23,AA$5)</f>
        <v>1</v>
      </c>
      <c r="AB23" s="127" t="n">
        <f aca="false">COUNTIF(AG23:AV23,AB$5)</f>
        <v>14</v>
      </c>
      <c r="AC23" s="127" t="n">
        <f aca="false">SUM(X23:AB23)</f>
        <v>15</v>
      </c>
      <c r="AD23" s="98" t="n">
        <f aca="false">IF(ISERROR(((X23+Y23)*2+Z23*3+AA23*4+AB23*5)/SUM(X23,Y23:AB23)),"",((X23+Y23)*2+Z23*3+AA23*4+AB23*5)/SUM(X23,Y23:AB23))</f>
        <v>4.93333333333333</v>
      </c>
      <c r="AE23" s="99" t="n">
        <f aca="false">IF(AX23=5,0.5,IF(AX23=4,0.25,IF(AX23&lt;=3,0)))</f>
        <v>0</v>
      </c>
      <c r="AF23" s="17"/>
      <c r="AG23" s="87" t="n">
        <f aca="false">IF(ISERROR(VALUE(LEFT(F23))),LEFT(F23),VALUE(LEFT(F23)))</f>
        <v>5</v>
      </c>
      <c r="AH23" s="87" t="n">
        <f aca="false">IF(ISERROR(VALUE(LEFT(G23))),LEFT(G23),VALUE(LEFT(G23)))</f>
        <v>5</v>
      </c>
      <c r="AI23" s="87" t="n">
        <f aca="false">IF(ISERROR(VALUE(LEFT(H23))),LEFT(H23),VALUE(LEFT(H23)))</f>
        <v>5</v>
      </c>
      <c r="AJ23" s="87" t="n">
        <f aca="false">IF(ISERROR(VALUE(LEFT(I23))),LEFT(I23),VALUE(LEFT(I23)))</f>
        <v>5</v>
      </c>
      <c r="AK23" s="87" t="n">
        <f aca="false">IF(ISERROR(VALUE(LEFT(J23))),LEFT(J23),VALUE(LEFT(J23)))</f>
        <v>5</v>
      </c>
      <c r="AL23" s="87" t="n">
        <f aca="false">IF(ISERROR(VALUE(LEFT(K23))),LEFT(K23),VALUE(LEFT(K23)))</f>
        <v>4</v>
      </c>
      <c r="AM23" s="87" t="n">
        <f aca="false">IF(ISERROR(VALUE(LEFT(L23))),LEFT(L23),VALUE(LEFT(L23)))</f>
        <v>5</v>
      </c>
      <c r="AN23" s="87" t="n">
        <f aca="false">IF(ISERROR(VALUE(LEFT(M23))),LEFT(M23),VALUE(LEFT(M23)))</f>
        <v>5</v>
      </c>
      <c r="AO23" s="87" t="n">
        <f aca="false">IF(ISERROR(VALUE(LEFT(N23))),LEFT(N23),VALUE(LEFT(N23)))</f>
        <v>5</v>
      </c>
      <c r="AP23" s="87" t="n">
        <f aca="false">IF(ISERROR(VALUE(LEFT(O23))),LEFT(O23),VALUE(LEFT(O23)))</f>
        <v>5</v>
      </c>
      <c r="AQ23" s="87" t="n">
        <f aca="false">IF(ISERROR(VALUE(LEFT(P23))),LEFT(P23),VALUE(LEFT(P23)))</f>
        <v>5</v>
      </c>
      <c r="AR23" s="87" t="n">
        <f aca="false">IF(ISERROR(VALUE(LEFT(Q23))),LEFT(Q23),VALUE(LEFT(Q23)))</f>
        <v>5</v>
      </c>
      <c r="AS23" s="87" t="n">
        <f aca="false">IF(ISERROR(VALUE(LEFT(R23))),LEFT(R23),VALUE(LEFT(R23)))</f>
        <v>5</v>
      </c>
      <c r="AT23" s="87" t="n">
        <f aca="false">IF(ISERROR(VALUE(LEFT(S23))),LEFT(S23),VALUE(LEFT(S23)))</f>
        <v>5</v>
      </c>
      <c r="AU23" s="87" t="n">
        <f aca="false">IF(ISERROR(VALUE(LEFT(T23))),LEFT(T23),VALUE(LEFT(T23)))</f>
        <v>5</v>
      </c>
      <c r="AV23" s="87" t="str">
        <f aca="false">IF(ISERROR(VALUE(LEFT(U23))),LEFT(U23),VALUE(LEFT(U23)))</f>
        <v/>
      </c>
      <c r="AW23" s="82" t="n">
        <f aca="false">COUNTIF(AG23:AV23,"з")</f>
        <v>0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75" t="n">
        <v>19</v>
      </c>
      <c r="B24" s="180"/>
      <c r="C24" s="360" t="s">
        <v>30</v>
      </c>
      <c r="D24" s="354" t="s">
        <v>1243</v>
      </c>
      <c r="E24" s="79" t="n">
        <v>2442</v>
      </c>
      <c r="F24" s="80" t="n">
        <v>4</v>
      </c>
      <c r="G24" s="80" t="n">
        <v>5</v>
      </c>
      <c r="H24" s="80" t="n">
        <v>4</v>
      </c>
      <c r="I24" s="80" t="n">
        <v>4</v>
      </c>
      <c r="J24" s="80" t="n">
        <v>5</v>
      </c>
      <c r="K24" s="80" t="n">
        <v>4</v>
      </c>
      <c r="L24" s="80" t="n">
        <v>4</v>
      </c>
      <c r="M24" s="80" t="n">
        <v>5</v>
      </c>
      <c r="N24" s="80" t="n">
        <v>4</v>
      </c>
      <c r="O24" s="80" t="n">
        <v>4</v>
      </c>
      <c r="P24" s="80" t="n">
        <v>5</v>
      </c>
      <c r="Q24" s="80" t="n">
        <v>3</v>
      </c>
      <c r="R24" s="96" t="n">
        <v>4</v>
      </c>
      <c r="S24" s="80" t="n">
        <v>4</v>
      </c>
      <c r="T24" s="80" t="n">
        <v>4</v>
      </c>
      <c r="U24" s="80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1</v>
      </c>
      <c r="AA24" s="127" t="n">
        <f aca="false">COUNTIF(AG24:AV24,AA$5)</f>
        <v>10</v>
      </c>
      <c r="AB24" s="127" t="n">
        <f aca="false">COUNTIF(AG24:AV24,AB$5)</f>
        <v>4</v>
      </c>
      <c r="AC24" s="127" t="n">
        <f aca="false">SUM(X24:AB24)</f>
        <v>15</v>
      </c>
      <c r="AD24" s="98" t="n">
        <f aca="false">IF(ISERROR(((X24+Y24)*2+Z24*3+AA24*4+AB24*5)/SUM(X24,Y24:AB24)),"",((X24+Y24)*2+Z24*3+AA24*4+AB24*5)/SUM(X24,Y24:AB24))</f>
        <v>4.2</v>
      </c>
      <c r="AE24" s="99" t="n">
        <f aca="false">IF(AX24=5,0.5,IF(AX24=4,0.25,IF(AX24&lt;=3,0)))</f>
        <v>0</v>
      </c>
      <c r="AF24" s="17"/>
      <c r="AG24" s="87" t="n">
        <f aca="false">IF(ISERROR(VALUE(LEFT(F24))),LEFT(F24),VALUE(LEFT(F24)))</f>
        <v>4</v>
      </c>
      <c r="AH24" s="87" t="n">
        <f aca="false">IF(ISERROR(VALUE(LEFT(G24))),LEFT(G24),VALUE(LEFT(G24)))</f>
        <v>5</v>
      </c>
      <c r="AI24" s="87" t="n">
        <f aca="false">IF(ISERROR(VALUE(LEFT(H24))),LEFT(H24),VALUE(LEFT(H24)))</f>
        <v>4</v>
      </c>
      <c r="AJ24" s="87" t="n">
        <f aca="false">IF(ISERROR(VALUE(LEFT(I24))),LEFT(I24),VALUE(LEFT(I24)))</f>
        <v>4</v>
      </c>
      <c r="AK24" s="87" t="n">
        <f aca="false">IF(ISERROR(VALUE(LEFT(J24))),LEFT(J24),VALUE(LEFT(J24)))</f>
        <v>5</v>
      </c>
      <c r="AL24" s="87" t="n">
        <f aca="false">IF(ISERROR(VALUE(LEFT(K24))),LEFT(K24),VALUE(LEFT(K24)))</f>
        <v>4</v>
      </c>
      <c r="AM24" s="87" t="n">
        <f aca="false">IF(ISERROR(VALUE(LEFT(L24))),LEFT(L24),VALUE(LEFT(L24)))</f>
        <v>4</v>
      </c>
      <c r="AN24" s="87" t="n">
        <f aca="false">IF(ISERROR(VALUE(LEFT(M24))),LEFT(M24),VALUE(LEFT(M24)))</f>
        <v>5</v>
      </c>
      <c r="AO24" s="87" t="n">
        <f aca="false">IF(ISERROR(VALUE(LEFT(N24))),LEFT(N24),VALUE(LEFT(N24)))</f>
        <v>4</v>
      </c>
      <c r="AP24" s="87" t="n">
        <f aca="false">IF(ISERROR(VALUE(LEFT(O24))),LEFT(O24),VALUE(LEFT(O24)))</f>
        <v>4</v>
      </c>
      <c r="AQ24" s="87" t="n">
        <f aca="false">IF(ISERROR(VALUE(LEFT(P24))),LEFT(P24),VALUE(LEFT(P24)))</f>
        <v>5</v>
      </c>
      <c r="AR24" s="87" t="n">
        <f aca="false">IF(ISERROR(VALUE(LEFT(Q24))),LEFT(Q24),VALUE(LEFT(Q24)))</f>
        <v>3</v>
      </c>
      <c r="AS24" s="87" t="n">
        <f aca="false">IF(ISERROR(VALUE(LEFT(R24))),LEFT(R24),VALUE(LEFT(R24)))</f>
        <v>4</v>
      </c>
      <c r="AT24" s="87" t="n">
        <f aca="false">IF(ISERROR(VALUE(LEFT(S24))),LEFT(S24),VALUE(LEFT(S24)))</f>
        <v>4</v>
      </c>
      <c r="AU24" s="87" t="n">
        <f aca="false">IF(ISERROR(VALUE(LEFT(T24))),LEFT(T24),VALUE(LEFT(T24)))</f>
        <v>4</v>
      </c>
      <c r="AV24" s="87" t="str">
        <f aca="false">IF(ISERROR(VALUE(LEFT(U24))),LEFT(U24),VALUE(LEFT(U24)))</f>
        <v/>
      </c>
      <c r="AW24" s="82" t="n">
        <f aca="false">COUNTIF(AG24:AV24,"з")</f>
        <v>0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false" customHeight="false" outlineLevel="0" collapsed="false">
      <c r="A25" s="75" t="n">
        <v>20</v>
      </c>
      <c r="B25" s="180"/>
      <c r="C25" s="387" t="s">
        <v>30</v>
      </c>
      <c r="D25" s="388" t="s">
        <v>1244</v>
      </c>
      <c r="E25" s="79" t="n">
        <v>2442</v>
      </c>
      <c r="F25" s="80" t="n">
        <v>4</v>
      </c>
      <c r="G25" s="80" t="n">
        <v>5</v>
      </c>
      <c r="H25" s="80" t="n">
        <v>4</v>
      </c>
      <c r="I25" s="80" t="n">
        <v>4</v>
      </c>
      <c r="J25" s="80" t="n">
        <v>5</v>
      </c>
      <c r="K25" s="80" t="n">
        <v>4</v>
      </c>
      <c r="L25" s="80" t="n">
        <v>4</v>
      </c>
      <c r="M25" s="80" t="n">
        <v>5</v>
      </c>
      <c r="N25" s="80" t="n">
        <v>5</v>
      </c>
      <c r="O25" s="80" t="n">
        <v>4</v>
      </c>
      <c r="P25" s="80" t="n">
        <v>5</v>
      </c>
      <c r="Q25" s="80" t="n">
        <v>3</v>
      </c>
      <c r="R25" s="96" t="n">
        <v>3</v>
      </c>
      <c r="S25" s="80" t="n">
        <v>4</v>
      </c>
      <c r="T25" s="80" t="n">
        <v>4</v>
      </c>
      <c r="U25" s="80"/>
      <c r="V25" s="97" t="n">
        <f aca="false">IF(AC25&gt;0,IF(SUM(X25:Y25)/AC25&gt;0,2,IF(AND(SUM(X25:Y25)/AC25=0,Z25/AC25&gt;0),3,IF(AND((AB25/AC25+AA25/AC25)=1,AA25/AC25&gt;0),4,5))),0)</f>
        <v>3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2</v>
      </c>
      <c r="AA25" s="127" t="n">
        <f aca="false">COUNTIF(AG25:AV25,AA$5)</f>
        <v>8</v>
      </c>
      <c r="AB25" s="127" t="n">
        <f aca="false">COUNTIF(AG25:AV25,AB$5)</f>
        <v>5</v>
      </c>
      <c r="AC25" s="127" t="n">
        <f aca="false">SUM(X25:AB25)</f>
        <v>15</v>
      </c>
      <c r="AD25" s="98" t="n">
        <f aca="false">IF(ISERROR(((X25+Y25)*2+Z25*3+AA25*4+AB25*5)/SUM(X25,Y25:AB25)),"",((X25+Y25)*2+Z25*3+AA25*4+AB25*5)/SUM(X25,Y25:AB25))</f>
        <v>4.2</v>
      </c>
      <c r="AE25" s="99" t="n">
        <f aca="false">IF(AX25=5,0.5,IF(AX25=4,0.25,IF(AX25&lt;=3,0)))</f>
        <v>0</v>
      </c>
      <c r="AF25" s="17"/>
      <c r="AG25" s="87" t="n">
        <f aca="false">IF(ISERROR(VALUE(LEFT(F25))),LEFT(F25),VALUE(LEFT(F25)))</f>
        <v>4</v>
      </c>
      <c r="AH25" s="87" t="n">
        <f aca="false">IF(ISERROR(VALUE(LEFT(G25))),LEFT(G25),VALUE(LEFT(G25)))</f>
        <v>5</v>
      </c>
      <c r="AI25" s="87" t="n">
        <f aca="false">IF(ISERROR(VALUE(LEFT(H25))),LEFT(H25),VALUE(LEFT(H25)))</f>
        <v>4</v>
      </c>
      <c r="AJ25" s="87" t="n">
        <f aca="false">IF(ISERROR(VALUE(LEFT(I25))),LEFT(I25),VALUE(LEFT(I25)))</f>
        <v>4</v>
      </c>
      <c r="AK25" s="87" t="n">
        <f aca="false">IF(ISERROR(VALUE(LEFT(J25))),LEFT(J25),VALUE(LEFT(J25)))</f>
        <v>5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4</v>
      </c>
      <c r="AN25" s="87" t="n">
        <f aca="false">IF(ISERROR(VALUE(LEFT(M25))),LEFT(M25),VALUE(LEFT(M25)))</f>
        <v>5</v>
      </c>
      <c r="AO25" s="87" t="n">
        <f aca="false">IF(ISERROR(VALUE(LEFT(N25))),LEFT(N25),VALUE(LEFT(N25)))</f>
        <v>5</v>
      </c>
      <c r="AP25" s="87" t="n">
        <f aca="false">IF(ISERROR(VALUE(LEFT(O25))),LEFT(O25),VALUE(LEFT(O25)))</f>
        <v>4</v>
      </c>
      <c r="AQ25" s="87" t="n">
        <f aca="false">IF(ISERROR(VALUE(LEFT(P25))),LEFT(P25),VALUE(LEFT(P25)))</f>
        <v>5</v>
      </c>
      <c r="AR25" s="87" t="n">
        <f aca="false">IF(ISERROR(VALUE(LEFT(Q25))),LEFT(Q25),VALUE(LEFT(Q25)))</f>
        <v>3</v>
      </c>
      <c r="AS25" s="87" t="n">
        <f aca="false">IF(ISERROR(VALUE(LEFT(R25))),LEFT(R25),VALUE(LEFT(R25)))</f>
        <v>3</v>
      </c>
      <c r="AT25" s="87" t="n">
        <f aca="false">IF(ISERROR(VALUE(LEFT(S25))),LEFT(S25),VALUE(LEFT(S25)))</f>
        <v>4</v>
      </c>
      <c r="AU25" s="87" t="n">
        <f aca="false">IF(ISERROR(VALUE(LEFT(T25))),LEFT(T25),VALUE(LEFT(T25)))</f>
        <v>4</v>
      </c>
      <c r="AV25" s="87" t="str">
        <f aca="false">IF(ISERROR(VALUE(LEFT(U25))),LEFT(U25),VALUE(LEFT(U25)))</f>
        <v/>
      </c>
      <c r="AW25" s="82" t="n">
        <f aca="false">COUNTIF(AG25:AV25,"з")</f>
        <v>0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false" customHeight="false" outlineLevel="0" collapsed="false">
      <c r="A26" s="75" t="n">
        <v>21</v>
      </c>
      <c r="B26" s="180"/>
      <c r="C26" s="387" t="s">
        <v>30</v>
      </c>
      <c r="D26" s="388" t="s">
        <v>1245</v>
      </c>
      <c r="E26" s="79" t="n">
        <v>2442</v>
      </c>
      <c r="F26" s="80" t="n">
        <v>5</v>
      </c>
      <c r="G26" s="80" t="n">
        <v>5</v>
      </c>
      <c r="H26" s="80" t="s">
        <v>504</v>
      </c>
      <c r="I26" s="80" t="n">
        <v>5</v>
      </c>
      <c r="J26" s="80" t="n">
        <v>5</v>
      </c>
      <c r="K26" s="80" t="n">
        <v>4</v>
      </c>
      <c r="L26" s="80" t="n">
        <v>5</v>
      </c>
      <c r="M26" s="80" t="n">
        <v>5</v>
      </c>
      <c r="N26" s="80" t="n">
        <v>5</v>
      </c>
      <c r="O26" s="80" t="n">
        <v>5</v>
      </c>
      <c r="P26" s="80" t="n">
        <v>5</v>
      </c>
      <c r="Q26" s="80" t="n">
        <v>4</v>
      </c>
      <c r="R26" s="96" t="n">
        <v>4</v>
      </c>
      <c r="S26" s="80" t="n">
        <v>5</v>
      </c>
      <c r="T26" s="80" t="n">
        <v>5</v>
      </c>
      <c r="U26" s="80"/>
      <c r="V26" s="97" t="n">
        <f aca="false">IF(AC26&gt;0,IF(SUM(X26:Y26)/AC26&gt;0,2,IF(AND(SUM(X26:Y26)/AC26=0,Z26/AC26&gt;0),3,IF(AND((AB26/AC26+AA26/AC26)=1,AA26/AC26&gt;0),4,5))),0)</f>
        <v>4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0</v>
      </c>
      <c r="AA26" s="127" t="n">
        <f aca="false">COUNTIF(AG26:AV26,AA$5)</f>
        <v>3</v>
      </c>
      <c r="AB26" s="127" t="n">
        <f aca="false">COUNTIF(AG26:AV26,AB$5)</f>
        <v>11</v>
      </c>
      <c r="AC26" s="127" t="n">
        <f aca="false">SUM(X26:AB26)</f>
        <v>14</v>
      </c>
      <c r="AD26" s="98" t="n">
        <f aca="false">IF(ISERROR(((X26+Y26)*2+Z26*3+AA26*4+AB26*5)/SUM(X26,Y26:AB26)),"",((X26+Y26)*2+Z26*3+AA26*4+AB26*5)/SUM(X26,Y26:AB26))</f>
        <v>4.78571428571429</v>
      </c>
      <c r="AE26" s="99" t="n">
        <f aca="false">IF(AX26=5,0.5,IF(AX26=4,0.25,IF(AX26&lt;=3,0)))</f>
        <v>0</v>
      </c>
      <c r="AF26" s="17"/>
      <c r="AG26" s="87" t="n">
        <f aca="false">IF(ISERROR(VALUE(LEFT(F26))),LEFT(F26),VALUE(LEFT(F26)))</f>
        <v>5</v>
      </c>
      <c r="AH26" s="87" t="n">
        <f aca="false">IF(ISERROR(VALUE(LEFT(G26))),LEFT(G26),VALUE(LEFT(G26)))</f>
        <v>5</v>
      </c>
      <c r="AI26" s="87" t="str">
        <f aca="false">IF(ISERROR(VALUE(LEFT(H26))),LEFT(H26),VALUE(LEFT(H26)))</f>
        <v>а</v>
      </c>
      <c r="AJ26" s="87" t="n">
        <f aca="false">IF(ISERROR(VALUE(LEFT(I26))),LEFT(I26),VALUE(LEFT(I26)))</f>
        <v>5</v>
      </c>
      <c r="AK26" s="87" t="n">
        <f aca="false">IF(ISERROR(VALUE(LEFT(J26))),LEFT(J26),VALUE(LEFT(J26)))</f>
        <v>5</v>
      </c>
      <c r="AL26" s="87" t="n">
        <f aca="false">IF(ISERROR(VALUE(LEFT(K26))),LEFT(K26),VALUE(LEFT(K26)))</f>
        <v>4</v>
      </c>
      <c r="AM26" s="87" t="n">
        <f aca="false">IF(ISERROR(VALUE(LEFT(L26))),LEFT(L26),VALUE(LEFT(L26)))</f>
        <v>5</v>
      </c>
      <c r="AN26" s="87" t="n">
        <f aca="false">IF(ISERROR(VALUE(LEFT(M26))),LEFT(M26),VALUE(LEFT(M26)))</f>
        <v>5</v>
      </c>
      <c r="AO26" s="87" t="n">
        <f aca="false">IF(ISERROR(VALUE(LEFT(N26))),LEFT(N26),VALUE(LEFT(N26)))</f>
        <v>5</v>
      </c>
      <c r="AP26" s="87" t="n">
        <f aca="false">IF(ISERROR(VALUE(LEFT(O26))),LEFT(O26),VALUE(LEFT(O26)))</f>
        <v>5</v>
      </c>
      <c r="AQ26" s="87" t="n">
        <f aca="false">IF(ISERROR(VALUE(LEFT(P26))),LEFT(P26),VALUE(LEFT(P26)))</f>
        <v>5</v>
      </c>
      <c r="AR26" s="87" t="n">
        <f aca="false">IF(ISERROR(VALUE(LEFT(Q26))),LEFT(Q26),VALUE(LEFT(Q26)))</f>
        <v>4</v>
      </c>
      <c r="AS26" s="87" t="n">
        <f aca="false">IF(ISERROR(VALUE(LEFT(R26))),LEFT(R26),VALUE(LEFT(R26)))</f>
        <v>4</v>
      </c>
      <c r="AT26" s="87" t="n">
        <f aca="false">IF(ISERROR(VALUE(LEFT(S26))),LEFT(S26),VALUE(LEFT(S26)))</f>
        <v>5</v>
      </c>
      <c r="AU26" s="87" t="n">
        <f aca="false">IF(ISERROR(VALUE(LEFT(T26))),LEFT(T26),VALUE(LEFT(T26)))</f>
        <v>5</v>
      </c>
      <c r="AV26" s="87" t="str">
        <f aca="false">IF(ISERROR(VALUE(LEFT(U26))),LEFT(U26),VALUE(LEFT(U26)))</f>
        <v/>
      </c>
      <c r="AW26" s="82" t="n">
        <f aca="false">COUNTIF(AG26:AV26,"з")</f>
        <v>0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true" customHeight="false" outlineLevel="0" collapsed="false">
      <c r="A27" s="75" t="n">
        <v>22</v>
      </c>
      <c r="B27" s="180"/>
      <c r="C27" s="360"/>
      <c r="D27" s="354"/>
      <c r="E27" s="79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96"/>
      <c r="S27" s="80"/>
      <c r="T27" s="80"/>
      <c r="U27" s="80"/>
      <c r="V27" s="97" t="n">
        <f aca="false">IF(AC27&gt;0,IF(SUM(X27:Y27)/AC27&gt;0,2,IF(AND(SUM(X27:Y27)/AC27=0,Z27/AC27&gt;0),3,IF(AND((AB27/AC27+AA27/AC27)=1,AA27/AC27&gt;0),4,5))),0)</f>
        <v>0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0</v>
      </c>
      <c r="AA27" s="127" t="n">
        <f aca="false">COUNTIF(AG27:AV27,AA$5)</f>
        <v>0</v>
      </c>
      <c r="AB27" s="127" t="n">
        <f aca="false">COUNTIF(AG27:AV27,AB$5)</f>
        <v>0</v>
      </c>
      <c r="AC27" s="127" t="n">
        <f aca="false">SUM(X27:AB27)</f>
        <v>0</v>
      </c>
      <c r="AD27" s="98" t="str">
        <f aca="false">IF(ISERROR(((X27+Y27)*2+Z27*3+AA27*4+AB27*5)/SUM(X27,Y27:AB27)),"",((X27+Y27)*2+Z27*3+AA27*4+AB27*5)/SUM(X27,Y27:AB27))</f>
        <v/>
      </c>
      <c r="AE27" s="99" t="n">
        <f aca="false">IF(AX27=5,0.5,IF(AX27=4,0.25,IF(AX27&lt;=3,0)))</f>
        <v>0</v>
      </c>
      <c r="AF27" s="17"/>
      <c r="AG27" s="87" t="str">
        <f aca="false">IF(ISERROR(VALUE(LEFT(F27))),LEFT(F27),VALUE(LEFT(F27)))</f>
        <v/>
      </c>
      <c r="AH27" s="87" t="str">
        <f aca="false">IF(ISERROR(VALUE(LEFT(G27))),LEFT(G27),VALUE(LEFT(G27)))</f>
        <v/>
      </c>
      <c r="AI27" s="87" t="str">
        <f aca="false">IF(ISERROR(VALUE(LEFT(H27))),LEFT(H27),VALUE(LEFT(H27)))</f>
        <v/>
      </c>
      <c r="AJ27" s="87" t="str">
        <f aca="false">IF(ISERROR(VALUE(LEFT(I27))),LEFT(I27),VALUE(LEFT(I27)))</f>
        <v/>
      </c>
      <c r="AK27" s="87" t="str">
        <f aca="false">IF(ISERROR(VALUE(LEFT(J27))),LEFT(J27),VALUE(LEFT(J27)))</f>
        <v/>
      </c>
      <c r="AL27" s="87" t="str">
        <f aca="false">IF(ISERROR(VALUE(LEFT(K27))),LEFT(K27),VALUE(LEFT(K27)))</f>
        <v/>
      </c>
      <c r="AM27" s="87" t="str">
        <f aca="false">IF(ISERROR(VALUE(LEFT(L27))),LEFT(L27),VALUE(LEFT(L27)))</f>
        <v/>
      </c>
      <c r="AN27" s="87" t="str">
        <f aca="false">IF(ISERROR(VALUE(LEFT(M27))),LEFT(M27),VALUE(LEFT(M27)))</f>
        <v/>
      </c>
      <c r="AO27" s="87" t="str">
        <f aca="false">IF(ISERROR(VALUE(LEFT(N27))),LEFT(N27),VALUE(LEFT(N27)))</f>
        <v/>
      </c>
      <c r="AP27" s="87" t="str">
        <f aca="false">IF(ISERROR(VALUE(LEFT(O27))),LEFT(O27),VALUE(LEFT(O27)))</f>
        <v/>
      </c>
      <c r="AQ27" s="87" t="str">
        <f aca="false">IF(ISERROR(VALUE(LEFT(P27))),LEFT(P27),VALUE(LEFT(P27)))</f>
        <v/>
      </c>
      <c r="AR27" s="87" t="str">
        <f aca="false">IF(ISERROR(VALUE(LEFT(Q27))),LEFT(Q27),VALUE(LEFT(Q27)))</f>
        <v/>
      </c>
      <c r="AS27" s="87" t="str">
        <f aca="false">IF(ISERROR(VALUE(LEFT(R27))),LEFT(R27),VALUE(LEFT(R27)))</f>
        <v/>
      </c>
      <c r="AT27" s="87" t="str">
        <f aca="false">IF(ISERROR(VALUE(LEFT(S27))),LEFT(S27),VALUE(LEFT(S27)))</f>
        <v/>
      </c>
      <c r="AU27" s="87" t="str">
        <f aca="false">IF(ISERROR(VALUE(LEFT(T27))),LEFT(T27),VALUE(LEFT(T27)))</f>
        <v/>
      </c>
      <c r="AV27" s="87" t="str">
        <f aca="false">IF(ISERROR(VALUE(LEFT(U27))),LEFT(U27),VALUE(LEFT(U27)))</f>
        <v/>
      </c>
      <c r="AW27" s="82" t="n">
        <f aca="false">COUNTIF(AG27:AV27,"з")</f>
        <v>0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true" customHeight="false" outlineLevel="0" collapsed="false">
      <c r="A28" s="75" t="n">
        <v>23</v>
      </c>
      <c r="B28" s="180"/>
      <c r="C28" s="360"/>
      <c r="D28" s="354"/>
      <c r="E28" s="79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96"/>
      <c r="S28" s="80"/>
      <c r="T28" s="80"/>
      <c r="U28" s="80"/>
      <c r="V28" s="97" t="n">
        <f aca="false">IF(AC28&gt;0,IF(SUM(X28:Y28)/AC28&gt;0,2,IF(AND(SUM(X28:Y28)/AC28=0,Z28/AC28&gt;0),3,IF(AND((AB28/AC28+AA28/AC28)=1,AA28/AC28&gt;0),4,5))),0)</f>
        <v>0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0</v>
      </c>
      <c r="AA28" s="127" t="n">
        <f aca="false">COUNTIF(AG28:AV28,AA$5)</f>
        <v>0</v>
      </c>
      <c r="AB28" s="127" t="n">
        <f aca="false">COUNTIF(AG28:AV28,AB$5)</f>
        <v>0</v>
      </c>
      <c r="AC28" s="127" t="n">
        <f aca="false">SUM(X28:AB28)</f>
        <v>0</v>
      </c>
      <c r="AD28" s="98" t="str">
        <f aca="false">IF(ISERROR(((X28+Y28)*2+Z28*3+AA28*4+AB28*5)/SUM(X28,Y28:AB28)),"",((X28+Y28)*2+Z28*3+AA28*4+AB28*5)/SUM(X28,Y28:AB28))</f>
        <v/>
      </c>
      <c r="AE28" s="99" t="n">
        <f aca="false">IF(AX28=5,0.5,IF(AX28=4,0.25,IF(AX28&lt;=3,0)))</f>
        <v>0</v>
      </c>
      <c r="AF28" s="17"/>
      <c r="AG28" s="87" t="str">
        <f aca="false">IF(ISERROR(VALUE(LEFT(F28))),LEFT(F28),VALUE(LEFT(F28)))</f>
        <v/>
      </c>
      <c r="AH28" s="87" t="str">
        <f aca="false">IF(ISERROR(VALUE(LEFT(G28))),LEFT(G28),VALUE(LEFT(G28)))</f>
        <v/>
      </c>
      <c r="AI28" s="87" t="str">
        <f aca="false">IF(ISERROR(VALUE(LEFT(H28))),LEFT(H28),VALUE(LEFT(H28)))</f>
        <v/>
      </c>
      <c r="AJ28" s="87" t="str">
        <f aca="false">IF(ISERROR(VALUE(LEFT(I28))),LEFT(I28),VALUE(LEFT(I28)))</f>
        <v/>
      </c>
      <c r="AK28" s="87" t="str">
        <f aca="false">IF(ISERROR(VALUE(LEFT(J28))),LEFT(J28),VALUE(LEFT(J28)))</f>
        <v/>
      </c>
      <c r="AL28" s="87" t="str">
        <f aca="false">IF(ISERROR(VALUE(LEFT(K28))),LEFT(K28),VALUE(LEFT(K28)))</f>
        <v/>
      </c>
      <c r="AM28" s="87" t="str">
        <f aca="false">IF(ISERROR(VALUE(LEFT(L28))),LEFT(L28),VALUE(LEFT(L28)))</f>
        <v/>
      </c>
      <c r="AN28" s="87" t="str">
        <f aca="false">IF(ISERROR(VALUE(LEFT(M28))),LEFT(M28),VALUE(LEFT(M28)))</f>
        <v/>
      </c>
      <c r="AO28" s="87" t="str">
        <f aca="false">IF(ISERROR(VALUE(LEFT(N28))),LEFT(N28),VALUE(LEFT(N28)))</f>
        <v/>
      </c>
      <c r="AP28" s="87" t="str">
        <f aca="false">IF(ISERROR(VALUE(LEFT(O28))),LEFT(O28),VALUE(LEFT(O28)))</f>
        <v/>
      </c>
      <c r="AQ28" s="87" t="str">
        <f aca="false">IF(ISERROR(VALUE(LEFT(P28))),LEFT(P28),VALUE(LEFT(P28)))</f>
        <v/>
      </c>
      <c r="AR28" s="87" t="str">
        <f aca="false">IF(ISERROR(VALUE(LEFT(Q28))),LEFT(Q28),VALUE(LEFT(Q28)))</f>
        <v/>
      </c>
      <c r="AS28" s="87" t="str">
        <f aca="false">IF(ISERROR(VALUE(LEFT(R28))),LEFT(R28),VALUE(LEFT(R28)))</f>
        <v/>
      </c>
      <c r="AT28" s="87" t="str">
        <f aca="false">IF(ISERROR(VALUE(LEFT(S28))),LEFT(S28),VALUE(LEFT(S28)))</f>
        <v/>
      </c>
      <c r="AU28" s="87" t="str">
        <f aca="false">IF(ISERROR(VALUE(LEFT(T28))),LEFT(T28),VALUE(LEFT(T28)))</f>
        <v/>
      </c>
      <c r="AV28" s="87" t="str">
        <f aca="false">IF(ISERROR(VALUE(LEFT(U28))),LEFT(U28),VALUE(LEFT(U28)))</f>
        <v/>
      </c>
      <c r="AW28" s="82" t="n">
        <f aca="false">COUNTIF(AG28:AV28,"з")</f>
        <v>0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true" customHeight="false" outlineLevel="0" collapsed="false">
      <c r="A29" s="75" t="n">
        <v>24</v>
      </c>
      <c r="B29" s="1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96"/>
      <c r="S29" s="80"/>
      <c r="T29" s="80"/>
      <c r="U29" s="81"/>
      <c r="V29" s="97" t="n">
        <f aca="false">IF(AC29&gt;0,IF(SUM(X29:Y29)/AC29&gt;0,2,IF(AND(SUM(X29:Y29)/AC29=0,Z29/AC29&gt;0),3,IF(AND((AB29/AC29+AA29/AC29)=1,AA29/AC29&gt;0),4,5))),0)</f>
        <v>0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0</v>
      </c>
      <c r="AA29" s="127" t="n">
        <f aca="false">COUNTIF(AG29:AV29,AA$5)</f>
        <v>0</v>
      </c>
      <c r="AB29" s="127" t="n">
        <f aca="false">COUNTIF(AG29:AV29,AB$5)</f>
        <v>0</v>
      </c>
      <c r="AC29" s="127" t="n">
        <f aca="false">SUM(X29:AB29)</f>
        <v>0</v>
      </c>
      <c r="AD29" s="98" t="str">
        <f aca="false">IF(ISERROR(((X29+Y29)*2+Z29*3+AA29*4+AB29*5)/SUM(X29,Y29:AB29)),"",((X29+Y29)*2+Z29*3+AA29*4+AB29*5)/SUM(X29,Y29:AB29))</f>
        <v/>
      </c>
      <c r="AE29" s="99" t="n">
        <f aca="false">IF(AX29=5,0.5,IF(AX29=4,0.25,IF(AX29&lt;=3,0)))</f>
        <v>0</v>
      </c>
      <c r="AF29" s="17"/>
      <c r="AG29" s="87" t="str">
        <f aca="false">IF(ISERROR(VALUE(LEFT(F29))),LEFT(F29),VALUE(LEFT(F29)))</f>
        <v/>
      </c>
      <c r="AH29" s="87" t="str">
        <f aca="false">IF(ISERROR(VALUE(LEFT(G29))),LEFT(G29),VALUE(LEFT(G29)))</f>
        <v/>
      </c>
      <c r="AI29" s="87" t="str">
        <f aca="false">IF(ISERROR(VALUE(LEFT(H29))),LEFT(H29),VALUE(LEFT(H29)))</f>
        <v/>
      </c>
      <c r="AJ29" s="87" t="str">
        <f aca="false">IF(ISERROR(VALUE(LEFT(I29))),LEFT(I29),VALUE(LEFT(I29)))</f>
        <v/>
      </c>
      <c r="AK29" s="87" t="str">
        <f aca="false">IF(ISERROR(VALUE(LEFT(J29))),LEFT(J29),VALUE(LEFT(J29)))</f>
        <v/>
      </c>
      <c r="AL29" s="87" t="str">
        <f aca="false">IF(ISERROR(VALUE(LEFT(K29))),LEFT(K29),VALUE(LEFT(K29)))</f>
        <v/>
      </c>
      <c r="AM29" s="87" t="str">
        <f aca="false">IF(ISERROR(VALUE(LEFT(L29))),LEFT(L29),VALUE(LEFT(L29)))</f>
        <v/>
      </c>
      <c r="AN29" s="87" t="str">
        <f aca="false">IF(ISERROR(VALUE(LEFT(M29))),LEFT(M29),VALUE(LEFT(M29)))</f>
        <v/>
      </c>
      <c r="AO29" s="87" t="str">
        <f aca="false">IF(ISERROR(VALUE(LEFT(N29))),LEFT(N29),VALUE(LEFT(N29)))</f>
        <v/>
      </c>
      <c r="AP29" s="87" t="str">
        <f aca="false">IF(ISERROR(VALUE(LEFT(O29))),LEFT(O29),VALUE(LEFT(O29)))</f>
        <v/>
      </c>
      <c r="AQ29" s="87" t="str">
        <f aca="false">IF(ISERROR(VALUE(LEFT(P29))),LEFT(P29),VALUE(LEFT(P29)))</f>
        <v/>
      </c>
      <c r="AR29" s="87" t="str">
        <f aca="false">IF(ISERROR(VALUE(LEFT(Q29))),LEFT(Q29),VALUE(LEFT(Q29)))</f>
        <v/>
      </c>
      <c r="AS29" s="87" t="str">
        <f aca="false">IF(ISERROR(VALUE(LEFT(R29))),LEFT(R29),VALUE(LEFT(R29)))</f>
        <v/>
      </c>
      <c r="AT29" s="87" t="str">
        <f aca="false">IF(ISERROR(VALUE(LEFT(S29))),LEFT(S29),VALUE(LEFT(S29)))</f>
        <v/>
      </c>
      <c r="AU29" s="87" t="str">
        <f aca="false">IF(ISERROR(VALUE(LEFT(T29))),LEFT(T29),VALUE(LEFT(T29)))</f>
        <v/>
      </c>
      <c r="AV29" s="87" t="str">
        <f aca="false">IF(ISERROR(VALUE(LEFT(U29))),LEFT(U29),VALUE(LEFT(U29)))</f>
        <v/>
      </c>
      <c r="AW29" s="82" t="n">
        <f aca="false">COUNTIF(AG29:AV29,"з")</f>
        <v>0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true" customHeight="false" outlineLevel="0" collapsed="false">
      <c r="A30" s="75" t="n">
        <v>25</v>
      </c>
      <c r="B30" s="180"/>
      <c r="C30" s="360"/>
      <c r="D30" s="354"/>
      <c r="E30" s="79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0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0</v>
      </c>
      <c r="AA30" s="127" t="n">
        <f aca="false">COUNTIF(AG30:AV30,AA$5)</f>
        <v>0</v>
      </c>
      <c r="AB30" s="127" t="n">
        <f aca="false">COUNTIF(AG30:AV30,AB$5)</f>
        <v>0</v>
      </c>
      <c r="AC30" s="127" t="n">
        <f aca="false">SUM(X30:AB30)</f>
        <v>0</v>
      </c>
      <c r="AD30" s="98" t="str">
        <f aca="false">IF(ISERROR(((X30+Y30)*2+Z30*3+AA30*4+AB30*5)/SUM(X30,Y30:AB30)),"",((X30+Y30)*2+Z30*3+AA30*4+AB30*5)/SUM(X30,Y30:AB30))</f>
        <v/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/>
      </c>
      <c r="AH30" s="87" t="str">
        <f aca="false">IF(ISERROR(VALUE(LEFT(G30))),LEFT(G30),VALUE(LEFT(G30)))</f>
        <v/>
      </c>
      <c r="AI30" s="87" t="str">
        <f aca="false">IF(ISERROR(VALUE(LEFT(H30))),LEFT(H30),VALUE(LEFT(H30)))</f>
        <v/>
      </c>
      <c r="AJ30" s="87" t="str">
        <f aca="false">IF(ISERROR(VALUE(LEFT(I30))),LEFT(I30),VALUE(LEFT(I30)))</f>
        <v/>
      </c>
      <c r="AK30" s="87" t="str">
        <f aca="false">IF(ISERROR(VALUE(LEFT(J30))),LEFT(J30),VALUE(LEFT(J30)))</f>
        <v/>
      </c>
      <c r="AL30" s="87" t="str">
        <f aca="false">IF(ISERROR(VALUE(LEFT(K30))),LEFT(K30),VALUE(LEFT(K30)))</f>
        <v/>
      </c>
      <c r="AM30" s="87" t="str">
        <f aca="false">IF(ISERROR(VALUE(LEFT(L30))),LEFT(L30),VALUE(LEFT(L30)))</f>
        <v/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0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75" t="n">
        <v>26</v>
      </c>
      <c r="B31" s="180"/>
      <c r="C31" s="370"/>
      <c r="D31" s="370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75"/>
      <c r="B32" s="27"/>
      <c r="C32" s="27"/>
      <c r="D32" s="27"/>
      <c r="E32" s="7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188" t="str">
        <f aca="false">IF(ISERROR(VALUE(LEFT(F32))),LEFT(F32),VALUE(LEFT(F32)))</f>
        <v/>
      </c>
      <c r="AH32" s="188" t="str">
        <f aca="false">IF(ISERROR(VALUE(LEFT(G32))),LEFT(G32),VALUE(LEFT(G32)))</f>
        <v/>
      </c>
      <c r="AI32" s="188" t="str">
        <f aca="false">IF(ISERROR(VALUE(LEFT(H32))),LEFT(H32),VALUE(LEFT(H32)))</f>
        <v/>
      </c>
      <c r="AJ32" s="188" t="str">
        <f aca="false">IF(ISERROR(VALUE(LEFT(I32))),LEFT(I32),VALUE(LEFT(I32)))</f>
        <v/>
      </c>
      <c r="AK32" s="188" t="str">
        <f aca="false">IF(ISERROR(VALUE(LEFT(J32))),LEFT(J32),VALUE(LEFT(J32)))</f>
        <v/>
      </c>
      <c r="AL32" s="188" t="str">
        <f aca="false">IF(ISERROR(VALUE(LEFT(K32))),LEFT(K32),VALUE(LEFT(K32)))</f>
        <v/>
      </c>
      <c r="AM32" s="188" t="str">
        <f aca="false">IF(ISERROR(VALUE(LEFT(L32))),LEFT(L32),VALUE(LEFT(L32)))</f>
        <v/>
      </c>
      <c r="AN32" s="188" t="str">
        <f aca="false">IF(ISERROR(VALUE(LEFT(M32))),LEFT(M32),VALUE(LEFT(M32)))</f>
        <v/>
      </c>
      <c r="AO32" s="188" t="str">
        <f aca="false">IF(ISERROR(VALUE(LEFT(N32))),LEFT(N32),VALUE(LEFT(N32)))</f>
        <v/>
      </c>
      <c r="AP32" s="188" t="str">
        <f aca="false">IF(ISERROR(VALUE(LEFT(O32))),LEFT(O32),VALUE(LEFT(O32)))</f>
        <v/>
      </c>
      <c r="AQ32" s="188" t="str">
        <f aca="false">IF(ISERROR(VALUE(LEFT(P32))),LEFT(P32),VALUE(LEFT(P32)))</f>
        <v/>
      </c>
      <c r="AR32" s="188" t="str">
        <f aca="false">IF(ISERROR(VALUE(LEFT(Q32))),LEFT(Q32),VALUE(LEFT(Q32)))</f>
        <v/>
      </c>
      <c r="AS32" s="188" t="str">
        <f aca="false">IF(ISERROR(VALUE(LEFT(R32))),LEFT(R32),VALUE(LEFT(R32)))</f>
        <v/>
      </c>
      <c r="AT32" s="188" t="str">
        <f aca="false">IF(ISERROR(VALUE(LEFT(S32))),LEFT(S32),VALUE(LEFT(S32)))</f>
        <v/>
      </c>
      <c r="AU32" s="188" t="str">
        <f aca="false">IF(ISERROR(VALUE(LEFT(T32))),LEFT(T32),VALUE(LEFT(T32)))</f>
        <v/>
      </c>
      <c r="AV32" s="188" t="str">
        <f aca="false">IF(ISERROR(VALUE(LEFT(U32))),LEFT(U32),VALUE(LEFT(U32)))</f>
        <v/>
      </c>
      <c r="AW32" s="97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true" customHeight="true" outlineLevel="0" collapsed="false">
      <c r="A33" s="75"/>
      <c r="B33" s="27"/>
      <c r="C33" s="27"/>
      <c r="D33" s="27"/>
      <c r="E33" s="7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188" t="str">
        <f aca="false">IF(ISERROR(VALUE(LEFT(F33))),LEFT(F33),VALUE(LEFT(F33)))</f>
        <v/>
      </c>
      <c r="AH33" s="188" t="str">
        <f aca="false">IF(ISERROR(VALUE(LEFT(G33))),LEFT(G33),VALUE(LEFT(G33)))</f>
        <v/>
      </c>
      <c r="AI33" s="188" t="str">
        <f aca="false">IF(ISERROR(VALUE(LEFT(H33))),LEFT(H33),VALUE(LEFT(H33)))</f>
        <v/>
      </c>
      <c r="AJ33" s="188" t="str">
        <f aca="false">IF(ISERROR(VALUE(LEFT(I33))),LEFT(I33),VALUE(LEFT(I33)))</f>
        <v/>
      </c>
      <c r="AK33" s="188" t="str">
        <f aca="false">IF(ISERROR(VALUE(LEFT(J33))),LEFT(J33),VALUE(LEFT(J33)))</f>
        <v/>
      </c>
      <c r="AL33" s="188" t="str">
        <f aca="false">IF(ISERROR(VALUE(LEFT(K33))),LEFT(K33),VALUE(LEFT(K33)))</f>
        <v/>
      </c>
      <c r="AM33" s="188" t="str">
        <f aca="false">IF(ISERROR(VALUE(LEFT(L33))),LEFT(L33),VALUE(LEFT(L33)))</f>
        <v/>
      </c>
      <c r="AN33" s="188" t="str">
        <f aca="false">IF(ISERROR(VALUE(LEFT(M33))),LEFT(M33),VALUE(LEFT(M33)))</f>
        <v/>
      </c>
      <c r="AO33" s="188" t="str">
        <f aca="false">IF(ISERROR(VALUE(LEFT(N33))),LEFT(N33),VALUE(LEFT(N33)))</f>
        <v/>
      </c>
      <c r="AP33" s="188" t="str">
        <f aca="false">IF(ISERROR(VALUE(LEFT(O33))),LEFT(O33),VALUE(LEFT(O33)))</f>
        <v/>
      </c>
      <c r="AQ33" s="188" t="str">
        <f aca="false">IF(ISERROR(VALUE(LEFT(P33))),LEFT(P33),VALUE(LEFT(P33)))</f>
        <v/>
      </c>
      <c r="AR33" s="188" t="str">
        <f aca="false">IF(ISERROR(VALUE(LEFT(Q33))),LEFT(Q33),VALUE(LEFT(Q33)))</f>
        <v/>
      </c>
      <c r="AS33" s="188" t="str">
        <f aca="false">IF(ISERROR(VALUE(LEFT(R33))),LEFT(R33),VALUE(LEFT(R33)))</f>
        <v/>
      </c>
      <c r="AT33" s="188" t="str">
        <f aca="false">IF(ISERROR(VALUE(LEFT(S33))),LEFT(S33),VALUE(LEFT(S33)))</f>
        <v/>
      </c>
      <c r="AU33" s="188" t="str">
        <f aca="false">IF(ISERROR(VALUE(LEFT(T33))),LEFT(T33),VALUE(LEFT(T33)))</f>
        <v/>
      </c>
      <c r="AV33" s="188" t="str">
        <f aca="false">IF(ISERROR(VALUE(LEFT(U33))),LEFT(U33),VALUE(LEFT(U33)))</f>
        <v/>
      </c>
      <c r="AW33" s="97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true" customHeight="true" outlineLevel="0" collapsed="false">
      <c r="A34" s="75"/>
      <c r="B34" s="113"/>
      <c r="C34" s="116"/>
      <c r="D34" s="117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188" t="str">
        <f aca="false">IF(ISERROR(VALUE(LEFT(F34))),LEFT(F34),VALUE(LEFT(F34)))</f>
        <v/>
      </c>
      <c r="AH34" s="188" t="str">
        <f aca="false">IF(ISERROR(VALUE(LEFT(G34))),LEFT(G34),VALUE(LEFT(G34)))</f>
        <v/>
      </c>
      <c r="AI34" s="188" t="str">
        <f aca="false">IF(ISERROR(VALUE(LEFT(H34))),LEFT(H34),VALUE(LEFT(H34)))</f>
        <v/>
      </c>
      <c r="AJ34" s="188" t="str">
        <f aca="false">IF(ISERROR(VALUE(LEFT(I34))),LEFT(I34),VALUE(LEFT(I34)))</f>
        <v/>
      </c>
      <c r="AK34" s="188" t="str">
        <f aca="false">IF(ISERROR(VALUE(LEFT(J34))),LEFT(J34),VALUE(LEFT(J34)))</f>
        <v/>
      </c>
      <c r="AL34" s="188" t="str">
        <f aca="false">IF(ISERROR(VALUE(LEFT(K34))),LEFT(K34),VALUE(LEFT(K34)))</f>
        <v/>
      </c>
      <c r="AM34" s="188" t="str">
        <f aca="false">IF(ISERROR(VALUE(LEFT(L34))),LEFT(L34),VALUE(LEFT(L34)))</f>
        <v/>
      </c>
      <c r="AN34" s="188" t="str">
        <f aca="false">IF(ISERROR(VALUE(LEFT(M34))),LEFT(M34),VALUE(LEFT(M34)))</f>
        <v/>
      </c>
      <c r="AO34" s="188" t="str">
        <f aca="false">IF(ISERROR(VALUE(LEFT(N34))),LEFT(N34),VALUE(LEFT(N34)))</f>
        <v/>
      </c>
      <c r="AP34" s="188" t="str">
        <f aca="false">IF(ISERROR(VALUE(LEFT(O34))),LEFT(O34),VALUE(LEFT(O34)))</f>
        <v/>
      </c>
      <c r="AQ34" s="188" t="str">
        <f aca="false">IF(ISERROR(VALUE(LEFT(P34))),LEFT(P34),VALUE(LEFT(P34)))</f>
        <v/>
      </c>
      <c r="AR34" s="188" t="str">
        <f aca="false">IF(ISERROR(VALUE(LEFT(Q34))),LEFT(Q34),VALUE(LEFT(Q34)))</f>
        <v/>
      </c>
      <c r="AS34" s="188" t="str">
        <f aca="false">IF(ISERROR(VALUE(LEFT(R34))),LEFT(R34),VALUE(LEFT(R34)))</f>
        <v/>
      </c>
      <c r="AT34" s="188" t="str">
        <f aca="false">IF(ISERROR(VALUE(LEFT(S34))),LEFT(S34),VALUE(LEFT(S34)))</f>
        <v/>
      </c>
      <c r="AU34" s="188" t="str">
        <f aca="false">IF(ISERROR(VALUE(LEFT(T34))),LEFT(T34),VALUE(LEFT(T34)))</f>
        <v/>
      </c>
      <c r="AV34" s="188" t="str">
        <f aca="false">IF(ISERROR(VALUE(LEFT(U34))),LEFT(U34),VALUE(LEFT(U34)))</f>
        <v/>
      </c>
      <c r="AW34" s="97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true" customHeight="true" outlineLevel="0" collapsed="false">
      <c r="A35" s="75"/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188" t="str">
        <f aca="false">IF(ISERROR(VALUE(LEFT(F35))),LEFT(F35),VALUE(LEFT(F35)))</f>
        <v/>
      </c>
      <c r="AH35" s="188" t="str">
        <f aca="false">IF(ISERROR(VALUE(LEFT(G35))),LEFT(G35),VALUE(LEFT(G35)))</f>
        <v/>
      </c>
      <c r="AI35" s="188" t="str">
        <f aca="false">IF(ISERROR(VALUE(LEFT(H35))),LEFT(H35),VALUE(LEFT(H35)))</f>
        <v/>
      </c>
      <c r="AJ35" s="188" t="str">
        <f aca="false">IF(ISERROR(VALUE(LEFT(I35))),LEFT(I35),VALUE(LEFT(I35)))</f>
        <v/>
      </c>
      <c r="AK35" s="188" t="str">
        <f aca="false">IF(ISERROR(VALUE(LEFT(J35))),LEFT(J35),VALUE(LEFT(J35)))</f>
        <v/>
      </c>
      <c r="AL35" s="188" t="str">
        <f aca="false">IF(ISERROR(VALUE(LEFT(K35))),LEFT(K35),VALUE(LEFT(K35)))</f>
        <v/>
      </c>
      <c r="AM35" s="188" t="str">
        <f aca="false">IF(ISERROR(VALUE(LEFT(L35))),LEFT(L35),VALUE(LEFT(L35)))</f>
        <v/>
      </c>
      <c r="AN35" s="188" t="str">
        <f aca="false">IF(ISERROR(VALUE(LEFT(M35))),LEFT(M35),VALUE(LEFT(M35)))</f>
        <v/>
      </c>
      <c r="AO35" s="188" t="str">
        <f aca="false">IF(ISERROR(VALUE(LEFT(N35))),LEFT(N35),VALUE(LEFT(N35)))</f>
        <v/>
      </c>
      <c r="AP35" s="188" t="str">
        <f aca="false">IF(ISERROR(VALUE(LEFT(O35))),LEFT(O35),VALUE(LEFT(O35)))</f>
        <v/>
      </c>
      <c r="AQ35" s="188" t="str">
        <f aca="false">IF(ISERROR(VALUE(LEFT(P35))),LEFT(P35),VALUE(LEFT(P35)))</f>
        <v/>
      </c>
      <c r="AR35" s="188" t="str">
        <f aca="false">IF(ISERROR(VALUE(LEFT(Q35))),LEFT(Q35),VALUE(LEFT(Q35)))</f>
        <v/>
      </c>
      <c r="AS35" s="188" t="str">
        <f aca="false">IF(ISERROR(VALUE(LEFT(R35))),LEFT(R35),VALUE(LEFT(R35)))</f>
        <v/>
      </c>
      <c r="AT35" s="188" t="str">
        <f aca="false">IF(ISERROR(VALUE(LEFT(S35))),LEFT(S35),VALUE(LEFT(S35)))</f>
        <v/>
      </c>
      <c r="AU35" s="188" t="str">
        <f aca="false">IF(ISERROR(VALUE(LEFT(T35))),LEFT(T35),VALUE(LEFT(T35)))</f>
        <v/>
      </c>
      <c r="AV35" s="188" t="str">
        <f aca="false">IF(ISERROR(VALUE(LEFT(U35))),LEFT(U35),VALUE(LEFT(U35)))</f>
        <v/>
      </c>
      <c r="AW35" s="97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75"/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188" t="str">
        <f aca="false">IF(ISERROR(VALUE(LEFT(F36))),LEFT(F36),VALUE(LEFT(F36)))</f>
        <v/>
      </c>
      <c r="AH36" s="188" t="str">
        <f aca="false">IF(ISERROR(VALUE(LEFT(G36))),LEFT(G36),VALUE(LEFT(G36)))</f>
        <v/>
      </c>
      <c r="AI36" s="188" t="str">
        <f aca="false">IF(ISERROR(VALUE(LEFT(H36))),LEFT(H36),VALUE(LEFT(H36)))</f>
        <v/>
      </c>
      <c r="AJ36" s="188" t="str">
        <f aca="false">IF(ISERROR(VALUE(LEFT(I36))),LEFT(I36),VALUE(LEFT(I36)))</f>
        <v/>
      </c>
      <c r="AK36" s="188" t="str">
        <f aca="false">IF(ISERROR(VALUE(LEFT(J36))),LEFT(J36),VALUE(LEFT(J36)))</f>
        <v/>
      </c>
      <c r="AL36" s="188" t="str">
        <f aca="false">IF(ISERROR(VALUE(LEFT(K36))),LEFT(K36),VALUE(LEFT(K36)))</f>
        <v/>
      </c>
      <c r="AM36" s="188" t="str">
        <f aca="false">IF(ISERROR(VALUE(LEFT(L36))),LEFT(L36),VALUE(LEFT(L36)))</f>
        <v/>
      </c>
      <c r="AN36" s="188" t="str">
        <f aca="false">IF(ISERROR(VALUE(LEFT(M36))),LEFT(M36),VALUE(LEFT(M36)))</f>
        <v/>
      </c>
      <c r="AO36" s="188" t="str">
        <f aca="false">IF(ISERROR(VALUE(LEFT(N36))),LEFT(N36),VALUE(LEFT(N36)))</f>
        <v/>
      </c>
      <c r="AP36" s="188" t="str">
        <f aca="false">IF(ISERROR(VALUE(LEFT(O36))),LEFT(O36),VALUE(LEFT(O36)))</f>
        <v/>
      </c>
      <c r="AQ36" s="188" t="str">
        <f aca="false">IF(ISERROR(VALUE(LEFT(P36))),LEFT(P36),VALUE(LEFT(P36)))</f>
        <v/>
      </c>
      <c r="AR36" s="188" t="str">
        <f aca="false">IF(ISERROR(VALUE(LEFT(Q36))),LEFT(Q36),VALUE(LEFT(Q36)))</f>
        <v/>
      </c>
      <c r="AS36" s="188" t="str">
        <f aca="false">IF(ISERROR(VALUE(LEFT(R36))),LEFT(R36),VALUE(LEFT(R36)))</f>
        <v/>
      </c>
      <c r="AT36" s="188" t="str">
        <f aca="false">IF(ISERROR(VALUE(LEFT(S36))),LEFT(S36),VALUE(LEFT(S36)))</f>
        <v/>
      </c>
      <c r="AU36" s="188" t="str">
        <f aca="false">IF(ISERROR(VALUE(LEFT(T36))),LEFT(T36),VALUE(LEFT(T36)))</f>
        <v/>
      </c>
      <c r="AV36" s="188" t="str">
        <f aca="false">IF(ISERROR(VALUE(LEFT(U36))),LEFT(U36),VALUE(LEFT(U36)))</f>
        <v/>
      </c>
      <c r="AW36" s="97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COUNTIF(E6:E36,"2442")</f>
        <v>21</v>
      </c>
      <c r="F37" s="81"/>
      <c r="G37" s="81"/>
      <c r="H37" s="81"/>
      <c r="I37" s="81"/>
      <c r="J37" s="81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188" t="str">
        <f aca="false">IF(ISERROR(VALUE(LEFT(F37))),LEFT(F37),VALUE(LEFT(F37)))</f>
        <v/>
      </c>
      <c r="AH37" s="188" t="str">
        <f aca="false">IF(ISERROR(VALUE(LEFT(G37))),LEFT(G37),VALUE(LEFT(G37)))</f>
        <v/>
      </c>
      <c r="AI37" s="188" t="str">
        <f aca="false">IF(ISERROR(VALUE(LEFT(H37))),LEFT(H37),VALUE(LEFT(H37)))</f>
        <v/>
      </c>
      <c r="AJ37" s="188" t="str">
        <f aca="false">IF(ISERROR(VALUE(LEFT(I37))),LEFT(I37),VALUE(LEFT(I37)))</f>
        <v/>
      </c>
      <c r="AK37" s="188" t="str">
        <f aca="false">IF(ISERROR(VALUE(LEFT(J37))),LEFT(J37),VALUE(LEFT(J37)))</f>
        <v/>
      </c>
      <c r="AL37" s="188" t="str">
        <f aca="false">IF(ISERROR(VALUE(LEFT(K37))),LEFT(K37),VALUE(LEFT(K37)))</f>
        <v/>
      </c>
      <c r="AM37" s="188" t="str">
        <f aca="false">IF(ISERROR(VALUE(LEFT(L37))),LEFT(L37),VALUE(LEFT(L37)))</f>
        <v/>
      </c>
      <c r="AN37" s="188" t="str">
        <f aca="false">IF(ISERROR(VALUE(LEFT(M37))),LEFT(M37),VALUE(LEFT(M37)))</f>
        <v/>
      </c>
      <c r="AO37" s="188" t="str">
        <f aca="false">IF(ISERROR(VALUE(LEFT(N37))),LEFT(N37),VALUE(LEFT(N37)))</f>
        <v/>
      </c>
      <c r="AP37" s="188" t="str">
        <f aca="false">IF(ISERROR(VALUE(LEFT(O37))),LEFT(O37),VALUE(LEFT(O37)))</f>
        <v/>
      </c>
      <c r="AQ37" s="188" t="str">
        <f aca="false">IF(ISERROR(VALUE(LEFT(P37))),LEFT(P37),VALUE(LEFT(P37)))</f>
        <v/>
      </c>
      <c r="AR37" s="188" t="str">
        <f aca="false">IF(ISERROR(VALUE(LEFT(Q37))),LEFT(Q37),VALUE(LEFT(Q37)))</f>
        <v/>
      </c>
      <c r="AS37" s="188" t="str">
        <f aca="false">IF(ISERROR(VALUE(LEFT(R37))),LEFT(R37),VALUE(LEFT(R37)))</f>
        <v/>
      </c>
      <c r="AT37" s="188" t="str">
        <f aca="false">IF(ISERROR(VALUE(LEFT(S37))),LEFT(S37),VALUE(LEFT(S37)))</f>
        <v/>
      </c>
      <c r="AU37" s="188" t="str">
        <f aca="false">IF(ISERROR(VALUE(LEFT(T37))),LEFT(T37),VALUE(LEFT(T37)))</f>
        <v/>
      </c>
      <c r="AV37" s="188" t="str">
        <f aca="false">IF(ISERROR(VALUE(LEFT(U37))),LEFT(U37),VALUE(LEFT(U37)))</f>
        <v/>
      </c>
      <c r="AW37" s="97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n">
        <f aca="false" t="array" ref="F38:U45">AG38:AV45</f>
        <v>4.23809523809524</v>
      </c>
      <c r="G38" s="124" t="n">
        <v>4.61904761904762</v>
      </c>
      <c r="H38" s="124" t="n">
        <v>4.4</v>
      </c>
      <c r="I38" s="124" t="n">
        <v>4.42857142857143</v>
      </c>
      <c r="J38" s="124" t="n">
        <v>4.90476190476191</v>
      </c>
      <c r="K38" s="124" t="n">
        <v>4.3</v>
      </c>
      <c r="L38" s="124" t="n">
        <v>4.42857142857143</v>
      </c>
      <c r="M38" s="124" t="n">
        <v>4.9</v>
      </c>
      <c r="N38" s="124" t="n">
        <v>4.0952380952381</v>
      </c>
      <c r="O38" s="125" t="n">
        <v>4</v>
      </c>
      <c r="P38" s="126" t="n">
        <v>4.61904761904762</v>
      </c>
      <c r="Q38" s="126" t="n">
        <v>3.80952380952381</v>
      </c>
      <c r="R38" s="126" t="n">
        <v>3.61904761904762</v>
      </c>
      <c r="S38" s="124" t="n">
        <v>4.23809523809524</v>
      </c>
      <c r="T38" s="124" t="n">
        <v>4.0952380952381</v>
      </c>
      <c r="U38" s="124" t="str">
        <v> </v>
      </c>
      <c r="V38" s="97" t="n">
        <f aca="false">сводн.!t49</f>
        <v>3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0</v>
      </c>
      <c r="Z38" s="127" t="n">
        <f aca="false">SUM(Z6:Z37)</f>
        <v>49</v>
      </c>
      <c r="AA38" s="127" t="n">
        <f aca="false">SUM(AA6:AA37)</f>
        <v>117</v>
      </c>
      <c r="AB38" s="127" t="n">
        <f aca="false">SUM(AB6:AB37)</f>
        <v>146</v>
      </c>
      <c r="AC38" s="127" t="n">
        <f aca="false">SUM(X38:AB38)</f>
        <v>312</v>
      </c>
      <c r="AD38" s="98" t="n">
        <f aca="false">IF(ISERROR(((X38+Y38)*2+Z38*3+AA38*4+AB38*5)/SUM(X38,Y38:AB38)),"",((X38+Y38)*2+Z38*3+AA38*4+AB38*5)/SUM(X38,Y38:AB38))</f>
        <v>4.31089743589744</v>
      </c>
      <c r="AE38" s="128"/>
      <c r="AF38" s="17"/>
      <c r="AG38" s="129" t="n">
        <f aca="false">IF(COUNT(AG6:AG37)=0," ",SUM(AG6:AG37)/COUNT(AG6:AG37))</f>
        <v>4.23809523809524</v>
      </c>
      <c r="AH38" s="129" t="n">
        <f aca="false">IF(COUNT(AH6:AH37)=0," ",SUM(AH6:AH37)/COUNT(AH6:AH37))</f>
        <v>4.61904761904762</v>
      </c>
      <c r="AI38" s="129" t="n">
        <f aca="false">IF(COUNT(AI6:AI37)=0," ",SUM(AI6:AI37)/COUNT(AI6:AI37))</f>
        <v>4.4</v>
      </c>
      <c r="AJ38" s="129" t="n">
        <f aca="false">IF(COUNT(AJ6:AJ37)=0," ",SUM(AJ6:AJ37)/COUNT(AJ6:AJ37))</f>
        <v>4.42857142857143</v>
      </c>
      <c r="AK38" s="129" t="n">
        <f aca="false">IF(COUNT(AK6:AK37)=0," ",SUM(AK6:AK37)/COUNT(AK6:AK37))</f>
        <v>4.90476190476191</v>
      </c>
      <c r="AL38" s="129" t="n">
        <f aca="false">IF(COUNT(AL6:AL37)=0," ",SUM(AL6:AL37)/COUNT(AL6:AL37))</f>
        <v>4.3</v>
      </c>
      <c r="AM38" s="129" t="n">
        <f aca="false">IF(COUNT(AM6:AM37)=0," ",SUM(AM6:AM37)/COUNT(AM6:AM37))</f>
        <v>4.42857142857143</v>
      </c>
      <c r="AN38" s="129" t="n">
        <f aca="false">IF(COUNT(AN6:AN37)=0," ",SUM(AN6:AN37)/COUNT(AN6:AN37))</f>
        <v>4.9</v>
      </c>
      <c r="AO38" s="129" t="n">
        <f aca="false">IF(COUNT(AO6:AO37)=0," ",SUM(AO6:AO37)/COUNT(AO6:AO37))</f>
        <v>4.0952380952381</v>
      </c>
      <c r="AP38" s="129" t="n">
        <f aca="false">IF(COUNT(AP6:AP37)=0," ",SUM(AP6:AP37)/COUNT(AP6:AP37))</f>
        <v>4</v>
      </c>
      <c r="AQ38" s="129" t="n">
        <f aca="false">IF(COUNT(AQ6:AQ37)=0," ",SUM(AQ6:AQ37)/COUNT(AQ6:AQ37))</f>
        <v>4.61904761904762</v>
      </c>
      <c r="AR38" s="129" t="n">
        <f aca="false">IF(COUNT(AR6:AR37)=0," ",SUM(AR6:AR37)/COUNT(AR6:AR37))</f>
        <v>3.80952380952381</v>
      </c>
      <c r="AS38" s="129" t="n">
        <f aca="false">IF(COUNT(AS6:AS37)=0," ",SUM(AS6:AS37)/COUNT(AS6:AS37))</f>
        <v>3.61904761904762</v>
      </c>
      <c r="AT38" s="129" t="n">
        <f aca="false">IF(COUNT(AT6:AT37)=0," ",SUM(AT6:AT37)/COUNT(AT6:AT37))</f>
        <v>4.23809523809524</v>
      </c>
      <c r="AU38" s="129" t="n">
        <f aca="false">IF(COUNT(AU6:AU37)=0," ",SUM(AU6:AU37)/COUNT(AU6:AU37))</f>
        <v>4.0952380952381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n">
        <v>7</v>
      </c>
      <c r="G39" s="134" t="n">
        <v>13</v>
      </c>
      <c r="H39" s="134" t="n">
        <v>10</v>
      </c>
      <c r="I39" s="134" t="n">
        <v>9</v>
      </c>
      <c r="J39" s="134" t="n">
        <v>19</v>
      </c>
      <c r="K39" s="134" t="n">
        <v>7</v>
      </c>
      <c r="L39" s="134" t="n">
        <v>11</v>
      </c>
      <c r="M39" s="134" t="n">
        <v>18</v>
      </c>
      <c r="N39" s="134" t="n">
        <v>7</v>
      </c>
      <c r="O39" s="135" t="n">
        <v>7</v>
      </c>
      <c r="P39" s="135" t="n">
        <v>14</v>
      </c>
      <c r="Q39" s="135" t="n">
        <v>5</v>
      </c>
      <c r="R39" s="135" t="n">
        <v>3</v>
      </c>
      <c r="S39" s="134" t="n">
        <v>8</v>
      </c>
      <c r="T39" s="134" t="n">
        <v>8</v>
      </c>
      <c r="U39" s="134" t="str">
        <v> </v>
      </c>
      <c r="V39" s="136" t="str">
        <f aca="false">IF(COUNTIF(V6:V37,5)=0,"0",COUNTIF(V6:V37,5))</f>
        <v>0</v>
      </c>
      <c r="W39" s="137"/>
      <c r="X39" s="138" t="n">
        <f aca="false">SUM(X38:AB38)</f>
        <v>312</v>
      </c>
      <c r="Y39" s="138"/>
      <c r="Z39" s="138"/>
      <c r="AA39" s="138"/>
      <c r="AB39" s="138"/>
      <c r="AC39" s="138"/>
      <c r="AD39" s="98" t="n">
        <f aca="false">IF(ISERROR(((X39+Y39)*2+Z39*3+AA39*4+AB39*5)/SUM(X39,Y39:AB39)),"",((X39+Y39)*2+Z39*3+AA39*4+AB39*5)/SUM(X39,Y39:AB39))</f>
        <v>2</v>
      </c>
      <c r="AE39" s="139"/>
      <c r="AF39" s="140"/>
      <c r="AG39" s="141" t="n">
        <f aca="false">IF(COUNTIF(AG6:AG37,5)=0,"0",COUNTIF(AG6:AG37,5))</f>
        <v>7</v>
      </c>
      <c r="AH39" s="141" t="n">
        <f aca="false">IF(COUNTIF(AH6:AH37,5)=0,"0",COUNTIF(AH6:AH37,5))</f>
        <v>13</v>
      </c>
      <c r="AI39" s="141" t="n">
        <f aca="false">IF(COUNTIF(AI6:AI37,5)=0,"0",COUNTIF(AI6:AI37,5))</f>
        <v>10</v>
      </c>
      <c r="AJ39" s="141" t="n">
        <f aca="false">IF(COUNTIF(AJ6:AJ37,5)=0,"0",COUNTIF(AJ6:AJ37,5))</f>
        <v>9</v>
      </c>
      <c r="AK39" s="141" t="n">
        <f aca="false">IF(COUNTIF(AK6:AK37,5)=0,"0",COUNTIF(AK6:AK37,5))</f>
        <v>19</v>
      </c>
      <c r="AL39" s="141" t="n">
        <f aca="false">IF(COUNTIF(AL6:AL37,5)=0,"0",COUNTIF(AL6:AL37,5))</f>
        <v>7</v>
      </c>
      <c r="AM39" s="141" t="n">
        <f aca="false">IF(COUNTIF(AM6:AM37,5)=0,"0",COUNTIF(AM6:AM37,5))</f>
        <v>11</v>
      </c>
      <c r="AN39" s="141" t="n">
        <f aca="false">IF(COUNTIF(AN6:AN37,5)=0,"0",COUNTIF(AN6:AN37,5))</f>
        <v>18</v>
      </c>
      <c r="AO39" s="141" t="n">
        <f aca="false">IF(COUNTIF(AO6:AO37,5)=0,"0",COUNTIF(AO6:AO37,5))</f>
        <v>7</v>
      </c>
      <c r="AP39" s="141" t="n">
        <f aca="false">IF(COUNTIF(AP6:AP37,5)=0,"0",COUNTIF(AP6:AP37,5))</f>
        <v>7</v>
      </c>
      <c r="AQ39" s="141" t="n">
        <f aca="false">IF(COUNTIF(AQ6:AQ37,5)=0,"0",COUNTIF(AQ6:AQ37,5))</f>
        <v>14</v>
      </c>
      <c r="AR39" s="141" t="n">
        <f aca="false">IF(COUNTIF(AR6:AR37,5)=0,"0",COUNTIF(AR6:AR37,5))</f>
        <v>5</v>
      </c>
      <c r="AS39" s="141" t="n">
        <f aca="false">IF(COUNTIF(AS6:AS37,5)=0,"0",COUNTIF(AS6:AS37,5))</f>
        <v>3</v>
      </c>
      <c r="AT39" s="141" t="n">
        <f aca="false">IF(COUNTIF(AT6:AT37,5)=0,"0",COUNTIF(AT6:AT37,5))</f>
        <v>8</v>
      </c>
      <c r="AU39" s="141" t="n">
        <f aca="false">IF(COUNTIF(AU6:AU37,5)=0,"0",COUNTIF(AU6:AU37,5))</f>
        <v>8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n">
        <v>12</v>
      </c>
      <c r="G40" s="150" t="n">
        <v>8</v>
      </c>
      <c r="H40" s="150" t="n">
        <v>8</v>
      </c>
      <c r="I40" s="150" t="n">
        <v>12</v>
      </c>
      <c r="J40" s="150" t="n">
        <v>2</v>
      </c>
      <c r="K40" s="150" t="n">
        <v>12</v>
      </c>
      <c r="L40" s="150" t="n">
        <v>8</v>
      </c>
      <c r="M40" s="150" t="n">
        <v>2</v>
      </c>
      <c r="N40" s="150" t="n">
        <v>9</v>
      </c>
      <c r="O40" s="151" t="n">
        <v>7</v>
      </c>
      <c r="P40" s="151" t="n">
        <v>6</v>
      </c>
      <c r="Q40" s="151" t="n">
        <v>7</v>
      </c>
      <c r="R40" s="151" t="n">
        <v>7</v>
      </c>
      <c r="S40" s="150" t="n">
        <v>10</v>
      </c>
      <c r="T40" s="150" t="n">
        <v>7</v>
      </c>
      <c r="U40" s="150" t="str">
        <v> </v>
      </c>
      <c r="V40" s="152" t="n">
        <f aca="false">IF(COUNTIF(V6:V37,4)=0,"0",COUNTIF(V6:V37,4))</f>
        <v>7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3</v>
      </c>
      <c r="AA40" s="153" t="n">
        <f aca="false">IF(COUNTIF(AA6:AA37,4)=0," ",COUNTIF(AA6:AA37,4))</f>
        <v>2</v>
      </c>
      <c r="AB40" s="153" t="n">
        <f aca="false">IF(COUNTIF(AB6:AB37,4)=0," ",COUNTIF(AB6:AB37,4))</f>
        <v>4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n">
        <f aca="false">IF(COUNTIF(AG6:AG37,4)=0,"0",COUNTIF(AG6:AG37,4))</f>
        <v>12</v>
      </c>
      <c r="AH40" s="153" t="n">
        <f aca="false">IF(COUNTIF(AH6:AH37,4)=0,"0",COUNTIF(AH6:AH37,4))</f>
        <v>8</v>
      </c>
      <c r="AI40" s="153" t="n">
        <f aca="false">IF(COUNTIF(AI6:AI37,4)=0,"0",COUNTIF(AI6:AI37,4))</f>
        <v>8</v>
      </c>
      <c r="AJ40" s="153" t="n">
        <f aca="false">IF(COUNTIF(AJ6:AJ37,4)=0,"0",COUNTIF(AJ6:AJ37,4))</f>
        <v>12</v>
      </c>
      <c r="AK40" s="153" t="n">
        <f aca="false">IF(COUNTIF(AK6:AK37,4)=0,"0",COUNTIF(AK6:AK37,4))</f>
        <v>2</v>
      </c>
      <c r="AL40" s="153" t="n">
        <f aca="false">IF(COUNTIF(AL6:AL37,4)=0,"0",COUNTIF(AL6:AL37,4))</f>
        <v>12</v>
      </c>
      <c r="AM40" s="153" t="n">
        <f aca="false">IF(COUNTIF(AM6:AM37,4)=0,"0",COUNTIF(AM6:AM37,4))</f>
        <v>8</v>
      </c>
      <c r="AN40" s="153" t="n">
        <f aca="false">IF(COUNTIF(AN6:AN37,4)=0,"0",COUNTIF(AN6:AN37,4))</f>
        <v>2</v>
      </c>
      <c r="AO40" s="153" t="n">
        <f aca="false">IF(COUNTIF(AO6:AO37,4)=0,"0",COUNTIF(AO6:AO37,4))</f>
        <v>9</v>
      </c>
      <c r="AP40" s="153" t="n">
        <f aca="false">IF(COUNTIF(AP6:AP37,4)=0,"0",COUNTIF(AP6:AP37,4))</f>
        <v>7</v>
      </c>
      <c r="AQ40" s="153" t="n">
        <f aca="false">IF(COUNTIF(AQ6:AQ37,4)=0,"0",COUNTIF(AQ6:AQ37,4))</f>
        <v>6</v>
      </c>
      <c r="AR40" s="153" t="n">
        <f aca="false">IF(COUNTIF(AR6:AR37,4)=0,"0",COUNTIF(AR6:AR37,4))</f>
        <v>7</v>
      </c>
      <c r="AS40" s="153" t="n">
        <f aca="false">IF(COUNTIF(AS6:AS37,4)=0,"0",COUNTIF(AS6:AS37,4))</f>
        <v>7</v>
      </c>
      <c r="AT40" s="153" t="n">
        <f aca="false">IF(COUNTIF(AT6:AT37,4)=0,"0",COUNTIF(AT6:AT37,4))</f>
        <v>10</v>
      </c>
      <c r="AU40" s="153" t="n">
        <f aca="false">IF(COUNTIF(AU6:AU37,4)=0,"0",COUNTIF(AU6:AU37,4))</f>
        <v>7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n">
        <v>2</v>
      </c>
      <c r="G41" s="164" t="str">
        <v>0</v>
      </c>
      <c r="H41" s="164" t="n">
        <v>2</v>
      </c>
      <c r="I41" s="164" t="str">
        <v>0</v>
      </c>
      <c r="J41" s="164" t="str">
        <v>0</v>
      </c>
      <c r="K41" s="164" t="n">
        <v>1</v>
      </c>
      <c r="L41" s="164" t="n">
        <v>2</v>
      </c>
      <c r="M41" s="164" t="str">
        <v>0</v>
      </c>
      <c r="N41" s="164" t="n">
        <v>5</v>
      </c>
      <c r="O41" s="165" t="n">
        <v>7</v>
      </c>
      <c r="P41" s="165" t="n">
        <v>1</v>
      </c>
      <c r="Q41" s="165" t="n">
        <v>9</v>
      </c>
      <c r="R41" s="165" t="n">
        <v>11</v>
      </c>
      <c r="S41" s="164" t="n">
        <v>3</v>
      </c>
      <c r="T41" s="164" t="n">
        <v>6</v>
      </c>
      <c r="U41" s="164" t="str">
        <v> </v>
      </c>
      <c r="V41" s="166" t="n">
        <f aca="false">IF(COUNTIF(V6:V37,3)=0,"0",COUNTIF(V6:V37,3))</f>
        <v>14</v>
      </c>
      <c r="W41" s="167"/>
      <c r="X41" s="167"/>
      <c r="Y41" s="167" t="str">
        <f aca="false">IF(COUNTIF(Y6:Y37,3)=0," ",COUNTIF(Y6:Y37,3))</f>
        <v> </v>
      </c>
      <c r="Z41" s="167" t="n">
        <f aca="false">IF(COUNTIF(Z6:Z37,3)=0," ",COUNTIF(Z6:Z37,3))</f>
        <v>2</v>
      </c>
      <c r="AA41" s="167" t="n">
        <f aca="false">IF(COUNTIF(AA6:AA37,3)=0," ",COUNTIF(AA6:AA37,3))</f>
        <v>1</v>
      </c>
      <c r="AB41" s="167" t="n">
        <f aca="false">IF(COUNTIF(AB6:AB37,3)=0," ",COUNTIF(AB6:AB37,3))</f>
        <v>1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n">
        <f aca="false">IF(COUNTIF(AG6:AG37,3)=0,"0",COUNTIF(AG6:AG37,3))</f>
        <v>2</v>
      </c>
      <c r="AH41" s="167" t="str">
        <f aca="false">IF(COUNTIF(AH6:AH37,3)=0,"0",COUNTIF(AH6:AH37,3))</f>
        <v>0</v>
      </c>
      <c r="AI41" s="167" t="n">
        <f aca="false">IF(COUNTIF(AI6:AI37,3)=0,"0",COUNTIF(AI6:AI37,3))</f>
        <v>2</v>
      </c>
      <c r="AJ41" s="167" t="str">
        <f aca="false">IF(COUNTIF(AJ6:AJ37,3)=0,"0",COUNTIF(AJ6:AJ37,3))</f>
        <v>0</v>
      </c>
      <c r="AK41" s="167" t="str">
        <f aca="false">IF(COUNTIF(AK6:AK37,3)=0,"0",COUNTIF(AK6:AK37,3))</f>
        <v>0</v>
      </c>
      <c r="AL41" s="167" t="n">
        <f aca="false">IF(COUNTIF(AL6:AL37,3)=0,"0",COUNTIF(AL6:AL37,3))</f>
        <v>1</v>
      </c>
      <c r="AM41" s="167" t="n">
        <f aca="false">IF(COUNTIF(AM6:AM37,3)=0,"0",COUNTIF(AM6:AM37,3))</f>
        <v>2</v>
      </c>
      <c r="AN41" s="167" t="str">
        <f aca="false">IF(COUNTIF(AN6:AN37,3)=0,"0",COUNTIF(AN6:AN37,3))</f>
        <v>0</v>
      </c>
      <c r="AO41" s="167" t="n">
        <f aca="false">IF(COUNTIF(AO6:AO37,3)=0,"0",COUNTIF(AO6:AO37,3))</f>
        <v>5</v>
      </c>
      <c r="AP41" s="167" t="n">
        <f aca="false">IF(COUNTIF(AP6:AP37,3)=0,"0",COUNTIF(AP6:AP37,3))</f>
        <v>7</v>
      </c>
      <c r="AQ41" s="167" t="n">
        <f aca="false">IF(COUNTIF(AQ6:AQ37,3)=0,"0",COUNTIF(AQ6:AQ37,3))</f>
        <v>1</v>
      </c>
      <c r="AR41" s="167" t="n">
        <f aca="false">IF(COUNTIF(AR6:AR37,3)=0,"0",COUNTIF(AR6:AR37,3))</f>
        <v>9</v>
      </c>
      <c r="AS41" s="167" t="n">
        <f aca="false">IF(COUNTIF(AS6:AS37,3)=0,"0",COUNTIF(AS6:AS37,3))</f>
        <v>11</v>
      </c>
      <c r="AT41" s="167" t="n">
        <f aca="false">IF(COUNTIF(AT6:AT37,3)=0,"0",COUNTIF(AT6:AT37,3))</f>
        <v>3</v>
      </c>
      <c r="AU41" s="167" t="n">
        <f aca="false">IF(COUNTIF(AU6:AU37,3)=0,"0",COUNTIF(AU6:AU37,3))</f>
        <v>6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1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0</v>
      </c>
      <c r="S42" s="81" t="n">
        <v>0</v>
      </c>
      <c r="T42" s="81" t="n">
        <v>0</v>
      </c>
      <c r="U42" s="81" t="n">
        <v>0</v>
      </c>
      <c r="V42" s="82" t="str">
        <f aca="false">IF(COUNTIF(V6:V37,2)=0,"0",COUNTIF(V6:V37,2))</f>
        <v>0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2</v>
      </c>
      <c r="AA42" s="82" t="n">
        <f aca="false">IF(COUNTIF(AA6:AA37,2)=0," ",COUNTIF(AA6:AA37,2))</f>
        <v>3</v>
      </c>
      <c r="AB42" s="82" t="n">
        <f aca="false">IF(COUNTIF(AB6:AB37,2)=0," ",COUNTIF(AB6:AB37,2))</f>
        <v>4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0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str">
        <v>0</v>
      </c>
      <c r="I43" s="81" t="n">
        <v>0</v>
      </c>
      <c r="J43" s="81" t="n">
        <v>0</v>
      </c>
      <c r="K43" s="81" t="str">
        <v>0</v>
      </c>
      <c r="L43" s="81" t="n">
        <v>0</v>
      </c>
      <c r="M43" s="81" t="str">
        <v>0</v>
      </c>
      <c r="N43" s="81" t="n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COUNTBLANK(AD6:AD27)</f>
        <v>1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str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str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str">
        <f aca="false">IF(COUNTIF(AN6:AN37,"б")=0+COUNTIF(AN6:AN37,"а")=0,"0",COUNTIF(AN6:AN37,"б")+COUNTIF(AN6:AN37,"а"))</f>
        <v>0</v>
      </c>
      <c r="AO43" s="176" t="n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str">
        <v>0</v>
      </c>
      <c r="G44" s="81" t="str">
        <v>0</v>
      </c>
      <c r="H44" s="81" t="str">
        <v>0</v>
      </c>
      <c r="I44" s="81" t="str">
        <v>0</v>
      </c>
      <c r="J44" s="81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str">
        <f aca="false">IF(COUNTIF(AG6:AG37,"з")=0,"0",COUNTIF(AG6:AG37,"з"))</f>
        <v>0</v>
      </c>
      <c r="AH44" s="82" t="str">
        <f aca="false">IF(COUNTIF(AH6:AH37,"з")=0,"0",COUNTIF(AH6:AH37,"з"))</f>
        <v>0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1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F2:N2"/>
    <mergeCell ref="O2:S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0:E45 E6:E28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29:V45 F34:Q45 AG43:CB43 W44:AW45 AG6:AW42 R6:T28 V6:V28 F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U3">
    <cfRule type="expression" priority="14" aboveAverage="0" equalAverage="0" bottom="0" percent="0" rank="0" text="" dxfId="12">
      <formula>$D$1&lt;U3</formula>
    </cfRule>
    <cfRule type="expression" priority="15" aboveAverage="0" equalAverage="0" bottom="0" percent="0" rank="0" text="" dxfId="13">
      <formula>$D$1&gt;U3</formula>
    </cfRule>
  </conditionalFormatting>
  <conditionalFormatting sqref="U4">
    <cfRule type="expression" priority="16" aboveAverage="0" equalAverage="0" bottom="0" percent="0" rank="0" text="" dxfId="14">
      <formula>$D$4&lt;U4</formula>
    </cfRule>
    <cfRule type="expression" priority="17" aboveAverage="0" equalAverage="0" bottom="0" percent="0" rank="0" text="" dxfId="15">
      <formula>$D$4&gt;U4</formula>
    </cfRule>
  </conditionalFormatting>
  <conditionalFormatting sqref="U6:U28">
    <cfRule type="cellIs" priority="18" operator="equal" aboveAverage="0" equalAverage="0" bottom="0" percent="0" rank="0" text="" dxfId="16">
      <formula>5</formula>
    </cfRule>
    <cfRule type="cellIs" priority="19" operator="equal" aboveAverage="0" equalAverage="0" bottom="0" percent="0" rank="0" text="" dxfId="17">
      <formula>4</formula>
    </cfRule>
    <cfRule type="cellIs" priority="20" operator="equal" aboveAverage="0" equalAverage="0" bottom="0" percent="0" rank="0" text="" dxfId="18">
      <formula>3</formula>
    </cfRule>
  </conditionalFormatting>
  <conditionalFormatting sqref="U4">
    <cfRule type="expression" priority="21" aboveAverage="0" equalAverage="0" bottom="0" percent="0" rank="0" text="" dxfId="19">
      <formula>$D$1&lt;U4</formula>
    </cfRule>
    <cfRule type="expression" priority="22" aboveAverage="0" equalAverage="0" bottom="0" percent="0" rank="0" text="" dxfId="20">
      <formula>$D$1&gt;U4</formula>
    </cfRule>
  </conditionalFormatting>
  <conditionalFormatting sqref="U4">
    <cfRule type="expression" priority="23" aboveAverage="0" equalAverage="0" bottom="0" percent="0" rank="0" text="" dxfId="21">
      <formula>$D$4&lt;U4</formula>
    </cfRule>
    <cfRule type="expression" priority="24" aboveAverage="0" equalAverage="0" bottom="0" percent="0" rank="0" text="" dxfId="22">
      <formula>$D$4&gt;U4</formula>
    </cfRule>
  </conditionalFormatting>
  <conditionalFormatting sqref="U5">
    <cfRule type="cellIs" priority="25" operator="equal" aboveAverage="0" equalAverage="0" bottom="0" percent="0" rank="0" text="" dxfId="23">
      <formula>5</formula>
    </cfRule>
    <cfRule type="cellIs" priority="26" operator="equal" aboveAverage="0" equalAverage="0" bottom="0" percent="0" rank="0" text="" dxfId="24">
      <formula>4</formula>
    </cfRule>
    <cfRule type="cellIs" priority="27" operator="equal" aboveAverage="0" equalAverage="0" bottom="0" percent="0" rank="0" text="" dxfId="25">
      <formula>3</formula>
    </cfRule>
  </conditionalFormatting>
  <conditionalFormatting sqref="M4">
    <cfRule type="expression" priority="28" aboveAverage="0" equalAverage="0" bottom="0" percent="0" rank="0" text="" dxfId="26">
      <formula>$D$1&lt;M4</formula>
    </cfRule>
    <cfRule type="expression" priority="29" aboveAverage="0" equalAverage="0" bottom="0" percent="0" rank="0" text="" dxfId="27">
      <formula>$D$1&gt;M4</formula>
    </cfRule>
  </conditionalFormatting>
  <conditionalFormatting sqref="M4">
    <cfRule type="expression" priority="30" aboveAverage="0" equalAverage="0" bottom="0" percent="0" rank="0" text="" dxfId="28">
      <formula>$D$1&lt;M4</formula>
    </cfRule>
    <cfRule type="expression" priority="31" aboveAverage="0" equalAverage="0" bottom="0" percent="0" rank="0" text="" dxfId="29">
      <formula>$D$1&gt;M4</formula>
    </cfRule>
  </conditionalFormatting>
  <conditionalFormatting sqref="M4">
    <cfRule type="expression" priority="32" aboveAverage="0" equalAverage="0" bottom="0" percent="0" rank="0" text="" dxfId="30">
      <formula>$D$1&lt;M4</formula>
    </cfRule>
    <cfRule type="expression" priority="33" aboveAverage="0" equalAverage="0" bottom="0" percent="0" rank="0" text="" dxfId="31">
      <formula>$D$1&gt;M4</formula>
    </cfRule>
  </conditionalFormatting>
  <conditionalFormatting sqref="N4">
    <cfRule type="expression" priority="34" aboveAverage="0" equalAverage="0" bottom="0" percent="0" rank="0" text="" dxfId="32">
      <formula>$D$1&lt;N4</formula>
    </cfRule>
    <cfRule type="expression" priority="35" aboveAverage="0" equalAverage="0" bottom="0" percent="0" rank="0" text="" dxfId="33">
      <formula>$D$1&gt;N4</formula>
    </cfRule>
  </conditionalFormatting>
  <conditionalFormatting sqref="M4">
    <cfRule type="expression" priority="36" aboveAverage="0" equalAverage="0" bottom="0" percent="0" rank="0" text="" dxfId="34">
      <formula>$D$1&lt;M4</formula>
    </cfRule>
    <cfRule type="expression" priority="37" aboveAverage="0" equalAverage="0" bottom="0" percent="0" rank="0" text="" dxfId="35">
      <formula>$D$1&gt;M4</formula>
    </cfRule>
  </conditionalFormatting>
  <conditionalFormatting sqref="M4">
    <cfRule type="expression" priority="38" aboveAverage="0" equalAverage="0" bottom="0" percent="0" rank="0" text="" dxfId="36">
      <formula>$D$1&lt;M4</formula>
    </cfRule>
    <cfRule type="expression" priority="39" aboveAverage="0" equalAverage="0" bottom="0" percent="0" rank="0" text="" dxfId="37">
      <formula>$D$1&gt;M4</formula>
    </cfRule>
  </conditionalFormatting>
  <conditionalFormatting sqref="M5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M4">
    <cfRule type="expression" priority="43" aboveAverage="0" equalAverage="0" bottom="0" percent="0" rank="0" text="" dxfId="41">
      <formula>$D$1&lt;M4</formula>
    </cfRule>
    <cfRule type="expression" priority="44" aboveAverage="0" equalAverage="0" bottom="0" percent="0" rank="0" text="" dxfId="42">
      <formula>$D$1&gt;M4</formula>
    </cfRule>
  </conditionalFormatting>
  <conditionalFormatting sqref="M5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N4">
    <cfRule type="expression" priority="48" aboveAverage="0" equalAverage="0" bottom="0" percent="0" rank="0" text="" dxfId="46">
      <formula>$D$1&lt;N4</formula>
    </cfRule>
    <cfRule type="expression" priority="49" aboveAverage="0" equalAverage="0" bottom="0" percent="0" rank="0" text="" dxfId="47">
      <formula>$D$1&gt;N4</formula>
    </cfRule>
  </conditionalFormatting>
  <conditionalFormatting sqref="G4">
    <cfRule type="expression" priority="50" aboveAverage="0" equalAverage="0" bottom="0" percent="0" rank="0" text="" dxfId="48">
      <formula>$D$1&lt;G4</formula>
    </cfRule>
    <cfRule type="expression" priority="51" aboveAverage="0" equalAverage="0" bottom="0" percent="0" rank="0" text="" dxfId="49">
      <formula>$D$1&gt;G4</formula>
    </cfRule>
  </conditionalFormatting>
  <conditionalFormatting sqref="G4">
    <cfRule type="expression" priority="52" aboveAverage="0" equalAverage="0" bottom="0" percent="0" rank="0" text="" dxfId="50">
      <formula>$D$1&lt;G4</formula>
    </cfRule>
    <cfRule type="expression" priority="53" aboveAverage="0" equalAverage="0" bottom="0" percent="0" rank="0" text="" dxfId="51">
      <formula>$D$1&gt;G4</formula>
    </cfRule>
  </conditionalFormatting>
  <conditionalFormatting sqref="G4">
    <cfRule type="expression" priority="54" aboveAverage="0" equalAverage="0" bottom="0" percent="0" rank="0" text="" dxfId="52">
      <formula>$D$1&lt;G4</formula>
    </cfRule>
    <cfRule type="expression" priority="55" aboveAverage="0" equalAverage="0" bottom="0" percent="0" rank="0" text="" dxfId="53">
      <formula>$D$1&gt;G4</formula>
    </cfRule>
  </conditionalFormatting>
  <conditionalFormatting sqref="G4">
    <cfRule type="expression" priority="56" aboveAverage="0" equalAverage="0" bottom="0" percent="0" rank="0" text="" dxfId="54">
      <formula>$D$1&lt;G4</formula>
    </cfRule>
    <cfRule type="expression" priority="57" aboveAverage="0" equalAverage="0" bottom="0" percent="0" rank="0" text="" dxfId="55">
      <formula>$D$1&gt;G4</formula>
    </cfRule>
  </conditionalFormatting>
  <conditionalFormatting sqref="G4">
    <cfRule type="expression" priority="58" aboveAverage="0" equalAverage="0" bottom="0" percent="0" rank="0" text="" dxfId="56">
      <formula>$D$1&lt;G4</formula>
    </cfRule>
    <cfRule type="expression" priority="59" aboveAverage="0" equalAverage="0" bottom="0" percent="0" rank="0" text="" dxfId="57">
      <formula>$D$1&gt;G4</formula>
    </cfRule>
  </conditionalFormatting>
  <conditionalFormatting sqref="G4">
    <cfRule type="expression" priority="60" aboveAverage="0" equalAverage="0" bottom="0" percent="0" rank="0" text="" dxfId="58">
      <formula>$D$1&lt;G4</formula>
    </cfRule>
    <cfRule type="expression" priority="61" aboveAverage="0" equalAverage="0" bottom="0" percent="0" rank="0" text="" dxfId="59">
      <formula>$D$1&gt;G4</formula>
    </cfRule>
  </conditionalFormatting>
  <conditionalFormatting sqref="G4">
    <cfRule type="expression" priority="62" aboveAverage="0" equalAverage="0" bottom="0" percent="0" rank="0" text="" dxfId="60">
      <formula>$D$1&lt;G4</formula>
    </cfRule>
    <cfRule type="expression" priority="63" aboveAverage="0" equalAverage="0" bottom="0" percent="0" rank="0" text="" dxfId="61">
      <formula>$D$1&gt;G4</formula>
    </cfRule>
  </conditionalFormatting>
  <conditionalFormatting sqref="H4">
    <cfRule type="expression" priority="64" aboveAverage="0" equalAverage="0" bottom="0" percent="0" rank="0" text="" dxfId="62">
      <formula>$D$1&lt;H4</formula>
    </cfRule>
    <cfRule type="expression" priority="65" aboveAverage="0" equalAverage="0" bottom="0" percent="0" rank="0" text="" dxfId="63">
      <formula>$D$1&gt;H4</formula>
    </cfRule>
  </conditionalFormatting>
  <conditionalFormatting sqref="G4">
    <cfRule type="expression" priority="66" aboveAverage="0" equalAverage="0" bottom="0" percent="0" rank="0" text="" dxfId="64">
      <formula>$D$1&lt;G4</formula>
    </cfRule>
    <cfRule type="expression" priority="67" aboveAverage="0" equalAverage="0" bottom="0" percent="0" rank="0" text="" dxfId="65">
      <formula>$D$1&gt;G4</formula>
    </cfRule>
  </conditionalFormatting>
  <conditionalFormatting sqref="G4">
    <cfRule type="expression" priority="68" aboveAverage="0" equalAverage="0" bottom="0" percent="0" rank="0" text="" dxfId="66">
      <formula>$D$1&lt;G4</formula>
    </cfRule>
    <cfRule type="expression" priority="69" aboveAverage="0" equalAverage="0" bottom="0" percent="0" rank="0" text="" dxfId="67">
      <formula>$D$1&gt;G4</formula>
    </cfRule>
  </conditionalFormatting>
  <conditionalFormatting sqref="H4">
    <cfRule type="expression" priority="70" aboveAverage="0" equalAverage="0" bottom="0" percent="0" rank="0" text="" dxfId="68">
      <formula>$D$1&lt;H4</formula>
    </cfRule>
    <cfRule type="expression" priority="71" aboveAverage="0" equalAverage="0" bottom="0" percent="0" rank="0" text="" dxfId="69">
      <formula>$D$1&gt;H4</formula>
    </cfRule>
  </conditionalFormatting>
  <conditionalFormatting sqref="H4">
    <cfRule type="expression" priority="72" aboveAverage="0" equalAverage="0" bottom="0" percent="0" rank="0" text="" dxfId="70">
      <formula>$D$1&lt;H4</formula>
    </cfRule>
    <cfRule type="expression" priority="73" aboveAverage="0" equalAverage="0" bottom="0" percent="0" rank="0" text="" dxfId="71">
      <formula>$D$1&gt;H4</formula>
    </cfRule>
  </conditionalFormatting>
  <conditionalFormatting sqref="H4">
    <cfRule type="expression" priority="74" aboveAverage="0" equalAverage="0" bottom="0" percent="0" rank="0" text="" dxfId="72">
      <formula>$D$1&lt;H4</formula>
    </cfRule>
    <cfRule type="expression" priority="75" aboveAverage="0" equalAverage="0" bottom="0" percent="0" rank="0" text="" dxfId="73">
      <formula>$D$1&gt;H4</formula>
    </cfRule>
  </conditionalFormatting>
  <conditionalFormatting sqref="H4">
    <cfRule type="expression" priority="76" aboveAverage="0" equalAverage="0" bottom="0" percent="0" rank="0" text="" dxfId="74">
      <formula>$D$1&lt;H4</formula>
    </cfRule>
    <cfRule type="expression" priority="77" aboveAverage="0" equalAverage="0" bottom="0" percent="0" rank="0" text="" dxfId="75">
      <formula>$D$1&gt;H4</formula>
    </cfRule>
  </conditionalFormatting>
  <conditionalFormatting sqref="H4">
    <cfRule type="expression" priority="78" aboveAverage="0" equalAverage="0" bottom="0" percent="0" rank="0" text="" dxfId="76">
      <formula>$D$1&lt;H4</formula>
    </cfRule>
    <cfRule type="expression" priority="79" aboveAverage="0" equalAverage="0" bottom="0" percent="0" rank="0" text="" dxfId="77">
      <formula>$D$1&gt;H4</formula>
    </cfRule>
  </conditionalFormatting>
  <conditionalFormatting sqref="H4">
    <cfRule type="expression" priority="80" aboveAverage="0" equalAverage="0" bottom="0" percent="0" rank="0" text="" dxfId="78">
      <formula>$D$1&lt;H4</formula>
    </cfRule>
    <cfRule type="expression" priority="81" aboveAverage="0" equalAverage="0" bottom="0" percent="0" rank="0" text="" dxfId="79">
      <formula>$D$1&gt;H4</formula>
    </cfRule>
  </conditionalFormatting>
  <conditionalFormatting sqref="H4">
    <cfRule type="expression" priority="82" aboveAverage="0" equalAverage="0" bottom="0" percent="0" rank="0" text="" dxfId="80">
      <formula>$D$1&lt;H4</formula>
    </cfRule>
    <cfRule type="expression" priority="83" aboveAverage="0" equalAverage="0" bottom="0" percent="0" rank="0" text="" dxfId="81">
      <formula>$D$1&gt;H4</formula>
    </cfRule>
  </conditionalFormatting>
  <conditionalFormatting sqref="H4">
    <cfRule type="expression" priority="84" aboveAverage="0" equalAverage="0" bottom="0" percent="0" rank="0" text="" dxfId="82">
      <formula>$D$1&lt;H4</formula>
    </cfRule>
    <cfRule type="expression" priority="85" aboveAverage="0" equalAverage="0" bottom="0" percent="0" rank="0" text="" dxfId="83">
      <formula>$D$1&gt;H4</formula>
    </cfRule>
  </conditionalFormatting>
  <conditionalFormatting sqref="H4">
    <cfRule type="expression" priority="86" aboveAverage="0" equalAverage="0" bottom="0" percent="0" rank="0" text="" dxfId="84">
      <formula>$D$1&lt;H4</formula>
    </cfRule>
    <cfRule type="expression" priority="87" aboveAverage="0" equalAverage="0" bottom="0" percent="0" rank="0" text="" dxfId="85">
      <formula>$D$1&gt;H4</formula>
    </cfRule>
  </conditionalFormatting>
  <conditionalFormatting sqref="H4">
    <cfRule type="expression" priority="88" aboveAverage="0" equalAverage="0" bottom="0" percent="0" rank="0" text="" dxfId="86">
      <formula>$D$1&lt;H4</formula>
    </cfRule>
    <cfRule type="expression" priority="89" aboveAverage="0" equalAverage="0" bottom="0" percent="0" rank="0" text="" dxfId="87">
      <formula>$D$1&gt;H4</formula>
    </cfRule>
  </conditionalFormatting>
  <conditionalFormatting sqref="H4">
    <cfRule type="expression" priority="90" aboveAverage="0" equalAverage="0" bottom="0" percent="0" rank="0" text="" dxfId="88">
      <formula>$D$1&lt;H4</formula>
    </cfRule>
    <cfRule type="expression" priority="91" aboveAverage="0" equalAverage="0" bottom="0" percent="0" rank="0" text="" dxfId="89">
      <formula>$D$1&gt;H4</formula>
    </cfRule>
  </conditionalFormatting>
  <conditionalFormatting sqref="H4">
    <cfRule type="expression" priority="92" aboveAverage="0" equalAverage="0" bottom="0" percent="0" rank="0" text="" dxfId="90">
      <formula>$D$1&lt;H4</formula>
    </cfRule>
    <cfRule type="expression" priority="93" aboveAverage="0" equalAverage="0" bottom="0" percent="0" rank="0" text="" dxfId="91">
      <formula>$D$1&gt;H4</formula>
    </cfRule>
  </conditionalFormatting>
  <conditionalFormatting sqref="H5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H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H4">
    <cfRule type="expression" priority="100" aboveAverage="0" equalAverage="0" bottom="0" percent="0" rank="0" text="" dxfId="98">
      <formula>$D$1&lt;H4</formula>
    </cfRule>
    <cfRule type="expression" priority="101" aboveAverage="0" equalAverage="0" bottom="0" percent="0" rank="0" text="" dxfId="99">
      <formula>$D$1&gt;H4</formula>
    </cfRule>
  </conditionalFormatting>
  <conditionalFormatting sqref="I4">
    <cfRule type="expression" priority="102" aboveAverage="0" equalAverage="0" bottom="0" percent="0" rank="0" text="" dxfId="100">
      <formula>$D$1&lt;I4</formula>
    </cfRule>
    <cfRule type="expression" priority="103" aboveAverage="0" equalAverage="0" bottom="0" percent="0" rank="0" text="" dxfId="101">
      <formula>$D$1&gt;I4</formula>
    </cfRule>
  </conditionalFormatting>
  <conditionalFormatting sqref="I4">
    <cfRule type="expression" priority="104" aboveAverage="0" equalAverage="0" bottom="0" percent="0" rank="0" text="" dxfId="102">
      <formula>$D$1&lt;I4</formula>
    </cfRule>
    <cfRule type="expression" priority="105" aboveAverage="0" equalAverage="0" bottom="0" percent="0" rank="0" text="" dxfId="103">
      <formula>$D$1&gt;I4</formula>
    </cfRule>
  </conditionalFormatting>
  <conditionalFormatting sqref="K3">
    <cfRule type="expression" priority="106" aboveAverage="0" equalAverage="0" bottom="0" percent="0" rank="0" text="" dxfId="104">
      <formula>$D$1&lt;K3</formula>
    </cfRule>
    <cfRule type="expression" priority="107" aboveAverage="0" equalAverage="0" bottom="0" percent="0" rank="0" text="" dxfId="105">
      <formula>$D$1&gt;K3</formula>
    </cfRule>
  </conditionalFormatting>
  <conditionalFormatting sqref="K3">
    <cfRule type="expression" priority="108" aboveAverage="0" equalAverage="0" bottom="0" percent="0" rank="0" text="" dxfId="106">
      <formula>$D$1&lt;K3</formula>
    </cfRule>
    <cfRule type="expression" priority="109" aboveAverage="0" equalAverage="0" bottom="0" percent="0" rank="0" text="" dxfId="107">
      <formula>$D$1&gt;K3</formula>
    </cfRule>
  </conditionalFormatting>
  <conditionalFormatting sqref="K3">
    <cfRule type="expression" priority="110" aboveAverage="0" equalAverage="0" bottom="0" percent="0" rank="0" text="" dxfId="108">
      <formula>$D$1&lt;K3</formula>
    </cfRule>
    <cfRule type="expression" priority="111" aboveAverage="0" equalAverage="0" bottom="0" percent="0" rank="0" text="" dxfId="109">
      <formula>$D$1&gt;K3</formula>
    </cfRule>
  </conditionalFormatting>
  <conditionalFormatting sqref="K3">
    <cfRule type="expression" priority="112" aboveAverage="0" equalAverage="0" bottom="0" percent="0" rank="0" text="" dxfId="110">
      <formula>$D$1&lt;K3</formula>
    </cfRule>
    <cfRule type="expression" priority="113" aboveAverage="0" equalAverage="0" bottom="0" percent="0" rank="0" text="" dxfId="111">
      <formula>$D$1&gt;K3</formula>
    </cfRule>
  </conditionalFormatting>
  <conditionalFormatting sqref="K3">
    <cfRule type="expression" priority="114" aboveAverage="0" equalAverage="0" bottom="0" percent="0" rank="0" text="" dxfId="112">
      <formula>$D$1&lt;K3</formula>
    </cfRule>
    <cfRule type="expression" priority="115" aboveAverage="0" equalAverage="0" bottom="0" percent="0" rank="0" text="" dxfId="113">
      <formula>$D$1&gt;K3</formula>
    </cfRule>
  </conditionalFormatting>
  <conditionalFormatting sqref="K3">
    <cfRule type="expression" priority="116" aboveAverage="0" equalAverage="0" bottom="0" percent="0" rank="0" text="" dxfId="114">
      <formula>$D$1&lt;K3</formula>
    </cfRule>
    <cfRule type="expression" priority="117" aboveAverage="0" equalAverage="0" bottom="0" percent="0" rank="0" text="" dxfId="115">
      <formula>$D$1&gt;K3</formula>
    </cfRule>
  </conditionalFormatting>
  <conditionalFormatting sqref="K3">
    <cfRule type="expression" priority="118" aboveAverage="0" equalAverage="0" bottom="0" percent="0" rank="0" text="" dxfId="116">
      <formula>$D$1&lt;K3</formula>
    </cfRule>
    <cfRule type="expression" priority="119" aboveAverage="0" equalAverage="0" bottom="0" percent="0" rank="0" text="" dxfId="117">
      <formula>$D$1&gt;K3</formula>
    </cfRule>
  </conditionalFormatting>
  <conditionalFormatting sqref="K3">
    <cfRule type="expression" priority="120" aboveAverage="0" equalAverage="0" bottom="0" percent="0" rank="0" text="" dxfId="118">
      <formula>$D$1&lt;K3</formula>
    </cfRule>
    <cfRule type="expression" priority="121" aboveAverage="0" equalAverage="0" bottom="0" percent="0" rank="0" text="" dxfId="119">
      <formula>$D$1&gt;K3</formula>
    </cfRule>
  </conditionalFormatting>
  <conditionalFormatting sqref="K4">
    <cfRule type="expression" priority="122" aboveAverage="0" equalAverage="0" bottom="0" percent="0" rank="0" text="" dxfId="120">
      <formula>$D$1&lt;K4</formula>
    </cfRule>
    <cfRule type="expression" priority="123" aboveAverage="0" equalAverage="0" bottom="0" percent="0" rank="0" text="" dxfId="121">
      <formula>$D$1&gt;K4</formula>
    </cfRule>
  </conditionalFormatting>
  <conditionalFormatting sqref="K4">
    <cfRule type="expression" priority="124" aboveAverage="0" equalAverage="0" bottom="0" percent="0" rank="0" text="" dxfId="122">
      <formula>$D$1&lt;K4</formula>
    </cfRule>
    <cfRule type="expression" priority="125" aboveAverage="0" equalAverage="0" bottom="0" percent="0" rank="0" text="" dxfId="123">
      <formula>$D$1&gt;K4</formula>
    </cfRule>
  </conditionalFormatting>
  <conditionalFormatting sqref="O4">
    <cfRule type="expression" priority="126" aboveAverage="0" equalAverage="0" bottom="0" percent="0" rank="0" text="" dxfId="124">
      <formula>$D$1&lt;O4</formula>
    </cfRule>
    <cfRule type="expression" priority="127" aboveAverage="0" equalAverage="0" bottom="0" percent="0" rank="0" text="" dxfId="125">
      <formula>$D$1&gt;O4</formula>
    </cfRule>
  </conditionalFormatting>
  <conditionalFormatting sqref="O4">
    <cfRule type="expression" priority="128" aboveAverage="0" equalAverage="0" bottom="0" percent="0" rank="0" text="" dxfId="126">
      <formula>$D$1&lt;O4</formula>
    </cfRule>
    <cfRule type="expression" priority="129" aboveAverage="0" equalAverage="0" bottom="0" percent="0" rank="0" text="" dxfId="127">
      <formula>$D$1&gt;O4</formula>
    </cfRule>
  </conditionalFormatting>
  <conditionalFormatting sqref="O4">
    <cfRule type="expression" priority="130" aboveAverage="0" equalAverage="0" bottom="0" percent="0" rank="0" text="" dxfId="128">
      <formula>$D$1&lt;O4</formula>
    </cfRule>
    <cfRule type="expression" priority="131" aboveAverage="0" equalAverage="0" bottom="0" percent="0" rank="0" text="" dxfId="129">
      <formula>$D$1&gt;O4</formula>
    </cfRule>
  </conditionalFormatting>
  <conditionalFormatting sqref="O4">
    <cfRule type="expression" priority="132" aboveAverage="0" equalAverage="0" bottom="0" percent="0" rank="0" text="" dxfId="130">
      <formula>$D$1&lt;O4</formula>
    </cfRule>
    <cfRule type="expression" priority="133" aboveAverage="0" equalAverage="0" bottom="0" percent="0" rank="0" text="" dxfId="131">
      <formula>$D$1&gt;O4</formula>
    </cfRule>
  </conditionalFormatting>
  <conditionalFormatting sqref="O4">
    <cfRule type="expression" priority="134" aboveAverage="0" equalAverage="0" bottom="0" percent="0" rank="0" text="" dxfId="132">
      <formula>$D$1&lt;O4</formula>
    </cfRule>
    <cfRule type="expression" priority="135" aboveAverage="0" equalAverage="0" bottom="0" percent="0" rank="0" text="" dxfId="133">
      <formula>$D$1&gt;O4</formula>
    </cfRule>
  </conditionalFormatting>
  <conditionalFormatting sqref="O4">
    <cfRule type="expression" priority="136" aboveAverage="0" equalAverage="0" bottom="0" percent="0" rank="0" text="" dxfId="134">
      <formula>$D$1&lt;O4</formula>
    </cfRule>
    <cfRule type="expression" priority="137" aboveAverage="0" equalAverage="0" bottom="0" percent="0" rank="0" text="" dxfId="135">
      <formula>$D$1&gt;O4</formula>
    </cfRule>
  </conditionalFormatting>
  <conditionalFormatting sqref="O4">
    <cfRule type="expression" priority="138" aboveAverage="0" equalAverage="0" bottom="0" percent="0" rank="0" text="" dxfId="136">
      <formula>$D$1&lt;O4</formula>
    </cfRule>
    <cfRule type="expression" priority="139" aboveAverage="0" equalAverage="0" bottom="0" percent="0" rank="0" text="" dxfId="137">
      <formula>$D$1&gt;O4</formula>
    </cfRule>
  </conditionalFormatting>
  <conditionalFormatting sqref="O4">
    <cfRule type="expression" priority="140" aboveAverage="0" equalAverage="0" bottom="0" percent="0" rank="0" text="" dxfId="138">
      <formula>$D$1&lt;O4</formula>
    </cfRule>
    <cfRule type="expression" priority="141" aboveAverage="0" equalAverage="0" bottom="0" percent="0" rank="0" text="" dxfId="139">
      <formula>$D$1&gt;O4</formula>
    </cfRule>
  </conditionalFormatting>
  <conditionalFormatting sqref="O4">
    <cfRule type="expression" priority="142" aboveAverage="0" equalAverage="0" bottom="0" percent="0" rank="0" text="" dxfId="140">
      <formula>$D$1&lt;O4</formula>
    </cfRule>
    <cfRule type="expression" priority="143" aboveAverage="0" equalAverage="0" bottom="0" percent="0" rank="0" text="" dxfId="141">
      <formula>$D$1&gt;O4</formula>
    </cfRule>
  </conditionalFormatting>
  <conditionalFormatting sqref="S5">
    <cfRule type="expression" priority="144" aboveAverage="0" equalAverage="0" bottom="0" percent="0" rank="0" text="" dxfId="142">
      <formula>$D$1&lt;S5</formula>
    </cfRule>
    <cfRule type="expression" priority="145" aboveAverage="0" equalAverage="0" bottom="0" percent="0" rank="0" text="" dxfId="143">
      <formula>$D$1&gt;S5</formula>
    </cfRule>
  </conditionalFormatting>
  <conditionalFormatting sqref="R4">
    <cfRule type="expression" priority="146" aboveAverage="0" equalAverage="0" bottom="0" percent="0" rank="0" text="" dxfId="144">
      <formula>$D$1&lt;R4</formula>
    </cfRule>
    <cfRule type="expression" priority="147" aboveAverage="0" equalAverage="0" bottom="0" percent="0" rank="0" text="" dxfId="145">
      <formula>$D$1&gt;R4</formula>
    </cfRule>
  </conditionalFormatting>
  <conditionalFormatting sqref="R4">
    <cfRule type="expression" priority="148" aboveAverage="0" equalAverage="0" bottom="0" percent="0" rank="0" text="" dxfId="146">
      <formula>$D$1&lt;R4</formula>
    </cfRule>
    <cfRule type="expression" priority="149" aboveAverage="0" equalAverage="0" bottom="0" percent="0" rank="0" text="" dxfId="147">
      <formula>$D$1&gt;R4</formula>
    </cfRule>
  </conditionalFormatting>
  <conditionalFormatting sqref="R4">
    <cfRule type="expression" priority="150" aboveAverage="0" equalAverage="0" bottom="0" percent="0" rank="0" text="" dxfId="148">
      <formula>$D$1&lt;R4</formula>
    </cfRule>
    <cfRule type="expression" priority="151" aboveAverage="0" equalAverage="0" bottom="0" percent="0" rank="0" text="" dxfId="149">
      <formula>$D$1&gt;R4</formula>
    </cfRule>
  </conditionalFormatting>
  <conditionalFormatting sqref="R4">
    <cfRule type="expression" priority="152" aboveAverage="0" equalAverage="0" bottom="0" percent="0" rank="0" text="" dxfId="150">
      <formula>$D$1&lt;R4</formula>
    </cfRule>
    <cfRule type="expression" priority="153" aboveAverage="0" equalAverage="0" bottom="0" percent="0" rank="0" text="" dxfId="151">
      <formula>$D$1&gt;R4</formula>
    </cfRule>
  </conditionalFormatting>
  <conditionalFormatting sqref="R4">
    <cfRule type="expression" priority="154" aboveAverage="0" equalAverage="0" bottom="0" percent="0" rank="0" text="" dxfId="152">
      <formula>$D$1&lt;R4</formula>
    </cfRule>
    <cfRule type="expression" priority="155" aboveAverage="0" equalAverage="0" bottom="0" percent="0" rank="0" text="" dxfId="153">
      <formula>$D$1&gt;R4</formula>
    </cfRule>
  </conditionalFormatting>
  <conditionalFormatting sqref="R4">
    <cfRule type="expression" priority="156" aboveAverage="0" equalAverage="0" bottom="0" percent="0" rank="0" text="" dxfId="154">
      <formula>$D$1&lt;R4</formula>
    </cfRule>
    <cfRule type="expression" priority="157" aboveAverage="0" equalAverage="0" bottom="0" percent="0" rank="0" text="" dxfId="155">
      <formula>$D$1&gt;R4</formula>
    </cfRule>
  </conditionalFormatting>
  <conditionalFormatting sqref="R4">
    <cfRule type="expression" priority="158" aboveAverage="0" equalAverage="0" bottom="0" percent="0" rank="0" text="" dxfId="156">
      <formula>$D$1&lt;R4</formula>
    </cfRule>
    <cfRule type="expression" priority="159" aboveAverage="0" equalAverage="0" bottom="0" percent="0" rank="0" text="" dxfId="157">
      <formula>$D$1&gt;R4</formula>
    </cfRule>
  </conditionalFormatting>
  <conditionalFormatting sqref="R4">
    <cfRule type="expression" priority="160" aboveAverage="0" equalAverage="0" bottom="0" percent="0" rank="0" text="" dxfId="158">
      <formula>$D$1&lt;R4</formula>
    </cfRule>
    <cfRule type="expression" priority="161" aboveAverage="0" equalAverage="0" bottom="0" percent="0" rank="0" text="" dxfId="159">
      <formula>$D$1&gt;R4</formula>
    </cfRule>
  </conditionalFormatting>
  <conditionalFormatting sqref="R4">
    <cfRule type="expression" priority="162" aboveAverage="0" equalAverage="0" bottom="0" percent="0" rank="0" text="" dxfId="160">
      <formula>$D$1&lt;R4</formula>
    </cfRule>
    <cfRule type="expression" priority="163" aboveAverage="0" equalAverage="0" bottom="0" percent="0" rank="0" text="" dxfId="161">
      <formula>$D$1&gt;R4</formula>
    </cfRule>
  </conditionalFormatting>
  <conditionalFormatting sqref="R4">
    <cfRule type="expression" priority="164" aboveAverage="0" equalAverage="0" bottom="0" percent="0" rank="0" text="" dxfId="162">
      <formula>$D$1&lt;R4</formula>
    </cfRule>
    <cfRule type="expression" priority="165" aboveAverage="0" equalAverage="0" bottom="0" percent="0" rank="0" text="" dxfId="163">
      <formula>$D$1&gt;R4</formula>
    </cfRule>
  </conditionalFormatting>
  <conditionalFormatting sqref="R4">
    <cfRule type="expression" priority="166" aboveAverage="0" equalAverage="0" bottom="0" percent="0" rank="0" text="" dxfId="164">
      <formula>$D$1&lt;R4</formula>
    </cfRule>
    <cfRule type="expression" priority="167" aboveAverage="0" equalAverage="0" bottom="0" percent="0" rank="0" text="" dxfId="165">
      <formula>$D$1&gt;R4</formula>
    </cfRule>
  </conditionalFormatting>
  <conditionalFormatting sqref="R5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H3">
    <cfRule type="expression" priority="171" aboveAverage="0" equalAverage="0" bottom="0" percent="0" rank="0" text="" dxfId="169">
      <formula>$D$1&lt;H3</formula>
    </cfRule>
    <cfRule type="expression" priority="172" aboveAverage="0" equalAverage="0" bottom="0" percent="0" rank="0" text="" dxfId="170">
      <formula>$D$1&gt;H3</formula>
    </cfRule>
  </conditionalFormatting>
  <conditionalFormatting sqref="L3:N3 P3:R3 F3:F5 P4:Q4 P5:R5">
    <cfRule type="expression" priority="173" aboveAverage="0" equalAverage="0" bottom="0" percent="0" rank="0" text="" dxfId="171">
      <formula>$D$1&lt;F3</formula>
    </cfRule>
    <cfRule type="expression" priority="174" aboveAverage="0" equalAverage="0" bottom="0" percent="0" rank="0" text="" dxfId="172">
      <formula>$D$1&gt;F3</formula>
    </cfRule>
  </conditionalFormatting>
  <conditionalFormatting sqref="P5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Q5">
    <cfRule type="cellIs" priority="178" operator="equal" aboveAverage="0" equalAverage="0" bottom="0" percent="0" rank="0" text="" dxfId="176">
      <formula>5</formula>
    </cfRule>
    <cfRule type="cellIs" priority="179" operator="equal" aboveAverage="0" equalAverage="0" bottom="0" percent="0" rank="0" text="" dxfId="177">
      <formula>4</formula>
    </cfRule>
    <cfRule type="cellIs" priority="180" operator="equal" aboveAverage="0" equalAverage="0" bottom="0" percent="0" rank="0" text="" dxfId="178">
      <formula>3</formula>
    </cfRule>
  </conditionalFormatting>
  <conditionalFormatting sqref="M4">
    <cfRule type="expression" priority="181" aboveAverage="0" equalAverage="0" bottom="0" percent="0" rank="0" text="" dxfId="179">
      <formula>$D$1&lt;M4</formula>
    </cfRule>
    <cfRule type="expression" priority="182" aboveAverage="0" equalAverage="0" bottom="0" percent="0" rank="0" text="" dxfId="180">
      <formula>$D$1&gt;M4</formula>
    </cfRule>
  </conditionalFormatting>
  <conditionalFormatting sqref="M4">
    <cfRule type="expression" priority="183" aboveAverage="0" equalAverage="0" bottom="0" percent="0" rank="0" text="" dxfId="181">
      <formula>$D$1&lt;M4</formula>
    </cfRule>
    <cfRule type="expression" priority="184" aboveAverage="0" equalAverage="0" bottom="0" percent="0" rank="0" text="" dxfId="182">
      <formula>$D$1&gt;M4</formula>
    </cfRule>
  </conditionalFormatting>
  <conditionalFormatting sqref="M4">
    <cfRule type="expression" priority="185" aboveAverage="0" equalAverage="0" bottom="0" percent="0" rank="0" text="" dxfId="183">
      <formula>$D$1&lt;M4</formula>
    </cfRule>
    <cfRule type="expression" priority="186" aboveAverage="0" equalAverage="0" bottom="0" percent="0" rank="0" text="" dxfId="184">
      <formula>$D$1&gt;M4</formula>
    </cfRule>
  </conditionalFormatting>
  <conditionalFormatting sqref="N4">
    <cfRule type="expression" priority="187" aboveAverage="0" equalAverage="0" bottom="0" percent="0" rank="0" text="" dxfId="185">
      <formula>$D$1&lt;N4</formula>
    </cfRule>
    <cfRule type="expression" priority="188" aboveAverage="0" equalAverage="0" bottom="0" percent="0" rank="0" text="" dxfId="186">
      <formula>$D$1&gt;N4</formula>
    </cfRule>
  </conditionalFormatting>
  <conditionalFormatting sqref="N4">
    <cfRule type="expression" priority="189" aboveAverage="0" equalAverage="0" bottom="0" percent="0" rank="0" text="" dxfId="187">
      <formula>$D$1&lt;N4</formula>
    </cfRule>
    <cfRule type="expression" priority="190" aboveAverage="0" equalAverage="0" bottom="0" percent="0" rank="0" text="" dxfId="188">
      <formula>$D$1&gt;N4</formula>
    </cfRule>
  </conditionalFormatting>
  <conditionalFormatting sqref="N4">
    <cfRule type="expression" priority="191" aboveAverage="0" equalAverage="0" bottom="0" percent="0" rank="0" text="" dxfId="189">
      <formula>$D$1&lt;N4</formula>
    </cfRule>
    <cfRule type="expression" priority="192" aboveAverage="0" equalAverage="0" bottom="0" percent="0" rank="0" text="" dxfId="190">
      <formula>$D$1&gt;N4</formula>
    </cfRule>
  </conditionalFormatting>
  <conditionalFormatting sqref="N4">
    <cfRule type="expression" priority="193" aboveAverage="0" equalAverage="0" bottom="0" percent="0" rank="0" text="" dxfId="191">
      <formula>$D$1&lt;N4</formula>
    </cfRule>
    <cfRule type="expression" priority="194" aboveAverage="0" equalAverage="0" bottom="0" percent="0" rank="0" text="" dxfId="192">
      <formula>$D$1&gt;N4</formula>
    </cfRule>
  </conditionalFormatting>
  <conditionalFormatting sqref="N4">
    <cfRule type="expression" priority="195" aboveAverage="0" equalAverage="0" bottom="0" percent="0" rank="0" text="" dxfId="193">
      <formula>$D$1&lt;N4</formula>
    </cfRule>
    <cfRule type="expression" priority="196" aboveAverage="0" equalAverage="0" bottom="0" percent="0" rank="0" text="" dxfId="194">
      <formula>$D$1&gt;N4</formula>
    </cfRule>
  </conditionalFormatting>
  <conditionalFormatting sqref="N4">
    <cfRule type="expression" priority="197" aboveAverage="0" equalAverage="0" bottom="0" percent="0" rank="0" text="" dxfId="195">
      <formula>$D$1&lt;N4</formula>
    </cfRule>
    <cfRule type="expression" priority="198" aboveAverage="0" equalAverage="0" bottom="0" percent="0" rank="0" text="" dxfId="196">
      <formula>$D$1&gt;N4</formula>
    </cfRule>
  </conditionalFormatting>
  <conditionalFormatting sqref="N4">
    <cfRule type="expression" priority="199" aboveAverage="0" equalAverage="0" bottom="0" percent="0" rank="0" text="" dxfId="197">
      <formula>$D$1&lt;N4</formula>
    </cfRule>
    <cfRule type="expression" priority="200" aboveAverage="0" equalAverage="0" bottom="0" percent="0" rank="0" text="" dxfId="198">
      <formula>$D$1&gt;N4</formula>
    </cfRule>
  </conditionalFormatting>
  <conditionalFormatting sqref="N4">
    <cfRule type="expression" priority="201" aboveAverage="0" equalAverage="0" bottom="0" percent="0" rank="0" text="" dxfId="199">
      <formula>$D$1&lt;N4</formula>
    </cfRule>
    <cfRule type="expression" priority="202" aboveAverage="0" equalAverage="0" bottom="0" percent="0" rank="0" text="" dxfId="200">
      <formula>$D$1&gt;N4</formula>
    </cfRule>
  </conditionalFormatting>
  <conditionalFormatting sqref="N4">
    <cfRule type="expression" priority="203" aboveAverage="0" equalAverage="0" bottom="0" percent="0" rank="0" text="" dxfId="201">
      <formula>$D$1&lt;N4</formula>
    </cfRule>
    <cfRule type="expression" priority="204" aboveAverage="0" equalAverage="0" bottom="0" percent="0" rank="0" text="" dxfId="202">
      <formula>$D$1&gt;N4</formula>
    </cfRule>
  </conditionalFormatting>
  <conditionalFormatting sqref="N4">
    <cfRule type="expression" priority="205" aboveAverage="0" equalAverage="0" bottom="0" percent="0" rank="0" text="" dxfId="203">
      <formula>$D$1&lt;N4</formula>
    </cfRule>
    <cfRule type="expression" priority="206" aboveAverage="0" equalAverage="0" bottom="0" percent="0" rank="0" text="" dxfId="204">
      <formula>$D$1&gt;N4</formula>
    </cfRule>
  </conditionalFormatting>
  <conditionalFormatting sqref="N4">
    <cfRule type="expression" priority="207" aboveAverage="0" equalAverage="0" bottom="0" percent="0" rank="0" text="" dxfId="205">
      <formula>$D$1&lt;N4</formula>
    </cfRule>
    <cfRule type="expression" priority="208" aboveAverage="0" equalAverage="0" bottom="0" percent="0" rank="0" text="" dxfId="206">
      <formula>$D$1&gt;N4</formula>
    </cfRule>
  </conditionalFormatting>
  <conditionalFormatting sqref="N4">
    <cfRule type="expression" priority="209" aboveAverage="0" equalAverage="0" bottom="0" percent="0" rank="0" text="" dxfId="207">
      <formula>$D$1&lt;N4</formula>
    </cfRule>
    <cfRule type="expression" priority="210" aboveAverage="0" equalAverage="0" bottom="0" percent="0" rank="0" text="" dxfId="208">
      <formula>$D$1&gt;N4</formula>
    </cfRule>
  </conditionalFormatting>
  <conditionalFormatting sqref="I4">
    <cfRule type="expression" priority="211" aboveAverage="0" equalAverage="0" bottom="0" percent="0" rank="0" text="" dxfId="209">
      <formula>$D$1&lt;I4</formula>
    </cfRule>
    <cfRule type="expression" priority="212" aboveAverage="0" equalAverage="0" bottom="0" percent="0" rank="0" text="" dxfId="210">
      <formula>$D$1&gt;I4</formula>
    </cfRule>
  </conditionalFormatting>
  <conditionalFormatting sqref="H4">
    <cfRule type="expression" priority="213" aboveAverage="0" equalAverage="0" bottom="0" percent="0" rank="0" text="" dxfId="211">
      <formula>$D$1&lt;H4</formula>
    </cfRule>
    <cfRule type="expression" priority="214" aboveAverage="0" equalAverage="0" bottom="0" percent="0" rank="0" text="" dxfId="212">
      <formula>$D$1&gt;H4</formula>
    </cfRule>
  </conditionalFormatting>
  <conditionalFormatting sqref="K3">
    <cfRule type="expression" priority="215" aboveAverage="0" equalAverage="0" bottom="0" percent="0" rank="0" text="" dxfId="213">
      <formula>$D$1&lt;K3</formula>
    </cfRule>
    <cfRule type="expression" priority="216" aboveAverage="0" equalAverage="0" bottom="0" percent="0" rank="0" text="" dxfId="214">
      <formula>$D$1&gt;K3</formula>
    </cfRule>
  </conditionalFormatting>
  <conditionalFormatting sqref="K3">
    <cfRule type="expression" priority="217" aboveAverage="0" equalAverage="0" bottom="0" percent="0" rank="0" text="" dxfId="215">
      <formula>$D$1&lt;K3</formula>
    </cfRule>
    <cfRule type="expression" priority="218" aboveAverage="0" equalAverage="0" bottom="0" percent="0" rank="0" text="" dxfId="216">
      <formula>$D$1&gt;K3</formula>
    </cfRule>
  </conditionalFormatting>
  <conditionalFormatting sqref="K4">
    <cfRule type="expression" priority="219" aboveAverage="0" equalAverage="0" bottom="0" percent="0" rank="0" text="" dxfId="217">
      <formula>$D$1&lt;K4</formula>
    </cfRule>
    <cfRule type="expression" priority="220" aboveAverage="0" equalAverage="0" bottom="0" percent="0" rank="0" text="" dxfId="218">
      <formula>$D$1&gt;K4</formula>
    </cfRule>
  </conditionalFormatting>
  <conditionalFormatting sqref="K4">
    <cfRule type="expression" priority="221" aboveAverage="0" equalAverage="0" bottom="0" percent="0" rank="0" text="" dxfId="219">
      <formula>$D$1&lt;K4</formula>
    </cfRule>
    <cfRule type="expression" priority="222" aboveAverage="0" equalAverage="0" bottom="0" percent="0" rank="0" text="" dxfId="220">
      <formula>$D$1&gt;K4</formula>
    </cfRule>
  </conditionalFormatting>
  <conditionalFormatting sqref="K4">
    <cfRule type="expression" priority="223" aboveAverage="0" equalAverage="0" bottom="0" percent="0" rank="0" text="" dxfId="221">
      <formula>$D$1&lt;K4</formula>
    </cfRule>
    <cfRule type="expression" priority="224" aboveAverage="0" equalAverage="0" bottom="0" percent="0" rank="0" text="" dxfId="222">
      <formula>$D$1&gt;K4</formula>
    </cfRule>
  </conditionalFormatting>
  <conditionalFormatting sqref="K4">
    <cfRule type="expression" priority="225" aboveAverage="0" equalAverage="0" bottom="0" percent="0" rank="0" text="" dxfId="223">
      <formula>$D$1&lt;K4</formula>
    </cfRule>
    <cfRule type="expression" priority="226" aboveAverage="0" equalAverage="0" bottom="0" percent="0" rank="0" text="" dxfId="224">
      <formula>$D$1&gt;K4</formula>
    </cfRule>
  </conditionalFormatting>
  <conditionalFormatting sqref="K4">
    <cfRule type="expression" priority="227" aboveAverage="0" equalAverage="0" bottom="0" percent="0" rank="0" text="" dxfId="225">
      <formula>$D$1&lt;K4</formula>
    </cfRule>
    <cfRule type="expression" priority="228" aboveAverage="0" equalAverage="0" bottom="0" percent="0" rank="0" text="" dxfId="226">
      <formula>$D$1&gt;K4</formula>
    </cfRule>
  </conditionalFormatting>
  <conditionalFormatting sqref="K4">
    <cfRule type="expression" priority="229" aboveAverage="0" equalAverage="0" bottom="0" percent="0" rank="0" text="" dxfId="227">
      <formula>$D$1&lt;K4</formula>
    </cfRule>
    <cfRule type="expression" priority="230" aboveAverage="0" equalAverage="0" bottom="0" percent="0" rank="0" text="" dxfId="228">
      <formula>$D$1&gt;K4</formula>
    </cfRule>
  </conditionalFormatting>
  <conditionalFormatting sqref="K5">
    <cfRule type="cellIs" priority="231" operator="equal" aboveAverage="0" equalAverage="0" bottom="0" percent="0" rank="0" text="" dxfId="229">
      <formula>5</formula>
    </cfRule>
    <cfRule type="cellIs" priority="232" operator="equal" aboveAverage="0" equalAverage="0" bottom="0" percent="0" rank="0" text="" dxfId="230">
      <formula>4</formula>
    </cfRule>
    <cfRule type="cellIs" priority="233" operator="equal" aboveAverage="0" equalAverage="0" bottom="0" percent="0" rank="0" text="" dxfId="231">
      <formula>3</formula>
    </cfRule>
  </conditionalFormatting>
  <conditionalFormatting sqref="L5">
    <cfRule type="cellIs" priority="234" operator="equal" aboveAverage="0" equalAverage="0" bottom="0" percent="0" rank="0" text="" dxfId="232">
      <formula>5</formula>
    </cfRule>
    <cfRule type="cellIs" priority="235" operator="equal" aboveAverage="0" equalAverage="0" bottom="0" percent="0" rank="0" text="" dxfId="233">
      <formula>4</formula>
    </cfRule>
    <cfRule type="cellIs" priority="236" operator="equal" aboveAverage="0" equalAverage="0" bottom="0" percent="0" rank="0" text="" dxfId="234">
      <formula>3</formula>
    </cfRule>
  </conditionalFormatting>
  <conditionalFormatting sqref="O4">
    <cfRule type="expression" priority="237" aboveAverage="0" equalAverage="0" bottom="0" percent="0" rank="0" text="" dxfId="235">
      <formula>$D$1&lt;O4</formula>
    </cfRule>
    <cfRule type="expression" priority="238" aboveAverage="0" equalAverage="0" bottom="0" percent="0" rank="0" text="" dxfId="236">
      <formula>$D$1&gt;O4</formula>
    </cfRule>
  </conditionalFormatting>
  <conditionalFormatting sqref="O4">
    <cfRule type="expression" priority="239" aboveAverage="0" equalAverage="0" bottom="0" percent="0" rank="0" text="" dxfId="237">
      <formula>$D$1&lt;O4</formula>
    </cfRule>
    <cfRule type="expression" priority="240" aboveAverage="0" equalAverage="0" bottom="0" percent="0" rank="0" text="" dxfId="238">
      <formula>$D$1&gt;O4</formula>
    </cfRule>
  </conditionalFormatting>
  <conditionalFormatting sqref="O4">
    <cfRule type="expression" priority="241" aboveAverage="0" equalAverage="0" bottom="0" percent="0" rank="0" text="" dxfId="239">
      <formula>$D$1&lt;O4</formula>
    </cfRule>
    <cfRule type="expression" priority="242" aboveAverage="0" equalAverage="0" bottom="0" percent="0" rank="0" text="" dxfId="240">
      <formula>$D$1&gt;O4</formula>
    </cfRule>
  </conditionalFormatting>
  <conditionalFormatting sqref="O4">
    <cfRule type="expression" priority="243" aboveAverage="0" equalAverage="0" bottom="0" percent="0" rank="0" text="" dxfId="241">
      <formula>$D$1&lt;O4</formula>
    </cfRule>
    <cfRule type="expression" priority="244" aboveAverage="0" equalAverage="0" bottom="0" percent="0" rank="0" text="" dxfId="242">
      <formula>$D$1&gt;O4</formula>
    </cfRule>
  </conditionalFormatting>
  <conditionalFormatting sqref="O4">
    <cfRule type="expression" priority="245" aboveAverage="0" equalAverage="0" bottom="0" percent="0" rank="0" text="" dxfId="243">
      <formula>$D$1&lt;O4</formula>
    </cfRule>
    <cfRule type="expression" priority="246" aboveAverage="0" equalAverage="0" bottom="0" percent="0" rank="0" text="" dxfId="244">
      <formula>$D$1&gt;O4</formula>
    </cfRule>
  </conditionalFormatting>
  <conditionalFormatting sqref="O4">
    <cfRule type="expression" priority="247" aboveAverage="0" equalAverage="0" bottom="0" percent="0" rank="0" text="" dxfId="245">
      <formula>$D$1&lt;O4</formula>
    </cfRule>
    <cfRule type="expression" priority="248" aboveAverage="0" equalAverage="0" bottom="0" percent="0" rank="0" text="" dxfId="246">
      <formula>$D$1&gt;O4</formula>
    </cfRule>
  </conditionalFormatting>
  <conditionalFormatting sqref="O4">
    <cfRule type="expression" priority="249" aboveAverage="0" equalAverage="0" bottom="0" percent="0" rank="0" text="" dxfId="247">
      <formula>$D$1&lt;O4</formula>
    </cfRule>
    <cfRule type="expression" priority="250" aboveAverage="0" equalAverage="0" bottom="0" percent="0" rank="0" text="" dxfId="248">
      <formula>$D$1&gt;O4</formula>
    </cfRule>
  </conditionalFormatting>
  <conditionalFormatting sqref="O4">
    <cfRule type="expression" priority="251" aboveAverage="0" equalAverage="0" bottom="0" percent="0" rank="0" text="" dxfId="249">
      <formula>$D$1&lt;O4</formula>
    </cfRule>
    <cfRule type="expression" priority="252" aboveAverage="0" equalAverage="0" bottom="0" percent="0" rank="0" text="" dxfId="250">
      <formula>$D$1&gt;O4</formula>
    </cfRule>
  </conditionalFormatting>
  <conditionalFormatting sqref="S3:S5">
    <cfRule type="expression" priority="253" aboveAverage="0" equalAverage="0" bottom="0" percent="0" rank="0" text="" dxfId="251">
      <formula>$D$1&lt;S3</formula>
    </cfRule>
    <cfRule type="expression" priority="254" aboveAverage="0" equalAverage="0" bottom="0" percent="0" rank="0" text="" dxfId="252">
      <formula>$D$1&gt;S3</formula>
    </cfRule>
  </conditionalFormatting>
  <conditionalFormatting sqref="S4">
    <cfRule type="expression" priority="255" aboveAverage="0" equalAverage="0" bottom="0" percent="0" rank="0" text="" dxfId="253">
      <formula>$D$1&lt;S4</formula>
    </cfRule>
    <cfRule type="expression" priority="256" aboveAverage="0" equalAverage="0" bottom="0" percent="0" rank="0" text="" dxfId="254">
      <formula>$D$1&gt;S4</formula>
    </cfRule>
  </conditionalFormatting>
  <conditionalFormatting sqref="S4">
    <cfRule type="expression" priority="257" aboveAverage="0" equalAverage="0" bottom="0" percent="0" rank="0" text="" dxfId="255">
      <formula>$D$1&lt;S4</formula>
    </cfRule>
    <cfRule type="expression" priority="258" aboveAverage="0" equalAverage="0" bottom="0" percent="0" rank="0" text="" dxfId="256">
      <formula>$D$1&gt;S4</formula>
    </cfRule>
  </conditionalFormatting>
  <conditionalFormatting sqref="R4">
    <cfRule type="expression" priority="259" aboveAverage="0" equalAverage="0" bottom="0" percent="0" rank="0" text="" dxfId="257">
      <formula>$D$1&lt;R4</formula>
    </cfRule>
    <cfRule type="expression" priority="260" aboveAverage="0" equalAverage="0" bottom="0" percent="0" rank="0" text="" dxfId="258">
      <formula>$D$1&gt;R4</formula>
    </cfRule>
  </conditionalFormatting>
  <conditionalFormatting sqref="S4">
    <cfRule type="expression" priority="261" aboveAverage="0" equalAverage="0" bottom="0" percent="0" rank="0" text="" dxfId="259">
      <formula>$D$1&lt;S4</formula>
    </cfRule>
    <cfRule type="expression" priority="262" aboveAverage="0" equalAverage="0" bottom="0" percent="0" rank="0" text="" dxfId="260">
      <formula>$D$1&gt;S4</formula>
    </cfRule>
  </conditionalFormatting>
  <conditionalFormatting sqref="R4">
    <cfRule type="expression" priority="263" aboveAverage="0" equalAverage="0" bottom="0" percent="0" rank="0" text="" dxfId="261">
      <formula>$D$1&lt;R4</formula>
    </cfRule>
    <cfRule type="expression" priority="264" aboveAverage="0" equalAverage="0" bottom="0" percent="0" rank="0" text="" dxfId="262">
      <formula>$D$1&gt;R4</formula>
    </cfRule>
  </conditionalFormatting>
  <conditionalFormatting sqref="R4">
    <cfRule type="expression" priority="265" aboveAverage="0" equalAverage="0" bottom="0" percent="0" rank="0" text="" dxfId="263">
      <formula>$D$1&lt;R4</formula>
    </cfRule>
    <cfRule type="expression" priority="266" aboveAverage="0" equalAverage="0" bottom="0" percent="0" rank="0" text="" dxfId="264">
      <formula>$D$1&gt;R4</formula>
    </cfRule>
  </conditionalFormatting>
  <conditionalFormatting sqref="R4">
    <cfRule type="expression" priority="267" aboveAverage="0" equalAverage="0" bottom="0" percent="0" rank="0" text="" dxfId="265">
      <formula>$D$1&lt;R4</formula>
    </cfRule>
    <cfRule type="expression" priority="268" aboveAverage="0" equalAverage="0" bottom="0" percent="0" rank="0" text="" dxfId="266">
      <formula>$D$1&gt;R4</formula>
    </cfRule>
  </conditionalFormatting>
  <conditionalFormatting sqref="R4">
    <cfRule type="expression" priority="269" aboveAverage="0" equalAverage="0" bottom="0" percent="0" rank="0" text="" dxfId="267">
      <formula>$D$1&lt;R4</formula>
    </cfRule>
    <cfRule type="expression" priority="270" aboveAverage="0" equalAverage="0" bottom="0" percent="0" rank="0" text="" dxfId="268">
      <formula>$D$1&gt;R4</formula>
    </cfRule>
  </conditionalFormatting>
  <conditionalFormatting sqref="R4">
    <cfRule type="expression" priority="271" aboveAverage="0" equalAverage="0" bottom="0" percent="0" rank="0" text="" dxfId="269">
      <formula>$D$1&lt;R4</formula>
    </cfRule>
    <cfRule type="expression" priority="272" aboveAverage="0" equalAverage="0" bottom="0" percent="0" rank="0" text="" dxfId="270">
      <formula>$D$1&gt;R4</formula>
    </cfRule>
  </conditionalFormatting>
  <conditionalFormatting sqref="R4">
    <cfRule type="expression" priority="273" aboveAverage="0" equalAverage="0" bottom="0" percent="0" rank="0" text="" dxfId="271">
      <formula>$D$1&lt;R4</formula>
    </cfRule>
    <cfRule type="expression" priority="274" aboveAverage="0" equalAverage="0" bottom="0" percent="0" rank="0" text="" dxfId="272">
      <formula>$D$1&gt;R4</formula>
    </cfRule>
  </conditionalFormatting>
  <conditionalFormatting sqref="P5:Q5 F5">
    <cfRule type="cellIs" priority="275" operator="equal" aboveAverage="0" equalAverage="0" bottom="0" percent="0" rank="0" text="" dxfId="273">
      <formula>5</formula>
    </cfRule>
    <cfRule type="cellIs" priority="276" operator="equal" aboveAverage="0" equalAverage="0" bottom="0" percent="0" rank="0" text="" dxfId="274">
      <formula>4</formula>
    </cfRule>
    <cfRule type="cellIs" priority="277" operator="equal" aboveAverage="0" equalAverage="0" bottom="0" percent="0" rank="0" text="" dxfId="275">
      <formula>3</formula>
    </cfRule>
  </conditionalFormatting>
  <conditionalFormatting sqref="L3">
    <cfRule type="expression" priority="278" aboveAverage="0" equalAverage="0" bottom="0" percent="0" rank="0" text="" dxfId="276">
      <formula>$D$1&lt;L3</formula>
    </cfRule>
    <cfRule type="expression" priority="279" aboveAverage="0" equalAverage="0" bottom="0" percent="0" rank="0" text="" dxfId="277">
      <formula>$D$1&gt;L3</formula>
    </cfRule>
  </conditionalFormatting>
  <conditionalFormatting sqref="H3">
    <cfRule type="expression" priority="280" aboveAverage="0" equalAverage="0" bottom="0" percent="0" rank="0" text="" dxfId="278">
      <formula>$D$1&lt;H3</formula>
    </cfRule>
    <cfRule type="expression" priority="281" aboveAverage="0" equalAverage="0" bottom="0" percent="0" rank="0" text="" dxfId="279">
      <formula>$D$1&gt;H3</formula>
    </cfRule>
  </conditionalFormatting>
  <conditionalFormatting sqref="H3">
    <cfRule type="expression" priority="282" aboveAverage="0" equalAverage="0" bottom="0" percent="0" rank="0" text="" dxfId="280">
      <formula>$D$1&lt;H3</formula>
    </cfRule>
    <cfRule type="expression" priority="283" aboveAverage="0" equalAverage="0" bottom="0" percent="0" rank="0" text="" dxfId="281">
      <formula>$D$1&gt;H3</formula>
    </cfRule>
  </conditionalFormatting>
  <conditionalFormatting sqref="P4:Q4">
    <cfRule type="expression" priority="284" aboveAverage="0" equalAverage="0" bottom="0" percent="0" rank="0" text="" dxfId="282">
      <formula>$D$1&lt;P4</formula>
    </cfRule>
    <cfRule type="expression" priority="285" aboveAverage="0" equalAverage="0" bottom="0" percent="0" rank="0" text="" dxfId="283">
      <formula>$D$1&gt;P4</formula>
    </cfRule>
  </conditionalFormatting>
  <conditionalFormatting sqref="F4">
    <cfRule type="expression" priority="286" aboveAverage="0" equalAverage="0" bottom="0" percent="0" rank="0" text="" dxfId="284">
      <formula>$D$1&lt;F4</formula>
    </cfRule>
    <cfRule type="expression" priority="287" aboveAverage="0" equalAverage="0" bottom="0" percent="0" rank="0" text="" dxfId="285">
      <formula>$D$1&gt;F4</formula>
    </cfRule>
  </conditionalFormatting>
  <conditionalFormatting sqref="F4">
    <cfRule type="expression" priority="288" aboveAverage="0" equalAverage="0" bottom="0" percent="0" rank="0" text="" dxfId="286">
      <formula>$D$1&lt;F4</formula>
    </cfRule>
    <cfRule type="expression" priority="289" aboveAverage="0" equalAverage="0" bottom="0" percent="0" rank="0" text="" dxfId="287">
      <formula>$D$1&gt;F4</formula>
    </cfRule>
  </conditionalFormatting>
  <conditionalFormatting sqref="L4">
    <cfRule type="expression" priority="290" aboveAverage="0" equalAverage="0" bottom="0" percent="0" rank="0" text="" dxfId="288">
      <formula>$D$1&lt;L4</formula>
    </cfRule>
    <cfRule type="expression" priority="291" aboveAverage="0" equalAverage="0" bottom="0" percent="0" rank="0" text="" dxfId="289">
      <formula>$D$1&gt;L4</formula>
    </cfRule>
  </conditionalFormatting>
  <conditionalFormatting sqref="L4">
    <cfRule type="expression" priority="292" aboveAverage="0" equalAverage="0" bottom="0" percent="0" rank="0" text="" dxfId="290">
      <formula>$D$1&lt;L4</formula>
    </cfRule>
    <cfRule type="expression" priority="293" aboveAverage="0" equalAverage="0" bottom="0" percent="0" rank="0" text="" dxfId="291">
      <formula>$D$1&gt;L4</formula>
    </cfRule>
  </conditionalFormatting>
  <conditionalFormatting sqref="F4">
    <cfRule type="expression" priority="294" aboveAverage="0" equalAverage="0" bottom="0" percent="0" rank="0" text="" dxfId="292">
      <formula>$D$1&lt;F4</formula>
    </cfRule>
    <cfRule type="expression" priority="295" aboveAverage="0" equalAverage="0" bottom="0" percent="0" rank="0" text="" dxfId="293">
      <formula>$D$1&gt;F4</formula>
    </cfRule>
  </conditionalFormatting>
  <conditionalFormatting sqref="F4">
    <cfRule type="expression" priority="296" aboveAverage="0" equalAverage="0" bottom="0" percent="0" rank="0" text="" dxfId="294">
      <formula>$D$1&lt;F4</formula>
    </cfRule>
    <cfRule type="expression" priority="297" aboveAverage="0" equalAverage="0" bottom="0" percent="0" rank="0" text="" dxfId="295">
      <formula>$D$1&gt;F4</formula>
    </cfRule>
  </conditionalFormatting>
  <conditionalFormatting sqref="F4">
    <cfRule type="expression" priority="298" aboveAverage="0" equalAverage="0" bottom="0" percent="0" rank="0" text="" dxfId="296">
      <formula>$D$1&lt;F4</formula>
    </cfRule>
    <cfRule type="expression" priority="299" aboveAverage="0" equalAverage="0" bottom="0" percent="0" rank="0" text="" dxfId="297">
      <formula>$D$1&gt;F4</formula>
    </cfRule>
  </conditionalFormatting>
  <conditionalFormatting sqref="F4">
    <cfRule type="expression" priority="300" aboveAverage="0" equalAverage="0" bottom="0" percent="0" rank="0" text="" dxfId="298">
      <formula>$D$1&lt;F4</formula>
    </cfRule>
    <cfRule type="expression" priority="301" aboveAverage="0" equalAverage="0" bottom="0" percent="0" rank="0" text="" dxfId="299">
      <formula>$D$1&gt;F4</formula>
    </cfRule>
  </conditionalFormatting>
  <conditionalFormatting sqref="P5">
    <cfRule type="expression" priority="302" aboveAverage="0" equalAverage="0" bottom="0" percent="0" rank="0" text="" dxfId="300">
      <formula>$D$1&lt;P5</formula>
    </cfRule>
    <cfRule type="expression" priority="303" aboveAverage="0" equalAverage="0" bottom="0" percent="0" rank="0" text="" dxfId="301">
      <formula>$D$1&gt;P5</formula>
    </cfRule>
  </conditionalFormatting>
  <conditionalFormatting sqref="P5">
    <cfRule type="expression" priority="304" aboveAverage="0" equalAverage="0" bottom="0" percent="0" rank="0" text="" dxfId="302">
      <formula>$D$1&lt;P5</formula>
    </cfRule>
    <cfRule type="expression" priority="305" aboveAverage="0" equalAverage="0" bottom="0" percent="0" rank="0" text="" dxfId="303">
      <formula>$D$1&gt;P5</formula>
    </cfRule>
  </conditionalFormatting>
  <conditionalFormatting sqref="P5">
    <cfRule type="expression" priority="306" aboveAverage="0" equalAverage="0" bottom="0" percent="0" rank="0" text="" dxfId="304">
      <formula>$D$1&lt;P5</formula>
    </cfRule>
    <cfRule type="expression" priority="307" aboveAverage="0" equalAverage="0" bottom="0" percent="0" rank="0" text="" dxfId="305">
      <formula>$D$1&gt;P5</formula>
    </cfRule>
  </conditionalFormatting>
  <conditionalFormatting sqref="P5">
    <cfRule type="expression" priority="308" aboveAverage="0" equalAverage="0" bottom="0" percent="0" rank="0" text="" dxfId="306">
      <formula>$D$1&lt;P5</formula>
    </cfRule>
    <cfRule type="expression" priority="309" aboveAverage="0" equalAverage="0" bottom="0" percent="0" rank="0" text="" dxfId="307">
      <formula>$D$1&gt;P5</formula>
    </cfRule>
  </conditionalFormatting>
  <conditionalFormatting sqref="P5">
    <cfRule type="expression" priority="310" aboveAverage="0" equalAverage="0" bottom="0" percent="0" rank="0" text="" dxfId="308">
      <formula>$D$1&lt;P5</formula>
    </cfRule>
    <cfRule type="expression" priority="311" aboveAverage="0" equalAverage="0" bottom="0" percent="0" rank="0" text="" dxfId="309">
      <formula>$D$1&gt;P5</formula>
    </cfRule>
  </conditionalFormatting>
  <conditionalFormatting sqref="P5">
    <cfRule type="expression" priority="312" aboveAverage="0" equalAverage="0" bottom="0" percent="0" rank="0" text="" dxfId="310">
      <formula>$D$1&lt;P5</formula>
    </cfRule>
    <cfRule type="expression" priority="313" aboveAverage="0" equalAverage="0" bottom="0" percent="0" rank="0" text="" dxfId="311">
      <formula>$D$1&gt;P5</formula>
    </cfRule>
  </conditionalFormatting>
  <conditionalFormatting sqref="R5">
    <cfRule type="expression" priority="314" aboveAverage="0" equalAverage="0" bottom="0" percent="0" rank="0" text="" dxfId="312">
      <formula>$D$1&lt;R5</formula>
    </cfRule>
    <cfRule type="expression" priority="315" aboveAverage="0" equalAverage="0" bottom="0" percent="0" rank="0" text="" dxfId="313">
      <formula>$D$1&gt;R5</formula>
    </cfRule>
  </conditionalFormatting>
  <conditionalFormatting sqref="R5">
    <cfRule type="expression" priority="316" aboveAverage="0" equalAverage="0" bottom="0" percent="0" rank="0" text="" dxfId="314">
      <formula>$D$1&lt;R5</formula>
    </cfRule>
    <cfRule type="expression" priority="317" aboveAverage="0" equalAverage="0" bottom="0" percent="0" rank="0" text="" dxfId="315">
      <formula>$D$1&gt;R5</formula>
    </cfRule>
  </conditionalFormatting>
  <conditionalFormatting sqref="R5">
    <cfRule type="expression" priority="318" aboveAverage="0" equalAverage="0" bottom="0" percent="0" rank="0" text="" dxfId="316">
      <formula>$D$1&lt;R5</formula>
    </cfRule>
    <cfRule type="expression" priority="319" aboveAverage="0" equalAverage="0" bottom="0" percent="0" rank="0" text="" dxfId="317">
      <formula>$D$1&gt;R5</formula>
    </cfRule>
  </conditionalFormatting>
  <conditionalFormatting sqref="R5">
    <cfRule type="expression" priority="320" aboveAverage="0" equalAverage="0" bottom="0" percent="0" rank="0" text="" dxfId="318">
      <formula>$D$1&lt;R5</formula>
    </cfRule>
    <cfRule type="expression" priority="321" aboveAverage="0" equalAverage="0" bottom="0" percent="0" rank="0" text="" dxfId="319">
      <formula>$D$1&gt;R5</formula>
    </cfRule>
  </conditionalFormatting>
  <conditionalFormatting sqref="R5">
    <cfRule type="expression" priority="322" aboveAverage="0" equalAverage="0" bottom="0" percent="0" rank="0" text="" dxfId="320">
      <formula>$D$1&lt;R5</formula>
    </cfRule>
    <cfRule type="expression" priority="323" aboveAverage="0" equalAverage="0" bottom="0" percent="0" rank="0" text="" dxfId="321">
      <formula>$D$1&gt;R5</formula>
    </cfRule>
  </conditionalFormatting>
  <conditionalFormatting sqref="R5">
    <cfRule type="expression" priority="324" aboveAverage="0" equalAverage="0" bottom="0" percent="0" rank="0" text="" dxfId="322">
      <formula>$D$1&lt;R5</formula>
    </cfRule>
    <cfRule type="expression" priority="325" aboveAverage="0" equalAverage="0" bottom="0" percent="0" rank="0" text="" dxfId="323">
      <formula>$D$1&gt;R5</formula>
    </cfRule>
  </conditionalFormatting>
  <conditionalFormatting sqref="R5">
    <cfRule type="expression" priority="326" aboveAverage="0" equalAverage="0" bottom="0" percent="0" rank="0" text="" dxfId="324">
      <formula>$D$1&lt;R5</formula>
    </cfRule>
    <cfRule type="expression" priority="327" aboveAverage="0" equalAverage="0" bottom="0" percent="0" rank="0" text="" dxfId="325">
      <formula>$D$1&gt;R5</formula>
    </cfRule>
  </conditionalFormatting>
  <conditionalFormatting sqref="F5">
    <cfRule type="expression" priority="328" aboveAverage="0" equalAverage="0" bottom="0" percent="0" rank="0" text="" dxfId="326">
      <formula>$D$1&lt;F5</formula>
    </cfRule>
    <cfRule type="expression" priority="329" aboveAverage="0" equalAverage="0" bottom="0" percent="0" rank="0" text="" dxfId="327">
      <formula>$D$1&gt;F5</formula>
    </cfRule>
  </conditionalFormatting>
  <conditionalFormatting sqref="F5">
    <cfRule type="expression" priority="330" aboveAverage="0" equalAverage="0" bottom="0" percent="0" rank="0" text="" dxfId="328">
      <formula>$D$1&lt;F5</formula>
    </cfRule>
    <cfRule type="expression" priority="331" aboveAverage="0" equalAverage="0" bottom="0" percent="0" rank="0" text="" dxfId="329">
      <formula>$D$1&gt;F5</formula>
    </cfRule>
  </conditionalFormatting>
  <conditionalFormatting sqref="F5">
    <cfRule type="expression" priority="332" aboveAverage="0" equalAverage="0" bottom="0" percent="0" rank="0" text="" dxfId="330">
      <formula>$D$1&lt;F5</formula>
    </cfRule>
    <cfRule type="expression" priority="333" aboveAverage="0" equalAverage="0" bottom="0" percent="0" rank="0" text="" dxfId="331">
      <formula>$D$1&gt;F5</formula>
    </cfRule>
  </conditionalFormatting>
  <conditionalFormatting sqref="F5">
    <cfRule type="expression" priority="334" aboveAverage="0" equalAverage="0" bottom="0" percent="0" rank="0" text="" dxfId="332">
      <formula>$D$1&lt;F5</formula>
    </cfRule>
    <cfRule type="expression" priority="335" aboveAverage="0" equalAverage="0" bottom="0" percent="0" rank="0" text="" dxfId="333">
      <formula>$D$1&gt;F5</formula>
    </cfRule>
  </conditionalFormatting>
  <conditionalFormatting sqref="F5">
    <cfRule type="expression" priority="336" aboveAverage="0" equalAverage="0" bottom="0" percent="0" rank="0" text="" dxfId="334">
      <formula>$D$1&lt;F5</formula>
    </cfRule>
    <cfRule type="expression" priority="337" aboveAverage="0" equalAverage="0" bottom="0" percent="0" rank="0" text="" dxfId="335">
      <formula>$D$1&gt;F5</formula>
    </cfRule>
  </conditionalFormatting>
  <conditionalFormatting sqref="F5">
    <cfRule type="expression" priority="338" aboveAverage="0" equalAverage="0" bottom="0" percent="0" rank="0" text="" dxfId="336">
      <formula>$D$1&lt;F5</formula>
    </cfRule>
    <cfRule type="expression" priority="339" aboveAverage="0" equalAverage="0" bottom="0" percent="0" rank="0" text="" dxfId="337">
      <formula>$D$1&gt;F5</formula>
    </cfRule>
  </conditionalFormatting>
  <conditionalFormatting sqref="R5">
    <cfRule type="expression" priority="340" aboveAverage="0" equalAverage="0" bottom="0" percent="0" rank="0" text="" dxfId="338">
      <formula>$D$1&lt;R5</formula>
    </cfRule>
    <cfRule type="expression" priority="341" aboveAverage="0" equalAverage="0" bottom="0" percent="0" rank="0" text="" dxfId="339">
      <formula>$D$1&gt;R5</formula>
    </cfRule>
  </conditionalFormatting>
  <conditionalFormatting sqref="R5">
    <cfRule type="expression" priority="342" aboveAverage="0" equalAverage="0" bottom="0" percent="0" rank="0" text="" dxfId="340">
      <formula>$D$1&lt;R5</formula>
    </cfRule>
    <cfRule type="expression" priority="343" aboveAverage="0" equalAverage="0" bottom="0" percent="0" rank="0" text="" dxfId="341">
      <formula>$D$1&gt;R5</formula>
    </cfRule>
  </conditionalFormatting>
  <conditionalFormatting sqref="R5">
    <cfRule type="expression" priority="344" aboveAverage="0" equalAverage="0" bottom="0" percent="0" rank="0" text="" dxfId="342">
      <formula>$D$1&lt;R5</formula>
    </cfRule>
    <cfRule type="expression" priority="345" aboveAverage="0" equalAverage="0" bottom="0" percent="0" rank="0" text="" dxfId="343">
      <formula>$D$1&gt;R5</formula>
    </cfRule>
  </conditionalFormatting>
  <conditionalFormatting sqref="R5">
    <cfRule type="expression" priority="346" aboveAverage="0" equalAverage="0" bottom="0" percent="0" rank="0" text="" dxfId="344">
      <formula>$D$1&lt;R5</formula>
    </cfRule>
    <cfRule type="expression" priority="347" aboveAverage="0" equalAverage="0" bottom="0" percent="0" rank="0" text="" dxfId="345">
      <formula>$D$1&gt;R5</formula>
    </cfRule>
  </conditionalFormatting>
  <conditionalFormatting sqref="R5">
    <cfRule type="expression" priority="348" aboveAverage="0" equalAverage="0" bottom="0" percent="0" rank="0" text="" dxfId="346">
      <formula>$D$1&lt;R5</formula>
    </cfRule>
    <cfRule type="expression" priority="349" aboveAverage="0" equalAverage="0" bottom="0" percent="0" rank="0" text="" dxfId="347">
      <formula>$D$1&gt;R5</formula>
    </cfRule>
  </conditionalFormatting>
  <conditionalFormatting sqref="R5">
    <cfRule type="expression" priority="350" aboveAverage="0" equalAverage="0" bottom="0" percent="0" rank="0" text="" dxfId="348">
      <formula>$D$1&lt;R5</formula>
    </cfRule>
    <cfRule type="expression" priority="351" aboveAverage="0" equalAverage="0" bottom="0" percent="0" rank="0" text="" dxfId="349">
      <formula>$D$1&gt;R5</formula>
    </cfRule>
  </conditionalFormatting>
  <conditionalFormatting sqref="R5">
    <cfRule type="expression" priority="352" aboveAverage="0" equalAverage="0" bottom="0" percent="0" rank="0" text="" dxfId="350">
      <formula>$D$1&lt;R5</formula>
    </cfRule>
    <cfRule type="expression" priority="353" aboveAverage="0" equalAverage="0" bottom="0" percent="0" rank="0" text="" dxfId="351">
      <formula>$D$1&gt;R5</formula>
    </cfRule>
  </conditionalFormatting>
  <conditionalFormatting sqref="P4">
    <cfRule type="expression" priority="354" aboveAverage="0" equalAverage="0" bottom="0" percent="0" rank="0" text="" dxfId="352">
      <formula>$D$1&lt;P4</formula>
    </cfRule>
    <cfRule type="expression" priority="355" aboveAverage="0" equalAverage="0" bottom="0" percent="0" rank="0" text="" dxfId="353">
      <formula>$D$1&gt;P4</formula>
    </cfRule>
  </conditionalFormatting>
  <conditionalFormatting sqref="P4">
    <cfRule type="expression" priority="356" aboveAverage="0" equalAverage="0" bottom="0" percent="0" rank="0" text="" dxfId="354">
      <formula>$D$1&lt;P4</formula>
    </cfRule>
    <cfRule type="expression" priority="357" aboveAverage="0" equalAverage="0" bottom="0" percent="0" rank="0" text="" dxfId="355">
      <formula>$D$1&gt;P4</formula>
    </cfRule>
  </conditionalFormatting>
  <conditionalFormatting sqref="P4">
    <cfRule type="expression" priority="358" aboveAverage="0" equalAverage="0" bottom="0" percent="0" rank="0" text="" dxfId="356">
      <formula>$D$1&lt;P4</formula>
    </cfRule>
    <cfRule type="expression" priority="359" aboveAverage="0" equalAverage="0" bottom="0" percent="0" rank="0" text="" dxfId="357">
      <formula>$D$1&gt;P4</formula>
    </cfRule>
  </conditionalFormatting>
  <conditionalFormatting sqref="P4">
    <cfRule type="expression" priority="360" aboveAverage="0" equalAverage="0" bottom="0" percent="0" rank="0" text="" dxfId="358">
      <formula>$D$1&lt;P4</formula>
    </cfRule>
    <cfRule type="expression" priority="361" aboveAverage="0" equalAverage="0" bottom="0" percent="0" rank="0" text="" dxfId="359">
      <formula>$D$1&gt;P4</formula>
    </cfRule>
  </conditionalFormatting>
  <conditionalFormatting sqref="L4">
    <cfRule type="expression" priority="362" aboveAverage="0" equalAverage="0" bottom="0" percent="0" rank="0" text="" dxfId="360">
      <formula>$D$1&lt;L4</formula>
    </cfRule>
    <cfRule type="expression" priority="363" aboveAverage="0" equalAverage="0" bottom="0" percent="0" rank="0" text="" dxfId="361">
      <formula>$D$1&gt;L4</formula>
    </cfRule>
  </conditionalFormatting>
  <conditionalFormatting sqref="L4">
    <cfRule type="expression" priority="364" aboveAverage="0" equalAverage="0" bottom="0" percent="0" rank="0" text="" dxfId="362">
      <formula>$D$1&lt;L4</formula>
    </cfRule>
    <cfRule type="expression" priority="365" aboveAverage="0" equalAverage="0" bottom="0" percent="0" rank="0" text="" dxfId="363">
      <formula>$D$1&gt;L4</formula>
    </cfRule>
  </conditionalFormatting>
  <conditionalFormatting sqref="L4">
    <cfRule type="expression" priority="366" aboveAverage="0" equalAverage="0" bottom="0" percent="0" rank="0" text="" dxfId="364">
      <formula>$D$1&lt;L4</formula>
    </cfRule>
    <cfRule type="expression" priority="367" aboveAverage="0" equalAverage="0" bottom="0" percent="0" rank="0" text="" dxfId="365">
      <formula>$D$1&gt;L4</formula>
    </cfRule>
  </conditionalFormatting>
  <conditionalFormatting sqref="P4">
    <cfRule type="expression" priority="368" aboveAverage="0" equalAverage="0" bottom="0" percent="0" rank="0" text="" dxfId="366">
      <formula>$D$1&lt;P4</formula>
    </cfRule>
    <cfRule type="expression" priority="369" aboveAverage="0" equalAverage="0" bottom="0" percent="0" rank="0" text="" dxfId="367">
      <formula>$D$1&gt;P4</formula>
    </cfRule>
  </conditionalFormatting>
  <conditionalFormatting sqref="P4">
    <cfRule type="expression" priority="370" aboveAverage="0" equalAverage="0" bottom="0" percent="0" rank="0" text="" dxfId="368">
      <formula>$D$1&lt;P4</formula>
    </cfRule>
    <cfRule type="expression" priority="371" aboveAverage="0" equalAverage="0" bottom="0" percent="0" rank="0" text="" dxfId="369">
      <formula>$D$1&gt;P4</formula>
    </cfRule>
  </conditionalFormatting>
  <conditionalFormatting sqref="L4">
    <cfRule type="expression" priority="372" aboveAverage="0" equalAverage="0" bottom="0" percent="0" rank="0" text="" dxfId="370">
      <formula>$D$1&lt;L4</formula>
    </cfRule>
    <cfRule type="expression" priority="373" aboveAverage="0" equalAverage="0" bottom="0" percent="0" rank="0" text="" dxfId="371">
      <formula>$D$1&gt;L4</formula>
    </cfRule>
  </conditionalFormatting>
  <conditionalFormatting sqref="R5">
    <cfRule type="cellIs" priority="374" operator="equal" aboveAverage="0" equalAverage="0" bottom="0" percent="0" rank="0" text="" dxfId="372">
      <formula>5</formula>
    </cfRule>
    <cfRule type="cellIs" priority="375" operator="equal" aboveAverage="0" equalAverage="0" bottom="0" percent="0" rank="0" text="" dxfId="373">
      <formula>4</formula>
    </cfRule>
    <cfRule type="cellIs" priority="376" operator="equal" aboveAverage="0" equalAverage="0" bottom="0" percent="0" rank="0" text="" dxfId="374">
      <formula>3</formula>
    </cfRule>
  </conditionalFormatting>
  <conditionalFormatting sqref="F5">
    <cfRule type="cellIs" priority="377" operator="equal" aboveAverage="0" equalAverage="0" bottom="0" percent="0" rank="0" text="" dxfId="375">
      <formula>5</formula>
    </cfRule>
    <cfRule type="cellIs" priority="378" operator="equal" aboveAverage="0" equalAverage="0" bottom="0" percent="0" rank="0" text="" dxfId="376">
      <formula>4</formula>
    </cfRule>
    <cfRule type="cellIs" priority="379" operator="equal" aboveAverage="0" equalAverage="0" bottom="0" percent="0" rank="0" text="" dxfId="377">
      <formula>3</formula>
    </cfRule>
  </conditionalFormatting>
  <conditionalFormatting sqref="P5">
    <cfRule type="cellIs" priority="380" operator="equal" aboveAverage="0" equalAverage="0" bottom="0" percent="0" rank="0" text="" dxfId="378">
      <formula>5</formula>
    </cfRule>
    <cfRule type="cellIs" priority="381" operator="equal" aboveAverage="0" equalAverage="0" bottom="0" percent="0" rank="0" text="" dxfId="379">
      <formula>4</formula>
    </cfRule>
    <cfRule type="cellIs" priority="382" operator="equal" aboveAverage="0" equalAverage="0" bottom="0" percent="0" rank="0" text="" dxfId="380">
      <formula>3</formula>
    </cfRule>
  </conditionalFormatting>
  <conditionalFormatting sqref="F4">
    <cfRule type="expression" priority="383" aboveAverage="0" equalAverage="0" bottom="0" percent="0" rank="0" text="" dxfId="381">
      <formula>$D$1&lt;F4</formula>
    </cfRule>
    <cfRule type="expression" priority="384" aboveAverage="0" equalAverage="0" bottom="0" percent="0" rank="0" text="" dxfId="382">
      <formula>$D$1&gt;F4</formula>
    </cfRule>
  </conditionalFormatting>
  <conditionalFormatting sqref="F4">
    <cfRule type="expression" priority="385" aboveAverage="0" equalAverage="0" bottom="0" percent="0" rank="0" text="" dxfId="383">
      <formula>$D$1&lt;F4</formula>
    </cfRule>
    <cfRule type="expression" priority="386" aboveAverage="0" equalAverage="0" bottom="0" percent="0" rank="0" text="" dxfId="384">
      <formula>$D$1&gt;F4</formula>
    </cfRule>
  </conditionalFormatting>
  <conditionalFormatting sqref="F4">
    <cfRule type="expression" priority="387" aboveAverage="0" equalAverage="0" bottom="0" percent="0" rank="0" text="" dxfId="385">
      <formula>$D$1&lt;F4</formula>
    </cfRule>
    <cfRule type="expression" priority="388" aboveAverage="0" equalAverage="0" bottom="0" percent="0" rank="0" text="" dxfId="386">
      <formula>$D$1&gt;F4</formula>
    </cfRule>
  </conditionalFormatting>
  <conditionalFormatting sqref="F4">
    <cfRule type="expression" priority="389" aboveAverage="0" equalAverage="0" bottom="0" percent="0" rank="0" text="" dxfId="387">
      <formula>$D$1&lt;F4</formula>
    </cfRule>
    <cfRule type="expression" priority="390" aboveAverage="0" equalAverage="0" bottom="0" percent="0" rank="0" text="" dxfId="388">
      <formula>$D$1&gt;F4</formula>
    </cfRule>
  </conditionalFormatting>
  <conditionalFormatting sqref="F4">
    <cfRule type="expression" priority="391" aboveAverage="0" equalAverage="0" bottom="0" percent="0" rank="0" text="" dxfId="389">
      <formula>$D$1&lt;F4</formula>
    </cfRule>
    <cfRule type="expression" priority="392" aboveAverage="0" equalAverage="0" bottom="0" percent="0" rank="0" text="" dxfId="390">
      <formula>$D$1&gt;F4</formula>
    </cfRule>
  </conditionalFormatting>
  <conditionalFormatting sqref="F4">
    <cfRule type="expression" priority="393" aboveAverage="0" equalAverage="0" bottom="0" percent="0" rank="0" text="" dxfId="391">
      <formula>$D$1&lt;F4</formula>
    </cfRule>
    <cfRule type="expression" priority="394" aboveAverage="0" equalAverage="0" bottom="0" percent="0" rank="0" text="" dxfId="392">
      <formula>$D$1&gt;F4</formula>
    </cfRule>
  </conditionalFormatting>
  <conditionalFormatting sqref="L4">
    <cfRule type="expression" priority="395" aboveAverage="0" equalAverage="0" bottom="0" percent="0" rank="0" text="" dxfId="393">
      <formula>$D$1&lt;L4</formula>
    </cfRule>
    <cfRule type="expression" priority="396" aboveAverage="0" equalAverage="0" bottom="0" percent="0" rank="0" text="" dxfId="394">
      <formula>$D$1&gt;L4</formula>
    </cfRule>
  </conditionalFormatting>
  <conditionalFormatting sqref="L4">
    <cfRule type="expression" priority="397" aboveAverage="0" equalAverage="0" bottom="0" percent="0" rank="0" text="" dxfId="395">
      <formula>$D$1&lt;L4</formula>
    </cfRule>
    <cfRule type="expression" priority="398" aboveAverage="0" equalAverage="0" bottom="0" percent="0" rank="0" text="" dxfId="396">
      <formula>$D$1&gt;L4</formula>
    </cfRule>
  </conditionalFormatting>
  <conditionalFormatting sqref="L4">
    <cfRule type="expression" priority="399" aboveAverage="0" equalAverage="0" bottom="0" percent="0" rank="0" text="" dxfId="397">
      <formula>$D$1&lt;L4</formula>
    </cfRule>
    <cfRule type="expression" priority="400" aboveAverage="0" equalAverage="0" bottom="0" percent="0" rank="0" text="" dxfId="398">
      <formula>$D$1&gt;L4</formula>
    </cfRule>
  </conditionalFormatting>
  <conditionalFormatting sqref="L4">
    <cfRule type="expression" priority="401" aboveAverage="0" equalAverage="0" bottom="0" percent="0" rank="0" text="" dxfId="399">
      <formula>$D$1&lt;L4</formula>
    </cfRule>
    <cfRule type="expression" priority="402" aboveAverage="0" equalAverage="0" bottom="0" percent="0" rank="0" text="" dxfId="400">
      <formula>$D$1&gt;L4</formula>
    </cfRule>
  </conditionalFormatting>
  <conditionalFormatting sqref="R5">
    <cfRule type="cellIs" priority="403" operator="equal" aboveAverage="0" equalAverage="0" bottom="0" percent="0" rank="0" text="" dxfId="401">
      <formula>5</formula>
    </cfRule>
    <cfRule type="cellIs" priority="404" operator="equal" aboveAverage="0" equalAverage="0" bottom="0" percent="0" rank="0" text="" dxfId="402">
      <formula>4</formula>
    </cfRule>
    <cfRule type="cellIs" priority="405" operator="equal" aboveAverage="0" equalAverage="0" bottom="0" percent="0" rank="0" text="" dxfId="403">
      <formula>3</formula>
    </cfRule>
  </conditionalFormatting>
  <conditionalFormatting sqref="Q5">
    <cfRule type="cellIs" priority="406" operator="equal" aboveAverage="0" equalAverage="0" bottom="0" percent="0" rank="0" text="" dxfId="404">
      <formula>5</formula>
    </cfRule>
    <cfRule type="cellIs" priority="407" operator="equal" aboveAverage="0" equalAverage="0" bottom="0" percent="0" rank="0" text="" dxfId="405">
      <formula>4</formula>
    </cfRule>
    <cfRule type="cellIs" priority="408" operator="equal" aboveAverage="0" equalAverage="0" bottom="0" percent="0" rank="0" text="" dxfId="406">
      <formula>3</formula>
    </cfRule>
  </conditionalFormatting>
  <conditionalFormatting sqref="L4">
    <cfRule type="expression" priority="409" aboveAverage="0" equalAverage="0" bottom="0" percent="0" rank="0" text="" dxfId="407">
      <formula>$D$1&lt;L4</formula>
    </cfRule>
    <cfRule type="expression" priority="410" aboveAverage="0" equalAverage="0" bottom="0" percent="0" rank="0" text="" dxfId="408">
      <formula>$D$1&gt;L4</formula>
    </cfRule>
  </conditionalFormatting>
  <conditionalFormatting sqref="L4">
    <cfRule type="expression" priority="411" aboveAverage="0" equalAverage="0" bottom="0" percent="0" rank="0" text="" dxfId="409">
      <formula>$D$1&lt;L4</formula>
    </cfRule>
    <cfRule type="expression" priority="412" aboveAverage="0" equalAverage="0" bottom="0" percent="0" rank="0" text="" dxfId="410">
      <formula>$D$1&gt;L4</formula>
    </cfRule>
  </conditionalFormatting>
  <conditionalFormatting sqref="L4">
    <cfRule type="expression" priority="413" aboveAverage="0" equalAverage="0" bottom="0" percent="0" rank="0" text="" dxfId="411">
      <formula>$D$1&lt;L4</formula>
    </cfRule>
    <cfRule type="expression" priority="414" aboveAverage="0" equalAverage="0" bottom="0" percent="0" rank="0" text="" dxfId="412">
      <formula>$D$1&gt;L4</formula>
    </cfRule>
  </conditionalFormatting>
  <conditionalFormatting sqref="L4">
    <cfRule type="expression" priority="415" aboveAverage="0" equalAverage="0" bottom="0" percent="0" rank="0" text="" dxfId="413">
      <formula>$D$1&lt;L4</formula>
    </cfRule>
    <cfRule type="expression" priority="416" aboveAverage="0" equalAverage="0" bottom="0" percent="0" rank="0" text="" dxfId="414">
      <formula>$D$1&gt;L4</formula>
    </cfRule>
  </conditionalFormatting>
  <conditionalFormatting sqref="L4">
    <cfRule type="expression" priority="417" aboveAverage="0" equalAverage="0" bottom="0" percent="0" rank="0" text="" dxfId="415">
      <formula>$D$1&lt;L4</formula>
    </cfRule>
    <cfRule type="expression" priority="418" aboveAverage="0" equalAverage="0" bottom="0" percent="0" rank="0" text="" dxfId="416">
      <formula>$D$1&gt;L4</formula>
    </cfRule>
  </conditionalFormatting>
  <conditionalFormatting sqref="L4">
    <cfRule type="expression" priority="419" aboveAverage="0" equalAverage="0" bottom="0" percent="0" rank="0" text="" dxfId="417">
      <formula>$D$1&lt;L4</formula>
    </cfRule>
    <cfRule type="expression" priority="420" aboveAverage="0" equalAverage="0" bottom="0" percent="0" rank="0" text="" dxfId="418">
      <formula>$D$1&gt;L4</formula>
    </cfRule>
  </conditionalFormatting>
  <conditionalFormatting sqref="L4">
    <cfRule type="expression" priority="421" aboveAverage="0" equalAverage="0" bottom="0" percent="0" rank="0" text="" dxfId="419">
      <formula>$D$1&lt;L4</formula>
    </cfRule>
    <cfRule type="expression" priority="422" aboveAverage="0" equalAverage="0" bottom="0" percent="0" rank="0" text="" dxfId="420">
      <formula>$D$1&gt;L4</formula>
    </cfRule>
  </conditionalFormatting>
  <conditionalFormatting sqref="L4">
    <cfRule type="expression" priority="423" aboveAverage="0" equalAverage="0" bottom="0" percent="0" rank="0" text="" dxfId="421">
      <formula>$D$1&lt;L4</formula>
    </cfRule>
    <cfRule type="expression" priority="424" aboveAverage="0" equalAverage="0" bottom="0" percent="0" rank="0" text="" dxfId="422">
      <formula>$D$1&gt;L4</formula>
    </cfRule>
  </conditionalFormatting>
  <conditionalFormatting sqref="L4">
    <cfRule type="expression" priority="425" aboveAverage="0" equalAverage="0" bottom="0" percent="0" rank="0" text="" dxfId="423">
      <formula>$D$1&lt;L4</formula>
    </cfRule>
    <cfRule type="expression" priority="426" aboveAverage="0" equalAverage="0" bottom="0" percent="0" rank="0" text="" dxfId="424">
      <formula>$D$1&gt;L4</formula>
    </cfRule>
  </conditionalFormatting>
  <conditionalFormatting sqref="L4">
    <cfRule type="expression" priority="427" aboveAverage="0" equalAverage="0" bottom="0" percent="0" rank="0" text="" dxfId="425">
      <formula>$D$1&lt;L4</formula>
    </cfRule>
    <cfRule type="expression" priority="428" aboveAverage="0" equalAverage="0" bottom="0" percent="0" rank="0" text="" dxfId="426">
      <formula>$D$1&gt;L4</formula>
    </cfRule>
  </conditionalFormatting>
  <conditionalFormatting sqref="L4">
    <cfRule type="expression" priority="429" aboveAverage="0" equalAverage="0" bottom="0" percent="0" rank="0" text="" dxfId="427">
      <formula>$D$1&lt;L4</formula>
    </cfRule>
    <cfRule type="expression" priority="430" aboveAverage="0" equalAverage="0" bottom="0" percent="0" rank="0" text="" dxfId="428">
      <formula>$D$1&gt;L4</formula>
    </cfRule>
  </conditionalFormatting>
  <conditionalFormatting sqref="L4">
    <cfRule type="expression" priority="431" aboveAverage="0" equalAverage="0" bottom="0" percent="0" rank="0" text="" dxfId="429">
      <formula>$D$1&lt;L4</formula>
    </cfRule>
    <cfRule type="expression" priority="432" aboveAverage="0" equalAverage="0" bottom="0" percent="0" rank="0" text="" dxfId="430">
      <formula>$D$1&gt;L4</formula>
    </cfRule>
  </conditionalFormatting>
  <conditionalFormatting sqref="L4">
    <cfRule type="expression" priority="433" aboveAverage="0" equalAverage="0" bottom="0" percent="0" rank="0" text="" dxfId="431">
      <formula>$D$1&lt;L4</formula>
    </cfRule>
    <cfRule type="expression" priority="434" aboveAverage="0" equalAverage="0" bottom="0" percent="0" rank="0" text="" dxfId="432">
      <formula>$D$1&gt;L4</formula>
    </cfRule>
  </conditionalFormatting>
  <conditionalFormatting sqref="J3">
    <cfRule type="expression" priority="435" aboveAverage="0" equalAverage="0" bottom="0" percent="0" rank="0" text="" dxfId="433">
      <formula>$D$1&lt;J3</formula>
    </cfRule>
    <cfRule type="expression" priority="436" aboveAverage="0" equalAverage="0" bottom="0" percent="0" rank="0" text="" dxfId="434">
      <formula>$D$1&gt;J3</formula>
    </cfRule>
  </conditionalFormatting>
  <conditionalFormatting sqref="J3">
    <cfRule type="expression" priority="437" aboveAverage="0" equalAverage="0" bottom="0" percent="0" rank="0" text="" dxfId="435">
      <formula>$D$1&lt;J3</formula>
    </cfRule>
    <cfRule type="expression" priority="438" aboveAverage="0" equalAverage="0" bottom="0" percent="0" rank="0" text="" dxfId="436">
      <formula>$D$1&gt;J3</formula>
    </cfRule>
  </conditionalFormatting>
  <conditionalFormatting sqref="I3">
    <cfRule type="expression" priority="439" aboveAverage="0" equalAverage="0" bottom="0" percent="0" rank="0" text="" dxfId="437">
      <formula>$D$1&lt;I3</formula>
    </cfRule>
    <cfRule type="expression" priority="440" aboveAverage="0" equalAverage="0" bottom="0" percent="0" rank="0" text="" dxfId="438">
      <formula>$D$1&gt;I3</formula>
    </cfRule>
  </conditionalFormatting>
  <conditionalFormatting sqref="I3">
    <cfRule type="expression" priority="441" aboveAverage="0" equalAverage="0" bottom="0" percent="0" rank="0" text="" dxfId="439">
      <formula>$D$1&lt;I3</formula>
    </cfRule>
    <cfRule type="expression" priority="442" aboveAverage="0" equalAverage="0" bottom="0" percent="0" rank="0" text="" dxfId="440">
      <formula>$D$1&gt;I3</formula>
    </cfRule>
  </conditionalFormatting>
  <conditionalFormatting sqref="I3">
    <cfRule type="expression" priority="443" aboveAverage="0" equalAverage="0" bottom="0" percent="0" rank="0" text="" dxfId="441">
      <formula>$D$1&lt;I3</formula>
    </cfRule>
    <cfRule type="expression" priority="444" aboveAverage="0" equalAverage="0" bottom="0" percent="0" rank="0" text="" dxfId="442">
      <formula>$D$1&gt;I3</formula>
    </cfRule>
  </conditionalFormatting>
  <conditionalFormatting sqref="I3">
    <cfRule type="expression" priority="445" aboveAverage="0" equalAverage="0" bottom="0" percent="0" rank="0" text="" dxfId="443">
      <formula>$D$1&lt;I3</formula>
    </cfRule>
    <cfRule type="expression" priority="446" aboveAverage="0" equalAverage="0" bottom="0" percent="0" rank="0" text="" dxfId="444">
      <formula>$D$1&gt;I3</formula>
    </cfRule>
  </conditionalFormatting>
  <conditionalFormatting sqref="I3">
    <cfRule type="expression" priority="447" aboveAverage="0" equalAverage="0" bottom="0" percent="0" rank="0" text="" dxfId="445">
      <formula>$D$1&lt;I3</formula>
    </cfRule>
    <cfRule type="expression" priority="448" aboveAverage="0" equalAverage="0" bottom="0" percent="0" rank="0" text="" dxfId="446">
      <formula>$D$1&gt;I3</formula>
    </cfRule>
  </conditionalFormatting>
  <conditionalFormatting sqref="J3">
    <cfRule type="expression" priority="449" aboveAverage="0" equalAverage="0" bottom="0" percent="0" rank="0" text="" dxfId="447">
      <formula>$D$1&lt;J3</formula>
    </cfRule>
    <cfRule type="expression" priority="450" aboveAverage="0" equalAverage="0" bottom="0" percent="0" rank="0" text="" dxfId="448">
      <formula>$D$1&gt;J3</formula>
    </cfRule>
  </conditionalFormatting>
  <conditionalFormatting sqref="J3">
    <cfRule type="expression" priority="451" aboveAverage="0" equalAverage="0" bottom="0" percent="0" rank="0" text="" dxfId="449">
      <formula>$D$1&lt;J3</formula>
    </cfRule>
    <cfRule type="expression" priority="452" aboveAverage="0" equalAverage="0" bottom="0" percent="0" rank="0" text="" dxfId="0">
      <formula>$D$1&gt;J3</formula>
    </cfRule>
  </conditionalFormatting>
  <conditionalFormatting sqref="J3">
    <cfRule type="expression" priority="453" aboveAverage="0" equalAverage="0" bottom="0" percent="0" rank="0" text="" dxfId="1">
      <formula>$D$1&lt;J3</formula>
    </cfRule>
    <cfRule type="expression" priority="454" aboveAverage="0" equalAverage="0" bottom="0" percent="0" rank="0" text="" dxfId="2">
      <formula>$D$1&gt;J3</formula>
    </cfRule>
  </conditionalFormatting>
  <conditionalFormatting sqref="J4">
    <cfRule type="expression" priority="455" aboveAverage="0" equalAverage="0" bottom="0" percent="0" rank="0" text="" dxfId="3">
      <formula>$D$1&lt;J4</formula>
    </cfRule>
    <cfRule type="expression" priority="456" aboveAverage="0" equalAverage="0" bottom="0" percent="0" rank="0" text="" dxfId="4">
      <formula>$D$1&gt;J4</formula>
    </cfRule>
  </conditionalFormatting>
  <conditionalFormatting sqref="J4">
    <cfRule type="expression" priority="457" aboveAverage="0" equalAverage="0" bottom="0" percent="0" rank="0" text="" dxfId="5">
      <formula>$D$1&lt;J4</formula>
    </cfRule>
    <cfRule type="expression" priority="458" aboveAverage="0" equalAverage="0" bottom="0" percent="0" rank="0" text="" dxfId="6">
      <formula>$D$1&gt;J4</formula>
    </cfRule>
  </conditionalFormatting>
  <conditionalFormatting sqref="J3">
    <cfRule type="expression" priority="459" aboveAverage="0" equalAverage="0" bottom="0" percent="0" rank="0" text="" dxfId="7">
      <formula>$D$1&lt;J3</formula>
    </cfRule>
    <cfRule type="expression" priority="460" aboveAverage="0" equalAverage="0" bottom="0" percent="0" rank="0" text="" dxfId="8">
      <formula>$D$1&gt;J3</formula>
    </cfRule>
  </conditionalFormatting>
  <conditionalFormatting sqref="J5">
    <cfRule type="cellIs" priority="461" operator="equal" aboveAverage="0" equalAverage="0" bottom="0" percent="0" rank="0" text="" dxfId="9">
      <formula>5</formula>
    </cfRule>
    <cfRule type="cellIs" priority="462" operator="equal" aboveAverage="0" equalAverage="0" bottom="0" percent="0" rank="0" text="" dxfId="10">
      <formula>4</formula>
    </cfRule>
    <cfRule type="cellIs" priority="463" operator="equal" aboveAverage="0" equalAverage="0" bottom="0" percent="0" rank="0" text="" dxfId="11">
      <formula>3</formula>
    </cfRule>
  </conditionalFormatting>
  <conditionalFormatting sqref="J4">
    <cfRule type="expression" priority="464" aboveAverage="0" equalAverage="0" bottom="0" percent="0" rank="0" text="" dxfId="12">
      <formula>$D$1&lt;J4</formula>
    </cfRule>
    <cfRule type="expression" priority="465" aboveAverage="0" equalAverage="0" bottom="0" percent="0" rank="0" text="" dxfId="13">
      <formula>$D$1&gt;J4</formula>
    </cfRule>
  </conditionalFormatting>
  <conditionalFormatting sqref="J4">
    <cfRule type="expression" priority="466" aboveAverage="0" equalAverage="0" bottom="0" percent="0" rank="0" text="" dxfId="14">
      <formula>$D$1&lt;J4</formula>
    </cfRule>
    <cfRule type="expression" priority="467" aboveAverage="0" equalAverage="0" bottom="0" percent="0" rank="0" text="" dxfId="15">
      <formula>$D$1&gt;J4</formula>
    </cfRule>
  </conditionalFormatting>
  <conditionalFormatting sqref="J4">
    <cfRule type="expression" priority="468" aboveAverage="0" equalAverage="0" bottom="0" percent="0" rank="0" text="" dxfId="16">
      <formula>$D$1&lt;J4</formula>
    </cfRule>
    <cfRule type="expression" priority="469" aboveAverage="0" equalAverage="0" bottom="0" percent="0" rank="0" text="" dxfId="17">
      <formula>$D$1&gt;J4</formula>
    </cfRule>
  </conditionalFormatting>
  <conditionalFormatting sqref="J4">
    <cfRule type="expression" priority="470" aboveAverage="0" equalAverage="0" bottom="0" percent="0" rank="0" text="" dxfId="18">
      <formula>$D$1&lt;J4</formula>
    </cfRule>
    <cfRule type="expression" priority="471" aboveAverage="0" equalAverage="0" bottom="0" percent="0" rank="0" text="" dxfId="19">
      <formula>$D$1&gt;J4</formula>
    </cfRule>
  </conditionalFormatting>
  <conditionalFormatting sqref="J4">
    <cfRule type="expression" priority="472" aboveAverage="0" equalAverage="0" bottom="0" percent="0" rank="0" text="" dxfId="20">
      <formula>$D$1&lt;J4</formula>
    </cfRule>
    <cfRule type="expression" priority="473" aboveAverage="0" equalAverage="0" bottom="0" percent="0" rank="0" text="" dxfId="21">
      <formula>$D$1&gt;J4</formula>
    </cfRule>
  </conditionalFormatting>
  <conditionalFormatting sqref="J4">
    <cfRule type="expression" priority="474" aboveAverage="0" equalAverage="0" bottom="0" percent="0" rank="0" text="" dxfId="22">
      <formula>$D$1&lt;J4</formula>
    </cfRule>
    <cfRule type="expression" priority="475" aboveAverage="0" equalAverage="0" bottom="0" percent="0" rank="0" text="" dxfId="23">
      <formula>$D$1&gt;J4</formula>
    </cfRule>
  </conditionalFormatting>
  <conditionalFormatting sqref="J4">
    <cfRule type="expression" priority="476" aboveAverage="0" equalAverage="0" bottom="0" percent="0" rank="0" text="" dxfId="24">
      <formula>$D$1&lt;J4</formula>
    </cfRule>
    <cfRule type="expression" priority="477" aboveAverage="0" equalAverage="0" bottom="0" percent="0" rank="0" text="" dxfId="25">
      <formula>$D$1&gt;J4</formula>
    </cfRule>
  </conditionalFormatting>
  <conditionalFormatting sqref="J4">
    <cfRule type="expression" priority="478" aboveAverage="0" equalAverage="0" bottom="0" percent="0" rank="0" text="" dxfId="26">
      <formula>$D$1&lt;J4</formula>
    </cfRule>
    <cfRule type="expression" priority="479" aboveAverage="0" equalAverage="0" bottom="0" percent="0" rank="0" text="" dxfId="27">
      <formula>$D$1&gt;J4</formula>
    </cfRule>
  </conditionalFormatting>
  <conditionalFormatting sqref="J4">
    <cfRule type="expression" priority="480" aboveAverage="0" equalAverage="0" bottom="0" percent="0" rank="0" text="" dxfId="28">
      <formula>$D$1&lt;J4</formula>
    </cfRule>
    <cfRule type="expression" priority="481" aboveAverage="0" equalAverage="0" bottom="0" percent="0" rank="0" text="" dxfId="29">
      <formula>$D$1&gt;J4</formula>
    </cfRule>
  </conditionalFormatting>
  <conditionalFormatting sqref="J4">
    <cfRule type="expression" priority="482" aboveAverage="0" equalAverage="0" bottom="0" percent="0" rank="0" text="" dxfId="30">
      <formula>$D$1&lt;J4</formula>
    </cfRule>
    <cfRule type="expression" priority="483" aboveAverage="0" equalAverage="0" bottom="0" percent="0" rank="0" text="" dxfId="31">
      <formula>$D$1&gt;J4</formula>
    </cfRule>
  </conditionalFormatting>
  <conditionalFormatting sqref="J4">
    <cfRule type="expression" priority="484" aboveAverage="0" equalAverage="0" bottom="0" percent="0" rank="0" text="" dxfId="32">
      <formula>$D$1&lt;J4</formula>
    </cfRule>
    <cfRule type="expression" priority="485" aboveAverage="0" equalAverage="0" bottom="0" percent="0" rank="0" text="" dxfId="33">
      <formula>$D$1&gt;J4</formula>
    </cfRule>
  </conditionalFormatting>
  <conditionalFormatting sqref="J4">
    <cfRule type="expression" priority="486" aboveAverage="0" equalAverage="0" bottom="0" percent="0" rank="0" text="" dxfId="34">
      <formula>$D$1&lt;J4</formula>
    </cfRule>
    <cfRule type="expression" priority="487" aboveAverage="0" equalAverage="0" bottom="0" percent="0" rank="0" text="" dxfId="35">
      <formula>$D$1&gt;J4</formula>
    </cfRule>
  </conditionalFormatting>
  <conditionalFormatting sqref="J4">
    <cfRule type="expression" priority="488" aboveAverage="0" equalAverage="0" bottom="0" percent="0" rank="0" text="" dxfId="36">
      <formula>$D$1&lt;J4</formula>
    </cfRule>
    <cfRule type="expression" priority="489" aboveAverage="0" equalAverage="0" bottom="0" percent="0" rank="0" text="" dxfId="37">
      <formula>$D$1&gt;J4</formula>
    </cfRule>
  </conditionalFormatting>
  <conditionalFormatting sqref="M4">
    <cfRule type="expression" priority="490" aboveAverage="0" equalAverage="0" bottom="0" percent="0" rank="0" text="" dxfId="38">
      <formula>$D$1&lt;M4</formula>
    </cfRule>
    <cfRule type="expression" priority="491" aboveAverage="0" equalAverage="0" bottom="0" percent="0" rank="0" text="" dxfId="39">
      <formula>$D$1&gt;M4</formula>
    </cfRule>
  </conditionalFormatting>
  <conditionalFormatting sqref="M4">
    <cfRule type="expression" priority="492" aboveAverage="0" equalAverage="0" bottom="0" percent="0" rank="0" text="" dxfId="40">
      <formula>$D$1&lt;M4</formula>
    </cfRule>
    <cfRule type="expression" priority="493" aboveAverage="0" equalAverage="0" bottom="0" percent="0" rank="0" text="" dxfId="0">
      <formula>$D$1&gt;M4</formula>
    </cfRule>
  </conditionalFormatting>
  <conditionalFormatting sqref="M4">
    <cfRule type="expression" priority="494" aboveAverage="0" equalAverage="0" bottom="0" percent="0" rank="0" text="" dxfId="1">
      <formula>$D$1&lt;M4</formula>
    </cfRule>
    <cfRule type="expression" priority="495" aboveAverage="0" equalAverage="0" bottom="0" percent="0" rank="0" text="" dxfId="2">
      <formula>$D$1&gt;M4</formula>
    </cfRule>
  </conditionalFormatting>
  <conditionalFormatting sqref="M5">
    <cfRule type="cellIs" priority="496" operator="equal" aboveAverage="0" equalAverage="0" bottom="0" percent="0" rank="0" text="" dxfId="3">
      <formula>5</formula>
    </cfRule>
    <cfRule type="cellIs" priority="497" operator="equal" aboveAverage="0" equalAverage="0" bottom="0" percent="0" rank="0" text="" dxfId="4">
      <formula>4</formula>
    </cfRule>
    <cfRule type="cellIs" priority="498" operator="equal" aboveAverage="0" equalAverage="0" bottom="0" percent="0" rank="0" text="" dxfId="5">
      <formula>3</formula>
    </cfRule>
  </conditionalFormatting>
  <conditionalFormatting sqref="M4">
    <cfRule type="expression" priority="499" aboveAverage="0" equalAverage="0" bottom="0" percent="0" rank="0" text="" dxfId="6">
      <formula>$D$1&lt;M4</formula>
    </cfRule>
    <cfRule type="expression" priority="500" aboveAverage="0" equalAverage="0" bottom="0" percent="0" rank="0" text="" dxfId="7">
      <formula>$D$1&gt;M4</formula>
    </cfRule>
  </conditionalFormatting>
  <conditionalFormatting sqref="M4">
    <cfRule type="expression" priority="501" aboveAverage="0" equalAverage="0" bottom="0" percent="0" rank="0" text="" dxfId="8">
      <formula>$D$1&lt;M4</formula>
    </cfRule>
    <cfRule type="expression" priority="502" aboveAverage="0" equalAverage="0" bottom="0" percent="0" rank="0" text="" dxfId="9">
      <formula>$D$1&gt;M4</formula>
    </cfRule>
  </conditionalFormatting>
  <conditionalFormatting sqref="M4">
    <cfRule type="expression" priority="503" aboveAverage="0" equalAverage="0" bottom="0" percent="0" rank="0" text="" dxfId="10">
      <formula>$D$1&lt;M4</formula>
    </cfRule>
    <cfRule type="expression" priority="504" aboveAverage="0" equalAverage="0" bottom="0" percent="0" rank="0" text="" dxfId="11">
      <formula>$D$1&gt;M4</formula>
    </cfRule>
  </conditionalFormatting>
  <conditionalFormatting sqref="M5">
    <cfRule type="cellIs" priority="505" operator="equal" aboveAverage="0" equalAverage="0" bottom="0" percent="0" rank="0" text="" dxfId="12">
      <formula>5</formula>
    </cfRule>
    <cfRule type="cellIs" priority="506" operator="equal" aboveAverage="0" equalAverage="0" bottom="0" percent="0" rank="0" text="" dxfId="13">
      <formula>4</formula>
    </cfRule>
    <cfRule type="cellIs" priority="507" operator="equal" aboveAverage="0" equalAverage="0" bottom="0" percent="0" rank="0" text="" dxfId="14">
      <formula>3</formula>
    </cfRule>
  </conditionalFormatting>
  <conditionalFormatting sqref="M4">
    <cfRule type="expression" priority="508" aboveAverage="0" equalAverage="0" bottom="0" percent="0" rank="0" text="" dxfId="15">
      <formula>$D$1&lt;M4</formula>
    </cfRule>
    <cfRule type="expression" priority="509" aboveAverage="0" equalAverage="0" bottom="0" percent="0" rank="0" text="" dxfId="16">
      <formula>$D$1&gt;M4</formula>
    </cfRule>
  </conditionalFormatting>
  <conditionalFormatting sqref="M5">
    <cfRule type="cellIs" priority="510" operator="equal" aboveAverage="0" equalAverage="0" bottom="0" percent="0" rank="0" text="" dxfId="17">
      <formula>5</formula>
    </cfRule>
    <cfRule type="cellIs" priority="511" operator="equal" aboveAverage="0" equalAverage="0" bottom="0" percent="0" rank="0" text="" dxfId="18">
      <formula>4</formula>
    </cfRule>
    <cfRule type="cellIs" priority="512" operator="equal" aboveAverage="0" equalAverage="0" bottom="0" percent="0" rank="0" text="" dxfId="19">
      <formula>3</formula>
    </cfRule>
  </conditionalFormatting>
  <conditionalFormatting sqref="M4">
    <cfRule type="expression" priority="513" aboveAverage="0" equalAverage="0" bottom="0" percent="0" rank="0" text="" dxfId="20">
      <formula>$D$1&lt;M4</formula>
    </cfRule>
    <cfRule type="expression" priority="514" aboveAverage="0" equalAverage="0" bottom="0" percent="0" rank="0" text="" dxfId="21">
      <formula>$D$1&gt;M4</formula>
    </cfRule>
  </conditionalFormatting>
  <conditionalFormatting sqref="M5">
    <cfRule type="cellIs" priority="515" operator="equal" aboveAverage="0" equalAverage="0" bottom="0" percent="0" rank="0" text="" dxfId="22">
      <formula>5</formula>
    </cfRule>
    <cfRule type="cellIs" priority="516" operator="equal" aboveAverage="0" equalAverage="0" bottom="0" percent="0" rank="0" text="" dxfId="23">
      <formula>4</formula>
    </cfRule>
    <cfRule type="cellIs" priority="517" operator="equal" aboveAverage="0" equalAverage="0" bottom="0" percent="0" rank="0" text="" dxfId="24">
      <formula>3</formula>
    </cfRule>
  </conditionalFormatting>
  <conditionalFormatting sqref="M4">
    <cfRule type="expression" priority="518" aboveAverage="0" equalAverage="0" bottom="0" percent="0" rank="0" text="" dxfId="25">
      <formula>$D$1&lt;M4</formula>
    </cfRule>
    <cfRule type="expression" priority="519" aboveAverage="0" equalAverage="0" bottom="0" percent="0" rank="0" text="" dxfId="26">
      <formula>$D$1&gt;M4</formula>
    </cfRule>
  </conditionalFormatting>
  <conditionalFormatting sqref="M4">
    <cfRule type="expression" priority="520" aboveAverage="0" equalAverage="0" bottom="0" percent="0" rank="0" text="" dxfId="27">
      <formula>$D$1&lt;M4</formula>
    </cfRule>
    <cfRule type="expression" priority="521" aboveAverage="0" equalAverage="0" bottom="0" percent="0" rank="0" text="" dxfId="28">
      <formula>$D$1&gt;M4</formula>
    </cfRule>
  </conditionalFormatting>
  <conditionalFormatting sqref="M5">
    <cfRule type="cellIs" priority="522" operator="equal" aboveAverage="0" equalAverage="0" bottom="0" percent="0" rank="0" text="" dxfId="29">
      <formula>5</formula>
    </cfRule>
    <cfRule type="cellIs" priority="523" operator="equal" aboveAverage="0" equalAverage="0" bottom="0" percent="0" rank="0" text="" dxfId="30">
      <formula>4</formula>
    </cfRule>
    <cfRule type="cellIs" priority="524" operator="equal" aboveAverage="0" equalAverage="0" bottom="0" percent="0" rank="0" text="" dxfId="31">
      <formula>3</formula>
    </cfRule>
  </conditionalFormatting>
  <conditionalFormatting sqref="M4">
    <cfRule type="expression" priority="525" aboveAverage="0" equalAverage="0" bottom="0" percent="0" rank="0" text="" dxfId="32">
      <formula>$D$1&lt;M4</formula>
    </cfRule>
    <cfRule type="expression" priority="526" aboveAverage="0" equalAverage="0" bottom="0" percent="0" rank="0" text="" dxfId="33">
      <formula>$D$1&gt;M4</formula>
    </cfRule>
  </conditionalFormatting>
  <conditionalFormatting sqref="M5">
    <cfRule type="cellIs" priority="527" operator="equal" aboveAverage="0" equalAverage="0" bottom="0" percent="0" rank="0" text="" dxfId="34">
      <formula>5</formula>
    </cfRule>
    <cfRule type="cellIs" priority="528" operator="equal" aboveAverage="0" equalAverage="0" bottom="0" percent="0" rank="0" text="" dxfId="35">
      <formula>4</formula>
    </cfRule>
    <cfRule type="cellIs" priority="529" operator="equal" aboveAverage="0" equalAverage="0" bottom="0" percent="0" rank="0" text="" dxfId="36">
      <formula>3</formula>
    </cfRule>
  </conditionalFormatting>
  <conditionalFormatting sqref="M4">
    <cfRule type="expression" priority="530" aboveAverage="0" equalAverage="0" bottom="0" percent="0" rank="0" text="" dxfId="37">
      <formula>$D$1&lt;M4</formula>
    </cfRule>
    <cfRule type="expression" priority="531" aboveAverage="0" equalAverage="0" bottom="0" percent="0" rank="0" text="" dxfId="38">
      <formula>$D$1&gt;M4</formula>
    </cfRule>
  </conditionalFormatting>
  <conditionalFormatting sqref="M5">
    <cfRule type="cellIs" priority="532" operator="equal" aboveAverage="0" equalAverage="0" bottom="0" percent="0" rank="0" text="" dxfId="39">
      <formula>5</formula>
    </cfRule>
    <cfRule type="cellIs" priority="533" operator="equal" aboveAverage="0" equalAverage="0" bottom="0" percent="0" rank="0" text="" dxfId="40">
      <formula>4</formula>
    </cfRule>
    <cfRule type="cellIs" priority="534" operator="equal" aboveAverage="0" equalAverage="0" bottom="0" percent="0" rank="0" text="" dxfId="41">
      <formula>3</formula>
    </cfRule>
  </conditionalFormatting>
  <conditionalFormatting sqref="M4">
    <cfRule type="expression" priority="535" aboveAverage="0" equalAverage="0" bottom="0" percent="0" rank="0" text="" dxfId="42">
      <formula>$D$1&lt;M4</formula>
    </cfRule>
    <cfRule type="expression" priority="536" aboveAverage="0" equalAverage="0" bottom="0" percent="0" rank="0" text="" dxfId="43">
      <formula>$D$1&gt;M4</formula>
    </cfRule>
  </conditionalFormatting>
  <conditionalFormatting sqref="M4">
    <cfRule type="expression" priority="537" aboveAverage="0" equalAverage="0" bottom="0" percent="0" rank="0" text="" dxfId="44">
      <formula>$D$1&lt;M4</formula>
    </cfRule>
    <cfRule type="expression" priority="538" aboveAverage="0" equalAverage="0" bottom="0" percent="0" rank="0" text="" dxfId="45">
      <formula>$D$1&gt;M4</formula>
    </cfRule>
  </conditionalFormatting>
  <conditionalFormatting sqref="M4">
    <cfRule type="expression" priority="539" aboveAverage="0" equalAverage="0" bottom="0" percent="0" rank="0" text="" dxfId="46">
      <formula>$D$1&lt;M4</formula>
    </cfRule>
    <cfRule type="expression" priority="540" aboveAverage="0" equalAverage="0" bottom="0" percent="0" rank="0" text="" dxfId="47">
      <formula>$D$1&gt;M4</formula>
    </cfRule>
  </conditionalFormatting>
  <conditionalFormatting sqref="M4">
    <cfRule type="expression" priority="541" aboveAverage="0" equalAverage="0" bottom="0" percent="0" rank="0" text="" dxfId="48">
      <formula>$D$1&lt;M4</formula>
    </cfRule>
    <cfRule type="expression" priority="542" aboveAverage="0" equalAverage="0" bottom="0" percent="0" rank="0" text="" dxfId="49">
      <formula>$D$1&gt;M4</formula>
    </cfRule>
  </conditionalFormatting>
  <conditionalFormatting sqref="M4">
    <cfRule type="expression" priority="543" aboveAverage="0" equalAverage="0" bottom="0" percent="0" rank="0" text="" dxfId="50">
      <formula>$D$1&lt;M4</formula>
    </cfRule>
    <cfRule type="expression" priority="544" aboveAverage="0" equalAverage="0" bottom="0" percent="0" rank="0" text="" dxfId="51">
      <formula>$D$1&gt;M4</formula>
    </cfRule>
  </conditionalFormatting>
  <conditionalFormatting sqref="M4">
    <cfRule type="expression" priority="545" aboveAverage="0" equalAverage="0" bottom="0" percent="0" rank="0" text="" dxfId="52">
      <formula>$D$1&lt;M4</formula>
    </cfRule>
    <cfRule type="expression" priority="546" aboveAverage="0" equalAverage="0" bottom="0" percent="0" rank="0" text="" dxfId="53">
      <formula>$D$1&gt;M4</formula>
    </cfRule>
  </conditionalFormatting>
  <conditionalFormatting sqref="M4">
    <cfRule type="expression" priority="547" aboveAverage="0" equalAverage="0" bottom="0" percent="0" rank="0" text="" dxfId="54">
      <formula>$D$1&lt;M4</formula>
    </cfRule>
    <cfRule type="expression" priority="548" aboveAverage="0" equalAverage="0" bottom="0" percent="0" rank="0" text="" dxfId="55">
      <formula>$D$1&gt;M4</formula>
    </cfRule>
  </conditionalFormatting>
  <conditionalFormatting sqref="M4">
    <cfRule type="expression" priority="549" aboveAverage="0" equalAverage="0" bottom="0" percent="0" rank="0" text="" dxfId="56">
      <formula>$D$1&lt;M4</formula>
    </cfRule>
    <cfRule type="expression" priority="550" aboveAverage="0" equalAverage="0" bottom="0" percent="0" rank="0" text="" dxfId="57">
      <formula>$D$1&gt;M4</formula>
    </cfRule>
  </conditionalFormatting>
  <conditionalFormatting sqref="M4">
    <cfRule type="expression" priority="551" aboveAverage="0" equalAverage="0" bottom="0" percent="0" rank="0" text="" dxfId="58">
      <formula>$D$1&lt;M4</formula>
    </cfRule>
    <cfRule type="expression" priority="552" aboveAverage="0" equalAverage="0" bottom="0" percent="0" rank="0" text="" dxfId="59">
      <formula>$D$1&gt;M4</formula>
    </cfRule>
  </conditionalFormatting>
  <conditionalFormatting sqref="M4">
    <cfRule type="expression" priority="553" aboveAverage="0" equalAverage="0" bottom="0" percent="0" rank="0" text="" dxfId="0">
      <formula>$D$1&lt;M4</formula>
    </cfRule>
    <cfRule type="expression" priority="554" aboveAverage="0" equalAverage="0" bottom="0" percent="0" rank="0" text="" dxfId="1">
      <formula>$D$1&gt;M4</formula>
    </cfRule>
  </conditionalFormatting>
  <conditionalFormatting sqref="M5">
    <cfRule type="cellIs" priority="555" operator="equal" aboveAverage="0" equalAverage="0" bottom="0" percent="0" rank="0" text="" dxfId="2">
      <formula>5</formula>
    </cfRule>
    <cfRule type="cellIs" priority="556" operator="equal" aboveAverage="0" equalAverage="0" bottom="0" percent="0" rank="0" text="" dxfId="3">
      <formula>4</formula>
    </cfRule>
    <cfRule type="cellIs" priority="557" operator="equal" aboveAverage="0" equalAverage="0" bottom="0" percent="0" rank="0" text="" dxfId="4">
      <formula>3</formula>
    </cfRule>
  </conditionalFormatting>
  <conditionalFormatting sqref="M4">
    <cfRule type="expression" priority="558" aboveAverage="0" equalAverage="0" bottom="0" percent="0" rank="0" text="" dxfId="5">
      <formula>$D$1&lt;M4</formula>
    </cfRule>
    <cfRule type="expression" priority="559" aboveAverage="0" equalAverage="0" bottom="0" percent="0" rank="0" text="" dxfId="6">
      <formula>$D$1&gt;M4</formula>
    </cfRule>
  </conditionalFormatting>
  <conditionalFormatting sqref="M5">
    <cfRule type="cellIs" priority="560" operator="equal" aboveAverage="0" equalAverage="0" bottom="0" percent="0" rank="0" text="" dxfId="7">
      <formula>5</formula>
    </cfRule>
    <cfRule type="cellIs" priority="561" operator="equal" aboveAverage="0" equalAverage="0" bottom="0" percent="0" rank="0" text="" dxfId="8">
      <formula>4</formula>
    </cfRule>
    <cfRule type="cellIs" priority="562" operator="equal" aboveAverage="0" equalAverage="0" bottom="0" percent="0" rank="0" text="" dxfId="9">
      <formula>3</formula>
    </cfRule>
  </conditionalFormatting>
  <conditionalFormatting sqref="M4">
    <cfRule type="expression" priority="563" aboveAverage="0" equalAverage="0" bottom="0" percent="0" rank="0" text="" dxfId="10">
      <formula>$D$1&lt;M4</formula>
    </cfRule>
    <cfRule type="expression" priority="564" aboveAverage="0" equalAverage="0" bottom="0" percent="0" rank="0" text="" dxfId="11">
      <formula>$D$1&gt;M4</formula>
    </cfRule>
  </conditionalFormatting>
  <conditionalFormatting sqref="M4">
    <cfRule type="expression" priority="565" aboveAverage="0" equalAverage="0" bottom="0" percent="0" rank="0" text="" dxfId="12">
      <formula>$D$1&lt;M4</formula>
    </cfRule>
    <cfRule type="expression" priority="566" aboveAverage="0" equalAverage="0" bottom="0" percent="0" rank="0" text="" dxfId="13">
      <formula>$D$1&gt;M4</formula>
    </cfRule>
  </conditionalFormatting>
  <conditionalFormatting sqref="M4">
    <cfRule type="expression" priority="567" aboveAverage="0" equalAverage="0" bottom="0" percent="0" rank="0" text="" dxfId="14">
      <formula>$D$1&lt;M4</formula>
    </cfRule>
    <cfRule type="expression" priority="568" aboveAverage="0" equalAverage="0" bottom="0" percent="0" rank="0" text="" dxfId="15">
      <formula>$D$1&gt;M4</formula>
    </cfRule>
  </conditionalFormatting>
  <conditionalFormatting sqref="M4">
    <cfRule type="expression" priority="569" aboveAverage="0" equalAverage="0" bottom="0" percent="0" rank="0" text="" dxfId="16">
      <formula>$D$1&lt;M4</formula>
    </cfRule>
    <cfRule type="expression" priority="570" aboveAverage="0" equalAverage="0" bottom="0" percent="0" rank="0" text="" dxfId="17">
      <formula>$D$1&gt;M4</formula>
    </cfRule>
  </conditionalFormatting>
  <conditionalFormatting sqref="M4">
    <cfRule type="expression" priority="571" aboveAverage="0" equalAverage="0" bottom="0" percent="0" rank="0" text="" dxfId="18">
      <formula>$D$1&lt;M4</formula>
    </cfRule>
    <cfRule type="expression" priority="572" aboveAverage="0" equalAverage="0" bottom="0" percent="0" rank="0" text="" dxfId="19">
      <formula>$D$1&gt;M4</formula>
    </cfRule>
  </conditionalFormatting>
  <conditionalFormatting sqref="M4">
    <cfRule type="expression" priority="573" aboveAverage="0" equalAverage="0" bottom="0" percent="0" rank="0" text="" dxfId="20">
      <formula>$D$1&lt;M4</formula>
    </cfRule>
    <cfRule type="expression" priority="574" aboveAverage="0" equalAverage="0" bottom="0" percent="0" rank="0" text="" dxfId="21">
      <formula>$D$1&gt;M4</formula>
    </cfRule>
  </conditionalFormatting>
  <conditionalFormatting sqref="M4">
    <cfRule type="expression" priority="575" aboveAverage="0" equalAverage="0" bottom="0" percent="0" rank="0" text="" dxfId="22">
      <formula>$D$1&lt;M4</formula>
    </cfRule>
    <cfRule type="expression" priority="576" aboveAverage="0" equalAverage="0" bottom="0" percent="0" rank="0" text="" dxfId="23">
      <formula>$D$1&gt;M4</formula>
    </cfRule>
  </conditionalFormatting>
  <conditionalFormatting sqref="M4">
    <cfRule type="expression" priority="577" aboveAverage="0" equalAverage="0" bottom="0" percent="0" rank="0" text="" dxfId="24">
      <formula>$D$1&lt;M4</formula>
    </cfRule>
    <cfRule type="expression" priority="578" aboveAverage="0" equalAverage="0" bottom="0" percent="0" rank="0" text="" dxfId="25">
      <formula>$D$1&gt;M4</formula>
    </cfRule>
  </conditionalFormatting>
  <conditionalFormatting sqref="M5">
    <cfRule type="cellIs" priority="579" operator="equal" aboveAverage="0" equalAverage="0" bottom="0" percent="0" rank="0" text="" dxfId="26">
      <formula>5</formula>
    </cfRule>
    <cfRule type="cellIs" priority="580" operator="equal" aboveAverage="0" equalAverage="0" bottom="0" percent="0" rank="0" text="" dxfId="27">
      <formula>4</formula>
    </cfRule>
    <cfRule type="cellIs" priority="581" operator="equal" aboveAverage="0" equalAverage="0" bottom="0" percent="0" rank="0" text="" dxfId="28">
      <formula>3</formula>
    </cfRule>
  </conditionalFormatting>
  <conditionalFormatting sqref="M4">
    <cfRule type="expression" priority="582" aboveAverage="0" equalAverage="0" bottom="0" percent="0" rank="0" text="" dxfId="29">
      <formula>$D$1&lt;M4</formula>
    </cfRule>
    <cfRule type="expression" priority="583" aboveAverage="0" equalAverage="0" bottom="0" percent="0" rank="0" text="" dxfId="30">
      <formula>$D$1&gt;M4</formula>
    </cfRule>
  </conditionalFormatting>
  <conditionalFormatting sqref="M5">
    <cfRule type="cellIs" priority="584" operator="equal" aboveAverage="0" equalAverage="0" bottom="0" percent="0" rank="0" text="" dxfId="31">
      <formula>5</formula>
    </cfRule>
    <cfRule type="cellIs" priority="585" operator="equal" aboveAverage="0" equalAverage="0" bottom="0" percent="0" rank="0" text="" dxfId="32">
      <formula>4</formula>
    </cfRule>
    <cfRule type="cellIs" priority="586" operator="equal" aboveAverage="0" equalAverage="0" bottom="0" percent="0" rank="0" text="" dxfId="33">
      <formula>3</formula>
    </cfRule>
  </conditionalFormatting>
  <conditionalFormatting sqref="M4">
    <cfRule type="expression" priority="587" aboveAverage="0" equalAverage="0" bottom="0" percent="0" rank="0" text="" dxfId="34">
      <formula>$D$1&lt;M4</formula>
    </cfRule>
    <cfRule type="expression" priority="588" aboveAverage="0" equalAverage="0" bottom="0" percent="0" rank="0" text="" dxfId="35">
      <formula>$D$1&gt;M4</formula>
    </cfRule>
  </conditionalFormatting>
  <conditionalFormatting sqref="M4">
    <cfRule type="expression" priority="589" aboveAverage="0" equalAverage="0" bottom="0" percent="0" rank="0" text="" dxfId="36">
      <formula>$D$1&lt;M4</formula>
    </cfRule>
    <cfRule type="expression" priority="590" aboveAverage="0" equalAverage="0" bottom="0" percent="0" rank="0" text="" dxfId="37">
      <formula>$D$1&gt;M4</formula>
    </cfRule>
  </conditionalFormatting>
  <conditionalFormatting sqref="M5">
    <cfRule type="cellIs" priority="591" operator="equal" aboveAverage="0" equalAverage="0" bottom="0" percent="0" rank="0" text="" dxfId="38">
      <formula>5</formula>
    </cfRule>
    <cfRule type="cellIs" priority="592" operator="equal" aboveAverage="0" equalAverage="0" bottom="0" percent="0" rank="0" text="" dxfId="39">
      <formula>4</formula>
    </cfRule>
    <cfRule type="cellIs" priority="593" operator="equal" aboveAverage="0" equalAverage="0" bottom="0" percent="0" rank="0" text="" dxfId="40">
      <formula>3</formula>
    </cfRule>
  </conditionalFormatting>
  <conditionalFormatting sqref="M4">
    <cfRule type="expression" priority="594" aboveAverage="0" equalAverage="0" bottom="0" percent="0" rank="0" text="" dxfId="41">
      <formula>$D$1&lt;M4</formula>
    </cfRule>
    <cfRule type="expression" priority="595" aboveAverage="0" equalAverage="0" bottom="0" percent="0" rank="0" text="" dxfId="42">
      <formula>$D$1&gt;M4</formula>
    </cfRule>
  </conditionalFormatting>
  <conditionalFormatting sqref="M5">
    <cfRule type="cellIs" priority="596" operator="equal" aboveAverage="0" equalAverage="0" bottom="0" percent="0" rank="0" text="" dxfId="43">
      <formula>5</formula>
    </cfRule>
    <cfRule type="cellIs" priority="597" operator="equal" aboveAverage="0" equalAverage="0" bottom="0" percent="0" rank="0" text="" dxfId="44">
      <formula>4</formula>
    </cfRule>
    <cfRule type="cellIs" priority="598" operator="equal" aboveAverage="0" equalAverage="0" bottom="0" percent="0" rank="0" text="" dxfId="45">
      <formula>3</formula>
    </cfRule>
  </conditionalFormatting>
  <conditionalFormatting sqref="M4">
    <cfRule type="expression" priority="599" aboveAverage="0" equalAverage="0" bottom="0" percent="0" rank="0" text="" dxfId="46">
      <formula>$D$1&lt;M4</formula>
    </cfRule>
    <cfRule type="expression" priority="600" aboveAverage="0" equalAverage="0" bottom="0" percent="0" rank="0" text="" dxfId="47">
      <formula>$D$1&gt;M4</formula>
    </cfRule>
  </conditionalFormatting>
  <conditionalFormatting sqref="M5">
    <cfRule type="cellIs" priority="601" operator="equal" aboveAverage="0" equalAverage="0" bottom="0" percent="0" rank="0" text="" dxfId="48">
      <formula>5</formula>
    </cfRule>
    <cfRule type="cellIs" priority="602" operator="equal" aboveAverage="0" equalAverage="0" bottom="0" percent="0" rank="0" text="" dxfId="49">
      <formula>4</formula>
    </cfRule>
    <cfRule type="cellIs" priority="603" operator="equal" aboveAverage="0" equalAverage="0" bottom="0" percent="0" rank="0" text="" dxfId="50">
      <formula>3</formula>
    </cfRule>
  </conditionalFormatting>
  <conditionalFormatting sqref="M5">
    <cfRule type="cellIs" priority="604" operator="equal" aboveAverage="0" equalAverage="0" bottom="0" percent="0" rank="0" text="" dxfId="51">
      <formula>5</formula>
    </cfRule>
    <cfRule type="cellIs" priority="605" operator="equal" aboveAverage="0" equalAverage="0" bottom="0" percent="0" rank="0" text="" dxfId="52">
      <formula>4</formula>
    </cfRule>
    <cfRule type="cellIs" priority="606" operator="equal" aboveAverage="0" equalAverage="0" bottom="0" percent="0" rank="0" text="" dxfId="53">
      <formula>3</formula>
    </cfRule>
  </conditionalFormatting>
  <conditionalFormatting sqref="M5">
    <cfRule type="cellIs" priority="607" operator="equal" aboveAverage="0" equalAverage="0" bottom="0" percent="0" rank="0" text="" dxfId="54">
      <formula>5</formula>
    </cfRule>
    <cfRule type="cellIs" priority="608" operator="equal" aboveAverage="0" equalAverage="0" bottom="0" percent="0" rank="0" text="" dxfId="55">
      <formula>4</formula>
    </cfRule>
    <cfRule type="cellIs" priority="609" operator="equal" aboveAverage="0" equalAverage="0" bottom="0" percent="0" rank="0" text="" dxfId="56">
      <formula>3</formula>
    </cfRule>
  </conditionalFormatting>
  <conditionalFormatting sqref="M5">
    <cfRule type="cellIs" priority="610" operator="equal" aboveAverage="0" equalAverage="0" bottom="0" percent="0" rank="0" text="" dxfId="57">
      <formula>5</formula>
    </cfRule>
    <cfRule type="cellIs" priority="611" operator="equal" aboveAverage="0" equalAverage="0" bottom="0" percent="0" rank="0" text="" dxfId="58">
      <formula>4</formula>
    </cfRule>
    <cfRule type="cellIs" priority="612" operator="equal" aboveAverage="0" equalAverage="0" bottom="0" percent="0" rank="0" text="" dxfId="59">
      <formula>3</formula>
    </cfRule>
  </conditionalFormatting>
  <conditionalFormatting sqref="M4">
    <cfRule type="expression" priority="613" aboveAverage="0" equalAverage="0" bottom="0" percent="0" rank="0" text="" dxfId="60">
      <formula>$D$1&lt;M4</formula>
    </cfRule>
    <cfRule type="expression" priority="614" aboveAverage="0" equalAverage="0" bottom="0" percent="0" rank="0" text="" dxfId="61">
      <formula>$D$1&gt;M4</formula>
    </cfRule>
  </conditionalFormatting>
  <conditionalFormatting sqref="M5">
    <cfRule type="cellIs" priority="615" operator="equal" aboveAverage="0" equalAverage="0" bottom="0" percent="0" rank="0" text="" dxfId="62">
      <formula>5</formula>
    </cfRule>
    <cfRule type="cellIs" priority="616" operator="equal" aboveAverage="0" equalAverage="0" bottom="0" percent="0" rank="0" text="" dxfId="63">
      <formula>4</formula>
    </cfRule>
    <cfRule type="cellIs" priority="617" operator="equal" aboveAverage="0" equalAverage="0" bottom="0" percent="0" rank="0" text="" dxfId="64">
      <formula>3</formula>
    </cfRule>
  </conditionalFormatting>
  <conditionalFormatting sqref="M4">
    <cfRule type="expression" priority="618" aboveAverage="0" equalAverage="0" bottom="0" percent="0" rank="0" text="" dxfId="65">
      <formula>$D$1&lt;M4</formula>
    </cfRule>
    <cfRule type="expression" priority="619" aboveAverage="0" equalAverage="0" bottom="0" percent="0" rank="0" text="" dxfId="66">
      <formula>$D$1&gt;M4</formula>
    </cfRule>
  </conditionalFormatting>
  <conditionalFormatting sqref="M4">
    <cfRule type="expression" priority="620" aboveAverage="0" equalAverage="0" bottom="0" percent="0" rank="0" text="" dxfId="67">
      <formula>$D$1&lt;M4</formula>
    </cfRule>
    <cfRule type="expression" priority="621" aboveAverage="0" equalAverage="0" bottom="0" percent="0" rank="0" text="" dxfId="68">
      <formula>$D$1&gt;M4</formula>
    </cfRule>
  </conditionalFormatting>
  <conditionalFormatting sqref="M4">
    <cfRule type="expression" priority="622" aboveAverage="0" equalAverage="0" bottom="0" percent="0" rank="0" text="" dxfId="69">
      <formula>$D$1&lt;M4</formula>
    </cfRule>
    <cfRule type="expression" priority="623" aboveAverage="0" equalAverage="0" bottom="0" percent="0" rank="0" text="" dxfId="70">
      <formula>$D$1&gt;M4</formula>
    </cfRule>
  </conditionalFormatting>
  <conditionalFormatting sqref="M4">
    <cfRule type="expression" priority="624" aboveAverage="0" equalAverage="0" bottom="0" percent="0" rank="0" text="" dxfId="71">
      <formula>$D$1&lt;M4</formula>
    </cfRule>
    <cfRule type="expression" priority="625" aboveAverage="0" equalAverage="0" bottom="0" percent="0" rank="0" text="" dxfId="72">
      <formula>$D$1&gt;M4</formula>
    </cfRule>
  </conditionalFormatting>
  <conditionalFormatting sqref="M4">
    <cfRule type="expression" priority="626" aboveAverage="0" equalAverage="0" bottom="0" percent="0" rank="0" text="" dxfId="73">
      <formula>$D$1&lt;M4</formula>
    </cfRule>
    <cfRule type="expression" priority="627" aboveAverage="0" equalAverage="0" bottom="0" percent="0" rank="0" text="" dxfId="74">
      <formula>$D$1&gt;M4</formula>
    </cfRule>
  </conditionalFormatting>
  <conditionalFormatting sqref="M4">
    <cfRule type="expression" priority="628" aboveAverage="0" equalAverage="0" bottom="0" percent="0" rank="0" text="" dxfId="75">
      <formula>$D$1&lt;M4</formula>
    </cfRule>
    <cfRule type="expression" priority="629" aboveAverage="0" equalAverage="0" bottom="0" percent="0" rank="0" text="" dxfId="76">
      <formula>$D$1&gt;M4</formula>
    </cfRule>
  </conditionalFormatting>
  <conditionalFormatting sqref="M5">
    <cfRule type="cellIs" priority="630" operator="equal" aboveAverage="0" equalAverage="0" bottom="0" percent="0" rank="0" text="" dxfId="77">
      <formula>5</formula>
    </cfRule>
    <cfRule type="cellIs" priority="631" operator="equal" aboveAverage="0" equalAverage="0" bottom="0" percent="0" rank="0" text="" dxfId="78">
      <formula>4</formula>
    </cfRule>
    <cfRule type="cellIs" priority="632" operator="equal" aboveAverage="0" equalAverage="0" bottom="0" percent="0" rank="0" text="" dxfId="79">
      <formula>3</formula>
    </cfRule>
  </conditionalFormatting>
  <conditionalFormatting sqref="M4">
    <cfRule type="expression" priority="633" aboveAverage="0" equalAverage="0" bottom="0" percent="0" rank="0" text="" dxfId="80">
      <formula>$D$1&lt;M4</formula>
    </cfRule>
    <cfRule type="expression" priority="634" aboveAverage="0" equalAverage="0" bottom="0" percent="0" rank="0" text="" dxfId="81">
      <formula>$D$1&gt;M4</formula>
    </cfRule>
  </conditionalFormatting>
  <conditionalFormatting sqref="M5">
    <cfRule type="cellIs" priority="635" operator="equal" aboveAverage="0" equalAverage="0" bottom="0" percent="0" rank="0" text="" dxfId="82">
      <formula>5</formula>
    </cfRule>
    <cfRule type="cellIs" priority="636" operator="equal" aboveAverage="0" equalAverage="0" bottom="0" percent="0" rank="0" text="" dxfId="83">
      <formula>4</formula>
    </cfRule>
    <cfRule type="cellIs" priority="637" operator="equal" aboveAverage="0" equalAverage="0" bottom="0" percent="0" rank="0" text="" dxfId="84">
      <formula>3</formula>
    </cfRule>
  </conditionalFormatting>
  <conditionalFormatting sqref="M4">
    <cfRule type="expression" priority="638" aboveAverage="0" equalAverage="0" bottom="0" percent="0" rank="0" text="" dxfId="85">
      <formula>$D$1&lt;M4</formula>
    </cfRule>
    <cfRule type="expression" priority="639" aboveAverage="0" equalAverage="0" bottom="0" percent="0" rank="0" text="" dxfId="86">
      <formula>$D$1&gt;M4</formula>
    </cfRule>
  </conditionalFormatting>
  <conditionalFormatting sqref="M5">
    <cfRule type="cellIs" priority="640" operator="equal" aboveAverage="0" equalAverage="0" bottom="0" percent="0" rank="0" text="" dxfId="87">
      <formula>5</formula>
    </cfRule>
    <cfRule type="cellIs" priority="641" operator="equal" aboveAverage="0" equalAverage="0" bottom="0" percent="0" rank="0" text="" dxfId="88">
      <formula>4</formula>
    </cfRule>
    <cfRule type="cellIs" priority="642" operator="equal" aboveAverage="0" equalAverage="0" bottom="0" percent="0" rank="0" text="" dxfId="89">
      <formula>3</formula>
    </cfRule>
  </conditionalFormatting>
  <conditionalFormatting sqref="M4">
    <cfRule type="expression" priority="643" aboveAverage="0" equalAverage="0" bottom="0" percent="0" rank="0" text="" dxfId="90">
      <formula>$D$1&lt;M4</formula>
    </cfRule>
    <cfRule type="expression" priority="644" aboveAverage="0" equalAverage="0" bottom="0" percent="0" rank="0" text="" dxfId="91">
      <formula>$D$1&gt;M4</formula>
    </cfRule>
  </conditionalFormatting>
  <conditionalFormatting sqref="M4">
    <cfRule type="expression" priority="645" aboveAverage="0" equalAverage="0" bottom="0" percent="0" rank="0" text="" dxfId="92">
      <formula>$D$1&lt;M4</formula>
    </cfRule>
    <cfRule type="expression" priority="646" aboveAverage="0" equalAverage="0" bottom="0" percent="0" rank="0" text="" dxfId="93">
      <formula>$D$1&gt;M4</formula>
    </cfRule>
  </conditionalFormatting>
  <conditionalFormatting sqref="M5">
    <cfRule type="cellIs" priority="647" operator="equal" aboveAverage="0" equalAverage="0" bottom="0" percent="0" rank="0" text="" dxfId="94">
      <formula>5</formula>
    </cfRule>
    <cfRule type="cellIs" priority="648" operator="equal" aboveAverage="0" equalAverage="0" bottom="0" percent="0" rank="0" text="" dxfId="95">
      <formula>4</formula>
    </cfRule>
    <cfRule type="cellIs" priority="649" operator="equal" aboveAverage="0" equalAverage="0" bottom="0" percent="0" rank="0" text="" dxfId="96">
      <formula>3</formula>
    </cfRule>
  </conditionalFormatting>
  <conditionalFormatting sqref="N4">
    <cfRule type="expression" priority="650" aboveAverage="0" equalAverage="0" bottom="0" percent="0" rank="0" text="" dxfId="97">
      <formula>$D$1&lt;N4</formula>
    </cfRule>
    <cfRule type="expression" priority="651" aboveAverage="0" equalAverage="0" bottom="0" percent="0" rank="0" text="" dxfId="98">
      <formula>$D$1&gt;N4</formula>
    </cfRule>
  </conditionalFormatting>
  <conditionalFormatting sqref="N4">
    <cfRule type="expression" priority="652" aboveAverage="0" equalAverage="0" bottom="0" percent="0" rank="0" text="" dxfId="99">
      <formula>$D$1&lt;N4</formula>
    </cfRule>
    <cfRule type="expression" priority="653" aboveAverage="0" equalAverage="0" bottom="0" percent="0" rank="0" text="" dxfId="100">
      <formula>$D$1&gt;N4</formula>
    </cfRule>
  </conditionalFormatting>
  <conditionalFormatting sqref="N5">
    <cfRule type="cellIs" priority="654" operator="equal" aboveAverage="0" equalAverage="0" bottom="0" percent="0" rank="0" text="" dxfId="101">
      <formula>5</formula>
    </cfRule>
    <cfRule type="cellIs" priority="655" operator="equal" aboveAverage="0" equalAverage="0" bottom="0" percent="0" rank="0" text="" dxfId="102">
      <formula>4</formula>
    </cfRule>
    <cfRule type="cellIs" priority="656" operator="equal" aboveAverage="0" equalAverage="0" bottom="0" percent="0" rank="0" text="" dxfId="103">
      <formula>3</formula>
    </cfRule>
  </conditionalFormatting>
  <conditionalFormatting sqref="N5">
    <cfRule type="cellIs" priority="657" operator="equal" aboveAverage="0" equalAverage="0" bottom="0" percent="0" rank="0" text="" dxfId="104">
      <formula>5</formula>
    </cfRule>
    <cfRule type="cellIs" priority="658" operator="equal" aboveAverage="0" equalAverage="0" bottom="0" percent="0" rank="0" text="" dxfId="105">
      <formula>4</formula>
    </cfRule>
    <cfRule type="cellIs" priority="659" operator="equal" aboveAverage="0" equalAverage="0" bottom="0" percent="0" rank="0" text="" dxfId="106">
      <formula>3</formula>
    </cfRule>
  </conditionalFormatting>
  <conditionalFormatting sqref="N5">
    <cfRule type="cellIs" priority="660" operator="equal" aboveAverage="0" equalAverage="0" bottom="0" percent="0" rank="0" text="" dxfId="107">
      <formula>5</formula>
    </cfRule>
    <cfRule type="cellIs" priority="661" operator="equal" aboveAverage="0" equalAverage="0" bottom="0" percent="0" rank="0" text="" dxfId="108">
      <formula>4</formula>
    </cfRule>
    <cfRule type="cellIs" priority="662" operator="equal" aboveAverage="0" equalAverage="0" bottom="0" percent="0" rank="0" text="" dxfId="109">
      <formula>3</formula>
    </cfRule>
  </conditionalFormatting>
  <conditionalFormatting sqref="N4">
    <cfRule type="expression" priority="663" aboveAverage="0" equalAverage="0" bottom="0" percent="0" rank="0" text="" dxfId="110">
      <formula>$D$1&lt;N4</formula>
    </cfRule>
    <cfRule type="expression" priority="664" aboveAverage="0" equalAverage="0" bottom="0" percent="0" rank="0" text="" dxfId="111">
      <formula>$D$1&gt;N4</formula>
    </cfRule>
  </conditionalFormatting>
  <conditionalFormatting sqref="N4">
    <cfRule type="expression" priority="665" aboveAverage="0" equalAverage="0" bottom="0" percent="0" rank="0" text="" dxfId="112">
      <formula>$D$1&lt;N4</formula>
    </cfRule>
    <cfRule type="expression" priority="666" aboveAverage="0" equalAverage="0" bottom="0" percent="0" rank="0" text="" dxfId="113">
      <formula>$D$1&gt;N4</formula>
    </cfRule>
  </conditionalFormatting>
  <conditionalFormatting sqref="N4">
    <cfRule type="expression" priority="667" aboveAverage="0" equalAverage="0" bottom="0" percent="0" rank="0" text="" dxfId="114">
      <formula>$D$1&lt;N4</formula>
    </cfRule>
    <cfRule type="expression" priority="668" aboveAverage="0" equalAverage="0" bottom="0" percent="0" rank="0" text="" dxfId="115">
      <formula>$D$1&gt;N4</formula>
    </cfRule>
  </conditionalFormatting>
  <conditionalFormatting sqref="N4">
    <cfRule type="expression" priority="669" aboveAverage="0" equalAverage="0" bottom="0" percent="0" rank="0" text="" dxfId="116">
      <formula>$D$1&lt;N4</formula>
    </cfRule>
    <cfRule type="expression" priority="670" aboveAverage="0" equalAverage="0" bottom="0" percent="0" rank="0" text="" dxfId="117">
      <formula>$D$1&gt;N4</formula>
    </cfRule>
  </conditionalFormatting>
  <conditionalFormatting sqref="N5">
    <cfRule type="cellIs" priority="671" operator="equal" aboveAverage="0" equalAverage="0" bottom="0" percent="0" rank="0" text="" dxfId="118">
      <formula>5</formula>
    </cfRule>
    <cfRule type="cellIs" priority="672" operator="equal" aboveAverage="0" equalAverage="0" bottom="0" percent="0" rank="0" text="" dxfId="119">
      <formula>4</formula>
    </cfRule>
    <cfRule type="cellIs" priority="673" operator="equal" aboveAverage="0" equalAverage="0" bottom="0" percent="0" rank="0" text="" dxfId="120">
      <formula>3</formula>
    </cfRule>
  </conditionalFormatting>
  <conditionalFormatting sqref="N4">
    <cfRule type="expression" priority="674" aboveAverage="0" equalAverage="0" bottom="0" percent="0" rank="0" text="" dxfId="121">
      <formula>$D$1&lt;N4</formula>
    </cfRule>
    <cfRule type="expression" priority="675" aboveAverage="0" equalAverage="0" bottom="0" percent="0" rank="0" text="" dxfId="122">
      <formula>$D$1&gt;N4</formula>
    </cfRule>
  </conditionalFormatting>
  <conditionalFormatting sqref="N5">
    <cfRule type="cellIs" priority="676" operator="equal" aboveAverage="0" equalAverage="0" bottom="0" percent="0" rank="0" text="" dxfId="123">
      <formula>5</formula>
    </cfRule>
    <cfRule type="cellIs" priority="677" operator="equal" aboveAverage="0" equalAverage="0" bottom="0" percent="0" rank="0" text="" dxfId="124">
      <formula>4</formula>
    </cfRule>
    <cfRule type="cellIs" priority="678" operator="equal" aboveAverage="0" equalAverage="0" bottom="0" percent="0" rank="0" text="" dxfId="125">
      <formula>3</formula>
    </cfRule>
  </conditionalFormatting>
  <conditionalFormatting sqref="G3">
    <cfRule type="expression" priority="679" aboveAverage="0" equalAverage="0" bottom="0" percent="0" rank="0" text="" dxfId="126">
      <formula>$D$1&lt;G3</formula>
    </cfRule>
    <cfRule type="expression" priority="680" aboveAverage="0" equalAverage="0" bottom="0" percent="0" rank="0" text="" dxfId="127">
      <formula>$D$1&gt;G3</formula>
    </cfRule>
  </conditionalFormatting>
  <conditionalFormatting sqref="G3">
    <cfRule type="expression" priority="681" aboveAverage="0" equalAverage="0" bottom="0" percent="0" rank="0" text="" dxfId="128">
      <formula>$D$1&lt;G3</formula>
    </cfRule>
    <cfRule type="expression" priority="682" aboveAverage="0" equalAverage="0" bottom="0" percent="0" rank="0" text="" dxfId="129">
      <formula>$D$1&gt;G3</formula>
    </cfRule>
  </conditionalFormatting>
  <conditionalFormatting sqref="G3">
    <cfRule type="expression" priority="683" aboveAverage="0" equalAverage="0" bottom="0" percent="0" rank="0" text="" dxfId="130">
      <formula>$D$1&lt;G3</formula>
    </cfRule>
    <cfRule type="expression" priority="684" aboveAverage="0" equalAverage="0" bottom="0" percent="0" rank="0" text="" dxfId="131">
      <formula>$D$1&gt;G3</formula>
    </cfRule>
  </conditionalFormatting>
  <conditionalFormatting sqref="G5">
    <cfRule type="cellIs" priority="685" operator="equal" aboveAverage="0" equalAverage="0" bottom="0" percent="0" rank="0" text="" dxfId="132">
      <formula>5</formula>
    </cfRule>
    <cfRule type="cellIs" priority="686" operator="equal" aboveAverage="0" equalAverage="0" bottom="0" percent="0" rank="0" text="" dxfId="133">
      <formula>4</formula>
    </cfRule>
    <cfRule type="cellIs" priority="687" operator="equal" aboveAverage="0" equalAverage="0" bottom="0" percent="0" rank="0" text="" dxfId="134">
      <formula>3</formula>
    </cfRule>
  </conditionalFormatting>
  <conditionalFormatting sqref="G4">
    <cfRule type="expression" priority="688" aboveAverage="0" equalAverage="0" bottom="0" percent="0" rank="0" text="" dxfId="135">
      <formula>$D$1&lt;G4</formula>
    </cfRule>
    <cfRule type="expression" priority="689" aboveAverage="0" equalAverage="0" bottom="0" percent="0" rank="0" text="" dxfId="136">
      <formula>$D$1&gt;G4</formula>
    </cfRule>
  </conditionalFormatting>
  <conditionalFormatting sqref="G4">
    <cfRule type="expression" priority="690" aboveAverage="0" equalAverage="0" bottom="0" percent="0" rank="0" text="" dxfId="137">
      <formula>$D$1&lt;G4</formula>
    </cfRule>
    <cfRule type="expression" priority="691" aboveAverage="0" equalAverage="0" bottom="0" percent="0" rank="0" text="" dxfId="138">
      <formula>$D$1&gt;G4</formula>
    </cfRule>
  </conditionalFormatting>
  <conditionalFormatting sqref="G4">
    <cfRule type="expression" priority="692" aboveAverage="0" equalAverage="0" bottom="0" percent="0" rank="0" text="" dxfId="139">
      <formula>$D$1&lt;G4</formula>
    </cfRule>
    <cfRule type="expression" priority="693" aboveAverage="0" equalAverage="0" bottom="0" percent="0" rank="0" text="" dxfId="140">
      <formula>$D$1&gt;G4</formula>
    </cfRule>
  </conditionalFormatting>
  <conditionalFormatting sqref="G4">
    <cfRule type="expression" priority="694" aboveAverage="0" equalAverage="0" bottom="0" percent="0" rank="0" text="" dxfId="141">
      <formula>$D$1&lt;G4</formula>
    </cfRule>
    <cfRule type="expression" priority="695" aboveAverage="0" equalAverage="0" bottom="0" percent="0" rank="0" text="" dxfId="142">
      <formula>$D$1&gt;G4</formula>
    </cfRule>
  </conditionalFormatting>
  <conditionalFormatting sqref="G4">
    <cfRule type="expression" priority="696" aboveAverage="0" equalAverage="0" bottom="0" percent="0" rank="0" text="" dxfId="143">
      <formula>$D$1&lt;G4</formula>
    </cfRule>
    <cfRule type="expression" priority="697" aboveAverage="0" equalAverage="0" bottom="0" percent="0" rank="0" text="" dxfId="144">
      <formula>$D$1&gt;G4</formula>
    </cfRule>
  </conditionalFormatting>
  <conditionalFormatting sqref="G5">
    <cfRule type="cellIs" priority="698" operator="equal" aboveAverage="0" equalAverage="0" bottom="0" percent="0" rank="0" text="" dxfId="145">
      <formula>5</formula>
    </cfRule>
    <cfRule type="cellIs" priority="699" operator="equal" aboveAverage="0" equalAverage="0" bottom="0" percent="0" rank="0" text="" dxfId="146">
      <formula>4</formula>
    </cfRule>
    <cfRule type="cellIs" priority="700" operator="equal" aboveAverage="0" equalAverage="0" bottom="0" percent="0" rank="0" text="" dxfId="147">
      <formula>3</formula>
    </cfRule>
  </conditionalFormatting>
  <conditionalFormatting sqref="G4">
    <cfRule type="expression" priority="701" aboveAverage="0" equalAverage="0" bottom="0" percent="0" rank="0" text="" dxfId="148">
      <formula>$D$1&lt;G4</formula>
    </cfRule>
    <cfRule type="expression" priority="702" aboveAverage="0" equalAverage="0" bottom="0" percent="0" rank="0" text="" dxfId="149">
      <formula>$D$1&gt;G4</formula>
    </cfRule>
  </conditionalFormatting>
  <conditionalFormatting sqref="G4">
    <cfRule type="expression" priority="703" aboveAverage="0" equalAverage="0" bottom="0" percent="0" rank="0" text="" dxfId="150">
      <formula>$D$1&lt;G4</formula>
    </cfRule>
    <cfRule type="expression" priority="704" aboveAverage="0" equalAverage="0" bottom="0" percent="0" rank="0" text="" dxfId="151">
      <formula>$D$1&gt;G4</formula>
    </cfRule>
  </conditionalFormatting>
  <conditionalFormatting sqref="G5">
    <cfRule type="cellIs" priority="705" operator="equal" aboveAverage="0" equalAverage="0" bottom="0" percent="0" rank="0" text="" dxfId="152">
      <formula>5</formula>
    </cfRule>
    <cfRule type="cellIs" priority="706" operator="equal" aboveAverage="0" equalAverage="0" bottom="0" percent="0" rank="0" text="" dxfId="153">
      <formula>4</formula>
    </cfRule>
    <cfRule type="cellIs" priority="707" operator="equal" aboveAverage="0" equalAverage="0" bottom="0" percent="0" rank="0" text="" dxfId="154">
      <formula>3</formula>
    </cfRule>
  </conditionalFormatting>
  <conditionalFormatting sqref="G5">
    <cfRule type="cellIs" priority="708" operator="equal" aboveAverage="0" equalAverage="0" bottom="0" percent="0" rank="0" text="" dxfId="155">
      <formula>5</formula>
    </cfRule>
    <cfRule type="cellIs" priority="709" operator="equal" aboveAverage="0" equalAverage="0" bottom="0" percent="0" rank="0" text="" dxfId="156">
      <formula>4</formula>
    </cfRule>
    <cfRule type="cellIs" priority="710" operator="equal" aboveAverage="0" equalAverage="0" bottom="0" percent="0" rank="0" text="" dxfId="157">
      <formula>3</formula>
    </cfRule>
  </conditionalFormatting>
  <conditionalFormatting sqref="G4">
    <cfRule type="expression" priority="711" aboveAverage="0" equalAverage="0" bottom="0" percent="0" rank="0" text="" dxfId="158">
      <formula>$D$1&lt;G4</formula>
    </cfRule>
    <cfRule type="expression" priority="712" aboveAverage="0" equalAverage="0" bottom="0" percent="0" rank="0" text="" dxfId="159">
      <formula>$D$1&gt;G4</formula>
    </cfRule>
  </conditionalFormatting>
  <conditionalFormatting sqref="G5">
    <cfRule type="cellIs" priority="713" operator="equal" aboveAverage="0" equalAverage="0" bottom="0" percent="0" rank="0" text="" dxfId="160">
      <formula>5</formula>
    </cfRule>
    <cfRule type="cellIs" priority="714" operator="equal" aboveAverage="0" equalAverage="0" bottom="0" percent="0" rank="0" text="" dxfId="161">
      <formula>4</formula>
    </cfRule>
    <cfRule type="cellIs" priority="715" operator="equal" aboveAverage="0" equalAverage="0" bottom="0" percent="0" rank="0" text="" dxfId="162">
      <formula>3</formula>
    </cfRule>
  </conditionalFormatting>
  <conditionalFormatting sqref="G4">
    <cfRule type="expression" priority="716" aboveAverage="0" equalAverage="0" bottom="0" percent="0" rank="0" text="" dxfId="163">
      <formula>$D$1&lt;G4</formula>
    </cfRule>
    <cfRule type="expression" priority="717" aboveAverage="0" equalAverage="0" bottom="0" percent="0" rank="0" text="" dxfId="164">
      <formula>$D$1&gt;G4</formula>
    </cfRule>
  </conditionalFormatting>
  <conditionalFormatting sqref="G5">
    <cfRule type="cellIs" priority="718" operator="equal" aboveAverage="0" equalAverage="0" bottom="0" percent="0" rank="0" text="" dxfId="165">
      <formula>5</formula>
    </cfRule>
    <cfRule type="cellIs" priority="719" operator="equal" aboveAverage="0" equalAverage="0" bottom="0" percent="0" rank="0" text="" dxfId="166">
      <formula>4</formula>
    </cfRule>
    <cfRule type="cellIs" priority="720" operator="equal" aboveAverage="0" equalAverage="0" bottom="0" percent="0" rank="0" text="" dxfId="167">
      <formula>3</formula>
    </cfRule>
  </conditionalFormatting>
  <conditionalFormatting sqref="G5">
    <cfRule type="cellIs" priority="721" operator="equal" aboveAverage="0" equalAverage="0" bottom="0" percent="0" rank="0" text="" dxfId="168">
      <formula>5</formula>
    </cfRule>
    <cfRule type="cellIs" priority="722" operator="equal" aboveAverage="0" equalAverage="0" bottom="0" percent="0" rank="0" text="" dxfId="169">
      <formula>4</formula>
    </cfRule>
    <cfRule type="cellIs" priority="723" operator="equal" aboveAverage="0" equalAverage="0" bottom="0" percent="0" rank="0" text="" dxfId="170">
      <formula>3</formula>
    </cfRule>
  </conditionalFormatting>
  <conditionalFormatting sqref="G4">
    <cfRule type="expression" priority="724" aboveAverage="0" equalAverage="0" bottom="0" percent="0" rank="0" text="" dxfId="171">
      <formula>$D$1&lt;G4</formula>
    </cfRule>
    <cfRule type="expression" priority="725" aboveAverage="0" equalAverage="0" bottom="0" percent="0" rank="0" text="" dxfId="172">
      <formula>$D$1&gt;G4</formula>
    </cfRule>
  </conditionalFormatting>
  <conditionalFormatting sqref="G4">
    <cfRule type="expression" priority="726" aboveAverage="0" equalAverage="0" bottom="0" percent="0" rank="0" text="" dxfId="173">
      <formula>$D$1&lt;G4</formula>
    </cfRule>
    <cfRule type="expression" priority="727" aboveAverage="0" equalAverage="0" bottom="0" percent="0" rank="0" text="" dxfId="174">
      <formula>$D$1&gt;G4</formula>
    </cfRule>
  </conditionalFormatting>
  <conditionalFormatting sqref="G4">
    <cfRule type="expression" priority="728" aboveAverage="0" equalAverage="0" bottom="0" percent="0" rank="0" text="" dxfId="175">
      <formula>$D$1&lt;G4</formula>
    </cfRule>
    <cfRule type="expression" priority="729" aboveAverage="0" equalAverage="0" bottom="0" percent="0" rank="0" text="" dxfId="176">
      <formula>$D$1&gt;G4</formula>
    </cfRule>
  </conditionalFormatting>
  <conditionalFormatting sqref="G4">
    <cfRule type="expression" priority="730" aboveAverage="0" equalAverage="0" bottom="0" percent="0" rank="0" text="" dxfId="177">
      <formula>$D$1&lt;G4</formula>
    </cfRule>
    <cfRule type="expression" priority="731" aboveAverage="0" equalAverage="0" bottom="0" percent="0" rank="0" text="" dxfId="178">
      <formula>$D$1&gt;G4</formula>
    </cfRule>
  </conditionalFormatting>
  <conditionalFormatting sqref="G4">
    <cfRule type="expression" priority="732" aboveAverage="0" equalAverage="0" bottom="0" percent="0" rank="0" text="" dxfId="179">
      <formula>$D$1&lt;G4</formula>
    </cfRule>
    <cfRule type="expression" priority="733" aboveAverage="0" equalAverage="0" bottom="0" percent="0" rank="0" text="" dxfId="180">
      <formula>$D$1&gt;G4</formula>
    </cfRule>
  </conditionalFormatting>
  <conditionalFormatting sqref="G4">
    <cfRule type="expression" priority="734" aboveAverage="0" equalAverage="0" bottom="0" percent="0" rank="0" text="" dxfId="181">
      <formula>$D$1&lt;G4</formula>
    </cfRule>
    <cfRule type="expression" priority="735" aboveAverage="0" equalAverage="0" bottom="0" percent="0" rank="0" text="" dxfId="182">
      <formula>$D$1&gt;G4</formula>
    </cfRule>
  </conditionalFormatting>
  <conditionalFormatting sqref="G4">
    <cfRule type="expression" priority="736" aboveAverage="0" equalAverage="0" bottom="0" percent="0" rank="0" text="" dxfId="183">
      <formula>$D$1&lt;G4</formula>
    </cfRule>
    <cfRule type="expression" priority="737" aboveAverage="0" equalAverage="0" bottom="0" percent="0" rank="0" text="" dxfId="184">
      <formula>$D$1&gt;G4</formula>
    </cfRule>
  </conditionalFormatting>
  <conditionalFormatting sqref="G4">
    <cfRule type="expression" priority="738" aboveAverage="0" equalAverage="0" bottom="0" percent="0" rank="0" text="" dxfId="185">
      <formula>$D$1&lt;G4</formula>
    </cfRule>
    <cfRule type="expression" priority="739" aboveAverage="0" equalAverage="0" bottom="0" percent="0" rank="0" text="" dxfId="186">
      <formula>$D$1&gt;G4</formula>
    </cfRule>
  </conditionalFormatting>
  <conditionalFormatting sqref="G4">
    <cfRule type="expression" priority="740" aboveAverage="0" equalAverage="0" bottom="0" percent="0" rank="0" text="" dxfId="187">
      <formula>$D$1&lt;G4</formula>
    </cfRule>
    <cfRule type="expression" priority="741" aboveAverage="0" equalAverage="0" bottom="0" percent="0" rank="0" text="" dxfId="188">
      <formula>$D$1&gt;G4</formula>
    </cfRule>
  </conditionalFormatting>
  <conditionalFormatting sqref="H5">
    <cfRule type="cellIs" priority="742" operator="equal" aboveAverage="0" equalAverage="0" bottom="0" percent="0" rank="0" text="" dxfId="189">
      <formula>5</formula>
    </cfRule>
    <cfRule type="cellIs" priority="743" operator="equal" aboveAverage="0" equalAverage="0" bottom="0" percent="0" rank="0" text="" dxfId="190">
      <formula>4</formula>
    </cfRule>
    <cfRule type="cellIs" priority="744" operator="equal" aboveAverage="0" equalAverage="0" bottom="0" percent="0" rank="0" text="" dxfId="191">
      <formula>3</formula>
    </cfRule>
  </conditionalFormatting>
  <conditionalFormatting sqref="H5">
    <cfRule type="cellIs" priority="745" operator="equal" aboveAverage="0" equalAverage="0" bottom="0" percent="0" rank="0" text="" dxfId="192">
      <formula>5</formula>
    </cfRule>
    <cfRule type="cellIs" priority="746" operator="equal" aboveAverage="0" equalAverage="0" bottom="0" percent="0" rank="0" text="" dxfId="193">
      <formula>4</formula>
    </cfRule>
    <cfRule type="cellIs" priority="747" operator="equal" aboveAverage="0" equalAverage="0" bottom="0" percent="0" rank="0" text="" dxfId="194">
      <formula>3</formula>
    </cfRule>
  </conditionalFormatting>
  <conditionalFormatting sqref="H4">
    <cfRule type="expression" priority="748" aboveAverage="0" equalAverage="0" bottom="0" percent="0" rank="0" text="" dxfId="195">
      <formula>$D$1&lt;H4</formula>
    </cfRule>
    <cfRule type="expression" priority="749" aboveAverage="0" equalAverage="0" bottom="0" percent="0" rank="0" text="" dxfId="196">
      <formula>$D$1&gt;H4</formula>
    </cfRule>
  </conditionalFormatting>
  <conditionalFormatting sqref="H5">
    <cfRule type="cellIs" priority="750" operator="equal" aboveAverage="0" equalAverage="0" bottom="0" percent="0" rank="0" text="" dxfId="197">
      <formula>5</formula>
    </cfRule>
    <cfRule type="cellIs" priority="751" operator="equal" aboveAverage="0" equalAverage="0" bottom="0" percent="0" rank="0" text="" dxfId="198">
      <formula>4</formula>
    </cfRule>
    <cfRule type="cellIs" priority="752" operator="equal" aboveAverage="0" equalAverage="0" bottom="0" percent="0" rank="0" text="" dxfId="199">
      <formula>3</formula>
    </cfRule>
  </conditionalFormatting>
  <conditionalFormatting sqref="H4">
    <cfRule type="expression" priority="753" aboveAverage="0" equalAverage="0" bottom="0" percent="0" rank="0" text="" dxfId="200">
      <formula>$D$1&lt;H4</formula>
    </cfRule>
    <cfRule type="expression" priority="754" aboveAverage="0" equalAverage="0" bottom="0" percent="0" rank="0" text="" dxfId="201">
      <formula>$D$1&gt;H4</formula>
    </cfRule>
  </conditionalFormatting>
  <conditionalFormatting sqref="H5">
    <cfRule type="cellIs" priority="755" operator="equal" aboveAverage="0" equalAverage="0" bottom="0" percent="0" rank="0" text="" dxfId="202">
      <formula>5</formula>
    </cfRule>
    <cfRule type="cellIs" priority="756" operator="equal" aboveAverage="0" equalAverage="0" bottom="0" percent="0" rank="0" text="" dxfId="203">
      <formula>4</formula>
    </cfRule>
    <cfRule type="cellIs" priority="757" operator="equal" aboveAverage="0" equalAverage="0" bottom="0" percent="0" rank="0" text="" dxfId="204">
      <formula>3</formula>
    </cfRule>
  </conditionalFormatting>
  <conditionalFormatting sqref="H4">
    <cfRule type="expression" priority="758" aboveAverage="0" equalAverage="0" bottom="0" percent="0" rank="0" text="" dxfId="205">
      <formula>$D$1&lt;H4</formula>
    </cfRule>
    <cfRule type="expression" priority="759" aboveAverage="0" equalAverage="0" bottom="0" percent="0" rank="0" text="" dxfId="206">
      <formula>$D$1&gt;H4</formula>
    </cfRule>
  </conditionalFormatting>
  <conditionalFormatting sqref="H5">
    <cfRule type="cellIs" priority="760" operator="equal" aboveAverage="0" equalAverage="0" bottom="0" percent="0" rank="0" text="" dxfId="207">
      <formula>5</formula>
    </cfRule>
    <cfRule type="cellIs" priority="761" operator="equal" aboveAverage="0" equalAverage="0" bottom="0" percent="0" rank="0" text="" dxfId="208">
      <formula>4</formula>
    </cfRule>
    <cfRule type="cellIs" priority="762" operator="equal" aboveAverage="0" equalAverage="0" bottom="0" percent="0" rank="0" text="" dxfId="209">
      <formula>3</formula>
    </cfRule>
  </conditionalFormatting>
  <conditionalFormatting sqref="H4">
    <cfRule type="expression" priority="763" aboveAverage="0" equalAverage="0" bottom="0" percent="0" rank="0" text="" dxfId="210">
      <formula>$D$1&lt;H4</formula>
    </cfRule>
    <cfRule type="expression" priority="764" aboveAverage="0" equalAverage="0" bottom="0" percent="0" rank="0" text="" dxfId="211">
      <formula>$D$1&gt;H4</formula>
    </cfRule>
  </conditionalFormatting>
  <conditionalFormatting sqref="H4">
    <cfRule type="expression" priority="765" aboveAverage="0" equalAverage="0" bottom="0" percent="0" rank="0" text="" dxfId="212">
      <formula>$D$1&lt;H4</formula>
    </cfRule>
    <cfRule type="expression" priority="766" aboveAverage="0" equalAverage="0" bottom="0" percent="0" rank="0" text="" dxfId="213">
      <formula>$D$1&gt;H4</formula>
    </cfRule>
  </conditionalFormatting>
  <conditionalFormatting sqref="H4">
    <cfRule type="expression" priority="767" aboveAverage="0" equalAverage="0" bottom="0" percent="0" rank="0" text="" dxfId="214">
      <formula>$D$1&lt;H4</formula>
    </cfRule>
    <cfRule type="expression" priority="768" aboveAverage="0" equalAverage="0" bottom="0" percent="0" rank="0" text="" dxfId="215">
      <formula>$D$1&gt;H4</formula>
    </cfRule>
  </conditionalFormatting>
  <conditionalFormatting sqref="H4">
    <cfRule type="expression" priority="769" aboveAverage="0" equalAverage="0" bottom="0" percent="0" rank="0" text="" dxfId="216">
      <formula>$D$1&lt;H4</formula>
    </cfRule>
    <cfRule type="expression" priority="770" aboveAverage="0" equalAverage="0" bottom="0" percent="0" rank="0" text="" dxfId="217">
      <formula>$D$1&gt;H4</formula>
    </cfRule>
  </conditionalFormatting>
  <conditionalFormatting sqref="H4">
    <cfRule type="expression" priority="771" aboveAverage="0" equalAverage="0" bottom="0" percent="0" rank="0" text="" dxfId="218">
      <formula>$D$1&lt;H4</formula>
    </cfRule>
    <cfRule type="expression" priority="772" aboveAverage="0" equalAverage="0" bottom="0" percent="0" rank="0" text="" dxfId="219">
      <formula>$D$1&gt;H4</formula>
    </cfRule>
  </conditionalFormatting>
  <conditionalFormatting sqref="H4">
    <cfRule type="expression" priority="773" aboveAverage="0" equalAverage="0" bottom="0" percent="0" rank="0" text="" dxfId="220">
      <formula>$D$1&lt;H4</formula>
    </cfRule>
    <cfRule type="expression" priority="774" aboveAverage="0" equalAverage="0" bottom="0" percent="0" rank="0" text="" dxfId="221">
      <formula>$D$1&gt;H4</formula>
    </cfRule>
  </conditionalFormatting>
  <conditionalFormatting sqref="H4">
    <cfRule type="expression" priority="775" aboveAverage="0" equalAverage="0" bottom="0" percent="0" rank="0" text="" dxfId="222">
      <formula>$D$1&lt;H4</formula>
    </cfRule>
    <cfRule type="expression" priority="776" aboveAverage="0" equalAverage="0" bottom="0" percent="0" rank="0" text="" dxfId="223">
      <formula>$D$1&gt;H4</formula>
    </cfRule>
  </conditionalFormatting>
  <conditionalFormatting sqref="H4">
    <cfRule type="expression" priority="777" aboveAverage="0" equalAverage="0" bottom="0" percent="0" rank="0" text="" dxfId="224">
      <formula>$D$1&lt;H4</formula>
    </cfRule>
    <cfRule type="expression" priority="778" aboveAverage="0" equalAverage="0" bottom="0" percent="0" rank="0" text="" dxfId="225">
      <formula>$D$1&gt;H4</formula>
    </cfRule>
  </conditionalFormatting>
  <conditionalFormatting sqref="H4">
    <cfRule type="expression" priority="779" aboveAverage="0" equalAverage="0" bottom="0" percent="0" rank="0" text="" dxfId="226">
      <formula>$D$1&lt;H4</formula>
    </cfRule>
    <cfRule type="expression" priority="780" aboveAverage="0" equalAverage="0" bottom="0" percent="0" rank="0" text="" dxfId="227">
      <formula>$D$1&gt;H4</formula>
    </cfRule>
  </conditionalFormatting>
  <conditionalFormatting sqref="I4">
    <cfRule type="expression" priority="781" aboveAverage="0" equalAverage="0" bottom="0" percent="0" rank="0" text="" dxfId="228">
      <formula>$D$1&lt;I4</formula>
    </cfRule>
    <cfRule type="expression" priority="782" aboveAverage="0" equalAverage="0" bottom="0" percent="0" rank="0" text="" dxfId="229">
      <formula>$D$1&gt;I4</formula>
    </cfRule>
  </conditionalFormatting>
  <conditionalFormatting sqref="I4">
    <cfRule type="expression" priority="783" aboveAverage="0" equalAverage="0" bottom="0" percent="0" rank="0" text="" dxfId="230">
      <formula>$D$1&lt;I4</formula>
    </cfRule>
    <cfRule type="expression" priority="784" aboveAverage="0" equalAverage="0" bottom="0" percent="0" rank="0" text="" dxfId="231">
      <formula>$D$1&gt;I4</formula>
    </cfRule>
  </conditionalFormatting>
  <conditionalFormatting sqref="I4">
    <cfRule type="expression" priority="785" aboveAverage="0" equalAverage="0" bottom="0" percent="0" rank="0" text="" dxfId="232">
      <formula>$D$1&lt;I4</formula>
    </cfRule>
    <cfRule type="expression" priority="786" aboveAverage="0" equalAverage="0" bottom="0" percent="0" rank="0" text="" dxfId="233">
      <formula>$D$1&gt;I4</formula>
    </cfRule>
  </conditionalFormatting>
  <conditionalFormatting sqref="I4">
    <cfRule type="expression" priority="787" aboveAverage="0" equalAverage="0" bottom="0" percent="0" rank="0" text="" dxfId="234">
      <formula>$D$1&lt;I4</formula>
    </cfRule>
    <cfRule type="expression" priority="788" aboveAverage="0" equalAverage="0" bottom="0" percent="0" rank="0" text="" dxfId="235">
      <formula>$D$1&gt;I4</formula>
    </cfRule>
  </conditionalFormatting>
  <conditionalFormatting sqref="I4">
    <cfRule type="expression" priority="789" aboveAverage="0" equalAverage="0" bottom="0" percent="0" rank="0" text="" dxfId="236">
      <formula>$D$1&lt;I4</formula>
    </cfRule>
    <cfRule type="expression" priority="790" aboveAverage="0" equalAverage="0" bottom="0" percent="0" rank="0" text="" dxfId="237">
      <formula>$D$1&gt;I4</formula>
    </cfRule>
  </conditionalFormatting>
  <conditionalFormatting sqref="I5">
    <cfRule type="expression" priority="791" aboveAverage="0" equalAverage="0" bottom="0" percent="0" rank="0" text="" dxfId="238">
      <formula>$D$1&lt;I5</formula>
    </cfRule>
    <cfRule type="expression" priority="792" aboveAverage="0" equalAverage="0" bottom="0" percent="0" rank="0" text="" dxfId="239">
      <formula>$D$1&gt;I5</formula>
    </cfRule>
  </conditionalFormatting>
  <conditionalFormatting sqref="I5">
    <cfRule type="expression" priority="793" aboveAverage="0" equalAverage="0" bottom="0" percent="0" rank="0" text="" dxfId="240">
      <formula>$D$1&lt;I5</formula>
    </cfRule>
    <cfRule type="expression" priority="794" aboveAverage="0" equalAverage="0" bottom="0" percent="0" rank="0" text="" dxfId="241">
      <formula>$D$1&gt;I5</formula>
    </cfRule>
  </conditionalFormatting>
  <conditionalFormatting sqref="I5">
    <cfRule type="expression" priority="795" aboveAverage="0" equalAverage="0" bottom="0" percent="0" rank="0" text="" dxfId="242">
      <formula>$D$1&lt;I5</formula>
    </cfRule>
    <cfRule type="expression" priority="796" aboveAverage="0" equalAverage="0" bottom="0" percent="0" rank="0" text="" dxfId="243">
      <formula>$D$1&gt;I5</formula>
    </cfRule>
  </conditionalFormatting>
  <conditionalFormatting sqref="I5">
    <cfRule type="cellIs" priority="797" operator="equal" aboveAverage="0" equalAverage="0" bottom="0" percent="0" rank="0" text="" dxfId="244">
      <formula>5</formula>
    </cfRule>
    <cfRule type="cellIs" priority="798" operator="equal" aboveAverage="0" equalAverage="0" bottom="0" percent="0" rank="0" text="" dxfId="245">
      <formula>4</formula>
    </cfRule>
    <cfRule type="cellIs" priority="799" operator="equal" aboveAverage="0" equalAverage="0" bottom="0" percent="0" rank="0" text="" dxfId="246">
      <formula>3</formula>
    </cfRule>
  </conditionalFormatting>
  <conditionalFormatting sqref="I5">
    <cfRule type="cellIs" priority="800" operator="equal" aboveAverage="0" equalAverage="0" bottom="0" percent="0" rank="0" text="" dxfId="247">
      <formula>5</formula>
    </cfRule>
    <cfRule type="cellIs" priority="801" operator="equal" aboveAverage="0" equalAverage="0" bottom="0" percent="0" rank="0" text="" dxfId="248">
      <formula>4</formula>
    </cfRule>
    <cfRule type="cellIs" priority="802" operator="equal" aboveAverage="0" equalAverage="0" bottom="0" percent="0" rank="0" text="" dxfId="249">
      <formula>3</formula>
    </cfRule>
  </conditionalFormatting>
  <conditionalFormatting sqref="I4">
    <cfRule type="expression" priority="803" aboveAverage="0" equalAverage="0" bottom="0" percent="0" rank="0" text="" dxfId="250">
      <formula>$D$1&lt;I4</formula>
    </cfRule>
    <cfRule type="expression" priority="804" aboveAverage="0" equalAverage="0" bottom="0" percent="0" rank="0" text="" dxfId="251">
      <formula>$D$1&gt;I4</formula>
    </cfRule>
  </conditionalFormatting>
  <conditionalFormatting sqref="I5">
    <cfRule type="cellIs" priority="805" operator="equal" aboveAverage="0" equalAverage="0" bottom="0" percent="0" rank="0" text="" dxfId="252">
      <formula>5</formula>
    </cfRule>
    <cfRule type="cellIs" priority="806" operator="equal" aboveAverage="0" equalAverage="0" bottom="0" percent="0" rank="0" text="" dxfId="253">
      <formula>4</formula>
    </cfRule>
    <cfRule type="cellIs" priority="807" operator="equal" aboveAverage="0" equalAverage="0" bottom="0" percent="0" rank="0" text="" dxfId="254">
      <formula>3</formula>
    </cfRule>
  </conditionalFormatting>
  <conditionalFormatting sqref="K5">
    <cfRule type="expression" priority="808" aboveAverage="0" equalAverage="0" bottom="0" percent="0" rank="0" text="" dxfId="255">
      <formula>$D$1&lt;K5</formula>
    </cfRule>
    <cfRule type="expression" priority="809" aboveAverage="0" equalAverage="0" bottom="0" percent="0" rank="0" text="" dxfId="256">
      <formula>$D$1&gt;K5</formula>
    </cfRule>
  </conditionalFormatting>
  <conditionalFormatting sqref="K5">
    <cfRule type="expression" priority="810" aboveAverage="0" equalAverage="0" bottom="0" percent="0" rank="0" text="" dxfId="257">
      <formula>$D$1&lt;K5</formula>
    </cfRule>
    <cfRule type="expression" priority="811" aboveAverage="0" equalAverage="0" bottom="0" percent="0" rank="0" text="" dxfId="258">
      <formula>$D$1&gt;K5</formula>
    </cfRule>
  </conditionalFormatting>
  <conditionalFormatting sqref="K5">
    <cfRule type="expression" priority="812" aboveAverage="0" equalAverage="0" bottom="0" percent="0" rank="0" text="" dxfId="259">
      <formula>$D$1&lt;K5</formula>
    </cfRule>
    <cfRule type="expression" priority="813" aboveAverage="0" equalAverage="0" bottom="0" percent="0" rank="0" text="" dxfId="260">
      <formula>$D$1&gt;K5</formula>
    </cfRule>
  </conditionalFormatting>
  <conditionalFormatting sqref="K5">
    <cfRule type="cellIs" priority="814" operator="equal" aboveAverage="0" equalAverage="0" bottom="0" percent="0" rank="0" text="" dxfId="261">
      <formula>5</formula>
    </cfRule>
    <cfRule type="cellIs" priority="815" operator="equal" aboveAverage="0" equalAverage="0" bottom="0" percent="0" rank="0" text="" dxfId="262">
      <formula>4</formula>
    </cfRule>
    <cfRule type="cellIs" priority="816" operator="equal" aboveAverage="0" equalAverage="0" bottom="0" percent="0" rank="0" text="" dxfId="263">
      <formula>3</formula>
    </cfRule>
  </conditionalFormatting>
  <conditionalFormatting sqref="K4">
    <cfRule type="expression" priority="817" aboveAverage="0" equalAverage="0" bottom="0" percent="0" rank="0" text="" dxfId="264">
      <formula>$D$1&lt;K4</formula>
    </cfRule>
    <cfRule type="expression" priority="818" aboveAverage="0" equalAverage="0" bottom="0" percent="0" rank="0" text="" dxfId="265">
      <formula>$D$1&gt;K4</formula>
    </cfRule>
  </conditionalFormatting>
  <conditionalFormatting sqref="K5">
    <cfRule type="cellIs" priority="819" operator="equal" aboveAverage="0" equalAverage="0" bottom="0" percent="0" rank="0" text="" dxfId="266">
      <formula>5</formula>
    </cfRule>
    <cfRule type="cellIs" priority="820" operator="equal" aboveAverage="0" equalAverage="0" bottom="0" percent="0" rank="0" text="" dxfId="267">
      <formula>4</formula>
    </cfRule>
    <cfRule type="cellIs" priority="821" operator="equal" aboveAverage="0" equalAverage="0" bottom="0" percent="0" rank="0" text="" dxfId="268">
      <formula>3</formula>
    </cfRule>
  </conditionalFormatting>
  <conditionalFormatting sqref="O3">
    <cfRule type="expression" priority="822" aboveAverage="0" equalAverage="0" bottom="0" percent="0" rank="0" text="" dxfId="269">
      <formula>$D$1&lt;O3</formula>
    </cfRule>
    <cfRule type="expression" priority="823" aboveAverage="0" equalAverage="0" bottom="0" percent="0" rank="0" text="" dxfId="270">
      <formula>$D$1&gt;O3</formula>
    </cfRule>
  </conditionalFormatting>
  <conditionalFormatting sqref="O4">
    <cfRule type="expression" priority="824" aboveAverage="0" equalAverage="0" bottom="0" percent="0" rank="0" text="" dxfId="271">
      <formula>$D$1&lt;O4</formula>
    </cfRule>
    <cfRule type="expression" priority="825" aboveAverage="0" equalAverage="0" bottom="0" percent="0" rank="0" text="" dxfId="272">
      <formula>$D$1&gt;O4</formula>
    </cfRule>
  </conditionalFormatting>
  <conditionalFormatting sqref="O4">
    <cfRule type="expression" priority="826" aboveAverage="0" equalAverage="0" bottom="0" percent="0" rank="0" text="" dxfId="273">
      <formula>$D$1&lt;O4</formula>
    </cfRule>
    <cfRule type="expression" priority="827" aboveAverage="0" equalAverage="0" bottom="0" percent="0" rank="0" text="" dxfId="274">
      <formula>$D$1&gt;O4</formula>
    </cfRule>
  </conditionalFormatting>
  <conditionalFormatting sqref="O4">
    <cfRule type="expression" priority="828" aboveAverage="0" equalAverage="0" bottom="0" percent="0" rank="0" text="" dxfId="275">
      <formula>$D$1&lt;O4</formula>
    </cfRule>
    <cfRule type="expression" priority="829" aboveAverage="0" equalAverage="0" bottom="0" percent="0" rank="0" text="" dxfId="276">
      <formula>$D$1&gt;O4</formula>
    </cfRule>
  </conditionalFormatting>
  <conditionalFormatting sqref="O4">
    <cfRule type="expression" priority="830" aboveAverage="0" equalAverage="0" bottom="0" percent="0" rank="0" text="" dxfId="277">
      <formula>$D$1&lt;O4</formula>
    </cfRule>
    <cfRule type="expression" priority="831" aboveAverage="0" equalAverage="0" bottom="0" percent="0" rank="0" text="" dxfId="278">
      <formula>$D$1&gt;O4</formula>
    </cfRule>
  </conditionalFormatting>
  <conditionalFormatting sqref="O5">
    <cfRule type="cellIs" priority="832" operator="equal" aboveAverage="0" equalAverage="0" bottom="0" percent="0" rank="0" text="" dxfId="279">
      <formula>5</formula>
    </cfRule>
    <cfRule type="cellIs" priority="833" operator="equal" aboveAverage="0" equalAverage="0" bottom="0" percent="0" rank="0" text="" dxfId="280">
      <formula>4</formula>
    </cfRule>
    <cfRule type="cellIs" priority="834" operator="equal" aboveAverage="0" equalAverage="0" bottom="0" percent="0" rank="0" text="" dxfId="281">
      <formula>3</formula>
    </cfRule>
  </conditionalFormatting>
  <conditionalFormatting sqref="O5">
    <cfRule type="cellIs" priority="835" operator="equal" aboveAverage="0" equalAverage="0" bottom="0" percent="0" rank="0" text="" dxfId="282">
      <formula>5</formula>
    </cfRule>
    <cfRule type="cellIs" priority="836" operator="equal" aboveAverage="0" equalAverage="0" bottom="0" percent="0" rank="0" text="" dxfId="283">
      <formula>4</formula>
    </cfRule>
    <cfRule type="cellIs" priority="837" operator="equal" aboveAverage="0" equalAverage="0" bottom="0" percent="0" rank="0" text="" dxfId="284">
      <formula>3</formula>
    </cfRule>
  </conditionalFormatting>
  <conditionalFormatting sqref="O5">
    <cfRule type="cellIs" priority="838" operator="equal" aboveAverage="0" equalAverage="0" bottom="0" percent="0" rank="0" text="" dxfId="285">
      <formula>5</formula>
    </cfRule>
    <cfRule type="cellIs" priority="839" operator="equal" aboveAverage="0" equalAverage="0" bottom="0" percent="0" rank="0" text="" dxfId="286">
      <formula>4</formula>
    </cfRule>
    <cfRule type="cellIs" priority="840" operator="equal" aboveAverage="0" equalAverage="0" bottom="0" percent="0" rank="0" text="" dxfId="287">
      <formula>3</formula>
    </cfRule>
  </conditionalFormatting>
  <conditionalFormatting sqref="O5">
    <cfRule type="cellIs" priority="841" operator="equal" aboveAverage="0" equalAverage="0" bottom="0" percent="0" rank="0" text="" dxfId="288">
      <formula>5</formula>
    </cfRule>
    <cfRule type="cellIs" priority="842" operator="equal" aboveAverage="0" equalAverage="0" bottom="0" percent="0" rank="0" text="" dxfId="289">
      <formula>4</formula>
    </cfRule>
    <cfRule type="cellIs" priority="843" operator="equal" aboveAverage="0" equalAverage="0" bottom="0" percent="0" rank="0" text="" dxfId="290">
      <formula>3</formula>
    </cfRule>
  </conditionalFormatting>
  <conditionalFormatting sqref="O5">
    <cfRule type="cellIs" priority="844" operator="equal" aboveAverage="0" equalAverage="0" bottom="0" percent="0" rank="0" text="" dxfId="291">
      <formula>5</formula>
    </cfRule>
    <cfRule type="cellIs" priority="845" operator="equal" aboveAverage="0" equalAverage="0" bottom="0" percent="0" rank="0" text="" dxfId="292">
      <formula>4</formula>
    </cfRule>
    <cfRule type="cellIs" priority="846" operator="equal" aboveAverage="0" equalAverage="0" bottom="0" percent="0" rank="0" text="" dxfId="293">
      <formula>3</formula>
    </cfRule>
  </conditionalFormatting>
  <conditionalFormatting sqref="S4">
    <cfRule type="expression" priority="847" aboveAverage="0" equalAverage="0" bottom="0" percent="0" rank="0" text="" dxfId="294">
      <formula>$D$4&lt;S4</formula>
    </cfRule>
    <cfRule type="expression" priority="848" aboveAverage="0" equalAverage="0" bottom="0" percent="0" rank="0" text="" dxfId="295">
      <formula>$D$4&gt;S4</formula>
    </cfRule>
  </conditionalFormatting>
  <conditionalFormatting sqref="S4">
    <cfRule type="expression" priority="849" aboveAverage="0" equalAverage="0" bottom="0" percent="0" rank="0" text="" dxfId="296">
      <formula>$D$1&lt;S4</formula>
    </cfRule>
    <cfRule type="expression" priority="850" aboveAverage="0" equalAverage="0" bottom="0" percent="0" rank="0" text="" dxfId="297">
      <formula>$D$1&gt;S4</formula>
    </cfRule>
  </conditionalFormatting>
  <conditionalFormatting sqref="S5">
    <cfRule type="expression" priority="851" aboveAverage="0" equalAverage="0" bottom="0" percent="0" rank="0" text="" dxfId="298">
      <formula>$D$1&lt;S5</formula>
    </cfRule>
    <cfRule type="expression" priority="852" aboveAverage="0" equalAverage="0" bottom="0" percent="0" rank="0" text="" dxfId="299">
      <formula>$D$1&gt;S5</formula>
    </cfRule>
  </conditionalFormatting>
  <conditionalFormatting sqref="S5">
    <cfRule type="expression" priority="853" aboveAverage="0" equalAverage="0" bottom="0" percent="0" rank="0" text="" dxfId="300">
      <formula>$D$1&lt;S5</formula>
    </cfRule>
    <cfRule type="expression" priority="854" aboveAverage="0" equalAverage="0" bottom="0" percent="0" rank="0" text="" dxfId="301">
      <formula>$D$1&gt;S5</formula>
    </cfRule>
  </conditionalFormatting>
  <conditionalFormatting sqref="S5">
    <cfRule type="expression" priority="855" aboveAverage="0" equalAverage="0" bottom="0" percent="0" rank="0" text="" dxfId="302">
      <formula>$D$1&lt;S5</formula>
    </cfRule>
    <cfRule type="expression" priority="856" aboveAverage="0" equalAverage="0" bottom="0" percent="0" rank="0" text="" dxfId="303">
      <formula>$D$1&gt;S5</formula>
    </cfRule>
  </conditionalFormatting>
  <conditionalFormatting sqref="S5">
    <cfRule type="expression" priority="857" aboveAverage="0" equalAverage="0" bottom="0" percent="0" rank="0" text="" dxfId="304">
      <formula>$D$1&lt;S5</formula>
    </cfRule>
    <cfRule type="expression" priority="858" aboveAverage="0" equalAverage="0" bottom="0" percent="0" rank="0" text="" dxfId="305">
      <formula>$D$1&gt;S5</formula>
    </cfRule>
  </conditionalFormatting>
  <conditionalFormatting sqref="S5">
    <cfRule type="expression" priority="859" aboveAverage="0" equalAverage="0" bottom="0" percent="0" rank="0" text="" dxfId="306">
      <formula>$D$1&lt;S5</formula>
    </cfRule>
    <cfRule type="expression" priority="860" aboveAverage="0" equalAverage="0" bottom="0" percent="0" rank="0" text="" dxfId="307">
      <formula>$D$1&gt;S5</formula>
    </cfRule>
  </conditionalFormatting>
  <conditionalFormatting sqref="S5">
    <cfRule type="expression" priority="861" aboveAverage="0" equalAverage="0" bottom="0" percent="0" rank="0" text="" dxfId="308">
      <formula>$D$1&lt;S5</formula>
    </cfRule>
    <cfRule type="expression" priority="862" aboveAverage="0" equalAverage="0" bottom="0" percent="0" rank="0" text="" dxfId="309">
      <formula>$D$1&gt;S5</formula>
    </cfRule>
  </conditionalFormatting>
  <conditionalFormatting sqref="S5">
    <cfRule type="expression" priority="863" aboveAverage="0" equalAverage="0" bottom="0" percent="0" rank="0" text="" dxfId="310">
      <formula>$D$1&lt;S5</formula>
    </cfRule>
    <cfRule type="expression" priority="864" aboveAverage="0" equalAverage="0" bottom="0" percent="0" rank="0" text="" dxfId="311">
      <formula>$D$1&gt;S5</formula>
    </cfRule>
  </conditionalFormatting>
  <conditionalFormatting sqref="S5">
    <cfRule type="expression" priority="865" aboveAverage="0" equalAverage="0" bottom="0" percent="0" rank="0" text="" dxfId="312">
      <formula>$D$1&lt;S5</formula>
    </cfRule>
    <cfRule type="expression" priority="866" aboveAverage="0" equalAverage="0" bottom="0" percent="0" rank="0" text="" dxfId="313">
      <formula>$D$1&gt;S5</formula>
    </cfRule>
  </conditionalFormatting>
  <conditionalFormatting sqref="S5">
    <cfRule type="expression" priority="867" aboveAverage="0" equalAverage="0" bottom="0" percent="0" rank="0" text="" dxfId="314">
      <formula>$D$1&lt;S5</formula>
    </cfRule>
    <cfRule type="expression" priority="868" aboveAverage="0" equalAverage="0" bottom="0" percent="0" rank="0" text="" dxfId="315">
      <formula>$D$1&gt;S5</formula>
    </cfRule>
  </conditionalFormatting>
  <conditionalFormatting sqref="S5">
    <cfRule type="expression" priority="869" aboveAverage="0" equalAverage="0" bottom="0" percent="0" rank="0" text="" dxfId="316">
      <formula>$D$1&lt;S5</formula>
    </cfRule>
    <cfRule type="expression" priority="870" aboveAverage="0" equalAverage="0" bottom="0" percent="0" rank="0" text="" dxfId="317">
      <formula>$D$1&gt;S5</formula>
    </cfRule>
  </conditionalFormatting>
  <conditionalFormatting sqref="S5">
    <cfRule type="expression" priority="871" aboveAverage="0" equalAverage="0" bottom="0" percent="0" rank="0" text="" dxfId="318">
      <formula>$D$1&lt;S5</formula>
    </cfRule>
    <cfRule type="expression" priority="872" aboveAverage="0" equalAverage="0" bottom="0" percent="0" rank="0" text="" dxfId="319">
      <formula>$D$1&gt;S5</formula>
    </cfRule>
  </conditionalFormatting>
  <conditionalFormatting sqref="S5">
    <cfRule type="expression" priority="873" aboveAverage="0" equalAverage="0" bottom="0" percent="0" rank="0" text="" dxfId="320">
      <formula>$D$1&lt;S5</formula>
    </cfRule>
    <cfRule type="expression" priority="874" aboveAverage="0" equalAverage="0" bottom="0" percent="0" rank="0" text="" dxfId="321">
      <formula>$D$1&gt;S5</formula>
    </cfRule>
  </conditionalFormatting>
  <conditionalFormatting sqref="S5">
    <cfRule type="expression" priority="875" aboveAverage="0" equalAverage="0" bottom="0" percent="0" rank="0" text="" dxfId="322">
      <formula>$D$1&lt;S5</formula>
    </cfRule>
    <cfRule type="expression" priority="876" aboveAverage="0" equalAverage="0" bottom="0" percent="0" rank="0" text="" dxfId="323">
      <formula>$D$1&gt;S5</formula>
    </cfRule>
  </conditionalFormatting>
  <conditionalFormatting sqref="S5">
    <cfRule type="cellIs" priority="877" operator="equal" aboveAverage="0" equalAverage="0" bottom="0" percent="0" rank="0" text="" dxfId="324">
      <formula>5</formula>
    </cfRule>
    <cfRule type="cellIs" priority="878" operator="equal" aboveAverage="0" equalAverage="0" bottom="0" percent="0" rank="0" text="" dxfId="325">
      <formula>4</formula>
    </cfRule>
    <cfRule type="cellIs" priority="879" operator="equal" aboveAverage="0" equalAverage="0" bottom="0" percent="0" rank="0" text="" dxfId="326">
      <formula>3</formula>
    </cfRule>
  </conditionalFormatting>
  <conditionalFormatting sqref="S4">
    <cfRule type="expression" priority="880" aboveAverage="0" equalAverage="0" bottom="0" percent="0" rank="0" text="" dxfId="327">
      <formula>$D$1&lt;S4</formula>
    </cfRule>
    <cfRule type="expression" priority="881" aboveAverage="0" equalAverage="0" bottom="0" percent="0" rank="0" text="" dxfId="328">
      <formula>$D$1&gt;S4</formula>
    </cfRule>
  </conditionalFormatting>
  <conditionalFormatting sqref="S4">
    <cfRule type="expression" priority="882" aboveAverage="0" equalAverage="0" bottom="0" percent="0" rank="0" text="" dxfId="329">
      <formula>$D$1&lt;S4</formula>
    </cfRule>
    <cfRule type="expression" priority="883" aboveAverage="0" equalAverage="0" bottom="0" percent="0" rank="0" text="" dxfId="330">
      <formula>$D$1&gt;S4</formula>
    </cfRule>
  </conditionalFormatting>
  <conditionalFormatting sqref="S4">
    <cfRule type="expression" priority="884" aboveAverage="0" equalAverage="0" bottom="0" percent="0" rank="0" text="" dxfId="331">
      <formula>$D$1&lt;S4</formula>
    </cfRule>
    <cfRule type="expression" priority="885" aboveAverage="0" equalAverage="0" bottom="0" percent="0" rank="0" text="" dxfId="332">
      <formula>$D$1&gt;S4</formula>
    </cfRule>
  </conditionalFormatting>
  <conditionalFormatting sqref="S4">
    <cfRule type="expression" priority="886" aboveAverage="0" equalAverage="0" bottom="0" percent="0" rank="0" text="" dxfId="333">
      <formula>$D$1&lt;S4</formula>
    </cfRule>
    <cfRule type="expression" priority="887" aboveAverage="0" equalAverage="0" bottom="0" percent="0" rank="0" text="" dxfId="334">
      <formula>$D$1&gt;S4</formula>
    </cfRule>
  </conditionalFormatting>
  <conditionalFormatting sqref="S5">
    <cfRule type="cellIs" priority="888" operator="equal" aboveAverage="0" equalAverage="0" bottom="0" percent="0" rank="0" text="" dxfId="335">
      <formula>5</formula>
    </cfRule>
    <cfRule type="cellIs" priority="889" operator="equal" aboveAverage="0" equalAverage="0" bottom="0" percent="0" rank="0" text="" dxfId="336">
      <formula>4</formula>
    </cfRule>
    <cfRule type="cellIs" priority="890" operator="equal" aboveAverage="0" equalAverage="0" bottom="0" percent="0" rank="0" text="" dxfId="337">
      <formula>3</formula>
    </cfRule>
  </conditionalFormatting>
  <conditionalFormatting sqref="S4">
    <cfRule type="expression" priority="891" aboveAverage="0" equalAverage="0" bottom="0" percent="0" rank="0" text="" dxfId="338">
      <formula>$D$1&lt;S4</formula>
    </cfRule>
    <cfRule type="expression" priority="892" aboveAverage="0" equalAverage="0" bottom="0" percent="0" rank="0" text="" dxfId="339">
      <formula>$D$1&gt;S4</formula>
    </cfRule>
  </conditionalFormatting>
  <conditionalFormatting sqref="S4">
    <cfRule type="expression" priority="893" aboveAverage="0" equalAverage="0" bottom="0" percent="0" rank="0" text="" dxfId="340">
      <formula>$D$1&lt;S4</formula>
    </cfRule>
    <cfRule type="expression" priority="894" aboveAverage="0" equalAverage="0" bottom="0" percent="0" rank="0" text="" dxfId="341">
      <formula>$D$1&gt;S4</formula>
    </cfRule>
  </conditionalFormatting>
  <conditionalFormatting sqref="S4">
    <cfRule type="expression" priority="895" aboveAverage="0" equalAverage="0" bottom="0" percent="0" rank="0" text="" dxfId="342">
      <formula>$D$1&lt;S4</formula>
    </cfRule>
    <cfRule type="expression" priority="896" aboveAverage="0" equalAverage="0" bottom="0" percent="0" rank="0" text="" dxfId="343">
      <formula>$D$1&gt;S4</formula>
    </cfRule>
  </conditionalFormatting>
  <conditionalFormatting sqref="S4">
    <cfRule type="expression" priority="897" aboveAverage="0" equalAverage="0" bottom="0" percent="0" rank="0" text="" dxfId="344">
      <formula>$D$1&lt;S4</formula>
    </cfRule>
    <cfRule type="expression" priority="898" aboveAverage="0" equalAverage="0" bottom="0" percent="0" rank="0" text="" dxfId="345">
      <formula>$D$1&gt;S4</formula>
    </cfRule>
  </conditionalFormatting>
  <conditionalFormatting sqref="S4">
    <cfRule type="expression" priority="899" aboveAverage="0" equalAverage="0" bottom="0" percent="0" rank="0" text="" dxfId="346">
      <formula>$D$1&lt;S4</formula>
    </cfRule>
    <cfRule type="expression" priority="900" aboveAverage="0" equalAverage="0" bottom="0" percent="0" rank="0" text="" dxfId="347">
      <formula>$D$1&gt;S4</formula>
    </cfRule>
  </conditionalFormatting>
  <conditionalFormatting sqref="S4">
    <cfRule type="expression" priority="901" aboveAverage="0" equalAverage="0" bottom="0" percent="0" rank="0" text="" dxfId="348">
      <formula>$D$1&lt;S4</formula>
    </cfRule>
    <cfRule type="expression" priority="902" aboveAverage="0" equalAverage="0" bottom="0" percent="0" rank="0" text="" dxfId="349">
      <formula>$D$1&gt;S4</formula>
    </cfRule>
  </conditionalFormatting>
  <conditionalFormatting sqref="S4">
    <cfRule type="expression" priority="903" aboveAverage="0" equalAverage="0" bottom="0" percent="0" rank="0" text="" dxfId="350">
      <formula>$D$1&lt;S4</formula>
    </cfRule>
    <cfRule type="expression" priority="904" aboveAverage="0" equalAverage="0" bottom="0" percent="0" rank="0" text="" dxfId="351">
      <formula>$D$1&gt;S4</formula>
    </cfRule>
  </conditionalFormatting>
  <conditionalFormatting sqref="R4">
    <cfRule type="expression" priority="905" aboveAverage="0" equalAverage="0" bottom="0" percent="0" rank="0" text="" dxfId="352">
      <formula>$D$1&lt;R4</formula>
    </cfRule>
    <cfRule type="expression" priority="906" aboveAverage="0" equalAverage="0" bottom="0" percent="0" rank="0" text="" dxfId="353">
      <formula>$D$1&gt;R4</formula>
    </cfRule>
  </conditionalFormatting>
  <conditionalFormatting sqref="R4">
    <cfRule type="expression" priority="907" aboveAverage="0" equalAverage="0" bottom="0" percent="0" rank="0" text="" dxfId="354">
      <formula>$D$1&lt;R4</formula>
    </cfRule>
    <cfRule type="expression" priority="908" aboveAverage="0" equalAverage="0" bottom="0" percent="0" rank="0" text="" dxfId="355">
      <formula>$D$1&gt;R4</formula>
    </cfRule>
  </conditionalFormatting>
  <conditionalFormatting sqref="R4">
    <cfRule type="expression" priority="909" aboveAverage="0" equalAverage="0" bottom="0" percent="0" rank="0" text="" dxfId="356">
      <formula>$D$1&lt;R4</formula>
    </cfRule>
    <cfRule type="expression" priority="910" aboveAverage="0" equalAverage="0" bottom="0" percent="0" rank="0" text="" dxfId="357">
      <formula>$D$1&gt;R4</formula>
    </cfRule>
  </conditionalFormatting>
  <conditionalFormatting sqref="R5">
    <cfRule type="cellIs" priority="911" operator="equal" aboveAverage="0" equalAverage="0" bottom="0" percent="0" rank="0" text="" dxfId="358">
      <formula>5</formula>
    </cfRule>
    <cfRule type="cellIs" priority="912" operator="equal" aboveAverage="0" equalAverage="0" bottom="0" percent="0" rank="0" text="" dxfId="359">
      <formula>4</formula>
    </cfRule>
    <cfRule type="cellIs" priority="913" operator="equal" aboveAverage="0" equalAverage="0" bottom="0" percent="0" rank="0" text="" dxfId="360">
      <formula>3</formula>
    </cfRule>
  </conditionalFormatting>
  <conditionalFormatting sqref="R5">
    <cfRule type="cellIs" priority="914" operator="equal" aboveAverage="0" equalAverage="0" bottom="0" percent="0" rank="0" text="" dxfId="361">
      <formula>5</formula>
    </cfRule>
    <cfRule type="cellIs" priority="915" operator="equal" aboveAverage="0" equalAverage="0" bottom="0" percent="0" rank="0" text="" dxfId="362">
      <formula>4</formula>
    </cfRule>
    <cfRule type="cellIs" priority="916" operator="equal" aboveAverage="0" equalAverage="0" bottom="0" percent="0" rank="0" text="" dxfId="363">
      <formula>3</formula>
    </cfRule>
  </conditionalFormatting>
  <conditionalFormatting sqref="R5">
    <cfRule type="cellIs" priority="917" operator="equal" aboveAverage="0" equalAverage="0" bottom="0" percent="0" rank="0" text="" dxfId="364">
      <formula>5</formula>
    </cfRule>
    <cfRule type="cellIs" priority="918" operator="equal" aboveAverage="0" equalAverage="0" bottom="0" percent="0" rank="0" text="" dxfId="365">
      <formula>4</formula>
    </cfRule>
    <cfRule type="cellIs" priority="919" operator="equal" aboveAverage="0" equalAverage="0" bottom="0" percent="0" rank="0" text="" dxfId="366">
      <formula>3</formula>
    </cfRule>
  </conditionalFormatting>
  <conditionalFormatting sqref="R5">
    <cfRule type="cellIs" priority="920" operator="equal" aboveAverage="0" equalAverage="0" bottom="0" percent="0" rank="0" text="" dxfId="367">
      <formula>5</formula>
    </cfRule>
    <cfRule type="cellIs" priority="921" operator="equal" aboveAverage="0" equalAverage="0" bottom="0" percent="0" rank="0" text="" dxfId="368">
      <formula>4</formula>
    </cfRule>
    <cfRule type="cellIs" priority="922" operator="equal" aboveAverage="0" equalAverage="0" bottom="0" percent="0" rank="0" text="" dxfId="369">
      <formula>3</formula>
    </cfRule>
  </conditionalFormatting>
  <conditionalFormatting sqref="R5">
    <cfRule type="cellIs" priority="923" operator="equal" aboveAverage="0" equalAverage="0" bottom="0" percent="0" rank="0" text="" dxfId="370">
      <formula>5</formula>
    </cfRule>
    <cfRule type="cellIs" priority="924" operator="equal" aboveAverage="0" equalAverage="0" bottom="0" percent="0" rank="0" text="" dxfId="371">
      <formula>4</formula>
    </cfRule>
    <cfRule type="cellIs" priority="925" operator="equal" aboveAverage="0" equalAverage="0" bottom="0" percent="0" rank="0" text="" dxfId="372">
      <formula>3</formula>
    </cfRule>
  </conditionalFormatting>
  <conditionalFormatting sqref="T5">
    <cfRule type="expression" priority="926" aboveAverage="0" equalAverage="0" bottom="0" percent="0" rank="0" text="" dxfId="373">
      <formula>$D$1&lt;T5</formula>
    </cfRule>
    <cfRule type="expression" priority="927" aboveAverage="0" equalAverage="0" bottom="0" percent="0" rank="0" text="" dxfId="374">
      <formula>$D$1&gt;T5</formula>
    </cfRule>
  </conditionalFormatting>
  <conditionalFormatting sqref="T3:T5">
    <cfRule type="expression" priority="928" aboveAverage="0" equalAverage="0" bottom="0" percent="0" rank="0" text="" dxfId="375">
      <formula>$D$1&lt;T3</formula>
    </cfRule>
    <cfRule type="expression" priority="929" aboveAverage="0" equalAverage="0" bottom="0" percent="0" rank="0" text="" dxfId="376">
      <formula>$D$1&gt;T3</formula>
    </cfRule>
  </conditionalFormatting>
  <conditionalFormatting sqref="T4">
    <cfRule type="expression" priority="930" aboveAverage="0" equalAverage="0" bottom="0" percent="0" rank="0" text="" dxfId="377">
      <formula>$D$1&lt;T4</formula>
    </cfRule>
    <cfRule type="expression" priority="931" aboveAverage="0" equalAverage="0" bottom="0" percent="0" rank="0" text="" dxfId="378">
      <formula>$D$1&gt;T4</formula>
    </cfRule>
  </conditionalFormatting>
  <conditionalFormatting sqref="T4">
    <cfRule type="expression" priority="932" aboveAverage="0" equalAverage="0" bottom="0" percent="0" rank="0" text="" dxfId="379">
      <formula>$D$1&lt;T4</formula>
    </cfRule>
    <cfRule type="expression" priority="933" aboveAverage="0" equalAverage="0" bottom="0" percent="0" rank="0" text="" dxfId="380">
      <formula>$D$1&gt;T4</formula>
    </cfRule>
  </conditionalFormatting>
  <conditionalFormatting sqref="T4">
    <cfRule type="expression" priority="934" aboveAverage="0" equalAverage="0" bottom="0" percent="0" rank="0" text="" dxfId="381">
      <formula>$D$1&lt;T4</formula>
    </cfRule>
    <cfRule type="expression" priority="935" aboveAverage="0" equalAverage="0" bottom="0" percent="0" rank="0" text="" dxfId="382">
      <formula>$D$1&gt;T4</formula>
    </cfRule>
  </conditionalFormatting>
  <conditionalFormatting sqref="T4">
    <cfRule type="expression" priority="936" aboveAverage="0" equalAverage="0" bottom="0" percent="0" rank="0" text="" dxfId="383">
      <formula>$D$4&lt;T4</formula>
    </cfRule>
    <cfRule type="expression" priority="937" aboveAverage="0" equalAverage="0" bottom="0" percent="0" rank="0" text="" dxfId="384">
      <formula>$D$4&gt;T4</formula>
    </cfRule>
  </conditionalFormatting>
  <conditionalFormatting sqref="T4">
    <cfRule type="expression" priority="938" aboveAverage="0" equalAverage="0" bottom="0" percent="0" rank="0" text="" dxfId="385">
      <formula>$D$1&lt;T4</formula>
    </cfRule>
    <cfRule type="expression" priority="939" aboveAverage="0" equalAverage="0" bottom="0" percent="0" rank="0" text="" dxfId="386">
      <formula>$D$1&gt;T4</formula>
    </cfRule>
  </conditionalFormatting>
  <conditionalFormatting sqref="T5">
    <cfRule type="expression" priority="940" aboveAverage="0" equalAverage="0" bottom="0" percent="0" rank="0" text="" dxfId="387">
      <formula>$D$1&lt;T5</formula>
    </cfRule>
    <cfRule type="expression" priority="941" aboveAverage="0" equalAverage="0" bottom="0" percent="0" rank="0" text="" dxfId="388">
      <formula>$D$1&gt;T5</formula>
    </cfRule>
  </conditionalFormatting>
  <conditionalFormatting sqref="T5">
    <cfRule type="expression" priority="942" aboveAverage="0" equalAverage="0" bottom="0" percent="0" rank="0" text="" dxfId="389">
      <formula>$D$1&lt;T5</formula>
    </cfRule>
    <cfRule type="expression" priority="943" aboveAverage="0" equalAverage="0" bottom="0" percent="0" rank="0" text="" dxfId="390">
      <formula>$D$1&gt;T5</formula>
    </cfRule>
  </conditionalFormatting>
  <conditionalFormatting sqref="T5">
    <cfRule type="expression" priority="944" aboveAverage="0" equalAverage="0" bottom="0" percent="0" rank="0" text="" dxfId="391">
      <formula>$D$1&lt;T5</formula>
    </cfRule>
    <cfRule type="expression" priority="945" aboveAverage="0" equalAverage="0" bottom="0" percent="0" rank="0" text="" dxfId="392">
      <formula>$D$1&gt;T5</formula>
    </cfRule>
  </conditionalFormatting>
  <conditionalFormatting sqref="T5">
    <cfRule type="expression" priority="946" aboveAverage="0" equalAverage="0" bottom="0" percent="0" rank="0" text="" dxfId="393">
      <formula>$D$1&lt;T5</formula>
    </cfRule>
    <cfRule type="expression" priority="947" aboveAverage="0" equalAverage="0" bottom="0" percent="0" rank="0" text="" dxfId="394">
      <formula>$D$1&gt;T5</formula>
    </cfRule>
  </conditionalFormatting>
  <conditionalFormatting sqref="T5">
    <cfRule type="expression" priority="948" aboveAverage="0" equalAverage="0" bottom="0" percent="0" rank="0" text="" dxfId="395">
      <formula>$D$1&lt;T5</formula>
    </cfRule>
    <cfRule type="expression" priority="949" aboveAverage="0" equalAverage="0" bottom="0" percent="0" rank="0" text="" dxfId="396">
      <formula>$D$1&gt;T5</formula>
    </cfRule>
  </conditionalFormatting>
  <conditionalFormatting sqref="T5">
    <cfRule type="expression" priority="950" aboveAverage="0" equalAverage="0" bottom="0" percent="0" rank="0" text="" dxfId="397">
      <formula>$D$1&lt;T5</formula>
    </cfRule>
    <cfRule type="expression" priority="951" aboveAverage="0" equalAverage="0" bottom="0" percent="0" rank="0" text="" dxfId="398">
      <formula>$D$1&gt;T5</formula>
    </cfRule>
  </conditionalFormatting>
  <conditionalFormatting sqref="T5">
    <cfRule type="expression" priority="952" aboveAverage="0" equalAverage="0" bottom="0" percent="0" rank="0" text="" dxfId="399">
      <formula>$D$1&lt;T5</formula>
    </cfRule>
    <cfRule type="expression" priority="953" aboveAverage="0" equalAverage="0" bottom="0" percent="0" rank="0" text="" dxfId="400">
      <formula>$D$1&gt;T5</formula>
    </cfRule>
  </conditionalFormatting>
  <conditionalFormatting sqref="T5">
    <cfRule type="expression" priority="954" aboveAverage="0" equalAverage="0" bottom="0" percent="0" rank="0" text="" dxfId="401">
      <formula>$D$1&lt;T5</formula>
    </cfRule>
    <cfRule type="expression" priority="955" aboveAverage="0" equalAverage="0" bottom="0" percent="0" rank="0" text="" dxfId="402">
      <formula>$D$1&gt;T5</formula>
    </cfRule>
  </conditionalFormatting>
  <conditionalFormatting sqref="T5">
    <cfRule type="expression" priority="956" aboveAverage="0" equalAverage="0" bottom="0" percent="0" rank="0" text="" dxfId="403">
      <formula>$D$1&lt;T5</formula>
    </cfRule>
    <cfRule type="expression" priority="957" aboveAverage="0" equalAverage="0" bottom="0" percent="0" rank="0" text="" dxfId="404">
      <formula>$D$1&gt;T5</formula>
    </cfRule>
  </conditionalFormatting>
  <conditionalFormatting sqref="T5">
    <cfRule type="expression" priority="958" aboveAverage="0" equalAverage="0" bottom="0" percent="0" rank="0" text="" dxfId="405">
      <formula>$D$1&lt;T5</formula>
    </cfRule>
    <cfRule type="expression" priority="959" aboveAverage="0" equalAverage="0" bottom="0" percent="0" rank="0" text="" dxfId="406">
      <formula>$D$1&gt;T5</formula>
    </cfRule>
  </conditionalFormatting>
  <conditionalFormatting sqref="T5">
    <cfRule type="expression" priority="960" aboveAverage="0" equalAverage="0" bottom="0" percent="0" rank="0" text="" dxfId="407">
      <formula>$D$1&lt;T5</formula>
    </cfRule>
    <cfRule type="expression" priority="961" aboveAverage="0" equalAverage="0" bottom="0" percent="0" rank="0" text="" dxfId="408">
      <formula>$D$1&gt;T5</formula>
    </cfRule>
  </conditionalFormatting>
  <conditionalFormatting sqref="T5">
    <cfRule type="expression" priority="962" aboveAverage="0" equalAverage="0" bottom="0" percent="0" rank="0" text="" dxfId="409">
      <formula>$D$1&lt;T5</formula>
    </cfRule>
    <cfRule type="expression" priority="963" aboveAverage="0" equalAverage="0" bottom="0" percent="0" rank="0" text="" dxfId="410">
      <formula>$D$1&gt;T5</formula>
    </cfRule>
  </conditionalFormatting>
  <conditionalFormatting sqref="T5">
    <cfRule type="expression" priority="964" aboveAverage="0" equalAverage="0" bottom="0" percent="0" rank="0" text="" dxfId="411">
      <formula>$D$1&lt;T5</formula>
    </cfRule>
    <cfRule type="expression" priority="965" aboveAverage="0" equalAverage="0" bottom="0" percent="0" rank="0" text="" dxfId="412">
      <formula>$D$1&gt;T5</formula>
    </cfRule>
  </conditionalFormatting>
  <conditionalFormatting sqref="T5">
    <cfRule type="cellIs" priority="966" operator="equal" aboveAverage="0" equalAverage="0" bottom="0" percent="0" rank="0" text="" dxfId="413">
      <formula>5</formula>
    </cfRule>
    <cfRule type="cellIs" priority="967" operator="equal" aboveAverage="0" equalAverage="0" bottom="0" percent="0" rank="0" text="" dxfId="414">
      <formula>4</formula>
    </cfRule>
    <cfRule type="cellIs" priority="968" operator="equal" aboveAverage="0" equalAverage="0" bottom="0" percent="0" rank="0" text="" dxfId="415">
      <formula>3</formula>
    </cfRule>
  </conditionalFormatting>
  <conditionalFormatting sqref="T4">
    <cfRule type="expression" priority="969" aboveAverage="0" equalAverage="0" bottom="0" percent="0" rank="0" text="" dxfId="416">
      <formula>$D$1&lt;T4</formula>
    </cfRule>
    <cfRule type="expression" priority="970" aboveAverage="0" equalAverage="0" bottom="0" percent="0" rank="0" text="" dxfId="417">
      <formula>$D$1&gt;T4</formula>
    </cfRule>
  </conditionalFormatting>
  <conditionalFormatting sqref="T4">
    <cfRule type="expression" priority="971" aboveAverage="0" equalAverage="0" bottom="0" percent="0" rank="0" text="" dxfId="418">
      <formula>$D$1&lt;T4</formula>
    </cfRule>
    <cfRule type="expression" priority="972" aboveAverage="0" equalAverage="0" bottom="0" percent="0" rank="0" text="" dxfId="419">
      <formula>$D$1&gt;T4</formula>
    </cfRule>
  </conditionalFormatting>
  <conditionalFormatting sqref="T4">
    <cfRule type="expression" priority="973" aboveAverage="0" equalAverage="0" bottom="0" percent="0" rank="0" text="" dxfId="420">
      <formula>$D$1&lt;T4</formula>
    </cfRule>
    <cfRule type="expression" priority="974" aboveAverage="0" equalAverage="0" bottom="0" percent="0" rank="0" text="" dxfId="421">
      <formula>$D$1&gt;T4</formula>
    </cfRule>
  </conditionalFormatting>
  <conditionalFormatting sqref="T4">
    <cfRule type="expression" priority="975" aboveAverage="0" equalAverage="0" bottom="0" percent="0" rank="0" text="" dxfId="422">
      <formula>$D$1&lt;T4</formula>
    </cfRule>
    <cfRule type="expression" priority="976" aboveAverage="0" equalAverage="0" bottom="0" percent="0" rank="0" text="" dxfId="423">
      <formula>$D$1&gt;T4</formula>
    </cfRule>
  </conditionalFormatting>
  <conditionalFormatting sqref="T5">
    <cfRule type="cellIs" priority="977" operator="equal" aboveAverage="0" equalAverage="0" bottom="0" percent="0" rank="0" text="" dxfId="424">
      <formula>5</formula>
    </cfRule>
    <cfRule type="cellIs" priority="978" operator="equal" aboveAverage="0" equalAverage="0" bottom="0" percent="0" rank="0" text="" dxfId="425">
      <formula>4</formula>
    </cfRule>
    <cfRule type="cellIs" priority="979" operator="equal" aboveAverage="0" equalAverage="0" bottom="0" percent="0" rank="0" text="" dxfId="426">
      <formula>3</formula>
    </cfRule>
  </conditionalFormatting>
  <conditionalFormatting sqref="T4">
    <cfRule type="expression" priority="980" aboveAverage="0" equalAverage="0" bottom="0" percent="0" rank="0" text="" dxfId="427">
      <formula>$D$1&lt;T4</formula>
    </cfRule>
    <cfRule type="expression" priority="981" aboveAverage="0" equalAverage="0" bottom="0" percent="0" rank="0" text="" dxfId="428">
      <formula>$D$1&gt;T4</formula>
    </cfRule>
  </conditionalFormatting>
  <conditionalFormatting sqref="T4">
    <cfRule type="expression" priority="982" aboveAverage="0" equalAverage="0" bottom="0" percent="0" rank="0" text="" dxfId="429">
      <formula>$D$1&lt;T4</formula>
    </cfRule>
    <cfRule type="expression" priority="983" aboveAverage="0" equalAverage="0" bottom="0" percent="0" rank="0" text="" dxfId="430">
      <formula>$D$1&gt;T4</formula>
    </cfRule>
  </conditionalFormatting>
  <conditionalFormatting sqref="T4">
    <cfRule type="expression" priority="984" aboveAverage="0" equalAverage="0" bottom="0" percent="0" rank="0" text="" dxfId="431">
      <formula>$D$1&lt;T4</formula>
    </cfRule>
    <cfRule type="expression" priority="985" aboveAverage="0" equalAverage="0" bottom="0" percent="0" rank="0" text="" dxfId="432">
      <formula>$D$1&gt;T4</formula>
    </cfRule>
  </conditionalFormatting>
  <conditionalFormatting sqref="T4">
    <cfRule type="expression" priority="986" aboveAverage="0" equalAverage="0" bottom="0" percent="0" rank="0" text="" dxfId="433">
      <formula>$D$1&lt;T4</formula>
    </cfRule>
    <cfRule type="expression" priority="987" aboveAverage="0" equalAverage="0" bottom="0" percent="0" rank="0" text="" dxfId="434">
      <formula>$D$1&gt;T4</formula>
    </cfRule>
  </conditionalFormatting>
  <conditionalFormatting sqref="T4">
    <cfRule type="expression" priority="988" aboveAverage="0" equalAverage="0" bottom="0" percent="0" rank="0" text="" dxfId="435">
      <formula>$D$1&lt;T4</formula>
    </cfRule>
    <cfRule type="expression" priority="989" aboveAverage="0" equalAverage="0" bottom="0" percent="0" rank="0" text="" dxfId="436">
      <formula>$D$1&gt;T4</formula>
    </cfRule>
  </conditionalFormatting>
  <conditionalFormatting sqref="T4">
    <cfRule type="expression" priority="990" aboveAverage="0" equalAverage="0" bottom="0" percent="0" rank="0" text="" dxfId="437">
      <formula>$D$1&lt;T4</formula>
    </cfRule>
    <cfRule type="expression" priority="991" aboveAverage="0" equalAverage="0" bottom="0" percent="0" rank="0" text="" dxfId="438">
      <formula>$D$1&gt;T4</formula>
    </cfRule>
  </conditionalFormatting>
  <conditionalFormatting sqref="T4">
    <cfRule type="expression" priority="992" aboveAverage="0" equalAverage="0" bottom="0" percent="0" rank="0" text="" dxfId="439">
      <formula>$D$1&lt;T4</formula>
    </cfRule>
    <cfRule type="expression" priority="993" aboveAverage="0" equalAverage="0" bottom="0" percent="0" rank="0" text="" dxfId="440">
      <formula>$D$1&gt;T4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D1" colorId="64" zoomScale="100" zoomScaleNormal="61" zoomScalePageLayoutView="100" workbookViewId="0">
      <pane xSplit="0" ySplit="5" topLeftCell="A6" activePane="bottomLeft" state="frozen"/>
      <selection pane="topLeft" activeCell="D1" activeCellId="0" sqref="D1"/>
      <selection pane="bottomLeft" activeCell="R23" activeCellId="0" sqref="R23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44.14"/>
    <col collapsed="false" customWidth="true" hidden="false" outlineLevel="0" max="5" min="5" style="1" width="7"/>
    <col collapsed="false" customWidth="true" hidden="false" outlineLevel="0" max="19" min="6" style="0" width="7.57"/>
    <col collapsed="false" customWidth="true" hidden="false" outlineLevel="0" max="20" min="20" style="0" width="5.86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6" min="86" style="2" width="8"/>
    <col collapsed="false" customWidth="true" hidden="false" outlineLevel="0" max="102" min="97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43901.6335706828</v>
      </c>
      <c r="E1" s="6"/>
      <c r="F1" s="7"/>
      <c r="G1" s="8"/>
      <c r="H1" s="8"/>
      <c r="I1" s="8"/>
      <c r="J1" s="220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true" outlineLevel="0" collapsed="false">
      <c r="A2" s="3"/>
      <c r="B2" s="3"/>
      <c r="C2" s="4"/>
      <c r="D2" s="5"/>
      <c r="E2" s="6"/>
      <c r="F2" s="230" t="s">
        <v>400</v>
      </c>
      <c r="G2" s="230"/>
      <c r="H2" s="230"/>
      <c r="I2" s="230"/>
      <c r="J2" s="230"/>
      <c r="K2" s="230"/>
      <c r="L2" s="230"/>
      <c r="M2" s="230"/>
      <c r="N2" s="230"/>
      <c r="O2" s="230" t="s">
        <v>1161</v>
      </c>
      <c r="P2" s="230"/>
      <c r="Q2" s="230"/>
      <c r="R2" s="230"/>
      <c r="S2" s="230"/>
      <c r="T2" s="200" t="s">
        <v>262</v>
      </c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9" t="n">
        <v>2443</v>
      </c>
      <c r="B3" s="29"/>
      <c r="C3" s="29"/>
      <c r="D3" s="30" t="s">
        <v>3</v>
      </c>
      <c r="E3" s="31"/>
      <c r="F3" s="190" t="n">
        <v>43490</v>
      </c>
      <c r="G3" s="35" t="n">
        <v>43342</v>
      </c>
      <c r="H3" s="35" t="n">
        <v>43494</v>
      </c>
      <c r="I3" s="35" t="n">
        <v>43404</v>
      </c>
      <c r="J3" s="35" t="n">
        <v>43421</v>
      </c>
      <c r="K3" s="35" t="n">
        <v>43441</v>
      </c>
      <c r="L3" s="35" t="n">
        <v>43491</v>
      </c>
      <c r="M3" s="35" t="n">
        <v>43495</v>
      </c>
      <c r="N3" s="35" t="n">
        <v>43488</v>
      </c>
      <c r="O3" s="35" t="n">
        <v>43504</v>
      </c>
      <c r="P3" s="434" t="n">
        <v>43500</v>
      </c>
      <c r="Q3" s="434" t="n">
        <v>43509</v>
      </c>
      <c r="R3" s="434" t="n">
        <v>43518</v>
      </c>
      <c r="S3" s="434" t="n">
        <v>43514</v>
      </c>
      <c r="T3" s="434" t="n">
        <v>43484</v>
      </c>
      <c r="U3" s="32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8.25" hidden="false" customHeight="false" outlineLevel="0" collapsed="false">
      <c r="A4" s="29"/>
      <c r="B4" s="29"/>
      <c r="C4" s="29"/>
      <c r="D4" s="45" t="s">
        <v>5</v>
      </c>
      <c r="E4" s="31"/>
      <c r="F4" s="46" t="s">
        <v>1002</v>
      </c>
      <c r="G4" s="46"/>
      <c r="H4" s="46" t="s">
        <v>999</v>
      </c>
      <c r="I4" s="47" t="s">
        <v>997</v>
      </c>
      <c r="J4" s="46" t="s">
        <v>999</v>
      </c>
      <c r="K4" s="47" t="s">
        <v>998</v>
      </c>
      <c r="L4" s="50" t="s">
        <v>1000</v>
      </c>
      <c r="M4" s="46" t="s">
        <v>8</v>
      </c>
      <c r="N4" s="50" t="s">
        <v>1001</v>
      </c>
      <c r="O4" s="50" t="s">
        <v>1196</v>
      </c>
      <c r="P4" s="50" t="s">
        <v>1003</v>
      </c>
      <c r="Q4" s="47" t="s">
        <v>724</v>
      </c>
      <c r="R4" s="50" t="s">
        <v>1197</v>
      </c>
      <c r="S4" s="46" t="s">
        <v>723</v>
      </c>
      <c r="T4" s="46" t="s">
        <v>724</v>
      </c>
      <c r="U4" s="48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4" customFormat="true" ht="79.5" hidden="false" customHeight="false" outlineLevel="0" collapsed="false">
      <c r="A5" s="53" t="s">
        <v>11</v>
      </c>
      <c r="B5" s="54" t="s">
        <v>12</v>
      </c>
      <c r="C5" s="55" t="s">
        <v>13</v>
      </c>
      <c r="D5" s="56" t="s">
        <v>14</v>
      </c>
      <c r="E5" s="57" t="s">
        <v>15</v>
      </c>
      <c r="F5" s="58" t="s">
        <v>1013</v>
      </c>
      <c r="G5" s="58" t="s">
        <v>1006</v>
      </c>
      <c r="H5" s="58" t="s">
        <v>1010</v>
      </c>
      <c r="I5" s="58" t="s">
        <v>1008</v>
      </c>
      <c r="J5" s="58" t="s">
        <v>1007</v>
      </c>
      <c r="K5" s="58" t="s">
        <v>1164</v>
      </c>
      <c r="L5" s="58" t="s">
        <v>1011</v>
      </c>
      <c r="M5" s="58" t="s">
        <v>1198</v>
      </c>
      <c r="N5" s="60" t="s">
        <v>1012</v>
      </c>
      <c r="O5" s="60" t="s">
        <v>1199</v>
      </c>
      <c r="P5" s="58" t="s">
        <v>1014</v>
      </c>
      <c r="Q5" s="383" t="s">
        <v>731</v>
      </c>
      <c r="R5" s="60" t="s">
        <v>1166</v>
      </c>
      <c r="S5" s="58" t="s">
        <v>730</v>
      </c>
      <c r="T5" s="58" t="s">
        <v>731</v>
      </c>
      <c r="U5" s="58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</row>
    <row r="6" s="92" customFormat="true" ht="18.75" hidden="false" customHeight="false" outlineLevel="0" collapsed="false">
      <c r="A6" s="75" t="n">
        <v>1</v>
      </c>
      <c r="B6" s="76" t="s">
        <v>29</v>
      </c>
      <c r="C6" s="360" t="s">
        <v>284</v>
      </c>
      <c r="D6" s="354" t="s">
        <v>1246</v>
      </c>
      <c r="E6" s="79" t="n">
        <v>2443</v>
      </c>
      <c r="F6" s="80" t="n">
        <v>5</v>
      </c>
      <c r="G6" s="80" t="n">
        <v>5</v>
      </c>
      <c r="H6" s="80" t="n">
        <v>5</v>
      </c>
      <c r="I6" s="80" t="n">
        <v>4</v>
      </c>
      <c r="J6" s="80" t="n">
        <v>5</v>
      </c>
      <c r="K6" s="80" t="n">
        <v>5</v>
      </c>
      <c r="L6" s="80" t="n">
        <v>4</v>
      </c>
      <c r="M6" s="80" t="n">
        <v>5</v>
      </c>
      <c r="N6" s="80" t="n">
        <v>4</v>
      </c>
      <c r="O6" s="80" t="n">
        <v>4</v>
      </c>
      <c r="P6" s="80" t="n">
        <v>5</v>
      </c>
      <c r="Q6" s="80" t="n">
        <v>4</v>
      </c>
      <c r="R6" s="80" t="n">
        <v>5</v>
      </c>
      <c r="S6" s="80" t="n">
        <v>5</v>
      </c>
      <c r="T6" s="80" t="n">
        <v>5</v>
      </c>
      <c r="U6" s="80"/>
      <c r="V6" s="82" t="n">
        <f aca="false">IF(AC6&gt;0,IF(SUM(X6:Y6)/AC6&gt;0,2,IF(AND(SUM(X6:Y6)/AC6=0,Z6/AC6&gt;0),3,IF(AND((AB6/AC6+AA6/AC6)=1,AA6/AC6&gt;0),4,5))),0)</f>
        <v>4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0</v>
      </c>
      <c r="Z6" s="83" t="n">
        <f aca="false">COUNTIF(AG6:AV6,Z$5)</f>
        <v>0</v>
      </c>
      <c r="AA6" s="83" t="n">
        <f aca="false">COUNTIF(AG6:AV6,AA$5)</f>
        <v>5</v>
      </c>
      <c r="AB6" s="83" t="n">
        <f aca="false">COUNTIF(AG6:AV6,AB$5)</f>
        <v>10</v>
      </c>
      <c r="AC6" s="83" t="n">
        <f aca="false">SUM(X6:AB6)</f>
        <v>15</v>
      </c>
      <c r="AD6" s="84" t="n">
        <f aca="false">IF(ISERROR(((X6+Y6)*2+Z6*3+AA6*4+AB6*5)/SUM(X6,Y6:AB6)),"",((X6+Y6)*2+Z6*3+AA6*4+AB6*5)/SUM(X6,Y6:AB6))</f>
        <v>4.66666666666667</v>
      </c>
      <c r="AE6" s="85" t="n">
        <f aca="false">IF(AX6=5,0.5,IF(AX6=4,0.25,IF(AX6&lt;=3,0)))</f>
        <v>0</v>
      </c>
      <c r="AF6" s="86"/>
      <c r="AG6" s="87" t="n">
        <f aca="false">IF(ISERROR(VALUE(LEFT(F6))),LEFT(F6),VALUE(LEFT(F6)))</f>
        <v>5</v>
      </c>
      <c r="AH6" s="87" t="n">
        <f aca="false">IF(ISERROR(VALUE(LEFT(G6))),LEFT(G6),VALUE(LEFT(G6)))</f>
        <v>5</v>
      </c>
      <c r="AI6" s="87" t="n">
        <f aca="false">IF(ISERROR(VALUE(LEFT(H6))),LEFT(H6),VALUE(LEFT(H6)))</f>
        <v>5</v>
      </c>
      <c r="AJ6" s="87" t="n">
        <f aca="false">IF(ISERROR(VALUE(LEFT(I6))),LEFT(I6),VALUE(LEFT(I6)))</f>
        <v>4</v>
      </c>
      <c r="AK6" s="87" t="n">
        <f aca="false">IF(ISERROR(VALUE(LEFT(J6))),LEFT(J6),VALUE(LEFT(J6)))</f>
        <v>5</v>
      </c>
      <c r="AL6" s="87" t="n">
        <f aca="false">IF(ISERROR(VALUE(LEFT(K6))),LEFT(K6),VALUE(LEFT(K6)))</f>
        <v>5</v>
      </c>
      <c r="AM6" s="87" t="n">
        <f aca="false">IF(ISERROR(VALUE(LEFT(L6))),LEFT(L6),VALUE(LEFT(L6)))</f>
        <v>4</v>
      </c>
      <c r="AN6" s="87" t="n">
        <f aca="false">IF(ISERROR(VALUE(LEFT(M6))),LEFT(M6),VALUE(LEFT(M6)))</f>
        <v>5</v>
      </c>
      <c r="AO6" s="87" t="n">
        <f aca="false">IF(ISERROR(VALUE(LEFT(N6))),LEFT(N6),VALUE(LEFT(N6)))</f>
        <v>4</v>
      </c>
      <c r="AP6" s="87" t="n">
        <f aca="false">IF(ISERROR(VALUE(LEFT(O6))),LEFT(O6),VALUE(LEFT(O6)))</f>
        <v>4</v>
      </c>
      <c r="AQ6" s="87" t="n">
        <f aca="false">IF(ISERROR(VALUE(LEFT(P6))),LEFT(P6),VALUE(LEFT(P6)))</f>
        <v>5</v>
      </c>
      <c r="AR6" s="87" t="n">
        <f aca="false">IF(ISERROR(VALUE(LEFT(Q6))),LEFT(Q6),VALUE(LEFT(Q6)))</f>
        <v>4</v>
      </c>
      <c r="AS6" s="87" t="n">
        <f aca="false">IF(ISERROR(VALUE(LEFT(R6))),LEFT(R6),VALUE(LEFT(R6)))</f>
        <v>5</v>
      </c>
      <c r="AT6" s="87" t="n">
        <f aca="false">IF(ISERROR(VALUE(LEFT(S6))),LEFT(S6),VALUE(LEFT(S6)))</f>
        <v>5</v>
      </c>
      <c r="AU6" s="87" t="n">
        <f aca="false">IF(ISERROR(VALUE(LEFT(T6))),LEFT(T6),VALUE(LEFT(T6)))</f>
        <v>5</v>
      </c>
      <c r="AV6" s="87" t="str">
        <f aca="false">IF(ISERROR(VALUE(LEFT(U6))),LEFT(U6),VALUE(LEFT(U6)))</f>
        <v/>
      </c>
      <c r="AW6" s="82" t="n">
        <f aca="false">COUNTIF(AG6:AV6,"з")</f>
        <v>0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1"/>
      <c r="DC6" s="91"/>
    </row>
    <row r="7" s="92" customFormat="true" ht="18.75" hidden="false" customHeight="false" outlineLevel="0" collapsed="false">
      <c r="A7" s="75" t="n">
        <v>2</v>
      </c>
      <c r="B7" s="76" t="s">
        <v>29</v>
      </c>
      <c r="C7" s="360" t="s">
        <v>30</v>
      </c>
      <c r="D7" s="354" t="s">
        <v>1247</v>
      </c>
      <c r="E7" s="79" t="n">
        <v>2443</v>
      </c>
      <c r="F7" s="80" t="n">
        <v>4</v>
      </c>
      <c r="G7" s="80" t="n">
        <v>5</v>
      </c>
      <c r="H7" s="80" t="n">
        <v>5</v>
      </c>
      <c r="I7" s="80" t="n">
        <v>4</v>
      </c>
      <c r="J7" s="80" t="n">
        <v>4</v>
      </c>
      <c r="K7" s="80" t="n">
        <v>4</v>
      </c>
      <c r="L7" s="80" t="n">
        <v>5</v>
      </c>
      <c r="M7" s="80" t="n">
        <v>5</v>
      </c>
      <c r="N7" s="80" t="n">
        <v>4</v>
      </c>
      <c r="O7" s="80" t="n">
        <v>5</v>
      </c>
      <c r="P7" s="80" t="n">
        <v>4</v>
      </c>
      <c r="Q7" s="80" t="n">
        <v>4</v>
      </c>
      <c r="R7" s="80" t="n">
        <v>4</v>
      </c>
      <c r="S7" s="80" t="n">
        <v>5</v>
      </c>
      <c r="T7" s="80" t="n">
        <v>4</v>
      </c>
      <c r="U7" s="80"/>
      <c r="V7" s="82" t="n">
        <f aca="false">IF(AC7&gt;0,IF(SUM(X7:Y7)/AC7&gt;0,2,IF(AND(SUM(X7:Y7)/AC7=0,Z7/AC7&gt;0),3,IF(AND((AB7/AC7+AA7/AC7)=1,AA7/AC7&gt;0),4,5))),0)</f>
        <v>4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0</v>
      </c>
      <c r="AA7" s="83" t="n">
        <f aca="false">COUNTIF(AG7:AV7,AA$5)</f>
        <v>9</v>
      </c>
      <c r="AB7" s="83" t="n">
        <f aca="false">COUNTIF(AG7:AV7,AB$5)</f>
        <v>6</v>
      </c>
      <c r="AC7" s="83" t="n">
        <f aca="false">SUM(X7:AB7)</f>
        <v>15</v>
      </c>
      <c r="AD7" s="84" t="n">
        <f aca="false">IF(ISERROR(((X7+Y7)*2+Z7*3+AA7*4+AB7*5)/SUM(X7,Y7:AB7)),"",((X7+Y7)*2+Z7*3+AA7*4+AB7*5)/SUM(X7,Y7:AB7))</f>
        <v>4.4</v>
      </c>
      <c r="AE7" s="85" t="n">
        <f aca="false">IF(AX7=5,0.5,IF(AX7=4,0.25,IF(AX7&lt;=3,0)))</f>
        <v>0</v>
      </c>
      <c r="AF7" s="86"/>
      <c r="AG7" s="87" t="n">
        <f aca="false">IF(ISERROR(VALUE(LEFT(F7))),LEFT(F7),VALUE(LEFT(F7)))</f>
        <v>4</v>
      </c>
      <c r="AH7" s="87" t="n">
        <f aca="false">IF(ISERROR(VALUE(LEFT(G7))),LEFT(G7),VALUE(LEFT(G7)))</f>
        <v>5</v>
      </c>
      <c r="AI7" s="87" t="n">
        <f aca="false">IF(ISERROR(VALUE(LEFT(H7))),LEFT(H7),VALUE(LEFT(H7)))</f>
        <v>5</v>
      </c>
      <c r="AJ7" s="87" t="n">
        <f aca="false">IF(ISERROR(VALUE(LEFT(I7))),LEFT(I7),VALUE(LEFT(I7)))</f>
        <v>4</v>
      </c>
      <c r="AK7" s="87" t="n">
        <f aca="false">IF(ISERROR(VALUE(LEFT(J7))),LEFT(J7),VALUE(LEFT(J7)))</f>
        <v>4</v>
      </c>
      <c r="AL7" s="87" t="n">
        <f aca="false">IF(ISERROR(VALUE(LEFT(K7))),LEFT(K7),VALUE(LEFT(K7)))</f>
        <v>4</v>
      </c>
      <c r="AM7" s="87" t="n">
        <f aca="false">IF(ISERROR(VALUE(LEFT(L7))),LEFT(L7),VALUE(LEFT(L7)))</f>
        <v>5</v>
      </c>
      <c r="AN7" s="87" t="n">
        <f aca="false">IF(ISERROR(VALUE(LEFT(M7))),LEFT(M7),VALUE(LEFT(M7)))</f>
        <v>5</v>
      </c>
      <c r="AO7" s="87" t="n">
        <f aca="false">IF(ISERROR(VALUE(LEFT(N7))),LEFT(N7),VALUE(LEFT(N7)))</f>
        <v>4</v>
      </c>
      <c r="AP7" s="87" t="n">
        <f aca="false">IF(ISERROR(VALUE(LEFT(O7))),LEFT(O7),VALUE(LEFT(O7)))</f>
        <v>5</v>
      </c>
      <c r="AQ7" s="87" t="n">
        <f aca="false">IF(ISERROR(VALUE(LEFT(P7))),LEFT(P7),VALUE(LEFT(P7)))</f>
        <v>4</v>
      </c>
      <c r="AR7" s="87" t="n">
        <f aca="false">IF(ISERROR(VALUE(LEFT(Q7))),LEFT(Q7),VALUE(LEFT(Q7)))</f>
        <v>4</v>
      </c>
      <c r="AS7" s="87" t="n">
        <f aca="false">IF(ISERROR(VALUE(LEFT(R7))),LEFT(R7),VALUE(LEFT(R7)))</f>
        <v>4</v>
      </c>
      <c r="AT7" s="87" t="n">
        <f aca="false">IF(ISERROR(VALUE(LEFT(S7))),LEFT(S7),VALUE(LEFT(S7)))</f>
        <v>5</v>
      </c>
      <c r="AU7" s="87" t="n">
        <f aca="false">IF(ISERROR(VALUE(LEFT(T7))),LEFT(T7),VALUE(LEFT(T7)))</f>
        <v>4</v>
      </c>
      <c r="AV7" s="87" t="str">
        <f aca="false">IF(ISERROR(VALUE(LEFT(U7))),LEFT(U7),VALUE(LEFT(U7)))</f>
        <v/>
      </c>
      <c r="AW7" s="82" t="n">
        <f aca="false">COUNTIF(AG7:AV7,"з")</f>
        <v>0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</row>
    <row r="8" s="92" customFormat="true" ht="18.75" hidden="false" customHeight="false" outlineLevel="0" collapsed="false">
      <c r="A8" s="75" t="n">
        <v>3</v>
      </c>
      <c r="B8" s="76" t="s">
        <v>29</v>
      </c>
      <c r="C8" s="360" t="s">
        <v>30</v>
      </c>
      <c r="D8" s="354" t="s">
        <v>1248</v>
      </c>
      <c r="E8" s="79" t="n">
        <v>2443</v>
      </c>
      <c r="F8" s="80" t="n">
        <v>5</v>
      </c>
      <c r="G8" s="80" t="n">
        <v>5</v>
      </c>
      <c r="H8" s="80" t="n">
        <v>5</v>
      </c>
      <c r="I8" s="80" t="n">
        <v>5</v>
      </c>
      <c r="J8" s="80" t="n">
        <v>4</v>
      </c>
      <c r="K8" s="80" t="n">
        <v>4</v>
      </c>
      <c r="L8" s="80" t="n">
        <v>4</v>
      </c>
      <c r="M8" s="80" t="n">
        <v>5</v>
      </c>
      <c r="N8" s="80" t="n">
        <v>4</v>
      </c>
      <c r="O8" s="80" t="n">
        <v>4</v>
      </c>
      <c r="P8" s="80" t="n">
        <v>4</v>
      </c>
      <c r="Q8" s="80" t="n">
        <v>4</v>
      </c>
      <c r="R8" s="80" t="n">
        <v>4</v>
      </c>
      <c r="S8" s="80" t="n">
        <v>5</v>
      </c>
      <c r="T8" s="80" t="n">
        <v>4</v>
      </c>
      <c r="U8" s="80"/>
      <c r="V8" s="82" t="n">
        <f aca="false">IF(AC8&gt;0,IF(SUM(X8:Y8)/AC8&gt;0,2,IF(AND(SUM(X8:Y8)/AC8=0,Z8/AC8&gt;0),3,IF(AND((AB8/AC8+AA8/AC8)=1,AA8/AC8&gt;0),4,5))),0)</f>
        <v>4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0</v>
      </c>
      <c r="AA8" s="83" t="n">
        <f aca="false">COUNTIF(AG8:AV8,AA$5)</f>
        <v>9</v>
      </c>
      <c r="AB8" s="83" t="n">
        <f aca="false">COUNTIF(AG8:AV8,AB$5)</f>
        <v>6</v>
      </c>
      <c r="AC8" s="83" t="n">
        <f aca="false">SUM(X8:AB8)</f>
        <v>15</v>
      </c>
      <c r="AD8" s="84" t="n">
        <f aca="false">IF(ISERROR(((X8+Y8)*2+Z8*3+AA8*4+AB8*5)/SUM(X8,Y8:AB8)),"",((X8+Y8)*2+Z8*3+AA8*4+AB8*5)/SUM(X8,Y8:AB8))</f>
        <v>4.4</v>
      </c>
      <c r="AE8" s="85" t="n">
        <f aca="false">IF(AX8=5,0.5,IF(AX8=4,0.25,IF(AX8&lt;=3,0)))</f>
        <v>0</v>
      </c>
      <c r="AF8" s="86"/>
      <c r="AG8" s="87" t="n">
        <f aca="false">IF(ISERROR(VALUE(LEFT(F8))),LEFT(F8),VALUE(LEFT(F8)))</f>
        <v>5</v>
      </c>
      <c r="AH8" s="87" t="n">
        <f aca="false">IF(ISERROR(VALUE(LEFT(G8))),LEFT(G8),VALUE(LEFT(G8)))</f>
        <v>5</v>
      </c>
      <c r="AI8" s="87" t="n">
        <f aca="false">IF(ISERROR(VALUE(LEFT(H8))),LEFT(H8),VALUE(LEFT(H8)))</f>
        <v>5</v>
      </c>
      <c r="AJ8" s="87" t="n">
        <f aca="false">IF(ISERROR(VALUE(LEFT(I8))),LEFT(I8),VALUE(LEFT(I8)))</f>
        <v>5</v>
      </c>
      <c r="AK8" s="87" t="n">
        <f aca="false">IF(ISERROR(VALUE(LEFT(J8))),LEFT(J8),VALUE(LEFT(J8)))</f>
        <v>4</v>
      </c>
      <c r="AL8" s="87" t="n">
        <f aca="false">IF(ISERROR(VALUE(LEFT(K8))),LEFT(K8),VALUE(LEFT(K8)))</f>
        <v>4</v>
      </c>
      <c r="AM8" s="87" t="n">
        <f aca="false">IF(ISERROR(VALUE(LEFT(L8))),LEFT(L8),VALUE(LEFT(L8)))</f>
        <v>4</v>
      </c>
      <c r="AN8" s="87" t="n">
        <f aca="false">IF(ISERROR(VALUE(LEFT(M8))),LEFT(M8),VALUE(LEFT(M8)))</f>
        <v>5</v>
      </c>
      <c r="AO8" s="87" t="n">
        <f aca="false">IF(ISERROR(VALUE(LEFT(N8))),LEFT(N8),VALUE(LEFT(N8)))</f>
        <v>4</v>
      </c>
      <c r="AP8" s="87" t="n">
        <f aca="false">IF(ISERROR(VALUE(LEFT(O8))),LEFT(O8),VALUE(LEFT(O8)))</f>
        <v>4</v>
      </c>
      <c r="AQ8" s="87" t="n">
        <f aca="false">IF(ISERROR(VALUE(LEFT(P8))),LEFT(P8),VALUE(LEFT(P8)))</f>
        <v>4</v>
      </c>
      <c r="AR8" s="87" t="n">
        <f aca="false">IF(ISERROR(VALUE(LEFT(Q8))),LEFT(Q8),VALUE(LEFT(Q8)))</f>
        <v>4</v>
      </c>
      <c r="AS8" s="87" t="n">
        <f aca="false">IF(ISERROR(VALUE(LEFT(R8))),LEFT(R8),VALUE(LEFT(R8)))</f>
        <v>4</v>
      </c>
      <c r="AT8" s="87" t="n">
        <f aca="false">IF(ISERROR(VALUE(LEFT(S8))),LEFT(S8),VALUE(LEFT(S8)))</f>
        <v>5</v>
      </c>
      <c r="AU8" s="87" t="n">
        <f aca="false">IF(ISERROR(VALUE(LEFT(T8))),LEFT(T8),VALUE(LEFT(T8)))</f>
        <v>4</v>
      </c>
      <c r="AV8" s="87" t="str">
        <f aca="false">IF(ISERROR(VALUE(LEFT(U8))),LEFT(U8),VALUE(LEFT(U8)))</f>
        <v/>
      </c>
      <c r="AW8" s="82" t="n">
        <f aca="false">COUNTIF(AG8:AV8,"з")</f>
        <v>0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</row>
    <row r="9" s="92" customFormat="true" ht="18.75" hidden="false" customHeight="false" outlineLevel="0" collapsed="false">
      <c r="A9" s="75" t="n">
        <v>4</v>
      </c>
      <c r="B9" s="76" t="s">
        <v>29</v>
      </c>
      <c r="C9" s="360" t="s">
        <v>30</v>
      </c>
      <c r="D9" s="354" t="s">
        <v>1249</v>
      </c>
      <c r="E9" s="79" t="n">
        <v>2443</v>
      </c>
      <c r="F9" s="80" t="n">
        <v>5</v>
      </c>
      <c r="G9" s="80" t="n">
        <v>5</v>
      </c>
      <c r="H9" s="80" t="n">
        <v>5</v>
      </c>
      <c r="I9" s="80" t="n">
        <v>4</v>
      </c>
      <c r="J9" s="80" t="n">
        <v>5</v>
      </c>
      <c r="K9" s="80" t="n">
        <v>4</v>
      </c>
      <c r="L9" s="80" t="n">
        <v>5</v>
      </c>
      <c r="M9" s="80" t="n">
        <v>5</v>
      </c>
      <c r="N9" s="80" t="n">
        <v>5</v>
      </c>
      <c r="O9" s="80" t="n">
        <v>5</v>
      </c>
      <c r="P9" s="80" t="n">
        <v>5</v>
      </c>
      <c r="Q9" s="80" t="n">
        <v>5</v>
      </c>
      <c r="R9" s="80" t="n">
        <v>5</v>
      </c>
      <c r="S9" s="80" t="n">
        <v>5</v>
      </c>
      <c r="T9" s="80" t="n">
        <v>5</v>
      </c>
      <c r="U9" s="80"/>
      <c r="V9" s="82" t="n">
        <f aca="false">IF(AC9&gt;0,IF(SUM(X9:Y9)/AC9&gt;0,2,IF(AND(SUM(X9:Y9)/AC9=0,Z9/AC9&gt;0),3,IF(AND((AB9/AC9+AA9/AC9)=1,AA9/AC9&gt;0),4,5))),0)</f>
        <v>4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0</v>
      </c>
      <c r="AA9" s="83" t="n">
        <f aca="false">COUNTIF(AG9:AV9,AA$5)</f>
        <v>2</v>
      </c>
      <c r="AB9" s="83" t="n">
        <f aca="false">COUNTIF(AG9:AV9,AB$5)</f>
        <v>13</v>
      </c>
      <c r="AC9" s="83" t="n">
        <f aca="false">SUM(X9:AB9)</f>
        <v>15</v>
      </c>
      <c r="AD9" s="84" t="n">
        <f aca="false">IF(ISERROR(((X9+Y9)*2+Z9*3+AA9*4+AB9*5)/SUM(X9,Y9:AB9)),"",((X9+Y9)*2+Z9*3+AA9*4+AB9*5)/SUM(X9,Y9:AB9))</f>
        <v>4.86666666666667</v>
      </c>
      <c r="AE9" s="85" t="n">
        <f aca="false">IF(AX9=5,0.5,IF(AX9=4,0.25,IF(AX9&lt;=3,0)))</f>
        <v>0</v>
      </c>
      <c r="AF9" s="86"/>
      <c r="AG9" s="87" t="n">
        <f aca="false">IF(ISERROR(VALUE(LEFT(F9))),LEFT(F9),VALUE(LEFT(F9)))</f>
        <v>5</v>
      </c>
      <c r="AH9" s="87" t="n">
        <f aca="false">IF(ISERROR(VALUE(LEFT(G9))),LEFT(G9),VALUE(LEFT(G9)))</f>
        <v>5</v>
      </c>
      <c r="AI9" s="87" t="n">
        <f aca="false">IF(ISERROR(VALUE(LEFT(H9))),LEFT(H9),VALUE(LEFT(H9)))</f>
        <v>5</v>
      </c>
      <c r="AJ9" s="87" t="n">
        <f aca="false">IF(ISERROR(VALUE(LEFT(I9))),LEFT(I9),VALUE(LEFT(I9)))</f>
        <v>4</v>
      </c>
      <c r="AK9" s="87" t="n">
        <f aca="false">IF(ISERROR(VALUE(LEFT(J9))),LEFT(J9),VALUE(LEFT(J9)))</f>
        <v>5</v>
      </c>
      <c r="AL9" s="87" t="n">
        <f aca="false">IF(ISERROR(VALUE(LEFT(K9))),LEFT(K9),VALUE(LEFT(K9)))</f>
        <v>4</v>
      </c>
      <c r="AM9" s="87" t="n">
        <f aca="false">IF(ISERROR(VALUE(LEFT(L9))),LEFT(L9),VALUE(LEFT(L9)))</f>
        <v>5</v>
      </c>
      <c r="AN9" s="87" t="n">
        <f aca="false">IF(ISERROR(VALUE(LEFT(M9))),LEFT(M9),VALUE(LEFT(M9)))</f>
        <v>5</v>
      </c>
      <c r="AO9" s="87" t="n">
        <f aca="false">IF(ISERROR(VALUE(LEFT(N9))),LEFT(N9),VALUE(LEFT(N9)))</f>
        <v>5</v>
      </c>
      <c r="AP9" s="87" t="n">
        <f aca="false">IF(ISERROR(VALUE(LEFT(O9))),LEFT(O9),VALUE(LEFT(O9)))</f>
        <v>5</v>
      </c>
      <c r="AQ9" s="87" t="n">
        <f aca="false">IF(ISERROR(VALUE(LEFT(P9))),LEFT(P9),VALUE(LEFT(P9)))</f>
        <v>5</v>
      </c>
      <c r="AR9" s="87" t="n">
        <f aca="false">IF(ISERROR(VALUE(LEFT(Q9))),LEFT(Q9),VALUE(LEFT(Q9)))</f>
        <v>5</v>
      </c>
      <c r="AS9" s="87" t="n">
        <f aca="false">IF(ISERROR(VALUE(LEFT(R9))),LEFT(R9),VALUE(LEFT(R9)))</f>
        <v>5</v>
      </c>
      <c r="AT9" s="87" t="n">
        <f aca="false">IF(ISERROR(VALUE(LEFT(S9))),LEFT(S9),VALUE(LEFT(S9)))</f>
        <v>5</v>
      </c>
      <c r="AU9" s="87" t="n">
        <f aca="false">IF(ISERROR(VALUE(LEFT(T9))),LEFT(T9),VALUE(LEFT(T9)))</f>
        <v>5</v>
      </c>
      <c r="AV9" s="87" t="str">
        <f aca="false">IF(ISERROR(VALUE(LEFT(U9))),LEFT(U9),VALUE(LEFT(U9)))</f>
        <v/>
      </c>
      <c r="AW9" s="82" t="n">
        <f aca="false">COUNTIF(AG9:AV9,"з")</f>
        <v>0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</row>
    <row r="10" s="92" customFormat="true" ht="18.75" hidden="false" customHeight="false" outlineLevel="0" collapsed="false">
      <c r="A10" s="75" t="n">
        <v>5</v>
      </c>
      <c r="B10" s="76" t="s">
        <v>29</v>
      </c>
      <c r="C10" s="360" t="s">
        <v>284</v>
      </c>
      <c r="D10" s="354" t="s">
        <v>1250</v>
      </c>
      <c r="E10" s="79" t="n">
        <v>2443</v>
      </c>
      <c r="F10" s="80" t="n">
        <v>4</v>
      </c>
      <c r="G10" s="80" t="n">
        <v>5</v>
      </c>
      <c r="H10" s="80" t="n">
        <v>5</v>
      </c>
      <c r="I10" s="80" t="n">
        <v>4</v>
      </c>
      <c r="J10" s="80" t="n">
        <v>5</v>
      </c>
      <c r="K10" s="80" t="n">
        <v>5</v>
      </c>
      <c r="L10" s="80" t="n">
        <v>4</v>
      </c>
      <c r="M10" s="80" t="n">
        <v>5</v>
      </c>
      <c r="N10" s="80" t="n">
        <v>4</v>
      </c>
      <c r="O10" s="80" t="n">
        <v>5</v>
      </c>
      <c r="P10" s="80" t="n">
        <v>5</v>
      </c>
      <c r="Q10" s="80" t="n">
        <v>4</v>
      </c>
      <c r="R10" s="80" t="n">
        <v>4</v>
      </c>
      <c r="S10" s="80" t="n">
        <v>4</v>
      </c>
      <c r="T10" s="80" t="n">
        <v>4</v>
      </c>
      <c r="U10" s="80"/>
      <c r="V10" s="82" t="n">
        <f aca="false">IF(AC10&gt;0,IF(SUM(X10:Y10)/AC10&gt;0,2,IF(AND(SUM(X10:Y10)/AC10=0,Z10/AC10&gt;0),3,IF(AND((AB10/AC10+AA10/AC10)=1,AA10/AC10&gt;0),4,5))),0)</f>
        <v>4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0</v>
      </c>
      <c r="AA10" s="83" t="n">
        <f aca="false">COUNTIF(AG10:AV10,AA$5)</f>
        <v>8</v>
      </c>
      <c r="AB10" s="83" t="n">
        <f aca="false">COUNTIF(AG10:AV10,AB$5)</f>
        <v>7</v>
      </c>
      <c r="AC10" s="83" t="n">
        <f aca="false">SUM(X10:AB10)</f>
        <v>15</v>
      </c>
      <c r="AD10" s="84" t="n">
        <f aca="false">IF(ISERROR(((X10+Y10)*2+Z10*3+AA10*4+AB10*5)/SUM(X10,Y10:AB10)),"",((X10+Y10)*2+Z10*3+AA10*4+AB10*5)/SUM(X10,Y10:AB10))</f>
        <v>4.46666666666667</v>
      </c>
      <c r="AE10" s="85" t="n">
        <f aca="false">IF(AX10=5,0.5,IF(AX10=4,0.25,IF(AX10&lt;=3,0)))</f>
        <v>0</v>
      </c>
      <c r="AF10" s="86"/>
      <c r="AG10" s="87" t="n">
        <f aca="false">IF(ISERROR(VALUE(LEFT(F10))),LEFT(F10),VALUE(LEFT(F10)))</f>
        <v>4</v>
      </c>
      <c r="AH10" s="87" t="n">
        <f aca="false">IF(ISERROR(VALUE(LEFT(G10))),LEFT(G10),VALUE(LEFT(G10)))</f>
        <v>5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4</v>
      </c>
      <c r="AK10" s="87" t="n">
        <f aca="false">IF(ISERROR(VALUE(LEFT(J10))),LEFT(J10),VALUE(LEFT(J10)))</f>
        <v>5</v>
      </c>
      <c r="AL10" s="87" t="n">
        <f aca="false">IF(ISERROR(VALUE(LEFT(K10))),LEFT(K10),VALUE(LEFT(K10)))</f>
        <v>5</v>
      </c>
      <c r="AM10" s="87" t="n">
        <f aca="false">IF(ISERROR(VALUE(LEFT(L10))),LEFT(L10),VALUE(LEFT(L10)))</f>
        <v>4</v>
      </c>
      <c r="AN10" s="87" t="n">
        <f aca="false">IF(ISERROR(VALUE(LEFT(M10))),LEFT(M10),VALUE(LEFT(M10)))</f>
        <v>5</v>
      </c>
      <c r="AO10" s="87" t="n">
        <f aca="false">IF(ISERROR(VALUE(LEFT(N10))),LEFT(N10),VALUE(LEFT(N10)))</f>
        <v>4</v>
      </c>
      <c r="AP10" s="87" t="n">
        <f aca="false">IF(ISERROR(VALUE(LEFT(O10))),LEFT(O10),VALUE(LEFT(O10)))</f>
        <v>5</v>
      </c>
      <c r="AQ10" s="87" t="n">
        <f aca="false">IF(ISERROR(VALUE(LEFT(P10))),LEFT(P10),VALUE(LEFT(P10)))</f>
        <v>5</v>
      </c>
      <c r="AR10" s="87" t="n">
        <f aca="false">IF(ISERROR(VALUE(LEFT(Q10))),LEFT(Q10),VALUE(LEFT(Q10)))</f>
        <v>4</v>
      </c>
      <c r="AS10" s="87" t="n">
        <f aca="false">IF(ISERROR(VALUE(LEFT(R10))),LEFT(R10),VALUE(LEFT(R10)))</f>
        <v>4</v>
      </c>
      <c r="AT10" s="87" t="n">
        <f aca="false">IF(ISERROR(VALUE(LEFT(S10))),LEFT(S10),VALUE(LEFT(S10)))</f>
        <v>4</v>
      </c>
      <c r="AU10" s="87" t="n">
        <f aca="false">IF(ISERROR(VALUE(LEFT(T10))),LEFT(T10),VALUE(LEFT(T10)))</f>
        <v>4</v>
      </c>
      <c r="AV10" s="87" t="str">
        <f aca="false">IF(ISERROR(VALUE(LEFT(U10))),LEFT(U10),VALUE(LEFT(U10)))</f>
        <v/>
      </c>
      <c r="AW10" s="82" t="n">
        <f aca="false">COUNTIF(AG10:AV10,"з")</f>
        <v>0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</row>
    <row r="11" s="92" customFormat="true" ht="18.75" hidden="false" customHeight="false" outlineLevel="0" collapsed="false">
      <c r="A11" s="75" t="n">
        <v>6</v>
      </c>
      <c r="B11" s="76" t="s">
        <v>29</v>
      </c>
      <c r="C11" s="360" t="s">
        <v>30</v>
      </c>
      <c r="D11" s="354" t="s">
        <v>1251</v>
      </c>
      <c r="E11" s="79" t="n">
        <v>2443</v>
      </c>
      <c r="F11" s="80" t="n">
        <v>4</v>
      </c>
      <c r="G11" s="80" t="n">
        <v>5</v>
      </c>
      <c r="H11" s="80" t="n">
        <v>4</v>
      </c>
      <c r="I11" s="80" t="n">
        <v>4</v>
      </c>
      <c r="J11" s="80" t="n">
        <v>4</v>
      </c>
      <c r="K11" s="80" t="n">
        <v>4</v>
      </c>
      <c r="L11" s="80" t="n">
        <v>5</v>
      </c>
      <c r="M11" s="80" t="n">
        <v>5</v>
      </c>
      <c r="N11" s="80" t="n">
        <v>3</v>
      </c>
      <c r="O11" s="80" t="n">
        <v>4</v>
      </c>
      <c r="P11" s="80" t="n">
        <v>5</v>
      </c>
      <c r="Q11" s="80" t="n">
        <v>3</v>
      </c>
      <c r="R11" s="80" t="s">
        <v>45</v>
      </c>
      <c r="S11" s="80" t="n">
        <v>5</v>
      </c>
      <c r="T11" s="80" t="n">
        <v>4</v>
      </c>
      <c r="U11" s="80"/>
      <c r="V11" s="82" t="n">
        <f aca="false">IF(AC11&gt;0,IF(SUM(X11:Y11)/AC11&gt;0,2,IF(AND(SUM(X11:Y11)/AC11=0,Z11/AC11&gt;0),3,IF(AND((AB11/AC11+AA11/AC11)=1,AA11/AC11&gt;0),4,5))),0)</f>
        <v>2</v>
      </c>
      <c r="W11" s="177" t="n">
        <f aca="false">COUNTIF(AG11:AV11,"б")</f>
        <v>0</v>
      </c>
      <c r="X11" s="177" t="n">
        <f aca="false">COUNTIF(AG11:AV11,"д")</f>
        <v>0</v>
      </c>
      <c r="Y11" s="177" t="n">
        <f aca="false">COUNTIF(AG11:AV11,2)+COUNTIF(AG11:AV11,"н")+COUNTIF(AG11:AV11,"д")</f>
        <v>1</v>
      </c>
      <c r="Z11" s="177" t="n">
        <f aca="false">COUNTIF(AG11:AV11,Z$5)</f>
        <v>2</v>
      </c>
      <c r="AA11" s="177" t="n">
        <f aca="false">COUNTIF(AG11:AV11,AA$5)</f>
        <v>7</v>
      </c>
      <c r="AB11" s="177" t="n">
        <f aca="false">COUNTIF(AG11:AV11,AB$5)</f>
        <v>5</v>
      </c>
      <c r="AC11" s="83" t="n">
        <f aca="false">SUM(X11:AB11)</f>
        <v>15</v>
      </c>
      <c r="AD11" s="84" t="n">
        <f aca="false">IF(ISERROR(((X11+Y11)*2+Z11*3+AA11*4+AB11*5)/SUM(X11,Y11:AB11)),"",((X11+Y11)*2+Z11*3+AA11*4+AB11*5)/SUM(X11,Y11:AB11))</f>
        <v>4.06666666666667</v>
      </c>
      <c r="AE11" s="93" t="n">
        <f aca="false">IF(AX11=5,0.5,IF(AX11=4,0.25,IF(AX11&lt;=3,0)))</f>
        <v>0</v>
      </c>
      <c r="AG11" s="87" t="n">
        <f aca="false">IF(ISERROR(VALUE(LEFT(F11))),LEFT(F11),VALUE(LEFT(F11)))</f>
        <v>4</v>
      </c>
      <c r="AH11" s="87" t="n">
        <f aca="false">IF(ISERROR(VALUE(LEFT(G11))),LEFT(G11),VALUE(LEFT(G11)))</f>
        <v>5</v>
      </c>
      <c r="AI11" s="87" t="n">
        <f aca="false">IF(ISERROR(VALUE(LEFT(H11))),LEFT(H11),VALUE(LEFT(H11)))</f>
        <v>4</v>
      </c>
      <c r="AJ11" s="87" t="n">
        <f aca="false">IF(ISERROR(VALUE(LEFT(I11))),LEFT(I11),VALUE(LEFT(I11)))</f>
        <v>4</v>
      </c>
      <c r="AK11" s="87" t="n">
        <f aca="false">IF(ISERROR(VALUE(LEFT(J11))),LEFT(J11),VALUE(LEFT(J11)))</f>
        <v>4</v>
      </c>
      <c r="AL11" s="87" t="n">
        <f aca="false">IF(ISERROR(VALUE(LEFT(K11))),LEFT(K11),VALUE(LEFT(K11)))</f>
        <v>4</v>
      </c>
      <c r="AM11" s="87" t="n">
        <f aca="false">IF(ISERROR(VALUE(LEFT(L11))),LEFT(L11),VALUE(LEFT(L11)))</f>
        <v>5</v>
      </c>
      <c r="AN11" s="87" t="n">
        <f aca="false">IF(ISERROR(VALUE(LEFT(M11))),LEFT(M11),VALUE(LEFT(M11)))</f>
        <v>5</v>
      </c>
      <c r="AO11" s="87" t="n">
        <f aca="false">IF(ISERROR(VALUE(LEFT(N11))),LEFT(N11),VALUE(LEFT(N11)))</f>
        <v>3</v>
      </c>
      <c r="AP11" s="87" t="n">
        <f aca="false">IF(ISERROR(VALUE(LEFT(O11))),LEFT(O11),VALUE(LEFT(O11)))</f>
        <v>4</v>
      </c>
      <c r="AQ11" s="87" t="n">
        <f aca="false">IF(ISERROR(VALUE(LEFT(P11))),LEFT(P11),VALUE(LEFT(P11)))</f>
        <v>5</v>
      </c>
      <c r="AR11" s="87" t="n">
        <f aca="false">IF(ISERROR(VALUE(LEFT(Q11))),LEFT(Q11),VALUE(LEFT(Q11)))</f>
        <v>3</v>
      </c>
      <c r="AS11" s="87" t="n">
        <f aca="false">IF(ISERROR(VALUE(LEFT(R11))),LEFT(R11),VALUE(LEFT(R11)))</f>
        <v>2</v>
      </c>
      <c r="AT11" s="87" t="n">
        <f aca="false">IF(ISERROR(VALUE(LEFT(S11))),LEFT(S11),VALUE(LEFT(S11)))</f>
        <v>5</v>
      </c>
      <c r="AU11" s="87" t="n">
        <f aca="false">IF(ISERROR(VALUE(LEFT(T11))),LEFT(T11),VALUE(LEFT(T11)))</f>
        <v>4</v>
      </c>
      <c r="AV11" s="87" t="str">
        <f aca="false">IF(ISERROR(VALUE(LEFT(U11))),LEFT(U11),VALUE(LEFT(U11)))</f>
        <v/>
      </c>
      <c r="AW11" s="82" t="n">
        <f aca="false">COUNTIF(AG11:AV11,"з")</f>
        <v>0</v>
      </c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5"/>
      <c r="CG11" s="94"/>
      <c r="CH11" s="95"/>
      <c r="CI11" s="95"/>
      <c r="CJ11" s="95"/>
      <c r="CK11" s="95"/>
      <c r="CL11" s="95"/>
      <c r="CM11" s="95"/>
    </row>
    <row r="12" s="92" customFormat="true" ht="18.75" hidden="false" customHeight="false" outlineLevel="0" collapsed="false">
      <c r="A12" s="75" t="n">
        <v>7</v>
      </c>
      <c r="B12" s="76" t="s">
        <v>29</v>
      </c>
      <c r="C12" s="360" t="s">
        <v>30</v>
      </c>
      <c r="D12" s="354" t="s">
        <v>1252</v>
      </c>
      <c r="E12" s="79" t="n">
        <v>2443</v>
      </c>
      <c r="F12" s="80" t="n">
        <v>5</v>
      </c>
      <c r="G12" s="80" t="n">
        <v>5</v>
      </c>
      <c r="H12" s="80" t="n">
        <v>5</v>
      </c>
      <c r="I12" s="80" t="n">
        <v>5</v>
      </c>
      <c r="J12" s="80" t="n">
        <v>4</v>
      </c>
      <c r="K12" s="80" t="n">
        <v>5</v>
      </c>
      <c r="L12" s="80" t="n">
        <v>5</v>
      </c>
      <c r="M12" s="80" t="n">
        <v>5</v>
      </c>
      <c r="N12" s="80" t="n">
        <v>4</v>
      </c>
      <c r="O12" s="80" t="n">
        <v>5</v>
      </c>
      <c r="P12" s="80" t="n">
        <v>5</v>
      </c>
      <c r="Q12" s="80" t="n">
        <v>5</v>
      </c>
      <c r="R12" s="80" t="n">
        <v>5</v>
      </c>
      <c r="S12" s="80" t="n">
        <v>4</v>
      </c>
      <c r="T12" s="80" t="n">
        <v>4</v>
      </c>
      <c r="U12" s="80"/>
      <c r="V12" s="82" t="n">
        <f aca="false">IF(AC12&gt;0,IF(SUM(X12:Y12)/AC12&gt;0,2,IF(AND(SUM(X12:Y12)/AC12=0,Z12/AC12&gt;0),3,IF(AND((AB12/AC12+AA12/AC12)=1,AA12/AC12&gt;0),4,5))),0)</f>
        <v>4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0</v>
      </c>
      <c r="AA12" s="83" t="n">
        <f aca="false">COUNTIF(AG12:AV12,AA$5)</f>
        <v>4</v>
      </c>
      <c r="AB12" s="83" t="n">
        <f aca="false">COUNTIF(AG12:AV12,AB$5)</f>
        <v>11</v>
      </c>
      <c r="AC12" s="83" t="n">
        <f aca="false">SUM(X12:AB12)</f>
        <v>15</v>
      </c>
      <c r="AD12" s="84" t="n">
        <f aca="false">IF(ISERROR(((X12+Y12)*2+Z12*3+AA12*4+AB12*5)/SUM(X12,Y12:AB12)),"",((X12+Y12)*2+Z12*3+AA12*4+AB12*5)/SUM(X12,Y12:AB12))</f>
        <v>4.73333333333333</v>
      </c>
      <c r="AE12" s="85" t="n">
        <f aca="false">IF(AX12=5,0.5,IF(AX12=4,0.25,IF(AX12&lt;=3,0)))</f>
        <v>0</v>
      </c>
      <c r="AF12" s="86"/>
      <c r="AG12" s="87" t="n">
        <f aca="false">IF(ISERROR(VALUE(LEFT(F12))),LEFT(F12),VALUE(LEFT(F12)))</f>
        <v>5</v>
      </c>
      <c r="AH12" s="87" t="n">
        <f aca="false">IF(ISERROR(VALUE(LEFT(G12))),LEFT(G12),VALUE(LEFT(G12)))</f>
        <v>5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5</v>
      </c>
      <c r="AK12" s="87" t="n">
        <f aca="false">IF(ISERROR(VALUE(LEFT(J12))),LEFT(J12),VALUE(LEFT(J12)))</f>
        <v>4</v>
      </c>
      <c r="AL12" s="87" t="n">
        <f aca="false">IF(ISERROR(VALUE(LEFT(K12))),LEFT(K12),VALUE(LEFT(K12)))</f>
        <v>5</v>
      </c>
      <c r="AM12" s="87" t="n">
        <f aca="false">IF(ISERROR(VALUE(LEFT(L12))),LEFT(L12),VALUE(LEFT(L12)))</f>
        <v>5</v>
      </c>
      <c r="AN12" s="87" t="n">
        <f aca="false">IF(ISERROR(VALUE(LEFT(M12))),LEFT(M12),VALUE(LEFT(M12)))</f>
        <v>5</v>
      </c>
      <c r="AO12" s="87" t="n">
        <f aca="false">IF(ISERROR(VALUE(LEFT(N12))),LEFT(N12),VALUE(LEFT(N12)))</f>
        <v>4</v>
      </c>
      <c r="AP12" s="87" t="n">
        <f aca="false">IF(ISERROR(VALUE(LEFT(O12))),LEFT(O12),VALUE(LEFT(O12)))</f>
        <v>5</v>
      </c>
      <c r="AQ12" s="87" t="n">
        <f aca="false">IF(ISERROR(VALUE(LEFT(P12))),LEFT(P12),VALUE(LEFT(P12)))</f>
        <v>5</v>
      </c>
      <c r="AR12" s="87" t="n">
        <f aca="false">IF(ISERROR(VALUE(LEFT(Q12))),LEFT(Q12),VALUE(LEFT(Q12)))</f>
        <v>5</v>
      </c>
      <c r="AS12" s="87" t="n">
        <f aca="false">IF(ISERROR(VALUE(LEFT(R12))),LEFT(R12),VALUE(LEFT(R12)))</f>
        <v>5</v>
      </c>
      <c r="AT12" s="87" t="n">
        <f aca="false">IF(ISERROR(VALUE(LEFT(S12))),LEFT(S12),VALUE(LEFT(S12)))</f>
        <v>4</v>
      </c>
      <c r="AU12" s="87" t="n">
        <f aca="false">IF(ISERROR(VALUE(LEFT(T12))),LEFT(T12),VALUE(LEFT(T12)))</f>
        <v>4</v>
      </c>
      <c r="AV12" s="87" t="str">
        <f aca="false">IF(ISERROR(VALUE(LEFT(U12))),LEFT(U12),VALUE(LEFT(U12)))</f>
        <v/>
      </c>
      <c r="AW12" s="82" t="n">
        <f aca="false">COUNTIF(AG12:AV12,"з")</f>
        <v>0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</row>
    <row r="13" s="92" customFormat="true" ht="18.75" hidden="false" customHeight="false" outlineLevel="0" collapsed="false">
      <c r="A13" s="75" t="n">
        <v>8</v>
      </c>
      <c r="B13" s="76" t="s">
        <v>29</v>
      </c>
      <c r="C13" s="360" t="s">
        <v>30</v>
      </c>
      <c r="D13" s="354" t="s">
        <v>1253</v>
      </c>
      <c r="E13" s="79" t="n">
        <v>2443</v>
      </c>
      <c r="F13" s="80" t="n">
        <v>4</v>
      </c>
      <c r="G13" s="80" t="n">
        <v>5</v>
      </c>
      <c r="H13" s="80" t="n">
        <v>4</v>
      </c>
      <c r="I13" s="80" t="n">
        <v>4</v>
      </c>
      <c r="J13" s="80" t="n">
        <v>4</v>
      </c>
      <c r="K13" s="80" t="n">
        <v>4</v>
      </c>
      <c r="L13" s="80" t="n">
        <v>5</v>
      </c>
      <c r="M13" s="80" t="n">
        <v>5</v>
      </c>
      <c r="N13" s="80" t="n">
        <v>4</v>
      </c>
      <c r="O13" s="80" t="n">
        <v>4</v>
      </c>
      <c r="P13" s="80" t="n">
        <v>4</v>
      </c>
      <c r="Q13" s="80" t="n">
        <v>4</v>
      </c>
      <c r="R13" s="80" t="n">
        <v>4</v>
      </c>
      <c r="S13" s="80" t="n">
        <v>4</v>
      </c>
      <c r="T13" s="80" t="n">
        <v>4</v>
      </c>
      <c r="U13" s="80"/>
      <c r="V13" s="82" t="n">
        <f aca="false">IF(AC13&gt;0,IF(SUM(X13:Y13)/AC13&gt;0,2,IF(AND(SUM(X13:Y13)/AC13=0,Z13/AC13&gt;0),3,IF(AND((AB13/AC13+AA13/AC13)=1,AA13/AC13&gt;0),4,5))),0)</f>
        <v>4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0</v>
      </c>
      <c r="AA13" s="83" t="n">
        <f aca="false">COUNTIF(AG13:AV13,AA$5)</f>
        <v>12</v>
      </c>
      <c r="AB13" s="83" t="n">
        <f aca="false">COUNTIF(AG13:AV13,AB$5)</f>
        <v>3</v>
      </c>
      <c r="AC13" s="83" t="n">
        <f aca="false">SUM(X13:AB13)</f>
        <v>15</v>
      </c>
      <c r="AD13" s="84" t="n">
        <f aca="false">IF(ISERROR(((X13+Y13)*2+Z13*3+AA13*4+AB13*5)/SUM(X13,Y13:AB13)),"",((X13+Y13)*2+Z13*3+AA13*4+AB13*5)/SUM(X13,Y13:AB13))</f>
        <v>4.2</v>
      </c>
      <c r="AE13" s="85" t="n">
        <f aca="false">IF(AX13=5,0.5,IF(AX13=4,0.25,IF(AX13&lt;=3,0)))</f>
        <v>0</v>
      </c>
      <c r="AF13" s="86"/>
      <c r="AG13" s="87" t="n">
        <f aca="false">IF(ISERROR(VALUE(LEFT(F13))),LEFT(F13),VALUE(LEFT(F13)))</f>
        <v>4</v>
      </c>
      <c r="AH13" s="87" t="n">
        <f aca="false">IF(ISERROR(VALUE(LEFT(G13))),LEFT(G13),VALUE(LEFT(G13)))</f>
        <v>5</v>
      </c>
      <c r="AI13" s="87" t="n">
        <f aca="false">IF(ISERROR(VALUE(LEFT(H13))),LEFT(H13),VALUE(LEFT(H13)))</f>
        <v>4</v>
      </c>
      <c r="AJ13" s="87" t="n">
        <f aca="false">IF(ISERROR(VALUE(LEFT(I13))),LEFT(I13),VALUE(LEFT(I13)))</f>
        <v>4</v>
      </c>
      <c r="AK13" s="87" t="n">
        <f aca="false">IF(ISERROR(VALUE(LEFT(J13))),LEFT(J13),VALUE(LEFT(J13)))</f>
        <v>4</v>
      </c>
      <c r="AL13" s="87" t="n">
        <f aca="false">IF(ISERROR(VALUE(LEFT(K13))),LEFT(K13),VALUE(LEFT(K13)))</f>
        <v>4</v>
      </c>
      <c r="AM13" s="87" t="n">
        <f aca="false">IF(ISERROR(VALUE(LEFT(L13))),LEFT(L13),VALUE(LEFT(L13)))</f>
        <v>5</v>
      </c>
      <c r="AN13" s="87" t="n">
        <f aca="false">IF(ISERROR(VALUE(LEFT(M13))),LEFT(M13),VALUE(LEFT(M13)))</f>
        <v>5</v>
      </c>
      <c r="AO13" s="87" t="n">
        <f aca="false">IF(ISERROR(VALUE(LEFT(N13))),LEFT(N13),VALUE(LEFT(N13)))</f>
        <v>4</v>
      </c>
      <c r="AP13" s="87" t="n">
        <f aca="false">IF(ISERROR(VALUE(LEFT(O13))),LEFT(O13),VALUE(LEFT(O13)))</f>
        <v>4</v>
      </c>
      <c r="AQ13" s="87" t="n">
        <f aca="false">IF(ISERROR(VALUE(LEFT(P13))),LEFT(P13),VALUE(LEFT(P13)))</f>
        <v>4</v>
      </c>
      <c r="AR13" s="87" t="n">
        <f aca="false">IF(ISERROR(VALUE(LEFT(Q13))),LEFT(Q13),VALUE(LEFT(Q13)))</f>
        <v>4</v>
      </c>
      <c r="AS13" s="87" t="n">
        <f aca="false">IF(ISERROR(VALUE(LEFT(R13))),LEFT(R13),VALUE(LEFT(R13)))</f>
        <v>4</v>
      </c>
      <c r="AT13" s="87" t="n">
        <f aca="false">IF(ISERROR(VALUE(LEFT(S13))),LEFT(S13),VALUE(LEFT(S13)))</f>
        <v>4</v>
      </c>
      <c r="AU13" s="87" t="n">
        <f aca="false">IF(ISERROR(VALUE(LEFT(T13))),LEFT(T13),VALUE(LEFT(T13)))</f>
        <v>4</v>
      </c>
      <c r="AV13" s="87" t="str">
        <f aca="false">IF(ISERROR(VALUE(LEFT(U13))),LEFT(U13),VALUE(LEFT(U13)))</f>
        <v/>
      </c>
      <c r="AW13" s="82" t="n">
        <f aca="false">COUNTIF(AG13:AV13,"з")</f>
        <v>0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</row>
    <row r="14" customFormat="false" ht="18.75" hidden="false" customHeight="false" outlineLevel="0" collapsed="false">
      <c r="A14" s="75" t="n">
        <v>9</v>
      </c>
      <c r="B14" s="256"/>
      <c r="C14" s="360" t="s">
        <v>30</v>
      </c>
      <c r="D14" s="388" t="s">
        <v>1254</v>
      </c>
      <c r="E14" s="79" t="n">
        <v>2443</v>
      </c>
      <c r="F14" s="80" t="n">
        <v>5</v>
      </c>
      <c r="G14" s="80" t="n">
        <v>5</v>
      </c>
      <c r="H14" s="80" t="n">
        <v>5</v>
      </c>
      <c r="I14" s="80" t="n">
        <v>5</v>
      </c>
      <c r="J14" s="80" t="n">
        <v>5</v>
      </c>
      <c r="K14" s="80" t="n">
        <v>5</v>
      </c>
      <c r="L14" s="80" t="n">
        <v>5</v>
      </c>
      <c r="M14" s="80" t="n">
        <v>5</v>
      </c>
      <c r="N14" s="80" t="n">
        <v>5</v>
      </c>
      <c r="O14" s="80" t="n">
        <v>5</v>
      </c>
      <c r="P14" s="80" t="n">
        <v>5</v>
      </c>
      <c r="Q14" s="80" t="n">
        <v>5</v>
      </c>
      <c r="R14" s="80" t="n">
        <v>5</v>
      </c>
      <c r="S14" s="80" t="n">
        <v>5</v>
      </c>
      <c r="T14" s="80" t="n">
        <v>5</v>
      </c>
      <c r="U14" s="80"/>
      <c r="V14" s="97" t="n">
        <f aca="false">IF(AC14&gt;0,IF(SUM(X14:Y14)/AC14&gt;0,2,IF(AND(SUM(X14:Y14)/AC14=0,Z14/AC14&gt;0),3,IF(AND((AB14/AC14+AA14/AC14)=1,AA14/AC14&gt;0),4,5))),0)</f>
        <v>5</v>
      </c>
      <c r="W14" s="127" t="n">
        <f aca="false">COUNTIF(AG14:AV14,"б")</f>
        <v>0</v>
      </c>
      <c r="X14" s="127" t="n">
        <f aca="false">COUNTIF(AG14:AV14,"д")</f>
        <v>0</v>
      </c>
      <c r="Y14" s="127" t="n">
        <f aca="false">COUNTIF(AG14:AV14,2)+COUNTIF(AG14:AV14,"н")+COUNTIF(AG14:AV14,"д")</f>
        <v>0</v>
      </c>
      <c r="Z14" s="127" t="n">
        <f aca="false">COUNTIF(AG14:AV14,Z$5)</f>
        <v>0</v>
      </c>
      <c r="AA14" s="127" t="n">
        <f aca="false">COUNTIF(AG14:AV14,AA$5)</f>
        <v>0</v>
      </c>
      <c r="AB14" s="127" t="n">
        <f aca="false">COUNTIF(AG14:AV14,AB$5)</f>
        <v>15</v>
      </c>
      <c r="AC14" s="127" t="n">
        <f aca="false">SUM(X14:AB14)</f>
        <v>15</v>
      </c>
      <c r="AD14" s="98" t="n">
        <f aca="false">IF(ISERROR(((X14+Y14)*2+Z14*3+AA14*4+AB14*5)/SUM(X14,Y14:AB14)),"",((X14+Y14)*2+Z14*3+AA14*4+AB14*5)/SUM(X14,Y14:AB14))</f>
        <v>5</v>
      </c>
      <c r="AE14" s="99" t="n">
        <f aca="false">IF(AX14=5,0.5,IF(AX14=4,0.25,IF(AX14&lt;=3,0)))</f>
        <v>0</v>
      </c>
      <c r="AF14" s="17"/>
      <c r="AG14" s="87" t="n">
        <f aca="false">IF(ISERROR(VALUE(LEFT(F14))),LEFT(F14),VALUE(LEFT(F14)))</f>
        <v>5</v>
      </c>
      <c r="AH14" s="87" t="n">
        <f aca="false">IF(ISERROR(VALUE(LEFT(G14))),LEFT(G14),VALUE(LEFT(G14)))</f>
        <v>5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5</v>
      </c>
      <c r="AK14" s="87" t="n">
        <f aca="false">IF(ISERROR(VALUE(LEFT(J14))),LEFT(J14),VALUE(LEFT(J14)))</f>
        <v>5</v>
      </c>
      <c r="AL14" s="87" t="n">
        <f aca="false">IF(ISERROR(VALUE(LEFT(K14))),LEFT(K14),VALUE(LEFT(K14)))</f>
        <v>5</v>
      </c>
      <c r="AM14" s="87" t="n">
        <f aca="false">IF(ISERROR(VALUE(LEFT(L14))),LEFT(L14),VALUE(LEFT(L14)))</f>
        <v>5</v>
      </c>
      <c r="AN14" s="87" t="n">
        <f aca="false">IF(ISERROR(VALUE(LEFT(M14))),LEFT(M14),VALUE(LEFT(M14)))</f>
        <v>5</v>
      </c>
      <c r="AO14" s="87" t="n">
        <f aca="false">IF(ISERROR(VALUE(LEFT(N14))),LEFT(N14),VALUE(LEFT(N14)))</f>
        <v>5</v>
      </c>
      <c r="AP14" s="87" t="n">
        <f aca="false">IF(ISERROR(VALUE(LEFT(O14))),LEFT(O14),VALUE(LEFT(O14)))</f>
        <v>5</v>
      </c>
      <c r="AQ14" s="87" t="n">
        <f aca="false">IF(ISERROR(VALUE(LEFT(P14))),LEFT(P14),VALUE(LEFT(P14)))</f>
        <v>5</v>
      </c>
      <c r="AR14" s="87" t="n">
        <f aca="false">IF(ISERROR(VALUE(LEFT(Q14))),LEFT(Q14),VALUE(LEFT(Q14)))</f>
        <v>5</v>
      </c>
      <c r="AS14" s="87" t="n">
        <f aca="false">IF(ISERROR(VALUE(LEFT(R14))),LEFT(R14),VALUE(LEFT(R14)))</f>
        <v>5</v>
      </c>
      <c r="AT14" s="87" t="n">
        <f aca="false">IF(ISERROR(VALUE(LEFT(S14))),LEFT(S14),VALUE(LEFT(S14)))</f>
        <v>5</v>
      </c>
      <c r="AU14" s="87" t="n">
        <f aca="false">IF(ISERROR(VALUE(LEFT(T14))),LEFT(T14),VALUE(LEFT(T14)))</f>
        <v>5</v>
      </c>
      <c r="AV14" s="87" t="str">
        <f aca="false">IF(ISERROR(VALUE(LEFT(U14))),LEFT(U14),VALUE(LEFT(U14)))</f>
        <v/>
      </c>
      <c r="AW14" s="82" t="n">
        <f aca="false">COUNTIF(AG14:AV14,"з")</f>
        <v>0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00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8.75" hidden="false" customHeight="false" outlineLevel="0" collapsed="false">
      <c r="A15" s="75" t="n">
        <v>10</v>
      </c>
      <c r="B15" s="256"/>
      <c r="C15" s="360" t="s">
        <v>30</v>
      </c>
      <c r="D15" s="354" t="s">
        <v>1255</v>
      </c>
      <c r="E15" s="79" t="n">
        <v>2443</v>
      </c>
      <c r="F15" s="80" t="n">
        <v>4</v>
      </c>
      <c r="G15" s="80" t="n">
        <v>5</v>
      </c>
      <c r="H15" s="80" t="n">
        <v>4</v>
      </c>
      <c r="I15" s="80" t="n">
        <v>4</v>
      </c>
      <c r="J15" s="80" t="n">
        <v>4</v>
      </c>
      <c r="K15" s="80" t="n">
        <v>4</v>
      </c>
      <c r="L15" s="80" t="n">
        <v>3</v>
      </c>
      <c r="M15" s="80" t="n">
        <v>5</v>
      </c>
      <c r="N15" s="80" t="n">
        <v>4</v>
      </c>
      <c r="O15" s="80" t="n">
        <v>3</v>
      </c>
      <c r="P15" s="80" t="n">
        <v>4</v>
      </c>
      <c r="Q15" s="80" t="n">
        <v>3</v>
      </c>
      <c r="R15" s="80" t="n">
        <v>3</v>
      </c>
      <c r="S15" s="80" t="n">
        <v>3</v>
      </c>
      <c r="T15" s="80" t="n">
        <v>4</v>
      </c>
      <c r="U15" s="80"/>
      <c r="V15" s="97" t="n">
        <f aca="false">IF(AC15&gt;0,IF(SUM(X15:Y15)/AC15&gt;0,2,IF(AND(SUM(X15:Y15)/AC15=0,Z15/AC15&gt;0),3,IF(AND((AB15/AC15+AA15/AC15)=1,AA15/AC15&gt;0),4,5))),0)</f>
        <v>3</v>
      </c>
      <c r="W15" s="127" t="n">
        <f aca="false">COUNTIF(AG15:AV15,"б")</f>
        <v>0</v>
      </c>
      <c r="X15" s="127" t="n">
        <f aca="false">COUNTIF(AG15:AV15,"д")</f>
        <v>0</v>
      </c>
      <c r="Y15" s="127" t="n">
        <f aca="false">COUNTIF(AG15:AV15,2)+COUNTIF(AG15:AV15,"н")+COUNTIF(AG15:AV15,"д")</f>
        <v>0</v>
      </c>
      <c r="Z15" s="127" t="n">
        <f aca="false">COUNTIF(AG15:AV15,Z$5)</f>
        <v>5</v>
      </c>
      <c r="AA15" s="127" t="n">
        <f aca="false">COUNTIF(AG15:AV15,AA$5)</f>
        <v>8</v>
      </c>
      <c r="AB15" s="127" t="n">
        <f aca="false">COUNTIF(AG15:AV15,AB$5)</f>
        <v>2</v>
      </c>
      <c r="AC15" s="127" t="n">
        <f aca="false">SUM(X15:AB15)</f>
        <v>15</v>
      </c>
      <c r="AD15" s="98" t="n">
        <f aca="false">IF(ISERROR(((X15+Y15)*2+Z15*3+AA15*4+AB15*5)/SUM(X15,Y15:AB15)),"",((X15+Y15)*2+Z15*3+AA15*4+AB15*5)/SUM(X15,Y15:AB15))</f>
        <v>3.8</v>
      </c>
      <c r="AE15" s="99" t="n">
        <f aca="false">IF(AX15=5,0.5,IF(AX15=4,0.25,IF(AX15&lt;=3,0)))</f>
        <v>0</v>
      </c>
      <c r="AF15" s="17"/>
      <c r="AG15" s="87" t="n">
        <f aca="false">IF(ISERROR(VALUE(LEFT(F15))),LEFT(F15),VALUE(LEFT(F15)))</f>
        <v>4</v>
      </c>
      <c r="AH15" s="87" t="n">
        <f aca="false">IF(ISERROR(VALUE(LEFT(G15))),LEFT(G15),VALUE(LEFT(G15)))</f>
        <v>5</v>
      </c>
      <c r="AI15" s="87" t="n">
        <f aca="false">IF(ISERROR(VALUE(LEFT(H15))),LEFT(H15),VALUE(LEFT(H15)))</f>
        <v>4</v>
      </c>
      <c r="AJ15" s="87" t="n">
        <f aca="false">IF(ISERROR(VALUE(LEFT(I15))),LEFT(I15),VALUE(LEFT(I15)))</f>
        <v>4</v>
      </c>
      <c r="AK15" s="87" t="n">
        <f aca="false">IF(ISERROR(VALUE(LEFT(J15))),LEFT(J15),VALUE(LEFT(J15)))</f>
        <v>4</v>
      </c>
      <c r="AL15" s="87" t="n">
        <f aca="false">IF(ISERROR(VALUE(LEFT(K15))),LEFT(K15),VALUE(LEFT(K15)))</f>
        <v>4</v>
      </c>
      <c r="AM15" s="87" t="n">
        <f aca="false">IF(ISERROR(VALUE(LEFT(L15))),LEFT(L15),VALUE(LEFT(L15)))</f>
        <v>3</v>
      </c>
      <c r="AN15" s="87" t="n">
        <f aca="false">IF(ISERROR(VALUE(LEFT(M15))),LEFT(M15),VALUE(LEFT(M15)))</f>
        <v>5</v>
      </c>
      <c r="AO15" s="87" t="n">
        <f aca="false">IF(ISERROR(VALUE(LEFT(N15))),LEFT(N15),VALUE(LEFT(N15)))</f>
        <v>4</v>
      </c>
      <c r="AP15" s="87" t="n">
        <f aca="false">IF(ISERROR(VALUE(LEFT(O15))),LEFT(O15),VALUE(LEFT(O15)))</f>
        <v>3</v>
      </c>
      <c r="AQ15" s="87" t="n">
        <f aca="false">IF(ISERROR(VALUE(LEFT(P15))),LEFT(P15),VALUE(LEFT(P15)))</f>
        <v>4</v>
      </c>
      <c r="AR15" s="87" t="n">
        <f aca="false">IF(ISERROR(VALUE(LEFT(Q15))),LEFT(Q15),VALUE(LEFT(Q15)))</f>
        <v>3</v>
      </c>
      <c r="AS15" s="87" t="n">
        <f aca="false">IF(ISERROR(VALUE(LEFT(R15))),LEFT(R15),VALUE(LEFT(R15)))</f>
        <v>3</v>
      </c>
      <c r="AT15" s="87" t="n">
        <f aca="false">IF(ISERROR(VALUE(LEFT(S15))),LEFT(S15),VALUE(LEFT(S15)))</f>
        <v>3</v>
      </c>
      <c r="AU15" s="87" t="n">
        <f aca="false">IF(ISERROR(VALUE(LEFT(T15))),LEFT(T15),VALUE(LEFT(T15)))</f>
        <v>4</v>
      </c>
      <c r="AV15" s="87" t="str">
        <f aca="false">IF(ISERROR(VALUE(LEFT(U15))),LEFT(U15),VALUE(LEFT(U15)))</f>
        <v/>
      </c>
      <c r="AW15" s="82" t="n">
        <f aca="false">COUNTIF(AG15:AV15,"з")</f>
        <v>0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00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75" t="n">
        <v>11</v>
      </c>
      <c r="B16" s="256"/>
      <c r="C16" s="360" t="s">
        <v>30</v>
      </c>
      <c r="D16" s="354" t="s">
        <v>1256</v>
      </c>
      <c r="E16" s="79" t="n">
        <v>2443</v>
      </c>
      <c r="F16" s="80" t="n">
        <v>5</v>
      </c>
      <c r="G16" s="80" t="n">
        <v>5</v>
      </c>
      <c r="H16" s="80" t="n">
        <v>5</v>
      </c>
      <c r="I16" s="80" t="n">
        <v>5</v>
      </c>
      <c r="J16" s="80" t="n">
        <v>5</v>
      </c>
      <c r="K16" s="80" t="n">
        <v>4</v>
      </c>
      <c r="L16" s="80" t="n">
        <v>5</v>
      </c>
      <c r="M16" s="80" t="n">
        <v>5</v>
      </c>
      <c r="N16" s="80" t="n">
        <v>5</v>
      </c>
      <c r="O16" s="80" t="n">
        <v>5</v>
      </c>
      <c r="P16" s="80" t="n">
        <v>5</v>
      </c>
      <c r="Q16" s="80" t="n">
        <v>5</v>
      </c>
      <c r="R16" s="80" t="n">
        <v>5</v>
      </c>
      <c r="S16" s="80" t="n">
        <v>5</v>
      </c>
      <c r="T16" s="80" t="n">
        <v>5</v>
      </c>
      <c r="U16" s="80"/>
      <c r="V16" s="97" t="n">
        <f aca="false">IF(AC16&gt;0,IF(SUM(X16:Y16)/AC16&gt;0,2,IF(AND(SUM(X16:Y16)/AC16=0,Z16/AC16&gt;0),3,IF(AND((AB16/AC16+AA16/AC16)=1,AA16/AC16&gt;0),4,5))),0)</f>
        <v>4</v>
      </c>
      <c r="W16" s="127" t="n">
        <f aca="false">COUNTIF(AG16:AV16,"б")</f>
        <v>0</v>
      </c>
      <c r="X16" s="127" t="n">
        <f aca="false">COUNTIF(AG16:AV16,"д")</f>
        <v>0</v>
      </c>
      <c r="Y16" s="127" t="n">
        <f aca="false">COUNTIF(AG16:AV16,2)+COUNTIF(AG16:AV16,"н")+COUNTIF(AG16:AV16,"д")</f>
        <v>0</v>
      </c>
      <c r="Z16" s="127" t="n">
        <f aca="false">COUNTIF(AG16:AV16,Z$5)</f>
        <v>0</v>
      </c>
      <c r="AA16" s="127" t="n">
        <f aca="false">COUNTIF(AG16:AV16,AA$5)</f>
        <v>1</v>
      </c>
      <c r="AB16" s="127" t="n">
        <f aca="false">COUNTIF(AG16:AV16,AB$5)</f>
        <v>14</v>
      </c>
      <c r="AC16" s="127" t="n">
        <f aca="false">SUM(X16:AB16)</f>
        <v>15</v>
      </c>
      <c r="AD16" s="98" t="n">
        <f aca="false">IF(ISERROR(((X16+Y16)*2+Z16*3+AA16*4+AB16*5)/SUM(X16,Y16:AB16)),"",((X16+Y16)*2+Z16*3+AA16*4+AB16*5)/SUM(X16,Y16:AB16))</f>
        <v>4.93333333333333</v>
      </c>
      <c r="AE16" s="99" t="n">
        <f aca="false">IF(AX16=5,0.5,IF(AX16=4,0.25,IF(AX16&lt;=3,0)))</f>
        <v>0</v>
      </c>
      <c r="AF16" s="17"/>
      <c r="AG16" s="87" t="n">
        <f aca="false">IF(ISERROR(VALUE(LEFT(F16))),LEFT(F16),VALUE(LEFT(F16)))</f>
        <v>5</v>
      </c>
      <c r="AH16" s="87" t="n">
        <f aca="false">IF(ISERROR(VALUE(LEFT(G16))),LEFT(G16),VALUE(LEFT(G16)))</f>
        <v>5</v>
      </c>
      <c r="AI16" s="87" t="n">
        <f aca="false">IF(ISERROR(VALUE(LEFT(H16))),LEFT(H16),VALUE(LEFT(H16)))</f>
        <v>5</v>
      </c>
      <c r="AJ16" s="87" t="n">
        <f aca="false">IF(ISERROR(VALUE(LEFT(I16))),LEFT(I16),VALUE(LEFT(I16)))</f>
        <v>5</v>
      </c>
      <c r="AK16" s="87" t="n">
        <f aca="false">IF(ISERROR(VALUE(LEFT(J16))),LEFT(J16),VALUE(LEFT(J16)))</f>
        <v>5</v>
      </c>
      <c r="AL16" s="87" t="n">
        <f aca="false">IF(ISERROR(VALUE(LEFT(K16))),LEFT(K16),VALUE(LEFT(K16)))</f>
        <v>4</v>
      </c>
      <c r="AM16" s="87" t="n">
        <f aca="false">IF(ISERROR(VALUE(LEFT(L16))),LEFT(L16),VALUE(LEFT(L16)))</f>
        <v>5</v>
      </c>
      <c r="AN16" s="87" t="n">
        <f aca="false">IF(ISERROR(VALUE(LEFT(M16))),LEFT(M16),VALUE(LEFT(M16)))</f>
        <v>5</v>
      </c>
      <c r="AO16" s="87" t="n">
        <f aca="false">IF(ISERROR(VALUE(LEFT(N16))),LEFT(N16),VALUE(LEFT(N16)))</f>
        <v>5</v>
      </c>
      <c r="AP16" s="87" t="n">
        <f aca="false">IF(ISERROR(VALUE(LEFT(O16))),LEFT(O16),VALUE(LEFT(O16)))</f>
        <v>5</v>
      </c>
      <c r="AQ16" s="87" t="n">
        <f aca="false">IF(ISERROR(VALUE(LEFT(P16))),LEFT(P16),VALUE(LEFT(P16)))</f>
        <v>5</v>
      </c>
      <c r="AR16" s="87" t="n">
        <f aca="false">IF(ISERROR(VALUE(LEFT(Q16))),LEFT(Q16),VALUE(LEFT(Q16)))</f>
        <v>5</v>
      </c>
      <c r="AS16" s="87" t="n">
        <f aca="false">IF(ISERROR(VALUE(LEFT(R16))),LEFT(R16),VALUE(LEFT(R16)))</f>
        <v>5</v>
      </c>
      <c r="AT16" s="87" t="n">
        <f aca="false">IF(ISERROR(VALUE(LEFT(S16))),LEFT(S16),VALUE(LEFT(S16)))</f>
        <v>5</v>
      </c>
      <c r="AU16" s="87" t="n">
        <f aca="false">IF(ISERROR(VALUE(LEFT(T16))),LEFT(T16),VALUE(LEFT(T16)))</f>
        <v>5</v>
      </c>
      <c r="AV16" s="87" t="str">
        <f aca="false">IF(ISERROR(VALUE(LEFT(U16))),LEFT(U16),VALUE(LEFT(U16)))</f>
        <v/>
      </c>
      <c r="AW16" s="82" t="n">
        <f aca="false">COUNTIF(AG16:AV16,"з")</f>
        <v>0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00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75" t="n">
        <v>12</v>
      </c>
      <c r="B17" s="257"/>
      <c r="C17" s="360" t="s">
        <v>30</v>
      </c>
      <c r="D17" s="354" t="s">
        <v>1257</v>
      </c>
      <c r="E17" s="79" t="n">
        <v>2443</v>
      </c>
      <c r="F17" s="80" t="n">
        <v>4</v>
      </c>
      <c r="G17" s="80" t="n">
        <v>5</v>
      </c>
      <c r="H17" s="80" t="n">
        <v>5</v>
      </c>
      <c r="I17" s="80" t="n">
        <v>5</v>
      </c>
      <c r="J17" s="80" t="n">
        <v>4</v>
      </c>
      <c r="K17" s="80" t="n">
        <v>4</v>
      </c>
      <c r="L17" s="80" t="n">
        <v>5</v>
      </c>
      <c r="M17" s="80" t="n">
        <v>5</v>
      </c>
      <c r="N17" s="80" t="n">
        <v>4</v>
      </c>
      <c r="O17" s="80" t="n">
        <v>4</v>
      </c>
      <c r="P17" s="80" t="n">
        <v>5</v>
      </c>
      <c r="Q17" s="80" t="n">
        <v>4</v>
      </c>
      <c r="R17" s="80" t="n">
        <v>3</v>
      </c>
      <c r="S17" s="80" t="n">
        <v>5</v>
      </c>
      <c r="T17" s="80" t="n">
        <v>4</v>
      </c>
      <c r="U17" s="80"/>
      <c r="V17" s="97" t="n">
        <f aca="false">IF(AC17&gt;0,IF(SUM(X17:Y17)/AC17&gt;0,2,IF(AND(SUM(X17:Y17)/AC17=0,Z17/AC17&gt;0),3,IF(AND((AB17/AC17+AA17/AC17)=1,AA17/AC17&gt;0),4,5))),0)</f>
        <v>3</v>
      </c>
      <c r="W17" s="127" t="n">
        <f aca="false">COUNTIF(AG17:AV17,"б")</f>
        <v>0</v>
      </c>
      <c r="X17" s="127" t="n">
        <f aca="false">COUNTIF(AF17:AU17,"д")</f>
        <v>0</v>
      </c>
      <c r="Y17" s="127" t="n">
        <f aca="false">COUNTIF(AG17:AV17,2)+COUNTIF(AG17:AV17,"н")+COUNTIF(AG17:AV17,"д")</f>
        <v>0</v>
      </c>
      <c r="Z17" s="127" t="n">
        <f aca="false">COUNTIF(AG17:AV17,Z$5)</f>
        <v>1</v>
      </c>
      <c r="AA17" s="127" t="n">
        <f aca="false">COUNTIF(AG17:AV17,AA$5)</f>
        <v>7</v>
      </c>
      <c r="AB17" s="127" t="n">
        <f aca="false">COUNTIF(AG17:AV17,AB$5)</f>
        <v>7</v>
      </c>
      <c r="AC17" s="127" t="n">
        <f aca="false">SUM(X17:AB17)</f>
        <v>15</v>
      </c>
      <c r="AD17" s="98" t="n">
        <f aca="false">IF(ISERROR(((X17+Y17)*2+Z17*3+AA17*4+AB17*5)/SUM(X17,Y17:AB17)),"",((X17+Y17)*2+Z17*3+AA17*4+AB17*5)/SUM(X17,Y17:AB17))</f>
        <v>4.4</v>
      </c>
      <c r="AE17" s="99" t="n">
        <f aca="false">IF(AX17=5,0.5,IF(AX17=4,0.25,IF(AX17&lt;=3,0)))</f>
        <v>0</v>
      </c>
      <c r="AF17" s="17"/>
      <c r="AG17" s="87" t="n">
        <f aca="false">IF(ISERROR(VALUE(LEFT(F17))),LEFT(F17),VALUE(LEFT(F17)))</f>
        <v>4</v>
      </c>
      <c r="AH17" s="87" t="n">
        <f aca="false">IF(ISERROR(VALUE(LEFT(G17))),LEFT(G17),VALUE(LEFT(G17)))</f>
        <v>5</v>
      </c>
      <c r="AI17" s="87" t="n">
        <f aca="false">IF(ISERROR(VALUE(LEFT(H17))),LEFT(H17),VALUE(LEFT(H17)))</f>
        <v>5</v>
      </c>
      <c r="AJ17" s="87" t="n">
        <f aca="false">IF(ISERROR(VALUE(LEFT(I17))),LEFT(I17),VALUE(LEFT(I17)))</f>
        <v>5</v>
      </c>
      <c r="AK17" s="87" t="n">
        <f aca="false">IF(ISERROR(VALUE(LEFT(J17))),LEFT(J17),VALUE(LEFT(J17)))</f>
        <v>4</v>
      </c>
      <c r="AL17" s="87" t="n">
        <f aca="false">IF(ISERROR(VALUE(LEFT(K17))),LEFT(K17),VALUE(LEFT(K17)))</f>
        <v>4</v>
      </c>
      <c r="AM17" s="87" t="n">
        <f aca="false">IF(ISERROR(VALUE(LEFT(L17))),LEFT(L17),VALUE(LEFT(L17)))</f>
        <v>5</v>
      </c>
      <c r="AN17" s="87" t="n">
        <f aca="false">IF(ISERROR(VALUE(LEFT(M17))),LEFT(M17),VALUE(LEFT(M17)))</f>
        <v>5</v>
      </c>
      <c r="AO17" s="87" t="n">
        <f aca="false">IF(ISERROR(VALUE(LEFT(N17))),LEFT(N17),VALUE(LEFT(N17)))</f>
        <v>4</v>
      </c>
      <c r="AP17" s="87" t="n">
        <f aca="false">IF(ISERROR(VALUE(LEFT(O17))),LEFT(O17),VALUE(LEFT(O17)))</f>
        <v>4</v>
      </c>
      <c r="AQ17" s="87" t="n">
        <f aca="false">IF(ISERROR(VALUE(LEFT(P17))),LEFT(P17),VALUE(LEFT(P17)))</f>
        <v>5</v>
      </c>
      <c r="AR17" s="87" t="n">
        <f aca="false">IF(ISERROR(VALUE(LEFT(Q17))),LEFT(Q17),VALUE(LEFT(Q17)))</f>
        <v>4</v>
      </c>
      <c r="AS17" s="87" t="n">
        <f aca="false">IF(ISERROR(VALUE(LEFT(R17))),LEFT(R17),VALUE(LEFT(R17)))</f>
        <v>3</v>
      </c>
      <c r="AT17" s="87" t="n">
        <f aca="false">IF(ISERROR(VALUE(LEFT(S17))),LEFT(S17),VALUE(LEFT(S17)))</f>
        <v>5</v>
      </c>
      <c r="AU17" s="87" t="n">
        <f aca="false">IF(ISERROR(VALUE(LEFT(T17))),LEFT(T17),VALUE(LEFT(T17)))</f>
        <v>4</v>
      </c>
      <c r="AV17" s="87" t="str">
        <f aca="false">IF(ISERROR(VALUE(LEFT(U17))),LEFT(U17),VALUE(LEFT(U17)))</f>
        <v/>
      </c>
      <c r="AW17" s="82" t="n">
        <f aca="false">COUNTIF(AG17:AV17,"з")</f>
        <v>0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00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75" t="n">
        <v>13</v>
      </c>
      <c r="B18" s="180"/>
      <c r="C18" s="360" t="s">
        <v>30</v>
      </c>
      <c r="D18" s="354" t="s">
        <v>1258</v>
      </c>
      <c r="E18" s="79" t="n">
        <v>2443</v>
      </c>
      <c r="F18" s="80" t="n">
        <v>4</v>
      </c>
      <c r="G18" s="80" t="n">
        <v>5</v>
      </c>
      <c r="H18" s="80" t="n">
        <v>5</v>
      </c>
      <c r="I18" s="80" t="n">
        <v>4</v>
      </c>
      <c r="J18" s="80" t="n">
        <v>4</v>
      </c>
      <c r="K18" s="80" t="n">
        <v>5</v>
      </c>
      <c r="L18" s="80" t="n">
        <v>5</v>
      </c>
      <c r="M18" s="80" t="n">
        <v>5</v>
      </c>
      <c r="N18" s="80" t="n">
        <v>4</v>
      </c>
      <c r="O18" s="80" t="n">
        <v>4</v>
      </c>
      <c r="P18" s="80" t="n">
        <v>5</v>
      </c>
      <c r="Q18" s="80" t="n">
        <v>3</v>
      </c>
      <c r="R18" s="80" t="n">
        <v>3</v>
      </c>
      <c r="S18" s="80" t="n">
        <v>4</v>
      </c>
      <c r="T18" s="80" t="n">
        <v>4</v>
      </c>
      <c r="U18" s="80"/>
      <c r="V18" s="97" t="n">
        <f aca="false">IF(AC18&gt;0,IF(SUM(X18:Y18)/AC18&gt;0,2,IF(AND(SUM(X18:Y18)/AC18=0,Z18/AC18&gt;0),3,IF(AND((AB18/AC18+AA18/AC18)=1,AA18/AC18&gt;0),4,5))),0)</f>
        <v>3</v>
      </c>
      <c r="W18" s="127" t="n">
        <f aca="false">COUNTIF(AG18:AV18,"б")</f>
        <v>0</v>
      </c>
      <c r="X18" s="127" t="n">
        <f aca="false">COUNTIF(AF18:AU18,"д")</f>
        <v>0</v>
      </c>
      <c r="Y18" s="127" t="n">
        <f aca="false">COUNTIF(AG18:AV18,2)+COUNTIF(AG18:AV18,"н")+COUNTIF(AG18:AV18,"д")</f>
        <v>0</v>
      </c>
      <c r="Z18" s="127" t="n">
        <f aca="false">COUNTIF(AG18:AV18,Z$5)</f>
        <v>2</v>
      </c>
      <c r="AA18" s="127" t="n">
        <f aca="false">COUNTIF(AG18:AV18,AA$5)</f>
        <v>7</v>
      </c>
      <c r="AB18" s="127" t="n">
        <f aca="false">COUNTIF(AG18:AV18,AB$5)</f>
        <v>6</v>
      </c>
      <c r="AC18" s="127" t="n">
        <f aca="false">SUM(X18:AB18)</f>
        <v>15</v>
      </c>
      <c r="AD18" s="98" t="n">
        <f aca="false">IF(ISERROR(((X18+Y18)*2+Z18*3+AA18*4+AB18*5)/SUM(X18,Y18:AB18)),"",((X18+Y18)*2+Z18*3+AA18*4+AB18*5)/SUM(X18,Y18:AB18))</f>
        <v>4.26666666666667</v>
      </c>
      <c r="AE18" s="99" t="n">
        <f aca="false">IF(AX18=5,0.5,IF(AX18=4,0.25,IF(AX18&lt;=3,0)))</f>
        <v>0</v>
      </c>
      <c r="AF18" s="17"/>
      <c r="AG18" s="87" t="n">
        <f aca="false">IF(ISERROR(VALUE(LEFT(F18))),LEFT(F18),VALUE(LEFT(F18)))</f>
        <v>4</v>
      </c>
      <c r="AH18" s="87" t="n">
        <f aca="false">IF(ISERROR(VALUE(LEFT(G18))),LEFT(G18),VALUE(LEFT(G18)))</f>
        <v>5</v>
      </c>
      <c r="AI18" s="87" t="n">
        <f aca="false">IF(ISERROR(VALUE(LEFT(H18))),LEFT(H18),VALUE(LEFT(H18)))</f>
        <v>5</v>
      </c>
      <c r="AJ18" s="87" t="n">
        <f aca="false">IF(ISERROR(VALUE(LEFT(I18))),LEFT(I18),VALUE(LEFT(I18)))</f>
        <v>4</v>
      </c>
      <c r="AK18" s="87" t="n">
        <f aca="false">IF(ISERROR(VALUE(LEFT(J18))),LEFT(J18),VALUE(LEFT(J18)))</f>
        <v>4</v>
      </c>
      <c r="AL18" s="87" t="n">
        <f aca="false">IF(ISERROR(VALUE(LEFT(K18))),LEFT(K18),VALUE(LEFT(K18)))</f>
        <v>5</v>
      </c>
      <c r="AM18" s="87" t="n">
        <f aca="false">IF(ISERROR(VALUE(LEFT(L18))),LEFT(L18),VALUE(LEFT(L18)))</f>
        <v>5</v>
      </c>
      <c r="AN18" s="87" t="n">
        <f aca="false">IF(ISERROR(VALUE(LEFT(M18))),LEFT(M18),VALUE(LEFT(M18)))</f>
        <v>5</v>
      </c>
      <c r="AO18" s="87" t="n">
        <f aca="false">IF(ISERROR(VALUE(LEFT(N18))),LEFT(N18),VALUE(LEFT(N18)))</f>
        <v>4</v>
      </c>
      <c r="AP18" s="87" t="n">
        <f aca="false">IF(ISERROR(VALUE(LEFT(O18))),LEFT(O18),VALUE(LEFT(O18)))</f>
        <v>4</v>
      </c>
      <c r="AQ18" s="87" t="n">
        <f aca="false">IF(ISERROR(VALUE(LEFT(P18))),LEFT(P18),VALUE(LEFT(P18)))</f>
        <v>5</v>
      </c>
      <c r="AR18" s="87" t="n">
        <f aca="false">IF(ISERROR(VALUE(LEFT(Q18))),LEFT(Q18),VALUE(LEFT(Q18)))</f>
        <v>3</v>
      </c>
      <c r="AS18" s="87" t="n">
        <f aca="false">IF(ISERROR(VALUE(LEFT(R18))),LEFT(R18),VALUE(LEFT(R18)))</f>
        <v>3</v>
      </c>
      <c r="AT18" s="87" t="n">
        <f aca="false">IF(ISERROR(VALUE(LEFT(S18))),LEFT(S18),VALUE(LEFT(S18)))</f>
        <v>4</v>
      </c>
      <c r="AU18" s="87" t="n">
        <f aca="false">IF(ISERROR(VALUE(LEFT(T18))),LEFT(T18),VALUE(LEFT(T18)))</f>
        <v>4</v>
      </c>
      <c r="AV18" s="87" t="str">
        <f aca="false">IF(ISERROR(VALUE(LEFT(U18))),LEFT(U18),VALUE(LEFT(U18)))</f>
        <v/>
      </c>
      <c r="AW18" s="82" t="n">
        <f aca="false">COUNTIF(AG18:AV18,"з")</f>
        <v>0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00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75" t="n">
        <v>14</v>
      </c>
      <c r="B19" s="180"/>
      <c r="C19" s="360" t="s">
        <v>30</v>
      </c>
      <c r="D19" s="354" t="s">
        <v>1259</v>
      </c>
      <c r="E19" s="79" t="n">
        <v>2443</v>
      </c>
      <c r="F19" s="80" t="n">
        <v>4</v>
      </c>
      <c r="G19" s="80" t="n">
        <v>5</v>
      </c>
      <c r="H19" s="80" t="n">
        <v>4</v>
      </c>
      <c r="I19" s="80" t="n">
        <v>4</v>
      </c>
      <c r="J19" s="80" t="n">
        <v>5</v>
      </c>
      <c r="K19" s="80" t="n">
        <v>5</v>
      </c>
      <c r="L19" s="80" t="n">
        <v>5</v>
      </c>
      <c r="M19" s="80" t="n">
        <v>5</v>
      </c>
      <c r="N19" s="80" t="n">
        <v>4</v>
      </c>
      <c r="O19" s="80" t="n">
        <v>5</v>
      </c>
      <c r="P19" s="80" t="n">
        <v>4</v>
      </c>
      <c r="Q19" s="80" t="n">
        <v>4</v>
      </c>
      <c r="R19" s="80" t="n">
        <v>4</v>
      </c>
      <c r="S19" s="80" t="n">
        <v>4</v>
      </c>
      <c r="T19" s="80" t="n">
        <v>4</v>
      </c>
      <c r="U19" s="80"/>
      <c r="V19" s="97" t="n">
        <f aca="false">IF(AC19&gt;0,IF(SUM(X19:Y19)/AC19&gt;0,2,IF(AND(SUM(X19:Y19)/AC19=0,Z19/AC19&gt;0),3,IF(AND((AB19/AC19+AA19/AC19)=1,AA19/AC19&gt;0),4,5))),0)</f>
        <v>4</v>
      </c>
      <c r="W19" s="127" t="n">
        <f aca="false">COUNTIF(AG19:AV19,"б")</f>
        <v>0</v>
      </c>
      <c r="X19" s="127" t="n">
        <f aca="false">COUNTIF(AF19:AU19,"д")</f>
        <v>0</v>
      </c>
      <c r="Y19" s="127" t="n">
        <f aca="false">COUNTIF(AG19:AV19,2)+COUNTIF(AG19:AV19,"н")+COUNTIF(AG19:AV19,"д")</f>
        <v>0</v>
      </c>
      <c r="Z19" s="127" t="n">
        <f aca="false">COUNTIF(AG19:AV19,Z$5)</f>
        <v>0</v>
      </c>
      <c r="AA19" s="127" t="n">
        <f aca="false">COUNTIF(AG19:AV19,AA$5)</f>
        <v>9</v>
      </c>
      <c r="AB19" s="127" t="n">
        <f aca="false">COUNTIF(AG19:AV19,AB$5)</f>
        <v>6</v>
      </c>
      <c r="AC19" s="127" t="n">
        <f aca="false">SUM(X19:AB19)</f>
        <v>15</v>
      </c>
      <c r="AD19" s="98" t="n">
        <f aca="false">IF(ISERROR(((X19+Y19)*2+Z19*3+AA19*4+AB19*5)/SUM(X19,Y19:AB19)),"",((X19+Y19)*2+Z19*3+AA19*4+AB19*5)/SUM(X19,Y19:AB19))</f>
        <v>4.4</v>
      </c>
      <c r="AE19" s="99" t="n">
        <f aca="false">IF(AX19=5,0.5,IF(AX19=4,0.25,IF(AX19&lt;=3,0)))</f>
        <v>0</v>
      </c>
      <c r="AF19" s="17"/>
      <c r="AG19" s="87" t="n">
        <f aca="false">IF(ISERROR(VALUE(LEFT(F19))),LEFT(F19),VALUE(LEFT(F19)))</f>
        <v>4</v>
      </c>
      <c r="AH19" s="87" t="n">
        <f aca="false">IF(ISERROR(VALUE(LEFT(G19))),LEFT(G19),VALUE(LEFT(G19)))</f>
        <v>5</v>
      </c>
      <c r="AI19" s="87" t="n">
        <f aca="false">IF(ISERROR(VALUE(LEFT(H19))),LEFT(H19),VALUE(LEFT(H19)))</f>
        <v>4</v>
      </c>
      <c r="AJ19" s="87" t="n">
        <f aca="false">IF(ISERROR(VALUE(LEFT(I19))),LEFT(I19),VALUE(LEFT(I19)))</f>
        <v>4</v>
      </c>
      <c r="AK19" s="87" t="n">
        <f aca="false">IF(ISERROR(VALUE(LEFT(J19))),LEFT(J19),VALUE(LEFT(J19)))</f>
        <v>5</v>
      </c>
      <c r="AL19" s="87" t="n">
        <f aca="false">IF(ISERROR(VALUE(LEFT(K19))),LEFT(K19),VALUE(LEFT(K19)))</f>
        <v>5</v>
      </c>
      <c r="AM19" s="87" t="n">
        <f aca="false">IF(ISERROR(VALUE(LEFT(L19))),LEFT(L19),VALUE(LEFT(L19)))</f>
        <v>5</v>
      </c>
      <c r="AN19" s="87" t="n">
        <f aca="false">IF(ISERROR(VALUE(LEFT(M19))),LEFT(M19),VALUE(LEFT(M19)))</f>
        <v>5</v>
      </c>
      <c r="AO19" s="87" t="n">
        <f aca="false">IF(ISERROR(VALUE(LEFT(N19))),LEFT(N19),VALUE(LEFT(N19)))</f>
        <v>4</v>
      </c>
      <c r="AP19" s="87" t="n">
        <f aca="false">IF(ISERROR(VALUE(LEFT(O19))),LEFT(O19),VALUE(LEFT(O19)))</f>
        <v>5</v>
      </c>
      <c r="AQ19" s="87" t="n">
        <f aca="false">IF(ISERROR(VALUE(LEFT(P19))),LEFT(P19),VALUE(LEFT(P19)))</f>
        <v>4</v>
      </c>
      <c r="AR19" s="87" t="n">
        <f aca="false">IF(ISERROR(VALUE(LEFT(Q19))),LEFT(Q19),VALUE(LEFT(Q19)))</f>
        <v>4</v>
      </c>
      <c r="AS19" s="87" t="n">
        <f aca="false">IF(ISERROR(VALUE(LEFT(R19))),LEFT(R19),VALUE(LEFT(R19)))</f>
        <v>4</v>
      </c>
      <c r="AT19" s="87" t="n">
        <f aca="false">IF(ISERROR(VALUE(LEFT(S19))),LEFT(S19),VALUE(LEFT(S19)))</f>
        <v>4</v>
      </c>
      <c r="AU19" s="87" t="n">
        <f aca="false">IF(ISERROR(VALUE(LEFT(T19))),LEFT(T19),VALUE(LEFT(T19)))</f>
        <v>4</v>
      </c>
      <c r="AV19" s="87" t="str">
        <f aca="false">IF(ISERROR(VALUE(LEFT(U19))),LEFT(U19),VALUE(LEFT(U19)))</f>
        <v/>
      </c>
      <c r="AW19" s="82" t="n">
        <f aca="false">COUNTIF(AG19:AV19,"з")</f>
        <v>0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00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75" t="n">
        <v>15</v>
      </c>
      <c r="B20" s="180"/>
      <c r="C20" s="360" t="s">
        <v>30</v>
      </c>
      <c r="D20" s="354" t="s">
        <v>1260</v>
      </c>
      <c r="E20" s="79" t="n">
        <v>2443</v>
      </c>
      <c r="F20" s="80" t="n">
        <v>4</v>
      </c>
      <c r="G20" s="80" t="n">
        <v>5</v>
      </c>
      <c r="H20" s="80" t="n">
        <v>4</v>
      </c>
      <c r="I20" s="80" t="n">
        <v>4</v>
      </c>
      <c r="J20" s="80" t="n">
        <v>5</v>
      </c>
      <c r="K20" s="80" t="n">
        <v>5</v>
      </c>
      <c r="L20" s="80" t="n">
        <v>5</v>
      </c>
      <c r="M20" s="80" t="n">
        <v>5</v>
      </c>
      <c r="N20" s="80" t="s">
        <v>134</v>
      </c>
      <c r="O20" s="80" t="n">
        <v>3</v>
      </c>
      <c r="P20" s="80" t="n">
        <v>4</v>
      </c>
      <c r="Q20" s="80" t="n">
        <v>3</v>
      </c>
      <c r="R20" s="80" t="n">
        <v>3</v>
      </c>
      <c r="S20" s="80" t="n">
        <v>4</v>
      </c>
      <c r="T20" s="80" t="n">
        <v>3</v>
      </c>
      <c r="U20" s="80"/>
      <c r="V20" s="97" t="n">
        <f aca="false">IF(AC20&gt;0,IF(SUM(X20:Y20)/AC20&gt;0,2,IF(AND(SUM(X20:Y20)/AC20=0,Z20/AC20&gt;0),3,IF(AND((AB20/AC20+AA20/AC20)=1,AA20/AC20&gt;0),4,5))),0)</f>
        <v>3</v>
      </c>
      <c r="W20" s="127" t="n">
        <f aca="false">COUNTIF(AG20:AV20,"б")</f>
        <v>0</v>
      </c>
      <c r="X20" s="127" t="n">
        <f aca="false">COUNTIF(AF20:AU20,"д")</f>
        <v>0</v>
      </c>
      <c r="Y20" s="127" t="n">
        <f aca="false">COUNTIF(AG20:AV20,2)+COUNTIF(AG20:AV20,"н")+COUNTIF(AG20:AV20,"д")</f>
        <v>0</v>
      </c>
      <c r="Z20" s="127" t="n">
        <f aca="false">COUNTIF(AG20:AV20,Z$5)</f>
        <v>4</v>
      </c>
      <c r="AA20" s="127" t="n">
        <f aca="false">COUNTIF(AG20:AV20,AA$5)</f>
        <v>5</v>
      </c>
      <c r="AB20" s="127" t="n">
        <f aca="false">COUNTIF(AG20:AV20,AB$5)</f>
        <v>5</v>
      </c>
      <c r="AC20" s="127" t="n">
        <f aca="false">SUM(X20:AB20)</f>
        <v>14</v>
      </c>
      <c r="AD20" s="98" t="n">
        <f aca="false">IF(ISERROR(((X20+Y20)*2+Z20*3+AA20*4+AB20*5)/SUM(X20,Y20:AB20)),"",((X20+Y20)*2+Z20*3+AA20*4+AB20*5)/SUM(X20,Y20:AB20))</f>
        <v>4.07142857142857</v>
      </c>
      <c r="AE20" s="99" t="n">
        <f aca="false">IF(AX20=5,0.5,IF(AX20=4,0.25,IF(AX20&lt;=3,0)))</f>
        <v>0</v>
      </c>
      <c r="AF20" s="17"/>
      <c r="AG20" s="87" t="n">
        <f aca="false">IF(ISERROR(VALUE(LEFT(F20))),LEFT(F20),VALUE(LEFT(F20)))</f>
        <v>4</v>
      </c>
      <c r="AH20" s="87" t="n">
        <f aca="false">IF(ISERROR(VALUE(LEFT(G20))),LEFT(G20),VALUE(LEFT(G20)))</f>
        <v>5</v>
      </c>
      <c r="AI20" s="87" t="n">
        <f aca="false">IF(ISERROR(VALUE(LEFT(H20))),LEFT(H20),VALUE(LEFT(H20)))</f>
        <v>4</v>
      </c>
      <c r="AJ20" s="87" t="n">
        <f aca="false">IF(ISERROR(VALUE(LEFT(I20))),LEFT(I20),VALUE(LEFT(I20)))</f>
        <v>4</v>
      </c>
      <c r="AK20" s="87" t="n">
        <f aca="false">IF(ISERROR(VALUE(LEFT(J20))),LEFT(J20),VALUE(LEFT(J20)))</f>
        <v>5</v>
      </c>
      <c r="AL20" s="87" t="n">
        <f aca="false">IF(ISERROR(VALUE(LEFT(K20))),LEFT(K20),VALUE(LEFT(K20)))</f>
        <v>5</v>
      </c>
      <c r="AM20" s="87" t="n">
        <f aca="false">IF(ISERROR(VALUE(LEFT(L20))),LEFT(L20),VALUE(LEFT(L20)))</f>
        <v>5</v>
      </c>
      <c r="AN20" s="87" t="n">
        <f aca="false">IF(ISERROR(VALUE(LEFT(M20))),LEFT(M20),VALUE(LEFT(M20)))</f>
        <v>5</v>
      </c>
      <c r="AO20" s="87" t="str">
        <f aca="false">IF(ISERROR(VALUE(LEFT(N20))),LEFT(N20),VALUE(LEFT(N20)))</f>
        <v>а</v>
      </c>
      <c r="AP20" s="87" t="n">
        <f aca="false">IF(ISERROR(VALUE(LEFT(O20))),LEFT(O20),VALUE(LEFT(O20)))</f>
        <v>3</v>
      </c>
      <c r="AQ20" s="87" t="n">
        <f aca="false">IF(ISERROR(VALUE(LEFT(P20))),LEFT(P20),VALUE(LEFT(P20)))</f>
        <v>4</v>
      </c>
      <c r="AR20" s="87" t="n">
        <f aca="false">IF(ISERROR(VALUE(LEFT(Q20))),LEFT(Q20),VALUE(LEFT(Q20)))</f>
        <v>3</v>
      </c>
      <c r="AS20" s="87" t="n">
        <f aca="false">IF(ISERROR(VALUE(LEFT(R20))),LEFT(R20),VALUE(LEFT(R20)))</f>
        <v>3</v>
      </c>
      <c r="AT20" s="87" t="n">
        <f aca="false">IF(ISERROR(VALUE(LEFT(S20))),LEFT(S20),VALUE(LEFT(S20)))</f>
        <v>4</v>
      </c>
      <c r="AU20" s="87" t="n">
        <f aca="false">IF(ISERROR(VALUE(LEFT(T20))),LEFT(T20),VALUE(LEFT(T20)))</f>
        <v>3</v>
      </c>
      <c r="AV20" s="87" t="str">
        <f aca="false">IF(ISERROR(VALUE(LEFT(U20))),LEFT(U20),VALUE(LEFT(U20)))</f>
        <v/>
      </c>
      <c r="AW20" s="82" t="n">
        <f aca="false">COUNTIF(AG20:AV20,"з")</f>
        <v>0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00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75" t="n">
        <v>16</v>
      </c>
      <c r="B21" s="180"/>
      <c r="C21" s="360" t="s">
        <v>284</v>
      </c>
      <c r="D21" s="354" t="s">
        <v>1261</v>
      </c>
      <c r="E21" s="79" t="n">
        <v>2443</v>
      </c>
      <c r="F21" s="80" t="n">
        <v>5</v>
      </c>
      <c r="G21" s="80" t="n">
        <v>5</v>
      </c>
      <c r="H21" s="80" t="n">
        <v>5</v>
      </c>
      <c r="I21" s="80" t="n">
        <v>4</v>
      </c>
      <c r="J21" s="80" t="n">
        <v>5</v>
      </c>
      <c r="K21" s="80" t="n">
        <v>4</v>
      </c>
      <c r="L21" s="80" t="n">
        <v>5</v>
      </c>
      <c r="M21" s="80" t="n">
        <v>5</v>
      </c>
      <c r="N21" s="80" t="n">
        <v>5</v>
      </c>
      <c r="O21" s="80" t="n">
        <v>4</v>
      </c>
      <c r="P21" s="80" t="n">
        <v>5</v>
      </c>
      <c r="Q21" s="80" t="n">
        <v>4</v>
      </c>
      <c r="R21" s="80" t="n">
        <v>5</v>
      </c>
      <c r="S21" s="80" t="n">
        <v>4</v>
      </c>
      <c r="T21" s="80" t="n">
        <v>4</v>
      </c>
      <c r="U21" s="80"/>
      <c r="V21" s="97" t="n">
        <f aca="false">IF(AC21&gt;0,IF(SUM(X21:Y21)/AC21&gt;0,2,IF(AND(SUM(X21:Y21)/AC21=0,Z21/AC21&gt;0),3,IF(AND((AB21/AC21+AA21/AC21)=1,AA21/AC21&gt;0),4,5))),0)</f>
        <v>4</v>
      </c>
      <c r="W21" s="127" t="n">
        <f aca="false">COUNTIF(AG21:AV21,"б")</f>
        <v>0</v>
      </c>
      <c r="X21" s="127" t="n">
        <f aca="false">COUNTIF(AF21:AU21,"д")</f>
        <v>0</v>
      </c>
      <c r="Y21" s="127" t="n">
        <f aca="false">COUNTIF(AG21:AV21,2)+COUNTIF(AG21:AV21,"н")+COUNTIF(AG21:AV21,"д")</f>
        <v>0</v>
      </c>
      <c r="Z21" s="127" t="n">
        <f aca="false">COUNTIF(AG21:AV21,Z$5)</f>
        <v>0</v>
      </c>
      <c r="AA21" s="127" t="n">
        <f aca="false">COUNTIF(AG21:AV21,AA$5)</f>
        <v>6</v>
      </c>
      <c r="AB21" s="127" t="n">
        <f aca="false">COUNTIF(AG21:AV21,AB$5)</f>
        <v>9</v>
      </c>
      <c r="AC21" s="127" t="n">
        <f aca="false">SUM(X21:AB21)</f>
        <v>15</v>
      </c>
      <c r="AD21" s="98" t="n">
        <f aca="false">IF(ISERROR(((X21+Y21)*2+Z21*3+AA21*4+AB21*5)/SUM(X21,Y21:AB21)),"",((X21+Y21)*2+Z21*3+AA21*4+AB21*5)/SUM(X21,Y21:AB21))</f>
        <v>4.6</v>
      </c>
      <c r="AE21" s="99" t="n">
        <f aca="false">IF(AX21=5,0.5,IF(AX21=4,0.25,IF(AX21&lt;=3,0)))</f>
        <v>0</v>
      </c>
      <c r="AF21" s="17"/>
      <c r="AG21" s="87" t="n">
        <f aca="false">IF(ISERROR(VALUE(LEFT(F21))),LEFT(F21),VALUE(LEFT(F21)))</f>
        <v>5</v>
      </c>
      <c r="AH21" s="87" t="n">
        <f aca="false">IF(ISERROR(VALUE(LEFT(G21))),LEFT(G21),VALUE(LEFT(G21)))</f>
        <v>5</v>
      </c>
      <c r="AI21" s="87" t="n">
        <f aca="false">IF(ISERROR(VALUE(LEFT(H21))),LEFT(H21),VALUE(LEFT(H21)))</f>
        <v>5</v>
      </c>
      <c r="AJ21" s="87" t="n">
        <f aca="false">IF(ISERROR(VALUE(LEFT(I21))),LEFT(I21),VALUE(LEFT(I21)))</f>
        <v>4</v>
      </c>
      <c r="AK21" s="87" t="n">
        <f aca="false">IF(ISERROR(VALUE(LEFT(J21))),LEFT(J21),VALUE(LEFT(J21)))</f>
        <v>5</v>
      </c>
      <c r="AL21" s="87" t="n">
        <f aca="false">IF(ISERROR(VALUE(LEFT(K21))),LEFT(K21),VALUE(LEFT(K21)))</f>
        <v>4</v>
      </c>
      <c r="AM21" s="87" t="n">
        <f aca="false">IF(ISERROR(VALUE(LEFT(L21))),LEFT(L21),VALUE(LEFT(L21)))</f>
        <v>5</v>
      </c>
      <c r="AN21" s="87" t="n">
        <f aca="false">IF(ISERROR(VALUE(LEFT(M21))),LEFT(M21),VALUE(LEFT(M21)))</f>
        <v>5</v>
      </c>
      <c r="AO21" s="87" t="n">
        <f aca="false">IF(ISERROR(VALUE(LEFT(N21))),LEFT(N21),VALUE(LEFT(N21)))</f>
        <v>5</v>
      </c>
      <c r="AP21" s="87" t="n">
        <f aca="false">IF(ISERROR(VALUE(LEFT(O21))),LEFT(O21),VALUE(LEFT(O21)))</f>
        <v>4</v>
      </c>
      <c r="AQ21" s="87" t="n">
        <f aca="false">IF(ISERROR(VALUE(LEFT(P21))),LEFT(P21),VALUE(LEFT(P21)))</f>
        <v>5</v>
      </c>
      <c r="AR21" s="87" t="n">
        <f aca="false">IF(ISERROR(VALUE(LEFT(Q21))),LEFT(Q21),VALUE(LEFT(Q21)))</f>
        <v>4</v>
      </c>
      <c r="AS21" s="87" t="n">
        <f aca="false">IF(ISERROR(VALUE(LEFT(R21))),LEFT(R21),VALUE(LEFT(R21)))</f>
        <v>5</v>
      </c>
      <c r="AT21" s="87" t="n">
        <f aca="false">IF(ISERROR(VALUE(LEFT(S21))),LEFT(S21),VALUE(LEFT(S21)))</f>
        <v>4</v>
      </c>
      <c r="AU21" s="87" t="n">
        <f aca="false">IF(ISERROR(VALUE(LEFT(T21))),LEFT(T21),VALUE(LEFT(T21)))</f>
        <v>4</v>
      </c>
      <c r="AV21" s="87" t="str">
        <f aca="false">IF(ISERROR(VALUE(LEFT(U21))),LEFT(U21),VALUE(LEFT(U21)))</f>
        <v/>
      </c>
      <c r="AW21" s="82" t="n">
        <f aca="false">COUNTIF(AG21:AV21,"з")</f>
        <v>0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00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75" t="n">
        <v>17</v>
      </c>
      <c r="B22" s="180"/>
      <c r="C22" s="370" t="s">
        <v>30</v>
      </c>
      <c r="D22" s="436" t="s">
        <v>1262</v>
      </c>
      <c r="E22" s="79" t="n">
        <v>2443</v>
      </c>
      <c r="F22" s="80" t="n">
        <v>5</v>
      </c>
      <c r="G22" s="80" t="n">
        <v>5</v>
      </c>
      <c r="H22" s="80" t="n">
        <v>4</v>
      </c>
      <c r="I22" s="80" t="n">
        <v>4</v>
      </c>
      <c r="J22" s="80" t="n">
        <v>4</v>
      </c>
      <c r="K22" s="80" t="n">
        <v>5</v>
      </c>
      <c r="L22" s="80" t="n">
        <v>5</v>
      </c>
      <c r="M22" s="80" t="n">
        <v>4</v>
      </c>
      <c r="N22" s="80" t="n">
        <v>4</v>
      </c>
      <c r="O22" s="80" t="n">
        <v>3</v>
      </c>
      <c r="P22" s="80" t="n">
        <v>5</v>
      </c>
      <c r="Q22" s="80" t="n">
        <v>4</v>
      </c>
      <c r="R22" s="80" t="n">
        <v>4</v>
      </c>
      <c r="S22" s="80" t="n">
        <v>5</v>
      </c>
      <c r="T22" s="80" t="n">
        <v>4</v>
      </c>
      <c r="U22" s="80"/>
      <c r="V22" s="97" t="n">
        <f aca="false">IF(AC22&gt;0,IF(SUM(X22:Y22)/AC22&gt;0,2,IF(AND(SUM(X22:Y22)/AC22=0,Z22/AC22&gt;0),3,IF(AND((AB22/AC22+AA22/AC22)=1,AA22/AC22&gt;0),4,5))),0)</f>
        <v>3</v>
      </c>
      <c r="W22" s="127" t="n">
        <f aca="false">COUNTIF(AG22:AV22,"б")</f>
        <v>0</v>
      </c>
      <c r="X22" s="127" t="n">
        <f aca="false">COUNTIF(AF22:AU22,"д")</f>
        <v>0</v>
      </c>
      <c r="Y22" s="127" t="n">
        <f aca="false">COUNTIF(AG22:AV22,2)+COUNTIF(AG22:AV22,"н")+COUNTIF(AG22:AV22,"д")</f>
        <v>0</v>
      </c>
      <c r="Z22" s="127" t="n">
        <f aca="false">COUNTIF(AG22:AV22,Z$5)</f>
        <v>1</v>
      </c>
      <c r="AA22" s="127" t="n">
        <f aca="false">COUNTIF(AG22:AV22,AA$5)</f>
        <v>8</v>
      </c>
      <c r="AB22" s="127" t="n">
        <f aca="false">COUNTIF(AG22:AV22,AB$5)</f>
        <v>6</v>
      </c>
      <c r="AC22" s="127" t="n">
        <f aca="false">SUM(X22:AB22)</f>
        <v>15</v>
      </c>
      <c r="AD22" s="98" t="n">
        <f aca="false">IF(ISERROR(((X22+Y22)*2+Z22*3+AA22*4+AB22*5)/SUM(X22,Y22:AB22)),"",((X22+Y22)*2+Z22*3+AA22*4+AB22*5)/SUM(X22,Y22:AB22))</f>
        <v>4.33333333333333</v>
      </c>
      <c r="AE22" s="99" t="n">
        <f aca="false">IF(AX22=5,0.5,IF(AX22=4,0.25,IF(AX22&lt;=3,0)))</f>
        <v>0</v>
      </c>
      <c r="AF22" s="17"/>
      <c r="AG22" s="87" t="n">
        <f aca="false">IF(ISERROR(VALUE(LEFT(F22))),LEFT(F22),VALUE(LEFT(F22)))</f>
        <v>5</v>
      </c>
      <c r="AH22" s="87" t="n">
        <f aca="false">IF(ISERROR(VALUE(LEFT(G22))),LEFT(G22),VALUE(LEFT(G22)))</f>
        <v>5</v>
      </c>
      <c r="AI22" s="87" t="n">
        <f aca="false">IF(ISERROR(VALUE(LEFT(H22))),LEFT(H22),VALUE(LEFT(H22)))</f>
        <v>4</v>
      </c>
      <c r="AJ22" s="87" t="n">
        <f aca="false">IF(ISERROR(VALUE(LEFT(I22))),LEFT(I22),VALUE(LEFT(I22)))</f>
        <v>4</v>
      </c>
      <c r="AK22" s="87" t="n">
        <f aca="false">IF(ISERROR(VALUE(LEFT(J22))),LEFT(J22),VALUE(LEFT(J22)))</f>
        <v>4</v>
      </c>
      <c r="AL22" s="87" t="n">
        <f aca="false">IF(ISERROR(VALUE(LEFT(K22))),LEFT(K22),VALUE(LEFT(K22)))</f>
        <v>5</v>
      </c>
      <c r="AM22" s="87" t="n">
        <f aca="false">IF(ISERROR(VALUE(LEFT(L22))),LEFT(L22),VALUE(LEFT(L22)))</f>
        <v>5</v>
      </c>
      <c r="AN22" s="87" t="n">
        <f aca="false">IF(ISERROR(VALUE(LEFT(M22))),LEFT(M22),VALUE(LEFT(M22)))</f>
        <v>4</v>
      </c>
      <c r="AO22" s="87" t="n">
        <f aca="false">IF(ISERROR(VALUE(LEFT(N22))),LEFT(N22),VALUE(LEFT(N22)))</f>
        <v>4</v>
      </c>
      <c r="AP22" s="87" t="n">
        <f aca="false">IF(ISERROR(VALUE(LEFT(O22))),LEFT(O22),VALUE(LEFT(O22)))</f>
        <v>3</v>
      </c>
      <c r="AQ22" s="87" t="n">
        <f aca="false">IF(ISERROR(VALUE(LEFT(P22))),LEFT(P22),VALUE(LEFT(P22)))</f>
        <v>5</v>
      </c>
      <c r="AR22" s="87" t="n">
        <f aca="false">IF(ISERROR(VALUE(LEFT(Q22))),LEFT(Q22),VALUE(LEFT(Q22)))</f>
        <v>4</v>
      </c>
      <c r="AS22" s="87" t="n">
        <f aca="false">IF(ISERROR(VALUE(LEFT(R22))),LEFT(R22),VALUE(LEFT(R22)))</f>
        <v>4</v>
      </c>
      <c r="AT22" s="87" t="n">
        <f aca="false">IF(ISERROR(VALUE(LEFT(S22))),LEFT(S22),VALUE(LEFT(S22)))</f>
        <v>5</v>
      </c>
      <c r="AU22" s="87" t="n">
        <f aca="false">IF(ISERROR(VALUE(LEFT(T22))),LEFT(T22),VALUE(LEFT(T22)))</f>
        <v>4</v>
      </c>
      <c r="AV22" s="87" t="str">
        <f aca="false">IF(ISERROR(VALUE(LEFT(U22))),LEFT(U22),VALUE(LEFT(U22)))</f>
        <v/>
      </c>
      <c r="AW22" s="82" t="n">
        <f aca="false">COUNTIF(AG22:AV22,"з")</f>
        <v>0</v>
      </c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0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00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75" t="n">
        <v>18</v>
      </c>
      <c r="B23" s="180"/>
      <c r="C23" s="360" t="s">
        <v>284</v>
      </c>
      <c r="D23" s="354" t="s">
        <v>1263</v>
      </c>
      <c r="E23" s="79" t="n">
        <v>2443</v>
      </c>
      <c r="F23" s="80" t="n">
        <v>3</v>
      </c>
      <c r="G23" s="80" t="n">
        <v>5</v>
      </c>
      <c r="H23" s="80" t="n">
        <v>5</v>
      </c>
      <c r="I23" s="80" t="n">
        <v>5</v>
      </c>
      <c r="J23" s="80" t="n">
        <v>4</v>
      </c>
      <c r="K23" s="80" t="n">
        <v>4</v>
      </c>
      <c r="L23" s="80" t="n">
        <v>4</v>
      </c>
      <c r="M23" s="80" t="n">
        <v>5</v>
      </c>
      <c r="N23" s="80" t="n">
        <v>3</v>
      </c>
      <c r="O23" s="80" t="n">
        <v>3</v>
      </c>
      <c r="P23" s="80" t="n">
        <v>4</v>
      </c>
      <c r="Q23" s="80" t="n">
        <v>3</v>
      </c>
      <c r="R23" s="80" t="n">
        <v>3</v>
      </c>
      <c r="S23" s="80" t="n">
        <v>3</v>
      </c>
      <c r="T23" s="80" t="n">
        <v>3</v>
      </c>
      <c r="U23" s="80"/>
      <c r="V23" s="97" t="n">
        <f aca="false">IF(AC23&gt;0,IF(SUM(X23:Y23)/AC23&gt;0,2,IF(AND(SUM(X23:Y23)/AC23=0,Z23/AC23&gt;0),3,IF(AND((AB23/AC23+AA23/AC23)=1,AA23/AC23&gt;0),4,5))),0)</f>
        <v>3</v>
      </c>
      <c r="W23" s="127" t="n">
        <f aca="false">COUNTIF(AG23:AV23,"б")</f>
        <v>0</v>
      </c>
      <c r="X23" s="127" t="n">
        <f aca="false">COUNTIF(AF23:AU23,"д")</f>
        <v>0</v>
      </c>
      <c r="Y23" s="127" t="n">
        <f aca="false">COUNTIF(AG23:AV23,2)+COUNTIF(AG23:AV23,"н")+COUNTIF(AG23:AV23,"д")</f>
        <v>0</v>
      </c>
      <c r="Z23" s="127" t="n">
        <f aca="false">COUNTIF(AG23:AV23,Z$5)</f>
        <v>7</v>
      </c>
      <c r="AA23" s="127" t="n">
        <f aca="false">COUNTIF(AG23:AV23,AA$5)</f>
        <v>4</v>
      </c>
      <c r="AB23" s="127" t="n">
        <f aca="false">COUNTIF(AG23:AV23,AB$5)</f>
        <v>4</v>
      </c>
      <c r="AC23" s="127" t="n">
        <f aca="false">SUM(X23:AB23)</f>
        <v>15</v>
      </c>
      <c r="AD23" s="98" t="n">
        <f aca="false">IF(ISERROR(((X23+Y23)*2+Z23*3+AA23*4+AB23*5)/SUM(X23,Y23:AB23)),"",((X23+Y23)*2+Z23*3+AA23*4+AB23*5)/SUM(X23,Y23:AB23))</f>
        <v>3.8</v>
      </c>
      <c r="AE23" s="99" t="n">
        <f aca="false">IF(AX23=5,0.5,IF(AX23=4,0.25,IF(AX23&lt;=3,0)))</f>
        <v>0</v>
      </c>
      <c r="AF23" s="17"/>
      <c r="AG23" s="87" t="n">
        <f aca="false">IF(ISERROR(VALUE(LEFT(F23))),LEFT(F23),VALUE(LEFT(F23)))</f>
        <v>3</v>
      </c>
      <c r="AH23" s="87" t="n">
        <f aca="false">IF(ISERROR(VALUE(LEFT(G23))),LEFT(G23),VALUE(LEFT(G23)))</f>
        <v>5</v>
      </c>
      <c r="AI23" s="87" t="n">
        <f aca="false">IF(ISERROR(VALUE(LEFT(H23))),LEFT(H23),VALUE(LEFT(H23)))</f>
        <v>5</v>
      </c>
      <c r="AJ23" s="87" t="n">
        <f aca="false">IF(ISERROR(VALUE(LEFT(I23))),LEFT(I23),VALUE(LEFT(I23)))</f>
        <v>5</v>
      </c>
      <c r="AK23" s="87" t="n">
        <f aca="false">IF(ISERROR(VALUE(LEFT(J23))),LEFT(J23),VALUE(LEFT(J23)))</f>
        <v>4</v>
      </c>
      <c r="AL23" s="87" t="n">
        <f aca="false">IF(ISERROR(VALUE(LEFT(K23))),LEFT(K23),VALUE(LEFT(K23)))</f>
        <v>4</v>
      </c>
      <c r="AM23" s="87" t="n">
        <f aca="false">IF(ISERROR(VALUE(LEFT(L23))),LEFT(L23),VALUE(LEFT(L23)))</f>
        <v>4</v>
      </c>
      <c r="AN23" s="87" t="n">
        <f aca="false">IF(ISERROR(VALUE(LEFT(M23))),LEFT(M23),VALUE(LEFT(M23)))</f>
        <v>5</v>
      </c>
      <c r="AO23" s="87" t="n">
        <f aca="false">IF(ISERROR(VALUE(LEFT(N23))),LEFT(N23),VALUE(LEFT(N23)))</f>
        <v>3</v>
      </c>
      <c r="AP23" s="87" t="n">
        <f aca="false">IF(ISERROR(VALUE(LEFT(O23))),LEFT(O23),VALUE(LEFT(O23)))</f>
        <v>3</v>
      </c>
      <c r="AQ23" s="87" t="n">
        <f aca="false">IF(ISERROR(VALUE(LEFT(P23))),LEFT(P23),VALUE(LEFT(P23)))</f>
        <v>4</v>
      </c>
      <c r="AR23" s="87" t="n">
        <f aca="false">IF(ISERROR(VALUE(LEFT(Q23))),LEFT(Q23),VALUE(LEFT(Q23)))</f>
        <v>3</v>
      </c>
      <c r="AS23" s="87" t="n">
        <f aca="false">IF(ISERROR(VALUE(LEFT(R23))),LEFT(R23),VALUE(LEFT(R23)))</f>
        <v>3</v>
      </c>
      <c r="AT23" s="87" t="n">
        <f aca="false">IF(ISERROR(VALUE(LEFT(S23))),LEFT(S23),VALUE(LEFT(S23)))</f>
        <v>3</v>
      </c>
      <c r="AU23" s="87" t="n">
        <f aca="false">IF(ISERROR(VALUE(LEFT(T23))),LEFT(T23),VALUE(LEFT(T23)))</f>
        <v>3</v>
      </c>
      <c r="AV23" s="87" t="str">
        <f aca="false">IF(ISERROR(VALUE(LEFT(U23))),LEFT(U23),VALUE(LEFT(U23)))</f>
        <v/>
      </c>
      <c r="AW23" s="82" t="n">
        <f aca="false">COUNTIF(AG23:AV23,"з")</f>
        <v>0</v>
      </c>
      <c r="AX23" s="100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0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00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75" t="n">
        <v>19</v>
      </c>
      <c r="B24" s="180"/>
      <c r="C24" s="360" t="s">
        <v>30</v>
      </c>
      <c r="D24" s="354" t="s">
        <v>1264</v>
      </c>
      <c r="E24" s="79" t="n">
        <v>2443</v>
      </c>
      <c r="F24" s="80" t="n">
        <v>4</v>
      </c>
      <c r="G24" s="80" t="n">
        <v>5</v>
      </c>
      <c r="H24" s="80" t="n">
        <v>4</v>
      </c>
      <c r="I24" s="80" t="n">
        <v>4</v>
      </c>
      <c r="J24" s="80" t="n">
        <v>4</v>
      </c>
      <c r="K24" s="80" t="n">
        <v>4</v>
      </c>
      <c r="L24" s="80" t="n">
        <v>5</v>
      </c>
      <c r="M24" s="80" t="n">
        <v>5</v>
      </c>
      <c r="N24" s="80" t="n">
        <v>4</v>
      </c>
      <c r="O24" s="80" t="n">
        <v>3</v>
      </c>
      <c r="P24" s="80" t="n">
        <v>5</v>
      </c>
      <c r="Q24" s="80" t="n">
        <v>3</v>
      </c>
      <c r="R24" s="80" t="n">
        <v>5</v>
      </c>
      <c r="S24" s="80" t="n">
        <v>5</v>
      </c>
      <c r="T24" s="80" t="n">
        <v>4</v>
      </c>
      <c r="U24" s="80"/>
      <c r="V24" s="97" t="n">
        <f aca="false">IF(AC24&gt;0,IF(SUM(X24:Y24)/AC24&gt;0,2,IF(AND(SUM(X24:Y24)/AC24=0,Z24/AC24&gt;0),3,IF(AND((AB24/AC24+AA24/AC24)=1,AA24/AC24&gt;0),4,5))),0)</f>
        <v>3</v>
      </c>
      <c r="W24" s="127" t="n">
        <f aca="false">COUNTIF(AG24:AV24,"б")</f>
        <v>0</v>
      </c>
      <c r="X24" s="127" t="n">
        <f aca="false">COUNTIF(AF24:AU24,"д")</f>
        <v>0</v>
      </c>
      <c r="Y24" s="127" t="n">
        <f aca="false">COUNTIF(AG24:AV24,2)+COUNTIF(AG24:AV24,"н")+COUNTIF(AG24:AV24,"д")</f>
        <v>0</v>
      </c>
      <c r="Z24" s="127" t="n">
        <f aca="false">COUNTIF(AG24:AV24,Z$5)</f>
        <v>2</v>
      </c>
      <c r="AA24" s="127" t="n">
        <f aca="false">COUNTIF(AG24:AV24,AA$5)</f>
        <v>7</v>
      </c>
      <c r="AB24" s="127" t="n">
        <f aca="false">COUNTIF(AG24:AV24,AB$5)</f>
        <v>6</v>
      </c>
      <c r="AC24" s="127" t="n">
        <f aca="false">SUM(X24:AB24)</f>
        <v>15</v>
      </c>
      <c r="AD24" s="98" t="n">
        <f aca="false">IF(ISERROR(((X24+Y24)*2+Z24*3+AA24*4+AB24*5)/SUM(X24,Y24:AB24)),"",((X24+Y24)*2+Z24*3+AA24*4+AB24*5)/SUM(X24,Y24:AB24))</f>
        <v>4.26666666666667</v>
      </c>
      <c r="AE24" s="99" t="n">
        <f aca="false">IF(AX24=5,0.5,IF(AX24=4,0.25,IF(AX24&lt;=3,0)))</f>
        <v>0</v>
      </c>
      <c r="AF24" s="17"/>
      <c r="AG24" s="87" t="n">
        <f aca="false">IF(ISERROR(VALUE(LEFT(F24))),LEFT(F24),VALUE(LEFT(F24)))</f>
        <v>4</v>
      </c>
      <c r="AH24" s="87" t="n">
        <f aca="false">IF(ISERROR(VALUE(LEFT(G24))),LEFT(G24),VALUE(LEFT(G24)))</f>
        <v>5</v>
      </c>
      <c r="AI24" s="87" t="n">
        <f aca="false">IF(ISERROR(VALUE(LEFT(H24))),LEFT(H24),VALUE(LEFT(H24)))</f>
        <v>4</v>
      </c>
      <c r="AJ24" s="87" t="n">
        <f aca="false">IF(ISERROR(VALUE(LEFT(I24))),LEFT(I24),VALUE(LEFT(I24)))</f>
        <v>4</v>
      </c>
      <c r="AK24" s="87" t="n">
        <f aca="false">IF(ISERROR(VALUE(LEFT(J24))),LEFT(J24),VALUE(LEFT(J24)))</f>
        <v>4</v>
      </c>
      <c r="AL24" s="87" t="n">
        <f aca="false">IF(ISERROR(VALUE(LEFT(K24))),LEFT(K24),VALUE(LEFT(K24)))</f>
        <v>4</v>
      </c>
      <c r="AM24" s="87" t="n">
        <f aca="false">IF(ISERROR(VALUE(LEFT(L24))),LEFT(L24),VALUE(LEFT(L24)))</f>
        <v>5</v>
      </c>
      <c r="AN24" s="87" t="n">
        <f aca="false">IF(ISERROR(VALUE(LEFT(M24))),LEFT(M24),VALUE(LEFT(M24)))</f>
        <v>5</v>
      </c>
      <c r="AO24" s="87" t="n">
        <f aca="false">IF(ISERROR(VALUE(LEFT(N24))),LEFT(N24),VALUE(LEFT(N24)))</f>
        <v>4</v>
      </c>
      <c r="AP24" s="87" t="n">
        <f aca="false">IF(ISERROR(VALUE(LEFT(O24))),LEFT(O24),VALUE(LEFT(O24)))</f>
        <v>3</v>
      </c>
      <c r="AQ24" s="87" t="n">
        <f aca="false">IF(ISERROR(VALUE(LEFT(P24))),LEFT(P24),VALUE(LEFT(P24)))</f>
        <v>5</v>
      </c>
      <c r="AR24" s="87" t="n">
        <f aca="false">IF(ISERROR(VALUE(LEFT(Q24))),LEFT(Q24),VALUE(LEFT(Q24)))</f>
        <v>3</v>
      </c>
      <c r="AS24" s="87" t="n">
        <f aca="false">IF(ISERROR(VALUE(LEFT(R24))),LEFT(R24),VALUE(LEFT(R24)))</f>
        <v>5</v>
      </c>
      <c r="AT24" s="87" t="n">
        <f aca="false">IF(ISERROR(VALUE(LEFT(S24))),LEFT(S24),VALUE(LEFT(S24)))</f>
        <v>5</v>
      </c>
      <c r="AU24" s="87" t="n">
        <f aca="false">IF(ISERROR(VALUE(LEFT(T24))),LEFT(T24),VALUE(LEFT(T24)))</f>
        <v>4</v>
      </c>
      <c r="AV24" s="87" t="str">
        <f aca="false">IF(ISERROR(VALUE(LEFT(U24))),LEFT(U24),VALUE(LEFT(U24)))</f>
        <v/>
      </c>
      <c r="AW24" s="82" t="n">
        <f aca="false">COUNTIF(AG24:AV24,"з")</f>
        <v>0</v>
      </c>
      <c r="AX24" s="100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0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00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false" customHeight="false" outlineLevel="0" collapsed="false">
      <c r="A25" s="75" t="n">
        <v>20</v>
      </c>
      <c r="B25" s="180"/>
      <c r="C25" s="360" t="s">
        <v>30</v>
      </c>
      <c r="D25" s="354" t="s">
        <v>1265</v>
      </c>
      <c r="E25" s="79" t="n">
        <v>2443</v>
      </c>
      <c r="F25" s="80" t="n">
        <v>4</v>
      </c>
      <c r="G25" s="80" t="n">
        <v>5</v>
      </c>
      <c r="H25" s="80" t="n">
        <v>4</v>
      </c>
      <c r="I25" s="80" t="n">
        <v>5</v>
      </c>
      <c r="J25" s="80" t="n">
        <v>4</v>
      </c>
      <c r="K25" s="80" t="n">
        <v>4</v>
      </c>
      <c r="L25" s="80" t="n">
        <v>4</v>
      </c>
      <c r="M25" s="80" t="n">
        <v>5</v>
      </c>
      <c r="N25" s="80" t="n">
        <v>4</v>
      </c>
      <c r="O25" s="80" t="n">
        <v>5</v>
      </c>
      <c r="P25" s="80" t="n">
        <v>4</v>
      </c>
      <c r="Q25" s="80" t="n">
        <v>3</v>
      </c>
      <c r="R25" s="80" t="n">
        <v>4</v>
      </c>
      <c r="S25" s="80" t="n">
        <v>4</v>
      </c>
      <c r="T25" s="80" t="n">
        <v>5</v>
      </c>
      <c r="U25" s="80"/>
      <c r="V25" s="97" t="n">
        <f aca="false">IF(AC25&gt;0,IF(SUM(X25:Y25)/AC25&gt;0,2,IF(AND(SUM(X25:Y25)/AC25=0,Z25/AC25&gt;0),3,IF(AND((AB25/AC25+AA25/AC25)=1,AA25/AC25&gt;0),4,5))),0)</f>
        <v>3</v>
      </c>
      <c r="W25" s="127" t="n">
        <f aca="false">COUNTIF(AG25:AV25,"б")</f>
        <v>0</v>
      </c>
      <c r="X25" s="127" t="n">
        <f aca="false">COUNTIF(AF25:AU25,"д")</f>
        <v>0</v>
      </c>
      <c r="Y25" s="127" t="n">
        <f aca="false">COUNTIF(AG25:AV25,2)+COUNTIF(AG25:AV25,"н")+COUNTIF(AG25:AV25,"д")</f>
        <v>0</v>
      </c>
      <c r="Z25" s="127" t="n">
        <f aca="false">COUNTIF(AG25:AV25,Z$5)</f>
        <v>1</v>
      </c>
      <c r="AA25" s="127" t="n">
        <f aca="false">COUNTIF(AG25:AV25,AA$5)</f>
        <v>9</v>
      </c>
      <c r="AB25" s="127" t="n">
        <f aca="false">COUNTIF(AG25:AV25,AB$5)</f>
        <v>5</v>
      </c>
      <c r="AC25" s="127" t="n">
        <f aca="false">SUM(X25:AB25)</f>
        <v>15</v>
      </c>
      <c r="AD25" s="98" t="n">
        <f aca="false">IF(ISERROR(((X25+Y25)*2+Z25*3+AA25*4+AB25*5)/SUM(X25,Y25:AB25)),"",((X25+Y25)*2+Z25*3+AA25*4+AB25*5)/SUM(X25,Y25:AB25))</f>
        <v>4.26666666666667</v>
      </c>
      <c r="AE25" s="99" t="n">
        <f aca="false">IF(AX25=5,0.5,IF(AX25=4,0.25,IF(AX25&lt;=3,0)))</f>
        <v>0</v>
      </c>
      <c r="AF25" s="17"/>
      <c r="AG25" s="87" t="n">
        <f aca="false">IF(ISERROR(VALUE(LEFT(F25))),LEFT(F25),VALUE(LEFT(F25)))</f>
        <v>4</v>
      </c>
      <c r="AH25" s="87" t="n">
        <f aca="false">IF(ISERROR(VALUE(LEFT(G25))),LEFT(G25),VALUE(LEFT(G25)))</f>
        <v>5</v>
      </c>
      <c r="AI25" s="87" t="n">
        <f aca="false">IF(ISERROR(VALUE(LEFT(H25))),LEFT(H25),VALUE(LEFT(H25)))</f>
        <v>4</v>
      </c>
      <c r="AJ25" s="87" t="n">
        <f aca="false">IF(ISERROR(VALUE(LEFT(I25))),LEFT(I25),VALUE(LEFT(I25)))</f>
        <v>5</v>
      </c>
      <c r="AK25" s="87" t="n">
        <f aca="false">IF(ISERROR(VALUE(LEFT(J25))),LEFT(J25),VALUE(LEFT(J25)))</f>
        <v>4</v>
      </c>
      <c r="AL25" s="87" t="n">
        <f aca="false">IF(ISERROR(VALUE(LEFT(K25))),LEFT(K25),VALUE(LEFT(K25)))</f>
        <v>4</v>
      </c>
      <c r="AM25" s="87" t="n">
        <f aca="false">IF(ISERROR(VALUE(LEFT(L25))),LEFT(L25),VALUE(LEFT(L25)))</f>
        <v>4</v>
      </c>
      <c r="AN25" s="87" t="n">
        <f aca="false">IF(ISERROR(VALUE(LEFT(M25))),LEFT(M25),VALUE(LEFT(M25)))</f>
        <v>5</v>
      </c>
      <c r="AO25" s="87" t="n">
        <f aca="false">IF(ISERROR(VALUE(LEFT(N25))),LEFT(N25),VALUE(LEFT(N25)))</f>
        <v>4</v>
      </c>
      <c r="AP25" s="87" t="n">
        <f aca="false">IF(ISERROR(VALUE(LEFT(O25))),LEFT(O25),VALUE(LEFT(O25)))</f>
        <v>5</v>
      </c>
      <c r="AQ25" s="87" t="n">
        <f aca="false">IF(ISERROR(VALUE(LEFT(P25))),LEFT(P25),VALUE(LEFT(P25)))</f>
        <v>4</v>
      </c>
      <c r="AR25" s="87" t="n">
        <f aca="false">IF(ISERROR(VALUE(LEFT(Q25))),LEFT(Q25),VALUE(LEFT(Q25)))</f>
        <v>3</v>
      </c>
      <c r="AS25" s="87" t="n">
        <f aca="false">IF(ISERROR(VALUE(LEFT(R25))),LEFT(R25),VALUE(LEFT(R25)))</f>
        <v>4</v>
      </c>
      <c r="AT25" s="87" t="n">
        <f aca="false">IF(ISERROR(VALUE(LEFT(S25))),LEFT(S25),VALUE(LEFT(S25)))</f>
        <v>4</v>
      </c>
      <c r="AU25" s="87" t="n">
        <f aca="false">IF(ISERROR(VALUE(LEFT(T25))),LEFT(T25),VALUE(LEFT(T25)))</f>
        <v>5</v>
      </c>
      <c r="AV25" s="87" t="str">
        <f aca="false">IF(ISERROR(VALUE(LEFT(U25))),LEFT(U25),VALUE(LEFT(U25)))</f>
        <v/>
      </c>
      <c r="AW25" s="82" t="n">
        <f aca="false">COUNTIF(AG25:AV25,"з")</f>
        <v>0</v>
      </c>
      <c r="AX25" s="100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0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00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false" customHeight="false" outlineLevel="0" collapsed="false">
      <c r="A26" s="75" t="n">
        <v>21</v>
      </c>
      <c r="B26" s="180"/>
      <c r="C26" s="360" t="s">
        <v>30</v>
      </c>
      <c r="D26" s="354" t="s">
        <v>1266</v>
      </c>
      <c r="E26" s="79" t="n">
        <v>2443</v>
      </c>
      <c r="F26" s="80" t="n">
        <v>5</v>
      </c>
      <c r="G26" s="80" t="n">
        <v>5</v>
      </c>
      <c r="H26" s="80" t="n">
        <v>5</v>
      </c>
      <c r="I26" s="80" t="n">
        <v>5</v>
      </c>
      <c r="J26" s="80" t="n">
        <v>5</v>
      </c>
      <c r="K26" s="80" t="n">
        <v>5</v>
      </c>
      <c r="L26" s="80" t="n">
        <v>5</v>
      </c>
      <c r="M26" s="80" t="n">
        <v>5</v>
      </c>
      <c r="N26" s="80" t="n">
        <v>5</v>
      </c>
      <c r="O26" s="80" t="n">
        <v>5</v>
      </c>
      <c r="P26" s="80" t="n">
        <v>5</v>
      </c>
      <c r="Q26" s="80" t="n">
        <v>5</v>
      </c>
      <c r="R26" s="80" t="n">
        <v>5</v>
      </c>
      <c r="S26" s="80" t="n">
        <v>5</v>
      </c>
      <c r="T26" s="80" t="n">
        <v>5</v>
      </c>
      <c r="U26" s="80"/>
      <c r="V26" s="97" t="n">
        <f aca="false">IF(AC26&gt;0,IF(SUM(X26:Y26)/AC26&gt;0,2,IF(AND(SUM(X26:Y26)/AC26=0,Z26/AC26&gt;0),3,IF(AND((AB26/AC26+AA26/AC26)=1,AA26/AC26&gt;0),4,5))),0)</f>
        <v>5</v>
      </c>
      <c r="W26" s="127" t="n">
        <f aca="false">COUNTIF(AG26:AV26,"б")</f>
        <v>0</v>
      </c>
      <c r="X26" s="127" t="n">
        <f aca="false">COUNTIF(AF26:AU26,"д")</f>
        <v>0</v>
      </c>
      <c r="Y26" s="127" t="n">
        <f aca="false">COUNTIF(AG26:AV26,2)+COUNTIF(AG26:AV26,"н")+COUNTIF(AG26:AV26,"д")</f>
        <v>0</v>
      </c>
      <c r="Z26" s="127" t="n">
        <f aca="false">COUNTIF(AG26:AV26,Z$5)</f>
        <v>0</v>
      </c>
      <c r="AA26" s="127" t="n">
        <f aca="false">COUNTIF(AG26:AV26,AA$5)</f>
        <v>0</v>
      </c>
      <c r="AB26" s="127" t="n">
        <f aca="false">COUNTIF(AG26:AV26,AB$5)</f>
        <v>15</v>
      </c>
      <c r="AC26" s="127" t="n">
        <f aca="false">SUM(X26:AB26)</f>
        <v>15</v>
      </c>
      <c r="AD26" s="98" t="n">
        <f aca="false">IF(ISERROR(((X26+Y26)*2+Z26*3+AA26*4+AB26*5)/SUM(X26,Y26:AB26)),"",((X26+Y26)*2+Z26*3+AA26*4+AB26*5)/SUM(X26,Y26:AB26))</f>
        <v>5</v>
      </c>
      <c r="AE26" s="99" t="n">
        <f aca="false">IF(AX26=5,0.5,IF(AX26=4,0.25,IF(AX26&lt;=3,0)))</f>
        <v>0</v>
      </c>
      <c r="AF26" s="17"/>
      <c r="AG26" s="87" t="n">
        <f aca="false">IF(ISERROR(VALUE(LEFT(F26))),LEFT(F26),VALUE(LEFT(F26)))</f>
        <v>5</v>
      </c>
      <c r="AH26" s="87" t="n">
        <f aca="false">IF(ISERROR(VALUE(LEFT(G26))),LEFT(G26),VALUE(LEFT(G26)))</f>
        <v>5</v>
      </c>
      <c r="AI26" s="87" t="n">
        <f aca="false">IF(ISERROR(VALUE(LEFT(H26))),LEFT(H26),VALUE(LEFT(H26)))</f>
        <v>5</v>
      </c>
      <c r="AJ26" s="87" t="n">
        <f aca="false">IF(ISERROR(VALUE(LEFT(I26))),LEFT(I26),VALUE(LEFT(I26)))</f>
        <v>5</v>
      </c>
      <c r="AK26" s="87" t="n">
        <f aca="false">IF(ISERROR(VALUE(LEFT(J26))),LEFT(J26),VALUE(LEFT(J26)))</f>
        <v>5</v>
      </c>
      <c r="AL26" s="87" t="n">
        <f aca="false">IF(ISERROR(VALUE(LEFT(K26))),LEFT(K26),VALUE(LEFT(K26)))</f>
        <v>5</v>
      </c>
      <c r="AM26" s="87" t="n">
        <f aca="false">IF(ISERROR(VALUE(LEFT(L26))),LEFT(L26),VALUE(LEFT(L26)))</f>
        <v>5</v>
      </c>
      <c r="AN26" s="87" t="n">
        <f aca="false">IF(ISERROR(VALUE(LEFT(M26))),LEFT(M26),VALUE(LEFT(M26)))</f>
        <v>5</v>
      </c>
      <c r="AO26" s="87" t="n">
        <f aca="false">IF(ISERROR(VALUE(LEFT(N26))),LEFT(N26),VALUE(LEFT(N26)))</f>
        <v>5</v>
      </c>
      <c r="AP26" s="87" t="n">
        <f aca="false">IF(ISERROR(VALUE(LEFT(O26))),LEFT(O26),VALUE(LEFT(O26)))</f>
        <v>5</v>
      </c>
      <c r="AQ26" s="87" t="n">
        <f aca="false">IF(ISERROR(VALUE(LEFT(P26))),LEFT(P26),VALUE(LEFT(P26)))</f>
        <v>5</v>
      </c>
      <c r="AR26" s="87" t="n">
        <f aca="false">IF(ISERROR(VALUE(LEFT(Q26))),LEFT(Q26),VALUE(LEFT(Q26)))</f>
        <v>5</v>
      </c>
      <c r="AS26" s="87" t="n">
        <f aca="false">IF(ISERROR(VALUE(LEFT(R26))),LEFT(R26),VALUE(LEFT(R26)))</f>
        <v>5</v>
      </c>
      <c r="AT26" s="87" t="n">
        <f aca="false">IF(ISERROR(VALUE(LEFT(S26))),LEFT(S26),VALUE(LEFT(S26)))</f>
        <v>5</v>
      </c>
      <c r="AU26" s="87" t="n">
        <f aca="false">IF(ISERROR(VALUE(LEFT(T26))),LEFT(T26),VALUE(LEFT(T26)))</f>
        <v>5</v>
      </c>
      <c r="AV26" s="87" t="str">
        <f aca="false">IF(ISERROR(VALUE(LEFT(U26))),LEFT(U26),VALUE(LEFT(U26)))</f>
        <v/>
      </c>
      <c r="AW26" s="82" t="n">
        <f aca="false">COUNTIF(AG26:AV26,"з")</f>
        <v>0</v>
      </c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0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00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false" customHeight="false" outlineLevel="0" collapsed="false">
      <c r="A27" s="75" t="n">
        <v>22</v>
      </c>
      <c r="B27" s="180"/>
      <c r="C27" s="360" t="s">
        <v>30</v>
      </c>
      <c r="D27" s="354" t="s">
        <v>1267</v>
      </c>
      <c r="E27" s="79" t="n">
        <v>2443</v>
      </c>
      <c r="F27" s="80" t="n">
        <v>4</v>
      </c>
      <c r="G27" s="80" t="n">
        <v>5</v>
      </c>
      <c r="H27" s="80" t="n">
        <v>4</v>
      </c>
      <c r="I27" s="80" t="n">
        <v>4</v>
      </c>
      <c r="J27" s="80" t="n">
        <v>4</v>
      </c>
      <c r="K27" s="80" t="n">
        <v>4</v>
      </c>
      <c r="L27" s="80" t="n">
        <v>5</v>
      </c>
      <c r="M27" s="80" t="n">
        <v>5</v>
      </c>
      <c r="N27" s="80" t="n">
        <v>4</v>
      </c>
      <c r="O27" s="80" t="n">
        <v>4</v>
      </c>
      <c r="P27" s="80" t="n">
        <v>4</v>
      </c>
      <c r="Q27" s="80" t="n">
        <v>4</v>
      </c>
      <c r="R27" s="80" t="n">
        <v>3</v>
      </c>
      <c r="S27" s="80" t="n">
        <v>4</v>
      </c>
      <c r="T27" s="80" t="n">
        <v>4</v>
      </c>
      <c r="U27" s="80"/>
      <c r="V27" s="97" t="n">
        <f aca="false">IF(AC27&gt;0,IF(SUM(X27:Y27)/AC27&gt;0,2,IF(AND(SUM(X27:Y27)/AC27=0,Z27/AC27&gt;0),3,IF(AND((AB27/AC27+AA27/AC27)=1,AA27/AC27&gt;0),4,5))),0)</f>
        <v>3</v>
      </c>
      <c r="W27" s="127" t="n">
        <f aca="false">COUNTIF(AG27:AV27,"б")</f>
        <v>0</v>
      </c>
      <c r="X27" s="127" t="n">
        <f aca="false">COUNTIF(AF27:AU27,"д")</f>
        <v>0</v>
      </c>
      <c r="Y27" s="127" t="n">
        <f aca="false">COUNTIF(AG27:AV27,2)+COUNTIF(AG27:AV27,"н")+COUNTIF(AG27:AV27,"д")</f>
        <v>0</v>
      </c>
      <c r="Z27" s="127" t="n">
        <f aca="false">COUNTIF(AG27:AV27,Z$5)</f>
        <v>1</v>
      </c>
      <c r="AA27" s="127" t="n">
        <f aca="false">COUNTIF(AG27:AV27,AA$5)</f>
        <v>11</v>
      </c>
      <c r="AB27" s="127" t="n">
        <f aca="false">COUNTIF(AG27:AV27,AB$5)</f>
        <v>3</v>
      </c>
      <c r="AC27" s="127" t="n">
        <f aca="false">SUM(X27:AB27)</f>
        <v>15</v>
      </c>
      <c r="AD27" s="98" t="n">
        <f aca="false">IF(ISERROR(((X27+Y27)*2+Z27*3+AA27*4+AB27*5)/SUM(X27,Y27:AB27)),"",((X27+Y27)*2+Z27*3+AA27*4+AB27*5)/SUM(X27,Y27:AB27))</f>
        <v>4.13333333333333</v>
      </c>
      <c r="AE27" s="99" t="n">
        <f aca="false">IF(AX27=5,0.5,IF(AX27=4,0.25,IF(AX27&lt;=3,0)))</f>
        <v>0</v>
      </c>
      <c r="AF27" s="17"/>
      <c r="AG27" s="87" t="n">
        <f aca="false">IF(ISERROR(VALUE(LEFT(F27))),LEFT(F27),VALUE(LEFT(F27)))</f>
        <v>4</v>
      </c>
      <c r="AH27" s="87" t="n">
        <f aca="false">IF(ISERROR(VALUE(LEFT(G27))),LEFT(G27),VALUE(LEFT(G27)))</f>
        <v>5</v>
      </c>
      <c r="AI27" s="87" t="n">
        <f aca="false">IF(ISERROR(VALUE(LEFT(H27))),LEFT(H27),VALUE(LEFT(H27)))</f>
        <v>4</v>
      </c>
      <c r="AJ27" s="87" t="n">
        <f aca="false">IF(ISERROR(VALUE(LEFT(I27))),LEFT(I27),VALUE(LEFT(I27)))</f>
        <v>4</v>
      </c>
      <c r="AK27" s="87" t="n">
        <f aca="false">IF(ISERROR(VALUE(LEFT(J27))),LEFT(J27),VALUE(LEFT(J27)))</f>
        <v>4</v>
      </c>
      <c r="AL27" s="87" t="n">
        <f aca="false">IF(ISERROR(VALUE(LEFT(K27))),LEFT(K27),VALUE(LEFT(K27)))</f>
        <v>4</v>
      </c>
      <c r="AM27" s="87" t="n">
        <f aca="false">IF(ISERROR(VALUE(LEFT(L27))),LEFT(L27),VALUE(LEFT(L27)))</f>
        <v>5</v>
      </c>
      <c r="AN27" s="87" t="n">
        <f aca="false">IF(ISERROR(VALUE(LEFT(M27))),LEFT(M27),VALUE(LEFT(M27)))</f>
        <v>5</v>
      </c>
      <c r="AO27" s="87" t="n">
        <f aca="false">IF(ISERROR(VALUE(LEFT(N27))),LEFT(N27),VALUE(LEFT(N27)))</f>
        <v>4</v>
      </c>
      <c r="AP27" s="87" t="n">
        <f aca="false">IF(ISERROR(VALUE(LEFT(O27))),LEFT(O27),VALUE(LEFT(O27)))</f>
        <v>4</v>
      </c>
      <c r="AQ27" s="87" t="n">
        <f aca="false">IF(ISERROR(VALUE(LEFT(P27))),LEFT(P27),VALUE(LEFT(P27)))</f>
        <v>4</v>
      </c>
      <c r="AR27" s="87" t="n">
        <f aca="false">IF(ISERROR(VALUE(LEFT(Q27))),LEFT(Q27),VALUE(LEFT(Q27)))</f>
        <v>4</v>
      </c>
      <c r="AS27" s="87" t="n">
        <f aca="false">IF(ISERROR(VALUE(LEFT(R27))),LEFT(R27),VALUE(LEFT(R27)))</f>
        <v>3</v>
      </c>
      <c r="AT27" s="87" t="n">
        <f aca="false">IF(ISERROR(VALUE(LEFT(S27))),LEFT(S27),VALUE(LEFT(S27)))</f>
        <v>4</v>
      </c>
      <c r="AU27" s="87" t="n">
        <f aca="false">IF(ISERROR(VALUE(LEFT(T27))),LEFT(T27),VALUE(LEFT(T27)))</f>
        <v>4</v>
      </c>
      <c r="AV27" s="87" t="str">
        <f aca="false">IF(ISERROR(VALUE(LEFT(U27))),LEFT(U27),VALUE(LEFT(U27)))</f>
        <v/>
      </c>
      <c r="AW27" s="82" t="n">
        <f aca="false">COUNTIF(AG27:AV27,"з")</f>
        <v>0</v>
      </c>
      <c r="AX27" s="100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0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00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false" customHeight="false" outlineLevel="0" collapsed="false">
      <c r="A28" s="75" t="n">
        <v>23</v>
      </c>
      <c r="B28" s="180"/>
      <c r="C28" s="360" t="s">
        <v>30</v>
      </c>
      <c r="D28" s="354" t="s">
        <v>1268</v>
      </c>
      <c r="E28" s="79" t="n">
        <v>2443</v>
      </c>
      <c r="F28" s="80" t="n">
        <v>5</v>
      </c>
      <c r="G28" s="80" t="n">
        <v>5</v>
      </c>
      <c r="H28" s="80" t="n">
        <v>5</v>
      </c>
      <c r="I28" s="80" t="n">
        <v>4</v>
      </c>
      <c r="J28" s="80" t="n">
        <v>4</v>
      </c>
      <c r="K28" s="80" t="n">
        <v>4</v>
      </c>
      <c r="L28" s="80" t="n">
        <v>5</v>
      </c>
      <c r="M28" s="80" t="n">
        <v>5</v>
      </c>
      <c r="N28" s="80" t="n">
        <v>5</v>
      </c>
      <c r="O28" s="80" t="n">
        <v>4</v>
      </c>
      <c r="P28" s="80" t="n">
        <v>5</v>
      </c>
      <c r="Q28" s="80" t="n">
        <v>3</v>
      </c>
      <c r="R28" s="80" t="n">
        <v>4</v>
      </c>
      <c r="S28" s="80" t="n">
        <v>4</v>
      </c>
      <c r="T28" s="80" t="n">
        <v>4</v>
      </c>
      <c r="U28" s="80"/>
      <c r="V28" s="97" t="n">
        <f aca="false">IF(AC28&gt;0,IF(SUM(X28:Y28)/AC28&gt;0,2,IF(AND(SUM(X28:Y28)/AC28=0,Z28/AC28&gt;0),3,IF(AND((AB28/AC28+AA28/AC28)=1,AA28/AC28&gt;0),4,5))),0)</f>
        <v>3</v>
      </c>
      <c r="W28" s="127" t="n">
        <f aca="false">COUNTIF(AG28:AV28,"б")</f>
        <v>0</v>
      </c>
      <c r="X28" s="127" t="n">
        <f aca="false">COUNTIF(AF28:AU28,"д")</f>
        <v>0</v>
      </c>
      <c r="Y28" s="127" t="n">
        <f aca="false">COUNTIF(AG28:AV28,2)+COUNTIF(AG28:AV28,"н")+COUNTIF(AG28:AV28,"д")</f>
        <v>0</v>
      </c>
      <c r="Z28" s="127" t="n">
        <f aca="false">COUNTIF(AG28:AV28,Z$5)</f>
        <v>1</v>
      </c>
      <c r="AA28" s="127" t="n">
        <f aca="false">COUNTIF(AG28:AV28,AA$5)</f>
        <v>7</v>
      </c>
      <c r="AB28" s="127" t="n">
        <f aca="false">COUNTIF(AG28:AV28,AB$5)</f>
        <v>7</v>
      </c>
      <c r="AC28" s="127" t="n">
        <f aca="false">SUM(X28:AB28)</f>
        <v>15</v>
      </c>
      <c r="AD28" s="98" t="n">
        <f aca="false">IF(ISERROR(((X28+Y28)*2+Z28*3+AA28*4+AB28*5)/SUM(X28,Y28:AB28)),"",((X28+Y28)*2+Z28*3+AA28*4+AB28*5)/SUM(X28,Y28:AB28))</f>
        <v>4.4</v>
      </c>
      <c r="AE28" s="99" t="n">
        <f aca="false">IF(AX28=5,0.5,IF(AX28=4,0.25,IF(AX28&lt;=3,0)))</f>
        <v>0</v>
      </c>
      <c r="AF28" s="17"/>
      <c r="AG28" s="87" t="n">
        <f aca="false">IF(ISERROR(VALUE(LEFT(F28))),LEFT(F28),VALUE(LEFT(F28)))</f>
        <v>5</v>
      </c>
      <c r="AH28" s="87" t="n">
        <f aca="false">IF(ISERROR(VALUE(LEFT(G28))),LEFT(G28),VALUE(LEFT(G28)))</f>
        <v>5</v>
      </c>
      <c r="AI28" s="87" t="n">
        <f aca="false">IF(ISERROR(VALUE(LEFT(H28))),LEFT(H28),VALUE(LEFT(H28)))</f>
        <v>5</v>
      </c>
      <c r="AJ28" s="87" t="n">
        <f aca="false">IF(ISERROR(VALUE(LEFT(I28))),LEFT(I28),VALUE(LEFT(I28)))</f>
        <v>4</v>
      </c>
      <c r="AK28" s="87" t="n">
        <f aca="false">IF(ISERROR(VALUE(LEFT(J28))),LEFT(J28),VALUE(LEFT(J28)))</f>
        <v>4</v>
      </c>
      <c r="AL28" s="87" t="n">
        <f aca="false">IF(ISERROR(VALUE(LEFT(K28))),LEFT(K28),VALUE(LEFT(K28)))</f>
        <v>4</v>
      </c>
      <c r="AM28" s="87" t="n">
        <f aca="false">IF(ISERROR(VALUE(LEFT(L28))),LEFT(L28),VALUE(LEFT(L28)))</f>
        <v>5</v>
      </c>
      <c r="AN28" s="87" t="n">
        <f aca="false">IF(ISERROR(VALUE(LEFT(M28))),LEFT(M28),VALUE(LEFT(M28)))</f>
        <v>5</v>
      </c>
      <c r="AO28" s="87" t="n">
        <f aca="false">IF(ISERROR(VALUE(LEFT(N28))),LEFT(N28),VALUE(LEFT(N28)))</f>
        <v>5</v>
      </c>
      <c r="AP28" s="87" t="n">
        <f aca="false">IF(ISERROR(VALUE(LEFT(O28))),LEFT(O28),VALUE(LEFT(O28)))</f>
        <v>4</v>
      </c>
      <c r="AQ28" s="87" t="n">
        <f aca="false">IF(ISERROR(VALUE(LEFT(P28))),LEFT(P28),VALUE(LEFT(P28)))</f>
        <v>5</v>
      </c>
      <c r="AR28" s="87" t="n">
        <f aca="false">IF(ISERROR(VALUE(LEFT(Q28))),LEFT(Q28),VALUE(LEFT(Q28)))</f>
        <v>3</v>
      </c>
      <c r="AS28" s="87" t="n">
        <f aca="false">IF(ISERROR(VALUE(LEFT(R28))),LEFT(R28),VALUE(LEFT(R28)))</f>
        <v>4</v>
      </c>
      <c r="AT28" s="87" t="n">
        <f aca="false">IF(ISERROR(VALUE(LEFT(S28))),LEFT(S28),VALUE(LEFT(S28)))</f>
        <v>4</v>
      </c>
      <c r="AU28" s="87" t="n">
        <f aca="false">IF(ISERROR(VALUE(LEFT(T28))),LEFT(T28),VALUE(LEFT(T28)))</f>
        <v>4</v>
      </c>
      <c r="AV28" s="87" t="str">
        <f aca="false">IF(ISERROR(VALUE(LEFT(U28))),LEFT(U28),VALUE(LEFT(U28)))</f>
        <v/>
      </c>
      <c r="AW28" s="82" t="n">
        <f aca="false">COUNTIF(AG28:AV28,"з")</f>
        <v>0</v>
      </c>
      <c r="AX28" s="100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0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00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false" customHeight="false" outlineLevel="0" collapsed="false">
      <c r="A29" s="75" t="n">
        <v>24</v>
      </c>
      <c r="B29" s="180"/>
      <c r="C29" s="387" t="s">
        <v>30</v>
      </c>
      <c r="D29" s="388" t="s">
        <v>1269</v>
      </c>
      <c r="E29" s="79" t="n">
        <v>2443</v>
      </c>
      <c r="F29" s="80" t="n">
        <v>5</v>
      </c>
      <c r="G29" s="80" t="n">
        <v>5</v>
      </c>
      <c r="H29" s="80" t="n">
        <v>5</v>
      </c>
      <c r="I29" s="80" t="n">
        <v>5</v>
      </c>
      <c r="J29" s="80" t="n">
        <v>5</v>
      </c>
      <c r="K29" s="80" t="n">
        <v>5</v>
      </c>
      <c r="L29" s="80" t="n">
        <v>5</v>
      </c>
      <c r="M29" s="80" t="n">
        <v>5</v>
      </c>
      <c r="N29" s="80" t="n">
        <v>5</v>
      </c>
      <c r="O29" s="80" t="n">
        <v>5</v>
      </c>
      <c r="P29" s="80" t="n">
        <v>5</v>
      </c>
      <c r="Q29" s="80" t="n">
        <v>5</v>
      </c>
      <c r="R29" s="80" t="n">
        <v>5</v>
      </c>
      <c r="S29" s="80" t="n">
        <v>5</v>
      </c>
      <c r="T29" s="80" t="n">
        <v>5</v>
      </c>
      <c r="U29" s="80"/>
      <c r="V29" s="97" t="n">
        <f aca="false">IF(AC29&gt;0,IF(SUM(X29:Y29)/AC29&gt;0,2,IF(AND(SUM(X29:Y29)/AC29=0,Z29/AC29&gt;0),3,IF(AND((AB29/AC29+AA29/AC29)=1,AA29/AC29&gt;0),4,5))),0)</f>
        <v>5</v>
      </c>
      <c r="W29" s="127" t="n">
        <f aca="false">COUNTIF(AG29:AV29,"б")</f>
        <v>0</v>
      </c>
      <c r="X29" s="127" t="n">
        <f aca="false">COUNTIF(AF29:AU29,"д")</f>
        <v>0</v>
      </c>
      <c r="Y29" s="127" t="n">
        <f aca="false">COUNTIF(AG29:AV29,2)+COUNTIF(AG29:AV29,"н")+COUNTIF(AG29:AV29,"д")</f>
        <v>0</v>
      </c>
      <c r="Z29" s="127" t="n">
        <f aca="false">COUNTIF(AG29:AV29,Z$5)</f>
        <v>0</v>
      </c>
      <c r="AA29" s="127" t="n">
        <f aca="false">COUNTIF(AG29:AV29,AA$5)</f>
        <v>0</v>
      </c>
      <c r="AB29" s="127" t="n">
        <f aca="false">COUNTIF(AG29:AV29,AB$5)</f>
        <v>15</v>
      </c>
      <c r="AC29" s="127" t="n">
        <f aca="false">SUM(X29:AB29)</f>
        <v>15</v>
      </c>
      <c r="AD29" s="98" t="n">
        <f aca="false">IF(ISERROR(((X29+Y29)*2+Z29*3+AA29*4+AB29*5)/SUM(X29,Y29:AB29)),"",((X29+Y29)*2+Z29*3+AA29*4+AB29*5)/SUM(X29,Y29:AB29))</f>
        <v>5</v>
      </c>
      <c r="AE29" s="99" t="n">
        <f aca="false">IF(AX29=5,0.5,IF(AX29=4,0.25,IF(AX29&lt;=3,0)))</f>
        <v>0</v>
      </c>
      <c r="AF29" s="17"/>
      <c r="AG29" s="87" t="n">
        <f aca="false">IF(ISERROR(VALUE(LEFT(F29))),LEFT(F29),VALUE(LEFT(F29)))</f>
        <v>5</v>
      </c>
      <c r="AH29" s="87" t="n">
        <f aca="false">IF(ISERROR(VALUE(LEFT(G29))),LEFT(G29),VALUE(LEFT(G29)))</f>
        <v>5</v>
      </c>
      <c r="AI29" s="87" t="n">
        <f aca="false">IF(ISERROR(VALUE(LEFT(H29))),LEFT(H29),VALUE(LEFT(H29)))</f>
        <v>5</v>
      </c>
      <c r="AJ29" s="87" t="n">
        <f aca="false">IF(ISERROR(VALUE(LEFT(I29))),LEFT(I29),VALUE(LEFT(I29)))</f>
        <v>5</v>
      </c>
      <c r="AK29" s="87" t="n">
        <f aca="false">IF(ISERROR(VALUE(LEFT(J29))),LEFT(J29),VALUE(LEFT(J29)))</f>
        <v>5</v>
      </c>
      <c r="AL29" s="87" t="n">
        <f aca="false">IF(ISERROR(VALUE(LEFT(K29))),LEFT(K29),VALUE(LEFT(K29)))</f>
        <v>5</v>
      </c>
      <c r="AM29" s="87" t="n">
        <f aca="false">IF(ISERROR(VALUE(LEFT(L29))),LEFT(L29),VALUE(LEFT(L29)))</f>
        <v>5</v>
      </c>
      <c r="AN29" s="87" t="n">
        <f aca="false">IF(ISERROR(VALUE(LEFT(M29))),LEFT(M29),VALUE(LEFT(M29)))</f>
        <v>5</v>
      </c>
      <c r="AO29" s="87" t="n">
        <f aca="false">IF(ISERROR(VALUE(LEFT(N29))),LEFT(N29),VALUE(LEFT(N29)))</f>
        <v>5</v>
      </c>
      <c r="AP29" s="87" t="n">
        <f aca="false">IF(ISERROR(VALUE(LEFT(O29))),LEFT(O29),VALUE(LEFT(O29)))</f>
        <v>5</v>
      </c>
      <c r="AQ29" s="87" t="n">
        <f aca="false">IF(ISERROR(VALUE(LEFT(P29))),LEFT(P29),VALUE(LEFT(P29)))</f>
        <v>5</v>
      </c>
      <c r="AR29" s="87" t="n">
        <f aca="false">IF(ISERROR(VALUE(LEFT(Q29))),LEFT(Q29),VALUE(LEFT(Q29)))</f>
        <v>5</v>
      </c>
      <c r="AS29" s="87" t="n">
        <f aca="false">IF(ISERROR(VALUE(LEFT(R29))),LEFT(R29),VALUE(LEFT(R29)))</f>
        <v>5</v>
      </c>
      <c r="AT29" s="87" t="n">
        <f aca="false">IF(ISERROR(VALUE(LEFT(S29))),LEFT(S29),VALUE(LEFT(S29)))</f>
        <v>5</v>
      </c>
      <c r="AU29" s="87" t="n">
        <f aca="false">IF(ISERROR(VALUE(LEFT(T29))),LEFT(T29),VALUE(LEFT(T29)))</f>
        <v>5</v>
      </c>
      <c r="AV29" s="87" t="str">
        <f aca="false">IF(ISERROR(VALUE(LEFT(U29))),LEFT(U29),VALUE(LEFT(U29)))</f>
        <v/>
      </c>
      <c r="AW29" s="82" t="n">
        <f aca="false">COUNTIF(AG29:AV29,"з")</f>
        <v>0</v>
      </c>
      <c r="AX29" s="100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0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00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true" customHeight="false" outlineLevel="0" collapsed="false">
      <c r="A30" s="75" t="n">
        <v>25</v>
      </c>
      <c r="B30" s="180"/>
      <c r="E30" s="79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96"/>
      <c r="S30" s="80"/>
      <c r="T30" s="80"/>
      <c r="U30" s="81"/>
      <c r="V30" s="97" t="n">
        <f aca="false">IF(AC30&gt;0,IF(SUM(X30:Y30)/AC30&gt;0,2,IF(AND(SUM(X30:Y30)/AC30=0,Z30/AC30&gt;0),3,IF(AND((AB30/AC30+AA30/AC30)=1,AA30/AC30&gt;0),4,5))),0)</f>
        <v>0</v>
      </c>
      <c r="W30" s="127" t="n">
        <f aca="false">COUNTIF(AG30:AV30,"б")</f>
        <v>0</v>
      </c>
      <c r="X30" s="127" t="n">
        <f aca="false">COUNTIF(AF30:AU30,"д")</f>
        <v>0</v>
      </c>
      <c r="Y30" s="127" t="n">
        <f aca="false">COUNTIF(AG30:AV30,2)+COUNTIF(AG30:AV30,"н")+COUNTIF(AG30:AV30,"д")</f>
        <v>0</v>
      </c>
      <c r="Z30" s="127" t="n">
        <f aca="false">COUNTIF(AG30:AV30,Z$5)</f>
        <v>0</v>
      </c>
      <c r="AA30" s="127" t="n">
        <f aca="false">COUNTIF(AG30:AV30,AA$5)</f>
        <v>0</v>
      </c>
      <c r="AB30" s="127" t="n">
        <f aca="false">COUNTIF(AG30:AV30,AB$5)</f>
        <v>0</v>
      </c>
      <c r="AC30" s="127" t="n">
        <f aca="false">SUM(X30:AB30)</f>
        <v>0</v>
      </c>
      <c r="AD30" s="98" t="str">
        <f aca="false">IF(ISERROR(((X30+Y30)*2+Z30*3+AA30*4+AB30*5)/SUM(X30,Y30:AB30)),"",((X30+Y30)*2+Z30*3+AA30*4+AB30*5)/SUM(X30,Y30:AB30))</f>
        <v/>
      </c>
      <c r="AE30" s="99" t="n">
        <f aca="false">IF(AX30=5,0.5,IF(AX30=4,0.25,IF(AX30&lt;=3,0)))</f>
        <v>0</v>
      </c>
      <c r="AF30" s="17"/>
      <c r="AG30" s="87" t="str">
        <f aca="false">IF(ISERROR(VALUE(LEFT(F30))),LEFT(F30),VALUE(LEFT(F30)))</f>
        <v/>
      </c>
      <c r="AH30" s="87" t="str">
        <f aca="false">IF(ISERROR(VALUE(LEFT(G30))),LEFT(G30),VALUE(LEFT(G30)))</f>
        <v/>
      </c>
      <c r="AI30" s="87" t="str">
        <f aca="false">IF(ISERROR(VALUE(LEFT(H30))),LEFT(H30),VALUE(LEFT(H30)))</f>
        <v/>
      </c>
      <c r="AJ30" s="87" t="str">
        <f aca="false">IF(ISERROR(VALUE(LEFT(I30))),LEFT(I30),VALUE(LEFT(I30)))</f>
        <v/>
      </c>
      <c r="AK30" s="87" t="str">
        <f aca="false">IF(ISERROR(VALUE(LEFT(J30))),LEFT(J30),VALUE(LEFT(J30)))</f>
        <v/>
      </c>
      <c r="AL30" s="87" t="str">
        <f aca="false">IF(ISERROR(VALUE(LEFT(K30))),LEFT(K30),VALUE(LEFT(K30)))</f>
        <v/>
      </c>
      <c r="AM30" s="87" t="str">
        <f aca="false">IF(ISERROR(VALUE(LEFT(L30))),LEFT(L30),VALUE(LEFT(L30)))</f>
        <v/>
      </c>
      <c r="AN30" s="87" t="str">
        <f aca="false">IF(ISERROR(VALUE(LEFT(M30))),LEFT(M30),VALUE(LEFT(M30)))</f>
        <v/>
      </c>
      <c r="AO30" s="87" t="str">
        <f aca="false">IF(ISERROR(VALUE(LEFT(N30))),LEFT(N30),VALUE(LEFT(N30)))</f>
        <v/>
      </c>
      <c r="AP30" s="87" t="str">
        <f aca="false">IF(ISERROR(VALUE(LEFT(O30))),LEFT(O30),VALUE(LEFT(O30)))</f>
        <v/>
      </c>
      <c r="AQ30" s="87" t="str">
        <f aca="false">IF(ISERROR(VALUE(LEFT(P30))),LEFT(P30),VALUE(LEFT(P30)))</f>
        <v/>
      </c>
      <c r="AR30" s="87" t="str">
        <f aca="false">IF(ISERROR(VALUE(LEFT(Q30))),LEFT(Q30),VALUE(LEFT(Q30)))</f>
        <v/>
      </c>
      <c r="AS30" s="87" t="str">
        <f aca="false">IF(ISERROR(VALUE(LEFT(R30))),LEFT(R30),VALUE(LEFT(R30)))</f>
        <v/>
      </c>
      <c r="AT30" s="87" t="str">
        <f aca="false">IF(ISERROR(VALUE(LEFT(S30))),LEFT(S30),VALUE(LEFT(S30)))</f>
        <v/>
      </c>
      <c r="AU30" s="87" t="str">
        <f aca="false">IF(ISERROR(VALUE(LEFT(T30))),LEFT(T30),VALUE(LEFT(T30)))</f>
        <v/>
      </c>
      <c r="AV30" s="87" t="str">
        <f aca="false">IF(ISERROR(VALUE(LEFT(U30))),LEFT(U30),VALUE(LEFT(U30)))</f>
        <v/>
      </c>
      <c r="AW30" s="82" t="n">
        <f aca="false">COUNTIF(AG30:AV30,"з")</f>
        <v>0</v>
      </c>
      <c r="AX30" s="100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00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75" t="n">
        <v>26</v>
      </c>
      <c r="B31" s="180"/>
      <c r="C31" s="360"/>
      <c r="D31" s="354"/>
      <c r="E31" s="79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96"/>
      <c r="S31" s="80"/>
      <c r="T31" s="80"/>
      <c r="U31" s="81"/>
      <c r="V31" s="97" t="n">
        <f aca="false">IF(AC31&gt;0,IF(SUM(X31:Y31)/AC31&gt;0,2,IF(AND(SUM(X31:Y31)/AC31=0,Z31/AC31&gt;0),3,IF(AND((AB31/AC31+AA31/AC31)=1,AA31/AC31&gt;0),4,5))),0)</f>
        <v>0</v>
      </c>
      <c r="W31" s="127" t="n">
        <f aca="false">COUNTIF(AG31:AV31,"б")</f>
        <v>0</v>
      </c>
      <c r="X31" s="127" t="n">
        <f aca="false">COUNTIF(AF31:AU31,"д")</f>
        <v>0</v>
      </c>
      <c r="Y31" s="127" t="n">
        <f aca="false">COUNTIF(AG31:AV31,2)+COUNTIF(AG31:AV31,"н")+COUNTIF(AG31:AV31,"д")</f>
        <v>0</v>
      </c>
      <c r="Z31" s="127" t="n">
        <f aca="false">COUNTIF(AG31:AV31,Z$5)</f>
        <v>0</v>
      </c>
      <c r="AA31" s="127" t="n">
        <f aca="false">COUNTIF(AG31:AV31,AA$5)</f>
        <v>0</v>
      </c>
      <c r="AB31" s="127" t="n">
        <f aca="false">COUNTIF(AG31:AV31,AB$5)</f>
        <v>0</v>
      </c>
      <c r="AC31" s="127" t="n">
        <f aca="false">SUM(X31:AB31)</f>
        <v>0</v>
      </c>
      <c r="AD31" s="98" t="str">
        <f aca="false">IF(ISERROR(((X31+Y31)*2+Z31*3+AA31*4+AB31*5)/SUM(X31,Y31:AB31)),"",((X31+Y31)*2+Z31*3+AA31*4+AB31*5)/SUM(X31,Y31:AB31))</f>
        <v/>
      </c>
      <c r="AE31" s="99" t="n">
        <f aca="false">IF(AX31=5,0.5,IF(AX31=4,0.25,IF(AX31&lt;=3,0)))</f>
        <v>0</v>
      </c>
      <c r="AF31" s="17"/>
      <c r="AG31" s="87" t="str">
        <f aca="false">IF(ISERROR(VALUE(LEFT(F31))),LEFT(F31),VALUE(LEFT(F31)))</f>
        <v/>
      </c>
      <c r="AH31" s="87" t="str">
        <f aca="false">IF(ISERROR(VALUE(LEFT(G31))),LEFT(G31),VALUE(LEFT(G31)))</f>
        <v/>
      </c>
      <c r="AI31" s="87" t="str">
        <f aca="false">IF(ISERROR(VALUE(LEFT(H31))),LEFT(H31),VALUE(LEFT(H31)))</f>
        <v/>
      </c>
      <c r="AJ31" s="87" t="str">
        <f aca="false">IF(ISERROR(VALUE(LEFT(I31))),LEFT(I31),VALUE(LEFT(I31)))</f>
        <v/>
      </c>
      <c r="AK31" s="87" t="str">
        <f aca="false">IF(ISERROR(VALUE(LEFT(J31))),LEFT(J31),VALUE(LEFT(J31)))</f>
        <v/>
      </c>
      <c r="AL31" s="87" t="str">
        <f aca="false">IF(ISERROR(VALUE(LEFT(K31))),LEFT(K31),VALUE(LEFT(K31)))</f>
        <v/>
      </c>
      <c r="AM31" s="87" t="str">
        <f aca="false">IF(ISERROR(VALUE(LEFT(L31))),LEFT(L31),VALUE(LEFT(L31)))</f>
        <v/>
      </c>
      <c r="AN31" s="87" t="str">
        <f aca="false">IF(ISERROR(VALUE(LEFT(M31))),LEFT(M31),VALUE(LEFT(M31)))</f>
        <v/>
      </c>
      <c r="AO31" s="87" t="str">
        <f aca="false">IF(ISERROR(VALUE(LEFT(N31))),LEFT(N31),VALUE(LEFT(N31)))</f>
        <v/>
      </c>
      <c r="AP31" s="87" t="str">
        <f aca="false">IF(ISERROR(VALUE(LEFT(O31))),LEFT(O31),VALUE(LEFT(O31)))</f>
        <v/>
      </c>
      <c r="AQ31" s="87" t="str">
        <f aca="false">IF(ISERROR(VALUE(LEFT(P31))),LEFT(P31),VALUE(LEFT(P31)))</f>
        <v/>
      </c>
      <c r="AR31" s="87" t="str">
        <f aca="false">IF(ISERROR(VALUE(LEFT(Q31))),LEFT(Q31),VALUE(LEFT(Q31)))</f>
        <v/>
      </c>
      <c r="AS31" s="87" t="str">
        <f aca="false">IF(ISERROR(VALUE(LEFT(R31))),LEFT(R31),VALUE(LEFT(R31)))</f>
        <v/>
      </c>
      <c r="AT31" s="87" t="str">
        <f aca="false">IF(ISERROR(VALUE(LEFT(S31))),LEFT(S31),VALUE(LEFT(S31)))</f>
        <v/>
      </c>
      <c r="AU31" s="87" t="str">
        <f aca="false">IF(ISERROR(VALUE(LEFT(T31))),LEFT(T31),VALUE(LEFT(T31)))</f>
        <v/>
      </c>
      <c r="AV31" s="87" t="str">
        <f aca="false">IF(ISERROR(VALUE(LEFT(U31))),LEFT(U31),VALUE(LEFT(U31)))</f>
        <v/>
      </c>
      <c r="AW31" s="82" t="n">
        <f aca="false">COUNTIF(AG31:AV31,"з")</f>
        <v>0</v>
      </c>
      <c r="AX31" s="100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00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75"/>
      <c r="B32" s="27"/>
      <c r="C32" s="27"/>
      <c r="D32" s="375"/>
      <c r="E32" s="7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10"/>
      <c r="S32" s="81"/>
      <c r="T32" s="81"/>
      <c r="U32" s="81"/>
      <c r="V32" s="97" t="n">
        <f aca="false">IF(AC32&gt;0,IF(SUM(X32:Y32)/AC32&gt;0,2,IF(AND(SUM(X32:Y32)/AC32=0,Z32/AC32&gt;0),3,IF(AND((AB32/AC32+AA32/AC32)=1,AA32/AC32&gt;0),4,5))),0)</f>
        <v>0</v>
      </c>
      <c r="W32" s="127" t="n">
        <f aca="false">COUNTIF(AG32:AV32,"б")</f>
        <v>0</v>
      </c>
      <c r="X32" s="127" t="n">
        <f aca="false">COUNTIF(AF32:AU32,"д")</f>
        <v>0</v>
      </c>
      <c r="Y32" s="127" t="n">
        <f aca="false">COUNTIF(AG32:AV32,2)+COUNTIF(AG32:AV32,"н")+COUNTIF(AG32:AV32,"д")</f>
        <v>0</v>
      </c>
      <c r="Z32" s="127" t="n">
        <f aca="false">COUNTIF(AG32:AV32,Z$5)</f>
        <v>0</v>
      </c>
      <c r="AA32" s="127" t="n">
        <f aca="false">COUNTIF(AG32:AV32,AA$5)</f>
        <v>0</v>
      </c>
      <c r="AB32" s="127" t="n">
        <f aca="false">COUNTIF(AG32:AV32,AB$5)</f>
        <v>0</v>
      </c>
      <c r="AC32" s="127" t="n">
        <f aca="false">SUM(X32:AB32)</f>
        <v>0</v>
      </c>
      <c r="AD32" s="98" t="str">
        <f aca="false">IF(ISERROR(((X32+Y32)*2+Z32*3+AA32*4+AB32*5)/SUM(X32,Y32:AB32)),"",((X32+Y32)*2+Z32*3+AA32*4+AB32*5)/SUM(X32,Y32:AB32))</f>
        <v/>
      </c>
      <c r="AE32" s="99" t="n">
        <f aca="false">IF(AX32=5,0.5,IF(AX32=4,0.25,IF(AX32&lt;=3,0)))</f>
        <v>0</v>
      </c>
      <c r="AF32" s="17"/>
      <c r="AG32" s="188" t="str">
        <f aca="false">IF(ISERROR(VALUE(LEFT(F32))),LEFT(F32),VALUE(LEFT(F32)))</f>
        <v/>
      </c>
      <c r="AH32" s="188" t="str">
        <f aca="false">IF(ISERROR(VALUE(LEFT(G32))),LEFT(G32),VALUE(LEFT(G32)))</f>
        <v/>
      </c>
      <c r="AI32" s="188" t="str">
        <f aca="false">IF(ISERROR(VALUE(LEFT(H32))),LEFT(H32),VALUE(LEFT(H32)))</f>
        <v/>
      </c>
      <c r="AJ32" s="188" t="str">
        <f aca="false">IF(ISERROR(VALUE(LEFT(I32))),LEFT(I32),VALUE(LEFT(I32)))</f>
        <v/>
      </c>
      <c r="AK32" s="188" t="str">
        <f aca="false">IF(ISERROR(VALUE(LEFT(J32))),LEFT(J32),VALUE(LEFT(J32)))</f>
        <v/>
      </c>
      <c r="AL32" s="188" t="str">
        <f aca="false">IF(ISERROR(VALUE(LEFT(K32))),LEFT(K32),VALUE(LEFT(K32)))</f>
        <v/>
      </c>
      <c r="AM32" s="188" t="str">
        <f aca="false">IF(ISERROR(VALUE(LEFT(L32))),LEFT(L32),VALUE(LEFT(L32)))</f>
        <v/>
      </c>
      <c r="AN32" s="188" t="str">
        <f aca="false">IF(ISERROR(VALUE(LEFT(M32))),LEFT(M32),VALUE(LEFT(M32)))</f>
        <v/>
      </c>
      <c r="AO32" s="188" t="str">
        <f aca="false">IF(ISERROR(VALUE(LEFT(N32))),LEFT(N32),VALUE(LEFT(N32)))</f>
        <v/>
      </c>
      <c r="AP32" s="188" t="str">
        <f aca="false">IF(ISERROR(VALUE(LEFT(O32))),LEFT(O32),VALUE(LEFT(O32)))</f>
        <v/>
      </c>
      <c r="AQ32" s="188" t="str">
        <f aca="false">IF(ISERROR(VALUE(LEFT(P32))),LEFT(P32),VALUE(LEFT(P32)))</f>
        <v/>
      </c>
      <c r="AR32" s="188" t="str">
        <f aca="false">IF(ISERROR(VALUE(LEFT(Q32))),LEFT(Q32),VALUE(LEFT(Q32)))</f>
        <v/>
      </c>
      <c r="AS32" s="188" t="str">
        <f aca="false">IF(ISERROR(VALUE(LEFT(R32))),LEFT(R32),VALUE(LEFT(R32)))</f>
        <v/>
      </c>
      <c r="AT32" s="188" t="str">
        <f aca="false">IF(ISERROR(VALUE(LEFT(S32))),LEFT(S32),VALUE(LEFT(S32)))</f>
        <v/>
      </c>
      <c r="AU32" s="188" t="str">
        <f aca="false">IF(ISERROR(VALUE(LEFT(T32))),LEFT(T32),VALUE(LEFT(T32)))</f>
        <v/>
      </c>
      <c r="AV32" s="188" t="str">
        <f aca="false">IF(ISERROR(VALUE(LEFT(U32))),LEFT(U32),VALUE(LEFT(U32)))</f>
        <v/>
      </c>
      <c r="AW32" s="97" t="n">
        <f aca="false">COUNTIF(AG32:AV32,"з")</f>
        <v>0</v>
      </c>
      <c r="AX32" s="100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00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true" customHeight="true" outlineLevel="0" collapsed="false">
      <c r="A33" s="75"/>
      <c r="B33" s="27"/>
      <c r="C33" s="27"/>
      <c r="D33" s="27"/>
      <c r="E33" s="7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10"/>
      <c r="S33" s="81"/>
      <c r="T33" s="81"/>
      <c r="U33" s="81"/>
      <c r="V33" s="97" t="n">
        <f aca="false">IF(AC33&gt;0,IF(SUM(X33:Y33)/AC33&gt;0,2,IF(AND(SUM(X33:Y33)/AC33=0,Z33/AC33&gt;0),3,IF(AND((AB33/AC33+AA33/AC33)=1,AA33/AC33&gt;0),4,5))),0)</f>
        <v>0</v>
      </c>
      <c r="W33" s="127" t="n">
        <f aca="false">COUNTIF(AG33:AV33,"б")</f>
        <v>0</v>
      </c>
      <c r="X33" s="127" t="n">
        <f aca="false">COUNTIF(AF33:AU33,"д")</f>
        <v>0</v>
      </c>
      <c r="Y33" s="127" t="n">
        <f aca="false">COUNTIF(AG33:AV33,2)+COUNTIF(AG33:AV33,"н")+COUNTIF(AG33:AV33,"д")</f>
        <v>0</v>
      </c>
      <c r="Z33" s="127" t="n">
        <f aca="false">COUNTIF(AG33:AV33,Z$5)</f>
        <v>0</v>
      </c>
      <c r="AA33" s="127" t="n">
        <f aca="false">COUNTIF(AG33:AV33,AA$5)</f>
        <v>0</v>
      </c>
      <c r="AB33" s="127" t="n">
        <f aca="false">COUNTIF(AG33:AV33,AB$5)</f>
        <v>0</v>
      </c>
      <c r="AC33" s="127" t="n">
        <f aca="false">SUM(X33:AB33)</f>
        <v>0</v>
      </c>
      <c r="AD33" s="98" t="str">
        <f aca="false">IF(ISERROR(((X33+Y33)*2+Z33*3+AA33*4+AB33*5)/SUM(X33,Y33:AB33)),"",((X33+Y33)*2+Z33*3+AA33*4+AB33*5)/SUM(X33,Y33:AB33))</f>
        <v/>
      </c>
      <c r="AE33" s="99" t="n">
        <f aca="false">IF(AX33=5,0.5,IF(AX33=4,0.25,IF(AX33&lt;=3,0)))</f>
        <v>0</v>
      </c>
      <c r="AF33" s="17"/>
      <c r="AG33" s="188" t="str">
        <f aca="false">IF(ISERROR(VALUE(LEFT(F33))),LEFT(F33),VALUE(LEFT(F33)))</f>
        <v/>
      </c>
      <c r="AH33" s="188" t="str">
        <f aca="false">IF(ISERROR(VALUE(LEFT(G33))),LEFT(G33),VALUE(LEFT(G33)))</f>
        <v/>
      </c>
      <c r="AI33" s="188" t="str">
        <f aca="false">IF(ISERROR(VALUE(LEFT(H33))),LEFT(H33),VALUE(LEFT(H33)))</f>
        <v/>
      </c>
      <c r="AJ33" s="188" t="str">
        <f aca="false">IF(ISERROR(VALUE(LEFT(I33))),LEFT(I33),VALUE(LEFT(I33)))</f>
        <v/>
      </c>
      <c r="AK33" s="188" t="str">
        <f aca="false">IF(ISERROR(VALUE(LEFT(J33))),LEFT(J33),VALUE(LEFT(J33)))</f>
        <v/>
      </c>
      <c r="AL33" s="188" t="str">
        <f aca="false">IF(ISERROR(VALUE(LEFT(K33))),LEFT(K33),VALUE(LEFT(K33)))</f>
        <v/>
      </c>
      <c r="AM33" s="188" t="str">
        <f aca="false">IF(ISERROR(VALUE(LEFT(L33))),LEFT(L33),VALUE(LEFT(L33)))</f>
        <v/>
      </c>
      <c r="AN33" s="188" t="str">
        <f aca="false">IF(ISERROR(VALUE(LEFT(M33))),LEFT(M33),VALUE(LEFT(M33)))</f>
        <v/>
      </c>
      <c r="AO33" s="188" t="str">
        <f aca="false">IF(ISERROR(VALUE(LEFT(N33))),LEFT(N33),VALUE(LEFT(N33)))</f>
        <v/>
      </c>
      <c r="AP33" s="188" t="str">
        <f aca="false">IF(ISERROR(VALUE(LEFT(O33))),LEFT(O33),VALUE(LEFT(O33)))</f>
        <v/>
      </c>
      <c r="AQ33" s="188" t="str">
        <f aca="false">IF(ISERROR(VALUE(LEFT(P33))),LEFT(P33),VALUE(LEFT(P33)))</f>
        <v/>
      </c>
      <c r="AR33" s="188" t="str">
        <f aca="false">IF(ISERROR(VALUE(LEFT(Q33))),LEFT(Q33),VALUE(LEFT(Q33)))</f>
        <v/>
      </c>
      <c r="AS33" s="188" t="str">
        <f aca="false">IF(ISERROR(VALUE(LEFT(R33))),LEFT(R33),VALUE(LEFT(R33)))</f>
        <v/>
      </c>
      <c r="AT33" s="188" t="str">
        <f aca="false">IF(ISERROR(VALUE(LEFT(S33))),LEFT(S33),VALUE(LEFT(S33)))</f>
        <v/>
      </c>
      <c r="AU33" s="188" t="str">
        <f aca="false">IF(ISERROR(VALUE(LEFT(T33))),LEFT(T33),VALUE(LEFT(T33)))</f>
        <v/>
      </c>
      <c r="AV33" s="188" t="str">
        <f aca="false">IF(ISERROR(VALUE(LEFT(U33))),LEFT(U33),VALUE(LEFT(U33)))</f>
        <v/>
      </c>
      <c r="AW33" s="97" t="n">
        <f aca="false">COUNTIF(AG33:AV33,"з")</f>
        <v>0</v>
      </c>
      <c r="AX33" s="100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0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00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true" customHeight="true" outlineLevel="0" collapsed="false">
      <c r="A34" s="75"/>
      <c r="B34" s="113"/>
      <c r="C34" s="116"/>
      <c r="D34" s="117"/>
      <c r="E34" s="79"/>
      <c r="F34" s="80"/>
      <c r="G34" s="80"/>
      <c r="H34" s="80"/>
      <c r="I34" s="80"/>
      <c r="J34" s="80"/>
      <c r="K34" s="80"/>
      <c r="L34" s="96"/>
      <c r="M34" s="80"/>
      <c r="N34" s="80"/>
      <c r="O34" s="96"/>
      <c r="P34" s="80"/>
      <c r="Q34" s="96"/>
      <c r="R34" s="110"/>
      <c r="S34" s="81"/>
      <c r="T34" s="81"/>
      <c r="U34" s="81"/>
      <c r="V34" s="97" t="n">
        <f aca="false">IF(AC34&gt;0,IF(SUM(X34:Y34)/AC34&gt;0,2,IF(AND(SUM(X34:Y34)/AC34=0,Z34/AC34&gt;0),3,IF(AND((AB34/AC34+AA34/AC34)=1,AA34/AC34&gt;0),4,5))),0)</f>
        <v>0</v>
      </c>
      <c r="W34" s="127" t="n">
        <f aca="false">COUNTIF(AG34:AV34,"б")</f>
        <v>0</v>
      </c>
      <c r="X34" s="127" t="n">
        <f aca="false">COUNTIF(AF34:AU34,"д")</f>
        <v>0</v>
      </c>
      <c r="Y34" s="127" t="n">
        <f aca="false">COUNTIF(AG34:AV34,2)+COUNTIF(AG34:AV34,"н")+COUNTIF(AG34:AV34,"д")</f>
        <v>0</v>
      </c>
      <c r="Z34" s="127" t="n">
        <f aca="false">COUNTIF(AG34:AV34,Z$5)</f>
        <v>0</v>
      </c>
      <c r="AA34" s="127" t="n">
        <f aca="false">COUNTIF(AG34:AV34,AA$5)</f>
        <v>0</v>
      </c>
      <c r="AB34" s="127" t="n">
        <f aca="false">COUNTIF(AG34:AV34,AB$5)</f>
        <v>0</v>
      </c>
      <c r="AC34" s="127" t="n">
        <f aca="false">SUM(X34:AB34)</f>
        <v>0</v>
      </c>
      <c r="AD34" s="98" t="str">
        <f aca="false">IF(ISERROR(((X34+Y34)*2+Z34*3+AA34*4+AB34*5)/SUM(X34,Y34:AB34)),"",((X34+Y34)*2+Z34*3+AA34*4+AB34*5)/SUM(X34,Y34:AB34))</f>
        <v/>
      </c>
      <c r="AE34" s="99" t="n">
        <f aca="false">IF(AX34=5,0.5,IF(AX34=4,0.25,IF(AX34&lt;=3,0)))</f>
        <v>0</v>
      </c>
      <c r="AF34" s="17"/>
      <c r="AG34" s="188" t="str">
        <f aca="false">IF(ISERROR(VALUE(LEFT(F34))),LEFT(F34),VALUE(LEFT(F34)))</f>
        <v/>
      </c>
      <c r="AH34" s="188" t="str">
        <f aca="false">IF(ISERROR(VALUE(LEFT(G34))),LEFT(G34),VALUE(LEFT(G34)))</f>
        <v/>
      </c>
      <c r="AI34" s="188" t="str">
        <f aca="false">IF(ISERROR(VALUE(LEFT(H34))),LEFT(H34),VALUE(LEFT(H34)))</f>
        <v/>
      </c>
      <c r="AJ34" s="188" t="str">
        <f aca="false">IF(ISERROR(VALUE(LEFT(I34))),LEFT(I34),VALUE(LEFT(I34)))</f>
        <v/>
      </c>
      <c r="AK34" s="188" t="str">
        <f aca="false">IF(ISERROR(VALUE(LEFT(J34))),LEFT(J34),VALUE(LEFT(J34)))</f>
        <v/>
      </c>
      <c r="AL34" s="188" t="str">
        <f aca="false">IF(ISERROR(VALUE(LEFT(K34))),LEFT(K34),VALUE(LEFT(K34)))</f>
        <v/>
      </c>
      <c r="AM34" s="188" t="str">
        <f aca="false">IF(ISERROR(VALUE(LEFT(L34))),LEFT(L34),VALUE(LEFT(L34)))</f>
        <v/>
      </c>
      <c r="AN34" s="188" t="str">
        <f aca="false">IF(ISERROR(VALUE(LEFT(M34))),LEFT(M34),VALUE(LEFT(M34)))</f>
        <v/>
      </c>
      <c r="AO34" s="188" t="str">
        <f aca="false">IF(ISERROR(VALUE(LEFT(N34))),LEFT(N34),VALUE(LEFT(N34)))</f>
        <v/>
      </c>
      <c r="AP34" s="188" t="str">
        <f aca="false">IF(ISERROR(VALUE(LEFT(O34))),LEFT(O34),VALUE(LEFT(O34)))</f>
        <v/>
      </c>
      <c r="AQ34" s="188" t="str">
        <f aca="false">IF(ISERROR(VALUE(LEFT(P34))),LEFT(P34),VALUE(LEFT(P34)))</f>
        <v/>
      </c>
      <c r="AR34" s="188" t="str">
        <f aca="false">IF(ISERROR(VALUE(LEFT(Q34))),LEFT(Q34),VALUE(LEFT(Q34)))</f>
        <v/>
      </c>
      <c r="AS34" s="188" t="str">
        <f aca="false">IF(ISERROR(VALUE(LEFT(R34))),LEFT(R34),VALUE(LEFT(R34)))</f>
        <v/>
      </c>
      <c r="AT34" s="188" t="str">
        <f aca="false">IF(ISERROR(VALUE(LEFT(S34))),LEFT(S34),VALUE(LEFT(S34)))</f>
        <v/>
      </c>
      <c r="AU34" s="188" t="str">
        <f aca="false">IF(ISERROR(VALUE(LEFT(T34))),LEFT(T34),VALUE(LEFT(T34)))</f>
        <v/>
      </c>
      <c r="AV34" s="188" t="str">
        <f aca="false">IF(ISERROR(VALUE(LEFT(U34))),LEFT(U34),VALUE(LEFT(U34)))</f>
        <v/>
      </c>
      <c r="AW34" s="97" t="n">
        <f aca="false">COUNTIF(AG34:AV34,"з")</f>
        <v>0</v>
      </c>
      <c r="AX34" s="100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0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00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true" customHeight="true" outlineLevel="0" collapsed="false">
      <c r="A35" s="75"/>
      <c r="B35" s="113"/>
      <c r="C35" s="116"/>
      <c r="D35" s="117"/>
      <c r="E35" s="79"/>
      <c r="F35" s="80"/>
      <c r="G35" s="80"/>
      <c r="H35" s="80"/>
      <c r="I35" s="80"/>
      <c r="J35" s="80"/>
      <c r="K35" s="80"/>
      <c r="L35" s="96"/>
      <c r="M35" s="80"/>
      <c r="N35" s="80"/>
      <c r="O35" s="96"/>
      <c r="P35" s="80"/>
      <c r="Q35" s="96"/>
      <c r="R35" s="110"/>
      <c r="S35" s="81"/>
      <c r="T35" s="81"/>
      <c r="U35" s="81"/>
      <c r="V35" s="97" t="n">
        <f aca="false">IF(AC35&gt;0,IF(SUM(X35:Y35)/AC35&gt;0,2,IF(AND(SUM(X35:Y35)/AC35=0,Z35/AC35&gt;0),3,IF(AND((AB35/AC35+AA35/AC35)=1,AA35/AC35&gt;0),4,5))),0)</f>
        <v>0</v>
      </c>
      <c r="W35" s="127" t="n">
        <f aca="false">COUNTIF(AG35:AV35,"б")</f>
        <v>0</v>
      </c>
      <c r="X35" s="127" t="n">
        <f aca="false">COUNTIF(AF35:AU35,"д")</f>
        <v>0</v>
      </c>
      <c r="Y35" s="127" t="n">
        <f aca="false">COUNTIF(AG35:AV35,2)+COUNTIF(AG35:AV35,"н")+COUNTIF(AG35:AV35,"д")</f>
        <v>0</v>
      </c>
      <c r="Z35" s="127" t="n">
        <f aca="false">COUNTIF(AG35:AV35,Z$5)</f>
        <v>0</v>
      </c>
      <c r="AA35" s="127" t="n">
        <f aca="false">COUNTIF(AG35:AV35,AA$5)</f>
        <v>0</v>
      </c>
      <c r="AB35" s="127" t="n">
        <f aca="false">COUNTIF(AG35:AV35,AB$5)</f>
        <v>0</v>
      </c>
      <c r="AC35" s="127" t="n">
        <f aca="false">SUM(X35:AB35)</f>
        <v>0</v>
      </c>
      <c r="AD35" s="98" t="str">
        <f aca="false">IF(ISERROR(((X35+Y35)*2+Z35*3+AA35*4+AB35*5)/SUM(X35,Y35:AB35)),"",((X35+Y35)*2+Z35*3+AA35*4+AB35*5)/SUM(X35,Y35:AB35))</f>
        <v/>
      </c>
      <c r="AE35" s="99" t="n">
        <f aca="false">IF(AX35=5,0.5,IF(AX35=4,0.25,IF(AX35&lt;=3,0)))</f>
        <v>0</v>
      </c>
      <c r="AF35" s="17"/>
      <c r="AG35" s="188" t="str">
        <f aca="false">IF(ISERROR(VALUE(LEFT(F35))),LEFT(F35),VALUE(LEFT(F35)))</f>
        <v/>
      </c>
      <c r="AH35" s="188" t="str">
        <f aca="false">IF(ISERROR(VALUE(LEFT(G35))),LEFT(G35),VALUE(LEFT(G35)))</f>
        <v/>
      </c>
      <c r="AI35" s="188" t="str">
        <f aca="false">IF(ISERROR(VALUE(LEFT(H35))),LEFT(H35),VALUE(LEFT(H35)))</f>
        <v/>
      </c>
      <c r="AJ35" s="188" t="str">
        <f aca="false">IF(ISERROR(VALUE(LEFT(I35))),LEFT(I35),VALUE(LEFT(I35)))</f>
        <v/>
      </c>
      <c r="AK35" s="188" t="str">
        <f aca="false">IF(ISERROR(VALUE(LEFT(J35))),LEFT(J35),VALUE(LEFT(J35)))</f>
        <v/>
      </c>
      <c r="AL35" s="188" t="str">
        <f aca="false">IF(ISERROR(VALUE(LEFT(K35))),LEFT(K35),VALUE(LEFT(K35)))</f>
        <v/>
      </c>
      <c r="AM35" s="188" t="str">
        <f aca="false">IF(ISERROR(VALUE(LEFT(L35))),LEFT(L35),VALUE(LEFT(L35)))</f>
        <v/>
      </c>
      <c r="AN35" s="188" t="str">
        <f aca="false">IF(ISERROR(VALUE(LEFT(M35))),LEFT(M35),VALUE(LEFT(M35)))</f>
        <v/>
      </c>
      <c r="AO35" s="188" t="str">
        <f aca="false">IF(ISERROR(VALUE(LEFT(N35))),LEFT(N35),VALUE(LEFT(N35)))</f>
        <v/>
      </c>
      <c r="AP35" s="188" t="str">
        <f aca="false">IF(ISERROR(VALUE(LEFT(O35))),LEFT(O35),VALUE(LEFT(O35)))</f>
        <v/>
      </c>
      <c r="AQ35" s="188" t="str">
        <f aca="false">IF(ISERROR(VALUE(LEFT(P35))),LEFT(P35),VALUE(LEFT(P35)))</f>
        <v/>
      </c>
      <c r="AR35" s="188" t="str">
        <f aca="false">IF(ISERROR(VALUE(LEFT(Q35))),LEFT(Q35),VALUE(LEFT(Q35)))</f>
        <v/>
      </c>
      <c r="AS35" s="188" t="str">
        <f aca="false">IF(ISERROR(VALUE(LEFT(R35))),LEFT(R35),VALUE(LEFT(R35)))</f>
        <v/>
      </c>
      <c r="AT35" s="188" t="str">
        <f aca="false">IF(ISERROR(VALUE(LEFT(S35))),LEFT(S35),VALUE(LEFT(S35)))</f>
        <v/>
      </c>
      <c r="AU35" s="188" t="str">
        <f aca="false">IF(ISERROR(VALUE(LEFT(T35))),LEFT(T35),VALUE(LEFT(T35)))</f>
        <v/>
      </c>
      <c r="AV35" s="188" t="str">
        <f aca="false">IF(ISERROR(VALUE(LEFT(U35))),LEFT(U35),VALUE(LEFT(U35)))</f>
        <v/>
      </c>
      <c r="AW35" s="97" t="n">
        <f aca="false">COUNTIF(AG35:AV35,"з")</f>
        <v>0</v>
      </c>
      <c r="AX35" s="100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0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00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75"/>
      <c r="B36" s="113"/>
      <c r="C36" s="116"/>
      <c r="D36" s="117"/>
      <c r="E36" s="79"/>
      <c r="F36" s="80"/>
      <c r="G36" s="80"/>
      <c r="H36" s="80"/>
      <c r="I36" s="80"/>
      <c r="J36" s="80"/>
      <c r="K36" s="80"/>
      <c r="L36" s="96"/>
      <c r="M36" s="80"/>
      <c r="N36" s="80"/>
      <c r="O36" s="96"/>
      <c r="P36" s="80"/>
      <c r="Q36" s="96"/>
      <c r="R36" s="110"/>
      <c r="S36" s="81"/>
      <c r="T36" s="81"/>
      <c r="U36" s="81"/>
      <c r="V36" s="97" t="n">
        <f aca="false">IF(AC36&gt;0,IF(SUM(X36:Y36)/AC36&gt;0,2,IF(AND(SUM(X36:Y36)/AC36=0,Z36/AC36&gt;0),3,IF(AND((AB36/AC36+AA36/AC36)=1,AA36/AC36&gt;0),4,5))),0)</f>
        <v>0</v>
      </c>
      <c r="W36" s="127" t="n">
        <f aca="false">COUNTIF(AG36:AV36,"б")</f>
        <v>0</v>
      </c>
      <c r="X36" s="127" t="n">
        <f aca="false">COUNTIF(AF36:AU36,"д")</f>
        <v>0</v>
      </c>
      <c r="Y36" s="127" t="n">
        <f aca="false">COUNTIF(AG36:AV36,2)+COUNTIF(AG36:AV36,"н")+COUNTIF(AG36:AV36,"д")</f>
        <v>0</v>
      </c>
      <c r="Z36" s="127" t="n">
        <f aca="false">COUNTIF(AG36:AV36,Z$5)</f>
        <v>0</v>
      </c>
      <c r="AA36" s="127" t="n">
        <f aca="false">COUNTIF(AG36:AV36,AA$5)</f>
        <v>0</v>
      </c>
      <c r="AB36" s="127" t="n">
        <f aca="false">COUNTIF(AG36:AV36,AB$5)</f>
        <v>0</v>
      </c>
      <c r="AC36" s="127" t="n">
        <f aca="false">SUM(X36:AB36)</f>
        <v>0</v>
      </c>
      <c r="AD36" s="98" t="str">
        <f aca="false">IF(ISERROR(((X36+Y36)*2+Z36*3+AA36*4+AB36*5)/SUM(X36,Y36:AB36)),"",((X36+Y36)*2+Z36*3+AA36*4+AB36*5)/SUM(X36,Y36:AB36))</f>
        <v/>
      </c>
      <c r="AE36" s="99" t="n">
        <f aca="false">IF(AX36=5,0.5,IF(AX36=4,0.25,IF(AX36&lt;=3,0)))</f>
        <v>0</v>
      </c>
      <c r="AF36" s="17"/>
      <c r="AG36" s="188" t="str">
        <f aca="false">IF(ISERROR(VALUE(LEFT(F36))),LEFT(F36),VALUE(LEFT(F36)))</f>
        <v/>
      </c>
      <c r="AH36" s="188" t="str">
        <f aca="false">IF(ISERROR(VALUE(LEFT(G36))),LEFT(G36),VALUE(LEFT(G36)))</f>
        <v/>
      </c>
      <c r="AI36" s="188" t="str">
        <f aca="false">IF(ISERROR(VALUE(LEFT(H36))),LEFT(H36),VALUE(LEFT(H36)))</f>
        <v/>
      </c>
      <c r="AJ36" s="188" t="str">
        <f aca="false">IF(ISERROR(VALUE(LEFT(I36))),LEFT(I36),VALUE(LEFT(I36)))</f>
        <v/>
      </c>
      <c r="AK36" s="188" t="str">
        <f aca="false">IF(ISERROR(VALUE(LEFT(J36))),LEFT(J36),VALUE(LEFT(J36)))</f>
        <v/>
      </c>
      <c r="AL36" s="188" t="str">
        <f aca="false">IF(ISERROR(VALUE(LEFT(K36))),LEFT(K36),VALUE(LEFT(K36)))</f>
        <v/>
      </c>
      <c r="AM36" s="188" t="str">
        <f aca="false">IF(ISERROR(VALUE(LEFT(L36))),LEFT(L36),VALUE(LEFT(L36)))</f>
        <v/>
      </c>
      <c r="AN36" s="188" t="str">
        <f aca="false">IF(ISERROR(VALUE(LEFT(M36))),LEFT(M36),VALUE(LEFT(M36)))</f>
        <v/>
      </c>
      <c r="AO36" s="188" t="str">
        <f aca="false">IF(ISERROR(VALUE(LEFT(N36))),LEFT(N36),VALUE(LEFT(N36)))</f>
        <v/>
      </c>
      <c r="AP36" s="188" t="str">
        <f aca="false">IF(ISERROR(VALUE(LEFT(O36))),LEFT(O36),VALUE(LEFT(O36)))</f>
        <v/>
      </c>
      <c r="AQ36" s="188" t="str">
        <f aca="false">IF(ISERROR(VALUE(LEFT(P36))),LEFT(P36),VALUE(LEFT(P36)))</f>
        <v/>
      </c>
      <c r="AR36" s="188" t="str">
        <f aca="false">IF(ISERROR(VALUE(LEFT(Q36))),LEFT(Q36),VALUE(LEFT(Q36)))</f>
        <v/>
      </c>
      <c r="AS36" s="188" t="str">
        <f aca="false">IF(ISERROR(VALUE(LEFT(R36))),LEFT(R36),VALUE(LEFT(R36)))</f>
        <v/>
      </c>
      <c r="AT36" s="188" t="str">
        <f aca="false">IF(ISERROR(VALUE(LEFT(S36))),LEFT(S36),VALUE(LEFT(S36)))</f>
        <v/>
      </c>
      <c r="AU36" s="188" t="str">
        <f aca="false">IF(ISERROR(VALUE(LEFT(T36))),LEFT(T36),VALUE(LEFT(T36)))</f>
        <v/>
      </c>
      <c r="AV36" s="188" t="str">
        <f aca="false">IF(ISERROR(VALUE(LEFT(U36))),LEFT(U36),VALUE(LEFT(U36)))</f>
        <v/>
      </c>
      <c r="AW36" s="97" t="n">
        <f aca="false">COUNTIF(AG36:AV36,"з")</f>
        <v>0</v>
      </c>
      <c r="AX36" s="100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0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00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8"/>
      <c r="B37" s="119"/>
      <c r="C37" s="119"/>
      <c r="D37" s="119"/>
      <c r="E37" s="120" t="n">
        <f aca="false">COUNTIF(E6:E36,"2443")</f>
        <v>24</v>
      </c>
      <c r="F37" s="81"/>
      <c r="G37" s="81"/>
      <c r="H37" s="81"/>
      <c r="I37" s="81"/>
      <c r="J37" s="80"/>
      <c r="K37" s="81"/>
      <c r="L37" s="110"/>
      <c r="M37" s="81"/>
      <c r="N37" s="81"/>
      <c r="O37" s="110"/>
      <c r="P37" s="81"/>
      <c r="Q37" s="81"/>
      <c r="R37" s="110"/>
      <c r="S37" s="81"/>
      <c r="T37" s="81"/>
      <c r="U37" s="81"/>
      <c r="V37" s="97" t="n">
        <f aca="false">IF(AC37&gt;0,IF(SUM(X37:Y37)/AC37&gt;0,2,IF(AND(SUM(X37:Y37)/AC37=0,Z37/AC37&gt;0),3,IF(AND((AB37/AC37+AA37/AC37)=1,AA37/AC37&gt;0),4,5))),0)</f>
        <v>0</v>
      </c>
      <c r="W37" s="127" t="n">
        <f aca="false">COUNTIF(AG37:AV37,"б")</f>
        <v>0</v>
      </c>
      <c r="X37" s="127" t="n">
        <f aca="false">COUNTIF(AF37:AU37,"д")</f>
        <v>0</v>
      </c>
      <c r="Y37" s="127" t="n">
        <f aca="false">COUNTIF(AG37:AV37,2)+COUNTIF(AG37:AV37,"н")+COUNTIF(AG37:AV37,"д")</f>
        <v>0</v>
      </c>
      <c r="Z37" s="127" t="n">
        <f aca="false">COUNTIF(AG37:AV37,Z$5)</f>
        <v>0</v>
      </c>
      <c r="AA37" s="127" t="n">
        <f aca="false">COUNTIF(AG37:AV37,AA$5)</f>
        <v>0</v>
      </c>
      <c r="AB37" s="127" t="n">
        <f aca="false">COUNTIF(AG37:AV37,AB$5)</f>
        <v>0</v>
      </c>
      <c r="AC37" s="127" t="n">
        <f aca="false">SUM(X37:AB37)</f>
        <v>0</v>
      </c>
      <c r="AD37" s="98" t="str">
        <f aca="false">IF(ISERROR(((X37+Y37)*2+Z37*3+AA37*4+AB37*5)/SUM(X37,Y37:AB37)),"",((X37+Y37)*2+Z37*3+AA37*4+AB37*5)/SUM(X37,Y37:AB37))</f>
        <v/>
      </c>
      <c r="AE37" s="121" t="n">
        <f aca="false">IF(AX37=5,0.5,IF(AX37=4,0.25,IF(AX37&lt;=3,0)))</f>
        <v>0</v>
      </c>
      <c r="AF37" s="17"/>
      <c r="AG37" s="188" t="str">
        <f aca="false">IF(ISERROR(VALUE(LEFT(F37))),LEFT(F37),VALUE(LEFT(F37)))</f>
        <v/>
      </c>
      <c r="AH37" s="188" t="str">
        <f aca="false">IF(ISERROR(VALUE(LEFT(G37))),LEFT(G37),VALUE(LEFT(G37)))</f>
        <v/>
      </c>
      <c r="AI37" s="188" t="str">
        <f aca="false">IF(ISERROR(VALUE(LEFT(H37))),LEFT(H37),VALUE(LEFT(H37)))</f>
        <v/>
      </c>
      <c r="AJ37" s="188" t="str">
        <f aca="false">IF(ISERROR(VALUE(LEFT(I37))),LEFT(I37),VALUE(LEFT(I37)))</f>
        <v/>
      </c>
      <c r="AK37" s="188" t="str">
        <f aca="false">IF(ISERROR(VALUE(LEFT(J37))),LEFT(J37),VALUE(LEFT(J37)))</f>
        <v/>
      </c>
      <c r="AL37" s="188" t="str">
        <f aca="false">IF(ISERROR(VALUE(LEFT(K37))),LEFT(K37),VALUE(LEFT(K37)))</f>
        <v/>
      </c>
      <c r="AM37" s="188" t="str">
        <f aca="false">IF(ISERROR(VALUE(LEFT(L37))),LEFT(L37),VALUE(LEFT(L37)))</f>
        <v/>
      </c>
      <c r="AN37" s="188" t="str">
        <f aca="false">IF(ISERROR(VALUE(LEFT(M37))),LEFT(M37),VALUE(LEFT(M37)))</f>
        <v/>
      </c>
      <c r="AO37" s="188" t="str">
        <f aca="false">IF(ISERROR(VALUE(LEFT(N37))),LEFT(N37),VALUE(LEFT(N37)))</f>
        <v/>
      </c>
      <c r="AP37" s="188" t="str">
        <f aca="false">IF(ISERROR(VALUE(LEFT(O37))),LEFT(O37),VALUE(LEFT(O37)))</f>
        <v/>
      </c>
      <c r="AQ37" s="188" t="str">
        <f aca="false">IF(ISERROR(VALUE(LEFT(P37))),LEFT(P37),VALUE(LEFT(P37)))</f>
        <v/>
      </c>
      <c r="AR37" s="188" t="str">
        <f aca="false">IF(ISERROR(VALUE(LEFT(Q37))),LEFT(Q37),VALUE(LEFT(Q37)))</f>
        <v/>
      </c>
      <c r="AS37" s="188" t="str">
        <f aca="false">IF(ISERROR(VALUE(LEFT(R37))),LEFT(R37),VALUE(LEFT(R37)))</f>
        <v/>
      </c>
      <c r="AT37" s="188" t="str">
        <f aca="false">IF(ISERROR(VALUE(LEFT(S37))),LEFT(S37),VALUE(LEFT(S37)))</f>
        <v/>
      </c>
      <c r="AU37" s="188" t="str">
        <f aca="false">IF(ISERROR(VALUE(LEFT(T37))),LEFT(T37),VALUE(LEFT(T37)))</f>
        <v/>
      </c>
      <c r="AV37" s="188" t="str">
        <f aca="false">IF(ISERROR(VALUE(LEFT(U37))),LEFT(U37),VALUE(LEFT(U37)))</f>
        <v/>
      </c>
      <c r="AW37" s="97" t="n">
        <f aca="false">COUNTIF(AG37:AV37,"з")</f>
        <v>0</v>
      </c>
      <c r="AX37" s="100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0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00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2"/>
      <c r="B38" s="122"/>
      <c r="C38" s="123" t="s">
        <v>62</v>
      </c>
      <c r="D38" s="123"/>
      <c r="E38" s="120"/>
      <c r="F38" s="124" t="n">
        <f aca="false" t="array" ref="F38:U45">AG38:AV45</f>
        <v>4.41666666666667</v>
      </c>
      <c r="G38" s="124" t="n">
        <v>5</v>
      </c>
      <c r="H38" s="124" t="n">
        <v>4.625</v>
      </c>
      <c r="I38" s="124" t="n">
        <v>4.375</v>
      </c>
      <c r="J38" s="261" t="n">
        <v>4.41666666666667</v>
      </c>
      <c r="K38" s="124" t="n">
        <v>4.41666666666667</v>
      </c>
      <c r="L38" s="124" t="n">
        <v>4.70833333333333</v>
      </c>
      <c r="M38" s="124" t="n">
        <v>4.95833333333333</v>
      </c>
      <c r="N38" s="124" t="n">
        <v>4.21739130434783</v>
      </c>
      <c r="O38" s="125" t="n">
        <v>4.20833333333333</v>
      </c>
      <c r="P38" s="126" t="n">
        <v>4.625</v>
      </c>
      <c r="Q38" s="126" t="n">
        <v>3.91666666666667</v>
      </c>
      <c r="R38" s="126" t="n">
        <v>4.04166666666667</v>
      </c>
      <c r="S38" s="124" t="n">
        <v>4.41666666666667</v>
      </c>
      <c r="T38" s="124" t="n">
        <v>4.20833333333333</v>
      </c>
      <c r="U38" s="124" t="str">
        <v> </v>
      </c>
      <c r="V38" s="97" t="n">
        <f aca="false">сводн.!t50</f>
        <v>4</v>
      </c>
      <c r="W38" s="127" t="n">
        <f aca="false">SUM(W6:W37)</f>
        <v>0</v>
      </c>
      <c r="X38" s="127" t="n">
        <f aca="false">SUM(X6:X37)</f>
        <v>0</v>
      </c>
      <c r="Y38" s="127" t="n">
        <f aca="false">SUM(Y6:Y37)-X38</f>
        <v>1</v>
      </c>
      <c r="Z38" s="127" t="n">
        <f aca="false">SUM(Z6:Z37)</f>
        <v>27</v>
      </c>
      <c r="AA38" s="127" t="n">
        <f aca="false">SUM(AA6:AA37)</f>
        <v>145</v>
      </c>
      <c r="AB38" s="127" t="n">
        <f aca="false">SUM(AB6:AB37)</f>
        <v>186</v>
      </c>
      <c r="AC38" s="127" t="n">
        <f aca="false">SUM(X38:AB38)</f>
        <v>359</v>
      </c>
      <c r="AD38" s="98" t="n">
        <f aca="false">IF(ISERROR(((X38+Y38)*2+Z38*3+AA38*4+AB38*5)/SUM(X38,Y38:AB38)),"",((X38+Y38)*2+Z38*3+AA38*4+AB38*5)/SUM(X38,Y38:AB38))</f>
        <v>4.43732590529248</v>
      </c>
      <c r="AE38" s="128"/>
      <c r="AF38" s="17"/>
      <c r="AG38" s="129" t="n">
        <f aca="false">IF(COUNT(AG6:AG37)=0," ",SUM(AG6:AG37)/COUNT(AG6:AG37))</f>
        <v>4.41666666666667</v>
      </c>
      <c r="AH38" s="129" t="n">
        <f aca="false">IF(COUNT(AH6:AH37)=0," ",SUM(AH6:AH37)/COUNT(AH6:AH37))</f>
        <v>5</v>
      </c>
      <c r="AI38" s="129" t="n">
        <f aca="false">IF(COUNT(AI6:AI37)=0," ",SUM(AI6:AI37)/COUNT(AI6:AI37))</f>
        <v>4.625</v>
      </c>
      <c r="AJ38" s="129" t="n">
        <f aca="false">IF(COUNT(AJ6:AJ37)=0," ",SUM(AJ6:AJ37)/COUNT(AJ6:AJ37))</f>
        <v>4.375</v>
      </c>
      <c r="AK38" s="129" t="n">
        <f aca="false">IF(COUNT(AK6:AK37)=0," ",SUM(AK6:AK37)/COUNT(AK6:AK37))</f>
        <v>4.41666666666667</v>
      </c>
      <c r="AL38" s="129" t="n">
        <f aca="false">IF(COUNT(AL6:AL37)=0," ",SUM(AL6:AL37)/COUNT(AL6:AL37))</f>
        <v>4.41666666666667</v>
      </c>
      <c r="AM38" s="129" t="n">
        <f aca="false">IF(COUNT(AM6:AM37)=0," ",SUM(AM6:AM37)/COUNT(AM6:AM37))</f>
        <v>4.70833333333333</v>
      </c>
      <c r="AN38" s="129" t="n">
        <f aca="false">IF(COUNT(AN6:AN37)=0," ",SUM(AN6:AN37)/COUNT(AN6:AN37))</f>
        <v>4.95833333333333</v>
      </c>
      <c r="AO38" s="129" t="n">
        <f aca="false">IF(COUNT(AO6:AO37)=0," ",SUM(AO6:AO37)/COUNT(AO6:AO37))</f>
        <v>4.21739130434783</v>
      </c>
      <c r="AP38" s="129" t="n">
        <f aca="false">IF(COUNT(AP6:AP37)=0," ",SUM(AP6:AP37)/COUNT(AP6:AP37))</f>
        <v>4.20833333333333</v>
      </c>
      <c r="AQ38" s="129" t="n">
        <f aca="false">IF(COUNT(AQ6:AQ37)=0," ",SUM(AQ6:AQ37)/COUNT(AQ6:AQ37))</f>
        <v>4.625</v>
      </c>
      <c r="AR38" s="129" t="n">
        <f aca="false">IF(COUNT(AR6:AR37)=0," ",SUM(AR6:AR37)/COUNT(AR6:AR37))</f>
        <v>3.91666666666667</v>
      </c>
      <c r="AS38" s="129" t="n">
        <f aca="false">IF(COUNT(AS6:AS37)=0," ",SUM(AS6:AS37)/COUNT(AS6:AS37))</f>
        <v>4.04166666666667</v>
      </c>
      <c r="AT38" s="129" t="n">
        <f aca="false">IF(COUNT(AT6:AT37)=0," ",SUM(AT6:AT37)/COUNT(AT6:AT37))</f>
        <v>4.41666666666667</v>
      </c>
      <c r="AU38" s="129" t="n">
        <f aca="false">IF(COUNT(AU6:AU37)=0," ",SUM(AU6:AU37)/COUNT(AU6:AU37))</f>
        <v>4.20833333333333</v>
      </c>
      <c r="AV38" s="130" t="str">
        <f aca="false">IF(COUNT(AV6:AV37)=0," ",SUM(AV6:AV37)/COUNT(AV6:AV37))</f>
        <v> </v>
      </c>
      <c r="AW38" s="82"/>
      <c r="AX38" s="100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6" customFormat="true" ht="12.75" hidden="false" customHeight="false" outlineLevel="0" collapsed="false">
      <c r="A39" s="131"/>
      <c r="B39" s="131"/>
      <c r="C39" s="132" t="s">
        <v>63</v>
      </c>
      <c r="D39" s="132"/>
      <c r="E39" s="133"/>
      <c r="F39" s="134" t="n">
        <v>11</v>
      </c>
      <c r="G39" s="134" t="n">
        <v>24</v>
      </c>
      <c r="H39" s="134" t="n">
        <v>15</v>
      </c>
      <c r="I39" s="134" t="n">
        <v>9</v>
      </c>
      <c r="J39" s="266" t="n">
        <v>10</v>
      </c>
      <c r="K39" s="134" t="n">
        <v>10</v>
      </c>
      <c r="L39" s="134" t="n">
        <v>18</v>
      </c>
      <c r="M39" s="134" t="n">
        <v>23</v>
      </c>
      <c r="N39" s="134" t="n">
        <v>7</v>
      </c>
      <c r="O39" s="135" t="n">
        <v>10</v>
      </c>
      <c r="P39" s="135" t="n">
        <v>15</v>
      </c>
      <c r="Q39" s="135" t="n">
        <v>6</v>
      </c>
      <c r="R39" s="135" t="n">
        <v>9</v>
      </c>
      <c r="S39" s="134" t="n">
        <v>12</v>
      </c>
      <c r="T39" s="134" t="n">
        <v>7</v>
      </c>
      <c r="U39" s="134" t="str">
        <v> </v>
      </c>
      <c r="V39" s="136" t="n">
        <f aca="false">IF(COUNTIF(V6:V37,5)=0,"0",COUNTIF(V6:V37,5))</f>
        <v>3</v>
      </c>
      <c r="W39" s="137"/>
      <c r="X39" s="138" t="n">
        <f aca="false">SUM(X38:AB38)</f>
        <v>359</v>
      </c>
      <c r="Y39" s="138"/>
      <c r="Z39" s="138"/>
      <c r="AA39" s="138"/>
      <c r="AB39" s="138"/>
      <c r="AC39" s="138"/>
      <c r="AD39" s="98" t="n">
        <f aca="false">IF(ISERROR(((X39+Y39)*2+Z39*3+AA39*4+AB39*5)/SUM(X39,Y39:AB39)),"",((X39+Y39)*2+Z39*3+AA39*4+AB39*5)/SUM(X39,Y39:AB39))</f>
        <v>2</v>
      </c>
      <c r="AE39" s="139"/>
      <c r="AF39" s="140"/>
      <c r="AG39" s="141" t="n">
        <f aca="false">IF(COUNTIF(AG6:AG37,5)=0,"0",COUNTIF(AG6:AG37,5))</f>
        <v>11</v>
      </c>
      <c r="AH39" s="141" t="n">
        <f aca="false">IF(COUNTIF(AH6:AH37,5)=0,"0",COUNTIF(AH6:AH37,5))</f>
        <v>24</v>
      </c>
      <c r="AI39" s="141" t="n">
        <f aca="false">IF(COUNTIF(AI6:AI37,5)=0,"0",COUNTIF(AI6:AI37,5))</f>
        <v>15</v>
      </c>
      <c r="AJ39" s="141" t="n">
        <f aca="false">IF(COUNTIF(AJ6:AJ37,5)=0,"0",COUNTIF(AJ6:AJ37,5))</f>
        <v>9</v>
      </c>
      <c r="AK39" s="141" t="n">
        <f aca="false">IF(COUNTIF(AK6:AK37,5)=0,"0",COUNTIF(AK6:AK37,5))</f>
        <v>10</v>
      </c>
      <c r="AL39" s="141" t="n">
        <f aca="false">IF(COUNTIF(AL6:AL37,5)=0,"0",COUNTIF(AL6:AL37,5))</f>
        <v>10</v>
      </c>
      <c r="AM39" s="141" t="n">
        <f aca="false">IF(COUNTIF(AM6:AM37,5)=0,"0",COUNTIF(AM6:AM37,5))</f>
        <v>18</v>
      </c>
      <c r="AN39" s="141" t="n">
        <f aca="false">IF(COUNTIF(AN6:AN37,5)=0,"0",COUNTIF(AN6:AN37,5))</f>
        <v>23</v>
      </c>
      <c r="AO39" s="141" t="n">
        <f aca="false">IF(COUNTIF(AO6:AO37,5)=0,"0",COUNTIF(AO6:AO37,5))</f>
        <v>7</v>
      </c>
      <c r="AP39" s="141" t="n">
        <f aca="false">IF(COUNTIF(AP6:AP37,5)=0,"0",COUNTIF(AP6:AP37,5))</f>
        <v>10</v>
      </c>
      <c r="AQ39" s="141" t="n">
        <f aca="false">IF(COUNTIF(AQ6:AQ37,5)=0,"0",COUNTIF(AQ6:AQ37,5))</f>
        <v>15</v>
      </c>
      <c r="AR39" s="141" t="n">
        <f aca="false">IF(COUNTIF(AR6:AR37,5)=0,"0",COUNTIF(AR6:AR37,5))</f>
        <v>6</v>
      </c>
      <c r="AS39" s="141" t="n">
        <f aca="false">IF(COUNTIF(AS6:AS37,5)=0,"0",COUNTIF(AS6:AS37,5))</f>
        <v>9</v>
      </c>
      <c r="AT39" s="141" t="n">
        <f aca="false">IF(COUNTIF(AT6:AT37,5)=0,"0",COUNTIF(AT6:AT37,5))</f>
        <v>12</v>
      </c>
      <c r="AU39" s="141" t="n">
        <f aca="false">IF(COUNTIF(AU6:AU37,5)=0,"0",COUNTIF(AU6:AU37,5))</f>
        <v>7</v>
      </c>
      <c r="AV39" s="142" t="str">
        <f aca="false">IF(COUNTIF(AV6:AV37,5)=0," ",COUNTIF(AV6:AV37,5))</f>
        <v> </v>
      </c>
      <c r="AW39" s="141"/>
      <c r="AX39" s="143"/>
      <c r="AY39" s="144"/>
      <c r="AZ39" s="144"/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</row>
    <row r="40" s="160" customFormat="true" ht="12.75" hidden="false" customHeight="false" outlineLevel="0" collapsed="false">
      <c r="A40" s="147"/>
      <c r="B40" s="147"/>
      <c r="C40" s="148" t="s">
        <v>64</v>
      </c>
      <c r="D40" s="148"/>
      <c r="E40" s="149"/>
      <c r="F40" s="150" t="n">
        <v>12</v>
      </c>
      <c r="G40" s="150" t="str">
        <v>0</v>
      </c>
      <c r="H40" s="150" t="n">
        <v>9</v>
      </c>
      <c r="I40" s="150" t="n">
        <v>15</v>
      </c>
      <c r="J40" s="276" t="n">
        <v>14</v>
      </c>
      <c r="K40" s="150" t="n">
        <v>14</v>
      </c>
      <c r="L40" s="150" t="n">
        <v>5</v>
      </c>
      <c r="M40" s="150" t="n">
        <v>1</v>
      </c>
      <c r="N40" s="150" t="n">
        <v>14</v>
      </c>
      <c r="O40" s="151" t="n">
        <v>9</v>
      </c>
      <c r="P40" s="151" t="n">
        <v>9</v>
      </c>
      <c r="Q40" s="151" t="n">
        <v>10</v>
      </c>
      <c r="R40" s="151" t="n">
        <v>8</v>
      </c>
      <c r="S40" s="150" t="n">
        <v>10</v>
      </c>
      <c r="T40" s="150" t="n">
        <v>15</v>
      </c>
      <c r="U40" s="150" t="str">
        <v> </v>
      </c>
      <c r="V40" s="152" t="n">
        <f aca="false">IF(COUNTIF(V6:V37,4)=0,"0",COUNTIF(V6:V37,4))</f>
        <v>10</v>
      </c>
      <c r="W40" s="153"/>
      <c r="X40" s="153"/>
      <c r="Y40" s="153" t="str">
        <f aca="false">IF(COUNTIF(Y6:Y37,4)=0," ",COUNTIF(Y6:Y37,4))</f>
        <v> </v>
      </c>
      <c r="Z40" s="153" t="n">
        <f aca="false">IF(COUNTIF(Z6:Z37,4)=0," ",COUNTIF(Z6:Z37,4))</f>
        <v>1</v>
      </c>
      <c r="AA40" s="153" t="n">
        <f aca="false">IF(COUNTIF(AA6:AA37,4)=0," ",COUNTIF(AA6:AA37,4))</f>
        <v>2</v>
      </c>
      <c r="AB40" s="153" t="n">
        <f aca="false">IF(COUNTIF(AB6:AB37,4)=0," ",COUNTIF(AB6:AB37,4))</f>
        <v>1</v>
      </c>
      <c r="AC40" s="153"/>
      <c r="AD40" s="153"/>
      <c r="AE40" s="154" t="str">
        <f aca="false">IF(COUNTIF(AE6:AE37,4)=0," ",COUNTIF(AE6:AE37,4))</f>
        <v> </v>
      </c>
      <c r="AF40" s="153" t="str">
        <f aca="false">IF(COUNTIF(AF6:AF37,4)=0," ",COUNTIF(AF6:AF37,4))</f>
        <v> </v>
      </c>
      <c r="AG40" s="153" t="n">
        <f aca="false">IF(COUNTIF(AG6:AG37,4)=0,"0",COUNTIF(AG6:AG37,4))</f>
        <v>12</v>
      </c>
      <c r="AH40" s="153" t="str">
        <f aca="false">IF(COUNTIF(AH6:AH37,4)=0,"0",COUNTIF(AH6:AH37,4))</f>
        <v>0</v>
      </c>
      <c r="AI40" s="153" t="n">
        <f aca="false">IF(COUNTIF(AI6:AI37,4)=0,"0",COUNTIF(AI6:AI37,4))</f>
        <v>9</v>
      </c>
      <c r="AJ40" s="153" t="n">
        <f aca="false">IF(COUNTIF(AJ6:AJ37,4)=0,"0",COUNTIF(AJ6:AJ37,4))</f>
        <v>15</v>
      </c>
      <c r="AK40" s="153" t="n">
        <f aca="false">IF(COUNTIF(AK6:AK37,4)=0,"0",COUNTIF(AK6:AK37,4))</f>
        <v>14</v>
      </c>
      <c r="AL40" s="153" t="n">
        <f aca="false">IF(COUNTIF(AL6:AL37,4)=0,"0",COUNTIF(AL6:AL37,4))</f>
        <v>14</v>
      </c>
      <c r="AM40" s="153" t="n">
        <f aca="false">IF(COUNTIF(AM6:AM37,4)=0,"0",COUNTIF(AM6:AM37,4))</f>
        <v>5</v>
      </c>
      <c r="AN40" s="153" t="n">
        <f aca="false">IF(COUNTIF(AN6:AN37,4)=0,"0",COUNTIF(AN6:AN37,4))</f>
        <v>1</v>
      </c>
      <c r="AO40" s="153" t="n">
        <f aca="false">IF(COUNTIF(AO6:AO37,4)=0,"0",COUNTIF(AO6:AO37,4))</f>
        <v>14</v>
      </c>
      <c r="AP40" s="153" t="n">
        <f aca="false">IF(COUNTIF(AP6:AP37,4)=0,"0",COUNTIF(AP6:AP37,4))</f>
        <v>9</v>
      </c>
      <c r="AQ40" s="153" t="n">
        <f aca="false">IF(COUNTIF(AQ6:AQ37,4)=0,"0",COUNTIF(AQ6:AQ37,4))</f>
        <v>9</v>
      </c>
      <c r="AR40" s="153" t="n">
        <f aca="false">IF(COUNTIF(AR6:AR37,4)=0,"0",COUNTIF(AR6:AR37,4))</f>
        <v>10</v>
      </c>
      <c r="AS40" s="153" t="n">
        <f aca="false">IF(COUNTIF(AS6:AS37,4)=0,"0",COUNTIF(AS6:AS37,4))</f>
        <v>8</v>
      </c>
      <c r="AT40" s="153" t="n">
        <f aca="false">IF(COUNTIF(AT6:AT37,4)=0,"0",COUNTIF(AT6:AT37,4))</f>
        <v>10</v>
      </c>
      <c r="AU40" s="153" t="n">
        <f aca="false">IF(COUNTIF(AU6:AU37,4)=0,"0",COUNTIF(AU6:AU37,4))</f>
        <v>15</v>
      </c>
      <c r="AV40" s="155" t="str">
        <f aca="false">IF(COUNTIF(AV6:AV37,4)=0," ",COUNTIF(AV6:AV37,4))</f>
        <v> </v>
      </c>
      <c r="AW40" s="153"/>
      <c r="AX40" s="156"/>
      <c r="AY40" s="157"/>
      <c r="AZ40" s="157"/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/>
      <c r="BN40" s="157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</row>
    <row r="41" s="174" customFormat="true" ht="12.75" hidden="false" customHeight="false" outlineLevel="0" collapsed="false">
      <c r="A41" s="161"/>
      <c r="B41" s="161"/>
      <c r="C41" s="162" t="s">
        <v>65</v>
      </c>
      <c r="D41" s="162"/>
      <c r="E41" s="163"/>
      <c r="F41" s="164" t="n">
        <v>1</v>
      </c>
      <c r="G41" s="164" t="str">
        <v>0</v>
      </c>
      <c r="H41" s="164" t="str">
        <v>0</v>
      </c>
      <c r="I41" s="164" t="str">
        <v>0</v>
      </c>
      <c r="J41" s="285" t="str">
        <v>0</v>
      </c>
      <c r="K41" s="164" t="str">
        <v>0</v>
      </c>
      <c r="L41" s="164" t="n">
        <v>1</v>
      </c>
      <c r="M41" s="164" t="str">
        <v>0</v>
      </c>
      <c r="N41" s="164" t="n">
        <v>2</v>
      </c>
      <c r="O41" s="165" t="n">
        <v>5</v>
      </c>
      <c r="P41" s="165" t="str">
        <v>0</v>
      </c>
      <c r="Q41" s="165" t="n">
        <v>8</v>
      </c>
      <c r="R41" s="165" t="n">
        <v>6</v>
      </c>
      <c r="S41" s="164" t="n">
        <v>2</v>
      </c>
      <c r="T41" s="164" t="n">
        <v>2</v>
      </c>
      <c r="U41" s="164" t="str">
        <v> </v>
      </c>
      <c r="V41" s="166" t="n">
        <f aca="false">IF(COUNTIF(V6:V37,3)=0,"0",COUNTIF(V6:V37,3))</f>
        <v>10</v>
      </c>
      <c r="W41" s="167"/>
      <c r="X41" s="167"/>
      <c r="Y41" s="167" t="str">
        <f aca="false">IF(COUNTIF(Y6:Y37,3)=0," ",COUNTIF(Y6:Y37,3))</f>
        <v> </v>
      </c>
      <c r="Z41" s="167" t="str">
        <f aca="false">IF(COUNTIF(Z6:Z37,3)=0," ",COUNTIF(Z6:Z37,3))</f>
        <v> </v>
      </c>
      <c r="AA41" s="167" t="str">
        <f aca="false">IF(COUNTIF(AA6:AA37,3)=0," ",COUNTIF(AA6:AA37,3))</f>
        <v> </v>
      </c>
      <c r="AB41" s="167" t="n">
        <f aca="false">IF(COUNTIF(AB6:AB37,3)=0," ",COUNTIF(AB6:AB37,3))</f>
        <v>2</v>
      </c>
      <c r="AC41" s="167"/>
      <c r="AD41" s="167"/>
      <c r="AE41" s="168" t="str">
        <f aca="false">IF(COUNTIF(AE6:AE37,3)=0," ",COUNTIF(AE6:AE37,3))</f>
        <v> </v>
      </c>
      <c r="AF41" s="167" t="str">
        <f aca="false">IF(COUNTIF(AF6:AF37,3)=0," ",COUNTIF(AF6:AF37,3))</f>
        <v> </v>
      </c>
      <c r="AG41" s="167" t="n">
        <f aca="false">IF(COUNTIF(AG6:AG37,3)=0,"0",COUNTIF(AG6:AG37,3))</f>
        <v>1</v>
      </c>
      <c r="AH41" s="167" t="str">
        <f aca="false">IF(COUNTIF(AH6:AH37,3)=0,"0",COUNTIF(AH6:AH37,3))</f>
        <v>0</v>
      </c>
      <c r="AI41" s="167" t="str">
        <f aca="false">IF(COUNTIF(AI6:AI37,3)=0,"0",COUNTIF(AI6:AI37,3))</f>
        <v>0</v>
      </c>
      <c r="AJ41" s="167" t="str">
        <f aca="false">IF(COUNTIF(AJ6:AJ37,3)=0,"0",COUNTIF(AJ6:AJ37,3))</f>
        <v>0</v>
      </c>
      <c r="AK41" s="167" t="str">
        <f aca="false">IF(COUNTIF(AK6:AK37,3)=0,"0",COUNTIF(AK6:AK37,3))</f>
        <v>0</v>
      </c>
      <c r="AL41" s="167" t="str">
        <f aca="false">IF(COUNTIF(AL6:AL37,3)=0,"0",COUNTIF(AL6:AL37,3))</f>
        <v>0</v>
      </c>
      <c r="AM41" s="167" t="n">
        <f aca="false">IF(COUNTIF(AM6:AM37,3)=0,"0",COUNTIF(AM6:AM37,3))</f>
        <v>1</v>
      </c>
      <c r="AN41" s="167" t="str">
        <f aca="false">IF(COUNTIF(AN6:AN37,3)=0,"0",COUNTIF(AN6:AN37,3))</f>
        <v>0</v>
      </c>
      <c r="AO41" s="167" t="n">
        <f aca="false">IF(COUNTIF(AO6:AO37,3)=0,"0",COUNTIF(AO6:AO37,3))</f>
        <v>2</v>
      </c>
      <c r="AP41" s="167" t="n">
        <f aca="false">IF(COUNTIF(AP6:AP37,3)=0,"0",COUNTIF(AP6:AP37,3))</f>
        <v>5</v>
      </c>
      <c r="AQ41" s="167" t="str">
        <f aca="false">IF(COUNTIF(AQ6:AQ37,3)=0,"0",COUNTIF(AQ6:AQ37,3))</f>
        <v>0</v>
      </c>
      <c r="AR41" s="167" t="n">
        <f aca="false">IF(COUNTIF(AR6:AR37,3)=0,"0",COUNTIF(AR6:AR37,3))</f>
        <v>8</v>
      </c>
      <c r="AS41" s="167" t="n">
        <f aca="false">IF(COUNTIF(AS6:AS37,3)=0,"0",COUNTIF(AS6:AS37,3))</f>
        <v>6</v>
      </c>
      <c r="AT41" s="167" t="n">
        <f aca="false">IF(COUNTIF(AT6:AT37,3)=0,"0",COUNTIF(AT6:AT37,3))</f>
        <v>2</v>
      </c>
      <c r="AU41" s="167" t="n">
        <f aca="false">IF(COUNTIF(AU6:AU37,3)=0,"0",COUNTIF(AU6:AU37,3))</f>
        <v>2</v>
      </c>
      <c r="AV41" s="169" t="str">
        <f aca="false">IF(COUNTIF(AV6:AV37,3)=0," ",COUNTIF(AV6:AV37,3))</f>
        <v> </v>
      </c>
      <c r="AW41" s="167"/>
      <c r="AX41" s="170"/>
      <c r="AY41" s="171"/>
      <c r="AZ41" s="171"/>
      <c r="BA41" s="171"/>
      <c r="BB41" s="171"/>
      <c r="BC41" s="171"/>
      <c r="BD41" s="171"/>
      <c r="BE41" s="171"/>
      <c r="BF41" s="171"/>
      <c r="BG41" s="171"/>
      <c r="BH41" s="171"/>
      <c r="BI41" s="171"/>
      <c r="BJ41" s="171"/>
      <c r="BK41" s="171"/>
      <c r="BL41" s="171"/>
      <c r="BM41" s="171"/>
      <c r="BN41" s="171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</row>
    <row r="42" customFormat="false" ht="12.75" hidden="false" customHeight="false" outlineLevel="0" collapsed="false">
      <c r="A42" s="122"/>
      <c r="B42" s="122"/>
      <c r="C42" s="123" t="s">
        <v>66</v>
      </c>
      <c r="D42" s="123"/>
      <c r="E42" s="120"/>
      <c r="F42" s="81" t="n">
        <v>0</v>
      </c>
      <c r="G42" s="81" t="n">
        <v>0</v>
      </c>
      <c r="H42" s="81" t="n">
        <v>0</v>
      </c>
      <c r="I42" s="81" t="n">
        <v>0</v>
      </c>
      <c r="J42" s="80" t="n">
        <v>0</v>
      </c>
      <c r="K42" s="81" t="n">
        <v>0</v>
      </c>
      <c r="L42" s="81" t="n">
        <v>0</v>
      </c>
      <c r="M42" s="81" t="n">
        <v>0</v>
      </c>
      <c r="N42" s="81" t="n">
        <v>0</v>
      </c>
      <c r="O42" s="110" t="n">
        <v>0</v>
      </c>
      <c r="P42" s="110" t="n">
        <v>0</v>
      </c>
      <c r="Q42" s="110" t="n">
        <v>0</v>
      </c>
      <c r="R42" s="110" t="n">
        <v>1</v>
      </c>
      <c r="S42" s="81" t="n">
        <v>0</v>
      </c>
      <c r="T42" s="81" t="n">
        <v>0</v>
      </c>
      <c r="U42" s="81" t="n">
        <v>0</v>
      </c>
      <c r="V42" s="82" t="n">
        <f aca="false">IF(COUNTIF(V6:V37,2)=0,"0",COUNTIF(V6:V37,2))</f>
        <v>1</v>
      </c>
      <c r="W42" s="82"/>
      <c r="X42" s="82"/>
      <c r="Y42" s="82" t="str">
        <f aca="false">IF(COUNTIF(Y6:Y37,2)=0," ",COUNTIF(Y6:Y37,2))</f>
        <v> </v>
      </c>
      <c r="Z42" s="82" t="n">
        <f aca="false">IF(COUNTIF(Z6:Z37,2)=0," ",COUNTIF(Z6:Z37,2))</f>
        <v>3</v>
      </c>
      <c r="AA42" s="82" t="n">
        <f aca="false">IF(COUNTIF(AA6:AA37,2)=0," ",COUNTIF(AA6:AA37,2))</f>
        <v>1</v>
      </c>
      <c r="AB42" s="82" t="n">
        <f aca="false">IF(COUNTIF(AB6:AB37,2)=0," ",COUNTIF(AB6:AB37,2))</f>
        <v>1</v>
      </c>
      <c r="AC42" s="82"/>
      <c r="AD42" s="82"/>
      <c r="AE42" s="175" t="str">
        <f aca="false">IF(COUNTIF(AE6:AE37,2)=0," ",COUNTIF(AE6:AE37,2))</f>
        <v> </v>
      </c>
      <c r="AF42" s="82" t="str">
        <f aca="false">IF(COUNTIF(AF6:AF37,2)=0," ",COUNTIF(AF6:AF37,2))</f>
        <v> </v>
      </c>
      <c r="AG42" s="82" t="n">
        <f aca="false">COUNTIF(AG6:AG36,2)+COUNTIF(AG6:AG36,"д")</f>
        <v>0</v>
      </c>
      <c r="AH42" s="82" t="n">
        <f aca="false">COUNTIF(AH6:AH36,2)+COUNTIF(AH6:AH36,"д")</f>
        <v>0</v>
      </c>
      <c r="AI42" s="82" t="n">
        <f aca="false">COUNTIF(AI6:AI36,2)+COUNTIF(AI6:AI36,"д")</f>
        <v>0</v>
      </c>
      <c r="AJ42" s="82" t="n">
        <f aca="false">COUNTIF(AJ6:AJ36,2)+COUNTIF(AJ6:AJ36,"д")</f>
        <v>0</v>
      </c>
      <c r="AK42" s="82" t="n">
        <f aca="false">COUNTIF(AK6:AK36,2)+COUNTIF(AK6:AK36,"д")</f>
        <v>0</v>
      </c>
      <c r="AL42" s="82" t="n">
        <f aca="false">COUNTIF(AL6:AL36,2)+COUNTIF(AL6:AL36,"д")</f>
        <v>0</v>
      </c>
      <c r="AM42" s="82" t="n">
        <f aca="false">COUNTIF(AM6:AM36,2)+COUNTIF(AM6:AM36,"д")</f>
        <v>0</v>
      </c>
      <c r="AN42" s="82" t="n">
        <f aca="false">COUNTIF(AN6:AN36,2)+COUNTIF(AN6:AN36,"д")</f>
        <v>0</v>
      </c>
      <c r="AO42" s="82" t="n">
        <f aca="false">COUNTIF(AO6:AO36,2)+COUNTIF(AO6:AO36,"д")</f>
        <v>0</v>
      </c>
      <c r="AP42" s="82" t="n">
        <f aca="false">COUNTIF(AP6:AP36,2)+COUNTIF(AP6:AP36,"д")</f>
        <v>0</v>
      </c>
      <c r="AQ42" s="82" t="n">
        <f aca="false">COUNTIF(AQ6:AQ36,2)+COUNTIF(AQ6:AQ36,"д")</f>
        <v>0</v>
      </c>
      <c r="AR42" s="82" t="n">
        <f aca="false">COUNTIF(AR6:AR36,2)+COUNTIF(AR6:AR36,"д")</f>
        <v>0</v>
      </c>
      <c r="AS42" s="82" t="n">
        <f aca="false">COUNTIF(AS6:AS36,2)+COUNTIF(AS6:AS36,"д")</f>
        <v>1</v>
      </c>
      <c r="AT42" s="82" t="n">
        <f aca="false">COUNTIF(AT6:AT36,2)+COUNTIF(AT6:AT36,"д")</f>
        <v>0</v>
      </c>
      <c r="AU42" s="82" t="n">
        <f aca="false">COUNTIF(AU6:AU36,2)+COUNTIF(AU6:AU36,"д")</f>
        <v>0</v>
      </c>
      <c r="AV42" s="82" t="n">
        <f aca="false">COUNTIF(AV6:AV36,2)+COUNTIF(AV6:AV36,"д")</f>
        <v>0</v>
      </c>
      <c r="AW42" s="82"/>
      <c r="AX42" s="100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2"/>
      <c r="B43" s="122"/>
      <c r="C43" s="123" t="s">
        <v>67</v>
      </c>
      <c r="D43" s="123"/>
      <c r="E43" s="120"/>
      <c r="F43" s="81" t="n">
        <v>0</v>
      </c>
      <c r="G43" s="81" t="n">
        <v>0</v>
      </c>
      <c r="H43" s="81" t="n">
        <v>0</v>
      </c>
      <c r="I43" s="81" t="n">
        <v>0</v>
      </c>
      <c r="J43" s="80" t="n">
        <v>0</v>
      </c>
      <c r="K43" s="81" t="n">
        <v>0</v>
      </c>
      <c r="L43" s="81" t="n">
        <v>0</v>
      </c>
      <c r="M43" s="81" t="n">
        <v>0</v>
      </c>
      <c r="N43" s="81" t="str">
        <v>0</v>
      </c>
      <c r="O43" s="110" t="n">
        <v>0</v>
      </c>
      <c r="P43" s="110" t="n">
        <v>0</v>
      </c>
      <c r="Q43" s="110" t="n">
        <v>0</v>
      </c>
      <c r="R43" s="110" t="n">
        <v>0</v>
      </c>
      <c r="S43" s="81" t="n">
        <v>0</v>
      </c>
      <c r="T43" s="81" t="n">
        <v>0</v>
      </c>
      <c r="U43" s="81" t="n">
        <v>0</v>
      </c>
      <c r="V43" s="82" t="n">
        <f aca="false">COUNTBLANK(V6:V26)</f>
        <v>0</v>
      </c>
      <c r="W43" s="82" t="n">
        <f aca="false">COUNTBLANK(W6:W26)</f>
        <v>0</v>
      </c>
      <c r="X43" s="82" t="n">
        <f aca="false">COUNTBLANK(X6:X26)</f>
        <v>0</v>
      </c>
      <c r="Y43" s="82" t="n">
        <f aca="false">COUNTBLANK(Y6:Y26)</f>
        <v>0</v>
      </c>
      <c r="Z43" s="82" t="n">
        <f aca="false">COUNTBLANK(Z6:Z26)</f>
        <v>0</v>
      </c>
      <c r="AA43" s="82" t="n">
        <f aca="false">COUNTBLANK(AA6:AA26)</f>
        <v>0</v>
      </c>
      <c r="AB43" s="82" t="n">
        <f aca="false">COUNTBLANK(AB6:AB26)</f>
        <v>0</v>
      </c>
      <c r="AC43" s="82"/>
      <c r="AD43" s="82" t="n">
        <f aca="false">COUNTBLANK(AD6:AD29)</f>
        <v>0</v>
      </c>
      <c r="AE43" s="175" t="str">
        <f aca="false">IF(COUNTIF(AE6:AE37,"б")=0," ",COUNTIF(AE6:AE37,"б"))</f>
        <v> </v>
      </c>
      <c r="AF43" s="176" t="n">
        <f aca="false">IF(COUNTIF(AF6:AF37,"б")=0+COUNTIF(AF6:AF37,"а")=0,"0",COUNTIF(AF6:AF37,"б")+COUNTIF(AF6:AF37,"а"))</f>
        <v>0</v>
      </c>
      <c r="AG43" s="176" t="n">
        <f aca="false">IF(COUNTIF(AG6:AG37,"б")=0+COUNTIF(AG6:AG37,"а")=0,"0",COUNTIF(AG6:AG37,"б")+COUNTIF(AG6:AG37,"а"))</f>
        <v>0</v>
      </c>
      <c r="AH43" s="176" t="n">
        <f aca="false">IF(COUNTIF(AH6:AH37,"б")=0+COUNTIF(AH6:AH37,"а")=0,"0",COUNTIF(AH6:AH37,"б")+COUNTIF(AH6:AH37,"а"))</f>
        <v>0</v>
      </c>
      <c r="AI43" s="176" t="n">
        <f aca="false">IF(COUNTIF(AI6:AI37,"б")=0+COUNTIF(AI6:AI37,"а")=0,"0",COUNTIF(AI6:AI37,"б")+COUNTIF(AI6:AI37,"а"))</f>
        <v>0</v>
      </c>
      <c r="AJ43" s="176" t="n">
        <f aca="false">IF(COUNTIF(AJ6:AJ37,"б")=0+COUNTIF(AJ6:AJ37,"а")=0,"0",COUNTIF(AJ6:AJ37,"б")+COUNTIF(AJ6:AJ37,"а"))</f>
        <v>0</v>
      </c>
      <c r="AK43" s="176" t="n">
        <f aca="false">IF(COUNTIF(AK6:AK37,"б")=0+COUNTIF(AK6:AK37,"а")=0,"0",COUNTIF(AK6:AK37,"б")+COUNTIF(AK6:AK37,"а"))</f>
        <v>0</v>
      </c>
      <c r="AL43" s="176" t="n">
        <f aca="false">IF(COUNTIF(AL6:AL37,"б")=0+COUNTIF(AL6:AL37,"а")=0,"0",COUNTIF(AL6:AL37,"б")+COUNTIF(AL6:AL37,"а"))</f>
        <v>0</v>
      </c>
      <c r="AM43" s="176" t="n">
        <f aca="false">IF(COUNTIF(AM6:AM37,"б")=0+COUNTIF(AM6:AM37,"а")=0,"0",COUNTIF(AM6:AM37,"б")+COUNTIF(AM6:AM37,"а"))</f>
        <v>0</v>
      </c>
      <c r="AN43" s="176" t="n">
        <f aca="false">IF(COUNTIF(AN6:AN37,"б")=0+COUNTIF(AN6:AN37,"а")=0,"0",COUNTIF(AN6:AN37,"б")+COUNTIF(AN6:AN37,"а"))</f>
        <v>0</v>
      </c>
      <c r="AO43" s="176" t="str">
        <f aca="false">IF(COUNTIF(AO6:AO37,"б")=0+COUNTIF(AO6:AO37,"а")=0,"0",COUNTIF(AO6:AO37,"б")+COUNTIF(AO6:AO37,"а"))</f>
        <v>0</v>
      </c>
      <c r="AP43" s="176" t="n">
        <f aca="false">IF(COUNTIF(AP6:AP37,"б")=0+COUNTIF(AP6:AP37,"а")=0,"0",COUNTIF(AP6:AP37,"б")+COUNTIF(AP6:AP37,"а"))</f>
        <v>0</v>
      </c>
      <c r="AQ43" s="176" t="n">
        <f aca="false">IF(COUNTIF(AQ6:AQ37,"б")=0+COUNTIF(AQ6:AQ37,"а")=0,"0",COUNTIF(AQ6:AQ37,"б")+COUNTIF(AQ6:AQ37,"а"))</f>
        <v>0</v>
      </c>
      <c r="AR43" s="176" t="n">
        <f aca="false">IF(COUNTIF(AR6:AR37,"б")=0+COUNTIF(AR6:AR37,"а")=0,"0",COUNTIF(AR6:AR37,"б")+COUNTIF(AR6:AR37,"а"))</f>
        <v>0</v>
      </c>
      <c r="AS43" s="176" t="n">
        <f aca="false">IF(COUNTIF(AS6:AS37,"б")=0+COUNTIF(AS6:AS37,"а")=0,"0",COUNTIF(AS6:AS37,"б")+COUNTIF(AS6:AS37,"а"))</f>
        <v>0</v>
      </c>
      <c r="AT43" s="176" t="n">
        <f aca="false">IF(COUNTIF(AT6:AT37,"б")=0+COUNTIF(AT6:AT37,"а")=0,"0",COUNTIF(AT6:AT37,"б")+COUNTIF(AT6:AT37,"а"))</f>
        <v>0</v>
      </c>
      <c r="AU43" s="176" t="n">
        <f aca="false">IF(COUNTIF(AU6:AU37,"б")=0+COUNTIF(AU6:AU37,"а")=0,"0",COUNTIF(AU6:AU37,"б")+COUNTIF(AU6:AU37,"а"))</f>
        <v>0</v>
      </c>
      <c r="AV43" s="176" t="n">
        <f aca="false">IF(COUNTIF(AV6:AV37,"б")=0+COUNTIF(AV6:AV37,"а")=0,"0",COUNTIF(AV6:AV37,"б")+COUNTIF(AV6:AV37,"а"))</f>
        <v>0</v>
      </c>
      <c r="AW43" s="176" t="n">
        <f aca="false">IF(COUNTIF(AW6:AW37,"б")=0+COUNTIF(AW6:AW37,"а")=0,"0",COUNTIF(AW6:AW37,"б")+COUNTIF(AW6:AW37,"а"))</f>
        <v>0</v>
      </c>
      <c r="AX43" s="176" t="n">
        <f aca="false">IF(COUNTIF(AX6:AX37,"б")=0+COUNTIF(AX6:AX37,"а")=0,"0",COUNTIF(AX6:AX37,"б")+COUNTIF(AX6:AX37,"а"))</f>
        <v>0</v>
      </c>
      <c r="AY43" s="176" t="n">
        <f aca="false">IF(COUNTIF(AY6:AY37,"б")=0+COUNTIF(AY6:AY37,"а")=0,"0",COUNTIF(AY6:AY37,"б")+COUNTIF(AY6:AY37,"а"))</f>
        <v>0</v>
      </c>
      <c r="AZ43" s="176" t="n">
        <f aca="false">IF(COUNTIF(AZ6:AZ37,"б")=0+COUNTIF(AZ6:AZ37,"а")=0,"0",COUNTIF(AZ6:AZ37,"б")+COUNTIF(AZ6:AZ37,"а"))</f>
        <v>0</v>
      </c>
      <c r="BA43" s="176" t="n">
        <f aca="false">IF(COUNTIF(BA6:BA37,"б")=0+COUNTIF(BA6:BA37,"а")=0,"0",COUNTIF(BA6:BA37,"б")+COUNTIF(BA6:BA37,"а"))</f>
        <v>0</v>
      </c>
      <c r="BB43" s="176" t="n">
        <f aca="false">IF(COUNTIF(BB6:BB37,"б")=0+COUNTIF(BB6:BB37,"а")=0,"0",COUNTIF(BB6:BB37,"б")+COUNTIF(BB6:BB37,"а"))</f>
        <v>0</v>
      </c>
      <c r="BC43" s="176" t="n">
        <f aca="false">IF(COUNTIF(BC6:BC37,"б")=0+COUNTIF(BC6:BC37,"а")=0,"0",COUNTIF(BC6:BC37,"б")+COUNTIF(BC6:BC37,"а"))</f>
        <v>0</v>
      </c>
      <c r="BD43" s="176" t="n">
        <f aca="false">IF(COUNTIF(BD6:BD37,"б")=0+COUNTIF(BD6:BD37,"а")=0,"0",COUNTIF(BD6:BD37,"б")+COUNTIF(BD6:BD37,"а"))</f>
        <v>0</v>
      </c>
      <c r="BE43" s="176" t="n">
        <f aca="false">IF(COUNTIF(BE6:BE37,"б")=0+COUNTIF(BE6:BE37,"а")=0,"0",COUNTIF(BE6:BE37,"б")+COUNTIF(BE6:BE37,"а"))</f>
        <v>0</v>
      </c>
      <c r="BF43" s="176" t="n">
        <f aca="false">IF(COUNTIF(BF6:BF37,"б")=0+COUNTIF(BF6:BF37,"а")=0,"0",COUNTIF(BF6:BF37,"б")+COUNTIF(BF6:BF37,"а"))</f>
        <v>0</v>
      </c>
      <c r="BG43" s="176" t="n">
        <f aca="false">IF(COUNTIF(BG6:BG37,"б")=0+COUNTIF(BG6:BG37,"а")=0,"0",COUNTIF(BG6:BG37,"б")+COUNTIF(BG6:BG37,"а"))</f>
        <v>0</v>
      </c>
      <c r="BH43" s="176" t="n">
        <f aca="false">IF(COUNTIF(BH6:BH37,"б")=0+COUNTIF(BH6:BH37,"а")=0,"0",COUNTIF(BH6:BH37,"б")+COUNTIF(BH6:BH37,"а"))</f>
        <v>0</v>
      </c>
      <c r="BI43" s="176" t="n">
        <f aca="false">IF(COUNTIF(BI6:BI37,"б")=0+COUNTIF(BI6:BI37,"а")=0,"0",COUNTIF(BI6:BI37,"б")+COUNTIF(BI6:BI37,"а"))</f>
        <v>0</v>
      </c>
      <c r="BJ43" s="176" t="n">
        <f aca="false">IF(COUNTIF(BJ6:BJ37,"б")=0+COUNTIF(BJ6:BJ37,"а")=0,"0",COUNTIF(BJ6:BJ37,"б")+COUNTIF(BJ6:BJ37,"а"))</f>
        <v>0</v>
      </c>
      <c r="BK43" s="176" t="n">
        <f aca="false">IF(COUNTIF(BK6:BK37,"б")=0+COUNTIF(BK6:BK37,"а")=0,"0",COUNTIF(BK6:BK37,"б")+COUNTIF(BK6:BK37,"а"))</f>
        <v>0</v>
      </c>
      <c r="BL43" s="176" t="n">
        <f aca="false">IF(COUNTIF(BL6:BL37,"б")=0+COUNTIF(BL6:BL37,"а")=0,"0",COUNTIF(BL6:BL37,"б")+COUNTIF(BL6:BL37,"а"))</f>
        <v>0</v>
      </c>
      <c r="BM43" s="176" t="n">
        <f aca="false">IF(COUNTIF(BM6:BM37,"б")=0+COUNTIF(BM6:BM37,"а")=0,"0",COUNTIF(BM6:BM37,"б")+COUNTIF(BM6:BM37,"а"))</f>
        <v>0</v>
      </c>
      <c r="BN43" s="176" t="n">
        <f aca="false">IF(COUNTIF(BN6:BN37,"б")=0+COUNTIF(BN6:BN37,"а")=0,"0",COUNTIF(BN6:BN37,"б")+COUNTIF(BN6:BN37,"а"))</f>
        <v>0</v>
      </c>
      <c r="BO43" s="176" t="n">
        <f aca="false">IF(COUNTIF(BO6:BO37,"б")=0+COUNTIF(BO6:BO37,"а")=0,"0",COUNTIF(BO6:BO37,"б")+COUNTIF(BO6:BO37,"а"))</f>
        <v>0</v>
      </c>
      <c r="BP43" s="176" t="n">
        <f aca="false">IF(COUNTIF(BP6:BP37,"б")=0+COUNTIF(BP6:BP37,"а")=0,"0",COUNTIF(BP6:BP37,"б")+COUNTIF(BP6:BP37,"а"))</f>
        <v>0</v>
      </c>
      <c r="BQ43" s="176" t="n">
        <f aca="false">IF(COUNTIF(BQ6:BQ37,"б")=0+COUNTIF(BQ6:BQ37,"а")=0,"0",COUNTIF(BQ6:BQ37,"б")+COUNTIF(BQ6:BQ37,"а"))</f>
        <v>0</v>
      </c>
      <c r="BR43" s="176" t="n">
        <f aca="false">IF(COUNTIF(BR6:BR37,"б")=0+COUNTIF(BR6:BR37,"а")=0,"0",COUNTIF(BR6:BR37,"б")+COUNTIF(BR6:BR37,"а"))</f>
        <v>0</v>
      </c>
      <c r="BS43" s="176" t="n">
        <f aca="false">IF(COUNTIF(BS6:BS37,"б")=0+COUNTIF(BS6:BS37,"а")=0,"0",COUNTIF(BS6:BS37,"б")+COUNTIF(BS6:BS37,"а"))</f>
        <v>0</v>
      </c>
      <c r="BT43" s="176" t="n">
        <f aca="false">IF(COUNTIF(BT6:BT37,"б")=0+COUNTIF(BT6:BT37,"а")=0,"0",COUNTIF(BT6:BT37,"б")+COUNTIF(BT6:BT37,"а"))</f>
        <v>0</v>
      </c>
      <c r="BU43" s="176" t="n">
        <f aca="false">IF(COUNTIF(BU6:BU37,"б")=0+COUNTIF(BU6:BU37,"а")=0,"0",COUNTIF(BU6:BU37,"б")+COUNTIF(BU6:BU37,"а"))</f>
        <v>0</v>
      </c>
      <c r="BV43" s="176" t="n">
        <f aca="false">IF(COUNTIF(BV6:BV37,"б")=0+COUNTIF(BV6:BV37,"а")=0,"0",COUNTIF(BV6:BV37,"б")+COUNTIF(BV6:BV37,"а"))</f>
        <v>0</v>
      </c>
      <c r="BW43" s="176" t="n">
        <f aca="false">IF(COUNTIF(BW6:BW37,"б")=0+COUNTIF(BW6:BW37,"а")=0,"0",COUNTIF(BW6:BW37,"б")+COUNTIF(BW6:BW37,"а"))</f>
        <v>0</v>
      </c>
      <c r="BX43" s="176" t="n">
        <f aca="false">IF(COUNTIF(BX6:BX37,"б")=0+COUNTIF(BX6:BX37,"а")=0,"0",COUNTIF(BX6:BX37,"б")+COUNTIF(BX6:BX37,"а"))</f>
        <v>0</v>
      </c>
      <c r="BY43" s="176" t="n">
        <f aca="false">IF(COUNTIF(BY6:BY37,"б")=0+COUNTIF(BY6:BY37,"а")=0,"0",COUNTIF(BY6:BY37,"б")+COUNTIF(BY6:BY37,"а"))</f>
        <v>0</v>
      </c>
      <c r="BZ43" s="176" t="n">
        <f aca="false">IF(COUNTIF(BZ6:BZ37,"б")=0+COUNTIF(BZ6:BZ37,"а")=0,"0",COUNTIF(BZ6:BZ37,"б")+COUNTIF(BZ6:BZ37,"а"))</f>
        <v>0</v>
      </c>
      <c r="CA43" s="176" t="n">
        <f aca="false">IF(COUNTIF(CA6:CA37,"б")=0+COUNTIF(CA6:CA37,"а")=0,"0",COUNTIF(CA6:CA37,"б")+COUNTIF(CA6:CA37,"а"))</f>
        <v>0</v>
      </c>
      <c r="CB43" s="176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2"/>
      <c r="B44" s="122"/>
      <c r="C44" s="123" t="s">
        <v>68</v>
      </c>
      <c r="D44" s="123"/>
      <c r="E44" s="120"/>
      <c r="F44" s="81" t="str">
        <v>0</v>
      </c>
      <c r="G44" s="81" t="str">
        <v>0</v>
      </c>
      <c r="H44" s="81" t="str">
        <v>0</v>
      </c>
      <c r="I44" s="81" t="str">
        <v>0</v>
      </c>
      <c r="J44" s="80" t="str">
        <v>0</v>
      </c>
      <c r="K44" s="81" t="str">
        <v>0</v>
      </c>
      <c r="L44" s="81" t="str">
        <v>0</v>
      </c>
      <c r="M44" s="81" t="str">
        <v>0</v>
      </c>
      <c r="N44" s="81" t="str">
        <v>0</v>
      </c>
      <c r="O44" s="110" t="str">
        <v>0</v>
      </c>
      <c r="P44" s="110" t="str">
        <v>0</v>
      </c>
      <c r="Q44" s="110" t="str">
        <v>0</v>
      </c>
      <c r="R44" s="110" t="str">
        <v>0</v>
      </c>
      <c r="S44" s="81" t="str">
        <v>0</v>
      </c>
      <c r="T44" s="81" t="str">
        <v>0</v>
      </c>
      <c r="U44" s="81" t="str">
        <v>0</v>
      </c>
      <c r="V44" s="82" t="str">
        <f aca="false">IF(COUNTIF(V6:V37,"з")=0,"0",COUNTIF(V6:V37,"з"))</f>
        <v>0</v>
      </c>
      <c r="W44" s="82"/>
      <c r="X44" s="82"/>
      <c r="Y44" s="82" t="str">
        <f aca="false">IF(COUNTIF(Y6:Y37,"з")=0," ",COUNTIF(Y6:Y37,"з"))</f>
        <v> </v>
      </c>
      <c r="Z44" s="82" t="str">
        <f aca="false">IF(COUNTIF(Z6:Z37,"з")=0," ",COUNTIF(Z6:Z37,"з"))</f>
        <v> </v>
      </c>
      <c r="AA44" s="82" t="str">
        <f aca="false">IF(COUNTIF(AA6:AA37,"з")=0," ",COUNTIF(AA6:AA37,"з"))</f>
        <v> </v>
      </c>
      <c r="AB44" s="82" t="str">
        <f aca="false">IF(COUNTIF(AB6:AB37,"з")=0," ",COUNTIF(AB6:AB37,"з"))</f>
        <v> </v>
      </c>
      <c r="AC44" s="82"/>
      <c r="AD44" s="82" t="str">
        <f aca="false">IF(COUNTIF(AD6:AD37,"з")=0," ",COUNTIF(AD6:AD37,"з"))</f>
        <v> </v>
      </c>
      <c r="AE44" s="175" t="str">
        <f aca="false">IF(COUNTIF(AE6:AE37,"з")=0," ",COUNTIF(AE6:AE37,"з"))</f>
        <v> </v>
      </c>
      <c r="AF44" s="82" t="str">
        <f aca="false">IF(COUNTIF(AF6:AF37,"з")=0," ",COUNTIF(AF6:AF37,"з"))</f>
        <v> </v>
      </c>
      <c r="AG44" s="82" t="str">
        <f aca="false">IF(COUNTIF(AG6:AG37,"з")=0,"0",COUNTIF(AG6:AG37,"з"))</f>
        <v>0</v>
      </c>
      <c r="AH44" s="82" t="str">
        <f aca="false">IF(COUNTIF(AH6:AH37,"з")=0,"0",COUNTIF(AH6:AH37,"з"))</f>
        <v>0</v>
      </c>
      <c r="AI44" s="82" t="str">
        <f aca="false">IF(COUNTIF(AI6:AI37,"з")=0,"0",COUNTIF(AI6:AI37,"з"))</f>
        <v>0</v>
      </c>
      <c r="AJ44" s="82" t="str">
        <f aca="false">IF(COUNTIF(AJ6:AJ37,"з")=0,"0",COUNTIF(AJ6:AJ37,"з"))</f>
        <v>0</v>
      </c>
      <c r="AK44" s="82" t="str">
        <f aca="false">IF(COUNTIF(AK6:AK37,"з")=0,"0",COUNTIF(AK6:AK37,"з"))</f>
        <v>0</v>
      </c>
      <c r="AL44" s="82" t="str">
        <f aca="false">IF(COUNTIF(AL6:AL37,"з")=0,"0",COUNTIF(AL6:AL37,"з"))</f>
        <v>0</v>
      </c>
      <c r="AM44" s="82" t="str">
        <f aca="false">IF(COUNTIF(AM6:AM37,"з")=0,"0",COUNTIF(AM6:AM37,"з"))</f>
        <v>0</v>
      </c>
      <c r="AN44" s="82" t="str">
        <f aca="false">IF(COUNTIF(AN6:AN37,"з")=0,"0",COUNTIF(AN6:AN37,"з"))</f>
        <v>0</v>
      </c>
      <c r="AO44" s="82" t="str">
        <f aca="false">IF(COUNTIF(AO6:AO37,"з")=0,"0",COUNTIF(AO6:AO37,"з"))</f>
        <v>0</v>
      </c>
      <c r="AP44" s="82" t="str">
        <f aca="false">IF(COUNTIF(AP6:AP37,"з")=0,"0",COUNTIF(AP6:AP37,"з"))</f>
        <v>0</v>
      </c>
      <c r="AQ44" s="82" t="str">
        <f aca="false">IF(COUNTIF(AQ6:AQ37,"з")=0,"0",COUNTIF(AQ6:AQ37,"з"))</f>
        <v>0</v>
      </c>
      <c r="AR44" s="82" t="str">
        <f aca="false">IF(COUNTIF(AR6:AR37,"з")=0,"0",COUNTIF(AR6:AR37,"з"))</f>
        <v>0</v>
      </c>
      <c r="AS44" s="82" t="str">
        <f aca="false">IF(COUNTIF(AS6:AS37,"з")=0,"0",COUNTIF(AS6:AS37,"з"))</f>
        <v>0</v>
      </c>
      <c r="AT44" s="82" t="str">
        <f aca="false">IF(COUNTIF(AT6:AT37,"з")=0,"0",COUNTIF(AT6:AT37,"з"))</f>
        <v>0</v>
      </c>
      <c r="AU44" s="82" t="str">
        <f aca="false">IF(COUNTIF(AU6:AU37,"з")=0,"0",COUNTIF(AU6:AU37,"з"))</f>
        <v>0</v>
      </c>
      <c r="AV44" s="82" t="str">
        <f aca="false">IF(COUNTIF(AV6:AV37,"з")=0,"0",COUNTIF(AV6:AV37,"з"))</f>
        <v>0</v>
      </c>
      <c r="AW44" s="82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2"/>
      <c r="B45" s="122"/>
      <c r="C45" s="123" t="s">
        <v>69</v>
      </c>
      <c r="D45" s="123"/>
      <c r="E45" s="120"/>
      <c r="F45" s="81" t="str">
        <v>0</v>
      </c>
      <c r="G45" s="81" t="str">
        <v>0</v>
      </c>
      <c r="H45" s="81" t="str">
        <v>0</v>
      </c>
      <c r="I45" s="81" t="str">
        <v>0</v>
      </c>
      <c r="J45" s="80" t="str">
        <v>0</v>
      </c>
      <c r="K45" s="81" t="str">
        <v>0</v>
      </c>
      <c r="L45" s="81" t="str">
        <v>0</v>
      </c>
      <c r="M45" s="81" t="str">
        <v>0</v>
      </c>
      <c r="N45" s="81" t="str">
        <v>0</v>
      </c>
      <c r="O45" s="110" t="str">
        <v>0</v>
      </c>
      <c r="P45" s="110" t="str">
        <v>0</v>
      </c>
      <c r="Q45" s="110" t="str">
        <v>0</v>
      </c>
      <c r="R45" s="110" t="str">
        <v>0</v>
      </c>
      <c r="S45" s="81" t="str">
        <v>0</v>
      </c>
      <c r="T45" s="81" t="str">
        <v>0</v>
      </c>
      <c r="U45" s="81" t="str">
        <v>0</v>
      </c>
      <c r="V45" s="82" t="str">
        <f aca="false">IF(COUNTIF(V6:V37,"н")=0,"0",COUNTIF(V6:V37,"н"))</f>
        <v>0</v>
      </c>
      <c r="W45" s="82"/>
      <c r="X45" s="82"/>
      <c r="Y45" s="82" t="str">
        <f aca="false">IF(COUNTIF(Y6:Y37,"н")=0," ",COUNTIF(Y6:Y37,"н"))</f>
        <v> </v>
      </c>
      <c r="Z45" s="82" t="str">
        <f aca="false">IF(COUNTIF(Z6:Z37,"н")=0," ",COUNTIF(Z6:Z37,"н"))</f>
        <v> </v>
      </c>
      <c r="AA45" s="82" t="str">
        <f aca="false">IF(COUNTIF(AA6:AA37,"н")=0," ",COUNTIF(AA6:AA37,"н"))</f>
        <v> </v>
      </c>
      <c r="AB45" s="82" t="str">
        <f aca="false">IF(COUNTIF(AB6:AB37,"н")=0," ",COUNTIF(AB6:AB37,"н"))</f>
        <v> </v>
      </c>
      <c r="AC45" s="82"/>
      <c r="AD45" s="82" t="str">
        <f aca="false">IF(COUNTIF(AD6:AD37,"н")=0," ",COUNTIF(AD6:AD37,"н"))</f>
        <v> </v>
      </c>
      <c r="AE45" s="175" t="str">
        <f aca="false">IF(COUNTIF(AE6:AE37,"н")=0," ",COUNTIF(AE6:AE37,"н"))</f>
        <v> </v>
      </c>
      <c r="AF45" s="82" t="str">
        <f aca="false">IF(COUNTIF(AF6:AF37,"н")=0," ",COUNTIF(AF6:AF37,"н"))</f>
        <v> </v>
      </c>
      <c r="AG45" s="82" t="str">
        <f aca="false">IF(COUNTIF(AG6:AG37,"н")=0,"0",COUNTIF(AG6:AG37,"н"))</f>
        <v>0</v>
      </c>
      <c r="AH45" s="82" t="str">
        <f aca="false">IF(COUNTIF(AH6:AH37,"н")=0,"0",COUNTIF(AH6:AH37,"н"))</f>
        <v>0</v>
      </c>
      <c r="AI45" s="82" t="str">
        <f aca="false">IF(COUNTIF(AI6:AI37,"н")=0,"0",COUNTIF(AI6:AI37,"н"))</f>
        <v>0</v>
      </c>
      <c r="AJ45" s="82" t="str">
        <f aca="false">IF(COUNTIF(AJ6:AJ37,"н")=0,"0",COUNTIF(AJ6:AJ37,"н"))</f>
        <v>0</v>
      </c>
      <c r="AK45" s="82" t="str">
        <f aca="false">IF(COUNTIF(AK6:AK37,"н")=0,"0",COUNTIF(AK6:AK37,"н"))</f>
        <v>0</v>
      </c>
      <c r="AL45" s="82" t="str">
        <f aca="false">IF(COUNTIF(AL6:AL37,"н")=0,"0",COUNTIF(AL6:AL37,"н"))</f>
        <v>0</v>
      </c>
      <c r="AM45" s="82" t="str">
        <f aca="false">IF(COUNTIF(AM6:AM37,"н")=0,"0",COUNTIF(AM6:AM37,"н"))</f>
        <v>0</v>
      </c>
      <c r="AN45" s="82" t="str">
        <f aca="false">IF(COUNTIF(AN6:AN37,"н")=0,"0",COUNTIF(AN6:AN37,"н"))</f>
        <v>0</v>
      </c>
      <c r="AO45" s="82" t="str">
        <f aca="false">IF(COUNTIF(AO6:AO37,"н")=0,"0",COUNTIF(AO6:AO37,"н"))</f>
        <v>0</v>
      </c>
      <c r="AP45" s="82" t="str">
        <f aca="false">IF(COUNTIF(AP6:AP37,"н")=0,"0",COUNTIF(AP6:AP37,"н"))</f>
        <v>0</v>
      </c>
      <c r="AQ45" s="82" t="str">
        <f aca="false">IF(COUNTIF(AQ6:AQ37,"н")=0,"0",COUNTIF(AQ6:AQ37,"н"))</f>
        <v>0</v>
      </c>
      <c r="AR45" s="82" t="str">
        <f aca="false">IF(COUNTIF(AR6:AR37,"н")=0,"0",COUNTIF(AR6:AR37,"н"))</f>
        <v>0</v>
      </c>
      <c r="AS45" s="82" t="str">
        <f aca="false">IF(COUNTIF(AS6:AS37,"н")=0,"0",COUNTIF(AS6:AS37,"н"))</f>
        <v>0</v>
      </c>
      <c r="AT45" s="82" t="str">
        <f aca="false">IF(COUNTIF(AT6:AT37,"н")=0,"0",COUNTIF(AT6:AT37,"н"))</f>
        <v>0</v>
      </c>
      <c r="AU45" s="82" t="str">
        <f aca="false">IF(COUNTIF(AU6:AU37,"н")=0,"0",COUNTIF(AU6:AU37,"н"))</f>
        <v>0</v>
      </c>
      <c r="AV45" s="82" t="str">
        <f aca="false">IF(COUNTIF(AV6:AV37,"н")=0,"0",COUNTIF(AV6:AV37,"н"))</f>
        <v>0</v>
      </c>
      <c r="AW45" s="82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="1" customFormat="true" ht="12.75" hidden="false" customHeight="false" outlineLevel="0" collapsed="false">
      <c r="F46" s="17"/>
      <c r="G46" s="17"/>
      <c r="H46" s="17"/>
      <c r="I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="1" customFormat="true" ht="12.75" hidden="false" customHeight="false" outlineLevel="0" collapsed="false">
      <c r="F47" s="17"/>
      <c r="G47" s="17"/>
      <c r="H47" s="17"/>
      <c r="I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="1" customFormat="true" ht="12.75" hidden="false" customHeight="false" outlineLevel="0" collapsed="false">
      <c r="F48" s="17"/>
      <c r="G48" s="17"/>
      <c r="H48" s="17"/>
      <c r="I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="1" customFormat="true" ht="12.75" hidden="false" customHeight="false" outlineLevel="0" collapsed="false">
      <c r="F49" s="17"/>
      <c r="G49" s="17"/>
      <c r="H49" s="17"/>
      <c r="I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="1" customFormat="true" ht="12.75" hidden="false" customHeight="false" outlineLevel="0" collapsed="false">
      <c r="F50" s="17"/>
      <c r="G50" s="17"/>
      <c r="H50" s="17"/>
      <c r="I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="1" customFormat="true" ht="12.75" hidden="false" customHeight="false" outlineLevel="0" collapsed="false">
      <c r="F51" s="17"/>
      <c r="G51" s="17"/>
      <c r="H51" s="17"/>
      <c r="I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="1" customFormat="true" ht="12.75" hidden="false" customHeight="false" outlineLevel="0" collapsed="false">
      <c r="F52" s="17"/>
      <c r="G52" s="17"/>
      <c r="H52" s="17"/>
      <c r="I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="1" customFormat="true" ht="12.75" hidden="false" customHeight="false" outlineLevel="0" collapsed="false">
      <c r="F53" s="17"/>
      <c r="G53" s="17"/>
      <c r="H53" s="17"/>
      <c r="I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="1" customFormat="true" ht="12.75" hidden="false" customHeight="false" outlineLevel="0" collapsed="false">
      <c r="F54" s="17"/>
      <c r="G54" s="17"/>
      <c r="H54" s="17"/>
      <c r="I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F2:N2"/>
    <mergeCell ref="O2:S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0:V45 F34:Q45 AG43:CB43 W44:AW45 AG6:AW42 V6:V29 G6:Q31 S6:S29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31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U6:U29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U3">
    <cfRule type="expression" priority="20" aboveAverage="0" equalAverage="0" bottom="0" percent="0" rank="0" text="" dxfId="18">
      <formula>$D$1&lt;U3</formula>
    </cfRule>
    <cfRule type="expression" priority="21" aboveAverage="0" equalAverage="0" bottom="0" percent="0" rank="0" text="" dxfId="19">
      <formula>$D$1&gt;U3</formula>
    </cfRule>
  </conditionalFormatting>
  <conditionalFormatting sqref="U4">
    <cfRule type="expression" priority="22" aboveAverage="0" equalAverage="0" bottom="0" percent="0" rank="0" text="" dxfId="20">
      <formula>$D$1&lt;U4</formula>
    </cfRule>
    <cfRule type="expression" priority="23" aboveAverage="0" equalAverage="0" bottom="0" percent="0" rank="0" text="" dxfId="21">
      <formula>$D$1&gt;U4</formula>
    </cfRule>
  </conditionalFormatting>
  <conditionalFormatting sqref="U4">
    <cfRule type="expression" priority="24" aboveAverage="0" equalAverage="0" bottom="0" percent="0" rank="0" text="" dxfId="22">
      <formula>$D$4&lt;U4</formula>
    </cfRule>
    <cfRule type="expression" priority="25" aboveAverage="0" equalAverage="0" bottom="0" percent="0" rank="0" text="" dxfId="23">
      <formula>$D$4&gt;U4</formula>
    </cfRule>
  </conditionalFormatting>
  <conditionalFormatting sqref="U4">
    <cfRule type="expression" priority="26" aboveAverage="0" equalAverage="0" bottom="0" percent="0" rank="0" text="" dxfId="24">
      <formula>$D$4&lt;U4</formula>
    </cfRule>
    <cfRule type="expression" priority="27" aboveAverage="0" equalAverage="0" bottom="0" percent="0" rank="0" text="" dxfId="25">
      <formula>$D$4&gt;U4</formula>
    </cfRule>
  </conditionalFormatting>
  <conditionalFormatting sqref="U5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R6:R29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L3:N3 P3:R3 F3:F5 P4:Q4 P5:R5">
    <cfRule type="expression" priority="34" aboveAverage="0" equalAverage="0" bottom="0" percent="0" rank="0" text="" dxfId="32">
      <formula>$D$1&lt;F3</formula>
    </cfRule>
    <cfRule type="expression" priority="35" aboveAverage="0" equalAverage="0" bottom="0" percent="0" rank="0" text="" dxfId="33">
      <formula>$D$1&gt;F3</formula>
    </cfRule>
  </conditionalFormatting>
  <conditionalFormatting sqref="H3">
    <cfRule type="expression" priority="36" aboveAverage="0" equalAverage="0" bottom="0" percent="0" rank="0" text="" dxfId="34">
      <formula>$D$1&lt;H3</formula>
    </cfRule>
    <cfRule type="expression" priority="37" aboveAverage="0" equalAverage="0" bottom="0" percent="0" rank="0" text="" dxfId="35">
      <formula>$D$1&gt;H3</formula>
    </cfRule>
  </conditionalFormatting>
  <conditionalFormatting sqref="L3">
    <cfRule type="expression" priority="38" aboveAverage="0" equalAverage="0" bottom="0" percent="0" rank="0" text="" dxfId="36">
      <formula>$D$1&lt;L3</formula>
    </cfRule>
    <cfRule type="expression" priority="39" aboveAverage="0" equalAverage="0" bottom="0" percent="0" rank="0" text="" dxfId="37">
      <formula>$D$1&gt;L3</formula>
    </cfRule>
  </conditionalFormatting>
  <conditionalFormatting sqref="H3">
    <cfRule type="expression" priority="40" aboveAverage="0" equalAverage="0" bottom="0" percent="0" rank="0" text="" dxfId="38">
      <formula>$D$1&lt;H3</formula>
    </cfRule>
    <cfRule type="expression" priority="41" aboveAverage="0" equalAverage="0" bottom="0" percent="0" rank="0" text="" dxfId="39">
      <formula>$D$1&gt;H3</formula>
    </cfRule>
  </conditionalFormatting>
  <conditionalFormatting sqref="H3">
    <cfRule type="expression" priority="42" aboveAverage="0" equalAverage="0" bottom="0" percent="0" rank="0" text="" dxfId="40">
      <formula>$D$1&lt;H3</formula>
    </cfRule>
    <cfRule type="expression" priority="43" aboveAverage="0" equalAverage="0" bottom="0" percent="0" rank="0" text="" dxfId="41">
      <formula>$D$1&gt;H3</formula>
    </cfRule>
  </conditionalFormatting>
  <conditionalFormatting sqref="M4">
    <cfRule type="expression" priority="44" aboveAverage="0" equalAverage="0" bottom="0" percent="0" rank="0" text="" dxfId="42">
      <formula>$D$1&lt;M4</formula>
    </cfRule>
    <cfRule type="expression" priority="45" aboveAverage="0" equalAverage="0" bottom="0" percent="0" rank="0" text="" dxfId="43">
      <formula>$D$1&gt;M4</formula>
    </cfRule>
  </conditionalFormatting>
  <conditionalFormatting sqref="M4">
    <cfRule type="expression" priority="46" aboveAverage="0" equalAverage="0" bottom="0" percent="0" rank="0" text="" dxfId="44">
      <formula>$D$1&lt;M4</formula>
    </cfRule>
    <cfRule type="expression" priority="47" aboveAverage="0" equalAverage="0" bottom="0" percent="0" rank="0" text="" dxfId="45">
      <formula>$D$1&gt;M4</formula>
    </cfRule>
  </conditionalFormatting>
  <conditionalFormatting sqref="M4">
    <cfRule type="expression" priority="48" aboveAverage="0" equalAverage="0" bottom="0" percent="0" rank="0" text="" dxfId="46">
      <formula>$D$1&lt;M4</formula>
    </cfRule>
    <cfRule type="expression" priority="49" aboveAverage="0" equalAverage="0" bottom="0" percent="0" rank="0" text="" dxfId="47">
      <formula>$D$1&gt;M4</formula>
    </cfRule>
  </conditionalFormatting>
  <conditionalFormatting sqref="M4">
    <cfRule type="expression" priority="50" aboveAverage="0" equalAverage="0" bottom="0" percent="0" rank="0" text="" dxfId="48">
      <formula>$D$1&lt;M4</formula>
    </cfRule>
    <cfRule type="expression" priority="51" aboveAverage="0" equalAverage="0" bottom="0" percent="0" rank="0" text="" dxfId="49">
      <formula>$D$1&gt;M4</formula>
    </cfRule>
  </conditionalFormatting>
  <conditionalFormatting sqref="M4">
    <cfRule type="expression" priority="52" aboveAverage="0" equalAverage="0" bottom="0" percent="0" rank="0" text="" dxfId="50">
      <formula>$D$1&lt;M4</formula>
    </cfRule>
    <cfRule type="expression" priority="53" aboveAverage="0" equalAverage="0" bottom="0" percent="0" rank="0" text="" dxfId="51">
      <formula>$D$1&gt;M4</formula>
    </cfRule>
  </conditionalFormatting>
  <conditionalFormatting sqref="M4">
    <cfRule type="expression" priority="54" aboveAverage="0" equalAverage="0" bottom="0" percent="0" rank="0" text="" dxfId="52">
      <formula>$D$1&lt;M4</formula>
    </cfRule>
    <cfRule type="expression" priority="55" aboveAverage="0" equalAverage="0" bottom="0" percent="0" rank="0" text="" dxfId="53">
      <formula>$D$1&gt;M4</formula>
    </cfRule>
  </conditionalFormatting>
  <conditionalFormatting sqref="M4">
    <cfRule type="expression" priority="56" aboveAverage="0" equalAverage="0" bottom="0" percent="0" rank="0" text="" dxfId="54">
      <formula>$D$1&lt;M4</formula>
    </cfRule>
    <cfRule type="expression" priority="57" aboveAverage="0" equalAverage="0" bottom="0" percent="0" rank="0" text="" dxfId="55">
      <formula>$D$1&gt;M4</formula>
    </cfRule>
  </conditionalFormatting>
  <conditionalFormatting sqref="N4">
    <cfRule type="expression" priority="58" aboveAverage="0" equalAverage="0" bottom="0" percent="0" rank="0" text="" dxfId="56">
      <formula>$D$1&lt;N4</formula>
    </cfRule>
    <cfRule type="expression" priority="59" aboveAverage="0" equalAverage="0" bottom="0" percent="0" rank="0" text="" dxfId="57">
      <formula>$D$1&gt;N4</formula>
    </cfRule>
  </conditionalFormatting>
  <conditionalFormatting sqref="M4">
    <cfRule type="expression" priority="60" aboveAverage="0" equalAverage="0" bottom="0" percent="0" rank="0" text="" dxfId="58">
      <formula>$D$1&lt;M4</formula>
    </cfRule>
    <cfRule type="expression" priority="61" aboveAverage="0" equalAverage="0" bottom="0" percent="0" rank="0" text="" dxfId="59">
      <formula>$D$1&gt;M4</formula>
    </cfRule>
  </conditionalFormatting>
  <conditionalFormatting sqref="M4">
    <cfRule type="expression" priority="62" aboveAverage="0" equalAverage="0" bottom="0" percent="0" rank="0" text="" dxfId="60">
      <formula>$D$1&lt;M4</formula>
    </cfRule>
    <cfRule type="expression" priority="63" aboveAverage="0" equalAverage="0" bottom="0" percent="0" rank="0" text="" dxfId="61">
      <formula>$D$1&gt;M4</formula>
    </cfRule>
  </conditionalFormatting>
  <conditionalFormatting sqref="M4">
    <cfRule type="expression" priority="64" aboveAverage="0" equalAverage="0" bottom="0" percent="0" rank="0" text="" dxfId="62">
      <formula>$D$1&lt;M4</formula>
    </cfRule>
    <cfRule type="expression" priority="65" aboveAverage="0" equalAverage="0" bottom="0" percent="0" rank="0" text="" dxfId="63">
      <formula>$D$1&gt;M4</formula>
    </cfRule>
  </conditionalFormatting>
  <conditionalFormatting sqref="N4">
    <cfRule type="expression" priority="66" aboveAverage="0" equalAverage="0" bottom="0" percent="0" rank="0" text="" dxfId="64">
      <formula>$D$1&lt;N4</formula>
    </cfRule>
    <cfRule type="expression" priority="67" aboveAverage="0" equalAverage="0" bottom="0" percent="0" rank="0" text="" dxfId="65">
      <formula>$D$1&gt;N4</formula>
    </cfRule>
  </conditionalFormatting>
  <conditionalFormatting sqref="N4">
    <cfRule type="expression" priority="68" aboveAverage="0" equalAverage="0" bottom="0" percent="0" rank="0" text="" dxfId="66">
      <formula>$D$1&lt;N4</formula>
    </cfRule>
    <cfRule type="expression" priority="69" aboveAverage="0" equalAverage="0" bottom="0" percent="0" rank="0" text="" dxfId="67">
      <formula>$D$1&gt;N4</formula>
    </cfRule>
  </conditionalFormatting>
  <conditionalFormatting sqref="G4">
    <cfRule type="expression" priority="70" aboveAverage="0" equalAverage="0" bottom="0" percent="0" rank="0" text="" dxfId="68">
      <formula>$D$1&lt;G4</formula>
    </cfRule>
    <cfRule type="expression" priority="71" aboveAverage="0" equalAverage="0" bottom="0" percent="0" rank="0" text="" dxfId="69">
      <formula>$D$1&gt;G4</formula>
    </cfRule>
  </conditionalFormatting>
  <conditionalFormatting sqref="G4">
    <cfRule type="expression" priority="72" aboveAverage="0" equalAverage="0" bottom="0" percent="0" rank="0" text="" dxfId="70">
      <formula>$D$1&lt;G4</formula>
    </cfRule>
    <cfRule type="expression" priority="73" aboveAverage="0" equalAverage="0" bottom="0" percent="0" rank="0" text="" dxfId="71">
      <formula>$D$1&gt;G4</formula>
    </cfRule>
  </conditionalFormatting>
  <conditionalFormatting sqref="G4">
    <cfRule type="expression" priority="74" aboveAverage="0" equalAverage="0" bottom="0" percent="0" rank="0" text="" dxfId="72">
      <formula>$D$1&lt;G4</formula>
    </cfRule>
    <cfRule type="expression" priority="75" aboveAverage="0" equalAverage="0" bottom="0" percent="0" rank="0" text="" dxfId="73">
      <formula>$D$1&gt;G4</formula>
    </cfRule>
  </conditionalFormatting>
  <conditionalFormatting sqref="G4">
    <cfRule type="expression" priority="76" aboveAverage="0" equalAverage="0" bottom="0" percent="0" rank="0" text="" dxfId="74">
      <formula>$D$1&lt;G4</formula>
    </cfRule>
    <cfRule type="expression" priority="77" aboveAverage="0" equalAverage="0" bottom="0" percent="0" rank="0" text="" dxfId="75">
      <formula>$D$1&gt;G4</formula>
    </cfRule>
  </conditionalFormatting>
  <conditionalFormatting sqref="G4">
    <cfRule type="expression" priority="78" aboveAverage="0" equalAverage="0" bottom="0" percent="0" rank="0" text="" dxfId="76">
      <formula>$D$1&lt;G4</formula>
    </cfRule>
    <cfRule type="expression" priority="79" aboveAverage="0" equalAverage="0" bottom="0" percent="0" rank="0" text="" dxfId="77">
      <formula>$D$1&gt;G4</formula>
    </cfRule>
  </conditionalFormatting>
  <conditionalFormatting sqref="G4">
    <cfRule type="expression" priority="80" aboveAverage="0" equalAverage="0" bottom="0" percent="0" rank="0" text="" dxfId="78">
      <formula>$D$1&lt;G4</formula>
    </cfRule>
    <cfRule type="expression" priority="81" aboveAverage="0" equalAverage="0" bottom="0" percent="0" rank="0" text="" dxfId="79">
      <formula>$D$1&gt;G4</formula>
    </cfRule>
  </conditionalFormatting>
  <conditionalFormatting sqref="G4">
    <cfRule type="expression" priority="82" aboveAverage="0" equalAverage="0" bottom="0" percent="0" rank="0" text="" dxfId="80">
      <formula>$D$1&lt;G4</formula>
    </cfRule>
    <cfRule type="expression" priority="83" aboveAverage="0" equalAverage="0" bottom="0" percent="0" rank="0" text="" dxfId="81">
      <formula>$D$1&gt;G4</formula>
    </cfRule>
  </conditionalFormatting>
  <conditionalFormatting sqref="H4">
    <cfRule type="expression" priority="84" aboveAverage="0" equalAverage="0" bottom="0" percent="0" rank="0" text="" dxfId="82">
      <formula>$D$1&lt;H4</formula>
    </cfRule>
    <cfRule type="expression" priority="85" aboveAverage="0" equalAverage="0" bottom="0" percent="0" rank="0" text="" dxfId="83">
      <formula>$D$1&gt;H4</formula>
    </cfRule>
  </conditionalFormatting>
  <conditionalFormatting sqref="G4">
    <cfRule type="expression" priority="86" aboveAverage="0" equalAverage="0" bottom="0" percent="0" rank="0" text="" dxfId="84">
      <formula>$D$1&lt;G4</formula>
    </cfRule>
    <cfRule type="expression" priority="87" aboveAverage="0" equalAverage="0" bottom="0" percent="0" rank="0" text="" dxfId="85">
      <formula>$D$1&gt;G4</formula>
    </cfRule>
  </conditionalFormatting>
  <conditionalFormatting sqref="G4">
    <cfRule type="expression" priority="88" aboveAverage="0" equalAverage="0" bottom="0" percent="0" rank="0" text="" dxfId="86">
      <formula>$D$1&lt;G4</formula>
    </cfRule>
    <cfRule type="expression" priority="89" aboveAverage="0" equalAverage="0" bottom="0" percent="0" rank="0" text="" dxfId="87">
      <formula>$D$1&gt;G4</formula>
    </cfRule>
  </conditionalFormatting>
  <conditionalFormatting sqref="H4">
    <cfRule type="expression" priority="90" aboveAverage="0" equalAverage="0" bottom="0" percent="0" rank="0" text="" dxfId="88">
      <formula>$D$1&lt;H4</formula>
    </cfRule>
    <cfRule type="expression" priority="91" aboveAverage="0" equalAverage="0" bottom="0" percent="0" rank="0" text="" dxfId="89">
      <formula>$D$1&gt;H4</formula>
    </cfRule>
  </conditionalFormatting>
  <conditionalFormatting sqref="H4">
    <cfRule type="expression" priority="92" aboveAverage="0" equalAverage="0" bottom="0" percent="0" rank="0" text="" dxfId="90">
      <formula>$D$1&lt;H4</formula>
    </cfRule>
    <cfRule type="expression" priority="93" aboveAverage="0" equalAverage="0" bottom="0" percent="0" rank="0" text="" dxfId="91">
      <formula>$D$1&gt;H4</formula>
    </cfRule>
  </conditionalFormatting>
  <conditionalFormatting sqref="H4">
    <cfRule type="expression" priority="94" aboveAverage="0" equalAverage="0" bottom="0" percent="0" rank="0" text="" dxfId="92">
      <formula>$D$1&lt;H4</formula>
    </cfRule>
    <cfRule type="expression" priority="95" aboveAverage="0" equalAverage="0" bottom="0" percent="0" rank="0" text="" dxfId="93">
      <formula>$D$1&gt;H4</formula>
    </cfRule>
  </conditionalFormatting>
  <conditionalFormatting sqref="H4">
    <cfRule type="expression" priority="96" aboveAverage="0" equalAverage="0" bottom="0" percent="0" rank="0" text="" dxfId="94">
      <formula>$D$1&lt;H4</formula>
    </cfRule>
    <cfRule type="expression" priority="97" aboveAverage="0" equalAverage="0" bottom="0" percent="0" rank="0" text="" dxfId="95">
      <formula>$D$1&gt;H4</formula>
    </cfRule>
  </conditionalFormatting>
  <conditionalFormatting sqref="H4">
    <cfRule type="expression" priority="98" aboveAverage="0" equalAverage="0" bottom="0" percent="0" rank="0" text="" dxfId="96">
      <formula>$D$1&lt;H4</formula>
    </cfRule>
    <cfRule type="expression" priority="99" aboveAverage="0" equalAverage="0" bottom="0" percent="0" rank="0" text="" dxfId="97">
      <formula>$D$1&gt;H4</formula>
    </cfRule>
  </conditionalFormatting>
  <conditionalFormatting sqref="H4">
    <cfRule type="expression" priority="100" aboveAverage="0" equalAverage="0" bottom="0" percent="0" rank="0" text="" dxfId="98">
      <formula>$D$1&lt;H4</formula>
    </cfRule>
    <cfRule type="expression" priority="101" aboveAverage="0" equalAverage="0" bottom="0" percent="0" rank="0" text="" dxfId="99">
      <formula>$D$1&gt;H4</formula>
    </cfRule>
  </conditionalFormatting>
  <conditionalFormatting sqref="H4">
    <cfRule type="expression" priority="102" aboveAverage="0" equalAverage="0" bottom="0" percent="0" rank="0" text="" dxfId="100">
      <formula>$D$1&lt;H4</formula>
    </cfRule>
    <cfRule type="expression" priority="103" aboveAverage="0" equalAverage="0" bottom="0" percent="0" rank="0" text="" dxfId="101">
      <formula>$D$1&gt;H4</formula>
    </cfRule>
  </conditionalFormatting>
  <conditionalFormatting sqref="H4">
    <cfRule type="expression" priority="104" aboveAverage="0" equalAverage="0" bottom="0" percent="0" rank="0" text="" dxfId="102">
      <formula>$D$1&lt;H4</formula>
    </cfRule>
    <cfRule type="expression" priority="105" aboveAverage="0" equalAverage="0" bottom="0" percent="0" rank="0" text="" dxfId="103">
      <formula>$D$1&gt;H4</formula>
    </cfRule>
  </conditionalFormatting>
  <conditionalFormatting sqref="H4">
    <cfRule type="expression" priority="106" aboveAverage="0" equalAverage="0" bottom="0" percent="0" rank="0" text="" dxfId="104">
      <formula>$D$1&lt;H4</formula>
    </cfRule>
    <cfRule type="expression" priority="107" aboveAverage="0" equalAverage="0" bottom="0" percent="0" rank="0" text="" dxfId="105">
      <formula>$D$1&gt;H4</formula>
    </cfRule>
  </conditionalFormatting>
  <conditionalFormatting sqref="H4">
    <cfRule type="expression" priority="108" aboveAverage="0" equalAverage="0" bottom="0" percent="0" rank="0" text="" dxfId="106">
      <formula>$D$1&lt;H4</formula>
    </cfRule>
    <cfRule type="expression" priority="109" aboveAverage="0" equalAverage="0" bottom="0" percent="0" rank="0" text="" dxfId="107">
      <formula>$D$1&gt;H4</formula>
    </cfRule>
  </conditionalFormatting>
  <conditionalFormatting sqref="H4">
    <cfRule type="expression" priority="110" aboveAverage="0" equalAverage="0" bottom="0" percent="0" rank="0" text="" dxfId="108">
      <formula>$D$1&lt;H4</formula>
    </cfRule>
    <cfRule type="expression" priority="111" aboveAverage="0" equalAverage="0" bottom="0" percent="0" rank="0" text="" dxfId="109">
      <formula>$D$1&gt;H4</formula>
    </cfRule>
  </conditionalFormatting>
  <conditionalFormatting sqref="H4">
    <cfRule type="expression" priority="112" aboveAverage="0" equalAverage="0" bottom="0" percent="0" rank="0" text="" dxfId="110">
      <formula>$D$1&lt;H4</formula>
    </cfRule>
    <cfRule type="expression" priority="113" aboveAverage="0" equalAverage="0" bottom="0" percent="0" rank="0" text="" dxfId="111">
      <formula>$D$1&gt;H4</formula>
    </cfRule>
  </conditionalFormatting>
  <conditionalFormatting sqref="H5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H5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H4">
    <cfRule type="expression" priority="120" aboveAverage="0" equalAverage="0" bottom="0" percent="0" rank="0" text="" dxfId="118">
      <formula>$D$1&lt;H4</formula>
    </cfRule>
    <cfRule type="expression" priority="121" aboveAverage="0" equalAverage="0" bottom="0" percent="0" rank="0" text="" dxfId="119">
      <formula>$D$1&gt;H4</formula>
    </cfRule>
  </conditionalFormatting>
  <conditionalFormatting sqref="K3">
    <cfRule type="expression" priority="122" aboveAverage="0" equalAverage="0" bottom="0" percent="0" rank="0" text="" dxfId="120">
      <formula>$D$1&lt;K3</formula>
    </cfRule>
    <cfRule type="expression" priority="123" aboveAverage="0" equalAverage="0" bottom="0" percent="0" rank="0" text="" dxfId="121">
      <formula>$D$1&gt;K3</formula>
    </cfRule>
  </conditionalFormatting>
  <conditionalFormatting sqref="K3">
    <cfRule type="expression" priority="124" aboveAverage="0" equalAverage="0" bottom="0" percent="0" rank="0" text="" dxfId="122">
      <formula>$D$1&lt;K3</formula>
    </cfRule>
    <cfRule type="expression" priority="125" aboveAverage="0" equalAverage="0" bottom="0" percent="0" rank="0" text="" dxfId="123">
      <formula>$D$1&gt;K3</formula>
    </cfRule>
  </conditionalFormatting>
  <conditionalFormatting sqref="K3">
    <cfRule type="expression" priority="126" aboveAverage="0" equalAverage="0" bottom="0" percent="0" rank="0" text="" dxfId="124">
      <formula>$D$1&lt;K3</formula>
    </cfRule>
    <cfRule type="expression" priority="127" aboveAverage="0" equalAverage="0" bottom="0" percent="0" rank="0" text="" dxfId="125">
      <formula>$D$1&gt;K3</formula>
    </cfRule>
  </conditionalFormatting>
  <conditionalFormatting sqref="K3">
    <cfRule type="expression" priority="128" aboveAverage="0" equalAverage="0" bottom="0" percent="0" rank="0" text="" dxfId="126">
      <formula>$D$1&lt;K3</formula>
    </cfRule>
    <cfRule type="expression" priority="129" aboveAverage="0" equalAverage="0" bottom="0" percent="0" rank="0" text="" dxfId="127">
      <formula>$D$1&gt;K3</formula>
    </cfRule>
  </conditionalFormatting>
  <conditionalFormatting sqref="K3">
    <cfRule type="expression" priority="130" aboveAverage="0" equalAverage="0" bottom="0" percent="0" rank="0" text="" dxfId="128">
      <formula>$D$1&lt;K3</formula>
    </cfRule>
    <cfRule type="expression" priority="131" aboveAverage="0" equalAverage="0" bottom="0" percent="0" rank="0" text="" dxfId="129">
      <formula>$D$1&gt;K3</formula>
    </cfRule>
  </conditionalFormatting>
  <conditionalFormatting sqref="K3">
    <cfRule type="expression" priority="132" aboveAverage="0" equalAverage="0" bottom="0" percent="0" rank="0" text="" dxfId="130">
      <formula>$D$1&lt;K3</formula>
    </cfRule>
    <cfRule type="expression" priority="133" aboveAverage="0" equalAverage="0" bottom="0" percent="0" rank="0" text="" dxfId="131">
      <formula>$D$1&gt;K3</formula>
    </cfRule>
  </conditionalFormatting>
  <conditionalFormatting sqref="K3">
    <cfRule type="expression" priority="134" aboveAverage="0" equalAverage="0" bottom="0" percent="0" rank="0" text="" dxfId="132">
      <formula>$D$1&lt;K3</formula>
    </cfRule>
    <cfRule type="expression" priority="135" aboveAverage="0" equalAverage="0" bottom="0" percent="0" rank="0" text="" dxfId="133">
      <formula>$D$1&gt;K3</formula>
    </cfRule>
  </conditionalFormatting>
  <conditionalFormatting sqref="O4">
    <cfRule type="expression" priority="136" aboveAverage="0" equalAverage="0" bottom="0" percent="0" rank="0" text="" dxfId="134">
      <formula>$D$1&lt;O4</formula>
    </cfRule>
    <cfRule type="expression" priority="137" aboveAverage="0" equalAverage="0" bottom="0" percent="0" rank="0" text="" dxfId="135">
      <formula>$D$1&gt;O4</formula>
    </cfRule>
  </conditionalFormatting>
  <conditionalFormatting sqref="K4">
    <cfRule type="expression" priority="138" aboveAverage="0" equalAverage="0" bottom="0" percent="0" rank="0" text="" dxfId="136">
      <formula>$D$1&lt;K4</formula>
    </cfRule>
    <cfRule type="expression" priority="139" aboveAverage="0" equalAverage="0" bottom="0" percent="0" rank="0" text="" dxfId="137">
      <formula>$D$1&gt;K4</formula>
    </cfRule>
  </conditionalFormatting>
  <conditionalFormatting sqref="I4">
    <cfRule type="expression" priority="140" aboveAverage="0" equalAverage="0" bottom="0" percent="0" rank="0" text="" dxfId="138">
      <formula>$D$1&lt;I4</formula>
    </cfRule>
    <cfRule type="expression" priority="141" aboveAverage="0" equalAverage="0" bottom="0" percent="0" rank="0" text="" dxfId="139">
      <formula>$D$1&gt;I4</formula>
    </cfRule>
  </conditionalFormatting>
  <conditionalFormatting sqref="K3">
    <cfRule type="expression" priority="142" aboveAverage="0" equalAverage="0" bottom="0" percent="0" rank="0" text="" dxfId="140">
      <formula>$D$1&lt;K3</formula>
    </cfRule>
    <cfRule type="expression" priority="143" aboveAverage="0" equalAverage="0" bottom="0" percent="0" rank="0" text="" dxfId="141">
      <formula>$D$1&gt;K3</formula>
    </cfRule>
  </conditionalFormatting>
  <conditionalFormatting sqref="K3">
    <cfRule type="expression" priority="144" aboveAverage="0" equalAverage="0" bottom="0" percent="0" rank="0" text="" dxfId="142">
      <formula>$D$1&lt;K3</formula>
    </cfRule>
    <cfRule type="expression" priority="145" aboveAverage="0" equalAverage="0" bottom="0" percent="0" rank="0" text="" dxfId="143">
      <formula>$D$1&gt;K3</formula>
    </cfRule>
  </conditionalFormatting>
  <conditionalFormatting sqref="I4">
    <cfRule type="expression" priority="146" aboveAverage="0" equalAverage="0" bottom="0" percent="0" rank="0" text="" dxfId="144">
      <formula>$D$1&lt;I4</formula>
    </cfRule>
    <cfRule type="expression" priority="147" aboveAverage="0" equalAverage="0" bottom="0" percent="0" rank="0" text="" dxfId="145">
      <formula>$D$1&gt;I4</formula>
    </cfRule>
  </conditionalFormatting>
  <conditionalFormatting sqref="K4">
    <cfRule type="expression" priority="148" aboveAverage="0" equalAverage="0" bottom="0" percent="0" rank="0" text="" dxfId="146">
      <formula>$D$1&lt;K4</formula>
    </cfRule>
    <cfRule type="expression" priority="149" aboveAverage="0" equalAverage="0" bottom="0" percent="0" rank="0" text="" dxfId="147">
      <formula>$D$1&gt;K4</formula>
    </cfRule>
  </conditionalFormatting>
  <conditionalFormatting sqref="O4">
    <cfRule type="expression" priority="150" aboveAverage="0" equalAverage="0" bottom="0" percent="0" rank="0" text="" dxfId="148">
      <formula>$D$1&lt;O4</formula>
    </cfRule>
    <cfRule type="expression" priority="151" aboveAverage="0" equalAverage="0" bottom="0" percent="0" rank="0" text="" dxfId="149">
      <formula>$D$1&gt;O4</formula>
    </cfRule>
  </conditionalFormatting>
  <conditionalFormatting sqref="O4">
    <cfRule type="expression" priority="152" aboveAverage="0" equalAverage="0" bottom="0" percent="0" rank="0" text="" dxfId="150">
      <formula>$D$1&lt;O4</formula>
    </cfRule>
    <cfRule type="expression" priority="153" aboveAverage="0" equalAverage="0" bottom="0" percent="0" rank="0" text="" dxfId="151">
      <formula>$D$1&gt;O4</formula>
    </cfRule>
  </conditionalFormatting>
  <conditionalFormatting sqref="O4">
    <cfRule type="expression" priority="154" aboveAverage="0" equalAverage="0" bottom="0" percent="0" rank="0" text="" dxfId="152">
      <formula>$D$1&lt;O4</formula>
    </cfRule>
    <cfRule type="expression" priority="155" aboveAverage="0" equalAverage="0" bottom="0" percent="0" rank="0" text="" dxfId="153">
      <formula>$D$1&gt;O4</formula>
    </cfRule>
  </conditionalFormatting>
  <conditionalFormatting sqref="O4">
    <cfRule type="expression" priority="156" aboveAverage="0" equalAverage="0" bottom="0" percent="0" rank="0" text="" dxfId="154">
      <formula>$D$1&lt;O4</formula>
    </cfRule>
    <cfRule type="expression" priority="157" aboveAverage="0" equalAverage="0" bottom="0" percent="0" rank="0" text="" dxfId="155">
      <formula>$D$1&gt;O4</formula>
    </cfRule>
  </conditionalFormatting>
  <conditionalFormatting sqref="O4">
    <cfRule type="expression" priority="158" aboveAverage="0" equalAverage="0" bottom="0" percent="0" rank="0" text="" dxfId="156">
      <formula>$D$1&lt;O4</formula>
    </cfRule>
    <cfRule type="expression" priority="159" aboveAverage="0" equalAverage="0" bottom="0" percent="0" rank="0" text="" dxfId="157">
      <formula>$D$1&gt;O4</formula>
    </cfRule>
  </conditionalFormatting>
  <conditionalFormatting sqref="O4">
    <cfRule type="expression" priority="160" aboveAverage="0" equalAverage="0" bottom="0" percent="0" rank="0" text="" dxfId="158">
      <formula>$D$1&lt;O4</formula>
    </cfRule>
    <cfRule type="expression" priority="161" aboveAverage="0" equalAverage="0" bottom="0" percent="0" rank="0" text="" dxfId="159">
      <formula>$D$1&gt;O4</formula>
    </cfRule>
  </conditionalFormatting>
  <conditionalFormatting sqref="O4">
    <cfRule type="expression" priority="162" aboveAverage="0" equalAverage="0" bottom="0" percent="0" rank="0" text="" dxfId="160">
      <formula>$D$1&lt;O4</formula>
    </cfRule>
    <cfRule type="expression" priority="163" aboveAverage="0" equalAverage="0" bottom="0" percent="0" rank="0" text="" dxfId="161">
      <formula>$D$1&gt;O4</formula>
    </cfRule>
  </conditionalFormatting>
  <conditionalFormatting sqref="O4">
    <cfRule type="expression" priority="164" aboveAverage="0" equalAverage="0" bottom="0" percent="0" rank="0" text="" dxfId="162">
      <formula>$D$1&lt;O4</formula>
    </cfRule>
    <cfRule type="expression" priority="165" aboveAverage="0" equalAverage="0" bottom="0" percent="0" rank="0" text="" dxfId="163">
      <formula>$D$1&gt;O4</formula>
    </cfRule>
  </conditionalFormatting>
  <conditionalFormatting sqref="O4">
    <cfRule type="expression" priority="166" aboveAverage="0" equalAverage="0" bottom="0" percent="0" rank="0" text="" dxfId="164">
      <formula>$D$1&lt;O4</formula>
    </cfRule>
    <cfRule type="expression" priority="167" aboveAverage="0" equalAverage="0" bottom="0" percent="0" rank="0" text="" dxfId="165">
      <formula>$D$1&gt;O4</formula>
    </cfRule>
  </conditionalFormatting>
  <conditionalFormatting sqref="O4">
    <cfRule type="expression" priority="168" aboveAverage="0" equalAverage="0" bottom="0" percent="0" rank="0" text="" dxfId="166">
      <formula>$D$1&lt;O4</formula>
    </cfRule>
    <cfRule type="expression" priority="169" aboveAverage="0" equalAverage="0" bottom="0" percent="0" rank="0" text="" dxfId="167">
      <formula>$D$1&gt;O4</formula>
    </cfRule>
  </conditionalFormatting>
  <conditionalFormatting sqref="O4">
    <cfRule type="expression" priority="170" aboveAverage="0" equalAverage="0" bottom="0" percent="0" rank="0" text="" dxfId="168">
      <formula>$D$1&lt;O4</formula>
    </cfRule>
    <cfRule type="expression" priority="171" aboveAverage="0" equalAverage="0" bottom="0" percent="0" rank="0" text="" dxfId="169">
      <formula>$D$1&gt;O4</formula>
    </cfRule>
  </conditionalFormatting>
  <conditionalFormatting sqref="O4">
    <cfRule type="expression" priority="172" aboveAverage="0" equalAverage="0" bottom="0" percent="0" rank="0" text="" dxfId="170">
      <formula>$D$1&lt;O4</formula>
    </cfRule>
    <cfRule type="expression" priority="173" aboveAverage="0" equalAverage="0" bottom="0" percent="0" rank="0" text="" dxfId="171">
      <formula>$D$1&gt;O4</formula>
    </cfRule>
  </conditionalFormatting>
  <conditionalFormatting sqref="O4">
    <cfRule type="expression" priority="174" aboveAverage="0" equalAverage="0" bottom="0" percent="0" rank="0" text="" dxfId="172">
      <formula>$D$1&lt;O4</formula>
    </cfRule>
    <cfRule type="expression" priority="175" aboveAverage="0" equalAverage="0" bottom="0" percent="0" rank="0" text="" dxfId="173">
      <formula>$D$1&gt;O4</formula>
    </cfRule>
  </conditionalFormatting>
  <conditionalFormatting sqref="O4">
    <cfRule type="expression" priority="176" aboveAverage="0" equalAverage="0" bottom="0" percent="0" rank="0" text="" dxfId="174">
      <formula>$D$1&lt;O4</formula>
    </cfRule>
    <cfRule type="expression" priority="177" aboveAverage="0" equalAverage="0" bottom="0" percent="0" rank="0" text="" dxfId="175">
      <formula>$D$1&gt;O4</formula>
    </cfRule>
  </conditionalFormatting>
  <conditionalFormatting sqref="O4">
    <cfRule type="expression" priority="178" aboveAverage="0" equalAverage="0" bottom="0" percent="0" rank="0" text="" dxfId="176">
      <formula>$D$1&lt;O4</formula>
    </cfRule>
    <cfRule type="expression" priority="179" aboveAverage="0" equalAverage="0" bottom="0" percent="0" rank="0" text="" dxfId="177">
      <formula>$D$1&gt;O4</formula>
    </cfRule>
  </conditionalFormatting>
  <conditionalFormatting sqref="O4">
    <cfRule type="expression" priority="180" aboveAverage="0" equalAverage="0" bottom="0" percent="0" rank="0" text="" dxfId="178">
      <formula>$D$1&lt;O4</formula>
    </cfRule>
    <cfRule type="expression" priority="181" aboveAverage="0" equalAverage="0" bottom="0" percent="0" rank="0" text="" dxfId="179">
      <formula>$D$1&gt;O4</formula>
    </cfRule>
  </conditionalFormatting>
  <conditionalFormatting sqref="S3:S5">
    <cfRule type="expression" priority="182" aboveAverage="0" equalAverage="0" bottom="0" percent="0" rank="0" text="" dxfId="180">
      <formula>$D$1&lt;S3</formula>
    </cfRule>
    <cfRule type="expression" priority="183" aboveAverage="0" equalAverage="0" bottom="0" percent="0" rank="0" text="" dxfId="181">
      <formula>$D$1&gt;S3</formula>
    </cfRule>
  </conditionalFormatting>
  <conditionalFormatting sqref="S4">
    <cfRule type="expression" priority="184" aboveAverage="0" equalAverage="0" bottom="0" percent="0" rank="0" text="" dxfId="182">
      <formula>$D$1&lt;S4</formula>
    </cfRule>
    <cfRule type="expression" priority="185" aboveAverage="0" equalAverage="0" bottom="0" percent="0" rank="0" text="" dxfId="183">
      <formula>$D$1&gt;S4</formula>
    </cfRule>
  </conditionalFormatting>
  <conditionalFormatting sqref="S4">
    <cfRule type="expression" priority="186" aboveAverage="0" equalAverage="0" bottom="0" percent="0" rank="0" text="" dxfId="184">
      <formula>$D$1&lt;S4</formula>
    </cfRule>
    <cfRule type="expression" priority="187" aboveAverage="0" equalAverage="0" bottom="0" percent="0" rank="0" text="" dxfId="185">
      <formula>$D$1&gt;S4</formula>
    </cfRule>
  </conditionalFormatting>
  <conditionalFormatting sqref="R5">
    <cfRule type="cellIs" priority="188" operator="equal" aboveAverage="0" equalAverage="0" bottom="0" percent="0" rank="0" text="" dxfId="186">
      <formula>5</formula>
    </cfRule>
    <cfRule type="cellIs" priority="189" operator="equal" aboveAverage="0" equalAverage="0" bottom="0" percent="0" rank="0" text="" dxfId="187">
      <formula>4</formula>
    </cfRule>
    <cfRule type="cellIs" priority="190" operator="equal" aboveAverage="0" equalAverage="0" bottom="0" percent="0" rank="0" text="" dxfId="188">
      <formula>3</formula>
    </cfRule>
  </conditionalFormatting>
  <conditionalFormatting sqref="R5">
    <cfRule type="cellIs" priority="191" operator="equal" aboveAverage="0" equalAverage="0" bottom="0" percent="0" rank="0" text="" dxfId="189">
      <formula>5</formula>
    </cfRule>
    <cfRule type="cellIs" priority="192" operator="equal" aboveAverage="0" equalAverage="0" bottom="0" percent="0" rank="0" text="" dxfId="190">
      <formula>4</formula>
    </cfRule>
    <cfRule type="cellIs" priority="193" operator="equal" aboveAverage="0" equalAverage="0" bottom="0" percent="0" rank="0" text="" dxfId="191">
      <formula>3</formula>
    </cfRule>
  </conditionalFormatting>
  <conditionalFormatting sqref="R5">
    <cfRule type="cellIs" priority="194" operator="equal" aboveAverage="0" equalAverage="0" bottom="0" percent="0" rank="0" text="" dxfId="192">
      <formula>5</formula>
    </cfRule>
    <cfRule type="cellIs" priority="195" operator="equal" aboveAverage="0" equalAverage="0" bottom="0" percent="0" rank="0" text="" dxfId="193">
      <formula>4</formula>
    </cfRule>
    <cfRule type="cellIs" priority="196" operator="equal" aboveAverage="0" equalAverage="0" bottom="0" percent="0" rank="0" text="" dxfId="194">
      <formula>3</formula>
    </cfRule>
  </conditionalFormatting>
  <conditionalFormatting sqref="R5">
    <cfRule type="cellIs" priority="197" operator="equal" aboveAverage="0" equalAverage="0" bottom="0" percent="0" rank="0" text="" dxfId="195">
      <formula>5</formula>
    </cfRule>
    <cfRule type="cellIs" priority="198" operator="equal" aboveAverage="0" equalAverage="0" bottom="0" percent="0" rank="0" text="" dxfId="196">
      <formula>4</formula>
    </cfRule>
    <cfRule type="cellIs" priority="199" operator="equal" aboveAverage="0" equalAverage="0" bottom="0" percent="0" rank="0" text="" dxfId="197">
      <formula>3</formula>
    </cfRule>
  </conditionalFormatting>
  <conditionalFormatting sqref="R5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R5">
    <cfRule type="cellIs" priority="203" operator="equal" aboveAverage="0" equalAverage="0" bottom="0" percent="0" rank="0" text="" dxfId="201">
      <formula>5</formula>
    </cfRule>
    <cfRule type="cellIs" priority="204" operator="equal" aboveAverage="0" equalAverage="0" bottom="0" percent="0" rank="0" text="" dxfId="202">
      <formula>4</formula>
    </cfRule>
    <cfRule type="cellIs" priority="205" operator="equal" aboveAverage="0" equalAverage="0" bottom="0" percent="0" rank="0" text="" dxfId="203">
      <formula>3</formula>
    </cfRule>
  </conditionalFormatting>
  <conditionalFormatting sqref="P5">
    <cfRule type="cellIs" priority="206" operator="equal" aboveAverage="0" equalAverage="0" bottom="0" percent="0" rank="0" text="" dxfId="204">
      <formula>5</formula>
    </cfRule>
    <cfRule type="cellIs" priority="207" operator="equal" aboveAverage="0" equalAverage="0" bottom="0" percent="0" rank="0" text="" dxfId="205">
      <formula>4</formula>
    </cfRule>
    <cfRule type="cellIs" priority="208" operator="equal" aboveAverage="0" equalAverage="0" bottom="0" percent="0" rank="0" text="" dxfId="206">
      <formula>3</formula>
    </cfRule>
  </conditionalFormatting>
  <conditionalFormatting sqref="Q5">
    <cfRule type="cellIs" priority="209" operator="equal" aboveAverage="0" equalAverage="0" bottom="0" percent="0" rank="0" text="" dxfId="207">
      <formula>5</formula>
    </cfRule>
    <cfRule type="cellIs" priority="210" operator="equal" aboveAverage="0" equalAverage="0" bottom="0" percent="0" rank="0" text="" dxfId="208">
      <formula>4</formula>
    </cfRule>
    <cfRule type="cellIs" priority="211" operator="equal" aboveAverage="0" equalAverage="0" bottom="0" percent="0" rank="0" text="" dxfId="209">
      <formula>3</formula>
    </cfRule>
  </conditionalFormatting>
  <conditionalFormatting sqref="M4">
    <cfRule type="expression" priority="212" aboveAverage="0" equalAverage="0" bottom="0" percent="0" rank="0" text="" dxfId="210">
      <formula>$D$1&lt;M4</formula>
    </cfRule>
    <cfRule type="expression" priority="213" aboveAverage="0" equalAverage="0" bottom="0" percent="0" rank="0" text="" dxfId="211">
      <formula>$D$1&gt;M4</formula>
    </cfRule>
  </conditionalFormatting>
  <conditionalFormatting sqref="M4">
    <cfRule type="expression" priority="214" aboveAverage="0" equalAverage="0" bottom="0" percent="0" rank="0" text="" dxfId="212">
      <formula>$D$1&lt;M4</formula>
    </cfRule>
    <cfRule type="expression" priority="215" aboveAverage="0" equalAverage="0" bottom="0" percent="0" rank="0" text="" dxfId="213">
      <formula>$D$1&gt;M4</formula>
    </cfRule>
  </conditionalFormatting>
  <conditionalFormatting sqref="M4">
    <cfRule type="expression" priority="216" aboveAverage="0" equalAverage="0" bottom="0" percent="0" rank="0" text="" dxfId="214">
      <formula>$D$1&lt;M4</formula>
    </cfRule>
    <cfRule type="expression" priority="217" aboveAverage="0" equalAverage="0" bottom="0" percent="0" rank="0" text="" dxfId="215">
      <formula>$D$1&gt;M4</formula>
    </cfRule>
  </conditionalFormatting>
  <conditionalFormatting sqref="M4">
    <cfRule type="expression" priority="218" aboveAverage="0" equalAverage="0" bottom="0" percent="0" rank="0" text="" dxfId="216">
      <formula>$D$1&lt;M4</formula>
    </cfRule>
    <cfRule type="expression" priority="219" aboveAverage="0" equalAverage="0" bottom="0" percent="0" rank="0" text="" dxfId="217">
      <formula>$D$1&gt;M4</formula>
    </cfRule>
  </conditionalFormatting>
  <conditionalFormatting sqref="M4">
    <cfRule type="expression" priority="220" aboveAverage="0" equalAverage="0" bottom="0" percent="0" rank="0" text="" dxfId="218">
      <formula>$D$1&lt;M4</formula>
    </cfRule>
    <cfRule type="expression" priority="221" aboveAverage="0" equalAverage="0" bottom="0" percent="0" rank="0" text="" dxfId="219">
      <formula>$D$1&gt;M4</formula>
    </cfRule>
  </conditionalFormatting>
  <conditionalFormatting sqref="M4">
    <cfRule type="expression" priority="222" aboveAverage="0" equalAverage="0" bottom="0" percent="0" rank="0" text="" dxfId="220">
      <formula>$D$1&lt;M4</formula>
    </cfRule>
    <cfRule type="expression" priority="223" aboveAverage="0" equalAverage="0" bottom="0" percent="0" rank="0" text="" dxfId="221">
      <formula>$D$1&gt;M4</formula>
    </cfRule>
  </conditionalFormatting>
  <conditionalFormatting sqref="N4">
    <cfRule type="expression" priority="224" aboveAverage="0" equalAverage="0" bottom="0" percent="0" rank="0" text="" dxfId="222">
      <formula>$D$1&lt;N4</formula>
    </cfRule>
    <cfRule type="expression" priority="225" aboveAverage="0" equalAverage="0" bottom="0" percent="0" rank="0" text="" dxfId="223">
      <formula>$D$1&gt;N4</formula>
    </cfRule>
  </conditionalFormatting>
  <conditionalFormatting sqref="N4">
    <cfRule type="expression" priority="226" aboveAverage="0" equalAverage="0" bottom="0" percent="0" rank="0" text="" dxfId="224">
      <formula>$D$1&lt;N4</formula>
    </cfRule>
    <cfRule type="expression" priority="227" aboveAverage="0" equalAverage="0" bottom="0" percent="0" rank="0" text="" dxfId="225">
      <formula>$D$1&gt;N4</formula>
    </cfRule>
  </conditionalFormatting>
  <conditionalFormatting sqref="N4">
    <cfRule type="expression" priority="228" aboveAverage="0" equalAverage="0" bottom="0" percent="0" rank="0" text="" dxfId="226">
      <formula>$D$1&lt;N4</formula>
    </cfRule>
    <cfRule type="expression" priority="229" aboveAverage="0" equalAverage="0" bottom="0" percent="0" rank="0" text="" dxfId="227">
      <formula>$D$1&gt;N4</formula>
    </cfRule>
  </conditionalFormatting>
  <conditionalFormatting sqref="N4">
    <cfRule type="expression" priority="230" aboveAverage="0" equalAverage="0" bottom="0" percent="0" rank="0" text="" dxfId="228">
      <formula>$D$1&lt;N4</formula>
    </cfRule>
    <cfRule type="expression" priority="231" aboveAverage="0" equalAverage="0" bottom="0" percent="0" rank="0" text="" dxfId="229">
      <formula>$D$1&gt;N4</formula>
    </cfRule>
  </conditionalFormatting>
  <conditionalFormatting sqref="N4">
    <cfRule type="expression" priority="232" aboveAverage="0" equalAverage="0" bottom="0" percent="0" rank="0" text="" dxfId="230">
      <formula>$D$1&lt;N4</formula>
    </cfRule>
    <cfRule type="expression" priority="233" aboveAverage="0" equalAverage="0" bottom="0" percent="0" rank="0" text="" dxfId="231">
      <formula>$D$1&gt;N4</formula>
    </cfRule>
  </conditionalFormatting>
  <conditionalFormatting sqref="N4">
    <cfRule type="expression" priority="234" aboveAverage="0" equalAverage="0" bottom="0" percent="0" rank="0" text="" dxfId="232">
      <formula>$D$1&lt;N4</formula>
    </cfRule>
    <cfRule type="expression" priority="235" aboveAverage="0" equalAverage="0" bottom="0" percent="0" rank="0" text="" dxfId="233">
      <formula>$D$1&gt;N4</formula>
    </cfRule>
  </conditionalFormatting>
  <conditionalFormatting sqref="N4">
    <cfRule type="expression" priority="236" aboveAverage="0" equalAverage="0" bottom="0" percent="0" rank="0" text="" dxfId="234">
      <formula>$D$1&lt;N4</formula>
    </cfRule>
    <cfRule type="expression" priority="237" aboveAverage="0" equalAverage="0" bottom="0" percent="0" rank="0" text="" dxfId="235">
      <formula>$D$1&gt;N4</formula>
    </cfRule>
  </conditionalFormatting>
  <conditionalFormatting sqref="N4">
    <cfRule type="expression" priority="238" aboveAverage="0" equalAverage="0" bottom="0" percent="0" rank="0" text="" dxfId="236">
      <formula>$D$1&lt;N4</formula>
    </cfRule>
    <cfRule type="expression" priority="239" aboveAverage="0" equalAverage="0" bottom="0" percent="0" rank="0" text="" dxfId="237">
      <formula>$D$1&gt;N4</formula>
    </cfRule>
  </conditionalFormatting>
  <conditionalFormatting sqref="N4">
    <cfRule type="expression" priority="240" aboveAverage="0" equalAverage="0" bottom="0" percent="0" rank="0" text="" dxfId="238">
      <formula>$D$1&lt;N4</formula>
    </cfRule>
    <cfRule type="expression" priority="241" aboveAverage="0" equalAverage="0" bottom="0" percent="0" rank="0" text="" dxfId="239">
      <formula>$D$1&gt;N4</formula>
    </cfRule>
  </conditionalFormatting>
  <conditionalFormatting sqref="N4">
    <cfRule type="expression" priority="242" aboveAverage="0" equalAverage="0" bottom="0" percent="0" rank="0" text="" dxfId="240">
      <formula>$D$1&lt;N4</formula>
    </cfRule>
    <cfRule type="expression" priority="243" aboveAverage="0" equalAverage="0" bottom="0" percent="0" rank="0" text="" dxfId="241">
      <formula>$D$1&gt;N4</formula>
    </cfRule>
  </conditionalFormatting>
  <conditionalFormatting sqref="I4">
    <cfRule type="expression" priority="244" aboveAverage="0" equalAverage="0" bottom="0" percent="0" rank="0" text="" dxfId="242">
      <formula>$D$1&lt;I4</formula>
    </cfRule>
    <cfRule type="expression" priority="245" aboveAverage="0" equalAverage="0" bottom="0" percent="0" rank="0" text="" dxfId="243">
      <formula>$D$1&gt;I4</formula>
    </cfRule>
  </conditionalFormatting>
  <conditionalFormatting sqref="H4">
    <cfRule type="expression" priority="246" aboveAverage="0" equalAverage="0" bottom="0" percent="0" rank="0" text="" dxfId="244">
      <formula>$D$1&lt;H4</formula>
    </cfRule>
    <cfRule type="expression" priority="247" aboveAverage="0" equalAverage="0" bottom="0" percent="0" rank="0" text="" dxfId="245">
      <formula>$D$1&gt;H4</formula>
    </cfRule>
  </conditionalFormatting>
  <conditionalFormatting sqref="K3">
    <cfRule type="expression" priority="248" aboveAverage="0" equalAverage="0" bottom="0" percent="0" rank="0" text="" dxfId="246">
      <formula>$D$1&lt;K3</formula>
    </cfRule>
    <cfRule type="expression" priority="249" aboveAverage="0" equalAverage="0" bottom="0" percent="0" rank="0" text="" dxfId="247">
      <formula>$D$1&gt;K3</formula>
    </cfRule>
  </conditionalFormatting>
  <conditionalFormatting sqref="K4">
    <cfRule type="expression" priority="250" aboveAverage="0" equalAverage="0" bottom="0" percent="0" rank="0" text="" dxfId="248">
      <formula>$D$1&lt;K4</formula>
    </cfRule>
    <cfRule type="expression" priority="251" aboveAverage="0" equalAverage="0" bottom="0" percent="0" rank="0" text="" dxfId="249">
      <formula>$D$1&gt;K4</formula>
    </cfRule>
  </conditionalFormatting>
  <conditionalFormatting sqref="K4">
    <cfRule type="expression" priority="252" aboveAverage="0" equalAverage="0" bottom="0" percent="0" rank="0" text="" dxfId="250">
      <formula>$D$1&lt;K4</formula>
    </cfRule>
    <cfRule type="expression" priority="253" aboveAverage="0" equalAverage="0" bottom="0" percent="0" rank="0" text="" dxfId="251">
      <formula>$D$1&gt;K4</formula>
    </cfRule>
  </conditionalFormatting>
  <conditionalFormatting sqref="K4">
    <cfRule type="expression" priority="254" aboveAverage="0" equalAverage="0" bottom="0" percent="0" rank="0" text="" dxfId="252">
      <formula>$D$1&lt;K4</formula>
    </cfRule>
    <cfRule type="expression" priority="255" aboveAverage="0" equalAverage="0" bottom="0" percent="0" rank="0" text="" dxfId="253">
      <formula>$D$1&gt;K4</formula>
    </cfRule>
  </conditionalFormatting>
  <conditionalFormatting sqref="K4">
    <cfRule type="expression" priority="256" aboveAverage="0" equalAverage="0" bottom="0" percent="0" rank="0" text="" dxfId="254">
      <formula>$D$1&lt;K4</formula>
    </cfRule>
    <cfRule type="expression" priority="257" aboveAverage="0" equalAverage="0" bottom="0" percent="0" rank="0" text="" dxfId="255">
      <formula>$D$1&gt;K4</formula>
    </cfRule>
  </conditionalFormatting>
  <conditionalFormatting sqref="K4">
    <cfRule type="expression" priority="258" aboveAverage="0" equalAverage="0" bottom="0" percent="0" rank="0" text="" dxfId="256">
      <formula>$D$1&lt;K4</formula>
    </cfRule>
    <cfRule type="expression" priority="259" aboveAverage="0" equalAverage="0" bottom="0" percent="0" rank="0" text="" dxfId="257">
      <formula>$D$1&gt;K4</formula>
    </cfRule>
  </conditionalFormatting>
  <conditionalFormatting sqref="K4">
    <cfRule type="expression" priority="260" aboveAverage="0" equalAverage="0" bottom="0" percent="0" rank="0" text="" dxfId="258">
      <formula>$D$1&lt;K4</formula>
    </cfRule>
    <cfRule type="expression" priority="261" aboveAverage="0" equalAverage="0" bottom="0" percent="0" rank="0" text="" dxfId="259">
      <formula>$D$1&gt;K4</formula>
    </cfRule>
  </conditionalFormatting>
  <conditionalFormatting sqref="K5">
    <cfRule type="cellIs" priority="262" operator="equal" aboveAverage="0" equalAverage="0" bottom="0" percent="0" rank="0" text="" dxfId="260">
      <formula>5</formula>
    </cfRule>
    <cfRule type="cellIs" priority="263" operator="equal" aboveAverage="0" equalAverage="0" bottom="0" percent="0" rank="0" text="" dxfId="261">
      <formula>4</formula>
    </cfRule>
    <cfRule type="cellIs" priority="264" operator="equal" aboveAverage="0" equalAverage="0" bottom="0" percent="0" rank="0" text="" dxfId="262">
      <formula>3</formula>
    </cfRule>
  </conditionalFormatting>
  <conditionalFormatting sqref="L5">
    <cfRule type="cellIs" priority="265" operator="equal" aboveAverage="0" equalAverage="0" bottom="0" percent="0" rank="0" text="" dxfId="263">
      <formula>5</formula>
    </cfRule>
    <cfRule type="cellIs" priority="266" operator="equal" aboveAverage="0" equalAverage="0" bottom="0" percent="0" rank="0" text="" dxfId="264">
      <formula>4</formula>
    </cfRule>
    <cfRule type="cellIs" priority="267" operator="equal" aboveAverage="0" equalAverage="0" bottom="0" percent="0" rank="0" text="" dxfId="265">
      <formula>3</formula>
    </cfRule>
  </conditionalFormatting>
  <conditionalFormatting sqref="S4">
    <cfRule type="expression" priority="268" aboveAverage="0" equalAverage="0" bottom="0" percent="0" rank="0" text="" dxfId="266">
      <formula>$D$1&lt;S4</formula>
    </cfRule>
    <cfRule type="expression" priority="269" aboveAverage="0" equalAverage="0" bottom="0" percent="0" rank="0" text="" dxfId="267">
      <formula>$D$1&gt;S4</formula>
    </cfRule>
  </conditionalFormatting>
  <conditionalFormatting sqref="S4">
    <cfRule type="expression" priority="270" aboveAverage="0" equalAverage="0" bottom="0" percent="0" rank="0" text="" dxfId="268">
      <formula>$D$1&lt;S4</formula>
    </cfRule>
    <cfRule type="expression" priority="271" aboveAverage="0" equalAverage="0" bottom="0" percent="0" rank="0" text="" dxfId="269">
      <formula>$D$1&gt;S4</formula>
    </cfRule>
  </conditionalFormatting>
  <conditionalFormatting sqref="R4">
    <cfRule type="expression" priority="272" aboveAverage="0" equalAverage="0" bottom="0" percent="0" rank="0" text="" dxfId="270">
      <formula>$D$1&lt;R4</formula>
    </cfRule>
    <cfRule type="expression" priority="273" aboveAverage="0" equalAverage="0" bottom="0" percent="0" rank="0" text="" dxfId="271">
      <formula>$D$1&gt;R4</formula>
    </cfRule>
  </conditionalFormatting>
  <conditionalFormatting sqref="R4">
    <cfRule type="expression" priority="274" aboveAverage="0" equalAverage="0" bottom="0" percent="0" rank="0" text="" dxfId="272">
      <formula>$D$1&lt;R4</formula>
    </cfRule>
    <cfRule type="expression" priority="275" aboveAverage="0" equalAverage="0" bottom="0" percent="0" rank="0" text="" dxfId="273">
      <formula>$D$1&gt;R4</formula>
    </cfRule>
  </conditionalFormatting>
  <conditionalFormatting sqref="R4">
    <cfRule type="expression" priority="276" aboveAverage="0" equalAverage="0" bottom="0" percent="0" rank="0" text="" dxfId="274">
      <formula>$D$1&lt;R4</formula>
    </cfRule>
    <cfRule type="expression" priority="277" aboveAverage="0" equalAverage="0" bottom="0" percent="0" rank="0" text="" dxfId="275">
      <formula>$D$1&gt;R4</formula>
    </cfRule>
  </conditionalFormatting>
  <conditionalFormatting sqref="S4">
    <cfRule type="expression" priority="278" aboveAverage="0" equalAverage="0" bottom="0" percent="0" rank="0" text="" dxfId="276">
      <formula>$D$1&lt;S4</formula>
    </cfRule>
    <cfRule type="expression" priority="279" aboveAverage="0" equalAverage="0" bottom="0" percent="0" rank="0" text="" dxfId="277">
      <formula>$D$1&gt;S4</formula>
    </cfRule>
  </conditionalFormatting>
  <conditionalFormatting sqref="R4">
    <cfRule type="expression" priority="280" aboveAverage="0" equalAverage="0" bottom="0" percent="0" rank="0" text="" dxfId="278">
      <formula>$D$1&lt;R4</formula>
    </cfRule>
    <cfRule type="expression" priority="281" aboveAverage="0" equalAverage="0" bottom="0" percent="0" rank="0" text="" dxfId="279">
      <formula>$D$1&gt;R4</formula>
    </cfRule>
  </conditionalFormatting>
  <conditionalFormatting sqref="R4">
    <cfRule type="expression" priority="282" aboveAverage="0" equalAverage="0" bottom="0" percent="0" rank="0" text="" dxfId="280">
      <formula>$D$1&lt;R4</formula>
    </cfRule>
    <cfRule type="expression" priority="283" aboveAverage="0" equalAverage="0" bottom="0" percent="0" rank="0" text="" dxfId="281">
      <formula>$D$1&gt;R4</formula>
    </cfRule>
  </conditionalFormatting>
  <conditionalFormatting sqref="R4">
    <cfRule type="expression" priority="284" aboveAverage="0" equalAverage="0" bottom="0" percent="0" rank="0" text="" dxfId="282">
      <formula>$D$1&lt;R4</formula>
    </cfRule>
    <cfRule type="expression" priority="285" aboveAverage="0" equalAverage="0" bottom="0" percent="0" rank="0" text="" dxfId="283">
      <formula>$D$1&gt;R4</formula>
    </cfRule>
  </conditionalFormatting>
  <conditionalFormatting sqref="R4">
    <cfRule type="expression" priority="286" aboveAverage="0" equalAverage="0" bottom="0" percent="0" rank="0" text="" dxfId="284">
      <formula>$D$1&lt;R4</formula>
    </cfRule>
    <cfRule type="expression" priority="287" aboveAverage="0" equalAverage="0" bottom="0" percent="0" rank="0" text="" dxfId="285">
      <formula>$D$1&gt;R4</formula>
    </cfRule>
  </conditionalFormatting>
  <conditionalFormatting sqref="R4">
    <cfRule type="expression" priority="288" aboveAverage="0" equalAverage="0" bottom="0" percent="0" rank="0" text="" dxfId="286">
      <formula>$D$1&lt;R4</formula>
    </cfRule>
    <cfRule type="expression" priority="289" aboveAverage="0" equalAverage="0" bottom="0" percent="0" rank="0" text="" dxfId="287">
      <formula>$D$1&gt;R4</formula>
    </cfRule>
  </conditionalFormatting>
  <conditionalFormatting sqref="R4">
    <cfRule type="expression" priority="290" aboveAverage="0" equalAverage="0" bottom="0" percent="0" rank="0" text="" dxfId="288">
      <formula>$D$1&lt;R4</formula>
    </cfRule>
    <cfRule type="expression" priority="291" aboveAverage="0" equalAverage="0" bottom="0" percent="0" rank="0" text="" dxfId="289">
      <formula>$D$1&gt;R4</formula>
    </cfRule>
  </conditionalFormatting>
  <conditionalFormatting sqref="R4">
    <cfRule type="expression" priority="292" aboveAverage="0" equalAverage="0" bottom="0" percent="0" rank="0" text="" dxfId="290">
      <formula>$D$1&lt;R4</formula>
    </cfRule>
    <cfRule type="expression" priority="293" aboveAverage="0" equalAverage="0" bottom="0" percent="0" rank="0" text="" dxfId="291">
      <formula>$D$1&gt;R4</formula>
    </cfRule>
  </conditionalFormatting>
  <conditionalFormatting sqref="R4">
    <cfRule type="expression" priority="294" aboveAverage="0" equalAverage="0" bottom="0" percent="0" rank="0" text="" dxfId="292">
      <formula>$D$1&lt;R4</formula>
    </cfRule>
    <cfRule type="expression" priority="295" aboveAverage="0" equalAverage="0" bottom="0" percent="0" rank="0" text="" dxfId="293">
      <formula>$D$1&gt;R4</formula>
    </cfRule>
  </conditionalFormatting>
  <conditionalFormatting sqref="R4">
    <cfRule type="expression" priority="296" aboveAverage="0" equalAverage="0" bottom="0" percent="0" rank="0" text="" dxfId="294">
      <formula>$D$1&lt;R4</formula>
    </cfRule>
    <cfRule type="expression" priority="297" aboveAverage="0" equalAverage="0" bottom="0" percent="0" rank="0" text="" dxfId="295">
      <formula>$D$1&gt;R4</formula>
    </cfRule>
  </conditionalFormatting>
  <conditionalFormatting sqref="R4">
    <cfRule type="expression" priority="298" aboveAverage="0" equalAverage="0" bottom="0" percent="0" rank="0" text="" dxfId="296">
      <formula>$D$1&lt;R4</formula>
    </cfRule>
    <cfRule type="expression" priority="299" aboveAverage="0" equalAverage="0" bottom="0" percent="0" rank="0" text="" dxfId="297">
      <formula>$D$1&gt;R4</formula>
    </cfRule>
  </conditionalFormatting>
  <conditionalFormatting sqref="P5:Q5 F5">
    <cfRule type="cellIs" priority="300" operator="equal" aboveAverage="0" equalAverage="0" bottom="0" percent="0" rank="0" text="" dxfId="298">
      <formula>5</formula>
    </cfRule>
    <cfRule type="cellIs" priority="301" operator="equal" aboveAverage="0" equalAverage="0" bottom="0" percent="0" rank="0" text="" dxfId="299">
      <formula>4</formula>
    </cfRule>
    <cfRule type="cellIs" priority="302" operator="equal" aboveAverage="0" equalAverage="0" bottom="0" percent="0" rank="0" text="" dxfId="300">
      <formula>3</formula>
    </cfRule>
  </conditionalFormatting>
  <conditionalFormatting sqref="P4:Q4">
    <cfRule type="expression" priority="303" aboveAverage="0" equalAverage="0" bottom="0" percent="0" rank="0" text="" dxfId="301">
      <formula>$D$1&lt;P4</formula>
    </cfRule>
    <cfRule type="expression" priority="304" aboveAverage="0" equalAverage="0" bottom="0" percent="0" rank="0" text="" dxfId="302">
      <formula>$D$1&gt;P4</formula>
    </cfRule>
  </conditionalFormatting>
  <conditionalFormatting sqref="F4">
    <cfRule type="expression" priority="305" aboveAverage="0" equalAverage="0" bottom="0" percent="0" rank="0" text="" dxfId="303">
      <formula>$D$1&lt;F4</formula>
    </cfRule>
    <cfRule type="expression" priority="306" aboveAverage="0" equalAverage="0" bottom="0" percent="0" rank="0" text="" dxfId="304">
      <formula>$D$1&gt;F4</formula>
    </cfRule>
  </conditionalFormatting>
  <conditionalFormatting sqref="F4">
    <cfRule type="expression" priority="307" aboveAverage="0" equalAverage="0" bottom="0" percent="0" rank="0" text="" dxfId="305">
      <formula>$D$1&lt;F4</formula>
    </cfRule>
    <cfRule type="expression" priority="308" aboveAverage="0" equalAverage="0" bottom="0" percent="0" rank="0" text="" dxfId="306">
      <formula>$D$1&gt;F4</formula>
    </cfRule>
  </conditionalFormatting>
  <conditionalFormatting sqref="L4">
    <cfRule type="expression" priority="309" aboveAverage="0" equalAverage="0" bottom="0" percent="0" rank="0" text="" dxfId="307">
      <formula>$D$1&lt;L4</formula>
    </cfRule>
    <cfRule type="expression" priority="310" aboveAverage="0" equalAverage="0" bottom="0" percent="0" rank="0" text="" dxfId="308">
      <formula>$D$1&gt;L4</formula>
    </cfRule>
  </conditionalFormatting>
  <conditionalFormatting sqref="L4">
    <cfRule type="expression" priority="311" aboveAverage="0" equalAverage="0" bottom="0" percent="0" rank="0" text="" dxfId="309">
      <formula>$D$1&lt;L4</formula>
    </cfRule>
    <cfRule type="expression" priority="312" aboveAverage="0" equalAverage="0" bottom="0" percent="0" rank="0" text="" dxfId="310">
      <formula>$D$1&gt;L4</formula>
    </cfRule>
  </conditionalFormatting>
  <conditionalFormatting sqref="F4">
    <cfRule type="expression" priority="313" aboveAverage="0" equalAverage="0" bottom="0" percent="0" rank="0" text="" dxfId="311">
      <formula>$D$1&lt;F4</formula>
    </cfRule>
    <cfRule type="expression" priority="314" aboveAverage="0" equalAverage="0" bottom="0" percent="0" rank="0" text="" dxfId="312">
      <formula>$D$1&gt;F4</formula>
    </cfRule>
  </conditionalFormatting>
  <conditionalFormatting sqref="F4">
    <cfRule type="expression" priority="315" aboveAverage="0" equalAverage="0" bottom="0" percent="0" rank="0" text="" dxfId="313">
      <formula>$D$1&lt;F4</formula>
    </cfRule>
    <cfRule type="expression" priority="316" aboveAverage="0" equalAverage="0" bottom="0" percent="0" rank="0" text="" dxfId="314">
      <formula>$D$1&gt;F4</formula>
    </cfRule>
  </conditionalFormatting>
  <conditionalFormatting sqref="F4">
    <cfRule type="expression" priority="317" aboveAverage="0" equalAverage="0" bottom="0" percent="0" rank="0" text="" dxfId="315">
      <formula>$D$1&lt;F4</formula>
    </cfRule>
    <cfRule type="expression" priority="318" aboveAverage="0" equalAverage="0" bottom="0" percent="0" rank="0" text="" dxfId="316">
      <formula>$D$1&gt;F4</formula>
    </cfRule>
  </conditionalFormatting>
  <conditionalFormatting sqref="F4">
    <cfRule type="expression" priority="319" aboveAverage="0" equalAverage="0" bottom="0" percent="0" rank="0" text="" dxfId="317">
      <formula>$D$1&lt;F4</formula>
    </cfRule>
    <cfRule type="expression" priority="320" aboveAverage="0" equalAverage="0" bottom="0" percent="0" rank="0" text="" dxfId="318">
      <formula>$D$1&gt;F4</formula>
    </cfRule>
  </conditionalFormatting>
  <conditionalFormatting sqref="P5">
    <cfRule type="expression" priority="321" aboveAverage="0" equalAverage="0" bottom="0" percent="0" rank="0" text="" dxfId="319">
      <formula>$D$1&lt;P5</formula>
    </cfRule>
    <cfRule type="expression" priority="322" aboveAverage="0" equalAverage="0" bottom="0" percent="0" rank="0" text="" dxfId="320">
      <formula>$D$1&gt;P5</formula>
    </cfRule>
  </conditionalFormatting>
  <conditionalFormatting sqref="P5">
    <cfRule type="expression" priority="323" aboveAverage="0" equalAverage="0" bottom="0" percent="0" rank="0" text="" dxfId="321">
      <formula>$D$1&lt;P5</formula>
    </cfRule>
    <cfRule type="expression" priority="324" aboveAverage="0" equalAverage="0" bottom="0" percent="0" rank="0" text="" dxfId="322">
      <formula>$D$1&gt;P5</formula>
    </cfRule>
  </conditionalFormatting>
  <conditionalFormatting sqref="P5">
    <cfRule type="expression" priority="325" aboveAverage="0" equalAverage="0" bottom="0" percent="0" rank="0" text="" dxfId="323">
      <formula>$D$1&lt;P5</formula>
    </cfRule>
    <cfRule type="expression" priority="326" aboveAverage="0" equalAverage="0" bottom="0" percent="0" rank="0" text="" dxfId="324">
      <formula>$D$1&gt;P5</formula>
    </cfRule>
  </conditionalFormatting>
  <conditionalFormatting sqref="P5">
    <cfRule type="expression" priority="327" aboveAverage="0" equalAverage="0" bottom="0" percent="0" rank="0" text="" dxfId="325">
      <formula>$D$1&lt;P5</formula>
    </cfRule>
    <cfRule type="expression" priority="328" aboveAverage="0" equalAverage="0" bottom="0" percent="0" rank="0" text="" dxfId="326">
      <formula>$D$1&gt;P5</formula>
    </cfRule>
  </conditionalFormatting>
  <conditionalFormatting sqref="P5">
    <cfRule type="expression" priority="329" aboveAverage="0" equalAverage="0" bottom="0" percent="0" rank="0" text="" dxfId="327">
      <formula>$D$1&lt;P5</formula>
    </cfRule>
    <cfRule type="expression" priority="330" aboveAverage="0" equalAverage="0" bottom="0" percent="0" rank="0" text="" dxfId="328">
      <formula>$D$1&gt;P5</formula>
    </cfRule>
  </conditionalFormatting>
  <conditionalFormatting sqref="P5">
    <cfRule type="expression" priority="331" aboveAverage="0" equalAverage="0" bottom="0" percent="0" rank="0" text="" dxfId="329">
      <formula>$D$1&lt;P5</formula>
    </cfRule>
    <cfRule type="expression" priority="332" aboveAverage="0" equalAverage="0" bottom="0" percent="0" rank="0" text="" dxfId="330">
      <formula>$D$1&gt;P5</formula>
    </cfRule>
  </conditionalFormatting>
  <conditionalFormatting sqref="R5">
    <cfRule type="expression" priority="333" aboveAverage="0" equalAverage="0" bottom="0" percent="0" rank="0" text="" dxfId="331">
      <formula>$D$1&lt;R5</formula>
    </cfRule>
    <cfRule type="expression" priority="334" aboveAverage="0" equalAverage="0" bottom="0" percent="0" rank="0" text="" dxfId="332">
      <formula>$D$1&gt;R5</formula>
    </cfRule>
  </conditionalFormatting>
  <conditionalFormatting sqref="R5">
    <cfRule type="expression" priority="335" aboveAverage="0" equalAverage="0" bottom="0" percent="0" rank="0" text="" dxfId="333">
      <formula>$D$1&lt;R5</formula>
    </cfRule>
    <cfRule type="expression" priority="336" aboveAverage="0" equalAverage="0" bottom="0" percent="0" rank="0" text="" dxfId="334">
      <formula>$D$1&gt;R5</formula>
    </cfRule>
  </conditionalFormatting>
  <conditionalFormatting sqref="R5">
    <cfRule type="expression" priority="337" aboveAverage="0" equalAverage="0" bottom="0" percent="0" rank="0" text="" dxfId="335">
      <formula>$D$1&lt;R5</formula>
    </cfRule>
    <cfRule type="expression" priority="338" aboveAverage="0" equalAverage="0" bottom="0" percent="0" rank="0" text="" dxfId="336">
      <formula>$D$1&gt;R5</formula>
    </cfRule>
  </conditionalFormatting>
  <conditionalFormatting sqref="R5">
    <cfRule type="expression" priority="339" aboveAverage="0" equalAverage="0" bottom="0" percent="0" rank="0" text="" dxfId="337">
      <formula>$D$1&lt;R5</formula>
    </cfRule>
    <cfRule type="expression" priority="340" aboveAverage="0" equalAverage="0" bottom="0" percent="0" rank="0" text="" dxfId="338">
      <formula>$D$1&gt;R5</formula>
    </cfRule>
  </conditionalFormatting>
  <conditionalFormatting sqref="R5">
    <cfRule type="expression" priority="341" aboveAverage="0" equalAverage="0" bottom="0" percent="0" rank="0" text="" dxfId="339">
      <formula>$D$1&lt;R5</formula>
    </cfRule>
    <cfRule type="expression" priority="342" aboveAverage="0" equalAverage="0" bottom="0" percent="0" rank="0" text="" dxfId="340">
      <formula>$D$1&gt;R5</formula>
    </cfRule>
  </conditionalFormatting>
  <conditionalFormatting sqref="R5">
    <cfRule type="expression" priority="343" aboveAverage="0" equalAverage="0" bottom="0" percent="0" rank="0" text="" dxfId="341">
      <formula>$D$1&lt;R5</formula>
    </cfRule>
    <cfRule type="expression" priority="344" aboveAverage="0" equalAverage="0" bottom="0" percent="0" rank="0" text="" dxfId="342">
      <formula>$D$1&gt;R5</formula>
    </cfRule>
  </conditionalFormatting>
  <conditionalFormatting sqref="R5">
    <cfRule type="expression" priority="345" aboveAverage="0" equalAverage="0" bottom="0" percent="0" rank="0" text="" dxfId="343">
      <formula>$D$1&lt;R5</formula>
    </cfRule>
    <cfRule type="expression" priority="346" aboveAverage="0" equalAverage="0" bottom="0" percent="0" rank="0" text="" dxfId="344">
      <formula>$D$1&gt;R5</formula>
    </cfRule>
  </conditionalFormatting>
  <conditionalFormatting sqref="F5">
    <cfRule type="expression" priority="347" aboveAverage="0" equalAverage="0" bottom="0" percent="0" rank="0" text="" dxfId="345">
      <formula>$D$1&lt;F5</formula>
    </cfRule>
    <cfRule type="expression" priority="348" aboveAverage="0" equalAverage="0" bottom="0" percent="0" rank="0" text="" dxfId="346">
      <formula>$D$1&gt;F5</formula>
    </cfRule>
  </conditionalFormatting>
  <conditionalFormatting sqref="F5">
    <cfRule type="expression" priority="349" aboveAverage="0" equalAverage="0" bottom="0" percent="0" rank="0" text="" dxfId="347">
      <formula>$D$1&lt;F5</formula>
    </cfRule>
    <cfRule type="expression" priority="350" aboveAverage="0" equalAverage="0" bottom="0" percent="0" rank="0" text="" dxfId="348">
      <formula>$D$1&gt;F5</formula>
    </cfRule>
  </conditionalFormatting>
  <conditionalFormatting sqref="F5">
    <cfRule type="expression" priority="351" aboveAverage="0" equalAverage="0" bottom="0" percent="0" rank="0" text="" dxfId="349">
      <formula>$D$1&lt;F5</formula>
    </cfRule>
    <cfRule type="expression" priority="352" aboveAverage="0" equalAverage="0" bottom="0" percent="0" rank="0" text="" dxfId="350">
      <formula>$D$1&gt;F5</formula>
    </cfRule>
  </conditionalFormatting>
  <conditionalFormatting sqref="F5">
    <cfRule type="expression" priority="353" aboveAverage="0" equalAverage="0" bottom="0" percent="0" rank="0" text="" dxfId="351">
      <formula>$D$1&lt;F5</formula>
    </cfRule>
    <cfRule type="expression" priority="354" aboveAverage="0" equalAverage="0" bottom="0" percent="0" rank="0" text="" dxfId="352">
      <formula>$D$1&gt;F5</formula>
    </cfRule>
  </conditionalFormatting>
  <conditionalFormatting sqref="F5">
    <cfRule type="expression" priority="355" aboveAverage="0" equalAverage="0" bottom="0" percent="0" rank="0" text="" dxfId="353">
      <formula>$D$1&lt;F5</formula>
    </cfRule>
    <cfRule type="expression" priority="356" aboveAverage="0" equalAverage="0" bottom="0" percent="0" rank="0" text="" dxfId="354">
      <formula>$D$1&gt;F5</formula>
    </cfRule>
  </conditionalFormatting>
  <conditionalFormatting sqref="F5">
    <cfRule type="expression" priority="357" aboveAverage="0" equalAverage="0" bottom="0" percent="0" rank="0" text="" dxfId="355">
      <formula>$D$1&lt;F5</formula>
    </cfRule>
    <cfRule type="expression" priority="358" aboveAverage="0" equalAverage="0" bottom="0" percent="0" rank="0" text="" dxfId="356">
      <formula>$D$1&gt;F5</formula>
    </cfRule>
  </conditionalFormatting>
  <conditionalFormatting sqref="R5">
    <cfRule type="expression" priority="359" aboveAverage="0" equalAverage="0" bottom="0" percent="0" rank="0" text="" dxfId="357">
      <formula>$D$1&lt;R5</formula>
    </cfRule>
    <cfRule type="expression" priority="360" aboveAverage="0" equalAverage="0" bottom="0" percent="0" rank="0" text="" dxfId="358">
      <formula>$D$1&gt;R5</formula>
    </cfRule>
  </conditionalFormatting>
  <conditionalFormatting sqref="R5">
    <cfRule type="expression" priority="361" aboveAverage="0" equalAverage="0" bottom="0" percent="0" rank="0" text="" dxfId="359">
      <formula>$D$1&lt;R5</formula>
    </cfRule>
    <cfRule type="expression" priority="362" aboveAverage="0" equalAverage="0" bottom="0" percent="0" rank="0" text="" dxfId="360">
      <formula>$D$1&gt;R5</formula>
    </cfRule>
  </conditionalFormatting>
  <conditionalFormatting sqref="R5">
    <cfRule type="expression" priority="363" aboveAverage="0" equalAverage="0" bottom="0" percent="0" rank="0" text="" dxfId="361">
      <formula>$D$1&lt;R5</formula>
    </cfRule>
    <cfRule type="expression" priority="364" aboveAverage="0" equalAverage="0" bottom="0" percent="0" rank="0" text="" dxfId="362">
      <formula>$D$1&gt;R5</formula>
    </cfRule>
  </conditionalFormatting>
  <conditionalFormatting sqref="R5">
    <cfRule type="expression" priority="365" aboveAverage="0" equalAverage="0" bottom="0" percent="0" rank="0" text="" dxfId="363">
      <formula>$D$1&lt;R5</formula>
    </cfRule>
    <cfRule type="expression" priority="366" aboveAverage="0" equalAverage="0" bottom="0" percent="0" rank="0" text="" dxfId="364">
      <formula>$D$1&gt;R5</formula>
    </cfRule>
  </conditionalFormatting>
  <conditionalFormatting sqref="R5">
    <cfRule type="expression" priority="367" aboveAverage="0" equalAverage="0" bottom="0" percent="0" rank="0" text="" dxfId="365">
      <formula>$D$1&lt;R5</formula>
    </cfRule>
    <cfRule type="expression" priority="368" aboveAverage="0" equalAverage="0" bottom="0" percent="0" rank="0" text="" dxfId="366">
      <formula>$D$1&gt;R5</formula>
    </cfRule>
  </conditionalFormatting>
  <conditionalFormatting sqref="R5">
    <cfRule type="expression" priority="369" aboveAverage="0" equalAverage="0" bottom="0" percent="0" rank="0" text="" dxfId="367">
      <formula>$D$1&lt;R5</formula>
    </cfRule>
    <cfRule type="expression" priority="370" aboveAverage="0" equalAverage="0" bottom="0" percent="0" rank="0" text="" dxfId="368">
      <formula>$D$1&gt;R5</formula>
    </cfRule>
  </conditionalFormatting>
  <conditionalFormatting sqref="R5">
    <cfRule type="expression" priority="371" aboveAverage="0" equalAverage="0" bottom="0" percent="0" rank="0" text="" dxfId="369">
      <formula>$D$1&lt;R5</formula>
    </cfRule>
    <cfRule type="expression" priority="372" aboveAverage="0" equalAverage="0" bottom="0" percent="0" rank="0" text="" dxfId="370">
      <formula>$D$1&gt;R5</formula>
    </cfRule>
  </conditionalFormatting>
  <conditionalFormatting sqref="P4">
    <cfRule type="expression" priority="373" aboveAverage="0" equalAverage="0" bottom="0" percent="0" rank="0" text="" dxfId="371">
      <formula>$D$1&lt;P4</formula>
    </cfRule>
    <cfRule type="expression" priority="374" aboveAverage="0" equalAverage="0" bottom="0" percent="0" rank="0" text="" dxfId="372">
      <formula>$D$1&gt;P4</formula>
    </cfRule>
  </conditionalFormatting>
  <conditionalFormatting sqref="P4">
    <cfRule type="expression" priority="375" aboveAverage="0" equalAverage="0" bottom="0" percent="0" rank="0" text="" dxfId="373">
      <formula>$D$1&lt;P4</formula>
    </cfRule>
    <cfRule type="expression" priority="376" aboveAverage="0" equalAverage="0" bottom="0" percent="0" rank="0" text="" dxfId="374">
      <formula>$D$1&gt;P4</formula>
    </cfRule>
  </conditionalFormatting>
  <conditionalFormatting sqref="P4">
    <cfRule type="expression" priority="377" aboveAverage="0" equalAverage="0" bottom="0" percent="0" rank="0" text="" dxfId="375">
      <formula>$D$1&lt;P4</formula>
    </cfRule>
    <cfRule type="expression" priority="378" aboveAverage="0" equalAverage="0" bottom="0" percent="0" rank="0" text="" dxfId="376">
      <formula>$D$1&gt;P4</formula>
    </cfRule>
  </conditionalFormatting>
  <conditionalFormatting sqref="P4">
    <cfRule type="expression" priority="379" aboveAverage="0" equalAverage="0" bottom="0" percent="0" rank="0" text="" dxfId="377">
      <formula>$D$1&lt;P4</formula>
    </cfRule>
    <cfRule type="expression" priority="380" aboveAverage="0" equalAverage="0" bottom="0" percent="0" rank="0" text="" dxfId="378">
      <formula>$D$1&gt;P4</formula>
    </cfRule>
  </conditionalFormatting>
  <conditionalFormatting sqref="L4">
    <cfRule type="expression" priority="381" aboveAverage="0" equalAverage="0" bottom="0" percent="0" rank="0" text="" dxfId="379">
      <formula>$D$1&lt;L4</formula>
    </cfRule>
    <cfRule type="expression" priority="382" aboveAverage="0" equalAverage="0" bottom="0" percent="0" rank="0" text="" dxfId="380">
      <formula>$D$1&gt;L4</formula>
    </cfRule>
  </conditionalFormatting>
  <conditionalFormatting sqref="L4">
    <cfRule type="expression" priority="383" aboveAverage="0" equalAverage="0" bottom="0" percent="0" rank="0" text="" dxfId="381">
      <formula>$D$1&lt;L4</formula>
    </cfRule>
    <cfRule type="expression" priority="384" aboveAverage="0" equalAverage="0" bottom="0" percent="0" rank="0" text="" dxfId="382">
      <formula>$D$1&gt;L4</formula>
    </cfRule>
  </conditionalFormatting>
  <conditionalFormatting sqref="L4">
    <cfRule type="expression" priority="385" aboveAverage="0" equalAverage="0" bottom="0" percent="0" rank="0" text="" dxfId="383">
      <formula>$D$1&lt;L4</formula>
    </cfRule>
    <cfRule type="expression" priority="386" aboveAverage="0" equalAverage="0" bottom="0" percent="0" rank="0" text="" dxfId="384">
      <formula>$D$1&gt;L4</formula>
    </cfRule>
  </conditionalFormatting>
  <conditionalFormatting sqref="P4">
    <cfRule type="expression" priority="387" aboveAverage="0" equalAverage="0" bottom="0" percent="0" rank="0" text="" dxfId="385">
      <formula>$D$1&lt;P4</formula>
    </cfRule>
    <cfRule type="expression" priority="388" aboveAverage="0" equalAverage="0" bottom="0" percent="0" rank="0" text="" dxfId="386">
      <formula>$D$1&gt;P4</formula>
    </cfRule>
  </conditionalFormatting>
  <conditionalFormatting sqref="P4">
    <cfRule type="expression" priority="389" aboveAverage="0" equalAverage="0" bottom="0" percent="0" rank="0" text="" dxfId="387">
      <formula>$D$1&lt;P4</formula>
    </cfRule>
    <cfRule type="expression" priority="390" aboveAverage="0" equalAverage="0" bottom="0" percent="0" rank="0" text="" dxfId="388">
      <formula>$D$1&gt;P4</formula>
    </cfRule>
  </conditionalFormatting>
  <conditionalFormatting sqref="L4">
    <cfRule type="expression" priority="391" aboveAverage="0" equalAverage="0" bottom="0" percent="0" rank="0" text="" dxfId="389">
      <formula>$D$1&lt;L4</formula>
    </cfRule>
    <cfRule type="expression" priority="392" aboveAverage="0" equalAverage="0" bottom="0" percent="0" rank="0" text="" dxfId="390">
      <formula>$D$1&gt;L4</formula>
    </cfRule>
  </conditionalFormatting>
  <conditionalFormatting sqref="R5">
    <cfRule type="cellIs" priority="393" operator="equal" aboveAverage="0" equalAverage="0" bottom="0" percent="0" rank="0" text="" dxfId="391">
      <formula>5</formula>
    </cfRule>
    <cfRule type="cellIs" priority="394" operator="equal" aboveAverage="0" equalAverage="0" bottom="0" percent="0" rank="0" text="" dxfId="392">
      <formula>4</formula>
    </cfRule>
    <cfRule type="cellIs" priority="395" operator="equal" aboveAverage="0" equalAverage="0" bottom="0" percent="0" rank="0" text="" dxfId="393">
      <formula>3</formula>
    </cfRule>
  </conditionalFormatting>
  <conditionalFormatting sqref="F5">
    <cfRule type="cellIs" priority="396" operator="equal" aboveAverage="0" equalAverage="0" bottom="0" percent="0" rank="0" text="" dxfId="394">
      <formula>5</formula>
    </cfRule>
    <cfRule type="cellIs" priority="397" operator="equal" aboveAverage="0" equalAverage="0" bottom="0" percent="0" rank="0" text="" dxfId="395">
      <formula>4</formula>
    </cfRule>
    <cfRule type="cellIs" priority="398" operator="equal" aboveAverage="0" equalAverage="0" bottom="0" percent="0" rank="0" text="" dxfId="396">
      <formula>3</formula>
    </cfRule>
  </conditionalFormatting>
  <conditionalFormatting sqref="P5">
    <cfRule type="cellIs" priority="399" operator="equal" aboveAverage="0" equalAverage="0" bottom="0" percent="0" rank="0" text="" dxfId="397">
      <formula>5</formula>
    </cfRule>
    <cfRule type="cellIs" priority="400" operator="equal" aboveAverage="0" equalAverage="0" bottom="0" percent="0" rank="0" text="" dxfId="398">
      <formula>4</formula>
    </cfRule>
    <cfRule type="cellIs" priority="401" operator="equal" aboveAverage="0" equalAverage="0" bottom="0" percent="0" rank="0" text="" dxfId="399">
      <formula>3</formula>
    </cfRule>
  </conditionalFormatting>
  <conditionalFormatting sqref="F4">
    <cfRule type="expression" priority="402" aboveAverage="0" equalAverage="0" bottom="0" percent="0" rank="0" text="" dxfId="400">
      <formula>$D$1&lt;F4</formula>
    </cfRule>
    <cfRule type="expression" priority="403" aboveAverage="0" equalAverage="0" bottom="0" percent="0" rank="0" text="" dxfId="401">
      <formula>$D$1&gt;F4</formula>
    </cfRule>
  </conditionalFormatting>
  <conditionalFormatting sqref="F4">
    <cfRule type="expression" priority="404" aboveAverage="0" equalAverage="0" bottom="0" percent="0" rank="0" text="" dxfId="402">
      <formula>$D$1&lt;F4</formula>
    </cfRule>
    <cfRule type="expression" priority="405" aboveAverage="0" equalAverage="0" bottom="0" percent="0" rank="0" text="" dxfId="403">
      <formula>$D$1&gt;F4</formula>
    </cfRule>
  </conditionalFormatting>
  <conditionalFormatting sqref="F4">
    <cfRule type="expression" priority="406" aboveAverage="0" equalAverage="0" bottom="0" percent="0" rank="0" text="" dxfId="404">
      <formula>$D$1&lt;F4</formula>
    </cfRule>
    <cfRule type="expression" priority="407" aboveAverage="0" equalAverage="0" bottom="0" percent="0" rank="0" text="" dxfId="405">
      <formula>$D$1&gt;F4</formula>
    </cfRule>
  </conditionalFormatting>
  <conditionalFormatting sqref="F4">
    <cfRule type="expression" priority="408" aboveAverage="0" equalAverage="0" bottom="0" percent="0" rank="0" text="" dxfId="406">
      <formula>$D$1&lt;F4</formula>
    </cfRule>
    <cfRule type="expression" priority="409" aboveAverage="0" equalAverage="0" bottom="0" percent="0" rank="0" text="" dxfId="407">
      <formula>$D$1&gt;F4</formula>
    </cfRule>
  </conditionalFormatting>
  <conditionalFormatting sqref="F4">
    <cfRule type="expression" priority="410" aboveAverage="0" equalAverage="0" bottom="0" percent="0" rank="0" text="" dxfId="408">
      <formula>$D$1&lt;F4</formula>
    </cfRule>
    <cfRule type="expression" priority="411" aboveAverage="0" equalAverage="0" bottom="0" percent="0" rank="0" text="" dxfId="409">
      <formula>$D$1&gt;F4</formula>
    </cfRule>
  </conditionalFormatting>
  <conditionalFormatting sqref="F4">
    <cfRule type="expression" priority="412" aboveAverage="0" equalAverage="0" bottom="0" percent="0" rank="0" text="" dxfId="410">
      <formula>$D$1&lt;F4</formula>
    </cfRule>
    <cfRule type="expression" priority="413" aboveAverage="0" equalAverage="0" bottom="0" percent="0" rank="0" text="" dxfId="411">
      <formula>$D$1&gt;F4</formula>
    </cfRule>
  </conditionalFormatting>
  <conditionalFormatting sqref="L4">
    <cfRule type="expression" priority="414" aboveAverage="0" equalAverage="0" bottom="0" percent="0" rank="0" text="" dxfId="412">
      <formula>$D$1&lt;L4</formula>
    </cfRule>
    <cfRule type="expression" priority="415" aboveAverage="0" equalAverage="0" bottom="0" percent="0" rank="0" text="" dxfId="413">
      <formula>$D$1&gt;L4</formula>
    </cfRule>
  </conditionalFormatting>
  <conditionalFormatting sqref="L4">
    <cfRule type="expression" priority="416" aboveAverage="0" equalAverage="0" bottom="0" percent="0" rank="0" text="" dxfId="414">
      <formula>$D$1&lt;L4</formula>
    </cfRule>
    <cfRule type="expression" priority="417" aboveAverage="0" equalAverage="0" bottom="0" percent="0" rank="0" text="" dxfId="415">
      <formula>$D$1&gt;L4</formula>
    </cfRule>
  </conditionalFormatting>
  <conditionalFormatting sqref="L4">
    <cfRule type="expression" priority="418" aboveAverage="0" equalAverage="0" bottom="0" percent="0" rank="0" text="" dxfId="416">
      <formula>$D$1&lt;L4</formula>
    </cfRule>
    <cfRule type="expression" priority="419" aboveAverage="0" equalAverage="0" bottom="0" percent="0" rank="0" text="" dxfId="417">
      <formula>$D$1&gt;L4</formula>
    </cfRule>
  </conditionalFormatting>
  <conditionalFormatting sqref="L4">
    <cfRule type="expression" priority="420" aboveAverage="0" equalAverage="0" bottom="0" percent="0" rank="0" text="" dxfId="418">
      <formula>$D$1&lt;L4</formula>
    </cfRule>
    <cfRule type="expression" priority="421" aboveAverage="0" equalAverage="0" bottom="0" percent="0" rank="0" text="" dxfId="419">
      <formula>$D$1&gt;L4</formula>
    </cfRule>
  </conditionalFormatting>
  <conditionalFormatting sqref="R5">
    <cfRule type="cellIs" priority="422" operator="equal" aboveAverage="0" equalAverage="0" bottom="0" percent="0" rank="0" text="" dxfId="420">
      <formula>5</formula>
    </cfRule>
    <cfRule type="cellIs" priority="423" operator="equal" aboveAverage="0" equalAverage="0" bottom="0" percent="0" rank="0" text="" dxfId="421">
      <formula>4</formula>
    </cfRule>
    <cfRule type="cellIs" priority="424" operator="equal" aboveAverage="0" equalAverage="0" bottom="0" percent="0" rank="0" text="" dxfId="422">
      <formula>3</formula>
    </cfRule>
  </conditionalFormatting>
  <conditionalFormatting sqref="Q5">
    <cfRule type="cellIs" priority="425" operator="equal" aboveAverage="0" equalAverage="0" bottom="0" percent="0" rank="0" text="" dxfId="423">
      <formula>5</formula>
    </cfRule>
    <cfRule type="cellIs" priority="426" operator="equal" aboveAverage="0" equalAverage="0" bottom="0" percent="0" rank="0" text="" dxfId="424">
      <formula>4</formula>
    </cfRule>
    <cfRule type="cellIs" priority="427" operator="equal" aboveAverage="0" equalAverage="0" bottom="0" percent="0" rank="0" text="" dxfId="425">
      <formula>3</formula>
    </cfRule>
  </conditionalFormatting>
  <conditionalFormatting sqref="L4">
    <cfRule type="expression" priority="428" aboveAverage="0" equalAverage="0" bottom="0" percent="0" rank="0" text="" dxfId="426">
      <formula>$D$1&lt;L4</formula>
    </cfRule>
    <cfRule type="expression" priority="429" aboveAverage="0" equalAverage="0" bottom="0" percent="0" rank="0" text="" dxfId="427">
      <formula>$D$1&gt;L4</formula>
    </cfRule>
  </conditionalFormatting>
  <conditionalFormatting sqref="L4">
    <cfRule type="expression" priority="430" aboveAverage="0" equalAverage="0" bottom="0" percent="0" rank="0" text="" dxfId="428">
      <formula>$D$1&lt;L4</formula>
    </cfRule>
    <cfRule type="expression" priority="431" aboveAverage="0" equalAverage="0" bottom="0" percent="0" rank="0" text="" dxfId="429">
      <formula>$D$1&gt;L4</formula>
    </cfRule>
  </conditionalFormatting>
  <conditionalFormatting sqref="L4">
    <cfRule type="expression" priority="432" aboveAverage="0" equalAverage="0" bottom="0" percent="0" rank="0" text="" dxfId="430">
      <formula>$D$1&lt;L4</formula>
    </cfRule>
    <cfRule type="expression" priority="433" aboveAverage="0" equalAverage="0" bottom="0" percent="0" rank="0" text="" dxfId="431">
      <formula>$D$1&gt;L4</formula>
    </cfRule>
  </conditionalFormatting>
  <conditionalFormatting sqref="L4">
    <cfRule type="expression" priority="434" aboveAverage="0" equalAverage="0" bottom="0" percent="0" rank="0" text="" dxfId="432">
      <formula>$D$1&lt;L4</formula>
    </cfRule>
    <cfRule type="expression" priority="435" aboveAverage="0" equalAverage="0" bottom="0" percent="0" rank="0" text="" dxfId="433">
      <formula>$D$1&gt;L4</formula>
    </cfRule>
  </conditionalFormatting>
  <conditionalFormatting sqref="L4">
    <cfRule type="expression" priority="436" aboveAverage="0" equalAverage="0" bottom="0" percent="0" rank="0" text="" dxfId="434">
      <formula>$D$1&lt;L4</formula>
    </cfRule>
    <cfRule type="expression" priority="437" aboveAverage="0" equalAverage="0" bottom="0" percent="0" rank="0" text="" dxfId="435">
      <formula>$D$1&gt;L4</formula>
    </cfRule>
  </conditionalFormatting>
  <conditionalFormatting sqref="L4">
    <cfRule type="expression" priority="438" aboveAverage="0" equalAverage="0" bottom="0" percent="0" rank="0" text="" dxfId="436">
      <formula>$D$1&lt;L4</formula>
    </cfRule>
    <cfRule type="expression" priority="439" aboveAverage="0" equalAverage="0" bottom="0" percent="0" rank="0" text="" dxfId="437">
      <formula>$D$1&gt;L4</formula>
    </cfRule>
  </conditionalFormatting>
  <conditionalFormatting sqref="L4">
    <cfRule type="expression" priority="440" aboveAverage="0" equalAverage="0" bottom="0" percent="0" rank="0" text="" dxfId="438">
      <formula>$D$1&lt;L4</formula>
    </cfRule>
    <cfRule type="expression" priority="441" aboveAverage="0" equalAverage="0" bottom="0" percent="0" rank="0" text="" dxfId="439">
      <formula>$D$1&gt;L4</formula>
    </cfRule>
  </conditionalFormatting>
  <conditionalFormatting sqref="L4">
    <cfRule type="expression" priority="442" aboveAverage="0" equalAverage="0" bottom="0" percent="0" rank="0" text="" dxfId="440">
      <formula>$D$1&lt;L4</formula>
    </cfRule>
    <cfRule type="expression" priority="443" aboveAverage="0" equalAverage="0" bottom="0" percent="0" rank="0" text="" dxfId="441">
      <formula>$D$1&gt;L4</formula>
    </cfRule>
  </conditionalFormatting>
  <conditionalFormatting sqref="L4">
    <cfRule type="expression" priority="444" aboveAverage="0" equalAverage="0" bottom="0" percent="0" rank="0" text="" dxfId="442">
      <formula>$D$1&lt;L4</formula>
    </cfRule>
    <cfRule type="expression" priority="445" aboveAverage="0" equalAverage="0" bottom="0" percent="0" rank="0" text="" dxfId="443">
      <formula>$D$1&gt;L4</formula>
    </cfRule>
  </conditionalFormatting>
  <conditionalFormatting sqref="L4">
    <cfRule type="expression" priority="446" aboveAverage="0" equalAverage="0" bottom="0" percent="0" rank="0" text="" dxfId="444">
      <formula>$D$1&lt;L4</formula>
    </cfRule>
    <cfRule type="expression" priority="447" aboveAverage="0" equalAverage="0" bottom="0" percent="0" rank="0" text="" dxfId="445">
      <formula>$D$1&gt;L4</formula>
    </cfRule>
  </conditionalFormatting>
  <conditionalFormatting sqref="L4">
    <cfRule type="expression" priority="448" aboveAverage="0" equalAverage="0" bottom="0" percent="0" rank="0" text="" dxfId="446">
      <formula>$D$1&lt;L4</formula>
    </cfRule>
    <cfRule type="expression" priority="449" aboveAverage="0" equalAverage="0" bottom="0" percent="0" rank="0" text="" dxfId="447">
      <formula>$D$1&gt;L4</formula>
    </cfRule>
  </conditionalFormatting>
  <conditionalFormatting sqref="L4">
    <cfRule type="expression" priority="450" aboveAverage="0" equalAverage="0" bottom="0" percent="0" rank="0" text="" dxfId="448">
      <formula>$D$1&lt;L4</formula>
    </cfRule>
    <cfRule type="expression" priority="451" aboveAverage="0" equalAverage="0" bottom="0" percent="0" rank="0" text="" dxfId="449">
      <formula>$D$1&gt;L4</formula>
    </cfRule>
  </conditionalFormatting>
  <conditionalFormatting sqref="L4">
    <cfRule type="expression" priority="452" aboveAverage="0" equalAverage="0" bottom="0" percent="0" rank="0" text="" dxfId="0">
      <formula>$D$1&lt;L4</formula>
    </cfRule>
    <cfRule type="expression" priority="453" aboveAverage="0" equalAverage="0" bottom="0" percent="0" rank="0" text="" dxfId="1">
      <formula>$D$1&gt;L4</formula>
    </cfRule>
  </conditionalFormatting>
  <conditionalFormatting sqref="J3">
    <cfRule type="expression" priority="454" aboveAverage="0" equalAverage="0" bottom="0" percent="0" rank="0" text="" dxfId="2">
      <formula>$D$1&lt;J3</formula>
    </cfRule>
    <cfRule type="expression" priority="455" aboveAverage="0" equalAverage="0" bottom="0" percent="0" rank="0" text="" dxfId="3">
      <formula>$D$1&gt;J3</formula>
    </cfRule>
  </conditionalFormatting>
  <conditionalFormatting sqref="J3">
    <cfRule type="expression" priority="456" aboveAverage="0" equalAverage="0" bottom="0" percent="0" rank="0" text="" dxfId="4">
      <formula>$D$1&lt;J3</formula>
    </cfRule>
    <cfRule type="expression" priority="457" aboveAverage="0" equalAverage="0" bottom="0" percent="0" rank="0" text="" dxfId="5">
      <formula>$D$1&gt;J3</formula>
    </cfRule>
  </conditionalFormatting>
  <conditionalFormatting sqref="I3">
    <cfRule type="expression" priority="458" aboveAverage="0" equalAverage="0" bottom="0" percent="0" rank="0" text="" dxfId="6">
      <formula>$D$1&lt;I3</formula>
    </cfRule>
    <cfRule type="expression" priority="459" aboveAverage="0" equalAverage="0" bottom="0" percent="0" rank="0" text="" dxfId="7">
      <formula>$D$1&gt;I3</formula>
    </cfRule>
  </conditionalFormatting>
  <conditionalFormatting sqref="I3">
    <cfRule type="expression" priority="460" aboveAverage="0" equalAverage="0" bottom="0" percent="0" rank="0" text="" dxfId="8">
      <formula>$D$1&lt;I3</formula>
    </cfRule>
    <cfRule type="expression" priority="461" aboveAverage="0" equalAverage="0" bottom="0" percent="0" rank="0" text="" dxfId="9">
      <formula>$D$1&gt;I3</formula>
    </cfRule>
  </conditionalFormatting>
  <conditionalFormatting sqref="I3">
    <cfRule type="expression" priority="462" aboveAverage="0" equalAverage="0" bottom="0" percent="0" rank="0" text="" dxfId="10">
      <formula>$D$1&lt;I3</formula>
    </cfRule>
    <cfRule type="expression" priority="463" aboveAverage="0" equalAverage="0" bottom="0" percent="0" rank="0" text="" dxfId="11">
      <formula>$D$1&gt;I3</formula>
    </cfRule>
  </conditionalFormatting>
  <conditionalFormatting sqref="I3">
    <cfRule type="expression" priority="464" aboveAverage="0" equalAverage="0" bottom="0" percent="0" rank="0" text="" dxfId="12">
      <formula>$D$1&lt;I3</formula>
    </cfRule>
    <cfRule type="expression" priority="465" aboveAverage="0" equalAverage="0" bottom="0" percent="0" rank="0" text="" dxfId="13">
      <formula>$D$1&gt;I3</formula>
    </cfRule>
  </conditionalFormatting>
  <conditionalFormatting sqref="I3">
    <cfRule type="expression" priority="466" aboveAverage="0" equalAverage="0" bottom="0" percent="0" rank="0" text="" dxfId="14">
      <formula>$D$1&lt;I3</formula>
    </cfRule>
    <cfRule type="expression" priority="467" aboveAverage="0" equalAverage="0" bottom="0" percent="0" rank="0" text="" dxfId="15">
      <formula>$D$1&gt;I3</formula>
    </cfRule>
  </conditionalFormatting>
  <conditionalFormatting sqref="J3">
    <cfRule type="expression" priority="468" aboveAverage="0" equalAverage="0" bottom="0" percent="0" rank="0" text="" dxfId="16">
      <formula>$D$1&lt;J3</formula>
    </cfRule>
    <cfRule type="expression" priority="469" aboveAverage="0" equalAverage="0" bottom="0" percent="0" rank="0" text="" dxfId="17">
      <formula>$D$1&gt;J3</formula>
    </cfRule>
  </conditionalFormatting>
  <conditionalFormatting sqref="J3">
    <cfRule type="expression" priority="470" aboveAverage="0" equalAverage="0" bottom="0" percent="0" rank="0" text="" dxfId="18">
      <formula>$D$1&lt;J3</formula>
    </cfRule>
    <cfRule type="expression" priority="471" aboveAverage="0" equalAverage="0" bottom="0" percent="0" rank="0" text="" dxfId="19">
      <formula>$D$1&gt;J3</formula>
    </cfRule>
  </conditionalFormatting>
  <conditionalFormatting sqref="J3">
    <cfRule type="expression" priority="472" aboveAverage="0" equalAverage="0" bottom="0" percent="0" rank="0" text="" dxfId="20">
      <formula>$D$1&lt;J3</formula>
    </cfRule>
    <cfRule type="expression" priority="473" aboveAverage="0" equalAverage="0" bottom="0" percent="0" rank="0" text="" dxfId="21">
      <formula>$D$1&gt;J3</formula>
    </cfRule>
  </conditionalFormatting>
  <conditionalFormatting sqref="J4">
    <cfRule type="expression" priority="474" aboveAverage="0" equalAverage="0" bottom="0" percent="0" rank="0" text="" dxfId="22">
      <formula>$D$1&lt;J4</formula>
    </cfRule>
    <cfRule type="expression" priority="475" aboveAverage="0" equalAverage="0" bottom="0" percent="0" rank="0" text="" dxfId="23">
      <formula>$D$1&gt;J4</formula>
    </cfRule>
  </conditionalFormatting>
  <conditionalFormatting sqref="J4">
    <cfRule type="expression" priority="476" aboveAverage="0" equalAverage="0" bottom="0" percent="0" rank="0" text="" dxfId="24">
      <formula>$D$1&lt;J4</formula>
    </cfRule>
    <cfRule type="expression" priority="477" aboveAverage="0" equalAverage="0" bottom="0" percent="0" rank="0" text="" dxfId="25">
      <formula>$D$1&gt;J4</formula>
    </cfRule>
  </conditionalFormatting>
  <conditionalFormatting sqref="J3">
    <cfRule type="expression" priority="478" aboveAverage="0" equalAverage="0" bottom="0" percent="0" rank="0" text="" dxfId="26">
      <formula>$D$1&lt;J3</formula>
    </cfRule>
    <cfRule type="expression" priority="479" aboveAverage="0" equalAverage="0" bottom="0" percent="0" rank="0" text="" dxfId="27">
      <formula>$D$1&gt;J3</formula>
    </cfRule>
  </conditionalFormatting>
  <conditionalFormatting sqref="J5">
    <cfRule type="cellIs" priority="480" operator="equal" aboveAverage="0" equalAverage="0" bottom="0" percent="0" rank="0" text="" dxfId="28">
      <formula>5</formula>
    </cfRule>
    <cfRule type="cellIs" priority="481" operator="equal" aboveAverage="0" equalAverage="0" bottom="0" percent="0" rank="0" text="" dxfId="29">
      <formula>4</formula>
    </cfRule>
    <cfRule type="cellIs" priority="482" operator="equal" aboveAverage="0" equalAverage="0" bottom="0" percent="0" rank="0" text="" dxfId="30">
      <formula>3</formula>
    </cfRule>
  </conditionalFormatting>
  <conditionalFormatting sqref="J4">
    <cfRule type="expression" priority="483" aboveAverage="0" equalAverage="0" bottom="0" percent="0" rank="0" text="" dxfId="31">
      <formula>$D$1&lt;J4</formula>
    </cfRule>
    <cfRule type="expression" priority="484" aboveAverage="0" equalAverage="0" bottom="0" percent="0" rank="0" text="" dxfId="32">
      <formula>$D$1&gt;J4</formula>
    </cfRule>
  </conditionalFormatting>
  <conditionalFormatting sqref="J4">
    <cfRule type="expression" priority="485" aboveAverage="0" equalAverage="0" bottom="0" percent="0" rank="0" text="" dxfId="33">
      <formula>$D$1&lt;J4</formula>
    </cfRule>
    <cfRule type="expression" priority="486" aboveAverage="0" equalAverage="0" bottom="0" percent="0" rank="0" text="" dxfId="34">
      <formula>$D$1&gt;J4</formula>
    </cfRule>
  </conditionalFormatting>
  <conditionalFormatting sqref="J4">
    <cfRule type="expression" priority="487" aboveAverage="0" equalAverage="0" bottom="0" percent="0" rank="0" text="" dxfId="35">
      <formula>$D$1&lt;J4</formula>
    </cfRule>
    <cfRule type="expression" priority="488" aboveAverage="0" equalAverage="0" bottom="0" percent="0" rank="0" text="" dxfId="36">
      <formula>$D$1&gt;J4</formula>
    </cfRule>
  </conditionalFormatting>
  <conditionalFormatting sqref="J4">
    <cfRule type="expression" priority="489" aboveAverage="0" equalAverage="0" bottom="0" percent="0" rank="0" text="" dxfId="37">
      <formula>$D$1&lt;J4</formula>
    </cfRule>
    <cfRule type="expression" priority="490" aboveAverage="0" equalAverage="0" bottom="0" percent="0" rank="0" text="" dxfId="38">
      <formula>$D$1&gt;J4</formula>
    </cfRule>
  </conditionalFormatting>
  <conditionalFormatting sqref="J4">
    <cfRule type="expression" priority="491" aboveAverage="0" equalAverage="0" bottom="0" percent="0" rank="0" text="" dxfId="39">
      <formula>$D$1&lt;J4</formula>
    </cfRule>
    <cfRule type="expression" priority="492" aboveAverage="0" equalAverage="0" bottom="0" percent="0" rank="0" text="" dxfId="40">
      <formula>$D$1&gt;J4</formula>
    </cfRule>
  </conditionalFormatting>
  <conditionalFormatting sqref="J4">
    <cfRule type="expression" priority="493" aboveAverage="0" equalAverage="0" bottom="0" percent="0" rank="0" text="" dxfId="0">
      <formula>$D$1&lt;J4</formula>
    </cfRule>
    <cfRule type="expression" priority="494" aboveAverage="0" equalAverage="0" bottom="0" percent="0" rank="0" text="" dxfId="1">
      <formula>$D$1&gt;J4</formula>
    </cfRule>
  </conditionalFormatting>
  <conditionalFormatting sqref="J4">
    <cfRule type="expression" priority="495" aboveAverage="0" equalAverage="0" bottom="0" percent="0" rank="0" text="" dxfId="2">
      <formula>$D$1&lt;J4</formula>
    </cfRule>
    <cfRule type="expression" priority="496" aboveAverage="0" equalAverage="0" bottom="0" percent="0" rank="0" text="" dxfId="3">
      <formula>$D$1&gt;J4</formula>
    </cfRule>
  </conditionalFormatting>
  <conditionalFormatting sqref="J4">
    <cfRule type="expression" priority="497" aboveAverage="0" equalAverage="0" bottom="0" percent="0" rank="0" text="" dxfId="4">
      <formula>$D$1&lt;J4</formula>
    </cfRule>
    <cfRule type="expression" priority="498" aboveAverage="0" equalAverage="0" bottom="0" percent="0" rank="0" text="" dxfId="5">
      <formula>$D$1&gt;J4</formula>
    </cfRule>
  </conditionalFormatting>
  <conditionalFormatting sqref="J4">
    <cfRule type="expression" priority="499" aboveAverage="0" equalAverage="0" bottom="0" percent="0" rank="0" text="" dxfId="6">
      <formula>$D$1&lt;J4</formula>
    </cfRule>
    <cfRule type="expression" priority="500" aboveAverage="0" equalAverage="0" bottom="0" percent="0" rank="0" text="" dxfId="7">
      <formula>$D$1&gt;J4</formula>
    </cfRule>
  </conditionalFormatting>
  <conditionalFormatting sqref="J4">
    <cfRule type="expression" priority="501" aboveAverage="0" equalAverage="0" bottom="0" percent="0" rank="0" text="" dxfId="8">
      <formula>$D$1&lt;J4</formula>
    </cfRule>
    <cfRule type="expression" priority="502" aboveAverage="0" equalAverage="0" bottom="0" percent="0" rank="0" text="" dxfId="9">
      <formula>$D$1&gt;J4</formula>
    </cfRule>
  </conditionalFormatting>
  <conditionalFormatting sqref="J4">
    <cfRule type="expression" priority="503" aboveAverage="0" equalAverage="0" bottom="0" percent="0" rank="0" text="" dxfId="10">
      <formula>$D$1&lt;J4</formula>
    </cfRule>
    <cfRule type="expression" priority="504" aboveAverage="0" equalAverage="0" bottom="0" percent="0" rank="0" text="" dxfId="11">
      <formula>$D$1&gt;J4</formula>
    </cfRule>
  </conditionalFormatting>
  <conditionalFormatting sqref="J4">
    <cfRule type="expression" priority="505" aboveAverage="0" equalAverage="0" bottom="0" percent="0" rank="0" text="" dxfId="12">
      <formula>$D$1&lt;J4</formula>
    </cfRule>
    <cfRule type="expression" priority="506" aboveAverage="0" equalAverage="0" bottom="0" percent="0" rank="0" text="" dxfId="13">
      <formula>$D$1&gt;J4</formula>
    </cfRule>
  </conditionalFormatting>
  <conditionalFormatting sqref="J4">
    <cfRule type="expression" priority="507" aboveAverage="0" equalAverage="0" bottom="0" percent="0" rank="0" text="" dxfId="14">
      <formula>$D$1&lt;J4</formula>
    </cfRule>
    <cfRule type="expression" priority="508" aboveAverage="0" equalAverage="0" bottom="0" percent="0" rank="0" text="" dxfId="15">
      <formula>$D$1&gt;J4</formula>
    </cfRule>
  </conditionalFormatting>
  <conditionalFormatting sqref="M4">
    <cfRule type="expression" priority="509" aboveAverage="0" equalAverage="0" bottom="0" percent="0" rank="0" text="" dxfId="16">
      <formula>$D$1&lt;M4</formula>
    </cfRule>
    <cfRule type="expression" priority="510" aboveAverage="0" equalAverage="0" bottom="0" percent="0" rank="0" text="" dxfId="17">
      <formula>$D$1&gt;M4</formula>
    </cfRule>
  </conditionalFormatting>
  <conditionalFormatting sqref="M5">
    <cfRule type="cellIs" priority="511" operator="equal" aboveAverage="0" equalAverage="0" bottom="0" percent="0" rank="0" text="" dxfId="18">
      <formula>5</formula>
    </cfRule>
    <cfRule type="cellIs" priority="512" operator="equal" aboveAverage="0" equalAverage="0" bottom="0" percent="0" rank="0" text="" dxfId="19">
      <formula>4</formula>
    </cfRule>
    <cfRule type="cellIs" priority="513" operator="equal" aboveAverage="0" equalAverage="0" bottom="0" percent="0" rank="0" text="" dxfId="20">
      <formula>3</formula>
    </cfRule>
  </conditionalFormatting>
  <conditionalFormatting sqref="M4">
    <cfRule type="expression" priority="514" aboveAverage="0" equalAverage="0" bottom="0" percent="0" rank="0" text="" dxfId="21">
      <formula>$D$1&lt;M4</formula>
    </cfRule>
    <cfRule type="expression" priority="515" aboveAverage="0" equalAverage="0" bottom="0" percent="0" rank="0" text="" dxfId="22">
      <formula>$D$1&gt;M4</formula>
    </cfRule>
  </conditionalFormatting>
  <conditionalFormatting sqref="M4">
    <cfRule type="expression" priority="516" aboveAverage="0" equalAverage="0" bottom="0" percent="0" rank="0" text="" dxfId="23">
      <formula>$D$1&lt;M4</formula>
    </cfRule>
    <cfRule type="expression" priority="517" aboveAverage="0" equalAverage="0" bottom="0" percent="0" rank="0" text="" dxfId="24">
      <formula>$D$1&gt;M4</formula>
    </cfRule>
  </conditionalFormatting>
  <conditionalFormatting sqref="M4">
    <cfRule type="expression" priority="518" aboveAverage="0" equalAverage="0" bottom="0" percent="0" rank="0" text="" dxfId="25">
      <formula>$D$1&lt;M4</formula>
    </cfRule>
    <cfRule type="expression" priority="519" aboveAverage="0" equalAverage="0" bottom="0" percent="0" rank="0" text="" dxfId="26">
      <formula>$D$1&gt;M4</formula>
    </cfRule>
  </conditionalFormatting>
  <conditionalFormatting sqref="M5">
    <cfRule type="cellIs" priority="520" operator="equal" aboveAverage="0" equalAverage="0" bottom="0" percent="0" rank="0" text="" dxfId="27">
      <formula>5</formula>
    </cfRule>
    <cfRule type="cellIs" priority="521" operator="equal" aboveAverage="0" equalAverage="0" bottom="0" percent="0" rank="0" text="" dxfId="28">
      <formula>4</formula>
    </cfRule>
    <cfRule type="cellIs" priority="522" operator="equal" aboveAverage="0" equalAverage="0" bottom="0" percent="0" rank="0" text="" dxfId="29">
      <formula>3</formula>
    </cfRule>
  </conditionalFormatting>
  <conditionalFormatting sqref="M4">
    <cfRule type="expression" priority="523" aboveAverage="0" equalAverage="0" bottom="0" percent="0" rank="0" text="" dxfId="30">
      <formula>$D$1&lt;M4</formula>
    </cfRule>
    <cfRule type="expression" priority="524" aboveAverage="0" equalAverage="0" bottom="0" percent="0" rank="0" text="" dxfId="31">
      <formula>$D$1&gt;M4</formula>
    </cfRule>
  </conditionalFormatting>
  <conditionalFormatting sqref="M5">
    <cfRule type="cellIs" priority="525" operator="equal" aboveAverage="0" equalAverage="0" bottom="0" percent="0" rank="0" text="" dxfId="32">
      <formula>5</formula>
    </cfRule>
    <cfRule type="cellIs" priority="526" operator="equal" aboveAverage="0" equalAverage="0" bottom="0" percent="0" rank="0" text="" dxfId="33">
      <formula>4</formula>
    </cfRule>
    <cfRule type="cellIs" priority="527" operator="equal" aboveAverage="0" equalAverage="0" bottom="0" percent="0" rank="0" text="" dxfId="34">
      <formula>3</formula>
    </cfRule>
  </conditionalFormatting>
  <conditionalFormatting sqref="M4">
    <cfRule type="expression" priority="528" aboveAverage="0" equalAverage="0" bottom="0" percent="0" rank="0" text="" dxfId="35">
      <formula>$D$1&lt;M4</formula>
    </cfRule>
    <cfRule type="expression" priority="529" aboveAverage="0" equalAverage="0" bottom="0" percent="0" rank="0" text="" dxfId="36">
      <formula>$D$1&gt;M4</formula>
    </cfRule>
  </conditionalFormatting>
  <conditionalFormatting sqref="M5">
    <cfRule type="cellIs" priority="530" operator="equal" aboveAverage="0" equalAverage="0" bottom="0" percent="0" rank="0" text="" dxfId="37">
      <formula>5</formula>
    </cfRule>
    <cfRule type="cellIs" priority="531" operator="equal" aboveAverage="0" equalAverage="0" bottom="0" percent="0" rank="0" text="" dxfId="38">
      <formula>4</formula>
    </cfRule>
    <cfRule type="cellIs" priority="532" operator="equal" aboveAverage="0" equalAverage="0" bottom="0" percent="0" rank="0" text="" dxfId="39">
      <formula>3</formula>
    </cfRule>
  </conditionalFormatting>
  <conditionalFormatting sqref="M4">
    <cfRule type="expression" priority="533" aboveAverage="0" equalAverage="0" bottom="0" percent="0" rank="0" text="" dxfId="40">
      <formula>$D$1&lt;M4</formula>
    </cfRule>
    <cfRule type="expression" priority="534" aboveAverage="0" equalAverage="0" bottom="0" percent="0" rank="0" text="" dxfId="41">
      <formula>$D$1&gt;M4</formula>
    </cfRule>
  </conditionalFormatting>
  <conditionalFormatting sqref="M4">
    <cfRule type="expression" priority="535" aboveAverage="0" equalAverage="0" bottom="0" percent="0" rank="0" text="" dxfId="42">
      <formula>$D$1&lt;M4</formula>
    </cfRule>
    <cfRule type="expression" priority="536" aboveAverage="0" equalAverage="0" bottom="0" percent="0" rank="0" text="" dxfId="43">
      <formula>$D$1&gt;M4</formula>
    </cfRule>
  </conditionalFormatting>
  <conditionalFormatting sqref="M5">
    <cfRule type="cellIs" priority="537" operator="equal" aboveAverage="0" equalAverage="0" bottom="0" percent="0" rank="0" text="" dxfId="44">
      <formula>5</formula>
    </cfRule>
    <cfRule type="cellIs" priority="538" operator="equal" aboveAverage="0" equalAverage="0" bottom="0" percent="0" rank="0" text="" dxfId="45">
      <formula>4</formula>
    </cfRule>
    <cfRule type="cellIs" priority="539" operator="equal" aboveAverage="0" equalAverage="0" bottom="0" percent="0" rank="0" text="" dxfId="46">
      <formula>3</formula>
    </cfRule>
  </conditionalFormatting>
  <conditionalFormatting sqref="M4">
    <cfRule type="expression" priority="540" aboveAverage="0" equalAverage="0" bottom="0" percent="0" rank="0" text="" dxfId="47">
      <formula>$D$1&lt;M4</formula>
    </cfRule>
    <cfRule type="expression" priority="541" aboveAverage="0" equalAverage="0" bottom="0" percent="0" rank="0" text="" dxfId="48">
      <formula>$D$1&gt;M4</formula>
    </cfRule>
  </conditionalFormatting>
  <conditionalFormatting sqref="M5">
    <cfRule type="cellIs" priority="542" operator="equal" aboveAverage="0" equalAverage="0" bottom="0" percent="0" rank="0" text="" dxfId="49">
      <formula>5</formula>
    </cfRule>
    <cfRule type="cellIs" priority="543" operator="equal" aboveAverage="0" equalAverage="0" bottom="0" percent="0" rank="0" text="" dxfId="50">
      <formula>4</formula>
    </cfRule>
    <cfRule type="cellIs" priority="544" operator="equal" aboveAverage="0" equalAverage="0" bottom="0" percent="0" rank="0" text="" dxfId="51">
      <formula>3</formula>
    </cfRule>
  </conditionalFormatting>
  <conditionalFormatting sqref="M4">
    <cfRule type="expression" priority="545" aboveAverage="0" equalAverage="0" bottom="0" percent="0" rank="0" text="" dxfId="52">
      <formula>$D$1&lt;M4</formula>
    </cfRule>
    <cfRule type="expression" priority="546" aboveAverage="0" equalAverage="0" bottom="0" percent="0" rank="0" text="" dxfId="53">
      <formula>$D$1&gt;M4</formula>
    </cfRule>
  </conditionalFormatting>
  <conditionalFormatting sqref="M5">
    <cfRule type="cellIs" priority="547" operator="equal" aboveAverage="0" equalAverage="0" bottom="0" percent="0" rank="0" text="" dxfId="54">
      <formula>5</formula>
    </cfRule>
    <cfRule type="cellIs" priority="548" operator="equal" aboveAverage="0" equalAverage="0" bottom="0" percent="0" rank="0" text="" dxfId="55">
      <formula>4</formula>
    </cfRule>
    <cfRule type="cellIs" priority="549" operator="equal" aboveAverage="0" equalAverage="0" bottom="0" percent="0" rank="0" text="" dxfId="56">
      <formula>3</formula>
    </cfRule>
  </conditionalFormatting>
  <conditionalFormatting sqref="M4">
    <cfRule type="expression" priority="550" aboveAverage="0" equalAverage="0" bottom="0" percent="0" rank="0" text="" dxfId="57">
      <formula>$D$1&lt;M4</formula>
    </cfRule>
    <cfRule type="expression" priority="551" aboveAverage="0" equalAverage="0" bottom="0" percent="0" rank="0" text="" dxfId="58">
      <formula>$D$1&gt;M4</formula>
    </cfRule>
  </conditionalFormatting>
  <conditionalFormatting sqref="M4">
    <cfRule type="expression" priority="552" aboveAverage="0" equalAverage="0" bottom="0" percent="0" rank="0" text="" dxfId="59">
      <formula>$D$1&lt;M4</formula>
    </cfRule>
    <cfRule type="expression" priority="553" aboveAverage="0" equalAverage="0" bottom="0" percent="0" rank="0" text="" dxfId="0">
      <formula>$D$1&gt;M4</formula>
    </cfRule>
  </conditionalFormatting>
  <conditionalFormatting sqref="M4">
    <cfRule type="expression" priority="554" aboveAverage="0" equalAverage="0" bottom="0" percent="0" rank="0" text="" dxfId="1">
      <formula>$D$1&lt;M4</formula>
    </cfRule>
    <cfRule type="expression" priority="555" aboveAverage="0" equalAverage="0" bottom="0" percent="0" rank="0" text="" dxfId="2">
      <formula>$D$1&gt;M4</formula>
    </cfRule>
  </conditionalFormatting>
  <conditionalFormatting sqref="M4">
    <cfRule type="expression" priority="556" aboveAverage="0" equalAverage="0" bottom="0" percent="0" rank="0" text="" dxfId="3">
      <formula>$D$1&lt;M4</formula>
    </cfRule>
    <cfRule type="expression" priority="557" aboveAverage="0" equalAverage="0" bottom="0" percent="0" rank="0" text="" dxfId="4">
      <formula>$D$1&gt;M4</formula>
    </cfRule>
  </conditionalFormatting>
  <conditionalFormatting sqref="M4">
    <cfRule type="expression" priority="558" aboveAverage="0" equalAverage="0" bottom="0" percent="0" rank="0" text="" dxfId="5">
      <formula>$D$1&lt;M4</formula>
    </cfRule>
    <cfRule type="expression" priority="559" aboveAverage="0" equalAverage="0" bottom="0" percent="0" rank="0" text="" dxfId="6">
      <formula>$D$1&gt;M4</formula>
    </cfRule>
  </conditionalFormatting>
  <conditionalFormatting sqref="M4">
    <cfRule type="expression" priority="560" aboveAverage="0" equalAverage="0" bottom="0" percent="0" rank="0" text="" dxfId="7">
      <formula>$D$1&lt;M4</formula>
    </cfRule>
    <cfRule type="expression" priority="561" aboveAverage="0" equalAverage="0" bottom="0" percent="0" rank="0" text="" dxfId="8">
      <formula>$D$1&gt;M4</formula>
    </cfRule>
  </conditionalFormatting>
  <conditionalFormatting sqref="M4">
    <cfRule type="expression" priority="562" aboveAverage="0" equalAverage="0" bottom="0" percent="0" rank="0" text="" dxfId="9">
      <formula>$D$1&lt;M4</formula>
    </cfRule>
    <cfRule type="expression" priority="563" aboveAverage="0" equalAverage="0" bottom="0" percent="0" rank="0" text="" dxfId="10">
      <formula>$D$1&gt;M4</formula>
    </cfRule>
  </conditionalFormatting>
  <conditionalFormatting sqref="M4">
    <cfRule type="expression" priority="564" aboveAverage="0" equalAverage="0" bottom="0" percent="0" rank="0" text="" dxfId="11">
      <formula>$D$1&lt;M4</formula>
    </cfRule>
    <cfRule type="expression" priority="565" aboveAverage="0" equalAverage="0" bottom="0" percent="0" rank="0" text="" dxfId="12">
      <formula>$D$1&gt;M4</formula>
    </cfRule>
  </conditionalFormatting>
  <conditionalFormatting sqref="M4">
    <cfRule type="expression" priority="566" aboveAverage="0" equalAverage="0" bottom="0" percent="0" rank="0" text="" dxfId="13">
      <formula>$D$1&lt;M4</formula>
    </cfRule>
    <cfRule type="expression" priority="567" aboveAverage="0" equalAverage="0" bottom="0" percent="0" rank="0" text="" dxfId="14">
      <formula>$D$1&gt;M4</formula>
    </cfRule>
  </conditionalFormatting>
  <conditionalFormatting sqref="M4">
    <cfRule type="expression" priority="568" aboveAverage="0" equalAverage="0" bottom="0" percent="0" rank="0" text="" dxfId="15">
      <formula>$D$1&lt;M4</formula>
    </cfRule>
    <cfRule type="expression" priority="569" aboveAverage="0" equalAverage="0" bottom="0" percent="0" rank="0" text="" dxfId="16">
      <formula>$D$1&gt;M4</formula>
    </cfRule>
  </conditionalFormatting>
  <conditionalFormatting sqref="M5">
    <cfRule type="cellIs" priority="570" operator="equal" aboveAverage="0" equalAverage="0" bottom="0" percent="0" rank="0" text="" dxfId="17">
      <formula>5</formula>
    </cfRule>
    <cfRule type="cellIs" priority="571" operator="equal" aboveAverage="0" equalAverage="0" bottom="0" percent="0" rank="0" text="" dxfId="18">
      <formula>4</formula>
    </cfRule>
    <cfRule type="cellIs" priority="572" operator="equal" aboveAverage="0" equalAverage="0" bottom="0" percent="0" rank="0" text="" dxfId="19">
      <formula>3</formula>
    </cfRule>
  </conditionalFormatting>
  <conditionalFormatting sqref="M4">
    <cfRule type="expression" priority="573" aboveAverage="0" equalAverage="0" bottom="0" percent="0" rank="0" text="" dxfId="20">
      <formula>$D$1&lt;M4</formula>
    </cfRule>
    <cfRule type="expression" priority="574" aboveAverage="0" equalAverage="0" bottom="0" percent="0" rank="0" text="" dxfId="21">
      <formula>$D$1&gt;M4</formula>
    </cfRule>
  </conditionalFormatting>
  <conditionalFormatting sqref="M5">
    <cfRule type="cellIs" priority="575" operator="equal" aboveAverage="0" equalAverage="0" bottom="0" percent="0" rank="0" text="" dxfId="22">
      <formula>5</formula>
    </cfRule>
    <cfRule type="cellIs" priority="576" operator="equal" aboveAverage="0" equalAverage="0" bottom="0" percent="0" rank="0" text="" dxfId="23">
      <formula>4</formula>
    </cfRule>
    <cfRule type="cellIs" priority="577" operator="equal" aboveAverage="0" equalAverage="0" bottom="0" percent="0" rank="0" text="" dxfId="24">
      <formula>3</formula>
    </cfRule>
  </conditionalFormatting>
  <conditionalFormatting sqref="M4">
    <cfRule type="expression" priority="578" aboveAverage="0" equalAverage="0" bottom="0" percent="0" rank="0" text="" dxfId="25">
      <formula>$D$1&lt;M4</formula>
    </cfRule>
    <cfRule type="expression" priority="579" aboveAverage="0" equalAverage="0" bottom="0" percent="0" rank="0" text="" dxfId="26">
      <formula>$D$1&gt;M4</formula>
    </cfRule>
  </conditionalFormatting>
  <conditionalFormatting sqref="M4">
    <cfRule type="expression" priority="580" aboveAverage="0" equalAverage="0" bottom="0" percent="0" rank="0" text="" dxfId="27">
      <formula>$D$1&lt;M4</formula>
    </cfRule>
    <cfRule type="expression" priority="581" aboveAverage="0" equalAverage="0" bottom="0" percent="0" rank="0" text="" dxfId="28">
      <formula>$D$1&gt;M4</formula>
    </cfRule>
  </conditionalFormatting>
  <conditionalFormatting sqref="M4">
    <cfRule type="expression" priority="582" aboveAverage="0" equalAverage="0" bottom="0" percent="0" rank="0" text="" dxfId="29">
      <formula>$D$1&lt;M4</formula>
    </cfRule>
    <cfRule type="expression" priority="583" aboveAverage="0" equalAverage="0" bottom="0" percent="0" rank="0" text="" dxfId="30">
      <formula>$D$1&gt;M4</formula>
    </cfRule>
  </conditionalFormatting>
  <conditionalFormatting sqref="M4">
    <cfRule type="expression" priority="584" aboveAverage="0" equalAverage="0" bottom="0" percent="0" rank="0" text="" dxfId="31">
      <formula>$D$1&lt;M4</formula>
    </cfRule>
    <cfRule type="expression" priority="585" aboveAverage="0" equalAverage="0" bottom="0" percent="0" rank="0" text="" dxfId="32">
      <formula>$D$1&gt;M4</formula>
    </cfRule>
  </conditionalFormatting>
  <conditionalFormatting sqref="M4">
    <cfRule type="expression" priority="586" aboveAverage="0" equalAverage="0" bottom="0" percent="0" rank="0" text="" dxfId="33">
      <formula>$D$1&lt;M4</formula>
    </cfRule>
    <cfRule type="expression" priority="587" aboveAverage="0" equalAverage="0" bottom="0" percent="0" rank="0" text="" dxfId="34">
      <formula>$D$1&gt;M4</formula>
    </cfRule>
  </conditionalFormatting>
  <conditionalFormatting sqref="M4">
    <cfRule type="expression" priority="588" aboveAverage="0" equalAverage="0" bottom="0" percent="0" rank="0" text="" dxfId="35">
      <formula>$D$1&lt;M4</formula>
    </cfRule>
    <cfRule type="expression" priority="589" aboveAverage="0" equalAverage="0" bottom="0" percent="0" rank="0" text="" dxfId="36">
      <formula>$D$1&gt;M4</formula>
    </cfRule>
  </conditionalFormatting>
  <conditionalFormatting sqref="M4">
    <cfRule type="expression" priority="590" aboveAverage="0" equalAverage="0" bottom="0" percent="0" rank="0" text="" dxfId="37">
      <formula>$D$1&lt;M4</formula>
    </cfRule>
    <cfRule type="expression" priority="591" aboveAverage="0" equalAverage="0" bottom="0" percent="0" rank="0" text="" dxfId="38">
      <formula>$D$1&gt;M4</formula>
    </cfRule>
  </conditionalFormatting>
  <conditionalFormatting sqref="M5">
    <cfRule type="cellIs" priority="592" operator="equal" aboveAverage="0" equalAverage="0" bottom="0" percent="0" rank="0" text="" dxfId="39">
      <formula>5</formula>
    </cfRule>
    <cfRule type="cellIs" priority="593" operator="equal" aboveAverage="0" equalAverage="0" bottom="0" percent="0" rank="0" text="" dxfId="40">
      <formula>4</formula>
    </cfRule>
    <cfRule type="cellIs" priority="594" operator="equal" aboveAverage="0" equalAverage="0" bottom="0" percent="0" rank="0" text="" dxfId="41">
      <formula>3</formula>
    </cfRule>
  </conditionalFormatting>
  <conditionalFormatting sqref="M4">
    <cfRule type="expression" priority="595" aboveAverage="0" equalAverage="0" bottom="0" percent="0" rank="0" text="" dxfId="42">
      <formula>$D$1&lt;M4</formula>
    </cfRule>
    <cfRule type="expression" priority="596" aboveAverage="0" equalAverage="0" bottom="0" percent="0" rank="0" text="" dxfId="43">
      <formula>$D$1&gt;M4</formula>
    </cfRule>
  </conditionalFormatting>
  <conditionalFormatting sqref="M5">
    <cfRule type="cellIs" priority="597" operator="equal" aboveAverage="0" equalAverage="0" bottom="0" percent="0" rank="0" text="" dxfId="44">
      <formula>5</formula>
    </cfRule>
    <cfRule type="cellIs" priority="598" operator="equal" aboveAverage="0" equalAverage="0" bottom="0" percent="0" rank="0" text="" dxfId="45">
      <formula>4</formula>
    </cfRule>
    <cfRule type="cellIs" priority="599" operator="equal" aboveAverage="0" equalAverage="0" bottom="0" percent="0" rank="0" text="" dxfId="46">
      <formula>3</formula>
    </cfRule>
  </conditionalFormatting>
  <conditionalFormatting sqref="M5">
    <cfRule type="cellIs" priority="600" operator="equal" aboveAverage="0" equalAverage="0" bottom="0" percent="0" rank="0" text="" dxfId="47">
      <formula>5</formula>
    </cfRule>
    <cfRule type="cellIs" priority="601" operator="equal" aboveAverage="0" equalAverage="0" bottom="0" percent="0" rank="0" text="" dxfId="48">
      <formula>4</formula>
    </cfRule>
    <cfRule type="cellIs" priority="602" operator="equal" aboveAverage="0" equalAverage="0" bottom="0" percent="0" rank="0" text="" dxfId="49">
      <formula>3</formula>
    </cfRule>
  </conditionalFormatting>
  <conditionalFormatting sqref="M4">
    <cfRule type="expression" priority="603" aboveAverage="0" equalAverage="0" bottom="0" percent="0" rank="0" text="" dxfId="50">
      <formula>$D$1&lt;M4</formula>
    </cfRule>
    <cfRule type="expression" priority="604" aboveAverage="0" equalAverage="0" bottom="0" percent="0" rank="0" text="" dxfId="51">
      <formula>$D$1&gt;M4</formula>
    </cfRule>
  </conditionalFormatting>
  <conditionalFormatting sqref="M5">
    <cfRule type="cellIs" priority="605" operator="equal" aboveAverage="0" equalAverage="0" bottom="0" percent="0" rank="0" text="" dxfId="52">
      <formula>5</formula>
    </cfRule>
    <cfRule type="cellIs" priority="606" operator="equal" aboveAverage="0" equalAverage="0" bottom="0" percent="0" rank="0" text="" dxfId="53">
      <formula>4</formula>
    </cfRule>
    <cfRule type="cellIs" priority="607" operator="equal" aboveAverage="0" equalAverage="0" bottom="0" percent="0" rank="0" text="" dxfId="54">
      <formula>3</formula>
    </cfRule>
  </conditionalFormatting>
  <conditionalFormatting sqref="M4">
    <cfRule type="expression" priority="608" aboveAverage="0" equalAverage="0" bottom="0" percent="0" rank="0" text="" dxfId="55">
      <formula>$D$1&lt;M4</formula>
    </cfRule>
    <cfRule type="expression" priority="609" aboveAverage="0" equalAverage="0" bottom="0" percent="0" rank="0" text="" dxfId="56">
      <formula>$D$1&gt;M4</formula>
    </cfRule>
  </conditionalFormatting>
  <conditionalFormatting sqref="M5">
    <cfRule type="cellIs" priority="610" operator="equal" aboveAverage="0" equalAverage="0" bottom="0" percent="0" rank="0" text="" dxfId="57">
      <formula>5</formula>
    </cfRule>
    <cfRule type="cellIs" priority="611" operator="equal" aboveAverage="0" equalAverage="0" bottom="0" percent="0" rank="0" text="" dxfId="58">
      <formula>4</formula>
    </cfRule>
    <cfRule type="cellIs" priority="612" operator="equal" aboveAverage="0" equalAverage="0" bottom="0" percent="0" rank="0" text="" dxfId="59">
      <formula>3</formula>
    </cfRule>
  </conditionalFormatting>
  <conditionalFormatting sqref="M5">
    <cfRule type="cellIs" priority="613" operator="equal" aboveAverage="0" equalAverage="0" bottom="0" percent="0" rank="0" text="" dxfId="60">
      <formula>5</formula>
    </cfRule>
    <cfRule type="cellIs" priority="614" operator="equal" aboveAverage="0" equalAverage="0" bottom="0" percent="0" rank="0" text="" dxfId="61">
      <formula>4</formula>
    </cfRule>
    <cfRule type="cellIs" priority="615" operator="equal" aboveAverage="0" equalAverage="0" bottom="0" percent="0" rank="0" text="" dxfId="62">
      <formula>3</formula>
    </cfRule>
  </conditionalFormatting>
  <conditionalFormatting sqref="M5">
    <cfRule type="cellIs" priority="616" operator="equal" aboveAverage="0" equalAverage="0" bottom="0" percent="0" rank="0" text="" dxfId="63">
      <formula>5</formula>
    </cfRule>
    <cfRule type="cellIs" priority="617" operator="equal" aboveAverage="0" equalAverage="0" bottom="0" percent="0" rank="0" text="" dxfId="64">
      <formula>4</formula>
    </cfRule>
    <cfRule type="cellIs" priority="618" operator="equal" aboveAverage="0" equalAverage="0" bottom="0" percent="0" rank="0" text="" dxfId="65">
      <formula>3</formula>
    </cfRule>
  </conditionalFormatting>
  <conditionalFormatting sqref="M5">
    <cfRule type="cellIs" priority="619" operator="equal" aboveAverage="0" equalAverage="0" bottom="0" percent="0" rank="0" text="" dxfId="66">
      <formula>5</formula>
    </cfRule>
    <cfRule type="cellIs" priority="620" operator="equal" aboveAverage="0" equalAverage="0" bottom="0" percent="0" rank="0" text="" dxfId="67">
      <formula>4</formula>
    </cfRule>
    <cfRule type="cellIs" priority="621" operator="equal" aboveAverage="0" equalAverage="0" bottom="0" percent="0" rank="0" text="" dxfId="68">
      <formula>3</formula>
    </cfRule>
  </conditionalFormatting>
  <conditionalFormatting sqref="M5">
    <cfRule type="cellIs" priority="622" operator="equal" aboveAverage="0" equalAverage="0" bottom="0" percent="0" rank="0" text="" dxfId="69">
      <formula>5</formula>
    </cfRule>
    <cfRule type="cellIs" priority="623" operator="equal" aboveAverage="0" equalAverage="0" bottom="0" percent="0" rank="0" text="" dxfId="70">
      <formula>4</formula>
    </cfRule>
    <cfRule type="cellIs" priority="624" operator="equal" aboveAverage="0" equalAverage="0" bottom="0" percent="0" rank="0" text="" dxfId="71">
      <formula>3</formula>
    </cfRule>
  </conditionalFormatting>
  <conditionalFormatting sqref="M5">
    <cfRule type="cellIs" priority="625" operator="equal" aboveAverage="0" equalAverage="0" bottom="0" percent="0" rank="0" text="" dxfId="72">
      <formula>5</formula>
    </cfRule>
    <cfRule type="cellIs" priority="626" operator="equal" aboveAverage="0" equalAverage="0" bottom="0" percent="0" rank="0" text="" dxfId="73">
      <formula>4</formula>
    </cfRule>
    <cfRule type="cellIs" priority="627" operator="equal" aboveAverage="0" equalAverage="0" bottom="0" percent="0" rank="0" text="" dxfId="74">
      <formula>3</formula>
    </cfRule>
  </conditionalFormatting>
  <conditionalFormatting sqref="M5">
    <cfRule type="cellIs" priority="628" operator="equal" aboveAverage="0" equalAverage="0" bottom="0" percent="0" rank="0" text="" dxfId="75">
      <formula>5</formula>
    </cfRule>
    <cfRule type="cellIs" priority="629" operator="equal" aboveAverage="0" equalAverage="0" bottom="0" percent="0" rank="0" text="" dxfId="76">
      <formula>4</formula>
    </cfRule>
    <cfRule type="cellIs" priority="630" operator="equal" aboveAverage="0" equalAverage="0" bottom="0" percent="0" rank="0" text="" dxfId="77">
      <formula>3</formula>
    </cfRule>
  </conditionalFormatting>
  <conditionalFormatting sqref="M4">
    <cfRule type="expression" priority="631" aboveAverage="0" equalAverage="0" bottom="0" percent="0" rank="0" text="" dxfId="78">
      <formula>$D$1&lt;M4</formula>
    </cfRule>
    <cfRule type="expression" priority="632" aboveAverage="0" equalAverage="0" bottom="0" percent="0" rank="0" text="" dxfId="79">
      <formula>$D$1&gt;M4</formula>
    </cfRule>
  </conditionalFormatting>
  <conditionalFormatting sqref="M4">
    <cfRule type="expression" priority="633" aboveAverage="0" equalAverage="0" bottom="0" percent="0" rank="0" text="" dxfId="80">
      <formula>$D$1&lt;M4</formula>
    </cfRule>
    <cfRule type="expression" priority="634" aboveAverage="0" equalAverage="0" bottom="0" percent="0" rank="0" text="" dxfId="81">
      <formula>$D$1&gt;M4</formula>
    </cfRule>
  </conditionalFormatting>
  <conditionalFormatting sqref="M4">
    <cfRule type="expression" priority="635" aboveAverage="0" equalAverage="0" bottom="0" percent="0" rank="0" text="" dxfId="82">
      <formula>$D$1&lt;M4</formula>
    </cfRule>
    <cfRule type="expression" priority="636" aboveAverage="0" equalAverage="0" bottom="0" percent="0" rank="0" text="" dxfId="83">
      <formula>$D$1&gt;M4</formula>
    </cfRule>
  </conditionalFormatting>
  <conditionalFormatting sqref="M4">
    <cfRule type="expression" priority="637" aboveAverage="0" equalAverage="0" bottom="0" percent="0" rank="0" text="" dxfId="84">
      <formula>$D$1&lt;M4</formula>
    </cfRule>
    <cfRule type="expression" priority="638" aboveAverage="0" equalAverage="0" bottom="0" percent="0" rank="0" text="" dxfId="85">
      <formula>$D$1&gt;M4</formula>
    </cfRule>
  </conditionalFormatting>
  <conditionalFormatting sqref="M4">
    <cfRule type="expression" priority="639" aboveAverage="0" equalAverage="0" bottom="0" percent="0" rank="0" text="" dxfId="86">
      <formula>$D$1&lt;M4</formula>
    </cfRule>
    <cfRule type="expression" priority="640" aboveAverage="0" equalAverage="0" bottom="0" percent="0" rank="0" text="" dxfId="87">
      <formula>$D$1&gt;M4</formula>
    </cfRule>
  </conditionalFormatting>
  <conditionalFormatting sqref="M5">
    <cfRule type="cellIs" priority="641" operator="equal" aboveAverage="0" equalAverage="0" bottom="0" percent="0" rank="0" text="" dxfId="88">
      <formula>5</formula>
    </cfRule>
    <cfRule type="cellIs" priority="642" operator="equal" aboveAverage="0" equalAverage="0" bottom="0" percent="0" rank="0" text="" dxfId="89">
      <formula>4</formula>
    </cfRule>
    <cfRule type="cellIs" priority="643" operator="equal" aboveAverage="0" equalAverage="0" bottom="0" percent="0" rank="0" text="" dxfId="90">
      <formula>3</formula>
    </cfRule>
  </conditionalFormatting>
  <conditionalFormatting sqref="M4">
    <cfRule type="expression" priority="644" aboveAverage="0" equalAverage="0" bottom="0" percent="0" rank="0" text="" dxfId="91">
      <formula>$D$1&lt;M4</formula>
    </cfRule>
    <cfRule type="expression" priority="645" aboveAverage="0" equalAverage="0" bottom="0" percent="0" rank="0" text="" dxfId="92">
      <formula>$D$1&gt;M4</formula>
    </cfRule>
  </conditionalFormatting>
  <conditionalFormatting sqref="M5">
    <cfRule type="cellIs" priority="646" operator="equal" aboveAverage="0" equalAverage="0" bottom="0" percent="0" rank="0" text="" dxfId="93">
      <formula>5</formula>
    </cfRule>
    <cfRule type="cellIs" priority="647" operator="equal" aboveAverage="0" equalAverage="0" bottom="0" percent="0" rank="0" text="" dxfId="94">
      <formula>4</formula>
    </cfRule>
    <cfRule type="cellIs" priority="648" operator="equal" aboveAverage="0" equalAverage="0" bottom="0" percent="0" rank="0" text="" dxfId="95">
      <formula>3</formula>
    </cfRule>
  </conditionalFormatting>
  <conditionalFormatting sqref="M4">
    <cfRule type="expression" priority="649" aboveAverage="0" equalAverage="0" bottom="0" percent="0" rank="0" text="" dxfId="96">
      <formula>$D$1&lt;M4</formula>
    </cfRule>
    <cfRule type="expression" priority="650" aboveAverage="0" equalAverage="0" bottom="0" percent="0" rank="0" text="" dxfId="97">
      <formula>$D$1&gt;M4</formula>
    </cfRule>
  </conditionalFormatting>
  <conditionalFormatting sqref="M5">
    <cfRule type="cellIs" priority="651" operator="equal" aboveAverage="0" equalAverage="0" bottom="0" percent="0" rank="0" text="" dxfId="98">
      <formula>5</formula>
    </cfRule>
    <cfRule type="cellIs" priority="652" operator="equal" aboveAverage="0" equalAverage="0" bottom="0" percent="0" rank="0" text="" dxfId="99">
      <formula>4</formula>
    </cfRule>
    <cfRule type="cellIs" priority="653" operator="equal" aboveAverage="0" equalAverage="0" bottom="0" percent="0" rank="0" text="" dxfId="100">
      <formula>3</formula>
    </cfRule>
  </conditionalFormatting>
  <conditionalFormatting sqref="M4">
    <cfRule type="expression" priority="654" aboveAverage="0" equalAverage="0" bottom="0" percent="0" rank="0" text="" dxfId="101">
      <formula>$D$1&lt;M4</formula>
    </cfRule>
    <cfRule type="expression" priority="655" aboveAverage="0" equalAverage="0" bottom="0" percent="0" rank="0" text="" dxfId="102">
      <formula>$D$1&gt;M4</formula>
    </cfRule>
  </conditionalFormatting>
  <conditionalFormatting sqref="M4">
    <cfRule type="expression" priority="656" aboveAverage="0" equalAverage="0" bottom="0" percent="0" rank="0" text="" dxfId="103">
      <formula>$D$1&lt;M4</formula>
    </cfRule>
    <cfRule type="expression" priority="657" aboveAverage="0" equalAverage="0" bottom="0" percent="0" rank="0" text="" dxfId="104">
      <formula>$D$1&gt;M4</formula>
    </cfRule>
  </conditionalFormatting>
  <conditionalFormatting sqref="M5">
    <cfRule type="cellIs" priority="658" operator="equal" aboveAverage="0" equalAverage="0" bottom="0" percent="0" rank="0" text="" dxfId="105">
      <formula>5</formula>
    </cfRule>
    <cfRule type="cellIs" priority="659" operator="equal" aboveAverage="0" equalAverage="0" bottom="0" percent="0" rank="0" text="" dxfId="106">
      <formula>4</formula>
    </cfRule>
    <cfRule type="cellIs" priority="660" operator="equal" aboveAverage="0" equalAverage="0" bottom="0" percent="0" rank="0" text="" dxfId="107">
      <formula>3</formula>
    </cfRule>
  </conditionalFormatting>
  <conditionalFormatting sqref="N4">
    <cfRule type="expression" priority="661" aboveAverage="0" equalAverage="0" bottom="0" percent="0" rank="0" text="" dxfId="108">
      <formula>$D$1&lt;N4</formula>
    </cfRule>
    <cfRule type="expression" priority="662" aboveAverage="0" equalAverage="0" bottom="0" percent="0" rank="0" text="" dxfId="109">
      <formula>$D$1&gt;N4</formula>
    </cfRule>
  </conditionalFormatting>
  <conditionalFormatting sqref="N4">
    <cfRule type="expression" priority="663" aboveAverage="0" equalAverage="0" bottom="0" percent="0" rank="0" text="" dxfId="110">
      <formula>$D$1&lt;N4</formula>
    </cfRule>
    <cfRule type="expression" priority="664" aboveAverage="0" equalAverage="0" bottom="0" percent="0" rank="0" text="" dxfId="111">
      <formula>$D$1&gt;N4</formula>
    </cfRule>
  </conditionalFormatting>
  <conditionalFormatting sqref="N4">
    <cfRule type="expression" priority="665" aboveAverage="0" equalAverage="0" bottom="0" percent="0" rank="0" text="" dxfId="112">
      <formula>$D$1&lt;N4</formula>
    </cfRule>
    <cfRule type="expression" priority="666" aboveAverage="0" equalAverage="0" bottom="0" percent="0" rank="0" text="" dxfId="113">
      <formula>$D$1&gt;N4</formula>
    </cfRule>
  </conditionalFormatting>
  <conditionalFormatting sqref="N5">
    <cfRule type="cellIs" priority="667" operator="equal" aboveAverage="0" equalAverage="0" bottom="0" percent="0" rank="0" text="" dxfId="114">
      <formula>5</formula>
    </cfRule>
    <cfRule type="cellIs" priority="668" operator="equal" aboveAverage="0" equalAverage="0" bottom="0" percent="0" rank="0" text="" dxfId="115">
      <formula>4</formula>
    </cfRule>
    <cfRule type="cellIs" priority="669" operator="equal" aboveAverage="0" equalAverage="0" bottom="0" percent="0" rank="0" text="" dxfId="116">
      <formula>3</formula>
    </cfRule>
  </conditionalFormatting>
  <conditionalFormatting sqref="N5">
    <cfRule type="cellIs" priority="670" operator="equal" aboveAverage="0" equalAverage="0" bottom="0" percent="0" rank="0" text="" dxfId="117">
      <formula>5</formula>
    </cfRule>
    <cfRule type="cellIs" priority="671" operator="equal" aboveAverage="0" equalAverage="0" bottom="0" percent="0" rank="0" text="" dxfId="118">
      <formula>4</formula>
    </cfRule>
    <cfRule type="cellIs" priority="672" operator="equal" aboveAverage="0" equalAverage="0" bottom="0" percent="0" rank="0" text="" dxfId="119">
      <formula>3</formula>
    </cfRule>
  </conditionalFormatting>
  <conditionalFormatting sqref="N5">
    <cfRule type="cellIs" priority="673" operator="equal" aboveAverage="0" equalAverage="0" bottom="0" percent="0" rank="0" text="" dxfId="120">
      <formula>5</formula>
    </cfRule>
    <cfRule type="cellIs" priority="674" operator="equal" aboveAverage="0" equalAverage="0" bottom="0" percent="0" rank="0" text="" dxfId="121">
      <formula>4</formula>
    </cfRule>
    <cfRule type="cellIs" priority="675" operator="equal" aboveAverage="0" equalAverage="0" bottom="0" percent="0" rank="0" text="" dxfId="122">
      <formula>3</formula>
    </cfRule>
  </conditionalFormatting>
  <conditionalFormatting sqref="N4">
    <cfRule type="expression" priority="676" aboveAverage="0" equalAverage="0" bottom="0" percent="0" rank="0" text="" dxfId="123">
      <formula>$D$1&lt;N4</formula>
    </cfRule>
    <cfRule type="expression" priority="677" aboveAverage="0" equalAverage="0" bottom="0" percent="0" rank="0" text="" dxfId="124">
      <formula>$D$1&gt;N4</formula>
    </cfRule>
  </conditionalFormatting>
  <conditionalFormatting sqref="N4">
    <cfRule type="expression" priority="678" aboveAverage="0" equalAverage="0" bottom="0" percent="0" rank="0" text="" dxfId="125">
      <formula>$D$1&lt;N4</formula>
    </cfRule>
    <cfRule type="expression" priority="679" aboveAverage="0" equalAverage="0" bottom="0" percent="0" rank="0" text="" dxfId="126">
      <formula>$D$1&gt;N4</formula>
    </cfRule>
  </conditionalFormatting>
  <conditionalFormatting sqref="N4">
    <cfRule type="expression" priority="680" aboveAverage="0" equalAverage="0" bottom="0" percent="0" rank="0" text="" dxfId="127">
      <formula>$D$1&lt;N4</formula>
    </cfRule>
    <cfRule type="expression" priority="681" aboveAverage="0" equalAverage="0" bottom="0" percent="0" rank="0" text="" dxfId="128">
      <formula>$D$1&gt;N4</formula>
    </cfRule>
  </conditionalFormatting>
  <conditionalFormatting sqref="N4">
    <cfRule type="expression" priority="682" aboveAverage="0" equalAverage="0" bottom="0" percent="0" rank="0" text="" dxfId="129">
      <formula>$D$1&lt;N4</formula>
    </cfRule>
    <cfRule type="expression" priority="683" aboveAverage="0" equalAverage="0" bottom="0" percent="0" rank="0" text="" dxfId="130">
      <formula>$D$1&gt;N4</formula>
    </cfRule>
  </conditionalFormatting>
  <conditionalFormatting sqref="N5">
    <cfRule type="cellIs" priority="684" operator="equal" aboveAverage="0" equalAverage="0" bottom="0" percent="0" rank="0" text="" dxfId="131">
      <formula>5</formula>
    </cfRule>
    <cfRule type="cellIs" priority="685" operator="equal" aboveAverage="0" equalAverage="0" bottom="0" percent="0" rank="0" text="" dxfId="132">
      <formula>4</formula>
    </cfRule>
    <cfRule type="cellIs" priority="686" operator="equal" aboveAverage="0" equalAverage="0" bottom="0" percent="0" rank="0" text="" dxfId="133">
      <formula>3</formula>
    </cfRule>
  </conditionalFormatting>
  <conditionalFormatting sqref="N4">
    <cfRule type="expression" priority="687" aboveAverage="0" equalAverage="0" bottom="0" percent="0" rank="0" text="" dxfId="134">
      <formula>$D$1&lt;N4</formula>
    </cfRule>
    <cfRule type="expression" priority="688" aboveAverage="0" equalAverage="0" bottom="0" percent="0" rank="0" text="" dxfId="135">
      <formula>$D$1&gt;N4</formula>
    </cfRule>
  </conditionalFormatting>
  <conditionalFormatting sqref="N5">
    <cfRule type="cellIs" priority="689" operator="equal" aboveAverage="0" equalAverage="0" bottom="0" percent="0" rank="0" text="" dxfId="136">
      <formula>5</formula>
    </cfRule>
    <cfRule type="cellIs" priority="690" operator="equal" aboveAverage="0" equalAverage="0" bottom="0" percent="0" rank="0" text="" dxfId="137">
      <formula>4</formula>
    </cfRule>
    <cfRule type="cellIs" priority="691" operator="equal" aboveAverage="0" equalAverage="0" bottom="0" percent="0" rank="0" text="" dxfId="138">
      <formula>3</formula>
    </cfRule>
  </conditionalFormatting>
  <conditionalFormatting sqref="G3">
    <cfRule type="expression" priority="692" aboveAverage="0" equalAverage="0" bottom="0" percent="0" rank="0" text="" dxfId="139">
      <formula>$D$1&lt;G3</formula>
    </cfRule>
    <cfRule type="expression" priority="693" aboveAverage="0" equalAverage="0" bottom="0" percent="0" rank="0" text="" dxfId="140">
      <formula>$D$1&gt;G3</formula>
    </cfRule>
  </conditionalFormatting>
  <conditionalFormatting sqref="G3">
    <cfRule type="expression" priority="694" aboveAverage="0" equalAverage="0" bottom="0" percent="0" rank="0" text="" dxfId="141">
      <formula>$D$1&lt;G3</formula>
    </cfRule>
    <cfRule type="expression" priority="695" aboveAverage="0" equalAverage="0" bottom="0" percent="0" rank="0" text="" dxfId="142">
      <formula>$D$1&gt;G3</formula>
    </cfRule>
  </conditionalFormatting>
  <conditionalFormatting sqref="G3">
    <cfRule type="expression" priority="696" aboveAverage="0" equalAverage="0" bottom="0" percent="0" rank="0" text="" dxfId="143">
      <formula>$D$1&lt;G3</formula>
    </cfRule>
    <cfRule type="expression" priority="697" aboveAverage="0" equalAverage="0" bottom="0" percent="0" rank="0" text="" dxfId="144">
      <formula>$D$1&gt;G3</formula>
    </cfRule>
  </conditionalFormatting>
  <conditionalFormatting sqref="G5">
    <cfRule type="cellIs" priority="698" operator="equal" aboveAverage="0" equalAverage="0" bottom="0" percent="0" rank="0" text="" dxfId="145">
      <formula>5</formula>
    </cfRule>
    <cfRule type="cellIs" priority="699" operator="equal" aboveAverage="0" equalAverage="0" bottom="0" percent="0" rank="0" text="" dxfId="146">
      <formula>4</formula>
    </cfRule>
    <cfRule type="cellIs" priority="700" operator="equal" aboveAverage="0" equalAverage="0" bottom="0" percent="0" rank="0" text="" dxfId="147">
      <formula>3</formula>
    </cfRule>
  </conditionalFormatting>
  <conditionalFormatting sqref="G4">
    <cfRule type="expression" priority="701" aboveAverage="0" equalAverage="0" bottom="0" percent="0" rank="0" text="" dxfId="148">
      <formula>$D$1&lt;G4</formula>
    </cfRule>
    <cfRule type="expression" priority="702" aboveAverage="0" equalAverage="0" bottom="0" percent="0" rank="0" text="" dxfId="149">
      <formula>$D$1&gt;G4</formula>
    </cfRule>
  </conditionalFormatting>
  <conditionalFormatting sqref="G4">
    <cfRule type="expression" priority="703" aboveAverage="0" equalAverage="0" bottom="0" percent="0" rank="0" text="" dxfId="150">
      <formula>$D$1&lt;G4</formula>
    </cfRule>
    <cfRule type="expression" priority="704" aboveAverage="0" equalAverage="0" bottom="0" percent="0" rank="0" text="" dxfId="151">
      <formula>$D$1&gt;G4</formula>
    </cfRule>
  </conditionalFormatting>
  <conditionalFormatting sqref="G4">
    <cfRule type="expression" priority="705" aboveAverage="0" equalAverage="0" bottom="0" percent="0" rank="0" text="" dxfId="152">
      <formula>$D$1&lt;G4</formula>
    </cfRule>
    <cfRule type="expression" priority="706" aboveAverage="0" equalAverage="0" bottom="0" percent="0" rank="0" text="" dxfId="153">
      <formula>$D$1&gt;G4</formula>
    </cfRule>
  </conditionalFormatting>
  <conditionalFormatting sqref="G4">
    <cfRule type="expression" priority="707" aboveAverage="0" equalAverage="0" bottom="0" percent="0" rank="0" text="" dxfId="154">
      <formula>$D$1&lt;G4</formula>
    </cfRule>
    <cfRule type="expression" priority="708" aboveAverage="0" equalAverage="0" bottom="0" percent="0" rank="0" text="" dxfId="155">
      <formula>$D$1&gt;G4</formula>
    </cfRule>
  </conditionalFormatting>
  <conditionalFormatting sqref="G4">
    <cfRule type="expression" priority="709" aboveAverage="0" equalAverage="0" bottom="0" percent="0" rank="0" text="" dxfId="156">
      <formula>$D$1&lt;G4</formula>
    </cfRule>
    <cfRule type="expression" priority="710" aboveAverage="0" equalAverage="0" bottom="0" percent="0" rank="0" text="" dxfId="157">
      <formula>$D$1&gt;G4</formula>
    </cfRule>
  </conditionalFormatting>
  <conditionalFormatting sqref="G5">
    <cfRule type="cellIs" priority="711" operator="equal" aboveAverage="0" equalAverage="0" bottom="0" percent="0" rank="0" text="" dxfId="158">
      <formula>5</formula>
    </cfRule>
    <cfRule type="cellIs" priority="712" operator="equal" aboveAverage="0" equalAverage="0" bottom="0" percent="0" rank="0" text="" dxfId="159">
      <formula>4</formula>
    </cfRule>
    <cfRule type="cellIs" priority="713" operator="equal" aboveAverage="0" equalAverage="0" bottom="0" percent="0" rank="0" text="" dxfId="160">
      <formula>3</formula>
    </cfRule>
  </conditionalFormatting>
  <conditionalFormatting sqref="G4">
    <cfRule type="expression" priority="714" aboveAverage="0" equalAverage="0" bottom="0" percent="0" rank="0" text="" dxfId="161">
      <formula>$D$1&lt;G4</formula>
    </cfRule>
    <cfRule type="expression" priority="715" aboveAverage="0" equalAverage="0" bottom="0" percent="0" rank="0" text="" dxfId="162">
      <formula>$D$1&gt;G4</formula>
    </cfRule>
  </conditionalFormatting>
  <conditionalFormatting sqref="G4">
    <cfRule type="expression" priority="716" aboveAverage="0" equalAverage="0" bottom="0" percent="0" rank="0" text="" dxfId="163">
      <formula>$D$1&lt;G4</formula>
    </cfRule>
    <cfRule type="expression" priority="717" aboveAverage="0" equalAverage="0" bottom="0" percent="0" rank="0" text="" dxfId="164">
      <formula>$D$1&gt;G4</formula>
    </cfRule>
  </conditionalFormatting>
  <conditionalFormatting sqref="G5">
    <cfRule type="cellIs" priority="718" operator="equal" aboveAverage="0" equalAverage="0" bottom="0" percent="0" rank="0" text="" dxfId="165">
      <formula>5</formula>
    </cfRule>
    <cfRule type="cellIs" priority="719" operator="equal" aboveAverage="0" equalAverage="0" bottom="0" percent="0" rank="0" text="" dxfId="166">
      <formula>4</formula>
    </cfRule>
    <cfRule type="cellIs" priority="720" operator="equal" aboveAverage="0" equalAverage="0" bottom="0" percent="0" rank="0" text="" dxfId="167">
      <formula>3</formula>
    </cfRule>
  </conditionalFormatting>
  <conditionalFormatting sqref="G5">
    <cfRule type="cellIs" priority="721" operator="equal" aboveAverage="0" equalAverage="0" bottom="0" percent="0" rank="0" text="" dxfId="168">
      <formula>5</formula>
    </cfRule>
    <cfRule type="cellIs" priority="722" operator="equal" aboveAverage="0" equalAverage="0" bottom="0" percent="0" rank="0" text="" dxfId="169">
      <formula>4</formula>
    </cfRule>
    <cfRule type="cellIs" priority="723" operator="equal" aboveAverage="0" equalAverage="0" bottom="0" percent="0" rank="0" text="" dxfId="170">
      <formula>3</formula>
    </cfRule>
  </conditionalFormatting>
  <conditionalFormatting sqref="G4">
    <cfRule type="expression" priority="724" aboveAverage="0" equalAverage="0" bottom="0" percent="0" rank="0" text="" dxfId="171">
      <formula>$D$1&lt;G4</formula>
    </cfRule>
    <cfRule type="expression" priority="725" aboveAverage="0" equalAverage="0" bottom="0" percent="0" rank="0" text="" dxfId="172">
      <formula>$D$1&gt;G4</formula>
    </cfRule>
  </conditionalFormatting>
  <conditionalFormatting sqref="G5">
    <cfRule type="cellIs" priority="726" operator="equal" aboveAverage="0" equalAverage="0" bottom="0" percent="0" rank="0" text="" dxfId="173">
      <formula>5</formula>
    </cfRule>
    <cfRule type="cellIs" priority="727" operator="equal" aboveAverage="0" equalAverage="0" bottom="0" percent="0" rank="0" text="" dxfId="174">
      <formula>4</formula>
    </cfRule>
    <cfRule type="cellIs" priority="728" operator="equal" aboveAverage="0" equalAverage="0" bottom="0" percent="0" rank="0" text="" dxfId="175">
      <formula>3</formula>
    </cfRule>
  </conditionalFormatting>
  <conditionalFormatting sqref="G4">
    <cfRule type="expression" priority="729" aboveAverage="0" equalAverage="0" bottom="0" percent="0" rank="0" text="" dxfId="176">
      <formula>$D$1&lt;G4</formula>
    </cfRule>
    <cfRule type="expression" priority="730" aboveAverage="0" equalAverage="0" bottom="0" percent="0" rank="0" text="" dxfId="177">
      <formula>$D$1&gt;G4</formula>
    </cfRule>
  </conditionalFormatting>
  <conditionalFormatting sqref="G5">
    <cfRule type="cellIs" priority="731" operator="equal" aboveAverage="0" equalAverage="0" bottom="0" percent="0" rank="0" text="" dxfId="178">
      <formula>5</formula>
    </cfRule>
    <cfRule type="cellIs" priority="732" operator="equal" aboveAverage="0" equalAverage="0" bottom="0" percent="0" rank="0" text="" dxfId="179">
      <formula>4</formula>
    </cfRule>
    <cfRule type="cellIs" priority="733" operator="equal" aboveAverage="0" equalAverage="0" bottom="0" percent="0" rank="0" text="" dxfId="180">
      <formula>3</formula>
    </cfRule>
  </conditionalFormatting>
  <conditionalFormatting sqref="G5">
    <cfRule type="cellIs" priority="734" operator="equal" aboveAverage="0" equalAverage="0" bottom="0" percent="0" rank="0" text="" dxfId="181">
      <formula>5</formula>
    </cfRule>
    <cfRule type="cellIs" priority="735" operator="equal" aboveAverage="0" equalAverage="0" bottom="0" percent="0" rank="0" text="" dxfId="182">
      <formula>4</formula>
    </cfRule>
    <cfRule type="cellIs" priority="736" operator="equal" aboveAverage="0" equalAverage="0" bottom="0" percent="0" rank="0" text="" dxfId="183">
      <formula>3</formula>
    </cfRule>
  </conditionalFormatting>
  <conditionalFormatting sqref="G4">
    <cfRule type="expression" priority="737" aboveAverage="0" equalAverage="0" bottom="0" percent="0" rank="0" text="" dxfId="184">
      <formula>$D$1&lt;G4</formula>
    </cfRule>
    <cfRule type="expression" priority="738" aboveAverage="0" equalAverage="0" bottom="0" percent="0" rank="0" text="" dxfId="185">
      <formula>$D$1&gt;G4</formula>
    </cfRule>
  </conditionalFormatting>
  <conditionalFormatting sqref="G4">
    <cfRule type="expression" priority="739" aboveAverage="0" equalAverage="0" bottom="0" percent="0" rank="0" text="" dxfId="186">
      <formula>$D$1&lt;G4</formula>
    </cfRule>
    <cfRule type="expression" priority="740" aboveAverage="0" equalAverage="0" bottom="0" percent="0" rank="0" text="" dxfId="187">
      <formula>$D$1&gt;G4</formula>
    </cfRule>
  </conditionalFormatting>
  <conditionalFormatting sqref="G4">
    <cfRule type="expression" priority="741" aboveAverage="0" equalAverage="0" bottom="0" percent="0" rank="0" text="" dxfId="188">
      <formula>$D$1&lt;G4</formula>
    </cfRule>
    <cfRule type="expression" priority="742" aboveAverage="0" equalAverage="0" bottom="0" percent="0" rank="0" text="" dxfId="189">
      <formula>$D$1&gt;G4</formula>
    </cfRule>
  </conditionalFormatting>
  <conditionalFormatting sqref="G4">
    <cfRule type="expression" priority="743" aboveAverage="0" equalAverage="0" bottom="0" percent="0" rank="0" text="" dxfId="190">
      <formula>$D$1&lt;G4</formula>
    </cfRule>
    <cfRule type="expression" priority="744" aboveAverage="0" equalAverage="0" bottom="0" percent="0" rank="0" text="" dxfId="191">
      <formula>$D$1&gt;G4</formula>
    </cfRule>
  </conditionalFormatting>
  <conditionalFormatting sqref="G4">
    <cfRule type="expression" priority="745" aboveAverage="0" equalAverage="0" bottom="0" percent="0" rank="0" text="" dxfId="192">
      <formula>$D$1&lt;G4</formula>
    </cfRule>
    <cfRule type="expression" priority="746" aboveAverage="0" equalAverage="0" bottom="0" percent="0" rank="0" text="" dxfId="193">
      <formula>$D$1&gt;G4</formula>
    </cfRule>
  </conditionalFormatting>
  <conditionalFormatting sqref="G4">
    <cfRule type="expression" priority="747" aboveAverage="0" equalAverage="0" bottom="0" percent="0" rank="0" text="" dxfId="194">
      <formula>$D$1&lt;G4</formula>
    </cfRule>
    <cfRule type="expression" priority="748" aboveAverage="0" equalAverage="0" bottom="0" percent="0" rank="0" text="" dxfId="195">
      <formula>$D$1&gt;G4</formula>
    </cfRule>
  </conditionalFormatting>
  <conditionalFormatting sqref="G4">
    <cfRule type="expression" priority="749" aboveAverage="0" equalAverage="0" bottom="0" percent="0" rank="0" text="" dxfId="196">
      <formula>$D$1&lt;G4</formula>
    </cfRule>
    <cfRule type="expression" priority="750" aboveAverage="0" equalAverage="0" bottom="0" percent="0" rank="0" text="" dxfId="197">
      <formula>$D$1&gt;G4</formula>
    </cfRule>
  </conditionalFormatting>
  <conditionalFormatting sqref="G4">
    <cfRule type="expression" priority="751" aboveAverage="0" equalAverage="0" bottom="0" percent="0" rank="0" text="" dxfId="198">
      <formula>$D$1&lt;G4</formula>
    </cfRule>
    <cfRule type="expression" priority="752" aboveAverage="0" equalAverage="0" bottom="0" percent="0" rank="0" text="" dxfId="199">
      <formula>$D$1&gt;G4</formula>
    </cfRule>
  </conditionalFormatting>
  <conditionalFormatting sqref="G4">
    <cfRule type="expression" priority="753" aboveAverage="0" equalAverage="0" bottom="0" percent="0" rank="0" text="" dxfId="200">
      <formula>$D$1&lt;G4</formula>
    </cfRule>
    <cfRule type="expression" priority="754" aboveAverage="0" equalAverage="0" bottom="0" percent="0" rank="0" text="" dxfId="201">
      <formula>$D$1&gt;G4</formula>
    </cfRule>
  </conditionalFormatting>
  <conditionalFormatting sqref="H5">
    <cfRule type="cellIs" priority="755" operator="equal" aboveAverage="0" equalAverage="0" bottom="0" percent="0" rank="0" text="" dxfId="202">
      <formula>5</formula>
    </cfRule>
    <cfRule type="cellIs" priority="756" operator="equal" aboveAverage="0" equalAverage="0" bottom="0" percent="0" rank="0" text="" dxfId="203">
      <formula>4</formula>
    </cfRule>
    <cfRule type="cellIs" priority="757" operator="equal" aboveAverage="0" equalAverage="0" bottom="0" percent="0" rank="0" text="" dxfId="204">
      <formula>3</formula>
    </cfRule>
  </conditionalFormatting>
  <conditionalFormatting sqref="H5">
    <cfRule type="cellIs" priority="758" operator="equal" aboveAverage="0" equalAverage="0" bottom="0" percent="0" rank="0" text="" dxfId="205">
      <formula>5</formula>
    </cfRule>
    <cfRule type="cellIs" priority="759" operator="equal" aboveAverage="0" equalAverage="0" bottom="0" percent="0" rank="0" text="" dxfId="206">
      <formula>4</formula>
    </cfRule>
    <cfRule type="cellIs" priority="760" operator="equal" aboveAverage="0" equalAverage="0" bottom="0" percent="0" rank="0" text="" dxfId="207">
      <formula>3</formula>
    </cfRule>
  </conditionalFormatting>
  <conditionalFormatting sqref="H4">
    <cfRule type="expression" priority="761" aboveAverage="0" equalAverage="0" bottom="0" percent="0" rank="0" text="" dxfId="208">
      <formula>$D$1&lt;H4</formula>
    </cfRule>
    <cfRule type="expression" priority="762" aboveAverage="0" equalAverage="0" bottom="0" percent="0" rank="0" text="" dxfId="209">
      <formula>$D$1&gt;H4</formula>
    </cfRule>
  </conditionalFormatting>
  <conditionalFormatting sqref="H5">
    <cfRule type="cellIs" priority="763" operator="equal" aboveAverage="0" equalAverage="0" bottom="0" percent="0" rank="0" text="" dxfId="210">
      <formula>5</formula>
    </cfRule>
    <cfRule type="cellIs" priority="764" operator="equal" aboveAverage="0" equalAverage="0" bottom="0" percent="0" rank="0" text="" dxfId="211">
      <formula>4</formula>
    </cfRule>
    <cfRule type="cellIs" priority="765" operator="equal" aboveAverage="0" equalAverage="0" bottom="0" percent="0" rank="0" text="" dxfId="212">
      <formula>3</formula>
    </cfRule>
  </conditionalFormatting>
  <conditionalFormatting sqref="H4">
    <cfRule type="expression" priority="766" aboveAverage="0" equalAverage="0" bottom="0" percent="0" rank="0" text="" dxfId="213">
      <formula>$D$1&lt;H4</formula>
    </cfRule>
    <cfRule type="expression" priority="767" aboveAverage="0" equalAverage="0" bottom="0" percent="0" rank="0" text="" dxfId="214">
      <formula>$D$1&gt;H4</formula>
    </cfRule>
  </conditionalFormatting>
  <conditionalFormatting sqref="H5">
    <cfRule type="cellIs" priority="768" operator="equal" aboveAverage="0" equalAverage="0" bottom="0" percent="0" rank="0" text="" dxfId="215">
      <formula>5</formula>
    </cfRule>
    <cfRule type="cellIs" priority="769" operator="equal" aboveAverage="0" equalAverage="0" bottom="0" percent="0" rank="0" text="" dxfId="216">
      <formula>4</formula>
    </cfRule>
    <cfRule type="cellIs" priority="770" operator="equal" aboveAverage="0" equalAverage="0" bottom="0" percent="0" rank="0" text="" dxfId="217">
      <formula>3</formula>
    </cfRule>
  </conditionalFormatting>
  <conditionalFormatting sqref="H4">
    <cfRule type="expression" priority="771" aboveAverage="0" equalAverage="0" bottom="0" percent="0" rank="0" text="" dxfId="218">
      <formula>$D$1&lt;H4</formula>
    </cfRule>
    <cfRule type="expression" priority="772" aboveAverage="0" equalAverage="0" bottom="0" percent="0" rank="0" text="" dxfId="219">
      <formula>$D$1&gt;H4</formula>
    </cfRule>
  </conditionalFormatting>
  <conditionalFormatting sqref="H5">
    <cfRule type="cellIs" priority="773" operator="equal" aboveAverage="0" equalAverage="0" bottom="0" percent="0" rank="0" text="" dxfId="220">
      <formula>5</formula>
    </cfRule>
    <cfRule type="cellIs" priority="774" operator="equal" aboveAverage="0" equalAverage="0" bottom="0" percent="0" rank="0" text="" dxfId="221">
      <formula>4</formula>
    </cfRule>
    <cfRule type="cellIs" priority="775" operator="equal" aboveAverage="0" equalAverage="0" bottom="0" percent="0" rank="0" text="" dxfId="222">
      <formula>3</formula>
    </cfRule>
  </conditionalFormatting>
  <conditionalFormatting sqref="H4">
    <cfRule type="expression" priority="776" aboveAverage="0" equalAverage="0" bottom="0" percent="0" rank="0" text="" dxfId="223">
      <formula>$D$1&lt;H4</formula>
    </cfRule>
    <cfRule type="expression" priority="777" aboveAverage="0" equalAverage="0" bottom="0" percent="0" rank="0" text="" dxfId="224">
      <formula>$D$1&gt;H4</formula>
    </cfRule>
  </conditionalFormatting>
  <conditionalFormatting sqref="H4">
    <cfRule type="expression" priority="778" aboveAverage="0" equalAverage="0" bottom="0" percent="0" rank="0" text="" dxfId="225">
      <formula>$D$1&lt;H4</formula>
    </cfRule>
    <cfRule type="expression" priority="779" aboveAverage="0" equalAverage="0" bottom="0" percent="0" rank="0" text="" dxfId="226">
      <formula>$D$1&gt;H4</formula>
    </cfRule>
  </conditionalFormatting>
  <conditionalFormatting sqref="H4">
    <cfRule type="expression" priority="780" aboveAverage="0" equalAverage="0" bottom="0" percent="0" rank="0" text="" dxfId="227">
      <formula>$D$1&lt;H4</formula>
    </cfRule>
    <cfRule type="expression" priority="781" aboveAverage="0" equalAverage="0" bottom="0" percent="0" rank="0" text="" dxfId="228">
      <formula>$D$1&gt;H4</formula>
    </cfRule>
  </conditionalFormatting>
  <conditionalFormatting sqref="H4">
    <cfRule type="expression" priority="782" aboveAverage="0" equalAverage="0" bottom="0" percent="0" rank="0" text="" dxfId="229">
      <formula>$D$1&lt;H4</formula>
    </cfRule>
    <cfRule type="expression" priority="783" aboveAverage="0" equalAverage="0" bottom="0" percent="0" rank="0" text="" dxfId="230">
      <formula>$D$1&gt;H4</formula>
    </cfRule>
  </conditionalFormatting>
  <conditionalFormatting sqref="H4">
    <cfRule type="expression" priority="784" aboveAverage="0" equalAverage="0" bottom="0" percent="0" rank="0" text="" dxfId="231">
      <formula>$D$1&lt;H4</formula>
    </cfRule>
    <cfRule type="expression" priority="785" aboveAverage="0" equalAverage="0" bottom="0" percent="0" rank="0" text="" dxfId="232">
      <formula>$D$1&gt;H4</formula>
    </cfRule>
  </conditionalFormatting>
  <conditionalFormatting sqref="H4">
    <cfRule type="expression" priority="786" aboveAverage="0" equalAverage="0" bottom="0" percent="0" rank="0" text="" dxfId="233">
      <formula>$D$1&lt;H4</formula>
    </cfRule>
    <cfRule type="expression" priority="787" aboveAverage="0" equalAverage="0" bottom="0" percent="0" rank="0" text="" dxfId="234">
      <formula>$D$1&gt;H4</formula>
    </cfRule>
  </conditionalFormatting>
  <conditionalFormatting sqref="H4">
    <cfRule type="expression" priority="788" aboveAverage="0" equalAverage="0" bottom="0" percent="0" rank="0" text="" dxfId="235">
      <formula>$D$1&lt;H4</formula>
    </cfRule>
    <cfRule type="expression" priority="789" aboveAverage="0" equalAverage="0" bottom="0" percent="0" rank="0" text="" dxfId="236">
      <formula>$D$1&gt;H4</formula>
    </cfRule>
  </conditionalFormatting>
  <conditionalFormatting sqref="H4">
    <cfRule type="expression" priority="790" aboveAverage="0" equalAverage="0" bottom="0" percent="0" rank="0" text="" dxfId="237">
      <formula>$D$1&lt;H4</formula>
    </cfRule>
    <cfRule type="expression" priority="791" aboveAverage="0" equalAverage="0" bottom="0" percent="0" rank="0" text="" dxfId="238">
      <formula>$D$1&gt;H4</formula>
    </cfRule>
  </conditionalFormatting>
  <conditionalFormatting sqref="H4">
    <cfRule type="expression" priority="792" aboveAverage="0" equalAverage="0" bottom="0" percent="0" rank="0" text="" dxfId="239">
      <formula>$D$1&lt;H4</formula>
    </cfRule>
    <cfRule type="expression" priority="793" aboveAverage="0" equalAverage="0" bottom="0" percent="0" rank="0" text="" dxfId="240">
      <formula>$D$1&gt;H4</formula>
    </cfRule>
  </conditionalFormatting>
  <conditionalFormatting sqref="I4">
    <cfRule type="expression" priority="794" aboveAverage="0" equalAverage="0" bottom="0" percent="0" rank="0" text="" dxfId="241">
      <formula>$D$1&lt;I4</formula>
    </cfRule>
    <cfRule type="expression" priority="795" aboveAverage="0" equalAverage="0" bottom="0" percent="0" rank="0" text="" dxfId="242">
      <formula>$D$1&gt;I4</formula>
    </cfRule>
  </conditionalFormatting>
  <conditionalFormatting sqref="I4">
    <cfRule type="expression" priority="796" aboveAverage="0" equalAverage="0" bottom="0" percent="0" rank="0" text="" dxfId="243">
      <formula>$D$1&lt;I4</formula>
    </cfRule>
    <cfRule type="expression" priority="797" aboveAverage="0" equalAverage="0" bottom="0" percent="0" rank="0" text="" dxfId="244">
      <formula>$D$1&gt;I4</formula>
    </cfRule>
  </conditionalFormatting>
  <conditionalFormatting sqref="I4">
    <cfRule type="expression" priority="798" aboveAverage="0" equalAverage="0" bottom="0" percent="0" rank="0" text="" dxfId="245">
      <formula>$D$1&lt;I4</formula>
    </cfRule>
    <cfRule type="expression" priority="799" aboveAverage="0" equalAverage="0" bottom="0" percent="0" rank="0" text="" dxfId="246">
      <formula>$D$1&gt;I4</formula>
    </cfRule>
  </conditionalFormatting>
  <conditionalFormatting sqref="I4">
    <cfRule type="expression" priority="800" aboveAverage="0" equalAverage="0" bottom="0" percent="0" rank="0" text="" dxfId="247">
      <formula>$D$1&lt;I4</formula>
    </cfRule>
    <cfRule type="expression" priority="801" aboveAverage="0" equalAverage="0" bottom="0" percent="0" rank="0" text="" dxfId="248">
      <formula>$D$1&gt;I4</formula>
    </cfRule>
  </conditionalFormatting>
  <conditionalFormatting sqref="I4">
    <cfRule type="expression" priority="802" aboveAverage="0" equalAverage="0" bottom="0" percent="0" rank="0" text="" dxfId="249">
      <formula>$D$1&lt;I4</formula>
    </cfRule>
    <cfRule type="expression" priority="803" aboveAverage="0" equalAverage="0" bottom="0" percent="0" rank="0" text="" dxfId="250">
      <formula>$D$1&gt;I4</formula>
    </cfRule>
  </conditionalFormatting>
  <conditionalFormatting sqref="I5">
    <cfRule type="expression" priority="804" aboveAverage="0" equalAverage="0" bottom="0" percent="0" rank="0" text="" dxfId="251">
      <formula>$D$1&lt;I5</formula>
    </cfRule>
    <cfRule type="expression" priority="805" aboveAverage="0" equalAverage="0" bottom="0" percent="0" rank="0" text="" dxfId="252">
      <formula>$D$1&gt;I5</formula>
    </cfRule>
  </conditionalFormatting>
  <conditionalFormatting sqref="I5">
    <cfRule type="expression" priority="806" aboveAverage="0" equalAverage="0" bottom="0" percent="0" rank="0" text="" dxfId="253">
      <formula>$D$1&lt;I5</formula>
    </cfRule>
    <cfRule type="expression" priority="807" aboveAverage="0" equalAverage="0" bottom="0" percent="0" rank="0" text="" dxfId="254">
      <formula>$D$1&gt;I5</formula>
    </cfRule>
  </conditionalFormatting>
  <conditionalFormatting sqref="I5">
    <cfRule type="expression" priority="808" aboveAverage="0" equalAverage="0" bottom="0" percent="0" rank="0" text="" dxfId="255">
      <formula>$D$1&lt;I5</formula>
    </cfRule>
    <cfRule type="expression" priority="809" aboveAverage="0" equalAverage="0" bottom="0" percent="0" rank="0" text="" dxfId="256">
      <formula>$D$1&gt;I5</formula>
    </cfRule>
  </conditionalFormatting>
  <conditionalFormatting sqref="I5">
    <cfRule type="cellIs" priority="810" operator="equal" aboveAverage="0" equalAverage="0" bottom="0" percent="0" rank="0" text="" dxfId="257">
      <formula>5</formula>
    </cfRule>
    <cfRule type="cellIs" priority="811" operator="equal" aboveAverage="0" equalAverage="0" bottom="0" percent="0" rank="0" text="" dxfId="258">
      <formula>4</formula>
    </cfRule>
    <cfRule type="cellIs" priority="812" operator="equal" aboveAverage="0" equalAverage="0" bottom="0" percent="0" rank="0" text="" dxfId="259">
      <formula>3</formula>
    </cfRule>
  </conditionalFormatting>
  <conditionalFormatting sqref="I5">
    <cfRule type="cellIs" priority="813" operator="equal" aboveAverage="0" equalAverage="0" bottom="0" percent="0" rank="0" text="" dxfId="260">
      <formula>5</formula>
    </cfRule>
    <cfRule type="cellIs" priority="814" operator="equal" aboveAverage="0" equalAverage="0" bottom="0" percent="0" rank="0" text="" dxfId="261">
      <formula>4</formula>
    </cfRule>
    <cfRule type="cellIs" priority="815" operator="equal" aboveAverage="0" equalAverage="0" bottom="0" percent="0" rank="0" text="" dxfId="262">
      <formula>3</formula>
    </cfRule>
  </conditionalFormatting>
  <conditionalFormatting sqref="I4">
    <cfRule type="expression" priority="816" aboveAverage="0" equalAverage="0" bottom="0" percent="0" rank="0" text="" dxfId="263">
      <formula>$D$1&lt;I4</formula>
    </cfRule>
    <cfRule type="expression" priority="817" aboveAverage="0" equalAverage="0" bottom="0" percent="0" rank="0" text="" dxfId="264">
      <formula>$D$1&gt;I4</formula>
    </cfRule>
  </conditionalFormatting>
  <conditionalFormatting sqref="I5">
    <cfRule type="cellIs" priority="818" operator="equal" aboveAverage="0" equalAverage="0" bottom="0" percent="0" rank="0" text="" dxfId="265">
      <formula>5</formula>
    </cfRule>
    <cfRule type="cellIs" priority="819" operator="equal" aboveAverage="0" equalAverage="0" bottom="0" percent="0" rank="0" text="" dxfId="266">
      <formula>4</formula>
    </cfRule>
    <cfRule type="cellIs" priority="820" operator="equal" aboveAverage="0" equalAverage="0" bottom="0" percent="0" rank="0" text="" dxfId="267">
      <formula>3</formula>
    </cfRule>
  </conditionalFormatting>
  <conditionalFormatting sqref="K5">
    <cfRule type="expression" priority="821" aboveAverage="0" equalAverage="0" bottom="0" percent="0" rank="0" text="" dxfId="268">
      <formula>$D$1&lt;K5</formula>
    </cfRule>
    <cfRule type="expression" priority="822" aboveAverage="0" equalAverage="0" bottom="0" percent="0" rank="0" text="" dxfId="269">
      <formula>$D$1&gt;K5</formula>
    </cfRule>
  </conditionalFormatting>
  <conditionalFormatting sqref="K5">
    <cfRule type="expression" priority="823" aboveAverage="0" equalAverage="0" bottom="0" percent="0" rank="0" text="" dxfId="270">
      <formula>$D$1&lt;K5</formula>
    </cfRule>
    <cfRule type="expression" priority="824" aboveAverage="0" equalAverage="0" bottom="0" percent="0" rank="0" text="" dxfId="271">
      <formula>$D$1&gt;K5</formula>
    </cfRule>
  </conditionalFormatting>
  <conditionalFormatting sqref="K5">
    <cfRule type="expression" priority="825" aboveAverage="0" equalAverage="0" bottom="0" percent="0" rank="0" text="" dxfId="272">
      <formula>$D$1&lt;K5</formula>
    </cfRule>
    <cfRule type="expression" priority="826" aboveAverage="0" equalAverage="0" bottom="0" percent="0" rank="0" text="" dxfId="273">
      <formula>$D$1&gt;K5</formula>
    </cfRule>
  </conditionalFormatting>
  <conditionalFormatting sqref="K5">
    <cfRule type="cellIs" priority="827" operator="equal" aboveAverage="0" equalAverage="0" bottom="0" percent="0" rank="0" text="" dxfId="274">
      <formula>5</formula>
    </cfRule>
    <cfRule type="cellIs" priority="828" operator="equal" aboveAverage="0" equalAverage="0" bottom="0" percent="0" rank="0" text="" dxfId="275">
      <formula>4</formula>
    </cfRule>
    <cfRule type="cellIs" priority="829" operator="equal" aboveAverage="0" equalAverage="0" bottom="0" percent="0" rank="0" text="" dxfId="276">
      <formula>3</formula>
    </cfRule>
  </conditionalFormatting>
  <conditionalFormatting sqref="K4">
    <cfRule type="expression" priority="830" aboveAverage="0" equalAverage="0" bottom="0" percent="0" rank="0" text="" dxfId="277">
      <formula>$D$1&lt;K4</formula>
    </cfRule>
    <cfRule type="expression" priority="831" aboveAverage="0" equalAverage="0" bottom="0" percent="0" rank="0" text="" dxfId="278">
      <formula>$D$1&gt;K4</formula>
    </cfRule>
  </conditionalFormatting>
  <conditionalFormatting sqref="K5">
    <cfRule type="cellIs" priority="832" operator="equal" aboveAverage="0" equalAverage="0" bottom="0" percent="0" rank="0" text="" dxfId="279">
      <formula>5</formula>
    </cfRule>
    <cfRule type="cellIs" priority="833" operator="equal" aboveAverage="0" equalAverage="0" bottom="0" percent="0" rank="0" text="" dxfId="280">
      <formula>4</formula>
    </cfRule>
    <cfRule type="cellIs" priority="834" operator="equal" aboveAverage="0" equalAverage="0" bottom="0" percent="0" rank="0" text="" dxfId="281">
      <formula>3</formula>
    </cfRule>
  </conditionalFormatting>
  <conditionalFormatting sqref="O3">
    <cfRule type="expression" priority="835" aboveAverage="0" equalAverage="0" bottom="0" percent="0" rank="0" text="" dxfId="282">
      <formula>$D$1&lt;O3</formula>
    </cfRule>
    <cfRule type="expression" priority="836" aboveAverage="0" equalAverage="0" bottom="0" percent="0" rank="0" text="" dxfId="283">
      <formula>$D$1&gt;O3</formula>
    </cfRule>
  </conditionalFormatting>
  <conditionalFormatting sqref="O4">
    <cfRule type="expression" priority="837" aboveAverage="0" equalAverage="0" bottom="0" percent="0" rank="0" text="" dxfId="284">
      <formula>$D$1&lt;O4</formula>
    </cfRule>
    <cfRule type="expression" priority="838" aboveAverage="0" equalAverage="0" bottom="0" percent="0" rank="0" text="" dxfId="285">
      <formula>$D$1&gt;O4</formula>
    </cfRule>
  </conditionalFormatting>
  <conditionalFormatting sqref="O4">
    <cfRule type="expression" priority="839" aboveAverage="0" equalAverage="0" bottom="0" percent="0" rank="0" text="" dxfId="286">
      <formula>$D$1&lt;O4</formula>
    </cfRule>
    <cfRule type="expression" priority="840" aboveAverage="0" equalAverage="0" bottom="0" percent="0" rank="0" text="" dxfId="287">
      <formula>$D$1&gt;O4</formula>
    </cfRule>
  </conditionalFormatting>
  <conditionalFormatting sqref="O4">
    <cfRule type="expression" priority="841" aboveAverage="0" equalAverage="0" bottom="0" percent="0" rank="0" text="" dxfId="288">
      <formula>$D$1&lt;O4</formula>
    </cfRule>
    <cfRule type="expression" priority="842" aboveAverage="0" equalAverage="0" bottom="0" percent="0" rank="0" text="" dxfId="289">
      <formula>$D$1&gt;O4</formula>
    </cfRule>
  </conditionalFormatting>
  <conditionalFormatting sqref="O5">
    <cfRule type="cellIs" priority="843" operator="equal" aboveAverage="0" equalAverage="0" bottom="0" percent="0" rank="0" text="" dxfId="290">
      <formula>5</formula>
    </cfRule>
    <cfRule type="cellIs" priority="844" operator="equal" aboveAverage="0" equalAverage="0" bottom="0" percent="0" rank="0" text="" dxfId="291">
      <formula>4</formula>
    </cfRule>
    <cfRule type="cellIs" priority="845" operator="equal" aboveAverage="0" equalAverage="0" bottom="0" percent="0" rank="0" text="" dxfId="292">
      <formula>3</formula>
    </cfRule>
  </conditionalFormatting>
  <conditionalFormatting sqref="O5">
    <cfRule type="cellIs" priority="846" operator="equal" aboveAverage="0" equalAverage="0" bottom="0" percent="0" rank="0" text="" dxfId="293">
      <formula>5</formula>
    </cfRule>
    <cfRule type="cellIs" priority="847" operator="equal" aboveAverage="0" equalAverage="0" bottom="0" percent="0" rank="0" text="" dxfId="294">
      <formula>4</formula>
    </cfRule>
    <cfRule type="cellIs" priority="848" operator="equal" aboveAverage="0" equalAverage="0" bottom="0" percent="0" rank="0" text="" dxfId="295">
      <formula>3</formula>
    </cfRule>
  </conditionalFormatting>
  <conditionalFormatting sqref="O5">
    <cfRule type="cellIs" priority="849" operator="equal" aboveAverage="0" equalAverage="0" bottom="0" percent="0" rank="0" text="" dxfId="296">
      <formula>5</formula>
    </cfRule>
    <cfRule type="cellIs" priority="850" operator="equal" aboveAverage="0" equalAverage="0" bottom="0" percent="0" rank="0" text="" dxfId="297">
      <formula>4</formula>
    </cfRule>
    <cfRule type="cellIs" priority="851" operator="equal" aboveAverage="0" equalAverage="0" bottom="0" percent="0" rank="0" text="" dxfId="298">
      <formula>3</formula>
    </cfRule>
  </conditionalFormatting>
  <conditionalFormatting sqref="O5">
    <cfRule type="cellIs" priority="852" operator="equal" aboveAverage="0" equalAverage="0" bottom="0" percent="0" rank="0" text="" dxfId="299">
      <formula>5</formula>
    </cfRule>
    <cfRule type="cellIs" priority="853" operator="equal" aboveAverage="0" equalAverage="0" bottom="0" percent="0" rank="0" text="" dxfId="300">
      <formula>4</formula>
    </cfRule>
    <cfRule type="cellIs" priority="854" operator="equal" aboveAverage="0" equalAverage="0" bottom="0" percent="0" rank="0" text="" dxfId="301">
      <formula>3</formula>
    </cfRule>
  </conditionalFormatting>
  <conditionalFormatting sqref="O4">
    <cfRule type="expression" priority="855" aboveAverage="0" equalAverage="0" bottom="0" percent="0" rank="0" text="" dxfId="302">
      <formula>$D$1&lt;O4</formula>
    </cfRule>
    <cfRule type="expression" priority="856" aboveAverage="0" equalAverage="0" bottom="0" percent="0" rank="0" text="" dxfId="303">
      <formula>$D$1&gt;O4</formula>
    </cfRule>
  </conditionalFormatting>
  <conditionalFormatting sqref="O5">
    <cfRule type="cellIs" priority="857" operator="equal" aboveAverage="0" equalAverage="0" bottom="0" percent="0" rank="0" text="" dxfId="304">
      <formula>5</formula>
    </cfRule>
    <cfRule type="cellIs" priority="858" operator="equal" aboveAverage="0" equalAverage="0" bottom="0" percent="0" rank="0" text="" dxfId="305">
      <formula>4</formula>
    </cfRule>
    <cfRule type="cellIs" priority="859" operator="equal" aboveAverage="0" equalAverage="0" bottom="0" percent="0" rank="0" text="" dxfId="306">
      <formula>3</formula>
    </cfRule>
  </conditionalFormatting>
  <conditionalFormatting sqref="S4">
    <cfRule type="expression" priority="860" aboveAverage="0" equalAverage="0" bottom="0" percent="0" rank="0" text="" dxfId="307">
      <formula>$D$4&lt;S4</formula>
    </cfRule>
    <cfRule type="expression" priority="861" aboveAverage="0" equalAverage="0" bottom="0" percent="0" rank="0" text="" dxfId="308">
      <formula>$D$4&gt;S4</formula>
    </cfRule>
  </conditionalFormatting>
  <conditionalFormatting sqref="S5">
    <cfRule type="expression" priority="862" aboveAverage="0" equalAverage="0" bottom="0" percent="0" rank="0" text="" dxfId="309">
      <formula>$D$1&lt;S5</formula>
    </cfRule>
    <cfRule type="expression" priority="863" aboveAverage="0" equalAverage="0" bottom="0" percent="0" rank="0" text="" dxfId="310">
      <formula>$D$1&gt;S5</formula>
    </cfRule>
  </conditionalFormatting>
  <conditionalFormatting sqref="S5">
    <cfRule type="expression" priority="864" aboveAverage="0" equalAverage="0" bottom="0" percent="0" rank="0" text="" dxfId="311">
      <formula>$D$1&lt;S5</formula>
    </cfRule>
    <cfRule type="expression" priority="865" aboveAverage="0" equalAverage="0" bottom="0" percent="0" rank="0" text="" dxfId="312">
      <formula>$D$1&gt;S5</formula>
    </cfRule>
  </conditionalFormatting>
  <conditionalFormatting sqref="S5">
    <cfRule type="expression" priority="866" aboveAverage="0" equalAverage="0" bottom="0" percent="0" rank="0" text="" dxfId="313">
      <formula>$D$1&lt;S5</formula>
    </cfRule>
    <cfRule type="expression" priority="867" aboveAverage="0" equalAverage="0" bottom="0" percent="0" rank="0" text="" dxfId="314">
      <formula>$D$1&gt;S5</formula>
    </cfRule>
  </conditionalFormatting>
  <conditionalFormatting sqref="S5">
    <cfRule type="expression" priority="868" aboveAverage="0" equalAverage="0" bottom="0" percent="0" rank="0" text="" dxfId="315">
      <formula>$D$1&lt;S5</formula>
    </cfRule>
    <cfRule type="expression" priority="869" aboveAverage="0" equalAverage="0" bottom="0" percent="0" rank="0" text="" dxfId="316">
      <formula>$D$1&gt;S5</formula>
    </cfRule>
  </conditionalFormatting>
  <conditionalFormatting sqref="S5">
    <cfRule type="expression" priority="870" aboveAverage="0" equalAverage="0" bottom="0" percent="0" rank="0" text="" dxfId="317">
      <formula>$D$1&lt;S5</formula>
    </cfRule>
    <cfRule type="expression" priority="871" aboveAverage="0" equalAverage="0" bottom="0" percent="0" rank="0" text="" dxfId="318">
      <formula>$D$1&gt;S5</formula>
    </cfRule>
  </conditionalFormatting>
  <conditionalFormatting sqref="S5">
    <cfRule type="expression" priority="872" aboveAverage="0" equalAverage="0" bottom="0" percent="0" rank="0" text="" dxfId="319">
      <formula>$D$1&lt;S5</formula>
    </cfRule>
    <cfRule type="expression" priority="873" aboveAverage="0" equalAverage="0" bottom="0" percent="0" rank="0" text="" dxfId="320">
      <formula>$D$1&gt;S5</formula>
    </cfRule>
  </conditionalFormatting>
  <conditionalFormatting sqref="S5">
    <cfRule type="expression" priority="874" aboveAverage="0" equalAverage="0" bottom="0" percent="0" rank="0" text="" dxfId="321">
      <formula>$D$1&lt;S5</formula>
    </cfRule>
    <cfRule type="expression" priority="875" aboveAverage="0" equalAverage="0" bottom="0" percent="0" rank="0" text="" dxfId="322">
      <formula>$D$1&gt;S5</formula>
    </cfRule>
  </conditionalFormatting>
  <conditionalFormatting sqref="S5">
    <cfRule type="expression" priority="876" aboveAverage="0" equalAverage="0" bottom="0" percent="0" rank="0" text="" dxfId="323">
      <formula>$D$1&lt;S5</formula>
    </cfRule>
    <cfRule type="expression" priority="877" aboveAverage="0" equalAverage="0" bottom="0" percent="0" rank="0" text="" dxfId="324">
      <formula>$D$1&gt;S5</formula>
    </cfRule>
  </conditionalFormatting>
  <conditionalFormatting sqref="S5">
    <cfRule type="expression" priority="878" aboveAverage="0" equalAverage="0" bottom="0" percent="0" rank="0" text="" dxfId="325">
      <formula>$D$1&lt;S5</formula>
    </cfRule>
    <cfRule type="expression" priority="879" aboveAverage="0" equalAverage="0" bottom="0" percent="0" rank="0" text="" dxfId="326">
      <formula>$D$1&gt;S5</formula>
    </cfRule>
  </conditionalFormatting>
  <conditionalFormatting sqref="S5">
    <cfRule type="expression" priority="880" aboveAverage="0" equalAverage="0" bottom="0" percent="0" rank="0" text="" dxfId="327">
      <formula>$D$1&lt;S5</formula>
    </cfRule>
    <cfRule type="expression" priority="881" aboveAverage="0" equalAverage="0" bottom="0" percent="0" rank="0" text="" dxfId="328">
      <formula>$D$1&gt;S5</formula>
    </cfRule>
  </conditionalFormatting>
  <conditionalFormatting sqref="S5">
    <cfRule type="expression" priority="882" aboveAverage="0" equalAverage="0" bottom="0" percent="0" rank="0" text="" dxfId="329">
      <formula>$D$1&lt;S5</formula>
    </cfRule>
    <cfRule type="expression" priority="883" aboveAverage="0" equalAverage="0" bottom="0" percent="0" rank="0" text="" dxfId="330">
      <formula>$D$1&gt;S5</formula>
    </cfRule>
  </conditionalFormatting>
  <conditionalFormatting sqref="S5">
    <cfRule type="expression" priority="884" aboveAverage="0" equalAverage="0" bottom="0" percent="0" rank="0" text="" dxfId="331">
      <formula>$D$1&lt;S5</formula>
    </cfRule>
    <cfRule type="expression" priority="885" aboveAverage="0" equalAverage="0" bottom="0" percent="0" rank="0" text="" dxfId="332">
      <formula>$D$1&gt;S5</formula>
    </cfRule>
  </conditionalFormatting>
  <conditionalFormatting sqref="S5">
    <cfRule type="expression" priority="886" aboveAverage="0" equalAverage="0" bottom="0" percent="0" rank="0" text="" dxfId="333">
      <formula>$D$1&lt;S5</formula>
    </cfRule>
    <cfRule type="expression" priority="887" aboveAverage="0" equalAverage="0" bottom="0" percent="0" rank="0" text="" dxfId="334">
      <formula>$D$1&gt;S5</formula>
    </cfRule>
  </conditionalFormatting>
  <conditionalFormatting sqref="S5">
    <cfRule type="expression" priority="888" aboveAverage="0" equalAverage="0" bottom="0" percent="0" rank="0" text="" dxfId="335">
      <formula>$D$1&lt;S5</formula>
    </cfRule>
    <cfRule type="expression" priority="889" aboveAverage="0" equalAverage="0" bottom="0" percent="0" rank="0" text="" dxfId="336">
      <formula>$D$1&gt;S5</formula>
    </cfRule>
  </conditionalFormatting>
  <conditionalFormatting sqref="S5">
    <cfRule type="cellIs" priority="890" operator="equal" aboveAverage="0" equalAverage="0" bottom="0" percent="0" rank="0" text="" dxfId="337">
      <formula>5</formula>
    </cfRule>
    <cfRule type="cellIs" priority="891" operator="equal" aboveAverage="0" equalAverage="0" bottom="0" percent="0" rank="0" text="" dxfId="338">
      <formula>4</formula>
    </cfRule>
    <cfRule type="cellIs" priority="892" operator="equal" aboveAverage="0" equalAverage="0" bottom="0" percent="0" rank="0" text="" dxfId="339">
      <formula>3</formula>
    </cfRule>
  </conditionalFormatting>
  <conditionalFormatting sqref="S4">
    <cfRule type="expression" priority="893" aboveAverage="0" equalAverage="0" bottom="0" percent="0" rank="0" text="" dxfId="340">
      <formula>$D$1&lt;S4</formula>
    </cfRule>
    <cfRule type="expression" priority="894" aboveAverage="0" equalAverage="0" bottom="0" percent="0" rank="0" text="" dxfId="341">
      <formula>$D$1&gt;S4</formula>
    </cfRule>
  </conditionalFormatting>
  <conditionalFormatting sqref="S4">
    <cfRule type="expression" priority="895" aboveAverage="0" equalAverage="0" bottom="0" percent="0" rank="0" text="" dxfId="342">
      <formula>$D$1&lt;S4</formula>
    </cfRule>
    <cfRule type="expression" priority="896" aboveAverage="0" equalAverage="0" bottom="0" percent="0" rank="0" text="" dxfId="343">
      <formula>$D$1&gt;S4</formula>
    </cfRule>
  </conditionalFormatting>
  <conditionalFormatting sqref="S4">
    <cfRule type="expression" priority="897" aboveAverage="0" equalAverage="0" bottom="0" percent="0" rank="0" text="" dxfId="344">
      <formula>$D$1&lt;S4</formula>
    </cfRule>
    <cfRule type="expression" priority="898" aboveAverage="0" equalAverage="0" bottom="0" percent="0" rank="0" text="" dxfId="345">
      <formula>$D$1&gt;S4</formula>
    </cfRule>
  </conditionalFormatting>
  <conditionalFormatting sqref="S4">
    <cfRule type="expression" priority="899" aboveAverage="0" equalAverage="0" bottom="0" percent="0" rank="0" text="" dxfId="346">
      <formula>$D$1&lt;S4</formula>
    </cfRule>
    <cfRule type="expression" priority="900" aboveAverage="0" equalAverage="0" bottom="0" percent="0" rank="0" text="" dxfId="347">
      <formula>$D$1&gt;S4</formula>
    </cfRule>
  </conditionalFormatting>
  <conditionalFormatting sqref="S5">
    <cfRule type="cellIs" priority="901" operator="equal" aboveAverage="0" equalAverage="0" bottom="0" percent="0" rank="0" text="" dxfId="348">
      <formula>5</formula>
    </cfRule>
    <cfRule type="cellIs" priority="902" operator="equal" aboveAverage="0" equalAverage="0" bottom="0" percent="0" rank="0" text="" dxfId="349">
      <formula>4</formula>
    </cfRule>
    <cfRule type="cellIs" priority="903" operator="equal" aboveAverage="0" equalAverage="0" bottom="0" percent="0" rank="0" text="" dxfId="350">
      <formula>3</formula>
    </cfRule>
  </conditionalFormatting>
  <conditionalFormatting sqref="S4">
    <cfRule type="expression" priority="904" aboveAverage="0" equalAverage="0" bottom="0" percent="0" rank="0" text="" dxfId="351">
      <formula>$D$1&lt;S4</formula>
    </cfRule>
    <cfRule type="expression" priority="905" aboveAverage="0" equalAverage="0" bottom="0" percent="0" rank="0" text="" dxfId="352">
      <formula>$D$1&gt;S4</formula>
    </cfRule>
  </conditionalFormatting>
  <conditionalFormatting sqref="S4">
    <cfRule type="expression" priority="906" aboveAverage="0" equalAverage="0" bottom="0" percent="0" rank="0" text="" dxfId="353">
      <formula>$D$1&lt;S4</formula>
    </cfRule>
    <cfRule type="expression" priority="907" aboveAverage="0" equalAverage="0" bottom="0" percent="0" rank="0" text="" dxfId="354">
      <formula>$D$1&gt;S4</formula>
    </cfRule>
  </conditionalFormatting>
  <conditionalFormatting sqref="S4">
    <cfRule type="expression" priority="908" aboveAverage="0" equalAverage="0" bottom="0" percent="0" rank="0" text="" dxfId="355">
      <formula>$D$1&lt;S4</formula>
    </cfRule>
    <cfRule type="expression" priority="909" aboveAverage="0" equalAverage="0" bottom="0" percent="0" rank="0" text="" dxfId="356">
      <formula>$D$1&gt;S4</formula>
    </cfRule>
  </conditionalFormatting>
  <conditionalFormatting sqref="S4">
    <cfRule type="expression" priority="910" aboveAverage="0" equalAverage="0" bottom="0" percent="0" rank="0" text="" dxfId="357">
      <formula>$D$1&lt;S4</formula>
    </cfRule>
    <cfRule type="expression" priority="911" aboveAverage="0" equalAverage="0" bottom="0" percent="0" rank="0" text="" dxfId="358">
      <formula>$D$1&gt;S4</formula>
    </cfRule>
  </conditionalFormatting>
  <conditionalFormatting sqref="S4">
    <cfRule type="expression" priority="912" aboveAverage="0" equalAverage="0" bottom="0" percent="0" rank="0" text="" dxfId="359">
      <formula>$D$1&lt;S4</formula>
    </cfRule>
    <cfRule type="expression" priority="913" aboveAverage="0" equalAverage="0" bottom="0" percent="0" rank="0" text="" dxfId="360">
      <formula>$D$1&gt;S4</formula>
    </cfRule>
  </conditionalFormatting>
  <conditionalFormatting sqref="S4">
    <cfRule type="expression" priority="914" aboveAverage="0" equalAverage="0" bottom="0" percent="0" rank="0" text="" dxfId="361">
      <formula>$D$1&lt;S4</formula>
    </cfRule>
    <cfRule type="expression" priority="915" aboveAverage="0" equalAverage="0" bottom="0" percent="0" rank="0" text="" dxfId="362">
      <formula>$D$1&gt;S4</formula>
    </cfRule>
  </conditionalFormatting>
  <conditionalFormatting sqref="R4">
    <cfRule type="expression" priority="916" aboveAverage="0" equalAverage="0" bottom="0" percent="0" rank="0" text="" dxfId="363">
      <formula>$D$1&lt;R4</formula>
    </cfRule>
    <cfRule type="expression" priority="917" aboveAverage="0" equalAverage="0" bottom="0" percent="0" rank="0" text="" dxfId="364">
      <formula>$D$1&gt;R4</formula>
    </cfRule>
  </conditionalFormatting>
  <conditionalFormatting sqref="R4">
    <cfRule type="expression" priority="918" aboveAverage="0" equalAverage="0" bottom="0" percent="0" rank="0" text="" dxfId="365">
      <formula>$D$1&lt;R4</formula>
    </cfRule>
    <cfRule type="expression" priority="919" aboveAverage="0" equalAverage="0" bottom="0" percent="0" rank="0" text="" dxfId="366">
      <formula>$D$1&gt;R4</formula>
    </cfRule>
  </conditionalFormatting>
  <conditionalFormatting sqref="R4">
    <cfRule type="expression" priority="920" aboveAverage="0" equalAverage="0" bottom="0" percent="0" rank="0" text="" dxfId="367">
      <formula>$D$1&lt;R4</formula>
    </cfRule>
    <cfRule type="expression" priority="921" aboveAverage="0" equalAverage="0" bottom="0" percent="0" rank="0" text="" dxfId="368">
      <formula>$D$1&gt;R4</formula>
    </cfRule>
  </conditionalFormatting>
  <conditionalFormatting sqref="R4">
    <cfRule type="expression" priority="922" aboveAverage="0" equalAverage="0" bottom="0" percent="0" rank="0" text="" dxfId="369">
      <formula>$D$1&lt;R4</formula>
    </cfRule>
    <cfRule type="expression" priority="923" aboveAverage="0" equalAverage="0" bottom="0" percent="0" rank="0" text="" dxfId="370">
      <formula>$D$1&gt;R4</formula>
    </cfRule>
  </conditionalFormatting>
  <conditionalFormatting sqref="R4">
    <cfRule type="expression" priority="924" aboveAverage="0" equalAverage="0" bottom="0" percent="0" rank="0" text="" dxfId="371">
      <formula>$D$1&lt;R4</formula>
    </cfRule>
    <cfRule type="expression" priority="925" aboveAverage="0" equalAverage="0" bottom="0" percent="0" rank="0" text="" dxfId="372">
      <formula>$D$1&gt;R4</formula>
    </cfRule>
  </conditionalFormatting>
  <conditionalFormatting sqref="R4">
    <cfRule type="expression" priority="926" aboveAverage="0" equalAverage="0" bottom="0" percent="0" rank="0" text="" dxfId="373">
      <formula>$D$1&lt;R4</formula>
    </cfRule>
    <cfRule type="expression" priority="927" aboveAverage="0" equalAverage="0" bottom="0" percent="0" rank="0" text="" dxfId="374">
      <formula>$D$1&gt;R4</formula>
    </cfRule>
  </conditionalFormatting>
  <conditionalFormatting sqref="R4">
    <cfRule type="expression" priority="928" aboveAverage="0" equalAverage="0" bottom="0" percent="0" rank="0" text="" dxfId="375">
      <formula>$D$1&lt;R4</formula>
    </cfRule>
    <cfRule type="expression" priority="929" aboveAverage="0" equalAverage="0" bottom="0" percent="0" rank="0" text="" dxfId="376">
      <formula>$D$1&gt;R4</formula>
    </cfRule>
  </conditionalFormatting>
  <conditionalFormatting sqref="R4">
    <cfRule type="expression" priority="930" aboveAverage="0" equalAverage="0" bottom="0" percent="0" rank="0" text="" dxfId="377">
      <formula>$D$1&lt;R4</formula>
    </cfRule>
    <cfRule type="expression" priority="931" aboveAverage="0" equalAverage="0" bottom="0" percent="0" rank="0" text="" dxfId="378">
      <formula>$D$1&gt;R4</formula>
    </cfRule>
  </conditionalFormatting>
  <conditionalFormatting sqref="T6:T29">
    <cfRule type="cellIs" priority="932" operator="equal" aboveAverage="0" equalAverage="0" bottom="0" percent="0" rank="0" text="" dxfId="379">
      <formula>5</formula>
    </cfRule>
    <cfRule type="cellIs" priority="933" operator="equal" aboveAverage="0" equalAverage="0" bottom="0" percent="0" rank="0" text="" dxfId="380">
      <formula>4</formula>
    </cfRule>
    <cfRule type="cellIs" priority="934" operator="equal" aboveAverage="0" equalAverage="0" bottom="0" percent="0" rank="0" text="" dxfId="381">
      <formula>3</formula>
    </cfRule>
  </conditionalFormatting>
  <conditionalFormatting sqref="T3:T5">
    <cfRule type="expression" priority="935" aboveAverage="0" equalAverage="0" bottom="0" percent="0" rank="0" text="" dxfId="382">
      <formula>$D$1&lt;T3</formula>
    </cfRule>
    <cfRule type="expression" priority="936" aboveAverage="0" equalAverage="0" bottom="0" percent="0" rank="0" text="" dxfId="383">
      <formula>$D$1&gt;T3</formula>
    </cfRule>
  </conditionalFormatting>
  <conditionalFormatting sqref="T4">
    <cfRule type="expression" priority="937" aboveAverage="0" equalAverage="0" bottom="0" percent="0" rank="0" text="" dxfId="384">
      <formula>$D$1&lt;T4</formula>
    </cfRule>
    <cfRule type="expression" priority="938" aboveAverage="0" equalAverage="0" bottom="0" percent="0" rank="0" text="" dxfId="385">
      <formula>$D$1&gt;T4</formula>
    </cfRule>
  </conditionalFormatting>
  <conditionalFormatting sqref="T4">
    <cfRule type="expression" priority="939" aboveAverage="0" equalAverage="0" bottom="0" percent="0" rank="0" text="" dxfId="386">
      <formula>$D$1&lt;T4</formula>
    </cfRule>
    <cfRule type="expression" priority="940" aboveAverage="0" equalAverage="0" bottom="0" percent="0" rank="0" text="" dxfId="387">
      <formula>$D$1&gt;T4</formula>
    </cfRule>
  </conditionalFormatting>
  <conditionalFormatting sqref="T4">
    <cfRule type="expression" priority="941" aboveAverage="0" equalAverage="0" bottom="0" percent="0" rank="0" text="" dxfId="388">
      <formula>$D$1&lt;T4</formula>
    </cfRule>
    <cfRule type="expression" priority="942" aboveAverage="0" equalAverage="0" bottom="0" percent="0" rank="0" text="" dxfId="389">
      <formula>$D$1&gt;T4</formula>
    </cfRule>
  </conditionalFormatting>
  <conditionalFormatting sqref="T4">
    <cfRule type="expression" priority="943" aboveAverage="0" equalAverage="0" bottom="0" percent="0" rank="0" text="" dxfId="390">
      <formula>$D$1&lt;T4</formula>
    </cfRule>
    <cfRule type="expression" priority="944" aboveAverage="0" equalAverage="0" bottom="0" percent="0" rank="0" text="" dxfId="391">
      <formula>$D$1&gt;T4</formula>
    </cfRule>
  </conditionalFormatting>
  <conditionalFormatting sqref="T4">
    <cfRule type="expression" priority="945" aboveAverage="0" equalAverage="0" bottom="0" percent="0" rank="0" text="" dxfId="392">
      <formula>$D$1&lt;T4</formula>
    </cfRule>
    <cfRule type="expression" priority="946" aboveAverage="0" equalAverage="0" bottom="0" percent="0" rank="0" text="" dxfId="393">
      <formula>$D$1&gt;T4</formula>
    </cfRule>
  </conditionalFormatting>
  <conditionalFormatting sqref="T4">
    <cfRule type="expression" priority="947" aboveAverage="0" equalAverage="0" bottom="0" percent="0" rank="0" text="" dxfId="394">
      <formula>$D$4&lt;T4</formula>
    </cfRule>
    <cfRule type="expression" priority="948" aboveAverage="0" equalAverage="0" bottom="0" percent="0" rank="0" text="" dxfId="395">
      <formula>$D$4&gt;T4</formula>
    </cfRule>
  </conditionalFormatting>
  <conditionalFormatting sqref="T5">
    <cfRule type="expression" priority="949" aboveAverage="0" equalAverage="0" bottom="0" percent="0" rank="0" text="" dxfId="396">
      <formula>$D$1&lt;T5</formula>
    </cfRule>
    <cfRule type="expression" priority="950" aboveAverage="0" equalAverage="0" bottom="0" percent="0" rank="0" text="" dxfId="397">
      <formula>$D$1&gt;T5</formula>
    </cfRule>
  </conditionalFormatting>
  <conditionalFormatting sqref="T5">
    <cfRule type="expression" priority="951" aboveAverage="0" equalAverage="0" bottom="0" percent="0" rank="0" text="" dxfId="398">
      <formula>$D$1&lt;T5</formula>
    </cfRule>
    <cfRule type="expression" priority="952" aboveAverage="0" equalAverage="0" bottom="0" percent="0" rank="0" text="" dxfId="399">
      <formula>$D$1&gt;T5</formula>
    </cfRule>
  </conditionalFormatting>
  <conditionalFormatting sqref="T5">
    <cfRule type="expression" priority="953" aboveAverage="0" equalAverage="0" bottom="0" percent="0" rank="0" text="" dxfId="400">
      <formula>$D$1&lt;T5</formula>
    </cfRule>
    <cfRule type="expression" priority="954" aboveAverage="0" equalAverage="0" bottom="0" percent="0" rank="0" text="" dxfId="401">
      <formula>$D$1&gt;T5</formula>
    </cfRule>
  </conditionalFormatting>
  <conditionalFormatting sqref="T5">
    <cfRule type="expression" priority="955" aboveAverage="0" equalAverage="0" bottom="0" percent="0" rank="0" text="" dxfId="402">
      <formula>$D$1&lt;T5</formula>
    </cfRule>
    <cfRule type="expression" priority="956" aboveAverage="0" equalAverage="0" bottom="0" percent="0" rank="0" text="" dxfId="403">
      <formula>$D$1&gt;T5</formula>
    </cfRule>
  </conditionalFormatting>
  <conditionalFormatting sqref="T5">
    <cfRule type="expression" priority="957" aboveAverage="0" equalAverage="0" bottom="0" percent="0" rank="0" text="" dxfId="404">
      <formula>$D$1&lt;T5</formula>
    </cfRule>
    <cfRule type="expression" priority="958" aboveAverage="0" equalAverage="0" bottom="0" percent="0" rank="0" text="" dxfId="405">
      <formula>$D$1&gt;T5</formula>
    </cfRule>
  </conditionalFormatting>
  <conditionalFormatting sqref="T5">
    <cfRule type="expression" priority="959" aboveAverage="0" equalAverage="0" bottom="0" percent="0" rank="0" text="" dxfId="406">
      <formula>$D$1&lt;T5</formula>
    </cfRule>
    <cfRule type="expression" priority="960" aboveAverage="0" equalAverage="0" bottom="0" percent="0" rank="0" text="" dxfId="407">
      <formula>$D$1&gt;T5</formula>
    </cfRule>
  </conditionalFormatting>
  <conditionalFormatting sqref="T5">
    <cfRule type="expression" priority="961" aboveAverage="0" equalAverage="0" bottom="0" percent="0" rank="0" text="" dxfId="408">
      <formula>$D$1&lt;T5</formula>
    </cfRule>
    <cfRule type="expression" priority="962" aboveAverage="0" equalAverage="0" bottom="0" percent="0" rank="0" text="" dxfId="409">
      <formula>$D$1&gt;T5</formula>
    </cfRule>
  </conditionalFormatting>
  <conditionalFormatting sqref="T5">
    <cfRule type="expression" priority="963" aboveAverage="0" equalAverage="0" bottom="0" percent="0" rank="0" text="" dxfId="410">
      <formula>$D$1&lt;T5</formula>
    </cfRule>
    <cfRule type="expression" priority="964" aboveAverage="0" equalAverage="0" bottom="0" percent="0" rank="0" text="" dxfId="411">
      <formula>$D$1&gt;T5</formula>
    </cfRule>
  </conditionalFormatting>
  <conditionalFormatting sqref="T5">
    <cfRule type="expression" priority="965" aboveAverage="0" equalAverage="0" bottom="0" percent="0" rank="0" text="" dxfId="412">
      <formula>$D$1&lt;T5</formula>
    </cfRule>
    <cfRule type="expression" priority="966" aboveAverage="0" equalAverage="0" bottom="0" percent="0" rank="0" text="" dxfId="413">
      <formula>$D$1&gt;T5</formula>
    </cfRule>
  </conditionalFormatting>
  <conditionalFormatting sqref="T5">
    <cfRule type="expression" priority="967" aboveAverage="0" equalAverage="0" bottom="0" percent="0" rank="0" text="" dxfId="414">
      <formula>$D$1&lt;T5</formula>
    </cfRule>
    <cfRule type="expression" priority="968" aboveAverage="0" equalAverage="0" bottom="0" percent="0" rank="0" text="" dxfId="415">
      <formula>$D$1&gt;T5</formula>
    </cfRule>
  </conditionalFormatting>
  <conditionalFormatting sqref="T5">
    <cfRule type="expression" priority="969" aboveAverage="0" equalAverage="0" bottom="0" percent="0" rank="0" text="" dxfId="416">
      <formula>$D$1&lt;T5</formula>
    </cfRule>
    <cfRule type="expression" priority="970" aboveAverage="0" equalAverage="0" bottom="0" percent="0" rank="0" text="" dxfId="417">
      <formula>$D$1&gt;T5</formula>
    </cfRule>
  </conditionalFormatting>
  <conditionalFormatting sqref="T5">
    <cfRule type="expression" priority="971" aboveAverage="0" equalAverage="0" bottom="0" percent="0" rank="0" text="" dxfId="418">
      <formula>$D$1&lt;T5</formula>
    </cfRule>
    <cfRule type="expression" priority="972" aboveAverage="0" equalAverage="0" bottom="0" percent="0" rank="0" text="" dxfId="419">
      <formula>$D$1&gt;T5</formula>
    </cfRule>
  </conditionalFormatting>
  <conditionalFormatting sqref="T5">
    <cfRule type="expression" priority="973" aboveAverage="0" equalAverage="0" bottom="0" percent="0" rank="0" text="" dxfId="420">
      <formula>$D$1&lt;T5</formula>
    </cfRule>
    <cfRule type="expression" priority="974" aboveAverage="0" equalAverage="0" bottom="0" percent="0" rank="0" text="" dxfId="421">
      <formula>$D$1&gt;T5</formula>
    </cfRule>
  </conditionalFormatting>
  <conditionalFormatting sqref="T5">
    <cfRule type="expression" priority="975" aboveAverage="0" equalAverage="0" bottom="0" percent="0" rank="0" text="" dxfId="422">
      <formula>$D$1&lt;T5</formula>
    </cfRule>
    <cfRule type="expression" priority="976" aboveAverage="0" equalAverage="0" bottom="0" percent="0" rank="0" text="" dxfId="423">
      <formula>$D$1&gt;T5</formula>
    </cfRule>
  </conditionalFormatting>
  <conditionalFormatting sqref="T5">
    <cfRule type="cellIs" priority="977" operator="equal" aboveAverage="0" equalAverage="0" bottom="0" percent="0" rank="0" text="" dxfId="424">
      <formula>5</formula>
    </cfRule>
    <cfRule type="cellIs" priority="978" operator="equal" aboveAverage="0" equalAverage="0" bottom="0" percent="0" rank="0" text="" dxfId="425">
      <formula>4</formula>
    </cfRule>
    <cfRule type="cellIs" priority="979" operator="equal" aboveAverage="0" equalAverage="0" bottom="0" percent="0" rank="0" text="" dxfId="426">
      <formula>3</formula>
    </cfRule>
  </conditionalFormatting>
  <conditionalFormatting sqref="T4">
    <cfRule type="expression" priority="980" aboveAverage="0" equalAverage="0" bottom="0" percent="0" rank="0" text="" dxfId="427">
      <formula>$D$1&lt;T4</formula>
    </cfRule>
    <cfRule type="expression" priority="981" aboveAverage="0" equalAverage="0" bottom="0" percent="0" rank="0" text="" dxfId="428">
      <formula>$D$1&gt;T4</formula>
    </cfRule>
  </conditionalFormatting>
  <conditionalFormatting sqref="T4">
    <cfRule type="expression" priority="982" aboveAverage="0" equalAverage="0" bottom="0" percent="0" rank="0" text="" dxfId="429">
      <formula>$D$1&lt;T4</formula>
    </cfRule>
    <cfRule type="expression" priority="983" aboveAverage="0" equalAverage="0" bottom="0" percent="0" rank="0" text="" dxfId="430">
      <formula>$D$1&gt;T4</formula>
    </cfRule>
  </conditionalFormatting>
  <conditionalFormatting sqref="T4">
    <cfRule type="expression" priority="984" aboveAverage="0" equalAverage="0" bottom="0" percent="0" rank="0" text="" dxfId="431">
      <formula>$D$1&lt;T4</formula>
    </cfRule>
    <cfRule type="expression" priority="985" aboveAverage="0" equalAverage="0" bottom="0" percent="0" rank="0" text="" dxfId="432">
      <formula>$D$1&gt;T4</formula>
    </cfRule>
  </conditionalFormatting>
  <conditionalFormatting sqref="T4">
    <cfRule type="expression" priority="986" aboveAverage="0" equalAverage="0" bottom="0" percent="0" rank="0" text="" dxfId="433">
      <formula>$D$1&lt;T4</formula>
    </cfRule>
    <cfRule type="expression" priority="987" aboveAverage="0" equalAverage="0" bottom="0" percent="0" rank="0" text="" dxfId="434">
      <formula>$D$1&gt;T4</formula>
    </cfRule>
  </conditionalFormatting>
  <conditionalFormatting sqref="T5">
    <cfRule type="cellIs" priority="988" operator="equal" aboveAverage="0" equalAverage="0" bottom="0" percent="0" rank="0" text="" dxfId="435">
      <formula>5</formula>
    </cfRule>
    <cfRule type="cellIs" priority="989" operator="equal" aboveAverage="0" equalAverage="0" bottom="0" percent="0" rank="0" text="" dxfId="436">
      <formula>4</formula>
    </cfRule>
    <cfRule type="cellIs" priority="990" operator="equal" aboveAverage="0" equalAverage="0" bottom="0" percent="0" rank="0" text="" dxfId="437">
      <formula>3</formula>
    </cfRule>
  </conditionalFormatting>
  <conditionalFormatting sqref="T4">
    <cfRule type="expression" priority="991" aboveAverage="0" equalAverage="0" bottom="0" percent="0" rank="0" text="" dxfId="438">
      <formula>$D$1&lt;T4</formula>
    </cfRule>
    <cfRule type="expression" priority="992" aboveAverage="0" equalAverage="0" bottom="0" percent="0" rank="0" text="" dxfId="439">
      <formula>$D$1&gt;T4</formula>
    </cfRule>
  </conditionalFormatting>
  <conditionalFormatting sqref="T4">
    <cfRule type="expression" priority="993" aboveAverage="0" equalAverage="0" bottom="0" percent="0" rank="0" text="" dxfId="440">
      <formula>$D$1&lt;T4</formula>
    </cfRule>
    <cfRule type="expression" priority="994" aboveAverage="0" equalAverage="0" bottom="0" percent="0" rank="0" text="" dxfId="441">
      <formula>$D$1&gt;T4</formula>
    </cfRule>
  </conditionalFormatting>
  <conditionalFormatting sqref="T4">
    <cfRule type="expression" priority="995" aboveAverage="0" equalAverage="0" bottom="0" percent="0" rank="0" text="" dxfId="442">
      <formula>$D$1&lt;T4</formula>
    </cfRule>
    <cfRule type="expression" priority="996" aboveAverage="0" equalAverage="0" bottom="0" percent="0" rank="0" text="" dxfId="443">
      <formula>$D$1&gt;T4</formula>
    </cfRule>
  </conditionalFormatting>
  <conditionalFormatting sqref="T4">
    <cfRule type="expression" priority="997" aboveAverage="0" equalAverage="0" bottom="0" percent="0" rank="0" text="" dxfId="444">
      <formula>$D$1&lt;T4</formula>
    </cfRule>
    <cfRule type="expression" priority="998" aboveAverage="0" equalAverage="0" bottom="0" percent="0" rank="0" text="" dxfId="445">
      <formula>$D$1&gt;T4</formula>
    </cfRule>
  </conditionalFormatting>
  <conditionalFormatting sqref="T4">
    <cfRule type="expression" priority="999" aboveAverage="0" equalAverage="0" bottom="0" percent="0" rank="0" text="" dxfId="446">
      <formula>$D$1&lt;T4</formula>
    </cfRule>
    <cfRule type="expression" priority="1000" aboveAverage="0" equalAverage="0" bottom="0" percent="0" rank="0" text="" dxfId="447">
      <formula>$D$1&gt;T4</formula>
    </cfRule>
  </conditionalFormatting>
  <conditionalFormatting sqref="T4">
    <cfRule type="expression" priority="1001" aboveAverage="0" equalAverage="0" bottom="0" percent="0" rank="0" text="" dxfId="448">
      <formula>$D$1&lt;T4</formula>
    </cfRule>
    <cfRule type="expression" priority="1002" aboveAverage="0" equalAverage="0" bottom="0" percent="0" rank="0" text="" dxfId="449">
      <formula>$D$1&gt;T4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32"/>
  <sheetViews>
    <sheetView showFormulas="false" showGridLines="true" showRowColHeaders="true" showZeros="true" rightToLeft="false" tabSelected="false" showOutlineSymbols="true" defaultGridColor="true" view="pageBreakPreview" topLeftCell="C1" colorId="64" zoomScale="100" zoomScaleNormal="61" zoomScalePageLayoutView="100" workbookViewId="0">
      <selection pane="topLeft" activeCell="M14" activeCellId="0" sqref="M14"/>
    </sheetView>
  </sheetViews>
  <sheetFormatPr defaultRowHeight="12.75" zeroHeight="false" outlineLevelRow="0" outlineLevelCol="0"/>
  <cols>
    <col collapsed="false" customWidth="true" hidden="false" outlineLevel="0" max="1" min="1" style="17" width="7.87"/>
    <col collapsed="false" customWidth="true" hidden="true" outlineLevel="0" max="2" min="2" style="17" width="8.71"/>
    <col collapsed="false" customWidth="true" hidden="false" outlineLevel="0" max="3" min="3" style="17" width="12.14"/>
    <col collapsed="false" customWidth="true" hidden="false" outlineLevel="0" max="4" min="4" style="17" width="25.29"/>
    <col collapsed="false" customWidth="true" hidden="false" outlineLevel="0" max="5" min="5" style="17" width="6.71"/>
    <col collapsed="false" customWidth="true" hidden="false" outlineLevel="0" max="18" min="6" style="389" width="8.14"/>
    <col collapsed="false" customWidth="true" hidden="false" outlineLevel="0" max="19" min="19" style="389" width="7"/>
    <col collapsed="false" customWidth="true" hidden="false" outlineLevel="0" max="20" min="20" style="389" width="5.86"/>
    <col collapsed="false" customWidth="true" hidden="true" outlineLevel="0" max="21" min="21" style="389" width="5.86"/>
    <col collapsed="false" customWidth="true" hidden="false" outlineLevel="0" max="22" min="22" style="389" width="4.29"/>
    <col collapsed="false" customWidth="true" hidden="true" outlineLevel="0" max="24" min="23" style="389" width="4.43"/>
    <col collapsed="false" customWidth="true" hidden="true" outlineLevel="0" max="29" min="25" style="389" width="3.71"/>
    <col collapsed="false" customWidth="true" hidden="false" outlineLevel="0" max="30" min="30" style="389" width="5.86"/>
    <col collapsed="false" customWidth="true" hidden="true" outlineLevel="0" max="31" min="31" style="389" width="5.28"/>
    <col collapsed="false" customWidth="true" hidden="true" outlineLevel="0" max="32" min="32" style="389" width="4.71"/>
    <col collapsed="false" customWidth="true" hidden="true" outlineLevel="0" max="39" min="33" style="389" width="4.14"/>
    <col collapsed="false" customWidth="true" hidden="true" outlineLevel="0" max="40" min="40" style="389" width="4.86"/>
    <col collapsed="false" customWidth="true" hidden="true" outlineLevel="0" max="48" min="41" style="389" width="4.14"/>
    <col collapsed="false" customWidth="true" hidden="true" outlineLevel="0" max="49" min="49" style="389" width="3.86"/>
    <col collapsed="false" customWidth="true" hidden="true" outlineLevel="0" max="50" min="50" style="389" width="6.57"/>
    <col collapsed="false" customWidth="true" hidden="true" outlineLevel="0" max="51" min="51" style="389" width="2.71"/>
    <col collapsed="false" customWidth="true" hidden="true" outlineLevel="0" max="66" min="52" style="389" width="2.31"/>
    <col collapsed="false" customWidth="true" hidden="true" outlineLevel="0" max="67" min="67" style="389" width="4.14"/>
    <col collapsed="false" customWidth="true" hidden="true" outlineLevel="0" max="68" min="68" style="19" width="9.85"/>
    <col collapsed="false" customWidth="true" hidden="true" outlineLevel="0" max="84" min="69" style="19" width="3.42"/>
    <col collapsed="false" customWidth="true" hidden="true" outlineLevel="0" max="85" min="85" style="19" width="3.71"/>
    <col collapsed="false" customWidth="true" hidden="true" outlineLevel="0" max="101" min="86" style="19" width="8"/>
    <col collapsed="false" customWidth="true" hidden="false" outlineLevel="0" max="102" min="102" style="19" width="8"/>
    <col collapsed="false" customWidth="true" hidden="false" outlineLevel="0" max="111" min="103" style="17" width="8"/>
    <col collapsed="false" customWidth="true" hidden="false" outlineLevel="0" max="1025" min="112" style="17" width="9.13"/>
  </cols>
  <sheetData>
    <row r="1" customFormat="false" ht="15" hidden="false" customHeight="false" outlineLevel="0" collapsed="false">
      <c r="A1" s="390"/>
      <c r="B1" s="390"/>
      <c r="C1" s="391"/>
      <c r="D1" s="392" t="n">
        <f aca="true">NOW()</f>
        <v>43901.6335708485</v>
      </c>
      <c r="E1" s="13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</row>
    <row r="2" customFormat="false" ht="15.75" hidden="false" customHeight="false" outlineLevel="0" collapsed="false">
      <c r="A2" s="437"/>
      <c r="B2" s="437"/>
      <c r="C2" s="438"/>
      <c r="D2" s="439"/>
      <c r="E2" s="440"/>
      <c r="F2" s="230" t="s">
        <v>400</v>
      </c>
      <c r="G2" s="230"/>
      <c r="H2" s="230"/>
      <c r="I2" s="230"/>
      <c r="J2" s="230"/>
      <c r="K2" s="230"/>
      <c r="L2" s="230"/>
      <c r="M2" s="230"/>
      <c r="N2" s="230"/>
      <c r="O2" s="230" t="s">
        <v>1161</v>
      </c>
      <c r="P2" s="230"/>
      <c r="Q2" s="230"/>
      <c r="R2" s="230"/>
      <c r="S2" s="230"/>
      <c r="T2" s="200" t="s">
        <v>262</v>
      </c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</row>
    <row r="3" s="17" customFormat="true" ht="25.5" hidden="false" customHeight="true" outlineLevel="0" collapsed="false">
      <c r="A3" s="393" t="n">
        <v>2492</v>
      </c>
      <c r="B3" s="393"/>
      <c r="C3" s="393"/>
      <c r="D3" s="394" t="s">
        <v>3</v>
      </c>
      <c r="E3" s="395"/>
      <c r="F3" s="35" t="n">
        <v>43391</v>
      </c>
      <c r="G3" s="35" t="n">
        <v>43340</v>
      </c>
      <c r="H3" s="35" t="n">
        <v>43440</v>
      </c>
      <c r="I3" s="35" t="n">
        <v>43404</v>
      </c>
      <c r="J3" s="35" t="n">
        <v>43455</v>
      </c>
      <c r="K3" s="35" t="n">
        <v>43494</v>
      </c>
      <c r="L3" s="35" t="n">
        <v>43493</v>
      </c>
      <c r="M3" s="35" t="n">
        <v>43489</v>
      </c>
      <c r="N3" s="35" t="n">
        <v>43487</v>
      </c>
      <c r="O3" s="190" t="n">
        <v>43514</v>
      </c>
      <c r="P3" s="50" t="n">
        <v>43518</v>
      </c>
      <c r="Q3" s="50" t="n">
        <v>43500</v>
      </c>
      <c r="R3" s="434" t="n">
        <v>43504</v>
      </c>
      <c r="S3" s="434" t="n">
        <v>43509</v>
      </c>
      <c r="T3" s="434" t="n">
        <v>43490</v>
      </c>
      <c r="U3" s="51"/>
      <c r="V3" s="38"/>
      <c r="W3" s="39"/>
      <c r="X3" s="39"/>
      <c r="Y3" s="40"/>
      <c r="Z3" s="40"/>
      <c r="AA3" s="40"/>
      <c r="AB3" s="41"/>
      <c r="AC3" s="41"/>
      <c r="AD3" s="42" t="s">
        <v>4</v>
      </c>
      <c r="AE3" s="43"/>
      <c r="AF3" s="16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19"/>
      <c r="BO3" s="19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19"/>
      <c r="CG3" s="19"/>
      <c r="CH3" s="19"/>
      <c r="CI3" s="19"/>
      <c r="CJ3" s="19"/>
      <c r="CK3" s="19"/>
      <c r="CL3" s="19"/>
      <c r="CM3" s="19"/>
    </row>
    <row r="4" s="17" customFormat="true" ht="27.75" hidden="false" customHeight="true" outlineLevel="0" collapsed="false">
      <c r="A4" s="393"/>
      <c r="B4" s="393"/>
      <c r="C4" s="393"/>
      <c r="D4" s="396" t="s">
        <v>5</v>
      </c>
      <c r="E4" s="395"/>
      <c r="F4" s="46" t="s">
        <v>996</v>
      </c>
      <c r="G4" s="46"/>
      <c r="H4" s="46" t="s">
        <v>999</v>
      </c>
      <c r="I4" s="47" t="s">
        <v>997</v>
      </c>
      <c r="J4" s="46" t="s">
        <v>998</v>
      </c>
      <c r="K4" s="46" t="s">
        <v>1001</v>
      </c>
      <c r="L4" s="50" t="s">
        <v>8</v>
      </c>
      <c r="M4" s="50" t="s">
        <v>1000</v>
      </c>
      <c r="N4" s="50" t="s">
        <v>1002</v>
      </c>
      <c r="O4" s="50" t="s">
        <v>1004</v>
      </c>
      <c r="P4" s="50" t="s">
        <v>983</v>
      </c>
      <c r="Q4" s="50" t="s">
        <v>1003</v>
      </c>
      <c r="R4" s="46" t="s">
        <v>724</v>
      </c>
      <c r="S4" s="46" t="s">
        <v>723</v>
      </c>
      <c r="T4" s="46" t="s">
        <v>724</v>
      </c>
      <c r="U4" s="184"/>
      <c r="V4" s="51"/>
      <c r="W4" s="51"/>
      <c r="X4" s="51"/>
      <c r="Y4" s="39"/>
      <c r="Z4" s="40"/>
      <c r="AA4" s="40"/>
      <c r="AB4" s="40"/>
      <c r="AC4" s="40"/>
      <c r="AD4" s="42"/>
      <c r="AE4" s="52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19"/>
      <c r="BO4" s="19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19"/>
      <c r="CG4" s="19"/>
      <c r="CH4" s="19"/>
      <c r="CI4" s="19"/>
      <c r="CJ4" s="19"/>
      <c r="CK4" s="19"/>
      <c r="CL4" s="19"/>
      <c r="CM4" s="19"/>
    </row>
    <row r="5" s="73" customFormat="true" ht="108" hidden="false" customHeight="true" outlineLevel="0" collapsed="false">
      <c r="A5" s="397" t="s">
        <v>11</v>
      </c>
      <c r="B5" s="398" t="s">
        <v>12</v>
      </c>
      <c r="C5" s="399" t="s">
        <v>13</v>
      </c>
      <c r="D5" s="400" t="s">
        <v>14</v>
      </c>
      <c r="E5" s="401" t="s">
        <v>15</v>
      </c>
      <c r="F5" s="58" t="s">
        <v>1007</v>
      </c>
      <c r="G5" s="58" t="s">
        <v>1006</v>
      </c>
      <c r="H5" s="58" t="s">
        <v>1010</v>
      </c>
      <c r="I5" s="58" t="s">
        <v>1008</v>
      </c>
      <c r="J5" s="59" t="s">
        <v>1009</v>
      </c>
      <c r="K5" s="58" t="s">
        <v>1012</v>
      </c>
      <c r="L5" s="60" t="s">
        <v>1270</v>
      </c>
      <c r="M5" s="60" t="s">
        <v>1011</v>
      </c>
      <c r="N5" s="60" t="s">
        <v>1013</v>
      </c>
      <c r="O5" s="441" t="s">
        <v>1015</v>
      </c>
      <c r="P5" s="441" t="s">
        <v>1271</v>
      </c>
      <c r="Q5" s="442" t="s">
        <v>1014</v>
      </c>
      <c r="R5" s="441" t="s">
        <v>731</v>
      </c>
      <c r="S5" s="441" t="s">
        <v>730</v>
      </c>
      <c r="T5" s="441" t="s">
        <v>731</v>
      </c>
      <c r="U5" s="185"/>
      <c r="V5" s="63" t="s">
        <v>22</v>
      </c>
      <c r="W5" s="64" t="s">
        <v>23</v>
      </c>
      <c r="X5" s="64" t="s">
        <v>24</v>
      </c>
      <c r="Y5" s="65" t="s">
        <v>25</v>
      </c>
      <c r="Z5" s="66" t="n">
        <v>3</v>
      </c>
      <c r="AA5" s="66" t="n">
        <v>4</v>
      </c>
      <c r="AB5" s="66" t="n">
        <v>5</v>
      </c>
      <c r="AC5" s="67" t="s">
        <v>26</v>
      </c>
      <c r="AD5" s="42"/>
      <c r="AE5" s="68" t="s">
        <v>27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70" t="s">
        <v>28</v>
      </c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</row>
    <row r="6" s="86" customFormat="true" ht="18.75" hidden="false" customHeight="false" outlineLevel="0" collapsed="false">
      <c r="A6" s="402" t="n">
        <v>1</v>
      </c>
      <c r="B6" s="403" t="s">
        <v>29</v>
      </c>
      <c r="C6" s="404" t="s">
        <v>30</v>
      </c>
      <c r="D6" s="405" t="s">
        <v>1272</v>
      </c>
      <c r="E6" s="406" t="n">
        <v>2492</v>
      </c>
      <c r="F6" s="81" t="n">
        <v>5</v>
      </c>
      <c r="G6" s="81" t="n">
        <v>5</v>
      </c>
      <c r="H6" s="81" t="n">
        <v>5</v>
      </c>
      <c r="I6" s="81" t="n">
        <v>4</v>
      </c>
      <c r="J6" s="81" t="n">
        <v>5</v>
      </c>
      <c r="K6" s="81" t="n">
        <v>5</v>
      </c>
      <c r="L6" s="81" t="s">
        <v>36</v>
      </c>
      <c r="M6" s="81" t="n">
        <v>5</v>
      </c>
      <c r="N6" s="81" t="n">
        <v>4</v>
      </c>
      <c r="O6" s="81" t="n">
        <v>5</v>
      </c>
      <c r="P6" s="81" t="n">
        <v>5</v>
      </c>
      <c r="Q6" s="81" t="n">
        <v>4</v>
      </c>
      <c r="R6" s="81" t="n">
        <v>4</v>
      </c>
      <c r="S6" s="81" t="n">
        <v>5</v>
      </c>
      <c r="T6" s="81" t="n">
        <v>4</v>
      </c>
      <c r="U6" s="81"/>
      <c r="V6" s="82" t="n">
        <f aca="false">IF(AC6&gt;0,IF(SUM(X6:Y6)/AC6&gt;0,2,IF(AND(SUM(X6:Y6)/AC6=0,Z6/AC6&gt;0),3,IF(AND((AB6/AC6+AA6/AC6)=1,AA6/AC6&gt;0),4,5))),0)</f>
        <v>2</v>
      </c>
      <c r="W6" s="83" t="n">
        <f aca="false">COUNTIF(AG6:AV6,"б")</f>
        <v>0</v>
      </c>
      <c r="X6" s="83" t="n">
        <f aca="false">COUNTIF(AG6:AV6,"д")</f>
        <v>0</v>
      </c>
      <c r="Y6" s="83" t="n">
        <f aca="false">COUNTIF(AG6:AV6,2)+COUNTIF(AG6:AV6,"н")+COUNTIF(AG6:AV6,"д")</f>
        <v>1</v>
      </c>
      <c r="Z6" s="83" t="n">
        <f aca="false">COUNTIF(AG6:AV6,Z$5)</f>
        <v>0</v>
      </c>
      <c r="AA6" s="83" t="n">
        <f aca="false">COUNTIF(AG6:AV6,AA$5)</f>
        <v>5</v>
      </c>
      <c r="AB6" s="83" t="n">
        <f aca="false">COUNTIF(AG6:AV6,AB$5)</f>
        <v>9</v>
      </c>
      <c r="AC6" s="83" t="n">
        <f aca="false">SUM(X6:AB6)</f>
        <v>15</v>
      </c>
      <c r="AD6" s="84" t="n">
        <f aca="false">IF(ISERROR(((X6+Y6)*2+Z6*3+AA6*4+AB6*5)/SUM(X6,Y6:AB6)),"",((X6+Y6)*2+Z6*3+AA6*4+AB6*5)/SUM(X6,Y6:AB6))</f>
        <v>4.46666666666667</v>
      </c>
      <c r="AE6" s="85" t="n">
        <f aca="false">IF(AX6=5,0.5,IF(AX6=4,0.25,IF(AX6&lt;=3,0)))</f>
        <v>0</v>
      </c>
      <c r="AG6" s="87" t="n">
        <f aca="false">IF(ISERROR(VALUE(LEFT(F6))),LEFT(F6),VALUE(LEFT(F6)))</f>
        <v>5</v>
      </c>
      <c r="AH6" s="87" t="n">
        <f aca="false">IF(ISERROR(VALUE(LEFT(G6))),LEFT(G6),VALUE(LEFT(G6)))</f>
        <v>5</v>
      </c>
      <c r="AI6" s="87" t="n">
        <f aca="false">IF(ISERROR(VALUE(LEFT(H6))),LEFT(H6),VALUE(LEFT(H6)))</f>
        <v>5</v>
      </c>
      <c r="AJ6" s="87" t="n">
        <f aca="false">IF(ISERROR(VALUE(LEFT(I6))),LEFT(I6),VALUE(LEFT(I6)))</f>
        <v>4</v>
      </c>
      <c r="AK6" s="87" t="n">
        <f aca="false">IF(ISERROR(VALUE(LEFT(J6))),LEFT(J6),VALUE(LEFT(J6)))</f>
        <v>5</v>
      </c>
      <c r="AL6" s="87" t="n">
        <f aca="false">IF(ISERROR(VALUE(LEFT(K6))),LEFT(K6),VALUE(LEFT(K6)))</f>
        <v>5</v>
      </c>
      <c r="AM6" s="87" t="n">
        <f aca="false">IF(ISERROR(VALUE(LEFT(L6))),LEFT(L6),VALUE(LEFT(L6)))</f>
        <v>2</v>
      </c>
      <c r="AN6" s="87" t="n">
        <f aca="false">IF(ISERROR(VALUE(LEFT(M6))),LEFT(M6),VALUE(LEFT(M6)))</f>
        <v>5</v>
      </c>
      <c r="AO6" s="87" t="n">
        <f aca="false">IF(ISERROR(VALUE(LEFT(N6))),LEFT(N6),VALUE(LEFT(N6)))</f>
        <v>4</v>
      </c>
      <c r="AP6" s="87" t="n">
        <f aca="false">IF(ISERROR(VALUE(LEFT(O6))),LEFT(O6),VALUE(LEFT(O6)))</f>
        <v>5</v>
      </c>
      <c r="AQ6" s="87" t="n">
        <f aca="false">IF(ISERROR(VALUE(LEFT(P6))),LEFT(P6),VALUE(LEFT(P6)))</f>
        <v>5</v>
      </c>
      <c r="AR6" s="87" t="n">
        <f aca="false">IF(ISERROR(VALUE(LEFT(Q6))),LEFT(Q6),VALUE(LEFT(Q6)))</f>
        <v>4</v>
      </c>
      <c r="AS6" s="87" t="n">
        <f aca="false">IF(ISERROR(VALUE(LEFT(R6))),LEFT(R6),VALUE(LEFT(R6)))</f>
        <v>4</v>
      </c>
      <c r="AT6" s="87" t="n">
        <f aca="false">IF(ISERROR(VALUE(LEFT(S6))),LEFT(S6),VALUE(LEFT(S6)))</f>
        <v>5</v>
      </c>
      <c r="AU6" s="87" t="n">
        <f aca="false">IF(ISERROR(VALUE(LEFT(T6))),LEFT(T6),VALUE(LEFT(T6)))</f>
        <v>4</v>
      </c>
      <c r="AV6" s="87" t="str">
        <f aca="false">IF(ISERROR(VALUE(LEFT(U6))),LEFT(U6),VALUE(LEFT(U6)))</f>
        <v/>
      </c>
      <c r="AW6" s="87" t="n">
        <f aca="false">IF(ISERROR(VALUE(LEFT(V6))),LEFT(V6),VALUE(LEFT(V6)))</f>
        <v>2</v>
      </c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8"/>
      <c r="CH6" s="88"/>
      <c r="CI6" s="88"/>
      <c r="CJ6" s="88"/>
      <c r="CK6" s="88"/>
      <c r="CL6" s="88"/>
      <c r="CM6" s="88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86" customFormat="true" ht="18.75" hidden="false" customHeight="false" outlineLevel="0" collapsed="false">
      <c r="A7" s="402" t="n">
        <v>2</v>
      </c>
      <c r="B7" s="403" t="s">
        <v>29</v>
      </c>
      <c r="C7" s="404" t="s">
        <v>30</v>
      </c>
      <c r="D7" s="405" t="s">
        <v>1273</v>
      </c>
      <c r="E7" s="406" t="n">
        <v>2492</v>
      </c>
      <c r="F7" s="81" t="n">
        <v>5</v>
      </c>
      <c r="G7" s="81" t="n">
        <v>5</v>
      </c>
      <c r="H7" s="81" t="n">
        <v>5</v>
      </c>
      <c r="I7" s="81" t="n">
        <v>4</v>
      </c>
      <c r="J7" s="81" t="n">
        <v>5</v>
      </c>
      <c r="K7" s="81" t="n">
        <v>4</v>
      </c>
      <c r="L7" s="81" t="n">
        <v>4</v>
      </c>
      <c r="M7" s="81" t="n">
        <v>5</v>
      </c>
      <c r="N7" s="81" t="n">
        <v>4</v>
      </c>
      <c r="O7" s="81" t="n">
        <v>5</v>
      </c>
      <c r="P7" s="81" t="n">
        <v>5</v>
      </c>
      <c r="Q7" s="81" t="n">
        <v>5</v>
      </c>
      <c r="R7" s="81" t="n">
        <v>5</v>
      </c>
      <c r="S7" s="81" t="n">
        <v>5</v>
      </c>
      <c r="T7" s="81" t="n">
        <v>5</v>
      </c>
      <c r="U7" s="81"/>
      <c r="V7" s="82" t="n">
        <f aca="false">IF(AC7&gt;0,IF(SUM(X7:Y7)/AC7&gt;0,2,IF(AND(SUM(X7:Y7)/AC7=0,Z7/AC7&gt;0),3,IF(AND((AB7/AC7+AA7/AC7)=1,AA7/AC7&gt;0),4,5))),0)</f>
        <v>4</v>
      </c>
      <c r="W7" s="83" t="n">
        <f aca="false">COUNTIF(AG7:AV7,"б")</f>
        <v>0</v>
      </c>
      <c r="X7" s="83" t="n">
        <f aca="false">COUNTIF(AG7:AV7,"д")</f>
        <v>0</v>
      </c>
      <c r="Y7" s="83" t="n">
        <f aca="false">COUNTIF(AG7:AV7,2)+COUNTIF(AG7:AV7,"н")+COUNTIF(AG7:AV7,"д")</f>
        <v>0</v>
      </c>
      <c r="Z7" s="83" t="n">
        <f aca="false">COUNTIF(AG7:AV7,Z$5)</f>
        <v>0</v>
      </c>
      <c r="AA7" s="83" t="n">
        <f aca="false">COUNTIF(AG7:AV7,AA$5)</f>
        <v>4</v>
      </c>
      <c r="AB7" s="83" t="n">
        <f aca="false">COUNTIF(AG7:AV7,AB$5)</f>
        <v>11</v>
      </c>
      <c r="AC7" s="83" t="n">
        <f aca="false">SUM(X7:AB7)</f>
        <v>15</v>
      </c>
      <c r="AD7" s="84" t="n">
        <f aca="false">IF(ISERROR(((X7+Y7)*2+Z7*3+AA7*4+AB7*5)/SUM(X7,Y7:AB7)),"",((X7+Y7)*2+Z7*3+AA7*4+AB7*5)/SUM(X7,Y7:AB7))</f>
        <v>4.73333333333333</v>
      </c>
      <c r="AE7" s="85" t="n">
        <f aca="false">IF(AX7=5,0.5,IF(AX7=4,0.25,IF(AX7&lt;=3,0)))</f>
        <v>0</v>
      </c>
      <c r="AG7" s="87" t="n">
        <f aca="false">IF(ISERROR(VALUE(LEFT(F7))),LEFT(F7),VALUE(LEFT(F7)))</f>
        <v>5</v>
      </c>
      <c r="AH7" s="87" t="n">
        <f aca="false">IF(ISERROR(VALUE(LEFT(G7))),LEFT(G7),VALUE(LEFT(G7)))</f>
        <v>5</v>
      </c>
      <c r="AI7" s="87" t="n">
        <f aca="false">IF(ISERROR(VALUE(LEFT(H7))),LEFT(H7),VALUE(LEFT(H7)))</f>
        <v>5</v>
      </c>
      <c r="AJ7" s="87" t="n">
        <f aca="false">IF(ISERROR(VALUE(LEFT(I7))),LEFT(I7),VALUE(LEFT(I7)))</f>
        <v>4</v>
      </c>
      <c r="AK7" s="87" t="n">
        <f aca="false">IF(ISERROR(VALUE(LEFT(J7))),LEFT(J7),VALUE(LEFT(J7)))</f>
        <v>5</v>
      </c>
      <c r="AL7" s="87" t="n">
        <f aca="false">IF(ISERROR(VALUE(LEFT(K7))),LEFT(K7),VALUE(LEFT(K7)))</f>
        <v>4</v>
      </c>
      <c r="AM7" s="87" t="n">
        <f aca="false">IF(ISERROR(VALUE(LEFT(L7))),LEFT(L7),VALUE(LEFT(L7)))</f>
        <v>4</v>
      </c>
      <c r="AN7" s="87" t="n">
        <f aca="false">IF(ISERROR(VALUE(LEFT(M7))),LEFT(M7),VALUE(LEFT(M7)))</f>
        <v>5</v>
      </c>
      <c r="AO7" s="87" t="n">
        <f aca="false">IF(ISERROR(VALUE(LEFT(N7))),LEFT(N7),VALUE(LEFT(N7)))</f>
        <v>4</v>
      </c>
      <c r="AP7" s="87" t="n">
        <f aca="false">IF(ISERROR(VALUE(LEFT(O7))),LEFT(O7),VALUE(LEFT(O7)))</f>
        <v>5</v>
      </c>
      <c r="AQ7" s="87" t="n">
        <f aca="false">IF(ISERROR(VALUE(LEFT(P7))),LEFT(P7),VALUE(LEFT(P7)))</f>
        <v>5</v>
      </c>
      <c r="AR7" s="87" t="n">
        <f aca="false">IF(ISERROR(VALUE(LEFT(Q7))),LEFT(Q7),VALUE(LEFT(Q7)))</f>
        <v>5</v>
      </c>
      <c r="AS7" s="87" t="n">
        <f aca="false">IF(ISERROR(VALUE(LEFT(R7))),LEFT(R7),VALUE(LEFT(R7)))</f>
        <v>5</v>
      </c>
      <c r="AT7" s="87" t="n">
        <f aca="false">IF(ISERROR(VALUE(LEFT(S7))),LEFT(S7),VALUE(LEFT(S7)))</f>
        <v>5</v>
      </c>
      <c r="AU7" s="87" t="n">
        <f aca="false">IF(ISERROR(VALUE(LEFT(T7))),LEFT(T7),VALUE(LEFT(T7)))</f>
        <v>5</v>
      </c>
      <c r="AV7" s="87" t="str">
        <f aca="false">IF(ISERROR(VALUE(LEFT(U7))),LEFT(U7),VALUE(LEFT(U7)))</f>
        <v/>
      </c>
      <c r="AW7" s="87" t="n">
        <f aca="false">IF(ISERROR(VALUE(LEFT(V7))),LEFT(V7),VALUE(LEFT(V7)))</f>
        <v>4</v>
      </c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8"/>
      <c r="CH7" s="89"/>
      <c r="CI7" s="89"/>
      <c r="CJ7" s="89"/>
      <c r="CK7" s="89"/>
      <c r="CL7" s="89"/>
      <c r="CM7" s="89"/>
    </row>
    <row r="8" s="86" customFormat="true" ht="18.75" hidden="false" customHeight="false" outlineLevel="0" collapsed="false">
      <c r="A8" s="402" t="n">
        <v>3</v>
      </c>
      <c r="B8" s="403" t="s">
        <v>29</v>
      </c>
      <c r="C8" s="404" t="s">
        <v>30</v>
      </c>
      <c r="D8" s="405" t="s">
        <v>1274</v>
      </c>
      <c r="E8" s="406" t="n">
        <v>2492</v>
      </c>
      <c r="F8" s="81" t="n">
        <v>5</v>
      </c>
      <c r="G8" s="81" t="n">
        <v>5</v>
      </c>
      <c r="H8" s="81" t="n">
        <v>4</v>
      </c>
      <c r="I8" s="81" t="n">
        <v>5</v>
      </c>
      <c r="J8" s="81" t="n">
        <v>4</v>
      </c>
      <c r="K8" s="81" t="n">
        <v>5</v>
      </c>
      <c r="L8" s="81" t="n">
        <v>4</v>
      </c>
      <c r="M8" s="81" t="n">
        <v>5</v>
      </c>
      <c r="N8" s="81" t="n">
        <v>3</v>
      </c>
      <c r="O8" s="81" t="n">
        <v>4</v>
      </c>
      <c r="P8" s="81" t="n">
        <v>4</v>
      </c>
      <c r="Q8" s="81" t="n">
        <v>4</v>
      </c>
      <c r="R8" s="81" t="n">
        <v>5</v>
      </c>
      <c r="S8" s="81" t="n">
        <v>4</v>
      </c>
      <c r="T8" s="81" t="n">
        <v>4</v>
      </c>
      <c r="U8" s="81"/>
      <c r="V8" s="82" t="n">
        <f aca="false">IF(AC8&gt;0,IF(SUM(X8:Y8)/AC8&gt;0,2,IF(AND(SUM(X8:Y8)/AC8=0,Z8/AC8&gt;0),3,IF(AND((AB8/AC8+AA8/AC8)=1,AA8/AC8&gt;0),4,5))),0)</f>
        <v>3</v>
      </c>
      <c r="W8" s="83" t="n">
        <f aca="false">COUNTIF(AG8:AV8,"б")</f>
        <v>0</v>
      </c>
      <c r="X8" s="83" t="n">
        <f aca="false">COUNTIF(AG8:AV8,"д")</f>
        <v>0</v>
      </c>
      <c r="Y8" s="83" t="n">
        <f aca="false">COUNTIF(AG8:AV8,2)+COUNTIF(AG8:AV8,"н")+COUNTIF(AG8:AV8,"д")</f>
        <v>0</v>
      </c>
      <c r="Z8" s="83" t="n">
        <f aca="false">COUNTIF(AG8:AV8,Z$5)</f>
        <v>1</v>
      </c>
      <c r="AA8" s="83" t="n">
        <f aca="false">COUNTIF(AG8:AV8,AA$5)</f>
        <v>8</v>
      </c>
      <c r="AB8" s="83" t="n">
        <f aca="false">COUNTIF(AG8:AV8,AB$5)</f>
        <v>6</v>
      </c>
      <c r="AC8" s="83" t="n">
        <f aca="false">SUM(X8:AB8)</f>
        <v>15</v>
      </c>
      <c r="AD8" s="84" t="n">
        <f aca="false">IF(ISERROR(((X8+Y8)*2+Z8*3+AA8*4+AB8*5)/SUM(X8,Y8:AB8)),"",((X8+Y8)*2+Z8*3+AA8*4+AB8*5)/SUM(X8,Y8:AB8))</f>
        <v>4.33333333333333</v>
      </c>
      <c r="AE8" s="85" t="n">
        <f aca="false">IF(AX8=5,0.5,IF(AX8=4,0.25,IF(AX8&lt;=3,0)))</f>
        <v>0</v>
      </c>
      <c r="AG8" s="87" t="n">
        <f aca="false">IF(ISERROR(VALUE(LEFT(F8))),LEFT(F8),VALUE(LEFT(F8)))</f>
        <v>5</v>
      </c>
      <c r="AH8" s="87" t="n">
        <f aca="false">IF(ISERROR(VALUE(LEFT(G8))),LEFT(G8),VALUE(LEFT(G8)))</f>
        <v>5</v>
      </c>
      <c r="AI8" s="87" t="n">
        <f aca="false">IF(ISERROR(VALUE(LEFT(H8))),LEFT(H8),VALUE(LEFT(H8)))</f>
        <v>4</v>
      </c>
      <c r="AJ8" s="87" t="n">
        <f aca="false">IF(ISERROR(VALUE(LEFT(I8))),LEFT(I8),VALUE(LEFT(I8)))</f>
        <v>5</v>
      </c>
      <c r="AK8" s="87" t="n">
        <f aca="false">IF(ISERROR(VALUE(LEFT(J8))),LEFT(J8),VALUE(LEFT(J8)))</f>
        <v>4</v>
      </c>
      <c r="AL8" s="87" t="n">
        <f aca="false">IF(ISERROR(VALUE(LEFT(K8))),LEFT(K8),VALUE(LEFT(K8)))</f>
        <v>5</v>
      </c>
      <c r="AM8" s="87" t="n">
        <f aca="false">IF(ISERROR(VALUE(LEFT(L8))),LEFT(L8),VALUE(LEFT(L8)))</f>
        <v>4</v>
      </c>
      <c r="AN8" s="87" t="n">
        <f aca="false">IF(ISERROR(VALUE(LEFT(M8))),LEFT(M8),VALUE(LEFT(M8)))</f>
        <v>5</v>
      </c>
      <c r="AO8" s="87" t="n">
        <f aca="false">IF(ISERROR(VALUE(LEFT(N8))),LEFT(N8),VALUE(LEFT(N8)))</f>
        <v>3</v>
      </c>
      <c r="AP8" s="87" t="n">
        <f aca="false">IF(ISERROR(VALUE(LEFT(O8))),LEFT(O8),VALUE(LEFT(O8)))</f>
        <v>4</v>
      </c>
      <c r="AQ8" s="87" t="n">
        <f aca="false">IF(ISERROR(VALUE(LEFT(P8))),LEFT(P8),VALUE(LEFT(P8)))</f>
        <v>4</v>
      </c>
      <c r="AR8" s="87" t="n">
        <f aca="false">IF(ISERROR(VALUE(LEFT(Q8))),LEFT(Q8),VALUE(LEFT(Q8)))</f>
        <v>4</v>
      </c>
      <c r="AS8" s="87" t="n">
        <f aca="false">IF(ISERROR(VALUE(LEFT(R8))),LEFT(R8),VALUE(LEFT(R8)))</f>
        <v>5</v>
      </c>
      <c r="AT8" s="87" t="n">
        <f aca="false">IF(ISERROR(VALUE(LEFT(S8))),LEFT(S8),VALUE(LEFT(S8)))</f>
        <v>4</v>
      </c>
      <c r="AU8" s="87" t="n">
        <f aca="false">IF(ISERROR(VALUE(LEFT(T8))),LEFT(T8),VALUE(LEFT(T8)))</f>
        <v>4</v>
      </c>
      <c r="AV8" s="87" t="str">
        <f aca="false">IF(ISERROR(VALUE(LEFT(U8))),LEFT(U8),VALUE(LEFT(U8)))</f>
        <v/>
      </c>
      <c r="AW8" s="87" t="n">
        <f aca="false">IF(ISERROR(VALUE(LEFT(V8))),LEFT(V8),VALUE(LEFT(V8)))</f>
        <v>3</v>
      </c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8"/>
      <c r="CH8" s="89"/>
      <c r="CI8" s="89"/>
      <c r="CJ8" s="89"/>
      <c r="CK8" s="89"/>
      <c r="CL8" s="89"/>
      <c r="CM8" s="89"/>
    </row>
    <row r="9" s="86" customFormat="true" ht="18.75" hidden="false" customHeight="false" outlineLevel="0" collapsed="false">
      <c r="A9" s="402" t="n">
        <v>4</v>
      </c>
      <c r="B9" s="403" t="s">
        <v>29</v>
      </c>
      <c r="C9" s="404" t="s">
        <v>30</v>
      </c>
      <c r="D9" s="405" t="s">
        <v>1275</v>
      </c>
      <c r="E9" s="406" t="n">
        <v>2492</v>
      </c>
      <c r="F9" s="81" t="n">
        <v>5</v>
      </c>
      <c r="G9" s="81" t="n">
        <v>5</v>
      </c>
      <c r="H9" s="81" t="n">
        <v>5</v>
      </c>
      <c r="I9" s="81" t="n">
        <v>4</v>
      </c>
      <c r="J9" s="81" t="n">
        <v>5</v>
      </c>
      <c r="K9" s="81" t="n">
        <v>4</v>
      </c>
      <c r="L9" s="81" t="s">
        <v>504</v>
      </c>
      <c r="M9" s="81" t="n">
        <v>5</v>
      </c>
      <c r="N9" s="81" t="n">
        <v>5</v>
      </c>
      <c r="O9" s="81" t="n">
        <v>5</v>
      </c>
      <c r="P9" s="81" t="n">
        <v>5</v>
      </c>
      <c r="Q9" s="81" t="n">
        <v>4</v>
      </c>
      <c r="R9" s="81" t="n">
        <v>5</v>
      </c>
      <c r="S9" s="81" t="n">
        <v>5</v>
      </c>
      <c r="T9" s="81" t="n">
        <v>5</v>
      </c>
      <c r="U9" s="81"/>
      <c r="V9" s="82" t="n">
        <f aca="false">IF(AC9&gt;0,IF(SUM(X9:Y9)/AC9&gt;0,2,IF(AND(SUM(X9:Y9)/AC9=0,Z9/AC9&gt;0),3,IF(AND((AB9/AC9+AA9/AC9)=1,AA9/AC9&gt;0),4,5))),0)</f>
        <v>4</v>
      </c>
      <c r="W9" s="83" t="n">
        <f aca="false">COUNTIF(AG9:AV9,"б")</f>
        <v>0</v>
      </c>
      <c r="X9" s="83" t="n">
        <f aca="false">COUNTIF(AG9:AV9,"д")</f>
        <v>0</v>
      </c>
      <c r="Y9" s="83" t="n">
        <f aca="false">COUNTIF(AG9:AV9,2)+COUNTIF(AG9:AV9,"н")+COUNTIF(AG9:AV9,"д")</f>
        <v>0</v>
      </c>
      <c r="Z9" s="83" t="n">
        <f aca="false">COUNTIF(AG9:AV9,Z$5)</f>
        <v>0</v>
      </c>
      <c r="AA9" s="83" t="n">
        <f aca="false">COUNTIF(AG9:AV9,AA$5)</f>
        <v>3</v>
      </c>
      <c r="AB9" s="83" t="n">
        <f aca="false">COUNTIF(AG9:AV9,AB$5)</f>
        <v>11</v>
      </c>
      <c r="AC9" s="83" t="n">
        <f aca="false">SUM(X9:AB9)</f>
        <v>14</v>
      </c>
      <c r="AD9" s="84" t="n">
        <f aca="false">IF(ISERROR(((X9+Y9)*2+Z9*3+AA9*4+AB9*5)/SUM(X9,Y9:AB9)),"",((X9+Y9)*2+Z9*3+AA9*4+AB9*5)/SUM(X9,Y9:AB9))</f>
        <v>4.78571428571429</v>
      </c>
      <c r="AE9" s="85" t="n">
        <f aca="false">IF(AX9=5,0.5,IF(AX9=4,0.25,IF(AX9&lt;=3,0)))</f>
        <v>0</v>
      </c>
      <c r="AG9" s="87" t="n">
        <f aca="false">IF(ISERROR(VALUE(LEFT(F9))),LEFT(F9),VALUE(LEFT(F9)))</f>
        <v>5</v>
      </c>
      <c r="AH9" s="87" t="n">
        <f aca="false">IF(ISERROR(VALUE(LEFT(G9))),LEFT(G9),VALUE(LEFT(G9)))</f>
        <v>5</v>
      </c>
      <c r="AI9" s="87" t="n">
        <f aca="false">IF(ISERROR(VALUE(LEFT(H9))),LEFT(H9),VALUE(LEFT(H9)))</f>
        <v>5</v>
      </c>
      <c r="AJ9" s="87" t="n">
        <f aca="false">IF(ISERROR(VALUE(LEFT(I9))),LEFT(I9),VALUE(LEFT(I9)))</f>
        <v>4</v>
      </c>
      <c r="AK9" s="87" t="n">
        <f aca="false">IF(ISERROR(VALUE(LEFT(J9))),LEFT(J9),VALUE(LEFT(J9)))</f>
        <v>5</v>
      </c>
      <c r="AL9" s="87" t="n">
        <f aca="false">IF(ISERROR(VALUE(LEFT(K9))),LEFT(K9),VALUE(LEFT(K9)))</f>
        <v>4</v>
      </c>
      <c r="AM9" s="87" t="str">
        <f aca="false">IF(ISERROR(VALUE(LEFT(L9))),LEFT(L9),VALUE(LEFT(L9)))</f>
        <v>а</v>
      </c>
      <c r="AN9" s="87" t="n">
        <f aca="false">IF(ISERROR(VALUE(LEFT(M9))),LEFT(M9),VALUE(LEFT(M9)))</f>
        <v>5</v>
      </c>
      <c r="AO9" s="87" t="n">
        <f aca="false">IF(ISERROR(VALUE(LEFT(N9))),LEFT(N9),VALUE(LEFT(N9)))</f>
        <v>5</v>
      </c>
      <c r="AP9" s="87" t="n">
        <f aca="false">IF(ISERROR(VALUE(LEFT(O9))),LEFT(O9),VALUE(LEFT(O9)))</f>
        <v>5</v>
      </c>
      <c r="AQ9" s="87" t="n">
        <f aca="false">IF(ISERROR(VALUE(LEFT(P9))),LEFT(P9),VALUE(LEFT(P9)))</f>
        <v>5</v>
      </c>
      <c r="AR9" s="87" t="n">
        <f aca="false">IF(ISERROR(VALUE(LEFT(Q9))),LEFT(Q9),VALUE(LEFT(Q9)))</f>
        <v>4</v>
      </c>
      <c r="AS9" s="87" t="n">
        <f aca="false">IF(ISERROR(VALUE(LEFT(R9))),LEFT(R9),VALUE(LEFT(R9)))</f>
        <v>5</v>
      </c>
      <c r="AT9" s="87" t="n">
        <f aca="false">IF(ISERROR(VALUE(LEFT(S9))),LEFT(S9),VALUE(LEFT(S9)))</f>
        <v>5</v>
      </c>
      <c r="AU9" s="87" t="n">
        <f aca="false">IF(ISERROR(VALUE(LEFT(T9))),LEFT(T9),VALUE(LEFT(T9)))</f>
        <v>5</v>
      </c>
      <c r="AV9" s="87" t="str">
        <f aca="false">IF(ISERROR(VALUE(LEFT(U9))),LEFT(U9),VALUE(LEFT(U9)))</f>
        <v/>
      </c>
      <c r="AW9" s="87" t="n">
        <f aca="false">IF(ISERROR(VALUE(LEFT(V9))),LEFT(V9),VALUE(LEFT(V9)))</f>
        <v>4</v>
      </c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8"/>
      <c r="CH9" s="89"/>
      <c r="CI9" s="89"/>
      <c r="CJ9" s="89"/>
      <c r="CK9" s="89"/>
      <c r="CL9" s="89"/>
      <c r="CM9" s="89"/>
    </row>
    <row r="10" s="86" customFormat="true" ht="18.75" hidden="false" customHeight="false" outlineLevel="0" collapsed="false">
      <c r="A10" s="402" t="n">
        <v>5</v>
      </c>
      <c r="B10" s="403" t="s">
        <v>29</v>
      </c>
      <c r="C10" s="404" t="s">
        <v>921</v>
      </c>
      <c r="D10" s="405" t="s">
        <v>1276</v>
      </c>
      <c r="E10" s="406" t="n">
        <v>2492</v>
      </c>
      <c r="F10" s="81" t="n">
        <v>5</v>
      </c>
      <c r="G10" s="81" t="n">
        <v>5</v>
      </c>
      <c r="H10" s="81" t="n">
        <v>5</v>
      </c>
      <c r="I10" s="81" t="n">
        <v>5</v>
      </c>
      <c r="J10" s="81" t="n">
        <v>3</v>
      </c>
      <c r="K10" s="81" t="n">
        <v>4</v>
      </c>
      <c r="L10" s="81" t="n">
        <v>3</v>
      </c>
      <c r="M10" s="81" t="n">
        <v>5</v>
      </c>
      <c r="N10" s="81" t="n">
        <v>5</v>
      </c>
      <c r="O10" s="81" t="n">
        <v>5</v>
      </c>
      <c r="P10" s="81" t="n">
        <v>4</v>
      </c>
      <c r="Q10" s="81" t="n">
        <v>5</v>
      </c>
      <c r="R10" s="81" t="n">
        <v>4</v>
      </c>
      <c r="S10" s="81" t="n">
        <v>5</v>
      </c>
      <c r="T10" s="81" t="n">
        <v>4</v>
      </c>
      <c r="U10" s="81"/>
      <c r="V10" s="82" t="n">
        <f aca="false">IF(AC10&gt;0,IF(SUM(X10:Y10)/AC10&gt;0,2,IF(AND(SUM(X10:Y10)/AC10=0,Z10/AC10&gt;0),3,IF(AND((AB10/AC10+AA10/AC10)=1,AA10/AC10&gt;0),4,5))),0)</f>
        <v>3</v>
      </c>
      <c r="W10" s="83" t="n">
        <f aca="false">COUNTIF(AG10:AV10,"б")</f>
        <v>0</v>
      </c>
      <c r="X10" s="83" t="n">
        <f aca="false">COUNTIF(AG10:AV10,"д")</f>
        <v>0</v>
      </c>
      <c r="Y10" s="83" t="n">
        <f aca="false">COUNTIF(AG10:AV10,2)+COUNTIF(AG10:AV10,"н")+COUNTIF(AG10:AV10,"д")</f>
        <v>0</v>
      </c>
      <c r="Z10" s="83" t="n">
        <f aca="false">COUNTIF(AG10:AV10,Z$5)</f>
        <v>2</v>
      </c>
      <c r="AA10" s="83" t="n">
        <f aca="false">COUNTIF(AG10:AV10,AA$5)</f>
        <v>4</v>
      </c>
      <c r="AB10" s="83" t="n">
        <f aca="false">COUNTIF(AG10:AV10,AB$5)</f>
        <v>9</v>
      </c>
      <c r="AC10" s="83" t="n">
        <f aca="false">SUM(X10:AB10)</f>
        <v>15</v>
      </c>
      <c r="AD10" s="84" t="n">
        <f aca="false">IF(ISERROR(((X10+Y10)*2+Z10*3+AA10*4+AB10*5)/SUM(X10,Y10:AB10)),"",((X10+Y10)*2+Z10*3+AA10*4+AB10*5)/SUM(X10,Y10:AB10))</f>
        <v>4.46666666666667</v>
      </c>
      <c r="AE10" s="85" t="n">
        <f aca="false">IF(AX10=5,0.5,IF(AX10=4,0.25,IF(AX10&lt;=3,0)))</f>
        <v>0</v>
      </c>
      <c r="AG10" s="87" t="n">
        <f aca="false">IF(ISERROR(VALUE(LEFT(F10))),LEFT(F10),VALUE(LEFT(F10)))</f>
        <v>5</v>
      </c>
      <c r="AH10" s="87" t="n">
        <f aca="false">IF(ISERROR(VALUE(LEFT(G10))),LEFT(G10),VALUE(LEFT(G10)))</f>
        <v>5</v>
      </c>
      <c r="AI10" s="87" t="n">
        <f aca="false">IF(ISERROR(VALUE(LEFT(H10))),LEFT(H10),VALUE(LEFT(H10)))</f>
        <v>5</v>
      </c>
      <c r="AJ10" s="87" t="n">
        <f aca="false">IF(ISERROR(VALUE(LEFT(I10))),LEFT(I10),VALUE(LEFT(I10)))</f>
        <v>5</v>
      </c>
      <c r="AK10" s="87" t="n">
        <f aca="false">IF(ISERROR(VALUE(LEFT(J10))),LEFT(J10),VALUE(LEFT(J10)))</f>
        <v>3</v>
      </c>
      <c r="AL10" s="87" t="n">
        <f aca="false">IF(ISERROR(VALUE(LEFT(K10))),LEFT(K10),VALUE(LEFT(K10)))</f>
        <v>4</v>
      </c>
      <c r="AM10" s="87" t="n">
        <f aca="false">IF(ISERROR(VALUE(LEFT(L10))),LEFT(L10),VALUE(LEFT(L10)))</f>
        <v>3</v>
      </c>
      <c r="AN10" s="87" t="n">
        <f aca="false">IF(ISERROR(VALUE(LEFT(M10))),LEFT(M10),VALUE(LEFT(M10)))</f>
        <v>5</v>
      </c>
      <c r="AO10" s="87" t="n">
        <f aca="false">IF(ISERROR(VALUE(LEFT(N10))),LEFT(N10),VALUE(LEFT(N10)))</f>
        <v>5</v>
      </c>
      <c r="AP10" s="87" t="n">
        <f aca="false">IF(ISERROR(VALUE(LEFT(O10))),LEFT(O10),VALUE(LEFT(O10)))</f>
        <v>5</v>
      </c>
      <c r="AQ10" s="87" t="n">
        <f aca="false">IF(ISERROR(VALUE(LEFT(P10))),LEFT(P10),VALUE(LEFT(P10)))</f>
        <v>4</v>
      </c>
      <c r="AR10" s="87" t="n">
        <f aca="false">IF(ISERROR(VALUE(LEFT(Q10))),LEFT(Q10),VALUE(LEFT(Q10)))</f>
        <v>5</v>
      </c>
      <c r="AS10" s="87" t="n">
        <f aca="false">IF(ISERROR(VALUE(LEFT(R10))),LEFT(R10),VALUE(LEFT(R10)))</f>
        <v>4</v>
      </c>
      <c r="AT10" s="87" t="n">
        <f aca="false">IF(ISERROR(VALUE(LEFT(S10))),LEFT(S10),VALUE(LEFT(S10)))</f>
        <v>5</v>
      </c>
      <c r="AU10" s="87" t="n">
        <f aca="false">IF(ISERROR(VALUE(LEFT(T10))),LEFT(T10),VALUE(LEFT(T10)))</f>
        <v>4</v>
      </c>
      <c r="AV10" s="87" t="str">
        <f aca="false">IF(ISERROR(VALUE(LEFT(U10))),LEFT(U10),VALUE(LEFT(U10)))</f>
        <v/>
      </c>
      <c r="AW10" s="87" t="n">
        <f aca="false">IF(ISERROR(VALUE(LEFT(V10))),LEFT(V10),VALUE(LEFT(V10)))</f>
        <v>3</v>
      </c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8"/>
      <c r="CH10" s="89"/>
      <c r="CI10" s="89"/>
      <c r="CJ10" s="89"/>
      <c r="CK10" s="89"/>
      <c r="CL10" s="89"/>
      <c r="CM10" s="89"/>
    </row>
    <row r="11" s="86" customFormat="true" ht="18.75" hidden="false" customHeight="false" outlineLevel="0" collapsed="false">
      <c r="A11" s="402" t="n">
        <v>6</v>
      </c>
      <c r="B11" s="403" t="s">
        <v>29</v>
      </c>
      <c r="C11" s="404" t="s">
        <v>30</v>
      </c>
      <c r="D11" s="405" t="s">
        <v>1277</v>
      </c>
      <c r="E11" s="406" t="n">
        <v>2492</v>
      </c>
      <c r="F11" s="81" t="n">
        <v>5</v>
      </c>
      <c r="G11" s="81" t="n">
        <v>5</v>
      </c>
      <c r="H11" s="81" t="n">
        <v>4</v>
      </c>
      <c r="I11" s="81" t="n">
        <v>4</v>
      </c>
      <c r="J11" s="81" t="n">
        <v>4</v>
      </c>
      <c r="K11" s="81" t="n">
        <v>4</v>
      </c>
      <c r="L11" s="81" t="n">
        <v>5</v>
      </c>
      <c r="M11" s="81" t="n">
        <v>5</v>
      </c>
      <c r="N11" s="81" t="n">
        <v>4</v>
      </c>
      <c r="O11" s="81" t="n">
        <v>5</v>
      </c>
      <c r="P11" s="81" t="n">
        <v>4</v>
      </c>
      <c r="Q11" s="81" t="n">
        <v>4</v>
      </c>
      <c r="R11" s="81" t="n">
        <v>4</v>
      </c>
      <c r="S11" s="81" t="n">
        <v>5</v>
      </c>
      <c r="T11" s="81" t="n">
        <v>4</v>
      </c>
      <c r="U11" s="81"/>
      <c r="V11" s="82" t="n">
        <f aca="false">IF(AC11&gt;0,IF(SUM(X11:Y11)/AC11&gt;0,2,IF(AND(SUM(X11:Y11)/AC11=0,Z11/AC11&gt;0),3,IF(AND((AB11/AC11+AA11/AC11)=1,AA11/AC11&gt;0),4,5))),0)</f>
        <v>4</v>
      </c>
      <c r="W11" s="83" t="n">
        <f aca="false">COUNTIF(AG11:AV11,"б")</f>
        <v>0</v>
      </c>
      <c r="X11" s="83" t="n">
        <f aca="false">COUNTIF(AG11:AV11,"д")</f>
        <v>0</v>
      </c>
      <c r="Y11" s="83" t="n">
        <f aca="false">COUNTIF(AG11:AV11,2)+COUNTIF(AG11:AV11,"н")+COUNTIF(AG11:AV11,"д")</f>
        <v>0</v>
      </c>
      <c r="Z11" s="83" t="n">
        <f aca="false">COUNTIF(AG11:AV11,Z$5)</f>
        <v>0</v>
      </c>
      <c r="AA11" s="83" t="n">
        <f aca="false">COUNTIF(AG11:AV11,AA$5)</f>
        <v>9</v>
      </c>
      <c r="AB11" s="83" t="n">
        <f aca="false">COUNTIF(AG11:AV11,AB$5)</f>
        <v>6</v>
      </c>
      <c r="AC11" s="83" t="n">
        <f aca="false">SUM(X11:AB11)</f>
        <v>15</v>
      </c>
      <c r="AD11" s="84" t="n">
        <f aca="false">IF(ISERROR(((X11+Y11)*2+Z11*3+AA11*4+AB11*5)/SUM(X11,Y11:AB11)),"",((X11+Y11)*2+Z11*3+AA11*4+AB11*5)/SUM(X11,Y11:AB11))</f>
        <v>4.4</v>
      </c>
      <c r="AE11" s="85" t="n">
        <f aca="false">IF(AX11=5,0.5,IF(AX11=4,0.25,IF(AX11&lt;=3,0)))</f>
        <v>0</v>
      </c>
      <c r="AG11" s="87" t="n">
        <f aca="false">IF(ISERROR(VALUE(LEFT(F11))),LEFT(F11),VALUE(LEFT(F11)))</f>
        <v>5</v>
      </c>
      <c r="AH11" s="87" t="n">
        <f aca="false">IF(ISERROR(VALUE(LEFT(G11))),LEFT(G11),VALUE(LEFT(G11)))</f>
        <v>5</v>
      </c>
      <c r="AI11" s="87" t="n">
        <f aca="false">IF(ISERROR(VALUE(LEFT(H11))),LEFT(H11),VALUE(LEFT(H11)))</f>
        <v>4</v>
      </c>
      <c r="AJ11" s="87" t="n">
        <f aca="false">IF(ISERROR(VALUE(LEFT(I11))),LEFT(I11),VALUE(LEFT(I11)))</f>
        <v>4</v>
      </c>
      <c r="AK11" s="87" t="n">
        <f aca="false">IF(ISERROR(VALUE(LEFT(J11))),LEFT(J11),VALUE(LEFT(J11)))</f>
        <v>4</v>
      </c>
      <c r="AL11" s="87" t="n">
        <f aca="false">IF(ISERROR(VALUE(LEFT(K11))),LEFT(K11),VALUE(LEFT(K11)))</f>
        <v>4</v>
      </c>
      <c r="AM11" s="87" t="n">
        <f aca="false">IF(ISERROR(VALUE(LEFT(L11))),LEFT(L11),VALUE(LEFT(L11)))</f>
        <v>5</v>
      </c>
      <c r="AN11" s="87" t="n">
        <f aca="false">IF(ISERROR(VALUE(LEFT(M11))),LEFT(M11),VALUE(LEFT(M11)))</f>
        <v>5</v>
      </c>
      <c r="AO11" s="87" t="n">
        <f aca="false">IF(ISERROR(VALUE(LEFT(N11))),LEFT(N11),VALUE(LEFT(N11)))</f>
        <v>4</v>
      </c>
      <c r="AP11" s="87" t="n">
        <f aca="false">IF(ISERROR(VALUE(LEFT(O11))),LEFT(O11),VALUE(LEFT(O11)))</f>
        <v>5</v>
      </c>
      <c r="AQ11" s="87" t="n">
        <f aca="false">IF(ISERROR(VALUE(LEFT(P11))),LEFT(P11),VALUE(LEFT(P11)))</f>
        <v>4</v>
      </c>
      <c r="AR11" s="87" t="n">
        <f aca="false">IF(ISERROR(VALUE(LEFT(Q11))),LEFT(Q11),VALUE(LEFT(Q11)))</f>
        <v>4</v>
      </c>
      <c r="AS11" s="87" t="n">
        <f aca="false">IF(ISERROR(VALUE(LEFT(R11))),LEFT(R11),VALUE(LEFT(R11)))</f>
        <v>4</v>
      </c>
      <c r="AT11" s="87" t="n">
        <f aca="false">IF(ISERROR(VALUE(LEFT(S11))),LEFT(S11),VALUE(LEFT(S11)))</f>
        <v>5</v>
      </c>
      <c r="AU11" s="87" t="n">
        <f aca="false">IF(ISERROR(VALUE(LEFT(T11))),LEFT(T11),VALUE(LEFT(T11)))</f>
        <v>4</v>
      </c>
      <c r="AV11" s="87" t="str">
        <f aca="false">IF(ISERROR(VALUE(LEFT(U11))),LEFT(U11),VALUE(LEFT(U11)))</f>
        <v/>
      </c>
      <c r="AW11" s="87" t="n">
        <f aca="false">IF(ISERROR(VALUE(LEFT(V11))),LEFT(V11),VALUE(LEFT(V11)))</f>
        <v>4</v>
      </c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9"/>
      <c r="BQ11" s="89"/>
      <c r="BR11" s="89"/>
      <c r="BS11" s="89"/>
      <c r="BT11" s="89"/>
      <c r="BU11" s="89"/>
      <c r="BV11" s="89"/>
      <c r="BW11" s="89"/>
      <c r="BX11" s="89"/>
      <c r="BY11" s="89"/>
      <c r="BZ11" s="89"/>
      <c r="CA11" s="89"/>
      <c r="CB11" s="89"/>
      <c r="CC11" s="89"/>
      <c r="CD11" s="89"/>
      <c r="CE11" s="89"/>
      <c r="CF11" s="89"/>
      <c r="CG11" s="88"/>
      <c r="CH11" s="89"/>
      <c r="CI11" s="89"/>
      <c r="CJ11" s="89"/>
      <c r="CK11" s="89"/>
      <c r="CL11" s="89"/>
      <c r="CM11" s="89"/>
    </row>
    <row r="12" s="86" customFormat="true" ht="18.75" hidden="false" customHeight="false" outlineLevel="0" collapsed="false">
      <c r="A12" s="402" t="n">
        <v>7</v>
      </c>
      <c r="B12" s="403" t="s">
        <v>29</v>
      </c>
      <c r="C12" s="404" t="s">
        <v>284</v>
      </c>
      <c r="D12" s="405" t="s">
        <v>1278</v>
      </c>
      <c r="E12" s="406" t="n">
        <v>2492</v>
      </c>
      <c r="F12" s="81" t="n">
        <v>5</v>
      </c>
      <c r="G12" s="81" t="n">
        <v>5</v>
      </c>
      <c r="H12" s="81" t="n">
        <v>5</v>
      </c>
      <c r="I12" s="81" t="n">
        <v>5</v>
      </c>
      <c r="J12" s="81" t="n">
        <v>4</v>
      </c>
      <c r="K12" s="81" t="n">
        <v>5</v>
      </c>
      <c r="L12" s="81" t="n">
        <v>5</v>
      </c>
      <c r="M12" s="81" t="n">
        <v>5</v>
      </c>
      <c r="N12" s="81" t="n">
        <v>5</v>
      </c>
      <c r="O12" s="81" t="n">
        <v>5</v>
      </c>
      <c r="P12" s="81" t="n">
        <v>5</v>
      </c>
      <c r="Q12" s="81" t="n">
        <v>5</v>
      </c>
      <c r="R12" s="81" t="n">
        <v>5</v>
      </c>
      <c r="S12" s="81" t="n">
        <v>5</v>
      </c>
      <c r="T12" s="81" t="n">
        <v>5</v>
      </c>
      <c r="U12" s="81"/>
      <c r="V12" s="82" t="n">
        <f aca="false">IF(AC12&gt;0,IF(SUM(X12:Y12)/AC12&gt;0,2,IF(AND(SUM(X12:Y12)/AC12=0,Z12/AC12&gt;0),3,IF(AND((AB12/AC12+AA12/AC12)=1,AA12/AC12&gt;0),4,5))),0)</f>
        <v>4</v>
      </c>
      <c r="W12" s="83" t="n">
        <f aca="false">COUNTIF(AG12:AV12,"б")</f>
        <v>0</v>
      </c>
      <c r="X12" s="83" t="n">
        <f aca="false">COUNTIF(AG12:AV12,"д")</f>
        <v>0</v>
      </c>
      <c r="Y12" s="83" t="n">
        <f aca="false">COUNTIF(AG12:AV12,2)+COUNTIF(AG12:AV12,"н")+COUNTIF(AG12:AV12,"д")</f>
        <v>0</v>
      </c>
      <c r="Z12" s="83" t="n">
        <f aca="false">COUNTIF(AG12:AV12,Z$5)</f>
        <v>0</v>
      </c>
      <c r="AA12" s="83" t="n">
        <f aca="false">COUNTIF(AG12:AV12,AA$5)</f>
        <v>1</v>
      </c>
      <c r="AB12" s="83" t="n">
        <f aca="false">COUNTIF(AG12:AV12,AB$5)</f>
        <v>14</v>
      </c>
      <c r="AC12" s="83" t="n">
        <f aca="false">SUM(X12:AB12)</f>
        <v>15</v>
      </c>
      <c r="AD12" s="84" t="n">
        <f aca="false">IF(ISERROR(((X12+Y12)*2+Z12*3+AA12*4+AB12*5)/SUM(X12,Y12:AB12)),"",((X12+Y12)*2+Z12*3+AA12*4+AB12*5)/SUM(X12,Y12:AB12))</f>
        <v>4.93333333333333</v>
      </c>
      <c r="AE12" s="85" t="n">
        <f aca="false">IF(AX12=5,0.5,IF(AX12=4,0.25,IF(AX12&lt;=3,0)))</f>
        <v>0</v>
      </c>
      <c r="AG12" s="87" t="n">
        <f aca="false">IF(ISERROR(VALUE(LEFT(F12))),LEFT(F12),VALUE(LEFT(F12)))</f>
        <v>5</v>
      </c>
      <c r="AH12" s="87" t="n">
        <f aca="false">IF(ISERROR(VALUE(LEFT(G12))),LEFT(G12),VALUE(LEFT(G12)))</f>
        <v>5</v>
      </c>
      <c r="AI12" s="87" t="n">
        <f aca="false">IF(ISERROR(VALUE(LEFT(H12))),LEFT(H12),VALUE(LEFT(H12)))</f>
        <v>5</v>
      </c>
      <c r="AJ12" s="87" t="n">
        <f aca="false">IF(ISERROR(VALUE(LEFT(I12))),LEFT(I12),VALUE(LEFT(I12)))</f>
        <v>5</v>
      </c>
      <c r="AK12" s="87" t="n">
        <f aca="false">IF(ISERROR(VALUE(LEFT(J12))),LEFT(J12),VALUE(LEFT(J12)))</f>
        <v>4</v>
      </c>
      <c r="AL12" s="87" t="n">
        <f aca="false">IF(ISERROR(VALUE(LEFT(K12))),LEFT(K12),VALUE(LEFT(K12)))</f>
        <v>5</v>
      </c>
      <c r="AM12" s="87" t="n">
        <f aca="false">IF(ISERROR(VALUE(LEFT(L12))),LEFT(L12),VALUE(LEFT(L12)))</f>
        <v>5</v>
      </c>
      <c r="AN12" s="87" t="n">
        <f aca="false">IF(ISERROR(VALUE(LEFT(M12))),LEFT(M12),VALUE(LEFT(M12)))</f>
        <v>5</v>
      </c>
      <c r="AO12" s="87" t="n">
        <f aca="false">IF(ISERROR(VALUE(LEFT(N12))),LEFT(N12),VALUE(LEFT(N12)))</f>
        <v>5</v>
      </c>
      <c r="AP12" s="87" t="n">
        <f aca="false">IF(ISERROR(VALUE(LEFT(O12))),LEFT(O12),VALUE(LEFT(O12)))</f>
        <v>5</v>
      </c>
      <c r="AQ12" s="87" t="n">
        <f aca="false">IF(ISERROR(VALUE(LEFT(P12))),LEFT(P12),VALUE(LEFT(P12)))</f>
        <v>5</v>
      </c>
      <c r="AR12" s="87" t="n">
        <f aca="false">IF(ISERROR(VALUE(LEFT(Q12))),LEFT(Q12),VALUE(LEFT(Q12)))</f>
        <v>5</v>
      </c>
      <c r="AS12" s="87" t="n">
        <f aca="false">IF(ISERROR(VALUE(LEFT(R12))),LEFT(R12),VALUE(LEFT(R12)))</f>
        <v>5</v>
      </c>
      <c r="AT12" s="87" t="n">
        <f aca="false">IF(ISERROR(VALUE(LEFT(S12))),LEFT(S12),VALUE(LEFT(S12)))</f>
        <v>5</v>
      </c>
      <c r="AU12" s="87" t="n">
        <f aca="false">IF(ISERROR(VALUE(LEFT(T12))),LEFT(T12),VALUE(LEFT(T12)))</f>
        <v>5</v>
      </c>
      <c r="AV12" s="87" t="str">
        <f aca="false">IF(ISERROR(VALUE(LEFT(U12))),LEFT(U12),VALUE(LEFT(U12)))</f>
        <v/>
      </c>
      <c r="AW12" s="87" t="n">
        <f aca="false">IF(ISERROR(VALUE(LEFT(V12))),LEFT(V12),VALUE(LEFT(V12)))</f>
        <v>4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8"/>
      <c r="CH12" s="89"/>
      <c r="CI12" s="89"/>
      <c r="CJ12" s="89"/>
      <c r="CK12" s="89"/>
      <c r="CL12" s="89"/>
      <c r="CM12" s="89"/>
    </row>
    <row r="13" s="86" customFormat="true" ht="18.75" hidden="false" customHeight="false" outlineLevel="0" collapsed="false">
      <c r="A13" s="402" t="n">
        <v>8</v>
      </c>
      <c r="B13" s="408"/>
      <c r="C13" s="404" t="s">
        <v>30</v>
      </c>
      <c r="D13" s="405" t="s">
        <v>1279</v>
      </c>
      <c r="E13" s="406" t="n">
        <v>2492</v>
      </c>
      <c r="F13" s="81" t="n">
        <v>5</v>
      </c>
      <c r="G13" s="81" t="n">
        <v>4</v>
      </c>
      <c r="H13" s="81" t="n">
        <v>4</v>
      </c>
      <c r="I13" s="81" t="n">
        <v>4</v>
      </c>
      <c r="J13" s="81" t="n">
        <v>4</v>
      </c>
      <c r="K13" s="81" t="n">
        <v>4</v>
      </c>
      <c r="L13" s="81" t="n">
        <v>3</v>
      </c>
      <c r="M13" s="81" t="n">
        <v>5</v>
      </c>
      <c r="N13" s="81" t="n">
        <v>5</v>
      </c>
      <c r="O13" s="81" t="n">
        <v>5</v>
      </c>
      <c r="P13" s="81" t="s">
        <v>134</v>
      </c>
      <c r="Q13" s="81" t="n">
        <v>4</v>
      </c>
      <c r="R13" s="81" t="n">
        <v>3</v>
      </c>
      <c r="S13" s="81" t="n">
        <v>4</v>
      </c>
      <c r="T13" s="81" t="n">
        <v>4</v>
      </c>
      <c r="U13" s="81"/>
      <c r="V13" s="82" t="n">
        <f aca="false">IF(AC13&gt;0,IF(SUM(X13:Y13)/AC13&gt;0,2,IF(AND(SUM(X13:Y13)/AC13=0,Z13/AC13&gt;0),3,IF(AND((AB13/AC13+AA13/AC13)=1,AA13/AC13&gt;0),4,5))),0)</f>
        <v>3</v>
      </c>
      <c r="W13" s="83" t="n">
        <f aca="false">COUNTIF(AG13:AV13,"б")</f>
        <v>0</v>
      </c>
      <c r="X13" s="83" t="n">
        <f aca="false">COUNTIF(AG13:AV13,"д")</f>
        <v>0</v>
      </c>
      <c r="Y13" s="83" t="n">
        <f aca="false">COUNTIF(AG13:AV13,2)+COUNTIF(AG13:AV13,"н")+COUNTIF(AG13:AV13,"д")</f>
        <v>0</v>
      </c>
      <c r="Z13" s="83" t="n">
        <f aca="false">COUNTIF(AG13:AV13,Z$5)</f>
        <v>2</v>
      </c>
      <c r="AA13" s="83" t="n">
        <f aca="false">COUNTIF(AG13:AV13,AA$5)</f>
        <v>8</v>
      </c>
      <c r="AB13" s="83" t="n">
        <f aca="false">COUNTIF(AG13:AV13,AB$5)</f>
        <v>4</v>
      </c>
      <c r="AC13" s="83" t="n">
        <f aca="false">SUM(X13:AB13)</f>
        <v>14</v>
      </c>
      <c r="AD13" s="84" t="n">
        <f aca="false">IF(ISERROR(((X13+Y13)*2+Z13*3+AA13*4+AB13*5)/SUM(X13,Y13:AB13)),"",((X13+Y13)*2+Z13*3+AA13*4+AB13*5)/SUM(X13,Y13:AB13))</f>
        <v>4.14285714285714</v>
      </c>
      <c r="AE13" s="85" t="n">
        <f aca="false">IF(AX13=5,0.5,IF(AX13=4,0.25,IF(AX13&lt;=3,0)))</f>
        <v>0</v>
      </c>
      <c r="AG13" s="87" t="n">
        <f aca="false">IF(ISERROR(VALUE(LEFT(F13))),LEFT(F13),VALUE(LEFT(F13)))</f>
        <v>5</v>
      </c>
      <c r="AH13" s="87" t="n">
        <f aca="false">IF(ISERROR(VALUE(LEFT(G13))),LEFT(G13),VALUE(LEFT(G13)))</f>
        <v>4</v>
      </c>
      <c r="AI13" s="87" t="n">
        <f aca="false">IF(ISERROR(VALUE(LEFT(H13))),LEFT(H13),VALUE(LEFT(H13)))</f>
        <v>4</v>
      </c>
      <c r="AJ13" s="87" t="n">
        <f aca="false">IF(ISERROR(VALUE(LEFT(I13))),LEFT(I13),VALUE(LEFT(I13)))</f>
        <v>4</v>
      </c>
      <c r="AK13" s="87" t="n">
        <f aca="false">IF(ISERROR(VALUE(LEFT(J13))),LEFT(J13),VALUE(LEFT(J13)))</f>
        <v>4</v>
      </c>
      <c r="AL13" s="87" t="n">
        <f aca="false">IF(ISERROR(VALUE(LEFT(K13))),LEFT(K13),VALUE(LEFT(K13)))</f>
        <v>4</v>
      </c>
      <c r="AM13" s="87" t="n">
        <f aca="false">IF(ISERROR(VALUE(LEFT(L13))),LEFT(L13),VALUE(LEFT(L13)))</f>
        <v>3</v>
      </c>
      <c r="AN13" s="87" t="n">
        <f aca="false">IF(ISERROR(VALUE(LEFT(M13))),LEFT(M13),VALUE(LEFT(M13)))</f>
        <v>5</v>
      </c>
      <c r="AO13" s="87" t="n">
        <f aca="false">IF(ISERROR(VALUE(LEFT(N13))),LEFT(N13),VALUE(LEFT(N13)))</f>
        <v>5</v>
      </c>
      <c r="AP13" s="87" t="n">
        <f aca="false">IF(ISERROR(VALUE(LEFT(O13))),LEFT(O13),VALUE(LEFT(O13)))</f>
        <v>5</v>
      </c>
      <c r="AQ13" s="87" t="str">
        <f aca="false">IF(ISERROR(VALUE(LEFT(P13))),LEFT(P13),VALUE(LEFT(P13)))</f>
        <v>а</v>
      </c>
      <c r="AR13" s="87" t="n">
        <f aca="false">IF(ISERROR(VALUE(LEFT(Q13))),LEFT(Q13),VALUE(LEFT(Q13)))</f>
        <v>4</v>
      </c>
      <c r="AS13" s="87" t="n">
        <f aca="false">IF(ISERROR(VALUE(LEFT(R13))),LEFT(R13),VALUE(LEFT(R13)))</f>
        <v>3</v>
      </c>
      <c r="AT13" s="87" t="n">
        <f aca="false">IF(ISERROR(VALUE(LEFT(S13))),LEFT(S13),VALUE(LEFT(S13)))</f>
        <v>4</v>
      </c>
      <c r="AU13" s="87" t="n">
        <f aca="false">IF(ISERROR(VALUE(LEFT(T13))),LEFT(T13),VALUE(LEFT(T13)))</f>
        <v>4</v>
      </c>
      <c r="AV13" s="87" t="str">
        <f aca="false">IF(ISERROR(VALUE(LEFT(U13))),LEFT(U13),VALUE(LEFT(U13)))</f>
        <v/>
      </c>
      <c r="AW13" s="87" t="n">
        <f aca="false">IF(ISERROR(VALUE(LEFT(V13))),LEFT(V13),VALUE(LEFT(V13)))</f>
        <v>3</v>
      </c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8"/>
      <c r="CH13" s="89"/>
      <c r="CI13" s="89"/>
      <c r="CJ13" s="89"/>
      <c r="CK13" s="89"/>
      <c r="CL13" s="89"/>
      <c r="CM13" s="89"/>
    </row>
    <row r="14" customFormat="false" ht="18.75" hidden="false" customHeight="false" outlineLevel="0" collapsed="false">
      <c r="A14" s="402" t="n">
        <v>9</v>
      </c>
      <c r="B14" s="408"/>
      <c r="C14" s="404" t="s">
        <v>30</v>
      </c>
      <c r="D14" s="405" t="s">
        <v>1280</v>
      </c>
      <c r="E14" s="406" t="n">
        <v>2492</v>
      </c>
      <c r="F14" s="81" t="n">
        <v>5</v>
      </c>
      <c r="G14" s="81" t="n">
        <v>5</v>
      </c>
      <c r="H14" s="81" t="n">
        <v>5</v>
      </c>
      <c r="I14" s="81" t="n">
        <v>4</v>
      </c>
      <c r="J14" s="81" t="n">
        <v>3</v>
      </c>
      <c r="K14" s="81" t="n">
        <v>3</v>
      </c>
      <c r="L14" s="81" t="n">
        <v>5</v>
      </c>
      <c r="M14" s="81" t="n">
        <v>4</v>
      </c>
      <c r="N14" s="81" t="n">
        <v>4</v>
      </c>
      <c r="O14" s="81" t="n">
        <v>4</v>
      </c>
      <c r="P14" s="81" t="n">
        <v>4</v>
      </c>
      <c r="Q14" s="81" t="n">
        <v>4</v>
      </c>
      <c r="R14" s="81" t="n">
        <v>4</v>
      </c>
      <c r="S14" s="81" t="n">
        <v>4</v>
      </c>
      <c r="T14" s="81" t="n">
        <v>4</v>
      </c>
      <c r="U14" s="81"/>
      <c r="V14" s="82" t="n">
        <f aca="false">IF(AC14&gt;0,IF(SUM(X14:Y14)/AC14&gt;0,2,IF(AND(SUM(X14:Y14)/AC14=0,Z14/AC14&gt;0),3,IF(AND((AB14/AC14+AA14/AC14)=1,AA14/AC14&gt;0),4,5))),0)</f>
        <v>3</v>
      </c>
      <c r="W14" s="83" t="n">
        <f aca="false">COUNTIF(AG14:AV14,"б")</f>
        <v>0</v>
      </c>
      <c r="X14" s="83" t="n">
        <f aca="false">COUNTIF(AG14:AV14,"д")</f>
        <v>0</v>
      </c>
      <c r="Y14" s="83" t="n">
        <f aca="false">COUNTIF(AG14:AV14,2)+COUNTIF(AG14:AV14,"н")+COUNTIF(AG14:AV14,"д")</f>
        <v>0</v>
      </c>
      <c r="Z14" s="83" t="n">
        <f aca="false">COUNTIF(AG14:AV14,Z$5)</f>
        <v>2</v>
      </c>
      <c r="AA14" s="83" t="n">
        <f aca="false">COUNTIF(AG14:AV14,AA$5)</f>
        <v>9</v>
      </c>
      <c r="AB14" s="83" t="n">
        <f aca="false">COUNTIF(AG14:AV14,AB$5)</f>
        <v>4</v>
      </c>
      <c r="AC14" s="83" t="n">
        <f aca="false">SUM(X14:AB14)</f>
        <v>15</v>
      </c>
      <c r="AD14" s="84" t="n">
        <f aca="false">IF(ISERROR(((X14+Y14)*2+Z14*3+AA14*4+AB14*5)/SUM(X14,Y14:AB14)),"",((X14+Y14)*2+Z14*3+AA14*4+AB14*5)/SUM(X14,Y14:AB14))</f>
        <v>4.13333333333333</v>
      </c>
      <c r="AE14" s="85" t="n">
        <f aca="false">IF(AX14=5,0.5,IF(AX14=4,0.25,IF(AX14&lt;=3,0)))</f>
        <v>0</v>
      </c>
      <c r="AF14" s="17"/>
      <c r="AG14" s="87" t="n">
        <f aca="false">IF(ISERROR(VALUE(LEFT(F14))),LEFT(F14),VALUE(LEFT(F14)))</f>
        <v>5</v>
      </c>
      <c r="AH14" s="87" t="n">
        <f aca="false">IF(ISERROR(VALUE(LEFT(G14))),LEFT(G14),VALUE(LEFT(G14)))</f>
        <v>5</v>
      </c>
      <c r="AI14" s="87" t="n">
        <f aca="false">IF(ISERROR(VALUE(LEFT(H14))),LEFT(H14),VALUE(LEFT(H14)))</f>
        <v>5</v>
      </c>
      <c r="AJ14" s="87" t="n">
        <f aca="false">IF(ISERROR(VALUE(LEFT(I14))),LEFT(I14),VALUE(LEFT(I14)))</f>
        <v>4</v>
      </c>
      <c r="AK14" s="87" t="n">
        <f aca="false">IF(ISERROR(VALUE(LEFT(J14))),LEFT(J14),VALUE(LEFT(J14)))</f>
        <v>3</v>
      </c>
      <c r="AL14" s="87" t="n">
        <f aca="false">IF(ISERROR(VALUE(LEFT(K14))),LEFT(K14),VALUE(LEFT(K14)))</f>
        <v>3</v>
      </c>
      <c r="AM14" s="87" t="n">
        <f aca="false">IF(ISERROR(VALUE(LEFT(L14))),LEFT(L14),VALUE(LEFT(L14)))</f>
        <v>5</v>
      </c>
      <c r="AN14" s="87" t="n">
        <f aca="false">IF(ISERROR(VALUE(LEFT(M14))),LEFT(M14),VALUE(LEFT(M14)))</f>
        <v>4</v>
      </c>
      <c r="AO14" s="87" t="n">
        <f aca="false">IF(ISERROR(VALUE(LEFT(N14))),LEFT(N14),VALUE(LEFT(N14)))</f>
        <v>4</v>
      </c>
      <c r="AP14" s="87" t="n">
        <f aca="false">IF(ISERROR(VALUE(LEFT(O14))),LEFT(O14),VALUE(LEFT(O14)))</f>
        <v>4</v>
      </c>
      <c r="AQ14" s="87" t="n">
        <f aca="false">IF(ISERROR(VALUE(LEFT(P14))),LEFT(P14),VALUE(LEFT(P14)))</f>
        <v>4</v>
      </c>
      <c r="AR14" s="87" t="n">
        <f aca="false">IF(ISERROR(VALUE(LEFT(Q14))),LEFT(Q14),VALUE(LEFT(Q14)))</f>
        <v>4</v>
      </c>
      <c r="AS14" s="87" t="n">
        <f aca="false">IF(ISERROR(VALUE(LEFT(R14))),LEFT(R14),VALUE(LEFT(R14)))</f>
        <v>4</v>
      </c>
      <c r="AT14" s="87" t="n">
        <f aca="false">IF(ISERROR(VALUE(LEFT(S14))),LEFT(S14),VALUE(LEFT(S14)))</f>
        <v>4</v>
      </c>
      <c r="AU14" s="87" t="n">
        <f aca="false">IF(ISERROR(VALUE(LEFT(T14))),LEFT(T14),VALUE(LEFT(T14)))</f>
        <v>4</v>
      </c>
      <c r="AV14" s="87" t="str">
        <f aca="false">IF(ISERROR(VALUE(LEFT(U14))),LEFT(U14),VALUE(LEFT(U14)))</f>
        <v/>
      </c>
      <c r="AW14" s="87" t="n">
        <f aca="false">IF(ISERROR(VALUE(LEFT(V14))),LEFT(V14),VALUE(LEFT(V14)))</f>
        <v>3</v>
      </c>
      <c r="AX14" s="100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0"/>
      <c r="CG14" s="100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</row>
    <row r="15" customFormat="false" ht="18" hidden="true" customHeight="true" outlineLevel="0" collapsed="false">
      <c r="A15" s="402"/>
      <c r="B15" s="410"/>
      <c r="C15" s="404"/>
      <c r="D15" s="405"/>
      <c r="E15" s="415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2" t="n">
        <f aca="false">IF(AC15&gt;0,IF(SUM(X15:Y15)/AC15&gt;0,2,IF(AND(SUM(X15:Y15)/AC15=0,Z15/AC15&gt;0),3,IF(AND((AB15/AC15+AA15/AC15)=1,AA15/AC15&gt;0),4,5))),0)</f>
        <v>0</v>
      </c>
      <c r="W15" s="83" t="n">
        <f aca="false">COUNTIF(AG15:AV15,"б")</f>
        <v>0</v>
      </c>
      <c r="X15" s="83" t="n">
        <f aca="false">COUNTIF(AG15:AV15,"д")</f>
        <v>0</v>
      </c>
      <c r="Y15" s="83" t="n">
        <f aca="false">COUNTIF(AG15:AV15,2)+COUNTIF(AG15:AV15,"н")+COUNTIF(AG15:AV15,"д")</f>
        <v>0</v>
      </c>
      <c r="Z15" s="83" t="n">
        <f aca="false">COUNTIF(AG15:AV15,Z$5)</f>
        <v>0</v>
      </c>
      <c r="AA15" s="83" t="n">
        <f aca="false">COUNTIF(AG15:AV15,AA$5)</f>
        <v>0</v>
      </c>
      <c r="AB15" s="83" t="n">
        <f aca="false">COUNTIF(AG15:AV15,AB$5)</f>
        <v>0</v>
      </c>
      <c r="AC15" s="83" t="n">
        <f aca="false">SUM(X15:AB15)</f>
        <v>0</v>
      </c>
      <c r="AD15" s="84" t="str">
        <f aca="false">IF(ISERROR(((X15+Y15)*2+Z15*3+AA15*4+AB15*5)/SUM(X15,Y15:AB15)),"",((X15+Y15)*2+Z15*3+AA15*4+AB15*5)/SUM(X15,Y15:AB15))</f>
        <v/>
      </c>
      <c r="AE15" s="85" t="n">
        <f aca="false">IF(AX15=5,0.5,IF(AX15=4,0.25,IF(AX15&lt;=3,0)))</f>
        <v>0</v>
      </c>
      <c r="AF15" s="17"/>
      <c r="AG15" s="87" t="str">
        <f aca="false">IF(ISERROR(VALUE(LEFT(F15))),LEFT(F15),VALUE(LEFT(F15)))</f>
        <v/>
      </c>
      <c r="AH15" s="87" t="str">
        <f aca="false">IF(ISERROR(VALUE(LEFT(G15))),LEFT(G15),VALUE(LEFT(G15)))</f>
        <v/>
      </c>
      <c r="AI15" s="87" t="str">
        <f aca="false">IF(ISERROR(VALUE(LEFT(H15))),LEFT(H15),VALUE(LEFT(H15)))</f>
        <v/>
      </c>
      <c r="AJ15" s="87" t="str">
        <f aca="false">IF(ISERROR(VALUE(LEFT(I15))),LEFT(I15),VALUE(LEFT(I15)))</f>
        <v/>
      </c>
      <c r="AK15" s="87" t="str">
        <f aca="false">IF(ISERROR(VALUE(LEFT(J15))),LEFT(J15),VALUE(LEFT(J15)))</f>
        <v/>
      </c>
      <c r="AL15" s="87" t="str">
        <f aca="false">IF(ISERROR(VALUE(LEFT(K15))),LEFT(K15),VALUE(LEFT(K15)))</f>
        <v/>
      </c>
      <c r="AM15" s="87" t="str">
        <f aca="false">IF(ISERROR(VALUE(LEFT(L15))),LEFT(L15),VALUE(LEFT(L15)))</f>
        <v/>
      </c>
      <c r="AN15" s="87" t="str">
        <f aca="false">IF(ISERROR(VALUE(LEFT(M15))),LEFT(M15),VALUE(LEFT(M15)))</f>
        <v/>
      </c>
      <c r="AO15" s="87" t="str">
        <f aca="false">IF(ISERROR(VALUE(LEFT(N15))),LEFT(N15),VALUE(LEFT(N15)))</f>
        <v/>
      </c>
      <c r="AP15" s="87" t="str">
        <f aca="false">IF(ISERROR(VALUE(LEFT(O15))),LEFT(O15),VALUE(LEFT(O15)))</f>
        <v/>
      </c>
      <c r="AQ15" s="87" t="str">
        <f aca="false">IF(ISERROR(VALUE(LEFT(P15))),LEFT(P15),VALUE(LEFT(P15)))</f>
        <v/>
      </c>
      <c r="AR15" s="87" t="str">
        <f aca="false">IF(ISERROR(VALUE(LEFT(Q15))),LEFT(Q15),VALUE(LEFT(Q15)))</f>
        <v/>
      </c>
      <c r="AS15" s="87" t="str">
        <f aca="false">IF(ISERROR(VALUE(LEFT(R15))),LEFT(R15),VALUE(LEFT(R15)))</f>
        <v/>
      </c>
      <c r="AT15" s="87" t="str">
        <f aca="false">IF(ISERROR(VALUE(LEFT(S15))),LEFT(S15),VALUE(LEFT(S15)))</f>
        <v/>
      </c>
      <c r="AU15" s="87" t="str">
        <f aca="false">IF(ISERROR(VALUE(LEFT(T15))),LEFT(T15),VALUE(LEFT(T15)))</f>
        <v/>
      </c>
      <c r="AV15" s="87" t="str">
        <f aca="false">IF(ISERROR(VALUE(LEFT(U15))),LEFT(U15),VALUE(LEFT(U15)))</f>
        <v/>
      </c>
      <c r="AW15" s="87" t="n">
        <f aca="false">IF(ISERROR(VALUE(LEFT(V15))),LEFT(V15),VALUE(LEFT(V15)))</f>
        <v>0</v>
      </c>
      <c r="AX15" s="100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0"/>
      <c r="CG15" s="100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</row>
    <row r="16" customFormat="false" ht="18" hidden="true" customHeight="true" outlineLevel="0" collapsed="false">
      <c r="A16" s="402"/>
      <c r="B16" s="184"/>
      <c r="C16" s="184"/>
      <c r="D16" s="443"/>
      <c r="E16" s="415"/>
      <c r="F16" s="411"/>
      <c r="G16" s="411"/>
      <c r="H16" s="411"/>
      <c r="I16" s="411"/>
      <c r="J16" s="411"/>
      <c r="K16" s="411"/>
      <c r="L16" s="411"/>
      <c r="M16" s="411"/>
      <c r="N16" s="411"/>
      <c r="O16" s="411"/>
      <c r="P16" s="411"/>
      <c r="Q16" s="411"/>
      <c r="R16" s="110"/>
      <c r="S16" s="81"/>
      <c r="T16" s="81"/>
      <c r="U16" s="81"/>
      <c r="V16" s="82" t="n">
        <f aca="false">IF(AC16&gt;0,IF(SUM(X16:Y16)/AC16&gt;0,2,IF(AND(SUM(X16:Y16)/AC16=0,Z16/AC16&gt;0),3,IF(AND((AB16/AC16+AA16/AC16)=1,AA16/AC16&gt;0),4,5))),0)</f>
        <v>0</v>
      </c>
      <c r="W16" s="83" t="n">
        <f aca="false">COUNTIF(AG16:AV16,"б")</f>
        <v>0</v>
      </c>
      <c r="X16" s="83" t="n">
        <f aca="false">COUNTIF(AG16:AV16,"д")</f>
        <v>0</v>
      </c>
      <c r="Y16" s="83" t="n">
        <f aca="false">COUNTIF(AG16:AV16,2)+COUNTIF(AG16:AV16,"н")+COUNTIF(AG16:AV16,"д")</f>
        <v>0</v>
      </c>
      <c r="Z16" s="83" t="n">
        <f aca="false">COUNTIF(AG16:AV16,Z$5)</f>
        <v>0</v>
      </c>
      <c r="AA16" s="83" t="n">
        <f aca="false">COUNTIF(AG16:AV16,AA$5)</f>
        <v>0</v>
      </c>
      <c r="AB16" s="83" t="n">
        <f aca="false">COUNTIF(AG16:AV16,AB$5)</f>
        <v>0</v>
      </c>
      <c r="AC16" s="83" t="n">
        <f aca="false">SUM(X16:AB16)</f>
        <v>0</v>
      </c>
      <c r="AD16" s="84" t="str">
        <f aca="false">IF(ISERROR(((X16+Y16)*2+Z16*3+AA16*4+AB16*5)/SUM(X16,Y16:AB16)),"",((X16+Y16)*2+Z16*3+AA16*4+AB16*5)/SUM(X16,Y16:AB16))</f>
        <v/>
      </c>
      <c r="AE16" s="85" t="n">
        <f aca="false">IF(AX16=5,0.5,IF(AX16=4,0.25,IF(AX16&lt;=3,0)))</f>
        <v>0</v>
      </c>
      <c r="AF16" s="17"/>
      <c r="AG16" s="87" t="str">
        <f aca="false">IF(ISERROR(VALUE(LEFT(F16))),LEFT(F16),VALUE(LEFT(F16)))</f>
        <v/>
      </c>
      <c r="AH16" s="87" t="str">
        <f aca="false">IF(ISERROR(VALUE(LEFT(G16))),LEFT(G16),VALUE(LEFT(G16)))</f>
        <v/>
      </c>
      <c r="AI16" s="87" t="str">
        <f aca="false">IF(ISERROR(VALUE(LEFT(H16))),LEFT(H16),VALUE(LEFT(H16)))</f>
        <v/>
      </c>
      <c r="AJ16" s="87" t="str">
        <f aca="false">IF(ISERROR(VALUE(LEFT(I16))),LEFT(I16),VALUE(LEFT(I16)))</f>
        <v/>
      </c>
      <c r="AK16" s="87" t="str">
        <f aca="false">IF(ISERROR(VALUE(LEFT(J16))),LEFT(J16),VALUE(LEFT(J16)))</f>
        <v/>
      </c>
      <c r="AL16" s="87" t="str">
        <f aca="false">IF(ISERROR(VALUE(LEFT(K16))),LEFT(K16),VALUE(LEFT(K16)))</f>
        <v/>
      </c>
      <c r="AM16" s="87" t="str">
        <f aca="false">IF(ISERROR(VALUE(LEFT(L16))),LEFT(L16),VALUE(LEFT(L16)))</f>
        <v/>
      </c>
      <c r="AN16" s="87" t="str">
        <f aca="false">IF(ISERROR(VALUE(LEFT(M16))),LEFT(M16),VALUE(LEFT(M16)))</f>
        <v/>
      </c>
      <c r="AO16" s="87" t="str">
        <f aca="false">IF(ISERROR(VALUE(LEFT(N16))),LEFT(N16),VALUE(LEFT(N16)))</f>
        <v/>
      </c>
      <c r="AP16" s="87" t="str">
        <f aca="false">IF(ISERROR(VALUE(LEFT(O16))),LEFT(O16),VALUE(LEFT(O16)))</f>
        <v/>
      </c>
      <c r="AQ16" s="87" t="str">
        <f aca="false">IF(ISERROR(VALUE(LEFT(P16))),LEFT(P16),VALUE(LEFT(P16)))</f>
        <v/>
      </c>
      <c r="AR16" s="87" t="str">
        <f aca="false">IF(ISERROR(VALUE(LEFT(Q16))),LEFT(Q16),VALUE(LEFT(Q16)))</f>
        <v/>
      </c>
      <c r="AS16" s="87" t="str">
        <f aca="false">IF(ISERROR(VALUE(LEFT(R16))),LEFT(R16),VALUE(LEFT(R16)))</f>
        <v/>
      </c>
      <c r="AT16" s="87" t="str">
        <f aca="false">IF(ISERROR(VALUE(LEFT(S16))),LEFT(S16),VALUE(LEFT(S16)))</f>
        <v/>
      </c>
      <c r="AU16" s="87" t="str">
        <f aca="false">IF(ISERROR(VALUE(LEFT(T16))),LEFT(T16),VALUE(LEFT(T16)))</f>
        <v/>
      </c>
      <c r="AV16" s="87" t="str">
        <f aca="false">IF(ISERROR(VALUE(LEFT(U16))),LEFT(U16),VALUE(LEFT(U16)))</f>
        <v/>
      </c>
      <c r="AW16" s="87" t="n">
        <f aca="false">IF(ISERROR(VALUE(LEFT(V16))),LEFT(V16),VALUE(LEFT(V16)))</f>
        <v>0</v>
      </c>
      <c r="AX16" s="100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0"/>
      <c r="CG16" s="100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</row>
    <row r="17" customFormat="false" ht="18" hidden="true" customHeight="true" outlineLevel="0" collapsed="false">
      <c r="A17" s="402"/>
      <c r="B17" s="184"/>
      <c r="C17" s="184"/>
      <c r="D17" s="184"/>
      <c r="E17" s="415"/>
      <c r="F17" s="411"/>
      <c r="G17" s="411"/>
      <c r="H17" s="411"/>
      <c r="I17" s="411"/>
      <c r="J17" s="411"/>
      <c r="K17" s="411"/>
      <c r="L17" s="411"/>
      <c r="M17" s="411"/>
      <c r="N17" s="411"/>
      <c r="O17" s="411"/>
      <c r="P17" s="411"/>
      <c r="Q17" s="411"/>
      <c r="R17" s="110"/>
      <c r="S17" s="81"/>
      <c r="T17" s="81"/>
      <c r="U17" s="81"/>
      <c r="V17" s="82" t="n">
        <f aca="false">IF(AC17&gt;0,IF(SUM(X17:Y17)/AC17&gt;0,2,IF(AND(SUM(X17:Y17)/AC17=0,Z17/AC17&gt;0),3,IF(AND((AB17/AC17+AA17/AC17)=1,AA17/AC17&gt;0),4,5))),0)</f>
        <v>0</v>
      </c>
      <c r="W17" s="83" t="n">
        <f aca="false">COUNTIF(AG17:AV17,"б")</f>
        <v>0</v>
      </c>
      <c r="X17" s="83" t="n">
        <f aca="false">COUNTIF(AG17:AV17,"д")</f>
        <v>0</v>
      </c>
      <c r="Y17" s="83" t="n">
        <f aca="false">COUNTIF(AG17:AV17,2)+COUNTIF(AG17:AV17,"н")+COUNTIF(AG17:AV17,"д")</f>
        <v>0</v>
      </c>
      <c r="Z17" s="83" t="n">
        <f aca="false">COUNTIF(AG17:AV17,Z$5)</f>
        <v>0</v>
      </c>
      <c r="AA17" s="83" t="n">
        <f aca="false">COUNTIF(AG17:AV17,AA$5)</f>
        <v>0</v>
      </c>
      <c r="AB17" s="83" t="n">
        <f aca="false">COUNTIF(AG17:AV17,AB$5)</f>
        <v>0</v>
      </c>
      <c r="AC17" s="83" t="n">
        <f aca="false">SUM(X17:AB17)</f>
        <v>0</v>
      </c>
      <c r="AD17" s="84" t="str">
        <f aca="false">IF(ISERROR(((X17+Y17)*2+Z17*3+AA17*4+AB17*5)/SUM(X17,Y17:AB17)),"",((X17+Y17)*2+Z17*3+AA17*4+AB17*5)/SUM(X17,Y17:AB17))</f>
        <v/>
      </c>
      <c r="AE17" s="85" t="n">
        <f aca="false">IF(AX17=5,0.5,IF(AX17=4,0.25,IF(AX17&lt;=3,0)))</f>
        <v>0</v>
      </c>
      <c r="AF17" s="17"/>
      <c r="AG17" s="87" t="str">
        <f aca="false">IF(ISERROR(VALUE(LEFT(F17))),LEFT(F17),VALUE(LEFT(F17)))</f>
        <v/>
      </c>
      <c r="AH17" s="87" t="str">
        <f aca="false">IF(ISERROR(VALUE(LEFT(G17))),LEFT(G17),VALUE(LEFT(G17)))</f>
        <v/>
      </c>
      <c r="AI17" s="87" t="str">
        <f aca="false">IF(ISERROR(VALUE(LEFT(H17))),LEFT(H17),VALUE(LEFT(H17)))</f>
        <v/>
      </c>
      <c r="AJ17" s="87" t="str">
        <f aca="false">IF(ISERROR(VALUE(LEFT(I17))),LEFT(I17),VALUE(LEFT(I17)))</f>
        <v/>
      </c>
      <c r="AK17" s="87" t="str">
        <f aca="false">IF(ISERROR(VALUE(LEFT(J17))),LEFT(J17),VALUE(LEFT(J17)))</f>
        <v/>
      </c>
      <c r="AL17" s="87" t="str">
        <f aca="false">IF(ISERROR(VALUE(LEFT(K17))),LEFT(K17),VALUE(LEFT(K17)))</f>
        <v/>
      </c>
      <c r="AM17" s="87" t="str">
        <f aca="false">IF(ISERROR(VALUE(LEFT(L17))),LEFT(L17),VALUE(LEFT(L17)))</f>
        <v/>
      </c>
      <c r="AN17" s="87" t="str">
        <f aca="false">IF(ISERROR(VALUE(LEFT(M17))),LEFT(M17),VALUE(LEFT(M17)))</f>
        <v/>
      </c>
      <c r="AO17" s="87" t="str">
        <f aca="false">IF(ISERROR(VALUE(LEFT(N17))),LEFT(N17),VALUE(LEFT(N17)))</f>
        <v/>
      </c>
      <c r="AP17" s="87" t="str">
        <f aca="false">IF(ISERROR(VALUE(LEFT(O17))),LEFT(O17),VALUE(LEFT(O17)))</f>
        <v/>
      </c>
      <c r="AQ17" s="87" t="str">
        <f aca="false">IF(ISERROR(VALUE(LEFT(P17))),LEFT(P17),VALUE(LEFT(P17)))</f>
        <v/>
      </c>
      <c r="AR17" s="87" t="str">
        <f aca="false">IF(ISERROR(VALUE(LEFT(Q17))),LEFT(Q17),VALUE(LEFT(Q17)))</f>
        <v/>
      </c>
      <c r="AS17" s="87" t="str">
        <f aca="false">IF(ISERROR(VALUE(LEFT(R17))),LEFT(R17),VALUE(LEFT(R17)))</f>
        <v/>
      </c>
      <c r="AT17" s="87" t="str">
        <f aca="false">IF(ISERROR(VALUE(LEFT(S17))),LEFT(S17),VALUE(LEFT(S17)))</f>
        <v/>
      </c>
      <c r="AU17" s="87" t="str">
        <f aca="false">IF(ISERROR(VALUE(LEFT(T17))),LEFT(T17),VALUE(LEFT(T17)))</f>
        <v/>
      </c>
      <c r="AV17" s="87" t="str">
        <f aca="false">IF(ISERROR(VALUE(LEFT(U17))),LEFT(U17),VALUE(LEFT(U17)))</f>
        <v/>
      </c>
      <c r="AW17" s="87" t="n">
        <f aca="false">IF(ISERROR(VALUE(LEFT(V17))),LEFT(V17),VALUE(LEFT(V17)))</f>
        <v>0</v>
      </c>
      <c r="AX17" s="100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0"/>
      <c r="CG17" s="100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</row>
    <row r="18" customFormat="false" ht="18" hidden="true" customHeight="true" outlineLevel="0" collapsed="false">
      <c r="A18" s="402"/>
      <c r="B18" s="412"/>
      <c r="C18" s="413"/>
      <c r="D18" s="414"/>
      <c r="E18" s="415"/>
      <c r="F18" s="81"/>
      <c r="G18" s="81"/>
      <c r="H18" s="81"/>
      <c r="I18" s="81"/>
      <c r="J18" s="81"/>
      <c r="K18" s="81"/>
      <c r="L18" s="110"/>
      <c r="M18" s="81"/>
      <c r="N18" s="81"/>
      <c r="O18" s="110"/>
      <c r="P18" s="81"/>
      <c r="Q18" s="110"/>
      <c r="R18" s="110"/>
      <c r="S18" s="81"/>
      <c r="T18" s="81"/>
      <c r="U18" s="81"/>
      <c r="V18" s="82" t="n">
        <f aca="false">IF(AC18&gt;0,IF(SUM(X18:Y18)/AC18&gt;0,2,IF(AND(SUM(X18:Y18)/AC18=0,Z18/AC18&gt;0),3,IF(AND((AB18/AC18+AA18/AC18)=1,AA18/AC18&gt;0),4,5))),0)</f>
        <v>0</v>
      </c>
      <c r="W18" s="83" t="n">
        <f aca="false">COUNTIF(AG18:AV18,"б")</f>
        <v>0</v>
      </c>
      <c r="X18" s="83" t="n">
        <f aca="false">COUNTIF(AG18:AV18,"д")</f>
        <v>0</v>
      </c>
      <c r="Y18" s="83" t="n">
        <f aca="false">COUNTIF(AG18:AV18,2)+COUNTIF(AG18:AV18,"н")+COUNTIF(AG18:AV18,"д")</f>
        <v>0</v>
      </c>
      <c r="Z18" s="83" t="n">
        <f aca="false">COUNTIF(AG18:AV18,Z$5)</f>
        <v>0</v>
      </c>
      <c r="AA18" s="83" t="n">
        <f aca="false">COUNTIF(AG18:AV18,AA$5)</f>
        <v>0</v>
      </c>
      <c r="AB18" s="83" t="n">
        <f aca="false">COUNTIF(AG18:AV18,AB$5)</f>
        <v>0</v>
      </c>
      <c r="AC18" s="83" t="n">
        <f aca="false">SUM(X18:AB18)</f>
        <v>0</v>
      </c>
      <c r="AD18" s="84" t="str">
        <f aca="false">IF(ISERROR(((X18+Y18)*2+Z18*3+AA18*4+AB18*5)/SUM(X18,Y18:AB18)),"",((X18+Y18)*2+Z18*3+AA18*4+AB18*5)/SUM(X18,Y18:AB18))</f>
        <v/>
      </c>
      <c r="AE18" s="85" t="n">
        <f aca="false">IF(AX18=5,0.5,IF(AX18=4,0.25,IF(AX18&lt;=3,0)))</f>
        <v>0</v>
      </c>
      <c r="AF18" s="17"/>
      <c r="AG18" s="87" t="str">
        <f aca="false">IF(ISERROR(VALUE(LEFT(F18))),LEFT(F18),VALUE(LEFT(F18)))</f>
        <v/>
      </c>
      <c r="AH18" s="87" t="str">
        <f aca="false">IF(ISERROR(VALUE(LEFT(G18))),LEFT(G18),VALUE(LEFT(G18)))</f>
        <v/>
      </c>
      <c r="AI18" s="87" t="str">
        <f aca="false">IF(ISERROR(VALUE(LEFT(H18))),LEFT(H18),VALUE(LEFT(H18)))</f>
        <v/>
      </c>
      <c r="AJ18" s="87" t="str">
        <f aca="false">IF(ISERROR(VALUE(LEFT(I18))),LEFT(I18),VALUE(LEFT(I18)))</f>
        <v/>
      </c>
      <c r="AK18" s="87" t="str">
        <f aca="false">IF(ISERROR(VALUE(LEFT(J18))),LEFT(J18),VALUE(LEFT(J18)))</f>
        <v/>
      </c>
      <c r="AL18" s="87" t="str">
        <f aca="false">IF(ISERROR(VALUE(LEFT(K18))),LEFT(K18),VALUE(LEFT(K18)))</f>
        <v/>
      </c>
      <c r="AM18" s="87" t="str">
        <f aca="false">IF(ISERROR(VALUE(LEFT(L18))),LEFT(L18),VALUE(LEFT(L18)))</f>
        <v/>
      </c>
      <c r="AN18" s="87" t="str">
        <f aca="false">IF(ISERROR(VALUE(LEFT(M18))),LEFT(M18),VALUE(LEFT(M18)))</f>
        <v/>
      </c>
      <c r="AO18" s="87" t="str">
        <f aca="false">IF(ISERROR(VALUE(LEFT(N18))),LEFT(N18),VALUE(LEFT(N18)))</f>
        <v/>
      </c>
      <c r="AP18" s="87" t="str">
        <f aca="false">IF(ISERROR(VALUE(LEFT(O18))),LEFT(O18),VALUE(LEFT(O18)))</f>
        <v/>
      </c>
      <c r="AQ18" s="87" t="str">
        <f aca="false">IF(ISERROR(VALUE(LEFT(P18))),LEFT(P18),VALUE(LEFT(P18)))</f>
        <v/>
      </c>
      <c r="AR18" s="87" t="str">
        <f aca="false">IF(ISERROR(VALUE(LEFT(Q18))),LEFT(Q18),VALUE(LEFT(Q18)))</f>
        <v/>
      </c>
      <c r="AS18" s="87" t="str">
        <f aca="false">IF(ISERROR(VALUE(LEFT(R18))),LEFT(R18),VALUE(LEFT(R18)))</f>
        <v/>
      </c>
      <c r="AT18" s="87" t="str">
        <f aca="false">IF(ISERROR(VALUE(LEFT(S18))),LEFT(S18),VALUE(LEFT(S18)))</f>
        <v/>
      </c>
      <c r="AU18" s="87" t="str">
        <f aca="false">IF(ISERROR(VALUE(LEFT(T18))),LEFT(T18),VALUE(LEFT(T18)))</f>
        <v/>
      </c>
      <c r="AV18" s="87" t="str">
        <f aca="false">IF(ISERROR(VALUE(LEFT(U18))),LEFT(U18),VALUE(LEFT(U18)))</f>
        <v/>
      </c>
      <c r="AW18" s="87" t="n">
        <f aca="false">IF(ISERROR(VALUE(LEFT(V18))),LEFT(V18),VALUE(LEFT(V18)))</f>
        <v>0</v>
      </c>
      <c r="AX18" s="100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0"/>
      <c r="CG18" s="100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</row>
    <row r="19" customFormat="false" ht="18" hidden="true" customHeight="true" outlineLevel="0" collapsed="false">
      <c r="A19" s="402"/>
      <c r="B19" s="412"/>
      <c r="C19" s="413"/>
      <c r="D19" s="414"/>
      <c r="E19" s="415"/>
      <c r="F19" s="81"/>
      <c r="G19" s="81"/>
      <c r="H19" s="81"/>
      <c r="I19" s="81"/>
      <c r="J19" s="81"/>
      <c r="K19" s="81"/>
      <c r="L19" s="110"/>
      <c r="M19" s="81"/>
      <c r="N19" s="81"/>
      <c r="O19" s="110"/>
      <c r="P19" s="81"/>
      <c r="Q19" s="110"/>
      <c r="R19" s="110"/>
      <c r="S19" s="81"/>
      <c r="T19" s="81"/>
      <c r="U19" s="81"/>
      <c r="V19" s="82" t="n">
        <f aca="false">IF(AC19&gt;0,IF(SUM(X19:Y19)/AC19&gt;0,2,IF(AND(SUM(X19:Y19)/AC19=0,Z19/AC19&gt;0),3,IF(AND((AB19/AC19+AA19/AC19)=1,AA19/AC19&gt;0),4,5))),0)</f>
        <v>0</v>
      </c>
      <c r="W19" s="83" t="n">
        <f aca="false">COUNTIF(AG19:AV19,"б")</f>
        <v>0</v>
      </c>
      <c r="X19" s="83" t="n">
        <f aca="false">COUNTIF(AG19:AV19,"д")</f>
        <v>0</v>
      </c>
      <c r="Y19" s="83" t="n">
        <f aca="false">COUNTIF(AG19:AV19,2)+COUNTIF(AG19:AV19,"н")+COUNTIF(AG19:AV19,"д")</f>
        <v>0</v>
      </c>
      <c r="Z19" s="83" t="n">
        <f aca="false">COUNTIF(AG19:AV19,Z$5)</f>
        <v>0</v>
      </c>
      <c r="AA19" s="83" t="n">
        <f aca="false">COUNTIF(AG19:AV19,AA$5)</f>
        <v>0</v>
      </c>
      <c r="AB19" s="83" t="n">
        <f aca="false">COUNTIF(AG19:AV19,AB$5)</f>
        <v>0</v>
      </c>
      <c r="AC19" s="83" t="n">
        <f aca="false">SUM(X19:AB19)</f>
        <v>0</v>
      </c>
      <c r="AD19" s="84" t="str">
        <f aca="false">IF(ISERROR(((X19+Y19)*2+Z19*3+AA19*4+AB19*5)/SUM(X19,Y19:AB19)),"",((X19+Y19)*2+Z19*3+AA19*4+AB19*5)/SUM(X19,Y19:AB19))</f>
        <v/>
      </c>
      <c r="AE19" s="85" t="n">
        <f aca="false">IF(AX19=5,0.5,IF(AX19=4,0.25,IF(AX19&lt;=3,0)))</f>
        <v>0</v>
      </c>
      <c r="AF19" s="17"/>
      <c r="AG19" s="87" t="str">
        <f aca="false">IF(ISERROR(VALUE(LEFT(F19))),LEFT(F19),VALUE(LEFT(F19)))</f>
        <v/>
      </c>
      <c r="AH19" s="87" t="str">
        <f aca="false">IF(ISERROR(VALUE(LEFT(G19))),LEFT(G19),VALUE(LEFT(G19)))</f>
        <v/>
      </c>
      <c r="AI19" s="87" t="str">
        <f aca="false">IF(ISERROR(VALUE(LEFT(H19))),LEFT(H19),VALUE(LEFT(H19)))</f>
        <v/>
      </c>
      <c r="AJ19" s="87" t="str">
        <f aca="false">IF(ISERROR(VALUE(LEFT(I19))),LEFT(I19),VALUE(LEFT(I19)))</f>
        <v/>
      </c>
      <c r="AK19" s="87" t="str">
        <f aca="false">IF(ISERROR(VALUE(LEFT(J19))),LEFT(J19),VALUE(LEFT(J19)))</f>
        <v/>
      </c>
      <c r="AL19" s="87" t="str">
        <f aca="false">IF(ISERROR(VALUE(LEFT(K19))),LEFT(K19),VALUE(LEFT(K19)))</f>
        <v/>
      </c>
      <c r="AM19" s="87" t="str">
        <f aca="false">IF(ISERROR(VALUE(LEFT(L19))),LEFT(L19),VALUE(LEFT(L19)))</f>
        <v/>
      </c>
      <c r="AN19" s="87" t="str">
        <f aca="false">IF(ISERROR(VALUE(LEFT(M19))),LEFT(M19),VALUE(LEFT(M19)))</f>
        <v/>
      </c>
      <c r="AO19" s="87" t="str">
        <f aca="false">IF(ISERROR(VALUE(LEFT(N19))),LEFT(N19),VALUE(LEFT(N19)))</f>
        <v/>
      </c>
      <c r="AP19" s="87" t="str">
        <f aca="false">IF(ISERROR(VALUE(LEFT(O19))),LEFT(O19),VALUE(LEFT(O19)))</f>
        <v/>
      </c>
      <c r="AQ19" s="87" t="str">
        <f aca="false">IF(ISERROR(VALUE(LEFT(P19))),LEFT(P19),VALUE(LEFT(P19)))</f>
        <v/>
      </c>
      <c r="AR19" s="87" t="str">
        <f aca="false">IF(ISERROR(VALUE(LEFT(Q19))),LEFT(Q19),VALUE(LEFT(Q19)))</f>
        <v/>
      </c>
      <c r="AS19" s="87" t="str">
        <f aca="false">IF(ISERROR(VALUE(LEFT(R19))),LEFT(R19),VALUE(LEFT(R19)))</f>
        <v/>
      </c>
      <c r="AT19" s="87" t="str">
        <f aca="false">IF(ISERROR(VALUE(LEFT(S19))),LEFT(S19),VALUE(LEFT(S19)))</f>
        <v/>
      </c>
      <c r="AU19" s="87" t="str">
        <f aca="false">IF(ISERROR(VALUE(LEFT(T19))),LEFT(T19),VALUE(LEFT(T19)))</f>
        <v/>
      </c>
      <c r="AV19" s="87" t="str">
        <f aca="false">IF(ISERROR(VALUE(LEFT(U19))),LEFT(U19),VALUE(LEFT(U19)))</f>
        <v/>
      </c>
      <c r="AW19" s="87" t="n">
        <f aca="false">IF(ISERROR(VALUE(LEFT(V19))),LEFT(V19),VALUE(LEFT(V19)))</f>
        <v>0</v>
      </c>
      <c r="AX19" s="100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0"/>
      <c r="CG19" s="100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</row>
    <row r="20" customFormat="false" ht="18" hidden="true" customHeight="true" outlineLevel="0" collapsed="false">
      <c r="A20" s="402"/>
      <c r="B20" s="412"/>
      <c r="C20" s="413"/>
      <c r="D20" s="414"/>
      <c r="E20" s="415"/>
      <c r="F20" s="81"/>
      <c r="G20" s="81"/>
      <c r="H20" s="81"/>
      <c r="I20" s="81"/>
      <c r="J20" s="81"/>
      <c r="K20" s="81"/>
      <c r="L20" s="110"/>
      <c r="M20" s="81"/>
      <c r="N20" s="81"/>
      <c r="O20" s="110"/>
      <c r="P20" s="81"/>
      <c r="Q20" s="110"/>
      <c r="R20" s="110"/>
      <c r="S20" s="81"/>
      <c r="T20" s="81"/>
      <c r="U20" s="81"/>
      <c r="V20" s="82" t="n">
        <f aca="false">IF(AC20&gt;0,IF(SUM(X20:Y20)/AC20&gt;0,2,IF(AND(SUM(X20:Y20)/AC20=0,Z20/AC20&gt;0),3,IF(AND((AB20/AC20+AA20/AC20)=1,AA20/AC20&gt;0),4,5))),0)</f>
        <v>0</v>
      </c>
      <c r="W20" s="83" t="n">
        <f aca="false">COUNTIF(AG20:AV20,"б")</f>
        <v>0</v>
      </c>
      <c r="X20" s="83" t="n">
        <f aca="false">COUNTIF(AG20:AV20,"д")</f>
        <v>0</v>
      </c>
      <c r="Y20" s="83" t="n">
        <f aca="false">COUNTIF(AG20:AV20,2)+COUNTIF(AG20:AV20,"н")+COUNTIF(AG20:AV20,"д")</f>
        <v>0</v>
      </c>
      <c r="Z20" s="83" t="n">
        <f aca="false">COUNTIF(AG20:AV20,Z$5)</f>
        <v>0</v>
      </c>
      <c r="AA20" s="83" t="n">
        <f aca="false">COUNTIF(AG20:AV20,AA$5)</f>
        <v>0</v>
      </c>
      <c r="AB20" s="83" t="n">
        <f aca="false">COUNTIF(AG20:AV20,AB$5)</f>
        <v>0</v>
      </c>
      <c r="AC20" s="83" t="n">
        <f aca="false">SUM(X20:AB20)</f>
        <v>0</v>
      </c>
      <c r="AD20" s="84" t="str">
        <f aca="false">IF(ISERROR(((X20+Y20)*2+Z20*3+AA20*4+AB20*5)/SUM(X20,Y20:AB20)),"",((X20+Y20)*2+Z20*3+AA20*4+AB20*5)/SUM(X20,Y20:AB20))</f>
        <v/>
      </c>
      <c r="AE20" s="85" t="n">
        <f aca="false">IF(AX20=5,0.5,IF(AX20=4,0.25,IF(AX20&lt;=3,0)))</f>
        <v>0</v>
      </c>
      <c r="AF20" s="17"/>
      <c r="AG20" s="87" t="str">
        <f aca="false">IF(ISERROR(VALUE(LEFT(F20))),LEFT(F20),VALUE(LEFT(F20)))</f>
        <v/>
      </c>
      <c r="AH20" s="87" t="str">
        <f aca="false">IF(ISERROR(VALUE(LEFT(G20))),LEFT(G20),VALUE(LEFT(G20)))</f>
        <v/>
      </c>
      <c r="AI20" s="87" t="str">
        <f aca="false">IF(ISERROR(VALUE(LEFT(H20))),LEFT(H20),VALUE(LEFT(H20)))</f>
        <v/>
      </c>
      <c r="AJ20" s="87" t="str">
        <f aca="false">IF(ISERROR(VALUE(LEFT(I20))),LEFT(I20),VALUE(LEFT(I20)))</f>
        <v/>
      </c>
      <c r="AK20" s="87" t="str">
        <f aca="false">IF(ISERROR(VALUE(LEFT(J20))),LEFT(J20),VALUE(LEFT(J20)))</f>
        <v/>
      </c>
      <c r="AL20" s="87" t="str">
        <f aca="false">IF(ISERROR(VALUE(LEFT(K20))),LEFT(K20),VALUE(LEFT(K20)))</f>
        <v/>
      </c>
      <c r="AM20" s="87" t="str">
        <f aca="false">IF(ISERROR(VALUE(LEFT(L20))),LEFT(L20),VALUE(LEFT(L20)))</f>
        <v/>
      </c>
      <c r="AN20" s="87" t="str">
        <f aca="false">IF(ISERROR(VALUE(LEFT(M20))),LEFT(M20),VALUE(LEFT(M20)))</f>
        <v/>
      </c>
      <c r="AO20" s="87" t="str">
        <f aca="false">IF(ISERROR(VALUE(LEFT(N20))),LEFT(N20),VALUE(LEFT(N20)))</f>
        <v/>
      </c>
      <c r="AP20" s="87" t="str">
        <f aca="false">IF(ISERROR(VALUE(LEFT(O20))),LEFT(O20),VALUE(LEFT(O20)))</f>
        <v/>
      </c>
      <c r="AQ20" s="87" t="str">
        <f aca="false">IF(ISERROR(VALUE(LEFT(P20))),LEFT(P20),VALUE(LEFT(P20)))</f>
        <v/>
      </c>
      <c r="AR20" s="87" t="str">
        <f aca="false">IF(ISERROR(VALUE(LEFT(Q20))),LEFT(Q20),VALUE(LEFT(Q20)))</f>
        <v/>
      </c>
      <c r="AS20" s="87" t="str">
        <f aca="false">IF(ISERROR(VALUE(LEFT(R20))),LEFT(R20),VALUE(LEFT(R20)))</f>
        <v/>
      </c>
      <c r="AT20" s="87" t="str">
        <f aca="false">IF(ISERROR(VALUE(LEFT(S20))),LEFT(S20),VALUE(LEFT(S20)))</f>
        <v/>
      </c>
      <c r="AU20" s="87" t="str">
        <f aca="false">IF(ISERROR(VALUE(LEFT(T20))),LEFT(T20),VALUE(LEFT(T20)))</f>
        <v/>
      </c>
      <c r="AV20" s="87" t="str">
        <f aca="false">IF(ISERROR(VALUE(LEFT(U20))),LEFT(U20),VALUE(LEFT(U20)))</f>
        <v/>
      </c>
      <c r="AW20" s="87" t="n">
        <f aca="false">IF(ISERROR(VALUE(LEFT(V20))),LEFT(V20),VALUE(LEFT(V20)))</f>
        <v>0</v>
      </c>
      <c r="AX20" s="100"/>
      <c r="AY20" s="101"/>
      <c r="AZ20" s="101"/>
      <c r="BA20" s="101"/>
      <c r="BB20" s="101"/>
      <c r="BC20" s="101"/>
      <c r="BD20" s="101"/>
      <c r="BE20" s="101"/>
      <c r="BF20" s="101"/>
      <c r="BG20" s="101"/>
      <c r="BH20" s="101"/>
      <c r="BI20" s="101"/>
      <c r="BJ20" s="101"/>
      <c r="BK20" s="101"/>
      <c r="BL20" s="101"/>
      <c r="BM20" s="101"/>
      <c r="BN20" s="101"/>
      <c r="BO20" s="100"/>
      <c r="CG20" s="100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</row>
    <row r="21" customFormat="false" ht="18" hidden="true" customHeight="true" outlineLevel="0" collapsed="false">
      <c r="A21" s="416"/>
      <c r="B21" s="417"/>
      <c r="C21" s="417"/>
      <c r="D21" s="417"/>
      <c r="E21" s="97"/>
      <c r="F21" s="81"/>
      <c r="G21" s="81"/>
      <c r="H21" s="81"/>
      <c r="I21" s="81"/>
      <c r="J21" s="81"/>
      <c r="K21" s="81"/>
      <c r="L21" s="110"/>
      <c r="M21" s="81"/>
      <c r="N21" s="81"/>
      <c r="O21" s="110"/>
      <c r="P21" s="81"/>
      <c r="Q21" s="81"/>
      <c r="R21" s="110"/>
      <c r="S21" s="81"/>
      <c r="T21" s="81"/>
      <c r="U21" s="81"/>
      <c r="V21" s="82" t="n">
        <f aca="false">IF(AC21&gt;0,IF(SUM(X21:Y21)/AC21&gt;0,2,IF(AND(SUM(X21:Y21)/AC21=0,Z21/AC21&gt;0),3,IF(AND((AB21/AC21+AA21/AC21)=1,AA21/AC21&gt;0),4,5))),0)</f>
        <v>0</v>
      </c>
      <c r="W21" s="83" t="n">
        <f aca="false">COUNTIF(AG21:AV21,"б")</f>
        <v>0</v>
      </c>
      <c r="X21" s="83" t="n">
        <f aca="false">COUNTIF(AG21:AV21,"д")</f>
        <v>0</v>
      </c>
      <c r="Y21" s="83" t="n">
        <f aca="false">COUNTIF(AG21:AV21,2)+COUNTIF(AG21:AV21,"н")+COUNTIF(AG21:AV21,"д")</f>
        <v>0</v>
      </c>
      <c r="Z21" s="83" t="n">
        <f aca="false">COUNTIF(AG21:AV21,Z$5)</f>
        <v>0</v>
      </c>
      <c r="AA21" s="83" t="n">
        <f aca="false">COUNTIF(AG21:AV21,AA$5)</f>
        <v>0</v>
      </c>
      <c r="AB21" s="83" t="n">
        <f aca="false">COUNTIF(AG21:AV21,AB$5)</f>
        <v>0</v>
      </c>
      <c r="AC21" s="83" t="n">
        <f aca="false">SUM(X21:AB21)</f>
        <v>0</v>
      </c>
      <c r="AD21" s="84" t="str">
        <f aca="false">IF(ISERROR(((X21+Y21)*2+Z21*3+AA21*4+AB21*5)/SUM(X21,Y21:AB21)),"",((X21+Y21)*2+Z21*3+AA21*4+AB21*5)/SUM(X21,Y21:AB21))</f>
        <v/>
      </c>
      <c r="AE21" s="85" t="n">
        <f aca="false">IF(AX21=5,0.5,IF(AX21=4,0.25,IF(AX21&lt;=3,0)))</f>
        <v>0</v>
      </c>
      <c r="AF21" s="17"/>
      <c r="AG21" s="87" t="str">
        <f aca="false">IF(ISERROR(VALUE(LEFT(F21))),LEFT(F21),VALUE(LEFT(F21)))</f>
        <v/>
      </c>
      <c r="AH21" s="87" t="str">
        <f aca="false">IF(ISERROR(VALUE(LEFT(G21))),LEFT(G21),VALUE(LEFT(G21)))</f>
        <v/>
      </c>
      <c r="AI21" s="87" t="str">
        <f aca="false">IF(ISERROR(VALUE(LEFT(H21))),LEFT(H21),VALUE(LEFT(H21)))</f>
        <v/>
      </c>
      <c r="AJ21" s="87" t="str">
        <f aca="false">IF(ISERROR(VALUE(LEFT(I21))),LEFT(I21),VALUE(LEFT(I21)))</f>
        <v/>
      </c>
      <c r="AK21" s="87" t="str">
        <f aca="false">IF(ISERROR(VALUE(LEFT(J21))),LEFT(J21),VALUE(LEFT(J21)))</f>
        <v/>
      </c>
      <c r="AL21" s="87" t="str">
        <f aca="false">IF(ISERROR(VALUE(LEFT(K21))),LEFT(K21),VALUE(LEFT(K21)))</f>
        <v/>
      </c>
      <c r="AM21" s="87" t="str">
        <f aca="false">IF(ISERROR(VALUE(LEFT(L21))),LEFT(L21),VALUE(LEFT(L21)))</f>
        <v/>
      </c>
      <c r="AN21" s="87" t="str">
        <f aca="false">IF(ISERROR(VALUE(LEFT(M21))),LEFT(M21),VALUE(LEFT(M21)))</f>
        <v/>
      </c>
      <c r="AO21" s="87" t="str">
        <f aca="false">IF(ISERROR(VALUE(LEFT(N21))),LEFT(N21),VALUE(LEFT(N21)))</f>
        <v/>
      </c>
      <c r="AP21" s="87" t="str">
        <f aca="false">IF(ISERROR(VALUE(LEFT(O21))),LEFT(O21),VALUE(LEFT(O21)))</f>
        <v/>
      </c>
      <c r="AQ21" s="87" t="str">
        <f aca="false">IF(ISERROR(VALUE(LEFT(P21))),LEFT(P21),VALUE(LEFT(P21)))</f>
        <v/>
      </c>
      <c r="AR21" s="87" t="str">
        <f aca="false">IF(ISERROR(VALUE(LEFT(Q21))),LEFT(Q21),VALUE(LEFT(Q21)))</f>
        <v/>
      </c>
      <c r="AS21" s="87" t="str">
        <f aca="false">IF(ISERROR(VALUE(LEFT(R21))),LEFT(R21),VALUE(LEFT(R21)))</f>
        <v/>
      </c>
      <c r="AT21" s="87" t="str">
        <f aca="false">IF(ISERROR(VALUE(LEFT(S21))),LEFT(S21),VALUE(LEFT(S21)))</f>
        <v/>
      </c>
      <c r="AU21" s="87" t="str">
        <f aca="false">IF(ISERROR(VALUE(LEFT(T21))),LEFT(T21),VALUE(LEFT(T21)))</f>
        <v/>
      </c>
      <c r="AV21" s="87" t="str">
        <f aca="false">IF(ISERROR(VALUE(LEFT(U21))),LEFT(U21),VALUE(LEFT(U21)))</f>
        <v/>
      </c>
      <c r="AW21" s="87" t="n">
        <f aca="false">IF(ISERROR(VALUE(LEFT(V21))),LEFT(V21),VALUE(LEFT(V21)))</f>
        <v>0</v>
      </c>
      <c r="AX21" s="100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0"/>
      <c r="CG21" s="100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</row>
    <row r="22" customFormat="false" ht="18" hidden="false" customHeight="true" outlineLevel="0" collapsed="false">
      <c r="A22" s="418"/>
      <c r="B22" s="418"/>
      <c r="C22" s="419" t="s">
        <v>62</v>
      </c>
      <c r="D22" s="419"/>
      <c r="E22" s="97"/>
      <c r="F22" s="124" t="n">
        <f aca="false" t="array" ref="F22:U29">AG22:AV29</f>
        <v>5</v>
      </c>
      <c r="G22" s="124" t="n">
        <v>4.88888888888889</v>
      </c>
      <c r="H22" s="124" t="n">
        <v>4.66666666666667</v>
      </c>
      <c r="I22" s="124" t="n">
        <v>4.33333333333333</v>
      </c>
      <c r="J22" s="124" t="n">
        <v>4.11111111111111</v>
      </c>
      <c r="K22" s="124" t="n">
        <v>4.22222222222222</v>
      </c>
      <c r="L22" s="124" t="n">
        <v>3.875</v>
      </c>
      <c r="M22" s="124" t="n">
        <v>4.88888888888889</v>
      </c>
      <c r="N22" s="124" t="n">
        <v>4.33333333333333</v>
      </c>
      <c r="O22" s="126" t="n">
        <v>4.77777777777778</v>
      </c>
      <c r="P22" s="126" t="n">
        <v>4.5</v>
      </c>
      <c r="Q22" s="126" t="n">
        <v>4.33333333333333</v>
      </c>
      <c r="R22" s="126" t="n">
        <v>4.33333333333333</v>
      </c>
      <c r="S22" s="124" t="n">
        <v>4.66666666666667</v>
      </c>
      <c r="T22" s="124" t="n">
        <v>4.33333333333333</v>
      </c>
      <c r="U22" s="124" t="str">
        <v> </v>
      </c>
      <c r="V22" s="97" t="n">
        <f aca="false">сводн.!t53</f>
        <v>3</v>
      </c>
      <c r="W22" s="127" t="n">
        <f aca="false">SUM(W6:W21)</f>
        <v>0</v>
      </c>
      <c r="X22" s="127" t="n">
        <f aca="false">SUM(X6:X21)</f>
        <v>0</v>
      </c>
      <c r="Y22" s="127" t="n">
        <f aca="false">SUM(Y6:Y21)-X22</f>
        <v>1</v>
      </c>
      <c r="Z22" s="127" t="n">
        <f aca="false">SUM(Z6:Z21)</f>
        <v>7</v>
      </c>
      <c r="AA22" s="127" t="n">
        <f aca="false">SUM(AA6:AA21)</f>
        <v>51</v>
      </c>
      <c r="AB22" s="127" t="n">
        <f aca="false">SUM(AB6:AB21)</f>
        <v>74</v>
      </c>
      <c r="AC22" s="127" t="n">
        <f aca="false">SUM(X22:AB22)</f>
        <v>133</v>
      </c>
      <c r="AD22" s="98" t="n">
        <f aca="false">IF(ISERROR(((X22+Y22)*2+Z22*3+AA22*4+AB22*5)/SUM(X22,Y22:AB22)),"",((X22+Y22)*2+Z22*3+AA22*4+AB22*5)/SUM(X22,Y22:AB22))</f>
        <v>4.48872180451128</v>
      </c>
      <c r="AE22" s="128"/>
      <c r="AF22" s="17"/>
      <c r="AG22" s="129" t="n">
        <f aca="false">IF(COUNT(AG6:AG21)=0," ",SUM(AG6:AG21)/COUNT(AG6:AG21))</f>
        <v>5</v>
      </c>
      <c r="AH22" s="129" t="n">
        <f aca="false">IF(COUNT(AH6:AH21)=0," ",SUM(AH6:AH21)/COUNT(AH6:AH21))</f>
        <v>4.88888888888889</v>
      </c>
      <c r="AI22" s="129" t="n">
        <f aca="false">IF(COUNT(AI6:AI21)=0," ",SUM(AI6:AI21)/COUNT(AI6:AI21))</f>
        <v>4.66666666666667</v>
      </c>
      <c r="AJ22" s="129" t="n">
        <f aca="false">IF(COUNT(AJ6:AJ21)=0," ",SUM(AJ6:AJ21)/COUNT(AJ6:AJ21))</f>
        <v>4.33333333333333</v>
      </c>
      <c r="AK22" s="129" t="n">
        <f aca="false">IF(COUNT(AK6:AK21)=0," ",SUM(AK6:AK21)/COUNT(AK6:AK21))</f>
        <v>4.11111111111111</v>
      </c>
      <c r="AL22" s="129" t="n">
        <f aca="false">IF(COUNT(AL6:AL21)=0," ",SUM(AL6:AL21)/COUNT(AL6:AL21))</f>
        <v>4.22222222222222</v>
      </c>
      <c r="AM22" s="129" t="n">
        <f aca="false">IF(COUNT(AM6:AM21)=0," ",SUM(AM6:AM21)/COUNT(AM6:AM21))</f>
        <v>3.875</v>
      </c>
      <c r="AN22" s="129" t="n">
        <f aca="false">IF(COUNT(AN6:AN21)=0," ",SUM(AN6:AN21)/COUNT(AN6:AN21))</f>
        <v>4.88888888888889</v>
      </c>
      <c r="AO22" s="129" t="n">
        <f aca="false">IF(COUNT(AO6:AO21)=0," ",SUM(AO6:AO21)/COUNT(AO6:AO21))</f>
        <v>4.33333333333333</v>
      </c>
      <c r="AP22" s="129" t="n">
        <f aca="false">IF(COUNT(AP6:AP21)=0," ",SUM(AP6:AP21)/COUNT(AP6:AP21))</f>
        <v>4.77777777777778</v>
      </c>
      <c r="AQ22" s="129" t="n">
        <f aca="false">IF(COUNT(AQ6:AQ21)=0," ",SUM(AQ6:AQ21)/COUNT(AQ6:AQ21))</f>
        <v>4.5</v>
      </c>
      <c r="AR22" s="129" t="n">
        <f aca="false">IF(COUNT(AR6:AR21)=0," ",SUM(AR6:AR21)/COUNT(AR6:AR21))</f>
        <v>4.33333333333333</v>
      </c>
      <c r="AS22" s="129" t="n">
        <f aca="false">IF(COUNT(AS6:AS21)=0," ",SUM(AS6:AS21)/COUNT(AS6:AS21))</f>
        <v>4.33333333333333</v>
      </c>
      <c r="AT22" s="129" t="n">
        <f aca="false">IF(COUNT(AT6:AT21)=0," ",SUM(AT6:AT21)/COUNT(AT6:AT21))</f>
        <v>4.66666666666667</v>
      </c>
      <c r="AU22" s="129" t="n">
        <f aca="false">IF(COUNT(AU6:AU21)=0," ",SUM(AU6:AU21)/COUNT(AU6:AU21))</f>
        <v>4.33333333333333</v>
      </c>
      <c r="AV22" s="130" t="str">
        <f aca="false">IF(COUNT(AV6:AV21)=0," ",SUM(AV6:AV21)/COUNT(AV6:AV21))</f>
        <v> </v>
      </c>
      <c r="AW22" s="82"/>
      <c r="AX22" s="100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</row>
    <row r="23" s="140" customFormat="true" ht="13.5" hidden="false" customHeight="true" outlineLevel="0" collapsed="false">
      <c r="A23" s="420"/>
      <c r="B23" s="420"/>
      <c r="C23" s="421" t="s">
        <v>63</v>
      </c>
      <c r="D23" s="421"/>
      <c r="E23" s="137"/>
      <c r="F23" s="134" t="n">
        <v>9</v>
      </c>
      <c r="G23" s="134" t="n">
        <v>8</v>
      </c>
      <c r="H23" s="134" t="n">
        <v>6</v>
      </c>
      <c r="I23" s="134" t="n">
        <v>3</v>
      </c>
      <c r="J23" s="134" t="n">
        <v>3</v>
      </c>
      <c r="K23" s="134" t="n">
        <v>3</v>
      </c>
      <c r="L23" s="134" t="n">
        <v>3</v>
      </c>
      <c r="M23" s="134" t="n">
        <v>8</v>
      </c>
      <c r="N23" s="134" t="n">
        <v>4</v>
      </c>
      <c r="O23" s="135" t="n">
        <v>7</v>
      </c>
      <c r="P23" s="135" t="n">
        <v>4</v>
      </c>
      <c r="Q23" s="135" t="n">
        <v>3</v>
      </c>
      <c r="R23" s="135" t="n">
        <v>4</v>
      </c>
      <c r="S23" s="134" t="n">
        <v>6</v>
      </c>
      <c r="T23" s="134" t="n">
        <v>3</v>
      </c>
      <c r="U23" s="134" t="str">
        <v> </v>
      </c>
      <c r="V23" s="136" t="str">
        <f aca="false">IF(COUNTIF(V6:V21,5)=0,"0",COUNTIF(V6:V21,5))</f>
        <v>0</v>
      </c>
      <c r="W23" s="137"/>
      <c r="X23" s="138" t="n">
        <f aca="false">SUM(X22:AB22)</f>
        <v>133</v>
      </c>
      <c r="Y23" s="138"/>
      <c r="Z23" s="138"/>
      <c r="AA23" s="138"/>
      <c r="AB23" s="138"/>
      <c r="AC23" s="138"/>
      <c r="AD23" s="98" t="n">
        <f aca="false">IF(ISERROR(((X23+Y23)*2+Z23*3+AA23*4+AB23*5)/SUM(X23,Y23:AB23)),"",((X23+Y23)*2+Z23*3+AA23*4+AB23*5)/SUM(X23,Y23:AB23))</f>
        <v>2</v>
      </c>
      <c r="AE23" s="139"/>
      <c r="AG23" s="141" t="n">
        <f aca="false">IF(COUNTIF(AG6:AG21,5)=0,"0",COUNTIF(AG6:AG21,5))</f>
        <v>9</v>
      </c>
      <c r="AH23" s="141" t="n">
        <f aca="false">IF(COUNTIF(AH6:AH21,5)=0,"0",COUNTIF(AH6:AH21,5))</f>
        <v>8</v>
      </c>
      <c r="AI23" s="141" t="n">
        <f aca="false">IF(COUNTIF(AI6:AI21,5)=0,"0",COUNTIF(AI6:AI21,5))</f>
        <v>6</v>
      </c>
      <c r="AJ23" s="141" t="n">
        <f aca="false">IF(COUNTIF(AJ6:AJ21,5)=0,"0",COUNTIF(AJ6:AJ21,5))</f>
        <v>3</v>
      </c>
      <c r="AK23" s="141" t="n">
        <f aca="false">IF(COUNTIF(AK6:AK21,5)=0,"0",COUNTIF(AK6:AK21,5))</f>
        <v>3</v>
      </c>
      <c r="AL23" s="141" t="n">
        <f aca="false">IF(COUNTIF(AL6:AL21,5)=0,"0",COUNTIF(AL6:AL21,5))</f>
        <v>3</v>
      </c>
      <c r="AM23" s="141" t="n">
        <f aca="false">IF(COUNTIF(AM6:AM21,5)=0,"0",COUNTIF(AM6:AM21,5))</f>
        <v>3</v>
      </c>
      <c r="AN23" s="141" t="n">
        <f aca="false">IF(COUNTIF(AN6:AN21,5)=0,"0",COUNTIF(AN6:AN21,5))</f>
        <v>8</v>
      </c>
      <c r="AO23" s="141" t="n">
        <f aca="false">IF(COUNTIF(AO6:AO21,5)=0,"0",COUNTIF(AO6:AO21,5))</f>
        <v>4</v>
      </c>
      <c r="AP23" s="141" t="n">
        <f aca="false">IF(COUNTIF(AP6:AP21,5)=0,"0",COUNTIF(AP6:AP21,5))</f>
        <v>7</v>
      </c>
      <c r="AQ23" s="141" t="n">
        <f aca="false">IF(COUNTIF(AQ6:AQ21,5)=0,"0",COUNTIF(AQ6:AQ21,5))</f>
        <v>4</v>
      </c>
      <c r="AR23" s="141" t="n">
        <f aca="false">IF(COUNTIF(AR6:AR21,5)=0,"0",COUNTIF(AR6:AR21,5))</f>
        <v>3</v>
      </c>
      <c r="AS23" s="141" t="n">
        <f aca="false">IF(COUNTIF(AS6:AS21,5)=0,"0",COUNTIF(AS6:AS21,5))</f>
        <v>4</v>
      </c>
      <c r="AT23" s="141" t="n">
        <f aca="false">IF(COUNTIF(AT6:AT21,5)=0,"0",COUNTIF(AT6:AT21,5))</f>
        <v>6</v>
      </c>
      <c r="AU23" s="141" t="n">
        <f aca="false">IF(COUNTIF(AU6:AU21,5)=0,"0",COUNTIF(AU6:AU21,5))</f>
        <v>3</v>
      </c>
      <c r="AV23" s="142" t="str">
        <f aca="false">IF(COUNTIF(AV6:AV21,5)=0," ",COUNTIF(AV6:AV21,5))</f>
        <v> </v>
      </c>
      <c r="AW23" s="141"/>
      <c r="AX23" s="143"/>
      <c r="AY23" s="144"/>
      <c r="AZ23" s="144"/>
      <c r="BA23" s="144"/>
      <c r="BB23" s="144"/>
      <c r="BC23" s="144"/>
      <c r="BD23" s="144"/>
      <c r="BE23" s="144"/>
      <c r="BF23" s="144"/>
      <c r="BG23" s="144"/>
      <c r="BH23" s="144"/>
      <c r="BI23" s="144"/>
      <c r="BJ23" s="144"/>
      <c r="BK23" s="144"/>
      <c r="BL23" s="144"/>
      <c r="BM23" s="144"/>
      <c r="BN23" s="144"/>
      <c r="BO23" s="145"/>
      <c r="BP23" s="145"/>
      <c r="BQ23" s="145"/>
      <c r="BR23" s="145"/>
      <c r="BS23" s="145"/>
      <c r="BT23" s="145"/>
      <c r="BU23" s="145"/>
      <c r="BV23" s="145"/>
      <c r="BW23" s="145"/>
      <c r="BX23" s="145"/>
      <c r="BY23" s="145"/>
      <c r="BZ23" s="145"/>
      <c r="CA23" s="145"/>
      <c r="CB23" s="145"/>
      <c r="CC23" s="145"/>
      <c r="CD23" s="145"/>
      <c r="CE23" s="145"/>
      <c r="CF23" s="145"/>
      <c r="CG23" s="145"/>
      <c r="CH23" s="145"/>
      <c r="CI23" s="145"/>
      <c r="CJ23" s="145"/>
      <c r="CK23" s="145"/>
      <c r="CL23" s="145"/>
      <c r="CM23" s="145"/>
    </row>
    <row r="24" s="159" customFormat="true" ht="13.5" hidden="false" customHeight="true" outlineLevel="0" collapsed="false">
      <c r="A24" s="422"/>
      <c r="B24" s="422"/>
      <c r="C24" s="423" t="s">
        <v>64</v>
      </c>
      <c r="D24" s="423"/>
      <c r="E24" s="424"/>
      <c r="F24" s="150" t="str">
        <v>0</v>
      </c>
      <c r="G24" s="150" t="n">
        <v>1</v>
      </c>
      <c r="H24" s="150" t="n">
        <v>3</v>
      </c>
      <c r="I24" s="150" t="n">
        <v>6</v>
      </c>
      <c r="J24" s="150" t="n">
        <v>4</v>
      </c>
      <c r="K24" s="150" t="n">
        <v>5</v>
      </c>
      <c r="L24" s="150" t="n">
        <v>2</v>
      </c>
      <c r="M24" s="150" t="n">
        <v>1</v>
      </c>
      <c r="N24" s="150" t="n">
        <v>4</v>
      </c>
      <c r="O24" s="151" t="n">
        <v>2</v>
      </c>
      <c r="P24" s="151" t="n">
        <v>4</v>
      </c>
      <c r="Q24" s="151" t="n">
        <v>6</v>
      </c>
      <c r="R24" s="151" t="n">
        <v>4</v>
      </c>
      <c r="S24" s="150" t="n">
        <v>3</v>
      </c>
      <c r="T24" s="150" t="n">
        <v>6</v>
      </c>
      <c r="U24" s="150" t="str">
        <v> </v>
      </c>
      <c r="V24" s="152" t="n">
        <f aca="false">IF(COUNTIF(V6:V21,4)=0,"0",COUNTIF(V6:V21,4))</f>
        <v>4</v>
      </c>
      <c r="W24" s="153"/>
      <c r="X24" s="153"/>
      <c r="Y24" s="153" t="str">
        <f aca="false">IF(COUNTIF(Y6:Y21,4)=0," ",COUNTIF(Y6:Y21,4))</f>
        <v> </v>
      </c>
      <c r="Z24" s="153" t="str">
        <f aca="false">IF(COUNTIF(Z6:Z21,4)=0," ",COUNTIF(Z6:Z21,4))</f>
        <v> </v>
      </c>
      <c r="AA24" s="153" t="n">
        <f aca="false">IF(COUNTIF(AA6:AA21,4)=0," ",COUNTIF(AA6:AA21,4))</f>
        <v>2</v>
      </c>
      <c r="AB24" s="153" t="n">
        <f aca="false">IF(COUNTIF(AB6:AB21,4)=0," ",COUNTIF(AB6:AB21,4))</f>
        <v>2</v>
      </c>
      <c r="AC24" s="153"/>
      <c r="AD24" s="153"/>
      <c r="AE24" s="154" t="str">
        <f aca="false">IF(COUNTIF(AE6:AE21,4)=0," ",COUNTIF(AE6:AE21,4))</f>
        <v> </v>
      </c>
      <c r="AF24" s="153" t="str">
        <f aca="false">IF(COUNTIF(AF6:AF21,4)=0," ",COUNTIF(AF6:AF21,4))</f>
        <v> </v>
      </c>
      <c r="AG24" s="153" t="str">
        <f aca="false">IF(COUNTIF(AG6:AG21,4)=0,"0",COUNTIF(AG6:AG21,4))</f>
        <v>0</v>
      </c>
      <c r="AH24" s="153" t="n">
        <f aca="false">IF(COUNTIF(AH6:AH21,4)=0,"0",COUNTIF(AH6:AH21,4))</f>
        <v>1</v>
      </c>
      <c r="AI24" s="153" t="n">
        <f aca="false">IF(COUNTIF(AI6:AI21,4)=0,"0",COUNTIF(AI6:AI21,4))</f>
        <v>3</v>
      </c>
      <c r="AJ24" s="153" t="n">
        <f aca="false">IF(COUNTIF(AJ6:AJ21,4)=0,"0",COUNTIF(AJ6:AJ21,4))</f>
        <v>6</v>
      </c>
      <c r="AK24" s="153" t="n">
        <f aca="false">IF(COUNTIF(AK6:AK21,4)=0,"0",COUNTIF(AK6:AK21,4))</f>
        <v>4</v>
      </c>
      <c r="AL24" s="153" t="n">
        <f aca="false">IF(COUNTIF(AL6:AL21,4)=0,"0",COUNTIF(AL6:AL21,4))</f>
        <v>5</v>
      </c>
      <c r="AM24" s="153" t="n">
        <f aca="false">IF(COUNTIF(AM6:AM21,4)=0,"0",COUNTIF(AM6:AM21,4))</f>
        <v>2</v>
      </c>
      <c r="AN24" s="153" t="n">
        <f aca="false">IF(COUNTIF(AN6:AN21,4)=0,"0",COUNTIF(AN6:AN21,4))</f>
        <v>1</v>
      </c>
      <c r="AO24" s="153" t="n">
        <f aca="false">IF(COUNTIF(AO6:AO21,4)=0,"0",COUNTIF(AO6:AO21,4))</f>
        <v>4</v>
      </c>
      <c r="AP24" s="153" t="n">
        <f aca="false">IF(COUNTIF(AP6:AP21,4)=0,"0",COUNTIF(AP6:AP21,4))</f>
        <v>2</v>
      </c>
      <c r="AQ24" s="153" t="n">
        <f aca="false">IF(COUNTIF(AQ6:AQ21,4)=0,"0",COUNTIF(AQ6:AQ21,4))</f>
        <v>4</v>
      </c>
      <c r="AR24" s="153" t="n">
        <f aca="false">IF(COUNTIF(AR6:AR21,4)=0,"0",COUNTIF(AR6:AR21,4))</f>
        <v>6</v>
      </c>
      <c r="AS24" s="153" t="n">
        <f aca="false">IF(COUNTIF(AS6:AS21,4)=0,"0",COUNTIF(AS6:AS21,4))</f>
        <v>4</v>
      </c>
      <c r="AT24" s="153" t="n">
        <f aca="false">IF(COUNTIF(AT6:AT21,4)=0,"0",COUNTIF(AT6:AT21,4))</f>
        <v>3</v>
      </c>
      <c r="AU24" s="153" t="n">
        <f aca="false">IF(COUNTIF(AU6:AU21,4)=0,"0",COUNTIF(AU6:AU21,4))</f>
        <v>6</v>
      </c>
      <c r="AV24" s="155" t="str">
        <f aca="false">IF(COUNTIF(AV6:AV21,4)=0," ",COUNTIF(AV6:AV21,4))</f>
        <v> </v>
      </c>
      <c r="AW24" s="153"/>
      <c r="AX24" s="156"/>
      <c r="AY24" s="157"/>
      <c r="AZ24" s="157"/>
      <c r="BA24" s="157"/>
      <c r="BB24" s="157"/>
      <c r="BC24" s="157"/>
      <c r="BD24" s="157"/>
      <c r="BE24" s="157"/>
      <c r="BF24" s="157"/>
      <c r="BG24" s="157"/>
      <c r="BH24" s="157"/>
      <c r="BI24" s="157"/>
      <c r="BJ24" s="157"/>
      <c r="BK24" s="157"/>
      <c r="BL24" s="157"/>
      <c r="BM24" s="157"/>
      <c r="BN24" s="157"/>
      <c r="BO24" s="158"/>
      <c r="BP24" s="158"/>
      <c r="BQ24" s="158"/>
      <c r="BR24" s="158"/>
      <c r="BS24" s="158"/>
      <c r="BT24" s="158"/>
      <c r="BU24" s="158"/>
      <c r="BV24" s="158"/>
      <c r="BW24" s="158"/>
      <c r="BX24" s="158"/>
      <c r="BY24" s="158"/>
      <c r="BZ24" s="158"/>
      <c r="CA24" s="158"/>
      <c r="CB24" s="158"/>
      <c r="CC24" s="158"/>
      <c r="CD24" s="158"/>
      <c r="CE24" s="158"/>
      <c r="CF24" s="158"/>
      <c r="CG24" s="158"/>
      <c r="CH24" s="158"/>
      <c r="CI24" s="158"/>
      <c r="CJ24" s="158"/>
      <c r="CK24" s="158"/>
      <c r="CL24" s="158"/>
      <c r="CM24" s="158"/>
    </row>
    <row r="25" s="173" customFormat="true" ht="12.75" hidden="false" customHeight="false" outlineLevel="0" collapsed="false">
      <c r="A25" s="425"/>
      <c r="B25" s="425"/>
      <c r="C25" s="426" t="s">
        <v>65</v>
      </c>
      <c r="D25" s="426"/>
      <c r="E25" s="427"/>
      <c r="F25" s="164" t="str">
        <v>0</v>
      </c>
      <c r="G25" s="164" t="str">
        <v>0</v>
      </c>
      <c r="H25" s="164" t="str">
        <v>0</v>
      </c>
      <c r="I25" s="164" t="str">
        <v>0</v>
      </c>
      <c r="J25" s="164" t="n">
        <v>2</v>
      </c>
      <c r="K25" s="164" t="n">
        <v>1</v>
      </c>
      <c r="L25" s="164" t="n">
        <v>2</v>
      </c>
      <c r="M25" s="164" t="str">
        <v>0</v>
      </c>
      <c r="N25" s="164" t="n">
        <v>1</v>
      </c>
      <c r="O25" s="165" t="str">
        <v>0</v>
      </c>
      <c r="P25" s="165" t="str">
        <v>0</v>
      </c>
      <c r="Q25" s="165" t="str">
        <v>0</v>
      </c>
      <c r="R25" s="165" t="n">
        <v>1</v>
      </c>
      <c r="S25" s="164" t="str">
        <v>0</v>
      </c>
      <c r="T25" s="164" t="str">
        <v>0</v>
      </c>
      <c r="U25" s="164" t="str">
        <v> </v>
      </c>
      <c r="V25" s="166" t="n">
        <f aca="false">IF(COUNTIF(V6:V21,3)=0,"0",COUNTIF(V6:V21,3))</f>
        <v>4</v>
      </c>
      <c r="W25" s="167"/>
      <c r="X25" s="167"/>
      <c r="Y25" s="167" t="str">
        <f aca="false">IF(COUNTIF(Y6:Y21,3)=0," ",COUNTIF(Y6:Y21,3))</f>
        <v> </v>
      </c>
      <c r="Z25" s="167" t="str">
        <f aca="false">IF(COUNTIF(Z6:Z21,3)=0," ",COUNTIF(Z6:Z21,3))</f>
        <v> </v>
      </c>
      <c r="AA25" s="167" t="n">
        <f aca="false">IF(COUNTIF(AA6:AA21,3)=0," ",COUNTIF(AA6:AA21,3))</f>
        <v>1</v>
      </c>
      <c r="AB25" s="167" t="str">
        <f aca="false">IF(COUNTIF(AB6:AB21,3)=0," ",COUNTIF(AB6:AB21,3))</f>
        <v> </v>
      </c>
      <c r="AC25" s="167"/>
      <c r="AD25" s="167"/>
      <c r="AE25" s="168" t="str">
        <f aca="false">IF(COUNTIF(AE6:AE21,3)=0," ",COUNTIF(AE6:AE21,3))</f>
        <v> </v>
      </c>
      <c r="AF25" s="167" t="str">
        <f aca="false">IF(COUNTIF(AF6:AF21,3)=0," ",COUNTIF(AF6:AF21,3))</f>
        <v> </v>
      </c>
      <c r="AG25" s="167" t="str">
        <f aca="false">IF(COUNTIF(AG6:AG21,3)=0,"0",COUNTIF(AG6:AG21,3))</f>
        <v>0</v>
      </c>
      <c r="AH25" s="167" t="str">
        <f aca="false">IF(COUNTIF(AH6:AH21,3)=0,"0",COUNTIF(AH6:AH21,3))</f>
        <v>0</v>
      </c>
      <c r="AI25" s="167" t="str">
        <f aca="false">IF(COUNTIF(AI6:AI21,3)=0,"0",COUNTIF(AI6:AI21,3))</f>
        <v>0</v>
      </c>
      <c r="AJ25" s="167" t="str">
        <f aca="false">IF(COUNTIF(AJ6:AJ21,3)=0,"0",COUNTIF(AJ6:AJ21,3))</f>
        <v>0</v>
      </c>
      <c r="AK25" s="167" t="n">
        <f aca="false">IF(COUNTIF(AK6:AK21,3)=0,"0",COUNTIF(AK6:AK21,3))</f>
        <v>2</v>
      </c>
      <c r="AL25" s="167" t="n">
        <f aca="false">IF(COUNTIF(AL6:AL21,3)=0,"0",COUNTIF(AL6:AL21,3))</f>
        <v>1</v>
      </c>
      <c r="AM25" s="167" t="n">
        <f aca="false">IF(COUNTIF(AM6:AM21,3)=0,"0",COUNTIF(AM6:AM21,3))</f>
        <v>2</v>
      </c>
      <c r="AN25" s="167" t="str">
        <f aca="false">IF(COUNTIF(AN6:AN21,3)=0,"0",COUNTIF(AN6:AN21,3))</f>
        <v>0</v>
      </c>
      <c r="AO25" s="167" t="n">
        <f aca="false">IF(COUNTIF(AO6:AO21,3)=0,"0",COUNTIF(AO6:AO21,3))</f>
        <v>1</v>
      </c>
      <c r="AP25" s="167" t="str">
        <f aca="false">IF(COUNTIF(AP6:AP21,3)=0,"0",COUNTIF(AP6:AP21,3))</f>
        <v>0</v>
      </c>
      <c r="AQ25" s="167" t="str">
        <f aca="false">IF(COUNTIF(AQ6:AQ21,3)=0,"0",COUNTIF(AQ6:AQ21,3))</f>
        <v>0</v>
      </c>
      <c r="AR25" s="167" t="str">
        <f aca="false">IF(COUNTIF(AR6:AR21,3)=0,"0",COUNTIF(AR6:AR21,3))</f>
        <v>0</v>
      </c>
      <c r="AS25" s="167" t="n">
        <f aca="false">IF(COUNTIF(AS6:AS21,3)=0,"0",COUNTIF(AS6:AS21,3))</f>
        <v>1</v>
      </c>
      <c r="AT25" s="167" t="str">
        <f aca="false">IF(COUNTIF(AT6:AT21,3)=0,"0",COUNTIF(AT6:AT21,3))</f>
        <v>0</v>
      </c>
      <c r="AU25" s="167" t="str">
        <f aca="false">IF(COUNTIF(AU6:AU21,3)=0,"0",COUNTIF(AU6:AU21,3))</f>
        <v>0</v>
      </c>
      <c r="AV25" s="169" t="str">
        <f aca="false">IF(COUNTIF(AV6:AV21,3)=0," ",COUNTIF(AV6:AV21,3))</f>
        <v> </v>
      </c>
      <c r="AW25" s="167"/>
      <c r="AX25" s="170"/>
      <c r="AY25" s="171"/>
      <c r="AZ25" s="171"/>
      <c r="BA25" s="171"/>
      <c r="BB25" s="171"/>
      <c r="BC25" s="171"/>
      <c r="BD25" s="171"/>
      <c r="BE25" s="171"/>
      <c r="BF25" s="171"/>
      <c r="BG25" s="171"/>
      <c r="BH25" s="171"/>
      <c r="BI25" s="171"/>
      <c r="BJ25" s="171"/>
      <c r="BK25" s="171"/>
      <c r="BL25" s="171"/>
      <c r="BM25" s="171"/>
      <c r="BN25" s="171"/>
      <c r="BO25" s="172"/>
      <c r="BP25" s="172"/>
      <c r="BQ25" s="172"/>
      <c r="BR25" s="172"/>
      <c r="BS25" s="172"/>
      <c r="BT25" s="172"/>
      <c r="BU25" s="172"/>
      <c r="BV25" s="172"/>
      <c r="BW25" s="172"/>
      <c r="BX25" s="172"/>
      <c r="BY25" s="172"/>
      <c r="BZ25" s="172"/>
      <c r="CA25" s="172"/>
      <c r="CB25" s="172"/>
      <c r="CC25" s="172"/>
      <c r="CD25" s="172"/>
      <c r="CE25" s="172"/>
      <c r="CF25" s="172"/>
      <c r="CG25" s="172"/>
      <c r="CH25" s="172"/>
      <c r="CI25" s="172"/>
      <c r="CJ25" s="172"/>
      <c r="CK25" s="172"/>
      <c r="CL25" s="172"/>
      <c r="CM25" s="172"/>
    </row>
    <row r="26" customFormat="false" ht="12.75" hidden="false" customHeight="false" outlineLevel="0" collapsed="false">
      <c r="A26" s="418"/>
      <c r="B26" s="418"/>
      <c r="C26" s="419" t="s">
        <v>66</v>
      </c>
      <c r="D26" s="419"/>
      <c r="E26" s="97"/>
      <c r="F26" s="81" t="n">
        <v>0</v>
      </c>
      <c r="G26" s="81" t="n">
        <v>0</v>
      </c>
      <c r="H26" s="81" t="n">
        <v>0</v>
      </c>
      <c r="I26" s="81" t="n">
        <v>0</v>
      </c>
      <c r="J26" s="81" t="n">
        <v>0</v>
      </c>
      <c r="K26" s="81" t="n">
        <v>0</v>
      </c>
      <c r="L26" s="81" t="n">
        <v>1</v>
      </c>
      <c r="M26" s="81" t="n">
        <v>0</v>
      </c>
      <c r="N26" s="81" t="n">
        <v>0</v>
      </c>
      <c r="O26" s="110" t="n">
        <v>0</v>
      </c>
      <c r="P26" s="110" t="n">
        <v>0</v>
      </c>
      <c r="Q26" s="110" t="n">
        <v>0</v>
      </c>
      <c r="R26" s="110" t="n">
        <v>0</v>
      </c>
      <c r="S26" s="81" t="n">
        <v>0</v>
      </c>
      <c r="T26" s="81" t="n">
        <v>0</v>
      </c>
      <c r="U26" s="81" t="n">
        <v>0</v>
      </c>
      <c r="V26" s="82" t="n">
        <f aca="false">IF(COUNTIF(V6:V21,2)=0,"0",COUNTIF(V6:V21,2))</f>
        <v>1</v>
      </c>
      <c r="W26" s="82"/>
      <c r="X26" s="82"/>
      <c r="Y26" s="82" t="str">
        <f aca="false">IF(COUNTIF(Y6:Y21,2)=0," ",COUNTIF(Y6:Y21,2))</f>
        <v> </v>
      </c>
      <c r="Z26" s="82" t="n">
        <f aca="false">IF(COUNTIF(Z6:Z21,2)=0," ",COUNTIF(Z6:Z21,2))</f>
        <v>3</v>
      </c>
      <c r="AA26" s="82" t="str">
        <f aca="false">IF(COUNTIF(AA6:AA21,2)=0," ",COUNTIF(AA6:AA21,2))</f>
        <v> </v>
      </c>
      <c r="AB26" s="82" t="str">
        <f aca="false">IF(COUNTIF(AB6:AB21,2)=0," ",COUNTIF(AB6:AB21,2))</f>
        <v> </v>
      </c>
      <c r="AC26" s="82"/>
      <c r="AD26" s="82"/>
      <c r="AE26" s="175" t="str">
        <f aca="false">IF(COUNTIF(AE6:AE21,2)=0," ",COUNTIF(AE6:AE21,2))</f>
        <v> </v>
      </c>
      <c r="AF26" s="82" t="str">
        <f aca="false">IF(COUNTIF(AF6:AF21,2)=0," ",COUNTIF(AF6:AF21,2))</f>
        <v> </v>
      </c>
      <c r="AG26" s="82" t="n">
        <f aca="false">COUNTIF(AG6:AG20,2)+COUNTIF(AG6:AG20,"д")</f>
        <v>0</v>
      </c>
      <c r="AH26" s="82" t="n">
        <f aca="false">COUNTIF(AH6:AH20,2)+COUNTIF(AH6:AH20,"д")</f>
        <v>0</v>
      </c>
      <c r="AI26" s="82" t="n">
        <f aca="false">COUNTIF(AI6:AI20,2)+COUNTIF(AI6:AI20,"д")</f>
        <v>0</v>
      </c>
      <c r="AJ26" s="82" t="n">
        <f aca="false">COUNTIF(AJ6:AJ20,2)+COUNTIF(AJ6:AJ20,"д")</f>
        <v>0</v>
      </c>
      <c r="AK26" s="82" t="n">
        <f aca="false">COUNTIF(AK6:AK20,2)+COUNTIF(AK6:AK20,"д")</f>
        <v>0</v>
      </c>
      <c r="AL26" s="82" t="n">
        <f aca="false">COUNTIF(AL6:AL20,2)+COUNTIF(AL6:AL20,"д")</f>
        <v>0</v>
      </c>
      <c r="AM26" s="82" t="n">
        <f aca="false">COUNTIF(AM6:AM20,2)+COUNTIF(AM6:AM20,"д")</f>
        <v>1</v>
      </c>
      <c r="AN26" s="82" t="n">
        <f aca="false">COUNTIF(AN6:AN20,2)+COUNTIF(AN6:AN20,"д")</f>
        <v>0</v>
      </c>
      <c r="AO26" s="82" t="n">
        <f aca="false">COUNTIF(AO6:AO20,2)+COUNTIF(AO6:AO20,"д")</f>
        <v>0</v>
      </c>
      <c r="AP26" s="82" t="n">
        <f aca="false">COUNTIF(AP6:AP20,2)+COUNTIF(AP6:AP20,"д")</f>
        <v>0</v>
      </c>
      <c r="AQ26" s="82" t="n">
        <f aca="false">COUNTIF(AQ6:AQ20,2)+COUNTIF(AQ6:AQ20,"д")</f>
        <v>0</v>
      </c>
      <c r="AR26" s="82" t="n">
        <f aca="false">COUNTIF(AR6:AR20,2)+COUNTIF(AR6:AR20,"д")</f>
        <v>0</v>
      </c>
      <c r="AS26" s="82" t="n">
        <f aca="false">COUNTIF(AS6:AS20,2)+COUNTIF(AS6:AS20,"д")</f>
        <v>0</v>
      </c>
      <c r="AT26" s="82" t="n">
        <f aca="false">COUNTIF(AT6:AT20,2)+COUNTIF(AT6:AT20,"д")</f>
        <v>0</v>
      </c>
      <c r="AU26" s="82" t="n">
        <f aca="false">COUNTIF(AU6:AU20,2)+COUNTIF(AU6:AU20,"д")</f>
        <v>0</v>
      </c>
      <c r="AV26" s="82" t="n">
        <f aca="false">COUNTIF(AV6:AV20,2)+COUNTIF(AV6:AV20,"д")</f>
        <v>0</v>
      </c>
      <c r="AW26" s="82"/>
      <c r="AX26" s="100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DG26" s="389"/>
    </row>
    <row r="27" customFormat="false" ht="12.75" hidden="false" customHeight="false" outlineLevel="0" collapsed="false">
      <c r="A27" s="418"/>
      <c r="B27" s="418"/>
      <c r="C27" s="419" t="s">
        <v>67</v>
      </c>
      <c r="D27" s="419"/>
      <c r="E27" s="97"/>
      <c r="F27" s="81" t="n">
        <v>0</v>
      </c>
      <c r="G27" s="81" t="n">
        <v>0</v>
      </c>
      <c r="H27" s="81" t="n">
        <v>0</v>
      </c>
      <c r="I27" s="81" t="n">
        <v>0</v>
      </c>
      <c r="J27" s="81" t="n">
        <v>0</v>
      </c>
      <c r="K27" s="81" t="n">
        <v>0</v>
      </c>
      <c r="L27" s="81" t="str">
        <v>0</v>
      </c>
      <c r="M27" s="81" t="n">
        <v>0</v>
      </c>
      <c r="N27" s="81" t="n">
        <v>0</v>
      </c>
      <c r="O27" s="110" t="n">
        <v>0</v>
      </c>
      <c r="P27" s="110" t="str">
        <v>0</v>
      </c>
      <c r="Q27" s="110" t="n">
        <v>0</v>
      </c>
      <c r="R27" s="110" t="n">
        <v>0</v>
      </c>
      <c r="S27" s="81" t="n">
        <v>0</v>
      </c>
      <c r="T27" s="81" t="n">
        <v>0</v>
      </c>
      <c r="U27" s="81" t="n">
        <v>0</v>
      </c>
      <c r="V27" s="82" t="n">
        <f aca="false">COUNTBLANK(V6:V14)</f>
        <v>0</v>
      </c>
      <c r="W27" s="82" t="n">
        <f aca="false">COUNTBLANK(W6:W14)</f>
        <v>0</v>
      </c>
      <c r="X27" s="82" t="n">
        <f aca="false">COUNTBLANK(X6:X14)</f>
        <v>0</v>
      </c>
      <c r="Y27" s="82" t="n">
        <f aca="false">COUNTBLANK(Y6:Y14)</f>
        <v>0</v>
      </c>
      <c r="Z27" s="82" t="n">
        <f aca="false">COUNTBLANK(Z6:Z14)</f>
        <v>0</v>
      </c>
      <c r="AA27" s="82" t="n">
        <f aca="false">COUNTBLANK(AA6:AA14)</f>
        <v>0</v>
      </c>
      <c r="AB27" s="82" t="n">
        <f aca="false">COUNTBLANK(AB6:AB14)</f>
        <v>0</v>
      </c>
      <c r="AC27" s="82"/>
      <c r="AD27" s="82" t="n">
        <f aca="false">COUNTBLANK(AD6:AD14)</f>
        <v>0</v>
      </c>
      <c r="AE27" s="175" t="str">
        <f aca="false">IF(COUNTIF(AE6:AE21,"б")=0," ",COUNTIF(AE6:AE21,"б"))</f>
        <v> </v>
      </c>
      <c r="AF27" s="176" t="n">
        <f aca="false">IF(COUNTIF(AF6:AF21,"б")=0+COUNTIF(AF6:AF21,"а")=0,"0",COUNTIF(AF6:AF21,"б")+COUNTIF(AF6:AF21,"а"))</f>
        <v>0</v>
      </c>
      <c r="AG27" s="176" t="n">
        <f aca="false">IF(COUNTIF(AG6:AG21,"б")=0+COUNTIF(AG6:AG21,"а")=0,"0",COUNTIF(AG6:AG21,"б")+COUNTIF(AG6:AG21,"а"))</f>
        <v>0</v>
      </c>
      <c r="AH27" s="176" t="n">
        <f aca="false">IF(COUNTIF(AH6:AH21,"б")=0+COUNTIF(AH6:AH21,"а")=0,"0",COUNTIF(AH6:AH21,"б")+COUNTIF(AH6:AH21,"а"))</f>
        <v>0</v>
      </c>
      <c r="AI27" s="176" t="n">
        <f aca="false">IF(COUNTIF(AI6:AI21,"б")=0+COUNTIF(AI6:AI21,"а")=0,"0",COUNTIF(AI6:AI21,"б")+COUNTIF(AI6:AI21,"а"))</f>
        <v>0</v>
      </c>
      <c r="AJ27" s="176" t="n">
        <f aca="false">IF(COUNTIF(AJ6:AJ21,"б")=0+COUNTIF(AJ6:AJ21,"а")=0,"0",COUNTIF(AJ6:AJ21,"б")+COUNTIF(AJ6:AJ21,"а"))</f>
        <v>0</v>
      </c>
      <c r="AK27" s="176" t="n">
        <f aca="false">IF(COUNTIF(AK6:AK21,"б")=0+COUNTIF(AK6:AK21,"а")=0,"0",COUNTIF(AK6:AK21,"б")+COUNTIF(AK6:AK21,"а"))</f>
        <v>0</v>
      </c>
      <c r="AL27" s="176" t="n">
        <f aca="false">IF(COUNTIF(AL6:AL21,"б")=0+COUNTIF(AL6:AL21,"а")=0,"0",COUNTIF(AL6:AL21,"б")+COUNTIF(AL6:AL21,"а"))</f>
        <v>0</v>
      </c>
      <c r="AM27" s="176" t="str">
        <f aca="false">IF(COUNTIF(AM6:AM21,"б")=0+COUNTIF(AM6:AM21,"а")=0,"0",COUNTIF(AM6:AM21,"б")+COUNTIF(AM6:AM21,"а"))</f>
        <v>0</v>
      </c>
      <c r="AN27" s="176" t="n">
        <f aca="false">IF(COUNTIF(AN6:AN21,"б")=0+COUNTIF(AN6:AN21,"а")=0,"0",COUNTIF(AN6:AN21,"б")+COUNTIF(AN6:AN21,"а"))</f>
        <v>0</v>
      </c>
      <c r="AO27" s="176" t="n">
        <f aca="false">IF(COUNTIF(AO6:AO21,"б")=0+COUNTIF(AO6:AO21,"а")=0,"0",COUNTIF(AO6:AO21,"б")+COUNTIF(AO6:AO21,"а"))</f>
        <v>0</v>
      </c>
      <c r="AP27" s="176" t="n">
        <f aca="false">IF(COUNTIF(AP6:AP21,"б")=0+COUNTIF(AP6:AP21,"а")=0,"0",COUNTIF(AP6:AP21,"б")+COUNTIF(AP6:AP21,"а"))</f>
        <v>0</v>
      </c>
      <c r="AQ27" s="176" t="str">
        <f aca="false">IF(COUNTIF(AQ6:AQ21,"б")=0+COUNTIF(AQ6:AQ21,"а")=0,"0",COUNTIF(AQ6:AQ21,"б")+COUNTIF(AQ6:AQ21,"а"))</f>
        <v>0</v>
      </c>
      <c r="AR27" s="176" t="n">
        <f aca="false">IF(COUNTIF(AR6:AR21,"б")=0+COUNTIF(AR6:AR21,"а")=0,"0",COUNTIF(AR6:AR21,"б")+COUNTIF(AR6:AR21,"а"))</f>
        <v>0</v>
      </c>
      <c r="AS27" s="176" t="n">
        <f aca="false">IF(COUNTIF(AS6:AS21,"б")=0+COUNTIF(AS6:AS21,"а")=0,"0",COUNTIF(AS6:AS21,"б")+COUNTIF(AS6:AS21,"а"))</f>
        <v>0</v>
      </c>
      <c r="AT27" s="176" t="n">
        <f aca="false">IF(COUNTIF(AT6:AT21,"б")=0+COUNTIF(AT6:AT21,"а")=0,"0",COUNTIF(AT6:AT21,"б")+COUNTIF(AT6:AT21,"а"))</f>
        <v>0</v>
      </c>
      <c r="AU27" s="176" t="n">
        <f aca="false">IF(COUNTIF(AU6:AU21,"б")=0+COUNTIF(AU6:AU21,"а")=0,"0",COUNTIF(AU6:AU21,"б")+COUNTIF(AU6:AU21,"а"))</f>
        <v>0</v>
      </c>
      <c r="AV27" s="176" t="n">
        <f aca="false">IF(COUNTIF(AV6:AV21,"б")=0+COUNTIF(AV6:AV21,"а")=0,"0",COUNTIF(AV6:AV21,"б")+COUNTIF(AV6:AV21,"а"))</f>
        <v>0</v>
      </c>
      <c r="AW27" s="176" t="n">
        <f aca="false">IF(COUNTIF(AW6:AW21,"б")=0+COUNTIF(AW6:AW21,"а")=0,"0",COUNTIF(AW6:AW21,"б")+COUNTIF(AW6:AW21,"а"))</f>
        <v>0</v>
      </c>
      <c r="AX27" s="176" t="n">
        <f aca="false">IF(COUNTIF(AX6:AX21,"б")=0+COUNTIF(AX6:AX21,"а")=0,"0",COUNTIF(AX6:AX21,"б")+COUNTIF(AX6:AX21,"а"))</f>
        <v>0</v>
      </c>
      <c r="AY27" s="176" t="n">
        <f aca="false">IF(COUNTIF(AY6:AY21,"б")=0+COUNTIF(AY6:AY21,"а")=0,"0",COUNTIF(AY6:AY21,"б")+COUNTIF(AY6:AY21,"а"))</f>
        <v>0</v>
      </c>
      <c r="AZ27" s="176" t="n">
        <f aca="false">IF(COUNTIF(AZ6:AZ21,"б")=0+COUNTIF(AZ6:AZ21,"а")=0,"0",COUNTIF(AZ6:AZ21,"б")+COUNTIF(AZ6:AZ21,"а"))</f>
        <v>0</v>
      </c>
      <c r="BA27" s="176" t="n">
        <f aca="false">IF(COUNTIF(BA6:BA21,"б")=0+COUNTIF(BA6:BA21,"а")=0,"0",COUNTIF(BA6:BA21,"б")+COUNTIF(BA6:BA21,"а"))</f>
        <v>0</v>
      </c>
      <c r="BB27" s="176" t="n">
        <f aca="false">IF(COUNTIF(BB6:BB21,"б")=0+COUNTIF(BB6:BB21,"а")=0,"0",COUNTIF(BB6:BB21,"б")+COUNTIF(BB6:BB21,"а"))</f>
        <v>0</v>
      </c>
      <c r="BC27" s="176" t="n">
        <f aca="false">IF(COUNTIF(BC6:BC21,"б")=0+COUNTIF(BC6:BC21,"а")=0,"0",COUNTIF(BC6:BC21,"б")+COUNTIF(BC6:BC21,"а"))</f>
        <v>0</v>
      </c>
      <c r="BD27" s="176" t="n">
        <f aca="false">IF(COUNTIF(BD6:BD21,"б")=0+COUNTIF(BD6:BD21,"а")=0,"0",COUNTIF(BD6:BD21,"б")+COUNTIF(BD6:BD21,"а"))</f>
        <v>0</v>
      </c>
      <c r="BE27" s="176" t="n">
        <f aca="false">IF(COUNTIF(BE6:BE21,"б")=0+COUNTIF(BE6:BE21,"а")=0,"0",COUNTIF(BE6:BE21,"б")+COUNTIF(BE6:BE21,"а"))</f>
        <v>0</v>
      </c>
      <c r="BF27" s="176" t="n">
        <f aca="false">IF(COUNTIF(BF6:BF21,"б")=0+COUNTIF(BF6:BF21,"а")=0,"0",COUNTIF(BF6:BF21,"б")+COUNTIF(BF6:BF21,"а"))</f>
        <v>0</v>
      </c>
      <c r="BG27" s="176" t="n">
        <f aca="false">IF(COUNTIF(BG6:BG21,"б")=0+COUNTIF(BG6:BG21,"а")=0,"0",COUNTIF(BG6:BG21,"б")+COUNTIF(BG6:BG21,"а"))</f>
        <v>0</v>
      </c>
      <c r="BH27" s="176" t="n">
        <f aca="false">IF(COUNTIF(BH6:BH21,"б")=0+COUNTIF(BH6:BH21,"а")=0,"0",COUNTIF(BH6:BH21,"б")+COUNTIF(BH6:BH21,"а"))</f>
        <v>0</v>
      </c>
      <c r="BI27" s="176" t="n">
        <f aca="false">IF(COUNTIF(BI6:BI21,"б")=0+COUNTIF(BI6:BI21,"а")=0,"0",COUNTIF(BI6:BI21,"б")+COUNTIF(BI6:BI21,"а"))</f>
        <v>0</v>
      </c>
      <c r="BJ27" s="176" t="n">
        <f aca="false">IF(COUNTIF(BJ6:BJ21,"б")=0+COUNTIF(BJ6:BJ21,"а")=0,"0",COUNTIF(BJ6:BJ21,"б")+COUNTIF(BJ6:BJ21,"а"))</f>
        <v>0</v>
      </c>
      <c r="BK27" s="176" t="n">
        <f aca="false">IF(COUNTIF(BK6:BK21,"б")=0+COUNTIF(BK6:BK21,"а")=0,"0",COUNTIF(BK6:BK21,"б")+COUNTIF(BK6:BK21,"а"))</f>
        <v>0</v>
      </c>
      <c r="BL27" s="176" t="n">
        <f aca="false">IF(COUNTIF(BL6:BL21,"б")=0+COUNTIF(BL6:BL21,"а")=0,"0",COUNTIF(BL6:BL21,"б")+COUNTIF(BL6:BL21,"а"))</f>
        <v>0</v>
      </c>
      <c r="BM27" s="176" t="n">
        <f aca="false">IF(COUNTIF(BM6:BM21,"б")=0+COUNTIF(BM6:BM21,"а")=0,"0",COUNTIF(BM6:BM21,"б")+COUNTIF(BM6:BM21,"а"))</f>
        <v>0</v>
      </c>
      <c r="BN27" s="176" t="n">
        <f aca="false">IF(COUNTIF(BN6:BN21,"б")=0+COUNTIF(BN6:BN21,"а")=0,"0",COUNTIF(BN6:BN21,"б")+COUNTIF(BN6:BN21,"а"))</f>
        <v>0</v>
      </c>
      <c r="BO27" s="176" t="n">
        <f aca="false">IF(COUNTIF(BO6:BO21,"б")=0+COUNTIF(BO6:BO21,"а")=0,"0",COUNTIF(BO6:BO21,"б")+COUNTIF(BO6:BO21,"а"))</f>
        <v>0</v>
      </c>
      <c r="BP27" s="176" t="n">
        <f aca="false">IF(COUNTIF(BP6:BP21,"б")=0+COUNTIF(BP6:BP21,"а")=0,"0",COUNTIF(BP6:BP21,"б")+COUNTIF(BP6:BP21,"а"))</f>
        <v>0</v>
      </c>
      <c r="BQ27" s="176" t="n">
        <f aca="false">IF(COUNTIF(BQ6:BQ21,"б")=0+COUNTIF(BQ6:BQ21,"а")=0,"0",COUNTIF(BQ6:BQ21,"б")+COUNTIF(BQ6:BQ21,"а"))</f>
        <v>0</v>
      </c>
      <c r="BR27" s="176" t="n">
        <f aca="false">IF(COUNTIF(BR6:BR21,"б")=0+COUNTIF(BR6:BR21,"а")=0,"0",COUNTIF(BR6:BR21,"б")+COUNTIF(BR6:BR21,"а"))</f>
        <v>0</v>
      </c>
      <c r="BS27" s="176" t="n">
        <f aca="false">IF(COUNTIF(BS6:BS21,"б")=0+COUNTIF(BS6:BS21,"а")=0,"0",COUNTIF(BS6:BS21,"б")+COUNTIF(BS6:BS21,"а"))</f>
        <v>0</v>
      </c>
      <c r="BT27" s="176" t="n">
        <f aca="false">IF(COUNTIF(BT6:BT21,"б")=0+COUNTIF(BT6:BT21,"а")=0,"0",COUNTIF(BT6:BT21,"б")+COUNTIF(BT6:BT21,"а"))</f>
        <v>0</v>
      </c>
      <c r="BU27" s="176" t="n">
        <f aca="false">IF(COUNTIF(BU6:BU21,"б")=0+COUNTIF(BU6:BU21,"а")=0,"0",COUNTIF(BU6:BU21,"б")+COUNTIF(BU6:BU21,"а"))</f>
        <v>0</v>
      </c>
      <c r="BV27" s="176" t="n">
        <f aca="false">IF(COUNTIF(BV6:BV21,"б")=0+COUNTIF(BV6:BV21,"а")=0,"0",COUNTIF(BV6:BV21,"б")+COUNTIF(BV6:BV21,"а"))</f>
        <v>0</v>
      </c>
      <c r="BW27" s="176" t="n">
        <f aca="false">IF(COUNTIF(BW6:BW21,"б")=0+COUNTIF(BW6:BW21,"а")=0,"0",COUNTIF(BW6:BW21,"б")+COUNTIF(BW6:BW21,"а"))</f>
        <v>0</v>
      </c>
      <c r="BX27" s="176" t="n">
        <f aca="false">IF(COUNTIF(BX6:BX21,"б")=0+COUNTIF(BX6:BX21,"а")=0,"0",COUNTIF(BX6:BX21,"б")+COUNTIF(BX6:BX21,"а"))</f>
        <v>0</v>
      </c>
      <c r="BY27" s="176" t="n">
        <f aca="false">IF(COUNTIF(BY6:BY21,"б")=0+COUNTIF(BY6:BY21,"а")=0,"0",COUNTIF(BY6:BY21,"б")+COUNTIF(BY6:BY21,"а"))</f>
        <v>0</v>
      </c>
      <c r="BZ27" s="176" t="n">
        <f aca="false">IF(COUNTIF(BZ6:BZ21,"б")=0+COUNTIF(BZ6:BZ21,"а")=0,"0",COUNTIF(BZ6:BZ21,"б")+COUNTIF(BZ6:BZ21,"а"))</f>
        <v>0</v>
      </c>
      <c r="CA27" s="176" t="n">
        <f aca="false">IF(COUNTIF(CA6:CA21,"б")=0+COUNTIF(CA6:CA21,"а")=0,"0",COUNTIF(CA6:CA21,"б")+COUNTIF(CA6:CA21,"а"))</f>
        <v>0</v>
      </c>
      <c r="CB27" s="176" t="n">
        <f aca="false">IF(COUNTIF(CB6:CB21,"б")=0+COUNTIF(CB6:CB21,"а")=0,"0",COUNTIF(CB6:CB21,"б")+COUNTIF(CB6:CB21,"а"))</f>
        <v>0</v>
      </c>
      <c r="CC27" s="389"/>
      <c r="CD27" s="389"/>
      <c r="CE27" s="389"/>
      <c r="CF27" s="389"/>
      <c r="CG27" s="389"/>
      <c r="CH27" s="389"/>
      <c r="CI27" s="389"/>
      <c r="CJ27" s="389"/>
      <c r="CK27" s="389"/>
      <c r="CL27" s="389"/>
      <c r="CM27" s="389"/>
      <c r="CN27" s="389"/>
      <c r="CO27" s="389"/>
      <c r="CP27" s="389"/>
      <c r="CQ27" s="389"/>
      <c r="CR27" s="389"/>
      <c r="CS27" s="389"/>
      <c r="CT27" s="389"/>
      <c r="CU27" s="389"/>
      <c r="CV27" s="389"/>
      <c r="CW27" s="389"/>
      <c r="CX27" s="389"/>
      <c r="CY27" s="389"/>
      <c r="CZ27" s="389"/>
      <c r="DA27" s="389"/>
      <c r="DB27" s="389"/>
      <c r="DC27" s="389"/>
      <c r="DD27" s="389"/>
      <c r="DE27" s="389"/>
      <c r="DF27" s="389"/>
      <c r="DG27" s="389"/>
      <c r="DH27" s="389"/>
      <c r="DI27" s="389"/>
      <c r="DJ27" s="389"/>
      <c r="DK27" s="389"/>
      <c r="DL27" s="389"/>
      <c r="DM27" s="389"/>
      <c r="DN27" s="389"/>
      <c r="DO27" s="389"/>
      <c r="DP27" s="389"/>
      <c r="DQ27" s="389"/>
      <c r="DR27" s="389"/>
      <c r="DS27" s="389"/>
      <c r="DT27" s="389"/>
      <c r="DU27" s="389"/>
      <c r="DV27" s="389"/>
      <c r="DW27" s="389"/>
      <c r="DX27" s="389"/>
      <c r="DY27" s="389"/>
      <c r="DZ27" s="389"/>
      <c r="EA27" s="389"/>
      <c r="EB27" s="389"/>
      <c r="EC27" s="389"/>
      <c r="ED27" s="389"/>
      <c r="EE27" s="389"/>
      <c r="EF27" s="389"/>
      <c r="EG27" s="389"/>
      <c r="EH27" s="389"/>
      <c r="EI27" s="389"/>
      <c r="EJ27" s="389"/>
      <c r="EK27" s="389"/>
      <c r="EL27" s="389"/>
      <c r="EM27" s="389"/>
      <c r="EN27" s="389"/>
      <c r="EO27" s="389"/>
      <c r="EP27" s="389"/>
      <c r="EQ27" s="389"/>
      <c r="ER27" s="389"/>
      <c r="ES27" s="389"/>
      <c r="ET27" s="389"/>
      <c r="EU27" s="389"/>
      <c r="EV27" s="389"/>
      <c r="EW27" s="389"/>
      <c r="EX27" s="389"/>
      <c r="EY27" s="389"/>
      <c r="EZ27" s="389"/>
      <c r="FA27" s="389"/>
    </row>
    <row r="28" customFormat="false" ht="12.75" hidden="false" customHeight="false" outlineLevel="0" collapsed="false">
      <c r="A28" s="418"/>
      <c r="B28" s="418"/>
      <c r="C28" s="419" t="s">
        <v>68</v>
      </c>
      <c r="D28" s="419"/>
      <c r="E28" s="97"/>
      <c r="F28" s="81" t="str">
        <v>0</v>
      </c>
      <c r="G28" s="81" t="str">
        <v>0</v>
      </c>
      <c r="H28" s="81" t="str">
        <v>0</v>
      </c>
      <c r="I28" s="81" t="str">
        <v>0</v>
      </c>
      <c r="J28" s="81" t="str">
        <v>0</v>
      </c>
      <c r="K28" s="81" t="str">
        <v>0</v>
      </c>
      <c r="L28" s="81" t="str">
        <v>0</v>
      </c>
      <c r="M28" s="81" t="str">
        <v>0</v>
      </c>
      <c r="N28" s="81" t="str">
        <v>0</v>
      </c>
      <c r="O28" s="110" t="str">
        <v>0</v>
      </c>
      <c r="P28" s="110" t="str">
        <v>0</v>
      </c>
      <c r="Q28" s="110" t="str">
        <v>0</v>
      </c>
      <c r="R28" s="110" t="str">
        <v>0</v>
      </c>
      <c r="S28" s="81" t="str">
        <v>0</v>
      </c>
      <c r="T28" s="81" t="str">
        <v>0</v>
      </c>
      <c r="U28" s="81" t="str">
        <v>0</v>
      </c>
      <c r="V28" s="82" t="str">
        <f aca="false">IF(COUNTIF(V6:V21,"з")=0,"0",COUNTIF(V6:V21,"з"))</f>
        <v>0</v>
      </c>
      <c r="W28" s="82"/>
      <c r="X28" s="82"/>
      <c r="Y28" s="82" t="str">
        <f aca="false">IF(COUNTIF(Y6:Y21,"з")=0," ",COUNTIF(Y6:Y21,"з"))</f>
        <v> </v>
      </c>
      <c r="Z28" s="82" t="str">
        <f aca="false">IF(COUNTIF(Z6:Z21,"з")=0," ",COUNTIF(Z6:Z21,"з"))</f>
        <v> </v>
      </c>
      <c r="AA28" s="82" t="str">
        <f aca="false">IF(COUNTIF(AA6:AA21,"з")=0," ",COUNTIF(AA6:AA21,"з"))</f>
        <v> </v>
      </c>
      <c r="AB28" s="82" t="str">
        <f aca="false">IF(COUNTIF(AB6:AB21,"з")=0," ",COUNTIF(AB6:AB21,"з"))</f>
        <v> </v>
      </c>
      <c r="AC28" s="82"/>
      <c r="AD28" s="82" t="str">
        <f aca="false">IF(COUNTIF(AD6:AD21,"з")=0," ",COUNTIF(AD6:AD21,"з"))</f>
        <v> </v>
      </c>
      <c r="AE28" s="175" t="str">
        <f aca="false">IF(COUNTIF(AE6:AE21,"з")=0," ",COUNTIF(AE6:AE21,"з"))</f>
        <v> </v>
      </c>
      <c r="AF28" s="82" t="str">
        <f aca="false">IF(COUNTIF(AF6:AF21,"з")=0," ",COUNTIF(AF6:AF21,"з"))</f>
        <v> </v>
      </c>
      <c r="AG28" s="82" t="str">
        <f aca="false">IF(COUNTIF(AG6:AG21,"з")=0,"0",COUNTIF(AG6:AG21,"з"))</f>
        <v>0</v>
      </c>
      <c r="AH28" s="82" t="str">
        <f aca="false">IF(COUNTIF(AH6:AH21,"з")=0,"0",COUNTIF(AH6:AH21,"з"))</f>
        <v>0</v>
      </c>
      <c r="AI28" s="82" t="str">
        <f aca="false">IF(COUNTIF(AI6:AI21,"з")=0,"0",COUNTIF(AI6:AI21,"з"))</f>
        <v>0</v>
      </c>
      <c r="AJ28" s="82" t="str">
        <f aca="false">IF(COUNTIF(AJ6:AJ21,"з")=0,"0",COUNTIF(AJ6:AJ21,"з"))</f>
        <v>0</v>
      </c>
      <c r="AK28" s="82" t="str">
        <f aca="false">IF(COUNTIF(AK6:AK21,"з")=0,"0",COUNTIF(AK6:AK21,"з"))</f>
        <v>0</v>
      </c>
      <c r="AL28" s="82" t="str">
        <f aca="false">IF(COUNTIF(AL6:AL21,"з")=0,"0",COUNTIF(AL6:AL21,"з"))</f>
        <v>0</v>
      </c>
      <c r="AM28" s="82" t="str">
        <f aca="false">IF(COUNTIF(AM6:AM21,"з")=0,"0",COUNTIF(AM6:AM21,"з"))</f>
        <v>0</v>
      </c>
      <c r="AN28" s="82" t="str">
        <f aca="false">IF(COUNTIF(AN6:AN21,"з")=0,"0",COUNTIF(AN6:AN21,"з"))</f>
        <v>0</v>
      </c>
      <c r="AO28" s="82" t="str">
        <f aca="false">IF(COUNTIF(AO6:AO21,"з")=0,"0",COUNTIF(AO6:AO21,"з"))</f>
        <v>0</v>
      </c>
      <c r="AP28" s="82" t="str">
        <f aca="false">IF(COUNTIF(AP6:AP21,"з")=0,"0",COUNTIF(AP6:AP21,"з"))</f>
        <v>0</v>
      </c>
      <c r="AQ28" s="82" t="str">
        <f aca="false">IF(COUNTIF(AQ6:AQ21,"з")=0,"0",COUNTIF(AQ6:AQ21,"з"))</f>
        <v>0</v>
      </c>
      <c r="AR28" s="82" t="str">
        <f aca="false">IF(COUNTIF(AR6:AR21,"з")=0,"0",COUNTIF(AR6:AR21,"з"))</f>
        <v>0</v>
      </c>
      <c r="AS28" s="82" t="str">
        <f aca="false">IF(COUNTIF(AS6:AS21,"з")=0,"0",COUNTIF(AS6:AS21,"з"))</f>
        <v>0</v>
      </c>
      <c r="AT28" s="82" t="str">
        <f aca="false">IF(COUNTIF(AT6:AT21,"з")=0,"0",COUNTIF(AT6:AT21,"з"))</f>
        <v>0</v>
      </c>
      <c r="AU28" s="82" t="str">
        <f aca="false">IF(COUNTIF(AU6:AU21,"з")=0,"0",COUNTIF(AU6:AU21,"з"))</f>
        <v>0</v>
      </c>
      <c r="AV28" s="82" t="str">
        <f aca="false">IF(COUNTIF(AV6:AV21,"з")=0,"0",COUNTIF(AV6:AV21,"з"))</f>
        <v>0</v>
      </c>
      <c r="AW28" s="82" t="str">
        <f aca="false">IF(COUNTIF(AW6:AW21,"з")=0,"0",COUNTIF(AW6:AW21,"з"))</f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DG28" s="389"/>
    </row>
    <row r="29" s="19" customFormat="true" ht="12.75" hidden="false" customHeight="false" outlineLevel="0" collapsed="false">
      <c r="A29" s="418"/>
      <c r="B29" s="418"/>
      <c r="C29" s="419" t="s">
        <v>69</v>
      </c>
      <c r="D29" s="419"/>
      <c r="E29" s="97"/>
      <c r="F29" s="81" t="str">
        <v>0</v>
      </c>
      <c r="G29" s="81" t="str">
        <v>0</v>
      </c>
      <c r="H29" s="81" t="str">
        <v>0</v>
      </c>
      <c r="I29" s="81" t="str">
        <v>0</v>
      </c>
      <c r="J29" s="81" t="str">
        <v>0</v>
      </c>
      <c r="K29" s="81" t="str">
        <v>0</v>
      </c>
      <c r="L29" s="81" t="str">
        <v>0</v>
      </c>
      <c r="M29" s="81" t="str">
        <v>0</v>
      </c>
      <c r="N29" s="81" t="str">
        <v>0</v>
      </c>
      <c r="O29" s="110" t="str">
        <v>0</v>
      </c>
      <c r="P29" s="110" t="str">
        <v>0</v>
      </c>
      <c r="Q29" s="110" t="str">
        <v>0</v>
      </c>
      <c r="R29" s="110" t="str">
        <v>0</v>
      </c>
      <c r="S29" s="81" t="str">
        <v>0</v>
      </c>
      <c r="T29" s="81" t="str">
        <v>0</v>
      </c>
      <c r="U29" s="81" t="str">
        <v>0</v>
      </c>
      <c r="V29" s="82" t="str">
        <f aca="false">IF(COUNTIF(V6:V21,"н")=0,"0",COUNTIF(V6:V21,"н"))</f>
        <v>0</v>
      </c>
      <c r="W29" s="82"/>
      <c r="X29" s="82"/>
      <c r="Y29" s="82" t="str">
        <f aca="false">IF(COUNTIF(Y6:Y21,"н")=0," ",COUNTIF(Y6:Y21,"н"))</f>
        <v> </v>
      </c>
      <c r="Z29" s="82" t="str">
        <f aca="false">IF(COUNTIF(Z6:Z21,"н")=0," ",COUNTIF(Z6:Z21,"н"))</f>
        <v> </v>
      </c>
      <c r="AA29" s="82" t="str">
        <f aca="false">IF(COUNTIF(AA6:AA21,"н")=0," ",COUNTIF(AA6:AA21,"н"))</f>
        <v> </v>
      </c>
      <c r="AB29" s="82" t="str">
        <f aca="false">IF(COUNTIF(AB6:AB21,"н")=0," ",COUNTIF(AB6:AB21,"н"))</f>
        <v> </v>
      </c>
      <c r="AC29" s="82"/>
      <c r="AD29" s="82" t="str">
        <f aca="false">IF(COUNTIF(AD6:AD21,"н")=0," ",COUNTIF(AD6:AD21,"н"))</f>
        <v> </v>
      </c>
      <c r="AE29" s="175" t="str">
        <f aca="false">IF(COUNTIF(AE6:AE21,"н")=0," ",COUNTIF(AE6:AE21,"н"))</f>
        <v> </v>
      </c>
      <c r="AF29" s="82" t="str">
        <f aca="false">IF(COUNTIF(AF6:AF21,"н")=0," ",COUNTIF(AF6:AF21,"н"))</f>
        <v> </v>
      </c>
      <c r="AG29" s="82" t="str">
        <f aca="false">IF(COUNTIF(AG6:AG21,"н")=0,"0",COUNTIF(AG6:AG21,"н"))</f>
        <v>0</v>
      </c>
      <c r="AH29" s="82" t="str">
        <f aca="false">IF(COUNTIF(AH6:AH21,"н")=0,"0",COUNTIF(AH6:AH21,"н"))</f>
        <v>0</v>
      </c>
      <c r="AI29" s="82" t="str">
        <f aca="false">IF(COUNTIF(AI6:AI21,"н")=0,"0",COUNTIF(AI6:AI21,"н"))</f>
        <v>0</v>
      </c>
      <c r="AJ29" s="82" t="str">
        <f aca="false">IF(COUNTIF(AJ6:AJ21,"н")=0,"0",COUNTIF(AJ6:AJ21,"н"))</f>
        <v>0</v>
      </c>
      <c r="AK29" s="82" t="str">
        <f aca="false">IF(COUNTIF(AK6:AK21,"н")=0,"0",COUNTIF(AK6:AK21,"н"))</f>
        <v>0</v>
      </c>
      <c r="AL29" s="82" t="str">
        <f aca="false">IF(COUNTIF(AL6:AL21,"н")=0,"0",COUNTIF(AL6:AL21,"н"))</f>
        <v>0</v>
      </c>
      <c r="AM29" s="82" t="str">
        <f aca="false">IF(COUNTIF(AM6:AM21,"н")=0,"0",COUNTIF(AM6:AM21,"н"))</f>
        <v>0</v>
      </c>
      <c r="AN29" s="82" t="str">
        <f aca="false">IF(COUNTIF(AN6:AN21,"н")=0,"0",COUNTIF(AN6:AN21,"н"))</f>
        <v>0</v>
      </c>
      <c r="AO29" s="82" t="str">
        <f aca="false">IF(COUNTIF(AO6:AO21,"н")=0,"0",COUNTIF(AO6:AO21,"н"))</f>
        <v>0</v>
      </c>
      <c r="AP29" s="82" t="str">
        <f aca="false">IF(COUNTIF(AP6:AP21,"н")=0,"0",COUNTIF(AP6:AP21,"н"))</f>
        <v>0</v>
      </c>
      <c r="AQ29" s="82" t="str">
        <f aca="false">IF(COUNTIF(AQ6:AQ21,"н")=0,"0",COUNTIF(AQ6:AQ21,"н"))</f>
        <v>0</v>
      </c>
      <c r="AR29" s="82" t="str">
        <f aca="false">IF(COUNTIF(AR6:AR21,"н")=0,"0",COUNTIF(AR6:AR21,"н"))</f>
        <v>0</v>
      </c>
      <c r="AS29" s="82" t="str">
        <f aca="false">IF(COUNTIF(AS6:AS21,"н")=0,"0",COUNTIF(AS6:AS21,"н"))</f>
        <v>0</v>
      </c>
      <c r="AT29" s="82" t="str">
        <f aca="false">IF(COUNTIF(AT6:AT21,"н")=0,"0",COUNTIF(AT6:AT21,"н"))</f>
        <v>0</v>
      </c>
      <c r="AU29" s="82" t="str">
        <f aca="false">IF(COUNTIF(AU6:AU21,"н")=0,"0",COUNTIF(AU6:AU21,"н"))</f>
        <v>0</v>
      </c>
      <c r="AV29" s="82" t="str">
        <f aca="false">IF(COUNTIF(AV6:AV21,"н")=0,"0",COUNTIF(AV6:AV21,"н"))</f>
        <v>0</v>
      </c>
      <c r="AW29" s="82" t="str">
        <f aca="false">IF(COUNTIF(AW6:AW21,"н")=0,"0",COUNTIF(AW6:AW21,"н"))</f>
        <v>0</v>
      </c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</row>
    <row r="30" s="17" customFormat="true" ht="12.75" hidden="false" customHeight="false" outlineLevel="0" collapsed="false">
      <c r="W30" s="16"/>
      <c r="X30" s="16"/>
      <c r="Y30" s="16"/>
      <c r="Z30" s="16"/>
      <c r="AA30" s="16"/>
      <c r="AB30" s="16"/>
      <c r="AC30" s="16"/>
      <c r="AD30" s="16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</row>
    <row r="31" s="17" customFormat="true" ht="12.75" hidden="false" customHeight="false" outlineLevel="0" collapsed="false">
      <c r="W31" s="16"/>
      <c r="X31" s="16"/>
      <c r="Y31" s="16"/>
      <c r="Z31" s="16"/>
      <c r="AA31" s="16"/>
      <c r="AB31" s="16"/>
      <c r="AC31" s="16"/>
      <c r="AD31" s="16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</row>
    <row r="32" s="17" customFormat="true" ht="12.75" hidden="false" customHeight="false" outlineLevel="0" collapsed="false">
      <c r="W32" s="16"/>
      <c r="X32" s="16"/>
      <c r="Y32" s="16"/>
      <c r="Z32" s="16"/>
      <c r="AA32" s="16"/>
      <c r="AB32" s="16"/>
      <c r="AC32" s="16"/>
      <c r="AD32" s="16"/>
      <c r="AG32" s="18"/>
      <c r="AH32" s="18"/>
      <c r="AI32" s="18" t="str">
        <f aca="false">IF(COUNTIF(AI6:AI24,"н")=0,"0",COUNTIF(AI6:AI24,"н"))</f>
        <v>0</v>
      </c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</row>
  </sheetData>
  <mergeCells count="8">
    <mergeCell ref="F2:N2"/>
    <mergeCell ref="O2:S2"/>
    <mergeCell ref="A3:C4"/>
    <mergeCell ref="AD3:AD5"/>
    <mergeCell ref="AG3:AW3"/>
    <mergeCell ref="AX3:BM3"/>
    <mergeCell ref="BP3:CE3"/>
    <mergeCell ref="X23:AB23"/>
  </mergeCells>
  <conditionalFormatting sqref="AF6:AF21">
    <cfRule type="expression" priority="2" aboveAverage="0" equalAverage="0" bottom="0" percent="0" rank="0" text="" dxfId="0">
      <formula>VALUE(RIGHT(AF6))&gt;AE6</formula>
    </cfRule>
    <cfRule type="expression" priority="3" aboveAverage="0" equalAverage="0" bottom="0" percent="0" rank="0" text="" dxfId="1">
      <formula>EXACT(RIGHT(AF6,3),"зач")</formula>
    </cfRule>
  </conditionalFormatting>
  <conditionalFormatting sqref="E6:E29">
    <cfRule type="cellIs" priority="4" operator="equal" aboveAverage="0" equalAverage="0" bottom="0" percent="0" rank="0" text="" dxfId="2">
      <formula>4</formula>
    </cfRule>
    <cfRule type="cellIs" priority="5" operator="equal" aboveAverage="0" equalAverage="0" bottom="0" percent="0" rank="0" text="" dxfId="3">
      <formula>3</formula>
    </cfRule>
  </conditionalFormatting>
  <conditionalFormatting sqref="F6:V6 AG6:AW26 V7:V21 AE6:AE23 F7:U15 G6:S14">
    <cfRule type="cellIs" priority="6" operator="equal" aboveAverage="0" equalAverage="0" bottom="0" percent="0" rank="0" text="" dxfId="4">
      <formula>5</formula>
    </cfRule>
    <cfRule type="cellIs" priority="7" operator="equal" aboveAverage="0" equalAverage="0" bottom="0" percent="0" rank="0" text="" dxfId="5">
      <formula>4</formula>
    </cfRule>
    <cfRule type="cellIs" priority="8" operator="equal" aboveAverage="0" equalAverage="0" bottom="0" percent="0" rank="0" text="" dxfId="6">
      <formula>3</formula>
    </cfRule>
  </conditionalFormatting>
  <conditionalFormatting sqref="S4">
    <cfRule type="expression" priority="9" aboveAverage="0" equalAverage="0" bottom="0" percent="0" rank="0" text="" dxfId="7">
      <formula>$D$1&lt;S4</formula>
    </cfRule>
    <cfRule type="expression" priority="10" aboveAverage="0" equalAverage="0" bottom="0" percent="0" rank="0" text="" dxfId="8">
      <formula>$D$1&gt;S4</formula>
    </cfRule>
  </conditionalFormatting>
  <conditionalFormatting sqref="H3">
    <cfRule type="expression" priority="11" aboveAverage="0" equalAverage="0" bottom="0" percent="0" rank="0" text="" dxfId="9">
      <formula>$D$1&lt;H3</formula>
    </cfRule>
    <cfRule type="expression" priority="12" aboveAverage="0" equalAverage="0" bottom="0" percent="0" rank="0" text="" dxfId="10">
      <formula>$D$1&gt;H3</formula>
    </cfRule>
  </conditionalFormatting>
  <conditionalFormatting sqref="N5:Q5">
    <cfRule type="expression" priority="13" aboveAverage="0" equalAverage="0" bottom="0" percent="0" rank="0" text="" dxfId="11">
      <formula>$D$1&lt;N5</formula>
    </cfRule>
    <cfRule type="expression" priority="14" aboveAverage="0" equalAverage="0" bottom="0" percent="0" rank="0" text="" dxfId="12">
      <formula>$D$1&gt;N5</formula>
    </cfRule>
  </conditionalFormatting>
  <conditionalFormatting sqref="H3">
    <cfRule type="expression" priority="15" aboveAverage="0" equalAverage="0" bottom="0" percent="0" rank="0" text="" dxfId="13">
      <formula>$D$1&lt;H3</formula>
    </cfRule>
    <cfRule type="expression" priority="16" aboveAverage="0" equalAverage="0" bottom="0" percent="0" rank="0" text="" dxfId="14">
      <formula>$D$1&gt;H3</formula>
    </cfRule>
  </conditionalFormatting>
  <conditionalFormatting sqref="O5">
    <cfRule type="expression" priority="17" aboveAverage="0" equalAverage="0" bottom="0" percent="0" rank="0" text="" dxfId="15">
      <formula>$D$1&lt;O5</formula>
    </cfRule>
    <cfRule type="expression" priority="18" aboveAverage="0" equalAverage="0" bottom="0" percent="0" rank="0" text="" dxfId="16">
      <formula>$D$1&gt;O5</formula>
    </cfRule>
  </conditionalFormatting>
  <conditionalFormatting sqref="O5">
    <cfRule type="expression" priority="19" aboveAverage="0" equalAverage="0" bottom="0" percent="0" rank="0" text="" dxfId="17">
      <formula>$D$1&lt;O5</formula>
    </cfRule>
    <cfRule type="expression" priority="20" aboveAverage="0" equalAverage="0" bottom="0" percent="0" rank="0" text="" dxfId="18">
      <formula>$D$1&gt;O5</formula>
    </cfRule>
  </conditionalFormatting>
  <conditionalFormatting sqref="K4">
    <cfRule type="expression" priority="21" aboveAverage="0" equalAverage="0" bottom="0" percent="0" rank="0" text="" dxfId="19">
      <formula>$D$1&lt;K4</formula>
    </cfRule>
    <cfRule type="expression" priority="22" aboveAverage="0" equalAverage="0" bottom="0" percent="0" rank="0" text="" dxfId="20">
      <formula>$D$1&gt;K4</formula>
    </cfRule>
  </conditionalFormatting>
  <conditionalFormatting sqref="F4">
    <cfRule type="expression" priority="23" aboveAverage="0" equalAverage="0" bottom="0" percent="0" rank="0" text="" dxfId="21">
      <formula>$D$1&lt;F4</formula>
    </cfRule>
    <cfRule type="expression" priority="24" aboveAverage="0" equalAverage="0" bottom="0" percent="0" rank="0" text="" dxfId="22">
      <formula>$D$1&gt;F4</formula>
    </cfRule>
  </conditionalFormatting>
  <conditionalFormatting sqref="F4">
    <cfRule type="expression" priority="25" aboveAverage="0" equalAverage="0" bottom="0" percent="0" rank="0" text="" dxfId="23">
      <formula>$D$1&lt;F4</formula>
    </cfRule>
    <cfRule type="expression" priority="26" aboveAverage="0" equalAverage="0" bottom="0" percent="0" rank="0" text="" dxfId="24">
      <formula>$D$1&gt;F4</formula>
    </cfRule>
  </conditionalFormatting>
  <conditionalFormatting sqref="F4">
    <cfRule type="expression" priority="27" aboveAverage="0" equalAverage="0" bottom="0" percent="0" rank="0" text="" dxfId="25">
      <formula>$D$1&lt;F4</formula>
    </cfRule>
    <cfRule type="expression" priority="28" aboveAverage="0" equalAverage="0" bottom="0" percent="0" rank="0" text="" dxfId="26">
      <formula>$D$1&gt;F4</formula>
    </cfRule>
  </conditionalFormatting>
  <conditionalFormatting sqref="I4">
    <cfRule type="expression" priority="29" aboveAverage="0" equalAverage="0" bottom="0" percent="0" rank="0" text="" dxfId="27">
      <formula>$D$1&lt;I4</formula>
    </cfRule>
    <cfRule type="expression" priority="30" aboveAverage="0" equalAverage="0" bottom="0" percent="0" rank="0" text="" dxfId="28">
      <formula>$D$1&gt;I4</formula>
    </cfRule>
  </conditionalFormatting>
  <conditionalFormatting sqref="I4">
    <cfRule type="expression" priority="31" aboveAverage="0" equalAverage="0" bottom="0" percent="0" rank="0" text="" dxfId="29">
      <formula>$D$1&lt;I4</formula>
    </cfRule>
    <cfRule type="expression" priority="32" aboveAverage="0" equalAverage="0" bottom="0" percent="0" rank="0" text="" dxfId="30">
      <formula>$D$1&gt;I4</formula>
    </cfRule>
  </conditionalFormatting>
  <conditionalFormatting sqref="C5 Y5 AI5 AG5">
    <cfRule type="cellIs" priority="33" operator="equal" aboveAverage="0" equalAverage="0" bottom="0" percent="0" rank="0" text="" dxfId="31">
      <formula>5</formula>
    </cfRule>
    <cfRule type="cellIs" priority="34" operator="equal" aboveAverage="0" equalAverage="0" bottom="0" percent="0" rank="0" text="" dxfId="32">
      <formula>4</formula>
    </cfRule>
    <cfRule type="cellIs" priority="35" operator="equal" aboveAverage="0" equalAverage="0" bottom="0" percent="0" rank="0" text="" dxfId="33">
      <formula>3</formula>
    </cfRule>
  </conditionalFormatting>
  <conditionalFormatting sqref="Z5:AC5 W24:AF27 W23 R22:V29 F18:Q29 AG27:CB27 W28:AW29 R16:U21">
    <cfRule type="cellIs" priority="36" operator="equal" aboveAverage="0" equalAverage="0" bottom="0" percent="0" rank="0" text="" dxfId="34">
      <formula>5</formula>
    </cfRule>
    <cfRule type="cellIs" priority="37" operator="equal" aboveAverage="0" equalAverage="0" bottom="0" percent="0" rank="0" text="" dxfId="35">
      <formula>4</formula>
    </cfRule>
    <cfRule type="cellIs" priority="38" operator="equal" aboveAverage="0" equalAverage="0" bottom="0" percent="0" rank="0" text="" dxfId="36">
      <formula>3</formula>
    </cfRule>
  </conditionalFormatting>
  <conditionalFormatting sqref="AE3:AJ4 S3 U3:AC4">
    <cfRule type="expression" priority="39" aboveAverage="0" equalAverage="0" bottom="0" percent="0" rank="0" text="" dxfId="37">
      <formula>$D$1&lt;S3</formula>
    </cfRule>
    <cfRule type="expression" priority="40" aboveAverage="0" equalAverage="0" bottom="0" percent="0" rank="0" text="" dxfId="38">
      <formula>$D$1&gt;S3</formula>
    </cfRule>
  </conditionalFormatting>
  <conditionalFormatting sqref="S5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S4">
    <cfRule type="expression" priority="44" aboveAverage="0" equalAverage="0" bottom="0" percent="0" rank="0" text="" dxfId="42">
      <formula>$D$1&lt;S4</formula>
    </cfRule>
    <cfRule type="expression" priority="45" aboveAverage="0" equalAverage="0" bottom="0" percent="0" rank="0" text="" dxfId="43">
      <formula>$D$1&gt;S4</formula>
    </cfRule>
  </conditionalFormatting>
  <conditionalFormatting sqref="S4">
    <cfRule type="expression" priority="46" aboveAverage="0" equalAverage="0" bottom="0" percent="0" rank="0" text="" dxfId="44">
      <formula>$D$1&lt;S4</formula>
    </cfRule>
    <cfRule type="expression" priority="47" aboveAverage="0" equalAverage="0" bottom="0" percent="0" rank="0" text="" dxfId="45">
      <formula>$D$1&gt;S4</formula>
    </cfRule>
  </conditionalFormatting>
  <conditionalFormatting sqref="S4">
    <cfRule type="expression" priority="48" aboveAverage="0" equalAverage="0" bottom="0" percent="0" rank="0" text="" dxfId="46">
      <formula>$D$1&lt;S4</formula>
    </cfRule>
    <cfRule type="expression" priority="49" aboveAverage="0" equalAverage="0" bottom="0" percent="0" rank="0" text="" dxfId="47">
      <formula>$D$1&gt;S4</formula>
    </cfRule>
  </conditionalFormatting>
  <conditionalFormatting sqref="S4">
    <cfRule type="expression" priority="50" aboveAverage="0" equalAverage="0" bottom="0" percent="0" rank="0" text="" dxfId="48">
      <formula>$D$1&lt;S4</formula>
    </cfRule>
    <cfRule type="expression" priority="51" aboveAverage="0" equalAverage="0" bottom="0" percent="0" rank="0" text="" dxfId="49">
      <formula>$D$1&gt;S4</formula>
    </cfRule>
  </conditionalFormatting>
  <conditionalFormatting sqref="S4">
    <cfRule type="expression" priority="52" aboveAverage="0" equalAverage="0" bottom="0" percent="0" rank="0" text="" dxfId="50">
      <formula>$D$1&lt;S4</formula>
    </cfRule>
    <cfRule type="expression" priority="53" aboveAverage="0" equalAverage="0" bottom="0" percent="0" rank="0" text="" dxfId="51">
      <formula>$D$1&gt;S4</formula>
    </cfRule>
  </conditionalFormatting>
  <conditionalFormatting sqref="L4">
    <cfRule type="expression" priority="54" aboveAverage="0" equalAverage="0" bottom="0" percent="0" rank="0" text="" dxfId="52">
      <formula>$D$1&lt;L4</formula>
    </cfRule>
    <cfRule type="expression" priority="55" aboveAverage="0" equalAverage="0" bottom="0" percent="0" rank="0" text="" dxfId="53">
      <formula>$D$1&gt;L4</formula>
    </cfRule>
  </conditionalFormatting>
  <conditionalFormatting sqref="L4">
    <cfRule type="expression" priority="56" aboveAverage="0" equalAverage="0" bottom="0" percent="0" rank="0" text="" dxfId="54">
      <formula>$D$1&lt;L4</formula>
    </cfRule>
    <cfRule type="expression" priority="57" aboveAverage="0" equalAverage="0" bottom="0" percent="0" rank="0" text="" dxfId="55">
      <formula>$D$1&gt;L4</formula>
    </cfRule>
  </conditionalFormatting>
  <conditionalFormatting sqref="M4">
    <cfRule type="expression" priority="58" aboveAverage="0" equalAverage="0" bottom="0" percent="0" rank="0" text="" dxfId="56">
      <formula>$D$1&lt;M4</formula>
    </cfRule>
    <cfRule type="expression" priority="59" aboveAverage="0" equalAverage="0" bottom="0" percent="0" rank="0" text="" dxfId="57">
      <formula>$D$1&gt;M4</formula>
    </cfRule>
  </conditionalFormatting>
  <conditionalFormatting sqref="O5">
    <cfRule type="expression" priority="60" aboveAverage="0" equalAverage="0" bottom="0" percent="0" rank="0" text="" dxfId="58">
      <formula>$D$1&lt;O5</formula>
    </cfRule>
    <cfRule type="expression" priority="61" aboveAverage="0" equalAverage="0" bottom="0" percent="0" rank="0" text="" dxfId="59">
      <formula>$D$1&gt;O5</formula>
    </cfRule>
  </conditionalFormatting>
  <conditionalFormatting sqref="O5">
    <cfRule type="expression" priority="62" aboveAverage="0" equalAverage="0" bottom="0" percent="0" rank="0" text="" dxfId="60">
      <formula>$D$1&lt;O5</formula>
    </cfRule>
    <cfRule type="expression" priority="63" aboveAverage="0" equalAverage="0" bottom="0" percent="0" rank="0" text="" dxfId="61">
      <formula>$D$1&gt;O5</formula>
    </cfRule>
  </conditionalFormatting>
  <conditionalFormatting sqref="N5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O5">
    <cfRule type="expression" priority="67" aboveAverage="0" equalAverage="0" bottom="0" percent="0" rank="0" text="" dxfId="65">
      <formula>$D$1&lt;O5</formula>
    </cfRule>
    <cfRule type="expression" priority="68" aboveAverage="0" equalAverage="0" bottom="0" percent="0" rank="0" text="" dxfId="66">
      <formula>$D$1&gt;O5</formula>
    </cfRule>
  </conditionalFormatting>
  <conditionalFormatting sqref="O5">
    <cfRule type="expression" priority="69" aboveAverage="0" equalAverage="0" bottom="0" percent="0" rank="0" text="" dxfId="67">
      <formula>$D$1&lt;O5</formula>
    </cfRule>
    <cfRule type="expression" priority="70" aboveAverage="0" equalAverage="0" bottom="0" percent="0" rank="0" text="" dxfId="68">
      <formula>$D$1&gt;O5</formula>
    </cfRule>
  </conditionalFormatting>
  <conditionalFormatting sqref="N5">
    <cfRule type="expression" priority="71" aboveAverage="0" equalAverage="0" bottom="0" percent="0" rank="0" text="" dxfId="69">
      <formula>$D$1&lt;N5</formula>
    </cfRule>
    <cfRule type="expression" priority="72" aboveAverage="0" equalAverage="0" bottom="0" percent="0" rank="0" text="" dxfId="70">
      <formula>$D$1&gt;N5</formula>
    </cfRule>
  </conditionalFormatting>
  <conditionalFormatting sqref="N5">
    <cfRule type="expression" priority="73" aboveAverage="0" equalAverage="0" bottom="0" percent="0" rank="0" text="" dxfId="71">
      <formula>$D$1&lt;N5</formula>
    </cfRule>
    <cfRule type="expression" priority="74" aboveAverage="0" equalAverage="0" bottom="0" percent="0" rank="0" text="" dxfId="72">
      <formula>$D$1&gt;N5</formula>
    </cfRule>
  </conditionalFormatting>
  <conditionalFormatting sqref="N5">
    <cfRule type="expression" priority="75" aboveAverage="0" equalAverage="0" bottom="0" percent="0" rank="0" text="" dxfId="73">
      <formula>$D$1&lt;N5</formula>
    </cfRule>
    <cfRule type="expression" priority="76" aboveAverage="0" equalAverage="0" bottom="0" percent="0" rank="0" text="" dxfId="74">
      <formula>$D$1&gt;N5</formula>
    </cfRule>
  </conditionalFormatting>
  <conditionalFormatting sqref="I4">
    <cfRule type="expression" priority="77" aboveAverage="0" equalAverage="0" bottom="0" percent="0" rank="0" text="" dxfId="75">
      <formula>$D$1&lt;I4</formula>
    </cfRule>
    <cfRule type="expression" priority="78" aboveAverage="0" equalAverage="0" bottom="0" percent="0" rank="0" text="" dxfId="76">
      <formula>$D$1&gt;I4</formula>
    </cfRule>
  </conditionalFormatting>
  <conditionalFormatting sqref="I4">
    <cfRule type="expression" priority="79" aboveAverage="0" equalAverage="0" bottom="0" percent="0" rank="0" text="" dxfId="77">
      <formula>$D$1&lt;I4</formula>
    </cfRule>
    <cfRule type="expression" priority="80" aboveAverage="0" equalAverage="0" bottom="0" percent="0" rank="0" text="" dxfId="78">
      <formula>$D$1&gt;I4</formula>
    </cfRule>
  </conditionalFormatting>
  <conditionalFormatting sqref="M4">
    <cfRule type="expression" priority="81" aboveAverage="0" equalAverage="0" bottom="0" percent="0" rank="0" text="" dxfId="79">
      <formula>$D$1&lt;M4</formula>
    </cfRule>
    <cfRule type="expression" priority="82" aboveAverage="0" equalAverage="0" bottom="0" percent="0" rank="0" text="" dxfId="80">
      <formula>$D$1&gt;M4</formula>
    </cfRule>
  </conditionalFormatting>
  <conditionalFormatting sqref="F4">
    <cfRule type="expression" priority="83" aboveAverage="0" equalAverage="0" bottom="0" percent="0" rank="0" text="" dxfId="81">
      <formula>$D$1&lt;F4</formula>
    </cfRule>
    <cfRule type="expression" priority="84" aboveAverage="0" equalAverage="0" bottom="0" percent="0" rank="0" text="" dxfId="82">
      <formula>$D$1&gt;F4</formula>
    </cfRule>
  </conditionalFormatting>
  <conditionalFormatting sqref="L4">
    <cfRule type="expression" priority="85" aboveAverage="0" equalAverage="0" bottom="0" percent="0" rank="0" text="" dxfId="83">
      <formula>$D$1&lt;L4</formula>
    </cfRule>
    <cfRule type="expression" priority="86" aboveAverage="0" equalAverage="0" bottom="0" percent="0" rank="0" text="" dxfId="84">
      <formula>$D$1&gt;L4</formula>
    </cfRule>
  </conditionalFormatting>
  <conditionalFormatting sqref="L4">
    <cfRule type="expression" priority="87" aboveAverage="0" equalAverage="0" bottom="0" percent="0" rank="0" text="" dxfId="85">
      <formula>$D$1&lt;L4</formula>
    </cfRule>
    <cfRule type="expression" priority="88" aboveAverage="0" equalAverage="0" bottom="0" percent="0" rank="0" text="" dxfId="86">
      <formula>$D$1&gt;L4</formula>
    </cfRule>
  </conditionalFormatting>
  <conditionalFormatting sqref="L5">
    <cfRule type="expression" priority="89" aboveAverage="0" equalAverage="0" bottom="0" percent="0" rank="0" text="" dxfId="87">
      <formula>$D$1&lt;L5</formula>
    </cfRule>
    <cfRule type="expression" priority="90" aboveAverage="0" equalAverage="0" bottom="0" percent="0" rank="0" text="" dxfId="88">
      <formula>$D$1&gt;L5</formula>
    </cfRule>
  </conditionalFormatting>
  <conditionalFormatting sqref="L5">
    <cfRule type="expression" priority="91" aboveAverage="0" equalAverage="0" bottom="0" percent="0" rank="0" text="" dxfId="89">
      <formula>$D$1&lt;L5</formula>
    </cfRule>
    <cfRule type="expression" priority="92" aboveAverage="0" equalAverage="0" bottom="0" percent="0" rank="0" text="" dxfId="90">
      <formula>$D$1&gt;L5</formula>
    </cfRule>
  </conditionalFormatting>
  <conditionalFormatting sqref="L4">
    <cfRule type="expression" priority="93" aboveAverage="0" equalAverage="0" bottom="0" percent="0" rank="0" text="" dxfId="91">
      <formula>$D$1&lt;L4</formula>
    </cfRule>
    <cfRule type="expression" priority="94" aboveAverage="0" equalAverage="0" bottom="0" percent="0" rank="0" text="" dxfId="92">
      <formula>$D$1&gt;L4</formula>
    </cfRule>
  </conditionalFormatting>
  <conditionalFormatting sqref="L4">
    <cfRule type="expression" priority="95" aboveAverage="0" equalAverage="0" bottom="0" percent="0" rank="0" text="" dxfId="93">
      <formula>$D$1&lt;L4</formula>
    </cfRule>
    <cfRule type="expression" priority="96" aboveAverage="0" equalAverage="0" bottom="0" percent="0" rank="0" text="" dxfId="94">
      <formula>$D$1&gt;L4</formula>
    </cfRule>
  </conditionalFormatting>
  <conditionalFormatting sqref="L4">
    <cfRule type="expression" priority="97" aboveAverage="0" equalAverage="0" bottom="0" percent="0" rank="0" text="" dxfId="95">
      <formula>$D$1&lt;L4</formula>
    </cfRule>
    <cfRule type="expression" priority="98" aboveAverage="0" equalAverage="0" bottom="0" percent="0" rank="0" text="" dxfId="96">
      <formula>$D$1&gt;L4</formula>
    </cfRule>
  </conditionalFormatting>
  <conditionalFormatting sqref="L4">
    <cfRule type="expression" priority="99" aboveAverage="0" equalAverage="0" bottom="0" percent="0" rank="0" text="" dxfId="97">
      <formula>$D$1&lt;L4</formula>
    </cfRule>
    <cfRule type="expression" priority="100" aboveAverage="0" equalAverage="0" bottom="0" percent="0" rank="0" text="" dxfId="98">
      <formula>$D$1&gt;L4</formula>
    </cfRule>
  </conditionalFormatting>
  <conditionalFormatting sqref="L4">
    <cfRule type="expression" priority="101" aboveAverage="0" equalAverage="0" bottom="0" percent="0" rank="0" text="" dxfId="99">
      <formula>$D$1&lt;L4</formula>
    </cfRule>
    <cfRule type="expression" priority="102" aboveAverage="0" equalAverage="0" bottom="0" percent="0" rank="0" text="" dxfId="100">
      <formula>$D$1&gt;L4</formula>
    </cfRule>
  </conditionalFormatting>
  <conditionalFormatting sqref="L4">
    <cfRule type="expression" priority="103" aboveAverage="0" equalAverage="0" bottom="0" percent="0" rank="0" text="" dxfId="101">
      <formula>$D$1&lt;L4</formula>
    </cfRule>
    <cfRule type="expression" priority="104" aboveAverage="0" equalAverage="0" bottom="0" percent="0" rank="0" text="" dxfId="102">
      <formula>$D$1&gt;L4</formula>
    </cfRule>
  </conditionalFormatting>
  <conditionalFormatting sqref="L4">
    <cfRule type="expression" priority="105" aboveAverage="0" equalAverage="0" bottom="0" percent="0" rank="0" text="" dxfId="103">
      <formula>$D$1&lt;L4</formula>
    </cfRule>
    <cfRule type="expression" priority="106" aboveAverage="0" equalAverage="0" bottom="0" percent="0" rank="0" text="" dxfId="104">
      <formula>$D$1&gt;L4</formula>
    </cfRule>
  </conditionalFormatting>
  <conditionalFormatting sqref="L4">
    <cfRule type="expression" priority="107" aboveAverage="0" equalAverage="0" bottom="0" percent="0" rank="0" text="" dxfId="105">
      <formula>$D$1&lt;L4</formula>
    </cfRule>
    <cfRule type="expression" priority="108" aboveAverage="0" equalAverage="0" bottom="0" percent="0" rank="0" text="" dxfId="106">
      <formula>$D$1&gt;L4</formula>
    </cfRule>
  </conditionalFormatting>
  <conditionalFormatting sqref="L4">
    <cfRule type="expression" priority="109" aboveAverage="0" equalAverage="0" bottom="0" percent="0" rank="0" text="" dxfId="107">
      <formula>$D$1&lt;L4</formula>
    </cfRule>
    <cfRule type="expression" priority="110" aboveAverage="0" equalAverage="0" bottom="0" percent="0" rank="0" text="" dxfId="108">
      <formula>$D$1&gt;L4</formula>
    </cfRule>
  </conditionalFormatting>
  <conditionalFormatting sqref="M4">
    <cfRule type="expression" priority="111" aboveAverage="0" equalAverage="0" bottom="0" percent="0" rank="0" text="" dxfId="109">
      <formula>$D$1&lt;M4</formula>
    </cfRule>
    <cfRule type="expression" priority="112" aboveAverage="0" equalAverage="0" bottom="0" percent="0" rank="0" text="" dxfId="110">
      <formula>$D$1&gt;M4</formula>
    </cfRule>
  </conditionalFormatting>
  <conditionalFormatting sqref="M5">
    <cfRule type="cellIs" priority="113" operator="equal" aboveAverage="0" equalAverage="0" bottom="0" percent="0" rank="0" text="" dxfId="111">
      <formula>5</formula>
    </cfRule>
    <cfRule type="cellIs" priority="114" operator="equal" aboveAverage="0" equalAverage="0" bottom="0" percent="0" rank="0" text="" dxfId="112">
      <formula>4</formula>
    </cfRule>
    <cfRule type="cellIs" priority="115" operator="equal" aboveAverage="0" equalAverage="0" bottom="0" percent="0" rank="0" text="" dxfId="113">
      <formula>3</formula>
    </cfRule>
  </conditionalFormatting>
  <conditionalFormatting sqref="I4">
    <cfRule type="expression" priority="116" aboveAverage="0" equalAverage="0" bottom="0" percent="0" rank="0" text="" dxfId="114">
      <formula>$D$1&lt;I4</formula>
    </cfRule>
    <cfRule type="expression" priority="117" aboveAverage="0" equalAverage="0" bottom="0" percent="0" rank="0" text="" dxfId="115">
      <formula>$D$1&gt;I4</formula>
    </cfRule>
  </conditionalFormatting>
  <conditionalFormatting sqref="I4">
    <cfRule type="expression" priority="118" aboveAverage="0" equalAverage="0" bottom="0" percent="0" rank="0" text="" dxfId="116">
      <formula>$D$1&lt;I4</formula>
    </cfRule>
    <cfRule type="expression" priority="119" aboveAverage="0" equalAverage="0" bottom="0" percent="0" rank="0" text="" dxfId="117">
      <formula>$D$1&gt;I4</formula>
    </cfRule>
  </conditionalFormatting>
  <conditionalFormatting sqref="I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I4">
    <cfRule type="expression" priority="123" aboveAverage="0" equalAverage="0" bottom="0" percent="0" rank="0" text="" dxfId="121">
      <formula>$D$1&lt;I4</formula>
    </cfRule>
    <cfRule type="expression" priority="124" aboveAverage="0" equalAverage="0" bottom="0" percent="0" rank="0" text="" dxfId="122">
      <formula>$D$1&gt;I4</formula>
    </cfRule>
  </conditionalFormatting>
  <conditionalFormatting sqref="J4">
    <cfRule type="expression" priority="125" aboveAverage="0" equalAverage="0" bottom="0" percent="0" rank="0" text="" dxfId="123">
      <formula>$D$1&lt;J4</formula>
    </cfRule>
    <cfRule type="expression" priority="126" aboveAverage="0" equalAverage="0" bottom="0" percent="0" rank="0" text="" dxfId="124">
      <formula>$D$1&gt;J4</formula>
    </cfRule>
  </conditionalFormatting>
  <conditionalFormatting sqref="J4">
    <cfRule type="expression" priority="127" aboveAverage="0" equalAverage="0" bottom="0" percent="0" rank="0" text="" dxfId="125">
      <formula>$D$1&lt;J4</formula>
    </cfRule>
    <cfRule type="expression" priority="128" aboveAverage="0" equalAverage="0" bottom="0" percent="0" rank="0" text="" dxfId="126">
      <formula>$D$1&gt;J4</formula>
    </cfRule>
  </conditionalFormatting>
  <conditionalFormatting sqref="P4">
    <cfRule type="expression" priority="129" aboveAverage="0" equalAverage="0" bottom="0" percent="0" rank="0" text="" dxfId="127">
      <formula>$D$1&lt;P4</formula>
    </cfRule>
    <cfRule type="expression" priority="130" aboveAverage="0" equalAverage="0" bottom="0" percent="0" rank="0" text="" dxfId="128">
      <formula>$D$1&gt;P4</formula>
    </cfRule>
  </conditionalFormatting>
  <conditionalFormatting sqref="O4">
    <cfRule type="expression" priority="131" aboveAverage="0" equalAverage="0" bottom="0" percent="0" rank="0" text="" dxfId="129">
      <formula>$D$1&lt;O4</formula>
    </cfRule>
    <cfRule type="expression" priority="132" aboveAverage="0" equalAverage="0" bottom="0" percent="0" rank="0" text="" dxfId="130">
      <formula>$D$1&gt;O4</formula>
    </cfRule>
  </conditionalFormatting>
  <conditionalFormatting sqref="O4">
    <cfRule type="expression" priority="133" aboveAverage="0" equalAverage="0" bottom="0" percent="0" rank="0" text="" dxfId="131">
      <formula>$D$1&lt;O4</formula>
    </cfRule>
    <cfRule type="expression" priority="134" aboveAverage="0" equalAverage="0" bottom="0" percent="0" rank="0" text="" dxfId="132">
      <formula>$D$1&gt;O4</formula>
    </cfRule>
  </conditionalFormatting>
  <conditionalFormatting sqref="P4">
    <cfRule type="expression" priority="135" aboveAverage="0" equalAverage="0" bottom="0" percent="0" rank="0" text="" dxfId="133">
      <formula>$D$1&lt;P4</formula>
    </cfRule>
    <cfRule type="expression" priority="136" aboveAverage="0" equalAverage="0" bottom="0" percent="0" rank="0" text="" dxfId="134">
      <formula>$D$1&gt;P4</formula>
    </cfRule>
  </conditionalFormatting>
  <conditionalFormatting sqref="O4">
    <cfRule type="expression" priority="137" aboveAverage="0" equalAverage="0" bottom="0" percent="0" rank="0" text="" dxfId="135">
      <formula>$D$1&lt;O4</formula>
    </cfRule>
    <cfRule type="expression" priority="138" aboveAverage="0" equalAverage="0" bottom="0" percent="0" rank="0" text="" dxfId="136">
      <formula>$D$1&gt;O4</formula>
    </cfRule>
  </conditionalFormatting>
  <conditionalFormatting sqref="O4">
    <cfRule type="expression" priority="139" aboveAverage="0" equalAverage="0" bottom="0" percent="0" rank="0" text="" dxfId="137">
      <formula>$D$1&lt;O4</formula>
    </cfRule>
    <cfRule type="expression" priority="140" aboveAverage="0" equalAverage="0" bottom="0" percent="0" rank="0" text="" dxfId="138">
      <formula>$D$1&gt;O4</formula>
    </cfRule>
  </conditionalFormatting>
  <conditionalFormatting sqref="P4">
    <cfRule type="expression" priority="141" aboveAverage="0" equalAverage="0" bottom="0" percent="0" rank="0" text="" dxfId="139">
      <formula>$D$1&lt;P4</formula>
    </cfRule>
    <cfRule type="expression" priority="142" aboveAverage="0" equalAverage="0" bottom="0" percent="0" rank="0" text="" dxfId="140">
      <formula>$D$1&gt;P4</formula>
    </cfRule>
  </conditionalFormatting>
  <conditionalFormatting sqref="P4">
    <cfRule type="expression" priority="143" aboveAverage="0" equalAverage="0" bottom="0" percent="0" rank="0" text="" dxfId="141">
      <formula>$D$1&lt;P4</formula>
    </cfRule>
    <cfRule type="expression" priority="144" aboveAverage="0" equalAverage="0" bottom="0" percent="0" rank="0" text="" dxfId="142">
      <formula>$D$1&gt;P4</formula>
    </cfRule>
  </conditionalFormatting>
  <conditionalFormatting sqref="P4">
    <cfRule type="expression" priority="145" aboveAverage="0" equalAverage="0" bottom="0" percent="0" rank="0" text="" dxfId="143">
      <formula>$D$1&lt;P4</formula>
    </cfRule>
    <cfRule type="expression" priority="146" aboveAverage="0" equalAverage="0" bottom="0" percent="0" rank="0" text="" dxfId="144">
      <formula>$D$1&gt;P4</formula>
    </cfRule>
  </conditionalFormatting>
  <conditionalFormatting sqref="P4">
    <cfRule type="expression" priority="147" aboveAverage="0" equalAverage="0" bottom="0" percent="0" rank="0" text="" dxfId="145">
      <formula>$D$1&lt;P4</formula>
    </cfRule>
    <cfRule type="expression" priority="148" aboveAverage="0" equalAverage="0" bottom="0" percent="0" rank="0" text="" dxfId="146">
      <formula>$D$1&gt;P4</formula>
    </cfRule>
  </conditionalFormatting>
  <conditionalFormatting sqref="P4">
    <cfRule type="expression" priority="149" aboveAverage="0" equalAverage="0" bottom="0" percent="0" rank="0" text="" dxfId="147">
      <formula>$D$1&lt;P4</formula>
    </cfRule>
    <cfRule type="expression" priority="150" aboveAverage="0" equalAverage="0" bottom="0" percent="0" rank="0" text="" dxfId="148">
      <formula>$D$1&gt;P4</formula>
    </cfRule>
  </conditionalFormatting>
  <conditionalFormatting sqref="P4">
    <cfRule type="expression" priority="151" aboveAverage="0" equalAverage="0" bottom="0" percent="0" rank="0" text="" dxfId="149">
      <formula>$D$1&lt;P4</formula>
    </cfRule>
    <cfRule type="expression" priority="152" aboveAverage="0" equalAverage="0" bottom="0" percent="0" rank="0" text="" dxfId="150">
      <formula>$D$1&gt;P4</formula>
    </cfRule>
  </conditionalFormatting>
  <conditionalFormatting sqref="P4">
    <cfRule type="expression" priority="153" aboveAverage="0" equalAverage="0" bottom="0" percent="0" rank="0" text="" dxfId="151">
      <formula>$D$1&lt;P4</formula>
    </cfRule>
    <cfRule type="expression" priority="154" aboveAverage="0" equalAverage="0" bottom="0" percent="0" rank="0" text="" dxfId="152">
      <formula>$D$1&gt;P4</formula>
    </cfRule>
  </conditionalFormatting>
  <conditionalFormatting sqref="P4">
    <cfRule type="expression" priority="155" aboveAverage="0" equalAverage="0" bottom="0" percent="0" rank="0" text="" dxfId="153">
      <formula>$D$1&lt;P4</formula>
    </cfRule>
    <cfRule type="expression" priority="156" aboveAverage="0" equalAverage="0" bottom="0" percent="0" rank="0" text="" dxfId="154">
      <formula>$D$1&gt;P4</formula>
    </cfRule>
  </conditionalFormatting>
  <conditionalFormatting sqref="P4">
    <cfRule type="expression" priority="157" aboveAverage="0" equalAverage="0" bottom="0" percent="0" rank="0" text="" dxfId="155">
      <formula>$D$1&lt;P4</formula>
    </cfRule>
    <cfRule type="expression" priority="158" aboveAverage="0" equalAverage="0" bottom="0" percent="0" rank="0" text="" dxfId="156">
      <formula>$D$1&gt;P4</formula>
    </cfRule>
  </conditionalFormatting>
  <conditionalFormatting sqref="O4">
    <cfRule type="expression" priority="159" aboveAverage="0" equalAverage="0" bottom="0" percent="0" rank="0" text="" dxfId="157">
      <formula>$D$1&lt;O4</formula>
    </cfRule>
    <cfRule type="expression" priority="160" aboveAverage="0" equalAverage="0" bottom="0" percent="0" rank="0" text="" dxfId="158">
      <formula>$D$1&gt;O4</formula>
    </cfRule>
  </conditionalFormatting>
  <conditionalFormatting sqref="O4">
    <cfRule type="expression" priority="161" aboveAverage="0" equalAverage="0" bottom="0" percent="0" rank="0" text="" dxfId="159">
      <formula>$D$1&lt;O4</formula>
    </cfRule>
    <cfRule type="expression" priority="162" aboveAverage="0" equalAverage="0" bottom="0" percent="0" rank="0" text="" dxfId="160">
      <formula>$D$1&gt;O4</formula>
    </cfRule>
  </conditionalFormatting>
  <conditionalFormatting sqref="O4">
    <cfRule type="expression" priority="163" aboveAverage="0" equalAverage="0" bottom="0" percent="0" rank="0" text="" dxfId="161">
      <formula>$D$1&lt;O4</formula>
    </cfRule>
    <cfRule type="expression" priority="164" aboveAverage="0" equalAverage="0" bottom="0" percent="0" rank="0" text="" dxfId="162">
      <formula>$D$1&gt;O4</formula>
    </cfRule>
  </conditionalFormatting>
  <conditionalFormatting sqref="O4">
    <cfRule type="expression" priority="165" aboveAverage="0" equalAverage="0" bottom="0" percent="0" rank="0" text="" dxfId="163">
      <formula>$D$1&lt;O4</formula>
    </cfRule>
    <cfRule type="expression" priority="166" aboveAverage="0" equalAverage="0" bottom="0" percent="0" rank="0" text="" dxfId="164">
      <formula>$D$1&gt;O4</formula>
    </cfRule>
  </conditionalFormatting>
  <conditionalFormatting sqref="O4">
    <cfRule type="expression" priority="167" aboveAverage="0" equalAverage="0" bottom="0" percent="0" rank="0" text="" dxfId="165">
      <formula>$D$1&lt;O4</formula>
    </cfRule>
    <cfRule type="expression" priority="168" aboveAverage="0" equalAverage="0" bottom="0" percent="0" rank="0" text="" dxfId="166">
      <formula>$D$1&gt;O4</formula>
    </cfRule>
  </conditionalFormatting>
  <conditionalFormatting sqref="O4">
    <cfRule type="expression" priority="169" aboveAverage="0" equalAverage="0" bottom="0" percent="0" rank="0" text="" dxfId="167">
      <formula>$D$1&lt;O4</formula>
    </cfRule>
    <cfRule type="expression" priority="170" aboveAverage="0" equalAverage="0" bottom="0" percent="0" rank="0" text="" dxfId="168">
      <formula>$D$1&gt;O4</formula>
    </cfRule>
  </conditionalFormatting>
  <conditionalFormatting sqref="O4">
    <cfRule type="expression" priority="171" aboveAverage="0" equalAverage="0" bottom="0" percent="0" rank="0" text="" dxfId="169">
      <formula>$D$1&lt;O4</formula>
    </cfRule>
    <cfRule type="expression" priority="172" aboveAverage="0" equalAverage="0" bottom="0" percent="0" rank="0" text="" dxfId="170">
      <formula>$D$1&gt;O4</formula>
    </cfRule>
  </conditionalFormatting>
  <conditionalFormatting sqref="O4">
    <cfRule type="expression" priority="173" aboveAverage="0" equalAverage="0" bottom="0" percent="0" rank="0" text="" dxfId="171">
      <formula>$D$1&lt;O4</formula>
    </cfRule>
    <cfRule type="expression" priority="174" aboveAverage="0" equalAverage="0" bottom="0" percent="0" rank="0" text="" dxfId="172">
      <formula>$D$1&gt;O4</formula>
    </cfRule>
  </conditionalFormatting>
  <conditionalFormatting sqref="O4">
    <cfRule type="expression" priority="175" aboveAverage="0" equalAverage="0" bottom="0" percent="0" rank="0" text="" dxfId="173">
      <formula>$D$1&lt;O4</formula>
    </cfRule>
    <cfRule type="expression" priority="176" aboveAverage="0" equalAverage="0" bottom="0" percent="0" rank="0" text="" dxfId="174">
      <formula>$D$1&gt;O4</formula>
    </cfRule>
  </conditionalFormatting>
  <conditionalFormatting sqref="N4">
    <cfRule type="expression" priority="177" aboveAverage="0" equalAverage="0" bottom="0" percent="0" rank="0" text="" dxfId="175">
      <formula>$D$1&lt;N4</formula>
    </cfRule>
    <cfRule type="expression" priority="178" aboveAverage="0" equalAverage="0" bottom="0" percent="0" rank="0" text="" dxfId="176">
      <formula>$D$1&gt;N4</formula>
    </cfRule>
  </conditionalFormatting>
  <conditionalFormatting sqref="N4">
    <cfRule type="expression" priority="179" aboveAverage="0" equalAverage="0" bottom="0" percent="0" rank="0" text="" dxfId="177">
      <formula>$D$1&lt;N4</formula>
    </cfRule>
    <cfRule type="expression" priority="180" aboveAverage="0" equalAverage="0" bottom="0" percent="0" rank="0" text="" dxfId="178">
      <formula>$D$1&gt;N4</formula>
    </cfRule>
  </conditionalFormatting>
  <conditionalFormatting sqref="R5">
    <cfRule type="expression" priority="181" aboveAverage="0" equalAverage="0" bottom="0" percent="0" rank="0" text="" dxfId="179">
      <formula>$D$1&lt;R5</formula>
    </cfRule>
    <cfRule type="expression" priority="182" aboveAverage="0" equalAverage="0" bottom="0" percent="0" rank="0" text="" dxfId="180">
      <formula>$D$1&gt;R5</formula>
    </cfRule>
  </conditionalFormatting>
  <conditionalFormatting sqref="R4">
    <cfRule type="expression" priority="183" aboveAverage="0" equalAverage="0" bottom="0" percent="0" rank="0" text="" dxfId="181">
      <formula>$D$1&lt;R4</formula>
    </cfRule>
    <cfRule type="expression" priority="184" aboveAverage="0" equalAverage="0" bottom="0" percent="0" rank="0" text="" dxfId="182">
      <formula>$D$1&gt;R4</formula>
    </cfRule>
  </conditionalFormatting>
  <conditionalFormatting sqref="R4">
    <cfRule type="expression" priority="185" aboveAverage="0" equalAverage="0" bottom="0" percent="0" rank="0" text="" dxfId="183">
      <formula>$D$1&lt;R4</formula>
    </cfRule>
    <cfRule type="expression" priority="186" aboveAverage="0" equalAverage="0" bottom="0" percent="0" rank="0" text="" dxfId="184">
      <formula>$D$1&gt;R4</formula>
    </cfRule>
  </conditionalFormatting>
  <conditionalFormatting sqref="R4">
    <cfRule type="expression" priority="187" aboveAverage="0" equalAverage="0" bottom="0" percent="0" rank="0" text="" dxfId="185">
      <formula>$D$1&lt;R4</formula>
    </cfRule>
    <cfRule type="expression" priority="188" aboveAverage="0" equalAverage="0" bottom="0" percent="0" rank="0" text="" dxfId="186">
      <formula>$D$1&gt;R4</formula>
    </cfRule>
  </conditionalFormatting>
  <conditionalFormatting sqref="R4">
    <cfRule type="expression" priority="189" aboveAverage="0" equalAverage="0" bottom="0" percent="0" rank="0" text="" dxfId="187">
      <formula>$D$1&lt;R4</formula>
    </cfRule>
    <cfRule type="expression" priority="190" aboveAverage="0" equalAverage="0" bottom="0" percent="0" rank="0" text="" dxfId="188">
      <formula>$D$1&gt;R4</formula>
    </cfRule>
  </conditionalFormatting>
  <conditionalFormatting sqref="R4">
    <cfRule type="expression" priority="191" aboveAverage="0" equalAverage="0" bottom="0" percent="0" rank="0" text="" dxfId="189">
      <formula>$D$1&lt;R4</formula>
    </cfRule>
    <cfRule type="expression" priority="192" aboveAverage="0" equalAverage="0" bottom="0" percent="0" rank="0" text="" dxfId="190">
      <formula>$D$1&gt;R4</formula>
    </cfRule>
  </conditionalFormatting>
  <conditionalFormatting sqref="R4">
    <cfRule type="expression" priority="193" aboveAverage="0" equalAverage="0" bottom="0" percent="0" rank="0" text="" dxfId="191">
      <formula>$D$1&lt;R4</formula>
    </cfRule>
    <cfRule type="expression" priority="194" aboveAverage="0" equalAverage="0" bottom="0" percent="0" rank="0" text="" dxfId="192">
      <formula>$D$1&gt;R4</formula>
    </cfRule>
  </conditionalFormatting>
  <conditionalFormatting sqref="R4">
    <cfRule type="expression" priority="195" aboveAverage="0" equalAverage="0" bottom="0" percent="0" rank="0" text="" dxfId="193">
      <formula>$D$1&lt;R4</formula>
    </cfRule>
    <cfRule type="expression" priority="196" aboveAverage="0" equalAverage="0" bottom="0" percent="0" rank="0" text="" dxfId="194">
      <formula>$D$1&gt;R4</formula>
    </cfRule>
  </conditionalFormatting>
  <conditionalFormatting sqref="R4">
    <cfRule type="expression" priority="197" aboveAverage="0" equalAverage="0" bottom="0" percent="0" rank="0" text="" dxfId="195">
      <formula>$D$1&lt;R4</formula>
    </cfRule>
    <cfRule type="expression" priority="198" aboveAverage="0" equalAverage="0" bottom="0" percent="0" rank="0" text="" dxfId="196">
      <formula>$D$1&gt;R4</formula>
    </cfRule>
  </conditionalFormatting>
  <conditionalFormatting sqref="R4">
    <cfRule type="expression" priority="199" aboveAverage="0" equalAverage="0" bottom="0" percent="0" rank="0" text="" dxfId="197">
      <formula>$D$1&lt;R4</formula>
    </cfRule>
    <cfRule type="expression" priority="200" aboveAverage="0" equalAverage="0" bottom="0" percent="0" rank="0" text="" dxfId="198">
      <formula>$D$1&gt;R4</formula>
    </cfRule>
  </conditionalFormatting>
  <conditionalFormatting sqref="G3:I3 M3:R3">
    <cfRule type="expression" priority="201" aboveAverage="0" equalAverage="0" bottom="0" percent="0" rank="0" text="" dxfId="199">
      <formula>$D$1&lt;G3</formula>
    </cfRule>
    <cfRule type="expression" priority="202" aboveAverage="0" equalAverage="0" bottom="0" percent="0" rank="0" text="" dxfId="200">
      <formula>$D$1&gt;G3</formula>
    </cfRule>
  </conditionalFormatting>
  <conditionalFormatting sqref="H3">
    <cfRule type="expression" priority="203" aboveAverage="0" equalAverage="0" bottom="0" percent="0" rank="0" text="" dxfId="201">
      <formula>$D$1&lt;H3</formula>
    </cfRule>
    <cfRule type="expression" priority="204" aboveAverage="0" equalAverage="0" bottom="0" percent="0" rank="0" text="" dxfId="202">
      <formula>$D$1&gt;H3</formula>
    </cfRule>
  </conditionalFormatting>
  <conditionalFormatting sqref="G3">
    <cfRule type="expression" priority="205" aboveAverage="0" equalAverage="0" bottom="0" percent="0" rank="0" text="" dxfId="203">
      <formula>$D$1&lt;G3</formula>
    </cfRule>
    <cfRule type="expression" priority="206" aboveAverage="0" equalAverage="0" bottom="0" percent="0" rank="0" text="" dxfId="204">
      <formula>$D$1&gt;G3</formula>
    </cfRule>
  </conditionalFormatting>
  <conditionalFormatting sqref="G3">
    <cfRule type="expression" priority="207" aboveAverage="0" equalAverage="0" bottom="0" percent="0" rank="0" text="" dxfId="205">
      <formula>$D$1&lt;G3</formula>
    </cfRule>
    <cfRule type="expression" priority="208" aboveAverage="0" equalAverage="0" bottom="0" percent="0" rank="0" text="" dxfId="206">
      <formula>$D$1&gt;G3</formula>
    </cfRule>
  </conditionalFormatting>
  <conditionalFormatting sqref="H3">
    <cfRule type="expression" priority="209" aboveAverage="0" equalAverage="0" bottom="0" percent="0" rank="0" text="" dxfId="207">
      <formula>$D$1&lt;H3</formula>
    </cfRule>
    <cfRule type="expression" priority="210" aboveAverage="0" equalAverage="0" bottom="0" percent="0" rank="0" text="" dxfId="208">
      <formula>$D$1&gt;H3</formula>
    </cfRule>
  </conditionalFormatting>
  <conditionalFormatting sqref="N5">
    <cfRule type="expression" priority="211" aboveAverage="0" equalAverage="0" bottom="0" percent="0" rank="0" text="" dxfId="209">
      <formula>$D$1&lt;N5</formula>
    </cfRule>
    <cfRule type="expression" priority="212" aboveAverage="0" equalAverage="0" bottom="0" percent="0" rank="0" text="" dxfId="210">
      <formula>$D$1&gt;N5</formula>
    </cfRule>
  </conditionalFormatting>
  <conditionalFormatting sqref="N5">
    <cfRule type="expression" priority="213" aboveAverage="0" equalAverage="0" bottom="0" percent="0" rank="0" text="" dxfId="211">
      <formula>$D$1&lt;N5</formula>
    </cfRule>
    <cfRule type="expression" priority="214" aboveAverage="0" equalAverage="0" bottom="0" percent="0" rank="0" text="" dxfId="212">
      <formula>$D$1&gt;N5</formula>
    </cfRule>
  </conditionalFormatting>
  <conditionalFormatting sqref="N5">
    <cfRule type="expression" priority="215" aboveAverage="0" equalAverage="0" bottom="0" percent="0" rank="0" text="" dxfId="213">
      <formula>$D$1&lt;N5</formula>
    </cfRule>
    <cfRule type="expression" priority="216" aboveAverage="0" equalAverage="0" bottom="0" percent="0" rank="0" text="" dxfId="214">
      <formula>$D$1&gt;N5</formula>
    </cfRule>
  </conditionalFormatting>
  <conditionalFormatting sqref="N5:Q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217">
      <formula>3</formula>
    </cfRule>
  </conditionalFormatting>
  <conditionalFormatting sqref="O5">
    <cfRule type="cellIs" priority="220" operator="equal" aboveAverage="0" equalAverage="0" bottom="0" percent="0" rank="0" text="" dxfId="218">
      <formula>5</formula>
    </cfRule>
    <cfRule type="cellIs" priority="221" operator="equal" aboveAverage="0" equalAverage="0" bottom="0" percent="0" rank="0" text="" dxfId="219">
      <formula>4</formula>
    </cfRule>
    <cfRule type="cellIs" priority="222" operator="equal" aboveAverage="0" equalAverage="0" bottom="0" percent="0" rank="0" text="" dxfId="220">
      <formula>3</formula>
    </cfRule>
  </conditionalFormatting>
  <conditionalFormatting sqref="P5">
    <cfRule type="cellIs" priority="223" operator="equal" aboveAverage="0" equalAverage="0" bottom="0" percent="0" rank="0" text="" dxfId="221">
      <formula>5</formula>
    </cfRule>
    <cfRule type="cellIs" priority="224" operator="equal" aboveAverage="0" equalAverage="0" bottom="0" percent="0" rank="0" text="" dxfId="222">
      <formula>4</formula>
    </cfRule>
    <cfRule type="cellIs" priority="225" operator="equal" aboveAverage="0" equalAverage="0" bottom="0" percent="0" rank="0" text="" dxfId="223">
      <formula>3</formula>
    </cfRule>
  </conditionalFormatting>
  <conditionalFormatting sqref="O5">
    <cfRule type="cellIs" priority="226" operator="equal" aboveAverage="0" equalAverage="0" bottom="0" percent="0" rank="0" text="" dxfId="224">
      <formula>5</formula>
    </cfRule>
    <cfRule type="cellIs" priority="227" operator="equal" aboveAverage="0" equalAverage="0" bottom="0" percent="0" rank="0" text="" dxfId="225">
      <formula>4</formula>
    </cfRule>
    <cfRule type="cellIs" priority="228" operator="equal" aboveAverage="0" equalAverage="0" bottom="0" percent="0" rank="0" text="" dxfId="226">
      <formula>3</formula>
    </cfRule>
  </conditionalFormatting>
  <conditionalFormatting sqref="P5">
    <cfRule type="cellIs" priority="229" operator="equal" aboveAverage="0" equalAverage="0" bottom="0" percent="0" rank="0" text="" dxfId="227">
      <formula>5</formula>
    </cfRule>
    <cfRule type="cellIs" priority="230" operator="equal" aboveAverage="0" equalAverage="0" bottom="0" percent="0" rank="0" text="" dxfId="228">
      <formula>4</formula>
    </cfRule>
    <cfRule type="cellIs" priority="231" operator="equal" aboveAverage="0" equalAverage="0" bottom="0" percent="0" rank="0" text="" dxfId="229">
      <formula>3</formula>
    </cfRule>
  </conditionalFormatting>
  <conditionalFormatting sqref="G4">
    <cfRule type="expression" priority="232" aboveAverage="0" equalAverage="0" bottom="0" percent="0" rank="0" text="" dxfId="230">
      <formula>$D$1&lt;G4</formula>
    </cfRule>
    <cfRule type="expression" priority="233" aboveAverage="0" equalAverage="0" bottom="0" percent="0" rank="0" text="" dxfId="231">
      <formula>$D$1&gt;G4</formula>
    </cfRule>
  </conditionalFormatting>
  <conditionalFormatting sqref="G4">
    <cfRule type="expression" priority="234" aboveAverage="0" equalAverage="0" bottom="0" percent="0" rank="0" text="" dxfId="232">
      <formula>$D$1&lt;G4</formula>
    </cfRule>
    <cfRule type="expression" priority="235" aboveAverage="0" equalAverage="0" bottom="0" percent="0" rank="0" text="" dxfId="233">
      <formula>$D$1&gt;G4</formula>
    </cfRule>
  </conditionalFormatting>
  <conditionalFormatting sqref="G4">
    <cfRule type="expression" priority="236" aboveAverage="0" equalAverage="0" bottom="0" percent="0" rank="0" text="" dxfId="234">
      <formula>$D$1&lt;G4</formula>
    </cfRule>
    <cfRule type="expression" priority="237" aboveAverage="0" equalAverage="0" bottom="0" percent="0" rank="0" text="" dxfId="235">
      <formula>$D$1&gt;G4</formula>
    </cfRule>
  </conditionalFormatting>
  <conditionalFormatting sqref="G4">
    <cfRule type="expression" priority="238" aboveAverage="0" equalAverage="0" bottom="0" percent="0" rank="0" text="" dxfId="236">
      <formula>$D$1&lt;G4</formula>
    </cfRule>
    <cfRule type="expression" priority="239" aboveAverage="0" equalAverage="0" bottom="0" percent="0" rank="0" text="" dxfId="237">
      <formula>$D$1&gt;G4</formula>
    </cfRule>
  </conditionalFormatting>
  <conditionalFormatting sqref="G5">
    <cfRule type="expression" priority="240" aboveAverage="0" equalAverage="0" bottom="0" percent="0" rank="0" text="" dxfId="238">
      <formula>$D$1&lt;G5</formula>
    </cfRule>
    <cfRule type="expression" priority="241" aboveAverage="0" equalAverage="0" bottom="0" percent="0" rank="0" text="" dxfId="239">
      <formula>$D$1&gt;G5</formula>
    </cfRule>
  </conditionalFormatting>
  <conditionalFormatting sqref="G5">
    <cfRule type="expression" priority="242" aboveAverage="0" equalAverage="0" bottom="0" percent="0" rank="0" text="" dxfId="240">
      <formula>$D$1&lt;G5</formula>
    </cfRule>
    <cfRule type="expression" priority="243" aboveAverage="0" equalAverage="0" bottom="0" percent="0" rank="0" text="" dxfId="241">
      <formula>$D$1&gt;G5</formula>
    </cfRule>
  </conditionalFormatting>
  <conditionalFormatting sqref="G4">
    <cfRule type="expression" priority="244" aboveAverage="0" equalAverage="0" bottom="0" percent="0" rank="0" text="" dxfId="242">
      <formula>$D$1&lt;G4</formula>
    </cfRule>
    <cfRule type="expression" priority="245" aboveAverage="0" equalAverage="0" bottom="0" percent="0" rank="0" text="" dxfId="243">
      <formula>$D$1&gt;G4</formula>
    </cfRule>
  </conditionalFormatting>
  <conditionalFormatting sqref="G4">
    <cfRule type="expression" priority="246" aboveAverage="0" equalAverage="0" bottom="0" percent="0" rank="0" text="" dxfId="244">
      <formula>$D$1&lt;G4</formula>
    </cfRule>
    <cfRule type="expression" priority="247" aboveAverage="0" equalAverage="0" bottom="0" percent="0" rank="0" text="" dxfId="245">
      <formula>$D$1&gt;G4</formula>
    </cfRule>
  </conditionalFormatting>
  <conditionalFormatting sqref="G5">
    <cfRule type="expression" priority="248" aboveAverage="0" equalAverage="0" bottom="0" percent="0" rank="0" text="" dxfId="246">
      <formula>$D$1&lt;G5</formula>
    </cfRule>
    <cfRule type="expression" priority="249" aboveAverage="0" equalAverage="0" bottom="0" percent="0" rank="0" text="" dxfId="247">
      <formula>$D$1&gt;G5</formula>
    </cfRule>
  </conditionalFormatting>
  <conditionalFormatting sqref="G5">
    <cfRule type="expression" priority="250" aboveAverage="0" equalAverage="0" bottom="0" percent="0" rank="0" text="" dxfId="248">
      <formula>$D$1&lt;G5</formula>
    </cfRule>
    <cfRule type="expression" priority="251" aboveAverage="0" equalAverage="0" bottom="0" percent="0" rank="0" text="" dxfId="249">
      <formula>$D$1&gt;G5</formula>
    </cfRule>
  </conditionalFormatting>
  <conditionalFormatting sqref="G5">
    <cfRule type="expression" priority="252" aboveAverage="0" equalAverage="0" bottom="0" percent="0" rank="0" text="" dxfId="250">
      <formula>$D$1&lt;G5</formula>
    </cfRule>
    <cfRule type="expression" priority="253" aboveAverage="0" equalAverage="0" bottom="0" percent="0" rank="0" text="" dxfId="251">
      <formula>$D$1&gt;G5</formula>
    </cfRule>
  </conditionalFormatting>
  <conditionalFormatting sqref="G5">
    <cfRule type="expression" priority="254" aboveAverage="0" equalAverage="0" bottom="0" percent="0" rank="0" text="" dxfId="252">
      <formula>$D$1&lt;G5</formula>
    </cfRule>
    <cfRule type="expression" priority="255" aboveAverage="0" equalAverage="0" bottom="0" percent="0" rank="0" text="" dxfId="253">
      <formula>$D$1&gt;G5</formula>
    </cfRule>
  </conditionalFormatting>
  <conditionalFormatting sqref="G5">
    <cfRule type="expression" priority="256" aboveAverage="0" equalAverage="0" bottom="0" percent="0" rank="0" text="" dxfId="254">
      <formula>$D$1&lt;G5</formula>
    </cfRule>
    <cfRule type="expression" priority="257" aboveAverage="0" equalAverage="0" bottom="0" percent="0" rank="0" text="" dxfId="255">
      <formula>$D$1&gt;G5</formula>
    </cfRule>
  </conditionalFormatting>
  <conditionalFormatting sqref="G5">
    <cfRule type="expression" priority="258" aboveAverage="0" equalAverage="0" bottom="0" percent="0" rank="0" text="" dxfId="256">
      <formula>$D$1&lt;G5</formula>
    </cfRule>
    <cfRule type="expression" priority="259" aboveAverage="0" equalAverage="0" bottom="0" percent="0" rank="0" text="" dxfId="257">
      <formula>$D$1&gt;G5</formula>
    </cfRule>
  </conditionalFormatting>
  <conditionalFormatting sqref="G5">
    <cfRule type="expression" priority="260" aboveAverage="0" equalAverage="0" bottom="0" percent="0" rank="0" text="" dxfId="258">
      <formula>$D$1&lt;G5</formula>
    </cfRule>
    <cfRule type="expression" priority="261" aboveAverage="0" equalAverage="0" bottom="0" percent="0" rank="0" text="" dxfId="259">
      <formula>$D$1&gt;G5</formula>
    </cfRule>
  </conditionalFormatting>
  <conditionalFormatting sqref="G5">
    <cfRule type="expression" priority="262" aboveAverage="0" equalAverage="0" bottom="0" percent="0" rank="0" text="" dxfId="260">
      <formula>$D$1&lt;G5</formula>
    </cfRule>
    <cfRule type="expression" priority="263" aboveAverage="0" equalAverage="0" bottom="0" percent="0" rank="0" text="" dxfId="261">
      <formula>$D$1&gt;G5</formula>
    </cfRule>
  </conditionalFormatting>
  <conditionalFormatting sqref="G5">
    <cfRule type="expression" priority="264" aboveAverage="0" equalAverage="0" bottom="0" percent="0" rank="0" text="" dxfId="262">
      <formula>$D$1&lt;G5</formula>
    </cfRule>
    <cfRule type="expression" priority="265" aboveAverage="0" equalAverage="0" bottom="0" percent="0" rank="0" text="" dxfId="263">
      <formula>$D$1&gt;G5</formula>
    </cfRule>
  </conditionalFormatting>
  <conditionalFormatting sqref="G5">
    <cfRule type="expression" priority="266" aboveAverage="0" equalAverage="0" bottom="0" percent="0" rank="0" text="" dxfId="264">
      <formula>$D$1&lt;G5</formula>
    </cfRule>
    <cfRule type="expression" priority="267" aboveAverage="0" equalAverage="0" bottom="0" percent="0" rank="0" text="" dxfId="265">
      <formula>$D$1&gt;G5</formula>
    </cfRule>
  </conditionalFormatting>
  <conditionalFormatting sqref="G5">
    <cfRule type="expression" priority="268" aboveAverage="0" equalAverage="0" bottom="0" percent="0" rank="0" text="" dxfId="266">
      <formula>$D$1&lt;G5</formula>
    </cfRule>
    <cfRule type="expression" priority="269" aboveAverage="0" equalAverage="0" bottom="0" percent="0" rank="0" text="" dxfId="267">
      <formula>$D$1&gt;G5</formula>
    </cfRule>
  </conditionalFormatting>
  <conditionalFormatting sqref="G5">
    <cfRule type="expression" priority="270" aboveAverage="0" equalAverage="0" bottom="0" percent="0" rank="0" text="" dxfId="268">
      <formula>$D$1&lt;G5</formula>
    </cfRule>
    <cfRule type="expression" priority="271" aboveAverage="0" equalAverage="0" bottom="0" percent="0" rank="0" text="" dxfId="269">
      <formula>$D$1&gt;G5</formula>
    </cfRule>
  </conditionalFormatting>
  <conditionalFormatting sqref="G5">
    <cfRule type="expression" priority="272" aboveAverage="0" equalAverage="0" bottom="0" percent="0" rank="0" text="" dxfId="270">
      <formula>$D$1&lt;G5</formula>
    </cfRule>
    <cfRule type="expression" priority="273" aboveAverage="0" equalAverage="0" bottom="0" percent="0" rank="0" text="" dxfId="271">
      <formula>$D$1&gt;G5</formula>
    </cfRule>
  </conditionalFormatting>
  <conditionalFormatting sqref="G4">
    <cfRule type="expression" priority="274" aboveAverage="0" equalAverage="0" bottom="0" percent="0" rank="0" text="" dxfId="272">
      <formula>$D$1&lt;G4</formula>
    </cfRule>
    <cfRule type="expression" priority="275" aboveAverage="0" equalAverage="0" bottom="0" percent="0" rank="0" text="" dxfId="273">
      <formula>$D$1&gt;G4</formula>
    </cfRule>
  </conditionalFormatting>
  <conditionalFormatting sqref="G4">
    <cfRule type="expression" priority="276" aboveAverage="0" equalAverage="0" bottom="0" percent="0" rank="0" text="" dxfId="274">
      <formula>$D$1&lt;G4</formula>
    </cfRule>
    <cfRule type="expression" priority="277" aboveAverage="0" equalAverage="0" bottom="0" percent="0" rank="0" text="" dxfId="275">
      <formula>$D$1&gt;G4</formula>
    </cfRule>
  </conditionalFormatting>
  <conditionalFormatting sqref="G5">
    <cfRule type="cellIs" priority="278" operator="equal" aboveAverage="0" equalAverage="0" bottom="0" percent="0" rank="0" text="" dxfId="276">
      <formula>5</formula>
    </cfRule>
    <cfRule type="cellIs" priority="279" operator="equal" aboveAverage="0" equalAverage="0" bottom="0" percent="0" rank="0" text="" dxfId="277">
      <formula>4</formula>
    </cfRule>
    <cfRule type="cellIs" priority="280" operator="equal" aboveAverage="0" equalAverage="0" bottom="0" percent="0" rank="0" text="" dxfId="278">
      <formula>3</formula>
    </cfRule>
  </conditionalFormatting>
  <conditionalFormatting sqref="G4">
    <cfRule type="expression" priority="281" aboveAverage="0" equalAverage="0" bottom="0" percent="0" rank="0" text="" dxfId="279">
      <formula>$D$1&lt;G4</formula>
    </cfRule>
    <cfRule type="expression" priority="282" aboveAverage="0" equalAverage="0" bottom="0" percent="0" rank="0" text="" dxfId="280">
      <formula>$D$1&gt;G4</formula>
    </cfRule>
  </conditionalFormatting>
  <conditionalFormatting sqref="G4">
    <cfRule type="expression" priority="283" aboveAverage="0" equalAverage="0" bottom="0" percent="0" rank="0" text="" dxfId="281">
      <formula>$D$1&lt;G4</formula>
    </cfRule>
    <cfRule type="expression" priority="284" aboveAverage="0" equalAverage="0" bottom="0" percent="0" rank="0" text="" dxfId="282">
      <formula>$D$1&gt;G4</formula>
    </cfRule>
  </conditionalFormatting>
  <conditionalFormatting sqref="G4">
    <cfRule type="expression" priority="285" aboveAverage="0" equalAverage="0" bottom="0" percent="0" rank="0" text="" dxfId="283">
      <formula>$D$1&lt;G4</formula>
    </cfRule>
    <cfRule type="expression" priority="286" aboveAverage="0" equalAverage="0" bottom="0" percent="0" rank="0" text="" dxfId="284">
      <formula>$D$1&gt;G4</formula>
    </cfRule>
  </conditionalFormatting>
  <conditionalFormatting sqref="G4">
    <cfRule type="expression" priority="287" aboveAverage="0" equalAverage="0" bottom="0" percent="0" rank="0" text="" dxfId="285">
      <formula>$D$1&lt;G4</formula>
    </cfRule>
    <cfRule type="expression" priority="288" aboveAverage="0" equalAverage="0" bottom="0" percent="0" rank="0" text="" dxfId="286">
      <formula>$D$1&gt;G4</formula>
    </cfRule>
  </conditionalFormatting>
  <conditionalFormatting sqref="G4">
    <cfRule type="expression" priority="289" aboveAverage="0" equalAverage="0" bottom="0" percent="0" rank="0" text="" dxfId="287">
      <formula>$D$1&lt;G4</formula>
    </cfRule>
    <cfRule type="expression" priority="290" aboveAverage="0" equalAverage="0" bottom="0" percent="0" rank="0" text="" dxfId="288">
      <formula>$D$1&gt;G4</formula>
    </cfRule>
  </conditionalFormatting>
  <conditionalFormatting sqref="G4">
    <cfRule type="expression" priority="291" aboveAverage="0" equalAverage="0" bottom="0" percent="0" rank="0" text="" dxfId="289">
      <formula>$D$1&lt;G4</formula>
    </cfRule>
    <cfRule type="expression" priority="292" aboveAverage="0" equalAverage="0" bottom="0" percent="0" rank="0" text="" dxfId="290">
      <formula>$D$1&gt;G4</formula>
    </cfRule>
  </conditionalFormatting>
  <conditionalFormatting sqref="G4">
    <cfRule type="expression" priority="293" aboveAverage="0" equalAverage="0" bottom="0" percent="0" rank="0" text="" dxfId="291">
      <formula>$D$1&lt;G4</formula>
    </cfRule>
    <cfRule type="expression" priority="294" aboveAverage="0" equalAverage="0" bottom="0" percent="0" rank="0" text="" dxfId="292">
      <formula>$D$1&gt;G4</formula>
    </cfRule>
  </conditionalFormatting>
  <conditionalFormatting sqref="G4">
    <cfRule type="expression" priority="295" aboveAverage="0" equalAverage="0" bottom="0" percent="0" rank="0" text="" dxfId="293">
      <formula>$D$1&lt;G4</formula>
    </cfRule>
    <cfRule type="expression" priority="296" aboveAverage="0" equalAverage="0" bottom="0" percent="0" rank="0" text="" dxfId="294">
      <formula>$D$1&gt;G4</formula>
    </cfRule>
  </conditionalFormatting>
  <conditionalFormatting sqref="G4">
    <cfRule type="expression" priority="297" aboveAverage="0" equalAverage="0" bottom="0" percent="0" rank="0" text="" dxfId="295">
      <formula>$D$1&lt;G4</formula>
    </cfRule>
    <cfRule type="expression" priority="298" aboveAverage="0" equalAverage="0" bottom="0" percent="0" rank="0" text="" dxfId="296">
      <formula>$D$1&gt;G4</formula>
    </cfRule>
  </conditionalFormatting>
  <conditionalFormatting sqref="G4">
    <cfRule type="expression" priority="299" aboveAverage="0" equalAverage="0" bottom="0" percent="0" rank="0" text="" dxfId="297">
      <formula>$D$1&lt;G4</formula>
    </cfRule>
    <cfRule type="expression" priority="300" aboveAverage="0" equalAverage="0" bottom="0" percent="0" rank="0" text="" dxfId="298">
      <formula>$D$1&gt;G4</formula>
    </cfRule>
  </conditionalFormatting>
  <conditionalFormatting sqref="G4">
    <cfRule type="expression" priority="301" aboveAverage="0" equalAverage="0" bottom="0" percent="0" rank="0" text="" dxfId="299">
      <formula>$D$1&lt;G4</formula>
    </cfRule>
    <cfRule type="expression" priority="302" aboveAverage="0" equalAverage="0" bottom="0" percent="0" rank="0" text="" dxfId="300">
      <formula>$D$1&gt;G4</formula>
    </cfRule>
  </conditionalFormatting>
  <conditionalFormatting sqref="G4">
    <cfRule type="expression" priority="303" aboveAverage="0" equalAverage="0" bottom="0" percent="0" rank="0" text="" dxfId="301">
      <formula>$D$1&lt;G4</formula>
    </cfRule>
    <cfRule type="expression" priority="304" aboveAverage="0" equalAverage="0" bottom="0" percent="0" rank="0" text="" dxfId="302">
      <formula>$D$1&gt;G4</formula>
    </cfRule>
  </conditionalFormatting>
  <conditionalFormatting sqref="G4">
    <cfRule type="expression" priority="305" aboveAverage="0" equalAverage="0" bottom="0" percent="0" rank="0" text="" dxfId="303">
      <formula>$D$1&lt;G4</formula>
    </cfRule>
    <cfRule type="expression" priority="306" aboveAverage="0" equalAverage="0" bottom="0" percent="0" rank="0" text="" dxfId="304">
      <formula>$D$1&gt;G4</formula>
    </cfRule>
  </conditionalFormatting>
  <conditionalFormatting sqref="K3">
    <cfRule type="expression" priority="307" aboveAverage="0" equalAverage="0" bottom="0" percent="0" rank="0" text="" dxfId="305">
      <formula>$D$1&lt;K3</formula>
    </cfRule>
    <cfRule type="expression" priority="308" aboveAverage="0" equalAverage="0" bottom="0" percent="0" rank="0" text="" dxfId="306">
      <formula>$D$1&gt;K3</formula>
    </cfRule>
  </conditionalFormatting>
  <conditionalFormatting sqref="K3">
    <cfRule type="expression" priority="309" aboveAverage="0" equalAverage="0" bottom="0" percent="0" rank="0" text="" dxfId="307">
      <formula>$D$1&lt;K3</formula>
    </cfRule>
    <cfRule type="expression" priority="310" aboveAverage="0" equalAverage="0" bottom="0" percent="0" rank="0" text="" dxfId="308">
      <formula>$D$1&gt;K3</formula>
    </cfRule>
  </conditionalFormatting>
  <conditionalFormatting sqref="K4">
    <cfRule type="expression" priority="311" aboveAverage="0" equalAverage="0" bottom="0" percent="0" rank="0" text="" dxfId="309">
      <formula>$D$1&lt;K4</formula>
    </cfRule>
    <cfRule type="expression" priority="312" aboveAverage="0" equalAverage="0" bottom="0" percent="0" rank="0" text="" dxfId="310">
      <formula>$D$1&gt;K4</formula>
    </cfRule>
  </conditionalFormatting>
  <conditionalFormatting sqref="K4">
    <cfRule type="expression" priority="313" aboveAverage="0" equalAverage="0" bottom="0" percent="0" rank="0" text="" dxfId="311">
      <formula>$D$1&lt;K4</formula>
    </cfRule>
    <cfRule type="expression" priority="314" aboveAverage="0" equalAverage="0" bottom="0" percent="0" rank="0" text="" dxfId="312">
      <formula>$D$1&gt;K4</formula>
    </cfRule>
  </conditionalFormatting>
  <conditionalFormatting sqref="K4">
    <cfRule type="expression" priority="315" aboveAverage="0" equalAverage="0" bottom="0" percent="0" rank="0" text="" dxfId="313">
      <formula>$D$1&lt;K4</formula>
    </cfRule>
    <cfRule type="expression" priority="316" aboveAverage="0" equalAverage="0" bottom="0" percent="0" rank="0" text="" dxfId="314">
      <formula>$D$1&gt;K4</formula>
    </cfRule>
  </conditionalFormatting>
  <conditionalFormatting sqref="K4">
    <cfRule type="expression" priority="317" aboveAverage="0" equalAverage="0" bottom="0" percent="0" rank="0" text="" dxfId="315">
      <formula>$D$1&lt;K4</formula>
    </cfRule>
    <cfRule type="expression" priority="318" aboveAverage="0" equalAverage="0" bottom="0" percent="0" rank="0" text="" dxfId="316">
      <formula>$D$1&gt;K4</formula>
    </cfRule>
  </conditionalFormatting>
  <conditionalFormatting sqref="K5">
    <cfRule type="cellIs" priority="319" operator="equal" aboveAverage="0" equalAverage="0" bottom="0" percent="0" rank="0" text="" dxfId="317">
      <formula>5</formula>
    </cfRule>
    <cfRule type="cellIs" priority="320" operator="equal" aboveAverage="0" equalAverage="0" bottom="0" percent="0" rank="0" text="" dxfId="318">
      <formula>4</formula>
    </cfRule>
    <cfRule type="cellIs" priority="321" operator="equal" aboveAverage="0" equalAverage="0" bottom="0" percent="0" rank="0" text="" dxfId="319">
      <formula>3</formula>
    </cfRule>
  </conditionalFormatting>
  <conditionalFormatting sqref="K4">
    <cfRule type="expression" priority="322" aboveAverage="0" equalAverage="0" bottom="0" percent="0" rank="0" text="" dxfId="320">
      <formula>$D$1&lt;K4</formula>
    </cfRule>
    <cfRule type="expression" priority="323" aboveAverage="0" equalAverage="0" bottom="0" percent="0" rank="0" text="" dxfId="321">
      <formula>$D$1&gt;K4</formula>
    </cfRule>
  </conditionalFormatting>
  <conditionalFormatting sqref="K4">
    <cfRule type="expression" priority="324" aboveAverage="0" equalAverage="0" bottom="0" percent="0" rank="0" text="" dxfId="322">
      <formula>$D$1&lt;K4</formula>
    </cfRule>
    <cfRule type="expression" priority="325" aboveAverage="0" equalAverage="0" bottom="0" percent="0" rank="0" text="" dxfId="323">
      <formula>$D$1&gt;K4</formula>
    </cfRule>
  </conditionalFormatting>
  <conditionalFormatting sqref="K4">
    <cfRule type="expression" priority="326" aboveAverage="0" equalAverage="0" bottom="0" percent="0" rank="0" text="" dxfId="324">
      <formula>$D$1&lt;K4</formula>
    </cfRule>
    <cfRule type="expression" priority="327" aboveAverage="0" equalAverage="0" bottom="0" percent="0" rank="0" text="" dxfId="325">
      <formula>$D$1&gt;K4</formula>
    </cfRule>
  </conditionalFormatting>
  <conditionalFormatting sqref="K4">
    <cfRule type="expression" priority="328" aboveAverage="0" equalAverage="0" bottom="0" percent="0" rank="0" text="" dxfId="326">
      <formula>$D$1&lt;K4</formula>
    </cfRule>
    <cfRule type="expression" priority="329" aboveAverage="0" equalAverage="0" bottom="0" percent="0" rank="0" text="" dxfId="327">
      <formula>$D$1&gt;K4</formula>
    </cfRule>
  </conditionalFormatting>
  <conditionalFormatting sqref="K5">
    <cfRule type="cellIs" priority="330" operator="equal" aboveAverage="0" equalAverage="0" bottom="0" percent="0" rank="0" text="" dxfId="328">
      <formula>5</formula>
    </cfRule>
    <cfRule type="cellIs" priority="331" operator="equal" aboveAverage="0" equalAverage="0" bottom="0" percent="0" rank="0" text="" dxfId="329">
      <formula>4</formula>
    </cfRule>
    <cfRule type="cellIs" priority="332" operator="equal" aboveAverage="0" equalAverage="0" bottom="0" percent="0" rank="0" text="" dxfId="330">
      <formula>3</formula>
    </cfRule>
  </conditionalFormatting>
  <conditionalFormatting sqref="K5">
    <cfRule type="cellIs" priority="333" operator="equal" aboveAverage="0" equalAverage="0" bottom="0" percent="0" rank="0" text="" dxfId="331">
      <formula>5</formula>
    </cfRule>
    <cfRule type="cellIs" priority="334" operator="equal" aboveAverage="0" equalAverage="0" bottom="0" percent="0" rank="0" text="" dxfId="332">
      <formula>4</formula>
    </cfRule>
    <cfRule type="cellIs" priority="335" operator="equal" aboveAverage="0" equalAverage="0" bottom="0" percent="0" rank="0" text="" dxfId="333">
      <formula>3</formula>
    </cfRule>
  </conditionalFormatting>
  <conditionalFormatting sqref="K4">
    <cfRule type="expression" priority="336" aboveAverage="0" equalAverage="0" bottom="0" percent="0" rank="0" text="" dxfId="334">
      <formula>$D$1&lt;K4</formula>
    </cfRule>
    <cfRule type="expression" priority="337" aboveAverage="0" equalAverage="0" bottom="0" percent="0" rank="0" text="" dxfId="335">
      <formula>$D$1&gt;K4</formula>
    </cfRule>
  </conditionalFormatting>
  <conditionalFormatting sqref="K4">
    <cfRule type="expression" priority="338" aboveAverage="0" equalAverage="0" bottom="0" percent="0" rank="0" text="" dxfId="336">
      <formula>$D$1&lt;K4</formula>
    </cfRule>
    <cfRule type="expression" priority="339" aboveAverage="0" equalAverage="0" bottom="0" percent="0" rank="0" text="" dxfId="337">
      <formula>$D$1&gt;K4</formula>
    </cfRule>
  </conditionalFormatting>
  <conditionalFormatting sqref="K4">
    <cfRule type="expression" priority="340" aboveAverage="0" equalAverage="0" bottom="0" percent="0" rank="0" text="" dxfId="338">
      <formula>$D$1&lt;K4</formula>
    </cfRule>
    <cfRule type="expression" priority="341" aboveAverage="0" equalAverage="0" bottom="0" percent="0" rank="0" text="" dxfId="339">
      <formula>$D$1&gt;K4</formula>
    </cfRule>
  </conditionalFormatting>
  <conditionalFormatting sqref="K4">
    <cfRule type="expression" priority="342" aboveAverage="0" equalAverage="0" bottom="0" percent="0" rank="0" text="" dxfId="340">
      <formula>$D$1&lt;K4</formula>
    </cfRule>
    <cfRule type="expression" priority="343" aboveAverage="0" equalAverage="0" bottom="0" percent="0" rank="0" text="" dxfId="341">
      <formula>$D$1&gt;K4</formula>
    </cfRule>
  </conditionalFormatting>
  <conditionalFormatting sqref="K4">
    <cfRule type="expression" priority="344" aboveAverage="0" equalAverage="0" bottom="0" percent="0" rank="0" text="" dxfId="342">
      <formula>$D$1&lt;K4</formula>
    </cfRule>
    <cfRule type="expression" priority="345" aboveAverage="0" equalAverage="0" bottom="0" percent="0" rank="0" text="" dxfId="343">
      <formula>$D$1&gt;K4</formula>
    </cfRule>
  </conditionalFormatting>
  <conditionalFormatting sqref="K4">
    <cfRule type="expression" priority="346" aboveAverage="0" equalAverage="0" bottom="0" percent="0" rank="0" text="" dxfId="344">
      <formula>$D$1&lt;K4</formula>
    </cfRule>
    <cfRule type="expression" priority="347" aboveAverage="0" equalAverage="0" bottom="0" percent="0" rank="0" text="" dxfId="345">
      <formula>$D$1&gt;K4</formula>
    </cfRule>
  </conditionalFormatting>
  <conditionalFormatting sqref="K4">
    <cfRule type="expression" priority="348" aboveAverage="0" equalAverage="0" bottom="0" percent="0" rank="0" text="" dxfId="346">
      <formula>$D$1&lt;K4</formula>
    </cfRule>
    <cfRule type="expression" priority="349" aboveAverage="0" equalAverage="0" bottom="0" percent="0" rank="0" text="" dxfId="347">
      <formula>$D$1&gt;K4</formula>
    </cfRule>
  </conditionalFormatting>
  <conditionalFormatting sqref="K4">
    <cfRule type="expression" priority="350" aboveAverage="0" equalAverage="0" bottom="0" percent="0" rank="0" text="" dxfId="348">
      <formula>$D$1&lt;K4</formula>
    </cfRule>
    <cfRule type="expression" priority="351" aboveAverage="0" equalAverage="0" bottom="0" percent="0" rank="0" text="" dxfId="349">
      <formula>$D$1&gt;K4</formula>
    </cfRule>
  </conditionalFormatting>
  <conditionalFormatting sqref="K4">
    <cfRule type="expression" priority="352" aboveAverage="0" equalAverage="0" bottom="0" percent="0" rank="0" text="" dxfId="350">
      <formula>$D$1&lt;K4</formula>
    </cfRule>
    <cfRule type="expression" priority="353" aboveAverage="0" equalAverage="0" bottom="0" percent="0" rank="0" text="" dxfId="351">
      <formula>$D$1&gt;K4</formula>
    </cfRule>
  </conditionalFormatting>
  <conditionalFormatting sqref="K4">
    <cfRule type="expression" priority="354" aboveAverage="0" equalAverage="0" bottom="0" percent="0" rank="0" text="" dxfId="352">
      <formula>$D$1&lt;K4</formula>
    </cfRule>
    <cfRule type="expression" priority="355" aboveAverage="0" equalAverage="0" bottom="0" percent="0" rank="0" text="" dxfId="353">
      <formula>$D$1&gt;K4</formula>
    </cfRule>
  </conditionalFormatting>
  <conditionalFormatting sqref="K4">
    <cfRule type="expression" priority="356" aboveAverage="0" equalAverage="0" bottom="0" percent="0" rank="0" text="" dxfId="354">
      <formula>$D$1&lt;K4</formula>
    </cfRule>
    <cfRule type="expression" priority="357" aboveAverage="0" equalAverage="0" bottom="0" percent="0" rank="0" text="" dxfId="355">
      <formula>$D$1&gt;K4</formula>
    </cfRule>
  </conditionalFormatting>
  <conditionalFormatting sqref="K4">
    <cfRule type="expression" priority="358" aboveAverage="0" equalAverage="0" bottom="0" percent="0" rank="0" text="" dxfId="356">
      <formula>$D$1&lt;K4</formula>
    </cfRule>
    <cfRule type="expression" priority="359" aboveAverage="0" equalAverage="0" bottom="0" percent="0" rank="0" text="" dxfId="357">
      <formula>$D$1&gt;K4</formula>
    </cfRule>
  </conditionalFormatting>
  <conditionalFormatting sqref="K5">
    <cfRule type="cellIs" priority="360" operator="equal" aboveAverage="0" equalAverage="0" bottom="0" percent="0" rank="0" text="" dxfId="358">
      <formula>5</formula>
    </cfRule>
    <cfRule type="cellIs" priority="361" operator="equal" aboveAverage="0" equalAverage="0" bottom="0" percent="0" rank="0" text="" dxfId="359">
      <formula>4</formula>
    </cfRule>
    <cfRule type="cellIs" priority="362" operator="equal" aboveAverage="0" equalAverage="0" bottom="0" percent="0" rank="0" text="" dxfId="360">
      <formula>3</formula>
    </cfRule>
  </conditionalFormatting>
  <conditionalFormatting sqref="K5">
    <cfRule type="cellIs" priority="363" operator="equal" aboveAverage="0" equalAverage="0" bottom="0" percent="0" rank="0" text="" dxfId="361">
      <formula>5</formula>
    </cfRule>
    <cfRule type="cellIs" priority="364" operator="equal" aboveAverage="0" equalAverage="0" bottom="0" percent="0" rank="0" text="" dxfId="362">
      <formula>4</formula>
    </cfRule>
    <cfRule type="cellIs" priority="365" operator="equal" aboveAverage="0" equalAverage="0" bottom="0" percent="0" rank="0" text="" dxfId="363">
      <formula>3</formula>
    </cfRule>
  </conditionalFormatting>
  <conditionalFormatting sqref="J3">
    <cfRule type="expression" priority="366" aboveAverage="0" equalAverage="0" bottom="0" percent="0" rank="0" text="" dxfId="364">
      <formula>$D$1&lt;J3</formula>
    </cfRule>
    <cfRule type="expression" priority="367" aboveAverage="0" equalAverage="0" bottom="0" percent="0" rank="0" text="" dxfId="365">
      <formula>$D$1&gt;J3</formula>
    </cfRule>
  </conditionalFormatting>
  <conditionalFormatting sqref="J3">
    <cfRule type="expression" priority="368" aboveAverage="0" equalAverage="0" bottom="0" percent="0" rank="0" text="" dxfId="366">
      <formula>$D$1&lt;J3</formula>
    </cfRule>
    <cfRule type="expression" priority="369" aboveAverage="0" equalAverage="0" bottom="0" percent="0" rank="0" text="" dxfId="367">
      <formula>$D$1&gt;J3</formula>
    </cfRule>
  </conditionalFormatting>
  <conditionalFormatting sqref="J3">
    <cfRule type="expression" priority="370" aboveAverage="0" equalAverage="0" bottom="0" percent="0" rank="0" text="" dxfId="368">
      <formula>$D$1&lt;J3</formula>
    </cfRule>
    <cfRule type="expression" priority="371" aboveAverage="0" equalAverage="0" bottom="0" percent="0" rank="0" text="" dxfId="369">
      <formula>$D$1&gt;J3</formula>
    </cfRule>
  </conditionalFormatting>
  <conditionalFormatting sqref="J3">
    <cfRule type="expression" priority="372" aboveAverage="0" equalAverage="0" bottom="0" percent="0" rank="0" text="" dxfId="370">
      <formula>$D$1&lt;J3</formula>
    </cfRule>
    <cfRule type="expression" priority="373" aboveAverage="0" equalAverage="0" bottom="0" percent="0" rank="0" text="" dxfId="371">
      <formula>$D$1&gt;J3</formula>
    </cfRule>
  </conditionalFormatting>
  <conditionalFormatting sqref="J3">
    <cfRule type="expression" priority="374" aboveAverage="0" equalAverage="0" bottom="0" percent="0" rank="0" text="" dxfId="372">
      <formula>$D$1&lt;J3</formula>
    </cfRule>
    <cfRule type="expression" priority="375" aboveAverage="0" equalAverage="0" bottom="0" percent="0" rank="0" text="" dxfId="373">
      <formula>$D$1&gt;J3</formula>
    </cfRule>
  </conditionalFormatting>
  <conditionalFormatting sqref="J5">
    <cfRule type="cellIs" priority="376" operator="equal" aboveAverage="0" equalAverage="0" bottom="0" percent="0" rank="0" text="" dxfId="374">
      <formula>5</formula>
    </cfRule>
    <cfRule type="cellIs" priority="377" operator="equal" aboveAverage="0" equalAverage="0" bottom="0" percent="0" rank="0" text="" dxfId="375">
      <formula>4</formula>
    </cfRule>
    <cfRule type="cellIs" priority="378" operator="equal" aboveAverage="0" equalAverage="0" bottom="0" percent="0" rank="0" text="" dxfId="376">
      <formula>3</formula>
    </cfRule>
  </conditionalFormatting>
  <conditionalFormatting sqref="L3">
    <cfRule type="expression" priority="379" aboveAverage="0" equalAverage="0" bottom="0" percent="0" rank="0" text="" dxfId="377">
      <formula>$D$1&lt;L3</formula>
    </cfRule>
    <cfRule type="expression" priority="380" aboveAverage="0" equalAverage="0" bottom="0" percent="0" rank="0" text="" dxfId="378">
      <formula>$D$1&gt;L3</formula>
    </cfRule>
  </conditionalFormatting>
  <conditionalFormatting sqref="L3">
    <cfRule type="expression" priority="381" aboveAverage="0" equalAverage="0" bottom="0" percent="0" rank="0" text="" dxfId="379">
      <formula>$D$1&lt;L3</formula>
    </cfRule>
    <cfRule type="expression" priority="382" aboveAverage="0" equalAverage="0" bottom="0" percent="0" rank="0" text="" dxfId="380">
      <formula>$D$1&gt;L3</formula>
    </cfRule>
  </conditionalFormatting>
  <conditionalFormatting sqref="L4">
    <cfRule type="expression" priority="383" aboveAverage="0" equalAverage="0" bottom="0" percent="0" rank="0" text="" dxfId="381">
      <formula>$D$1&lt;L4</formula>
    </cfRule>
    <cfRule type="expression" priority="384" aboveAverage="0" equalAverage="0" bottom="0" percent="0" rank="0" text="" dxfId="382">
      <formula>$D$1&gt;L4</formula>
    </cfRule>
  </conditionalFormatting>
  <conditionalFormatting sqref="L4">
    <cfRule type="expression" priority="385" aboveAverage="0" equalAverage="0" bottom="0" percent="0" rank="0" text="" dxfId="383">
      <formula>$D$1&lt;L4</formula>
    </cfRule>
    <cfRule type="expression" priority="386" aboveAverage="0" equalAverage="0" bottom="0" percent="0" rank="0" text="" dxfId="384">
      <formula>$D$1&gt;L4</formula>
    </cfRule>
  </conditionalFormatting>
  <conditionalFormatting sqref="L5">
    <cfRule type="expression" priority="387" aboveAverage="0" equalAverage="0" bottom="0" percent="0" rank="0" text="" dxfId="385">
      <formula>$D$1&lt;L5</formula>
    </cfRule>
    <cfRule type="expression" priority="388" aboveAverage="0" equalAverage="0" bottom="0" percent="0" rank="0" text="" dxfId="386">
      <formula>$D$1&gt;L5</formula>
    </cfRule>
  </conditionalFormatting>
  <conditionalFormatting sqref="L5">
    <cfRule type="expression" priority="389" aboveAverage="0" equalAverage="0" bottom="0" percent="0" rank="0" text="" dxfId="387">
      <formula>$D$1&lt;L5</formula>
    </cfRule>
    <cfRule type="expression" priority="390" aboveAverage="0" equalAverage="0" bottom="0" percent="0" rank="0" text="" dxfId="388">
      <formula>$D$1&gt;L5</formula>
    </cfRule>
  </conditionalFormatting>
  <conditionalFormatting sqref="L5">
    <cfRule type="expression" priority="391" aboveAverage="0" equalAverage="0" bottom="0" percent="0" rank="0" text="" dxfId="389">
      <formula>$D$1&lt;L5</formula>
    </cfRule>
    <cfRule type="expression" priority="392" aboveAverage="0" equalAverage="0" bottom="0" percent="0" rank="0" text="" dxfId="390">
      <formula>$D$1&gt;L5</formula>
    </cfRule>
  </conditionalFormatting>
  <conditionalFormatting sqref="L5">
    <cfRule type="expression" priority="393" aboveAverage="0" equalAverage="0" bottom="0" percent="0" rank="0" text="" dxfId="391">
      <formula>$D$1&lt;L5</formula>
    </cfRule>
    <cfRule type="expression" priority="394" aboveAverage="0" equalAverage="0" bottom="0" percent="0" rank="0" text="" dxfId="392">
      <formula>$D$1&gt;L5</formula>
    </cfRule>
  </conditionalFormatting>
  <conditionalFormatting sqref="L5">
    <cfRule type="expression" priority="395" aboveAverage="0" equalAverage="0" bottom="0" percent="0" rank="0" text="" dxfId="393">
      <formula>$D$1&lt;L5</formula>
    </cfRule>
    <cfRule type="expression" priority="396" aboveAverage="0" equalAverage="0" bottom="0" percent="0" rank="0" text="" dxfId="394">
      <formula>$D$1&gt;L5</formula>
    </cfRule>
  </conditionalFormatting>
  <conditionalFormatting sqref="L5">
    <cfRule type="expression" priority="397" aboveAverage="0" equalAverage="0" bottom="0" percent="0" rank="0" text="" dxfId="395">
      <formula>$D$1&lt;L5</formula>
    </cfRule>
    <cfRule type="expression" priority="398" aboveAverage="0" equalAverage="0" bottom="0" percent="0" rank="0" text="" dxfId="396">
      <formula>$D$1&gt;L5</formula>
    </cfRule>
  </conditionalFormatting>
  <conditionalFormatting sqref="L5">
    <cfRule type="expression" priority="399" aboveAverage="0" equalAverage="0" bottom="0" percent="0" rank="0" text="" dxfId="397">
      <formula>$D$1&lt;L5</formula>
    </cfRule>
    <cfRule type="expression" priority="400" aboveAverage="0" equalAverage="0" bottom="0" percent="0" rank="0" text="" dxfId="398">
      <formula>$D$1&gt;L5</formula>
    </cfRule>
  </conditionalFormatting>
  <conditionalFormatting sqref="L5">
    <cfRule type="expression" priority="401" aboveAverage="0" equalAverage="0" bottom="0" percent="0" rank="0" text="" dxfId="399">
      <formula>$D$1&lt;L5</formula>
    </cfRule>
    <cfRule type="expression" priority="402" aboveAverage="0" equalAverage="0" bottom="0" percent="0" rank="0" text="" dxfId="400">
      <formula>$D$1&gt;L5</formula>
    </cfRule>
  </conditionalFormatting>
  <conditionalFormatting sqref="L5">
    <cfRule type="expression" priority="403" aboveAverage="0" equalAverage="0" bottom="0" percent="0" rank="0" text="" dxfId="401">
      <formula>$D$1&lt;L5</formula>
    </cfRule>
    <cfRule type="expression" priority="404" aboveAverage="0" equalAverage="0" bottom="0" percent="0" rank="0" text="" dxfId="402">
      <formula>$D$1&gt;L5</formula>
    </cfRule>
  </conditionalFormatting>
  <conditionalFormatting sqref="L5">
    <cfRule type="expression" priority="405" aboveAverage="0" equalAverage="0" bottom="0" percent="0" rank="0" text="" dxfId="403">
      <formula>$D$1&lt;L5</formula>
    </cfRule>
    <cfRule type="expression" priority="406" aboveAverage="0" equalAverage="0" bottom="0" percent="0" rank="0" text="" dxfId="404">
      <formula>$D$1&gt;L5</formula>
    </cfRule>
  </conditionalFormatting>
  <conditionalFormatting sqref="L5">
    <cfRule type="expression" priority="407" aboveAverage="0" equalAverage="0" bottom="0" percent="0" rank="0" text="" dxfId="405">
      <formula>$D$1&lt;L5</formula>
    </cfRule>
    <cfRule type="expression" priority="408" aboveAverage="0" equalAverage="0" bottom="0" percent="0" rank="0" text="" dxfId="406">
      <formula>$D$1&gt;L5</formula>
    </cfRule>
  </conditionalFormatting>
  <conditionalFormatting sqref="L5">
    <cfRule type="expression" priority="409" aboveAverage="0" equalAverage="0" bottom="0" percent="0" rank="0" text="" dxfId="407">
      <formula>$D$1&lt;L5</formula>
    </cfRule>
    <cfRule type="expression" priority="410" aboveAverage="0" equalAverage="0" bottom="0" percent="0" rank="0" text="" dxfId="408">
      <formula>$D$1&gt;L5</formula>
    </cfRule>
  </conditionalFormatting>
  <conditionalFormatting sqref="L5">
    <cfRule type="expression" priority="411" aboveAverage="0" equalAverage="0" bottom="0" percent="0" rank="0" text="" dxfId="409">
      <formula>$D$1&lt;L5</formula>
    </cfRule>
    <cfRule type="expression" priority="412" aboveAverage="0" equalAverage="0" bottom="0" percent="0" rank="0" text="" dxfId="410">
      <formula>$D$1&gt;L5</formula>
    </cfRule>
  </conditionalFormatting>
  <conditionalFormatting sqref="L5">
    <cfRule type="expression" priority="413" aboveAverage="0" equalAverage="0" bottom="0" percent="0" rank="0" text="" dxfId="411">
      <formula>$D$1&lt;L5</formula>
    </cfRule>
    <cfRule type="expression" priority="414" aboveAverage="0" equalAverage="0" bottom="0" percent="0" rank="0" text="" dxfId="412">
      <formula>$D$1&gt;L5</formula>
    </cfRule>
  </conditionalFormatting>
  <conditionalFormatting sqref="L5">
    <cfRule type="expression" priority="415" aboveAverage="0" equalAverage="0" bottom="0" percent="0" rank="0" text="" dxfId="413">
      <formula>$D$1&lt;L5</formula>
    </cfRule>
    <cfRule type="expression" priority="416" aboveAverage="0" equalAverage="0" bottom="0" percent="0" rank="0" text="" dxfId="414">
      <formula>$D$1&gt;L5</formula>
    </cfRule>
  </conditionalFormatting>
  <conditionalFormatting sqref="L5">
    <cfRule type="expression" priority="417" aboveAverage="0" equalAverage="0" bottom="0" percent="0" rank="0" text="" dxfId="415">
      <formula>$D$1&lt;L5</formula>
    </cfRule>
    <cfRule type="expression" priority="418" aboveAverage="0" equalAverage="0" bottom="0" percent="0" rank="0" text="" dxfId="416">
      <formula>$D$1&gt;L5</formula>
    </cfRule>
  </conditionalFormatting>
  <conditionalFormatting sqref="L5">
    <cfRule type="expression" priority="419" aboveAverage="0" equalAverage="0" bottom="0" percent="0" rank="0" text="" dxfId="417">
      <formula>$D$1&lt;L5</formula>
    </cfRule>
    <cfRule type="expression" priority="420" aboveAverage="0" equalAverage="0" bottom="0" percent="0" rank="0" text="" dxfId="418">
      <formula>$D$1&gt;L5</formula>
    </cfRule>
  </conditionalFormatting>
  <conditionalFormatting sqref="L5">
    <cfRule type="expression" priority="421" aboveAverage="0" equalAverage="0" bottom="0" percent="0" rank="0" text="" dxfId="419">
      <formula>$D$1&lt;L5</formula>
    </cfRule>
    <cfRule type="expression" priority="422" aboveAverage="0" equalAverage="0" bottom="0" percent="0" rank="0" text="" dxfId="420">
      <formula>$D$1&gt;L5</formula>
    </cfRule>
  </conditionalFormatting>
  <conditionalFormatting sqref="L5">
    <cfRule type="expression" priority="423" aboveAverage="0" equalAverage="0" bottom="0" percent="0" rank="0" text="" dxfId="421">
      <formula>$D$1&lt;L5</formula>
    </cfRule>
    <cfRule type="expression" priority="424" aboveAverage="0" equalAverage="0" bottom="0" percent="0" rank="0" text="" dxfId="422">
      <formula>$D$1&gt;L5</formula>
    </cfRule>
  </conditionalFormatting>
  <conditionalFormatting sqref="L4">
    <cfRule type="expression" priority="425" aboveAverage="0" equalAverage="0" bottom="0" percent="0" rank="0" text="" dxfId="423">
      <formula>$D$1&lt;L4</formula>
    </cfRule>
    <cfRule type="expression" priority="426" aboveAverage="0" equalAverage="0" bottom="0" percent="0" rank="0" text="" dxfId="424">
      <formula>$D$1&gt;L4</formula>
    </cfRule>
  </conditionalFormatting>
  <conditionalFormatting sqref="L4">
    <cfRule type="expression" priority="427" aboveAverage="0" equalAverage="0" bottom="0" percent="0" rank="0" text="" dxfId="425">
      <formula>$D$1&lt;L4</formula>
    </cfRule>
    <cfRule type="expression" priority="428" aboveAverage="0" equalAverage="0" bottom="0" percent="0" rank="0" text="" dxfId="426">
      <formula>$D$1&gt;L4</formula>
    </cfRule>
  </conditionalFormatting>
  <conditionalFormatting sqref="L4">
    <cfRule type="expression" priority="429" aboveAverage="0" equalAverage="0" bottom="0" percent="0" rank="0" text="" dxfId="427">
      <formula>$D$1&lt;L4</formula>
    </cfRule>
    <cfRule type="expression" priority="430" aboveAverage="0" equalAverage="0" bottom="0" percent="0" rank="0" text="" dxfId="428">
      <formula>$D$1&gt;L4</formula>
    </cfRule>
  </conditionalFormatting>
  <conditionalFormatting sqref="L5">
    <cfRule type="cellIs" priority="431" operator="equal" aboveAverage="0" equalAverage="0" bottom="0" percent="0" rank="0" text="" dxfId="429">
      <formula>5</formula>
    </cfRule>
    <cfRule type="cellIs" priority="432" operator="equal" aboveAverage="0" equalAverage="0" bottom="0" percent="0" rank="0" text="" dxfId="430">
      <formula>4</formula>
    </cfRule>
    <cfRule type="cellIs" priority="433" operator="equal" aboveAverage="0" equalAverage="0" bottom="0" percent="0" rank="0" text="" dxfId="431">
      <formula>3</formula>
    </cfRule>
  </conditionalFormatting>
  <conditionalFormatting sqref="L5">
    <cfRule type="cellIs" priority="434" operator="equal" aboveAverage="0" equalAverage="0" bottom="0" percent="0" rank="0" text="" dxfId="432">
      <formula>5</formula>
    </cfRule>
    <cfRule type="cellIs" priority="435" operator="equal" aboveAverage="0" equalAverage="0" bottom="0" percent="0" rank="0" text="" dxfId="433">
      <formula>4</formula>
    </cfRule>
    <cfRule type="cellIs" priority="436" operator="equal" aboveAverage="0" equalAverage="0" bottom="0" percent="0" rank="0" text="" dxfId="434">
      <formula>3</formula>
    </cfRule>
  </conditionalFormatting>
  <conditionalFormatting sqref="L5">
    <cfRule type="cellIs" priority="437" operator="equal" aboveAverage="0" equalAverage="0" bottom="0" percent="0" rank="0" text="" dxfId="435">
      <formula>5</formula>
    </cfRule>
    <cfRule type="cellIs" priority="438" operator="equal" aboveAverage="0" equalAverage="0" bottom="0" percent="0" rank="0" text="" dxfId="436">
      <formula>4</formula>
    </cfRule>
    <cfRule type="cellIs" priority="439" operator="equal" aboveAverage="0" equalAverage="0" bottom="0" percent="0" rank="0" text="" dxfId="437">
      <formula>3</formula>
    </cfRule>
  </conditionalFormatting>
  <conditionalFormatting sqref="L4">
    <cfRule type="expression" priority="440" aboveAverage="0" equalAverage="0" bottom="0" percent="0" rank="0" text="" dxfId="438">
      <formula>$D$1&lt;L4</formula>
    </cfRule>
    <cfRule type="expression" priority="441" aboveAverage="0" equalAverage="0" bottom="0" percent="0" rank="0" text="" dxfId="439">
      <formula>$D$1&gt;L4</formula>
    </cfRule>
  </conditionalFormatting>
  <conditionalFormatting sqref="L4">
    <cfRule type="expression" priority="442" aboveAverage="0" equalAverage="0" bottom="0" percent="0" rank="0" text="" dxfId="440">
      <formula>$D$1&lt;L4</formula>
    </cfRule>
    <cfRule type="expression" priority="443" aboveAverage="0" equalAverage="0" bottom="0" percent="0" rank="0" text="" dxfId="441">
      <formula>$D$1&gt;L4</formula>
    </cfRule>
  </conditionalFormatting>
  <conditionalFormatting sqref="L4">
    <cfRule type="expression" priority="444" aboveAverage="0" equalAverage="0" bottom="0" percent="0" rank="0" text="" dxfId="442">
      <formula>$D$1&lt;L4</formula>
    </cfRule>
    <cfRule type="expression" priority="445" aboveAverage="0" equalAverage="0" bottom="0" percent="0" rank="0" text="" dxfId="443">
      <formula>$D$1&gt;L4</formula>
    </cfRule>
  </conditionalFormatting>
  <conditionalFormatting sqref="L4">
    <cfRule type="expression" priority="446" aboveAverage="0" equalAverage="0" bottom="0" percent="0" rank="0" text="" dxfId="444">
      <formula>$D$1&lt;L4</formula>
    </cfRule>
    <cfRule type="expression" priority="447" aboveAverage="0" equalAverage="0" bottom="0" percent="0" rank="0" text="" dxfId="445">
      <formula>$D$1&gt;L4</formula>
    </cfRule>
  </conditionalFormatting>
  <conditionalFormatting sqref="L4">
    <cfRule type="expression" priority="448" aboveAverage="0" equalAverage="0" bottom="0" percent="0" rank="0" text="" dxfId="446">
      <formula>$D$1&lt;L4</formula>
    </cfRule>
    <cfRule type="expression" priority="449" aboveAverage="0" equalAverage="0" bottom="0" percent="0" rank="0" text="" dxfId="447">
      <formula>$D$1&gt;L4</formula>
    </cfRule>
  </conditionalFormatting>
  <conditionalFormatting sqref="L5">
    <cfRule type="cellIs" priority="450" operator="equal" aboveAverage="0" equalAverage="0" bottom="0" percent="0" rank="0" text="" dxfId="448">
      <formula>5</formula>
    </cfRule>
    <cfRule type="cellIs" priority="451" operator="equal" aboveAverage="0" equalAverage="0" bottom="0" percent="0" rank="0" text="" dxfId="449">
      <formula>4</formula>
    </cfRule>
    <cfRule type="cellIs" priority="452" operator="equal" aboveAverage="0" equalAverage="0" bottom="0" percent="0" rank="0" text="" dxfId="0">
      <formula>3</formula>
    </cfRule>
  </conditionalFormatting>
  <conditionalFormatting sqref="L5">
    <cfRule type="cellIs" priority="453" operator="equal" aboveAverage="0" equalAverage="0" bottom="0" percent="0" rank="0" text="" dxfId="1">
      <formula>5</formula>
    </cfRule>
    <cfRule type="cellIs" priority="454" operator="equal" aboveAverage="0" equalAverage="0" bottom="0" percent="0" rank="0" text="" dxfId="2">
      <formula>4</formula>
    </cfRule>
    <cfRule type="cellIs" priority="455" operator="equal" aboveAverage="0" equalAverage="0" bottom="0" percent="0" rank="0" text="" dxfId="3">
      <formula>3</formula>
    </cfRule>
  </conditionalFormatting>
  <conditionalFormatting sqref="M4">
    <cfRule type="expression" priority="456" aboveAverage="0" equalAverage="0" bottom="0" percent="0" rank="0" text="" dxfId="4">
      <formula>$D$1&lt;M4</formula>
    </cfRule>
    <cfRule type="expression" priority="457" aboveAverage="0" equalAverage="0" bottom="0" percent="0" rank="0" text="" dxfId="5">
      <formula>$D$1&gt;M4</formula>
    </cfRule>
  </conditionalFormatting>
  <conditionalFormatting sqref="M4">
    <cfRule type="expression" priority="458" aboveAverage="0" equalAverage="0" bottom="0" percent="0" rank="0" text="" dxfId="6">
      <formula>$D$1&lt;M4</formula>
    </cfRule>
    <cfRule type="expression" priority="459" aboveAverage="0" equalAverage="0" bottom="0" percent="0" rank="0" text="" dxfId="7">
      <formula>$D$1&gt;M4</formula>
    </cfRule>
  </conditionalFormatting>
  <conditionalFormatting sqref="M4">
    <cfRule type="expression" priority="460" aboveAverage="0" equalAverage="0" bottom="0" percent="0" rank="0" text="" dxfId="8">
      <formula>$D$1&lt;M4</formula>
    </cfRule>
    <cfRule type="expression" priority="461" aboveAverage="0" equalAverage="0" bottom="0" percent="0" rank="0" text="" dxfId="9">
      <formula>$D$1&gt;M4</formula>
    </cfRule>
  </conditionalFormatting>
  <conditionalFormatting sqref="M4">
    <cfRule type="expression" priority="462" aboveAverage="0" equalAverage="0" bottom="0" percent="0" rank="0" text="" dxfId="10">
      <formula>$D$1&lt;M4</formula>
    </cfRule>
    <cfRule type="expression" priority="463" aboveAverage="0" equalAverage="0" bottom="0" percent="0" rank="0" text="" dxfId="11">
      <formula>$D$1&gt;M4</formula>
    </cfRule>
  </conditionalFormatting>
  <conditionalFormatting sqref="M4">
    <cfRule type="expression" priority="464" aboveAverage="0" equalAverage="0" bottom="0" percent="0" rank="0" text="" dxfId="12">
      <formula>$D$1&lt;M4</formula>
    </cfRule>
    <cfRule type="expression" priority="465" aboveAverage="0" equalAverage="0" bottom="0" percent="0" rank="0" text="" dxfId="13">
      <formula>$D$1&gt;M4</formula>
    </cfRule>
  </conditionalFormatting>
  <conditionalFormatting sqref="M4">
    <cfRule type="expression" priority="466" aboveAverage="0" equalAverage="0" bottom="0" percent="0" rank="0" text="" dxfId="14">
      <formula>$D$1&lt;M4</formula>
    </cfRule>
    <cfRule type="expression" priority="467" aboveAverage="0" equalAverage="0" bottom="0" percent="0" rank="0" text="" dxfId="15">
      <formula>$D$1&gt;M4</formula>
    </cfRule>
  </conditionalFormatting>
  <conditionalFormatting sqref="M4">
    <cfRule type="expression" priority="468" aboveAverage="0" equalAverage="0" bottom="0" percent="0" rank="0" text="" dxfId="16">
      <formula>$D$1&lt;M4</formula>
    </cfRule>
    <cfRule type="expression" priority="469" aboveAverage="0" equalAverage="0" bottom="0" percent="0" rank="0" text="" dxfId="17">
      <formula>$D$1&gt;M4</formula>
    </cfRule>
  </conditionalFormatting>
  <conditionalFormatting sqref="M5">
    <cfRule type="cellIs" priority="470" operator="equal" aboveAverage="0" equalAverage="0" bottom="0" percent="0" rank="0" text="" dxfId="18">
      <formula>5</formula>
    </cfRule>
    <cfRule type="cellIs" priority="471" operator="equal" aboveAverage="0" equalAverage="0" bottom="0" percent="0" rank="0" text="" dxfId="19">
      <formula>4</formula>
    </cfRule>
    <cfRule type="cellIs" priority="472" operator="equal" aboveAverage="0" equalAverage="0" bottom="0" percent="0" rank="0" text="" dxfId="20">
      <formula>3</formula>
    </cfRule>
  </conditionalFormatting>
  <conditionalFormatting sqref="M5">
    <cfRule type="cellIs" priority="473" operator="equal" aboveAverage="0" equalAverage="0" bottom="0" percent="0" rank="0" text="" dxfId="21">
      <formula>5</formula>
    </cfRule>
    <cfRule type="cellIs" priority="474" operator="equal" aboveAverage="0" equalAverage="0" bottom="0" percent="0" rank="0" text="" dxfId="22">
      <formula>4</formula>
    </cfRule>
    <cfRule type="cellIs" priority="475" operator="equal" aboveAverage="0" equalAverage="0" bottom="0" percent="0" rank="0" text="" dxfId="23">
      <formula>3</formula>
    </cfRule>
  </conditionalFormatting>
  <conditionalFormatting sqref="M4">
    <cfRule type="expression" priority="476" aboveAverage="0" equalAverage="0" bottom="0" percent="0" rank="0" text="" dxfId="24">
      <formula>$D$1&lt;M4</formula>
    </cfRule>
    <cfRule type="expression" priority="477" aboveAverage="0" equalAverage="0" bottom="0" percent="0" rank="0" text="" dxfId="25">
      <formula>$D$1&gt;M4</formula>
    </cfRule>
  </conditionalFormatting>
  <conditionalFormatting sqref="M4">
    <cfRule type="expression" priority="478" aboveAverage="0" equalAverage="0" bottom="0" percent="0" rank="0" text="" dxfId="26">
      <formula>$D$1&lt;M4</formula>
    </cfRule>
    <cfRule type="expression" priority="479" aboveAverage="0" equalAverage="0" bottom="0" percent="0" rank="0" text="" dxfId="27">
      <formula>$D$1&gt;M4</formula>
    </cfRule>
  </conditionalFormatting>
  <conditionalFormatting sqref="M4">
    <cfRule type="expression" priority="480" aboveAverage="0" equalAverage="0" bottom="0" percent="0" rank="0" text="" dxfId="28">
      <formula>$D$1&lt;M4</formula>
    </cfRule>
    <cfRule type="expression" priority="481" aboveAverage="0" equalAverage="0" bottom="0" percent="0" rank="0" text="" dxfId="29">
      <formula>$D$1&gt;M4</formula>
    </cfRule>
  </conditionalFormatting>
  <conditionalFormatting sqref="M4">
    <cfRule type="expression" priority="482" aboveAverage="0" equalAverage="0" bottom="0" percent="0" rank="0" text="" dxfId="30">
      <formula>$D$1&lt;M4</formula>
    </cfRule>
    <cfRule type="expression" priority="483" aboveAverage="0" equalAverage="0" bottom="0" percent="0" rank="0" text="" dxfId="31">
      <formula>$D$1&gt;M4</formula>
    </cfRule>
  </conditionalFormatting>
  <conditionalFormatting sqref="M4">
    <cfRule type="expression" priority="484" aboveAverage="0" equalAverage="0" bottom="0" percent="0" rank="0" text="" dxfId="32">
      <formula>$D$1&lt;M4</formula>
    </cfRule>
    <cfRule type="expression" priority="485" aboveAverage="0" equalAverage="0" bottom="0" percent="0" rank="0" text="" dxfId="33">
      <formula>$D$1&gt;M4</formula>
    </cfRule>
  </conditionalFormatting>
  <conditionalFormatting sqref="M4">
    <cfRule type="expression" priority="486" aboveAverage="0" equalAverage="0" bottom="0" percent="0" rank="0" text="" dxfId="34">
      <formula>$D$1&lt;M4</formula>
    </cfRule>
    <cfRule type="expression" priority="487" aboveAverage="0" equalAverage="0" bottom="0" percent="0" rank="0" text="" dxfId="35">
      <formula>$D$1&gt;M4</formula>
    </cfRule>
  </conditionalFormatting>
  <conditionalFormatting sqref="M4">
    <cfRule type="expression" priority="488" aboveAverage="0" equalAverage="0" bottom="0" percent="0" rank="0" text="" dxfId="36">
      <formula>$D$1&lt;M4</formula>
    </cfRule>
    <cfRule type="expression" priority="489" aboveAverage="0" equalAverage="0" bottom="0" percent="0" rank="0" text="" dxfId="37">
      <formula>$D$1&gt;M4</formula>
    </cfRule>
  </conditionalFormatting>
  <conditionalFormatting sqref="M4">
    <cfRule type="expression" priority="490" aboveAverage="0" equalAverage="0" bottom="0" percent="0" rank="0" text="" dxfId="38">
      <formula>$D$1&lt;M4</formula>
    </cfRule>
    <cfRule type="expression" priority="491" aboveAverage="0" equalAverage="0" bottom="0" percent="0" rank="0" text="" dxfId="39">
      <formula>$D$1&gt;M4</formula>
    </cfRule>
  </conditionalFormatting>
  <conditionalFormatting sqref="M4">
    <cfRule type="expression" priority="492" aboveAverage="0" equalAverage="0" bottom="0" percent="0" rank="0" text="" dxfId="40">
      <formula>$D$1&lt;M4</formula>
    </cfRule>
    <cfRule type="expression" priority="493" aboveAverage="0" equalAverage="0" bottom="0" percent="0" rank="0" text="" dxfId="0">
      <formula>$D$1&gt;M4</formula>
    </cfRule>
  </conditionalFormatting>
  <conditionalFormatting sqref="M4">
    <cfRule type="expression" priority="494" aboveAverage="0" equalAverage="0" bottom="0" percent="0" rank="0" text="" dxfId="1">
      <formula>$D$1&lt;M4</formula>
    </cfRule>
    <cfRule type="expression" priority="495" aboveAverage="0" equalAverage="0" bottom="0" percent="0" rank="0" text="" dxfId="2">
      <formula>$D$1&gt;M4</formula>
    </cfRule>
  </conditionalFormatting>
  <conditionalFormatting sqref="M4">
    <cfRule type="expression" priority="496" aboveAverage="0" equalAverage="0" bottom="0" percent="0" rank="0" text="" dxfId="3">
      <formula>$D$1&lt;M4</formula>
    </cfRule>
    <cfRule type="expression" priority="497" aboveAverage="0" equalAverage="0" bottom="0" percent="0" rank="0" text="" dxfId="4">
      <formula>$D$1&gt;M4</formula>
    </cfRule>
  </conditionalFormatting>
  <conditionalFormatting sqref="M5">
    <cfRule type="cellIs" priority="498" operator="equal" aboveAverage="0" equalAverage="0" bottom="0" percent="0" rank="0" text="" dxfId="5">
      <formula>5</formula>
    </cfRule>
    <cfRule type="cellIs" priority="499" operator="equal" aboveAverage="0" equalAverage="0" bottom="0" percent="0" rank="0" text="" dxfId="6">
      <formula>4</formula>
    </cfRule>
    <cfRule type="cellIs" priority="500" operator="equal" aboveAverage="0" equalAverage="0" bottom="0" percent="0" rank="0" text="" dxfId="7">
      <formula>3</formula>
    </cfRule>
  </conditionalFormatting>
  <conditionalFormatting sqref="M5">
    <cfRule type="cellIs" priority="501" operator="equal" aboveAverage="0" equalAverage="0" bottom="0" percent="0" rank="0" text="" dxfId="8">
      <formula>5</formula>
    </cfRule>
    <cfRule type="cellIs" priority="502" operator="equal" aboveAverage="0" equalAverage="0" bottom="0" percent="0" rank="0" text="" dxfId="9">
      <formula>4</formula>
    </cfRule>
    <cfRule type="cellIs" priority="503" operator="equal" aboveAverage="0" equalAverage="0" bottom="0" percent="0" rank="0" text="" dxfId="10">
      <formula>3</formula>
    </cfRule>
  </conditionalFormatting>
  <conditionalFormatting sqref="F3">
    <cfRule type="expression" priority="504" aboveAverage="0" equalAverage="0" bottom="0" percent="0" rank="0" text="" dxfId="11">
      <formula>$D$1&lt;F3</formula>
    </cfRule>
    <cfRule type="expression" priority="505" aboveAverage="0" equalAverage="0" bottom="0" percent="0" rank="0" text="" dxfId="12">
      <formula>$D$1&gt;F3</formula>
    </cfRule>
  </conditionalFormatting>
  <conditionalFormatting sqref="F3">
    <cfRule type="expression" priority="506" aboveAverage="0" equalAverage="0" bottom="0" percent="0" rank="0" text="" dxfId="13">
      <formula>$D$1&lt;F3</formula>
    </cfRule>
    <cfRule type="expression" priority="507" aboveAverage="0" equalAverage="0" bottom="0" percent="0" rank="0" text="" dxfId="14">
      <formula>$D$1&gt;F3</formula>
    </cfRule>
  </conditionalFormatting>
  <conditionalFormatting sqref="F3">
    <cfRule type="expression" priority="508" aboveAverage="0" equalAverage="0" bottom="0" percent="0" rank="0" text="" dxfId="15">
      <formula>$D$1&lt;F3</formula>
    </cfRule>
    <cfRule type="expression" priority="509" aboveAverage="0" equalAverage="0" bottom="0" percent="0" rank="0" text="" dxfId="16">
      <formula>$D$1&gt;F3</formula>
    </cfRule>
  </conditionalFormatting>
  <conditionalFormatting sqref="F5">
    <cfRule type="cellIs" priority="510" operator="equal" aboveAverage="0" equalAverage="0" bottom="0" percent="0" rank="0" text="" dxfId="17">
      <formula>5</formula>
    </cfRule>
    <cfRule type="cellIs" priority="511" operator="equal" aboveAverage="0" equalAverage="0" bottom="0" percent="0" rank="0" text="" dxfId="18">
      <formula>4</formula>
    </cfRule>
    <cfRule type="cellIs" priority="512" operator="equal" aboveAverage="0" equalAverage="0" bottom="0" percent="0" rank="0" text="" dxfId="19">
      <formula>3</formula>
    </cfRule>
  </conditionalFormatting>
  <conditionalFormatting sqref="F4">
    <cfRule type="expression" priority="513" aboveAverage="0" equalAverage="0" bottom="0" percent="0" rank="0" text="" dxfId="20">
      <formula>$D$1&lt;F4</formula>
    </cfRule>
    <cfRule type="expression" priority="514" aboveAverage="0" equalAverage="0" bottom="0" percent="0" rank="0" text="" dxfId="21">
      <formula>$D$1&gt;F4</formula>
    </cfRule>
  </conditionalFormatting>
  <conditionalFormatting sqref="F4">
    <cfRule type="expression" priority="515" aboveAverage="0" equalAverage="0" bottom="0" percent="0" rank="0" text="" dxfId="22">
      <formula>$D$1&lt;F4</formula>
    </cfRule>
    <cfRule type="expression" priority="516" aboveAverage="0" equalAverage="0" bottom="0" percent="0" rank="0" text="" dxfId="23">
      <formula>$D$1&gt;F4</formula>
    </cfRule>
  </conditionalFormatting>
  <conditionalFormatting sqref="F4">
    <cfRule type="expression" priority="517" aboveAverage="0" equalAverage="0" bottom="0" percent="0" rank="0" text="" dxfId="24">
      <formula>$D$1&lt;F4</formula>
    </cfRule>
    <cfRule type="expression" priority="518" aboveAverage="0" equalAverage="0" bottom="0" percent="0" rank="0" text="" dxfId="25">
      <formula>$D$1&gt;F4</formula>
    </cfRule>
  </conditionalFormatting>
  <conditionalFormatting sqref="F4">
    <cfRule type="expression" priority="519" aboveAverage="0" equalAverage="0" bottom="0" percent="0" rank="0" text="" dxfId="26">
      <formula>$D$1&lt;F4</formula>
    </cfRule>
    <cfRule type="expression" priority="520" aboveAverage="0" equalAverage="0" bottom="0" percent="0" rank="0" text="" dxfId="27">
      <formula>$D$1&gt;F4</formula>
    </cfRule>
  </conditionalFormatting>
  <conditionalFormatting sqref="F4">
    <cfRule type="expression" priority="521" aboveAverage="0" equalAverage="0" bottom="0" percent="0" rank="0" text="" dxfId="28">
      <formula>$D$1&lt;F4</formula>
    </cfRule>
    <cfRule type="expression" priority="522" aboveAverage="0" equalAverage="0" bottom="0" percent="0" rank="0" text="" dxfId="29">
      <formula>$D$1&gt;F4</formula>
    </cfRule>
  </conditionalFormatting>
  <conditionalFormatting sqref="F4">
    <cfRule type="expression" priority="523" aboveAverage="0" equalAverage="0" bottom="0" percent="0" rank="0" text="" dxfId="30">
      <formula>$D$1&lt;F4</formula>
    </cfRule>
    <cfRule type="expression" priority="524" aboveAverage="0" equalAverage="0" bottom="0" percent="0" rank="0" text="" dxfId="31">
      <formula>$D$1&gt;F4</formula>
    </cfRule>
  </conditionalFormatting>
  <conditionalFormatting sqref="F4">
    <cfRule type="expression" priority="525" aboveAverage="0" equalAverage="0" bottom="0" percent="0" rank="0" text="" dxfId="32">
      <formula>$D$1&lt;F4</formula>
    </cfRule>
    <cfRule type="expression" priority="526" aboveAverage="0" equalAverage="0" bottom="0" percent="0" rank="0" text="" dxfId="33">
      <formula>$D$1&gt;F4</formula>
    </cfRule>
  </conditionalFormatting>
  <conditionalFormatting sqref="F4">
    <cfRule type="expression" priority="527" aboveAverage="0" equalAverage="0" bottom="0" percent="0" rank="0" text="" dxfId="34">
      <formula>$D$1&lt;F4</formula>
    </cfRule>
    <cfRule type="expression" priority="528" aboveAverage="0" equalAverage="0" bottom="0" percent="0" rank="0" text="" dxfId="35">
      <formula>$D$1&gt;F4</formula>
    </cfRule>
  </conditionalFormatting>
  <conditionalFormatting sqref="F4">
    <cfRule type="expression" priority="529" aboveAverage="0" equalAverage="0" bottom="0" percent="0" rank="0" text="" dxfId="36">
      <formula>$D$1&lt;F4</formula>
    </cfRule>
    <cfRule type="expression" priority="530" aboveAverage="0" equalAverage="0" bottom="0" percent="0" rank="0" text="" dxfId="37">
      <formula>$D$1&gt;F4</formula>
    </cfRule>
  </conditionalFormatting>
  <conditionalFormatting sqref="F5">
    <cfRule type="cellIs" priority="531" operator="equal" aboveAverage="0" equalAverage="0" bottom="0" percent="0" rank="0" text="" dxfId="38">
      <formula>5</formula>
    </cfRule>
    <cfRule type="cellIs" priority="532" operator="equal" aboveAverage="0" equalAverage="0" bottom="0" percent="0" rank="0" text="" dxfId="39">
      <formula>4</formula>
    </cfRule>
    <cfRule type="cellIs" priority="533" operator="equal" aboveAverage="0" equalAverage="0" bottom="0" percent="0" rank="0" text="" dxfId="40">
      <formula>3</formula>
    </cfRule>
  </conditionalFormatting>
  <conditionalFormatting sqref="F4">
    <cfRule type="expression" priority="534" aboveAverage="0" equalAverage="0" bottom="0" percent="0" rank="0" text="" dxfId="41">
      <formula>$D$1&lt;F4</formula>
    </cfRule>
    <cfRule type="expression" priority="535" aboveAverage="0" equalAverage="0" bottom="0" percent="0" rank="0" text="" dxfId="42">
      <formula>$D$1&gt;F4</formula>
    </cfRule>
  </conditionalFormatting>
  <conditionalFormatting sqref="F5">
    <cfRule type="cellIs" priority="536" operator="equal" aboveAverage="0" equalAverage="0" bottom="0" percent="0" rank="0" text="" dxfId="43">
      <formula>5</formula>
    </cfRule>
    <cfRule type="cellIs" priority="537" operator="equal" aboveAverage="0" equalAverage="0" bottom="0" percent="0" rank="0" text="" dxfId="44">
      <formula>4</formula>
    </cfRule>
    <cfRule type="cellIs" priority="538" operator="equal" aboveAverage="0" equalAverage="0" bottom="0" percent="0" rank="0" text="" dxfId="45">
      <formula>3</formula>
    </cfRule>
  </conditionalFormatting>
  <conditionalFormatting sqref="F4">
    <cfRule type="expression" priority="539" aboveAverage="0" equalAverage="0" bottom="0" percent="0" rank="0" text="" dxfId="46">
      <formula>$D$1&lt;F4</formula>
    </cfRule>
    <cfRule type="expression" priority="540" aboveAverage="0" equalAverage="0" bottom="0" percent="0" rank="0" text="" dxfId="47">
      <formula>$D$1&gt;F4</formula>
    </cfRule>
  </conditionalFormatting>
  <conditionalFormatting sqref="F4">
    <cfRule type="expression" priority="541" aboveAverage="0" equalAverage="0" bottom="0" percent="0" rank="0" text="" dxfId="48">
      <formula>$D$1&lt;F4</formula>
    </cfRule>
    <cfRule type="expression" priority="542" aboveAverage="0" equalAverage="0" bottom="0" percent="0" rank="0" text="" dxfId="49">
      <formula>$D$1&gt;F4</formula>
    </cfRule>
  </conditionalFormatting>
  <conditionalFormatting sqref="F4">
    <cfRule type="expression" priority="543" aboveAverage="0" equalAverage="0" bottom="0" percent="0" rank="0" text="" dxfId="50">
      <formula>$D$1&lt;F4</formula>
    </cfRule>
    <cfRule type="expression" priority="544" aboveAverage="0" equalAverage="0" bottom="0" percent="0" rank="0" text="" dxfId="51">
      <formula>$D$1&gt;F4</formula>
    </cfRule>
  </conditionalFormatting>
  <conditionalFormatting sqref="F5">
    <cfRule type="cellIs" priority="545" operator="equal" aboveAverage="0" equalAverage="0" bottom="0" percent="0" rank="0" text="" dxfId="52">
      <formula>5</formula>
    </cfRule>
    <cfRule type="cellIs" priority="546" operator="equal" aboveAverage="0" equalAverage="0" bottom="0" percent="0" rank="0" text="" dxfId="53">
      <formula>4</formula>
    </cfRule>
    <cfRule type="cellIs" priority="547" operator="equal" aboveAverage="0" equalAverage="0" bottom="0" percent="0" rank="0" text="" dxfId="54">
      <formula>3</formula>
    </cfRule>
  </conditionalFormatting>
  <conditionalFormatting sqref="F5">
    <cfRule type="cellIs" priority="548" operator="equal" aboveAverage="0" equalAverage="0" bottom="0" percent="0" rank="0" text="" dxfId="55">
      <formula>5</formula>
    </cfRule>
    <cfRule type="cellIs" priority="549" operator="equal" aboveAverage="0" equalAverage="0" bottom="0" percent="0" rank="0" text="" dxfId="56">
      <formula>4</formula>
    </cfRule>
    <cfRule type="cellIs" priority="550" operator="equal" aboveAverage="0" equalAverage="0" bottom="0" percent="0" rank="0" text="" dxfId="57">
      <formula>3</formula>
    </cfRule>
  </conditionalFormatting>
  <conditionalFormatting sqref="F4">
    <cfRule type="expression" priority="551" aboveAverage="0" equalAverage="0" bottom="0" percent="0" rank="0" text="" dxfId="58">
      <formula>$D$1&lt;F4</formula>
    </cfRule>
    <cfRule type="expression" priority="552" aboveAverage="0" equalAverage="0" bottom="0" percent="0" rank="0" text="" dxfId="59">
      <formula>$D$1&gt;F4</formula>
    </cfRule>
  </conditionalFormatting>
  <conditionalFormatting sqref="F5">
    <cfRule type="cellIs" priority="553" operator="equal" aboveAverage="0" equalAverage="0" bottom="0" percent="0" rank="0" text="" dxfId="0">
      <formula>5</formula>
    </cfRule>
    <cfRule type="cellIs" priority="554" operator="equal" aboveAverage="0" equalAverage="0" bottom="0" percent="0" rank="0" text="" dxfId="1">
      <formula>4</formula>
    </cfRule>
    <cfRule type="cellIs" priority="555" operator="equal" aboveAverage="0" equalAverage="0" bottom="0" percent="0" rank="0" text="" dxfId="2">
      <formula>3</formula>
    </cfRule>
  </conditionalFormatting>
  <conditionalFormatting sqref="F5">
    <cfRule type="cellIs" priority="556" operator="equal" aboveAverage="0" equalAverage="0" bottom="0" percent="0" rank="0" text="" dxfId="3">
      <formula>5</formula>
    </cfRule>
    <cfRule type="cellIs" priority="557" operator="equal" aboveAverage="0" equalAverage="0" bottom="0" percent="0" rank="0" text="" dxfId="4">
      <formula>4</formula>
    </cfRule>
    <cfRule type="cellIs" priority="558" operator="equal" aboveAverage="0" equalAverage="0" bottom="0" percent="0" rank="0" text="" dxfId="5">
      <formula>3</formula>
    </cfRule>
  </conditionalFormatting>
  <conditionalFormatting sqref="F4">
    <cfRule type="expression" priority="559" aboveAverage="0" equalAverage="0" bottom="0" percent="0" rank="0" text="" dxfId="6">
      <formula>$D$1&lt;F4</formula>
    </cfRule>
    <cfRule type="expression" priority="560" aboveAverage="0" equalAverage="0" bottom="0" percent="0" rank="0" text="" dxfId="7">
      <formula>$D$1&gt;F4</formula>
    </cfRule>
  </conditionalFormatting>
  <conditionalFormatting sqref="F4">
    <cfRule type="expression" priority="561" aboveAverage="0" equalAverage="0" bottom="0" percent="0" rank="0" text="" dxfId="8">
      <formula>$D$1&lt;F4</formula>
    </cfRule>
    <cfRule type="expression" priority="562" aboveAverage="0" equalAverage="0" bottom="0" percent="0" rank="0" text="" dxfId="9">
      <formula>$D$1&gt;F4</formula>
    </cfRule>
  </conditionalFormatting>
  <conditionalFormatting sqref="F4">
    <cfRule type="expression" priority="563" aboveAverage="0" equalAverage="0" bottom="0" percent="0" rank="0" text="" dxfId="10">
      <formula>$D$1&lt;F4</formula>
    </cfRule>
    <cfRule type="expression" priority="564" aboveAverage="0" equalAverage="0" bottom="0" percent="0" rank="0" text="" dxfId="11">
      <formula>$D$1&gt;F4</formula>
    </cfRule>
  </conditionalFormatting>
  <conditionalFormatting sqref="F4">
    <cfRule type="expression" priority="565" aboveAverage="0" equalAverage="0" bottom="0" percent="0" rank="0" text="" dxfId="12">
      <formula>$D$1&lt;F4</formula>
    </cfRule>
    <cfRule type="expression" priority="566" aboveAverage="0" equalAverage="0" bottom="0" percent="0" rank="0" text="" dxfId="13">
      <formula>$D$1&gt;F4</formula>
    </cfRule>
  </conditionalFormatting>
  <conditionalFormatting sqref="F4">
    <cfRule type="expression" priority="567" aboveAverage="0" equalAverage="0" bottom="0" percent="0" rank="0" text="" dxfId="14">
      <formula>$D$1&lt;F4</formula>
    </cfRule>
    <cfRule type="expression" priority="568" aboveAverage="0" equalAverage="0" bottom="0" percent="0" rank="0" text="" dxfId="15">
      <formula>$D$1&gt;F4</formula>
    </cfRule>
  </conditionalFormatting>
  <conditionalFormatting sqref="F4">
    <cfRule type="expression" priority="569" aboveAverage="0" equalAverage="0" bottom="0" percent="0" rank="0" text="" dxfId="16">
      <formula>$D$1&lt;F4</formula>
    </cfRule>
    <cfRule type="expression" priority="570" aboveAverage="0" equalAverage="0" bottom="0" percent="0" rank="0" text="" dxfId="17">
      <formula>$D$1&gt;F4</formula>
    </cfRule>
  </conditionalFormatting>
  <conditionalFormatting sqref="F4">
    <cfRule type="expression" priority="571" aboveAverage="0" equalAverage="0" bottom="0" percent="0" rank="0" text="" dxfId="18">
      <formula>$D$1&lt;F4</formula>
    </cfRule>
    <cfRule type="expression" priority="572" aboveAverage="0" equalAverage="0" bottom="0" percent="0" rank="0" text="" dxfId="19">
      <formula>$D$1&gt;F4</formula>
    </cfRule>
  </conditionalFormatting>
  <conditionalFormatting sqref="F4">
    <cfRule type="expression" priority="573" aboveAverage="0" equalAverage="0" bottom="0" percent="0" rank="0" text="" dxfId="20">
      <formula>$D$1&lt;F4</formula>
    </cfRule>
    <cfRule type="expression" priority="574" aboveAverage="0" equalAverage="0" bottom="0" percent="0" rank="0" text="" dxfId="21">
      <formula>$D$1&gt;F4</formula>
    </cfRule>
  </conditionalFormatting>
  <conditionalFormatting sqref="F4">
    <cfRule type="expression" priority="575" aboveAverage="0" equalAverage="0" bottom="0" percent="0" rank="0" text="" dxfId="22">
      <formula>$D$1&lt;F4</formula>
    </cfRule>
    <cfRule type="expression" priority="576" aboveAverage="0" equalAverage="0" bottom="0" percent="0" rank="0" text="" dxfId="23">
      <formula>$D$1&gt;F4</formula>
    </cfRule>
  </conditionalFormatting>
  <conditionalFormatting sqref="H4">
    <cfRule type="expression" priority="577" aboveAverage="0" equalAverage="0" bottom="0" percent="0" rank="0" text="" dxfId="24">
      <formula>$D$1&lt;H4</formula>
    </cfRule>
    <cfRule type="expression" priority="578" aboveAverage="0" equalAverage="0" bottom="0" percent="0" rank="0" text="" dxfId="25">
      <formula>$D$1&gt;H4</formula>
    </cfRule>
  </conditionalFormatting>
  <conditionalFormatting sqref="H4">
    <cfRule type="expression" priority="579" aboveAverage="0" equalAverage="0" bottom="0" percent="0" rank="0" text="" dxfId="26">
      <formula>$D$1&lt;H4</formula>
    </cfRule>
    <cfRule type="expression" priority="580" aboveAverage="0" equalAverage="0" bottom="0" percent="0" rank="0" text="" dxfId="27">
      <formula>$D$1&gt;H4</formula>
    </cfRule>
  </conditionalFormatting>
  <conditionalFormatting sqref="H4">
    <cfRule type="expression" priority="581" aboveAverage="0" equalAverage="0" bottom="0" percent="0" rank="0" text="" dxfId="28">
      <formula>$D$1&lt;H4</formula>
    </cfRule>
    <cfRule type="expression" priority="582" aboveAverage="0" equalAverage="0" bottom="0" percent="0" rank="0" text="" dxfId="29">
      <formula>$D$1&gt;H4</formula>
    </cfRule>
  </conditionalFormatting>
  <conditionalFormatting sqref="H4">
    <cfRule type="expression" priority="583" aboveAverage="0" equalAverage="0" bottom="0" percent="0" rank="0" text="" dxfId="30">
      <formula>$D$1&lt;H4</formula>
    </cfRule>
    <cfRule type="expression" priority="584" aboveAverage="0" equalAverage="0" bottom="0" percent="0" rank="0" text="" dxfId="31">
      <formula>$D$1&gt;H4</formula>
    </cfRule>
  </conditionalFormatting>
  <conditionalFormatting sqref="H4">
    <cfRule type="expression" priority="585" aboveAverage="0" equalAverage="0" bottom="0" percent="0" rank="0" text="" dxfId="32">
      <formula>$D$1&lt;H4</formula>
    </cfRule>
    <cfRule type="expression" priority="586" aboveAverage="0" equalAverage="0" bottom="0" percent="0" rank="0" text="" dxfId="33">
      <formula>$D$1&gt;H4</formula>
    </cfRule>
  </conditionalFormatting>
  <conditionalFormatting sqref="H4">
    <cfRule type="expression" priority="587" aboveAverage="0" equalAverage="0" bottom="0" percent="0" rank="0" text="" dxfId="34">
      <formula>$D$1&lt;H4</formula>
    </cfRule>
    <cfRule type="expression" priority="588" aboveAverage="0" equalAverage="0" bottom="0" percent="0" rank="0" text="" dxfId="35">
      <formula>$D$1&gt;H4</formula>
    </cfRule>
  </conditionalFormatting>
  <conditionalFormatting sqref="H5">
    <cfRule type="expression" priority="589" aboveAverage="0" equalAverage="0" bottom="0" percent="0" rank="0" text="" dxfId="36">
      <formula>$D$1&lt;H5</formula>
    </cfRule>
    <cfRule type="expression" priority="590" aboveAverage="0" equalAverage="0" bottom="0" percent="0" rank="0" text="" dxfId="37">
      <formula>$D$1&gt;H5</formula>
    </cfRule>
  </conditionalFormatting>
  <conditionalFormatting sqref="H5">
    <cfRule type="expression" priority="591" aboveAverage="0" equalAverage="0" bottom="0" percent="0" rank="0" text="" dxfId="38">
      <formula>$D$1&lt;H5</formula>
    </cfRule>
    <cfRule type="expression" priority="592" aboveAverage="0" equalAverage="0" bottom="0" percent="0" rank="0" text="" dxfId="39">
      <formula>$D$1&gt;H5</formula>
    </cfRule>
  </conditionalFormatting>
  <conditionalFormatting sqref="H5">
    <cfRule type="expression" priority="593" aboveAverage="0" equalAverage="0" bottom="0" percent="0" rank="0" text="" dxfId="40">
      <formula>$D$1&lt;H5</formula>
    </cfRule>
    <cfRule type="expression" priority="594" aboveAverage="0" equalAverage="0" bottom="0" percent="0" rank="0" text="" dxfId="41">
      <formula>$D$1&gt;H5</formula>
    </cfRule>
  </conditionalFormatting>
  <conditionalFormatting sqref="H4">
    <cfRule type="expression" priority="595" aboveAverage="0" equalAverage="0" bottom="0" percent="0" rank="0" text="" dxfId="42">
      <formula>$D$1&lt;H4</formula>
    </cfRule>
    <cfRule type="expression" priority="596" aboveAverage="0" equalAverage="0" bottom="0" percent="0" rank="0" text="" dxfId="43">
      <formula>$D$1&gt;H4</formula>
    </cfRule>
  </conditionalFormatting>
  <conditionalFormatting sqref="H5">
    <cfRule type="cellIs" priority="597" operator="equal" aboveAverage="0" equalAverage="0" bottom="0" percent="0" rank="0" text="" dxfId="44">
      <formula>5</formula>
    </cfRule>
    <cfRule type="cellIs" priority="598" operator="equal" aboveAverage="0" equalAverage="0" bottom="0" percent="0" rank="0" text="" dxfId="45">
      <formula>4</formula>
    </cfRule>
    <cfRule type="cellIs" priority="599" operator="equal" aboveAverage="0" equalAverage="0" bottom="0" percent="0" rank="0" text="" dxfId="46">
      <formula>3</formula>
    </cfRule>
  </conditionalFormatting>
  <conditionalFormatting sqref="H5">
    <cfRule type="cellIs" priority="600" operator="equal" aboveAverage="0" equalAverage="0" bottom="0" percent="0" rank="0" text="" dxfId="47">
      <formula>5</formula>
    </cfRule>
    <cfRule type="cellIs" priority="601" operator="equal" aboveAverage="0" equalAverage="0" bottom="0" percent="0" rank="0" text="" dxfId="48">
      <formula>4</formula>
    </cfRule>
    <cfRule type="cellIs" priority="602" operator="equal" aboveAverage="0" equalAverage="0" bottom="0" percent="0" rank="0" text="" dxfId="49">
      <formula>3</formula>
    </cfRule>
  </conditionalFormatting>
  <conditionalFormatting sqref="H4">
    <cfRule type="expression" priority="603" aboveAverage="0" equalAverage="0" bottom="0" percent="0" rank="0" text="" dxfId="50">
      <formula>$D$1&lt;H4</formula>
    </cfRule>
    <cfRule type="expression" priority="604" aboveAverage="0" equalAverage="0" bottom="0" percent="0" rank="0" text="" dxfId="51">
      <formula>$D$1&gt;H4</formula>
    </cfRule>
  </conditionalFormatting>
  <conditionalFormatting sqref="H5">
    <cfRule type="cellIs" priority="605" operator="equal" aboveAverage="0" equalAverage="0" bottom="0" percent="0" rank="0" text="" dxfId="52">
      <formula>5</formula>
    </cfRule>
    <cfRule type="cellIs" priority="606" operator="equal" aboveAverage="0" equalAverage="0" bottom="0" percent="0" rank="0" text="" dxfId="53">
      <formula>4</formula>
    </cfRule>
    <cfRule type="cellIs" priority="607" operator="equal" aboveAverage="0" equalAverage="0" bottom="0" percent="0" rank="0" text="" dxfId="54">
      <formula>3</formula>
    </cfRule>
  </conditionalFormatting>
  <conditionalFormatting sqref="H4">
    <cfRule type="expression" priority="608" aboveAverage="0" equalAverage="0" bottom="0" percent="0" rank="0" text="" dxfId="55">
      <formula>$D$1&lt;H4</formula>
    </cfRule>
    <cfRule type="expression" priority="609" aboveAverage="0" equalAverage="0" bottom="0" percent="0" rank="0" text="" dxfId="56">
      <formula>$D$1&gt;H4</formula>
    </cfRule>
  </conditionalFormatting>
  <conditionalFormatting sqref="I3">
    <cfRule type="expression" priority="610" aboveAverage="0" equalAverage="0" bottom="0" percent="0" rank="0" text="" dxfId="57">
      <formula>$D$1&lt;I3</formula>
    </cfRule>
    <cfRule type="expression" priority="611" aboveAverage="0" equalAverage="0" bottom="0" percent="0" rank="0" text="" dxfId="58">
      <formula>$D$1&gt;I3</formula>
    </cfRule>
  </conditionalFormatting>
  <conditionalFormatting sqref="I3">
    <cfRule type="expression" priority="612" aboveAverage="0" equalAverage="0" bottom="0" percent="0" rank="0" text="" dxfId="59">
      <formula>$D$1&lt;I3</formula>
    </cfRule>
    <cfRule type="expression" priority="613" aboveAverage="0" equalAverage="0" bottom="0" percent="0" rank="0" text="" dxfId="60">
      <formula>$D$1&gt;I3</formula>
    </cfRule>
  </conditionalFormatting>
  <conditionalFormatting sqref="I3">
    <cfRule type="expression" priority="614" aboveAverage="0" equalAverage="0" bottom="0" percent="0" rank="0" text="" dxfId="61">
      <formula>$D$1&lt;I3</formula>
    </cfRule>
    <cfRule type="expression" priority="615" aboveAverage="0" equalAverage="0" bottom="0" percent="0" rank="0" text="" dxfId="62">
      <formula>$D$1&gt;I3</formula>
    </cfRule>
  </conditionalFormatting>
  <conditionalFormatting sqref="I3">
    <cfRule type="expression" priority="616" aboveAverage="0" equalAverage="0" bottom="0" percent="0" rank="0" text="" dxfId="63">
      <formula>$D$1&lt;I3</formula>
    </cfRule>
    <cfRule type="expression" priority="617" aboveAverage="0" equalAverage="0" bottom="0" percent="0" rank="0" text="" dxfId="64">
      <formula>$D$1&gt;I3</formula>
    </cfRule>
  </conditionalFormatting>
  <conditionalFormatting sqref="I3">
    <cfRule type="expression" priority="618" aboveAverage="0" equalAverage="0" bottom="0" percent="0" rank="0" text="" dxfId="65">
      <formula>$D$1&lt;I3</formula>
    </cfRule>
    <cfRule type="expression" priority="619" aboveAverage="0" equalAverage="0" bottom="0" percent="0" rank="0" text="" dxfId="66">
      <formula>$D$1&gt;I3</formula>
    </cfRule>
  </conditionalFormatting>
  <conditionalFormatting sqref="I3">
    <cfRule type="expression" priority="620" aboveAverage="0" equalAverage="0" bottom="0" percent="0" rank="0" text="" dxfId="67">
      <formula>$D$1&lt;I3</formula>
    </cfRule>
    <cfRule type="expression" priority="621" aboveAverage="0" equalAverage="0" bottom="0" percent="0" rank="0" text="" dxfId="68">
      <formula>$D$1&gt;I3</formula>
    </cfRule>
  </conditionalFormatting>
  <conditionalFormatting sqref="I4">
    <cfRule type="expression" priority="622" aboveAverage="0" equalAverage="0" bottom="0" percent="0" rank="0" text="" dxfId="69">
      <formula>$D$1&lt;I4</formula>
    </cfRule>
    <cfRule type="expression" priority="623" aboveAverage="0" equalAverage="0" bottom="0" percent="0" rank="0" text="" dxfId="70">
      <formula>$D$1&gt;I4</formula>
    </cfRule>
  </conditionalFormatting>
  <conditionalFormatting sqref="I4">
    <cfRule type="expression" priority="624" aboveAverage="0" equalAverage="0" bottom="0" percent="0" rank="0" text="" dxfId="71">
      <formula>$D$1&lt;I4</formula>
    </cfRule>
    <cfRule type="expression" priority="625" aboveAverage="0" equalAverage="0" bottom="0" percent="0" rank="0" text="" dxfId="72">
      <formula>$D$1&gt;I4</formula>
    </cfRule>
  </conditionalFormatting>
  <conditionalFormatting sqref="I4">
    <cfRule type="expression" priority="626" aboveAverage="0" equalAverage="0" bottom="0" percent="0" rank="0" text="" dxfId="73">
      <formula>$D$1&lt;I4</formula>
    </cfRule>
    <cfRule type="expression" priority="627" aboveAverage="0" equalAverage="0" bottom="0" percent="0" rank="0" text="" dxfId="74">
      <formula>$D$1&gt;I4</formula>
    </cfRule>
  </conditionalFormatting>
  <conditionalFormatting sqref="I4">
    <cfRule type="expression" priority="628" aboveAverage="0" equalAverage="0" bottom="0" percent="0" rank="0" text="" dxfId="75">
      <formula>$D$1&lt;I4</formula>
    </cfRule>
    <cfRule type="expression" priority="629" aboveAverage="0" equalAverage="0" bottom="0" percent="0" rank="0" text="" dxfId="76">
      <formula>$D$1&gt;I4</formula>
    </cfRule>
  </conditionalFormatting>
  <conditionalFormatting sqref="I4">
    <cfRule type="expression" priority="630" aboveAverage="0" equalAverage="0" bottom="0" percent="0" rank="0" text="" dxfId="77">
      <formula>$D$1&lt;I4</formula>
    </cfRule>
    <cfRule type="expression" priority="631" aboveAverage="0" equalAverage="0" bottom="0" percent="0" rank="0" text="" dxfId="78">
      <formula>$D$1&gt;I4</formula>
    </cfRule>
  </conditionalFormatting>
  <conditionalFormatting sqref="I4">
    <cfRule type="expression" priority="632" aboveAverage="0" equalAverage="0" bottom="0" percent="0" rank="0" text="" dxfId="79">
      <formula>$D$1&lt;I4</formula>
    </cfRule>
    <cfRule type="expression" priority="633" aboveAverage="0" equalAverage="0" bottom="0" percent="0" rank="0" text="" dxfId="80">
      <formula>$D$1&gt;I4</formula>
    </cfRule>
  </conditionalFormatting>
  <conditionalFormatting sqref="I4">
    <cfRule type="expression" priority="634" aboveAverage="0" equalAverage="0" bottom="0" percent="0" rank="0" text="" dxfId="81">
      <formula>$D$1&lt;I4</formula>
    </cfRule>
    <cfRule type="expression" priority="635" aboveAverage="0" equalAverage="0" bottom="0" percent="0" rank="0" text="" dxfId="82">
      <formula>$D$1&gt;I4</formula>
    </cfRule>
  </conditionalFormatting>
  <conditionalFormatting sqref="I4">
    <cfRule type="expression" priority="636" aboveAverage="0" equalAverage="0" bottom="0" percent="0" rank="0" text="" dxfId="83">
      <formula>$D$1&lt;I4</formula>
    </cfRule>
    <cfRule type="expression" priority="637" aboveAverage="0" equalAverage="0" bottom="0" percent="0" rank="0" text="" dxfId="84">
      <formula>$D$1&gt;I4</formula>
    </cfRule>
  </conditionalFormatting>
  <conditionalFormatting sqref="I5">
    <cfRule type="cellIs" priority="638" operator="equal" aboveAverage="0" equalAverage="0" bottom="0" percent="0" rank="0" text="" dxfId="85">
      <formula>5</formula>
    </cfRule>
    <cfRule type="cellIs" priority="639" operator="equal" aboveAverage="0" equalAverage="0" bottom="0" percent="0" rank="0" text="" dxfId="86">
      <formula>4</formula>
    </cfRule>
    <cfRule type="cellIs" priority="640" operator="equal" aboveAverage="0" equalAverage="0" bottom="0" percent="0" rank="0" text="" dxfId="87">
      <formula>3</formula>
    </cfRule>
  </conditionalFormatting>
  <conditionalFormatting sqref="I5">
    <cfRule type="cellIs" priority="641" operator="equal" aboveAverage="0" equalAverage="0" bottom="0" percent="0" rank="0" text="" dxfId="88">
      <formula>5</formula>
    </cfRule>
    <cfRule type="cellIs" priority="642" operator="equal" aboveAverage="0" equalAverage="0" bottom="0" percent="0" rank="0" text="" dxfId="89">
      <formula>4</formula>
    </cfRule>
    <cfRule type="cellIs" priority="643" operator="equal" aboveAverage="0" equalAverage="0" bottom="0" percent="0" rank="0" text="" dxfId="90">
      <formula>3</formula>
    </cfRule>
  </conditionalFormatting>
  <conditionalFormatting sqref="I5">
    <cfRule type="cellIs" priority="644" operator="equal" aboveAverage="0" equalAverage="0" bottom="0" percent="0" rank="0" text="" dxfId="91">
      <formula>5</formula>
    </cfRule>
    <cfRule type="cellIs" priority="645" operator="equal" aboveAverage="0" equalAverage="0" bottom="0" percent="0" rank="0" text="" dxfId="92">
      <formula>4</formula>
    </cfRule>
    <cfRule type="cellIs" priority="646" operator="equal" aboveAverage="0" equalAverage="0" bottom="0" percent="0" rank="0" text="" dxfId="93">
      <formula>3</formula>
    </cfRule>
  </conditionalFormatting>
  <conditionalFormatting sqref="I5">
    <cfRule type="cellIs" priority="647" operator="equal" aboveAverage="0" equalAverage="0" bottom="0" percent="0" rank="0" text="" dxfId="94">
      <formula>5</formula>
    </cfRule>
    <cfRule type="cellIs" priority="648" operator="equal" aboveAverage="0" equalAverage="0" bottom="0" percent="0" rank="0" text="" dxfId="95">
      <formula>4</formula>
    </cfRule>
    <cfRule type="cellIs" priority="649" operator="equal" aboveAverage="0" equalAverage="0" bottom="0" percent="0" rank="0" text="" dxfId="96">
      <formula>3</formula>
    </cfRule>
  </conditionalFormatting>
  <conditionalFormatting sqref="I5">
    <cfRule type="cellIs" priority="650" operator="equal" aboveAverage="0" equalAverage="0" bottom="0" percent="0" rank="0" text="" dxfId="97">
      <formula>5</formula>
    </cfRule>
    <cfRule type="cellIs" priority="651" operator="equal" aboveAverage="0" equalAverage="0" bottom="0" percent="0" rank="0" text="" dxfId="98">
      <formula>4</formula>
    </cfRule>
    <cfRule type="cellIs" priority="652" operator="equal" aboveAverage="0" equalAverage="0" bottom="0" percent="0" rank="0" text="" dxfId="99">
      <formula>3</formula>
    </cfRule>
  </conditionalFormatting>
  <conditionalFormatting sqref="I5">
    <cfRule type="cellIs" priority="653" operator="equal" aboveAverage="0" equalAverage="0" bottom="0" percent="0" rank="0" text="" dxfId="100">
      <formula>5</formula>
    </cfRule>
    <cfRule type="cellIs" priority="654" operator="equal" aboveAverage="0" equalAverage="0" bottom="0" percent="0" rank="0" text="" dxfId="101">
      <formula>4</formula>
    </cfRule>
    <cfRule type="cellIs" priority="655" operator="equal" aboveAverage="0" equalAverage="0" bottom="0" percent="0" rank="0" text="" dxfId="102">
      <formula>3</formula>
    </cfRule>
  </conditionalFormatting>
  <conditionalFormatting sqref="I5">
    <cfRule type="cellIs" priority="656" operator="equal" aboveAverage="0" equalAverage="0" bottom="0" percent="0" rank="0" text="" dxfId="103">
      <formula>5</formula>
    </cfRule>
    <cfRule type="cellIs" priority="657" operator="equal" aboveAverage="0" equalAverage="0" bottom="0" percent="0" rank="0" text="" dxfId="104">
      <formula>4</formula>
    </cfRule>
    <cfRule type="cellIs" priority="658" operator="equal" aboveAverage="0" equalAverage="0" bottom="0" percent="0" rank="0" text="" dxfId="105">
      <formula>3</formula>
    </cfRule>
  </conditionalFormatting>
  <conditionalFormatting sqref="I5">
    <cfRule type="cellIs" priority="659" operator="equal" aboveAverage="0" equalAverage="0" bottom="0" percent="0" rank="0" text="" dxfId="106">
      <formula>5</formula>
    </cfRule>
    <cfRule type="cellIs" priority="660" operator="equal" aboveAverage="0" equalAverage="0" bottom="0" percent="0" rank="0" text="" dxfId="107">
      <formula>4</formula>
    </cfRule>
    <cfRule type="cellIs" priority="661" operator="equal" aboveAverage="0" equalAverage="0" bottom="0" percent="0" rank="0" text="" dxfId="108">
      <formula>3</formula>
    </cfRule>
  </conditionalFormatting>
  <conditionalFormatting sqref="I4">
    <cfRule type="expression" priority="662" aboveAverage="0" equalAverage="0" bottom="0" percent="0" rank="0" text="" dxfId="109">
      <formula>$D$1&lt;I4</formula>
    </cfRule>
    <cfRule type="expression" priority="663" aboveAverage="0" equalAverage="0" bottom="0" percent="0" rank="0" text="" dxfId="110">
      <formula>$D$1&gt;I4</formula>
    </cfRule>
  </conditionalFormatting>
  <conditionalFormatting sqref="I5">
    <cfRule type="cellIs" priority="664" operator="equal" aboveAverage="0" equalAverage="0" bottom="0" percent="0" rank="0" text="" dxfId="111">
      <formula>5</formula>
    </cfRule>
    <cfRule type="cellIs" priority="665" operator="equal" aboveAverage="0" equalAverage="0" bottom="0" percent="0" rank="0" text="" dxfId="112">
      <formula>4</formula>
    </cfRule>
    <cfRule type="cellIs" priority="666" operator="equal" aboveAverage="0" equalAverage="0" bottom="0" percent="0" rank="0" text="" dxfId="113">
      <formula>3</formula>
    </cfRule>
  </conditionalFormatting>
  <conditionalFormatting sqref="I4">
    <cfRule type="expression" priority="667" aboveAverage="0" equalAverage="0" bottom="0" percent="0" rank="0" text="" dxfId="114">
      <formula>$D$1&lt;I4</formula>
    </cfRule>
    <cfRule type="expression" priority="668" aboveAverage="0" equalAverage="0" bottom="0" percent="0" rank="0" text="" dxfId="115">
      <formula>$D$1&gt;I4</formula>
    </cfRule>
  </conditionalFormatting>
  <conditionalFormatting sqref="I5">
    <cfRule type="cellIs" priority="669" operator="equal" aboveAverage="0" equalAverage="0" bottom="0" percent="0" rank="0" text="" dxfId="116">
      <formula>5</formula>
    </cfRule>
    <cfRule type="cellIs" priority="670" operator="equal" aboveAverage="0" equalAverage="0" bottom="0" percent="0" rank="0" text="" dxfId="117">
      <formula>4</formula>
    </cfRule>
    <cfRule type="cellIs" priority="671" operator="equal" aboveAverage="0" equalAverage="0" bottom="0" percent="0" rank="0" text="" dxfId="118">
      <formula>3</formula>
    </cfRule>
  </conditionalFormatting>
  <conditionalFormatting sqref="I4">
    <cfRule type="expression" priority="672" aboveAverage="0" equalAverage="0" bottom="0" percent="0" rank="0" text="" dxfId="119">
      <formula>$D$1&lt;I4</formula>
    </cfRule>
    <cfRule type="expression" priority="673" aboveAverage="0" equalAverage="0" bottom="0" percent="0" rank="0" text="" dxfId="120">
      <formula>$D$1&gt;I4</formula>
    </cfRule>
  </conditionalFormatting>
  <conditionalFormatting sqref="I5">
    <cfRule type="cellIs" priority="674" operator="equal" aboveAverage="0" equalAverage="0" bottom="0" percent="0" rank="0" text="" dxfId="121">
      <formula>5</formula>
    </cfRule>
    <cfRule type="cellIs" priority="675" operator="equal" aboveAverage="0" equalAverage="0" bottom="0" percent="0" rank="0" text="" dxfId="122">
      <formula>4</formula>
    </cfRule>
    <cfRule type="cellIs" priority="676" operator="equal" aboveAverage="0" equalAverage="0" bottom="0" percent="0" rank="0" text="" dxfId="123">
      <formula>3</formula>
    </cfRule>
  </conditionalFormatting>
  <conditionalFormatting sqref="I4">
    <cfRule type="expression" priority="677" aboveAverage="0" equalAverage="0" bottom="0" percent="0" rank="0" text="" dxfId="124">
      <formula>$D$1&lt;I4</formula>
    </cfRule>
    <cfRule type="expression" priority="678" aboveAverage="0" equalAverage="0" bottom="0" percent="0" rank="0" text="" dxfId="125">
      <formula>$D$1&gt;I4</formula>
    </cfRule>
  </conditionalFormatting>
  <conditionalFormatting sqref="I5">
    <cfRule type="cellIs" priority="679" operator="equal" aboveAverage="0" equalAverage="0" bottom="0" percent="0" rank="0" text="" dxfId="126">
      <formula>5</formula>
    </cfRule>
    <cfRule type="cellIs" priority="680" operator="equal" aboveAverage="0" equalAverage="0" bottom="0" percent="0" rank="0" text="" dxfId="127">
      <formula>4</formula>
    </cfRule>
    <cfRule type="cellIs" priority="681" operator="equal" aboveAverage="0" equalAverage="0" bottom="0" percent="0" rank="0" text="" dxfId="128">
      <formula>3</formula>
    </cfRule>
  </conditionalFormatting>
  <conditionalFormatting sqref="I4">
    <cfRule type="expression" priority="682" aboveAverage="0" equalAverage="0" bottom="0" percent="0" rank="0" text="" dxfId="129">
      <formula>$D$1&lt;I4</formula>
    </cfRule>
    <cfRule type="expression" priority="683" aboveAverage="0" equalAverage="0" bottom="0" percent="0" rank="0" text="" dxfId="130">
      <formula>$D$1&gt;I4</formula>
    </cfRule>
  </conditionalFormatting>
  <conditionalFormatting sqref="I4">
    <cfRule type="expression" priority="684" aboveAverage="0" equalAverage="0" bottom="0" percent="0" rank="0" text="" dxfId="131">
      <formula>$D$1&lt;I4</formula>
    </cfRule>
    <cfRule type="expression" priority="685" aboveAverage="0" equalAverage="0" bottom="0" percent="0" rank="0" text="" dxfId="132">
      <formula>$D$1&gt;I4</formula>
    </cfRule>
  </conditionalFormatting>
  <conditionalFormatting sqref="I5">
    <cfRule type="cellIs" priority="686" operator="equal" aboveAverage="0" equalAverage="0" bottom="0" percent="0" rank="0" text="" dxfId="133">
      <formula>5</formula>
    </cfRule>
    <cfRule type="cellIs" priority="687" operator="equal" aboveAverage="0" equalAverage="0" bottom="0" percent="0" rank="0" text="" dxfId="134">
      <formula>4</formula>
    </cfRule>
    <cfRule type="cellIs" priority="688" operator="equal" aboveAverage="0" equalAverage="0" bottom="0" percent="0" rank="0" text="" dxfId="135">
      <formula>3</formula>
    </cfRule>
  </conditionalFormatting>
  <conditionalFormatting sqref="I5">
    <cfRule type="cellIs" priority="689" operator="equal" aboveAverage="0" equalAverage="0" bottom="0" percent="0" rank="0" text="" dxfId="136">
      <formula>5</formula>
    </cfRule>
    <cfRule type="cellIs" priority="690" operator="equal" aboveAverage="0" equalAverage="0" bottom="0" percent="0" rank="0" text="" dxfId="137">
      <formula>4</formula>
    </cfRule>
    <cfRule type="cellIs" priority="691" operator="equal" aboveAverage="0" equalAverage="0" bottom="0" percent="0" rank="0" text="" dxfId="138">
      <formula>3</formula>
    </cfRule>
  </conditionalFormatting>
  <conditionalFormatting sqref="I4">
    <cfRule type="expression" priority="692" aboveAverage="0" equalAverage="0" bottom="0" percent="0" rank="0" text="" dxfId="139">
      <formula>$D$1&lt;I4</formula>
    </cfRule>
    <cfRule type="expression" priority="693" aboveAverage="0" equalAverage="0" bottom="0" percent="0" rank="0" text="" dxfId="140">
      <formula>$D$1&gt;I4</formula>
    </cfRule>
  </conditionalFormatting>
  <conditionalFormatting sqref="J4">
    <cfRule type="expression" priority="694" aboveAverage="0" equalAverage="0" bottom="0" percent="0" rank="0" text="" dxfId="141">
      <formula>$D$1&lt;J4</formula>
    </cfRule>
    <cfRule type="expression" priority="695" aboveAverage="0" equalAverage="0" bottom="0" percent="0" rank="0" text="" dxfId="142">
      <formula>$D$1&gt;J4</formula>
    </cfRule>
  </conditionalFormatting>
  <conditionalFormatting sqref="J4">
    <cfRule type="expression" priority="696" aboveAverage="0" equalAverage="0" bottom="0" percent="0" rank="0" text="" dxfId="143">
      <formula>$D$1&lt;J4</formula>
    </cfRule>
    <cfRule type="expression" priority="697" aboveAverage="0" equalAverage="0" bottom="0" percent="0" rank="0" text="" dxfId="144">
      <formula>$D$1&gt;J4</formula>
    </cfRule>
  </conditionalFormatting>
  <conditionalFormatting sqref="J4">
    <cfRule type="expression" priority="698" aboveAverage="0" equalAverage="0" bottom="0" percent="0" rank="0" text="" dxfId="145">
      <formula>$D$1&lt;J4</formula>
    </cfRule>
    <cfRule type="expression" priority="699" aboveAverage="0" equalAverage="0" bottom="0" percent="0" rank="0" text="" dxfId="146">
      <formula>$D$1&gt;J4</formula>
    </cfRule>
  </conditionalFormatting>
  <conditionalFormatting sqref="J4">
    <cfRule type="expression" priority="700" aboveAverage="0" equalAverage="0" bottom="0" percent="0" rank="0" text="" dxfId="147">
      <formula>$D$1&lt;J4</formula>
    </cfRule>
    <cfRule type="expression" priority="701" aboveAverage="0" equalAverage="0" bottom="0" percent="0" rank="0" text="" dxfId="148">
      <formula>$D$1&gt;J4</formula>
    </cfRule>
  </conditionalFormatting>
  <conditionalFormatting sqref="J4">
    <cfRule type="expression" priority="702" aboveAverage="0" equalAverage="0" bottom="0" percent="0" rank="0" text="" dxfId="149">
      <formula>$D$1&lt;J4</formula>
    </cfRule>
    <cfRule type="expression" priority="703" aboveAverage="0" equalAverage="0" bottom="0" percent="0" rank="0" text="" dxfId="150">
      <formula>$D$1&gt;J4</formula>
    </cfRule>
  </conditionalFormatting>
  <conditionalFormatting sqref="J4">
    <cfRule type="expression" priority="704" aboveAverage="0" equalAverage="0" bottom="0" percent="0" rank="0" text="" dxfId="151">
      <formula>$D$1&lt;J4</formula>
    </cfRule>
    <cfRule type="expression" priority="705" aboveAverage="0" equalAverage="0" bottom="0" percent="0" rank="0" text="" dxfId="152">
      <formula>$D$1&gt;J4</formula>
    </cfRule>
  </conditionalFormatting>
  <conditionalFormatting sqref="J4">
    <cfRule type="expression" priority="706" aboveAverage="0" equalAverage="0" bottom="0" percent="0" rank="0" text="" dxfId="153">
      <formula>$D$1&lt;J4</formula>
    </cfRule>
    <cfRule type="expression" priority="707" aboveAverage="0" equalAverage="0" bottom="0" percent="0" rank="0" text="" dxfId="154">
      <formula>$D$1&gt;J4</formula>
    </cfRule>
  </conditionalFormatting>
  <conditionalFormatting sqref="J4">
    <cfRule type="expression" priority="708" aboveAverage="0" equalAverage="0" bottom="0" percent="0" rank="0" text="" dxfId="155">
      <formula>$D$1&lt;J4</formula>
    </cfRule>
    <cfRule type="expression" priority="709" aboveAverage="0" equalAverage="0" bottom="0" percent="0" rank="0" text="" dxfId="156">
      <formula>$D$1&gt;J4</formula>
    </cfRule>
  </conditionalFormatting>
  <conditionalFormatting sqref="J4">
    <cfRule type="expression" priority="710" aboveAverage="0" equalAverage="0" bottom="0" percent="0" rank="0" text="" dxfId="157">
      <formula>$D$1&lt;J4</formula>
    </cfRule>
    <cfRule type="expression" priority="711" aboveAverage="0" equalAverage="0" bottom="0" percent="0" rank="0" text="" dxfId="158">
      <formula>$D$1&gt;J4</formula>
    </cfRule>
  </conditionalFormatting>
  <conditionalFormatting sqref="J4">
    <cfRule type="expression" priority="712" aboveAverage="0" equalAverage="0" bottom="0" percent="0" rank="0" text="" dxfId="159">
      <formula>$D$1&lt;J4</formula>
    </cfRule>
    <cfRule type="expression" priority="713" aboveAverage="0" equalAverage="0" bottom="0" percent="0" rank="0" text="" dxfId="160">
      <formula>$D$1&gt;J4</formula>
    </cfRule>
  </conditionalFormatting>
  <conditionalFormatting sqref="J4">
    <cfRule type="expression" priority="714" aboveAverage="0" equalAverage="0" bottom="0" percent="0" rank="0" text="" dxfId="161">
      <formula>$D$1&lt;J4</formula>
    </cfRule>
    <cfRule type="expression" priority="715" aboveAverage="0" equalAverage="0" bottom="0" percent="0" rank="0" text="" dxfId="162">
      <formula>$D$1&gt;J4</formula>
    </cfRule>
  </conditionalFormatting>
  <conditionalFormatting sqref="J4">
    <cfRule type="expression" priority="716" aboveAverage="0" equalAverage="0" bottom="0" percent="0" rank="0" text="" dxfId="163">
      <formula>$D$1&lt;J4</formula>
    </cfRule>
    <cfRule type="expression" priority="717" aboveAverage="0" equalAverage="0" bottom="0" percent="0" rank="0" text="" dxfId="164">
      <formula>$D$1&gt;J4</formula>
    </cfRule>
  </conditionalFormatting>
  <conditionalFormatting sqref="J4">
    <cfRule type="expression" priority="718" aboveAverage="0" equalAverage="0" bottom="0" percent="0" rank="0" text="" dxfId="165">
      <formula>$D$1&lt;J4</formula>
    </cfRule>
    <cfRule type="expression" priority="719" aboveAverage="0" equalAverage="0" bottom="0" percent="0" rank="0" text="" dxfId="166">
      <formula>$D$1&gt;J4</formula>
    </cfRule>
  </conditionalFormatting>
  <conditionalFormatting sqref="J4">
    <cfRule type="expression" priority="720" aboveAverage="0" equalAverage="0" bottom="0" percent="0" rank="0" text="" dxfId="167">
      <formula>$D$1&lt;J4</formula>
    </cfRule>
    <cfRule type="expression" priority="721" aboveAverage="0" equalAverage="0" bottom="0" percent="0" rank="0" text="" dxfId="168">
      <formula>$D$1&gt;J4</formula>
    </cfRule>
  </conditionalFormatting>
  <conditionalFormatting sqref="J4">
    <cfRule type="expression" priority="722" aboveAverage="0" equalAverage="0" bottom="0" percent="0" rank="0" text="" dxfId="169">
      <formula>$D$1&lt;J4</formula>
    </cfRule>
    <cfRule type="expression" priority="723" aboveAverage="0" equalAverage="0" bottom="0" percent="0" rank="0" text="" dxfId="170">
      <formula>$D$1&gt;J4</formula>
    </cfRule>
  </conditionalFormatting>
  <conditionalFormatting sqref="J4">
    <cfRule type="expression" priority="724" aboveAverage="0" equalAverage="0" bottom="0" percent="0" rank="0" text="" dxfId="171">
      <formula>$D$1&lt;J4</formula>
    </cfRule>
    <cfRule type="expression" priority="725" aboveAverage="0" equalAverage="0" bottom="0" percent="0" rank="0" text="" dxfId="172">
      <formula>$D$1&gt;J4</formula>
    </cfRule>
  </conditionalFormatting>
  <conditionalFormatting sqref="J4">
    <cfRule type="expression" priority="726" aboveAverage="0" equalAverage="0" bottom="0" percent="0" rank="0" text="" dxfId="173">
      <formula>$D$1&lt;J4</formula>
    </cfRule>
    <cfRule type="expression" priority="727" aboveAverage="0" equalAverage="0" bottom="0" percent="0" rank="0" text="" dxfId="174">
      <formula>$D$1&gt;J4</formula>
    </cfRule>
  </conditionalFormatting>
  <conditionalFormatting sqref="J4">
    <cfRule type="expression" priority="728" aboveAverage="0" equalAverage="0" bottom="0" percent="0" rank="0" text="" dxfId="175">
      <formula>$D$1&lt;J4</formula>
    </cfRule>
    <cfRule type="expression" priority="729" aboveAverage="0" equalAverage="0" bottom="0" percent="0" rank="0" text="" dxfId="176">
      <formula>$D$1&gt;J4</formula>
    </cfRule>
  </conditionalFormatting>
  <conditionalFormatting sqref="J4">
    <cfRule type="expression" priority="730" aboveAverage="0" equalAverage="0" bottom="0" percent="0" rank="0" text="" dxfId="177">
      <formula>$D$1&lt;J4</formula>
    </cfRule>
    <cfRule type="expression" priority="731" aboveAverage="0" equalAverage="0" bottom="0" percent="0" rank="0" text="" dxfId="178">
      <formula>$D$1&gt;J4</formula>
    </cfRule>
  </conditionalFormatting>
  <conditionalFormatting sqref="J4">
    <cfRule type="expression" priority="732" aboveAverage="0" equalAverage="0" bottom="0" percent="0" rank="0" text="" dxfId="179">
      <formula>$D$1&lt;J4</formula>
    </cfRule>
    <cfRule type="expression" priority="733" aboveAverage="0" equalAverage="0" bottom="0" percent="0" rank="0" text="" dxfId="180">
      <formula>$D$1&gt;J4</formula>
    </cfRule>
  </conditionalFormatting>
  <conditionalFormatting sqref="P4">
    <cfRule type="expression" priority="734" aboveAverage="0" equalAverage="0" bottom="0" percent="0" rank="0" text="" dxfId="181">
      <formula>$D$1&lt;P4</formula>
    </cfRule>
    <cfRule type="expression" priority="735" aboveAverage="0" equalAverage="0" bottom="0" percent="0" rank="0" text="" dxfId="182">
      <formula>$D$1&gt;P4</formula>
    </cfRule>
  </conditionalFormatting>
  <conditionalFormatting sqref="P4">
    <cfRule type="expression" priority="736" aboveAverage="0" equalAverage="0" bottom="0" percent="0" rank="0" text="" dxfId="183">
      <formula>$D$1&lt;P4</formula>
    </cfRule>
    <cfRule type="expression" priority="737" aboveAverage="0" equalAverage="0" bottom="0" percent="0" rank="0" text="" dxfId="184">
      <formula>$D$1&gt;P4</formula>
    </cfRule>
  </conditionalFormatting>
  <conditionalFormatting sqref="P4">
    <cfRule type="expression" priority="738" aboveAverage="0" equalAverage="0" bottom="0" percent="0" rank="0" text="" dxfId="185">
      <formula>$D$1&lt;P4</formula>
    </cfRule>
    <cfRule type="expression" priority="739" aboveAverage="0" equalAverage="0" bottom="0" percent="0" rank="0" text="" dxfId="186">
      <formula>$D$1&gt;P4</formula>
    </cfRule>
  </conditionalFormatting>
  <conditionalFormatting sqref="P4">
    <cfRule type="expression" priority="740" aboveAverage="0" equalAverage="0" bottom="0" percent="0" rank="0" text="" dxfId="187">
      <formula>$D$1&lt;P4</formula>
    </cfRule>
    <cfRule type="expression" priority="741" aboveAverage="0" equalAverage="0" bottom="0" percent="0" rank="0" text="" dxfId="188">
      <formula>$D$1&gt;P4</formula>
    </cfRule>
  </conditionalFormatting>
  <conditionalFormatting sqref="P4">
    <cfRule type="expression" priority="742" aboveAverage="0" equalAverage="0" bottom="0" percent="0" rank="0" text="" dxfId="189">
      <formula>$D$1&lt;P4</formula>
    </cfRule>
    <cfRule type="expression" priority="743" aboveAverage="0" equalAverage="0" bottom="0" percent="0" rank="0" text="" dxfId="190">
      <formula>$D$1&gt;P4</formula>
    </cfRule>
  </conditionalFormatting>
  <conditionalFormatting sqref="P4">
    <cfRule type="expression" priority="744" aboveAverage="0" equalAverage="0" bottom="0" percent="0" rank="0" text="" dxfId="191">
      <formula>$D$1&lt;P4</formula>
    </cfRule>
    <cfRule type="expression" priority="745" aboveAverage="0" equalAverage="0" bottom="0" percent="0" rank="0" text="" dxfId="192">
      <formula>$D$1&gt;P4</formula>
    </cfRule>
  </conditionalFormatting>
  <conditionalFormatting sqref="P4">
    <cfRule type="expression" priority="746" aboveAverage="0" equalAverage="0" bottom="0" percent="0" rank="0" text="" dxfId="193">
      <formula>$D$1&lt;P4</formula>
    </cfRule>
    <cfRule type="expression" priority="747" aboveAverage="0" equalAverage="0" bottom="0" percent="0" rank="0" text="" dxfId="194">
      <formula>$D$1&gt;P4</formula>
    </cfRule>
  </conditionalFormatting>
  <conditionalFormatting sqref="P4">
    <cfRule type="expression" priority="748" aboveAverage="0" equalAverage="0" bottom="0" percent="0" rank="0" text="" dxfId="195">
      <formula>$D$1&lt;P4</formula>
    </cfRule>
    <cfRule type="expression" priority="749" aboveAverage="0" equalAverage="0" bottom="0" percent="0" rank="0" text="" dxfId="196">
      <formula>$D$1&gt;P4</formula>
    </cfRule>
  </conditionalFormatting>
  <conditionalFormatting sqref="P4">
    <cfRule type="expression" priority="750" aboveAverage="0" equalAverage="0" bottom="0" percent="0" rank="0" text="" dxfId="197">
      <formula>$D$1&lt;P4</formula>
    </cfRule>
    <cfRule type="expression" priority="751" aboveAverage="0" equalAverage="0" bottom="0" percent="0" rank="0" text="" dxfId="198">
      <formula>$D$1&gt;P4</formula>
    </cfRule>
  </conditionalFormatting>
  <conditionalFormatting sqref="P4">
    <cfRule type="expression" priority="752" aboveAverage="0" equalAverage="0" bottom="0" percent="0" rank="0" text="" dxfId="199">
      <formula>$D$1&lt;P4</formula>
    </cfRule>
    <cfRule type="expression" priority="753" aboveAverage="0" equalAverage="0" bottom="0" percent="0" rank="0" text="" dxfId="200">
      <formula>$D$1&gt;P4</formula>
    </cfRule>
  </conditionalFormatting>
  <conditionalFormatting sqref="P4">
    <cfRule type="expression" priority="754" aboveAverage="0" equalAverage="0" bottom="0" percent="0" rank="0" text="" dxfId="201">
      <formula>$D$1&lt;P4</formula>
    </cfRule>
    <cfRule type="expression" priority="755" aboveAverage="0" equalAverage="0" bottom="0" percent="0" rank="0" text="" dxfId="202">
      <formula>$D$1&gt;P4</formula>
    </cfRule>
  </conditionalFormatting>
  <conditionalFormatting sqref="P4">
    <cfRule type="expression" priority="756" aboveAverage="0" equalAverage="0" bottom="0" percent="0" rank="0" text="" dxfId="203">
      <formula>$D$1&lt;P4</formula>
    </cfRule>
    <cfRule type="expression" priority="757" aboveAverage="0" equalAverage="0" bottom="0" percent="0" rank="0" text="" dxfId="204">
      <formula>$D$1&gt;P4</formula>
    </cfRule>
  </conditionalFormatting>
  <conditionalFormatting sqref="O4">
    <cfRule type="expression" priority="758" aboveAverage="0" equalAverage="0" bottom="0" percent="0" rank="0" text="" dxfId="205">
      <formula>$D$1&lt;O4</formula>
    </cfRule>
    <cfRule type="expression" priority="759" aboveAverage="0" equalAverage="0" bottom="0" percent="0" rank="0" text="" dxfId="206">
      <formula>$D$1&gt;O4</formula>
    </cfRule>
  </conditionalFormatting>
  <conditionalFormatting sqref="O4">
    <cfRule type="expression" priority="760" aboveAverage="0" equalAverage="0" bottom="0" percent="0" rank="0" text="" dxfId="207">
      <formula>$D$1&lt;O4</formula>
    </cfRule>
    <cfRule type="expression" priority="761" aboveAverage="0" equalAverage="0" bottom="0" percent="0" rank="0" text="" dxfId="208">
      <formula>$D$1&gt;O4</formula>
    </cfRule>
  </conditionalFormatting>
  <conditionalFormatting sqref="O4">
    <cfRule type="expression" priority="762" aboveAverage="0" equalAverage="0" bottom="0" percent="0" rank="0" text="" dxfId="209">
      <formula>$D$1&lt;O4</formula>
    </cfRule>
    <cfRule type="expression" priority="763" aboveAverage="0" equalAverage="0" bottom="0" percent="0" rank="0" text="" dxfId="210">
      <formula>$D$1&gt;O4</formula>
    </cfRule>
  </conditionalFormatting>
  <conditionalFormatting sqref="O4">
    <cfRule type="expression" priority="764" aboveAverage="0" equalAverage="0" bottom="0" percent="0" rank="0" text="" dxfId="211">
      <formula>$D$1&lt;O4</formula>
    </cfRule>
    <cfRule type="expression" priority="765" aboveAverage="0" equalAverage="0" bottom="0" percent="0" rank="0" text="" dxfId="212">
      <formula>$D$1&gt;O4</formula>
    </cfRule>
  </conditionalFormatting>
  <conditionalFormatting sqref="O4">
    <cfRule type="expression" priority="766" aboveAverage="0" equalAverage="0" bottom="0" percent="0" rank="0" text="" dxfId="213">
      <formula>$D$1&lt;O4</formula>
    </cfRule>
    <cfRule type="expression" priority="767" aboveAverage="0" equalAverage="0" bottom="0" percent="0" rank="0" text="" dxfId="214">
      <formula>$D$1&gt;O4</formula>
    </cfRule>
  </conditionalFormatting>
  <conditionalFormatting sqref="O4">
    <cfRule type="expression" priority="768" aboveAverage="0" equalAverage="0" bottom="0" percent="0" rank="0" text="" dxfId="215">
      <formula>$D$1&lt;O4</formula>
    </cfRule>
    <cfRule type="expression" priority="769" aboveAverage="0" equalAverage="0" bottom="0" percent="0" rank="0" text="" dxfId="216">
      <formula>$D$1&gt;O4</formula>
    </cfRule>
  </conditionalFormatting>
  <conditionalFormatting sqref="O4">
    <cfRule type="expression" priority="770" aboveAverage="0" equalAverage="0" bottom="0" percent="0" rank="0" text="" dxfId="217">
      <formula>$D$1&lt;O4</formula>
    </cfRule>
    <cfRule type="expression" priority="771" aboveAverage="0" equalAverage="0" bottom="0" percent="0" rank="0" text="" dxfId="218">
      <formula>$D$1&gt;O4</formula>
    </cfRule>
  </conditionalFormatting>
  <conditionalFormatting sqref="O4">
    <cfRule type="expression" priority="772" aboveAverage="0" equalAverage="0" bottom="0" percent="0" rank="0" text="" dxfId="219">
      <formula>$D$1&lt;O4</formula>
    </cfRule>
    <cfRule type="expression" priority="773" aboveAverage="0" equalAverage="0" bottom="0" percent="0" rank="0" text="" dxfId="220">
      <formula>$D$1&gt;O4</formula>
    </cfRule>
  </conditionalFormatting>
  <conditionalFormatting sqref="N4">
    <cfRule type="expression" priority="774" aboveAverage="0" equalAverage="0" bottom="0" percent="0" rank="0" text="" dxfId="221">
      <formula>$D$1&lt;N4</formula>
    </cfRule>
    <cfRule type="expression" priority="775" aboveAverage="0" equalAverage="0" bottom="0" percent="0" rank="0" text="" dxfId="222">
      <formula>$D$1&gt;N4</formula>
    </cfRule>
  </conditionalFormatting>
  <conditionalFormatting sqref="N4">
    <cfRule type="expression" priority="776" aboveAverage="0" equalAverage="0" bottom="0" percent="0" rank="0" text="" dxfId="223">
      <formula>$D$1&lt;N4</formula>
    </cfRule>
    <cfRule type="expression" priority="777" aboveAverage="0" equalAverage="0" bottom="0" percent="0" rank="0" text="" dxfId="224">
      <formula>$D$1&gt;N4</formula>
    </cfRule>
  </conditionalFormatting>
  <conditionalFormatting sqref="N4">
    <cfRule type="expression" priority="778" aboveAverage="0" equalAverage="0" bottom="0" percent="0" rank="0" text="" dxfId="225">
      <formula>$D$1&lt;N4</formula>
    </cfRule>
    <cfRule type="expression" priority="779" aboveAverage="0" equalAverage="0" bottom="0" percent="0" rank="0" text="" dxfId="226">
      <formula>$D$1&gt;N4</formula>
    </cfRule>
  </conditionalFormatting>
  <conditionalFormatting sqref="N4">
    <cfRule type="expression" priority="780" aboveAverage="0" equalAverage="0" bottom="0" percent="0" rank="0" text="" dxfId="227">
      <formula>$D$1&lt;N4</formula>
    </cfRule>
    <cfRule type="expression" priority="781" aboveAverage="0" equalAverage="0" bottom="0" percent="0" rank="0" text="" dxfId="228">
      <formula>$D$1&gt;N4</formula>
    </cfRule>
  </conditionalFormatting>
  <conditionalFormatting sqref="N4">
    <cfRule type="expression" priority="782" aboveAverage="0" equalAverage="0" bottom="0" percent="0" rank="0" text="" dxfId="229">
      <formula>$D$1&lt;N4</formula>
    </cfRule>
    <cfRule type="expression" priority="783" aboveAverage="0" equalAverage="0" bottom="0" percent="0" rank="0" text="" dxfId="230">
      <formula>$D$1&gt;N4</formula>
    </cfRule>
  </conditionalFormatting>
  <conditionalFormatting sqref="N4">
    <cfRule type="expression" priority="784" aboveAverage="0" equalAverage="0" bottom="0" percent="0" rank="0" text="" dxfId="231">
      <formula>$D$1&lt;N4</formula>
    </cfRule>
    <cfRule type="expression" priority="785" aboveAverage="0" equalAverage="0" bottom="0" percent="0" rank="0" text="" dxfId="232">
      <formula>$D$1&gt;N4</formula>
    </cfRule>
  </conditionalFormatting>
  <conditionalFormatting sqref="N4">
    <cfRule type="expression" priority="786" aboveAverage="0" equalAverage="0" bottom="0" percent="0" rank="0" text="" dxfId="233">
      <formula>$D$1&lt;N4</formula>
    </cfRule>
    <cfRule type="expression" priority="787" aboveAverage="0" equalAverage="0" bottom="0" percent="0" rank="0" text="" dxfId="234">
      <formula>$D$1&gt;N4</formula>
    </cfRule>
  </conditionalFormatting>
  <conditionalFormatting sqref="N4">
    <cfRule type="expression" priority="788" aboveAverage="0" equalAverage="0" bottom="0" percent="0" rank="0" text="" dxfId="235">
      <formula>$D$1&lt;N4</formula>
    </cfRule>
    <cfRule type="expression" priority="789" aboveAverage="0" equalAverage="0" bottom="0" percent="0" rank="0" text="" dxfId="236">
      <formula>$D$1&gt;N4</formula>
    </cfRule>
  </conditionalFormatting>
  <conditionalFormatting sqref="N4">
    <cfRule type="expression" priority="790" aboveAverage="0" equalAverage="0" bottom="0" percent="0" rank="0" text="" dxfId="237">
      <formula>$D$1&lt;N4</formula>
    </cfRule>
    <cfRule type="expression" priority="791" aboveAverage="0" equalAverage="0" bottom="0" percent="0" rank="0" text="" dxfId="238">
      <formula>$D$1&gt;N4</formula>
    </cfRule>
  </conditionalFormatting>
  <conditionalFormatting sqref="N4">
    <cfRule type="expression" priority="792" aboveAverage="0" equalAverage="0" bottom="0" percent="0" rank="0" text="" dxfId="239">
      <formula>$D$1&lt;N4</formula>
    </cfRule>
    <cfRule type="expression" priority="793" aboveAverage="0" equalAverage="0" bottom="0" percent="0" rank="0" text="" dxfId="240">
      <formula>$D$1&gt;N4</formula>
    </cfRule>
  </conditionalFormatting>
  <conditionalFormatting sqref="N4">
    <cfRule type="expression" priority="794" aboveAverage="0" equalAverage="0" bottom="0" percent="0" rank="0" text="" dxfId="241">
      <formula>$D$1&lt;N4</formula>
    </cfRule>
    <cfRule type="expression" priority="795" aboveAverage="0" equalAverage="0" bottom="0" percent="0" rank="0" text="" dxfId="242">
      <formula>$D$1&gt;N4</formula>
    </cfRule>
  </conditionalFormatting>
  <conditionalFormatting sqref="N4">
    <cfRule type="expression" priority="796" aboveAverage="0" equalAverage="0" bottom="0" percent="0" rank="0" text="" dxfId="243">
      <formula>$D$1&lt;N4</formula>
    </cfRule>
    <cfRule type="expression" priority="797" aboveAverage="0" equalAverage="0" bottom="0" percent="0" rank="0" text="" dxfId="244">
      <formula>$D$1&gt;N4</formula>
    </cfRule>
  </conditionalFormatting>
  <conditionalFormatting sqref="N4">
    <cfRule type="expression" priority="798" aboveAverage="0" equalAverage="0" bottom="0" percent="0" rank="0" text="" dxfId="245">
      <formula>$D$1&lt;N4</formula>
    </cfRule>
    <cfRule type="expression" priority="799" aboveAverage="0" equalAverage="0" bottom="0" percent="0" rank="0" text="" dxfId="246">
      <formula>$D$1&gt;N4</formula>
    </cfRule>
  </conditionalFormatting>
  <conditionalFormatting sqref="N4">
    <cfRule type="expression" priority="800" aboveAverage="0" equalAverage="0" bottom="0" percent="0" rank="0" text="" dxfId="247">
      <formula>$D$1&lt;N4</formula>
    </cfRule>
    <cfRule type="expression" priority="801" aboveAverage="0" equalAverage="0" bottom="0" percent="0" rank="0" text="" dxfId="248">
      <formula>$D$1&gt;N4</formula>
    </cfRule>
  </conditionalFormatting>
  <conditionalFormatting sqref="N4">
    <cfRule type="expression" priority="802" aboveAverage="0" equalAverage="0" bottom="0" percent="0" rank="0" text="" dxfId="249">
      <formula>$D$1&lt;N4</formula>
    </cfRule>
    <cfRule type="expression" priority="803" aboveAverage="0" equalAverage="0" bottom="0" percent="0" rank="0" text="" dxfId="250">
      <formula>$D$1&gt;N4</formula>
    </cfRule>
  </conditionalFormatting>
  <conditionalFormatting sqref="N4">
    <cfRule type="expression" priority="804" aboveAverage="0" equalAverage="0" bottom="0" percent="0" rank="0" text="" dxfId="251">
      <formula>$D$1&lt;N4</formula>
    </cfRule>
    <cfRule type="expression" priority="805" aboveAverage="0" equalAverage="0" bottom="0" percent="0" rank="0" text="" dxfId="252">
      <formula>$D$1&gt;N4</formula>
    </cfRule>
  </conditionalFormatting>
  <conditionalFormatting sqref="N4">
    <cfRule type="expression" priority="806" aboveAverage="0" equalAverage="0" bottom="0" percent="0" rank="0" text="" dxfId="253">
      <formula>$D$1&lt;N4</formula>
    </cfRule>
    <cfRule type="expression" priority="807" aboveAverage="0" equalAverage="0" bottom="0" percent="0" rank="0" text="" dxfId="254">
      <formula>$D$1&gt;N4</formula>
    </cfRule>
  </conditionalFormatting>
  <conditionalFormatting sqref="N4">
    <cfRule type="expression" priority="808" aboveAverage="0" equalAverage="0" bottom="0" percent="0" rank="0" text="" dxfId="255">
      <formula>$D$1&lt;N4</formula>
    </cfRule>
    <cfRule type="expression" priority="809" aboveAverage="0" equalAverage="0" bottom="0" percent="0" rank="0" text="" dxfId="256">
      <formula>$D$1&gt;N4</formula>
    </cfRule>
  </conditionalFormatting>
  <conditionalFormatting sqref="N4">
    <cfRule type="expression" priority="810" aboveAverage="0" equalAverage="0" bottom="0" percent="0" rank="0" text="" dxfId="257">
      <formula>$D$1&lt;N4</formula>
    </cfRule>
    <cfRule type="expression" priority="811" aboveAverage="0" equalAverage="0" bottom="0" percent="0" rank="0" text="" dxfId="258">
      <formula>$D$1&gt;N4</formula>
    </cfRule>
  </conditionalFormatting>
  <conditionalFormatting sqref="R3">
    <cfRule type="expression" priority="812" aboveAverage="0" equalAverage="0" bottom="0" percent="0" rank="0" text="" dxfId="259">
      <formula>$D$1&lt;R3</formula>
    </cfRule>
    <cfRule type="expression" priority="813" aboveAverage="0" equalAverage="0" bottom="0" percent="0" rank="0" text="" dxfId="260">
      <formula>$D$1&gt;R3</formula>
    </cfRule>
  </conditionalFormatting>
  <conditionalFormatting sqref="R5">
    <cfRule type="expression" priority="814" aboveAverage="0" equalAverage="0" bottom="0" percent="0" rank="0" text="" dxfId="261">
      <formula>$D$1&lt;R5</formula>
    </cfRule>
    <cfRule type="expression" priority="815" aboveAverage="0" equalAverage="0" bottom="0" percent="0" rank="0" text="" dxfId="262">
      <formula>$D$1&gt;R5</formula>
    </cfRule>
  </conditionalFormatting>
  <conditionalFormatting sqref="R5">
    <cfRule type="expression" priority="816" aboveAverage="0" equalAverage="0" bottom="0" percent="0" rank="0" text="" dxfId="263">
      <formula>$D$1&lt;R5</formula>
    </cfRule>
    <cfRule type="expression" priority="817" aboveAverage="0" equalAverage="0" bottom="0" percent="0" rank="0" text="" dxfId="264">
      <formula>$D$1&gt;R5</formula>
    </cfRule>
  </conditionalFormatting>
  <conditionalFormatting sqref="R5">
    <cfRule type="expression" priority="818" aboveAverage="0" equalAverage="0" bottom="0" percent="0" rank="0" text="" dxfId="265">
      <formula>$D$1&lt;R5</formula>
    </cfRule>
    <cfRule type="expression" priority="819" aboveAverage="0" equalAverage="0" bottom="0" percent="0" rank="0" text="" dxfId="266">
      <formula>$D$1&gt;R5</formula>
    </cfRule>
  </conditionalFormatting>
  <conditionalFormatting sqref="R5">
    <cfRule type="expression" priority="820" aboveAverage="0" equalAverage="0" bottom="0" percent="0" rank="0" text="" dxfId="267">
      <formula>$D$1&lt;R5</formula>
    </cfRule>
    <cfRule type="expression" priority="821" aboveAverage="0" equalAverage="0" bottom="0" percent="0" rank="0" text="" dxfId="268">
      <formula>$D$1&gt;R5</formula>
    </cfRule>
  </conditionalFormatting>
  <conditionalFormatting sqref="R5">
    <cfRule type="expression" priority="822" aboveAverage="0" equalAverage="0" bottom="0" percent="0" rank="0" text="" dxfId="269">
      <formula>$D$1&lt;R5</formula>
    </cfRule>
    <cfRule type="expression" priority="823" aboveAverage="0" equalAverage="0" bottom="0" percent="0" rank="0" text="" dxfId="270">
      <formula>$D$1&gt;R5</formula>
    </cfRule>
  </conditionalFormatting>
  <conditionalFormatting sqref="R5">
    <cfRule type="expression" priority="824" aboveAverage="0" equalAverage="0" bottom="0" percent="0" rank="0" text="" dxfId="271">
      <formula>$D$1&lt;R5</formula>
    </cfRule>
    <cfRule type="expression" priority="825" aboveAverage="0" equalAverage="0" bottom="0" percent="0" rank="0" text="" dxfId="272">
      <formula>$D$1&gt;R5</formula>
    </cfRule>
  </conditionalFormatting>
  <conditionalFormatting sqref="R5">
    <cfRule type="expression" priority="826" aboveAverage="0" equalAverage="0" bottom="0" percent="0" rank="0" text="" dxfId="273">
      <formula>$D$1&lt;R5</formula>
    </cfRule>
    <cfRule type="expression" priority="827" aboveAverage="0" equalAverage="0" bottom="0" percent="0" rank="0" text="" dxfId="274">
      <formula>$D$1&gt;R5</formula>
    </cfRule>
  </conditionalFormatting>
  <conditionalFormatting sqref="R5">
    <cfRule type="expression" priority="828" aboveAverage="0" equalAverage="0" bottom="0" percent="0" rank="0" text="" dxfId="275">
      <formula>$D$1&lt;R5</formula>
    </cfRule>
    <cfRule type="expression" priority="829" aboveAverage="0" equalAverage="0" bottom="0" percent="0" rank="0" text="" dxfId="276">
      <formula>$D$1&gt;R5</formula>
    </cfRule>
  </conditionalFormatting>
  <conditionalFormatting sqref="R5">
    <cfRule type="expression" priority="830" aboveAverage="0" equalAverage="0" bottom="0" percent="0" rank="0" text="" dxfId="277">
      <formula>$D$1&lt;R5</formula>
    </cfRule>
    <cfRule type="expression" priority="831" aboveAverage="0" equalAverage="0" bottom="0" percent="0" rank="0" text="" dxfId="278">
      <formula>$D$1&gt;R5</formula>
    </cfRule>
  </conditionalFormatting>
  <conditionalFormatting sqref="R5">
    <cfRule type="expression" priority="832" aboveAverage="0" equalAverage="0" bottom="0" percent="0" rank="0" text="" dxfId="279">
      <formula>$D$1&lt;R5</formula>
    </cfRule>
    <cfRule type="expression" priority="833" aboveAverage="0" equalAverage="0" bottom="0" percent="0" rank="0" text="" dxfId="280">
      <formula>$D$1&gt;R5</formula>
    </cfRule>
  </conditionalFormatting>
  <conditionalFormatting sqref="R5">
    <cfRule type="expression" priority="834" aboveAverage="0" equalAverage="0" bottom="0" percent="0" rank="0" text="" dxfId="281">
      <formula>$D$1&lt;R5</formula>
    </cfRule>
    <cfRule type="expression" priority="835" aboveAverage="0" equalAverage="0" bottom="0" percent="0" rank="0" text="" dxfId="282">
      <formula>$D$1&gt;R5</formula>
    </cfRule>
  </conditionalFormatting>
  <conditionalFormatting sqref="R5">
    <cfRule type="expression" priority="836" aboveAverage="0" equalAverage="0" bottom="0" percent="0" rank="0" text="" dxfId="283">
      <formula>$D$1&lt;R5</formula>
    </cfRule>
    <cfRule type="expression" priority="837" aboveAverage="0" equalAverage="0" bottom="0" percent="0" rank="0" text="" dxfId="284">
      <formula>$D$1&gt;R5</formula>
    </cfRule>
  </conditionalFormatting>
  <conditionalFormatting sqref="R5">
    <cfRule type="expression" priority="838" aboveAverage="0" equalAverage="0" bottom="0" percent="0" rank="0" text="" dxfId="285">
      <formula>$D$1&lt;R5</formula>
    </cfRule>
    <cfRule type="expression" priority="839" aboveAverage="0" equalAverage="0" bottom="0" percent="0" rank="0" text="" dxfId="286">
      <formula>$D$1&gt;R5</formula>
    </cfRule>
  </conditionalFormatting>
  <conditionalFormatting sqref="R5">
    <cfRule type="expression" priority="840" aboveAverage="0" equalAverage="0" bottom="0" percent="0" rank="0" text="" dxfId="287">
      <formula>$D$1&lt;R5</formula>
    </cfRule>
    <cfRule type="expression" priority="841" aboveAverage="0" equalAverage="0" bottom="0" percent="0" rank="0" text="" dxfId="288">
      <formula>$D$1&gt;R5</formula>
    </cfRule>
  </conditionalFormatting>
  <conditionalFormatting sqref="R5">
    <cfRule type="cellIs" priority="842" operator="equal" aboveAverage="0" equalAverage="0" bottom="0" percent="0" rank="0" text="" dxfId="289">
      <formula>5</formula>
    </cfRule>
    <cfRule type="cellIs" priority="843" operator="equal" aboveAverage="0" equalAverage="0" bottom="0" percent="0" rank="0" text="" dxfId="290">
      <formula>4</formula>
    </cfRule>
    <cfRule type="cellIs" priority="844" operator="equal" aboveAverage="0" equalAverage="0" bottom="0" percent="0" rank="0" text="" dxfId="291">
      <formula>3</formula>
    </cfRule>
  </conditionalFormatting>
  <conditionalFormatting sqref="R5">
    <cfRule type="cellIs" priority="845" operator="equal" aboveAverage="0" equalAverage="0" bottom="0" percent="0" rank="0" text="" dxfId="292">
      <formula>5</formula>
    </cfRule>
    <cfRule type="cellIs" priority="846" operator="equal" aboveAverage="0" equalAverage="0" bottom="0" percent="0" rank="0" text="" dxfId="293">
      <formula>4</formula>
    </cfRule>
    <cfRule type="cellIs" priority="847" operator="equal" aboveAverage="0" equalAverage="0" bottom="0" percent="0" rank="0" text="" dxfId="294">
      <formula>3</formula>
    </cfRule>
  </conditionalFormatting>
  <conditionalFormatting sqref="R4">
    <cfRule type="expression" priority="848" aboveAverage="0" equalAverage="0" bottom="0" percent="0" rank="0" text="" dxfId="295">
      <formula>$D$1&lt;R4</formula>
    </cfRule>
    <cfRule type="expression" priority="849" aboveAverage="0" equalAverage="0" bottom="0" percent="0" rank="0" text="" dxfId="296">
      <formula>$D$1&gt;R4</formula>
    </cfRule>
  </conditionalFormatting>
  <conditionalFormatting sqref="R4">
    <cfRule type="expression" priority="850" aboveAverage="0" equalAverage="0" bottom="0" percent="0" rank="0" text="" dxfId="297">
      <formula>$D$1&lt;R4</formula>
    </cfRule>
    <cfRule type="expression" priority="851" aboveAverage="0" equalAverage="0" bottom="0" percent="0" rank="0" text="" dxfId="298">
      <formula>$D$1&gt;R4</formula>
    </cfRule>
  </conditionalFormatting>
  <conditionalFormatting sqref="R4">
    <cfRule type="expression" priority="852" aboveAverage="0" equalAverage="0" bottom="0" percent="0" rank="0" text="" dxfId="299">
      <formula>$D$1&lt;R4</formula>
    </cfRule>
    <cfRule type="expression" priority="853" aboveAverage="0" equalAverage="0" bottom="0" percent="0" rank="0" text="" dxfId="300">
      <formula>$D$1&gt;R4</formula>
    </cfRule>
  </conditionalFormatting>
  <conditionalFormatting sqref="R4">
    <cfRule type="expression" priority="854" aboveAverage="0" equalAverage="0" bottom="0" percent="0" rank="0" text="" dxfId="301">
      <formula>$D$1&lt;R4</formula>
    </cfRule>
    <cfRule type="expression" priority="855" aboveAverage="0" equalAverage="0" bottom="0" percent="0" rank="0" text="" dxfId="302">
      <formula>$D$1&gt;R4</formula>
    </cfRule>
  </conditionalFormatting>
  <conditionalFormatting sqref="R4">
    <cfRule type="expression" priority="856" aboveAverage="0" equalAverage="0" bottom="0" percent="0" rank="0" text="" dxfId="303">
      <formula>$D$1&lt;R4</formula>
    </cfRule>
    <cfRule type="expression" priority="857" aboveAverage="0" equalAverage="0" bottom="0" percent="0" rank="0" text="" dxfId="304">
      <formula>$D$1&gt;R4</formula>
    </cfRule>
  </conditionalFormatting>
  <conditionalFormatting sqref="R4">
    <cfRule type="expression" priority="858" aboveAverage="0" equalAverage="0" bottom="0" percent="0" rank="0" text="" dxfId="305">
      <formula>$D$1&lt;R4</formula>
    </cfRule>
    <cfRule type="expression" priority="859" aboveAverage="0" equalAverage="0" bottom="0" percent="0" rank="0" text="" dxfId="306">
      <formula>$D$1&gt;R4</formula>
    </cfRule>
  </conditionalFormatting>
  <conditionalFormatting sqref="R4">
    <cfRule type="expression" priority="860" aboveAverage="0" equalAverage="0" bottom="0" percent="0" rank="0" text="" dxfId="307">
      <formula>$D$1&lt;R4</formula>
    </cfRule>
    <cfRule type="expression" priority="861" aboveAverage="0" equalAverage="0" bottom="0" percent="0" rank="0" text="" dxfId="308">
      <formula>$D$1&gt;R4</formula>
    </cfRule>
  </conditionalFormatting>
  <conditionalFormatting sqref="R4">
    <cfRule type="expression" priority="862" aboveAverage="0" equalAverage="0" bottom="0" percent="0" rank="0" text="" dxfId="309">
      <formula>$D$1&lt;R4</formula>
    </cfRule>
    <cfRule type="expression" priority="863" aboveAverage="0" equalAverage="0" bottom="0" percent="0" rank="0" text="" dxfId="310">
      <formula>$D$1&gt;R4</formula>
    </cfRule>
  </conditionalFormatting>
  <conditionalFormatting sqref="R4">
    <cfRule type="expression" priority="864" aboveAverage="0" equalAverage="0" bottom="0" percent="0" rank="0" text="" dxfId="311">
      <formula>$D$1&lt;R4</formula>
    </cfRule>
    <cfRule type="expression" priority="865" aboveAverage="0" equalAverage="0" bottom="0" percent="0" rank="0" text="" dxfId="312">
      <formula>$D$1&gt;R4</formula>
    </cfRule>
  </conditionalFormatting>
  <conditionalFormatting sqref="R4">
    <cfRule type="expression" priority="866" aboveAverage="0" equalAverage="0" bottom="0" percent="0" rank="0" text="" dxfId="313">
      <formula>$D$1&lt;R4</formula>
    </cfRule>
    <cfRule type="expression" priority="867" aboveAverage="0" equalAverage="0" bottom="0" percent="0" rank="0" text="" dxfId="314">
      <formula>$D$1&gt;R4</formula>
    </cfRule>
  </conditionalFormatting>
  <conditionalFormatting sqref="R4">
    <cfRule type="expression" priority="868" aboveAverage="0" equalAverage="0" bottom="0" percent="0" rank="0" text="" dxfId="315">
      <formula>$D$1&lt;R4</formula>
    </cfRule>
    <cfRule type="expression" priority="869" aboveAverage="0" equalAverage="0" bottom="0" percent="0" rank="0" text="" dxfId="316">
      <formula>$D$1&gt;R4</formula>
    </cfRule>
  </conditionalFormatting>
  <conditionalFormatting sqref="R4">
    <cfRule type="expression" priority="870" aboveAverage="0" equalAverage="0" bottom="0" percent="0" rank="0" text="" dxfId="317">
      <formula>$D$1&lt;R4</formula>
    </cfRule>
    <cfRule type="expression" priority="871" aboveAverage="0" equalAverage="0" bottom="0" percent="0" rank="0" text="" dxfId="318">
      <formula>$D$1&gt;R4</formula>
    </cfRule>
  </conditionalFormatting>
  <conditionalFormatting sqref="R4">
    <cfRule type="expression" priority="872" aboveAverage="0" equalAverage="0" bottom="0" percent="0" rank="0" text="" dxfId="319">
      <formula>$D$1&lt;R4</formula>
    </cfRule>
    <cfRule type="expression" priority="873" aboveAverage="0" equalAverage="0" bottom="0" percent="0" rank="0" text="" dxfId="320">
      <formula>$D$1&gt;R4</formula>
    </cfRule>
  </conditionalFormatting>
  <conditionalFormatting sqref="Q5">
    <cfRule type="expression" priority="874" aboveAverage="0" equalAverage="0" bottom="0" percent="0" rank="0" text="" dxfId="321">
      <formula>$D$1&lt;Q5</formula>
    </cfRule>
    <cfRule type="expression" priority="875" aboveAverage="0" equalAverage="0" bottom="0" percent="0" rank="0" text="" dxfId="322">
      <formula>$D$1&gt;Q5</formula>
    </cfRule>
  </conditionalFormatting>
  <conditionalFormatting sqref="Q5">
    <cfRule type="expression" priority="876" aboveAverage="0" equalAverage="0" bottom="0" percent="0" rank="0" text="" dxfId="323">
      <formula>$D$1&lt;Q5</formula>
    </cfRule>
    <cfRule type="expression" priority="877" aboveAverage="0" equalAverage="0" bottom="0" percent="0" rank="0" text="" dxfId="324">
      <formula>$D$1&gt;Q5</formula>
    </cfRule>
  </conditionalFormatting>
  <conditionalFormatting sqref="Q5">
    <cfRule type="expression" priority="878" aboveAverage="0" equalAverage="0" bottom="0" percent="0" rank="0" text="" dxfId="325">
      <formula>$D$1&lt;Q5</formula>
    </cfRule>
    <cfRule type="expression" priority="879" aboveAverage="0" equalAverage="0" bottom="0" percent="0" rank="0" text="" dxfId="326">
      <formula>$D$1&gt;Q5</formula>
    </cfRule>
  </conditionalFormatting>
  <conditionalFormatting sqref="Q5">
    <cfRule type="expression" priority="880" aboveAverage="0" equalAverage="0" bottom="0" percent="0" rank="0" text="" dxfId="327">
      <formula>$D$1&lt;Q5</formula>
    </cfRule>
    <cfRule type="expression" priority="881" aboveAverage="0" equalAverage="0" bottom="0" percent="0" rank="0" text="" dxfId="328">
      <formula>$D$1&gt;Q5</formula>
    </cfRule>
  </conditionalFormatting>
  <conditionalFormatting sqref="Q5">
    <cfRule type="expression" priority="882" aboveAverage="0" equalAverage="0" bottom="0" percent="0" rank="0" text="" dxfId="329">
      <formula>$D$1&lt;Q5</formula>
    </cfRule>
    <cfRule type="expression" priority="883" aboveAverage="0" equalAverage="0" bottom="0" percent="0" rank="0" text="" dxfId="330">
      <formula>$D$1&gt;Q5</formula>
    </cfRule>
  </conditionalFormatting>
  <conditionalFormatting sqref="Q5">
    <cfRule type="expression" priority="884" aboveAverage="0" equalAverage="0" bottom="0" percent="0" rank="0" text="" dxfId="331">
      <formula>$D$1&lt;Q5</formula>
    </cfRule>
    <cfRule type="expression" priority="885" aboveAverage="0" equalAverage="0" bottom="0" percent="0" rank="0" text="" dxfId="332">
      <formula>$D$1&gt;Q5</formula>
    </cfRule>
  </conditionalFormatting>
  <conditionalFormatting sqref="Q5">
    <cfRule type="expression" priority="886" aboveAverage="0" equalAverage="0" bottom="0" percent="0" rank="0" text="" dxfId="333">
      <formula>$D$1&lt;Q5</formula>
    </cfRule>
    <cfRule type="expression" priority="887" aboveAverage="0" equalAverage="0" bottom="0" percent="0" rank="0" text="" dxfId="334">
      <formula>$D$1&gt;Q5</formula>
    </cfRule>
  </conditionalFormatting>
  <conditionalFormatting sqref="Q5">
    <cfRule type="expression" priority="888" aboveAverage="0" equalAverage="0" bottom="0" percent="0" rank="0" text="" dxfId="335">
      <formula>$D$1&lt;Q5</formula>
    </cfRule>
    <cfRule type="expression" priority="889" aboveAverage="0" equalAverage="0" bottom="0" percent="0" rank="0" text="" dxfId="336">
      <formula>$D$1&gt;Q5</formula>
    </cfRule>
  </conditionalFormatting>
  <conditionalFormatting sqref="Q5">
    <cfRule type="expression" priority="890" aboveAverage="0" equalAverage="0" bottom="0" percent="0" rank="0" text="" dxfId="337">
      <formula>$D$1&lt;Q5</formula>
    </cfRule>
    <cfRule type="expression" priority="891" aboveAverage="0" equalAverage="0" bottom="0" percent="0" rank="0" text="" dxfId="338">
      <formula>$D$1&gt;Q5</formula>
    </cfRule>
  </conditionalFormatting>
  <conditionalFormatting sqref="Q5">
    <cfRule type="expression" priority="892" aboveAverage="0" equalAverage="0" bottom="0" percent="0" rank="0" text="" dxfId="339">
      <formula>$D$1&lt;Q5</formula>
    </cfRule>
    <cfRule type="expression" priority="893" aboveAverage="0" equalAverage="0" bottom="0" percent="0" rank="0" text="" dxfId="340">
      <formula>$D$1&gt;Q5</formula>
    </cfRule>
  </conditionalFormatting>
  <conditionalFormatting sqref="Q5">
    <cfRule type="expression" priority="894" aboveAverage="0" equalAverage="0" bottom="0" percent="0" rank="0" text="" dxfId="341">
      <formula>$D$1&lt;Q5</formula>
    </cfRule>
    <cfRule type="expression" priority="895" aboveAverage="0" equalAverage="0" bottom="0" percent="0" rank="0" text="" dxfId="342">
      <formula>$D$1&gt;Q5</formula>
    </cfRule>
  </conditionalFormatting>
  <conditionalFormatting sqref="Q5">
    <cfRule type="expression" priority="896" aboveAverage="0" equalAverage="0" bottom="0" percent="0" rank="0" text="" dxfId="343">
      <formula>$D$1&lt;Q5</formula>
    </cfRule>
    <cfRule type="expression" priority="897" aboveAverage="0" equalAverage="0" bottom="0" percent="0" rank="0" text="" dxfId="344">
      <formula>$D$1&gt;Q5</formula>
    </cfRule>
  </conditionalFormatting>
  <conditionalFormatting sqref="Q5">
    <cfRule type="expression" priority="898" aboveAverage="0" equalAverage="0" bottom="0" percent="0" rank="0" text="" dxfId="345">
      <formula>$D$1&lt;Q5</formula>
    </cfRule>
    <cfRule type="expression" priority="899" aboveAverage="0" equalAverage="0" bottom="0" percent="0" rank="0" text="" dxfId="346">
      <formula>$D$1&gt;Q5</formula>
    </cfRule>
  </conditionalFormatting>
  <conditionalFormatting sqref="Q5">
    <cfRule type="expression" priority="900" aboveAverage="0" equalAverage="0" bottom="0" percent="0" rank="0" text="" dxfId="347">
      <formula>$D$1&lt;Q5</formula>
    </cfRule>
    <cfRule type="expression" priority="901" aboveAverage="0" equalAverage="0" bottom="0" percent="0" rank="0" text="" dxfId="348">
      <formula>$D$1&gt;Q5</formula>
    </cfRule>
  </conditionalFormatting>
  <conditionalFormatting sqref="Q5">
    <cfRule type="expression" priority="902" aboveAverage="0" equalAverage="0" bottom="0" percent="0" rank="0" text="" dxfId="349">
      <formula>$D$1&lt;Q5</formula>
    </cfRule>
    <cfRule type="expression" priority="903" aboveAverage="0" equalAverage="0" bottom="0" percent="0" rank="0" text="" dxfId="350">
      <formula>$D$1&gt;Q5</formula>
    </cfRule>
  </conditionalFormatting>
  <conditionalFormatting sqref="Q5">
    <cfRule type="cellIs" priority="904" operator="equal" aboveAverage="0" equalAverage="0" bottom="0" percent="0" rank="0" text="" dxfId="351">
      <formula>5</formula>
    </cfRule>
    <cfRule type="cellIs" priority="905" operator="equal" aboveAverage="0" equalAverage="0" bottom="0" percent="0" rank="0" text="" dxfId="352">
      <formula>4</formula>
    </cfRule>
    <cfRule type="cellIs" priority="906" operator="equal" aboveAverage="0" equalAverage="0" bottom="0" percent="0" rank="0" text="" dxfId="353">
      <formula>3</formula>
    </cfRule>
  </conditionalFormatting>
  <conditionalFormatting sqref="Q5">
    <cfRule type="cellIs" priority="907" operator="equal" aboveAverage="0" equalAverage="0" bottom="0" percent="0" rank="0" text="" dxfId="354">
      <formula>5</formula>
    </cfRule>
    <cfRule type="cellIs" priority="908" operator="equal" aboveAverage="0" equalAverage="0" bottom="0" percent="0" rank="0" text="" dxfId="355">
      <formula>4</formula>
    </cfRule>
    <cfRule type="cellIs" priority="909" operator="equal" aboveAverage="0" equalAverage="0" bottom="0" percent="0" rank="0" text="" dxfId="356">
      <formula>3</formula>
    </cfRule>
  </conditionalFormatting>
  <conditionalFormatting sqref="Q4">
    <cfRule type="expression" priority="910" aboveAverage="0" equalAverage="0" bottom="0" percent="0" rank="0" text="" dxfId="357">
      <formula>$D$1&lt;Q4</formula>
    </cfRule>
    <cfRule type="expression" priority="911" aboveAverage="0" equalAverage="0" bottom="0" percent="0" rank="0" text="" dxfId="358">
      <formula>$D$1&gt;Q4</formula>
    </cfRule>
  </conditionalFormatting>
  <conditionalFormatting sqref="Q4">
    <cfRule type="expression" priority="912" aboveAverage="0" equalAverage="0" bottom="0" percent="0" rank="0" text="" dxfId="359">
      <formula>$D$1&lt;Q4</formula>
    </cfRule>
    <cfRule type="expression" priority="913" aboveAverage="0" equalAverage="0" bottom="0" percent="0" rank="0" text="" dxfId="360">
      <formula>$D$1&gt;Q4</formula>
    </cfRule>
  </conditionalFormatting>
  <conditionalFormatting sqref="Q4">
    <cfRule type="expression" priority="914" aboveAverage="0" equalAverage="0" bottom="0" percent="0" rank="0" text="" dxfId="361">
      <formula>$D$1&lt;Q4</formula>
    </cfRule>
    <cfRule type="expression" priority="915" aboveAverage="0" equalAverage="0" bottom="0" percent="0" rank="0" text="" dxfId="362">
      <formula>$D$1&gt;Q4</formula>
    </cfRule>
  </conditionalFormatting>
  <conditionalFormatting sqref="Q4">
    <cfRule type="expression" priority="916" aboveAverage="0" equalAverage="0" bottom="0" percent="0" rank="0" text="" dxfId="363">
      <formula>$D$1&lt;Q4</formula>
    </cfRule>
    <cfRule type="expression" priority="917" aboveAverage="0" equalAverage="0" bottom="0" percent="0" rank="0" text="" dxfId="364">
      <formula>$D$1&gt;Q4</formula>
    </cfRule>
  </conditionalFormatting>
  <conditionalFormatting sqref="Q4">
    <cfRule type="expression" priority="918" aboveAverage="0" equalAverage="0" bottom="0" percent="0" rank="0" text="" dxfId="365">
      <formula>$D$1&lt;Q4</formula>
    </cfRule>
    <cfRule type="expression" priority="919" aboveAverage="0" equalAverage="0" bottom="0" percent="0" rank="0" text="" dxfId="366">
      <formula>$D$1&gt;Q4</formula>
    </cfRule>
  </conditionalFormatting>
  <conditionalFormatting sqref="Q4">
    <cfRule type="expression" priority="920" aboveAverage="0" equalAverage="0" bottom="0" percent="0" rank="0" text="" dxfId="367">
      <formula>$D$1&lt;Q4</formula>
    </cfRule>
    <cfRule type="expression" priority="921" aboveAverage="0" equalAverage="0" bottom="0" percent="0" rank="0" text="" dxfId="368">
      <formula>$D$1&gt;Q4</formula>
    </cfRule>
  </conditionalFormatting>
  <conditionalFormatting sqref="Q4">
    <cfRule type="expression" priority="922" aboveAverage="0" equalAverage="0" bottom="0" percent="0" rank="0" text="" dxfId="369">
      <formula>$D$1&lt;Q4</formula>
    </cfRule>
    <cfRule type="expression" priority="923" aboveAverage="0" equalAverage="0" bottom="0" percent="0" rank="0" text="" dxfId="370">
      <formula>$D$1&gt;Q4</formula>
    </cfRule>
  </conditionalFormatting>
  <conditionalFormatting sqref="Q4">
    <cfRule type="expression" priority="924" aboveAverage="0" equalAverage="0" bottom="0" percent="0" rank="0" text="" dxfId="371">
      <formula>$D$1&lt;Q4</formula>
    </cfRule>
    <cfRule type="expression" priority="925" aboveAverage="0" equalAverage="0" bottom="0" percent="0" rank="0" text="" dxfId="372">
      <formula>$D$1&gt;Q4</formula>
    </cfRule>
  </conditionalFormatting>
  <conditionalFormatting sqref="Q4">
    <cfRule type="expression" priority="926" aboveAverage="0" equalAverage="0" bottom="0" percent="0" rank="0" text="" dxfId="373">
      <formula>$D$1&lt;Q4</formula>
    </cfRule>
    <cfRule type="expression" priority="927" aboveAverage="0" equalAverage="0" bottom="0" percent="0" rank="0" text="" dxfId="374">
      <formula>$D$1&gt;Q4</formula>
    </cfRule>
  </conditionalFormatting>
  <conditionalFormatting sqref="Q4">
    <cfRule type="expression" priority="928" aboveAverage="0" equalAverage="0" bottom="0" percent="0" rank="0" text="" dxfId="375">
      <formula>$D$1&lt;Q4</formula>
    </cfRule>
    <cfRule type="expression" priority="929" aboveAverage="0" equalAverage="0" bottom="0" percent="0" rank="0" text="" dxfId="376">
      <formula>$D$1&gt;Q4</formula>
    </cfRule>
  </conditionalFormatting>
  <conditionalFormatting sqref="Q4">
    <cfRule type="expression" priority="930" aboveAverage="0" equalAverage="0" bottom="0" percent="0" rank="0" text="" dxfId="377">
      <formula>$D$1&lt;Q4</formula>
    </cfRule>
    <cfRule type="expression" priority="931" aboveAverage="0" equalAverage="0" bottom="0" percent="0" rank="0" text="" dxfId="378">
      <formula>$D$1&gt;Q4</formula>
    </cfRule>
  </conditionalFormatting>
  <conditionalFormatting sqref="Q4">
    <cfRule type="expression" priority="932" aboveAverage="0" equalAverage="0" bottom="0" percent="0" rank="0" text="" dxfId="379">
      <formula>$D$1&lt;Q4</formula>
    </cfRule>
    <cfRule type="expression" priority="933" aboveAverage="0" equalAverage="0" bottom="0" percent="0" rank="0" text="" dxfId="380">
      <formula>$D$1&gt;Q4</formula>
    </cfRule>
  </conditionalFormatting>
  <conditionalFormatting sqref="Q4">
    <cfRule type="expression" priority="934" aboveAverage="0" equalAverage="0" bottom="0" percent="0" rank="0" text="" dxfId="381">
      <formula>$D$1&lt;Q4</formula>
    </cfRule>
    <cfRule type="expression" priority="935" aboveAverage="0" equalAverage="0" bottom="0" percent="0" rank="0" text="" dxfId="382">
      <formula>$D$1&gt;Q4</formula>
    </cfRule>
  </conditionalFormatting>
  <conditionalFormatting sqref="Q4">
    <cfRule type="expression" priority="936" aboveAverage="0" equalAverage="0" bottom="0" percent="0" rank="0" text="" dxfId="383">
      <formula>$D$1&lt;Q4</formula>
    </cfRule>
    <cfRule type="expression" priority="937" aboveAverage="0" equalAverage="0" bottom="0" percent="0" rank="0" text="" dxfId="384">
      <formula>$D$1&gt;Q4</formula>
    </cfRule>
  </conditionalFormatting>
  <conditionalFormatting sqref="Q4">
    <cfRule type="expression" priority="938" aboveAverage="0" equalAverage="0" bottom="0" percent="0" rank="0" text="" dxfId="385">
      <formula>$D$1&lt;Q4</formula>
    </cfRule>
    <cfRule type="expression" priority="939" aboveAverage="0" equalAverage="0" bottom="0" percent="0" rank="0" text="" dxfId="386">
      <formula>$D$1&gt;Q4</formula>
    </cfRule>
  </conditionalFormatting>
  <conditionalFormatting sqref="Q4">
    <cfRule type="expression" priority="940" aboveAverage="0" equalAverage="0" bottom="0" percent="0" rank="0" text="" dxfId="387">
      <formula>$D$1&lt;Q4</formula>
    </cfRule>
    <cfRule type="expression" priority="941" aboveAverage="0" equalAverage="0" bottom="0" percent="0" rank="0" text="" dxfId="388">
      <formula>$D$1&gt;Q4</formula>
    </cfRule>
  </conditionalFormatting>
  <conditionalFormatting sqref="Q4">
    <cfRule type="expression" priority="942" aboveAverage="0" equalAverage="0" bottom="0" percent="0" rank="0" text="" dxfId="389">
      <formula>$D$1&lt;Q4</formula>
    </cfRule>
    <cfRule type="expression" priority="943" aboveAverage="0" equalAverage="0" bottom="0" percent="0" rank="0" text="" dxfId="390">
      <formula>$D$1&gt;Q4</formula>
    </cfRule>
  </conditionalFormatting>
  <conditionalFormatting sqref="Q4">
    <cfRule type="expression" priority="944" aboveAverage="0" equalAverage="0" bottom="0" percent="0" rank="0" text="" dxfId="391">
      <formula>$D$1&lt;Q4</formula>
    </cfRule>
    <cfRule type="expression" priority="945" aboveAverage="0" equalAverage="0" bottom="0" percent="0" rank="0" text="" dxfId="392">
      <formula>$D$1&gt;Q4</formula>
    </cfRule>
  </conditionalFormatting>
  <conditionalFormatting sqref="Q4">
    <cfRule type="expression" priority="946" aboveAverage="0" equalAverage="0" bottom="0" percent="0" rank="0" text="" dxfId="393">
      <formula>$D$1&lt;Q4</formula>
    </cfRule>
    <cfRule type="expression" priority="947" aboveAverage="0" equalAverage="0" bottom="0" percent="0" rank="0" text="" dxfId="394">
      <formula>$D$1&gt;Q4</formula>
    </cfRule>
  </conditionalFormatting>
  <conditionalFormatting sqref="Q4">
    <cfRule type="expression" priority="948" aboveAverage="0" equalAverage="0" bottom="0" percent="0" rank="0" text="" dxfId="395">
      <formula>$D$1&lt;Q4</formula>
    </cfRule>
    <cfRule type="expression" priority="949" aboveAverage="0" equalAverage="0" bottom="0" percent="0" rank="0" text="" dxfId="396">
      <formula>$D$1&gt;Q4</formula>
    </cfRule>
  </conditionalFormatting>
  <conditionalFormatting sqref="Q4">
    <cfRule type="expression" priority="950" aboveAverage="0" equalAverage="0" bottom="0" percent="0" rank="0" text="" dxfId="397">
      <formula>$D$1&lt;Q4</formula>
    </cfRule>
    <cfRule type="expression" priority="951" aboveAverage="0" equalAverage="0" bottom="0" percent="0" rank="0" text="" dxfId="398">
      <formula>$D$1&gt;Q4</formula>
    </cfRule>
  </conditionalFormatting>
  <conditionalFormatting sqref="Q4">
    <cfRule type="expression" priority="952" aboveAverage="0" equalAverage="0" bottom="0" percent="0" rank="0" text="" dxfId="399">
      <formula>$D$1&lt;Q4</formula>
    </cfRule>
    <cfRule type="expression" priority="953" aboveAverage="0" equalAverage="0" bottom="0" percent="0" rank="0" text="" dxfId="400">
      <formula>$D$1&gt;Q4</formula>
    </cfRule>
  </conditionalFormatting>
  <conditionalFormatting sqref="I3">
    <cfRule type="expression" priority="954" aboveAverage="0" equalAverage="0" bottom="0" percent="0" rank="0" text="" dxfId="401">
      <formula>$D$1&lt;I3</formula>
    </cfRule>
    <cfRule type="expression" priority="955" aboveAverage="0" equalAverage="0" bottom="0" percent="0" rank="0" text="" dxfId="402">
      <formula>$D$1&gt;I3</formula>
    </cfRule>
  </conditionalFormatting>
  <conditionalFormatting sqref="I3">
    <cfRule type="expression" priority="956" aboveAverage="0" equalAverage="0" bottom="0" percent="0" rank="0" text="" dxfId="403">
      <formula>$D$1&lt;I3</formula>
    </cfRule>
    <cfRule type="expression" priority="957" aboveAverage="0" equalAverage="0" bottom="0" percent="0" rank="0" text="" dxfId="404">
      <formula>$D$1&gt;I3</formula>
    </cfRule>
  </conditionalFormatting>
  <conditionalFormatting sqref="P5">
    <cfRule type="expression" priority="958" aboveAverage="0" equalAverage="0" bottom="0" percent="0" rank="0" text="" dxfId="405">
      <formula>$D$1&lt;P5</formula>
    </cfRule>
    <cfRule type="expression" priority="959" aboveAverage="0" equalAverage="0" bottom="0" percent="0" rank="0" text="" dxfId="406">
      <formula>$D$1&gt;P5</formula>
    </cfRule>
  </conditionalFormatting>
  <conditionalFormatting sqref="P5">
    <cfRule type="expression" priority="960" aboveAverage="0" equalAverage="0" bottom="0" percent="0" rank="0" text="" dxfId="407">
      <formula>$D$1&lt;P5</formula>
    </cfRule>
    <cfRule type="expression" priority="961" aboveAverage="0" equalAverage="0" bottom="0" percent="0" rank="0" text="" dxfId="408">
      <formula>$D$1&gt;P5</formula>
    </cfRule>
  </conditionalFormatting>
  <conditionalFormatting sqref="L4">
    <cfRule type="expression" priority="962" aboveAverage="0" equalAverage="0" bottom="0" percent="0" rank="0" text="" dxfId="409">
      <formula>$D$1&lt;L4</formula>
    </cfRule>
    <cfRule type="expression" priority="963" aboveAverage="0" equalAverage="0" bottom="0" percent="0" rank="0" text="" dxfId="410">
      <formula>$D$1&gt;L4</formula>
    </cfRule>
  </conditionalFormatting>
  <conditionalFormatting sqref="G4">
    <cfRule type="expression" priority="964" aboveAverage="0" equalAverage="0" bottom="0" percent="0" rank="0" text="" dxfId="411">
      <formula>$D$1&lt;G4</formula>
    </cfRule>
    <cfRule type="expression" priority="965" aboveAverage="0" equalAverage="0" bottom="0" percent="0" rank="0" text="" dxfId="412">
      <formula>$D$1&gt;G4</formula>
    </cfRule>
  </conditionalFormatting>
  <conditionalFormatting sqref="G4">
    <cfRule type="expression" priority="966" aboveAverage="0" equalAverage="0" bottom="0" percent="0" rank="0" text="" dxfId="413">
      <formula>$D$1&lt;G4</formula>
    </cfRule>
    <cfRule type="expression" priority="967" aboveAverage="0" equalAverage="0" bottom="0" percent="0" rank="0" text="" dxfId="414">
      <formula>$D$1&gt;G4</formula>
    </cfRule>
  </conditionalFormatting>
  <conditionalFormatting sqref="G4">
    <cfRule type="expression" priority="968" aboveAverage="0" equalAverage="0" bottom="0" percent="0" rank="0" text="" dxfId="415">
      <formula>$D$1&lt;G4</formula>
    </cfRule>
    <cfRule type="expression" priority="969" aboveAverage="0" equalAverage="0" bottom="0" percent="0" rank="0" text="" dxfId="416">
      <formula>$D$1&gt;G4</formula>
    </cfRule>
  </conditionalFormatting>
  <conditionalFormatting sqref="J4">
    <cfRule type="expression" priority="970" aboveAverage="0" equalAverage="0" bottom="0" percent="0" rank="0" text="" dxfId="417">
      <formula>$D$1&lt;J4</formula>
    </cfRule>
    <cfRule type="expression" priority="971" aboveAverage="0" equalAverage="0" bottom="0" percent="0" rank="0" text="" dxfId="418">
      <formula>$D$1&gt;J4</formula>
    </cfRule>
  </conditionalFormatting>
  <conditionalFormatting sqref="J4">
    <cfRule type="expression" priority="972" aboveAverage="0" equalAverage="0" bottom="0" percent="0" rank="0" text="" dxfId="419">
      <formula>$D$1&lt;J4</formula>
    </cfRule>
    <cfRule type="expression" priority="973" aboveAverage="0" equalAverage="0" bottom="0" percent="0" rank="0" text="" dxfId="420">
      <formula>$D$1&gt;J4</formula>
    </cfRule>
  </conditionalFormatting>
  <conditionalFormatting sqref="F4">
    <cfRule type="expression" priority="974" aboveAverage="0" equalAverage="0" bottom="0" percent="0" rank="0" text="" dxfId="421">
      <formula>$D$1&lt;F4</formula>
    </cfRule>
    <cfRule type="expression" priority="975" aboveAverage="0" equalAverage="0" bottom="0" percent="0" rank="0" text="" dxfId="422">
      <formula>$D$1&gt;F4</formula>
    </cfRule>
  </conditionalFormatting>
  <conditionalFormatting sqref="M4">
    <cfRule type="expression" priority="976" aboveAverage="0" equalAverage="0" bottom="0" percent="0" rank="0" text="" dxfId="423">
      <formula>$D$1&lt;M4</formula>
    </cfRule>
    <cfRule type="expression" priority="977" aboveAverage="0" equalAverage="0" bottom="0" percent="0" rank="0" text="" dxfId="424">
      <formula>$D$1&gt;M4</formula>
    </cfRule>
  </conditionalFormatting>
  <conditionalFormatting sqref="M4">
    <cfRule type="expression" priority="978" aboveAverage="0" equalAverage="0" bottom="0" percent="0" rank="0" text="" dxfId="425">
      <formula>$D$1&lt;M4</formula>
    </cfRule>
    <cfRule type="expression" priority="979" aboveAverage="0" equalAverage="0" bottom="0" percent="0" rank="0" text="" dxfId="426">
      <formula>$D$1&gt;M4</formula>
    </cfRule>
  </conditionalFormatting>
  <conditionalFormatting sqref="N4">
    <cfRule type="expression" priority="980" aboveAverage="0" equalAverage="0" bottom="0" percent="0" rank="0" text="" dxfId="427">
      <formula>$D$1&lt;N4</formula>
    </cfRule>
    <cfRule type="expression" priority="981" aboveAverage="0" equalAverage="0" bottom="0" percent="0" rank="0" text="" dxfId="428">
      <formula>$D$1&gt;N4</formula>
    </cfRule>
  </conditionalFormatting>
  <conditionalFormatting sqref="P5">
    <cfRule type="expression" priority="982" aboveAverage="0" equalAverage="0" bottom="0" percent="0" rank="0" text="" dxfId="429">
      <formula>$D$1&lt;P5</formula>
    </cfRule>
    <cfRule type="expression" priority="983" aboveAverage="0" equalAverage="0" bottom="0" percent="0" rank="0" text="" dxfId="430">
      <formula>$D$1&gt;P5</formula>
    </cfRule>
  </conditionalFormatting>
  <conditionalFormatting sqref="P5">
    <cfRule type="expression" priority="984" aboveAverage="0" equalAverage="0" bottom="0" percent="0" rank="0" text="" dxfId="431">
      <formula>$D$1&lt;P5</formula>
    </cfRule>
    <cfRule type="expression" priority="985" aboveAverage="0" equalAverage="0" bottom="0" percent="0" rank="0" text="" dxfId="432">
      <formula>$D$1&gt;P5</formula>
    </cfRule>
  </conditionalFormatting>
  <conditionalFormatting sqref="O5">
    <cfRule type="cellIs" priority="986" operator="equal" aboveAverage="0" equalAverage="0" bottom="0" percent="0" rank="0" text="" dxfId="433">
      <formula>5</formula>
    </cfRule>
    <cfRule type="cellIs" priority="987" operator="equal" aboveAverage="0" equalAverage="0" bottom="0" percent="0" rank="0" text="" dxfId="434">
      <formula>4</formula>
    </cfRule>
    <cfRule type="cellIs" priority="988" operator="equal" aboveAverage="0" equalAverage="0" bottom="0" percent="0" rank="0" text="" dxfId="435">
      <formula>3</formula>
    </cfRule>
  </conditionalFormatting>
  <conditionalFormatting sqref="P5">
    <cfRule type="expression" priority="989" aboveAverage="0" equalAverage="0" bottom="0" percent="0" rank="0" text="" dxfId="436">
      <formula>$D$1&lt;P5</formula>
    </cfRule>
    <cfRule type="expression" priority="990" aboveAverage="0" equalAverage="0" bottom="0" percent="0" rank="0" text="" dxfId="437">
      <formula>$D$1&gt;P5</formula>
    </cfRule>
  </conditionalFormatting>
  <conditionalFormatting sqref="P5">
    <cfRule type="expression" priority="991" aboveAverage="0" equalAverage="0" bottom="0" percent="0" rank="0" text="" dxfId="438">
      <formula>$D$1&lt;P5</formula>
    </cfRule>
    <cfRule type="expression" priority="992" aboveAverage="0" equalAverage="0" bottom="0" percent="0" rank="0" text="" dxfId="439">
      <formula>$D$1&gt;P5</formula>
    </cfRule>
  </conditionalFormatting>
  <conditionalFormatting sqref="O5">
    <cfRule type="expression" priority="993" aboveAverage="0" equalAverage="0" bottom="0" percent="0" rank="0" text="" dxfId="440">
      <formula>$D$1&lt;O5</formula>
    </cfRule>
    <cfRule type="expression" priority="994" aboveAverage="0" equalAverage="0" bottom="0" percent="0" rank="0" text="" dxfId="441">
      <formula>$D$1&gt;O5</formula>
    </cfRule>
  </conditionalFormatting>
  <conditionalFormatting sqref="O5">
    <cfRule type="expression" priority="995" aboveAverage="0" equalAverage="0" bottom="0" percent="0" rank="0" text="" dxfId="442">
      <formula>$D$1&lt;O5</formula>
    </cfRule>
    <cfRule type="expression" priority="996" aboveAverage="0" equalAverage="0" bottom="0" percent="0" rank="0" text="" dxfId="443">
      <formula>$D$1&gt;O5</formula>
    </cfRule>
  </conditionalFormatting>
  <conditionalFormatting sqref="O5">
    <cfRule type="expression" priority="997" aboveAverage="0" equalAverage="0" bottom="0" percent="0" rank="0" text="" dxfId="444">
      <formula>$D$1&lt;O5</formula>
    </cfRule>
    <cfRule type="expression" priority="998" aboveAverage="0" equalAverage="0" bottom="0" percent="0" rank="0" text="" dxfId="445">
      <formula>$D$1&gt;O5</formula>
    </cfRule>
  </conditionalFormatting>
  <conditionalFormatting sqref="F3">
    <cfRule type="expression" priority="999" aboveAverage="0" equalAverage="0" bottom="0" percent="0" rank="0" text="" dxfId="446">
      <formula>$D$1&lt;F3</formula>
    </cfRule>
    <cfRule type="expression" priority="1000" aboveAverage="0" equalAverage="0" bottom="0" percent="0" rank="0" text="" dxfId="447">
      <formula>$D$1&gt;F3</formula>
    </cfRule>
  </conditionalFormatting>
  <conditionalFormatting sqref="F3">
    <cfRule type="expression" priority="1001" aboveAverage="0" equalAverage="0" bottom="0" percent="0" rank="0" text="" dxfId="448">
      <formula>$D$1&lt;F3</formula>
    </cfRule>
    <cfRule type="expression" priority="1002" aboveAverage="0" equalAverage="0" bottom="0" percent="0" rank="0" text="" dxfId="449">
      <formula>$D$1&gt;F3</formula>
    </cfRule>
  </conditionalFormatting>
  <conditionalFormatting sqref="F3">
    <cfRule type="expression" priority="1003" aboveAverage="0" equalAverage="0" bottom="0" percent="0" rank="0" text="" dxfId="0">
      <formula>$D$1&lt;F3</formula>
    </cfRule>
    <cfRule type="expression" priority="1004" aboveAverage="0" equalAverage="0" bottom="0" percent="0" rank="0" text="" dxfId="1">
      <formula>$D$1&gt;F3</formula>
    </cfRule>
  </conditionalFormatting>
  <conditionalFormatting sqref="F4">
    <cfRule type="expression" priority="1005" aboveAverage="0" equalAverage="0" bottom="0" percent="0" rank="0" text="" dxfId="2">
      <formula>$D$1&lt;F4</formula>
    </cfRule>
    <cfRule type="expression" priority="1006" aboveAverage="0" equalAverage="0" bottom="0" percent="0" rank="0" text="" dxfId="3">
      <formula>$D$1&gt;F4</formula>
    </cfRule>
  </conditionalFormatting>
  <conditionalFormatting sqref="J4">
    <cfRule type="expression" priority="1007" aboveAverage="0" equalAverage="0" bottom="0" percent="0" rank="0" text="" dxfId="4">
      <formula>$D$1&lt;J4</formula>
    </cfRule>
    <cfRule type="expression" priority="1008" aboveAverage="0" equalAverage="0" bottom="0" percent="0" rank="0" text="" dxfId="5">
      <formula>$D$1&gt;J4</formula>
    </cfRule>
  </conditionalFormatting>
  <conditionalFormatting sqref="J4">
    <cfRule type="expression" priority="1009" aboveAverage="0" equalAverage="0" bottom="0" percent="0" rank="0" text="" dxfId="6">
      <formula>$D$1&lt;J4</formula>
    </cfRule>
    <cfRule type="expression" priority="1010" aboveAverage="0" equalAverage="0" bottom="0" percent="0" rank="0" text="" dxfId="7">
      <formula>$D$1&gt;J4</formula>
    </cfRule>
  </conditionalFormatting>
  <conditionalFormatting sqref="N4">
    <cfRule type="expression" priority="1011" aboveAverage="0" equalAverage="0" bottom="0" percent="0" rank="0" text="" dxfId="8">
      <formula>$D$1&lt;N4</formula>
    </cfRule>
    <cfRule type="expression" priority="1012" aboveAverage="0" equalAverage="0" bottom="0" percent="0" rank="0" text="" dxfId="9">
      <formula>$D$1&gt;N4</formula>
    </cfRule>
  </conditionalFormatting>
  <conditionalFormatting sqref="G4">
    <cfRule type="expression" priority="1013" aboveAverage="0" equalAverage="0" bottom="0" percent="0" rank="0" text="" dxfId="10">
      <formula>$D$1&lt;G4</formula>
    </cfRule>
    <cfRule type="expression" priority="1014" aboveAverage="0" equalAverage="0" bottom="0" percent="0" rank="0" text="" dxfId="11">
      <formula>$D$1&gt;G4</formula>
    </cfRule>
  </conditionalFormatting>
  <conditionalFormatting sqref="M4">
    <cfRule type="expression" priority="1015" aboveAverage="0" equalAverage="0" bottom="0" percent="0" rank="0" text="" dxfId="12">
      <formula>$D$1&lt;M4</formula>
    </cfRule>
    <cfRule type="expression" priority="1016" aboveAverage="0" equalAverage="0" bottom="0" percent="0" rank="0" text="" dxfId="13">
      <formula>$D$1&gt;M4</formula>
    </cfRule>
  </conditionalFormatting>
  <conditionalFormatting sqref="M4">
    <cfRule type="expression" priority="1017" aboveAverage="0" equalAverage="0" bottom="0" percent="0" rank="0" text="" dxfId="14">
      <formula>$D$1&lt;M4</formula>
    </cfRule>
    <cfRule type="expression" priority="1018" aboveAverage="0" equalAverage="0" bottom="0" percent="0" rank="0" text="" dxfId="15">
      <formula>$D$1&gt;M4</formula>
    </cfRule>
  </conditionalFormatting>
  <conditionalFormatting sqref="M5">
    <cfRule type="expression" priority="1019" aboveAverage="0" equalAverage="0" bottom="0" percent="0" rank="0" text="" dxfId="16">
      <formula>$D$1&lt;M5</formula>
    </cfRule>
    <cfRule type="expression" priority="1020" aboveAverage="0" equalAverage="0" bottom="0" percent="0" rank="0" text="" dxfId="17">
      <formula>$D$1&gt;M5</formula>
    </cfRule>
  </conditionalFormatting>
  <conditionalFormatting sqref="M5">
    <cfRule type="expression" priority="1021" aboveAverage="0" equalAverage="0" bottom="0" percent="0" rank="0" text="" dxfId="18">
      <formula>$D$1&lt;M5</formula>
    </cfRule>
    <cfRule type="expression" priority="1022" aboveAverage="0" equalAverage="0" bottom="0" percent="0" rank="0" text="" dxfId="19">
      <formula>$D$1&gt;M5</formula>
    </cfRule>
  </conditionalFormatting>
  <conditionalFormatting sqref="M4">
    <cfRule type="expression" priority="1023" aboveAverage="0" equalAverage="0" bottom="0" percent="0" rank="0" text="" dxfId="20">
      <formula>$D$1&lt;M4</formula>
    </cfRule>
    <cfRule type="expression" priority="1024" aboveAverage="0" equalAverage="0" bottom="0" percent="0" rank="0" text="" dxfId="21">
      <formula>$D$1&gt;M4</formula>
    </cfRule>
  </conditionalFormatting>
  <conditionalFormatting sqref="M4">
    <cfRule type="expression" priority="1025" aboveAverage="0" equalAverage="0" bottom="0" percent="0" rank="0" text="" dxfId="22">
      <formula>$D$1&lt;M4</formula>
    </cfRule>
    <cfRule type="expression" priority="1026" aboveAverage="0" equalAverage="0" bottom="0" percent="0" rank="0" text="" dxfId="23">
      <formula>$D$1&gt;M4</formula>
    </cfRule>
  </conditionalFormatting>
  <conditionalFormatting sqref="M4">
    <cfRule type="expression" priority="1027" aboveAverage="0" equalAverage="0" bottom="0" percent="0" rank="0" text="" dxfId="24">
      <formula>$D$1&lt;M4</formula>
    </cfRule>
    <cfRule type="expression" priority="1028" aboveAverage="0" equalAverage="0" bottom="0" percent="0" rank="0" text="" dxfId="25">
      <formula>$D$1&gt;M4</formula>
    </cfRule>
  </conditionalFormatting>
  <conditionalFormatting sqref="M4">
    <cfRule type="expression" priority="1029" aboveAverage="0" equalAverage="0" bottom="0" percent="0" rank="0" text="" dxfId="26">
      <formula>$D$1&lt;M4</formula>
    </cfRule>
    <cfRule type="expression" priority="1030" aboveAverage="0" equalAverage="0" bottom="0" percent="0" rank="0" text="" dxfId="27">
      <formula>$D$1&gt;M4</formula>
    </cfRule>
  </conditionalFormatting>
  <conditionalFormatting sqref="M4">
    <cfRule type="expression" priority="1031" aboveAverage="0" equalAverage="0" bottom="0" percent="0" rank="0" text="" dxfId="28">
      <formula>$D$1&lt;M4</formula>
    </cfRule>
    <cfRule type="expression" priority="1032" aboveAverage="0" equalAverage="0" bottom="0" percent="0" rank="0" text="" dxfId="29">
      <formula>$D$1&gt;M4</formula>
    </cfRule>
  </conditionalFormatting>
  <conditionalFormatting sqref="M4">
    <cfRule type="expression" priority="1033" aboveAverage="0" equalAverage="0" bottom="0" percent="0" rank="0" text="" dxfId="30">
      <formula>$D$1&lt;M4</formula>
    </cfRule>
    <cfRule type="expression" priority="1034" aboveAverage="0" equalAverage="0" bottom="0" percent="0" rank="0" text="" dxfId="31">
      <formula>$D$1&gt;M4</formula>
    </cfRule>
  </conditionalFormatting>
  <conditionalFormatting sqref="M4">
    <cfRule type="expression" priority="1035" aboveAverage="0" equalAverage="0" bottom="0" percent="0" rank="0" text="" dxfId="32">
      <formula>$D$1&lt;M4</formula>
    </cfRule>
    <cfRule type="expression" priority="1036" aboveAverage="0" equalAverage="0" bottom="0" percent="0" rank="0" text="" dxfId="33">
      <formula>$D$1&gt;M4</formula>
    </cfRule>
  </conditionalFormatting>
  <conditionalFormatting sqref="M4">
    <cfRule type="expression" priority="1037" aboveAverage="0" equalAverage="0" bottom="0" percent="0" rank="0" text="" dxfId="34">
      <formula>$D$1&lt;M4</formula>
    </cfRule>
    <cfRule type="expression" priority="1038" aboveAverage="0" equalAverage="0" bottom="0" percent="0" rank="0" text="" dxfId="35">
      <formula>$D$1&gt;M4</formula>
    </cfRule>
  </conditionalFormatting>
  <conditionalFormatting sqref="M4">
    <cfRule type="expression" priority="1039" aboveAverage="0" equalAverage="0" bottom="0" percent="0" rank="0" text="" dxfId="36">
      <formula>$D$1&lt;M4</formula>
    </cfRule>
    <cfRule type="expression" priority="1040" aboveAverage="0" equalAverage="0" bottom="0" percent="0" rank="0" text="" dxfId="37">
      <formula>$D$1&gt;M4</formula>
    </cfRule>
  </conditionalFormatting>
  <conditionalFormatting sqref="N4">
    <cfRule type="expression" priority="1041" aboveAverage="0" equalAverage="0" bottom="0" percent="0" rank="0" text="" dxfId="38">
      <formula>$D$1&lt;N4</formula>
    </cfRule>
    <cfRule type="expression" priority="1042" aboveAverage="0" equalAverage="0" bottom="0" percent="0" rank="0" text="" dxfId="39">
      <formula>$D$1&gt;N4</formula>
    </cfRule>
  </conditionalFormatting>
  <conditionalFormatting sqref="N5">
    <cfRule type="cellIs" priority="1043" operator="equal" aboveAverage="0" equalAverage="0" bottom="0" percent="0" rank="0" text="" dxfId="40">
      <formula>5</formula>
    </cfRule>
    <cfRule type="cellIs" priority="1044" operator="equal" aboveAverage="0" equalAverage="0" bottom="0" percent="0" rank="0" text="" dxfId="41">
      <formula>4</formula>
    </cfRule>
    <cfRule type="cellIs" priority="1045" operator="equal" aboveAverage="0" equalAverage="0" bottom="0" percent="0" rank="0" text="" dxfId="42">
      <formula>3</formula>
    </cfRule>
  </conditionalFormatting>
  <conditionalFormatting sqref="J4">
    <cfRule type="expression" priority="1046" aboveAverage="0" equalAverage="0" bottom="0" percent="0" rank="0" text="" dxfId="43">
      <formula>$D$1&lt;J4</formula>
    </cfRule>
    <cfRule type="expression" priority="1047" aboveAverage="0" equalAverage="0" bottom="0" percent="0" rank="0" text="" dxfId="44">
      <formula>$D$1&gt;J4</formula>
    </cfRule>
  </conditionalFormatting>
  <conditionalFormatting sqref="J4">
    <cfRule type="expression" priority="1048" aboveAverage="0" equalAverage="0" bottom="0" percent="0" rank="0" text="" dxfId="45">
      <formula>$D$1&lt;J4</formula>
    </cfRule>
    <cfRule type="expression" priority="1049" aboveAverage="0" equalAverage="0" bottom="0" percent="0" rank="0" text="" dxfId="46">
      <formula>$D$1&gt;J4</formula>
    </cfRule>
  </conditionalFormatting>
  <conditionalFormatting sqref="J5">
    <cfRule type="cellIs" priority="1050" operator="equal" aboveAverage="0" equalAverage="0" bottom="0" percent="0" rank="0" text="" dxfId="47">
      <formula>5</formula>
    </cfRule>
    <cfRule type="cellIs" priority="1051" operator="equal" aboveAverage="0" equalAverage="0" bottom="0" percent="0" rank="0" text="" dxfId="48">
      <formula>4</formula>
    </cfRule>
    <cfRule type="cellIs" priority="1052" operator="equal" aboveAverage="0" equalAverage="0" bottom="0" percent="0" rank="0" text="" dxfId="49">
      <formula>3</formula>
    </cfRule>
  </conditionalFormatting>
  <conditionalFormatting sqref="F6:F14">
    <cfRule type="cellIs" priority="1053" operator="equal" aboveAverage="0" equalAverage="0" bottom="0" percent="0" rank="0" text="" dxfId="50">
      <formula>5</formula>
    </cfRule>
    <cfRule type="cellIs" priority="1054" operator="equal" aboveAverage="0" equalAverage="0" bottom="0" percent="0" rank="0" text="" dxfId="51">
      <formula>4</formula>
    </cfRule>
    <cfRule type="cellIs" priority="1055" operator="equal" aboveAverage="0" equalAverage="0" bottom="0" percent="0" rank="0" text="" dxfId="52">
      <formula>3</formula>
    </cfRule>
  </conditionalFormatting>
  <conditionalFormatting sqref="J4">
    <cfRule type="expression" priority="1056" aboveAverage="0" equalAverage="0" bottom="0" percent="0" rank="0" text="" dxfId="53">
      <formula>$D$1&lt;J4</formula>
    </cfRule>
    <cfRule type="expression" priority="1057" aboveAverage="0" equalAverage="0" bottom="0" percent="0" rank="0" text="" dxfId="54">
      <formula>$D$1&gt;J4</formula>
    </cfRule>
  </conditionalFormatting>
  <conditionalFormatting sqref="K4">
    <cfRule type="expression" priority="1058" aboveAverage="0" equalAverage="0" bottom="0" percent="0" rank="0" text="" dxfId="55">
      <formula>$D$1&lt;K4</formula>
    </cfRule>
    <cfRule type="expression" priority="1059" aboveAverage="0" equalAverage="0" bottom="0" percent="0" rank="0" text="" dxfId="56">
      <formula>$D$1&gt;K4</formula>
    </cfRule>
  </conditionalFormatting>
  <conditionalFormatting sqref="K4">
    <cfRule type="expression" priority="1060" aboveAverage="0" equalAverage="0" bottom="0" percent="0" rank="0" text="" dxfId="57">
      <formula>$D$1&lt;K4</formula>
    </cfRule>
    <cfRule type="expression" priority="1061" aboveAverage="0" equalAverage="0" bottom="0" percent="0" rank="0" text="" dxfId="58">
      <formula>$D$1&gt;K4</formula>
    </cfRule>
  </conditionalFormatting>
  <conditionalFormatting sqref="Q4">
    <cfRule type="expression" priority="1062" aboveAverage="0" equalAverage="0" bottom="0" percent="0" rank="0" text="" dxfId="59">
      <formula>$D$1&lt;Q4</formula>
    </cfRule>
    <cfRule type="expression" priority="1063" aboveAverage="0" equalAverage="0" bottom="0" percent="0" rank="0" text="" dxfId="60">
      <formula>$D$1&gt;Q4</formula>
    </cfRule>
  </conditionalFormatting>
  <conditionalFormatting sqref="P4">
    <cfRule type="expression" priority="1064" aboveAverage="0" equalAverage="0" bottom="0" percent="0" rank="0" text="" dxfId="61">
      <formula>$D$1&lt;P4</formula>
    </cfRule>
    <cfRule type="expression" priority="1065" aboveAverage="0" equalAverage="0" bottom="0" percent="0" rank="0" text="" dxfId="62">
      <formula>$D$1&gt;P4</formula>
    </cfRule>
  </conditionalFormatting>
  <conditionalFormatting sqref="P4">
    <cfRule type="expression" priority="1066" aboveAverage="0" equalAverage="0" bottom="0" percent="0" rank="0" text="" dxfId="63">
      <formula>$D$1&lt;P4</formula>
    </cfRule>
    <cfRule type="expression" priority="1067" aboveAverage="0" equalAverage="0" bottom="0" percent="0" rank="0" text="" dxfId="64">
      <formula>$D$1&gt;P4</formula>
    </cfRule>
  </conditionalFormatting>
  <conditionalFormatting sqref="Q4">
    <cfRule type="expression" priority="1068" aboveAverage="0" equalAverage="0" bottom="0" percent="0" rank="0" text="" dxfId="65">
      <formula>$D$1&lt;Q4</formula>
    </cfRule>
    <cfRule type="expression" priority="1069" aboveAverage="0" equalAverage="0" bottom="0" percent="0" rank="0" text="" dxfId="66">
      <formula>$D$1&gt;Q4</formula>
    </cfRule>
  </conditionalFormatting>
  <conditionalFormatting sqref="P4">
    <cfRule type="expression" priority="1070" aboveAverage="0" equalAverage="0" bottom="0" percent="0" rank="0" text="" dxfId="67">
      <formula>$D$1&lt;P4</formula>
    </cfRule>
    <cfRule type="expression" priority="1071" aboveAverage="0" equalAverage="0" bottom="0" percent="0" rank="0" text="" dxfId="68">
      <formula>$D$1&gt;P4</formula>
    </cfRule>
  </conditionalFormatting>
  <conditionalFormatting sqref="P4">
    <cfRule type="expression" priority="1072" aboveAverage="0" equalAverage="0" bottom="0" percent="0" rank="0" text="" dxfId="69">
      <formula>$D$1&lt;P4</formula>
    </cfRule>
    <cfRule type="expression" priority="1073" aboveAverage="0" equalAverage="0" bottom="0" percent="0" rank="0" text="" dxfId="70">
      <formula>$D$1&gt;P4</formula>
    </cfRule>
  </conditionalFormatting>
  <conditionalFormatting sqref="Q4">
    <cfRule type="expression" priority="1074" aboveAverage="0" equalAverage="0" bottom="0" percent="0" rank="0" text="" dxfId="71">
      <formula>$D$1&lt;Q4</formula>
    </cfRule>
    <cfRule type="expression" priority="1075" aboveAverage="0" equalAverage="0" bottom="0" percent="0" rank="0" text="" dxfId="72">
      <formula>$D$1&gt;Q4</formula>
    </cfRule>
  </conditionalFormatting>
  <conditionalFormatting sqref="Q4">
    <cfRule type="expression" priority="1076" aboveAverage="0" equalAverage="0" bottom="0" percent="0" rank="0" text="" dxfId="73">
      <formula>$D$1&lt;Q4</formula>
    </cfRule>
    <cfRule type="expression" priority="1077" aboveAverage="0" equalAverage="0" bottom="0" percent="0" rank="0" text="" dxfId="74">
      <formula>$D$1&gt;Q4</formula>
    </cfRule>
  </conditionalFormatting>
  <conditionalFormatting sqref="Q4">
    <cfRule type="expression" priority="1078" aboveAverage="0" equalAverage="0" bottom="0" percent="0" rank="0" text="" dxfId="75">
      <formula>$D$1&lt;Q4</formula>
    </cfRule>
    <cfRule type="expression" priority="1079" aboveAverage="0" equalAverage="0" bottom="0" percent="0" rank="0" text="" dxfId="76">
      <formula>$D$1&gt;Q4</formula>
    </cfRule>
  </conditionalFormatting>
  <conditionalFormatting sqref="Q4">
    <cfRule type="expression" priority="1080" aboveAverage="0" equalAverage="0" bottom="0" percent="0" rank="0" text="" dxfId="77">
      <formula>$D$1&lt;Q4</formula>
    </cfRule>
    <cfRule type="expression" priority="1081" aboveAverage="0" equalAverage="0" bottom="0" percent="0" rank="0" text="" dxfId="78">
      <formula>$D$1&gt;Q4</formula>
    </cfRule>
  </conditionalFormatting>
  <conditionalFormatting sqref="Q4">
    <cfRule type="expression" priority="1082" aboveAverage="0" equalAverage="0" bottom="0" percent="0" rank="0" text="" dxfId="79">
      <formula>$D$1&lt;Q4</formula>
    </cfRule>
    <cfRule type="expression" priority="1083" aboveAverage="0" equalAverage="0" bottom="0" percent="0" rank="0" text="" dxfId="80">
      <formula>$D$1&gt;Q4</formula>
    </cfRule>
  </conditionalFormatting>
  <conditionalFormatting sqref="Q4">
    <cfRule type="expression" priority="1084" aboveAverage="0" equalAverage="0" bottom="0" percent="0" rank="0" text="" dxfId="81">
      <formula>$D$1&lt;Q4</formula>
    </cfRule>
    <cfRule type="expression" priority="1085" aboveAverage="0" equalAverage="0" bottom="0" percent="0" rank="0" text="" dxfId="82">
      <formula>$D$1&gt;Q4</formula>
    </cfRule>
  </conditionalFormatting>
  <conditionalFormatting sqref="Q4">
    <cfRule type="expression" priority="1086" aboveAverage="0" equalAverage="0" bottom="0" percent="0" rank="0" text="" dxfId="83">
      <formula>$D$1&lt;Q4</formula>
    </cfRule>
    <cfRule type="expression" priority="1087" aboveAverage="0" equalAverage="0" bottom="0" percent="0" rank="0" text="" dxfId="84">
      <formula>$D$1&gt;Q4</formula>
    </cfRule>
  </conditionalFormatting>
  <conditionalFormatting sqref="Q4">
    <cfRule type="expression" priority="1088" aboveAverage="0" equalAverage="0" bottom="0" percent="0" rank="0" text="" dxfId="85">
      <formula>$D$1&lt;Q4</formula>
    </cfRule>
    <cfRule type="expression" priority="1089" aboveAverage="0" equalAverage="0" bottom="0" percent="0" rank="0" text="" dxfId="86">
      <formula>$D$1&gt;Q4</formula>
    </cfRule>
  </conditionalFormatting>
  <conditionalFormatting sqref="Q4">
    <cfRule type="expression" priority="1090" aboveAverage="0" equalAverage="0" bottom="0" percent="0" rank="0" text="" dxfId="87">
      <formula>$D$1&lt;Q4</formula>
    </cfRule>
    <cfRule type="expression" priority="1091" aboveAverage="0" equalAverage="0" bottom="0" percent="0" rank="0" text="" dxfId="88">
      <formula>$D$1&gt;Q4</formula>
    </cfRule>
  </conditionalFormatting>
  <conditionalFormatting sqref="P4">
    <cfRule type="expression" priority="1092" aboveAverage="0" equalAverage="0" bottom="0" percent="0" rank="0" text="" dxfId="89">
      <formula>$D$1&lt;P4</formula>
    </cfRule>
    <cfRule type="expression" priority="1093" aboveAverage="0" equalAverage="0" bottom="0" percent="0" rank="0" text="" dxfId="90">
      <formula>$D$1&gt;P4</formula>
    </cfRule>
  </conditionalFormatting>
  <conditionalFormatting sqref="P4">
    <cfRule type="expression" priority="1094" aboveAverage="0" equalAverage="0" bottom="0" percent="0" rank="0" text="" dxfId="91">
      <formula>$D$1&lt;P4</formula>
    </cfRule>
    <cfRule type="expression" priority="1095" aboveAverage="0" equalAverage="0" bottom="0" percent="0" rank="0" text="" dxfId="92">
      <formula>$D$1&gt;P4</formula>
    </cfRule>
  </conditionalFormatting>
  <conditionalFormatting sqref="P4">
    <cfRule type="expression" priority="1096" aboveAverage="0" equalAverage="0" bottom="0" percent="0" rank="0" text="" dxfId="93">
      <formula>$D$1&lt;P4</formula>
    </cfRule>
    <cfRule type="expression" priority="1097" aboveAverage="0" equalAverage="0" bottom="0" percent="0" rank="0" text="" dxfId="94">
      <formula>$D$1&gt;P4</formula>
    </cfRule>
  </conditionalFormatting>
  <conditionalFormatting sqref="P4">
    <cfRule type="expression" priority="1098" aboveAverage="0" equalAverage="0" bottom="0" percent="0" rank="0" text="" dxfId="95">
      <formula>$D$1&lt;P4</formula>
    </cfRule>
    <cfRule type="expression" priority="1099" aboveAverage="0" equalAverage="0" bottom="0" percent="0" rank="0" text="" dxfId="96">
      <formula>$D$1&gt;P4</formula>
    </cfRule>
  </conditionalFormatting>
  <conditionalFormatting sqref="P4">
    <cfRule type="expression" priority="1100" aboveAverage="0" equalAverage="0" bottom="0" percent="0" rank="0" text="" dxfId="97">
      <formula>$D$1&lt;P4</formula>
    </cfRule>
    <cfRule type="expression" priority="1101" aboveAverage="0" equalAverage="0" bottom="0" percent="0" rank="0" text="" dxfId="98">
      <formula>$D$1&gt;P4</formula>
    </cfRule>
  </conditionalFormatting>
  <conditionalFormatting sqref="P4">
    <cfRule type="expression" priority="1102" aboveAverage="0" equalAverage="0" bottom="0" percent="0" rank="0" text="" dxfId="99">
      <formula>$D$1&lt;P4</formula>
    </cfRule>
    <cfRule type="expression" priority="1103" aboveAverage="0" equalAverage="0" bottom="0" percent="0" rank="0" text="" dxfId="100">
      <formula>$D$1&gt;P4</formula>
    </cfRule>
  </conditionalFormatting>
  <conditionalFormatting sqref="P4">
    <cfRule type="expression" priority="1104" aboveAverage="0" equalAverage="0" bottom="0" percent="0" rank="0" text="" dxfId="101">
      <formula>$D$1&lt;P4</formula>
    </cfRule>
    <cfRule type="expression" priority="1105" aboveAverage="0" equalAverage="0" bottom="0" percent="0" rank="0" text="" dxfId="102">
      <formula>$D$1&gt;P4</formula>
    </cfRule>
  </conditionalFormatting>
  <conditionalFormatting sqref="P4">
    <cfRule type="expression" priority="1106" aboveAverage="0" equalAverage="0" bottom="0" percent="0" rank="0" text="" dxfId="103">
      <formula>$D$1&lt;P4</formula>
    </cfRule>
    <cfRule type="expression" priority="1107" aboveAverage="0" equalAverage="0" bottom="0" percent="0" rank="0" text="" dxfId="104">
      <formula>$D$1&gt;P4</formula>
    </cfRule>
  </conditionalFormatting>
  <conditionalFormatting sqref="P4">
    <cfRule type="expression" priority="1108" aboveAverage="0" equalAverage="0" bottom="0" percent="0" rank="0" text="" dxfId="105">
      <formula>$D$1&lt;P4</formula>
    </cfRule>
    <cfRule type="expression" priority="1109" aboveAverage="0" equalAverage="0" bottom="0" percent="0" rank="0" text="" dxfId="106">
      <formula>$D$1&gt;P4</formula>
    </cfRule>
  </conditionalFormatting>
  <conditionalFormatting sqref="O4">
    <cfRule type="expression" priority="1110" aboveAverage="0" equalAverage="0" bottom="0" percent="0" rank="0" text="" dxfId="107">
      <formula>$D$1&lt;O4</formula>
    </cfRule>
    <cfRule type="expression" priority="1111" aboveAverage="0" equalAverage="0" bottom="0" percent="0" rank="0" text="" dxfId="108">
      <formula>$D$1&gt;O4</formula>
    </cfRule>
  </conditionalFormatting>
  <conditionalFormatting sqref="O4">
    <cfRule type="expression" priority="1112" aboveAverage="0" equalAverage="0" bottom="0" percent="0" rank="0" text="" dxfId="109">
      <formula>$D$1&lt;O4</formula>
    </cfRule>
    <cfRule type="expression" priority="1113" aboveAverage="0" equalAverage="0" bottom="0" percent="0" rank="0" text="" dxfId="110">
      <formula>$D$1&gt;O4</formula>
    </cfRule>
  </conditionalFormatting>
  <conditionalFormatting sqref="S5">
    <cfRule type="expression" priority="1114" aboveAverage="0" equalAverage="0" bottom="0" percent="0" rank="0" text="" dxfId="111">
      <formula>$D$1&lt;S5</formula>
    </cfRule>
    <cfRule type="expression" priority="1115" aboveAverage="0" equalAverage="0" bottom="0" percent="0" rank="0" text="" dxfId="112">
      <formula>$D$1&gt;S5</formula>
    </cfRule>
  </conditionalFormatting>
  <conditionalFormatting sqref="S4">
    <cfRule type="expression" priority="1116" aboveAverage="0" equalAverage="0" bottom="0" percent="0" rank="0" text="" dxfId="113">
      <formula>$D$1&lt;S4</formula>
    </cfRule>
    <cfRule type="expression" priority="1117" aboveAverage="0" equalAverage="0" bottom="0" percent="0" rank="0" text="" dxfId="114">
      <formula>$D$1&gt;S4</formula>
    </cfRule>
  </conditionalFormatting>
  <conditionalFormatting sqref="S4">
    <cfRule type="expression" priority="1118" aboveAverage="0" equalAverage="0" bottom="0" percent="0" rank="0" text="" dxfId="115">
      <formula>$D$1&lt;S4</formula>
    </cfRule>
    <cfRule type="expression" priority="1119" aboveAverage="0" equalAverage="0" bottom="0" percent="0" rank="0" text="" dxfId="116">
      <formula>$D$1&gt;S4</formula>
    </cfRule>
  </conditionalFormatting>
  <conditionalFormatting sqref="S4">
    <cfRule type="expression" priority="1120" aboveAverage="0" equalAverage="0" bottom="0" percent="0" rank="0" text="" dxfId="117">
      <formula>$D$1&lt;S4</formula>
    </cfRule>
    <cfRule type="expression" priority="1121" aboveAverage="0" equalAverage="0" bottom="0" percent="0" rank="0" text="" dxfId="118">
      <formula>$D$1&gt;S4</formula>
    </cfRule>
  </conditionalFormatting>
  <conditionalFormatting sqref="S4">
    <cfRule type="expression" priority="1122" aboveAverage="0" equalAverage="0" bottom="0" percent="0" rank="0" text="" dxfId="119">
      <formula>$D$1&lt;S4</formula>
    </cfRule>
    <cfRule type="expression" priority="1123" aboveAverage="0" equalAverage="0" bottom="0" percent="0" rank="0" text="" dxfId="120">
      <formula>$D$1&gt;S4</formula>
    </cfRule>
  </conditionalFormatting>
  <conditionalFormatting sqref="S4">
    <cfRule type="expression" priority="1124" aboveAverage="0" equalAverage="0" bottom="0" percent="0" rank="0" text="" dxfId="121">
      <formula>$D$1&lt;S4</formula>
    </cfRule>
    <cfRule type="expression" priority="1125" aboveAverage="0" equalAverage="0" bottom="0" percent="0" rank="0" text="" dxfId="122">
      <formula>$D$1&gt;S4</formula>
    </cfRule>
  </conditionalFormatting>
  <conditionalFormatting sqref="S4">
    <cfRule type="expression" priority="1126" aboveAverage="0" equalAverage="0" bottom="0" percent="0" rank="0" text="" dxfId="123">
      <formula>$D$1&lt;S4</formula>
    </cfRule>
    <cfRule type="expression" priority="1127" aboveAverage="0" equalAverage="0" bottom="0" percent="0" rank="0" text="" dxfId="124">
      <formula>$D$1&gt;S4</formula>
    </cfRule>
  </conditionalFormatting>
  <conditionalFormatting sqref="S4">
    <cfRule type="expression" priority="1128" aboveAverage="0" equalAverage="0" bottom="0" percent="0" rank="0" text="" dxfId="125">
      <formula>$D$1&lt;S4</formula>
    </cfRule>
    <cfRule type="expression" priority="1129" aboveAverage="0" equalAverage="0" bottom="0" percent="0" rank="0" text="" dxfId="126">
      <formula>$D$1&gt;S4</formula>
    </cfRule>
  </conditionalFormatting>
  <conditionalFormatting sqref="S4">
    <cfRule type="expression" priority="1130" aboveAverage="0" equalAverage="0" bottom="0" percent="0" rank="0" text="" dxfId="127">
      <formula>$D$1&lt;S4</formula>
    </cfRule>
    <cfRule type="expression" priority="1131" aboveAverage="0" equalAverage="0" bottom="0" percent="0" rank="0" text="" dxfId="128">
      <formula>$D$1&gt;S4</formula>
    </cfRule>
  </conditionalFormatting>
  <conditionalFormatting sqref="S4">
    <cfRule type="expression" priority="1132" aboveAverage="0" equalAverage="0" bottom="0" percent="0" rank="0" text="" dxfId="129">
      <formula>$D$1&lt;S4</formula>
    </cfRule>
    <cfRule type="expression" priority="1133" aboveAverage="0" equalAverage="0" bottom="0" percent="0" rank="0" text="" dxfId="130">
      <formula>$D$1&gt;S4</formula>
    </cfRule>
  </conditionalFormatting>
  <conditionalFormatting sqref="I3">
    <cfRule type="expression" priority="1134" aboveAverage="0" equalAverage="0" bottom="0" percent="0" rank="0" text="" dxfId="131">
      <formula>$D$1&lt;I3</formula>
    </cfRule>
    <cfRule type="expression" priority="1135" aboveAverage="0" equalAverage="0" bottom="0" percent="0" rank="0" text="" dxfId="132">
      <formula>$D$1&gt;I3</formula>
    </cfRule>
  </conditionalFormatting>
  <conditionalFormatting sqref="H3">
    <cfRule type="expression" priority="1136" aboveAverage="0" equalAverage="0" bottom="0" percent="0" rank="0" text="" dxfId="133">
      <formula>$D$1&lt;H3</formula>
    </cfRule>
    <cfRule type="expression" priority="1137" aboveAverage="0" equalAverage="0" bottom="0" percent="0" rank="0" text="" dxfId="134">
      <formula>$D$1&gt;H3</formula>
    </cfRule>
  </conditionalFormatting>
  <conditionalFormatting sqref="H3">
    <cfRule type="expression" priority="1138" aboveAverage="0" equalAverage="0" bottom="0" percent="0" rank="0" text="" dxfId="135">
      <formula>$D$1&lt;H3</formula>
    </cfRule>
    <cfRule type="expression" priority="1139" aboveAverage="0" equalAverage="0" bottom="0" percent="0" rank="0" text="" dxfId="136">
      <formula>$D$1&gt;H3</formula>
    </cfRule>
  </conditionalFormatting>
  <conditionalFormatting sqref="I3">
    <cfRule type="expression" priority="1140" aboveAverage="0" equalAverage="0" bottom="0" percent="0" rank="0" text="" dxfId="137">
      <formula>$D$1&lt;I3</formula>
    </cfRule>
    <cfRule type="expression" priority="1141" aboveAverage="0" equalAverage="0" bottom="0" percent="0" rank="0" text="" dxfId="138">
      <formula>$D$1&gt;I3</formula>
    </cfRule>
  </conditionalFormatting>
  <conditionalFormatting sqref="O5">
    <cfRule type="expression" priority="1142" aboveAverage="0" equalAverage="0" bottom="0" percent="0" rank="0" text="" dxfId="139">
      <formula>$D$1&lt;O5</formula>
    </cfRule>
    <cfRule type="expression" priority="1143" aboveAverage="0" equalAverage="0" bottom="0" percent="0" rank="0" text="" dxfId="140">
      <formula>$D$1&gt;O5</formula>
    </cfRule>
  </conditionalFormatting>
  <conditionalFormatting sqref="O5">
    <cfRule type="expression" priority="1144" aboveAverage="0" equalAverage="0" bottom="0" percent="0" rank="0" text="" dxfId="141">
      <formula>$D$1&lt;O5</formula>
    </cfRule>
    <cfRule type="expression" priority="1145" aboveAverage="0" equalAverage="0" bottom="0" percent="0" rank="0" text="" dxfId="142">
      <formula>$D$1&gt;O5</formula>
    </cfRule>
  </conditionalFormatting>
  <conditionalFormatting sqref="O5">
    <cfRule type="expression" priority="1146" aboveAverage="0" equalAverage="0" bottom="0" percent="0" rank="0" text="" dxfId="143">
      <formula>$D$1&lt;O5</formula>
    </cfRule>
    <cfRule type="expression" priority="1147" aboveAverage="0" equalAverage="0" bottom="0" percent="0" rank="0" text="" dxfId="144">
      <formula>$D$1&gt;O5</formula>
    </cfRule>
  </conditionalFormatting>
  <conditionalFormatting sqref="P5">
    <cfRule type="cellIs" priority="1148" operator="equal" aboveAverage="0" equalAverage="0" bottom="0" percent="0" rank="0" text="" dxfId="145">
      <formula>5</formula>
    </cfRule>
    <cfRule type="cellIs" priority="1149" operator="equal" aboveAverage="0" equalAverage="0" bottom="0" percent="0" rank="0" text="" dxfId="146">
      <formula>4</formula>
    </cfRule>
    <cfRule type="cellIs" priority="1150" operator="equal" aboveAverage="0" equalAverage="0" bottom="0" percent="0" rank="0" text="" dxfId="147">
      <formula>3</formula>
    </cfRule>
  </conditionalFormatting>
  <conditionalFormatting sqref="Q5">
    <cfRule type="cellIs" priority="1151" operator="equal" aboveAverage="0" equalAverage="0" bottom="0" percent="0" rank="0" text="" dxfId="148">
      <formula>5</formula>
    </cfRule>
    <cfRule type="cellIs" priority="1152" operator="equal" aboveAverage="0" equalAverage="0" bottom="0" percent="0" rank="0" text="" dxfId="149">
      <formula>4</formula>
    </cfRule>
    <cfRule type="cellIs" priority="1153" operator="equal" aboveAverage="0" equalAverage="0" bottom="0" percent="0" rank="0" text="" dxfId="150">
      <formula>3</formula>
    </cfRule>
  </conditionalFormatting>
  <conditionalFormatting sqref="P5">
    <cfRule type="cellIs" priority="1154" operator="equal" aboveAverage="0" equalAverage="0" bottom="0" percent="0" rank="0" text="" dxfId="151">
      <formula>5</formula>
    </cfRule>
    <cfRule type="cellIs" priority="1155" operator="equal" aboveAverage="0" equalAverage="0" bottom="0" percent="0" rank="0" text="" dxfId="152">
      <formula>4</formula>
    </cfRule>
    <cfRule type="cellIs" priority="1156" operator="equal" aboveAverage="0" equalAverage="0" bottom="0" percent="0" rank="0" text="" dxfId="153">
      <formula>3</formula>
    </cfRule>
  </conditionalFormatting>
  <conditionalFormatting sqref="Q5">
    <cfRule type="cellIs" priority="1157" operator="equal" aboveAverage="0" equalAverage="0" bottom="0" percent="0" rank="0" text="" dxfId="154">
      <formula>5</formula>
    </cfRule>
    <cfRule type="cellIs" priority="1158" operator="equal" aboveAverage="0" equalAverage="0" bottom="0" percent="0" rank="0" text="" dxfId="155">
      <formula>4</formula>
    </cfRule>
    <cfRule type="cellIs" priority="1159" operator="equal" aboveAverage="0" equalAverage="0" bottom="0" percent="0" rank="0" text="" dxfId="156">
      <formula>3</formula>
    </cfRule>
  </conditionalFormatting>
  <conditionalFormatting sqref="F4">
    <cfRule type="expression" priority="1160" aboveAverage="0" equalAverage="0" bottom="0" percent="0" rank="0" text="" dxfId="157">
      <formula>$D$1&lt;F4</formula>
    </cfRule>
    <cfRule type="expression" priority="1161" aboveAverage="0" equalAverage="0" bottom="0" percent="0" rank="0" text="" dxfId="158">
      <formula>$D$1&gt;F4</formula>
    </cfRule>
  </conditionalFormatting>
  <conditionalFormatting sqref="F4">
    <cfRule type="expression" priority="1162" aboveAverage="0" equalAverage="0" bottom="0" percent="0" rank="0" text="" dxfId="159">
      <formula>$D$1&lt;F4</formula>
    </cfRule>
    <cfRule type="expression" priority="1163" aboveAverage="0" equalAverage="0" bottom="0" percent="0" rank="0" text="" dxfId="160">
      <formula>$D$1&gt;F4</formula>
    </cfRule>
  </conditionalFormatting>
  <conditionalFormatting sqref="F4">
    <cfRule type="expression" priority="1164" aboveAverage="0" equalAverage="0" bottom="0" percent="0" rank="0" text="" dxfId="161">
      <formula>$D$1&lt;F4</formula>
    </cfRule>
    <cfRule type="expression" priority="1165" aboveAverage="0" equalAverage="0" bottom="0" percent="0" rank="0" text="" dxfId="162">
      <formula>$D$1&gt;F4</formula>
    </cfRule>
  </conditionalFormatting>
  <conditionalFormatting sqref="F4">
    <cfRule type="expression" priority="1166" aboveAverage="0" equalAverage="0" bottom="0" percent="0" rank="0" text="" dxfId="163">
      <formula>$D$1&lt;F4</formula>
    </cfRule>
    <cfRule type="expression" priority="1167" aboveAverage="0" equalAverage="0" bottom="0" percent="0" rank="0" text="" dxfId="164">
      <formula>$D$1&gt;F4</formula>
    </cfRule>
  </conditionalFormatting>
  <conditionalFormatting sqref="F4">
    <cfRule type="expression" priority="1168" aboveAverage="0" equalAverage="0" bottom="0" percent="0" rank="0" text="" dxfId="165">
      <formula>$D$1&lt;F4</formula>
    </cfRule>
    <cfRule type="expression" priority="1169" aboveAverage="0" equalAverage="0" bottom="0" percent="0" rank="0" text="" dxfId="166">
      <formula>$D$1&gt;F4</formula>
    </cfRule>
  </conditionalFormatting>
  <conditionalFormatting sqref="F4">
    <cfRule type="expression" priority="1170" aboveAverage="0" equalAverage="0" bottom="0" percent="0" rank="0" text="" dxfId="167">
      <formula>$D$1&lt;F4</formula>
    </cfRule>
    <cfRule type="expression" priority="1171" aboveAverage="0" equalAverage="0" bottom="0" percent="0" rank="0" text="" dxfId="168">
      <formula>$D$1&gt;F4</formula>
    </cfRule>
  </conditionalFormatting>
  <conditionalFormatting sqref="F4">
    <cfRule type="expression" priority="1172" aboveAverage="0" equalAverage="0" bottom="0" percent="0" rank="0" text="" dxfId="169">
      <formula>$D$1&lt;F4</formula>
    </cfRule>
    <cfRule type="expression" priority="1173" aboveAverage="0" equalAverage="0" bottom="0" percent="0" rank="0" text="" dxfId="170">
      <formula>$D$1&gt;F4</formula>
    </cfRule>
  </conditionalFormatting>
  <conditionalFormatting sqref="F4">
    <cfRule type="expression" priority="1174" aboveAverage="0" equalAverage="0" bottom="0" percent="0" rank="0" text="" dxfId="171">
      <formula>$D$1&lt;F4</formula>
    </cfRule>
    <cfRule type="expression" priority="1175" aboveAverage="0" equalAverage="0" bottom="0" percent="0" rank="0" text="" dxfId="172">
      <formula>$D$1&gt;F4</formula>
    </cfRule>
  </conditionalFormatting>
  <conditionalFormatting sqref="F5">
    <cfRule type="cellIs" priority="1176" operator="equal" aboveAverage="0" equalAverage="0" bottom="0" percent="0" rank="0" text="" dxfId="173">
      <formula>5</formula>
    </cfRule>
    <cfRule type="cellIs" priority="1177" operator="equal" aboveAverage="0" equalAverage="0" bottom="0" percent="0" rank="0" text="" dxfId="174">
      <formula>4</formula>
    </cfRule>
    <cfRule type="cellIs" priority="1178" operator="equal" aboveAverage="0" equalAverage="0" bottom="0" percent="0" rank="0" text="" dxfId="175">
      <formula>3</formula>
    </cfRule>
  </conditionalFormatting>
  <conditionalFormatting sqref="F5">
    <cfRule type="cellIs" priority="1179" operator="equal" aboveAverage="0" equalAverage="0" bottom="0" percent="0" rank="0" text="" dxfId="176">
      <formula>5</formula>
    </cfRule>
    <cfRule type="cellIs" priority="1180" operator="equal" aboveAverage="0" equalAverage="0" bottom="0" percent="0" rank="0" text="" dxfId="177">
      <formula>4</formula>
    </cfRule>
    <cfRule type="cellIs" priority="1181" operator="equal" aboveAverage="0" equalAverage="0" bottom="0" percent="0" rank="0" text="" dxfId="178">
      <formula>3</formula>
    </cfRule>
  </conditionalFormatting>
  <conditionalFormatting sqref="F5">
    <cfRule type="cellIs" priority="1182" operator="equal" aboveAverage="0" equalAverage="0" bottom="0" percent="0" rank="0" text="" dxfId="179">
      <formula>5</formula>
    </cfRule>
    <cfRule type="cellIs" priority="1183" operator="equal" aboveAverage="0" equalAverage="0" bottom="0" percent="0" rank="0" text="" dxfId="180">
      <formula>4</formula>
    </cfRule>
    <cfRule type="cellIs" priority="1184" operator="equal" aboveAverage="0" equalAverage="0" bottom="0" percent="0" rank="0" text="" dxfId="181">
      <formula>3</formula>
    </cfRule>
  </conditionalFormatting>
  <conditionalFormatting sqref="F4">
    <cfRule type="expression" priority="1185" aboveAverage="0" equalAverage="0" bottom="0" percent="0" rank="0" text="" dxfId="182">
      <formula>$D$1&lt;F4</formula>
    </cfRule>
    <cfRule type="expression" priority="1186" aboveAverage="0" equalAverage="0" bottom="0" percent="0" rank="0" text="" dxfId="183">
      <formula>$D$1&gt;F4</formula>
    </cfRule>
  </conditionalFormatting>
  <conditionalFormatting sqref="F4">
    <cfRule type="expression" priority="1187" aboveAverage="0" equalAverage="0" bottom="0" percent="0" rank="0" text="" dxfId="184">
      <formula>$D$1&lt;F4</formula>
    </cfRule>
    <cfRule type="expression" priority="1188" aboveAverage="0" equalAverage="0" bottom="0" percent="0" rank="0" text="" dxfId="185">
      <formula>$D$1&gt;F4</formula>
    </cfRule>
  </conditionalFormatting>
  <conditionalFormatting sqref="F5">
    <cfRule type="cellIs" priority="1189" operator="equal" aboveAverage="0" equalAverage="0" bottom="0" percent="0" rank="0" text="" dxfId="186">
      <formula>5</formula>
    </cfRule>
    <cfRule type="cellIs" priority="1190" operator="equal" aboveAverage="0" equalAverage="0" bottom="0" percent="0" rank="0" text="" dxfId="187">
      <formula>4</formula>
    </cfRule>
    <cfRule type="cellIs" priority="1191" operator="equal" aboveAverage="0" equalAverage="0" bottom="0" percent="0" rank="0" text="" dxfId="188">
      <formula>3</formula>
    </cfRule>
  </conditionalFormatting>
  <conditionalFormatting sqref="F4">
    <cfRule type="expression" priority="1192" aboveAverage="0" equalAverage="0" bottom="0" percent="0" rank="0" text="" dxfId="189">
      <formula>$D$1&lt;F4</formula>
    </cfRule>
    <cfRule type="expression" priority="1193" aboveAverage="0" equalAverage="0" bottom="0" percent="0" rank="0" text="" dxfId="190">
      <formula>$D$1&gt;F4</formula>
    </cfRule>
  </conditionalFormatting>
  <conditionalFormatting sqref="F5">
    <cfRule type="cellIs" priority="1194" operator="equal" aboveAverage="0" equalAverage="0" bottom="0" percent="0" rank="0" text="" dxfId="191">
      <formula>5</formula>
    </cfRule>
    <cfRule type="cellIs" priority="1195" operator="equal" aboveAverage="0" equalAverage="0" bottom="0" percent="0" rank="0" text="" dxfId="192">
      <formula>4</formula>
    </cfRule>
    <cfRule type="cellIs" priority="1196" operator="equal" aboveAverage="0" equalAverage="0" bottom="0" percent="0" rank="0" text="" dxfId="193">
      <formula>3</formula>
    </cfRule>
  </conditionalFormatting>
  <conditionalFormatting sqref="F4">
    <cfRule type="expression" priority="1197" aboveAverage="0" equalAverage="0" bottom="0" percent="0" rank="0" text="" dxfId="194">
      <formula>$D$1&lt;F4</formula>
    </cfRule>
    <cfRule type="expression" priority="1198" aboveAverage="0" equalAverage="0" bottom="0" percent="0" rank="0" text="" dxfId="195">
      <formula>$D$1&gt;F4</formula>
    </cfRule>
  </conditionalFormatting>
  <conditionalFormatting sqref="F4">
    <cfRule type="expression" priority="1199" aboveAverage="0" equalAverage="0" bottom="0" percent="0" rank="0" text="" dxfId="196">
      <formula>$D$1&lt;F4</formula>
    </cfRule>
    <cfRule type="expression" priority="1200" aboveAverage="0" equalAverage="0" bottom="0" percent="0" rank="0" text="" dxfId="197">
      <formula>$D$1&gt;F4</formula>
    </cfRule>
  </conditionalFormatting>
  <conditionalFormatting sqref="F5">
    <cfRule type="cellIs" priority="1201" operator="equal" aboveAverage="0" equalAverage="0" bottom="0" percent="0" rank="0" text="" dxfId="198">
      <formula>5</formula>
    </cfRule>
    <cfRule type="cellIs" priority="1202" operator="equal" aboveAverage="0" equalAverage="0" bottom="0" percent="0" rank="0" text="" dxfId="199">
      <formula>4</formula>
    </cfRule>
    <cfRule type="cellIs" priority="1203" operator="equal" aboveAverage="0" equalAverage="0" bottom="0" percent="0" rank="0" text="" dxfId="200">
      <formula>3</formula>
    </cfRule>
  </conditionalFormatting>
  <conditionalFormatting sqref="F4">
    <cfRule type="expression" priority="1204" aboveAverage="0" equalAverage="0" bottom="0" percent="0" rank="0" text="" dxfId="201">
      <formula>$D$1&lt;F4</formula>
    </cfRule>
    <cfRule type="expression" priority="1205" aboveAverage="0" equalAverage="0" bottom="0" percent="0" rank="0" text="" dxfId="202">
      <formula>$D$1&gt;F4</formula>
    </cfRule>
  </conditionalFormatting>
  <conditionalFormatting sqref="F5">
    <cfRule type="cellIs" priority="1206" operator="equal" aboveAverage="0" equalAverage="0" bottom="0" percent="0" rank="0" text="" dxfId="203">
      <formula>5</formula>
    </cfRule>
    <cfRule type="cellIs" priority="1207" operator="equal" aboveAverage="0" equalAverage="0" bottom="0" percent="0" rank="0" text="" dxfId="204">
      <formula>4</formula>
    </cfRule>
    <cfRule type="cellIs" priority="1208" operator="equal" aboveAverage="0" equalAverage="0" bottom="0" percent="0" rank="0" text="" dxfId="205">
      <formula>3</formula>
    </cfRule>
  </conditionalFormatting>
  <conditionalFormatting sqref="F4">
    <cfRule type="expression" priority="1209" aboveAverage="0" equalAverage="0" bottom="0" percent="0" rank="0" text="" dxfId="206">
      <formula>$D$1&lt;F4</formula>
    </cfRule>
    <cfRule type="expression" priority="1210" aboveAverage="0" equalAverage="0" bottom="0" percent="0" rank="0" text="" dxfId="207">
      <formula>$D$1&gt;F4</formula>
    </cfRule>
  </conditionalFormatting>
  <conditionalFormatting sqref="F4">
    <cfRule type="expression" priority="1211" aboveAverage="0" equalAverage="0" bottom="0" percent="0" rank="0" text="" dxfId="208">
      <formula>$D$1&lt;F4</formula>
    </cfRule>
    <cfRule type="expression" priority="1212" aboveAverage="0" equalAverage="0" bottom="0" percent="0" rank="0" text="" dxfId="209">
      <formula>$D$1&gt;F4</formula>
    </cfRule>
  </conditionalFormatting>
  <conditionalFormatting sqref="F4">
    <cfRule type="expression" priority="1213" aboveAverage="0" equalAverage="0" bottom="0" percent="0" rank="0" text="" dxfId="210">
      <formula>$D$1&lt;F4</formula>
    </cfRule>
    <cfRule type="expression" priority="1214" aboveAverage="0" equalAverage="0" bottom="0" percent="0" rank="0" text="" dxfId="211">
      <formula>$D$1&gt;F4</formula>
    </cfRule>
  </conditionalFormatting>
  <conditionalFormatting sqref="F4">
    <cfRule type="expression" priority="1215" aboveAverage="0" equalAverage="0" bottom="0" percent="0" rank="0" text="" dxfId="212">
      <formula>$D$1&lt;F4</formula>
    </cfRule>
    <cfRule type="expression" priority="1216" aboveAverage="0" equalAverage="0" bottom="0" percent="0" rank="0" text="" dxfId="213">
      <formula>$D$1&gt;F4</formula>
    </cfRule>
  </conditionalFormatting>
  <conditionalFormatting sqref="F4">
    <cfRule type="expression" priority="1217" aboveAverage="0" equalAverage="0" bottom="0" percent="0" rank="0" text="" dxfId="214">
      <formula>$D$1&lt;F4</formula>
    </cfRule>
    <cfRule type="expression" priority="1218" aboveAverage="0" equalAverage="0" bottom="0" percent="0" rank="0" text="" dxfId="215">
      <formula>$D$1&gt;F4</formula>
    </cfRule>
  </conditionalFormatting>
  <conditionalFormatting sqref="F4">
    <cfRule type="expression" priority="1219" aboveAverage="0" equalAverage="0" bottom="0" percent="0" rank="0" text="" dxfId="216">
      <formula>$D$1&lt;F4</formula>
    </cfRule>
    <cfRule type="expression" priority="1220" aboveAverage="0" equalAverage="0" bottom="0" percent="0" rank="0" text="" dxfId="217">
      <formula>$D$1&gt;F4</formula>
    </cfRule>
  </conditionalFormatting>
  <conditionalFormatting sqref="F4">
    <cfRule type="expression" priority="1221" aboveAverage="0" equalAverage="0" bottom="0" percent="0" rank="0" text="" dxfId="218">
      <formula>$D$1&lt;F4</formula>
    </cfRule>
    <cfRule type="expression" priority="1222" aboveAverage="0" equalAverage="0" bottom="0" percent="0" rank="0" text="" dxfId="219">
      <formula>$D$1&gt;F4</formula>
    </cfRule>
  </conditionalFormatting>
  <conditionalFormatting sqref="F4">
    <cfRule type="expression" priority="1223" aboveAverage="0" equalAverage="0" bottom="0" percent="0" rank="0" text="" dxfId="220">
      <formula>$D$1&lt;F4</formula>
    </cfRule>
    <cfRule type="expression" priority="1224" aboveAverage="0" equalAverage="0" bottom="0" percent="0" rank="0" text="" dxfId="221">
      <formula>$D$1&gt;F4</formula>
    </cfRule>
  </conditionalFormatting>
  <conditionalFormatting sqref="F4">
    <cfRule type="expression" priority="1225" aboveAverage="0" equalAverage="0" bottom="0" percent="0" rank="0" text="" dxfId="222">
      <formula>$D$1&lt;F4</formula>
    </cfRule>
    <cfRule type="expression" priority="1226" aboveAverage="0" equalAverage="0" bottom="0" percent="0" rank="0" text="" dxfId="223">
      <formula>$D$1&gt;F4</formula>
    </cfRule>
  </conditionalFormatting>
  <conditionalFormatting sqref="F4">
    <cfRule type="expression" priority="1227" aboveAverage="0" equalAverage="0" bottom="0" percent="0" rank="0" text="" dxfId="224">
      <formula>$D$1&lt;F4</formula>
    </cfRule>
    <cfRule type="expression" priority="1228" aboveAverage="0" equalAverage="0" bottom="0" percent="0" rank="0" text="" dxfId="225">
      <formula>$D$1&gt;F4</formula>
    </cfRule>
  </conditionalFormatting>
  <conditionalFormatting sqref="F4">
    <cfRule type="expression" priority="1229" aboveAverage="0" equalAverage="0" bottom="0" percent="0" rank="0" text="" dxfId="226">
      <formula>$D$1&lt;F4</formula>
    </cfRule>
    <cfRule type="expression" priority="1230" aboveAverage="0" equalAverage="0" bottom="0" percent="0" rank="0" text="" dxfId="227">
      <formula>$D$1&gt;F4</formula>
    </cfRule>
  </conditionalFormatting>
  <conditionalFormatting sqref="H4">
    <cfRule type="expression" priority="1231" aboveAverage="0" equalAverage="0" bottom="0" percent="0" rank="0" text="" dxfId="228">
      <formula>$D$1&lt;H4</formula>
    </cfRule>
    <cfRule type="expression" priority="1232" aboveAverage="0" equalAverage="0" bottom="0" percent="0" rank="0" text="" dxfId="229">
      <formula>$D$1&gt;H4</formula>
    </cfRule>
  </conditionalFormatting>
  <conditionalFormatting sqref="H4">
    <cfRule type="expression" priority="1233" aboveAverage="0" equalAverage="0" bottom="0" percent="0" rank="0" text="" dxfId="230">
      <formula>$D$1&lt;H4</formula>
    </cfRule>
    <cfRule type="expression" priority="1234" aboveAverage="0" equalAverage="0" bottom="0" percent="0" rank="0" text="" dxfId="231">
      <formula>$D$1&gt;H4</formula>
    </cfRule>
  </conditionalFormatting>
  <conditionalFormatting sqref="H4">
    <cfRule type="expression" priority="1235" aboveAverage="0" equalAverage="0" bottom="0" percent="0" rank="0" text="" dxfId="232">
      <formula>$D$1&lt;H4</formula>
    </cfRule>
    <cfRule type="expression" priority="1236" aboveAverage="0" equalAverage="0" bottom="0" percent="0" rank="0" text="" dxfId="233">
      <formula>$D$1&gt;H4</formula>
    </cfRule>
  </conditionalFormatting>
  <conditionalFormatting sqref="H4">
    <cfRule type="expression" priority="1237" aboveAverage="0" equalAverage="0" bottom="0" percent="0" rank="0" text="" dxfId="234">
      <formula>$D$1&lt;H4</formula>
    </cfRule>
    <cfRule type="expression" priority="1238" aboveAverage="0" equalAverage="0" bottom="0" percent="0" rank="0" text="" dxfId="235">
      <formula>$D$1&gt;H4</formula>
    </cfRule>
  </conditionalFormatting>
  <conditionalFormatting sqref="H5">
    <cfRule type="expression" priority="1239" aboveAverage="0" equalAverage="0" bottom="0" percent="0" rank="0" text="" dxfId="236">
      <formula>$D$1&lt;H5</formula>
    </cfRule>
    <cfRule type="expression" priority="1240" aboveAverage="0" equalAverage="0" bottom="0" percent="0" rank="0" text="" dxfId="237">
      <formula>$D$1&gt;H5</formula>
    </cfRule>
  </conditionalFormatting>
  <conditionalFormatting sqref="H5">
    <cfRule type="expression" priority="1241" aboveAverage="0" equalAverage="0" bottom="0" percent="0" rank="0" text="" dxfId="238">
      <formula>$D$1&lt;H5</formula>
    </cfRule>
    <cfRule type="expression" priority="1242" aboveAverage="0" equalAverage="0" bottom="0" percent="0" rank="0" text="" dxfId="239">
      <formula>$D$1&gt;H5</formula>
    </cfRule>
  </conditionalFormatting>
  <conditionalFormatting sqref="H4">
    <cfRule type="expression" priority="1243" aboveAverage="0" equalAverage="0" bottom="0" percent="0" rank="0" text="" dxfId="240">
      <formula>$D$1&lt;H4</formula>
    </cfRule>
    <cfRule type="expression" priority="1244" aboveAverage="0" equalAverage="0" bottom="0" percent="0" rank="0" text="" dxfId="241">
      <formula>$D$1&gt;H4</formula>
    </cfRule>
  </conditionalFormatting>
  <conditionalFormatting sqref="H4">
    <cfRule type="expression" priority="1245" aboveAverage="0" equalAverage="0" bottom="0" percent="0" rank="0" text="" dxfId="242">
      <formula>$D$1&lt;H4</formula>
    </cfRule>
    <cfRule type="expression" priority="1246" aboveAverage="0" equalAverage="0" bottom="0" percent="0" rank="0" text="" dxfId="243">
      <formula>$D$1&gt;H4</formula>
    </cfRule>
  </conditionalFormatting>
  <conditionalFormatting sqref="H5">
    <cfRule type="expression" priority="1247" aboveAverage="0" equalAverage="0" bottom="0" percent="0" rank="0" text="" dxfId="244">
      <formula>$D$1&lt;H5</formula>
    </cfRule>
    <cfRule type="expression" priority="1248" aboveAverage="0" equalAverage="0" bottom="0" percent="0" rank="0" text="" dxfId="245">
      <formula>$D$1&gt;H5</formula>
    </cfRule>
  </conditionalFormatting>
  <conditionalFormatting sqref="H5">
    <cfRule type="expression" priority="1249" aboveAverage="0" equalAverage="0" bottom="0" percent="0" rank="0" text="" dxfId="246">
      <formula>$D$1&lt;H5</formula>
    </cfRule>
    <cfRule type="expression" priority="1250" aboveAverage="0" equalAverage="0" bottom="0" percent="0" rank="0" text="" dxfId="247">
      <formula>$D$1&gt;H5</formula>
    </cfRule>
  </conditionalFormatting>
  <conditionalFormatting sqref="H5">
    <cfRule type="expression" priority="1251" aboveAverage="0" equalAverage="0" bottom="0" percent="0" rank="0" text="" dxfId="248">
      <formula>$D$1&lt;H5</formula>
    </cfRule>
    <cfRule type="expression" priority="1252" aboveAverage="0" equalAverage="0" bottom="0" percent="0" rank="0" text="" dxfId="249">
      <formula>$D$1&gt;H5</formula>
    </cfRule>
  </conditionalFormatting>
  <conditionalFormatting sqref="H5">
    <cfRule type="expression" priority="1253" aboveAverage="0" equalAverage="0" bottom="0" percent="0" rank="0" text="" dxfId="250">
      <formula>$D$1&lt;H5</formula>
    </cfRule>
    <cfRule type="expression" priority="1254" aboveAverage="0" equalAverage="0" bottom="0" percent="0" rank="0" text="" dxfId="251">
      <formula>$D$1&gt;H5</formula>
    </cfRule>
  </conditionalFormatting>
  <conditionalFormatting sqref="H5">
    <cfRule type="expression" priority="1255" aboveAverage="0" equalAverage="0" bottom="0" percent="0" rank="0" text="" dxfId="252">
      <formula>$D$1&lt;H5</formula>
    </cfRule>
    <cfRule type="expression" priority="1256" aboveAverage="0" equalAverage="0" bottom="0" percent="0" rank="0" text="" dxfId="253">
      <formula>$D$1&gt;H5</formula>
    </cfRule>
  </conditionalFormatting>
  <conditionalFormatting sqref="H5">
    <cfRule type="expression" priority="1257" aboveAverage="0" equalAverage="0" bottom="0" percent="0" rank="0" text="" dxfId="254">
      <formula>$D$1&lt;H5</formula>
    </cfRule>
    <cfRule type="expression" priority="1258" aboveAverage="0" equalAverage="0" bottom="0" percent="0" rank="0" text="" dxfId="255">
      <formula>$D$1&gt;H5</formula>
    </cfRule>
  </conditionalFormatting>
  <conditionalFormatting sqref="H5">
    <cfRule type="expression" priority="1259" aboveAverage="0" equalAverage="0" bottom="0" percent="0" rank="0" text="" dxfId="256">
      <formula>$D$1&lt;H5</formula>
    </cfRule>
    <cfRule type="expression" priority="1260" aboveAverage="0" equalAverage="0" bottom="0" percent="0" rank="0" text="" dxfId="257">
      <formula>$D$1&gt;H5</formula>
    </cfRule>
  </conditionalFormatting>
  <conditionalFormatting sqref="H5">
    <cfRule type="expression" priority="1261" aboveAverage="0" equalAverage="0" bottom="0" percent="0" rank="0" text="" dxfId="258">
      <formula>$D$1&lt;H5</formula>
    </cfRule>
    <cfRule type="expression" priority="1262" aboveAverage="0" equalAverage="0" bottom="0" percent="0" rank="0" text="" dxfId="259">
      <formula>$D$1&gt;H5</formula>
    </cfRule>
  </conditionalFormatting>
  <conditionalFormatting sqref="H5">
    <cfRule type="expression" priority="1263" aboveAverage="0" equalAverage="0" bottom="0" percent="0" rank="0" text="" dxfId="260">
      <formula>$D$1&lt;H5</formula>
    </cfRule>
    <cfRule type="expression" priority="1264" aboveAverage="0" equalAverage="0" bottom="0" percent="0" rank="0" text="" dxfId="261">
      <formula>$D$1&gt;H5</formula>
    </cfRule>
  </conditionalFormatting>
  <conditionalFormatting sqref="H5">
    <cfRule type="expression" priority="1265" aboveAverage="0" equalAverage="0" bottom="0" percent="0" rank="0" text="" dxfId="262">
      <formula>$D$1&lt;H5</formula>
    </cfRule>
    <cfRule type="expression" priority="1266" aboveAverage="0" equalAverage="0" bottom="0" percent="0" rank="0" text="" dxfId="263">
      <formula>$D$1&gt;H5</formula>
    </cfRule>
  </conditionalFormatting>
  <conditionalFormatting sqref="H5">
    <cfRule type="expression" priority="1267" aboveAverage="0" equalAverage="0" bottom="0" percent="0" rank="0" text="" dxfId="264">
      <formula>$D$1&lt;H5</formula>
    </cfRule>
    <cfRule type="expression" priority="1268" aboveAverage="0" equalAverage="0" bottom="0" percent="0" rank="0" text="" dxfId="265">
      <formula>$D$1&gt;H5</formula>
    </cfRule>
  </conditionalFormatting>
  <conditionalFormatting sqref="H5">
    <cfRule type="expression" priority="1269" aboveAverage="0" equalAverage="0" bottom="0" percent="0" rank="0" text="" dxfId="266">
      <formula>$D$1&lt;H5</formula>
    </cfRule>
    <cfRule type="expression" priority="1270" aboveAverage="0" equalAverage="0" bottom="0" percent="0" rank="0" text="" dxfId="267">
      <formula>$D$1&gt;H5</formula>
    </cfRule>
  </conditionalFormatting>
  <conditionalFormatting sqref="H5">
    <cfRule type="expression" priority="1271" aboveAverage="0" equalAverage="0" bottom="0" percent="0" rank="0" text="" dxfId="268">
      <formula>$D$1&lt;H5</formula>
    </cfRule>
    <cfRule type="expression" priority="1272" aboveAverage="0" equalAverage="0" bottom="0" percent="0" rank="0" text="" dxfId="269">
      <formula>$D$1&gt;H5</formula>
    </cfRule>
  </conditionalFormatting>
  <conditionalFormatting sqref="H4">
    <cfRule type="expression" priority="1273" aboveAverage="0" equalAverage="0" bottom="0" percent="0" rank="0" text="" dxfId="270">
      <formula>$D$1&lt;H4</formula>
    </cfRule>
    <cfRule type="expression" priority="1274" aboveAverage="0" equalAverage="0" bottom="0" percent="0" rank="0" text="" dxfId="271">
      <formula>$D$1&gt;H4</formula>
    </cfRule>
  </conditionalFormatting>
  <conditionalFormatting sqref="H4">
    <cfRule type="expression" priority="1275" aboveAverage="0" equalAverage="0" bottom="0" percent="0" rank="0" text="" dxfId="272">
      <formula>$D$1&lt;H4</formula>
    </cfRule>
    <cfRule type="expression" priority="1276" aboveAverage="0" equalAverage="0" bottom="0" percent="0" rank="0" text="" dxfId="273">
      <formula>$D$1&gt;H4</formula>
    </cfRule>
  </conditionalFormatting>
  <conditionalFormatting sqref="H5">
    <cfRule type="cellIs" priority="1277" operator="equal" aboveAverage="0" equalAverage="0" bottom="0" percent="0" rank="0" text="" dxfId="274">
      <formula>5</formula>
    </cfRule>
    <cfRule type="cellIs" priority="1278" operator="equal" aboveAverage="0" equalAverage="0" bottom="0" percent="0" rank="0" text="" dxfId="275">
      <formula>4</formula>
    </cfRule>
    <cfRule type="cellIs" priority="1279" operator="equal" aboveAverage="0" equalAverage="0" bottom="0" percent="0" rank="0" text="" dxfId="276">
      <formula>3</formula>
    </cfRule>
  </conditionalFormatting>
  <conditionalFormatting sqref="H4">
    <cfRule type="expression" priority="1280" aboveAverage="0" equalAverage="0" bottom="0" percent="0" rank="0" text="" dxfId="277">
      <formula>$D$1&lt;H4</formula>
    </cfRule>
    <cfRule type="expression" priority="1281" aboveAverage="0" equalAverage="0" bottom="0" percent="0" rank="0" text="" dxfId="278">
      <formula>$D$1&gt;H4</formula>
    </cfRule>
  </conditionalFormatting>
  <conditionalFormatting sqref="H4">
    <cfRule type="expression" priority="1282" aboveAverage="0" equalAverage="0" bottom="0" percent="0" rank="0" text="" dxfId="279">
      <formula>$D$1&lt;H4</formula>
    </cfRule>
    <cfRule type="expression" priority="1283" aboveAverage="0" equalAverage="0" bottom="0" percent="0" rank="0" text="" dxfId="280">
      <formula>$D$1&gt;H4</formula>
    </cfRule>
  </conditionalFormatting>
  <conditionalFormatting sqref="H4">
    <cfRule type="expression" priority="1284" aboveAverage="0" equalAverage="0" bottom="0" percent="0" rank="0" text="" dxfId="281">
      <formula>$D$1&lt;H4</formula>
    </cfRule>
    <cfRule type="expression" priority="1285" aboveAverage="0" equalAverage="0" bottom="0" percent="0" rank="0" text="" dxfId="282">
      <formula>$D$1&gt;H4</formula>
    </cfRule>
  </conditionalFormatting>
  <conditionalFormatting sqref="H4">
    <cfRule type="expression" priority="1286" aboveAverage="0" equalAverage="0" bottom="0" percent="0" rank="0" text="" dxfId="283">
      <formula>$D$1&lt;H4</formula>
    </cfRule>
    <cfRule type="expression" priority="1287" aboveAverage="0" equalAverage="0" bottom="0" percent="0" rank="0" text="" dxfId="284">
      <formula>$D$1&gt;H4</formula>
    </cfRule>
  </conditionalFormatting>
  <conditionalFormatting sqref="H4">
    <cfRule type="expression" priority="1288" aboveAverage="0" equalAverage="0" bottom="0" percent="0" rank="0" text="" dxfId="285">
      <formula>$D$1&lt;H4</formula>
    </cfRule>
    <cfRule type="expression" priority="1289" aboveAverage="0" equalAverage="0" bottom="0" percent="0" rank="0" text="" dxfId="286">
      <formula>$D$1&gt;H4</formula>
    </cfRule>
  </conditionalFormatting>
  <conditionalFormatting sqref="H4">
    <cfRule type="expression" priority="1290" aboveAverage="0" equalAverage="0" bottom="0" percent="0" rank="0" text="" dxfId="287">
      <formula>$D$1&lt;H4</formula>
    </cfRule>
    <cfRule type="expression" priority="1291" aboveAverage="0" equalAverage="0" bottom="0" percent="0" rank="0" text="" dxfId="288">
      <formula>$D$1&gt;H4</formula>
    </cfRule>
  </conditionalFormatting>
  <conditionalFormatting sqref="H4">
    <cfRule type="expression" priority="1292" aboveAverage="0" equalAverage="0" bottom="0" percent="0" rank="0" text="" dxfId="289">
      <formula>$D$1&lt;H4</formula>
    </cfRule>
    <cfRule type="expression" priority="1293" aboveAverage="0" equalAverage="0" bottom="0" percent="0" rank="0" text="" dxfId="290">
      <formula>$D$1&gt;H4</formula>
    </cfRule>
  </conditionalFormatting>
  <conditionalFormatting sqref="H4">
    <cfRule type="expression" priority="1294" aboveAverage="0" equalAverage="0" bottom="0" percent="0" rank="0" text="" dxfId="291">
      <formula>$D$1&lt;H4</formula>
    </cfRule>
    <cfRule type="expression" priority="1295" aboveAverage="0" equalAverage="0" bottom="0" percent="0" rank="0" text="" dxfId="292">
      <formula>$D$1&gt;H4</formula>
    </cfRule>
  </conditionalFormatting>
  <conditionalFormatting sqref="H4">
    <cfRule type="expression" priority="1296" aboveAverage="0" equalAverage="0" bottom="0" percent="0" rank="0" text="" dxfId="293">
      <formula>$D$1&lt;H4</formula>
    </cfRule>
    <cfRule type="expression" priority="1297" aboveAverage="0" equalAverage="0" bottom="0" percent="0" rank="0" text="" dxfId="294">
      <formula>$D$1&gt;H4</formula>
    </cfRule>
  </conditionalFormatting>
  <conditionalFormatting sqref="H4">
    <cfRule type="expression" priority="1298" aboveAverage="0" equalAverage="0" bottom="0" percent="0" rank="0" text="" dxfId="295">
      <formula>$D$1&lt;H4</formula>
    </cfRule>
    <cfRule type="expression" priority="1299" aboveAverage="0" equalAverage="0" bottom="0" percent="0" rank="0" text="" dxfId="296">
      <formula>$D$1&gt;H4</formula>
    </cfRule>
  </conditionalFormatting>
  <conditionalFormatting sqref="H4">
    <cfRule type="expression" priority="1300" aboveAverage="0" equalAverage="0" bottom="0" percent="0" rank="0" text="" dxfId="297">
      <formula>$D$1&lt;H4</formula>
    </cfRule>
    <cfRule type="expression" priority="1301" aboveAverage="0" equalAverage="0" bottom="0" percent="0" rank="0" text="" dxfId="298">
      <formula>$D$1&gt;H4</formula>
    </cfRule>
  </conditionalFormatting>
  <conditionalFormatting sqref="H4">
    <cfRule type="expression" priority="1302" aboveAverage="0" equalAverage="0" bottom="0" percent="0" rank="0" text="" dxfId="299">
      <formula>$D$1&lt;H4</formula>
    </cfRule>
    <cfRule type="expression" priority="1303" aboveAverage="0" equalAverage="0" bottom="0" percent="0" rank="0" text="" dxfId="300">
      <formula>$D$1&gt;H4</formula>
    </cfRule>
  </conditionalFormatting>
  <conditionalFormatting sqref="H4">
    <cfRule type="expression" priority="1304" aboveAverage="0" equalAverage="0" bottom="0" percent="0" rank="0" text="" dxfId="301">
      <formula>$D$1&lt;H4</formula>
    </cfRule>
    <cfRule type="expression" priority="1305" aboveAverage="0" equalAverage="0" bottom="0" percent="0" rank="0" text="" dxfId="302">
      <formula>$D$1&gt;H4</formula>
    </cfRule>
  </conditionalFormatting>
  <conditionalFormatting sqref="L3">
    <cfRule type="expression" priority="1306" aboveAverage="0" equalAverage="0" bottom="0" percent="0" rank="0" text="" dxfId="303">
      <formula>$D$1&lt;L3</formula>
    </cfRule>
    <cfRule type="expression" priority="1307" aboveAverage="0" equalAverage="0" bottom="0" percent="0" rank="0" text="" dxfId="304">
      <formula>$D$1&gt;L3</formula>
    </cfRule>
  </conditionalFormatting>
  <conditionalFormatting sqref="L3">
    <cfRule type="expression" priority="1308" aboveAverage="0" equalAverage="0" bottom="0" percent="0" rank="0" text="" dxfId="305">
      <formula>$D$1&lt;L3</formula>
    </cfRule>
    <cfRule type="expression" priority="1309" aboveAverage="0" equalAverage="0" bottom="0" percent="0" rank="0" text="" dxfId="306">
      <formula>$D$1&gt;L3</formula>
    </cfRule>
  </conditionalFormatting>
  <conditionalFormatting sqref="L4">
    <cfRule type="expression" priority="1310" aboveAverage="0" equalAverage="0" bottom="0" percent="0" rank="0" text="" dxfId="307">
      <formula>$D$1&lt;L4</formula>
    </cfRule>
    <cfRule type="expression" priority="1311" aboveAverage="0" equalAverage="0" bottom="0" percent="0" rank="0" text="" dxfId="308">
      <formula>$D$1&gt;L4</formula>
    </cfRule>
  </conditionalFormatting>
  <conditionalFormatting sqref="L4">
    <cfRule type="expression" priority="1312" aboveAverage="0" equalAverage="0" bottom="0" percent="0" rank="0" text="" dxfId="309">
      <formula>$D$1&lt;L4</formula>
    </cfRule>
    <cfRule type="expression" priority="1313" aboveAverage="0" equalAverage="0" bottom="0" percent="0" rank="0" text="" dxfId="310">
      <formula>$D$1&gt;L4</formula>
    </cfRule>
  </conditionalFormatting>
  <conditionalFormatting sqref="L4">
    <cfRule type="expression" priority="1314" aboveAverage="0" equalAverage="0" bottom="0" percent="0" rank="0" text="" dxfId="311">
      <formula>$D$1&lt;L4</formula>
    </cfRule>
    <cfRule type="expression" priority="1315" aboveAverage="0" equalAverage="0" bottom="0" percent="0" rank="0" text="" dxfId="312">
      <formula>$D$1&gt;L4</formula>
    </cfRule>
  </conditionalFormatting>
  <conditionalFormatting sqref="L4">
    <cfRule type="expression" priority="1316" aboveAverage="0" equalAverage="0" bottom="0" percent="0" rank="0" text="" dxfId="313">
      <formula>$D$1&lt;L4</formula>
    </cfRule>
    <cfRule type="expression" priority="1317" aboveAverage="0" equalAverage="0" bottom="0" percent="0" rank="0" text="" dxfId="314">
      <formula>$D$1&gt;L4</formula>
    </cfRule>
  </conditionalFormatting>
  <conditionalFormatting sqref="L5">
    <cfRule type="cellIs" priority="1318" operator="equal" aboveAverage="0" equalAverage="0" bottom="0" percent="0" rank="0" text="" dxfId="315">
      <formula>5</formula>
    </cfRule>
    <cfRule type="cellIs" priority="1319" operator="equal" aboveAverage="0" equalAverage="0" bottom="0" percent="0" rank="0" text="" dxfId="316">
      <formula>4</formula>
    </cfRule>
    <cfRule type="cellIs" priority="1320" operator="equal" aboveAverage="0" equalAverage="0" bottom="0" percent="0" rank="0" text="" dxfId="317">
      <formula>3</formula>
    </cfRule>
  </conditionalFormatting>
  <conditionalFormatting sqref="L4">
    <cfRule type="expression" priority="1321" aboveAverage="0" equalAverage="0" bottom="0" percent="0" rank="0" text="" dxfId="318">
      <formula>$D$1&lt;L4</formula>
    </cfRule>
    <cfRule type="expression" priority="1322" aboveAverage="0" equalAverage="0" bottom="0" percent="0" rank="0" text="" dxfId="319">
      <formula>$D$1&gt;L4</formula>
    </cfRule>
  </conditionalFormatting>
  <conditionalFormatting sqref="L4">
    <cfRule type="expression" priority="1323" aboveAverage="0" equalAverage="0" bottom="0" percent="0" rank="0" text="" dxfId="320">
      <formula>$D$1&lt;L4</formula>
    </cfRule>
    <cfRule type="expression" priority="1324" aboveAverage="0" equalAverage="0" bottom="0" percent="0" rank="0" text="" dxfId="321">
      <formula>$D$1&gt;L4</formula>
    </cfRule>
  </conditionalFormatting>
  <conditionalFormatting sqref="L4">
    <cfRule type="expression" priority="1325" aboveAverage="0" equalAverage="0" bottom="0" percent="0" rank="0" text="" dxfId="322">
      <formula>$D$1&lt;L4</formula>
    </cfRule>
    <cfRule type="expression" priority="1326" aboveAverage="0" equalAverage="0" bottom="0" percent="0" rank="0" text="" dxfId="323">
      <formula>$D$1&gt;L4</formula>
    </cfRule>
  </conditionalFormatting>
  <conditionalFormatting sqref="L4">
    <cfRule type="expression" priority="1327" aboveAverage="0" equalAverage="0" bottom="0" percent="0" rank="0" text="" dxfId="324">
      <formula>$D$1&lt;L4</formula>
    </cfRule>
    <cfRule type="expression" priority="1328" aboveAverage="0" equalAverage="0" bottom="0" percent="0" rank="0" text="" dxfId="325">
      <formula>$D$1&gt;L4</formula>
    </cfRule>
  </conditionalFormatting>
  <conditionalFormatting sqref="L5">
    <cfRule type="cellIs" priority="1329" operator="equal" aboveAverage="0" equalAverage="0" bottom="0" percent="0" rank="0" text="" dxfId="326">
      <formula>5</formula>
    </cfRule>
    <cfRule type="cellIs" priority="1330" operator="equal" aboveAverage="0" equalAverage="0" bottom="0" percent="0" rank="0" text="" dxfId="327">
      <formula>4</formula>
    </cfRule>
    <cfRule type="cellIs" priority="1331" operator="equal" aboveAverage="0" equalAverage="0" bottom="0" percent="0" rank="0" text="" dxfId="328">
      <formula>3</formula>
    </cfRule>
  </conditionalFormatting>
  <conditionalFormatting sqref="L5">
    <cfRule type="cellIs" priority="1332" operator="equal" aboveAverage="0" equalAverage="0" bottom="0" percent="0" rank="0" text="" dxfId="329">
      <formula>5</formula>
    </cfRule>
    <cfRule type="cellIs" priority="1333" operator="equal" aboveAverage="0" equalAverage="0" bottom="0" percent="0" rank="0" text="" dxfId="330">
      <formula>4</formula>
    </cfRule>
    <cfRule type="cellIs" priority="1334" operator="equal" aboveAverage="0" equalAverage="0" bottom="0" percent="0" rank="0" text="" dxfId="331">
      <formula>3</formula>
    </cfRule>
  </conditionalFormatting>
  <conditionalFormatting sqref="L4">
    <cfRule type="expression" priority="1335" aboveAverage="0" equalAverage="0" bottom="0" percent="0" rank="0" text="" dxfId="332">
      <formula>$D$1&lt;L4</formula>
    </cfRule>
    <cfRule type="expression" priority="1336" aboveAverage="0" equalAverage="0" bottom="0" percent="0" rank="0" text="" dxfId="333">
      <formula>$D$1&gt;L4</formula>
    </cfRule>
  </conditionalFormatting>
  <conditionalFormatting sqref="L4">
    <cfRule type="expression" priority="1337" aboveAverage="0" equalAverage="0" bottom="0" percent="0" rank="0" text="" dxfId="334">
      <formula>$D$1&lt;L4</formula>
    </cfRule>
    <cfRule type="expression" priority="1338" aboveAverage="0" equalAverage="0" bottom="0" percent="0" rank="0" text="" dxfId="335">
      <formula>$D$1&gt;L4</formula>
    </cfRule>
  </conditionalFormatting>
  <conditionalFormatting sqref="L4">
    <cfRule type="expression" priority="1339" aboveAverage="0" equalAverage="0" bottom="0" percent="0" rank="0" text="" dxfId="336">
      <formula>$D$1&lt;L4</formula>
    </cfRule>
    <cfRule type="expression" priority="1340" aboveAverage="0" equalAverage="0" bottom="0" percent="0" rank="0" text="" dxfId="337">
      <formula>$D$1&gt;L4</formula>
    </cfRule>
  </conditionalFormatting>
  <conditionalFormatting sqref="L4">
    <cfRule type="expression" priority="1341" aboveAverage="0" equalAverage="0" bottom="0" percent="0" rank="0" text="" dxfId="338">
      <formula>$D$1&lt;L4</formula>
    </cfRule>
    <cfRule type="expression" priority="1342" aboveAverage="0" equalAverage="0" bottom="0" percent="0" rank="0" text="" dxfId="339">
      <formula>$D$1&gt;L4</formula>
    </cfRule>
  </conditionalFormatting>
  <conditionalFormatting sqref="L4">
    <cfRule type="expression" priority="1343" aboveAverage="0" equalAverage="0" bottom="0" percent="0" rank="0" text="" dxfId="340">
      <formula>$D$1&lt;L4</formula>
    </cfRule>
    <cfRule type="expression" priority="1344" aboveAverage="0" equalAverage="0" bottom="0" percent="0" rank="0" text="" dxfId="341">
      <formula>$D$1&gt;L4</formula>
    </cfRule>
  </conditionalFormatting>
  <conditionalFormatting sqref="L4">
    <cfRule type="expression" priority="1345" aboveAverage="0" equalAverage="0" bottom="0" percent="0" rank="0" text="" dxfId="342">
      <formula>$D$1&lt;L4</formula>
    </cfRule>
    <cfRule type="expression" priority="1346" aboveAverage="0" equalAverage="0" bottom="0" percent="0" rank="0" text="" dxfId="343">
      <formula>$D$1&gt;L4</formula>
    </cfRule>
  </conditionalFormatting>
  <conditionalFormatting sqref="L4">
    <cfRule type="expression" priority="1347" aboveAverage="0" equalAverage="0" bottom="0" percent="0" rank="0" text="" dxfId="344">
      <formula>$D$1&lt;L4</formula>
    </cfRule>
    <cfRule type="expression" priority="1348" aboveAverage="0" equalAverage="0" bottom="0" percent="0" rank="0" text="" dxfId="345">
      <formula>$D$1&gt;L4</formula>
    </cfRule>
  </conditionalFormatting>
  <conditionalFormatting sqref="L4">
    <cfRule type="expression" priority="1349" aboveAverage="0" equalAverage="0" bottom="0" percent="0" rank="0" text="" dxfId="346">
      <formula>$D$1&lt;L4</formula>
    </cfRule>
    <cfRule type="expression" priority="1350" aboveAverage="0" equalAverage="0" bottom="0" percent="0" rank="0" text="" dxfId="347">
      <formula>$D$1&gt;L4</formula>
    </cfRule>
  </conditionalFormatting>
  <conditionalFormatting sqref="L4">
    <cfRule type="expression" priority="1351" aboveAverage="0" equalAverage="0" bottom="0" percent="0" rank="0" text="" dxfId="348">
      <formula>$D$1&lt;L4</formula>
    </cfRule>
    <cfRule type="expression" priority="1352" aboveAverage="0" equalAverage="0" bottom="0" percent="0" rank="0" text="" dxfId="349">
      <formula>$D$1&gt;L4</formula>
    </cfRule>
  </conditionalFormatting>
  <conditionalFormatting sqref="L4">
    <cfRule type="expression" priority="1353" aboveAverage="0" equalAverage="0" bottom="0" percent="0" rank="0" text="" dxfId="350">
      <formula>$D$1&lt;L4</formula>
    </cfRule>
    <cfRule type="expression" priority="1354" aboveAverage="0" equalAverage="0" bottom="0" percent="0" rank="0" text="" dxfId="351">
      <formula>$D$1&gt;L4</formula>
    </cfRule>
  </conditionalFormatting>
  <conditionalFormatting sqref="L4">
    <cfRule type="expression" priority="1355" aboveAverage="0" equalAverage="0" bottom="0" percent="0" rank="0" text="" dxfId="352">
      <formula>$D$1&lt;L4</formula>
    </cfRule>
    <cfRule type="expression" priority="1356" aboveAverage="0" equalAverage="0" bottom="0" percent="0" rank="0" text="" dxfId="353">
      <formula>$D$1&gt;L4</formula>
    </cfRule>
  </conditionalFormatting>
  <conditionalFormatting sqref="L4">
    <cfRule type="expression" priority="1357" aboveAverage="0" equalAverage="0" bottom="0" percent="0" rank="0" text="" dxfId="354">
      <formula>$D$1&lt;L4</formula>
    </cfRule>
    <cfRule type="expression" priority="1358" aboveAverage="0" equalAverage="0" bottom="0" percent="0" rank="0" text="" dxfId="355">
      <formula>$D$1&gt;L4</formula>
    </cfRule>
  </conditionalFormatting>
  <conditionalFormatting sqref="L5">
    <cfRule type="cellIs" priority="1359" operator="equal" aboveAverage="0" equalAverage="0" bottom="0" percent="0" rank="0" text="" dxfId="356">
      <formula>5</formula>
    </cfRule>
    <cfRule type="cellIs" priority="1360" operator="equal" aboveAverage="0" equalAverage="0" bottom="0" percent="0" rank="0" text="" dxfId="357">
      <formula>4</formula>
    </cfRule>
    <cfRule type="cellIs" priority="1361" operator="equal" aboveAverage="0" equalAverage="0" bottom="0" percent="0" rank="0" text="" dxfId="358">
      <formula>3</formula>
    </cfRule>
  </conditionalFormatting>
  <conditionalFormatting sqref="L5">
    <cfRule type="cellIs" priority="1362" operator="equal" aboveAverage="0" equalAverage="0" bottom="0" percent="0" rank="0" text="" dxfId="359">
      <formula>5</formula>
    </cfRule>
    <cfRule type="cellIs" priority="1363" operator="equal" aboveAverage="0" equalAverage="0" bottom="0" percent="0" rank="0" text="" dxfId="360">
      <formula>4</formula>
    </cfRule>
    <cfRule type="cellIs" priority="1364" operator="equal" aboveAverage="0" equalAverage="0" bottom="0" percent="0" rank="0" text="" dxfId="361">
      <formula>3</formula>
    </cfRule>
  </conditionalFormatting>
  <conditionalFormatting sqref="K3">
    <cfRule type="expression" priority="1365" aboveAverage="0" equalAverage="0" bottom="0" percent="0" rank="0" text="" dxfId="362">
      <formula>$D$1&lt;K3</formula>
    </cfRule>
    <cfRule type="expression" priority="1366" aboveAverage="0" equalAverage="0" bottom="0" percent="0" rank="0" text="" dxfId="363">
      <formula>$D$1&gt;K3</formula>
    </cfRule>
  </conditionalFormatting>
  <conditionalFormatting sqref="K3">
    <cfRule type="expression" priority="1367" aboveAverage="0" equalAverage="0" bottom="0" percent="0" rank="0" text="" dxfId="364">
      <formula>$D$1&lt;K3</formula>
    </cfRule>
    <cfRule type="expression" priority="1368" aboveAverage="0" equalAverage="0" bottom="0" percent="0" rank="0" text="" dxfId="365">
      <formula>$D$1&gt;K3</formula>
    </cfRule>
  </conditionalFormatting>
  <conditionalFormatting sqref="K3">
    <cfRule type="expression" priority="1369" aboveAverage="0" equalAverage="0" bottom="0" percent="0" rank="0" text="" dxfId="366">
      <formula>$D$1&lt;K3</formula>
    </cfRule>
    <cfRule type="expression" priority="1370" aboveAverage="0" equalAverage="0" bottom="0" percent="0" rank="0" text="" dxfId="367">
      <formula>$D$1&gt;K3</formula>
    </cfRule>
  </conditionalFormatting>
  <conditionalFormatting sqref="K3">
    <cfRule type="expression" priority="1371" aboveAverage="0" equalAverage="0" bottom="0" percent="0" rank="0" text="" dxfId="368">
      <formula>$D$1&lt;K3</formula>
    </cfRule>
    <cfRule type="expression" priority="1372" aboveAverage="0" equalAverage="0" bottom="0" percent="0" rank="0" text="" dxfId="369">
      <formula>$D$1&gt;K3</formula>
    </cfRule>
  </conditionalFormatting>
  <conditionalFormatting sqref="K3">
    <cfRule type="expression" priority="1373" aboveAverage="0" equalAverage="0" bottom="0" percent="0" rank="0" text="" dxfId="370">
      <formula>$D$1&lt;K3</formula>
    </cfRule>
    <cfRule type="expression" priority="1374" aboveAverage="0" equalAverage="0" bottom="0" percent="0" rank="0" text="" dxfId="371">
      <formula>$D$1&gt;K3</formula>
    </cfRule>
  </conditionalFormatting>
  <conditionalFormatting sqref="K5">
    <cfRule type="cellIs" priority="1375" operator="equal" aboveAverage="0" equalAverage="0" bottom="0" percent="0" rank="0" text="" dxfId="372">
      <formula>5</formula>
    </cfRule>
    <cfRule type="cellIs" priority="1376" operator="equal" aboveAverage="0" equalAverage="0" bottom="0" percent="0" rank="0" text="" dxfId="373">
      <formula>4</formula>
    </cfRule>
    <cfRule type="cellIs" priority="1377" operator="equal" aboveAverage="0" equalAverage="0" bottom="0" percent="0" rank="0" text="" dxfId="374">
      <formula>3</formula>
    </cfRule>
  </conditionalFormatting>
  <conditionalFormatting sqref="M3">
    <cfRule type="expression" priority="1378" aboveAverage="0" equalAverage="0" bottom="0" percent="0" rank="0" text="" dxfId="375">
      <formula>$D$1&lt;M3</formula>
    </cfRule>
    <cfRule type="expression" priority="1379" aboveAverage="0" equalAverage="0" bottom="0" percent="0" rank="0" text="" dxfId="376">
      <formula>$D$1&gt;M3</formula>
    </cfRule>
  </conditionalFormatting>
  <conditionalFormatting sqref="M3">
    <cfRule type="expression" priority="1380" aboveAverage="0" equalAverage="0" bottom="0" percent="0" rank="0" text="" dxfId="377">
      <formula>$D$1&lt;M3</formula>
    </cfRule>
    <cfRule type="expression" priority="1381" aboveAverage="0" equalAverage="0" bottom="0" percent="0" rank="0" text="" dxfId="378">
      <formula>$D$1&gt;M3</formula>
    </cfRule>
  </conditionalFormatting>
  <conditionalFormatting sqref="M4">
    <cfRule type="expression" priority="1382" aboveAverage="0" equalAverage="0" bottom="0" percent="0" rank="0" text="" dxfId="379">
      <formula>$D$1&lt;M4</formula>
    </cfRule>
    <cfRule type="expression" priority="1383" aboveAverage="0" equalAverage="0" bottom="0" percent="0" rank="0" text="" dxfId="380">
      <formula>$D$1&gt;M4</formula>
    </cfRule>
  </conditionalFormatting>
  <conditionalFormatting sqref="M4">
    <cfRule type="expression" priority="1384" aboveAverage="0" equalAverage="0" bottom="0" percent="0" rank="0" text="" dxfId="381">
      <formula>$D$1&lt;M4</formula>
    </cfRule>
    <cfRule type="expression" priority="1385" aboveAverage="0" equalAverage="0" bottom="0" percent="0" rank="0" text="" dxfId="382">
      <formula>$D$1&gt;M4</formula>
    </cfRule>
  </conditionalFormatting>
  <conditionalFormatting sqref="M5">
    <cfRule type="expression" priority="1386" aboveAverage="0" equalAverage="0" bottom="0" percent="0" rank="0" text="" dxfId="383">
      <formula>$D$1&lt;M5</formula>
    </cfRule>
    <cfRule type="expression" priority="1387" aboveAverage="0" equalAverage="0" bottom="0" percent="0" rank="0" text="" dxfId="384">
      <formula>$D$1&gt;M5</formula>
    </cfRule>
  </conditionalFormatting>
  <conditionalFormatting sqref="M5">
    <cfRule type="expression" priority="1388" aboveAverage="0" equalAverage="0" bottom="0" percent="0" rank="0" text="" dxfId="385">
      <formula>$D$1&lt;M5</formula>
    </cfRule>
    <cfRule type="expression" priority="1389" aboveAverage="0" equalAverage="0" bottom="0" percent="0" rank="0" text="" dxfId="386">
      <formula>$D$1&gt;M5</formula>
    </cfRule>
  </conditionalFormatting>
  <conditionalFormatting sqref="M5">
    <cfRule type="expression" priority="1390" aboveAverage="0" equalAverage="0" bottom="0" percent="0" rank="0" text="" dxfId="387">
      <formula>$D$1&lt;M5</formula>
    </cfRule>
    <cfRule type="expression" priority="1391" aboveAverage="0" equalAverage="0" bottom="0" percent="0" rank="0" text="" dxfId="388">
      <formula>$D$1&gt;M5</formula>
    </cfRule>
  </conditionalFormatting>
  <conditionalFormatting sqref="M5">
    <cfRule type="expression" priority="1392" aboveAverage="0" equalAverage="0" bottom="0" percent="0" rank="0" text="" dxfId="389">
      <formula>$D$1&lt;M5</formula>
    </cfRule>
    <cfRule type="expression" priority="1393" aboveAverage="0" equalAverage="0" bottom="0" percent="0" rank="0" text="" dxfId="390">
      <formula>$D$1&gt;M5</formula>
    </cfRule>
  </conditionalFormatting>
  <conditionalFormatting sqref="M5">
    <cfRule type="expression" priority="1394" aboveAverage="0" equalAverage="0" bottom="0" percent="0" rank="0" text="" dxfId="391">
      <formula>$D$1&lt;M5</formula>
    </cfRule>
    <cfRule type="expression" priority="1395" aboveAverage="0" equalAverage="0" bottom="0" percent="0" rank="0" text="" dxfId="392">
      <formula>$D$1&gt;M5</formula>
    </cfRule>
  </conditionalFormatting>
  <conditionalFormatting sqref="M5">
    <cfRule type="expression" priority="1396" aboveAverage="0" equalAverage="0" bottom="0" percent="0" rank="0" text="" dxfId="393">
      <formula>$D$1&lt;M5</formula>
    </cfRule>
    <cfRule type="expression" priority="1397" aboveAverage="0" equalAverage="0" bottom="0" percent="0" rank="0" text="" dxfId="394">
      <formula>$D$1&gt;M5</formula>
    </cfRule>
  </conditionalFormatting>
  <conditionalFormatting sqref="M5">
    <cfRule type="expression" priority="1398" aboveAverage="0" equalAverage="0" bottom="0" percent="0" rank="0" text="" dxfId="395">
      <formula>$D$1&lt;M5</formula>
    </cfRule>
    <cfRule type="expression" priority="1399" aboveAverage="0" equalAverage="0" bottom="0" percent="0" rank="0" text="" dxfId="396">
      <formula>$D$1&gt;M5</formula>
    </cfRule>
  </conditionalFormatting>
  <conditionalFormatting sqref="M5">
    <cfRule type="expression" priority="1400" aboveAverage="0" equalAverage="0" bottom="0" percent="0" rank="0" text="" dxfId="397">
      <formula>$D$1&lt;M5</formula>
    </cfRule>
    <cfRule type="expression" priority="1401" aboveAverage="0" equalAverage="0" bottom="0" percent="0" rank="0" text="" dxfId="398">
      <formula>$D$1&gt;M5</formula>
    </cfRule>
  </conditionalFormatting>
  <conditionalFormatting sqref="M5">
    <cfRule type="expression" priority="1402" aboveAverage="0" equalAverage="0" bottom="0" percent="0" rank="0" text="" dxfId="399">
      <formula>$D$1&lt;M5</formula>
    </cfRule>
    <cfRule type="expression" priority="1403" aboveAverage="0" equalAverage="0" bottom="0" percent="0" rank="0" text="" dxfId="400">
      <formula>$D$1&gt;M5</formula>
    </cfRule>
  </conditionalFormatting>
  <conditionalFormatting sqref="M5">
    <cfRule type="expression" priority="1404" aboveAverage="0" equalAverage="0" bottom="0" percent="0" rank="0" text="" dxfId="401">
      <formula>$D$1&lt;M5</formula>
    </cfRule>
    <cfRule type="expression" priority="1405" aboveAverage="0" equalAverage="0" bottom="0" percent="0" rank="0" text="" dxfId="402">
      <formula>$D$1&gt;M5</formula>
    </cfRule>
  </conditionalFormatting>
  <conditionalFormatting sqref="M5">
    <cfRule type="expression" priority="1406" aboveAverage="0" equalAverage="0" bottom="0" percent="0" rank="0" text="" dxfId="403">
      <formula>$D$1&lt;M5</formula>
    </cfRule>
    <cfRule type="expression" priority="1407" aboveAverage="0" equalAverage="0" bottom="0" percent="0" rank="0" text="" dxfId="404">
      <formula>$D$1&gt;M5</formula>
    </cfRule>
  </conditionalFormatting>
  <conditionalFormatting sqref="M5">
    <cfRule type="expression" priority="1408" aboveAverage="0" equalAverage="0" bottom="0" percent="0" rank="0" text="" dxfId="405">
      <formula>$D$1&lt;M5</formula>
    </cfRule>
    <cfRule type="expression" priority="1409" aboveAverage="0" equalAverage="0" bottom="0" percent="0" rank="0" text="" dxfId="406">
      <formula>$D$1&gt;M5</formula>
    </cfRule>
  </conditionalFormatting>
  <conditionalFormatting sqref="M5">
    <cfRule type="expression" priority="1410" aboveAverage="0" equalAverage="0" bottom="0" percent="0" rank="0" text="" dxfId="407">
      <formula>$D$1&lt;M5</formula>
    </cfRule>
    <cfRule type="expression" priority="1411" aboveAverage="0" equalAverage="0" bottom="0" percent="0" rank="0" text="" dxfId="408">
      <formula>$D$1&gt;M5</formula>
    </cfRule>
  </conditionalFormatting>
  <conditionalFormatting sqref="M5">
    <cfRule type="expression" priority="1412" aboveAverage="0" equalAverage="0" bottom="0" percent="0" rank="0" text="" dxfId="409">
      <formula>$D$1&lt;M5</formula>
    </cfRule>
    <cfRule type="expression" priority="1413" aboveAverage="0" equalAverage="0" bottom="0" percent="0" rank="0" text="" dxfId="410">
      <formula>$D$1&gt;M5</formula>
    </cfRule>
  </conditionalFormatting>
  <conditionalFormatting sqref="M5">
    <cfRule type="expression" priority="1414" aboveAverage="0" equalAverage="0" bottom="0" percent="0" rank="0" text="" dxfId="411">
      <formula>$D$1&lt;M5</formula>
    </cfRule>
    <cfRule type="expression" priority="1415" aboveAverage="0" equalAverage="0" bottom="0" percent="0" rank="0" text="" dxfId="412">
      <formula>$D$1&gt;M5</formula>
    </cfRule>
  </conditionalFormatting>
  <conditionalFormatting sqref="M5">
    <cfRule type="expression" priority="1416" aboveAverage="0" equalAverage="0" bottom="0" percent="0" rank="0" text="" dxfId="413">
      <formula>$D$1&lt;M5</formula>
    </cfRule>
    <cfRule type="expression" priority="1417" aboveAverage="0" equalAverage="0" bottom="0" percent="0" rank="0" text="" dxfId="414">
      <formula>$D$1&gt;M5</formula>
    </cfRule>
  </conditionalFormatting>
  <conditionalFormatting sqref="M5">
    <cfRule type="expression" priority="1418" aboveAverage="0" equalAverage="0" bottom="0" percent="0" rank="0" text="" dxfId="415">
      <formula>$D$1&lt;M5</formula>
    </cfRule>
    <cfRule type="expression" priority="1419" aboveAverage="0" equalAverage="0" bottom="0" percent="0" rank="0" text="" dxfId="416">
      <formula>$D$1&gt;M5</formula>
    </cfRule>
  </conditionalFormatting>
  <conditionalFormatting sqref="M5">
    <cfRule type="expression" priority="1420" aboveAverage="0" equalAverage="0" bottom="0" percent="0" rank="0" text="" dxfId="417">
      <formula>$D$1&lt;M5</formula>
    </cfRule>
    <cfRule type="expression" priority="1421" aboveAverage="0" equalAverage="0" bottom="0" percent="0" rank="0" text="" dxfId="418">
      <formula>$D$1&gt;M5</formula>
    </cfRule>
  </conditionalFormatting>
  <conditionalFormatting sqref="M5">
    <cfRule type="expression" priority="1422" aboveAverage="0" equalAverage="0" bottom="0" percent="0" rank="0" text="" dxfId="419">
      <formula>$D$1&lt;M5</formula>
    </cfRule>
    <cfRule type="expression" priority="1423" aboveAverage="0" equalAverage="0" bottom="0" percent="0" rank="0" text="" dxfId="420">
      <formula>$D$1&gt;M5</formula>
    </cfRule>
  </conditionalFormatting>
  <conditionalFormatting sqref="M4">
    <cfRule type="expression" priority="1424" aboveAverage="0" equalAverage="0" bottom="0" percent="0" rank="0" text="" dxfId="421">
      <formula>$D$1&lt;M4</formula>
    </cfRule>
    <cfRule type="expression" priority="1425" aboveAverage="0" equalAverage="0" bottom="0" percent="0" rank="0" text="" dxfId="422">
      <formula>$D$1&gt;M4</formula>
    </cfRule>
  </conditionalFormatting>
  <conditionalFormatting sqref="M4">
    <cfRule type="expression" priority="1426" aboveAverage="0" equalAverage="0" bottom="0" percent="0" rank="0" text="" dxfId="423">
      <formula>$D$1&lt;M4</formula>
    </cfRule>
    <cfRule type="expression" priority="1427" aboveAverage="0" equalAverage="0" bottom="0" percent="0" rank="0" text="" dxfId="424">
      <formula>$D$1&gt;M4</formula>
    </cfRule>
  </conditionalFormatting>
  <conditionalFormatting sqref="M4">
    <cfRule type="expression" priority="1428" aboveAverage="0" equalAverage="0" bottom="0" percent="0" rank="0" text="" dxfId="425">
      <formula>$D$1&lt;M4</formula>
    </cfRule>
    <cfRule type="expression" priority="1429" aboveAverage="0" equalAverage="0" bottom="0" percent="0" rank="0" text="" dxfId="426">
      <formula>$D$1&gt;M4</formula>
    </cfRule>
  </conditionalFormatting>
  <conditionalFormatting sqref="M5">
    <cfRule type="cellIs" priority="1430" operator="equal" aboveAverage="0" equalAverage="0" bottom="0" percent="0" rank="0" text="" dxfId="427">
      <formula>5</formula>
    </cfRule>
    <cfRule type="cellIs" priority="1431" operator="equal" aboveAverage="0" equalAverage="0" bottom="0" percent="0" rank="0" text="" dxfId="428">
      <formula>4</formula>
    </cfRule>
    <cfRule type="cellIs" priority="1432" operator="equal" aboveAverage="0" equalAverage="0" bottom="0" percent="0" rank="0" text="" dxfId="429">
      <formula>3</formula>
    </cfRule>
  </conditionalFormatting>
  <conditionalFormatting sqref="M5">
    <cfRule type="cellIs" priority="1433" operator="equal" aboveAverage="0" equalAverage="0" bottom="0" percent="0" rank="0" text="" dxfId="430">
      <formula>5</formula>
    </cfRule>
    <cfRule type="cellIs" priority="1434" operator="equal" aboveAverage="0" equalAverage="0" bottom="0" percent="0" rank="0" text="" dxfId="431">
      <formula>4</formula>
    </cfRule>
    <cfRule type="cellIs" priority="1435" operator="equal" aboveAverage="0" equalAverage="0" bottom="0" percent="0" rank="0" text="" dxfId="432">
      <formula>3</formula>
    </cfRule>
  </conditionalFormatting>
  <conditionalFormatting sqref="M5">
    <cfRule type="cellIs" priority="1436" operator="equal" aboveAverage="0" equalAverage="0" bottom="0" percent="0" rank="0" text="" dxfId="433">
      <formula>5</formula>
    </cfRule>
    <cfRule type="cellIs" priority="1437" operator="equal" aboveAverage="0" equalAverage="0" bottom="0" percent="0" rank="0" text="" dxfId="434">
      <formula>4</formula>
    </cfRule>
    <cfRule type="cellIs" priority="1438" operator="equal" aboveAverage="0" equalAverage="0" bottom="0" percent="0" rank="0" text="" dxfId="435">
      <formula>3</formula>
    </cfRule>
  </conditionalFormatting>
  <conditionalFormatting sqref="M4">
    <cfRule type="expression" priority="1439" aboveAverage="0" equalAverage="0" bottom="0" percent="0" rank="0" text="" dxfId="436">
      <formula>$D$1&lt;M4</formula>
    </cfRule>
    <cfRule type="expression" priority="1440" aboveAverage="0" equalAverage="0" bottom="0" percent="0" rank="0" text="" dxfId="437">
      <formula>$D$1&gt;M4</formula>
    </cfRule>
  </conditionalFormatting>
  <conditionalFormatting sqref="M4">
    <cfRule type="expression" priority="1441" aboveAverage="0" equalAverage="0" bottom="0" percent="0" rank="0" text="" dxfId="438">
      <formula>$D$1&lt;M4</formula>
    </cfRule>
    <cfRule type="expression" priority="1442" aboveAverage="0" equalAverage="0" bottom="0" percent="0" rank="0" text="" dxfId="439">
      <formula>$D$1&gt;M4</formula>
    </cfRule>
  </conditionalFormatting>
  <conditionalFormatting sqref="M4">
    <cfRule type="expression" priority="1443" aboveAverage="0" equalAverage="0" bottom="0" percent="0" rank="0" text="" dxfId="440">
      <formula>$D$1&lt;M4</formula>
    </cfRule>
    <cfRule type="expression" priority="1444" aboveAverage="0" equalAverage="0" bottom="0" percent="0" rank="0" text="" dxfId="441">
      <formula>$D$1&gt;M4</formula>
    </cfRule>
  </conditionalFormatting>
  <conditionalFormatting sqref="M4">
    <cfRule type="expression" priority="1445" aboveAverage="0" equalAverage="0" bottom="0" percent="0" rank="0" text="" dxfId="442">
      <formula>$D$1&lt;M4</formula>
    </cfRule>
    <cfRule type="expression" priority="1446" aboveAverage="0" equalAverage="0" bottom="0" percent="0" rank="0" text="" dxfId="443">
      <formula>$D$1&gt;M4</formula>
    </cfRule>
  </conditionalFormatting>
  <conditionalFormatting sqref="M4">
    <cfRule type="expression" priority="1447" aboveAverage="0" equalAverage="0" bottom="0" percent="0" rank="0" text="" dxfId="444">
      <formula>$D$1&lt;M4</formula>
    </cfRule>
    <cfRule type="expression" priority="1448" aboveAverage="0" equalAverage="0" bottom="0" percent="0" rank="0" text="" dxfId="445">
      <formula>$D$1&gt;M4</formula>
    </cfRule>
  </conditionalFormatting>
  <conditionalFormatting sqref="M5">
    <cfRule type="cellIs" priority="1449" operator="equal" aboveAverage="0" equalAverage="0" bottom="0" percent="0" rank="0" text="" dxfId="446">
      <formula>5</formula>
    </cfRule>
    <cfRule type="cellIs" priority="1450" operator="equal" aboveAverage="0" equalAverage="0" bottom="0" percent="0" rank="0" text="" dxfId="447">
      <formula>4</formula>
    </cfRule>
    <cfRule type="cellIs" priority="1451" operator="equal" aboveAverage="0" equalAverage="0" bottom="0" percent="0" rank="0" text="" dxfId="448">
      <formula>3</formula>
    </cfRule>
  </conditionalFormatting>
  <conditionalFormatting sqref="M5">
    <cfRule type="cellIs" priority="1452" operator="equal" aboveAverage="0" equalAverage="0" bottom="0" percent="0" rank="0" text="" dxfId="449">
      <formula>5</formula>
    </cfRule>
    <cfRule type="cellIs" priority="1453" operator="equal" aboveAverage="0" equalAverage="0" bottom="0" percent="0" rank="0" text="" dxfId="450">
      <formula>4</formula>
    </cfRule>
    <cfRule type="cellIs" priority="1454" operator="equal" aboveAverage="0" equalAverage="0" bottom="0" percent="0" rank="0" text="" dxfId="451">
      <formula>3</formula>
    </cfRule>
  </conditionalFormatting>
  <conditionalFormatting sqref="N4">
    <cfRule type="expression" priority="1455" aboveAverage="0" equalAverage="0" bottom="0" percent="0" rank="0" text="" dxfId="452">
      <formula>$D$1&lt;N4</formula>
    </cfRule>
    <cfRule type="expression" priority="1456" aboveAverage="0" equalAverage="0" bottom="0" percent="0" rank="0" text="" dxfId="453">
      <formula>$D$1&gt;N4</formula>
    </cfRule>
  </conditionalFormatting>
  <conditionalFormatting sqref="N4">
    <cfRule type="expression" priority="1457" aboveAverage="0" equalAverage="0" bottom="0" percent="0" rank="0" text="" dxfId="454">
      <formula>$D$1&lt;N4</formula>
    </cfRule>
    <cfRule type="expression" priority="1458" aboveAverage="0" equalAverage="0" bottom="0" percent="0" rank="0" text="" dxfId="455">
      <formula>$D$1&gt;N4</formula>
    </cfRule>
  </conditionalFormatting>
  <conditionalFormatting sqref="N4">
    <cfRule type="expression" priority="1459" aboveAverage="0" equalAverage="0" bottom="0" percent="0" rank="0" text="" dxfId="456">
      <formula>$D$1&lt;N4</formula>
    </cfRule>
    <cfRule type="expression" priority="1460" aboveAverage="0" equalAverage="0" bottom="0" percent="0" rank="0" text="" dxfId="457">
      <formula>$D$1&gt;N4</formula>
    </cfRule>
  </conditionalFormatting>
  <conditionalFormatting sqref="N4">
    <cfRule type="expression" priority="1461" aboveAverage="0" equalAverage="0" bottom="0" percent="0" rank="0" text="" dxfId="458">
      <formula>$D$1&lt;N4</formula>
    </cfRule>
    <cfRule type="expression" priority="1462" aboveAverage="0" equalAverage="0" bottom="0" percent="0" rank="0" text="" dxfId="459">
      <formula>$D$1&gt;N4</formula>
    </cfRule>
  </conditionalFormatting>
  <conditionalFormatting sqref="N4">
    <cfRule type="expression" priority="1463" aboveAverage="0" equalAverage="0" bottom="0" percent="0" rank="0" text="" dxfId="460">
      <formula>$D$1&lt;N4</formula>
    </cfRule>
    <cfRule type="expression" priority="1464" aboveAverage="0" equalAverage="0" bottom="0" percent="0" rank="0" text="" dxfId="461">
      <formula>$D$1&gt;N4</formula>
    </cfRule>
  </conditionalFormatting>
  <conditionalFormatting sqref="N4">
    <cfRule type="expression" priority="1465" aboveAverage="0" equalAverage="0" bottom="0" percent="0" rank="0" text="" dxfId="462">
      <formula>$D$1&lt;N4</formula>
    </cfRule>
    <cfRule type="expression" priority="1466" aboveAverage="0" equalAverage="0" bottom="0" percent="0" rank="0" text="" dxfId="463">
      <formula>$D$1&gt;N4</formula>
    </cfRule>
  </conditionalFormatting>
  <conditionalFormatting sqref="N4">
    <cfRule type="expression" priority="1467" aboveAverage="0" equalAverage="0" bottom="0" percent="0" rank="0" text="" dxfId="464">
      <formula>$D$1&lt;N4</formula>
    </cfRule>
    <cfRule type="expression" priority="1468" aboveAverage="0" equalAverage="0" bottom="0" percent="0" rank="0" text="" dxfId="465">
      <formula>$D$1&gt;N4</formula>
    </cfRule>
  </conditionalFormatting>
  <conditionalFormatting sqref="N5">
    <cfRule type="cellIs" priority="1469" operator="equal" aboveAverage="0" equalAverage="0" bottom="0" percent="0" rank="0" text="" dxfId="466">
      <formula>5</formula>
    </cfRule>
    <cfRule type="cellIs" priority="1470" operator="equal" aboveAverage="0" equalAverage="0" bottom="0" percent="0" rank="0" text="" dxfId="467">
      <formula>4</formula>
    </cfRule>
    <cfRule type="cellIs" priority="1471" operator="equal" aboveAverage="0" equalAverage="0" bottom="0" percent="0" rank="0" text="" dxfId="468">
      <formula>3</formula>
    </cfRule>
  </conditionalFormatting>
  <conditionalFormatting sqref="N5">
    <cfRule type="cellIs" priority="1472" operator="equal" aboveAverage="0" equalAverage="0" bottom="0" percent="0" rank="0" text="" dxfId="469">
      <formula>5</formula>
    </cfRule>
    <cfRule type="cellIs" priority="1473" operator="equal" aboveAverage="0" equalAverage="0" bottom="0" percent="0" rank="0" text="" dxfId="470">
      <formula>4</formula>
    </cfRule>
    <cfRule type="cellIs" priority="1474" operator="equal" aboveAverage="0" equalAverage="0" bottom="0" percent="0" rank="0" text="" dxfId="471">
      <formula>3</formula>
    </cfRule>
  </conditionalFormatting>
  <conditionalFormatting sqref="N4">
    <cfRule type="expression" priority="1475" aboveAverage="0" equalAverage="0" bottom="0" percent="0" rank="0" text="" dxfId="472">
      <formula>$D$1&lt;N4</formula>
    </cfRule>
    <cfRule type="expression" priority="1476" aboveAverage="0" equalAverage="0" bottom="0" percent="0" rank="0" text="" dxfId="473">
      <formula>$D$1&gt;N4</formula>
    </cfRule>
  </conditionalFormatting>
  <conditionalFormatting sqref="N4">
    <cfRule type="expression" priority="1477" aboveAverage="0" equalAverage="0" bottom="0" percent="0" rank="0" text="" dxfId="474">
      <formula>$D$1&lt;N4</formula>
    </cfRule>
    <cfRule type="expression" priority="1478" aboveAverage="0" equalAverage="0" bottom="0" percent="0" rank="0" text="" dxfId="475">
      <formula>$D$1&gt;N4</formula>
    </cfRule>
  </conditionalFormatting>
  <conditionalFormatting sqref="N4">
    <cfRule type="expression" priority="1479" aboveAverage="0" equalAverage="0" bottom="0" percent="0" rank="0" text="" dxfId="476">
      <formula>$D$1&lt;N4</formula>
    </cfRule>
    <cfRule type="expression" priority="1480" aboveAverage="0" equalAverage="0" bottom="0" percent="0" rank="0" text="" dxfId="477">
      <formula>$D$1&gt;N4</formula>
    </cfRule>
  </conditionalFormatting>
  <conditionalFormatting sqref="N4">
    <cfRule type="expression" priority="1481" aboveAverage="0" equalAverage="0" bottom="0" percent="0" rank="0" text="" dxfId="478">
      <formula>$D$1&lt;N4</formula>
    </cfRule>
    <cfRule type="expression" priority="1482" aboveAverage="0" equalAverage="0" bottom="0" percent="0" rank="0" text="" dxfId="479">
      <formula>$D$1&gt;N4</formula>
    </cfRule>
  </conditionalFormatting>
  <conditionalFormatting sqref="N4">
    <cfRule type="expression" priority="1483" aboveAverage="0" equalAverage="0" bottom="0" percent="0" rank="0" text="" dxfId="480">
      <formula>$D$1&lt;N4</formula>
    </cfRule>
    <cfRule type="expression" priority="1484" aboveAverage="0" equalAverage="0" bottom="0" percent="0" rank="0" text="" dxfId="481">
      <formula>$D$1&gt;N4</formula>
    </cfRule>
  </conditionalFormatting>
  <conditionalFormatting sqref="N4">
    <cfRule type="expression" priority="1485" aboveAverage="0" equalAverage="0" bottom="0" percent="0" rank="0" text="" dxfId="482">
      <formula>$D$1&lt;N4</formula>
    </cfRule>
    <cfRule type="expression" priority="1486" aboveAverage="0" equalAverage="0" bottom="0" percent="0" rank="0" text="" dxfId="483">
      <formula>$D$1&gt;N4</formula>
    </cfRule>
  </conditionalFormatting>
  <conditionalFormatting sqref="N4">
    <cfRule type="expression" priority="1487" aboveAverage="0" equalAverage="0" bottom="0" percent="0" rank="0" text="" dxfId="484">
      <formula>$D$1&lt;N4</formula>
    </cfRule>
    <cfRule type="expression" priority="1488" aboveAverage="0" equalAverage="0" bottom="0" percent="0" rank="0" text="" dxfId="485">
      <formula>$D$1&gt;N4</formula>
    </cfRule>
  </conditionalFormatting>
  <conditionalFormatting sqref="N4">
    <cfRule type="expression" priority="1489" aboveAverage="0" equalAverage="0" bottom="0" percent="0" rank="0" text="" dxfId="486">
      <formula>$D$1&lt;N4</formula>
    </cfRule>
    <cfRule type="expression" priority="1490" aboveAverage="0" equalAverage="0" bottom="0" percent="0" rank="0" text="" dxfId="487">
      <formula>$D$1&gt;N4</formula>
    </cfRule>
  </conditionalFormatting>
  <conditionalFormatting sqref="N4">
    <cfRule type="expression" priority="1491" aboveAverage="0" equalAverage="0" bottom="0" percent="0" rank="0" text="" dxfId="488">
      <formula>$D$1&lt;N4</formula>
    </cfRule>
    <cfRule type="expression" priority="1492" aboveAverage="0" equalAverage="0" bottom="0" percent="0" rank="0" text="" dxfId="489">
      <formula>$D$1&gt;N4</formula>
    </cfRule>
  </conditionalFormatting>
  <conditionalFormatting sqref="N4">
    <cfRule type="expression" priority="1493" aboveAverage="0" equalAverage="0" bottom="0" percent="0" rank="0" text="" dxfId="490">
      <formula>$D$1&lt;N4</formula>
    </cfRule>
    <cfRule type="expression" priority="1494" aboveAverage="0" equalAverage="0" bottom="0" percent="0" rank="0" text="" dxfId="491">
      <formula>$D$1&gt;N4</formula>
    </cfRule>
  </conditionalFormatting>
  <conditionalFormatting sqref="N4">
    <cfRule type="expression" priority="1495" aboveAverage="0" equalAverage="0" bottom="0" percent="0" rank="0" text="" dxfId="492">
      <formula>$D$1&lt;N4</formula>
    </cfRule>
    <cfRule type="expression" priority="1496" aboveAverage="0" equalAverage="0" bottom="0" percent="0" rank="0" text="" dxfId="493">
      <formula>$D$1&gt;N4</formula>
    </cfRule>
  </conditionalFormatting>
  <conditionalFormatting sqref="N5">
    <cfRule type="cellIs" priority="1497" operator="equal" aboveAverage="0" equalAverage="0" bottom="0" percent="0" rank="0" text="" dxfId="494">
      <formula>5</formula>
    </cfRule>
    <cfRule type="cellIs" priority="1498" operator="equal" aboveAverage="0" equalAverage="0" bottom="0" percent="0" rank="0" text="" dxfId="495">
      <formula>4</formula>
    </cfRule>
    <cfRule type="cellIs" priority="1499" operator="equal" aboveAverage="0" equalAverage="0" bottom="0" percent="0" rank="0" text="" dxfId="496">
      <formula>3</formula>
    </cfRule>
  </conditionalFormatting>
  <conditionalFormatting sqref="N5">
    <cfRule type="cellIs" priority="1500" operator="equal" aboveAverage="0" equalAverage="0" bottom="0" percent="0" rank="0" text="" dxfId="497">
      <formula>5</formula>
    </cfRule>
    <cfRule type="cellIs" priority="1501" operator="equal" aboveAverage="0" equalAverage="0" bottom="0" percent="0" rank="0" text="" dxfId="498">
      <formula>4</formula>
    </cfRule>
    <cfRule type="cellIs" priority="1502" operator="equal" aboveAverage="0" equalAverage="0" bottom="0" percent="0" rank="0" text="" dxfId="499">
      <formula>3</formula>
    </cfRule>
  </conditionalFormatting>
  <conditionalFormatting sqref="G3">
    <cfRule type="expression" priority="1503" aboveAverage="0" equalAverage="0" bottom="0" percent="0" rank="0" text="" dxfId="500">
      <formula>$D$1&lt;G3</formula>
    </cfRule>
    <cfRule type="expression" priority="1504" aboveAverage="0" equalAverage="0" bottom="0" percent="0" rank="0" text="" dxfId="501">
      <formula>$D$1&gt;G3</formula>
    </cfRule>
  </conditionalFormatting>
  <conditionalFormatting sqref="G3">
    <cfRule type="expression" priority="1505" aboveAverage="0" equalAverage="0" bottom="0" percent="0" rank="0" text="" dxfId="502">
      <formula>$D$1&lt;G3</formula>
    </cfRule>
    <cfRule type="expression" priority="1506" aboveAverage="0" equalAverage="0" bottom="0" percent="0" rank="0" text="" dxfId="503">
      <formula>$D$1&gt;G3</formula>
    </cfRule>
  </conditionalFormatting>
  <conditionalFormatting sqref="G3">
    <cfRule type="expression" priority="1507" aboveAverage="0" equalAverage="0" bottom="0" percent="0" rank="0" text="" dxfId="504">
      <formula>$D$1&lt;G3</formula>
    </cfRule>
    <cfRule type="expression" priority="1508" aboveAverage="0" equalAverage="0" bottom="0" percent="0" rank="0" text="" dxfId="505">
      <formula>$D$1&gt;G3</formula>
    </cfRule>
  </conditionalFormatting>
  <conditionalFormatting sqref="G5">
    <cfRule type="cellIs" priority="1509" operator="equal" aboveAverage="0" equalAverage="0" bottom="0" percent="0" rank="0" text="" dxfId="506">
      <formula>5</formula>
    </cfRule>
    <cfRule type="cellIs" priority="1510" operator="equal" aboveAverage="0" equalAverage="0" bottom="0" percent="0" rank="0" text="" dxfId="507">
      <formula>4</formula>
    </cfRule>
    <cfRule type="cellIs" priority="1511" operator="equal" aboveAverage="0" equalAverage="0" bottom="0" percent="0" rank="0" text="" dxfId="508">
      <formula>3</formula>
    </cfRule>
  </conditionalFormatting>
  <conditionalFormatting sqref="G4">
    <cfRule type="expression" priority="1512" aboveAverage="0" equalAverage="0" bottom="0" percent="0" rank="0" text="" dxfId="509">
      <formula>$D$1&lt;G4</formula>
    </cfRule>
    <cfRule type="expression" priority="1513" aboveAverage="0" equalAverage="0" bottom="0" percent="0" rank="0" text="" dxfId="510">
      <formula>$D$1&gt;G4</formula>
    </cfRule>
  </conditionalFormatting>
  <conditionalFormatting sqref="G4">
    <cfRule type="expression" priority="1514" aboveAverage="0" equalAverage="0" bottom="0" percent="0" rank="0" text="" dxfId="511">
      <formula>$D$1&lt;G4</formula>
    </cfRule>
    <cfRule type="expression" priority="1515" aboveAverage="0" equalAverage="0" bottom="0" percent="0" rank="0" text="" dxfId="512">
      <formula>$D$1&gt;G4</formula>
    </cfRule>
  </conditionalFormatting>
  <conditionalFormatting sqref="G4">
    <cfRule type="expression" priority="1516" aboveAverage="0" equalAverage="0" bottom="0" percent="0" rank="0" text="" dxfId="513">
      <formula>$D$1&lt;G4</formula>
    </cfRule>
    <cfRule type="expression" priority="1517" aboveAverage="0" equalAverage="0" bottom="0" percent="0" rank="0" text="" dxfId="514">
      <formula>$D$1&gt;G4</formula>
    </cfRule>
  </conditionalFormatting>
  <conditionalFormatting sqref="G4">
    <cfRule type="expression" priority="1518" aboveAverage="0" equalAverage="0" bottom="0" percent="0" rank="0" text="" dxfId="515">
      <formula>$D$1&lt;G4</formula>
    </cfRule>
    <cfRule type="expression" priority="1519" aboveAverage="0" equalAverage="0" bottom="0" percent="0" rank="0" text="" dxfId="516">
      <formula>$D$1&gt;G4</formula>
    </cfRule>
  </conditionalFormatting>
  <conditionalFormatting sqref="G4">
    <cfRule type="expression" priority="1520" aboveAverage="0" equalAverage="0" bottom="0" percent="0" rank="0" text="" dxfId="517">
      <formula>$D$1&lt;G4</formula>
    </cfRule>
    <cfRule type="expression" priority="1521" aboveAverage="0" equalAverage="0" bottom="0" percent="0" rank="0" text="" dxfId="518">
      <formula>$D$1&gt;G4</formula>
    </cfRule>
  </conditionalFormatting>
  <conditionalFormatting sqref="G4">
    <cfRule type="expression" priority="1522" aboveAverage="0" equalAverage="0" bottom="0" percent="0" rank="0" text="" dxfId="519">
      <formula>$D$1&lt;G4</formula>
    </cfRule>
    <cfRule type="expression" priority="1523" aboveAverage="0" equalAverage="0" bottom="0" percent="0" rank="0" text="" dxfId="520">
      <formula>$D$1&gt;G4</formula>
    </cfRule>
  </conditionalFormatting>
  <conditionalFormatting sqref="G4">
    <cfRule type="expression" priority="1524" aboveAverage="0" equalAverage="0" bottom="0" percent="0" rank="0" text="" dxfId="521">
      <formula>$D$1&lt;G4</formula>
    </cfRule>
    <cfRule type="expression" priority="1525" aboveAverage="0" equalAverage="0" bottom="0" percent="0" rank="0" text="" dxfId="522">
      <formula>$D$1&gt;G4</formula>
    </cfRule>
  </conditionalFormatting>
  <conditionalFormatting sqref="G4">
    <cfRule type="expression" priority="1526" aboveAverage="0" equalAverage="0" bottom="0" percent="0" rank="0" text="" dxfId="523">
      <formula>$D$1&lt;G4</formula>
    </cfRule>
    <cfRule type="expression" priority="1527" aboveAverage="0" equalAverage="0" bottom="0" percent="0" rank="0" text="" dxfId="524">
      <formula>$D$1&gt;G4</formula>
    </cfRule>
  </conditionalFormatting>
  <conditionalFormatting sqref="G4">
    <cfRule type="expression" priority="1528" aboveAverage="0" equalAverage="0" bottom="0" percent="0" rank="0" text="" dxfId="525">
      <formula>$D$1&lt;G4</formula>
    </cfRule>
    <cfRule type="expression" priority="1529" aboveAverage="0" equalAverage="0" bottom="0" percent="0" rank="0" text="" dxfId="526">
      <formula>$D$1&gt;G4</formula>
    </cfRule>
  </conditionalFormatting>
  <conditionalFormatting sqref="G5">
    <cfRule type="cellIs" priority="1530" operator="equal" aboveAverage="0" equalAverage="0" bottom="0" percent="0" rank="0" text="" dxfId="527">
      <formula>5</formula>
    </cfRule>
    <cfRule type="cellIs" priority="1531" operator="equal" aboveAverage="0" equalAverage="0" bottom="0" percent="0" rank="0" text="" dxfId="528">
      <formula>4</formula>
    </cfRule>
    <cfRule type="cellIs" priority="1532" operator="equal" aboveAverage="0" equalAverage="0" bottom="0" percent="0" rank="0" text="" dxfId="529">
      <formula>3</formula>
    </cfRule>
  </conditionalFormatting>
  <conditionalFormatting sqref="G4">
    <cfRule type="expression" priority="1533" aboveAverage="0" equalAverage="0" bottom="0" percent="0" rank="0" text="" dxfId="530">
      <formula>$D$1&lt;G4</formula>
    </cfRule>
    <cfRule type="expression" priority="1534" aboveAverage="0" equalAverage="0" bottom="0" percent="0" rank="0" text="" dxfId="531">
      <formula>$D$1&gt;G4</formula>
    </cfRule>
  </conditionalFormatting>
  <conditionalFormatting sqref="G5">
    <cfRule type="cellIs" priority="1535" operator="equal" aboveAverage="0" equalAverage="0" bottom="0" percent="0" rank="0" text="" dxfId="532">
      <formula>5</formula>
    </cfRule>
    <cfRule type="cellIs" priority="1536" operator="equal" aboveAverage="0" equalAverage="0" bottom="0" percent="0" rank="0" text="" dxfId="533">
      <formula>4</formula>
    </cfRule>
    <cfRule type="cellIs" priority="1537" operator="equal" aboveAverage="0" equalAverage="0" bottom="0" percent="0" rank="0" text="" dxfId="534">
      <formula>3</formula>
    </cfRule>
  </conditionalFormatting>
  <conditionalFormatting sqref="G4">
    <cfRule type="expression" priority="1538" aboveAverage="0" equalAverage="0" bottom="0" percent="0" rank="0" text="" dxfId="535">
      <formula>$D$1&lt;G4</formula>
    </cfRule>
    <cfRule type="expression" priority="1539" aboveAverage="0" equalAverage="0" bottom="0" percent="0" rank="0" text="" dxfId="536">
      <formula>$D$1&gt;G4</formula>
    </cfRule>
  </conditionalFormatting>
  <conditionalFormatting sqref="G4">
    <cfRule type="expression" priority="1540" aboveAverage="0" equalAverage="0" bottom="0" percent="0" rank="0" text="" dxfId="537">
      <formula>$D$1&lt;G4</formula>
    </cfRule>
    <cfRule type="expression" priority="1541" aboveAverage="0" equalAverage="0" bottom="0" percent="0" rank="0" text="" dxfId="538">
      <formula>$D$1&gt;G4</formula>
    </cfRule>
  </conditionalFormatting>
  <conditionalFormatting sqref="G4">
    <cfRule type="expression" priority="1542" aboveAverage="0" equalAverage="0" bottom="0" percent="0" rank="0" text="" dxfId="539">
      <formula>$D$1&lt;G4</formula>
    </cfRule>
    <cfRule type="expression" priority="1543" aboveAverage="0" equalAverage="0" bottom="0" percent="0" rank="0" text="" dxfId="540">
      <formula>$D$1&gt;G4</formula>
    </cfRule>
  </conditionalFormatting>
  <conditionalFormatting sqref="G5">
    <cfRule type="cellIs" priority="1544" operator="equal" aboveAverage="0" equalAverage="0" bottom="0" percent="0" rank="0" text="" dxfId="541">
      <formula>5</formula>
    </cfRule>
    <cfRule type="cellIs" priority="1545" operator="equal" aboveAverage="0" equalAverage="0" bottom="0" percent="0" rank="0" text="" dxfId="542">
      <formula>4</formula>
    </cfRule>
    <cfRule type="cellIs" priority="1546" operator="equal" aboveAverage="0" equalAverage="0" bottom="0" percent="0" rank="0" text="" dxfId="543">
      <formula>3</formula>
    </cfRule>
  </conditionalFormatting>
  <conditionalFormatting sqref="G5">
    <cfRule type="cellIs" priority="1547" operator="equal" aboveAverage="0" equalAverage="0" bottom="0" percent="0" rank="0" text="" dxfId="544">
      <formula>5</formula>
    </cfRule>
    <cfRule type="cellIs" priority="1548" operator="equal" aboveAverage="0" equalAverage="0" bottom="0" percent="0" rank="0" text="" dxfId="545">
      <formula>4</formula>
    </cfRule>
    <cfRule type="cellIs" priority="1549" operator="equal" aboveAverage="0" equalAverage="0" bottom="0" percent="0" rank="0" text="" dxfId="546">
      <formula>3</formula>
    </cfRule>
  </conditionalFormatting>
  <conditionalFormatting sqref="G4">
    <cfRule type="expression" priority="1550" aboveAverage="0" equalAverage="0" bottom="0" percent="0" rank="0" text="" dxfId="547">
      <formula>$D$1&lt;G4</formula>
    </cfRule>
    <cfRule type="expression" priority="1551" aboveAverage="0" equalAverage="0" bottom="0" percent="0" rank="0" text="" dxfId="548">
      <formula>$D$1&gt;G4</formula>
    </cfRule>
  </conditionalFormatting>
  <conditionalFormatting sqref="G5">
    <cfRule type="cellIs" priority="1552" operator="equal" aboveAverage="0" equalAverage="0" bottom="0" percent="0" rank="0" text="" dxfId="549">
      <formula>5</formula>
    </cfRule>
    <cfRule type="cellIs" priority="1553" operator="equal" aboveAverage="0" equalAverage="0" bottom="0" percent="0" rank="0" text="" dxfId="550">
      <formula>4</formula>
    </cfRule>
    <cfRule type="cellIs" priority="1554" operator="equal" aboveAverage="0" equalAverage="0" bottom="0" percent="0" rank="0" text="" dxfId="551">
      <formula>3</formula>
    </cfRule>
  </conditionalFormatting>
  <conditionalFormatting sqref="G5">
    <cfRule type="cellIs" priority="1555" operator="equal" aboveAverage="0" equalAverage="0" bottom="0" percent="0" rank="0" text="" dxfId="552">
      <formula>5</formula>
    </cfRule>
    <cfRule type="cellIs" priority="1556" operator="equal" aboveAverage="0" equalAverage="0" bottom="0" percent="0" rank="0" text="" dxfId="553">
      <formula>4</formula>
    </cfRule>
    <cfRule type="cellIs" priority="1557" operator="equal" aboveAverage="0" equalAverage="0" bottom="0" percent="0" rank="0" text="" dxfId="554">
      <formula>3</formula>
    </cfRule>
  </conditionalFormatting>
  <conditionalFormatting sqref="G4">
    <cfRule type="expression" priority="1558" aboveAverage="0" equalAverage="0" bottom="0" percent="0" rank="0" text="" dxfId="555">
      <formula>$D$1&lt;G4</formula>
    </cfRule>
    <cfRule type="expression" priority="1559" aboveAverage="0" equalAverage="0" bottom="0" percent="0" rank="0" text="" dxfId="556">
      <formula>$D$1&gt;G4</formula>
    </cfRule>
  </conditionalFormatting>
  <conditionalFormatting sqref="G4">
    <cfRule type="expression" priority="1560" aboveAverage="0" equalAverage="0" bottom="0" percent="0" rank="0" text="" dxfId="557">
      <formula>$D$1&lt;G4</formula>
    </cfRule>
    <cfRule type="expression" priority="1561" aboveAverage="0" equalAverage="0" bottom="0" percent="0" rank="0" text="" dxfId="558">
      <formula>$D$1&gt;G4</formula>
    </cfRule>
  </conditionalFormatting>
  <conditionalFormatting sqref="G4">
    <cfRule type="expression" priority="1562" aboveAverage="0" equalAverage="0" bottom="0" percent="0" rank="0" text="" dxfId="559">
      <formula>$D$1&lt;G4</formula>
    </cfRule>
    <cfRule type="expression" priority="1563" aboveAverage="0" equalAverage="0" bottom="0" percent="0" rank="0" text="" dxfId="560">
      <formula>$D$1&gt;G4</formula>
    </cfRule>
  </conditionalFormatting>
  <conditionalFormatting sqref="G4">
    <cfRule type="expression" priority="1564" aboveAverage="0" equalAverage="0" bottom="0" percent="0" rank="0" text="" dxfId="561">
      <formula>$D$1&lt;G4</formula>
    </cfRule>
    <cfRule type="expression" priority="1565" aboveAverage="0" equalAverage="0" bottom="0" percent="0" rank="0" text="" dxfId="562">
      <formula>$D$1&gt;G4</formula>
    </cfRule>
  </conditionalFormatting>
  <conditionalFormatting sqref="G4">
    <cfRule type="expression" priority="1566" aboveAverage="0" equalAverage="0" bottom="0" percent="0" rank="0" text="" dxfId="563">
      <formula>$D$1&lt;G4</formula>
    </cfRule>
    <cfRule type="expression" priority="1567" aboveAverage="0" equalAverage="0" bottom="0" percent="0" rank="0" text="" dxfId="564">
      <formula>$D$1&gt;G4</formula>
    </cfRule>
  </conditionalFormatting>
  <conditionalFormatting sqref="G4">
    <cfRule type="expression" priority="1568" aboveAverage="0" equalAverage="0" bottom="0" percent="0" rank="0" text="" dxfId="565">
      <formula>$D$1&lt;G4</formula>
    </cfRule>
    <cfRule type="expression" priority="1569" aboveAverage="0" equalAverage="0" bottom="0" percent="0" rank="0" text="" dxfId="566">
      <formula>$D$1&gt;G4</formula>
    </cfRule>
  </conditionalFormatting>
  <conditionalFormatting sqref="G4">
    <cfRule type="expression" priority="1570" aboveAverage="0" equalAverage="0" bottom="0" percent="0" rank="0" text="" dxfId="567">
      <formula>$D$1&lt;G4</formula>
    </cfRule>
    <cfRule type="expression" priority="1571" aboveAverage="0" equalAverage="0" bottom="0" percent="0" rank="0" text="" dxfId="568">
      <formula>$D$1&gt;G4</formula>
    </cfRule>
  </conditionalFormatting>
  <conditionalFormatting sqref="G4">
    <cfRule type="expression" priority="1572" aboveAverage="0" equalAverage="0" bottom="0" percent="0" rank="0" text="" dxfId="569">
      <formula>$D$1&lt;G4</formula>
    </cfRule>
    <cfRule type="expression" priority="1573" aboveAverage="0" equalAverage="0" bottom="0" percent="0" rank="0" text="" dxfId="570">
      <formula>$D$1&gt;G4</formula>
    </cfRule>
  </conditionalFormatting>
  <conditionalFormatting sqref="G4">
    <cfRule type="expression" priority="1574" aboveAverage="0" equalAverage="0" bottom="0" percent="0" rank="0" text="" dxfId="571">
      <formula>$D$1&lt;G4</formula>
    </cfRule>
    <cfRule type="expression" priority="1575" aboveAverage="0" equalAverage="0" bottom="0" percent="0" rank="0" text="" dxfId="572">
      <formula>$D$1&gt;G4</formula>
    </cfRule>
  </conditionalFormatting>
  <conditionalFormatting sqref="I4">
    <cfRule type="expression" priority="1576" aboveAverage="0" equalAverage="0" bottom="0" percent="0" rank="0" text="" dxfId="573">
      <formula>$D$1&lt;I4</formula>
    </cfRule>
    <cfRule type="expression" priority="1577" aboveAverage="0" equalAverage="0" bottom="0" percent="0" rank="0" text="" dxfId="574">
      <formula>$D$1&gt;I4</formula>
    </cfRule>
  </conditionalFormatting>
  <conditionalFormatting sqref="I4">
    <cfRule type="expression" priority="1578" aboveAverage="0" equalAverage="0" bottom="0" percent="0" rank="0" text="" dxfId="575">
      <formula>$D$1&lt;I4</formula>
    </cfRule>
    <cfRule type="expression" priority="1579" aboveAverage="0" equalAverage="0" bottom="0" percent="0" rank="0" text="" dxfId="576">
      <formula>$D$1&gt;I4</formula>
    </cfRule>
  </conditionalFormatting>
  <conditionalFormatting sqref="I4">
    <cfRule type="expression" priority="1580" aboveAverage="0" equalAverage="0" bottom="0" percent="0" rank="0" text="" dxfId="577">
      <formula>$D$1&lt;I4</formula>
    </cfRule>
    <cfRule type="expression" priority="1581" aboveAverage="0" equalAverage="0" bottom="0" percent="0" rank="0" text="" dxfId="578">
      <formula>$D$1&gt;I4</formula>
    </cfRule>
  </conditionalFormatting>
  <conditionalFormatting sqref="I4">
    <cfRule type="expression" priority="1582" aboveAverage="0" equalAverage="0" bottom="0" percent="0" rank="0" text="" dxfId="579">
      <formula>$D$1&lt;I4</formula>
    </cfRule>
    <cfRule type="expression" priority="1583" aboveAverage="0" equalAverage="0" bottom="0" percent="0" rank="0" text="" dxfId="580">
      <formula>$D$1&gt;I4</formula>
    </cfRule>
  </conditionalFormatting>
  <conditionalFormatting sqref="I4">
    <cfRule type="expression" priority="1584" aboveAverage="0" equalAverage="0" bottom="0" percent="0" rank="0" text="" dxfId="581">
      <formula>$D$1&lt;I4</formula>
    </cfRule>
    <cfRule type="expression" priority="1585" aboveAverage="0" equalAverage="0" bottom="0" percent="0" rank="0" text="" dxfId="582">
      <formula>$D$1&gt;I4</formula>
    </cfRule>
  </conditionalFormatting>
  <conditionalFormatting sqref="I4">
    <cfRule type="expression" priority="1586" aboveAverage="0" equalAverage="0" bottom="0" percent="0" rank="0" text="" dxfId="583">
      <formula>$D$1&lt;I4</formula>
    </cfRule>
    <cfRule type="expression" priority="1587" aboveAverage="0" equalAverage="0" bottom="0" percent="0" rank="0" text="" dxfId="584">
      <formula>$D$1&gt;I4</formula>
    </cfRule>
  </conditionalFormatting>
  <conditionalFormatting sqref="I5">
    <cfRule type="expression" priority="1588" aboveAverage="0" equalAverage="0" bottom="0" percent="0" rank="0" text="" dxfId="585">
      <formula>$D$1&lt;I5</formula>
    </cfRule>
    <cfRule type="expression" priority="1589" aboveAverage="0" equalAverage="0" bottom="0" percent="0" rank="0" text="" dxfId="586">
      <formula>$D$1&gt;I5</formula>
    </cfRule>
  </conditionalFormatting>
  <conditionalFormatting sqref="I5">
    <cfRule type="expression" priority="1590" aboveAverage="0" equalAverage="0" bottom="0" percent="0" rank="0" text="" dxfId="587">
      <formula>$D$1&lt;I5</formula>
    </cfRule>
    <cfRule type="expression" priority="1591" aboveAverage="0" equalAverage="0" bottom="0" percent="0" rank="0" text="" dxfId="588">
      <formula>$D$1&gt;I5</formula>
    </cfRule>
  </conditionalFormatting>
  <conditionalFormatting sqref="I5">
    <cfRule type="expression" priority="1592" aboveAverage="0" equalAverage="0" bottom="0" percent="0" rank="0" text="" dxfId="589">
      <formula>$D$1&lt;I5</formula>
    </cfRule>
    <cfRule type="expression" priority="1593" aboveAverage="0" equalAverage="0" bottom="0" percent="0" rank="0" text="" dxfId="590">
      <formula>$D$1&gt;I5</formula>
    </cfRule>
  </conditionalFormatting>
  <conditionalFormatting sqref="I4">
    <cfRule type="expression" priority="1594" aboveAverage="0" equalAverage="0" bottom="0" percent="0" rank="0" text="" dxfId="591">
      <formula>$D$1&lt;I4</formula>
    </cfRule>
    <cfRule type="expression" priority="1595" aboveAverage="0" equalAverage="0" bottom="0" percent="0" rank="0" text="" dxfId="592">
      <formula>$D$1&gt;I4</formula>
    </cfRule>
  </conditionalFormatting>
  <conditionalFormatting sqref="I5">
    <cfRule type="cellIs" priority="1596" operator="equal" aboveAverage="0" equalAverage="0" bottom="0" percent="0" rank="0" text="" dxfId="593">
      <formula>5</formula>
    </cfRule>
    <cfRule type="cellIs" priority="1597" operator="equal" aboveAverage="0" equalAverage="0" bottom="0" percent="0" rank="0" text="" dxfId="594">
      <formula>4</formula>
    </cfRule>
    <cfRule type="cellIs" priority="1598" operator="equal" aboveAverage="0" equalAverage="0" bottom="0" percent="0" rank="0" text="" dxfId="595">
      <formula>3</formula>
    </cfRule>
  </conditionalFormatting>
  <conditionalFormatting sqref="I5">
    <cfRule type="cellIs" priority="1599" operator="equal" aboveAverage="0" equalAverage="0" bottom="0" percent="0" rank="0" text="" dxfId="596">
      <formula>5</formula>
    </cfRule>
    <cfRule type="cellIs" priority="1600" operator="equal" aboveAverage="0" equalAverage="0" bottom="0" percent="0" rank="0" text="" dxfId="597">
      <formula>4</formula>
    </cfRule>
    <cfRule type="cellIs" priority="1601" operator="equal" aboveAverage="0" equalAverage="0" bottom="0" percent="0" rank="0" text="" dxfId="598">
      <formula>3</formula>
    </cfRule>
  </conditionalFormatting>
  <conditionalFormatting sqref="I4">
    <cfRule type="expression" priority="1602" aboveAverage="0" equalAverage="0" bottom="0" percent="0" rank="0" text="" dxfId="599">
      <formula>$D$1&lt;I4</formula>
    </cfRule>
    <cfRule type="expression" priority="1603" aboveAverage="0" equalAverage="0" bottom="0" percent="0" rank="0" text="" dxfId="600">
      <formula>$D$1&gt;I4</formula>
    </cfRule>
  </conditionalFormatting>
  <conditionalFormatting sqref="I5">
    <cfRule type="cellIs" priority="1604" operator="equal" aboveAverage="0" equalAverage="0" bottom="0" percent="0" rank="0" text="" dxfId="601">
      <formula>5</formula>
    </cfRule>
    <cfRule type="cellIs" priority="1605" operator="equal" aboveAverage="0" equalAverage="0" bottom="0" percent="0" rank="0" text="" dxfId="602">
      <formula>4</formula>
    </cfRule>
    <cfRule type="cellIs" priority="1606" operator="equal" aboveAverage="0" equalAverage="0" bottom="0" percent="0" rank="0" text="" dxfId="603">
      <formula>3</formula>
    </cfRule>
  </conditionalFormatting>
  <conditionalFormatting sqref="I4">
    <cfRule type="expression" priority="1607" aboveAverage="0" equalAverage="0" bottom="0" percent="0" rank="0" text="" dxfId="604">
      <formula>$D$1&lt;I4</formula>
    </cfRule>
    <cfRule type="expression" priority="1608" aboveAverage="0" equalAverage="0" bottom="0" percent="0" rank="0" text="" dxfId="605">
      <formula>$D$1&gt;I4</formula>
    </cfRule>
  </conditionalFormatting>
  <conditionalFormatting sqref="J3">
    <cfRule type="expression" priority="1609" aboveAverage="0" equalAverage="0" bottom="0" percent="0" rank="0" text="" dxfId="606">
      <formula>$D$1&lt;J3</formula>
    </cfRule>
    <cfRule type="expression" priority="1610" aboveAverage="0" equalAverage="0" bottom="0" percent="0" rank="0" text="" dxfId="607">
      <formula>$D$1&gt;J3</formula>
    </cfRule>
  </conditionalFormatting>
  <conditionalFormatting sqref="J3">
    <cfRule type="expression" priority="1611" aboveAverage="0" equalAverage="0" bottom="0" percent="0" rank="0" text="" dxfId="608">
      <formula>$D$1&lt;J3</formula>
    </cfRule>
    <cfRule type="expression" priority="1612" aboveAverage="0" equalAverage="0" bottom="0" percent="0" rank="0" text="" dxfId="609">
      <formula>$D$1&gt;J3</formula>
    </cfRule>
  </conditionalFormatting>
  <conditionalFormatting sqref="J3">
    <cfRule type="expression" priority="1613" aboveAverage="0" equalAverage="0" bottom="0" percent="0" rank="0" text="" dxfId="610">
      <formula>$D$1&lt;J3</formula>
    </cfRule>
    <cfRule type="expression" priority="1614" aboveAverage="0" equalAverage="0" bottom="0" percent="0" rank="0" text="" dxfId="611">
      <formula>$D$1&gt;J3</formula>
    </cfRule>
  </conditionalFormatting>
  <conditionalFormatting sqref="J3">
    <cfRule type="expression" priority="1615" aboveAverage="0" equalAverage="0" bottom="0" percent="0" rank="0" text="" dxfId="612">
      <formula>$D$1&lt;J3</formula>
    </cfRule>
    <cfRule type="expression" priority="1616" aboveAverage="0" equalAverage="0" bottom="0" percent="0" rank="0" text="" dxfId="613">
      <formula>$D$1&gt;J3</formula>
    </cfRule>
  </conditionalFormatting>
  <conditionalFormatting sqref="J3">
    <cfRule type="expression" priority="1617" aboveAverage="0" equalAverage="0" bottom="0" percent="0" rank="0" text="" dxfId="614">
      <formula>$D$1&lt;J3</formula>
    </cfRule>
    <cfRule type="expression" priority="1618" aboveAverage="0" equalAverage="0" bottom="0" percent="0" rank="0" text="" dxfId="615">
      <formula>$D$1&gt;J3</formula>
    </cfRule>
  </conditionalFormatting>
  <conditionalFormatting sqref="J3">
    <cfRule type="expression" priority="1619" aboveAverage="0" equalAverage="0" bottom="0" percent="0" rank="0" text="" dxfId="616">
      <formula>$D$1&lt;J3</formula>
    </cfRule>
    <cfRule type="expression" priority="1620" aboveAverage="0" equalAverage="0" bottom="0" percent="0" rank="0" text="" dxfId="617">
      <formula>$D$1&gt;J3</formula>
    </cfRule>
  </conditionalFormatting>
  <conditionalFormatting sqref="J4">
    <cfRule type="expression" priority="1621" aboveAverage="0" equalAverage="0" bottom="0" percent="0" rank="0" text="" dxfId="618">
      <formula>$D$1&lt;J4</formula>
    </cfRule>
    <cfRule type="expression" priority="1622" aboveAverage="0" equalAverage="0" bottom="0" percent="0" rank="0" text="" dxfId="619">
      <formula>$D$1&gt;J4</formula>
    </cfRule>
  </conditionalFormatting>
  <conditionalFormatting sqref="J4">
    <cfRule type="expression" priority="1623" aboveAverage="0" equalAverage="0" bottom="0" percent="0" rank="0" text="" dxfId="620">
      <formula>$D$1&lt;J4</formula>
    </cfRule>
    <cfRule type="expression" priority="1624" aboveAverage="0" equalAverage="0" bottom="0" percent="0" rank="0" text="" dxfId="621">
      <formula>$D$1&gt;J4</formula>
    </cfRule>
  </conditionalFormatting>
  <conditionalFormatting sqref="J4">
    <cfRule type="expression" priority="1625" aboveAverage="0" equalAverage="0" bottom="0" percent="0" rank="0" text="" dxfId="622">
      <formula>$D$1&lt;J4</formula>
    </cfRule>
    <cfRule type="expression" priority="1626" aboveAverage="0" equalAverage="0" bottom="0" percent="0" rank="0" text="" dxfId="623">
      <formula>$D$1&gt;J4</formula>
    </cfRule>
  </conditionalFormatting>
  <conditionalFormatting sqref="J4">
    <cfRule type="expression" priority="1627" aboveAverage="0" equalAverage="0" bottom="0" percent="0" rank="0" text="" dxfId="624">
      <formula>$D$1&lt;J4</formula>
    </cfRule>
    <cfRule type="expression" priority="1628" aboveAverage="0" equalAverage="0" bottom="0" percent="0" rank="0" text="" dxfId="625">
      <formula>$D$1&gt;J4</formula>
    </cfRule>
  </conditionalFormatting>
  <conditionalFormatting sqref="J4">
    <cfRule type="expression" priority="1629" aboveAverage="0" equalAverage="0" bottom="0" percent="0" rank="0" text="" dxfId="626">
      <formula>$D$1&lt;J4</formula>
    </cfRule>
    <cfRule type="expression" priority="1630" aboveAverage="0" equalAverage="0" bottom="0" percent="0" rank="0" text="" dxfId="627">
      <formula>$D$1&gt;J4</formula>
    </cfRule>
  </conditionalFormatting>
  <conditionalFormatting sqref="J4">
    <cfRule type="expression" priority="1631" aboveAverage="0" equalAverage="0" bottom="0" percent="0" rank="0" text="" dxfId="628">
      <formula>$D$1&lt;J4</formula>
    </cfRule>
    <cfRule type="expression" priority="1632" aboveAverage="0" equalAverage="0" bottom="0" percent="0" rank="0" text="" dxfId="629">
      <formula>$D$1&gt;J4</formula>
    </cfRule>
  </conditionalFormatting>
  <conditionalFormatting sqref="J4">
    <cfRule type="expression" priority="1633" aboveAverage="0" equalAverage="0" bottom="0" percent="0" rank="0" text="" dxfId="630">
      <formula>$D$1&lt;J4</formula>
    </cfRule>
    <cfRule type="expression" priority="1634" aboveAverage="0" equalAverage="0" bottom="0" percent="0" rank="0" text="" dxfId="631">
      <formula>$D$1&gt;J4</formula>
    </cfRule>
  </conditionalFormatting>
  <conditionalFormatting sqref="J4">
    <cfRule type="expression" priority="1635" aboveAverage="0" equalAverage="0" bottom="0" percent="0" rank="0" text="" dxfId="632">
      <formula>$D$1&lt;J4</formula>
    </cfRule>
    <cfRule type="expression" priority="1636" aboveAverage="0" equalAverage="0" bottom="0" percent="0" rank="0" text="" dxfId="633">
      <formula>$D$1&gt;J4</formula>
    </cfRule>
  </conditionalFormatting>
  <conditionalFormatting sqref="J5">
    <cfRule type="cellIs" priority="1637" operator="equal" aboveAverage="0" equalAverage="0" bottom="0" percent="0" rank="0" text="" dxfId="634">
      <formula>5</formula>
    </cfRule>
    <cfRule type="cellIs" priority="1638" operator="equal" aboveAverage="0" equalAverage="0" bottom="0" percent="0" rank="0" text="" dxfId="635">
      <formula>4</formula>
    </cfRule>
    <cfRule type="cellIs" priority="1639" operator="equal" aboveAverage="0" equalAverage="0" bottom="0" percent="0" rank="0" text="" dxfId="636">
      <formula>3</formula>
    </cfRule>
  </conditionalFormatting>
  <conditionalFormatting sqref="J5">
    <cfRule type="cellIs" priority="1640" operator="equal" aboveAverage="0" equalAverage="0" bottom="0" percent="0" rank="0" text="" dxfId="637">
      <formula>5</formula>
    </cfRule>
    <cfRule type="cellIs" priority="1641" operator="equal" aboveAverage="0" equalAverage="0" bottom="0" percent="0" rank="0" text="" dxfId="638">
      <formula>4</formula>
    </cfRule>
    <cfRule type="cellIs" priority="1642" operator="equal" aboveAverage="0" equalAverage="0" bottom="0" percent="0" rank="0" text="" dxfId="639">
      <formula>3</formula>
    </cfRule>
  </conditionalFormatting>
  <conditionalFormatting sqref="J5">
    <cfRule type="cellIs" priority="1643" operator="equal" aboveAverage="0" equalAverage="0" bottom="0" percent="0" rank="0" text="" dxfId="640">
      <formula>5</formula>
    </cfRule>
    <cfRule type="cellIs" priority="1644" operator="equal" aboveAverage="0" equalAverage="0" bottom="0" percent="0" rank="0" text="" dxfId="641">
      <formula>4</formula>
    </cfRule>
    <cfRule type="cellIs" priority="1645" operator="equal" aboveAverage="0" equalAverage="0" bottom="0" percent="0" rank="0" text="" dxfId="642">
      <formula>3</formula>
    </cfRule>
  </conditionalFormatting>
  <conditionalFormatting sqref="J5">
    <cfRule type="cellIs" priority="1646" operator="equal" aboveAverage="0" equalAverage="0" bottom="0" percent="0" rank="0" text="" dxfId="643">
      <formula>5</formula>
    </cfRule>
    <cfRule type="cellIs" priority="1647" operator="equal" aboveAverage="0" equalAverage="0" bottom="0" percent="0" rank="0" text="" dxfId="644">
      <formula>4</formula>
    </cfRule>
    <cfRule type="cellIs" priority="1648" operator="equal" aboveAverage="0" equalAverage="0" bottom="0" percent="0" rank="0" text="" dxfId="645">
      <formula>3</formula>
    </cfRule>
  </conditionalFormatting>
  <conditionalFormatting sqref="J5">
    <cfRule type="cellIs" priority="1649" operator="equal" aboveAverage="0" equalAverage="0" bottom="0" percent="0" rank="0" text="" dxfId="646">
      <formula>5</formula>
    </cfRule>
    <cfRule type="cellIs" priority="1650" operator="equal" aboveAverage="0" equalAverage="0" bottom="0" percent="0" rank="0" text="" dxfId="647">
      <formula>4</formula>
    </cfRule>
    <cfRule type="cellIs" priority="1651" operator="equal" aboveAverage="0" equalAverage="0" bottom="0" percent="0" rank="0" text="" dxfId="648">
      <formula>3</formula>
    </cfRule>
  </conditionalFormatting>
  <conditionalFormatting sqref="J5">
    <cfRule type="cellIs" priority="1652" operator="equal" aboveAverage="0" equalAverage="0" bottom="0" percent="0" rank="0" text="" dxfId="649">
      <formula>5</formula>
    </cfRule>
    <cfRule type="cellIs" priority="1653" operator="equal" aboveAverage="0" equalAverage="0" bottom="0" percent="0" rank="0" text="" dxfId="650">
      <formula>4</formula>
    </cfRule>
    <cfRule type="cellIs" priority="1654" operator="equal" aboveAverage="0" equalAverage="0" bottom="0" percent="0" rank="0" text="" dxfId="651">
      <formula>3</formula>
    </cfRule>
  </conditionalFormatting>
  <conditionalFormatting sqref="J5">
    <cfRule type="cellIs" priority="1655" operator="equal" aboveAverage="0" equalAverage="0" bottom="0" percent="0" rank="0" text="" dxfId="652">
      <formula>5</formula>
    </cfRule>
    <cfRule type="cellIs" priority="1656" operator="equal" aboveAverage="0" equalAverage="0" bottom="0" percent="0" rank="0" text="" dxfId="653">
      <formula>4</formula>
    </cfRule>
    <cfRule type="cellIs" priority="1657" operator="equal" aboveAverage="0" equalAverage="0" bottom="0" percent="0" rank="0" text="" dxfId="654">
      <formula>3</formula>
    </cfRule>
  </conditionalFormatting>
  <conditionalFormatting sqref="J5">
    <cfRule type="cellIs" priority="1658" operator="equal" aboveAverage="0" equalAverage="0" bottom="0" percent="0" rank="0" text="" dxfId="655">
      <formula>5</formula>
    </cfRule>
    <cfRule type="cellIs" priority="1659" operator="equal" aboveAverage="0" equalAverage="0" bottom="0" percent="0" rank="0" text="" dxfId="656">
      <formula>4</formula>
    </cfRule>
    <cfRule type="cellIs" priority="1660" operator="equal" aboveAverage="0" equalAverage="0" bottom="0" percent="0" rank="0" text="" dxfId="657">
      <formula>3</formula>
    </cfRule>
  </conditionalFormatting>
  <conditionalFormatting sqref="J4">
    <cfRule type="expression" priority="1661" aboveAverage="0" equalAverage="0" bottom="0" percent="0" rank="0" text="" dxfId="658">
      <formula>$D$1&lt;J4</formula>
    </cfRule>
    <cfRule type="expression" priority="1662" aboveAverage="0" equalAverage="0" bottom="0" percent="0" rank="0" text="" dxfId="659">
      <formula>$D$1&gt;J4</formula>
    </cfRule>
  </conditionalFormatting>
  <conditionalFormatting sqref="J5">
    <cfRule type="cellIs" priority="1663" operator="equal" aboveAverage="0" equalAverage="0" bottom="0" percent="0" rank="0" text="" dxfId="660">
      <formula>5</formula>
    </cfRule>
    <cfRule type="cellIs" priority="1664" operator="equal" aboveAverage="0" equalAverage="0" bottom="0" percent="0" rank="0" text="" dxfId="661">
      <formula>4</formula>
    </cfRule>
    <cfRule type="cellIs" priority="1665" operator="equal" aboveAverage="0" equalAverage="0" bottom="0" percent="0" rank="0" text="" dxfId="662">
      <formula>3</formula>
    </cfRule>
  </conditionalFormatting>
  <conditionalFormatting sqref="J4">
    <cfRule type="expression" priority="1666" aboveAverage="0" equalAverage="0" bottom="0" percent="0" rank="0" text="" dxfId="663">
      <formula>$D$1&lt;J4</formula>
    </cfRule>
    <cfRule type="expression" priority="1667" aboveAverage="0" equalAverage="0" bottom="0" percent="0" rank="0" text="" dxfId="664">
      <formula>$D$1&gt;J4</formula>
    </cfRule>
  </conditionalFormatting>
  <conditionalFormatting sqref="J5">
    <cfRule type="cellIs" priority="1668" operator="equal" aboveAverage="0" equalAverage="0" bottom="0" percent="0" rank="0" text="" dxfId="665">
      <formula>5</formula>
    </cfRule>
    <cfRule type="cellIs" priority="1669" operator="equal" aboveAverage="0" equalAverage="0" bottom="0" percent="0" rank="0" text="" dxfId="666">
      <formula>4</formula>
    </cfRule>
    <cfRule type="cellIs" priority="1670" operator="equal" aboveAverage="0" equalAverage="0" bottom="0" percent="0" rank="0" text="" dxfId="667">
      <formula>3</formula>
    </cfRule>
  </conditionalFormatting>
  <conditionalFormatting sqref="J4">
    <cfRule type="expression" priority="1671" aboveAverage="0" equalAverage="0" bottom="0" percent="0" rank="0" text="" dxfId="668">
      <formula>$D$1&lt;J4</formula>
    </cfRule>
    <cfRule type="expression" priority="1672" aboveAverage="0" equalAverage="0" bottom="0" percent="0" rank="0" text="" dxfId="669">
      <formula>$D$1&gt;J4</formula>
    </cfRule>
  </conditionalFormatting>
  <conditionalFormatting sqref="J5">
    <cfRule type="cellIs" priority="1673" operator="equal" aboveAverage="0" equalAverage="0" bottom="0" percent="0" rank="0" text="" dxfId="670">
      <formula>5</formula>
    </cfRule>
    <cfRule type="cellIs" priority="1674" operator="equal" aboveAverage="0" equalAverage="0" bottom="0" percent="0" rank="0" text="" dxfId="671">
      <formula>4</formula>
    </cfRule>
    <cfRule type="cellIs" priority="1675" operator="equal" aboveAverage="0" equalAverage="0" bottom="0" percent="0" rank="0" text="" dxfId="672">
      <formula>3</formula>
    </cfRule>
  </conditionalFormatting>
  <conditionalFormatting sqref="J4">
    <cfRule type="expression" priority="1676" aboveAverage="0" equalAverage="0" bottom="0" percent="0" rank="0" text="" dxfId="673">
      <formula>$D$1&lt;J4</formula>
    </cfRule>
    <cfRule type="expression" priority="1677" aboveAverage="0" equalAverage="0" bottom="0" percent="0" rank="0" text="" dxfId="674">
      <formula>$D$1&gt;J4</formula>
    </cfRule>
  </conditionalFormatting>
  <conditionalFormatting sqref="J5">
    <cfRule type="cellIs" priority="1678" operator="equal" aboveAverage="0" equalAverage="0" bottom="0" percent="0" rank="0" text="" dxfId="675">
      <formula>5</formula>
    </cfRule>
    <cfRule type="cellIs" priority="1679" operator="equal" aboveAverage="0" equalAverage="0" bottom="0" percent="0" rank="0" text="" dxfId="676">
      <formula>4</formula>
    </cfRule>
    <cfRule type="cellIs" priority="1680" operator="equal" aboveAverage="0" equalAverage="0" bottom="0" percent="0" rank="0" text="" dxfId="677">
      <formula>3</formula>
    </cfRule>
  </conditionalFormatting>
  <conditionalFormatting sqref="J4">
    <cfRule type="expression" priority="1681" aboveAverage="0" equalAverage="0" bottom="0" percent="0" rank="0" text="" dxfId="678">
      <formula>$D$1&lt;J4</formula>
    </cfRule>
    <cfRule type="expression" priority="1682" aboveAverage="0" equalAverage="0" bottom="0" percent="0" rank="0" text="" dxfId="679">
      <formula>$D$1&gt;J4</formula>
    </cfRule>
  </conditionalFormatting>
  <conditionalFormatting sqref="J4">
    <cfRule type="expression" priority="1683" aboveAverage="0" equalAverage="0" bottom="0" percent="0" rank="0" text="" dxfId="680">
      <formula>$D$1&lt;J4</formula>
    </cfRule>
    <cfRule type="expression" priority="1684" aboveAverage="0" equalAverage="0" bottom="0" percent="0" rank="0" text="" dxfId="681">
      <formula>$D$1&gt;J4</formula>
    </cfRule>
  </conditionalFormatting>
  <conditionalFormatting sqref="J5">
    <cfRule type="cellIs" priority="1685" operator="equal" aboveAverage="0" equalAverage="0" bottom="0" percent="0" rank="0" text="" dxfId="682">
      <formula>5</formula>
    </cfRule>
    <cfRule type="cellIs" priority="1686" operator="equal" aboveAverage="0" equalAverage="0" bottom="0" percent="0" rank="0" text="" dxfId="683">
      <formula>4</formula>
    </cfRule>
    <cfRule type="cellIs" priority="1687" operator="equal" aboveAverage="0" equalAverage="0" bottom="0" percent="0" rank="0" text="" dxfId="684">
      <formula>3</formula>
    </cfRule>
  </conditionalFormatting>
  <conditionalFormatting sqref="J5">
    <cfRule type="cellIs" priority="1688" operator="equal" aboveAverage="0" equalAverage="0" bottom="0" percent="0" rank="0" text="" dxfId="685">
      <formula>5</formula>
    </cfRule>
    <cfRule type="cellIs" priority="1689" operator="equal" aboveAverage="0" equalAverage="0" bottom="0" percent="0" rank="0" text="" dxfId="686">
      <formula>4</formula>
    </cfRule>
    <cfRule type="cellIs" priority="1690" operator="equal" aboveAverage="0" equalAverage="0" bottom="0" percent="0" rank="0" text="" dxfId="687">
      <formula>3</formula>
    </cfRule>
  </conditionalFormatting>
  <conditionalFormatting sqref="J4">
    <cfRule type="expression" priority="1691" aboveAverage="0" equalAverage="0" bottom="0" percent="0" rank="0" text="" dxfId="688">
      <formula>$D$1&lt;J4</formula>
    </cfRule>
    <cfRule type="expression" priority="1692" aboveAverage="0" equalAverage="0" bottom="0" percent="0" rank="0" text="" dxfId="689">
      <formula>$D$1&gt;J4</formula>
    </cfRule>
  </conditionalFormatting>
  <conditionalFormatting sqref="K4">
    <cfRule type="expression" priority="1693" aboveAverage="0" equalAverage="0" bottom="0" percent="0" rank="0" text="" dxfId="690">
      <formula>$D$1&lt;K4</formula>
    </cfRule>
    <cfRule type="expression" priority="1694" aboveAverage="0" equalAverage="0" bottom="0" percent="0" rank="0" text="" dxfId="691">
      <formula>$D$1&gt;K4</formula>
    </cfRule>
  </conditionalFormatting>
  <conditionalFormatting sqref="K4">
    <cfRule type="expression" priority="1695" aboveAverage="0" equalAverage="0" bottom="0" percent="0" rank="0" text="" dxfId="692">
      <formula>$D$1&lt;K4</formula>
    </cfRule>
    <cfRule type="expression" priority="1696" aboveAverage="0" equalAverage="0" bottom="0" percent="0" rank="0" text="" dxfId="693">
      <formula>$D$1&gt;K4</formula>
    </cfRule>
  </conditionalFormatting>
  <conditionalFormatting sqref="K4">
    <cfRule type="expression" priority="1697" aboveAverage="0" equalAverage="0" bottom="0" percent="0" rank="0" text="" dxfId="694">
      <formula>$D$1&lt;K4</formula>
    </cfRule>
    <cfRule type="expression" priority="1698" aboveAverage="0" equalAverage="0" bottom="0" percent="0" rank="0" text="" dxfId="695">
      <formula>$D$1&gt;K4</formula>
    </cfRule>
  </conditionalFormatting>
  <conditionalFormatting sqref="K4">
    <cfRule type="expression" priority="1699" aboveAverage="0" equalAverage="0" bottom="0" percent="0" rank="0" text="" dxfId="696">
      <formula>$D$1&lt;K4</formula>
    </cfRule>
    <cfRule type="expression" priority="1700" aboveAverage="0" equalAverage="0" bottom="0" percent="0" rank="0" text="" dxfId="697">
      <formula>$D$1&gt;K4</formula>
    </cfRule>
  </conditionalFormatting>
  <conditionalFormatting sqref="K4">
    <cfRule type="expression" priority="1701" aboveAverage="0" equalAverage="0" bottom="0" percent="0" rank="0" text="" dxfId="698">
      <formula>$D$1&lt;K4</formula>
    </cfRule>
    <cfRule type="expression" priority="1702" aboveAverage="0" equalAverage="0" bottom="0" percent="0" rank="0" text="" dxfId="699">
      <formula>$D$1&gt;K4</formula>
    </cfRule>
  </conditionalFormatting>
  <conditionalFormatting sqref="K4">
    <cfRule type="expression" priority="1703" aboveAverage="0" equalAverage="0" bottom="0" percent="0" rank="0" text="" dxfId="700">
      <formula>$D$1&lt;K4</formula>
    </cfRule>
    <cfRule type="expression" priority="1704" aboveAverage="0" equalAverage="0" bottom="0" percent="0" rank="0" text="" dxfId="701">
      <formula>$D$1&gt;K4</formula>
    </cfRule>
  </conditionalFormatting>
  <conditionalFormatting sqref="K4">
    <cfRule type="expression" priority="1705" aboveAverage="0" equalAverage="0" bottom="0" percent="0" rank="0" text="" dxfId="702">
      <formula>$D$1&lt;K4</formula>
    </cfRule>
    <cfRule type="expression" priority="1706" aboveAverage="0" equalAverage="0" bottom="0" percent="0" rank="0" text="" dxfId="703">
      <formula>$D$1&gt;K4</formula>
    </cfRule>
  </conditionalFormatting>
  <conditionalFormatting sqref="K4">
    <cfRule type="expression" priority="1707" aboveAverage="0" equalAverage="0" bottom="0" percent="0" rank="0" text="" dxfId="704">
      <formula>$D$1&lt;K4</formula>
    </cfRule>
    <cfRule type="expression" priority="1708" aboveAverage="0" equalAverage="0" bottom="0" percent="0" rank="0" text="" dxfId="705">
      <formula>$D$1&gt;K4</formula>
    </cfRule>
  </conditionalFormatting>
  <conditionalFormatting sqref="K4">
    <cfRule type="expression" priority="1709" aboveAverage="0" equalAverage="0" bottom="0" percent="0" rank="0" text="" dxfId="706">
      <formula>$D$1&lt;K4</formula>
    </cfRule>
    <cfRule type="expression" priority="1710" aboveAverage="0" equalAverage="0" bottom="0" percent="0" rank="0" text="" dxfId="707">
      <formula>$D$1&gt;K4</formula>
    </cfRule>
  </conditionalFormatting>
  <conditionalFormatting sqref="K4">
    <cfRule type="expression" priority="1711" aboveAverage="0" equalAverage="0" bottom="0" percent="0" rank="0" text="" dxfId="708">
      <formula>$D$1&lt;K4</formula>
    </cfRule>
    <cfRule type="expression" priority="1712" aboveAverage="0" equalAverage="0" bottom="0" percent="0" rank="0" text="" dxfId="709">
      <formula>$D$1&gt;K4</formula>
    </cfRule>
  </conditionalFormatting>
  <conditionalFormatting sqref="K4">
    <cfRule type="expression" priority="1713" aboveAverage="0" equalAverage="0" bottom="0" percent="0" rank="0" text="" dxfId="710">
      <formula>$D$1&lt;K4</formula>
    </cfRule>
    <cfRule type="expression" priority="1714" aboveAverage="0" equalAverage="0" bottom="0" percent="0" rank="0" text="" dxfId="711">
      <formula>$D$1&gt;K4</formula>
    </cfRule>
  </conditionalFormatting>
  <conditionalFormatting sqref="K4">
    <cfRule type="expression" priority="1715" aboveAverage="0" equalAverage="0" bottom="0" percent="0" rank="0" text="" dxfId="712">
      <formula>$D$1&lt;K4</formula>
    </cfRule>
    <cfRule type="expression" priority="1716" aboveAverage="0" equalAverage="0" bottom="0" percent="0" rank="0" text="" dxfId="713">
      <formula>$D$1&gt;K4</formula>
    </cfRule>
  </conditionalFormatting>
  <conditionalFormatting sqref="K4">
    <cfRule type="expression" priority="1717" aboveAverage="0" equalAverage="0" bottom="0" percent="0" rank="0" text="" dxfId="714">
      <formula>$D$1&lt;K4</formula>
    </cfRule>
    <cfRule type="expression" priority="1718" aboveAverage="0" equalAverage="0" bottom="0" percent="0" rank="0" text="" dxfId="715">
      <formula>$D$1&gt;K4</formula>
    </cfRule>
  </conditionalFormatting>
  <conditionalFormatting sqref="K4">
    <cfRule type="expression" priority="1719" aboveAverage="0" equalAverage="0" bottom="0" percent="0" rank="0" text="" dxfId="716">
      <formula>$D$1&lt;K4</formula>
    </cfRule>
    <cfRule type="expression" priority="1720" aboveAverage="0" equalAverage="0" bottom="0" percent="0" rank="0" text="" dxfId="717">
      <formula>$D$1&gt;K4</formula>
    </cfRule>
  </conditionalFormatting>
  <conditionalFormatting sqref="K4">
    <cfRule type="expression" priority="1721" aboveAverage="0" equalAverage="0" bottom="0" percent="0" rank="0" text="" dxfId="718">
      <formula>$D$1&lt;K4</formula>
    </cfRule>
    <cfRule type="expression" priority="1722" aboveAverage="0" equalAverage="0" bottom="0" percent="0" rank="0" text="" dxfId="719">
      <formula>$D$1&gt;K4</formula>
    </cfRule>
  </conditionalFormatting>
  <conditionalFormatting sqref="K4">
    <cfRule type="expression" priority="1723" aboveAverage="0" equalAverage="0" bottom="0" percent="0" rank="0" text="" dxfId="720">
      <formula>$D$1&lt;K4</formula>
    </cfRule>
    <cfRule type="expression" priority="1724" aboveAverage="0" equalAverage="0" bottom="0" percent="0" rank="0" text="" dxfId="721">
      <formula>$D$1&gt;K4</formula>
    </cfRule>
  </conditionalFormatting>
  <conditionalFormatting sqref="K4">
    <cfRule type="expression" priority="1725" aboveAverage="0" equalAverage="0" bottom="0" percent="0" rank="0" text="" dxfId="722">
      <formula>$D$1&lt;K4</formula>
    </cfRule>
    <cfRule type="expression" priority="1726" aboveAverage="0" equalAverage="0" bottom="0" percent="0" rank="0" text="" dxfId="723">
      <formula>$D$1&gt;K4</formula>
    </cfRule>
  </conditionalFormatting>
  <conditionalFormatting sqref="K4">
    <cfRule type="expression" priority="1727" aboveAverage="0" equalAverage="0" bottom="0" percent="0" rank="0" text="" dxfId="724">
      <formula>$D$1&lt;K4</formula>
    </cfRule>
    <cfRule type="expression" priority="1728" aboveAverage="0" equalAverage="0" bottom="0" percent="0" rank="0" text="" dxfId="725">
      <formula>$D$1&gt;K4</formula>
    </cfRule>
  </conditionalFormatting>
  <conditionalFormatting sqref="K4">
    <cfRule type="expression" priority="1729" aboveAverage="0" equalAverage="0" bottom="0" percent="0" rank="0" text="" dxfId="726">
      <formula>$D$1&lt;K4</formula>
    </cfRule>
    <cfRule type="expression" priority="1730" aboveAverage="0" equalAverage="0" bottom="0" percent="0" rank="0" text="" dxfId="727">
      <formula>$D$1&gt;K4</formula>
    </cfRule>
  </conditionalFormatting>
  <conditionalFormatting sqref="K4">
    <cfRule type="expression" priority="1731" aboveAverage="0" equalAverage="0" bottom="0" percent="0" rank="0" text="" dxfId="728">
      <formula>$D$1&lt;K4</formula>
    </cfRule>
    <cfRule type="expression" priority="1732" aboveAverage="0" equalAverage="0" bottom="0" percent="0" rank="0" text="" dxfId="729">
      <formula>$D$1&gt;K4</formula>
    </cfRule>
  </conditionalFormatting>
  <conditionalFormatting sqref="Q4">
    <cfRule type="expression" priority="1733" aboveAverage="0" equalAverage="0" bottom="0" percent="0" rank="0" text="" dxfId="730">
      <formula>$D$1&lt;Q4</formula>
    </cfRule>
    <cfRule type="expression" priority="1734" aboveAverage="0" equalAverage="0" bottom="0" percent="0" rank="0" text="" dxfId="731">
      <formula>$D$1&gt;Q4</formula>
    </cfRule>
  </conditionalFormatting>
  <conditionalFormatting sqref="Q4">
    <cfRule type="expression" priority="1735" aboveAverage="0" equalAverage="0" bottom="0" percent="0" rank="0" text="" dxfId="732">
      <formula>$D$1&lt;Q4</formula>
    </cfRule>
    <cfRule type="expression" priority="1736" aboveAverage="0" equalAverage="0" bottom="0" percent="0" rank="0" text="" dxfId="733">
      <formula>$D$1&gt;Q4</formula>
    </cfRule>
  </conditionalFormatting>
  <conditionalFormatting sqref="Q4">
    <cfRule type="expression" priority="1737" aboveAverage="0" equalAverage="0" bottom="0" percent="0" rank="0" text="" dxfId="734">
      <formula>$D$1&lt;Q4</formula>
    </cfRule>
    <cfRule type="expression" priority="1738" aboveAverage="0" equalAverage="0" bottom="0" percent="0" rank="0" text="" dxfId="735">
      <formula>$D$1&gt;Q4</formula>
    </cfRule>
  </conditionalFormatting>
  <conditionalFormatting sqref="Q4">
    <cfRule type="expression" priority="1739" aboveAverage="0" equalAverage="0" bottom="0" percent="0" rank="0" text="" dxfId="736">
      <formula>$D$1&lt;Q4</formula>
    </cfRule>
    <cfRule type="expression" priority="1740" aboveAverage="0" equalAverage="0" bottom="0" percent="0" rank="0" text="" dxfId="737">
      <formula>$D$1&gt;Q4</formula>
    </cfRule>
  </conditionalFormatting>
  <conditionalFormatting sqref="Q4">
    <cfRule type="expression" priority="1741" aboveAverage="0" equalAverage="0" bottom="0" percent="0" rank="0" text="" dxfId="738">
      <formula>$D$1&lt;Q4</formula>
    </cfRule>
    <cfRule type="expression" priority="1742" aboveAverage="0" equalAverage="0" bottom="0" percent="0" rank="0" text="" dxfId="739">
      <formula>$D$1&gt;Q4</formula>
    </cfRule>
  </conditionalFormatting>
  <conditionalFormatting sqref="Q4">
    <cfRule type="expression" priority="1743" aboveAverage="0" equalAverage="0" bottom="0" percent="0" rank="0" text="" dxfId="740">
      <formula>$D$1&lt;Q4</formula>
    </cfRule>
    <cfRule type="expression" priority="1744" aboveAverage="0" equalAverage="0" bottom="0" percent="0" rank="0" text="" dxfId="741">
      <formula>$D$1&gt;Q4</formula>
    </cfRule>
  </conditionalFormatting>
  <conditionalFormatting sqref="Q4">
    <cfRule type="expression" priority="1745" aboveAverage="0" equalAverage="0" bottom="0" percent="0" rank="0" text="" dxfId="742">
      <formula>$D$1&lt;Q4</formula>
    </cfRule>
    <cfRule type="expression" priority="1746" aboveAverage="0" equalAverage="0" bottom="0" percent="0" rank="0" text="" dxfId="743">
      <formula>$D$1&gt;Q4</formula>
    </cfRule>
  </conditionalFormatting>
  <conditionalFormatting sqref="Q4">
    <cfRule type="expression" priority="1747" aboveAverage="0" equalAverage="0" bottom="0" percent="0" rank="0" text="" dxfId="744">
      <formula>$D$1&lt;Q4</formula>
    </cfRule>
    <cfRule type="expression" priority="1748" aboveAverage="0" equalAverage="0" bottom="0" percent="0" rank="0" text="" dxfId="745">
      <formula>$D$1&gt;Q4</formula>
    </cfRule>
  </conditionalFormatting>
  <conditionalFormatting sqref="Q4">
    <cfRule type="expression" priority="1749" aboveAverage="0" equalAverage="0" bottom="0" percent="0" rank="0" text="" dxfId="746">
      <formula>$D$1&lt;Q4</formula>
    </cfRule>
    <cfRule type="expression" priority="1750" aboveAverage="0" equalAverage="0" bottom="0" percent="0" rank="0" text="" dxfId="747">
      <formula>$D$1&gt;Q4</formula>
    </cfRule>
  </conditionalFormatting>
  <conditionalFormatting sqref="Q4">
    <cfRule type="expression" priority="1751" aboveAverage="0" equalAverage="0" bottom="0" percent="0" rank="0" text="" dxfId="748">
      <formula>$D$1&lt;Q4</formula>
    </cfRule>
    <cfRule type="expression" priority="1752" aboveAverage="0" equalAverage="0" bottom="0" percent="0" rank="0" text="" dxfId="749">
      <formula>$D$1&gt;Q4</formula>
    </cfRule>
  </conditionalFormatting>
  <conditionalFormatting sqref="Q4">
    <cfRule type="expression" priority="1753" aboveAverage="0" equalAverage="0" bottom="0" percent="0" rank="0" text="" dxfId="750">
      <formula>$D$1&lt;Q4</formula>
    </cfRule>
    <cfRule type="expression" priority="1754" aboveAverage="0" equalAverage="0" bottom="0" percent="0" rank="0" text="" dxfId="751">
      <formula>$D$1&gt;Q4</formula>
    </cfRule>
  </conditionalFormatting>
  <conditionalFormatting sqref="Q4">
    <cfRule type="expression" priority="1755" aboveAverage="0" equalAverage="0" bottom="0" percent="0" rank="0" text="" dxfId="752">
      <formula>$D$1&lt;Q4</formula>
    </cfRule>
    <cfRule type="expression" priority="1756" aboveAverage="0" equalAverage="0" bottom="0" percent="0" rank="0" text="" dxfId="753">
      <formula>$D$1&gt;Q4</formula>
    </cfRule>
  </conditionalFormatting>
  <conditionalFormatting sqref="P4">
    <cfRule type="expression" priority="1757" aboveAverage="0" equalAverage="0" bottom="0" percent="0" rank="0" text="" dxfId="754">
      <formula>$D$1&lt;P4</formula>
    </cfRule>
    <cfRule type="expression" priority="1758" aboveAverage="0" equalAverage="0" bottom="0" percent="0" rank="0" text="" dxfId="755">
      <formula>$D$1&gt;P4</formula>
    </cfRule>
  </conditionalFormatting>
  <conditionalFormatting sqref="P4">
    <cfRule type="expression" priority="1759" aboveAverage="0" equalAverage="0" bottom="0" percent="0" rank="0" text="" dxfId="756">
      <formula>$D$1&lt;P4</formula>
    </cfRule>
    <cfRule type="expression" priority="1760" aboveAverage="0" equalAverage="0" bottom="0" percent="0" rank="0" text="" dxfId="757">
      <formula>$D$1&gt;P4</formula>
    </cfRule>
  </conditionalFormatting>
  <conditionalFormatting sqref="P4">
    <cfRule type="expression" priority="1761" aboveAverage="0" equalAverage="0" bottom="0" percent="0" rank="0" text="" dxfId="758">
      <formula>$D$1&lt;P4</formula>
    </cfRule>
    <cfRule type="expression" priority="1762" aboveAverage="0" equalAverage="0" bottom="0" percent="0" rank="0" text="" dxfId="759">
      <formula>$D$1&gt;P4</formula>
    </cfRule>
  </conditionalFormatting>
  <conditionalFormatting sqref="P4">
    <cfRule type="expression" priority="1763" aboveAverage="0" equalAverage="0" bottom="0" percent="0" rank="0" text="" dxfId="760">
      <formula>$D$1&lt;P4</formula>
    </cfRule>
    <cfRule type="expression" priority="1764" aboveAverage="0" equalAverage="0" bottom="0" percent="0" rank="0" text="" dxfId="761">
      <formula>$D$1&gt;P4</formula>
    </cfRule>
  </conditionalFormatting>
  <conditionalFormatting sqref="P4">
    <cfRule type="expression" priority="1765" aboveAverage="0" equalAverage="0" bottom="0" percent="0" rank="0" text="" dxfId="762">
      <formula>$D$1&lt;P4</formula>
    </cfRule>
    <cfRule type="expression" priority="1766" aboveAverage="0" equalAverage="0" bottom="0" percent="0" rank="0" text="" dxfId="763">
      <formula>$D$1&gt;P4</formula>
    </cfRule>
  </conditionalFormatting>
  <conditionalFormatting sqref="P4">
    <cfRule type="expression" priority="1767" aboveAverage="0" equalAverage="0" bottom="0" percent="0" rank="0" text="" dxfId="764">
      <formula>$D$1&lt;P4</formula>
    </cfRule>
    <cfRule type="expression" priority="1768" aboveAverage="0" equalAverage="0" bottom="0" percent="0" rank="0" text="" dxfId="765">
      <formula>$D$1&gt;P4</formula>
    </cfRule>
  </conditionalFormatting>
  <conditionalFormatting sqref="P4">
    <cfRule type="expression" priority="1769" aboveAverage="0" equalAverage="0" bottom="0" percent="0" rank="0" text="" dxfId="766">
      <formula>$D$1&lt;P4</formula>
    </cfRule>
    <cfRule type="expression" priority="1770" aboveAverage="0" equalAverage="0" bottom="0" percent="0" rank="0" text="" dxfId="767">
      <formula>$D$1&gt;P4</formula>
    </cfRule>
  </conditionalFormatting>
  <conditionalFormatting sqref="P4">
    <cfRule type="expression" priority="1771" aboveAverage="0" equalAverage="0" bottom="0" percent="0" rank="0" text="" dxfId="768">
      <formula>$D$1&lt;P4</formula>
    </cfRule>
    <cfRule type="expression" priority="1772" aboveAverage="0" equalAverage="0" bottom="0" percent="0" rank="0" text="" dxfId="769">
      <formula>$D$1&gt;P4</formula>
    </cfRule>
  </conditionalFormatting>
  <conditionalFormatting sqref="O4">
    <cfRule type="expression" priority="1773" aboveAverage="0" equalAverage="0" bottom="0" percent="0" rank="0" text="" dxfId="770">
      <formula>$D$1&lt;O4</formula>
    </cfRule>
    <cfRule type="expression" priority="1774" aboveAverage="0" equalAverage="0" bottom="0" percent="0" rank="0" text="" dxfId="771">
      <formula>$D$1&gt;O4</formula>
    </cfRule>
  </conditionalFormatting>
  <conditionalFormatting sqref="O4">
    <cfRule type="expression" priority="1775" aboveAverage="0" equalAverage="0" bottom="0" percent="0" rank="0" text="" dxfId="772">
      <formula>$D$1&lt;O4</formula>
    </cfRule>
    <cfRule type="expression" priority="1776" aboveAverage="0" equalAverage="0" bottom="0" percent="0" rank="0" text="" dxfId="773">
      <formula>$D$1&gt;O4</formula>
    </cfRule>
  </conditionalFormatting>
  <conditionalFormatting sqref="O4">
    <cfRule type="expression" priority="1777" aboveAverage="0" equalAverage="0" bottom="0" percent="0" rank="0" text="" dxfId="774">
      <formula>$D$1&lt;O4</formula>
    </cfRule>
    <cfRule type="expression" priority="1778" aboveAverage="0" equalAverage="0" bottom="0" percent="0" rank="0" text="" dxfId="775">
      <formula>$D$1&gt;O4</formula>
    </cfRule>
  </conditionalFormatting>
  <conditionalFormatting sqref="O4">
    <cfRule type="expression" priority="1779" aboveAverage="0" equalAverage="0" bottom="0" percent="0" rank="0" text="" dxfId="776">
      <formula>$D$1&lt;O4</formula>
    </cfRule>
    <cfRule type="expression" priority="1780" aboveAverage="0" equalAverage="0" bottom="0" percent="0" rank="0" text="" dxfId="777">
      <formula>$D$1&gt;O4</formula>
    </cfRule>
  </conditionalFormatting>
  <conditionalFormatting sqref="O4">
    <cfRule type="expression" priority="1781" aboveAverage="0" equalAverage="0" bottom="0" percent="0" rank="0" text="" dxfId="778">
      <formula>$D$1&lt;O4</formula>
    </cfRule>
    <cfRule type="expression" priority="1782" aboveAverage="0" equalAverage="0" bottom="0" percent="0" rank="0" text="" dxfId="779">
      <formula>$D$1&gt;O4</formula>
    </cfRule>
  </conditionalFormatting>
  <conditionalFormatting sqref="O4">
    <cfRule type="expression" priority="1783" aboveAverage="0" equalAverage="0" bottom="0" percent="0" rank="0" text="" dxfId="780">
      <formula>$D$1&lt;O4</formula>
    </cfRule>
    <cfRule type="expression" priority="1784" aboveAverage="0" equalAverage="0" bottom="0" percent="0" rank="0" text="" dxfId="781">
      <formula>$D$1&gt;O4</formula>
    </cfRule>
  </conditionalFormatting>
  <conditionalFormatting sqref="O4">
    <cfRule type="expression" priority="1785" aboveAverage="0" equalAverage="0" bottom="0" percent="0" rank="0" text="" dxfId="782">
      <formula>$D$1&lt;O4</formula>
    </cfRule>
    <cfRule type="expression" priority="1786" aboveAverage="0" equalAverage="0" bottom="0" percent="0" rank="0" text="" dxfId="783">
      <formula>$D$1&gt;O4</formula>
    </cfRule>
  </conditionalFormatting>
  <conditionalFormatting sqref="O4">
    <cfRule type="expression" priority="1787" aboveAverage="0" equalAverage="0" bottom="0" percent="0" rank="0" text="" dxfId="784">
      <formula>$D$1&lt;O4</formula>
    </cfRule>
    <cfRule type="expression" priority="1788" aboveAverage="0" equalAverage="0" bottom="0" percent="0" rank="0" text="" dxfId="785">
      <formula>$D$1&gt;O4</formula>
    </cfRule>
  </conditionalFormatting>
  <conditionalFormatting sqref="O4">
    <cfRule type="expression" priority="1789" aboveAverage="0" equalAverage="0" bottom="0" percent="0" rank="0" text="" dxfId="786">
      <formula>$D$1&lt;O4</formula>
    </cfRule>
    <cfRule type="expression" priority="1790" aboveAverage="0" equalAverage="0" bottom="0" percent="0" rank="0" text="" dxfId="787">
      <formula>$D$1&gt;O4</formula>
    </cfRule>
  </conditionalFormatting>
  <conditionalFormatting sqref="O4">
    <cfRule type="expression" priority="1791" aboveAverage="0" equalAverage="0" bottom="0" percent="0" rank="0" text="" dxfId="788">
      <formula>$D$1&lt;O4</formula>
    </cfRule>
    <cfRule type="expression" priority="1792" aboveAverage="0" equalAverage="0" bottom="0" percent="0" rank="0" text="" dxfId="789">
      <formula>$D$1&gt;O4</formula>
    </cfRule>
  </conditionalFormatting>
  <conditionalFormatting sqref="O4">
    <cfRule type="expression" priority="1793" aboveAverage="0" equalAverage="0" bottom="0" percent="0" rank="0" text="" dxfId="790">
      <formula>$D$1&lt;O4</formula>
    </cfRule>
    <cfRule type="expression" priority="1794" aboveAverage="0" equalAverage="0" bottom="0" percent="0" rank="0" text="" dxfId="791">
      <formula>$D$1&gt;O4</formula>
    </cfRule>
  </conditionalFormatting>
  <conditionalFormatting sqref="O4">
    <cfRule type="expression" priority="1795" aboveAverage="0" equalAverage="0" bottom="0" percent="0" rank="0" text="" dxfId="792">
      <formula>$D$1&lt;O4</formula>
    </cfRule>
    <cfRule type="expression" priority="1796" aboveAverage="0" equalAverage="0" bottom="0" percent="0" rank="0" text="" dxfId="793">
      <formula>$D$1&gt;O4</formula>
    </cfRule>
  </conditionalFormatting>
  <conditionalFormatting sqref="O4">
    <cfRule type="expression" priority="1797" aboveAverage="0" equalAverage="0" bottom="0" percent="0" rank="0" text="" dxfId="794">
      <formula>$D$1&lt;O4</formula>
    </cfRule>
    <cfRule type="expression" priority="1798" aboveAverage="0" equalAverage="0" bottom="0" percent="0" rank="0" text="" dxfId="795">
      <formula>$D$1&gt;O4</formula>
    </cfRule>
  </conditionalFormatting>
  <conditionalFormatting sqref="O4">
    <cfRule type="expression" priority="1799" aboveAverage="0" equalAverage="0" bottom="0" percent="0" rank="0" text="" dxfId="796">
      <formula>$D$1&lt;O4</formula>
    </cfRule>
    <cfRule type="expression" priority="1800" aboveAverage="0" equalAverage="0" bottom="0" percent="0" rank="0" text="" dxfId="797">
      <formula>$D$1&gt;O4</formula>
    </cfRule>
  </conditionalFormatting>
  <conditionalFormatting sqref="O4">
    <cfRule type="expression" priority="1801" aboveAverage="0" equalAverage="0" bottom="0" percent="0" rank="0" text="" dxfId="798">
      <formula>$D$1&lt;O4</formula>
    </cfRule>
    <cfRule type="expression" priority="1802" aboveAverage="0" equalAverage="0" bottom="0" percent="0" rank="0" text="" dxfId="799">
      <formula>$D$1&gt;O4</formula>
    </cfRule>
  </conditionalFormatting>
  <conditionalFormatting sqref="O4">
    <cfRule type="expression" priority="1803" aboveAverage="0" equalAverage="0" bottom="0" percent="0" rank="0" text="" dxfId="800">
      <formula>$D$1&lt;O4</formula>
    </cfRule>
    <cfRule type="expression" priority="1804" aboveAverage="0" equalAverage="0" bottom="0" percent="0" rank="0" text="" dxfId="801">
      <formula>$D$1&gt;O4</formula>
    </cfRule>
  </conditionalFormatting>
  <conditionalFormatting sqref="O4">
    <cfRule type="expression" priority="1805" aboveAverage="0" equalAverage="0" bottom="0" percent="0" rank="0" text="" dxfId="802">
      <formula>$D$1&lt;O4</formula>
    </cfRule>
    <cfRule type="expression" priority="1806" aboveAverage="0" equalAverage="0" bottom="0" percent="0" rank="0" text="" dxfId="803">
      <formula>$D$1&gt;O4</formula>
    </cfRule>
  </conditionalFormatting>
  <conditionalFormatting sqref="O4">
    <cfRule type="expression" priority="1807" aboveAverage="0" equalAverage="0" bottom="0" percent="0" rank="0" text="" dxfId="804">
      <formula>$D$1&lt;O4</formula>
    </cfRule>
    <cfRule type="expression" priority="1808" aboveAverage="0" equalAverage="0" bottom="0" percent="0" rank="0" text="" dxfId="805">
      <formula>$D$1&gt;O4</formula>
    </cfRule>
  </conditionalFormatting>
  <conditionalFormatting sqref="O4">
    <cfRule type="expression" priority="1809" aboveAverage="0" equalAverage="0" bottom="0" percent="0" rank="0" text="" dxfId="806">
      <formula>$D$1&lt;O4</formula>
    </cfRule>
    <cfRule type="expression" priority="1810" aboveAverage="0" equalAverage="0" bottom="0" percent="0" rank="0" text="" dxfId="807">
      <formula>$D$1&gt;O4</formula>
    </cfRule>
  </conditionalFormatting>
  <conditionalFormatting sqref="S3">
    <cfRule type="expression" priority="1811" aboveAverage="0" equalAverage="0" bottom="0" percent="0" rank="0" text="" dxfId="808">
      <formula>$D$1&lt;S3</formula>
    </cfRule>
    <cfRule type="expression" priority="1812" aboveAverage="0" equalAverage="0" bottom="0" percent="0" rank="0" text="" dxfId="809">
      <formula>$D$1&gt;S3</formula>
    </cfRule>
  </conditionalFormatting>
  <conditionalFormatting sqref="S5">
    <cfRule type="expression" priority="1813" aboveAverage="0" equalAverage="0" bottom="0" percent="0" rank="0" text="" dxfId="810">
      <formula>$D$1&lt;S5</formula>
    </cfRule>
    <cfRule type="expression" priority="1814" aboveAverage="0" equalAverage="0" bottom="0" percent="0" rank="0" text="" dxfId="811">
      <formula>$D$1&gt;S5</formula>
    </cfRule>
  </conditionalFormatting>
  <conditionalFormatting sqref="S5">
    <cfRule type="expression" priority="1815" aboveAverage="0" equalAverage="0" bottom="0" percent="0" rank="0" text="" dxfId="812">
      <formula>$D$1&lt;S5</formula>
    </cfRule>
    <cfRule type="expression" priority="1816" aboveAverage="0" equalAverage="0" bottom="0" percent="0" rank="0" text="" dxfId="813">
      <formula>$D$1&gt;S5</formula>
    </cfRule>
  </conditionalFormatting>
  <conditionalFormatting sqref="S5">
    <cfRule type="expression" priority="1817" aboveAverage="0" equalAverage="0" bottom="0" percent="0" rank="0" text="" dxfId="814">
      <formula>$D$1&lt;S5</formula>
    </cfRule>
    <cfRule type="expression" priority="1818" aboveAverage="0" equalAverage="0" bottom="0" percent="0" rank="0" text="" dxfId="815">
      <formula>$D$1&gt;S5</formula>
    </cfRule>
  </conditionalFormatting>
  <conditionalFormatting sqref="S5">
    <cfRule type="expression" priority="1819" aboveAverage="0" equalAverage="0" bottom="0" percent="0" rank="0" text="" dxfId="816">
      <formula>$D$1&lt;S5</formula>
    </cfRule>
    <cfRule type="expression" priority="1820" aboveAverage="0" equalAverage="0" bottom="0" percent="0" rank="0" text="" dxfId="817">
      <formula>$D$1&gt;S5</formula>
    </cfRule>
  </conditionalFormatting>
  <conditionalFormatting sqref="S5">
    <cfRule type="expression" priority="1821" aboveAverage="0" equalAverage="0" bottom="0" percent="0" rank="0" text="" dxfId="818">
      <formula>$D$1&lt;S5</formula>
    </cfRule>
    <cfRule type="expression" priority="1822" aboveAverage="0" equalAverage="0" bottom="0" percent="0" rank="0" text="" dxfId="819">
      <formula>$D$1&gt;S5</formula>
    </cfRule>
  </conditionalFormatting>
  <conditionalFormatting sqref="S5">
    <cfRule type="expression" priority="1823" aboveAverage="0" equalAverage="0" bottom="0" percent="0" rank="0" text="" dxfId="820">
      <formula>$D$1&lt;S5</formula>
    </cfRule>
    <cfRule type="expression" priority="1824" aboveAverage="0" equalAverage="0" bottom="0" percent="0" rank="0" text="" dxfId="821">
      <formula>$D$1&gt;S5</formula>
    </cfRule>
  </conditionalFormatting>
  <conditionalFormatting sqref="S5">
    <cfRule type="expression" priority="1825" aboveAverage="0" equalAverage="0" bottom="0" percent="0" rank="0" text="" dxfId="822">
      <formula>$D$1&lt;S5</formula>
    </cfRule>
    <cfRule type="expression" priority="1826" aboveAverage="0" equalAverage="0" bottom="0" percent="0" rank="0" text="" dxfId="823">
      <formula>$D$1&gt;S5</formula>
    </cfRule>
  </conditionalFormatting>
  <conditionalFormatting sqref="S5">
    <cfRule type="expression" priority="1827" aboveAverage="0" equalAverage="0" bottom="0" percent="0" rank="0" text="" dxfId="824">
      <formula>$D$1&lt;S5</formula>
    </cfRule>
    <cfRule type="expression" priority="1828" aboveAverage="0" equalAverage="0" bottom="0" percent="0" rank="0" text="" dxfId="825">
      <formula>$D$1&gt;S5</formula>
    </cfRule>
  </conditionalFormatting>
  <conditionalFormatting sqref="S5">
    <cfRule type="expression" priority="1829" aboveAverage="0" equalAverage="0" bottom="0" percent="0" rank="0" text="" dxfId="826">
      <formula>$D$1&lt;S5</formula>
    </cfRule>
    <cfRule type="expression" priority="1830" aboveAverage="0" equalAverage="0" bottom="0" percent="0" rank="0" text="" dxfId="827">
      <formula>$D$1&gt;S5</formula>
    </cfRule>
  </conditionalFormatting>
  <conditionalFormatting sqref="S5">
    <cfRule type="expression" priority="1831" aboveAverage="0" equalAverage="0" bottom="0" percent="0" rank="0" text="" dxfId="828">
      <formula>$D$1&lt;S5</formula>
    </cfRule>
    <cfRule type="expression" priority="1832" aboveAverage="0" equalAverage="0" bottom="0" percent="0" rank="0" text="" dxfId="829">
      <formula>$D$1&gt;S5</formula>
    </cfRule>
  </conditionalFormatting>
  <conditionalFormatting sqref="S5">
    <cfRule type="expression" priority="1833" aboveAverage="0" equalAverage="0" bottom="0" percent="0" rank="0" text="" dxfId="830">
      <formula>$D$1&lt;S5</formula>
    </cfRule>
    <cfRule type="expression" priority="1834" aboveAverage="0" equalAverage="0" bottom="0" percent="0" rank="0" text="" dxfId="831">
      <formula>$D$1&gt;S5</formula>
    </cfRule>
  </conditionalFormatting>
  <conditionalFormatting sqref="S5">
    <cfRule type="expression" priority="1835" aboveAverage="0" equalAverage="0" bottom="0" percent="0" rank="0" text="" dxfId="832">
      <formula>$D$1&lt;S5</formula>
    </cfRule>
    <cfRule type="expression" priority="1836" aboveAverage="0" equalAverage="0" bottom="0" percent="0" rank="0" text="" dxfId="833">
      <formula>$D$1&gt;S5</formula>
    </cfRule>
  </conditionalFormatting>
  <conditionalFormatting sqref="S5">
    <cfRule type="expression" priority="1837" aboveAverage="0" equalAverage="0" bottom="0" percent="0" rank="0" text="" dxfId="834">
      <formula>$D$1&lt;S5</formula>
    </cfRule>
    <cfRule type="expression" priority="1838" aboveAverage="0" equalAverage="0" bottom="0" percent="0" rank="0" text="" dxfId="835">
      <formula>$D$1&gt;S5</formula>
    </cfRule>
  </conditionalFormatting>
  <conditionalFormatting sqref="S5">
    <cfRule type="expression" priority="1839" aboveAverage="0" equalAverage="0" bottom="0" percent="0" rank="0" text="" dxfId="836">
      <formula>$D$1&lt;S5</formula>
    </cfRule>
    <cfRule type="expression" priority="1840" aboveAverage="0" equalAverage="0" bottom="0" percent="0" rank="0" text="" dxfId="837">
      <formula>$D$1&gt;S5</formula>
    </cfRule>
  </conditionalFormatting>
  <conditionalFormatting sqref="S5">
    <cfRule type="cellIs" priority="1841" operator="equal" aboveAverage="0" equalAverage="0" bottom="0" percent="0" rank="0" text="" dxfId="838">
      <formula>5</formula>
    </cfRule>
    <cfRule type="cellIs" priority="1842" operator="equal" aboveAverage="0" equalAverage="0" bottom="0" percent="0" rank="0" text="" dxfId="839">
      <formula>4</formula>
    </cfRule>
    <cfRule type="cellIs" priority="1843" operator="equal" aboveAverage="0" equalAverage="0" bottom="0" percent="0" rank="0" text="" dxfId="840">
      <formula>3</formula>
    </cfRule>
  </conditionalFormatting>
  <conditionalFormatting sqref="S5">
    <cfRule type="cellIs" priority="1844" operator="equal" aboveAverage="0" equalAverage="0" bottom="0" percent="0" rank="0" text="" dxfId="841">
      <formula>5</formula>
    </cfRule>
    <cfRule type="cellIs" priority="1845" operator="equal" aboveAverage="0" equalAverage="0" bottom="0" percent="0" rank="0" text="" dxfId="842">
      <formula>4</formula>
    </cfRule>
    <cfRule type="cellIs" priority="1846" operator="equal" aboveAverage="0" equalAverage="0" bottom="0" percent="0" rank="0" text="" dxfId="843">
      <formula>3</formula>
    </cfRule>
  </conditionalFormatting>
  <conditionalFormatting sqref="S4">
    <cfRule type="expression" priority="1847" aboveAverage="0" equalAverage="0" bottom="0" percent="0" rank="0" text="" dxfId="844">
      <formula>$D$1&lt;S4</formula>
    </cfRule>
    <cfRule type="expression" priority="1848" aboveAverage="0" equalAverage="0" bottom="0" percent="0" rank="0" text="" dxfId="845">
      <formula>$D$1&gt;S4</formula>
    </cfRule>
  </conditionalFormatting>
  <conditionalFormatting sqref="S4">
    <cfRule type="expression" priority="1849" aboveAverage="0" equalAverage="0" bottom="0" percent="0" rank="0" text="" dxfId="846">
      <formula>$D$1&lt;S4</formula>
    </cfRule>
    <cfRule type="expression" priority="1850" aboveAverage="0" equalAverage="0" bottom="0" percent="0" rank="0" text="" dxfId="847">
      <formula>$D$1&gt;S4</formula>
    </cfRule>
  </conditionalFormatting>
  <conditionalFormatting sqref="S4">
    <cfRule type="expression" priority="1851" aboveAverage="0" equalAverage="0" bottom="0" percent="0" rank="0" text="" dxfId="848">
      <formula>$D$1&lt;S4</formula>
    </cfRule>
    <cfRule type="expression" priority="1852" aboveAverage="0" equalAverage="0" bottom="0" percent="0" rank="0" text="" dxfId="849">
      <formula>$D$1&gt;S4</formula>
    </cfRule>
  </conditionalFormatting>
  <conditionalFormatting sqref="S4">
    <cfRule type="expression" priority="1853" aboveAverage="0" equalAverage="0" bottom="0" percent="0" rank="0" text="" dxfId="850">
      <formula>$D$1&lt;S4</formula>
    </cfRule>
    <cfRule type="expression" priority="1854" aboveAverage="0" equalAverage="0" bottom="0" percent="0" rank="0" text="" dxfId="851">
      <formula>$D$1&gt;S4</formula>
    </cfRule>
  </conditionalFormatting>
  <conditionalFormatting sqref="S4">
    <cfRule type="expression" priority="1855" aboveAverage="0" equalAverage="0" bottom="0" percent="0" rank="0" text="" dxfId="852">
      <formula>$D$1&lt;S4</formula>
    </cfRule>
    <cfRule type="expression" priority="1856" aboveAverage="0" equalAverage="0" bottom="0" percent="0" rank="0" text="" dxfId="853">
      <formula>$D$1&gt;S4</formula>
    </cfRule>
  </conditionalFormatting>
  <conditionalFormatting sqref="S4">
    <cfRule type="expression" priority="1857" aboveAverage="0" equalAverage="0" bottom="0" percent="0" rank="0" text="" dxfId="854">
      <formula>$D$1&lt;S4</formula>
    </cfRule>
    <cfRule type="expression" priority="1858" aboveAverage="0" equalAverage="0" bottom="0" percent="0" rank="0" text="" dxfId="855">
      <formula>$D$1&gt;S4</formula>
    </cfRule>
  </conditionalFormatting>
  <conditionalFormatting sqref="S4">
    <cfRule type="expression" priority="1859" aboveAverage="0" equalAverage="0" bottom="0" percent="0" rank="0" text="" dxfId="856">
      <formula>$D$1&lt;S4</formula>
    </cfRule>
    <cfRule type="expression" priority="1860" aboveAverage="0" equalAverage="0" bottom="0" percent="0" rank="0" text="" dxfId="857">
      <formula>$D$1&gt;S4</formula>
    </cfRule>
  </conditionalFormatting>
  <conditionalFormatting sqref="S4">
    <cfRule type="expression" priority="1861" aboveAverage="0" equalAverage="0" bottom="0" percent="0" rank="0" text="" dxfId="858">
      <formula>$D$1&lt;S4</formula>
    </cfRule>
    <cfRule type="expression" priority="1862" aboveAverage="0" equalAverage="0" bottom="0" percent="0" rank="0" text="" dxfId="859">
      <formula>$D$1&gt;S4</formula>
    </cfRule>
  </conditionalFormatting>
  <conditionalFormatting sqref="S4">
    <cfRule type="expression" priority="1863" aboveAverage="0" equalAverage="0" bottom="0" percent="0" rank="0" text="" dxfId="860">
      <formula>$D$1&lt;S4</formula>
    </cfRule>
    <cfRule type="expression" priority="1864" aboveAverage="0" equalAverage="0" bottom="0" percent="0" rank="0" text="" dxfId="861">
      <formula>$D$1&gt;S4</formula>
    </cfRule>
  </conditionalFormatting>
  <conditionalFormatting sqref="S4">
    <cfRule type="expression" priority="1865" aboveAverage="0" equalAverage="0" bottom="0" percent="0" rank="0" text="" dxfId="862">
      <formula>$D$1&lt;S4</formula>
    </cfRule>
    <cfRule type="expression" priority="1866" aboveAverage="0" equalAverage="0" bottom="0" percent="0" rank="0" text="" dxfId="863">
      <formula>$D$1&gt;S4</formula>
    </cfRule>
  </conditionalFormatting>
  <conditionalFormatting sqref="S4">
    <cfRule type="expression" priority="1867" aboveAverage="0" equalAverage="0" bottom="0" percent="0" rank="0" text="" dxfId="864">
      <formula>$D$1&lt;S4</formula>
    </cfRule>
    <cfRule type="expression" priority="1868" aboveAverage="0" equalAverage="0" bottom="0" percent="0" rank="0" text="" dxfId="865">
      <formula>$D$1&gt;S4</formula>
    </cfRule>
  </conditionalFormatting>
  <conditionalFormatting sqref="S4">
    <cfRule type="expression" priority="1869" aboveAverage="0" equalAverage="0" bottom="0" percent="0" rank="0" text="" dxfId="866">
      <formula>$D$1&lt;S4</formula>
    </cfRule>
    <cfRule type="expression" priority="1870" aboveAverage="0" equalAverage="0" bottom="0" percent="0" rank="0" text="" dxfId="867">
      <formula>$D$1&gt;S4</formula>
    </cfRule>
  </conditionalFormatting>
  <conditionalFormatting sqref="S4">
    <cfRule type="expression" priority="1871" aboveAverage="0" equalAverage="0" bottom="0" percent="0" rank="0" text="" dxfId="868">
      <formula>$D$1&lt;S4</formula>
    </cfRule>
    <cfRule type="expression" priority="1872" aboveAverage="0" equalAverage="0" bottom="0" percent="0" rank="0" text="" dxfId="869">
      <formula>$D$1&gt;S4</formula>
    </cfRule>
  </conditionalFormatting>
  <conditionalFormatting sqref="R5">
    <cfRule type="expression" priority="1873" aboveAverage="0" equalAverage="0" bottom="0" percent="0" rank="0" text="" dxfId="870">
      <formula>$D$1&lt;R5</formula>
    </cfRule>
    <cfRule type="expression" priority="1874" aboveAverage="0" equalAverage="0" bottom="0" percent="0" rank="0" text="" dxfId="871">
      <formula>$D$1&gt;R5</formula>
    </cfRule>
  </conditionalFormatting>
  <conditionalFormatting sqref="R5">
    <cfRule type="expression" priority="1875" aboveAverage="0" equalAverage="0" bottom="0" percent="0" rank="0" text="" dxfId="872">
      <formula>$D$1&lt;R5</formula>
    </cfRule>
    <cfRule type="expression" priority="1876" aboveAverage="0" equalAverage="0" bottom="0" percent="0" rank="0" text="" dxfId="873">
      <formula>$D$1&gt;R5</formula>
    </cfRule>
  </conditionalFormatting>
  <conditionalFormatting sqref="R5">
    <cfRule type="expression" priority="1877" aboveAverage="0" equalAverage="0" bottom="0" percent="0" rank="0" text="" dxfId="874">
      <formula>$D$1&lt;R5</formula>
    </cfRule>
    <cfRule type="expression" priority="1878" aboveAverage="0" equalAverage="0" bottom="0" percent="0" rank="0" text="" dxfId="875">
      <formula>$D$1&gt;R5</formula>
    </cfRule>
  </conditionalFormatting>
  <conditionalFormatting sqref="R5">
    <cfRule type="expression" priority="1879" aboveAverage="0" equalAverage="0" bottom="0" percent="0" rank="0" text="" dxfId="876">
      <formula>$D$1&lt;R5</formula>
    </cfRule>
    <cfRule type="expression" priority="1880" aboveAverage="0" equalAverage="0" bottom="0" percent="0" rank="0" text="" dxfId="877">
      <formula>$D$1&gt;R5</formula>
    </cfRule>
  </conditionalFormatting>
  <conditionalFormatting sqref="R5">
    <cfRule type="expression" priority="1881" aboveAverage="0" equalAverage="0" bottom="0" percent="0" rank="0" text="" dxfId="878">
      <formula>$D$1&lt;R5</formula>
    </cfRule>
    <cfRule type="expression" priority="1882" aboveAverage="0" equalAverage="0" bottom="0" percent="0" rank="0" text="" dxfId="879">
      <formula>$D$1&gt;R5</formula>
    </cfRule>
  </conditionalFormatting>
  <conditionalFormatting sqref="R5">
    <cfRule type="expression" priority="1883" aboveAverage="0" equalAverage="0" bottom="0" percent="0" rank="0" text="" dxfId="880">
      <formula>$D$1&lt;R5</formula>
    </cfRule>
    <cfRule type="expression" priority="1884" aboveAverage="0" equalAverage="0" bottom="0" percent="0" rank="0" text="" dxfId="881">
      <formula>$D$1&gt;R5</formula>
    </cfRule>
  </conditionalFormatting>
  <conditionalFormatting sqref="R5">
    <cfRule type="expression" priority="1885" aboveAverage="0" equalAverage="0" bottom="0" percent="0" rank="0" text="" dxfId="882">
      <formula>$D$1&lt;R5</formula>
    </cfRule>
    <cfRule type="expression" priority="1886" aboveAverage="0" equalAverage="0" bottom="0" percent="0" rank="0" text="" dxfId="883">
      <formula>$D$1&gt;R5</formula>
    </cfRule>
  </conditionalFormatting>
  <conditionalFormatting sqref="R5">
    <cfRule type="expression" priority="1887" aboveAverage="0" equalAverage="0" bottom="0" percent="0" rank="0" text="" dxfId="884">
      <formula>$D$1&lt;R5</formula>
    </cfRule>
    <cfRule type="expression" priority="1888" aboveAverage="0" equalAverage="0" bottom="0" percent="0" rank="0" text="" dxfId="885">
      <formula>$D$1&gt;R5</formula>
    </cfRule>
  </conditionalFormatting>
  <conditionalFormatting sqref="R5">
    <cfRule type="expression" priority="1889" aboveAverage="0" equalAverage="0" bottom="0" percent="0" rank="0" text="" dxfId="886">
      <formula>$D$1&lt;R5</formula>
    </cfRule>
    <cfRule type="expression" priority="1890" aboveAverage="0" equalAverage="0" bottom="0" percent="0" rank="0" text="" dxfId="887">
      <formula>$D$1&gt;R5</formula>
    </cfRule>
  </conditionalFormatting>
  <conditionalFormatting sqref="R5">
    <cfRule type="expression" priority="1891" aboveAverage="0" equalAverage="0" bottom="0" percent="0" rank="0" text="" dxfId="888">
      <formula>$D$1&lt;R5</formula>
    </cfRule>
    <cfRule type="expression" priority="1892" aboveAverage="0" equalAverage="0" bottom="0" percent="0" rank="0" text="" dxfId="889">
      <formula>$D$1&gt;R5</formula>
    </cfRule>
  </conditionalFormatting>
  <conditionalFormatting sqref="R5">
    <cfRule type="expression" priority="1893" aboveAverage="0" equalAverage="0" bottom="0" percent="0" rank="0" text="" dxfId="890">
      <formula>$D$1&lt;R5</formula>
    </cfRule>
    <cfRule type="expression" priority="1894" aboveAverage="0" equalAverage="0" bottom="0" percent="0" rank="0" text="" dxfId="891">
      <formula>$D$1&gt;R5</formula>
    </cfRule>
  </conditionalFormatting>
  <conditionalFormatting sqref="R5">
    <cfRule type="expression" priority="1895" aboveAverage="0" equalAverage="0" bottom="0" percent="0" rank="0" text="" dxfId="892">
      <formula>$D$1&lt;R5</formula>
    </cfRule>
    <cfRule type="expression" priority="1896" aboveAverage="0" equalAverage="0" bottom="0" percent="0" rank="0" text="" dxfId="893">
      <formula>$D$1&gt;R5</formula>
    </cfRule>
  </conditionalFormatting>
  <conditionalFormatting sqref="R5">
    <cfRule type="expression" priority="1897" aboveAverage="0" equalAverage="0" bottom="0" percent="0" rank="0" text="" dxfId="894">
      <formula>$D$1&lt;R5</formula>
    </cfRule>
    <cfRule type="expression" priority="1898" aboveAverage="0" equalAverage="0" bottom="0" percent="0" rank="0" text="" dxfId="895">
      <formula>$D$1&gt;R5</formula>
    </cfRule>
  </conditionalFormatting>
  <conditionalFormatting sqref="R5">
    <cfRule type="expression" priority="1899" aboveAverage="0" equalAverage="0" bottom="0" percent="0" rank="0" text="" dxfId="896">
      <formula>$D$1&lt;R5</formula>
    </cfRule>
    <cfRule type="expression" priority="1900" aboveAverage="0" equalAverage="0" bottom="0" percent="0" rank="0" text="" dxfId="897">
      <formula>$D$1&gt;R5</formula>
    </cfRule>
  </conditionalFormatting>
  <conditionalFormatting sqref="R5">
    <cfRule type="expression" priority="1901" aboveAverage="0" equalAverage="0" bottom="0" percent="0" rank="0" text="" dxfId="898">
      <formula>$D$1&lt;R5</formula>
    </cfRule>
    <cfRule type="expression" priority="1902" aboveAverage="0" equalAverage="0" bottom="0" percent="0" rank="0" text="" dxfId="899">
      <formula>$D$1&gt;R5</formula>
    </cfRule>
  </conditionalFormatting>
  <conditionalFormatting sqref="R5">
    <cfRule type="cellIs" priority="1903" operator="equal" aboveAverage="0" equalAverage="0" bottom="0" percent="0" rank="0" text="" dxfId="900">
      <formula>5</formula>
    </cfRule>
    <cfRule type="cellIs" priority="1904" operator="equal" aboveAverage="0" equalAverage="0" bottom="0" percent="0" rank="0" text="" dxfId="901">
      <formula>4</formula>
    </cfRule>
    <cfRule type="cellIs" priority="1905" operator="equal" aboveAverage="0" equalAverage="0" bottom="0" percent="0" rank="0" text="" dxfId="902">
      <formula>3</formula>
    </cfRule>
  </conditionalFormatting>
  <conditionalFormatting sqref="R5">
    <cfRule type="cellIs" priority="1906" operator="equal" aboveAverage="0" equalAverage="0" bottom="0" percent="0" rank="0" text="" dxfId="903">
      <formula>5</formula>
    </cfRule>
    <cfRule type="cellIs" priority="1907" operator="equal" aboveAverage="0" equalAverage="0" bottom="0" percent="0" rank="0" text="" dxfId="904">
      <formula>4</formula>
    </cfRule>
    <cfRule type="cellIs" priority="1908" operator="equal" aboveAverage="0" equalAverage="0" bottom="0" percent="0" rank="0" text="" dxfId="905">
      <formula>3</formula>
    </cfRule>
  </conditionalFormatting>
  <conditionalFormatting sqref="R4">
    <cfRule type="expression" priority="1909" aboveAverage="0" equalAverage="0" bottom="0" percent="0" rank="0" text="" dxfId="906">
      <formula>$D$1&lt;R4</formula>
    </cfRule>
    <cfRule type="expression" priority="1910" aboveAverage="0" equalAverage="0" bottom="0" percent="0" rank="0" text="" dxfId="907">
      <formula>$D$1&gt;R4</formula>
    </cfRule>
  </conditionalFormatting>
  <conditionalFormatting sqref="R4">
    <cfRule type="expression" priority="1911" aboveAverage="0" equalAverage="0" bottom="0" percent="0" rank="0" text="" dxfId="908">
      <formula>$D$1&lt;R4</formula>
    </cfRule>
    <cfRule type="expression" priority="1912" aboveAverage="0" equalAverage="0" bottom="0" percent="0" rank="0" text="" dxfId="909">
      <formula>$D$1&gt;R4</formula>
    </cfRule>
  </conditionalFormatting>
  <conditionalFormatting sqref="R4">
    <cfRule type="expression" priority="1913" aboveAverage="0" equalAverage="0" bottom="0" percent="0" rank="0" text="" dxfId="910">
      <formula>$D$1&lt;R4</formula>
    </cfRule>
    <cfRule type="expression" priority="1914" aboveAverage="0" equalAverage="0" bottom="0" percent="0" rank="0" text="" dxfId="911">
      <formula>$D$1&gt;R4</formula>
    </cfRule>
  </conditionalFormatting>
  <conditionalFormatting sqref="R4">
    <cfRule type="expression" priority="1915" aboveAverage="0" equalAverage="0" bottom="0" percent="0" rank="0" text="" dxfId="912">
      <formula>$D$1&lt;R4</formula>
    </cfRule>
    <cfRule type="expression" priority="1916" aboveAverage="0" equalAverage="0" bottom="0" percent="0" rank="0" text="" dxfId="913">
      <formula>$D$1&gt;R4</formula>
    </cfRule>
  </conditionalFormatting>
  <conditionalFormatting sqref="R4">
    <cfRule type="expression" priority="1917" aboveAverage="0" equalAverage="0" bottom="0" percent="0" rank="0" text="" dxfId="914">
      <formula>$D$1&lt;R4</formula>
    </cfRule>
    <cfRule type="expression" priority="1918" aboveAverage="0" equalAverage="0" bottom="0" percent="0" rank="0" text="" dxfId="915">
      <formula>$D$1&gt;R4</formula>
    </cfRule>
  </conditionalFormatting>
  <conditionalFormatting sqref="R4">
    <cfRule type="expression" priority="1919" aboveAverage="0" equalAverage="0" bottom="0" percent="0" rank="0" text="" dxfId="916">
      <formula>$D$1&lt;R4</formula>
    </cfRule>
    <cfRule type="expression" priority="1920" aboveAverage="0" equalAverage="0" bottom="0" percent="0" rank="0" text="" dxfId="917">
      <formula>$D$1&gt;R4</formula>
    </cfRule>
  </conditionalFormatting>
  <conditionalFormatting sqref="R4">
    <cfRule type="expression" priority="1921" aboveAverage="0" equalAverage="0" bottom="0" percent="0" rank="0" text="" dxfId="918">
      <formula>$D$1&lt;R4</formula>
    </cfRule>
    <cfRule type="expression" priority="1922" aboveAverage="0" equalAverage="0" bottom="0" percent="0" rank="0" text="" dxfId="919">
      <formula>$D$1&gt;R4</formula>
    </cfRule>
  </conditionalFormatting>
  <conditionalFormatting sqref="R4">
    <cfRule type="expression" priority="1923" aboveAverage="0" equalAverage="0" bottom="0" percent="0" rank="0" text="" dxfId="920">
      <formula>$D$1&lt;R4</formula>
    </cfRule>
    <cfRule type="expression" priority="1924" aboveAverage="0" equalAverage="0" bottom="0" percent="0" rank="0" text="" dxfId="921">
      <formula>$D$1&gt;R4</formula>
    </cfRule>
  </conditionalFormatting>
  <conditionalFormatting sqref="R4">
    <cfRule type="expression" priority="1925" aboveAverage="0" equalAverage="0" bottom="0" percent="0" rank="0" text="" dxfId="922">
      <formula>$D$1&lt;R4</formula>
    </cfRule>
    <cfRule type="expression" priority="1926" aboveAverage="0" equalAverage="0" bottom="0" percent="0" rank="0" text="" dxfId="923">
      <formula>$D$1&gt;R4</formula>
    </cfRule>
  </conditionalFormatting>
  <conditionalFormatting sqref="R4">
    <cfRule type="expression" priority="1927" aboveAverage="0" equalAverage="0" bottom="0" percent="0" rank="0" text="" dxfId="924">
      <formula>$D$1&lt;R4</formula>
    </cfRule>
    <cfRule type="expression" priority="1928" aboveAverage="0" equalAverage="0" bottom="0" percent="0" rank="0" text="" dxfId="925">
      <formula>$D$1&gt;R4</formula>
    </cfRule>
  </conditionalFormatting>
  <conditionalFormatting sqref="R4">
    <cfRule type="expression" priority="1929" aboveAverage="0" equalAverage="0" bottom="0" percent="0" rank="0" text="" dxfId="926">
      <formula>$D$1&lt;R4</formula>
    </cfRule>
    <cfRule type="expression" priority="1930" aboveAverage="0" equalAverage="0" bottom="0" percent="0" rank="0" text="" dxfId="927">
      <formula>$D$1&gt;R4</formula>
    </cfRule>
  </conditionalFormatting>
  <conditionalFormatting sqref="R4">
    <cfRule type="expression" priority="1931" aboveAverage="0" equalAverage="0" bottom="0" percent="0" rank="0" text="" dxfId="928">
      <formula>$D$1&lt;R4</formula>
    </cfRule>
    <cfRule type="expression" priority="1932" aboveAverage="0" equalAverage="0" bottom="0" percent="0" rank="0" text="" dxfId="929">
      <formula>$D$1&gt;R4</formula>
    </cfRule>
  </conditionalFormatting>
  <conditionalFormatting sqref="R4">
    <cfRule type="expression" priority="1933" aboveAverage="0" equalAverage="0" bottom="0" percent="0" rank="0" text="" dxfId="930">
      <formula>$D$1&lt;R4</formula>
    </cfRule>
    <cfRule type="expression" priority="1934" aboveAverage="0" equalAverage="0" bottom="0" percent="0" rank="0" text="" dxfId="931">
      <formula>$D$1&gt;R4</formula>
    </cfRule>
  </conditionalFormatting>
  <conditionalFormatting sqref="R4">
    <cfRule type="expression" priority="1935" aboveAverage="0" equalAverage="0" bottom="0" percent="0" rank="0" text="" dxfId="932">
      <formula>$D$1&lt;R4</formula>
    </cfRule>
    <cfRule type="expression" priority="1936" aboveAverage="0" equalAverage="0" bottom="0" percent="0" rank="0" text="" dxfId="933">
      <formula>$D$1&gt;R4</formula>
    </cfRule>
  </conditionalFormatting>
  <conditionalFormatting sqref="R4">
    <cfRule type="expression" priority="1937" aboveAverage="0" equalAverage="0" bottom="0" percent="0" rank="0" text="" dxfId="934">
      <formula>$D$1&lt;R4</formula>
    </cfRule>
    <cfRule type="expression" priority="1938" aboveAverage="0" equalAverage="0" bottom="0" percent="0" rank="0" text="" dxfId="935">
      <formula>$D$1&gt;R4</formula>
    </cfRule>
  </conditionalFormatting>
  <conditionalFormatting sqref="R4">
    <cfRule type="expression" priority="1939" aboveAverage="0" equalAverage="0" bottom="0" percent="0" rank="0" text="" dxfId="936">
      <formula>$D$1&lt;R4</formula>
    </cfRule>
    <cfRule type="expression" priority="1940" aboveAverage="0" equalAverage="0" bottom="0" percent="0" rank="0" text="" dxfId="937">
      <formula>$D$1&gt;R4</formula>
    </cfRule>
  </conditionalFormatting>
  <conditionalFormatting sqref="R4">
    <cfRule type="expression" priority="1941" aboveAverage="0" equalAverage="0" bottom="0" percent="0" rank="0" text="" dxfId="938">
      <formula>$D$1&lt;R4</formula>
    </cfRule>
    <cfRule type="expression" priority="1942" aboveAverage="0" equalAverage="0" bottom="0" percent="0" rank="0" text="" dxfId="939">
      <formula>$D$1&gt;R4</formula>
    </cfRule>
  </conditionalFormatting>
  <conditionalFormatting sqref="R4">
    <cfRule type="expression" priority="1943" aboveAverage="0" equalAverage="0" bottom="0" percent="0" rank="0" text="" dxfId="940">
      <formula>$D$1&lt;R4</formula>
    </cfRule>
    <cfRule type="expression" priority="1944" aboveAverage="0" equalAverage="0" bottom="0" percent="0" rank="0" text="" dxfId="941">
      <formula>$D$1&gt;R4</formula>
    </cfRule>
  </conditionalFormatting>
  <conditionalFormatting sqref="R4">
    <cfRule type="expression" priority="1945" aboveAverage="0" equalAverage="0" bottom="0" percent="0" rank="0" text="" dxfId="942">
      <formula>$D$1&lt;R4</formula>
    </cfRule>
    <cfRule type="expression" priority="1946" aboveAverage="0" equalAverage="0" bottom="0" percent="0" rank="0" text="" dxfId="943">
      <formula>$D$1&gt;R4</formula>
    </cfRule>
  </conditionalFormatting>
  <conditionalFormatting sqref="R4">
    <cfRule type="expression" priority="1947" aboveAverage="0" equalAverage="0" bottom="0" percent="0" rank="0" text="" dxfId="944">
      <formula>$D$1&lt;R4</formula>
    </cfRule>
    <cfRule type="expression" priority="1948" aboveAverage="0" equalAverage="0" bottom="0" percent="0" rank="0" text="" dxfId="945">
      <formula>$D$1&gt;R4</formula>
    </cfRule>
  </conditionalFormatting>
  <conditionalFormatting sqref="R4">
    <cfRule type="expression" priority="1949" aboveAverage="0" equalAverage="0" bottom="0" percent="0" rank="0" text="" dxfId="946">
      <formula>$D$1&lt;R4</formula>
    </cfRule>
    <cfRule type="expression" priority="1950" aboveAverage="0" equalAverage="0" bottom="0" percent="0" rank="0" text="" dxfId="947">
      <formula>$D$1&gt;R4</formula>
    </cfRule>
  </conditionalFormatting>
  <conditionalFormatting sqref="R4">
    <cfRule type="expression" priority="1951" aboveAverage="0" equalAverage="0" bottom="0" percent="0" rank="0" text="" dxfId="948">
      <formula>$D$1&lt;R4</formula>
    </cfRule>
    <cfRule type="expression" priority="1952" aboveAverage="0" equalAverage="0" bottom="0" percent="0" rank="0" text="" dxfId="949">
      <formula>$D$1&gt;R4</formula>
    </cfRule>
  </conditionalFormatting>
  <conditionalFormatting sqref="T4">
    <cfRule type="expression" priority="1953" aboveAverage="0" equalAverage="0" bottom="0" percent="0" rank="0" text="" dxfId="950">
      <formula>$D$1&lt;T4</formula>
    </cfRule>
    <cfRule type="expression" priority="1954" aboveAverage="0" equalAverage="0" bottom="0" percent="0" rank="0" text="" dxfId="951">
      <formula>$D$1&gt;T4</formula>
    </cfRule>
  </conditionalFormatting>
  <conditionalFormatting sqref="T3">
    <cfRule type="expression" priority="1955" aboveAverage="0" equalAverage="0" bottom="0" percent="0" rank="0" text="" dxfId="952">
      <formula>$D$1&lt;T3</formula>
    </cfRule>
    <cfRule type="expression" priority="1956" aboveAverage="0" equalAverage="0" bottom="0" percent="0" rank="0" text="" dxfId="953">
      <formula>$D$1&gt;T3</formula>
    </cfRule>
  </conditionalFormatting>
  <conditionalFormatting sqref="T5">
    <cfRule type="cellIs" priority="1957" operator="equal" aboveAverage="0" equalAverage="0" bottom="0" percent="0" rank="0" text="" dxfId="954">
      <formula>5</formula>
    </cfRule>
    <cfRule type="cellIs" priority="1958" operator="equal" aboveAverage="0" equalAverage="0" bottom="0" percent="0" rank="0" text="" dxfId="955">
      <formula>4</formula>
    </cfRule>
    <cfRule type="cellIs" priority="1959" operator="equal" aboveAverage="0" equalAverage="0" bottom="0" percent="0" rank="0" text="" dxfId="956">
      <formula>3</formula>
    </cfRule>
  </conditionalFormatting>
  <conditionalFormatting sqref="T4">
    <cfRule type="expression" priority="1960" aboveAverage="0" equalAverage="0" bottom="0" percent="0" rank="0" text="" dxfId="957">
      <formula>$D$1&lt;T4</formula>
    </cfRule>
    <cfRule type="expression" priority="1961" aboveAverage="0" equalAverage="0" bottom="0" percent="0" rank="0" text="" dxfId="958">
      <formula>$D$1&gt;T4</formula>
    </cfRule>
  </conditionalFormatting>
  <conditionalFormatting sqref="T4">
    <cfRule type="expression" priority="1962" aboveAverage="0" equalAverage="0" bottom="0" percent="0" rank="0" text="" dxfId="959">
      <formula>$D$1&lt;T4</formula>
    </cfRule>
    <cfRule type="expression" priority="1963" aboveAverage="0" equalAverage="0" bottom="0" percent="0" rank="0" text="" dxfId="960">
      <formula>$D$1&gt;T4</formula>
    </cfRule>
  </conditionalFormatting>
  <conditionalFormatting sqref="T4">
    <cfRule type="expression" priority="1964" aboveAverage="0" equalAverage="0" bottom="0" percent="0" rank="0" text="" dxfId="961">
      <formula>$D$1&lt;T4</formula>
    </cfRule>
    <cfRule type="expression" priority="1965" aboveAverage="0" equalAverage="0" bottom="0" percent="0" rank="0" text="" dxfId="962">
      <formula>$D$1&gt;T4</formula>
    </cfRule>
  </conditionalFormatting>
  <conditionalFormatting sqref="T4">
    <cfRule type="expression" priority="1966" aboveAverage="0" equalAverage="0" bottom="0" percent="0" rank="0" text="" dxfId="963">
      <formula>$D$1&lt;T4</formula>
    </cfRule>
    <cfRule type="expression" priority="1967" aboveAverage="0" equalAverage="0" bottom="0" percent="0" rank="0" text="" dxfId="964">
      <formula>$D$1&gt;T4</formula>
    </cfRule>
  </conditionalFormatting>
  <conditionalFormatting sqref="T4">
    <cfRule type="expression" priority="1968" aboveAverage="0" equalAverage="0" bottom="0" percent="0" rank="0" text="" dxfId="965">
      <formula>$D$1&lt;T4</formula>
    </cfRule>
    <cfRule type="expression" priority="1969" aboveAverage="0" equalAverage="0" bottom="0" percent="0" rank="0" text="" dxfId="966">
      <formula>$D$1&gt;T4</formula>
    </cfRule>
  </conditionalFormatting>
  <conditionalFormatting sqref="T5">
    <cfRule type="expression" priority="1970" aboveAverage="0" equalAverage="0" bottom="0" percent="0" rank="0" text="" dxfId="967">
      <formula>$D$1&lt;T5</formula>
    </cfRule>
    <cfRule type="expression" priority="1971" aboveAverage="0" equalAverage="0" bottom="0" percent="0" rank="0" text="" dxfId="968">
      <formula>$D$1&gt;T5</formula>
    </cfRule>
  </conditionalFormatting>
  <conditionalFormatting sqref="T4">
    <cfRule type="expression" priority="1972" aboveAverage="0" equalAverage="0" bottom="0" percent="0" rank="0" text="" dxfId="969">
      <formula>$D$1&lt;T4</formula>
    </cfRule>
    <cfRule type="expression" priority="1973" aboveAverage="0" equalAverage="0" bottom="0" percent="0" rank="0" text="" dxfId="970">
      <formula>$D$1&gt;T4</formula>
    </cfRule>
  </conditionalFormatting>
  <conditionalFormatting sqref="T4">
    <cfRule type="expression" priority="1974" aboveAverage="0" equalAverage="0" bottom="0" percent="0" rank="0" text="" dxfId="971">
      <formula>$D$1&lt;T4</formula>
    </cfRule>
    <cfRule type="expression" priority="1975" aboveAverage="0" equalAverage="0" bottom="0" percent="0" rank="0" text="" dxfId="972">
      <formula>$D$1&gt;T4</formula>
    </cfRule>
  </conditionalFormatting>
  <conditionalFormatting sqref="T4">
    <cfRule type="expression" priority="1976" aboveAverage="0" equalAverage="0" bottom="0" percent="0" rank="0" text="" dxfId="973">
      <formula>$D$1&lt;T4</formula>
    </cfRule>
    <cfRule type="expression" priority="1977" aboveAverage="0" equalAverage="0" bottom="0" percent="0" rank="0" text="" dxfId="974">
      <formula>$D$1&gt;T4</formula>
    </cfRule>
  </conditionalFormatting>
  <conditionalFormatting sqref="T4">
    <cfRule type="expression" priority="1978" aboveAverage="0" equalAverage="0" bottom="0" percent="0" rank="0" text="" dxfId="975">
      <formula>$D$1&lt;T4</formula>
    </cfRule>
    <cfRule type="expression" priority="1979" aboveAverage="0" equalAverage="0" bottom="0" percent="0" rank="0" text="" dxfId="976">
      <formula>$D$1&gt;T4</formula>
    </cfRule>
  </conditionalFormatting>
  <conditionalFormatting sqref="T4">
    <cfRule type="expression" priority="1980" aboveAverage="0" equalAverage="0" bottom="0" percent="0" rank="0" text="" dxfId="977">
      <formula>$D$1&lt;T4</formula>
    </cfRule>
    <cfRule type="expression" priority="1981" aboveAverage="0" equalAverage="0" bottom="0" percent="0" rank="0" text="" dxfId="978">
      <formula>$D$1&gt;T4</formula>
    </cfRule>
  </conditionalFormatting>
  <conditionalFormatting sqref="T4">
    <cfRule type="expression" priority="1982" aboveAverage="0" equalAverage="0" bottom="0" percent="0" rank="0" text="" dxfId="979">
      <formula>$D$1&lt;T4</formula>
    </cfRule>
    <cfRule type="expression" priority="1983" aboveAverage="0" equalAverage="0" bottom="0" percent="0" rank="0" text="" dxfId="980">
      <formula>$D$1&gt;T4</formula>
    </cfRule>
  </conditionalFormatting>
  <conditionalFormatting sqref="T4">
    <cfRule type="expression" priority="1984" aboveAverage="0" equalAverage="0" bottom="0" percent="0" rank="0" text="" dxfId="981">
      <formula>$D$1&lt;T4</formula>
    </cfRule>
    <cfRule type="expression" priority="1985" aboveAverage="0" equalAverage="0" bottom="0" percent="0" rank="0" text="" dxfId="982">
      <formula>$D$1&gt;T4</formula>
    </cfRule>
  </conditionalFormatting>
  <conditionalFormatting sqref="T4">
    <cfRule type="expression" priority="1986" aboveAverage="0" equalAverage="0" bottom="0" percent="0" rank="0" text="" dxfId="983">
      <formula>$D$1&lt;T4</formula>
    </cfRule>
    <cfRule type="expression" priority="1987" aboveAverage="0" equalAverage="0" bottom="0" percent="0" rank="0" text="" dxfId="984">
      <formula>$D$1&gt;T4</formula>
    </cfRule>
  </conditionalFormatting>
  <conditionalFormatting sqref="T4">
    <cfRule type="expression" priority="1988" aboveAverage="0" equalAverage="0" bottom="0" percent="0" rank="0" text="" dxfId="985">
      <formula>$D$1&lt;T4</formula>
    </cfRule>
    <cfRule type="expression" priority="1989" aboveAverage="0" equalAverage="0" bottom="0" percent="0" rank="0" text="" dxfId="986">
      <formula>$D$1&gt;T4</formula>
    </cfRule>
  </conditionalFormatting>
  <conditionalFormatting sqref="T3">
    <cfRule type="expression" priority="1990" aboveAverage="0" equalAverage="0" bottom="0" percent="0" rank="0" text="" dxfId="987">
      <formula>$D$1&lt;T3</formula>
    </cfRule>
    <cfRule type="expression" priority="1991" aboveAverage="0" equalAverage="0" bottom="0" percent="0" rank="0" text="" dxfId="988">
      <formula>$D$1&gt;T3</formula>
    </cfRule>
  </conditionalFormatting>
  <conditionalFormatting sqref="T5">
    <cfRule type="expression" priority="1992" aboveAverage="0" equalAverage="0" bottom="0" percent="0" rank="0" text="" dxfId="989">
      <formula>$D$1&lt;T5</formula>
    </cfRule>
    <cfRule type="expression" priority="1993" aboveAverage="0" equalAverage="0" bottom="0" percent="0" rank="0" text="" dxfId="990">
      <formula>$D$1&gt;T5</formula>
    </cfRule>
  </conditionalFormatting>
  <conditionalFormatting sqref="T5">
    <cfRule type="expression" priority="1994" aboveAverage="0" equalAverage="0" bottom="0" percent="0" rank="0" text="" dxfId="991">
      <formula>$D$1&lt;T5</formula>
    </cfRule>
    <cfRule type="expression" priority="1995" aboveAverage="0" equalAverage="0" bottom="0" percent="0" rank="0" text="" dxfId="992">
      <formula>$D$1&gt;T5</formula>
    </cfRule>
  </conditionalFormatting>
  <conditionalFormatting sqref="T5">
    <cfRule type="expression" priority="1996" aboveAverage="0" equalAverage="0" bottom="0" percent="0" rank="0" text="" dxfId="993">
      <formula>$D$1&lt;T5</formula>
    </cfRule>
    <cfRule type="expression" priority="1997" aboveAverage="0" equalAverage="0" bottom="0" percent="0" rank="0" text="" dxfId="994">
      <formula>$D$1&gt;T5</formula>
    </cfRule>
  </conditionalFormatting>
  <conditionalFormatting sqref="T5">
    <cfRule type="expression" priority="1998" aboveAverage="0" equalAverage="0" bottom="0" percent="0" rank="0" text="" dxfId="995">
      <formula>$D$1&lt;T5</formula>
    </cfRule>
    <cfRule type="expression" priority="1999" aboveAverage="0" equalAverage="0" bottom="0" percent="0" rank="0" text="" dxfId="996">
      <formula>$D$1&gt;T5</formula>
    </cfRule>
  </conditionalFormatting>
  <conditionalFormatting sqref="T5">
    <cfRule type="expression" priority="2000" aboveAverage="0" equalAverage="0" bottom="0" percent="0" rank="0" text="" dxfId="997">
      <formula>$D$1&lt;T5</formula>
    </cfRule>
    <cfRule type="expression" priority="2001" aboveAverage="0" equalAverage="0" bottom="0" percent="0" rank="0" text="" dxfId="998">
      <formula>$D$1&gt;T5</formula>
    </cfRule>
  </conditionalFormatting>
  <conditionalFormatting sqref="T5">
    <cfRule type="expression" priority="2002" aboveAverage="0" equalAverage="0" bottom="0" percent="0" rank="0" text="" dxfId="999">
      <formula>$D$1&lt;T5</formula>
    </cfRule>
    <cfRule type="expression" priority="2003" aboveAverage="0" equalAverage="0" bottom="0" percent="0" rank="0" text="" dxfId="1000">
      <formula>$D$1&gt;T5</formula>
    </cfRule>
  </conditionalFormatting>
  <conditionalFormatting sqref="T5">
    <cfRule type="expression" priority="2004" aboveAverage="0" equalAverage="0" bottom="0" percent="0" rank="0" text="" dxfId="1001">
      <formula>$D$1&lt;T5</formula>
    </cfRule>
    <cfRule type="expression" priority="2005" aboveAverage="0" equalAverage="0" bottom="0" percent="0" rank="0" text="" dxfId="1002">
      <formula>$D$1&gt;T5</formula>
    </cfRule>
  </conditionalFormatting>
  <conditionalFormatting sqref="T5">
    <cfRule type="expression" priority="2006" aboveAverage="0" equalAverage="0" bottom="0" percent="0" rank="0" text="" dxfId="1003">
      <formula>$D$1&lt;T5</formula>
    </cfRule>
    <cfRule type="expression" priority="2007" aboveAverage="0" equalAverage="0" bottom="0" percent="0" rank="0" text="" dxfId="1004">
      <formula>$D$1&gt;T5</formula>
    </cfRule>
  </conditionalFormatting>
  <conditionalFormatting sqref="T5">
    <cfRule type="expression" priority="2008" aboveAverage="0" equalAverage="0" bottom="0" percent="0" rank="0" text="" dxfId="1005">
      <formula>$D$1&lt;T5</formula>
    </cfRule>
    <cfRule type="expression" priority="2009" aboveAverage="0" equalAverage="0" bottom="0" percent="0" rank="0" text="" dxfId="1006">
      <formula>$D$1&gt;T5</formula>
    </cfRule>
  </conditionalFormatting>
  <conditionalFormatting sqref="T5">
    <cfRule type="expression" priority="2010" aboveAverage="0" equalAverage="0" bottom="0" percent="0" rank="0" text="" dxfId="1007">
      <formula>$D$1&lt;T5</formula>
    </cfRule>
    <cfRule type="expression" priority="2011" aboveAverage="0" equalAverage="0" bottom="0" percent="0" rank="0" text="" dxfId="1008">
      <formula>$D$1&gt;T5</formula>
    </cfRule>
  </conditionalFormatting>
  <conditionalFormatting sqref="T5">
    <cfRule type="expression" priority="2012" aboveAverage="0" equalAverage="0" bottom="0" percent="0" rank="0" text="" dxfId="1009">
      <formula>$D$1&lt;T5</formula>
    </cfRule>
    <cfRule type="expression" priority="2013" aboveAverage="0" equalAverage="0" bottom="0" percent="0" rank="0" text="" dxfId="1010">
      <formula>$D$1&gt;T5</formula>
    </cfRule>
  </conditionalFormatting>
  <conditionalFormatting sqref="T5">
    <cfRule type="expression" priority="2014" aboveAverage="0" equalAverage="0" bottom="0" percent="0" rank="0" text="" dxfId="1011">
      <formula>$D$1&lt;T5</formula>
    </cfRule>
    <cfRule type="expression" priority="2015" aboveAverage="0" equalAverage="0" bottom="0" percent="0" rank="0" text="" dxfId="1012">
      <formula>$D$1&gt;T5</formula>
    </cfRule>
  </conditionalFormatting>
  <conditionalFormatting sqref="T5">
    <cfRule type="expression" priority="2016" aboveAverage="0" equalAverage="0" bottom="0" percent="0" rank="0" text="" dxfId="1013">
      <formula>$D$1&lt;T5</formula>
    </cfRule>
    <cfRule type="expression" priority="2017" aboveAverage="0" equalAverage="0" bottom="0" percent="0" rank="0" text="" dxfId="1014">
      <formula>$D$1&gt;T5</formula>
    </cfRule>
  </conditionalFormatting>
  <conditionalFormatting sqref="T5">
    <cfRule type="expression" priority="2018" aboveAverage="0" equalAverage="0" bottom="0" percent="0" rank="0" text="" dxfId="1015">
      <formula>$D$1&lt;T5</formula>
    </cfRule>
    <cfRule type="expression" priority="2019" aboveAverage="0" equalAverage="0" bottom="0" percent="0" rank="0" text="" dxfId="1016">
      <formula>$D$1&gt;T5</formula>
    </cfRule>
  </conditionalFormatting>
  <conditionalFormatting sqref="T5">
    <cfRule type="cellIs" priority="2020" operator="equal" aboveAverage="0" equalAverage="0" bottom="0" percent="0" rank="0" text="" dxfId="1017">
      <formula>5</formula>
    </cfRule>
    <cfRule type="cellIs" priority="2021" operator="equal" aboveAverage="0" equalAverage="0" bottom="0" percent="0" rank="0" text="" dxfId="1018">
      <formula>4</formula>
    </cfRule>
    <cfRule type="cellIs" priority="2022" operator="equal" aboveAverage="0" equalAverage="0" bottom="0" percent="0" rank="0" text="" dxfId="1019">
      <formula>3</formula>
    </cfRule>
  </conditionalFormatting>
  <conditionalFormatting sqref="T5">
    <cfRule type="cellIs" priority="2023" operator="equal" aboveAverage="0" equalAverage="0" bottom="0" percent="0" rank="0" text="" dxfId="1020">
      <formula>5</formula>
    </cfRule>
    <cfRule type="cellIs" priority="2024" operator="equal" aboveAverage="0" equalAverage="0" bottom="0" percent="0" rank="0" text="" dxfId="1021">
      <formula>4</formula>
    </cfRule>
    <cfRule type="cellIs" priority="2025" operator="equal" aboveAverage="0" equalAverage="0" bottom="0" percent="0" rank="0" text="" dxfId="1022">
      <formula>3</formula>
    </cfRule>
  </conditionalFormatting>
  <conditionalFormatting sqref="T4">
    <cfRule type="expression" priority="2026" aboveAverage="0" equalAverage="0" bottom="0" percent="0" rank="0" text="" dxfId="1023">
      <formula>$D$1&lt;T4</formula>
    </cfRule>
    <cfRule type="expression" priority="2027" aboveAverage="0" equalAverage="0" bottom="0" percent="0" rank="0" text="" dxfId="1024">
      <formula>$D$1&gt;T4</formula>
    </cfRule>
  </conditionalFormatting>
  <conditionalFormatting sqref="T4">
    <cfRule type="expression" priority="2028" aboveAverage="0" equalAverage="0" bottom="0" percent="0" rank="0" text="" dxfId="1025">
      <formula>$D$1&lt;T4</formula>
    </cfRule>
    <cfRule type="expression" priority="2029" aboveAverage="0" equalAverage="0" bottom="0" percent="0" rank="0" text="" dxfId="1026">
      <formula>$D$1&gt;T4</formula>
    </cfRule>
  </conditionalFormatting>
  <conditionalFormatting sqref="T4">
    <cfRule type="expression" priority="2030" aboveAverage="0" equalAverage="0" bottom="0" percent="0" rank="0" text="" dxfId="1027">
      <formula>$D$1&lt;T4</formula>
    </cfRule>
    <cfRule type="expression" priority="2031" aboveAverage="0" equalAverage="0" bottom="0" percent="0" rank="0" text="" dxfId="1028">
      <formula>$D$1&gt;T4</formula>
    </cfRule>
  </conditionalFormatting>
  <conditionalFormatting sqref="T4">
    <cfRule type="expression" priority="2032" aboveAverage="0" equalAverage="0" bottom="0" percent="0" rank="0" text="" dxfId="1029">
      <formula>$D$1&lt;T4</formula>
    </cfRule>
    <cfRule type="expression" priority="2033" aboveAverage="0" equalAverage="0" bottom="0" percent="0" rank="0" text="" dxfId="1030">
      <formula>$D$1&gt;T4</formula>
    </cfRule>
  </conditionalFormatting>
  <conditionalFormatting sqref="T4">
    <cfRule type="expression" priority="2034" aboveAverage="0" equalAverage="0" bottom="0" percent="0" rank="0" text="" dxfId="1031">
      <formula>$D$1&lt;T4</formula>
    </cfRule>
    <cfRule type="expression" priority="2035" aboveAverage="0" equalAverage="0" bottom="0" percent="0" rank="0" text="" dxfId="1032">
      <formula>$D$1&gt;T4</formula>
    </cfRule>
  </conditionalFormatting>
  <conditionalFormatting sqref="T4">
    <cfRule type="expression" priority="2036" aboveAverage="0" equalAverage="0" bottom="0" percent="0" rank="0" text="" dxfId="1033">
      <formula>$D$1&lt;T4</formula>
    </cfRule>
    <cfRule type="expression" priority="2037" aboveAverage="0" equalAverage="0" bottom="0" percent="0" rank="0" text="" dxfId="1034">
      <formula>$D$1&gt;T4</formula>
    </cfRule>
  </conditionalFormatting>
  <conditionalFormatting sqref="T4">
    <cfRule type="expression" priority="2038" aboveAverage="0" equalAverage="0" bottom="0" percent="0" rank="0" text="" dxfId="1035">
      <formula>$D$1&lt;T4</formula>
    </cfRule>
    <cfRule type="expression" priority="2039" aboveAverage="0" equalAverage="0" bottom="0" percent="0" rank="0" text="" dxfId="1036">
      <formula>$D$1&gt;T4</formula>
    </cfRule>
  </conditionalFormatting>
  <conditionalFormatting sqref="T4">
    <cfRule type="expression" priority="2040" aboveAverage="0" equalAverage="0" bottom="0" percent="0" rank="0" text="" dxfId="1037">
      <formula>$D$1&lt;T4</formula>
    </cfRule>
    <cfRule type="expression" priority="2041" aboveAverage="0" equalAverage="0" bottom="0" percent="0" rank="0" text="" dxfId="1038">
      <formula>$D$1&gt;T4</formula>
    </cfRule>
  </conditionalFormatting>
  <conditionalFormatting sqref="T4">
    <cfRule type="expression" priority="2042" aboveAverage="0" equalAverage="0" bottom="0" percent="0" rank="0" text="" dxfId="1039">
      <formula>$D$1&lt;T4</formula>
    </cfRule>
    <cfRule type="expression" priority="2043" aboveAverage="0" equalAverage="0" bottom="0" percent="0" rank="0" text="" dxfId="1040">
      <formula>$D$1&gt;T4</formula>
    </cfRule>
  </conditionalFormatting>
  <conditionalFormatting sqref="T4">
    <cfRule type="expression" priority="2044" aboveAverage="0" equalAverage="0" bottom="0" percent="0" rank="0" text="" dxfId="1041">
      <formula>$D$1&lt;T4</formula>
    </cfRule>
    <cfRule type="expression" priority="2045" aboveAverage="0" equalAverage="0" bottom="0" percent="0" rank="0" text="" dxfId="1042">
      <formula>$D$1&gt;T4</formula>
    </cfRule>
  </conditionalFormatting>
  <conditionalFormatting sqref="T4">
    <cfRule type="expression" priority="2046" aboveAverage="0" equalAverage="0" bottom="0" percent="0" rank="0" text="" dxfId="1043">
      <formula>$D$1&lt;T4</formula>
    </cfRule>
    <cfRule type="expression" priority="2047" aboveAverage="0" equalAverage="0" bottom="0" percent="0" rank="0" text="" dxfId="1044">
      <formula>$D$1&gt;T4</formula>
    </cfRule>
  </conditionalFormatting>
  <conditionalFormatting sqref="T4">
    <cfRule type="expression" priority="2048" aboveAverage="0" equalAverage="0" bottom="0" percent="0" rank="0" text="" dxfId="1045">
      <formula>$D$1&lt;T4</formula>
    </cfRule>
    <cfRule type="expression" priority="2049" aboveAverage="0" equalAverage="0" bottom="0" percent="0" rank="0" text="" dxfId="1046">
      <formula>$D$1&gt;T4</formula>
    </cfRule>
  </conditionalFormatting>
  <conditionalFormatting sqref="T4">
    <cfRule type="expression" priority="2050" aboveAverage="0" equalAverage="0" bottom="0" percent="0" rank="0" text="" dxfId="1047">
      <formula>$D$1&lt;T4</formula>
    </cfRule>
    <cfRule type="expression" priority="2051" aboveAverage="0" equalAverage="0" bottom="0" percent="0" rank="0" text="" dxfId="1048">
      <formula>$D$1&gt;T4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49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U60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pane xSplit="2" ySplit="6" topLeftCell="C22" activePane="bottomRight" state="frozen"/>
      <selection pane="topLeft" activeCell="A1" activeCellId="0" sqref="A1"/>
      <selection pane="topRight" activeCell="C1" activeCellId="0" sqref="C1"/>
      <selection pane="bottomLeft" activeCell="A22" activeCellId="0" sqref="A22"/>
      <selection pane="bottomRight" activeCell="K23" activeCellId="0" sqref="K23"/>
    </sheetView>
  </sheetViews>
  <sheetFormatPr defaultRowHeight="18" zeroHeight="false" outlineLevelRow="0" outlineLevelCol="0"/>
  <cols>
    <col collapsed="false" customWidth="true" hidden="false" outlineLevel="0" max="1" min="1" style="444" width="14.69"/>
    <col collapsed="false" customWidth="true" hidden="false" outlineLevel="0" max="2" min="2" style="444" width="11.86"/>
    <col collapsed="false" customWidth="true" hidden="false" outlineLevel="0" max="20" min="3" style="444" width="14.12"/>
    <col collapsed="false" customWidth="true" hidden="true" outlineLevel="0" max="21" min="21" style="444" width="11.14"/>
    <col collapsed="false" customWidth="true" hidden="false" outlineLevel="0" max="1025" min="22" style="444" width="9.13"/>
  </cols>
  <sheetData>
    <row r="1" customFormat="false" ht="18.75" hidden="false" customHeight="true" outlineLevel="0" collapsed="false">
      <c r="A1" s="445" t="s">
        <v>1281</v>
      </c>
      <c r="B1" s="445"/>
      <c r="C1" s="445"/>
      <c r="D1" s="445"/>
      <c r="E1" s="445"/>
      <c r="F1" s="445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</row>
    <row r="2" customFormat="false" ht="18.75" hidden="false" customHeight="true" outlineLevel="0" collapsed="false">
      <c r="A2" s="445" t="s">
        <v>1282</v>
      </c>
      <c r="B2" s="445"/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customFormat="false" ht="18" hidden="false" customHeight="true" outlineLevel="0" collapsed="false">
      <c r="A3" s="445" t="s">
        <v>1283</v>
      </c>
      <c r="B3" s="445"/>
      <c r="C3" s="445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customFormat="false" ht="18" hidden="true" customHeight="false" outlineLevel="0" collapsed="false">
      <c r="A4" s="446"/>
      <c r="B4" s="446"/>
      <c r="C4" s="446"/>
      <c r="D4" s="446"/>
      <c r="E4" s="446"/>
      <c r="F4" s="446"/>
      <c r="G4" s="446"/>
      <c r="H4" s="446"/>
      <c r="I4" s="446"/>
      <c r="J4" s="446"/>
      <c r="K4" s="446"/>
      <c r="L4" s="446"/>
      <c r="M4" s="446"/>
      <c r="N4" s="446"/>
      <c r="O4" s="446"/>
      <c r="P4" s="446"/>
      <c r="Q4" s="446"/>
      <c r="R4" s="446"/>
      <c r="S4" s="446"/>
      <c r="T4" s="446"/>
    </row>
    <row r="5" customFormat="false" ht="26.25" hidden="false" customHeight="true" outlineLevel="0" collapsed="false">
      <c r="A5" s="447" t="s">
        <v>1284</v>
      </c>
      <c r="B5" s="447" t="s">
        <v>1285</v>
      </c>
      <c r="C5" s="447" t="s">
        <v>1286</v>
      </c>
      <c r="D5" s="447"/>
      <c r="E5" s="447"/>
      <c r="F5" s="447"/>
      <c r="G5" s="447"/>
      <c r="H5" s="447"/>
      <c r="I5" s="447" t="s">
        <v>1287</v>
      </c>
      <c r="J5" s="447" t="s">
        <v>1288</v>
      </c>
      <c r="K5" s="447"/>
      <c r="L5" s="447"/>
      <c r="M5" s="447"/>
      <c r="N5" s="447"/>
      <c r="O5" s="447"/>
      <c r="P5" s="447"/>
      <c r="Q5" s="447"/>
      <c r="R5" s="447"/>
      <c r="S5" s="447" t="s">
        <v>1289</v>
      </c>
      <c r="T5" s="447" t="s">
        <v>1290</v>
      </c>
      <c r="U5" s="448" t="s">
        <v>1291</v>
      </c>
    </row>
    <row r="6" customFormat="false" ht="27" hidden="false" customHeight="true" outlineLevel="0" collapsed="false">
      <c r="A6" s="447"/>
      <c r="B6" s="447"/>
      <c r="C6" s="447" t="s">
        <v>1292</v>
      </c>
      <c r="D6" s="447" t="s">
        <v>1293</v>
      </c>
      <c r="E6" s="447" t="n">
        <v>2</v>
      </c>
      <c r="F6" s="447" t="n">
        <v>3</v>
      </c>
      <c r="G6" s="447" t="n">
        <v>4</v>
      </c>
      <c r="H6" s="447" t="n">
        <v>5</v>
      </c>
      <c r="I6" s="447"/>
      <c r="J6" s="449" t="n">
        <v>5</v>
      </c>
      <c r="K6" s="447" t="s">
        <v>1294</v>
      </c>
      <c r="L6" s="449" t="n">
        <v>4</v>
      </c>
      <c r="M6" s="447" t="s">
        <v>1294</v>
      </c>
      <c r="N6" s="449" t="n">
        <v>3</v>
      </c>
      <c r="O6" s="447" t="s">
        <v>1294</v>
      </c>
      <c r="P6" s="449" t="n">
        <v>2</v>
      </c>
      <c r="Q6" s="447" t="s">
        <v>1294</v>
      </c>
      <c r="R6" s="447" t="s">
        <v>1295</v>
      </c>
      <c r="S6" s="447"/>
      <c r="T6" s="447"/>
      <c r="U6" s="448"/>
    </row>
    <row r="7" customFormat="false" ht="18" hidden="false" customHeight="false" outlineLevel="0" collapsed="false">
      <c r="A7" s="447" t="n">
        <v>2831</v>
      </c>
      <c r="B7" s="447" t="n">
        <f aca="false">'2831'!E37</f>
        <v>26</v>
      </c>
      <c r="C7" s="450" t="n">
        <f aca="false">'2831'!W38</f>
        <v>0</v>
      </c>
      <c r="D7" s="450" t="n">
        <f aca="false">'2831'!X38</f>
        <v>0</v>
      </c>
      <c r="E7" s="450" t="n">
        <f aca="false">'2831'!Y38</f>
        <v>6</v>
      </c>
      <c r="F7" s="450" t="n">
        <f aca="false">'2831'!Z38</f>
        <v>61</v>
      </c>
      <c r="G7" s="450" t="n">
        <f aca="false">'2831'!AA38</f>
        <v>36</v>
      </c>
      <c r="H7" s="450" t="n">
        <f aca="false">'2831'!AB38</f>
        <v>25</v>
      </c>
      <c r="I7" s="451" t="n">
        <f aca="false">SUM(D7:H7)</f>
        <v>128</v>
      </c>
      <c r="J7" s="447" t="str">
        <f aca="false">'2831'!V39</f>
        <v>0</v>
      </c>
      <c r="K7" s="452" t="n">
        <f aca="false">IF(R7=0,0,J7/R7*100)</f>
        <v>0</v>
      </c>
      <c r="L7" s="447" t="n">
        <f aca="false">'2831'!V40</f>
        <v>1</v>
      </c>
      <c r="M7" s="452" t="n">
        <f aca="false">IF(R7=0,0,L7/R7*100)</f>
        <v>3.84615384615385</v>
      </c>
      <c r="N7" s="447" t="n">
        <f aca="false">'2831'!V41</f>
        <v>19</v>
      </c>
      <c r="O7" s="452" t="n">
        <f aca="false">IF(R7=0,0,N7/R7*100)</f>
        <v>73.0769230769231</v>
      </c>
      <c r="P7" s="447" t="n">
        <f aca="false">'2831'!V42</f>
        <v>6</v>
      </c>
      <c r="Q7" s="452" t="n">
        <f aca="false">IF(R7=0,0,P7/R7*100)</f>
        <v>23.0769230769231</v>
      </c>
      <c r="R7" s="447" t="n">
        <f aca="false">SUM(J7,L7,N7,P7)</f>
        <v>26</v>
      </c>
      <c r="S7" s="453" t="n">
        <f aca="false">'2831'!AD38</f>
        <v>3.625</v>
      </c>
      <c r="T7" s="447" t="n">
        <f aca="false">IF(I7=0,0,IF(Q7&gt;30,2,IF(AND(Q7&lt;10,K7&gt;=50),5,IF(AND(SUM(K7,M7)&gt;=50,Q7&lt;=20),4,3))))</f>
        <v>3</v>
      </c>
      <c r="U7" s="448"/>
    </row>
    <row r="8" customFormat="false" ht="18" hidden="false" customHeight="false" outlineLevel="0" collapsed="false">
      <c r="A8" s="447" t="n">
        <v>2832</v>
      </c>
      <c r="B8" s="447" t="n">
        <f aca="false">'2832'!E37</f>
        <v>25</v>
      </c>
      <c r="C8" s="450" t="n">
        <f aca="false">'2832'!W38</f>
        <v>0</v>
      </c>
      <c r="D8" s="450" t="n">
        <f aca="false">'2832'!X38</f>
        <v>0</v>
      </c>
      <c r="E8" s="450" t="n">
        <f aca="false">'2832'!Y38</f>
        <v>3</v>
      </c>
      <c r="F8" s="450" t="n">
        <f aca="false">'2832'!Z38</f>
        <v>47</v>
      </c>
      <c r="G8" s="450" t="n">
        <f aca="false">'2832'!AA38</f>
        <v>43</v>
      </c>
      <c r="H8" s="450" t="n">
        <f aca="false">'2832'!AB38</f>
        <v>30</v>
      </c>
      <c r="I8" s="451" t="n">
        <f aca="false">SUM(D8:H8)</f>
        <v>123</v>
      </c>
      <c r="J8" s="447" t="str">
        <f aca="false">'2832'!V39</f>
        <v>0</v>
      </c>
      <c r="K8" s="452" t="n">
        <f aca="false">IF(R8=0,0,J8/R8*100)</f>
        <v>0</v>
      </c>
      <c r="L8" s="447" t="n">
        <f aca="false">'2832'!V40</f>
        <v>1</v>
      </c>
      <c r="M8" s="452" t="n">
        <f aca="false">IF(R8=0,0,L8/R8*100)</f>
        <v>4</v>
      </c>
      <c r="N8" s="447" t="n">
        <f aca="false">'2832'!V41</f>
        <v>21</v>
      </c>
      <c r="O8" s="452" t="n">
        <f aca="false">IF(R8=0,0,N8/R8*100)</f>
        <v>84</v>
      </c>
      <c r="P8" s="447" t="n">
        <f aca="false">'2832'!V42</f>
        <v>3</v>
      </c>
      <c r="Q8" s="452" t="n">
        <f aca="false">IF(R8=0,0,P8/R8*100)</f>
        <v>12</v>
      </c>
      <c r="R8" s="447" t="n">
        <f aca="false">SUM(J8,L8,N8,P8)</f>
        <v>25</v>
      </c>
      <c r="S8" s="453" t="n">
        <f aca="false">'2832'!AD38</f>
        <v>3.8130081300813</v>
      </c>
      <c r="T8" s="447" t="n">
        <f aca="false">IF(I8=0,0,IF(Q8&gt;30,2,IF(AND(Q8&lt;10,K8&gt;=50),5,IF(AND(SUM(K8,M8)&gt;=50,Q8&lt;=20),4,3))))</f>
        <v>3</v>
      </c>
      <c r="U8" s="448"/>
    </row>
    <row r="9" customFormat="false" ht="18" hidden="false" customHeight="false" outlineLevel="0" collapsed="false">
      <c r="A9" s="447" t="n">
        <v>2833</v>
      </c>
      <c r="B9" s="447" t="n">
        <f aca="false">'2833'!E37</f>
        <v>25</v>
      </c>
      <c r="C9" s="450" t="n">
        <f aca="false">'2833'!W38</f>
        <v>0</v>
      </c>
      <c r="D9" s="450" t="n">
        <f aca="false">'2833'!X38</f>
        <v>0</v>
      </c>
      <c r="E9" s="450" t="n">
        <f aca="false">'2833'!Y38</f>
        <v>3</v>
      </c>
      <c r="F9" s="450" t="n">
        <f aca="false">'2833'!Z38</f>
        <v>54</v>
      </c>
      <c r="G9" s="450" t="n">
        <f aca="false">'2833'!AA38</f>
        <v>41</v>
      </c>
      <c r="H9" s="450" t="n">
        <f aca="false">'2833'!AB38</f>
        <v>27</v>
      </c>
      <c r="I9" s="451" t="n">
        <f aca="false">SUM(D9:H9)</f>
        <v>125</v>
      </c>
      <c r="J9" s="447" t="str">
        <f aca="false">'2833'!V39</f>
        <v>0</v>
      </c>
      <c r="K9" s="452" t="n">
        <f aca="false">IF(R9=0,0,J9/R9*100)</f>
        <v>0</v>
      </c>
      <c r="L9" s="447" t="str">
        <f aca="false">'2833'!V40</f>
        <v>0</v>
      </c>
      <c r="M9" s="452" t="n">
        <f aca="false">IF(R9=0,0,L9/R9*100)</f>
        <v>0</v>
      </c>
      <c r="N9" s="447" t="n">
        <f aca="false">'2833'!V41</f>
        <v>22</v>
      </c>
      <c r="O9" s="452" t="n">
        <f aca="false">IF(R9=0,0,N9/R9*100)</f>
        <v>88</v>
      </c>
      <c r="P9" s="447" t="n">
        <f aca="false">'2833'!V42</f>
        <v>3</v>
      </c>
      <c r="Q9" s="452" t="n">
        <f aca="false">IF(R9=0,0,P9/R9*100)</f>
        <v>12</v>
      </c>
      <c r="R9" s="447" t="n">
        <f aca="false">SUM(J9,L9,N9,P9)</f>
        <v>25</v>
      </c>
      <c r="S9" s="453" t="n">
        <f aca="false">'2833'!AD38</f>
        <v>3.736</v>
      </c>
      <c r="T9" s="447" t="n">
        <f aca="false">IF(I9=0,0,IF(Q9&gt;30,2,IF(AND(Q9&lt;10,K9&gt;=50),5,IF(AND(SUM(K9,M9)&gt;=50,Q9&lt;=20),4,3))))</f>
        <v>3</v>
      </c>
      <c r="U9" s="448"/>
    </row>
    <row r="10" customFormat="false" ht="18" hidden="false" customHeight="false" outlineLevel="0" collapsed="false">
      <c r="A10" s="447" t="n">
        <v>2834</v>
      </c>
      <c r="B10" s="447" t="n">
        <f aca="false">'2834'!E37</f>
        <v>25</v>
      </c>
      <c r="C10" s="450" t="n">
        <f aca="false">'2834'!W38</f>
        <v>0</v>
      </c>
      <c r="D10" s="450" t="n">
        <f aca="false">'2834'!X38</f>
        <v>0</v>
      </c>
      <c r="E10" s="450" t="n">
        <f aca="false">'2834'!Y38</f>
        <v>7</v>
      </c>
      <c r="F10" s="450" t="n">
        <f aca="false">'2834'!Z38</f>
        <v>74</v>
      </c>
      <c r="G10" s="450" t="n">
        <f aca="false">'2834'!AA38</f>
        <v>23</v>
      </c>
      <c r="H10" s="450" t="n">
        <f aca="false">'2834'!AB38</f>
        <v>19</v>
      </c>
      <c r="I10" s="451" t="n">
        <f aca="false">SUM(D10:H10)</f>
        <v>123</v>
      </c>
      <c r="J10" s="447" t="str">
        <f aca="false">'2834'!V39</f>
        <v>0</v>
      </c>
      <c r="K10" s="452" t="n">
        <f aca="false">IF(R10=0,0,J10/R10*100)</f>
        <v>0</v>
      </c>
      <c r="L10" s="447" t="n">
        <f aca="false">'2834'!V40</f>
        <v>2</v>
      </c>
      <c r="M10" s="452" t="n">
        <f aca="false">IF(R10=0,0,L10/R10*100)</f>
        <v>8</v>
      </c>
      <c r="N10" s="447" t="n">
        <f aca="false">'2834'!V41</f>
        <v>16</v>
      </c>
      <c r="O10" s="452" t="n">
        <f aca="false">IF(R10=0,0,N10/R10*100)</f>
        <v>64</v>
      </c>
      <c r="P10" s="447" t="n">
        <f aca="false">'2834'!V42</f>
        <v>7</v>
      </c>
      <c r="Q10" s="452" t="n">
        <f aca="false">IF(R10=0,0,P10/R10*100)</f>
        <v>28</v>
      </c>
      <c r="R10" s="447" t="n">
        <f aca="false">SUM(J10,L10,N10,P10)</f>
        <v>25</v>
      </c>
      <c r="S10" s="453" t="n">
        <f aca="false">'2834'!AD38</f>
        <v>3.4390243902439</v>
      </c>
      <c r="T10" s="447" t="n">
        <f aca="false">IF(I10=0,0,IF(Q10&gt;30,2,IF(AND(Q10&lt;10,K10&gt;=50),5,IF(AND(SUM(K10,M10)&gt;=50,Q10&lt;=20),4,3))))</f>
        <v>3</v>
      </c>
      <c r="U10" s="448"/>
    </row>
    <row r="11" customFormat="false" ht="18" hidden="false" customHeight="false" outlineLevel="0" collapsed="false">
      <c r="A11" s="447" t="n">
        <v>2835</v>
      </c>
      <c r="B11" s="447" t="n">
        <f aca="false">'2835'!E37</f>
        <v>25</v>
      </c>
      <c r="C11" s="450" t="n">
        <f aca="false">'2835'!W38</f>
        <v>0</v>
      </c>
      <c r="D11" s="450" t="n">
        <f aca="false">'2835'!X38</f>
        <v>0</v>
      </c>
      <c r="E11" s="450" t="n">
        <f aca="false">'2835'!Y38</f>
        <v>1</v>
      </c>
      <c r="F11" s="450" t="n">
        <f aca="false">'2835'!Z38</f>
        <v>55</v>
      </c>
      <c r="G11" s="450" t="n">
        <f aca="false">'2835'!AA38</f>
        <v>47</v>
      </c>
      <c r="H11" s="450" t="n">
        <f aca="false">'2835'!AB38</f>
        <v>22</v>
      </c>
      <c r="I11" s="451" t="n">
        <f aca="false">SUM(D11:H11)</f>
        <v>125</v>
      </c>
      <c r="J11" s="447" t="str">
        <f aca="false">'2835'!V39</f>
        <v>0</v>
      </c>
      <c r="K11" s="452" t="n">
        <f aca="false">IF(R11=0,0,J11/R11*100)</f>
        <v>0</v>
      </c>
      <c r="L11" s="447" t="n">
        <f aca="false">'2835'!V40</f>
        <v>1</v>
      </c>
      <c r="M11" s="452" t="n">
        <f aca="false">IF(R11=0,0,L11/R11*100)</f>
        <v>4</v>
      </c>
      <c r="N11" s="447" t="n">
        <f aca="false">'2835'!V41</f>
        <v>23</v>
      </c>
      <c r="O11" s="452" t="n">
        <f aca="false">IF(R11=0,0,N11/R11*100)</f>
        <v>92</v>
      </c>
      <c r="P11" s="447" t="n">
        <f aca="false">'2835'!V42</f>
        <v>1</v>
      </c>
      <c r="Q11" s="452" t="n">
        <f aca="false">IF(R11=0,0,P11/R11*100)</f>
        <v>4</v>
      </c>
      <c r="R11" s="447" t="n">
        <f aca="false">SUM(J11,L11,N11,P11)</f>
        <v>25</v>
      </c>
      <c r="S11" s="453" t="n">
        <f aca="false">'2835'!AD38</f>
        <v>3.72</v>
      </c>
      <c r="T11" s="447" t="n">
        <f aca="false">IF(I11=0,0,IF(Q11&gt;30,2,IF(AND(Q11&lt;10,K11&gt;=50),5,IF(AND(SUM(K11,M11)&gt;=50,Q11&lt;=20),4,3))))</f>
        <v>3</v>
      </c>
      <c r="U11" s="448"/>
    </row>
    <row r="12" customFormat="false" ht="18" hidden="false" customHeight="false" outlineLevel="0" collapsed="false">
      <c r="A12" s="447" t="n">
        <v>2851</v>
      </c>
      <c r="B12" s="447" t="n">
        <f aca="false">'2851'!E37</f>
        <v>25</v>
      </c>
      <c r="C12" s="450" t="n">
        <f aca="false">'2851'!W38</f>
        <v>0</v>
      </c>
      <c r="D12" s="450" t="n">
        <f aca="false">'2851'!X38</f>
        <v>0</v>
      </c>
      <c r="E12" s="450" t="n">
        <f aca="false">'2851'!Y38</f>
        <v>0</v>
      </c>
      <c r="F12" s="450" t="n">
        <f aca="false">'2851'!Z38</f>
        <v>24</v>
      </c>
      <c r="G12" s="450" t="n">
        <f aca="false">'2851'!AA38</f>
        <v>46</v>
      </c>
      <c r="H12" s="450" t="n">
        <f aca="false">'2851'!AB38</f>
        <v>55</v>
      </c>
      <c r="I12" s="451" t="n">
        <f aca="false">SUM(D12:H12)</f>
        <v>125</v>
      </c>
      <c r="J12" s="447" t="n">
        <f aca="false">'2851'!V39</f>
        <v>1</v>
      </c>
      <c r="K12" s="452" t="n">
        <f aca="false">IF(R12=0,0,J12/R12*100)</f>
        <v>4</v>
      </c>
      <c r="L12" s="447" t="n">
        <f aca="false">'2851'!V40</f>
        <v>10</v>
      </c>
      <c r="M12" s="452" t="n">
        <f aca="false">IF(R12=0,0,L12/R12*100)</f>
        <v>40</v>
      </c>
      <c r="N12" s="447" t="n">
        <f aca="false">'2851'!V41</f>
        <v>14</v>
      </c>
      <c r="O12" s="452" t="n">
        <f aca="false">IF(R12=0,0,N12/R12*100)</f>
        <v>56</v>
      </c>
      <c r="P12" s="447" t="str">
        <f aca="false">'2851'!V42</f>
        <v>0</v>
      </c>
      <c r="Q12" s="452" t="n">
        <f aca="false">IF(R12=0,0,P12/R12*100)</f>
        <v>0</v>
      </c>
      <c r="R12" s="447" t="n">
        <f aca="false">SUM(J12,L12,N12,P12)</f>
        <v>25</v>
      </c>
      <c r="S12" s="453" t="n">
        <f aca="false">'2851'!AD38</f>
        <v>4.248</v>
      </c>
      <c r="T12" s="447" t="n">
        <f aca="false">IF(I12=0,0,IF(Q12&gt;30,2,IF(AND(Q12&lt;10,K12&gt;=50),5,IF(AND(SUM(K12,M12)&gt;=50,Q12&lt;=20),4,3))))</f>
        <v>3</v>
      </c>
      <c r="U12" s="448"/>
    </row>
    <row r="13" customFormat="false" ht="18" hidden="false" customHeight="false" outlineLevel="0" collapsed="false">
      <c r="A13" s="447" t="n">
        <v>2841</v>
      </c>
      <c r="B13" s="447" t="n">
        <f aca="false">'2841'!E37</f>
        <v>29</v>
      </c>
      <c r="C13" s="450" t="n">
        <f aca="false">'2841'!W38</f>
        <v>0</v>
      </c>
      <c r="D13" s="450" t="n">
        <f aca="false">'2841'!X38</f>
        <v>0</v>
      </c>
      <c r="E13" s="450" t="n">
        <f aca="false">'2841'!Y38</f>
        <v>5</v>
      </c>
      <c r="F13" s="450" t="n">
        <f aca="false">'2841'!Z38</f>
        <v>45</v>
      </c>
      <c r="G13" s="450" t="n">
        <f aca="false">'2841'!AA38</f>
        <v>61</v>
      </c>
      <c r="H13" s="450" t="n">
        <f aca="false">'2841'!AB38</f>
        <v>32</v>
      </c>
      <c r="I13" s="451" t="n">
        <f aca="false">SUM(D13:H13)</f>
        <v>143</v>
      </c>
      <c r="J13" s="447" t="str">
        <f aca="false">'2841'!V39</f>
        <v>0</v>
      </c>
      <c r="K13" s="452" t="n">
        <f aca="false">IF(R13=0,0,J13/R13*100)</f>
        <v>0</v>
      </c>
      <c r="L13" s="447" t="n">
        <f aca="false">'2841'!V40</f>
        <v>6</v>
      </c>
      <c r="M13" s="452" t="n">
        <f aca="false">IF(R13=0,0,L13/R13*100)</f>
        <v>20.6896551724138</v>
      </c>
      <c r="N13" s="447" t="n">
        <f aca="false">'2841'!V41</f>
        <v>18</v>
      </c>
      <c r="O13" s="452" t="n">
        <f aca="false">IF(R13=0,0,N13/R13*100)</f>
        <v>62.0689655172414</v>
      </c>
      <c r="P13" s="447" t="n">
        <f aca="false">'2841'!V42</f>
        <v>5</v>
      </c>
      <c r="Q13" s="452" t="n">
        <f aca="false">IF(R13=0,0,P13/R13*100)</f>
        <v>17.2413793103448</v>
      </c>
      <c r="R13" s="447" t="n">
        <f aca="false">SUM(J13,L13,N13,P13)</f>
        <v>29</v>
      </c>
      <c r="S13" s="453" t="n">
        <f aca="false">'2841'!AD38</f>
        <v>3.83916083916084</v>
      </c>
      <c r="T13" s="447" t="n">
        <f aca="false">IF(I13=0,0,IF(Q13&gt;30,2,IF(AND(Q13&lt;10,K13&gt;=50),5,IF(AND(SUM(K13,M13)&gt;=50,Q13&lt;=20),4,3))))</f>
        <v>3</v>
      </c>
      <c r="U13" s="448"/>
    </row>
    <row r="14" customFormat="false" ht="18" hidden="false" customHeight="false" outlineLevel="0" collapsed="false">
      <c r="A14" s="447" t="n">
        <v>2842</v>
      </c>
      <c r="B14" s="447" t="n">
        <f aca="false">'2842'!E37</f>
        <v>30</v>
      </c>
      <c r="C14" s="450" t="n">
        <f aca="false">'2842'!W38</f>
        <v>0</v>
      </c>
      <c r="D14" s="450" t="n">
        <f aca="false">'2842'!X38</f>
        <v>0</v>
      </c>
      <c r="E14" s="450" t="n">
        <f aca="false">'2842'!Y38</f>
        <v>2</v>
      </c>
      <c r="F14" s="450" t="n">
        <f aca="false">'2842'!Z38</f>
        <v>45</v>
      </c>
      <c r="G14" s="450" t="n">
        <f aca="false">'2842'!AA38</f>
        <v>52</v>
      </c>
      <c r="H14" s="450" t="n">
        <f aca="false">'2842'!AB38</f>
        <v>48</v>
      </c>
      <c r="I14" s="451" t="n">
        <f aca="false">SUM(D14:H14)</f>
        <v>147</v>
      </c>
      <c r="J14" s="447" t="str">
        <f aca="false">'2842'!V39</f>
        <v>0</v>
      </c>
      <c r="K14" s="452" t="n">
        <f aca="false">IF(R14=0,0,J14/R14*100)</f>
        <v>0</v>
      </c>
      <c r="L14" s="447" t="n">
        <f aca="false">'2842'!V40</f>
        <v>7</v>
      </c>
      <c r="M14" s="452" t="n">
        <f aca="false">IF(R14=0,0,L14/R14*100)</f>
        <v>23.3333333333333</v>
      </c>
      <c r="N14" s="447" t="n">
        <f aca="false">'2842'!V41</f>
        <v>21</v>
      </c>
      <c r="O14" s="452" t="n">
        <f aca="false">IF(R14=0,0,N14/R14*100)</f>
        <v>70</v>
      </c>
      <c r="P14" s="447" t="n">
        <f aca="false">'2842'!V42</f>
        <v>2</v>
      </c>
      <c r="Q14" s="452" t="n">
        <f aca="false">IF(R14=0,0,P14/R14*100)</f>
        <v>6.66666666666667</v>
      </c>
      <c r="R14" s="447" t="n">
        <f aca="false">SUM(J14,L14,N14,P14)</f>
        <v>30</v>
      </c>
      <c r="S14" s="453" t="n">
        <f aca="false">'2842'!AD38</f>
        <v>3.99319727891156</v>
      </c>
      <c r="T14" s="447" t="n">
        <f aca="false">IF(I14=0,0,IF(Q14&gt;30,2,IF(AND(Q14&lt;10,K14&gt;=50),5,IF(AND(SUM(K14,M14)&gt;=50,Q14&lt;=20),4,3))))</f>
        <v>3</v>
      </c>
      <c r="U14" s="448"/>
    </row>
    <row r="15" customFormat="false" ht="27" hidden="false" customHeight="true" outlineLevel="0" collapsed="false">
      <c r="A15" s="454" t="s">
        <v>1296</v>
      </c>
      <c r="B15" s="455" t="n">
        <f aca="false">SUM(B7:B14)</f>
        <v>210</v>
      </c>
      <c r="C15" s="455" t="n">
        <f aca="false">SUM(C7:C14)</f>
        <v>0</v>
      </c>
      <c r="D15" s="455" t="n">
        <f aca="false">SUM(D7:D14)</f>
        <v>0</v>
      </c>
      <c r="E15" s="455" t="n">
        <f aca="false">SUM(E7:E14)</f>
        <v>27</v>
      </c>
      <c r="F15" s="455" t="n">
        <f aca="false">SUM(F7:F14)</f>
        <v>405</v>
      </c>
      <c r="G15" s="455" t="n">
        <f aca="false">SUM(G7:G14)</f>
        <v>349</v>
      </c>
      <c r="H15" s="455" t="n">
        <f aca="false">SUM(H7:H14)</f>
        <v>258</v>
      </c>
      <c r="I15" s="455" t="n">
        <f aca="false">SUM(I7:I14)</f>
        <v>1039</v>
      </c>
      <c r="J15" s="454" t="n">
        <f aca="false">SUM(J7:J14)</f>
        <v>1</v>
      </c>
      <c r="K15" s="456" t="n">
        <f aca="false">IF(R15=0,0,J15/R15*100)</f>
        <v>0.476190476190476</v>
      </c>
      <c r="L15" s="454" t="n">
        <f aca="false">SUM(L7:L14)</f>
        <v>28</v>
      </c>
      <c r="M15" s="456" t="n">
        <f aca="false">IF(R15=0,0,L15/R15*100)</f>
        <v>13.3333333333333</v>
      </c>
      <c r="N15" s="454" t="n">
        <f aca="false">SUM(N7:N14)</f>
        <v>154</v>
      </c>
      <c r="O15" s="456" t="n">
        <f aca="false">IF(R15=0,0,N15/R15*100)</f>
        <v>73.3333333333333</v>
      </c>
      <c r="P15" s="454" t="n">
        <f aca="false">SUM(P7:P14)</f>
        <v>27</v>
      </c>
      <c r="Q15" s="456" t="n">
        <f aca="false">IF(R15=0,0,P15/R15*100)</f>
        <v>12.8571428571429</v>
      </c>
      <c r="R15" s="454" t="n">
        <f aca="false">SUM(R7:R14)</f>
        <v>210</v>
      </c>
      <c r="S15" s="457" t="n">
        <f aca="false">IF(ISERROR(((D15+E15)*2+F15*3+G15*4+H15*5)/SUM(D15,E15:H15)),"",((D15+E15)*2+F15*3+G15*4+H15*5)/SUM(D15,E15:H15))</f>
        <v>3.8065447545717</v>
      </c>
      <c r="T15" s="454" t="n">
        <f aca="false">IF(I15=0,0,IF(Q15&gt;30,2,IF(AND(Q15&lt;10,K15&gt;=50),5,IF(AND(SUM(K15,M15)&gt;=50,Q15&lt;=20),4,3))))</f>
        <v>3</v>
      </c>
      <c r="U15" s="448"/>
    </row>
    <row r="16" customFormat="false" ht="18" hidden="false" customHeight="false" outlineLevel="0" collapsed="false">
      <c r="A16" s="447" t="n">
        <v>2731</v>
      </c>
      <c r="B16" s="447" t="n">
        <f aca="false">'2731'!E37</f>
        <v>24</v>
      </c>
      <c r="C16" s="450" t="n">
        <f aca="false">'2731'!W38</f>
        <v>0</v>
      </c>
      <c r="D16" s="450" t="n">
        <f aca="false">'2731'!X38</f>
        <v>0</v>
      </c>
      <c r="E16" s="450" t="n">
        <f aca="false">'2731'!Y38</f>
        <v>0</v>
      </c>
      <c r="F16" s="450" t="n">
        <f aca="false">'2731'!Z38</f>
        <v>68</v>
      </c>
      <c r="G16" s="450" t="n">
        <f aca="false">'2731'!AA38</f>
        <v>58</v>
      </c>
      <c r="H16" s="450" t="n">
        <f aca="false">'2731'!AB38</f>
        <v>42</v>
      </c>
      <c r="I16" s="451" t="n">
        <f aca="false">SUM(D16:H16)</f>
        <v>168</v>
      </c>
      <c r="J16" s="447" t="str">
        <f aca="false">'2731'!V39</f>
        <v>0</v>
      </c>
      <c r="K16" s="452" t="n">
        <f aca="false">IF(R16=0,0,J16/R16*100)</f>
        <v>0</v>
      </c>
      <c r="L16" s="447" t="n">
        <f aca="false">'2731'!V40</f>
        <v>7</v>
      </c>
      <c r="M16" s="452" t="n">
        <f aca="false">IF(R16=0,0,L16/R16*100)</f>
        <v>29.1666666666667</v>
      </c>
      <c r="N16" s="447" t="n">
        <f aca="false">'2731'!V41</f>
        <v>17</v>
      </c>
      <c r="O16" s="452" t="n">
        <f aca="false">IF(R16=0,0,N16/R16*100)</f>
        <v>70.8333333333333</v>
      </c>
      <c r="P16" s="447" t="str">
        <f aca="false">'2731'!V42</f>
        <v>0</v>
      </c>
      <c r="Q16" s="452" t="n">
        <f aca="false">IF(R16=0,0,P16/R16*100)</f>
        <v>0</v>
      </c>
      <c r="R16" s="447" t="n">
        <f aca="false">SUM(J16,L16,N16,P16)</f>
        <v>24</v>
      </c>
      <c r="S16" s="453" t="n">
        <f aca="false">'2731'!AD38</f>
        <v>3.8452380952381</v>
      </c>
      <c r="T16" s="447" t="n">
        <f aca="false">IF(I16=0,0,IF(Q16&gt;30,2,IF(AND(Q16&lt;10,K16&gt;=50),5,IF(AND(SUM(K16,M16)&gt;=50,Q16&lt;=20),4,3))))</f>
        <v>3</v>
      </c>
      <c r="U16" s="448"/>
    </row>
    <row r="17" customFormat="false" ht="18" hidden="false" customHeight="false" outlineLevel="0" collapsed="false">
      <c r="A17" s="447" t="n">
        <v>2732</v>
      </c>
      <c r="B17" s="447" t="n">
        <f aca="false">'2732'!E37</f>
        <v>25</v>
      </c>
      <c r="C17" s="450" t="n">
        <f aca="false">'2732'!W38</f>
        <v>0</v>
      </c>
      <c r="D17" s="450" t="n">
        <f aca="false">'2732'!X38</f>
        <v>0</v>
      </c>
      <c r="E17" s="450" t="n">
        <f aca="false">'2732'!Y38</f>
        <v>0</v>
      </c>
      <c r="F17" s="450" t="n">
        <f aca="false">'2732'!Z38</f>
        <v>69</v>
      </c>
      <c r="G17" s="450" t="n">
        <f aca="false">'2732'!AA38</f>
        <v>57</v>
      </c>
      <c r="H17" s="450" t="n">
        <f aca="false">'2732'!AB38</f>
        <v>48</v>
      </c>
      <c r="I17" s="451" t="n">
        <f aca="false">SUM(D17:H17)</f>
        <v>174</v>
      </c>
      <c r="J17" s="447" t="str">
        <f aca="false">'2732'!V39</f>
        <v>0</v>
      </c>
      <c r="K17" s="452" t="n">
        <f aca="false">IF(R17=0,0,J17/R17*100)</f>
        <v>0</v>
      </c>
      <c r="L17" s="447" t="n">
        <f aca="false">'2732'!V40</f>
        <v>5</v>
      </c>
      <c r="M17" s="452" t="n">
        <f aca="false">IF(R17=0,0,L17/R17*100)</f>
        <v>20</v>
      </c>
      <c r="N17" s="447" t="n">
        <f aca="false">'2732'!V41</f>
        <v>20</v>
      </c>
      <c r="O17" s="452" t="n">
        <f aca="false">IF(R17=0,0,N17/R17*100)</f>
        <v>80</v>
      </c>
      <c r="P17" s="447" t="str">
        <f aca="false">'2732'!V42</f>
        <v>0</v>
      </c>
      <c r="Q17" s="452" t="n">
        <f aca="false">IF(R17=0,0,P17/R17*100)</f>
        <v>0</v>
      </c>
      <c r="R17" s="447" t="n">
        <f aca="false">SUM(J17,L17,N17,P17)</f>
        <v>25</v>
      </c>
      <c r="S17" s="453" t="n">
        <f aca="false">'2732'!AD38</f>
        <v>3.87931034482759</v>
      </c>
      <c r="T17" s="447" t="n">
        <f aca="false">IF(I17=0,0,IF(Q17&gt;30,2,IF(AND(Q17&lt;10,K17&gt;=50),5,IF(AND(SUM(K17,M17)&gt;=50,Q17&lt;=20),4,3))))</f>
        <v>3</v>
      </c>
      <c r="U17" s="448"/>
    </row>
    <row r="18" customFormat="false" ht="18" hidden="false" customHeight="false" outlineLevel="0" collapsed="false">
      <c r="A18" s="447" t="n">
        <v>2733</v>
      </c>
      <c r="B18" s="447" t="n">
        <f aca="false">'2733'!E37</f>
        <v>25</v>
      </c>
      <c r="C18" s="450" t="n">
        <f aca="false">'2733'!W38</f>
        <v>0</v>
      </c>
      <c r="D18" s="450" t="n">
        <f aca="false">'2733'!X38</f>
        <v>0</v>
      </c>
      <c r="E18" s="450" t="n">
        <f aca="false">'2733'!Y38</f>
        <v>7</v>
      </c>
      <c r="F18" s="450" t="n">
        <f aca="false">'2733'!Z38</f>
        <v>68</v>
      </c>
      <c r="G18" s="450" t="n">
        <f aca="false">'2733'!AA38</f>
        <v>69</v>
      </c>
      <c r="H18" s="450" t="n">
        <f aca="false">'2733'!AB38</f>
        <v>31</v>
      </c>
      <c r="I18" s="451" t="n">
        <f aca="false">SUM(D18:H18)</f>
        <v>175</v>
      </c>
      <c r="J18" s="447" t="n">
        <f aca="false">'2733'!V39</f>
        <v>1</v>
      </c>
      <c r="K18" s="452" t="n">
        <f aca="false">IF(R18=0,0,J18/R18*100)</f>
        <v>4</v>
      </c>
      <c r="L18" s="447" t="n">
        <f aca="false">'2733'!V40</f>
        <v>2</v>
      </c>
      <c r="M18" s="452" t="n">
        <f aca="false">IF(R18=0,0,L18/R18*100)</f>
        <v>8</v>
      </c>
      <c r="N18" s="447" t="n">
        <f aca="false">'2733'!V41</f>
        <v>16</v>
      </c>
      <c r="O18" s="452" t="n">
        <f aca="false">IF(R18=0,0,N18/R18*100)</f>
        <v>64</v>
      </c>
      <c r="P18" s="447" t="n">
        <f aca="false">'2733'!V42</f>
        <v>6</v>
      </c>
      <c r="Q18" s="452" t="n">
        <f aca="false">IF(R18=0,0,P18/R18*100)</f>
        <v>24</v>
      </c>
      <c r="R18" s="447" t="n">
        <f aca="false">SUM(J18,L18,N18,P18)</f>
        <v>25</v>
      </c>
      <c r="S18" s="453" t="n">
        <f aca="false">'2733'!AD38</f>
        <v>3.70857142857143</v>
      </c>
      <c r="T18" s="447" t="n">
        <f aca="false">IF(I18=0,0,IF(Q18&gt;30,2,IF(AND(Q18&lt;10,K18&gt;=50),5,IF(AND(SUM(K18,M18)&gt;=50,Q18&lt;=20),4,3))))</f>
        <v>3</v>
      </c>
      <c r="U18" s="448"/>
    </row>
    <row r="19" customFormat="false" ht="18" hidden="false" customHeight="false" outlineLevel="0" collapsed="false">
      <c r="A19" s="447" t="n">
        <v>2734</v>
      </c>
      <c r="B19" s="447" t="n">
        <f aca="false">'2734'!E37</f>
        <v>23</v>
      </c>
      <c r="C19" s="450" t="n">
        <f aca="false">'2734'!W38</f>
        <v>0</v>
      </c>
      <c r="D19" s="450" t="n">
        <f aca="false">'2734'!X38</f>
        <v>0</v>
      </c>
      <c r="E19" s="450" t="n">
        <f aca="false">'2734'!Y38</f>
        <v>9</v>
      </c>
      <c r="F19" s="450" t="n">
        <f aca="false">'2734'!Z38</f>
        <v>61</v>
      </c>
      <c r="G19" s="450" t="n">
        <f aca="false">'2734'!AA38</f>
        <v>67</v>
      </c>
      <c r="H19" s="450" t="n">
        <f aca="false">'2734'!AB38</f>
        <v>24</v>
      </c>
      <c r="I19" s="451" t="n">
        <f aca="false">SUM(D19:H19)</f>
        <v>161</v>
      </c>
      <c r="J19" s="447" t="n">
        <f aca="false">'2734'!V39</f>
        <v>1</v>
      </c>
      <c r="K19" s="452" t="n">
        <f aca="false">IF(R19=0,0,J19/R19*100)</f>
        <v>4.34782608695652</v>
      </c>
      <c r="L19" s="447" t="n">
        <f aca="false">'2734'!V40</f>
        <v>2</v>
      </c>
      <c r="M19" s="452" t="n">
        <f aca="false">IF(R19=0,0,L19/R19*100)</f>
        <v>8.69565217391304</v>
      </c>
      <c r="N19" s="447" t="n">
        <f aca="false">'2734'!V41</f>
        <v>11</v>
      </c>
      <c r="O19" s="452" t="n">
        <f aca="false">IF(R19=0,0,N19/R19*100)</f>
        <v>47.8260869565217</v>
      </c>
      <c r="P19" s="447" t="n">
        <f aca="false">'2734'!V42</f>
        <v>9</v>
      </c>
      <c r="Q19" s="452" t="n">
        <f aca="false">IF(R19=0,0,P19/R19*100)</f>
        <v>39.1304347826087</v>
      </c>
      <c r="R19" s="447" t="n">
        <f aca="false">SUM(J19,L19,N19,P19)</f>
        <v>23</v>
      </c>
      <c r="S19" s="453" t="n">
        <f aca="false">'2734'!AD38</f>
        <v>3.6583850931677</v>
      </c>
      <c r="T19" s="447" t="n">
        <f aca="false">IF(I19=0,0,IF(Q19&gt;30,2,IF(AND(Q19&lt;10,K19&gt;=50),5,IF(AND(SUM(K19,M19)&gt;=50,Q19&lt;=20),4,3))))</f>
        <v>2</v>
      </c>
      <c r="U19" s="448"/>
    </row>
    <row r="20" customFormat="false" ht="18" hidden="false" customHeight="false" outlineLevel="0" collapsed="false">
      <c r="A20" s="447" t="n">
        <v>2735</v>
      </c>
      <c r="B20" s="447" t="n">
        <f aca="false">'2735'!E37</f>
        <v>26</v>
      </c>
      <c r="C20" s="450" t="n">
        <f aca="false">'2735'!W38</f>
        <v>0</v>
      </c>
      <c r="D20" s="450" t="n">
        <f aca="false">'2735'!X38</f>
        <v>0</v>
      </c>
      <c r="E20" s="450" t="n">
        <f aca="false">'2735'!Y38</f>
        <v>10</v>
      </c>
      <c r="F20" s="450" t="n">
        <f aca="false">'2735'!Z38</f>
        <v>54</v>
      </c>
      <c r="G20" s="450" t="n">
        <f aca="false">'2735'!AA38</f>
        <v>67</v>
      </c>
      <c r="H20" s="450" t="n">
        <f aca="false">'2735'!AB38</f>
        <v>50</v>
      </c>
      <c r="I20" s="451" t="n">
        <f aca="false">SUM(D20:H20)</f>
        <v>181</v>
      </c>
      <c r="J20" s="447" t="str">
        <f aca="false">'2735'!V39</f>
        <v>0</v>
      </c>
      <c r="K20" s="452" t="n">
        <f aca="false">IF(R20=0,0,J20/R20*100)</f>
        <v>0</v>
      </c>
      <c r="L20" s="447" t="n">
        <f aca="false">'2735'!V40</f>
        <v>4</v>
      </c>
      <c r="M20" s="452" t="n">
        <f aca="false">IF(R20=0,0,L20/R20*100)</f>
        <v>15.3846153846154</v>
      </c>
      <c r="N20" s="447" t="n">
        <f aca="false">'2735'!V41</f>
        <v>12</v>
      </c>
      <c r="O20" s="452" t="n">
        <f aca="false">IF(R20=0,0,N20/R20*100)</f>
        <v>46.1538461538462</v>
      </c>
      <c r="P20" s="447" t="n">
        <f aca="false">'2735'!V42</f>
        <v>10</v>
      </c>
      <c r="Q20" s="452" t="n">
        <f aca="false">IF(R20=0,0,P20/R20*100)</f>
        <v>38.4615384615385</v>
      </c>
      <c r="R20" s="447" t="n">
        <f aca="false">SUM(J20,L20,N20,P20)</f>
        <v>26</v>
      </c>
      <c r="S20" s="453" t="n">
        <f aca="false">'2735'!AD38</f>
        <v>3.86740331491713</v>
      </c>
      <c r="T20" s="447" t="n">
        <f aca="false">IF(I20=0,0,IF(Q20&gt;30,2,IF(AND(Q20&lt;10,K20&gt;=50),5,IF(AND(SUM(K20,M20)&gt;=50,Q20&lt;=20),4,3))))</f>
        <v>2</v>
      </c>
      <c r="U20" s="458"/>
    </row>
    <row r="21" customFormat="false" ht="18" hidden="false" customHeight="false" outlineLevel="0" collapsed="false">
      <c r="A21" s="447" t="n">
        <v>2751</v>
      </c>
      <c r="B21" s="447" t="n">
        <f aca="false">'2751'!E37</f>
        <v>24</v>
      </c>
      <c r="C21" s="450" t="n">
        <f aca="false">'2751'!W38</f>
        <v>0</v>
      </c>
      <c r="D21" s="450" t="n">
        <f aca="false">'2751'!X38</f>
        <v>0</v>
      </c>
      <c r="E21" s="450" t="n">
        <f aca="false">'2751'!Y38</f>
        <v>0</v>
      </c>
      <c r="F21" s="450" t="n">
        <f aca="false">'2751'!Z38</f>
        <v>35</v>
      </c>
      <c r="G21" s="450" t="n">
        <f aca="false">'2751'!AA38</f>
        <v>67</v>
      </c>
      <c r="H21" s="450" t="n">
        <f aca="false">'2751'!AB38</f>
        <v>66</v>
      </c>
      <c r="I21" s="451" t="n">
        <f aca="false">SUM(D21:H21)</f>
        <v>168</v>
      </c>
      <c r="J21" s="447" t="n">
        <f aca="false">'2751'!V39</f>
        <v>2</v>
      </c>
      <c r="K21" s="452" t="n">
        <f aca="false">IF(R21=0,0,J21/R21*100)</f>
        <v>8.33333333333333</v>
      </c>
      <c r="L21" s="447" t="n">
        <f aca="false">'2751'!V40</f>
        <v>8</v>
      </c>
      <c r="M21" s="452" t="n">
        <f aca="false">IF(R21=0,0,L21/R21*100)</f>
        <v>33.3333333333333</v>
      </c>
      <c r="N21" s="447" t="n">
        <f aca="false">'2751'!V41</f>
        <v>14</v>
      </c>
      <c r="O21" s="452" t="n">
        <f aca="false">IF(R21=0,0,N21/R21*100)</f>
        <v>58.3333333333333</v>
      </c>
      <c r="P21" s="447" t="str">
        <f aca="false">'2751'!V42</f>
        <v>0</v>
      </c>
      <c r="Q21" s="452" t="n">
        <f aca="false">IF(R21=0,0,P21/R21*100)</f>
        <v>0</v>
      </c>
      <c r="R21" s="447" t="n">
        <f aca="false">SUM(J21,L21,N21,P21)</f>
        <v>24</v>
      </c>
      <c r="S21" s="453" t="n">
        <f aca="false">'2751'!AD38</f>
        <v>4.18452380952381</v>
      </c>
      <c r="T21" s="447" t="n">
        <f aca="false">IF(I21=0,0,IF(Q21&gt;30,2,IF(AND(Q21&lt;10,K21&gt;=50),5,IF(AND(SUM(K21,M21)&gt;=50,Q21&lt;=20),4,3))))</f>
        <v>3</v>
      </c>
      <c r="U21" s="448"/>
    </row>
    <row r="22" customFormat="false" ht="18" hidden="false" customHeight="false" outlineLevel="0" collapsed="false">
      <c r="A22" s="447" t="n">
        <v>2741</v>
      </c>
      <c r="B22" s="447" t="n">
        <f aca="false">'2741'!E37</f>
        <v>30</v>
      </c>
      <c r="C22" s="450" t="n">
        <f aca="false">'2741'!W38</f>
        <v>0</v>
      </c>
      <c r="D22" s="450" t="n">
        <f aca="false">'2741'!X38</f>
        <v>0</v>
      </c>
      <c r="E22" s="450" t="n">
        <f aca="false">'2741'!Y38</f>
        <v>8</v>
      </c>
      <c r="F22" s="450" t="n">
        <f aca="false">'2741'!Z38</f>
        <v>46</v>
      </c>
      <c r="G22" s="450" t="n">
        <f aca="false">'2741'!AA38</f>
        <v>63</v>
      </c>
      <c r="H22" s="450" t="n">
        <f aca="false">'2741'!AB38</f>
        <v>93</v>
      </c>
      <c r="I22" s="451" t="n">
        <f aca="false">SUM(D22:H22)</f>
        <v>210</v>
      </c>
      <c r="J22" s="447" t="n">
        <f aca="false">'2741'!V39</f>
        <v>5</v>
      </c>
      <c r="K22" s="452" t="n">
        <f aca="false">IF(R22=0,0,J22/R22*100)</f>
        <v>16.6666666666667</v>
      </c>
      <c r="L22" s="447" t="n">
        <f aca="false">'2741'!V40</f>
        <v>3</v>
      </c>
      <c r="M22" s="452" t="n">
        <f aca="false">IF(R22=0,0,L22/R22*100)</f>
        <v>10</v>
      </c>
      <c r="N22" s="447" t="n">
        <f aca="false">'2741'!V41</f>
        <v>14</v>
      </c>
      <c r="O22" s="452" t="n">
        <f aca="false">IF(R22=0,0,N22/R22*100)</f>
        <v>46.6666666666667</v>
      </c>
      <c r="P22" s="447" t="n">
        <f aca="false">'2741'!V42</f>
        <v>8</v>
      </c>
      <c r="Q22" s="452" t="n">
        <f aca="false">IF(R22=0,0,P22/R22*100)</f>
        <v>26.6666666666667</v>
      </c>
      <c r="R22" s="447" t="n">
        <f aca="false">SUM(J22,L22,N22,P22)</f>
        <v>30</v>
      </c>
      <c r="S22" s="453" t="n">
        <f aca="false">'2741'!AD38</f>
        <v>4.14761904761905</v>
      </c>
      <c r="T22" s="447" t="n">
        <f aca="false">IF(I22=0,0,IF(Q22&gt;30,2,IF(AND(Q22&lt;10,K22&gt;=50),5,IF(AND(SUM(K22,M22)&gt;=50,Q22&lt;=20),4,3))))</f>
        <v>3</v>
      </c>
      <c r="U22" s="448"/>
    </row>
    <row r="23" customFormat="false" ht="18" hidden="false" customHeight="false" outlineLevel="0" collapsed="false">
      <c r="A23" s="447" t="n">
        <v>2742</v>
      </c>
      <c r="B23" s="447" t="n">
        <f aca="false">'2742'!E37</f>
        <v>30</v>
      </c>
      <c r="C23" s="450" t="n">
        <f aca="false">'2742'!W38</f>
        <v>0</v>
      </c>
      <c r="D23" s="450" t="n">
        <f aca="false">'2742'!X38</f>
        <v>0</v>
      </c>
      <c r="E23" s="450" t="n">
        <f aca="false">'2742'!Y38</f>
        <v>8</v>
      </c>
      <c r="F23" s="450" t="n">
        <f aca="false">'2742'!Z38</f>
        <v>56</v>
      </c>
      <c r="G23" s="450" t="n">
        <f aca="false">'2742'!AA38</f>
        <v>77</v>
      </c>
      <c r="H23" s="450" t="n">
        <f aca="false">'2742'!AB38</f>
        <v>68</v>
      </c>
      <c r="I23" s="451" t="n">
        <f aca="false">SUM(D23:H23)</f>
        <v>209</v>
      </c>
      <c r="J23" s="447" t="str">
        <f aca="false">'2742'!V39</f>
        <v>0</v>
      </c>
      <c r="K23" s="452" t="n">
        <f aca="false">IF(R23=0,0,J23/R23*100)</f>
        <v>0</v>
      </c>
      <c r="L23" s="447" t="n">
        <f aca="false">'2742'!V40</f>
        <v>8</v>
      </c>
      <c r="M23" s="452" t="n">
        <f aca="false">IF(R23=0,0,L23/R23*100)</f>
        <v>26.6666666666667</v>
      </c>
      <c r="N23" s="447" t="n">
        <f aca="false">'2742'!V41</f>
        <v>15</v>
      </c>
      <c r="O23" s="452" t="n">
        <f aca="false">IF(R23=0,0,N23/R23*100)</f>
        <v>50</v>
      </c>
      <c r="P23" s="447" t="n">
        <f aca="false">'2742'!V42</f>
        <v>7</v>
      </c>
      <c r="Q23" s="452" t="n">
        <f aca="false">IF(R23=0,0,P23/R23*100)</f>
        <v>23.3333333333333</v>
      </c>
      <c r="R23" s="447" t="n">
        <f aca="false">SUM(J23,L23,N23,P23)</f>
        <v>30</v>
      </c>
      <c r="S23" s="453" t="n">
        <f aca="false">'2742'!AD38</f>
        <v>3.98086124401914</v>
      </c>
      <c r="T23" s="447" t="n">
        <f aca="false">IF(I23=0,0,IF(Q23&gt;30,2,IF(AND(Q23&lt;10,K23&gt;=50),5,IF(AND(SUM(K23,M23)&gt;=50,Q23&lt;=20),4,3))))</f>
        <v>3</v>
      </c>
      <c r="U23" s="448"/>
    </row>
    <row r="24" customFormat="false" ht="27" hidden="false" customHeight="true" outlineLevel="0" collapsed="false">
      <c r="A24" s="454" t="s">
        <v>1297</v>
      </c>
      <c r="B24" s="455" t="n">
        <f aca="false">SUM(B16:B23)</f>
        <v>207</v>
      </c>
      <c r="C24" s="455" t="n">
        <f aca="false">SUM(C16:C23)</f>
        <v>0</v>
      </c>
      <c r="D24" s="455" t="n">
        <f aca="false">SUM(D16:D23)</f>
        <v>0</v>
      </c>
      <c r="E24" s="455" t="n">
        <f aca="false">SUM(E16:E23)</f>
        <v>42</v>
      </c>
      <c r="F24" s="455" t="n">
        <f aca="false">SUM(F16:F23)</f>
        <v>457</v>
      </c>
      <c r="G24" s="455" t="n">
        <f aca="false">SUM(G16:G23)</f>
        <v>525</v>
      </c>
      <c r="H24" s="455" t="n">
        <f aca="false">SUM(H16:H23)</f>
        <v>422</v>
      </c>
      <c r="I24" s="455" t="n">
        <f aca="false">SUM(I16:I23)</f>
        <v>1446</v>
      </c>
      <c r="J24" s="454" t="n">
        <f aca="false">SUM(J16:J23)</f>
        <v>9</v>
      </c>
      <c r="K24" s="456" t="n">
        <f aca="false">IF(R24=0,0,J24/R24*100)</f>
        <v>4.34782608695652</v>
      </c>
      <c r="L24" s="454" t="n">
        <f aca="false">SUM(L16:L23)</f>
        <v>39</v>
      </c>
      <c r="M24" s="456" t="n">
        <f aca="false">IF(R24=0,0,L24/R24*100)</f>
        <v>18.8405797101449</v>
      </c>
      <c r="N24" s="454" t="n">
        <f aca="false">SUM(N16:N23)</f>
        <v>119</v>
      </c>
      <c r="O24" s="456" t="n">
        <f aca="false">IF(R24=0,0,N24/R24*100)</f>
        <v>57.487922705314</v>
      </c>
      <c r="P24" s="454" t="n">
        <f aca="false">SUM(P16:P23)</f>
        <v>40</v>
      </c>
      <c r="Q24" s="456" t="n">
        <f aca="false">IF(R24=0,0,P24/R24*100)</f>
        <v>19.3236714975845</v>
      </c>
      <c r="R24" s="454" t="n">
        <f aca="false">SUM(R16:R23)</f>
        <v>207</v>
      </c>
      <c r="S24" s="457" t="n">
        <f aca="false">IF(ISERROR(((D24+E24)*2+F24*3+G24*4+H24*5)/SUM(D24,E24:H24)),"",((D24+E24)*2+F24*3+G24*4+H24*5)/SUM(D24,E24:H24))</f>
        <v>3.91770401106501</v>
      </c>
      <c r="T24" s="454" t="n">
        <f aca="false">IF(I24=0,0,IF(Q24&gt;30,2,IF(AND(Q24&lt;10,K24&gt;=50),5,IF(AND(SUM(K24,M24)&gt;=50,Q24&lt;=20),4,3))))</f>
        <v>3</v>
      </c>
      <c r="U24" s="459"/>
    </row>
    <row r="25" customFormat="false" ht="18" hidden="false" customHeight="false" outlineLevel="0" collapsed="false">
      <c r="A25" s="447" t="n">
        <v>2631</v>
      </c>
      <c r="B25" s="447" t="n">
        <f aca="false">'2631'!E38</f>
        <v>27</v>
      </c>
      <c r="C25" s="450" t="n">
        <f aca="false">'2631'!W38</f>
        <v>0</v>
      </c>
      <c r="D25" s="450" t="n">
        <f aca="false">'2631'!X38</f>
        <v>0</v>
      </c>
      <c r="E25" s="450" t="n">
        <f aca="false">'2631'!Y38</f>
        <v>12</v>
      </c>
      <c r="F25" s="450" t="n">
        <f aca="false">'2631'!Z38</f>
        <v>49</v>
      </c>
      <c r="G25" s="450" t="n">
        <f aca="false">'2631'!AA38</f>
        <v>52</v>
      </c>
      <c r="H25" s="450" t="n">
        <f aca="false">'2631'!AB38</f>
        <v>75</v>
      </c>
      <c r="I25" s="451" t="n">
        <f aca="false">SUM(D25:H25)</f>
        <v>188</v>
      </c>
      <c r="J25" s="447" t="str">
        <f aca="false">'2631'!V40</f>
        <v>0</v>
      </c>
      <c r="K25" s="452" t="n">
        <f aca="false">IF(R25=0,0,J25/R25*100)</f>
        <v>0</v>
      </c>
      <c r="L25" s="447" t="n">
        <f aca="false">'2631'!V41</f>
        <v>4</v>
      </c>
      <c r="M25" s="452" t="n">
        <f aca="false">IF(R25=0,0,L25/R25*100)</f>
        <v>14.8148148148148</v>
      </c>
      <c r="N25" s="447" t="n">
        <f aca="false">'2631'!V42</f>
        <v>13</v>
      </c>
      <c r="O25" s="452" t="n">
        <f aca="false">IF(R25=0,0,N25/R25*100)</f>
        <v>48.1481481481482</v>
      </c>
      <c r="P25" s="447" t="n">
        <f aca="false">'2631'!V43</f>
        <v>10</v>
      </c>
      <c r="Q25" s="452" t="n">
        <f aca="false">IF(R25=0,0,P25/R25*100)</f>
        <v>37.037037037037</v>
      </c>
      <c r="R25" s="447" t="n">
        <f aca="false">SUM(J25,L25,N25,P25)</f>
        <v>27</v>
      </c>
      <c r="S25" s="453" t="n">
        <f aca="false">'2631'!AD39</f>
        <v>4.01063829787234</v>
      </c>
      <c r="T25" s="447" t="n">
        <f aca="false">IF(I25=0,0,IF(Q25&gt;30,2,IF(AND(Q25&lt;10,K25&gt;=50),5,IF(AND(SUM(K25,M25)&gt;=50,Q25&lt;=20),4,3))))</f>
        <v>2</v>
      </c>
      <c r="U25" s="448"/>
    </row>
    <row r="26" customFormat="false" ht="18" hidden="false" customHeight="false" outlineLevel="0" collapsed="false">
      <c r="A26" s="447" t="n">
        <v>2632</v>
      </c>
      <c r="B26" s="447" t="n">
        <f aca="false">'2632'!E33</f>
        <v>26</v>
      </c>
      <c r="C26" s="450" t="n">
        <f aca="false">'2632'!W33</f>
        <v>0</v>
      </c>
      <c r="D26" s="450" t="n">
        <f aca="false">'2632'!X33</f>
        <v>0</v>
      </c>
      <c r="E26" s="450" t="n">
        <f aca="false">'2632'!Y33</f>
        <v>8</v>
      </c>
      <c r="F26" s="450" t="n">
        <f aca="false">'2632'!Z33</f>
        <v>46</v>
      </c>
      <c r="G26" s="450" t="n">
        <f aca="false">'2632'!AA33</f>
        <v>47</v>
      </c>
      <c r="H26" s="450" t="n">
        <f aca="false">'2632'!AB33</f>
        <v>84</v>
      </c>
      <c r="I26" s="451" t="n">
        <f aca="false">SUM(D26:H26)</f>
        <v>185</v>
      </c>
      <c r="J26" s="447" t="n">
        <f aca="false">'2632'!V35</f>
        <v>1</v>
      </c>
      <c r="K26" s="452" t="n">
        <f aca="false">IF(R26=0,0,J26/R26*100)</f>
        <v>3.84615384615385</v>
      </c>
      <c r="L26" s="447" t="n">
        <f aca="false">'2632'!V36</f>
        <v>6</v>
      </c>
      <c r="M26" s="452" t="n">
        <f aca="false">IF(R26=0,0,L26/R26*100)</f>
        <v>23.0769230769231</v>
      </c>
      <c r="N26" s="447" t="n">
        <f aca="false">'2632'!V37</f>
        <v>12</v>
      </c>
      <c r="O26" s="452" t="n">
        <f aca="false">IF(R26=0,0,N26/R26*100)</f>
        <v>46.1538461538462</v>
      </c>
      <c r="P26" s="447" t="n">
        <f aca="false">'2632'!V38</f>
        <v>7</v>
      </c>
      <c r="Q26" s="452" t="n">
        <f aca="false">IF(R26=0,0,P26/R26*100)</f>
        <v>26.9230769230769</v>
      </c>
      <c r="R26" s="447" t="n">
        <f aca="false">SUM(J26,L26,N26,P26)</f>
        <v>26</v>
      </c>
      <c r="S26" s="453" t="n">
        <f aca="false">'2632'!AD34</f>
        <v>4.11891891891892</v>
      </c>
      <c r="T26" s="447" t="n">
        <f aca="false">IF(I26=0,0,IF(Q26&gt;30,2,IF(AND(Q26&lt;10,K26&gt;=50),5,IF(AND(SUM(K26,M26)&gt;=50,Q26&lt;=20),4,3))))</f>
        <v>3</v>
      </c>
      <c r="U26" s="448"/>
    </row>
    <row r="27" customFormat="false" ht="18" hidden="false" customHeight="false" outlineLevel="0" collapsed="false">
      <c r="A27" s="447" t="n">
        <v>2633</v>
      </c>
      <c r="B27" s="447" t="n">
        <f aca="false">'2633'!E38</f>
        <v>27</v>
      </c>
      <c r="C27" s="450" t="n">
        <f aca="false">'2633'!W38</f>
        <v>0</v>
      </c>
      <c r="D27" s="450" t="n">
        <f aca="false">'2633'!X38</f>
        <v>0</v>
      </c>
      <c r="E27" s="450" t="n">
        <f aca="false">'2633'!Y38</f>
        <v>12</v>
      </c>
      <c r="F27" s="450" t="n">
        <f aca="false">'2633'!Z38</f>
        <v>53</v>
      </c>
      <c r="G27" s="450" t="n">
        <f aca="false">'2633'!AA38</f>
        <v>46</v>
      </c>
      <c r="H27" s="450" t="n">
        <f aca="false">'2633'!AB38</f>
        <v>73</v>
      </c>
      <c r="I27" s="451" t="n">
        <f aca="false">SUM(D27:H27)</f>
        <v>184</v>
      </c>
      <c r="J27" s="447" t="n">
        <f aca="false">'2633'!V40</f>
        <v>1</v>
      </c>
      <c r="K27" s="452" t="n">
        <f aca="false">IF(R27=0,0,J27/R27*100)</f>
        <v>3.7037037037037</v>
      </c>
      <c r="L27" s="447" t="n">
        <f aca="false">'2633'!V41</f>
        <v>2</v>
      </c>
      <c r="M27" s="452" t="n">
        <f aca="false">IF(R27=0,0,L27/R27*100)</f>
        <v>7.40740740740741</v>
      </c>
      <c r="N27" s="447" t="n">
        <f aca="false">'2633'!V42</f>
        <v>14</v>
      </c>
      <c r="O27" s="452" t="n">
        <f aca="false">IF(R27=0,0,N27/R27*100)</f>
        <v>51.8518518518519</v>
      </c>
      <c r="P27" s="447" t="n">
        <f aca="false">'2633'!V43</f>
        <v>10</v>
      </c>
      <c r="Q27" s="452" t="n">
        <f aca="false">IF(R27=0,0,P27/R27*100)</f>
        <v>37.037037037037</v>
      </c>
      <c r="R27" s="447" t="n">
        <f aca="false">SUM(J27,L27,N27,P27)</f>
        <v>27</v>
      </c>
      <c r="S27" s="453" t="n">
        <f aca="false">'2633'!AD39</f>
        <v>3.97826086956522</v>
      </c>
      <c r="T27" s="447" t="n">
        <f aca="false">IF(I27=0,0,IF(Q27&gt;30,2,IF(AND(Q27&lt;10,K27&gt;=50),5,IF(AND(SUM(K27,M27)&gt;=50,Q27&lt;=20),4,3))))</f>
        <v>2</v>
      </c>
      <c r="U27" s="448"/>
    </row>
    <row r="28" customFormat="false" ht="18" hidden="false" customHeight="false" outlineLevel="0" collapsed="false">
      <c r="A28" s="447" t="n">
        <v>2634</v>
      </c>
      <c r="B28" s="447" t="n">
        <f aca="false">'2634'!E33</f>
        <v>26</v>
      </c>
      <c r="C28" s="450" t="n">
        <f aca="false">'2634'!W33</f>
        <v>0</v>
      </c>
      <c r="D28" s="450" t="n">
        <f aca="false">'2634'!X33</f>
        <v>0</v>
      </c>
      <c r="E28" s="450" t="n">
        <f aca="false">'2634'!Y33</f>
        <v>3</v>
      </c>
      <c r="F28" s="450" t="n">
        <f aca="false">'2634'!Z33</f>
        <v>50</v>
      </c>
      <c r="G28" s="450" t="n">
        <f aca="false">'2634'!AA33</f>
        <v>70</v>
      </c>
      <c r="H28" s="450" t="n">
        <f aca="false">'2634'!AB33</f>
        <v>58</v>
      </c>
      <c r="I28" s="451" t="n">
        <f aca="false">SUM(D28:H28)</f>
        <v>181</v>
      </c>
      <c r="J28" s="447" t="n">
        <f aca="false">'2634'!V35</f>
        <v>1</v>
      </c>
      <c r="K28" s="452" t="n">
        <f aca="false">IF(R28=0,0,J28/R28*100)</f>
        <v>3.84615384615385</v>
      </c>
      <c r="L28" s="447" t="n">
        <f aca="false">'2634'!V36</f>
        <v>4</v>
      </c>
      <c r="M28" s="452" t="n">
        <f aca="false">IF(R28=0,0,L28/R28*100)</f>
        <v>15.3846153846154</v>
      </c>
      <c r="N28" s="447" t="n">
        <f aca="false">'2634'!V37</f>
        <v>18</v>
      </c>
      <c r="O28" s="452" t="n">
        <f aca="false">IF(R28=0,0,N28/R28*100)</f>
        <v>69.2307692307692</v>
      </c>
      <c r="P28" s="447" t="n">
        <f aca="false">'2634'!V38</f>
        <v>3</v>
      </c>
      <c r="Q28" s="452" t="n">
        <f aca="false">IF(R28=0,0,P28/R28*100)</f>
        <v>11.5384615384615</v>
      </c>
      <c r="R28" s="447" t="n">
        <f aca="false">SUM(J28,L28,N28,P28)</f>
        <v>26</v>
      </c>
      <c r="S28" s="453" t="n">
        <f aca="false">'2634'!AD34</f>
        <v>4.01104972375691</v>
      </c>
      <c r="T28" s="447" t="n">
        <f aca="false">IF(I28=0,0,IF(Q28&gt;30,2,IF(AND(Q28&lt;10,K28&gt;=50),5,IF(AND(SUM(K28,M28)&gt;=50,Q28&lt;=20),4,3))))</f>
        <v>3</v>
      </c>
      <c r="U28" s="448"/>
    </row>
    <row r="29" customFormat="false" ht="18" hidden="false" customHeight="false" outlineLevel="0" collapsed="false">
      <c r="A29" s="447" t="n">
        <v>2651</v>
      </c>
      <c r="B29" s="447" t="n">
        <f aca="false">'2651'!E37</f>
        <v>24</v>
      </c>
      <c r="C29" s="450" t="n">
        <f aca="false">'2651'!W38</f>
        <v>0</v>
      </c>
      <c r="D29" s="450" t="n">
        <f aca="false">'2651'!X38</f>
        <v>0</v>
      </c>
      <c r="E29" s="450" t="n">
        <f aca="false">'2651'!Y38</f>
        <v>2</v>
      </c>
      <c r="F29" s="450" t="n">
        <f aca="false">'2651'!Z38</f>
        <v>27</v>
      </c>
      <c r="G29" s="450" t="n">
        <f aca="false">'2651'!AA38</f>
        <v>53</v>
      </c>
      <c r="H29" s="450" t="n">
        <f aca="false">'2651'!AB38</f>
        <v>76</v>
      </c>
      <c r="I29" s="451" t="n">
        <f aca="false">SUM(D29:H29)</f>
        <v>158</v>
      </c>
      <c r="J29" s="447" t="str">
        <f aca="false">'2651'!V39</f>
        <v>0</v>
      </c>
      <c r="K29" s="452" t="n">
        <f aca="false">IF(R29=0,0,J29/R29*100)</f>
        <v>0</v>
      </c>
      <c r="L29" s="447" t="n">
        <f aca="false">'2651'!V40</f>
        <v>8</v>
      </c>
      <c r="M29" s="452" t="n">
        <f aca="false">IF(R29=0,0,L29/R29*100)</f>
        <v>33.3333333333333</v>
      </c>
      <c r="N29" s="447" t="n">
        <f aca="false">'2651'!V41</f>
        <v>14</v>
      </c>
      <c r="O29" s="452" t="n">
        <f aca="false">IF(R29=0,0,N29/R29*100)</f>
        <v>58.3333333333333</v>
      </c>
      <c r="P29" s="447" t="n">
        <f aca="false">'2651'!V42</f>
        <v>2</v>
      </c>
      <c r="Q29" s="452" t="n">
        <f aca="false">IF(R29=0,0,P29/R29*100)</f>
        <v>8.33333333333333</v>
      </c>
      <c r="R29" s="447" t="n">
        <f aca="false">SUM(J29,L29,N29,P29)</f>
        <v>24</v>
      </c>
      <c r="S29" s="453" t="n">
        <f aca="false">'2651'!AD38</f>
        <v>4.28481012658228</v>
      </c>
      <c r="T29" s="447" t="n">
        <f aca="false">IF(I29=0,0,IF(Q29&gt;30,2,IF(AND(Q29&lt;10,K29&gt;=50),5,IF(AND(SUM(K29,M29)&gt;=50,Q29&lt;=20),4,3))))</f>
        <v>3</v>
      </c>
      <c r="U29" s="448"/>
    </row>
    <row r="30" customFormat="false" ht="18" hidden="false" customHeight="false" outlineLevel="0" collapsed="false">
      <c r="A30" s="447" t="n">
        <v>2641</v>
      </c>
      <c r="B30" s="447" t="n">
        <f aca="false">'2641'!E37</f>
        <v>29</v>
      </c>
      <c r="C30" s="450" t="n">
        <f aca="false">'2641'!W38</f>
        <v>0</v>
      </c>
      <c r="D30" s="450" t="n">
        <f aca="false">'2641'!X38</f>
        <v>0</v>
      </c>
      <c r="E30" s="450" t="n">
        <f aca="false">'2641'!Y38</f>
        <v>6</v>
      </c>
      <c r="F30" s="450" t="n">
        <f aca="false">'2641'!Z38</f>
        <v>46</v>
      </c>
      <c r="G30" s="450" t="n">
        <f aca="false">'2641'!AA38</f>
        <v>62</v>
      </c>
      <c r="H30" s="450" t="n">
        <f aca="false">'2641'!AB38</f>
        <v>90</v>
      </c>
      <c r="I30" s="451" t="n">
        <f aca="false">SUM(D30:H30)</f>
        <v>204</v>
      </c>
      <c r="J30" s="447" t="n">
        <f aca="false">'2641'!V39</f>
        <v>2</v>
      </c>
      <c r="K30" s="452" t="n">
        <f aca="false">IF(R30=0,0,J30/R30*100)</f>
        <v>6.89655172413793</v>
      </c>
      <c r="L30" s="447" t="n">
        <f aca="false">'2641'!V40</f>
        <v>5</v>
      </c>
      <c r="M30" s="452" t="n">
        <f aca="false">IF(R30=0,0,L30/R30*100)</f>
        <v>17.2413793103448</v>
      </c>
      <c r="N30" s="447" t="n">
        <f aca="false">'2641'!V41</f>
        <v>16</v>
      </c>
      <c r="O30" s="452" t="n">
        <f aca="false">IF(R30=0,0,N30/R30*100)</f>
        <v>55.1724137931034</v>
      </c>
      <c r="P30" s="447" t="n">
        <f aca="false">'2641'!V42</f>
        <v>6</v>
      </c>
      <c r="Q30" s="452" t="n">
        <f aca="false">IF(R30=0,0,P30/R30*100)</f>
        <v>20.6896551724138</v>
      </c>
      <c r="R30" s="447" t="n">
        <f aca="false">SUM(J30,L30,N30,P30)</f>
        <v>29</v>
      </c>
      <c r="S30" s="453" t="n">
        <f aca="false">'2641'!AD38</f>
        <v>4.15686274509804</v>
      </c>
      <c r="T30" s="447" t="n">
        <f aca="false">IF(I30=0,0,IF(Q30&gt;30,2,IF(AND(Q30&lt;10,K30&gt;=50),5,IF(AND(SUM(K30,M30)&gt;=50,Q30&lt;=20),4,3))))</f>
        <v>3</v>
      </c>
      <c r="U30" s="448"/>
    </row>
    <row r="31" customFormat="false" ht="18" hidden="false" customHeight="false" outlineLevel="0" collapsed="false">
      <c r="A31" s="447" t="n">
        <v>2642</v>
      </c>
      <c r="B31" s="447" t="n">
        <f aca="false">'2642'!E37</f>
        <v>29</v>
      </c>
      <c r="C31" s="450" t="n">
        <f aca="false">'2642'!W38</f>
        <v>0</v>
      </c>
      <c r="D31" s="450" t="n">
        <f aca="false">'2642'!X38</f>
        <v>0</v>
      </c>
      <c r="E31" s="450" t="n">
        <f aca="false">'2642'!Y38</f>
        <v>4</v>
      </c>
      <c r="F31" s="450" t="n">
        <f aca="false">'2642'!Z38</f>
        <v>41</v>
      </c>
      <c r="G31" s="450" t="n">
        <f aca="false">'2642'!AA38</f>
        <v>66</v>
      </c>
      <c r="H31" s="450" t="n">
        <f aca="false">'2642'!AB38</f>
        <v>94</v>
      </c>
      <c r="I31" s="451" t="n">
        <f aca="false">SUM(D31:H31)</f>
        <v>205</v>
      </c>
      <c r="J31" s="447" t="n">
        <f aca="false">'2642'!V39</f>
        <v>1</v>
      </c>
      <c r="K31" s="452" t="n">
        <f aca="false">IF(R31=0,0,J31/R31*100)</f>
        <v>3.44827586206897</v>
      </c>
      <c r="L31" s="447" t="n">
        <f aca="false">'2642'!V40</f>
        <v>5</v>
      </c>
      <c r="M31" s="452" t="n">
        <f aca="false">IF(R31=0,0,L31/R31*100)</f>
        <v>17.2413793103448</v>
      </c>
      <c r="N31" s="447" t="n">
        <f aca="false">'2642'!V41</f>
        <v>19</v>
      </c>
      <c r="O31" s="452" t="n">
        <f aca="false">IF(R31=0,0,N31/R31*100)</f>
        <v>65.5172413793104</v>
      </c>
      <c r="P31" s="447" t="n">
        <f aca="false">'2642'!V42</f>
        <v>4</v>
      </c>
      <c r="Q31" s="452" t="n">
        <f aca="false">IF(R31=0,0,P31/R31*100)</f>
        <v>13.7931034482759</v>
      </c>
      <c r="R31" s="447" t="n">
        <f aca="false">SUM(J31,L31,N31,P31)</f>
        <v>29</v>
      </c>
      <c r="S31" s="453" t="n">
        <f aca="false">'2642'!AD38</f>
        <v>4.21951219512195</v>
      </c>
      <c r="T31" s="447" t="n">
        <f aca="false">IF(I31=0,0,IF(Q31&gt;30,2,IF(AND(Q31&lt;10,K31&gt;=50),5,IF(AND(SUM(K31,M31)&gt;=50,Q31&lt;=20),4,3))))</f>
        <v>3</v>
      </c>
      <c r="U31" s="448"/>
    </row>
    <row r="32" customFormat="false" ht="27" hidden="false" customHeight="true" outlineLevel="0" collapsed="false">
      <c r="A32" s="454" t="s">
        <v>1298</v>
      </c>
      <c r="B32" s="455" t="n">
        <f aca="false">SUM(B25:B31)</f>
        <v>188</v>
      </c>
      <c r="C32" s="455" t="n">
        <f aca="false">SUM(C25:C31)</f>
        <v>0</v>
      </c>
      <c r="D32" s="455" t="n">
        <f aca="false">SUM(D25:D31)</f>
        <v>0</v>
      </c>
      <c r="E32" s="455" t="n">
        <f aca="false">SUM(E25:E31)</f>
        <v>47</v>
      </c>
      <c r="F32" s="455" t="n">
        <f aca="false">SUM(F25:F31)</f>
        <v>312</v>
      </c>
      <c r="G32" s="455" t="n">
        <f aca="false">SUM(G25:G31)</f>
        <v>396</v>
      </c>
      <c r="H32" s="455" t="n">
        <f aca="false">SUM(H25:H31)</f>
        <v>550</v>
      </c>
      <c r="I32" s="455" t="n">
        <f aca="false">SUM(I25:I31)</f>
        <v>1305</v>
      </c>
      <c r="J32" s="454" t="n">
        <f aca="false">SUM(J25:J31)</f>
        <v>6</v>
      </c>
      <c r="K32" s="456" t="n">
        <f aca="false">IF(R32=0,0,J32/R32*100)</f>
        <v>3.19148936170213</v>
      </c>
      <c r="L32" s="454" t="n">
        <f aca="false">SUM(L25:L31)</f>
        <v>34</v>
      </c>
      <c r="M32" s="456" t="n">
        <f aca="false">IF(R32=0,0,L32/R32*100)</f>
        <v>18.0851063829787</v>
      </c>
      <c r="N32" s="454" t="n">
        <f aca="false">SUM(N25:N31)</f>
        <v>106</v>
      </c>
      <c r="O32" s="456" t="n">
        <f aca="false">IF(R32=0,0,N32/R32*100)</f>
        <v>56.3829787234043</v>
      </c>
      <c r="P32" s="454" t="n">
        <f aca="false">SUM(P25:P31)</f>
        <v>42</v>
      </c>
      <c r="Q32" s="456" t="n">
        <f aca="false">IF(R32=0,0,P32/R32*100)</f>
        <v>22.3404255319149</v>
      </c>
      <c r="R32" s="454" t="n">
        <f aca="false">SUM(R25:R31)</f>
        <v>188</v>
      </c>
      <c r="S32" s="457" t="n">
        <f aca="false">IF(ISERROR(((D32+E32)*2+F32*3+G32*4+H32*5)/SUM(D32,E32:H32)),"",((D32+E32)*2+F32*3+G32*4+H32*5)/SUM(D32,E32:H32))</f>
        <v>4.11034482758621</v>
      </c>
      <c r="T32" s="454" t="n">
        <f aca="false">IF(I32=0,0,IF(Q32&gt;30,2,IF(AND(Q32&lt;10,K32&gt;=50),5,IF(AND(SUM(K32,M32)&gt;=50,Q32&lt;=20),4,3))))</f>
        <v>3</v>
      </c>
      <c r="U32" s="459"/>
    </row>
    <row r="33" customFormat="false" ht="18" hidden="false" customHeight="false" outlineLevel="0" collapsed="false">
      <c r="A33" s="447" t="n">
        <v>2531</v>
      </c>
      <c r="B33" s="447" t="n">
        <f aca="false">'2531'!E37</f>
        <v>31</v>
      </c>
      <c r="C33" s="450" t="n">
        <f aca="false">'2531'!W38</f>
        <v>0</v>
      </c>
      <c r="D33" s="450" t="n">
        <f aca="false">'2531'!X38</f>
        <v>0</v>
      </c>
      <c r="E33" s="450" t="n">
        <f aca="false">'2531'!Y38</f>
        <v>0</v>
      </c>
      <c r="F33" s="450" t="n">
        <f aca="false">'2531'!Z38</f>
        <v>62</v>
      </c>
      <c r="G33" s="450" t="n">
        <f aca="false">'2531'!AA38</f>
        <v>94</v>
      </c>
      <c r="H33" s="450" t="n">
        <f aca="false">'2531'!AB38</f>
        <v>92</v>
      </c>
      <c r="I33" s="451" t="n">
        <f aca="false">SUM(D33:H33)</f>
        <v>248</v>
      </c>
      <c r="J33" s="447" t="n">
        <f aca="false">'2531'!V39</f>
        <v>1</v>
      </c>
      <c r="K33" s="452" t="n">
        <f aca="false">IF(R33=0,0,J33/R33*100)</f>
        <v>3.2258064516129</v>
      </c>
      <c r="L33" s="447" t="n">
        <f aca="false">'2531'!V40</f>
        <v>7</v>
      </c>
      <c r="M33" s="452" t="n">
        <f aca="false">IF(R33=0,0,L33/R33*100)</f>
        <v>22.5806451612903</v>
      </c>
      <c r="N33" s="447" t="n">
        <f aca="false">'2531'!V41</f>
        <v>23</v>
      </c>
      <c r="O33" s="452" t="n">
        <f aca="false">IF(R33=0,0,N33/R33*100)</f>
        <v>74.1935483870968</v>
      </c>
      <c r="P33" s="447" t="str">
        <f aca="false">'2531'!V42</f>
        <v>0</v>
      </c>
      <c r="Q33" s="452" t="n">
        <f aca="false">IF(R33=0,0,P33/R33*100)</f>
        <v>0</v>
      </c>
      <c r="R33" s="447" t="n">
        <f aca="false">SUM(J33,L33,N33,P33)</f>
        <v>31</v>
      </c>
      <c r="S33" s="453" t="n">
        <f aca="false">'2531'!AD38</f>
        <v>4.12096774193548</v>
      </c>
      <c r="T33" s="447" t="n">
        <f aca="false">IF(I33=0,0,IF(Q33&gt;30,2,IF(AND(Q33&lt;10,K33&gt;=50),5,IF(AND(SUM(K33,M33)&gt;=50,Q33&lt;=20),4,3))))</f>
        <v>3</v>
      </c>
      <c r="U33" s="448"/>
    </row>
    <row r="34" customFormat="false" ht="18" hidden="false" customHeight="false" outlineLevel="0" collapsed="false">
      <c r="A34" s="447" t="n">
        <v>2532</v>
      </c>
      <c r="B34" s="447" t="n">
        <f aca="false">'2532'!E37</f>
        <v>31</v>
      </c>
      <c r="C34" s="450" t="n">
        <f aca="false">'2532'!W38</f>
        <v>0</v>
      </c>
      <c r="D34" s="450" t="n">
        <f aca="false">'2532'!X38</f>
        <v>0</v>
      </c>
      <c r="E34" s="450" t="n">
        <f aca="false">'2532'!Y38</f>
        <v>2</v>
      </c>
      <c r="F34" s="450" t="n">
        <f aca="false">'2532'!Z38</f>
        <v>68</v>
      </c>
      <c r="G34" s="450" t="n">
        <f aca="false">'2532'!AA38</f>
        <v>82</v>
      </c>
      <c r="H34" s="450" t="n">
        <f aca="false">'2532'!AB38</f>
        <v>96</v>
      </c>
      <c r="I34" s="451" t="n">
        <f aca="false">SUM(D34:H34)</f>
        <v>248</v>
      </c>
      <c r="J34" s="447" t="n">
        <f aca="false">'2532'!V39</f>
        <v>4</v>
      </c>
      <c r="K34" s="452" t="n">
        <f aca="false">IF(R34=0,0,J34/R34*100)</f>
        <v>12.9032258064516</v>
      </c>
      <c r="L34" s="447" t="n">
        <f aca="false">'2532'!V40</f>
        <v>4</v>
      </c>
      <c r="M34" s="452" t="n">
        <f aca="false">IF(R34=0,0,L34/R34*100)</f>
        <v>12.9032258064516</v>
      </c>
      <c r="N34" s="447" t="n">
        <f aca="false">'2532'!V41</f>
        <v>21</v>
      </c>
      <c r="O34" s="452" t="n">
        <f aca="false">IF(R34=0,0,N34/R34*100)</f>
        <v>67.741935483871</v>
      </c>
      <c r="P34" s="447" t="n">
        <f aca="false">'2532'!V42</f>
        <v>2</v>
      </c>
      <c r="Q34" s="452" t="n">
        <f aca="false">IF(R34=0,0,P34/R34*100)</f>
        <v>6.45161290322581</v>
      </c>
      <c r="R34" s="447" t="n">
        <f aca="false">SUM(J34,L34,N34,P34)</f>
        <v>31</v>
      </c>
      <c r="S34" s="453" t="n">
        <f aca="false">'2532'!AD38</f>
        <v>4.09677419354839</v>
      </c>
      <c r="T34" s="447" t="n">
        <f aca="false">IF(I34=0,0,IF(Q34&gt;30,2,IF(AND(Q34&lt;10,K34&gt;=50),5,IF(AND(SUM(K34,M34)&gt;=50,Q34&lt;=20),4,3))))</f>
        <v>3</v>
      </c>
      <c r="U34" s="448"/>
    </row>
    <row r="35" customFormat="false" ht="18" hidden="false" customHeight="false" outlineLevel="0" collapsed="false">
      <c r="A35" s="447" t="n">
        <v>2533</v>
      </c>
      <c r="B35" s="447" t="n">
        <f aca="false">'2533'!E38</f>
        <v>32</v>
      </c>
      <c r="C35" s="450" t="n">
        <f aca="false">'2533'!W39</f>
        <v>0</v>
      </c>
      <c r="D35" s="450" t="n">
        <f aca="false">'2533'!X39</f>
        <v>0</v>
      </c>
      <c r="E35" s="450" t="n">
        <f aca="false">'2533'!Y39</f>
        <v>5</v>
      </c>
      <c r="F35" s="450" t="n">
        <f aca="false">'2533'!Z39</f>
        <v>51</v>
      </c>
      <c r="G35" s="450" t="n">
        <f aca="false">'2533'!AA39</f>
        <v>107</v>
      </c>
      <c r="H35" s="450" t="n">
        <f aca="false">'2533'!AB39</f>
        <v>83</v>
      </c>
      <c r="I35" s="451" t="n">
        <f aca="false">SUM(D35:H35)</f>
        <v>246</v>
      </c>
      <c r="J35" s="447" t="str">
        <f aca="false">'2533'!V40</f>
        <v>0</v>
      </c>
      <c r="K35" s="452" t="n">
        <f aca="false">IF(R35=0,0,J35/R35*100)</f>
        <v>0</v>
      </c>
      <c r="L35" s="447" t="n">
        <f aca="false">'2533'!V41</f>
        <v>8</v>
      </c>
      <c r="M35" s="452" t="n">
        <f aca="false">IF(R35=0,0,L35/R35*100)</f>
        <v>25</v>
      </c>
      <c r="N35" s="447" t="n">
        <f aca="false">'2533'!V42</f>
        <v>19</v>
      </c>
      <c r="O35" s="452" t="n">
        <f aca="false">IF(R35=0,0,N35/R35*100)</f>
        <v>59.375</v>
      </c>
      <c r="P35" s="447" t="n">
        <f aca="false">'2533'!V43</f>
        <v>5</v>
      </c>
      <c r="Q35" s="452" t="n">
        <f aca="false">IF(R35=0,0,P35/R35*100)</f>
        <v>15.625</v>
      </c>
      <c r="R35" s="447" t="n">
        <f aca="false">SUM(J35,L35,N35,P35)</f>
        <v>32</v>
      </c>
      <c r="S35" s="453" t="n">
        <f aca="false">'2533'!AD39</f>
        <v>4.08943089430894</v>
      </c>
      <c r="T35" s="447" t="n">
        <f aca="false">IF(I35=0,0,IF(Q35&gt;30,2,IF(AND(Q35&lt;10,K35&gt;=50),5,IF(AND(SUM(K35,M35)&gt;=50,Q35&lt;=20),4,3))))</f>
        <v>3</v>
      </c>
      <c r="U35" s="448"/>
    </row>
    <row r="36" customFormat="false" ht="18" hidden="false" customHeight="false" outlineLevel="0" collapsed="false">
      <c r="A36" s="447" t="n">
        <v>2534</v>
      </c>
      <c r="B36" s="447" t="n">
        <f aca="false">'2534'!E37</f>
        <v>31</v>
      </c>
      <c r="C36" s="450" t="n">
        <f aca="false">'2534'!W38</f>
        <v>0</v>
      </c>
      <c r="D36" s="450" t="n">
        <f aca="false">'2534'!X38</f>
        <v>0</v>
      </c>
      <c r="E36" s="450" t="n">
        <f aca="false">'2534'!Y38</f>
        <v>2</v>
      </c>
      <c r="F36" s="450" t="n">
        <f aca="false">'2534'!Z38</f>
        <v>69</v>
      </c>
      <c r="G36" s="450" t="n">
        <f aca="false">'2534'!AA38</f>
        <v>97</v>
      </c>
      <c r="H36" s="450" t="n">
        <f aca="false">'2534'!AB38</f>
        <v>80</v>
      </c>
      <c r="I36" s="451" t="n">
        <f aca="false">SUM(D36:H36)</f>
        <v>248</v>
      </c>
      <c r="J36" s="447" t="n">
        <f aca="false">'2534'!V39</f>
        <v>3</v>
      </c>
      <c r="K36" s="452" t="n">
        <f aca="false">IF(R36=0,0,J36/R36*100)</f>
        <v>9.67741935483871</v>
      </c>
      <c r="L36" s="447" t="n">
        <f aca="false">'2534'!V40</f>
        <v>5</v>
      </c>
      <c r="M36" s="452" t="n">
        <f aca="false">IF(R36=0,0,L36/R36*100)</f>
        <v>16.1290322580645</v>
      </c>
      <c r="N36" s="447" t="n">
        <f aca="false">'2534'!V41</f>
        <v>21</v>
      </c>
      <c r="O36" s="452" t="n">
        <f aca="false">IF(R36=0,0,N36/R36*100)</f>
        <v>67.741935483871</v>
      </c>
      <c r="P36" s="447" t="n">
        <f aca="false">'2534'!V42</f>
        <v>2</v>
      </c>
      <c r="Q36" s="452" t="n">
        <f aca="false">IF(R36=0,0,P36/R36*100)</f>
        <v>6.45161290322581</v>
      </c>
      <c r="R36" s="447" t="n">
        <f aca="false">SUM(J36,L36,N36,P36)</f>
        <v>31</v>
      </c>
      <c r="S36" s="453" t="n">
        <f aca="false">'2534'!AD38</f>
        <v>4.02822580645161</v>
      </c>
      <c r="T36" s="447" t="n">
        <f aca="false">IF(I36=0,0,IF(Q36&gt;30,2,IF(AND(Q36&lt;10,K36&gt;=50),5,IF(AND(SUM(K36,M36)&gt;=50,Q36&lt;=20),4,3))))</f>
        <v>3</v>
      </c>
      <c r="U36" s="448"/>
    </row>
    <row r="37" customFormat="false" ht="18" hidden="false" customHeight="false" outlineLevel="0" collapsed="false">
      <c r="A37" s="447" t="n">
        <v>2551</v>
      </c>
      <c r="B37" s="447" t="n">
        <f aca="false">'2551'!E37</f>
        <v>27</v>
      </c>
      <c r="C37" s="450" t="n">
        <f aca="false">'2551'!W38</f>
        <v>0</v>
      </c>
      <c r="D37" s="450" t="n">
        <f aca="false">'2551'!X38</f>
        <v>0</v>
      </c>
      <c r="E37" s="450" t="n">
        <f aca="false">'2551'!Y38</f>
        <v>0</v>
      </c>
      <c r="F37" s="450" t="n">
        <f aca="false">'2551'!Z38</f>
        <v>59</v>
      </c>
      <c r="G37" s="450" t="n">
        <f aca="false">'2551'!AA38</f>
        <v>90</v>
      </c>
      <c r="H37" s="450" t="n">
        <f aca="false">'2551'!AB38</f>
        <v>67</v>
      </c>
      <c r="I37" s="451" t="n">
        <f aca="false">SUM(D37:H37)</f>
        <v>216</v>
      </c>
      <c r="J37" s="447" t="n">
        <f aca="false">'2551'!V39</f>
        <v>2</v>
      </c>
      <c r="K37" s="452" t="n">
        <f aca="false">IF(R37=0,0,J37/R37*100)</f>
        <v>7.40740740740741</v>
      </c>
      <c r="L37" s="447" t="n">
        <f aca="false">'2551'!V40</f>
        <v>5</v>
      </c>
      <c r="M37" s="452" t="n">
        <f aca="false">IF(R37=0,0,L37/R37*100)</f>
        <v>18.5185185185185</v>
      </c>
      <c r="N37" s="447" t="n">
        <f aca="false">'2551'!V41</f>
        <v>20</v>
      </c>
      <c r="O37" s="452" t="n">
        <f aca="false">IF(R37=0,0,N37/R37*100)</f>
        <v>74.0740740740741</v>
      </c>
      <c r="P37" s="447" t="str">
        <f aca="false">'2551'!V42</f>
        <v>0</v>
      </c>
      <c r="Q37" s="452" t="n">
        <f aca="false">IF(R37=0,0,P37/R37*100)</f>
        <v>0</v>
      </c>
      <c r="R37" s="447" t="n">
        <f aca="false">SUM(J37,L37,N37,P37)</f>
        <v>27</v>
      </c>
      <c r="S37" s="453" t="n">
        <f aca="false">'2551'!AD38</f>
        <v>4.03703703703704</v>
      </c>
      <c r="T37" s="447" t="n">
        <f aca="false">IF(I37=0,0,IF(Q37&gt;30,2,IF(AND(Q37&lt;10,K37&gt;=50),5,IF(AND(SUM(K37,M37)&gt;=50,Q37&lt;=20),4,3))))</f>
        <v>3</v>
      </c>
      <c r="U37" s="448"/>
    </row>
    <row r="38" customFormat="false" ht="18" hidden="false" customHeight="false" outlineLevel="0" collapsed="false">
      <c r="A38" s="447" t="n">
        <v>2541</v>
      </c>
      <c r="B38" s="447" t="n">
        <f aca="false">'2541'!E37</f>
        <v>21</v>
      </c>
      <c r="C38" s="450" t="n">
        <f aca="false">'2541'!W38</f>
        <v>0</v>
      </c>
      <c r="D38" s="450" t="n">
        <f aca="false">'2541'!X38</f>
        <v>0</v>
      </c>
      <c r="E38" s="450" t="n">
        <f aca="false">'2541'!Y38</f>
        <v>0</v>
      </c>
      <c r="F38" s="450" t="n">
        <f aca="false">'2541'!Z38</f>
        <v>48</v>
      </c>
      <c r="G38" s="450" t="n">
        <f aca="false">'2541'!AA38</f>
        <v>57</v>
      </c>
      <c r="H38" s="450" t="n">
        <f aca="false">'2541'!AB38</f>
        <v>62</v>
      </c>
      <c r="I38" s="451" t="n">
        <f aca="false">SUM(D38:H38)</f>
        <v>167</v>
      </c>
      <c r="J38" s="447" t="n">
        <f aca="false">'2541'!V39</f>
        <v>2</v>
      </c>
      <c r="K38" s="452" t="n">
        <f aca="false">IF(R38=0,0,J38/R38*100)</f>
        <v>9.52380952380952</v>
      </c>
      <c r="L38" s="447" t="n">
        <f aca="false">'2541'!V40</f>
        <v>2</v>
      </c>
      <c r="M38" s="452" t="n">
        <f aca="false">IF(R38=0,0,L38/R38*100)</f>
        <v>9.52380952380952</v>
      </c>
      <c r="N38" s="447" t="n">
        <f aca="false">'2541'!V41</f>
        <v>17</v>
      </c>
      <c r="O38" s="452" t="n">
        <f aca="false">IF(R38=0,0,N38/R38*100)</f>
        <v>80.952380952381</v>
      </c>
      <c r="P38" s="447" t="str">
        <f aca="false">'2541'!V42</f>
        <v>0</v>
      </c>
      <c r="Q38" s="452" t="n">
        <f aca="false">IF(R38=0,0,P38/R38*100)</f>
        <v>0</v>
      </c>
      <c r="R38" s="447" t="n">
        <f aca="false">SUM(J38,L38,N38,P38)</f>
        <v>21</v>
      </c>
      <c r="S38" s="453" t="n">
        <f aca="false">'2541'!AD38</f>
        <v>4.08383233532934</v>
      </c>
      <c r="T38" s="447" t="n">
        <f aca="false">IF(I38=0,0,IF(Q38&gt;30,2,IF(AND(Q38&lt;10,K38&gt;=50),5,IF(AND(SUM(K38,M38)&gt;=50,Q38&lt;=20),4,3))))</f>
        <v>3</v>
      </c>
      <c r="U38" s="448"/>
    </row>
    <row r="39" customFormat="false" ht="18" hidden="false" customHeight="false" outlineLevel="0" collapsed="false">
      <c r="A39" s="447" t="n">
        <v>2542</v>
      </c>
      <c r="B39" s="447" t="n">
        <f aca="false">'2542'!E37</f>
        <v>22</v>
      </c>
      <c r="C39" s="450" t="n">
        <f aca="false">'2542'!W38</f>
        <v>0</v>
      </c>
      <c r="D39" s="450" t="n">
        <f aca="false">'2542'!X38</f>
        <v>0</v>
      </c>
      <c r="E39" s="450" t="n">
        <f aca="false">'2542'!Y38</f>
        <v>1</v>
      </c>
      <c r="F39" s="450" t="n">
        <f aca="false">'2542'!Z38</f>
        <v>38</v>
      </c>
      <c r="G39" s="450" t="n">
        <f aca="false">'2542'!AA38</f>
        <v>62</v>
      </c>
      <c r="H39" s="450" t="n">
        <f aca="false">'2542'!AB38</f>
        <v>74</v>
      </c>
      <c r="I39" s="451" t="n">
        <f aca="false">SUM(D39:H39)</f>
        <v>175</v>
      </c>
      <c r="J39" s="447" t="n">
        <f aca="false">'2542'!V39</f>
        <v>3</v>
      </c>
      <c r="K39" s="452" t="n">
        <f aca="false">IF(R39=0,0,J39/R39*100)</f>
        <v>13.6363636363636</v>
      </c>
      <c r="L39" s="447" t="n">
        <f aca="false">'2542'!V40</f>
        <v>3</v>
      </c>
      <c r="M39" s="452" t="n">
        <f aca="false">IF(R39=0,0,L39/R39*100)</f>
        <v>13.6363636363636</v>
      </c>
      <c r="N39" s="447" t="n">
        <f aca="false">'2542'!V41</f>
        <v>15</v>
      </c>
      <c r="O39" s="452" t="n">
        <f aca="false">IF(R39=0,0,N39/R39*100)</f>
        <v>68.1818181818182</v>
      </c>
      <c r="P39" s="447" t="n">
        <f aca="false">'2542'!V42</f>
        <v>1</v>
      </c>
      <c r="Q39" s="452" t="n">
        <f aca="false">IF(R39=0,0,P39/R39*100)</f>
        <v>4.54545454545455</v>
      </c>
      <c r="R39" s="447" t="n">
        <f aca="false">SUM(J39,L39,N39,P39)</f>
        <v>22</v>
      </c>
      <c r="S39" s="453" t="n">
        <f aca="false">'2542'!AD38</f>
        <v>4.19428571428571</v>
      </c>
      <c r="T39" s="447" t="n">
        <f aca="false">IF(I39=0,0,IF(Q39&gt;30,2,IF(AND(Q39&lt;10,K39&gt;=50),5,IF(AND(SUM(K39,M39)&gt;=50,Q39&lt;=20),4,3))))</f>
        <v>3</v>
      </c>
      <c r="U39" s="448"/>
    </row>
    <row r="40" customFormat="false" ht="18" hidden="false" customHeight="false" outlineLevel="0" collapsed="false">
      <c r="A40" s="447" t="n">
        <v>2543</v>
      </c>
      <c r="B40" s="447" t="n">
        <f aca="false">'2543'!E37</f>
        <v>20</v>
      </c>
      <c r="C40" s="450" t="n">
        <f aca="false">'2543'!W38</f>
        <v>0</v>
      </c>
      <c r="D40" s="450" t="n">
        <f aca="false">'2543'!X38</f>
        <v>0</v>
      </c>
      <c r="E40" s="450" t="n">
        <f aca="false">'2543'!Y38</f>
        <v>0</v>
      </c>
      <c r="F40" s="450" t="n">
        <f aca="false">'2543'!Z38</f>
        <v>24</v>
      </c>
      <c r="G40" s="450" t="n">
        <f aca="false">'2543'!AA38</f>
        <v>55</v>
      </c>
      <c r="H40" s="450" t="n">
        <f aca="false">'2543'!AB38</f>
        <v>74</v>
      </c>
      <c r="I40" s="451" t="n">
        <f aca="false">SUM(D40:H40)</f>
        <v>153</v>
      </c>
      <c r="J40" s="447" t="n">
        <f aca="false">'2543'!V39</f>
        <v>4</v>
      </c>
      <c r="K40" s="452" t="n">
        <f aca="false">IF(R40=0,0,J40/R40*100)</f>
        <v>20</v>
      </c>
      <c r="L40" s="447" t="n">
        <f aca="false">'2543'!V40</f>
        <v>5</v>
      </c>
      <c r="M40" s="452" t="n">
        <f aca="false">IF(R40=0,0,L40/R40*100)</f>
        <v>25</v>
      </c>
      <c r="N40" s="447" t="n">
        <f aca="false">'2543'!V41</f>
        <v>11</v>
      </c>
      <c r="O40" s="452" t="n">
        <f aca="false">IF(R40=0,0,N40/R40*100)</f>
        <v>55</v>
      </c>
      <c r="P40" s="447" t="str">
        <f aca="false">'2543'!V42</f>
        <v>0</v>
      </c>
      <c r="Q40" s="452" t="n">
        <f aca="false">IF(R40=0,0,P40/R40*100)</f>
        <v>0</v>
      </c>
      <c r="R40" s="447" t="n">
        <f aca="false">SUM(J40,L40,N40,P40)</f>
        <v>20</v>
      </c>
      <c r="S40" s="453" t="n">
        <f aca="false">'2543'!AD38</f>
        <v>4.32679738562092</v>
      </c>
      <c r="T40" s="447" t="n">
        <f aca="false">IF(I40=0,0,IF(Q40&gt;30,2,IF(AND(Q40&lt;10,K40&gt;=50),5,IF(AND(SUM(K40,M40)&gt;=50,Q40&lt;=20),4,3))))</f>
        <v>3</v>
      </c>
      <c r="U40" s="448"/>
    </row>
    <row r="41" customFormat="false" ht="27" hidden="false" customHeight="true" outlineLevel="0" collapsed="false">
      <c r="A41" s="454" t="s">
        <v>1299</v>
      </c>
      <c r="B41" s="455" t="n">
        <f aca="false">SUM(B33:B40)</f>
        <v>215</v>
      </c>
      <c r="C41" s="455" t="n">
        <f aca="false">SUM(C33:C39)</f>
        <v>0</v>
      </c>
      <c r="D41" s="455" t="n">
        <f aca="false">SUM(D33:D39)</f>
        <v>0</v>
      </c>
      <c r="E41" s="455" t="n">
        <f aca="false">SUM(E33:E39)</f>
        <v>10</v>
      </c>
      <c r="F41" s="455" t="n">
        <f aca="false">SUM(F33:F39)</f>
        <v>395</v>
      </c>
      <c r="G41" s="455" t="n">
        <f aca="false">SUM(G33:G39)</f>
        <v>589</v>
      </c>
      <c r="H41" s="455" t="n">
        <f aca="false">SUM(H33:H39)</f>
        <v>554</v>
      </c>
      <c r="I41" s="455" t="n">
        <f aca="false">SUM(I33:I40)</f>
        <v>1701</v>
      </c>
      <c r="J41" s="454" t="n">
        <f aca="false">SUM(J33:J39)</f>
        <v>15</v>
      </c>
      <c r="K41" s="456" t="n">
        <f aca="false">IF(R41=0,0,J41/R41*100)</f>
        <v>6.97674418604651</v>
      </c>
      <c r="L41" s="454" t="n">
        <f aca="false">SUM(L33:L39)</f>
        <v>34</v>
      </c>
      <c r="M41" s="456" t="n">
        <f aca="false">IF(R41=0,0,L41/R41*100)</f>
        <v>15.8139534883721</v>
      </c>
      <c r="N41" s="454" t="n">
        <f aca="false">SUM(N33:N39)</f>
        <v>136</v>
      </c>
      <c r="O41" s="456" t="n">
        <f aca="false">IF(R41=0,0,N41/R41*100)</f>
        <v>63.2558139534884</v>
      </c>
      <c r="P41" s="454" t="n">
        <f aca="false">SUM(P33:P39)</f>
        <v>10</v>
      </c>
      <c r="Q41" s="456" t="n">
        <f aca="false">IF(R41=0,0,P41/R41*100)</f>
        <v>4.65116279069768</v>
      </c>
      <c r="R41" s="454" t="n">
        <f aca="false">SUM(R33:R40)</f>
        <v>215</v>
      </c>
      <c r="S41" s="457" t="n">
        <f aca="false">IF(ISERROR(((D41+E41)*2+F41*3+G41*4+H41*5)/SUM(D41,E41:H41)),"",((D41+E41)*2+F41*3+G41*4+H41*5)/SUM(D41,E41:H41))</f>
        <v>4.08979328165375</v>
      </c>
      <c r="T41" s="454" t="n">
        <f aca="false">IF(I41=0,0,IF(Q41&gt;30,2,IF(AND(Q41&lt;10,K41&gt;=50),5,IF(AND(SUM(K41,M41)&gt;=50,Q41&lt;=20),4,3))))</f>
        <v>3</v>
      </c>
      <c r="U41" s="459"/>
    </row>
    <row r="42" customFormat="false" ht="18" hidden="false" customHeight="false" outlineLevel="0" collapsed="false">
      <c r="A42" s="447" t="n">
        <v>2431</v>
      </c>
      <c r="B42" s="447" t="n">
        <f aca="false">'2431'!E37</f>
        <v>24</v>
      </c>
      <c r="C42" s="450" t="n">
        <f aca="false">'2431'!W38</f>
        <v>0</v>
      </c>
      <c r="D42" s="450" t="n">
        <f aca="false">'2431'!X38</f>
        <v>0</v>
      </c>
      <c r="E42" s="450" t="n">
        <f aca="false">'2431'!Y38</f>
        <v>0</v>
      </c>
      <c r="F42" s="450" t="n">
        <f aca="false">'2431'!Z38</f>
        <v>30</v>
      </c>
      <c r="G42" s="450" t="n">
        <f aca="false">'2431'!AA38</f>
        <v>119</v>
      </c>
      <c r="H42" s="450" t="n">
        <f aca="false">'2431'!AB38</f>
        <v>181</v>
      </c>
      <c r="I42" s="451" t="n">
        <f aca="false">SUM(D42:H42)</f>
        <v>330</v>
      </c>
      <c r="J42" s="447" t="n">
        <f aca="false">'2431'!V39</f>
        <v>5</v>
      </c>
      <c r="K42" s="452" t="n">
        <f aca="false">IF(R42=0,0,J42/R42*100)</f>
        <v>20.8333333333333</v>
      </c>
      <c r="L42" s="447" t="n">
        <f aca="false">'2431'!V40</f>
        <v>9</v>
      </c>
      <c r="M42" s="452" t="n">
        <f aca="false">IF(R42=0,0,L42/R42*100)</f>
        <v>37.5</v>
      </c>
      <c r="N42" s="447" t="n">
        <f aca="false">'2431'!V41</f>
        <v>10</v>
      </c>
      <c r="O42" s="452" t="n">
        <f aca="false">IF(R42=0,0,N42/R42*100)</f>
        <v>41.6666666666667</v>
      </c>
      <c r="P42" s="447" t="str">
        <f aca="false">'2431'!V42</f>
        <v>0</v>
      </c>
      <c r="Q42" s="452" t="n">
        <f aca="false">IF(R42=0,0,P42/R42*100)</f>
        <v>0</v>
      </c>
      <c r="R42" s="447" t="n">
        <f aca="false">SUM(J42,L42,N42,P42)</f>
        <v>24</v>
      </c>
      <c r="S42" s="453" t="n">
        <f aca="false">'2431'!AD38</f>
        <v>4.45757575757576</v>
      </c>
      <c r="T42" s="447" t="n">
        <f aca="false">IF(I42=0,0,IF(Q42&gt;30,2,IF(AND(Q42&lt;10,K42&gt;=50),5,IF(AND(SUM(K42,M42)&gt;=50,Q42&lt;=20),4,3))))</f>
        <v>4</v>
      </c>
      <c r="U42" s="448"/>
    </row>
    <row r="43" customFormat="false" ht="18" hidden="false" customHeight="false" outlineLevel="0" collapsed="false">
      <c r="A43" s="447" t="n">
        <v>2432</v>
      </c>
      <c r="B43" s="447" t="n">
        <f aca="false">'2432'!E37</f>
        <v>26</v>
      </c>
      <c r="C43" s="450" t="n">
        <f aca="false">'2432'!W38</f>
        <v>0</v>
      </c>
      <c r="D43" s="450" t="n">
        <f aca="false">'2432'!X38</f>
        <v>0</v>
      </c>
      <c r="E43" s="450" t="n">
        <f aca="false">'2432'!Y38</f>
        <v>0</v>
      </c>
      <c r="F43" s="450" t="n">
        <f aca="false">'2432'!Z38</f>
        <v>35</v>
      </c>
      <c r="G43" s="450" t="n">
        <f aca="false">'2432'!AA38</f>
        <v>119</v>
      </c>
      <c r="H43" s="450" t="n">
        <f aca="false">'2432'!AB38</f>
        <v>194</v>
      </c>
      <c r="I43" s="451" t="n">
        <f aca="false">SUM(D43:H43)</f>
        <v>348</v>
      </c>
      <c r="J43" s="447" t="n">
        <f aca="false">'2432'!V39</f>
        <v>4</v>
      </c>
      <c r="K43" s="452" t="n">
        <f aca="false">IF(R43=0,0,J43/R43*100)</f>
        <v>15.3846153846154</v>
      </c>
      <c r="L43" s="447" t="n">
        <f aca="false">'2432'!V40</f>
        <v>11</v>
      </c>
      <c r="M43" s="452" t="n">
        <f aca="false">IF(R43=0,0,L43/R43*100)</f>
        <v>42.3076923076923</v>
      </c>
      <c r="N43" s="447" t="n">
        <f aca="false">'2432'!V41</f>
        <v>11</v>
      </c>
      <c r="O43" s="452" t="n">
        <f aca="false">IF(R43=0,0,N43/R43*100)</f>
        <v>42.3076923076923</v>
      </c>
      <c r="P43" s="447" t="str">
        <f aca="false">'2432'!V42</f>
        <v>0</v>
      </c>
      <c r="Q43" s="452" t="n">
        <f aca="false">IF(R43=0,0,P43/R43*100)</f>
        <v>0</v>
      </c>
      <c r="R43" s="447" t="n">
        <f aca="false">SUM(J43,L43,N43,P43)</f>
        <v>26</v>
      </c>
      <c r="S43" s="453" t="n">
        <f aca="false">'2432'!AD38</f>
        <v>4.45689655172414</v>
      </c>
      <c r="T43" s="447" t="n">
        <f aca="false">IF(I43=0,0,IF(Q43&gt;30,2,IF(AND(Q43&lt;10,K43&gt;=50),5,IF(AND(SUM(K43,M43)&gt;=50,Q43&lt;=20),4,3))))</f>
        <v>4</v>
      </c>
      <c r="U43" s="448"/>
    </row>
    <row r="44" customFormat="false" ht="18" hidden="false" customHeight="false" outlineLevel="0" collapsed="false">
      <c r="A44" s="447" t="n">
        <v>2433</v>
      </c>
      <c r="B44" s="447" t="n">
        <f aca="false">'2433'!E34</f>
        <v>22</v>
      </c>
      <c r="C44" s="450" t="n">
        <f aca="false">'2433'!W35</f>
        <v>0</v>
      </c>
      <c r="D44" s="450" t="n">
        <f aca="false">'2433'!X35</f>
        <v>0</v>
      </c>
      <c r="E44" s="450" t="n">
        <f aca="false">'2433'!Y35</f>
        <v>0</v>
      </c>
      <c r="F44" s="450" t="n">
        <f aca="false">'2433'!Z35</f>
        <v>17</v>
      </c>
      <c r="G44" s="450" t="n">
        <f aca="false">'2433'!AA35</f>
        <v>84</v>
      </c>
      <c r="H44" s="450" t="n">
        <f aca="false">'2433'!AB35</f>
        <v>130</v>
      </c>
      <c r="I44" s="451" t="n">
        <f aca="false">SUM(D44:H44)</f>
        <v>231</v>
      </c>
      <c r="J44" s="447" t="n">
        <f aca="false">'2433'!V36</f>
        <v>4</v>
      </c>
      <c r="K44" s="452" t="n">
        <f aca="false">IF(R44=0,0,J44/R44*100)</f>
        <v>18.1818181818182</v>
      </c>
      <c r="L44" s="447" t="n">
        <f aca="false">'2433'!V37</f>
        <v>8</v>
      </c>
      <c r="M44" s="452" t="n">
        <f aca="false">IF(R44=0,0,L44/R44*100)</f>
        <v>36.3636363636364</v>
      </c>
      <c r="N44" s="447" t="n">
        <f aca="false">'2433'!V38</f>
        <v>10</v>
      </c>
      <c r="O44" s="452" t="n">
        <f aca="false">IF(R44=0,0,N44/R44*100)</f>
        <v>45.4545454545455</v>
      </c>
      <c r="P44" s="447" t="str">
        <f aca="false">'2433'!V39</f>
        <v>0</v>
      </c>
      <c r="Q44" s="452" t="n">
        <f aca="false">IF(R44=0,0,P44/R44*100)</f>
        <v>0</v>
      </c>
      <c r="R44" s="447" t="n">
        <f aca="false">SUM(J44,L44,N44,P44)</f>
        <v>22</v>
      </c>
      <c r="S44" s="453" t="n">
        <f aca="false">'2433'!AD35</f>
        <v>4.48917748917749</v>
      </c>
      <c r="T44" s="447" t="n">
        <f aca="false">IF(I44=0,0,IF(Q44&gt;30,2,IF(AND(Q44&lt;10,K44&gt;=50),5,IF(AND(SUM(K44,M44)&gt;=50,Q44&lt;=20),4,3))))</f>
        <v>4</v>
      </c>
      <c r="U44" s="448"/>
    </row>
    <row r="45" customFormat="false" ht="18" hidden="false" customHeight="false" outlineLevel="0" collapsed="false">
      <c r="A45" s="447" t="n">
        <v>2434</v>
      </c>
      <c r="B45" s="447" t="n">
        <f aca="false">'2434'!E37</f>
        <v>23</v>
      </c>
      <c r="C45" s="450" t="n">
        <f aca="false">'2434'!W38</f>
        <v>0</v>
      </c>
      <c r="D45" s="450" t="n">
        <f aca="false">'2434'!X38</f>
        <v>0</v>
      </c>
      <c r="E45" s="450" t="n">
        <f aca="false">'2434'!Y38</f>
        <v>0</v>
      </c>
      <c r="F45" s="450" t="n">
        <f aca="false">'2434'!Z38</f>
        <v>20</v>
      </c>
      <c r="G45" s="450" t="n">
        <f aca="false">'2434'!AA38</f>
        <v>114</v>
      </c>
      <c r="H45" s="450" t="n">
        <f aca="false">'2434'!AB38</f>
        <v>171</v>
      </c>
      <c r="I45" s="451" t="n">
        <f aca="false">SUM(D45:H45)</f>
        <v>305</v>
      </c>
      <c r="J45" s="447" t="n">
        <f aca="false">'2434'!V39</f>
        <v>2</v>
      </c>
      <c r="K45" s="452" t="n">
        <f aca="false">IF(R45=0,0,J45/R45*100)</f>
        <v>8.69565217391304</v>
      </c>
      <c r="L45" s="447" t="n">
        <f aca="false">'2434'!V40</f>
        <v>12</v>
      </c>
      <c r="M45" s="452" t="n">
        <f aca="false">IF(R45=0,0,L45/R45*100)</f>
        <v>52.1739130434783</v>
      </c>
      <c r="N45" s="447" t="n">
        <f aca="false">'2434'!V41</f>
        <v>9</v>
      </c>
      <c r="O45" s="452" t="n">
        <f aca="false">IF(R45=0,0,N45/R45*100)</f>
        <v>39.1304347826087</v>
      </c>
      <c r="P45" s="447" t="str">
        <f aca="false">'2434'!V42</f>
        <v>0</v>
      </c>
      <c r="Q45" s="452" t="n">
        <f aca="false">IF(R45=0,0,P45/R45*100)</f>
        <v>0</v>
      </c>
      <c r="R45" s="447" t="n">
        <f aca="false">SUM(J45,L45,N45,P45)</f>
        <v>23</v>
      </c>
      <c r="S45" s="453" t="n">
        <f aca="false">'2434'!AD38</f>
        <v>4.49508196721312</v>
      </c>
      <c r="T45" s="447" t="n">
        <f aca="false">IF(I45=0,0,IF(Q45&gt;30,2,IF(AND(Q45&lt;10,K45&gt;=50),5,IF(AND(SUM(K45,M45)&gt;=50,Q45&lt;=20),4,3))))</f>
        <v>4</v>
      </c>
      <c r="U45" s="448"/>
    </row>
    <row r="46" customFormat="false" ht="18" hidden="false" customHeight="false" outlineLevel="0" collapsed="false">
      <c r="A46" s="447" t="n">
        <v>2435</v>
      </c>
      <c r="B46" s="447" t="n">
        <f aca="false">'2435'!E37</f>
        <v>25</v>
      </c>
      <c r="C46" s="450" t="n">
        <f aca="false">'2435'!W38</f>
        <v>0</v>
      </c>
      <c r="D46" s="450" t="n">
        <f aca="false">'2435'!X38</f>
        <v>0</v>
      </c>
      <c r="E46" s="450" t="n">
        <f aca="false">'2435'!Y38</f>
        <v>0</v>
      </c>
      <c r="F46" s="450" t="n">
        <f aca="false">'2435'!Z38</f>
        <v>24</v>
      </c>
      <c r="G46" s="450" t="n">
        <f aca="false">'2435'!AA38</f>
        <v>118</v>
      </c>
      <c r="H46" s="450" t="n">
        <f aca="false">'2435'!AB38</f>
        <v>221</v>
      </c>
      <c r="I46" s="451" t="n">
        <f aca="false">SUM(D46:H46)</f>
        <v>363</v>
      </c>
      <c r="J46" s="447" t="n">
        <f aca="false">'2435'!V39</f>
        <v>4</v>
      </c>
      <c r="K46" s="452" t="n">
        <f aca="false">IF(R46=0,0,J46/R46*100)</f>
        <v>16</v>
      </c>
      <c r="L46" s="447" t="n">
        <f aca="false">'2435'!V40</f>
        <v>9</v>
      </c>
      <c r="M46" s="452" t="n">
        <f aca="false">IF(R46=0,0,L46/R46*100)</f>
        <v>36</v>
      </c>
      <c r="N46" s="447" t="n">
        <f aca="false">'2435'!V41</f>
        <v>12</v>
      </c>
      <c r="O46" s="452" t="n">
        <f aca="false">IF(R46=0,0,N46/R46*100)</f>
        <v>48</v>
      </c>
      <c r="P46" s="447" t="str">
        <f aca="false">'2435'!V42</f>
        <v>0</v>
      </c>
      <c r="Q46" s="452" t="n">
        <f aca="false">IF(R46=0,0,P46/R46*100)</f>
        <v>0</v>
      </c>
      <c r="R46" s="447" t="n">
        <f aca="false">SUM(J46,L46,N46,P46)</f>
        <v>25</v>
      </c>
      <c r="S46" s="453" t="n">
        <f aca="false">'2435'!AD38</f>
        <v>4.54269972451791</v>
      </c>
      <c r="T46" s="447" t="n">
        <f aca="false">IF(I46=0,0,IF(Q46&gt;30,2,IF(AND(Q46&lt;10,K46&gt;=50),5,IF(AND(SUM(K46,M46)&gt;=50,Q46&lt;=20),4,3))))</f>
        <v>4</v>
      </c>
      <c r="U46" s="448"/>
    </row>
    <row r="47" customFormat="false" ht="18" hidden="false" customHeight="false" outlineLevel="0" collapsed="false">
      <c r="A47" s="460" t="n">
        <v>2451</v>
      </c>
      <c r="B47" s="447" t="n">
        <f aca="false">'2451'!E36</f>
        <v>27</v>
      </c>
      <c r="C47" s="450" t="n">
        <f aca="false">'2451'!W37</f>
        <v>0</v>
      </c>
      <c r="D47" s="450" t="n">
        <f aca="false">'2451'!X37</f>
        <v>0</v>
      </c>
      <c r="E47" s="450" t="n">
        <f aca="false">'2451'!Y37</f>
        <v>0</v>
      </c>
      <c r="F47" s="450" t="n">
        <f aca="false">'2451'!Z37</f>
        <v>42</v>
      </c>
      <c r="G47" s="450" t="n">
        <f aca="false">'2451'!AA37</f>
        <v>181</v>
      </c>
      <c r="H47" s="450" t="n">
        <f aca="false">'2451'!AB37</f>
        <v>209</v>
      </c>
      <c r="I47" s="451" t="n">
        <f aca="false">SUM(D47:H47)</f>
        <v>432</v>
      </c>
      <c r="J47" s="447" t="n">
        <f aca="false">'2451'!V38</f>
        <v>5</v>
      </c>
      <c r="K47" s="452" t="n">
        <f aca="false">IF(R47=0,0,J47/R47*100)</f>
        <v>18.5185185185185</v>
      </c>
      <c r="L47" s="447" t="n">
        <f aca="false">'2451'!V39</f>
        <v>7</v>
      </c>
      <c r="M47" s="452" t="n">
        <f aca="false">IF(R47=0,0,L47/R47*100)</f>
        <v>25.9259259259259</v>
      </c>
      <c r="N47" s="447" t="n">
        <f aca="false">'2451'!V40</f>
        <v>15</v>
      </c>
      <c r="O47" s="452" t="n">
        <f aca="false">IF(R47=0,0,N47/R47*100)</f>
        <v>55.5555555555556</v>
      </c>
      <c r="P47" s="447" t="str">
        <f aca="false">'2451'!V41</f>
        <v>0</v>
      </c>
      <c r="Q47" s="452" t="n">
        <f aca="false">IF(R47=0,0,P47/R47*100)</f>
        <v>0</v>
      </c>
      <c r="R47" s="447" t="n">
        <f aca="false">SUM(J47,L47,N47,P47)</f>
        <v>27</v>
      </c>
      <c r="S47" s="453" t="n">
        <f aca="false">'2451'!AD37</f>
        <v>4.38657407407407</v>
      </c>
      <c r="T47" s="447" t="n">
        <f aca="false">IF(I47=0,0,IF(Q47&gt;30,2,IF(AND(Q47&lt;10,K47&gt;=50),5,IF(AND(SUM(K47,M47)&gt;=50,Q47&lt;=20),4,3))))</f>
        <v>3</v>
      </c>
      <c r="U47" s="448"/>
    </row>
    <row r="48" customFormat="false" ht="18" hidden="false" customHeight="false" outlineLevel="0" collapsed="false">
      <c r="A48" s="447" t="n">
        <v>2441</v>
      </c>
      <c r="B48" s="447" t="n">
        <f aca="false">'2441'!E37</f>
        <v>25</v>
      </c>
      <c r="C48" s="450" t="n">
        <f aca="false">'2441'!W38</f>
        <v>0</v>
      </c>
      <c r="D48" s="450" t="n">
        <f aca="false">'2441'!X38</f>
        <v>0</v>
      </c>
      <c r="E48" s="450" t="n">
        <f aca="false">'2441'!Y38</f>
        <v>0</v>
      </c>
      <c r="F48" s="450" t="n">
        <f aca="false">'2441'!Z38</f>
        <v>54</v>
      </c>
      <c r="G48" s="450" t="n">
        <f aca="false">'2441'!AA38</f>
        <v>128</v>
      </c>
      <c r="H48" s="450" t="n">
        <f aca="false">'2441'!AB38</f>
        <v>191</v>
      </c>
      <c r="I48" s="451" t="n">
        <f aca="false">SUM(D48:H48)</f>
        <v>373</v>
      </c>
      <c r="J48" s="447" t="n">
        <f aca="false">'2441'!V39</f>
        <v>4</v>
      </c>
      <c r="K48" s="452" t="n">
        <f aca="false">IF(R48=0,0,J48/R48*100)</f>
        <v>16</v>
      </c>
      <c r="L48" s="447" t="n">
        <f aca="false">'2441'!V40</f>
        <v>7</v>
      </c>
      <c r="M48" s="452" t="n">
        <f aca="false">IF(R48=0,0,L48/R48*100)</f>
        <v>28</v>
      </c>
      <c r="N48" s="447" t="n">
        <f aca="false">'2441'!V41</f>
        <v>14</v>
      </c>
      <c r="O48" s="452" t="n">
        <f aca="false">IF(R48=0,0,N48/R48*100)</f>
        <v>56</v>
      </c>
      <c r="P48" s="447" t="str">
        <f aca="false">'2441'!V42</f>
        <v>0</v>
      </c>
      <c r="Q48" s="452" t="n">
        <f aca="false">IF(R48=0,0,P48/R48*100)</f>
        <v>0</v>
      </c>
      <c r="R48" s="447" t="n">
        <f aca="false">SUM(J48,L48,N48,P48)</f>
        <v>25</v>
      </c>
      <c r="S48" s="453" t="n">
        <f aca="false">'2441'!AD38</f>
        <v>4.36729222520107</v>
      </c>
      <c r="T48" s="447" t="n">
        <f aca="false">IF(I48=0,0,IF(Q48&gt;30,2,IF(AND(Q48&lt;10,K48&gt;=50),5,IF(AND(SUM(K48,M48)&gt;=50,Q48&lt;=20),4,3))))</f>
        <v>3</v>
      </c>
      <c r="U48" s="448"/>
    </row>
    <row r="49" customFormat="false" ht="18" hidden="false" customHeight="false" outlineLevel="0" collapsed="false">
      <c r="A49" s="447" t="n">
        <v>2442</v>
      </c>
      <c r="B49" s="447" t="n">
        <f aca="false">'2442'!E37</f>
        <v>21</v>
      </c>
      <c r="C49" s="450" t="n">
        <f aca="false">'2442'!W38</f>
        <v>0</v>
      </c>
      <c r="D49" s="450" t="n">
        <f aca="false">'2442'!X38</f>
        <v>0</v>
      </c>
      <c r="E49" s="450" t="n">
        <f aca="false">'2442'!Y38</f>
        <v>0</v>
      </c>
      <c r="F49" s="450" t="n">
        <f aca="false">'2442'!Z38</f>
        <v>49</v>
      </c>
      <c r="G49" s="450" t="n">
        <f aca="false">'2442'!AA38</f>
        <v>117</v>
      </c>
      <c r="H49" s="450" t="n">
        <f aca="false">'2442'!AB38</f>
        <v>146</v>
      </c>
      <c r="I49" s="451" t="n">
        <f aca="false">SUM(D49:H49)</f>
        <v>312</v>
      </c>
      <c r="J49" s="447" t="str">
        <f aca="false">'2442'!V39</f>
        <v>0</v>
      </c>
      <c r="K49" s="452" t="n">
        <f aca="false">IF(R49=0,0,J49/R49*100)</f>
        <v>0</v>
      </c>
      <c r="L49" s="447" t="n">
        <f aca="false">'2442'!V40</f>
        <v>7</v>
      </c>
      <c r="M49" s="452" t="n">
        <f aca="false">IF(R49=0,0,L49/R49*100)</f>
        <v>33.3333333333333</v>
      </c>
      <c r="N49" s="447" t="n">
        <f aca="false">'2442'!V41</f>
        <v>14</v>
      </c>
      <c r="O49" s="452" t="n">
        <f aca="false">IF(R49=0,0,N49/R49*100)</f>
        <v>66.6666666666667</v>
      </c>
      <c r="P49" s="447" t="str">
        <f aca="false">'2442'!V42</f>
        <v>0</v>
      </c>
      <c r="Q49" s="452" t="n">
        <f aca="false">IF(R49=0,0,P49/R49*100)</f>
        <v>0</v>
      </c>
      <c r="R49" s="447" t="n">
        <f aca="false">SUM(J49,L49,N49,P49)</f>
        <v>21</v>
      </c>
      <c r="S49" s="453" t="n">
        <f aca="false">'2442'!AD38</f>
        <v>4.31089743589744</v>
      </c>
      <c r="T49" s="447" t="n">
        <f aca="false">IF(I49=0,0,IF(Q49&gt;30,2,IF(AND(Q49&lt;10,K49&gt;=50),5,IF(AND(SUM(K49,M49)&gt;=50,Q49&lt;=20),4,3))))</f>
        <v>3</v>
      </c>
      <c r="U49" s="448"/>
    </row>
    <row r="50" customFormat="false" ht="18" hidden="false" customHeight="false" outlineLevel="0" collapsed="false">
      <c r="A50" s="447" t="n">
        <v>2443</v>
      </c>
      <c r="B50" s="447" t="n">
        <f aca="false">'2443'!E37</f>
        <v>24</v>
      </c>
      <c r="C50" s="450" t="n">
        <f aca="false">'2443'!W38</f>
        <v>0</v>
      </c>
      <c r="D50" s="450" t="n">
        <f aca="false">'2443'!X38</f>
        <v>0</v>
      </c>
      <c r="E50" s="450" t="n">
        <f aca="false">'2443'!Y38</f>
        <v>1</v>
      </c>
      <c r="F50" s="450" t="n">
        <f aca="false">'2443'!Z38</f>
        <v>27</v>
      </c>
      <c r="G50" s="450" t="n">
        <f aca="false">'2443'!AA38</f>
        <v>145</v>
      </c>
      <c r="H50" s="450" t="n">
        <f aca="false">'2443'!AB38</f>
        <v>186</v>
      </c>
      <c r="I50" s="451" t="n">
        <f aca="false">SUM(D50:H50)</f>
        <v>359</v>
      </c>
      <c r="J50" s="447" t="n">
        <f aca="false">'2443'!V39</f>
        <v>3</v>
      </c>
      <c r="K50" s="452" t="n">
        <f aca="false">IF(R50=0,0,J50/R50*100)</f>
        <v>12.5</v>
      </c>
      <c r="L50" s="447" t="n">
        <f aca="false">'2443'!V40</f>
        <v>10</v>
      </c>
      <c r="M50" s="452" t="n">
        <f aca="false">IF(R50=0,0,L50/R50*100)</f>
        <v>41.6666666666667</v>
      </c>
      <c r="N50" s="447" t="n">
        <f aca="false">'2443'!V41</f>
        <v>10</v>
      </c>
      <c r="O50" s="452" t="n">
        <f aca="false">IF(R50=0,0,N50/R50*100)</f>
        <v>41.6666666666667</v>
      </c>
      <c r="P50" s="447" t="n">
        <f aca="false">'2443'!V42</f>
        <v>1</v>
      </c>
      <c r="Q50" s="452" t="n">
        <f aca="false">IF(R50=0,0,P50/R50*100)</f>
        <v>4.16666666666667</v>
      </c>
      <c r="R50" s="447" t="n">
        <f aca="false">SUM(J50,L50,N50,P50)</f>
        <v>24</v>
      </c>
      <c r="S50" s="453" t="n">
        <f aca="false">'2443'!AD38</f>
        <v>4.43732590529248</v>
      </c>
      <c r="T50" s="447" t="n">
        <f aca="false">IF(I50=0,0,IF(Q50&gt;30,2,IF(AND(Q50&lt;10,K50&gt;=50),5,IF(AND(SUM(K50,M50)&gt;=50,Q50&lt;=20),4,3))))</f>
        <v>4</v>
      </c>
      <c r="U50" s="448"/>
    </row>
    <row r="51" customFormat="false" ht="33" hidden="false" customHeight="false" outlineLevel="0" collapsed="false">
      <c r="A51" s="454" t="s">
        <v>1300</v>
      </c>
      <c r="B51" s="455" t="n">
        <f aca="false">SUM(B42:B50)</f>
        <v>217</v>
      </c>
      <c r="C51" s="455" t="n">
        <f aca="false">SUM(C42:C50)</f>
        <v>0</v>
      </c>
      <c r="D51" s="455" t="n">
        <f aca="false">SUM(D42:D50)</f>
        <v>0</v>
      </c>
      <c r="E51" s="455" t="n">
        <f aca="false">SUM(E42:E50)</f>
        <v>1</v>
      </c>
      <c r="F51" s="455" t="n">
        <f aca="false">SUM(F42:F50)</f>
        <v>298</v>
      </c>
      <c r="G51" s="455" t="n">
        <f aca="false">SUM(G42:G50)</f>
        <v>1125</v>
      </c>
      <c r="H51" s="455" t="n">
        <f aca="false">SUM(H42:H50)</f>
        <v>1629</v>
      </c>
      <c r="I51" s="455" t="n">
        <f aca="false">SUM(I42:I50)</f>
        <v>3053</v>
      </c>
      <c r="J51" s="454" t="n">
        <f aca="false">SUM(J42:J50)</f>
        <v>31</v>
      </c>
      <c r="K51" s="456" t="n">
        <f aca="false">IF(R51=0,0,J51/R51*100)</f>
        <v>14.2857142857143</v>
      </c>
      <c r="L51" s="454" t="n">
        <f aca="false">SUM(L42:L50)</f>
        <v>80</v>
      </c>
      <c r="M51" s="456" t="n">
        <f aca="false">IF(R51=0,0,L51/R51*100)</f>
        <v>36.8663594470046</v>
      </c>
      <c r="N51" s="454" t="n">
        <f aca="false">SUM(N42:N50)</f>
        <v>105</v>
      </c>
      <c r="O51" s="456" t="n">
        <f aca="false">IF(R51=0,0,N51/R51*100)</f>
        <v>48.3870967741936</v>
      </c>
      <c r="P51" s="454" t="n">
        <f aca="false">SUM(P42:P50)</f>
        <v>1</v>
      </c>
      <c r="Q51" s="456" t="n">
        <f aca="false">IF(R51=0,0,P51/R51*100)</f>
        <v>0.460829493087558</v>
      </c>
      <c r="R51" s="454" t="n">
        <f aca="false">SUM(R42:R50)</f>
        <v>217</v>
      </c>
      <c r="S51" s="457" t="n">
        <f aca="false">IF(ISERROR(((D51+E51)*2+F51*3+G51*4+H51*5)/SUM(D51,E51:H51)),"",((D51+E51)*2+F51*3+G51*4+H51*5)/SUM(D51,E51:H51))</f>
        <v>4.43530953160825</v>
      </c>
      <c r="T51" s="454" t="n">
        <f aca="false">IF(I51=0,0,IF(Q51&gt;30,2,IF(AND(Q51&lt;10,K51&gt;=50),5,IF(AND(SUM(K51,M51)&gt;=50,Q51&lt;=20),4,3))))</f>
        <v>4</v>
      </c>
      <c r="U51" s="461"/>
    </row>
    <row r="52" customFormat="false" ht="20.25" hidden="false" customHeight="true" outlineLevel="0" collapsed="false">
      <c r="A52" s="447" t="n">
        <v>2436</v>
      </c>
      <c r="B52" s="450" t="n">
        <v>24</v>
      </c>
      <c r="C52" s="450" t="n">
        <f aca="false">2436д!W44</f>
        <v>0</v>
      </c>
      <c r="D52" s="450" t="n">
        <f aca="false">2436д!X44</f>
        <v>0</v>
      </c>
      <c r="E52" s="450" t="n">
        <f aca="false">2436д!Y44</f>
        <v>0</v>
      </c>
      <c r="F52" s="450" t="n">
        <f aca="false">2436д!Z44</f>
        <v>0</v>
      </c>
      <c r="G52" s="450" t="n">
        <f aca="false">2436д!AA44</f>
        <v>110</v>
      </c>
      <c r="H52" s="450" t="n">
        <f aca="false">2436д!AB44</f>
        <v>244</v>
      </c>
      <c r="I52" s="451" t="n">
        <f aca="false">SUM(D52:H52)</f>
        <v>354</v>
      </c>
      <c r="J52" s="447" t="n">
        <f aca="false">2436д!V45</f>
        <v>6</v>
      </c>
      <c r="K52" s="452" t="n">
        <f aca="false">IF(R52=0,0,J52/R52*100)</f>
        <v>25</v>
      </c>
      <c r="L52" s="447" t="n">
        <f aca="false">2436д!V46</f>
        <v>18</v>
      </c>
      <c r="M52" s="452" t="n">
        <f aca="false">IF(R52=0,0,L52/R52*100)</f>
        <v>75</v>
      </c>
      <c r="N52" s="447" t="str">
        <f aca="false">2436д!V47</f>
        <v>0</v>
      </c>
      <c r="O52" s="452" t="n">
        <f aca="false">IF(R52=0,0,N52/R52*100)</f>
        <v>0</v>
      </c>
      <c r="P52" s="447" t="str">
        <f aca="false">2436д!V48</f>
        <v>0</v>
      </c>
      <c r="Q52" s="452" t="n">
        <f aca="false">IF(R52=0,0,P52/R52*100)</f>
        <v>0</v>
      </c>
      <c r="R52" s="447" t="n">
        <f aca="false">SUM(J52,L52,N52,P52)</f>
        <v>24</v>
      </c>
      <c r="S52" s="453" t="n">
        <f aca="false">2436д!AD44</f>
        <v>4.68926553672316</v>
      </c>
      <c r="T52" s="447" t="n">
        <f aca="false">IF(I52=0,0,IF(Q52&gt;30,2,IF(AND(Q52&lt;10,K52&gt;=50),5,IF(AND(SUM(K52,M52)&gt;=50,Q52&lt;=20),4,3))))</f>
        <v>4</v>
      </c>
      <c r="U52" s="462"/>
    </row>
    <row r="53" customFormat="false" ht="20.25" hidden="false" customHeight="true" outlineLevel="0" collapsed="false">
      <c r="A53" s="447" t="n">
        <v>2492</v>
      </c>
      <c r="B53" s="450" t="n">
        <v>9</v>
      </c>
      <c r="C53" s="450" t="n">
        <f aca="false">2492д!W22</f>
        <v>0</v>
      </c>
      <c r="D53" s="450" t="n">
        <f aca="false">2492д!X22</f>
        <v>0</v>
      </c>
      <c r="E53" s="450" t="n">
        <f aca="false">2492д!Y22</f>
        <v>1</v>
      </c>
      <c r="F53" s="450" t="n">
        <f aca="false">2492д!Z22</f>
        <v>7</v>
      </c>
      <c r="G53" s="450" t="n">
        <f aca="false">2492д!AA22</f>
        <v>51</v>
      </c>
      <c r="H53" s="450" t="n">
        <f aca="false">2492д!AB22</f>
        <v>74</v>
      </c>
      <c r="I53" s="451" t="n">
        <f aca="false">SUM(D53:H53)</f>
        <v>133</v>
      </c>
      <c r="J53" s="447" t="str">
        <f aca="false">2492д!V23</f>
        <v>0</v>
      </c>
      <c r="K53" s="452" t="n">
        <f aca="false">IF(R53=0,0,J53/R53*100)</f>
        <v>0</v>
      </c>
      <c r="L53" s="447" t="n">
        <f aca="false">2492д!V24</f>
        <v>4</v>
      </c>
      <c r="M53" s="452" t="n">
        <f aca="false">IF(R53=0,0,L53/R53*100)</f>
        <v>44.4444444444444</v>
      </c>
      <c r="N53" s="447" t="n">
        <f aca="false">2492д!V25</f>
        <v>4</v>
      </c>
      <c r="O53" s="452" t="n">
        <f aca="false">IF(R53=0,0,N53/R53*100)</f>
        <v>44.4444444444444</v>
      </c>
      <c r="P53" s="447" t="n">
        <f aca="false">2492д!V26</f>
        <v>1</v>
      </c>
      <c r="Q53" s="452" t="n">
        <f aca="false">IF(R53=0,0,P53/R53*100)</f>
        <v>11.1111111111111</v>
      </c>
      <c r="R53" s="447" t="n">
        <f aca="false">SUM(J53,L53,N53,P53)</f>
        <v>9</v>
      </c>
      <c r="S53" s="453" t="n">
        <f aca="false">2492д!AD22</f>
        <v>4.48872180451128</v>
      </c>
      <c r="T53" s="447" t="n">
        <f aca="false">IF(I53=0,0,IF(Q53&gt;30,2,IF(AND(Q53&lt;10,K53&gt;=50),5,IF(AND(SUM(K53,M53)&gt;=50,Q53&lt;=20),4,3))))</f>
        <v>3</v>
      </c>
      <c r="U53" s="462"/>
    </row>
    <row r="54" customFormat="false" ht="36" hidden="false" customHeight="false" outlineLevel="0" collapsed="false">
      <c r="A54" s="454" t="s">
        <v>1301</v>
      </c>
      <c r="B54" s="455" t="n">
        <f aca="false">SUM(B52:B53)</f>
        <v>33</v>
      </c>
      <c r="C54" s="455" t="n">
        <f aca="false">SUM(C52:C53)</f>
        <v>0</v>
      </c>
      <c r="D54" s="455" t="n">
        <f aca="false">SUM(D52:D53)</f>
        <v>0</v>
      </c>
      <c r="E54" s="455" t="n">
        <f aca="false">SUM(E52:E53)</f>
        <v>1</v>
      </c>
      <c r="F54" s="455" t="n">
        <f aca="false">SUM(F52:F53)</f>
        <v>7</v>
      </c>
      <c r="G54" s="455" t="n">
        <f aca="false">SUM(G52:G53)</f>
        <v>161</v>
      </c>
      <c r="H54" s="455" t="n">
        <f aca="false">SUM(H52:H53)</f>
        <v>318</v>
      </c>
      <c r="I54" s="455" t="n">
        <f aca="false">SUM(I52:I53)</f>
        <v>487</v>
      </c>
      <c r="J54" s="455" t="n">
        <f aca="false">SUM(J52:J53)</f>
        <v>6</v>
      </c>
      <c r="K54" s="456" t="n">
        <f aca="false">IF(R54=0,0,J54/R54*100)</f>
        <v>18.1818181818182</v>
      </c>
      <c r="L54" s="455" t="n">
        <f aca="false">SUM(L52:L53)</f>
        <v>22</v>
      </c>
      <c r="M54" s="456" t="n">
        <f aca="false">IF(R54=0,0,L54/R54*100)</f>
        <v>66.6666666666667</v>
      </c>
      <c r="N54" s="455" t="n">
        <f aca="false">SUM(N52:N53)</f>
        <v>4</v>
      </c>
      <c r="O54" s="456" t="n">
        <f aca="false">IF(R54=0,0,N54/R54*100)</f>
        <v>12.1212121212121</v>
      </c>
      <c r="P54" s="455" t="n">
        <f aca="false">SUM(P52:P53)</f>
        <v>1</v>
      </c>
      <c r="Q54" s="456" t="n">
        <f aca="false">IF(R54=0,0,P54/R54*100)</f>
        <v>3.03030303030303</v>
      </c>
      <c r="R54" s="455" t="n">
        <f aca="false">SUM(R52:R53)</f>
        <v>33</v>
      </c>
      <c r="S54" s="457" t="n">
        <f aca="false">IF(ISERROR(((D54+E54)*2+F54*3+G54*4+H54*5)/SUM(D54,E54:H54)),"",((D54+E54)*2+F54*3+G54*4+H54*5)/SUM(D54,E54:H54))</f>
        <v>4.63449691991786</v>
      </c>
      <c r="T54" s="454" t="n">
        <f aca="false">IF(I54=0,0,IF(Q54&gt;30,2,IF(AND(Q54&lt;10,K54&gt;=50),5,IF(AND(SUM(K54,M54)&gt;=50,Q54&lt;=20),4,3))))</f>
        <v>4</v>
      </c>
      <c r="U54" s="463"/>
    </row>
    <row r="55" customFormat="false" ht="18.75" hidden="false" customHeight="true" outlineLevel="0" collapsed="false">
      <c r="A55" s="447" t="n">
        <v>2535</v>
      </c>
      <c r="B55" s="450" t="n">
        <v>25</v>
      </c>
      <c r="C55" s="450" t="n">
        <f aca="false">2535д!W38</f>
        <v>0</v>
      </c>
      <c r="D55" s="450" t="n">
        <f aca="false">2535д!X38</f>
        <v>0</v>
      </c>
      <c r="E55" s="450" t="n">
        <f aca="false">2535д!Y38</f>
        <v>2</v>
      </c>
      <c r="F55" s="450" t="n">
        <f aca="false">2535д!Z38</f>
        <v>27</v>
      </c>
      <c r="G55" s="450" t="n">
        <f aca="false">2535д!AA38</f>
        <v>73</v>
      </c>
      <c r="H55" s="450" t="n">
        <f aca="false">2535д!AB38</f>
        <v>97</v>
      </c>
      <c r="I55" s="451" t="n">
        <f aca="false">SUM(D55:H55)</f>
        <v>199</v>
      </c>
      <c r="J55" s="447" t="n">
        <f aca="false">2535д!V39</f>
        <v>3</v>
      </c>
      <c r="K55" s="452" t="n">
        <f aca="false">IF(R55=0,0,J55/R55*100)</f>
        <v>12</v>
      </c>
      <c r="L55" s="447" t="n">
        <f aca="false">2535д!V40</f>
        <v>9</v>
      </c>
      <c r="M55" s="452" t="n">
        <f aca="false">IF(R55=0,0,L55/R55*100)</f>
        <v>36</v>
      </c>
      <c r="N55" s="447" t="n">
        <f aca="false">2535д!V41</f>
        <v>12</v>
      </c>
      <c r="O55" s="452" t="n">
        <f aca="false">IF(R55=0,0,N55/R55*100)</f>
        <v>48</v>
      </c>
      <c r="P55" s="447" t="n">
        <f aca="false">2535д!V42</f>
        <v>1</v>
      </c>
      <c r="Q55" s="452" t="n">
        <f aca="false">IF(R55=0,0,P55/R55*100)</f>
        <v>4</v>
      </c>
      <c r="R55" s="447" t="n">
        <f aca="false">SUM(J55,L55,N55,P55)</f>
        <v>25</v>
      </c>
      <c r="S55" s="453" t="n">
        <f aca="false">2535д!AD38</f>
        <v>4.33165829145729</v>
      </c>
      <c r="T55" s="447" t="n">
        <f aca="false">IF(I55=0,0,IF(Q55&gt;30,2,IF(AND(Q55&lt;10,K55&gt;=50),5,IF(AND(SUM(K55,M55)&gt;=50,Q55&lt;=20),4,3))))</f>
        <v>3</v>
      </c>
      <c r="U55" s="462"/>
    </row>
    <row r="56" customFormat="false" ht="18.75" hidden="false" customHeight="true" outlineLevel="0" collapsed="false">
      <c r="A56" s="447" t="n">
        <v>2592</v>
      </c>
      <c r="B56" s="450" t="n">
        <v>10</v>
      </c>
      <c r="C56" s="450" t="n">
        <f aca="false">2592д!W16</f>
        <v>0</v>
      </c>
      <c r="D56" s="450" t="n">
        <f aca="false">2592д!X16</f>
        <v>0</v>
      </c>
      <c r="E56" s="450" t="n">
        <f aca="false">2592д!Y16</f>
        <v>0</v>
      </c>
      <c r="F56" s="450" t="n">
        <f aca="false">2592д!Z16</f>
        <v>1</v>
      </c>
      <c r="G56" s="450" t="n">
        <f aca="false">2592д!AA16</f>
        <v>36</v>
      </c>
      <c r="H56" s="450" t="n">
        <f aca="false">2592д!AB16</f>
        <v>39</v>
      </c>
      <c r="I56" s="451" t="n">
        <f aca="false">SUM(D56:H56)</f>
        <v>76</v>
      </c>
      <c r="J56" s="447" t="n">
        <f aca="false">2592д!V17</f>
        <v>1</v>
      </c>
      <c r="K56" s="452" t="n">
        <f aca="false">IF(R56=0,0,J56/R56*100)</f>
        <v>10</v>
      </c>
      <c r="L56" s="447" t="n">
        <f aca="false">2592д!V18</f>
        <v>8</v>
      </c>
      <c r="M56" s="452" t="n">
        <f aca="false">IF(R56=0,0,L56/R56*100)</f>
        <v>80</v>
      </c>
      <c r="N56" s="447" t="n">
        <f aca="false">2592д!V19</f>
        <v>1</v>
      </c>
      <c r="O56" s="452" t="n">
        <f aca="false">IF(R56=0,0,N56/R56*100)</f>
        <v>10</v>
      </c>
      <c r="P56" s="447" t="str">
        <f aca="false">2592д!V20</f>
        <v>0</v>
      </c>
      <c r="Q56" s="452" t="n">
        <f aca="false">IF(R56=0,0,P56/R56*100)</f>
        <v>0</v>
      </c>
      <c r="R56" s="447" t="n">
        <f aca="false">SUM(J56,L56,N56,P56)</f>
        <v>10</v>
      </c>
      <c r="S56" s="453" t="n">
        <f aca="false">2592д!AD16</f>
        <v>4.5</v>
      </c>
      <c r="T56" s="447" t="n">
        <f aca="false">IF(I56=0,0,IF(Q56&gt;30,2,IF(AND(Q56&lt;10,K56&gt;=50),5,IF(AND(SUM(K56,M56)&gt;=50,Q56&lt;=20),4,3))))</f>
        <v>4</v>
      </c>
      <c r="U56" s="462"/>
    </row>
    <row r="57" customFormat="false" ht="36" hidden="false" customHeight="false" outlineLevel="0" collapsed="false">
      <c r="A57" s="454" t="s">
        <v>1302</v>
      </c>
      <c r="B57" s="455" t="n">
        <f aca="false">SUM(B55:B56)</f>
        <v>35</v>
      </c>
      <c r="C57" s="455" t="n">
        <f aca="false">SUM(C55:C56)</f>
        <v>0</v>
      </c>
      <c r="D57" s="455" t="n">
        <f aca="false">SUM(D55:D56)</f>
        <v>0</v>
      </c>
      <c r="E57" s="455" t="n">
        <f aca="false">SUM(E55:E56)</f>
        <v>2</v>
      </c>
      <c r="F57" s="455" t="n">
        <f aca="false">SUM(F55:F56)</f>
        <v>28</v>
      </c>
      <c r="G57" s="455" t="n">
        <f aca="false">SUM(G55:G56)</f>
        <v>109</v>
      </c>
      <c r="H57" s="455" t="n">
        <f aca="false">SUM(H55:H56)</f>
        <v>136</v>
      </c>
      <c r="I57" s="455" t="n">
        <f aca="false">SUM(I55:I56)</f>
        <v>275</v>
      </c>
      <c r="J57" s="455" t="n">
        <f aca="false">SUM(J55:J56)</f>
        <v>4</v>
      </c>
      <c r="K57" s="456" t="n">
        <f aca="false">IF(R57=0,0,J57/R57*100)</f>
        <v>11.4285714285714</v>
      </c>
      <c r="L57" s="455" t="n">
        <f aca="false">SUM(L55:L56)</f>
        <v>17</v>
      </c>
      <c r="M57" s="456" t="n">
        <f aca="false">IF(R57=0,0,L57/R57*100)</f>
        <v>48.5714285714286</v>
      </c>
      <c r="N57" s="455" t="n">
        <f aca="false">SUM(N55:N56)</f>
        <v>13</v>
      </c>
      <c r="O57" s="456" t="n">
        <f aca="false">IF(R57=0,0,N57/R57*100)</f>
        <v>37.1428571428571</v>
      </c>
      <c r="P57" s="455" t="n">
        <f aca="false">SUM(P55:P56)</f>
        <v>1</v>
      </c>
      <c r="Q57" s="456" t="n">
        <f aca="false">IF(R57=0,0,P57/R57*100)</f>
        <v>2.85714285714286</v>
      </c>
      <c r="R57" s="455" t="n">
        <f aca="false">SUM(R55:R56)</f>
        <v>35</v>
      </c>
      <c r="S57" s="457" t="n">
        <f aca="false">IF(ISERROR(((D57+E57)*2+F57*3+G57*4+H57*5)/SUM(D57,E57:H57)),"",((D57+E57)*2+F57*3+G57*4+H57*5)/SUM(D57,E57:H57))</f>
        <v>4.37818181818182</v>
      </c>
      <c r="T57" s="454" t="n">
        <f aca="false">IF(I57=0,0,IF(Q57&gt;30,2,IF(AND(Q57&lt;10,K57&gt;=50),5,IF(AND(SUM(K57,M57)&gt;=50,Q57&lt;=20),4,3))))</f>
        <v>4</v>
      </c>
      <c r="U57" s="463"/>
    </row>
    <row r="58" customFormat="false" ht="24.75" hidden="false" customHeight="true" outlineLevel="0" collapsed="false">
      <c r="A58" s="447" t="n">
        <v>2635</v>
      </c>
      <c r="B58" s="450" t="n">
        <v>22</v>
      </c>
      <c r="C58" s="450" t="n">
        <f aca="false">2635д!W32</f>
        <v>0</v>
      </c>
      <c r="D58" s="450" t="n">
        <f aca="false">2635д!X32</f>
        <v>0</v>
      </c>
      <c r="E58" s="450" t="n">
        <f aca="false">2635д!Y32</f>
        <v>0</v>
      </c>
      <c r="F58" s="450" t="n">
        <f aca="false">2635д!Z32</f>
        <v>1</v>
      </c>
      <c r="G58" s="450" t="n">
        <f aca="false">2635д!AA32</f>
        <v>29</v>
      </c>
      <c r="H58" s="450" t="n">
        <f aca="false">2635д!AB32</f>
        <v>124</v>
      </c>
      <c r="I58" s="451" t="n">
        <f aca="false">SUM(D58:H58)</f>
        <v>154</v>
      </c>
      <c r="J58" s="447" t="n">
        <f aca="false">2635д!V33</f>
        <v>9</v>
      </c>
      <c r="K58" s="452" t="n">
        <f aca="false">IF(R58=0,0,J58/R58*100)</f>
        <v>40.9090909090909</v>
      </c>
      <c r="L58" s="447" t="n">
        <f aca="false">2635д!V34</f>
        <v>12</v>
      </c>
      <c r="M58" s="452" t="n">
        <f aca="false">IF(R58=0,0,L58/R58*100)</f>
        <v>54.5454545454545</v>
      </c>
      <c r="N58" s="447" t="n">
        <f aca="false">2635д!V35</f>
        <v>1</v>
      </c>
      <c r="O58" s="452" t="n">
        <f aca="false">IF(R58=0,0,N58/R58*100)</f>
        <v>4.54545454545455</v>
      </c>
      <c r="P58" s="447" t="str">
        <f aca="false">2635д!V36</f>
        <v>0</v>
      </c>
      <c r="Q58" s="452" t="n">
        <f aca="false">IF(R58=0,0,P58/R58*100)</f>
        <v>0</v>
      </c>
      <c r="R58" s="447" t="n">
        <f aca="false">SUM(J58,L58,N58,P58)</f>
        <v>22</v>
      </c>
      <c r="S58" s="453" t="n">
        <f aca="false">2635д!AD32</f>
        <v>4.7987012987013</v>
      </c>
      <c r="T58" s="447" t="n">
        <f aca="false">IF(I58=0,0,IF(Q58&gt;30,2,IF(AND(Q58&lt;10,K58&gt;=50),5,IF(AND(SUM(K58,M58)&gt;=50,Q58&lt;=20),4,3))))</f>
        <v>4</v>
      </c>
      <c r="U58" s="462"/>
    </row>
    <row r="59" customFormat="false" ht="36" hidden="false" customHeight="false" outlineLevel="0" collapsed="false">
      <c r="A59" s="454" t="s">
        <v>1303</v>
      </c>
      <c r="B59" s="455" t="n">
        <f aca="false">SUM(B58)</f>
        <v>22</v>
      </c>
      <c r="C59" s="455" t="n">
        <f aca="false">SUM(C58)</f>
        <v>0</v>
      </c>
      <c r="D59" s="455" t="n">
        <f aca="false">SUM(D58)</f>
        <v>0</v>
      </c>
      <c r="E59" s="455" t="n">
        <f aca="false">SUM(E58)</f>
        <v>0</v>
      </c>
      <c r="F59" s="455" t="n">
        <f aca="false">SUM(F58)</f>
        <v>1</v>
      </c>
      <c r="G59" s="455" t="n">
        <f aca="false">SUM(G58)</f>
        <v>29</v>
      </c>
      <c r="H59" s="455" t="n">
        <f aca="false">SUM(H58)</f>
        <v>124</v>
      </c>
      <c r="I59" s="455" t="n">
        <f aca="false">SUM(I58)</f>
        <v>154</v>
      </c>
      <c r="J59" s="455" t="n">
        <f aca="false">SUM(J58)</f>
        <v>9</v>
      </c>
      <c r="K59" s="456" t="n">
        <f aca="false">IF(R59=0,0,J59/R59*100)</f>
        <v>40.9090909090909</v>
      </c>
      <c r="L59" s="455" t="n">
        <f aca="false">SUM(L58)</f>
        <v>12</v>
      </c>
      <c r="M59" s="456" t="n">
        <f aca="false">IF(R59=0,0,L59/R59*100)</f>
        <v>54.5454545454545</v>
      </c>
      <c r="N59" s="455" t="n">
        <f aca="false">SUM(N58)</f>
        <v>1</v>
      </c>
      <c r="O59" s="456" t="n">
        <f aca="false">IF(R59=0,0,N59/R59*100)</f>
        <v>4.54545454545455</v>
      </c>
      <c r="P59" s="455" t="n">
        <f aca="false">SUM(P58)</f>
        <v>0</v>
      </c>
      <c r="Q59" s="456" t="n">
        <f aca="false">IF(R59=0,0,P59/R59*100)</f>
        <v>0</v>
      </c>
      <c r="R59" s="455" t="n">
        <f aca="false">SUM(R58)</f>
        <v>22</v>
      </c>
      <c r="S59" s="457" t="n">
        <f aca="false">IF(ISERROR(((D59+E59)*2+F59*3+G59*4+H59*5)/SUM(D59,E59:H59)),"",((D59+E59)*2+F59*3+G59*4+H59*5)/SUM(D59,E59:H59))</f>
        <v>4.7987012987013</v>
      </c>
      <c r="T59" s="454" t="n">
        <f aca="false">IF(I59=0,0,IF(Q59&gt;30,2,IF(AND(Q59&lt;10,K59&gt;=50),5,IF(AND(SUM(K59,M59)&gt;=50,Q59&lt;=20),4,3))))</f>
        <v>4</v>
      </c>
      <c r="U59" s="463"/>
    </row>
    <row r="60" customFormat="false" ht="29.25" hidden="false" customHeight="true" outlineLevel="0" collapsed="false">
      <c r="A60" s="464" t="s">
        <v>1304</v>
      </c>
      <c r="B60" s="465" t="n">
        <f aca="false">SUM(B15,B24,B32,B41,B51,B54,B57,B59)</f>
        <v>1127</v>
      </c>
      <c r="C60" s="465" t="n">
        <f aca="false">SUM(C15,C24,C32,C41,C51,C54,C57,C59)</f>
        <v>0</v>
      </c>
      <c r="D60" s="465" t="n">
        <f aca="false">SUM(D15,D24,D32,D41,D51,D54,D57,D59)</f>
        <v>0</v>
      </c>
      <c r="E60" s="465" t="n">
        <f aca="false">SUM(E15,E24,E32,E41,E51,E54,E57,E59)</f>
        <v>130</v>
      </c>
      <c r="F60" s="465" t="n">
        <f aca="false">SUM(F15,F24,F32,F41,F51,F54,F57,F59)</f>
        <v>1903</v>
      </c>
      <c r="G60" s="465" t="n">
        <f aca="false">SUM(G15,G24,G32,G41,G51,G54,G57,G59)</f>
        <v>3283</v>
      </c>
      <c r="H60" s="465" t="n">
        <f aca="false">SUM(H15,H24,H32,H41,H51,H54,H57,H59)</f>
        <v>3991</v>
      </c>
      <c r="I60" s="465" t="n">
        <f aca="false">SUM(I15,I24,I32,I41,I51,I54,I57,I59)</f>
        <v>9460</v>
      </c>
      <c r="J60" s="465" t="n">
        <f aca="false">SUM(J15,J24,J32,J41,J51,J54,J57,J59)</f>
        <v>81</v>
      </c>
      <c r="K60" s="466" t="n">
        <f aca="false">IF(R60=0,0,J60/R60*100)</f>
        <v>8.83315158124318</v>
      </c>
      <c r="L60" s="465" t="n">
        <f aca="false">SUM(L15,L24,L32,L41,L51,L54,L57,L59)</f>
        <v>266</v>
      </c>
      <c r="M60" s="466" t="n">
        <f aca="false">IF(R60=0,0,L60/R60*100)</f>
        <v>29.0076335877863</v>
      </c>
      <c r="N60" s="465" t="n">
        <f aca="false">SUM(N15,N24,N32,N41,N51,N54,N57,N59)</f>
        <v>638</v>
      </c>
      <c r="O60" s="466" t="n">
        <f aca="false">IF(R60=0,0,N60/R60*100)</f>
        <v>69.5747001090513</v>
      </c>
      <c r="P60" s="465" t="n">
        <f aca="false">SUM(P15,P24,P32,P41,P51,P54,P57,P59)</f>
        <v>122</v>
      </c>
      <c r="Q60" s="466" t="n">
        <f aca="false">IF(R60=0,0,P60/R60*100)</f>
        <v>13.3042529989095</v>
      </c>
      <c r="R60" s="465" t="n">
        <f aca="false">SUM(R24,R32,R41,R51,R54,R57,R59)</f>
        <v>917</v>
      </c>
      <c r="S60" s="467" t="n">
        <f aca="false">IF(ISERROR(((D60+E60)*2+F60*3+G60*4+H60*5)/SUM(D60,E60:H60)),"",((D60+E60)*2+F60*3+G60*4+H60*5)/SUM(D60,E60:H60))</f>
        <v>4.19641130332008</v>
      </c>
      <c r="T60" s="464" t="n">
        <f aca="false">IF(I60=0,0,IF(Q60&gt;30,2,IF(AND(Q60&lt;10,K60&gt;=50),5,IF(AND(SUM(K60,M60)&gt;=50,Q60&lt;=20),4,3))))</f>
        <v>3</v>
      </c>
      <c r="U60" s="468"/>
    </row>
  </sheetData>
  <mergeCells count="11">
    <mergeCell ref="A1:T1"/>
    <mergeCell ref="A2:T2"/>
    <mergeCell ref="A3:T3"/>
    <mergeCell ref="A5:A6"/>
    <mergeCell ref="B5:B6"/>
    <mergeCell ref="C5:H5"/>
    <mergeCell ref="I5:I6"/>
    <mergeCell ref="J5:R5"/>
    <mergeCell ref="S5:S6"/>
    <mergeCell ref="T5:T6"/>
    <mergeCell ref="U5:U6"/>
  </mergeCells>
  <printOptions headings="false" gridLines="false" gridLinesSet="true" horizontalCentered="false" verticalCentered="false"/>
  <pageMargins left="0.902083333333333" right="0.275694444444444" top="0.251388888888889" bottom="0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K16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B11" activeCellId="0" sqref="B11"/>
    </sheetView>
  </sheetViews>
  <sheetFormatPr defaultRowHeight="12.75" zeroHeight="false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18.58"/>
    <col collapsed="false" customWidth="true" hidden="false" outlineLevel="0" max="1025" min="3" style="0" width="8.67"/>
  </cols>
  <sheetData>
    <row r="3" customFormat="false" ht="13.5" hidden="false" customHeight="false" outlineLevel="0" collapsed="false"/>
    <row r="4" customFormat="false" ht="12.75" hidden="false" customHeight="true" outlineLevel="0" collapsed="false">
      <c r="B4" s="469" t="s">
        <v>1305</v>
      </c>
      <c r="C4" s="470" t="s">
        <v>1306</v>
      </c>
      <c r="D4" s="470"/>
      <c r="E4" s="470"/>
      <c r="F4" s="470"/>
      <c r="G4" s="470"/>
      <c r="H4" s="470"/>
      <c r="I4" s="470"/>
      <c r="J4" s="470"/>
      <c r="K4" s="470"/>
    </row>
    <row r="5" customFormat="false" ht="12.75" hidden="false" customHeight="false" outlineLevel="0" collapsed="false">
      <c r="B5" s="469"/>
      <c r="C5" s="471" t="s">
        <v>6</v>
      </c>
      <c r="D5" s="46" t="s">
        <v>1307</v>
      </c>
      <c r="E5" s="46" t="s">
        <v>1308</v>
      </c>
      <c r="F5" s="46" t="s">
        <v>1309</v>
      </c>
      <c r="G5" s="46" t="s">
        <v>1310</v>
      </c>
      <c r="H5" s="46" t="s">
        <v>996</v>
      </c>
      <c r="I5" s="46" t="s">
        <v>9</v>
      </c>
      <c r="J5" s="46" t="s">
        <v>8</v>
      </c>
      <c r="K5" s="472" t="s">
        <v>7</v>
      </c>
    </row>
    <row r="6" customFormat="false" ht="80.25" hidden="false" customHeight="true" outlineLevel="0" collapsed="false">
      <c r="B6" s="469"/>
      <c r="C6" s="473" t="s">
        <v>16</v>
      </c>
      <c r="D6" s="474" t="s">
        <v>1311</v>
      </c>
      <c r="E6" s="474" t="s">
        <v>1312</v>
      </c>
      <c r="F6" s="475" t="s">
        <v>1313</v>
      </c>
      <c r="G6" s="476" t="s">
        <v>1314</v>
      </c>
      <c r="H6" s="476" t="s">
        <v>1315</v>
      </c>
      <c r="I6" s="476" t="s">
        <v>1316</v>
      </c>
      <c r="J6" s="476" t="s">
        <v>733</v>
      </c>
      <c r="K6" s="477" t="s">
        <v>17</v>
      </c>
    </row>
    <row r="7" customFormat="false" ht="15" hidden="false" customHeight="false" outlineLevel="0" collapsed="false">
      <c r="B7" s="478" t="n">
        <v>2731</v>
      </c>
      <c r="C7" s="479" t="n">
        <v>4.47</v>
      </c>
      <c r="D7" s="480" t="n">
        <v>4.04</v>
      </c>
      <c r="E7" s="480" t="n">
        <v>4</v>
      </c>
      <c r="F7" s="480" t="n">
        <v>4</v>
      </c>
      <c r="G7" s="480" t="n">
        <v>4.74</v>
      </c>
      <c r="H7" s="480" t="n">
        <v>4.09</v>
      </c>
      <c r="I7" s="480" t="n">
        <v>3.6</v>
      </c>
      <c r="J7" s="480" t="n">
        <v>4.6</v>
      </c>
      <c r="K7" s="481" t="n">
        <v>3.5</v>
      </c>
    </row>
    <row r="8" customFormat="false" ht="15" hidden="false" customHeight="false" outlineLevel="0" collapsed="false">
      <c r="B8" s="482" t="n">
        <v>2732</v>
      </c>
      <c r="C8" s="483" t="n">
        <v>4.64</v>
      </c>
      <c r="D8" s="484" t="n">
        <v>4.32</v>
      </c>
      <c r="E8" s="484" t="n">
        <v>4.12</v>
      </c>
      <c r="F8" s="484" t="n">
        <v>3.92</v>
      </c>
      <c r="G8" s="484" t="n">
        <v>4.88</v>
      </c>
      <c r="H8" s="485"/>
      <c r="I8" s="484" t="n">
        <v>3.4</v>
      </c>
      <c r="J8" s="484" t="n">
        <v>4.68</v>
      </c>
      <c r="K8" s="486" t="n">
        <v>3.72</v>
      </c>
    </row>
    <row r="9" customFormat="false" ht="15" hidden="false" customHeight="false" outlineLevel="0" collapsed="false">
      <c r="B9" s="482" t="n">
        <v>2733</v>
      </c>
      <c r="C9" s="487" t="n">
        <f aca="false">'2733'!J38</f>
        <v>3.44</v>
      </c>
      <c r="D9" s="487" t="str">
        <f aca="false">'2733'!G38</f>
        <v> </v>
      </c>
      <c r="E9" s="487" t="n">
        <f aca="false">'2733'!H38</f>
        <v>4</v>
      </c>
      <c r="F9" s="487" t="n">
        <f aca="false">'2733'!I38</f>
        <v>3.2</v>
      </c>
      <c r="G9" s="488" t="n">
        <f aca="false">'2733'!K38</f>
        <v>4.36</v>
      </c>
      <c r="H9" s="485"/>
      <c r="I9" s="484" t="n">
        <v>3.28</v>
      </c>
      <c r="J9" s="484" t="n">
        <v>4.32</v>
      </c>
      <c r="K9" s="486" t="n">
        <v>3.56</v>
      </c>
    </row>
    <row r="10" customFormat="false" ht="15" hidden="false" customHeight="false" outlineLevel="0" collapsed="false">
      <c r="B10" s="482" t="n">
        <v>2734</v>
      </c>
      <c r="C10" s="483" t="n">
        <v>4.57</v>
      </c>
      <c r="D10" s="484" t="n">
        <v>4.1</v>
      </c>
      <c r="E10" s="484" t="n">
        <v>4</v>
      </c>
      <c r="F10" s="484" t="n">
        <v>3.7</v>
      </c>
      <c r="G10" s="484" t="n">
        <v>4.78</v>
      </c>
      <c r="H10" s="485"/>
      <c r="I10" s="484" t="n">
        <v>3.13</v>
      </c>
      <c r="J10" s="485"/>
      <c r="K10" s="486" t="n">
        <v>3.57</v>
      </c>
    </row>
    <row r="11" customFormat="false" ht="15" hidden="false" customHeight="false" outlineLevel="0" collapsed="false">
      <c r="B11" s="482" t="n">
        <v>2735</v>
      </c>
      <c r="C11" s="483" t="n">
        <v>4.65</v>
      </c>
      <c r="D11" s="484" t="n">
        <v>4.46</v>
      </c>
      <c r="E11" s="484" t="n">
        <v>4.31</v>
      </c>
      <c r="F11" s="484" t="n">
        <v>4.04</v>
      </c>
      <c r="G11" s="484" t="n">
        <v>4.65</v>
      </c>
      <c r="H11" s="485"/>
      <c r="I11" s="484" t="n">
        <v>3.58</v>
      </c>
      <c r="J11" s="485"/>
      <c r="K11" s="486" t="n">
        <v>4</v>
      </c>
    </row>
    <row r="12" customFormat="false" ht="15" hidden="false" customHeight="false" outlineLevel="0" collapsed="false">
      <c r="B12" s="482" t="n">
        <v>2741</v>
      </c>
      <c r="C12" s="483" t="n">
        <v>4.7</v>
      </c>
      <c r="D12" s="484" t="n">
        <v>4.3</v>
      </c>
      <c r="E12" s="484" t="n">
        <v>4.37</v>
      </c>
      <c r="F12" s="484" t="n">
        <v>4.2</v>
      </c>
      <c r="G12" s="484" t="n">
        <v>4.43</v>
      </c>
      <c r="H12" s="485"/>
      <c r="I12" s="484" t="n">
        <v>3.7</v>
      </c>
      <c r="J12" s="485"/>
      <c r="K12" s="486" t="n">
        <v>4.23</v>
      </c>
    </row>
    <row r="13" customFormat="false" ht="15" hidden="false" customHeight="false" outlineLevel="0" collapsed="false">
      <c r="B13" s="482" t="n">
        <v>2742</v>
      </c>
      <c r="C13" s="483" t="n">
        <v>4.45</v>
      </c>
      <c r="D13" s="484" t="n">
        <v>4.28</v>
      </c>
      <c r="E13" s="484" t="n">
        <v>4.48</v>
      </c>
      <c r="F13" s="484" t="n">
        <v>4.21</v>
      </c>
      <c r="G13" s="484" t="n">
        <v>4.41</v>
      </c>
      <c r="H13" s="485"/>
      <c r="I13" s="484" t="n">
        <v>3.45</v>
      </c>
      <c r="J13" s="485"/>
      <c r="K13" s="486" t="n">
        <v>4.34</v>
      </c>
    </row>
    <row r="14" customFormat="false" ht="15.75" hidden="false" customHeight="false" outlineLevel="0" collapsed="false">
      <c r="B14" s="489" t="n">
        <v>2751</v>
      </c>
      <c r="C14" s="490" t="n">
        <v>4.46</v>
      </c>
      <c r="D14" s="491" t="n">
        <v>4.3</v>
      </c>
      <c r="E14" s="491" t="n">
        <v>4.33</v>
      </c>
      <c r="F14" s="491" t="n">
        <v>4.38</v>
      </c>
      <c r="G14" s="491" t="n">
        <v>4.54</v>
      </c>
      <c r="H14" s="492"/>
      <c r="I14" s="491" t="n">
        <v>3.54</v>
      </c>
      <c r="J14" s="492"/>
      <c r="K14" s="493" t="n">
        <v>4.46</v>
      </c>
    </row>
    <row r="15" customFormat="false" ht="30" hidden="false" customHeight="true" outlineLevel="0" collapsed="false">
      <c r="B15" s="494" t="s">
        <v>1317</v>
      </c>
      <c r="C15" s="495" t="n">
        <f aca="false">AVERAGE(C7:C14)</f>
        <v>4.4225</v>
      </c>
      <c r="D15" s="495" t="n">
        <f aca="false">AVERAGE(D7:D14)</f>
        <v>4.25714285714286</v>
      </c>
      <c r="E15" s="495" t="n">
        <f aca="false">AVERAGE(E7:E14)</f>
        <v>4.20125</v>
      </c>
      <c r="F15" s="495" t="n">
        <f aca="false">AVERAGE(F7:F14)</f>
        <v>3.95625</v>
      </c>
      <c r="G15" s="495" t="n">
        <f aca="false">AVERAGE(G7:G14)</f>
        <v>4.59875</v>
      </c>
      <c r="H15" s="495" t="n">
        <f aca="false">AVERAGE(H7:H14)</f>
        <v>4.09</v>
      </c>
      <c r="I15" s="495" t="n">
        <f aca="false">AVERAGE(I7:I14)</f>
        <v>3.46</v>
      </c>
      <c r="J15" s="495" t="n">
        <f aca="false">AVERAGE(J7:J14)</f>
        <v>4.53333333333333</v>
      </c>
      <c r="K15" s="496" t="n">
        <f aca="false">AVERAGE(K7:K14)</f>
        <v>3.9225</v>
      </c>
    </row>
    <row r="16" customFormat="false" ht="26.25" hidden="false" customHeight="false" outlineLevel="0" collapsed="false">
      <c r="B16" s="497" t="s">
        <v>1318</v>
      </c>
      <c r="C16" s="498" t="n">
        <f aca="false">AVERAGE(C15:K15)</f>
        <v>4.1601917989418</v>
      </c>
      <c r="D16" s="498"/>
      <c r="E16" s="498"/>
      <c r="F16" s="498"/>
      <c r="G16" s="498"/>
      <c r="H16" s="498"/>
      <c r="I16" s="498"/>
      <c r="J16" s="498"/>
      <c r="K16" s="498"/>
    </row>
  </sheetData>
  <mergeCells count="3">
    <mergeCell ref="B4:B6"/>
    <mergeCell ref="C4:K4"/>
    <mergeCell ref="C16:K16"/>
  </mergeCells>
  <conditionalFormatting sqref="H5">
    <cfRule type="expression" priority="2" aboveAverage="0" equalAverage="0" bottom="0" percent="0" rank="0" text="" dxfId="0">
      <formula>$D$1&lt;H5</formula>
    </cfRule>
    <cfRule type="expression" priority="3" aboveAverage="0" equalAverage="0" bottom="0" percent="0" rank="0" text="" dxfId="1">
      <formula>$D$1&gt;H5</formula>
    </cfRule>
  </conditionalFormatting>
  <conditionalFormatting sqref="F5">
    <cfRule type="expression" priority="4" aboveAverage="0" equalAverage="0" bottom="0" percent="0" rank="0" text="" dxfId="2">
      <formula>$D$1&lt;F5</formula>
    </cfRule>
    <cfRule type="expression" priority="5" aboveAverage="0" equalAverage="0" bottom="0" percent="0" rank="0" text="" dxfId="3">
      <formula>$D$1&gt;F5</formula>
    </cfRule>
  </conditionalFormatting>
  <conditionalFormatting sqref="F5">
    <cfRule type="expression" priority="6" aboveAverage="0" equalAverage="0" bottom="0" percent="0" rank="0" text="" dxfId="4">
      <formula>$D$1&lt;F5</formula>
    </cfRule>
    <cfRule type="expression" priority="7" aboveAverage="0" equalAverage="0" bottom="0" percent="0" rank="0" text="" dxfId="5">
      <formula>$D$1&gt;F5</formula>
    </cfRule>
  </conditionalFormatting>
  <conditionalFormatting sqref="F5">
    <cfRule type="expression" priority="8" aboveAverage="0" equalAverage="0" bottom="0" percent="0" rank="0" text="" dxfId="6">
      <formula>$D$1&lt;F5</formula>
    </cfRule>
    <cfRule type="expression" priority="9" aboveAverage="0" equalAverage="0" bottom="0" percent="0" rank="0" text="" dxfId="7">
      <formula>$D$1&gt;F5</formula>
    </cfRule>
  </conditionalFormatting>
  <conditionalFormatting sqref="G5">
    <cfRule type="expression" priority="10" aboveAverage="0" equalAverage="0" bottom="0" percent="0" rank="0" text="" dxfId="8">
      <formula>$D$1&lt;G5</formula>
    </cfRule>
    <cfRule type="expression" priority="11" aboveAverage="0" equalAverage="0" bottom="0" percent="0" rank="0" text="" dxfId="9">
      <formula>$D$1&gt;G5</formula>
    </cfRule>
  </conditionalFormatting>
  <conditionalFormatting sqref="C5">
    <cfRule type="expression" priority="12" aboveAverage="0" equalAverage="0" bottom="0" percent="0" rank="0" text="" dxfId="10">
      <formula>$D$1&lt;C5</formula>
    </cfRule>
    <cfRule type="expression" priority="13" aboveAverage="0" equalAverage="0" bottom="0" percent="0" rank="0" text="" dxfId="11">
      <formula>$D$1&gt;C5</formula>
    </cfRule>
  </conditionalFormatting>
  <conditionalFormatting sqref="I5">
    <cfRule type="expression" priority="14" aboveAverage="0" equalAverage="0" bottom="0" percent="0" rank="0" text="" dxfId="12">
      <formula>$D$1&lt;I5</formula>
    </cfRule>
    <cfRule type="expression" priority="15" aboveAverage="0" equalAverage="0" bottom="0" percent="0" rank="0" text="" dxfId="13">
      <formula>$D$1&gt;I5</formula>
    </cfRule>
  </conditionalFormatting>
  <conditionalFormatting sqref="J5">
    <cfRule type="expression" priority="16" aboveAverage="0" equalAverage="0" bottom="0" percent="0" rank="0" text="" dxfId="14">
      <formula>$D$1&lt;J5</formula>
    </cfRule>
    <cfRule type="expression" priority="17" aboveAverage="0" equalAverage="0" bottom="0" percent="0" rank="0" text="" dxfId="15">
      <formula>$D$1&gt;J5</formula>
    </cfRule>
  </conditionalFormatting>
  <conditionalFormatting sqref="F5:G5">
    <cfRule type="expression" priority="18" aboveAverage="0" equalAverage="0" bottom="0" percent="0" rank="0" text="" dxfId="16">
      <formula>$D$1&lt;F5</formula>
    </cfRule>
    <cfRule type="expression" priority="19" aboveAverage="0" equalAverage="0" bottom="0" percent="0" rank="0" text="" dxfId="17">
      <formula>$D$1&gt;F5</formula>
    </cfRule>
  </conditionalFormatting>
  <conditionalFormatting sqref="D5">
    <cfRule type="expression" priority="20" aboveAverage="0" equalAverage="0" bottom="0" percent="0" rank="0" text="" dxfId="18">
      <formula>$D$1&lt;D5</formula>
    </cfRule>
    <cfRule type="expression" priority="21" aboveAverage="0" equalAverage="0" bottom="0" percent="0" rank="0" text="" dxfId="19">
      <formula>$D$1&gt;D5</formula>
    </cfRule>
  </conditionalFormatting>
  <conditionalFormatting sqref="D5">
    <cfRule type="expression" priority="22" aboveAverage="0" equalAverage="0" bottom="0" percent="0" rank="0" text="" dxfId="20">
      <formula>$D$1&lt;D5</formula>
    </cfRule>
    <cfRule type="expression" priority="23" aboveAverage="0" equalAverage="0" bottom="0" percent="0" rank="0" text="" dxfId="21">
      <formula>$D$1&gt;D5</formula>
    </cfRule>
  </conditionalFormatting>
  <conditionalFormatting sqref="E5">
    <cfRule type="expression" priority="24" aboveAverage="0" equalAverage="0" bottom="0" percent="0" rank="0" text="" dxfId="22">
      <formula>$D$1&lt;E5</formula>
    </cfRule>
    <cfRule type="expression" priority="25" aboveAverage="0" equalAverage="0" bottom="0" percent="0" rank="0" text="" dxfId="23">
      <formula>$D$1&gt;E5</formula>
    </cfRule>
  </conditionalFormatting>
  <conditionalFormatting sqref="E5">
    <cfRule type="expression" priority="26" aboveAverage="0" equalAverage="0" bottom="0" percent="0" rank="0" text="" dxfId="24">
      <formula>$D$1&lt;E5</formula>
    </cfRule>
    <cfRule type="expression" priority="27" aboveAverage="0" equalAverage="0" bottom="0" percent="0" rank="0" text="" dxfId="25">
      <formula>$D$1&gt;E5</formula>
    </cfRule>
  </conditionalFormatting>
  <conditionalFormatting sqref="G5">
    <cfRule type="expression" priority="28" aboveAverage="0" equalAverage="0" bottom="0" percent="0" rank="0" text="" dxfId="26">
      <formula>$D$1&lt;G5</formula>
    </cfRule>
    <cfRule type="expression" priority="29" aboveAverage="0" equalAverage="0" bottom="0" percent="0" rank="0" text="" dxfId="27">
      <formula>$D$1&gt;G5</formula>
    </cfRule>
  </conditionalFormatting>
  <conditionalFormatting sqref="F5">
    <cfRule type="expression" priority="30" aboveAverage="0" equalAverage="0" bottom="0" percent="0" rank="0" text="" dxfId="28">
      <formula>$D$1&lt;F5</formula>
    </cfRule>
    <cfRule type="expression" priority="31" aboveAverage="0" equalAverage="0" bottom="0" percent="0" rank="0" text="" dxfId="29">
      <formula>$D$1&gt;F5</formula>
    </cfRule>
  </conditionalFormatting>
  <conditionalFormatting sqref="F5">
    <cfRule type="expression" priority="32" aboveAverage="0" equalAverage="0" bottom="0" percent="0" rank="0" text="" dxfId="30">
      <formula>$D$1&lt;F5</formula>
    </cfRule>
    <cfRule type="expression" priority="33" aboveAverage="0" equalAverage="0" bottom="0" percent="0" rank="0" text="" dxfId="31">
      <formula>$D$1&gt;F5</formula>
    </cfRule>
  </conditionalFormatting>
  <conditionalFormatting sqref="F5">
    <cfRule type="expression" priority="34" aboveAverage="0" equalAverage="0" bottom="0" percent="0" rank="0" text="" dxfId="32">
      <formula>$D$1&lt;F5</formula>
    </cfRule>
    <cfRule type="expression" priority="35" aboveAverage="0" equalAverage="0" bottom="0" percent="0" rank="0" text="" dxfId="33">
      <formula>$D$1&gt;F5</formula>
    </cfRule>
  </conditionalFormatting>
  <conditionalFormatting sqref="F5">
    <cfRule type="expression" priority="36" aboveAverage="0" equalAverage="0" bottom="0" percent="0" rank="0" text="" dxfId="34">
      <formula>$D$1&lt;F5</formula>
    </cfRule>
    <cfRule type="expression" priority="37" aboveAverage="0" equalAverage="0" bottom="0" percent="0" rank="0" text="" dxfId="35">
      <formula>$D$1&gt;F5</formula>
    </cfRule>
  </conditionalFormatting>
  <conditionalFormatting sqref="C5">
    <cfRule type="expression" priority="38" aboveAverage="0" equalAverage="0" bottom="0" percent="0" rank="0" text="" dxfId="36">
      <formula>$D$1&lt;C5</formula>
    </cfRule>
    <cfRule type="expression" priority="39" aboveAverage="0" equalAverage="0" bottom="0" percent="0" rank="0" text="" dxfId="37">
      <formula>$D$1&gt;C5</formula>
    </cfRule>
  </conditionalFormatting>
  <conditionalFormatting sqref="C5">
    <cfRule type="expression" priority="40" aboveAverage="0" equalAverage="0" bottom="0" percent="0" rank="0" text="" dxfId="38">
      <formula>$D$1&lt;C5</formula>
    </cfRule>
    <cfRule type="expression" priority="41" aboveAverage="0" equalAverage="0" bottom="0" percent="0" rank="0" text="" dxfId="39">
      <formula>$D$1&gt;C5</formula>
    </cfRule>
  </conditionalFormatting>
  <conditionalFormatting sqref="C5">
    <cfRule type="expression" priority="42" aboveAverage="0" equalAverage="0" bottom="0" percent="0" rank="0" text="" dxfId="40">
      <formula>$D$1&lt;C5</formula>
    </cfRule>
    <cfRule type="expression" priority="43" aboveAverage="0" equalAverage="0" bottom="0" percent="0" rank="0" text="" dxfId="41">
      <formula>$D$1&gt;C5</formula>
    </cfRule>
  </conditionalFormatting>
  <conditionalFormatting sqref="C5">
    <cfRule type="expression" priority="44" aboveAverage="0" equalAverage="0" bottom="0" percent="0" rank="0" text="" dxfId="42">
      <formula>$D$1&lt;C5</formula>
    </cfRule>
    <cfRule type="expression" priority="45" aboveAverage="0" equalAverage="0" bottom="0" percent="0" rank="0" text="" dxfId="43">
      <formula>$D$1&gt;C5</formula>
    </cfRule>
  </conditionalFormatting>
  <conditionalFormatting sqref="C5">
    <cfRule type="expression" priority="46" aboveAverage="0" equalAverage="0" bottom="0" percent="0" rank="0" text="" dxfId="44">
      <formula>$D$1&lt;C5</formula>
    </cfRule>
    <cfRule type="expression" priority="47" aboveAverage="0" equalAverage="0" bottom="0" percent="0" rank="0" text="" dxfId="45">
      <formula>$D$1&gt;C5</formula>
    </cfRule>
  </conditionalFormatting>
  <conditionalFormatting sqref="C5">
    <cfRule type="expression" priority="48" aboveAverage="0" equalAverage="0" bottom="0" percent="0" rank="0" text="" dxfId="46">
      <formula>$D$1&lt;C5</formula>
    </cfRule>
    <cfRule type="expression" priority="49" aboveAverage="0" equalAverage="0" bottom="0" percent="0" rank="0" text="" dxfId="47">
      <formula>$D$1&gt;C5</formula>
    </cfRule>
  </conditionalFormatting>
  <conditionalFormatting sqref="C5">
    <cfRule type="expression" priority="50" aboveAverage="0" equalAverage="0" bottom="0" percent="0" rank="0" text="" dxfId="48">
      <formula>$D$1&lt;C5</formula>
    </cfRule>
    <cfRule type="expression" priority="51" aboveAverage="0" equalAverage="0" bottom="0" percent="0" rank="0" text="" dxfId="49">
      <formula>$D$1&gt;C5</formula>
    </cfRule>
  </conditionalFormatting>
  <conditionalFormatting sqref="K5">
    <cfRule type="expression" priority="52" aboveAverage="0" equalAverage="0" bottom="0" percent="0" rank="0" text="" dxfId="50">
      <formula>$D$1&lt;K5</formula>
    </cfRule>
    <cfRule type="expression" priority="53" aboveAverage="0" equalAverage="0" bottom="0" percent="0" rank="0" text="" dxfId="51">
      <formula>$D$1&gt;K5</formula>
    </cfRule>
  </conditionalFormatting>
  <conditionalFormatting sqref="K5">
    <cfRule type="expression" priority="54" aboveAverage="0" equalAverage="0" bottom="0" percent="0" rank="0" text="" dxfId="52">
      <formula>$D$1&lt;K5</formula>
    </cfRule>
    <cfRule type="expression" priority="55" aboveAverage="0" equalAverage="0" bottom="0" percent="0" rank="0" text="" dxfId="53">
      <formula>$D$1&gt;K5</formula>
    </cfRule>
  </conditionalFormatting>
  <conditionalFormatting sqref="K5">
    <cfRule type="expression" priority="56" aboveAverage="0" equalAverage="0" bottom="0" percent="0" rank="0" text="" dxfId="54">
      <formula>$D$1&lt;K5</formula>
    </cfRule>
    <cfRule type="expression" priority="57" aboveAverage="0" equalAverage="0" bottom="0" percent="0" rank="0" text="" dxfId="55">
      <formula>$D$1&gt;K5</formula>
    </cfRule>
  </conditionalFormatting>
  <conditionalFormatting sqref="K5">
    <cfRule type="expression" priority="58" aboveAverage="0" equalAverage="0" bottom="0" percent="0" rank="0" text="" dxfId="56">
      <formula>$D$1&lt;K5</formula>
    </cfRule>
    <cfRule type="expression" priority="59" aboveAverage="0" equalAverage="0" bottom="0" percent="0" rank="0" text="" dxfId="57">
      <formula>$D$1&gt;K5</formula>
    </cfRule>
  </conditionalFormatting>
  <conditionalFormatting sqref="K5">
    <cfRule type="expression" priority="60" aboveAverage="0" equalAverage="0" bottom="0" percent="0" rank="0" text="" dxfId="58">
      <formula>$D$1&lt;K5</formula>
    </cfRule>
    <cfRule type="expression" priority="61" aboveAverage="0" equalAverage="0" bottom="0" percent="0" rank="0" text="" dxfId="59">
      <formula>$D$1&gt;K5</formula>
    </cfRule>
  </conditionalFormatting>
  <conditionalFormatting sqref="K5">
    <cfRule type="expression" priority="62" aboveAverage="0" equalAverage="0" bottom="0" percent="0" rank="0" text="" dxfId="60">
      <formula>$D$1&lt;K5</formula>
    </cfRule>
    <cfRule type="expression" priority="63" aboveAverage="0" equalAverage="0" bottom="0" percent="0" rank="0" text="" dxfId="61">
      <formula>$D$1&gt;K5</formula>
    </cfRule>
  </conditionalFormatting>
  <conditionalFormatting sqref="K5">
    <cfRule type="expression" priority="64" aboveAverage="0" equalAverage="0" bottom="0" percent="0" rank="0" text="" dxfId="62">
      <formula>$D$1&lt;K5</formula>
    </cfRule>
    <cfRule type="expression" priority="65" aboveAverage="0" equalAverage="0" bottom="0" percent="0" rank="0" text="" dxfId="63">
      <formula>$D$1&gt;K5</formula>
    </cfRule>
  </conditionalFormatting>
  <conditionalFormatting sqref="K5">
    <cfRule type="expression" priority="66" aboveAverage="0" equalAverage="0" bottom="0" percent="0" rank="0" text="" dxfId="64">
      <formula>$D$1&lt;K5</formula>
    </cfRule>
    <cfRule type="expression" priority="67" aboveAverage="0" equalAverage="0" bottom="0" percent="0" rank="0" text="" dxfId="65">
      <formula>$D$1&gt;K5</formula>
    </cfRule>
  </conditionalFormatting>
  <conditionalFormatting sqref="B4">
    <cfRule type="expression" priority="68" aboveAverage="0" equalAverage="0" bottom="0" percent="0" rank="0" text="" dxfId="66">
      <formula>$D$1&lt;B4</formula>
    </cfRule>
    <cfRule type="expression" priority="69" aboveAverage="0" equalAverage="0" bottom="0" percent="0" rank="0" text="" dxfId="67">
      <formula>$D$1&gt;B4</formula>
    </cfRule>
  </conditionalFormatting>
  <conditionalFormatting sqref="B4">
    <cfRule type="expression" priority="70" aboveAverage="0" equalAverage="0" bottom="0" percent="0" rank="0" text="" dxfId="68">
      <formula>$D$1&lt;B4</formula>
    </cfRule>
    <cfRule type="expression" priority="71" aboveAverage="0" equalAverage="0" bottom="0" percent="0" rank="0" text="" dxfId="69">
      <formula>$D$1&gt;B4</formula>
    </cfRule>
  </conditionalFormatting>
  <conditionalFormatting sqref="B4">
    <cfRule type="expression" priority="72" aboveAverage="0" equalAverage="0" bottom="0" percent="0" rank="0" text="" dxfId="70">
      <formula>$D$1&lt;B4</formula>
    </cfRule>
    <cfRule type="expression" priority="73" aboveAverage="0" equalAverage="0" bottom="0" percent="0" rank="0" text="" dxfId="71">
      <formula>$D$1&gt;B4</formula>
    </cfRule>
  </conditionalFormatting>
  <conditionalFormatting sqref="B4">
    <cfRule type="expression" priority="74" aboveAverage="0" equalAverage="0" bottom="0" percent="0" rank="0" text="" dxfId="72">
      <formula>$D$1&lt;B4</formula>
    </cfRule>
    <cfRule type="expression" priority="75" aboveAverage="0" equalAverage="0" bottom="0" percent="0" rank="0" text="" dxfId="73">
      <formula>$D$1&gt;B4</formula>
    </cfRule>
  </conditionalFormatting>
  <conditionalFormatting sqref="B4">
    <cfRule type="expression" priority="76" aboveAverage="0" equalAverage="0" bottom="0" percent="0" rank="0" text="" dxfId="74">
      <formula>$D$1&lt;B4</formula>
    </cfRule>
    <cfRule type="expression" priority="77" aboveAverage="0" equalAverage="0" bottom="0" percent="0" rank="0" text="" dxfId="75">
      <formula>$D$1&gt;B4</formula>
    </cfRule>
  </conditionalFormatting>
  <conditionalFormatting sqref="B4">
    <cfRule type="expression" priority="78" aboveAverage="0" equalAverage="0" bottom="0" percent="0" rank="0" text="" dxfId="76">
      <formula>$D$1&lt;B4</formula>
    </cfRule>
    <cfRule type="expression" priority="79" aboveAverage="0" equalAverage="0" bottom="0" percent="0" rank="0" text="" dxfId="77">
      <formula>$D$1&gt;B4</formula>
    </cfRule>
  </conditionalFormatting>
  <conditionalFormatting sqref="B4">
    <cfRule type="expression" priority="80" aboveAverage="0" equalAverage="0" bottom="0" percent="0" rank="0" text="" dxfId="78">
      <formula>$D$1&lt;B4</formula>
    </cfRule>
    <cfRule type="expression" priority="81" aboveAverage="0" equalAverage="0" bottom="0" percent="0" rank="0" text="" dxfId="79">
      <formula>$D$1&gt;B4</formula>
    </cfRule>
  </conditionalFormatting>
  <conditionalFormatting sqref="B4">
    <cfRule type="expression" priority="82" aboveAverage="0" equalAverage="0" bottom="0" percent="0" rank="0" text="" dxfId="80">
      <formula>$D$1&lt;B4</formula>
    </cfRule>
    <cfRule type="expression" priority="83" aboveAverage="0" equalAverage="0" bottom="0" percent="0" rank="0" text="" dxfId="81">
      <formula>$D$1&gt;B4</formula>
    </cfRule>
  </conditionalFormatting>
  <conditionalFormatting sqref="C6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C6">
    <cfRule type="cellIs" priority="87" operator="equal" aboveAverage="0" equalAverage="0" bottom="0" percent="0" rank="0" text="" dxfId="85">
      <formula>5</formula>
    </cfRule>
    <cfRule type="cellIs" priority="88" operator="equal" aboveAverage="0" equalAverage="0" bottom="0" percent="0" rank="0" text="" dxfId="86">
      <formula>4</formula>
    </cfRule>
    <cfRule type="cellIs" priority="89" operator="equal" aboveAverage="0" equalAverage="0" bottom="0" percent="0" rank="0" text="" dxfId="87">
      <formula>3</formula>
    </cfRule>
  </conditionalFormatting>
  <conditionalFormatting sqref="D6">
    <cfRule type="cellIs" priority="90" operator="equal" aboveAverage="0" equalAverage="0" bottom="0" percent="0" rank="0" text="" dxfId="88">
      <formula>5</formula>
    </cfRule>
    <cfRule type="cellIs" priority="91" operator="equal" aboveAverage="0" equalAverage="0" bottom="0" percent="0" rank="0" text="" dxfId="89">
      <formula>4</formula>
    </cfRule>
    <cfRule type="cellIs" priority="92" operator="equal" aboveAverage="0" equalAverage="0" bottom="0" percent="0" rank="0" text="" dxfId="90">
      <formula>3</formula>
    </cfRule>
  </conditionalFormatting>
  <conditionalFormatting sqref="E6">
    <cfRule type="cellIs" priority="93" operator="equal" aboveAverage="0" equalAverage="0" bottom="0" percent="0" rank="0" text="" dxfId="91">
      <formula>5</formula>
    </cfRule>
    <cfRule type="cellIs" priority="94" operator="equal" aboveAverage="0" equalAverage="0" bottom="0" percent="0" rank="0" text="" dxfId="92">
      <formula>4</formula>
    </cfRule>
    <cfRule type="cellIs" priority="95" operator="equal" aboveAverage="0" equalAverage="0" bottom="0" percent="0" rank="0" text="" dxfId="93">
      <formula>3</formula>
    </cfRule>
  </conditionalFormatting>
  <conditionalFormatting sqref="F6">
    <cfRule type="cellIs" priority="96" operator="equal" aboveAverage="0" equalAverage="0" bottom="0" percent="0" rank="0" text="" dxfId="94">
      <formula>5</formula>
    </cfRule>
    <cfRule type="cellIs" priority="97" operator="equal" aboveAverage="0" equalAverage="0" bottom="0" percent="0" rank="0" text="" dxfId="95">
      <formula>4</formula>
    </cfRule>
    <cfRule type="cellIs" priority="98" operator="equal" aboveAverage="0" equalAverage="0" bottom="0" percent="0" rank="0" text="" dxfId="96">
      <formula>3</formula>
    </cfRule>
  </conditionalFormatting>
  <conditionalFormatting sqref="F6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F6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F6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F6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G6:H6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G6:H6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I6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J6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K6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K6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printOptions headings="false" gridLines="false" gridLinesSet="true" horizontalCentered="false" verticalCentered="true"/>
  <pageMargins left="0.708333333333333" right="0.708333333333333" top="0.747916666666667" bottom="0.747916666666667" header="0.511805555555555" footer="0.511805555555555"/>
  <pageSetup paperSize="9" scale="11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6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61" zoomScalePageLayoutView="100" workbookViewId="0">
      <selection pane="topLeft" activeCell="A25" activeCellId="0" sqref="A25"/>
    </sheetView>
  </sheetViews>
  <sheetFormatPr defaultRowHeight="12.75" zeroHeight="false" outlineLevelRow="0" outlineLevelCol="0"/>
  <cols>
    <col collapsed="false" customWidth="true" hidden="false" outlineLevel="0" max="1" min="1" style="0" width="18.58"/>
    <col collapsed="false" customWidth="true" hidden="false" outlineLevel="0" max="1025" min="2" style="0" width="8.67"/>
  </cols>
  <sheetData>
    <row r="1" customFormat="false" ht="12.75" hidden="false" customHeight="true" outlineLevel="0" collapsed="false">
      <c r="A1" s="469" t="s">
        <v>1305</v>
      </c>
      <c r="B1" s="470" t="s">
        <v>1306</v>
      </c>
      <c r="C1" s="470"/>
      <c r="D1" s="470"/>
      <c r="E1" s="470"/>
      <c r="F1" s="470"/>
      <c r="G1" s="470"/>
      <c r="H1" s="470"/>
      <c r="I1" s="470"/>
    </row>
    <row r="2" customFormat="false" ht="12.75" hidden="false" customHeight="false" outlineLevel="0" collapsed="false">
      <c r="A2" s="469"/>
      <c r="B2" s="471" t="s">
        <v>1319</v>
      </c>
      <c r="C2" s="46" t="s">
        <v>1320</v>
      </c>
      <c r="D2" s="46" t="s">
        <v>1321</v>
      </c>
      <c r="E2" s="47" t="s">
        <v>1005</v>
      </c>
      <c r="F2" s="46" t="s">
        <v>983</v>
      </c>
      <c r="G2" s="50" t="s">
        <v>1322</v>
      </c>
      <c r="H2" s="50" t="s">
        <v>1323</v>
      </c>
      <c r="I2" s="499" t="s">
        <v>727</v>
      </c>
    </row>
    <row r="3" customFormat="false" ht="80.25" hidden="false" customHeight="true" outlineLevel="0" collapsed="false">
      <c r="A3" s="469"/>
      <c r="B3" s="500" t="s">
        <v>1324</v>
      </c>
      <c r="C3" s="501" t="s">
        <v>1325</v>
      </c>
      <c r="D3" s="474" t="s">
        <v>1326</v>
      </c>
      <c r="E3" s="474" t="s">
        <v>1166</v>
      </c>
      <c r="F3" s="502" t="s">
        <v>1327</v>
      </c>
      <c r="G3" s="503" t="s">
        <v>733</v>
      </c>
      <c r="H3" s="476" t="s">
        <v>1328</v>
      </c>
      <c r="I3" s="477" t="s">
        <v>1329</v>
      </c>
    </row>
    <row r="4" customFormat="false" ht="15" hidden="false" customHeight="false" outlineLevel="0" collapsed="false">
      <c r="A4" s="478" t="n">
        <v>2431</v>
      </c>
      <c r="B4" s="504" t="n">
        <v>4.57142857142857</v>
      </c>
      <c r="C4" s="505" t="n">
        <v>4.5</v>
      </c>
      <c r="D4" s="505" t="n">
        <v>4.83333333333333</v>
      </c>
      <c r="E4" s="505" t="n">
        <v>4.20833333333333</v>
      </c>
      <c r="F4" s="505" t="s">
        <v>1330</v>
      </c>
      <c r="G4" s="505" t="n">
        <v>5</v>
      </c>
      <c r="H4" s="505" t="n">
        <v>4.54545454545455</v>
      </c>
      <c r="I4" s="506" t="n">
        <v>4.43478260869565</v>
      </c>
    </row>
    <row r="5" customFormat="false" ht="15" hidden="false" customHeight="false" outlineLevel="0" collapsed="false">
      <c r="A5" s="482" t="n">
        <v>2432</v>
      </c>
      <c r="B5" s="507" t="n">
        <v>4.76</v>
      </c>
      <c r="C5" s="508" t="n">
        <v>4.6</v>
      </c>
      <c r="D5" s="508" t="n">
        <v>4.28</v>
      </c>
      <c r="E5" s="508" t="n">
        <v>4.48</v>
      </c>
      <c r="F5" s="509" t="s">
        <v>1330</v>
      </c>
      <c r="G5" s="509" t="n">
        <v>5</v>
      </c>
      <c r="H5" s="509" t="n">
        <v>4.21739130434783</v>
      </c>
      <c r="I5" s="510" t="n">
        <v>4.08</v>
      </c>
    </row>
    <row r="6" customFormat="false" ht="15" hidden="false" customHeight="false" outlineLevel="0" collapsed="false">
      <c r="A6" s="482" t="n">
        <v>2433</v>
      </c>
      <c r="B6" s="507" t="n">
        <v>4.77272727272727</v>
      </c>
      <c r="C6" s="508" t="n">
        <v>4.77272727272727</v>
      </c>
      <c r="D6" s="508" t="n">
        <v>4.77272727272727</v>
      </c>
      <c r="E6" s="511" t="n">
        <v>4.27272727272727</v>
      </c>
      <c r="F6" s="509" t="s">
        <v>1330</v>
      </c>
      <c r="G6" s="509" t="n">
        <v>5</v>
      </c>
      <c r="H6" s="509" t="n">
        <v>4.36363636363636</v>
      </c>
      <c r="I6" s="510" t="n">
        <v>4.36363636363636</v>
      </c>
    </row>
    <row r="7" customFormat="false" ht="15" hidden="false" customHeight="false" outlineLevel="0" collapsed="false">
      <c r="A7" s="482" t="n">
        <v>2434</v>
      </c>
      <c r="B7" s="507" t="n">
        <v>4.8421052631579</v>
      </c>
      <c r="C7" s="508" t="n">
        <v>4.52173913043478</v>
      </c>
      <c r="D7" s="508" t="n">
        <v>4.17391304347826</v>
      </c>
      <c r="E7" s="508" t="n">
        <v>4.30434782608696</v>
      </c>
      <c r="F7" s="509" t="s">
        <v>1330</v>
      </c>
      <c r="G7" s="509" t="n">
        <v>5</v>
      </c>
      <c r="H7" s="509" t="n">
        <v>4.57</v>
      </c>
      <c r="I7" s="510" t="n">
        <v>4.35</v>
      </c>
    </row>
    <row r="8" customFormat="false" ht="15" hidden="false" customHeight="false" outlineLevel="0" collapsed="false">
      <c r="A8" s="482" t="n">
        <v>2435</v>
      </c>
      <c r="B8" s="507" t="n">
        <v>4.76</v>
      </c>
      <c r="C8" s="508" t="n">
        <v>4.68</v>
      </c>
      <c r="D8" s="508" t="n">
        <v>4.48</v>
      </c>
      <c r="E8" s="508" t="n">
        <v>4.72</v>
      </c>
      <c r="F8" s="509" t="s">
        <v>1330</v>
      </c>
      <c r="G8" s="509" t="n">
        <v>5</v>
      </c>
      <c r="H8" s="509" t="n">
        <v>4.76</v>
      </c>
      <c r="I8" s="510" t="n">
        <v>4.4</v>
      </c>
    </row>
    <row r="9" customFormat="false" ht="15" hidden="false" customHeight="false" outlineLevel="0" collapsed="false">
      <c r="A9" s="482" t="n">
        <v>2436</v>
      </c>
      <c r="B9" s="507" t="n">
        <v>4.7</v>
      </c>
      <c r="C9" s="508" t="n">
        <v>4.54</v>
      </c>
      <c r="D9" s="508" t="n">
        <v>4.58</v>
      </c>
      <c r="E9" s="508" t="n">
        <v>4.54</v>
      </c>
      <c r="F9" s="509" t="s">
        <v>1330</v>
      </c>
      <c r="G9" s="509" t="n">
        <v>5</v>
      </c>
      <c r="H9" s="509" t="n">
        <v>4.79</v>
      </c>
      <c r="I9" s="510" t="n">
        <v>4.29</v>
      </c>
    </row>
    <row r="10" customFormat="false" ht="15" hidden="false" customHeight="false" outlineLevel="0" collapsed="false">
      <c r="A10" s="482" t="n">
        <v>2441</v>
      </c>
      <c r="B10" s="507" t="n">
        <v>4.52</v>
      </c>
      <c r="C10" s="508" t="n">
        <v>4.72</v>
      </c>
      <c r="D10" s="508" t="n">
        <v>4.32</v>
      </c>
      <c r="E10" s="508" t="n">
        <v>4.16</v>
      </c>
      <c r="F10" s="509" t="s">
        <v>1330</v>
      </c>
      <c r="G10" s="509" t="n">
        <v>5</v>
      </c>
      <c r="H10" s="509" t="n">
        <v>4.32</v>
      </c>
      <c r="I10" s="510" t="n">
        <v>4.4</v>
      </c>
    </row>
    <row r="11" customFormat="false" ht="15" hidden="false" customHeight="false" outlineLevel="0" collapsed="false">
      <c r="A11" s="489" t="n">
        <v>2442</v>
      </c>
      <c r="B11" s="512" t="n">
        <v>4.38</v>
      </c>
      <c r="C11" s="508" t="n">
        <v>4.48</v>
      </c>
      <c r="D11" s="508" t="n">
        <v>4.48</v>
      </c>
      <c r="E11" s="508" t="n">
        <v>4.48</v>
      </c>
      <c r="F11" s="509" t="s">
        <v>1330</v>
      </c>
      <c r="G11" s="509" t="n">
        <v>5</v>
      </c>
      <c r="H11" s="509" t="n">
        <v>4.29</v>
      </c>
      <c r="I11" s="513" t="n">
        <v>4.29</v>
      </c>
    </row>
    <row r="12" customFormat="false" ht="15" hidden="false" customHeight="false" outlineLevel="0" collapsed="false">
      <c r="A12" s="489" t="n">
        <v>2443</v>
      </c>
      <c r="B12" s="512" t="n">
        <v>4.66666666666667</v>
      </c>
      <c r="C12" s="508" t="n">
        <v>4.54166666666667</v>
      </c>
      <c r="D12" s="508" t="n">
        <v>4.58333333333333</v>
      </c>
      <c r="E12" s="508" t="n">
        <v>4.29166666666667</v>
      </c>
      <c r="F12" s="509" t="s">
        <v>1330</v>
      </c>
      <c r="G12" s="509" t="n">
        <v>5</v>
      </c>
      <c r="H12" s="509" t="n">
        <v>4.58333333333333</v>
      </c>
      <c r="I12" s="513" t="n">
        <v>4.375</v>
      </c>
    </row>
    <row r="13" customFormat="false" ht="15" hidden="false" customHeight="false" outlineLevel="0" collapsed="false">
      <c r="A13" s="489" t="n">
        <v>2451</v>
      </c>
      <c r="B13" s="512" t="n">
        <v>4.48</v>
      </c>
      <c r="C13" s="514" t="n">
        <v>4.41</v>
      </c>
      <c r="D13" s="514" t="n">
        <v>4.52</v>
      </c>
      <c r="E13" s="514" t="n">
        <v>4.41</v>
      </c>
      <c r="F13" s="509" t="s">
        <v>1330</v>
      </c>
      <c r="G13" s="515" t="n">
        <v>5</v>
      </c>
      <c r="H13" s="509" t="n">
        <v>4.41</v>
      </c>
      <c r="I13" s="513" t="n">
        <v>4.37</v>
      </c>
    </row>
    <row r="14" customFormat="false" ht="15.75" hidden="false" customHeight="false" outlineLevel="0" collapsed="false">
      <c r="A14" s="489" t="n">
        <v>2492</v>
      </c>
      <c r="B14" s="512" t="n">
        <v>4.6</v>
      </c>
      <c r="C14" s="514" t="n">
        <v>4</v>
      </c>
      <c r="D14" s="514" t="n">
        <v>4.33</v>
      </c>
      <c r="E14" s="514" t="n">
        <v>4.5</v>
      </c>
      <c r="F14" s="515" t="n">
        <v>4.11</v>
      </c>
      <c r="G14" s="515" t="n">
        <v>4.63</v>
      </c>
      <c r="H14" s="515" t="s">
        <v>1330</v>
      </c>
      <c r="I14" s="513" t="n">
        <v>4.5</v>
      </c>
    </row>
    <row r="15" customFormat="false" ht="30" hidden="false" customHeight="true" outlineLevel="0" collapsed="false">
      <c r="A15" s="494" t="s">
        <v>1317</v>
      </c>
      <c r="B15" s="495" t="n">
        <f aca="false">AVERAGE(B4:B14)</f>
        <v>4.64117525218004</v>
      </c>
      <c r="C15" s="495" t="n">
        <f aca="false">AVERAGE(C4:C14)</f>
        <v>4.52419391543897</v>
      </c>
      <c r="D15" s="495" t="n">
        <f aca="false">AVERAGE(D4:D14)</f>
        <v>4.4866642711702</v>
      </c>
      <c r="E15" s="495" t="n">
        <f aca="false">AVERAGE(E4:E14)</f>
        <v>4.39700682716493</v>
      </c>
      <c r="F15" s="495" t="n">
        <f aca="false">AVERAGE(F4:F14)</f>
        <v>4.11</v>
      </c>
      <c r="G15" s="495" t="n">
        <f aca="false">AVERAGE(G4:G14)</f>
        <v>4.96636363636364</v>
      </c>
      <c r="H15" s="495" t="n">
        <f aca="false">AVERAGE(H4:H14)</f>
        <v>4.48498155467721</v>
      </c>
      <c r="I15" s="496" t="n">
        <f aca="false">AVERAGE(I4:I14)</f>
        <v>4.35031081566655</v>
      </c>
    </row>
    <row r="16" customFormat="false" ht="26.25" hidden="false" customHeight="false" outlineLevel="0" collapsed="false">
      <c r="A16" s="497" t="s">
        <v>1318</v>
      </c>
      <c r="B16" s="498" t="n">
        <f aca="false">AVERAGE(B15:I15)</f>
        <v>4.49508703408269</v>
      </c>
      <c r="C16" s="498"/>
      <c r="D16" s="498"/>
      <c r="E16" s="498"/>
      <c r="F16" s="498"/>
      <c r="G16" s="498"/>
      <c r="H16" s="498"/>
      <c r="I16" s="498"/>
    </row>
  </sheetData>
  <mergeCells count="3">
    <mergeCell ref="A1:A3"/>
    <mergeCell ref="B1:I1"/>
    <mergeCell ref="B16:I16"/>
  </mergeCells>
  <conditionalFormatting sqref="I2">
    <cfRule type="expression" priority="2" aboveAverage="0" equalAverage="0" bottom="0" percent="0" rank="0" text="" dxfId="0">
      <formula>#ref!&lt;I2</formula>
    </cfRule>
    <cfRule type="expression" priority="3" aboveAverage="0" equalAverage="0" bottom="0" percent="0" rank="0" text="" dxfId="1">
      <formula>#ref!&gt;I2</formula>
    </cfRule>
  </conditionalFormatting>
  <conditionalFormatting sqref="A1">
    <cfRule type="expression" priority="4" aboveAverage="0" equalAverage="0" bottom="0" percent="0" rank="0" text="" dxfId="2">
      <formula>#ref!&lt;A1</formula>
    </cfRule>
    <cfRule type="expression" priority="5" aboveAverage="0" equalAverage="0" bottom="0" percent="0" rank="0" text="" dxfId="3">
      <formula>#ref!&gt;A1</formula>
    </cfRule>
  </conditionalFormatting>
  <conditionalFormatting sqref="A1">
    <cfRule type="expression" priority="6" aboveAverage="0" equalAverage="0" bottom="0" percent="0" rank="0" text="" dxfId="4">
      <formula>#ref!&lt;A1</formula>
    </cfRule>
    <cfRule type="expression" priority="7" aboveAverage="0" equalAverage="0" bottom="0" percent="0" rank="0" text="" dxfId="5">
      <formula>#ref!&gt;A1</formula>
    </cfRule>
  </conditionalFormatting>
  <conditionalFormatting sqref="A1">
    <cfRule type="expression" priority="8" aboveAverage="0" equalAverage="0" bottom="0" percent="0" rank="0" text="" dxfId="6">
      <formula>#ref!&lt;A1</formula>
    </cfRule>
    <cfRule type="expression" priority="9" aboveAverage="0" equalAverage="0" bottom="0" percent="0" rank="0" text="" dxfId="7">
      <formula>#ref!&gt;A1</formula>
    </cfRule>
  </conditionalFormatting>
  <conditionalFormatting sqref="A1">
    <cfRule type="expression" priority="10" aboveAverage="0" equalAverage="0" bottom="0" percent="0" rank="0" text="" dxfId="8">
      <formula>#ref!&lt;A1</formula>
    </cfRule>
    <cfRule type="expression" priority="11" aboveAverage="0" equalAverage="0" bottom="0" percent="0" rank="0" text="" dxfId="9">
      <formula>#ref!&gt;A1</formula>
    </cfRule>
  </conditionalFormatting>
  <conditionalFormatting sqref="A1">
    <cfRule type="expression" priority="12" aboveAverage="0" equalAverage="0" bottom="0" percent="0" rank="0" text="" dxfId="10">
      <formula>#ref!&lt;A1</formula>
    </cfRule>
    <cfRule type="expression" priority="13" aboveAverage="0" equalAverage="0" bottom="0" percent="0" rank="0" text="" dxfId="11">
      <formula>#ref!&gt;A1</formula>
    </cfRule>
  </conditionalFormatting>
  <conditionalFormatting sqref="A1">
    <cfRule type="expression" priority="14" aboveAverage="0" equalAverage="0" bottom="0" percent="0" rank="0" text="" dxfId="12">
      <formula>#ref!&lt;A1</formula>
    </cfRule>
    <cfRule type="expression" priority="15" aboveAverage="0" equalAverage="0" bottom="0" percent="0" rank="0" text="" dxfId="13">
      <formula>#ref!&gt;A1</formula>
    </cfRule>
  </conditionalFormatting>
  <conditionalFormatting sqref="A1">
    <cfRule type="expression" priority="16" aboveAverage="0" equalAverage="0" bottom="0" percent="0" rank="0" text="" dxfId="14">
      <formula>#ref!&lt;A1</formula>
    </cfRule>
    <cfRule type="expression" priority="17" aboveAverage="0" equalAverage="0" bottom="0" percent="0" rank="0" text="" dxfId="15">
      <formula>#ref!&gt;A1</formula>
    </cfRule>
  </conditionalFormatting>
  <conditionalFormatting sqref="A1">
    <cfRule type="expression" priority="18" aboveAverage="0" equalAverage="0" bottom="0" percent="0" rank="0" text="" dxfId="16">
      <formula>#ref!&lt;A1</formula>
    </cfRule>
    <cfRule type="expression" priority="19" aboveAverage="0" equalAverage="0" bottom="0" percent="0" rank="0" text="" dxfId="17">
      <formula>#ref!&gt;A1</formula>
    </cfRule>
  </conditionalFormatting>
  <conditionalFormatting sqref="G2">
    <cfRule type="expression" priority="20" aboveAverage="0" equalAverage="0" bottom="0" percent="0" rank="0" text="" dxfId="18">
      <formula>#ref!&lt;G2</formula>
    </cfRule>
    <cfRule type="expression" priority="21" aboveAverage="0" equalAverage="0" bottom="0" percent="0" rank="0" text="" dxfId="19">
      <formula>#ref!&gt;G2</formula>
    </cfRule>
  </conditionalFormatting>
  <conditionalFormatting sqref="G2">
    <cfRule type="expression" priority="22" aboveAverage="0" equalAverage="0" bottom="0" percent="0" rank="0" text="" dxfId="20">
      <formula>#ref!&lt;G2</formula>
    </cfRule>
    <cfRule type="expression" priority="23" aboveAverage="0" equalAverage="0" bottom="0" percent="0" rank="0" text="" dxfId="21">
      <formula>#ref!&gt;G2</formula>
    </cfRule>
  </conditionalFormatting>
  <conditionalFormatting sqref="G2">
    <cfRule type="expression" priority="24" aboveAverage="0" equalAverage="0" bottom="0" percent="0" rank="0" text="" dxfId="22">
      <formula>#ref!&lt;G2</formula>
    </cfRule>
    <cfRule type="expression" priority="25" aboveAverage="0" equalAverage="0" bottom="0" percent="0" rank="0" text="" dxfId="23">
      <formula>#ref!&gt;G2</formula>
    </cfRule>
  </conditionalFormatting>
  <conditionalFormatting sqref="G2">
    <cfRule type="expression" priority="26" aboveAverage="0" equalAverage="0" bottom="0" percent="0" rank="0" text="" dxfId="24">
      <formula>#ref!&lt;G2</formula>
    </cfRule>
    <cfRule type="expression" priority="27" aboveAverage="0" equalAverage="0" bottom="0" percent="0" rank="0" text="" dxfId="25">
      <formula>#ref!&gt;G2</formula>
    </cfRule>
  </conditionalFormatting>
  <conditionalFormatting sqref="G2">
    <cfRule type="expression" priority="28" aboveAverage="0" equalAverage="0" bottom="0" percent="0" rank="0" text="" dxfId="26">
      <formula>#ref!&lt;G2</formula>
    </cfRule>
    <cfRule type="expression" priority="29" aboveAverage="0" equalAverage="0" bottom="0" percent="0" rank="0" text="" dxfId="27">
      <formula>#ref!&gt;G2</formula>
    </cfRule>
  </conditionalFormatting>
  <conditionalFormatting sqref="G2">
    <cfRule type="expression" priority="30" aboveAverage="0" equalAverage="0" bottom="0" percent="0" rank="0" text="" dxfId="28">
      <formula>#ref!&lt;G2</formula>
    </cfRule>
    <cfRule type="expression" priority="31" aboveAverage="0" equalAverage="0" bottom="0" percent="0" rank="0" text="" dxfId="29">
      <formula>#ref!&gt;G2</formula>
    </cfRule>
  </conditionalFormatting>
  <conditionalFormatting sqref="G2">
    <cfRule type="expression" priority="32" aboveAverage="0" equalAverage="0" bottom="0" percent="0" rank="0" text="" dxfId="30">
      <formula>#ref!&lt;G2</formula>
    </cfRule>
    <cfRule type="expression" priority="33" aboveAverage="0" equalAverage="0" bottom="0" percent="0" rank="0" text="" dxfId="31">
      <formula>#ref!&gt;G2</formula>
    </cfRule>
  </conditionalFormatting>
  <conditionalFormatting sqref="G2">
    <cfRule type="expression" priority="34" aboveAverage="0" equalAverage="0" bottom="0" percent="0" rank="0" text="" dxfId="32">
      <formula>#ref!&lt;G2</formula>
    </cfRule>
    <cfRule type="expression" priority="35" aboveAverage="0" equalAverage="0" bottom="0" percent="0" rank="0" text="" dxfId="33">
      <formula>#ref!&gt;G2</formula>
    </cfRule>
  </conditionalFormatting>
  <conditionalFormatting sqref="G2">
    <cfRule type="expression" priority="36" aboveAverage="0" equalAverage="0" bottom="0" percent="0" rank="0" text="" dxfId="34">
      <formula>#ref!&lt;G2</formula>
    </cfRule>
    <cfRule type="expression" priority="37" aboveAverage="0" equalAverage="0" bottom="0" percent="0" rank="0" text="" dxfId="35">
      <formula>#ref!&gt;G2</formula>
    </cfRule>
  </conditionalFormatting>
  <conditionalFormatting sqref="G2">
    <cfRule type="expression" priority="38" aboveAverage="0" equalAverage="0" bottom="0" percent="0" rank="0" text="" dxfId="36">
      <formula>#ref!&lt;G2</formula>
    </cfRule>
    <cfRule type="expression" priority="39" aboveAverage="0" equalAverage="0" bottom="0" percent="0" rank="0" text="" dxfId="37">
      <formula>#ref!&gt;G2</formula>
    </cfRule>
  </conditionalFormatting>
  <conditionalFormatting sqref="G2">
    <cfRule type="expression" priority="40" aboveAverage="0" equalAverage="0" bottom="0" percent="0" rank="0" text="" dxfId="38">
      <formula>#ref!&lt;G2</formula>
    </cfRule>
    <cfRule type="expression" priority="41" aboveAverage="0" equalAverage="0" bottom="0" percent="0" rank="0" text="" dxfId="39">
      <formula>#ref!&gt;G2</formula>
    </cfRule>
  </conditionalFormatting>
  <conditionalFormatting sqref="G2">
    <cfRule type="expression" priority="42" aboveAverage="0" equalAverage="0" bottom="0" percent="0" rank="0" text="" dxfId="40">
      <formula>#ref!&lt;G2</formula>
    </cfRule>
    <cfRule type="expression" priority="43" aboveAverage="0" equalAverage="0" bottom="0" percent="0" rank="0" text="" dxfId="41">
      <formula>#ref!&gt;G2</formula>
    </cfRule>
  </conditionalFormatting>
  <conditionalFormatting sqref="G2">
    <cfRule type="expression" priority="44" aboveAverage="0" equalAverage="0" bottom="0" percent="0" rank="0" text="" dxfId="42">
      <formula>#ref!&lt;G2</formula>
    </cfRule>
    <cfRule type="expression" priority="45" aboveAverage="0" equalAverage="0" bottom="0" percent="0" rank="0" text="" dxfId="43">
      <formula>#ref!&gt;G2</formula>
    </cfRule>
  </conditionalFormatting>
  <conditionalFormatting sqref="G2">
    <cfRule type="expression" priority="46" aboveAverage="0" equalAverage="0" bottom="0" percent="0" rank="0" text="" dxfId="44">
      <formula>#ref!&lt;G2</formula>
    </cfRule>
    <cfRule type="expression" priority="47" aboveAverage="0" equalAverage="0" bottom="0" percent="0" rank="0" text="" dxfId="45">
      <formula>#ref!&gt;G2</formula>
    </cfRule>
  </conditionalFormatting>
  <conditionalFormatting sqref="G2">
    <cfRule type="expression" priority="48" aboveAverage="0" equalAverage="0" bottom="0" percent="0" rank="0" text="" dxfId="46">
      <formula>#ref!&lt;G2</formula>
    </cfRule>
    <cfRule type="expression" priority="49" aboveAverage="0" equalAverage="0" bottom="0" percent="0" rank="0" text="" dxfId="47">
      <formula>#ref!&gt;G2</formula>
    </cfRule>
  </conditionalFormatting>
  <conditionalFormatting sqref="G2">
    <cfRule type="expression" priority="50" aboveAverage="0" equalAverage="0" bottom="0" percent="0" rank="0" text="" dxfId="48">
      <formula>#ref!&lt;G2</formula>
    </cfRule>
    <cfRule type="expression" priority="51" aboveAverage="0" equalAverage="0" bottom="0" percent="0" rank="0" text="" dxfId="49">
      <formula>#ref!&gt;G2</formula>
    </cfRule>
  </conditionalFormatting>
  <conditionalFormatting sqref="G2">
    <cfRule type="expression" priority="52" aboveAverage="0" equalAverage="0" bottom="0" percent="0" rank="0" text="" dxfId="50">
      <formula>#ref!&lt;G2</formula>
    </cfRule>
    <cfRule type="expression" priority="53" aboveAverage="0" equalAverage="0" bottom="0" percent="0" rank="0" text="" dxfId="51">
      <formula>#ref!&gt;G2</formula>
    </cfRule>
  </conditionalFormatting>
  <conditionalFormatting sqref="G2">
    <cfRule type="expression" priority="54" aboveAverage="0" equalAverage="0" bottom="0" percent="0" rank="0" text="" dxfId="52">
      <formula>#ref!&lt;G2</formula>
    </cfRule>
    <cfRule type="expression" priority="55" aboveAverage="0" equalAverage="0" bottom="0" percent="0" rank="0" text="" dxfId="53">
      <formula>#ref!&gt;G2</formula>
    </cfRule>
  </conditionalFormatting>
  <conditionalFormatting sqref="G2">
    <cfRule type="expression" priority="56" aboveAverage="0" equalAverage="0" bottom="0" percent="0" rank="0" text="" dxfId="54">
      <formula>#ref!&lt;G2</formula>
    </cfRule>
    <cfRule type="expression" priority="57" aboveAverage="0" equalAverage="0" bottom="0" percent="0" rank="0" text="" dxfId="55">
      <formula>#ref!&gt;G2</formula>
    </cfRule>
  </conditionalFormatting>
  <conditionalFormatting sqref="G2">
    <cfRule type="expression" priority="58" aboveAverage="0" equalAverage="0" bottom="0" percent="0" rank="0" text="" dxfId="56">
      <formula>#ref!&lt;G2</formula>
    </cfRule>
    <cfRule type="expression" priority="59" aboveAverage="0" equalAverage="0" bottom="0" percent="0" rank="0" text="" dxfId="57">
      <formula>#ref!&gt;G2</formula>
    </cfRule>
  </conditionalFormatting>
  <conditionalFormatting sqref="G2">
    <cfRule type="expression" priority="60" aboveAverage="0" equalAverage="0" bottom="0" percent="0" rank="0" text="" dxfId="58">
      <formula>#ref!&lt;G2</formula>
    </cfRule>
    <cfRule type="expression" priority="61" aboveAverage="0" equalAverage="0" bottom="0" percent="0" rank="0" text="" dxfId="59">
      <formula>#ref!&gt;G2</formula>
    </cfRule>
  </conditionalFormatting>
  <conditionalFormatting sqref="G2">
    <cfRule type="expression" priority="62" aboveAverage="0" equalAverage="0" bottom="0" percent="0" rank="0" text="" dxfId="60">
      <formula>#ref!&lt;G2</formula>
    </cfRule>
    <cfRule type="expression" priority="63" aboveAverage="0" equalAverage="0" bottom="0" percent="0" rank="0" text="" dxfId="61">
      <formula>#ref!&gt;G2</formula>
    </cfRule>
  </conditionalFormatting>
  <conditionalFormatting sqref="G2">
    <cfRule type="expression" priority="64" aboveAverage="0" equalAverage="0" bottom="0" percent="0" rank="0" text="" dxfId="62">
      <formula>#ref!&lt;G2</formula>
    </cfRule>
    <cfRule type="expression" priority="65" aboveAverage="0" equalAverage="0" bottom="0" percent="0" rank="0" text="" dxfId="63">
      <formula>#ref!&gt;G2</formula>
    </cfRule>
  </conditionalFormatting>
  <conditionalFormatting sqref="B2">
    <cfRule type="expression" priority="66" aboveAverage="0" equalAverage="0" bottom="0" percent="0" rank="0" text="" dxfId="64">
      <formula>#ref!&lt;B2</formula>
    </cfRule>
    <cfRule type="expression" priority="67" aboveAverage="0" equalAverage="0" bottom="0" percent="0" rank="0" text="" dxfId="65">
      <formula>#ref!&gt;B2</formula>
    </cfRule>
  </conditionalFormatting>
  <conditionalFormatting sqref="B2">
    <cfRule type="expression" priority="68" aboveAverage="0" equalAverage="0" bottom="0" percent="0" rank="0" text="" dxfId="66">
      <formula>#ref!&lt;B2</formula>
    </cfRule>
    <cfRule type="expression" priority="69" aboveAverage="0" equalAverage="0" bottom="0" percent="0" rank="0" text="" dxfId="67">
      <formula>#ref!&gt;B2</formula>
    </cfRule>
  </conditionalFormatting>
  <conditionalFormatting sqref="B2">
    <cfRule type="expression" priority="70" aboveAverage="0" equalAverage="0" bottom="0" percent="0" rank="0" text="" dxfId="68">
      <formula>#ref!&lt;B2</formula>
    </cfRule>
    <cfRule type="expression" priority="71" aboveAverage="0" equalAverage="0" bottom="0" percent="0" rank="0" text="" dxfId="69">
      <formula>#ref!&gt;B2</formula>
    </cfRule>
  </conditionalFormatting>
  <conditionalFormatting sqref="B2">
    <cfRule type="expression" priority="72" aboveAverage="0" equalAverage="0" bottom="0" percent="0" rank="0" text="" dxfId="70">
      <formula>#ref!&lt;B2</formula>
    </cfRule>
    <cfRule type="expression" priority="73" aboveAverage="0" equalAverage="0" bottom="0" percent="0" rank="0" text="" dxfId="71">
      <formula>#ref!&gt;B2</formula>
    </cfRule>
  </conditionalFormatting>
  <conditionalFormatting sqref="B2">
    <cfRule type="expression" priority="74" aboveAverage="0" equalAverage="0" bottom="0" percent="0" rank="0" text="" dxfId="72">
      <formula>#ref!&lt;B2</formula>
    </cfRule>
    <cfRule type="expression" priority="75" aboveAverage="0" equalAverage="0" bottom="0" percent="0" rank="0" text="" dxfId="73">
      <formula>#ref!&gt;B2</formula>
    </cfRule>
  </conditionalFormatting>
  <conditionalFormatting sqref="B2">
    <cfRule type="expression" priority="76" aboveAverage="0" equalAverage="0" bottom="0" percent="0" rank="0" text="" dxfId="74">
      <formula>#ref!&lt;B2</formula>
    </cfRule>
    <cfRule type="expression" priority="77" aboveAverage="0" equalAverage="0" bottom="0" percent="0" rank="0" text="" dxfId="75">
      <formula>#ref!&gt;B2</formula>
    </cfRule>
  </conditionalFormatting>
  <conditionalFormatting sqref="B2">
    <cfRule type="expression" priority="78" aboveAverage="0" equalAverage="0" bottom="0" percent="0" rank="0" text="" dxfId="76">
      <formula>#ref!&lt;B2</formula>
    </cfRule>
    <cfRule type="expression" priority="79" aboveAverage="0" equalAverage="0" bottom="0" percent="0" rank="0" text="" dxfId="77">
      <formula>#ref!&gt;B2</formula>
    </cfRule>
  </conditionalFormatting>
  <conditionalFormatting sqref="B2">
    <cfRule type="expression" priority="80" aboveAverage="0" equalAverage="0" bottom="0" percent="0" rank="0" text="" dxfId="78">
      <formula>#ref!&lt;B2</formula>
    </cfRule>
    <cfRule type="expression" priority="81" aboveAverage="0" equalAverage="0" bottom="0" percent="0" rank="0" text="" dxfId="79">
      <formula>#ref!&gt;B2</formula>
    </cfRule>
  </conditionalFormatting>
  <conditionalFormatting sqref="B2">
    <cfRule type="expression" priority="82" aboveAverage="0" equalAverage="0" bottom="0" percent="0" rank="0" text="" dxfId="80">
      <formula>#ref!&lt;B2</formula>
    </cfRule>
    <cfRule type="expression" priority="83" aboveAverage="0" equalAverage="0" bottom="0" percent="0" rank="0" text="" dxfId="81">
      <formula>#ref!&gt;B2</formula>
    </cfRule>
  </conditionalFormatting>
  <conditionalFormatting sqref="B2">
    <cfRule type="expression" priority="84" aboveAverage="0" equalAverage="0" bottom="0" percent="0" rank="0" text="" dxfId="82">
      <formula>#ref!&lt;B2</formula>
    </cfRule>
    <cfRule type="expression" priority="85" aboveAverage="0" equalAverage="0" bottom="0" percent="0" rank="0" text="" dxfId="83">
      <formula>#ref!&gt;B2</formula>
    </cfRule>
  </conditionalFormatting>
  <conditionalFormatting sqref="B2">
    <cfRule type="expression" priority="86" aboveAverage="0" equalAverage="0" bottom="0" percent="0" rank="0" text="" dxfId="84">
      <formula>#ref!&lt;B2</formula>
    </cfRule>
    <cfRule type="expression" priority="87" aboveAverage="0" equalAverage="0" bottom="0" percent="0" rank="0" text="" dxfId="85">
      <formula>#ref!&gt;B2</formula>
    </cfRule>
  </conditionalFormatting>
  <conditionalFormatting sqref="B2">
    <cfRule type="expression" priority="88" aboveAverage="0" equalAverage="0" bottom="0" percent="0" rank="0" text="" dxfId="86">
      <formula>#ref!&lt;B2</formula>
    </cfRule>
    <cfRule type="expression" priority="89" aboveAverage="0" equalAverage="0" bottom="0" percent="0" rank="0" text="" dxfId="87">
      <formula>#ref!&gt;B2</formula>
    </cfRule>
  </conditionalFormatting>
  <conditionalFormatting sqref="B2">
    <cfRule type="expression" priority="90" aboveAverage="0" equalAverage="0" bottom="0" percent="0" rank="0" text="" dxfId="88">
      <formula>#ref!&lt;B2</formula>
    </cfRule>
    <cfRule type="expression" priority="91" aboveAverage="0" equalAverage="0" bottom="0" percent="0" rank="0" text="" dxfId="89">
      <formula>#ref!&gt;B2</formula>
    </cfRule>
  </conditionalFormatting>
  <conditionalFormatting sqref="B2">
    <cfRule type="expression" priority="92" aboveAverage="0" equalAverage="0" bottom="0" percent="0" rank="0" text="" dxfId="90">
      <formula>#ref!&lt;B2</formula>
    </cfRule>
    <cfRule type="expression" priority="93" aboveAverage="0" equalAverage="0" bottom="0" percent="0" rank="0" text="" dxfId="91">
      <formula>#ref!&gt;B2</formula>
    </cfRule>
  </conditionalFormatting>
  <conditionalFormatting sqref="B2">
    <cfRule type="expression" priority="94" aboveAverage="0" equalAverage="0" bottom="0" percent="0" rank="0" text="" dxfId="92">
      <formula>#ref!&lt;B2</formula>
    </cfRule>
    <cfRule type="expression" priority="95" aboveAverage="0" equalAverage="0" bottom="0" percent="0" rank="0" text="" dxfId="93">
      <formula>#ref!&gt;B2</formula>
    </cfRule>
  </conditionalFormatting>
  <conditionalFormatting sqref="B2">
    <cfRule type="expression" priority="96" aboveAverage="0" equalAverage="0" bottom="0" percent="0" rank="0" text="" dxfId="94">
      <formula>#ref!&lt;B2</formula>
    </cfRule>
    <cfRule type="expression" priority="97" aboveAverage="0" equalAverage="0" bottom="0" percent="0" rank="0" text="" dxfId="95">
      <formula>#ref!&gt;B2</formula>
    </cfRule>
  </conditionalFormatting>
  <conditionalFormatting sqref="B2">
    <cfRule type="expression" priority="98" aboveAverage="0" equalAverage="0" bottom="0" percent="0" rank="0" text="" dxfId="96">
      <formula>#ref!&lt;B2</formula>
    </cfRule>
    <cfRule type="expression" priority="99" aboveAverage="0" equalAverage="0" bottom="0" percent="0" rank="0" text="" dxfId="97">
      <formula>#ref!&gt;B2</formula>
    </cfRule>
  </conditionalFormatting>
  <conditionalFormatting sqref="B2">
    <cfRule type="expression" priority="100" aboveAverage="0" equalAverage="0" bottom="0" percent="0" rank="0" text="" dxfId="98">
      <formula>#ref!&lt;B2</formula>
    </cfRule>
    <cfRule type="expression" priority="101" aboveAverage="0" equalAverage="0" bottom="0" percent="0" rank="0" text="" dxfId="99">
      <formula>#ref!&gt;B2</formula>
    </cfRule>
  </conditionalFormatting>
  <conditionalFormatting sqref="B2">
    <cfRule type="expression" priority="102" aboveAverage="0" equalAverage="0" bottom="0" percent="0" rank="0" text="" dxfId="100">
      <formula>#ref!&lt;B2</formula>
    </cfRule>
    <cfRule type="expression" priority="103" aboveAverage="0" equalAverage="0" bottom="0" percent="0" rank="0" text="" dxfId="101">
      <formula>#ref!&gt;B2</formula>
    </cfRule>
  </conditionalFormatting>
  <conditionalFormatting sqref="B2">
    <cfRule type="expression" priority="104" aboveAverage="0" equalAverage="0" bottom="0" percent="0" rank="0" text="" dxfId="102">
      <formula>#ref!&lt;B2</formula>
    </cfRule>
    <cfRule type="expression" priority="105" aboveAverage="0" equalAverage="0" bottom="0" percent="0" rank="0" text="" dxfId="103">
      <formula>#ref!&gt;B2</formula>
    </cfRule>
  </conditionalFormatting>
  <conditionalFormatting sqref="B2">
    <cfRule type="expression" priority="106" aboveAverage="0" equalAverage="0" bottom="0" percent="0" rank="0" text="" dxfId="104">
      <formula>#ref!&lt;B2</formula>
    </cfRule>
    <cfRule type="expression" priority="107" aboveAverage="0" equalAverage="0" bottom="0" percent="0" rank="0" text="" dxfId="105">
      <formula>#ref!&gt;B2</formula>
    </cfRule>
  </conditionalFormatting>
  <conditionalFormatting sqref="B2">
    <cfRule type="expression" priority="108" aboveAverage="0" equalAverage="0" bottom="0" percent="0" rank="0" text="" dxfId="106">
      <formula>#ref!&lt;B2</formula>
    </cfRule>
    <cfRule type="expression" priority="109" aboveAverage="0" equalAverage="0" bottom="0" percent="0" rank="0" text="" dxfId="107">
      <formula>#ref!&gt;B2</formula>
    </cfRule>
  </conditionalFormatting>
  <conditionalFormatting sqref="B2">
    <cfRule type="expression" priority="110" aboveAverage="0" equalAverage="0" bottom="0" percent="0" rank="0" text="" dxfId="108">
      <formula>#ref!&lt;B2</formula>
    </cfRule>
    <cfRule type="expression" priority="111" aboveAverage="0" equalAverage="0" bottom="0" percent="0" rank="0" text="" dxfId="109">
      <formula>#ref!&gt;B2</formula>
    </cfRule>
  </conditionalFormatting>
  <conditionalFormatting sqref="B2">
    <cfRule type="expression" priority="112" aboveAverage="0" equalAverage="0" bottom="0" percent="0" rank="0" text="" dxfId="110">
      <formula>#ref!&lt;B2</formula>
    </cfRule>
    <cfRule type="expression" priority="113" aboveAverage="0" equalAverage="0" bottom="0" percent="0" rank="0" text="" dxfId="111">
      <formula>#ref!&gt;B2</formula>
    </cfRule>
  </conditionalFormatting>
  <conditionalFormatting sqref="B2">
    <cfRule type="expression" priority="114" aboveAverage="0" equalAverage="0" bottom="0" percent="0" rank="0" text="" dxfId="112">
      <formula>#ref!&lt;B2</formula>
    </cfRule>
    <cfRule type="expression" priority="115" aboveAverage="0" equalAverage="0" bottom="0" percent="0" rank="0" text="" dxfId="113">
      <formula>#ref!&gt;B2</formula>
    </cfRule>
  </conditionalFormatting>
  <conditionalFormatting sqref="B2">
    <cfRule type="expression" priority="116" aboveAverage="0" equalAverage="0" bottom="0" percent="0" rank="0" text="" dxfId="114">
      <formula>#ref!&lt;B2</formula>
    </cfRule>
    <cfRule type="expression" priority="117" aboveAverage="0" equalAverage="0" bottom="0" percent="0" rank="0" text="" dxfId="115">
      <formula>#ref!&gt;B2</formula>
    </cfRule>
  </conditionalFormatting>
  <conditionalFormatting sqref="B2">
    <cfRule type="expression" priority="118" aboveAverage="0" equalAverage="0" bottom="0" percent="0" rank="0" text="" dxfId="116">
      <formula>#ref!&lt;B2</formula>
    </cfRule>
    <cfRule type="expression" priority="119" aboveAverage="0" equalAverage="0" bottom="0" percent="0" rank="0" text="" dxfId="117">
      <formula>#ref!&gt;B2</formula>
    </cfRule>
  </conditionalFormatting>
  <conditionalFormatting sqref="C2">
    <cfRule type="expression" priority="120" aboveAverage="0" equalAverage="0" bottom="0" percent="0" rank="0" text="" dxfId="118">
      <formula>#ref!&lt;C2</formula>
    </cfRule>
    <cfRule type="expression" priority="121" aboveAverage="0" equalAverage="0" bottom="0" percent="0" rank="0" text="" dxfId="119">
      <formula>#ref!&gt;C2</formula>
    </cfRule>
  </conditionalFormatting>
  <conditionalFormatting sqref="C2">
    <cfRule type="expression" priority="122" aboveAverage="0" equalAverage="0" bottom="0" percent="0" rank="0" text="" dxfId="120">
      <formula>#ref!&lt;C2</formula>
    </cfRule>
    <cfRule type="expression" priority="123" aboveAverage="0" equalAverage="0" bottom="0" percent="0" rank="0" text="" dxfId="121">
      <formula>#ref!&gt;C2</formula>
    </cfRule>
  </conditionalFormatting>
  <conditionalFormatting sqref="C2">
    <cfRule type="expression" priority="124" aboveAverage="0" equalAverage="0" bottom="0" percent="0" rank="0" text="" dxfId="122">
      <formula>#ref!&lt;C2</formula>
    </cfRule>
    <cfRule type="expression" priority="125" aboveAverage="0" equalAverage="0" bottom="0" percent="0" rank="0" text="" dxfId="123">
      <formula>#ref!&gt;C2</formula>
    </cfRule>
  </conditionalFormatting>
  <conditionalFormatting sqref="C2">
    <cfRule type="expression" priority="126" aboveAverage="0" equalAverage="0" bottom="0" percent="0" rank="0" text="" dxfId="124">
      <formula>#ref!&lt;C2</formula>
    </cfRule>
    <cfRule type="expression" priority="127" aboveAverage="0" equalAverage="0" bottom="0" percent="0" rank="0" text="" dxfId="125">
      <formula>#ref!&gt;C2</formula>
    </cfRule>
  </conditionalFormatting>
  <conditionalFormatting sqref="C2">
    <cfRule type="expression" priority="128" aboveAverage="0" equalAverage="0" bottom="0" percent="0" rank="0" text="" dxfId="126">
      <formula>#ref!&lt;C2</formula>
    </cfRule>
    <cfRule type="expression" priority="129" aboveAverage="0" equalAverage="0" bottom="0" percent="0" rank="0" text="" dxfId="127">
      <formula>#ref!&gt;C2</formula>
    </cfRule>
  </conditionalFormatting>
  <conditionalFormatting sqref="C2">
    <cfRule type="expression" priority="130" aboveAverage="0" equalAverage="0" bottom="0" percent="0" rank="0" text="" dxfId="128">
      <formula>#ref!&lt;C2</formula>
    </cfRule>
    <cfRule type="expression" priority="131" aboveAverage="0" equalAverage="0" bottom="0" percent="0" rank="0" text="" dxfId="129">
      <formula>#ref!&gt;C2</formula>
    </cfRule>
  </conditionalFormatting>
  <conditionalFormatting sqref="C2">
    <cfRule type="expression" priority="132" aboveAverage="0" equalAverage="0" bottom="0" percent="0" rank="0" text="" dxfId="130">
      <formula>#ref!&lt;C2</formula>
    </cfRule>
    <cfRule type="expression" priority="133" aboveAverage="0" equalAverage="0" bottom="0" percent="0" rank="0" text="" dxfId="131">
      <formula>#ref!&gt;C2</formula>
    </cfRule>
  </conditionalFormatting>
  <conditionalFormatting sqref="C2">
    <cfRule type="expression" priority="134" aboveAverage="0" equalAverage="0" bottom="0" percent="0" rank="0" text="" dxfId="132">
      <formula>#ref!&lt;C2</formula>
    </cfRule>
    <cfRule type="expression" priority="135" aboveAverage="0" equalAverage="0" bottom="0" percent="0" rank="0" text="" dxfId="133">
      <formula>#ref!&gt;C2</formula>
    </cfRule>
  </conditionalFormatting>
  <conditionalFormatting sqref="C2">
    <cfRule type="expression" priority="136" aboveAverage="0" equalAverage="0" bottom="0" percent="0" rank="0" text="" dxfId="134">
      <formula>#ref!&lt;C2</formula>
    </cfRule>
    <cfRule type="expression" priority="137" aboveAverage="0" equalAverage="0" bottom="0" percent="0" rank="0" text="" dxfId="135">
      <formula>#ref!&gt;C2</formula>
    </cfRule>
  </conditionalFormatting>
  <conditionalFormatting sqref="C2">
    <cfRule type="expression" priority="138" aboveAverage="0" equalAverage="0" bottom="0" percent="0" rank="0" text="" dxfId="136">
      <formula>#ref!&lt;C2</formula>
    </cfRule>
    <cfRule type="expression" priority="139" aboveAverage="0" equalAverage="0" bottom="0" percent="0" rank="0" text="" dxfId="137">
      <formula>#ref!&gt;C2</formula>
    </cfRule>
  </conditionalFormatting>
  <conditionalFormatting sqref="C2">
    <cfRule type="expression" priority="140" aboveAverage="0" equalAverage="0" bottom="0" percent="0" rank="0" text="" dxfId="138">
      <formula>#ref!&lt;C2</formula>
    </cfRule>
    <cfRule type="expression" priority="141" aboveAverage="0" equalAverage="0" bottom="0" percent="0" rank="0" text="" dxfId="139">
      <formula>#ref!&gt;C2</formula>
    </cfRule>
  </conditionalFormatting>
  <conditionalFormatting sqref="C2">
    <cfRule type="expression" priority="142" aboveAverage="0" equalAverage="0" bottom="0" percent="0" rank="0" text="" dxfId="140">
      <formula>#ref!&lt;C2</formula>
    </cfRule>
    <cfRule type="expression" priority="143" aboveAverage="0" equalAverage="0" bottom="0" percent="0" rank="0" text="" dxfId="141">
      <formula>#ref!&gt;C2</formula>
    </cfRule>
  </conditionalFormatting>
  <conditionalFormatting sqref="C2">
    <cfRule type="expression" priority="144" aboveAverage="0" equalAverage="0" bottom="0" percent="0" rank="0" text="" dxfId="142">
      <formula>#ref!&lt;C2</formula>
    </cfRule>
    <cfRule type="expression" priority="145" aboveAverage="0" equalAverage="0" bottom="0" percent="0" rank="0" text="" dxfId="143">
      <formula>#ref!&gt;C2</formula>
    </cfRule>
  </conditionalFormatting>
  <conditionalFormatting sqref="C2">
    <cfRule type="expression" priority="146" aboveAverage="0" equalAverage="0" bottom="0" percent="0" rank="0" text="" dxfId="144">
      <formula>#ref!&lt;C2</formula>
    </cfRule>
    <cfRule type="expression" priority="147" aboveAverage="0" equalAverage="0" bottom="0" percent="0" rank="0" text="" dxfId="145">
      <formula>#ref!&gt;C2</formula>
    </cfRule>
  </conditionalFormatting>
  <conditionalFormatting sqref="C2">
    <cfRule type="expression" priority="148" aboveAverage="0" equalAverage="0" bottom="0" percent="0" rank="0" text="" dxfId="146">
      <formula>#ref!&lt;C2</formula>
    </cfRule>
    <cfRule type="expression" priority="149" aboveAverage="0" equalAverage="0" bottom="0" percent="0" rank="0" text="" dxfId="147">
      <formula>#ref!&gt;C2</formula>
    </cfRule>
  </conditionalFormatting>
  <conditionalFormatting sqref="C2">
    <cfRule type="expression" priority="150" aboveAverage="0" equalAverage="0" bottom="0" percent="0" rank="0" text="" dxfId="148">
      <formula>#ref!&lt;C2</formula>
    </cfRule>
    <cfRule type="expression" priority="151" aboveAverage="0" equalAverage="0" bottom="0" percent="0" rank="0" text="" dxfId="149">
      <formula>#ref!&gt;C2</formula>
    </cfRule>
  </conditionalFormatting>
  <conditionalFormatting sqref="C2">
    <cfRule type="expression" priority="152" aboveAverage="0" equalAverage="0" bottom="0" percent="0" rank="0" text="" dxfId="150">
      <formula>#ref!&lt;C2</formula>
    </cfRule>
    <cfRule type="expression" priority="153" aboveAverage="0" equalAverage="0" bottom="0" percent="0" rank="0" text="" dxfId="151">
      <formula>#ref!&gt;C2</formula>
    </cfRule>
  </conditionalFormatting>
  <conditionalFormatting sqref="C2">
    <cfRule type="expression" priority="154" aboveAverage="0" equalAverage="0" bottom="0" percent="0" rank="0" text="" dxfId="152">
      <formula>#ref!&lt;C2</formula>
    </cfRule>
    <cfRule type="expression" priority="155" aboveAverage="0" equalAverage="0" bottom="0" percent="0" rank="0" text="" dxfId="153">
      <formula>#ref!&gt;C2</formula>
    </cfRule>
  </conditionalFormatting>
  <conditionalFormatting sqref="C2">
    <cfRule type="expression" priority="156" aboveAverage="0" equalAverage="0" bottom="0" percent="0" rank="0" text="" dxfId="154">
      <formula>#ref!&lt;C2</formula>
    </cfRule>
    <cfRule type="expression" priority="157" aboveAverage="0" equalAverage="0" bottom="0" percent="0" rank="0" text="" dxfId="155">
      <formula>#ref!&gt;C2</formula>
    </cfRule>
  </conditionalFormatting>
  <conditionalFormatting sqref="C2">
    <cfRule type="expression" priority="158" aboveAverage="0" equalAverage="0" bottom="0" percent="0" rank="0" text="" dxfId="156">
      <formula>#ref!&lt;C2</formula>
    </cfRule>
    <cfRule type="expression" priority="159" aboveAverage="0" equalAverage="0" bottom="0" percent="0" rank="0" text="" dxfId="157">
      <formula>#ref!&gt;C2</formula>
    </cfRule>
  </conditionalFormatting>
  <conditionalFormatting sqref="C2">
    <cfRule type="expression" priority="160" aboveAverage="0" equalAverage="0" bottom="0" percent="0" rank="0" text="" dxfId="158">
      <formula>#ref!&lt;C2</formula>
    </cfRule>
    <cfRule type="expression" priority="161" aboveAverage="0" equalAverage="0" bottom="0" percent="0" rank="0" text="" dxfId="159">
      <formula>#ref!&gt;C2</formula>
    </cfRule>
  </conditionalFormatting>
  <conditionalFormatting sqref="C2">
    <cfRule type="expression" priority="162" aboveAverage="0" equalAverage="0" bottom="0" percent="0" rank="0" text="" dxfId="160">
      <formula>#ref!&lt;C2</formula>
    </cfRule>
    <cfRule type="expression" priority="163" aboveAverage="0" equalAverage="0" bottom="0" percent="0" rank="0" text="" dxfId="161">
      <formula>#ref!&gt;C2</formula>
    </cfRule>
  </conditionalFormatting>
  <conditionalFormatting sqref="C2">
    <cfRule type="expression" priority="164" aboveAverage="0" equalAverage="0" bottom="0" percent="0" rank="0" text="" dxfId="162">
      <formula>#ref!&lt;C2</formula>
    </cfRule>
    <cfRule type="expression" priority="165" aboveAverage="0" equalAverage="0" bottom="0" percent="0" rank="0" text="" dxfId="163">
      <formula>#ref!&gt;C2</formula>
    </cfRule>
  </conditionalFormatting>
  <conditionalFormatting sqref="C2">
    <cfRule type="expression" priority="166" aboveAverage="0" equalAverage="0" bottom="0" percent="0" rank="0" text="" dxfId="164">
      <formula>#ref!&lt;C2</formula>
    </cfRule>
    <cfRule type="expression" priority="167" aboveAverage="0" equalAverage="0" bottom="0" percent="0" rank="0" text="" dxfId="165">
      <formula>#ref!&gt;C2</formula>
    </cfRule>
  </conditionalFormatting>
  <conditionalFormatting sqref="C2">
    <cfRule type="expression" priority="168" aboveAverage="0" equalAverage="0" bottom="0" percent="0" rank="0" text="" dxfId="166">
      <formula>#ref!&lt;C2</formula>
    </cfRule>
    <cfRule type="expression" priority="169" aboveAverage="0" equalAverage="0" bottom="0" percent="0" rank="0" text="" dxfId="167">
      <formula>#ref!&gt;C2</formula>
    </cfRule>
  </conditionalFormatting>
  <conditionalFormatting sqref="C2">
    <cfRule type="expression" priority="170" aboveAverage="0" equalAverage="0" bottom="0" percent="0" rank="0" text="" dxfId="168">
      <formula>#ref!&lt;C2</formula>
    </cfRule>
    <cfRule type="expression" priority="171" aboveAverage="0" equalAverage="0" bottom="0" percent="0" rank="0" text="" dxfId="169">
      <formula>#ref!&gt;C2</formula>
    </cfRule>
  </conditionalFormatting>
  <conditionalFormatting sqref="C2">
    <cfRule type="expression" priority="172" aboveAverage="0" equalAverage="0" bottom="0" percent="0" rank="0" text="" dxfId="170">
      <formula>#ref!&lt;C2</formula>
    </cfRule>
    <cfRule type="expression" priority="173" aboveAverage="0" equalAverage="0" bottom="0" percent="0" rank="0" text="" dxfId="171">
      <formula>#ref!&gt;C2</formula>
    </cfRule>
  </conditionalFormatting>
  <conditionalFormatting sqref="D2">
    <cfRule type="expression" priority="174" aboveAverage="0" equalAverage="0" bottom="0" percent="0" rank="0" text="" dxfId="172">
      <formula>#ref!&lt;D2</formula>
    </cfRule>
    <cfRule type="expression" priority="175" aboveAverage="0" equalAverage="0" bottom="0" percent="0" rank="0" text="" dxfId="173">
      <formula>#ref!&gt;D2</formula>
    </cfRule>
  </conditionalFormatting>
  <conditionalFormatting sqref="D2">
    <cfRule type="expression" priority="176" aboveAverage="0" equalAverage="0" bottom="0" percent="0" rank="0" text="" dxfId="174">
      <formula>#ref!&lt;D2</formula>
    </cfRule>
    <cfRule type="expression" priority="177" aboveAverage="0" equalAverage="0" bottom="0" percent="0" rank="0" text="" dxfId="175">
      <formula>#ref!&gt;D2</formula>
    </cfRule>
  </conditionalFormatting>
  <conditionalFormatting sqref="D2">
    <cfRule type="expression" priority="178" aboveAverage="0" equalAverage="0" bottom="0" percent="0" rank="0" text="" dxfId="176">
      <formula>#ref!&lt;D2</formula>
    </cfRule>
    <cfRule type="expression" priority="179" aboveAverage="0" equalAverage="0" bottom="0" percent="0" rank="0" text="" dxfId="177">
      <formula>#ref!&gt;D2</formula>
    </cfRule>
  </conditionalFormatting>
  <conditionalFormatting sqref="D2">
    <cfRule type="expression" priority="180" aboveAverage="0" equalAverage="0" bottom="0" percent="0" rank="0" text="" dxfId="178">
      <formula>#ref!&lt;D2</formula>
    </cfRule>
    <cfRule type="expression" priority="181" aboveAverage="0" equalAverage="0" bottom="0" percent="0" rank="0" text="" dxfId="179">
      <formula>#ref!&gt;D2</formula>
    </cfRule>
  </conditionalFormatting>
  <conditionalFormatting sqref="D2">
    <cfRule type="expression" priority="182" aboveAverage="0" equalAverage="0" bottom="0" percent="0" rank="0" text="" dxfId="180">
      <formula>#ref!&lt;D2</formula>
    </cfRule>
    <cfRule type="expression" priority="183" aboveAverage="0" equalAverage="0" bottom="0" percent="0" rank="0" text="" dxfId="181">
      <formula>#ref!&gt;D2</formula>
    </cfRule>
  </conditionalFormatting>
  <conditionalFormatting sqref="D2">
    <cfRule type="expression" priority="184" aboveAverage="0" equalAverage="0" bottom="0" percent="0" rank="0" text="" dxfId="182">
      <formula>#ref!&lt;D2</formula>
    </cfRule>
    <cfRule type="expression" priority="185" aboveAverage="0" equalAverage="0" bottom="0" percent="0" rank="0" text="" dxfId="183">
      <formula>#ref!&gt;D2</formula>
    </cfRule>
  </conditionalFormatting>
  <conditionalFormatting sqref="D2">
    <cfRule type="expression" priority="186" aboveAverage="0" equalAverage="0" bottom="0" percent="0" rank="0" text="" dxfId="184">
      <formula>#ref!&lt;D2</formula>
    </cfRule>
    <cfRule type="expression" priority="187" aboveAverage="0" equalAverage="0" bottom="0" percent="0" rank="0" text="" dxfId="185">
      <formula>#ref!&gt;D2</formula>
    </cfRule>
  </conditionalFormatting>
  <conditionalFormatting sqref="D2">
    <cfRule type="expression" priority="188" aboveAverage="0" equalAverage="0" bottom="0" percent="0" rank="0" text="" dxfId="186">
      <formula>#ref!&lt;D2</formula>
    </cfRule>
    <cfRule type="expression" priority="189" aboveAverage="0" equalAverage="0" bottom="0" percent="0" rank="0" text="" dxfId="187">
      <formula>#ref!&gt;D2</formula>
    </cfRule>
  </conditionalFormatting>
  <conditionalFormatting sqref="D2">
    <cfRule type="expression" priority="190" aboveAverage="0" equalAverage="0" bottom="0" percent="0" rank="0" text="" dxfId="188">
      <formula>#ref!&lt;D2</formula>
    </cfRule>
    <cfRule type="expression" priority="191" aboveAverage="0" equalAverage="0" bottom="0" percent="0" rank="0" text="" dxfId="189">
      <formula>#ref!&gt;D2</formula>
    </cfRule>
  </conditionalFormatting>
  <conditionalFormatting sqref="D2">
    <cfRule type="expression" priority="192" aboveAverage="0" equalAverage="0" bottom="0" percent="0" rank="0" text="" dxfId="190">
      <formula>#ref!&lt;D2</formula>
    </cfRule>
    <cfRule type="expression" priority="193" aboveAverage="0" equalAverage="0" bottom="0" percent="0" rank="0" text="" dxfId="191">
      <formula>#ref!&gt;D2</formula>
    </cfRule>
  </conditionalFormatting>
  <conditionalFormatting sqref="D2">
    <cfRule type="expression" priority="194" aboveAverage="0" equalAverage="0" bottom="0" percent="0" rank="0" text="" dxfId="192">
      <formula>#ref!&lt;D2</formula>
    </cfRule>
    <cfRule type="expression" priority="195" aboveAverage="0" equalAverage="0" bottom="0" percent="0" rank="0" text="" dxfId="193">
      <formula>#ref!&gt;D2</formula>
    </cfRule>
  </conditionalFormatting>
  <conditionalFormatting sqref="D2">
    <cfRule type="expression" priority="196" aboveAverage="0" equalAverage="0" bottom="0" percent="0" rank="0" text="" dxfId="194">
      <formula>#ref!&lt;D2</formula>
    </cfRule>
    <cfRule type="expression" priority="197" aboveAverage="0" equalAverage="0" bottom="0" percent="0" rank="0" text="" dxfId="195">
      <formula>#ref!&gt;D2</formula>
    </cfRule>
  </conditionalFormatting>
  <conditionalFormatting sqref="D2">
    <cfRule type="expression" priority="198" aboveAverage="0" equalAverage="0" bottom="0" percent="0" rank="0" text="" dxfId="196">
      <formula>#ref!&lt;D2</formula>
    </cfRule>
    <cfRule type="expression" priority="199" aboveAverage="0" equalAverage="0" bottom="0" percent="0" rank="0" text="" dxfId="197">
      <formula>#ref!&gt;D2</formula>
    </cfRule>
  </conditionalFormatting>
  <conditionalFormatting sqref="D2">
    <cfRule type="expression" priority="200" aboveAverage="0" equalAverage="0" bottom="0" percent="0" rank="0" text="" dxfId="198">
      <formula>#ref!&lt;D2</formula>
    </cfRule>
    <cfRule type="expression" priority="201" aboveAverage="0" equalAverage="0" bottom="0" percent="0" rank="0" text="" dxfId="199">
      <formula>#ref!&gt;D2</formula>
    </cfRule>
  </conditionalFormatting>
  <conditionalFormatting sqref="D2">
    <cfRule type="expression" priority="202" aboveAverage="0" equalAverage="0" bottom="0" percent="0" rank="0" text="" dxfId="200">
      <formula>#ref!&lt;D2</formula>
    </cfRule>
    <cfRule type="expression" priority="203" aboveAverage="0" equalAverage="0" bottom="0" percent="0" rank="0" text="" dxfId="201">
      <formula>#ref!&gt;D2</formula>
    </cfRule>
  </conditionalFormatting>
  <conditionalFormatting sqref="D2">
    <cfRule type="expression" priority="204" aboveAverage="0" equalAverage="0" bottom="0" percent="0" rank="0" text="" dxfId="202">
      <formula>#ref!&lt;D2</formula>
    </cfRule>
    <cfRule type="expression" priority="205" aboveAverage="0" equalAverage="0" bottom="0" percent="0" rank="0" text="" dxfId="203">
      <formula>#ref!&gt;D2</formula>
    </cfRule>
  </conditionalFormatting>
  <conditionalFormatting sqref="D2">
    <cfRule type="expression" priority="206" aboveAverage="0" equalAverage="0" bottom="0" percent="0" rank="0" text="" dxfId="204">
      <formula>#ref!&lt;D2</formula>
    </cfRule>
    <cfRule type="expression" priority="207" aboveAverage="0" equalAverage="0" bottom="0" percent="0" rank="0" text="" dxfId="205">
      <formula>#ref!&gt;D2</formula>
    </cfRule>
  </conditionalFormatting>
  <conditionalFormatting sqref="D2">
    <cfRule type="expression" priority="208" aboveAverage="0" equalAverage="0" bottom="0" percent="0" rank="0" text="" dxfId="206">
      <formula>#ref!&lt;D2</formula>
    </cfRule>
    <cfRule type="expression" priority="209" aboveAverage="0" equalAverage="0" bottom="0" percent="0" rank="0" text="" dxfId="207">
      <formula>#ref!&gt;D2</formula>
    </cfRule>
  </conditionalFormatting>
  <conditionalFormatting sqref="D2">
    <cfRule type="expression" priority="210" aboveAverage="0" equalAverage="0" bottom="0" percent="0" rank="0" text="" dxfId="208">
      <formula>#ref!&lt;D2</formula>
    </cfRule>
    <cfRule type="expression" priority="211" aboveAverage="0" equalAverage="0" bottom="0" percent="0" rank="0" text="" dxfId="209">
      <formula>#ref!&gt;D2</formula>
    </cfRule>
  </conditionalFormatting>
  <conditionalFormatting sqref="D2">
    <cfRule type="expression" priority="212" aboveAverage="0" equalAverage="0" bottom="0" percent="0" rank="0" text="" dxfId="210">
      <formula>#ref!&lt;D2</formula>
    </cfRule>
    <cfRule type="expression" priority="213" aboveAverage="0" equalAverage="0" bottom="0" percent="0" rank="0" text="" dxfId="211">
      <formula>#ref!&gt;D2</formula>
    </cfRule>
  </conditionalFormatting>
  <conditionalFormatting sqref="D2">
    <cfRule type="expression" priority="214" aboveAverage="0" equalAverage="0" bottom="0" percent="0" rank="0" text="" dxfId="212">
      <formula>#ref!&lt;D2</formula>
    </cfRule>
    <cfRule type="expression" priority="215" aboveAverage="0" equalAverage="0" bottom="0" percent="0" rank="0" text="" dxfId="213">
      <formula>#ref!&gt;D2</formula>
    </cfRule>
  </conditionalFormatting>
  <conditionalFormatting sqref="D2">
    <cfRule type="expression" priority="216" aboveAverage="0" equalAverage="0" bottom="0" percent="0" rank="0" text="" dxfId="214">
      <formula>#ref!&lt;D2</formula>
    </cfRule>
    <cfRule type="expression" priority="217" aboveAverage="0" equalAverage="0" bottom="0" percent="0" rank="0" text="" dxfId="215">
      <formula>#ref!&gt;D2</formula>
    </cfRule>
  </conditionalFormatting>
  <conditionalFormatting sqref="D2">
    <cfRule type="expression" priority="218" aboveAverage="0" equalAverage="0" bottom="0" percent="0" rank="0" text="" dxfId="216">
      <formula>#ref!&lt;D2</formula>
    </cfRule>
    <cfRule type="expression" priority="219" aboveAverage="0" equalAverage="0" bottom="0" percent="0" rank="0" text="" dxfId="217">
      <formula>#ref!&gt;D2</formula>
    </cfRule>
  </conditionalFormatting>
  <conditionalFormatting sqref="D2">
    <cfRule type="expression" priority="220" aboveAverage="0" equalAverage="0" bottom="0" percent="0" rank="0" text="" dxfId="218">
      <formula>#ref!&lt;D2</formula>
    </cfRule>
    <cfRule type="expression" priority="221" aboveAverage="0" equalAverage="0" bottom="0" percent="0" rank="0" text="" dxfId="219">
      <formula>#ref!&gt;D2</formula>
    </cfRule>
  </conditionalFormatting>
  <conditionalFormatting sqref="D2">
    <cfRule type="expression" priority="222" aboveAverage="0" equalAverage="0" bottom="0" percent="0" rank="0" text="" dxfId="220">
      <formula>#ref!&lt;D2</formula>
    </cfRule>
    <cfRule type="expression" priority="223" aboveAverage="0" equalAverage="0" bottom="0" percent="0" rank="0" text="" dxfId="221">
      <formula>#ref!&gt;D2</formula>
    </cfRule>
  </conditionalFormatting>
  <conditionalFormatting sqref="D2">
    <cfRule type="expression" priority="224" aboveAverage="0" equalAverage="0" bottom="0" percent="0" rank="0" text="" dxfId="222">
      <formula>#ref!&lt;D2</formula>
    </cfRule>
    <cfRule type="expression" priority="225" aboveAverage="0" equalAverage="0" bottom="0" percent="0" rank="0" text="" dxfId="223">
      <formula>#ref!&gt;D2</formula>
    </cfRule>
  </conditionalFormatting>
  <conditionalFormatting sqref="D2">
    <cfRule type="expression" priority="226" aboveAverage="0" equalAverage="0" bottom="0" percent="0" rank="0" text="" dxfId="224">
      <formula>#ref!&lt;D2</formula>
    </cfRule>
    <cfRule type="expression" priority="227" aboveAverage="0" equalAverage="0" bottom="0" percent="0" rank="0" text="" dxfId="225">
      <formula>#ref!&gt;D2</formula>
    </cfRule>
  </conditionalFormatting>
  <conditionalFormatting sqref="D2">
    <cfRule type="expression" priority="228" aboveAverage="0" equalAverage="0" bottom="0" percent="0" rank="0" text="" dxfId="226">
      <formula>#ref!&lt;D2</formula>
    </cfRule>
    <cfRule type="expression" priority="229" aboveAverage="0" equalAverage="0" bottom="0" percent="0" rank="0" text="" dxfId="227">
      <formula>#ref!&gt;D2</formula>
    </cfRule>
  </conditionalFormatting>
  <conditionalFormatting sqref="D2">
    <cfRule type="expression" priority="230" aboveAverage="0" equalAverage="0" bottom="0" percent="0" rank="0" text="" dxfId="228">
      <formula>#ref!&lt;D2</formula>
    </cfRule>
    <cfRule type="expression" priority="231" aboveAverage="0" equalAverage="0" bottom="0" percent="0" rank="0" text="" dxfId="229">
      <formula>#ref!&gt;D2</formula>
    </cfRule>
  </conditionalFormatting>
  <conditionalFormatting sqref="D2">
    <cfRule type="expression" priority="232" aboveAverage="0" equalAverage="0" bottom="0" percent="0" rank="0" text="" dxfId="230">
      <formula>#ref!&lt;D2</formula>
    </cfRule>
    <cfRule type="expression" priority="233" aboveAverage="0" equalAverage="0" bottom="0" percent="0" rank="0" text="" dxfId="231">
      <formula>#ref!&gt;D2</formula>
    </cfRule>
  </conditionalFormatting>
  <conditionalFormatting sqref="D2">
    <cfRule type="expression" priority="234" aboveAverage="0" equalAverage="0" bottom="0" percent="0" rank="0" text="" dxfId="232">
      <formula>#ref!&lt;D2</formula>
    </cfRule>
    <cfRule type="expression" priority="235" aboveAverage="0" equalAverage="0" bottom="0" percent="0" rank="0" text="" dxfId="233">
      <formula>#ref!&gt;D2</formula>
    </cfRule>
  </conditionalFormatting>
  <conditionalFormatting sqref="D2">
    <cfRule type="expression" priority="236" aboveAverage="0" equalAverage="0" bottom="0" percent="0" rank="0" text="" dxfId="234">
      <formula>#ref!&lt;D2</formula>
    </cfRule>
    <cfRule type="expression" priority="237" aboveAverage="0" equalAverage="0" bottom="0" percent="0" rank="0" text="" dxfId="235">
      <formula>#ref!&gt;D2</formula>
    </cfRule>
  </conditionalFormatting>
  <conditionalFormatting sqref="D2">
    <cfRule type="expression" priority="238" aboveAverage="0" equalAverage="0" bottom="0" percent="0" rank="0" text="" dxfId="236">
      <formula>#ref!&lt;D2</formula>
    </cfRule>
    <cfRule type="expression" priority="239" aboveAverage="0" equalAverage="0" bottom="0" percent="0" rank="0" text="" dxfId="237">
      <formula>#ref!&gt;D2</formula>
    </cfRule>
  </conditionalFormatting>
  <conditionalFormatting sqref="D2">
    <cfRule type="expression" priority="240" aboveAverage="0" equalAverage="0" bottom="0" percent="0" rank="0" text="" dxfId="238">
      <formula>#ref!&lt;D2</formula>
    </cfRule>
    <cfRule type="expression" priority="241" aboveAverage="0" equalAverage="0" bottom="0" percent="0" rank="0" text="" dxfId="239">
      <formula>#ref!&gt;D2</formula>
    </cfRule>
  </conditionalFormatting>
  <conditionalFormatting sqref="D2">
    <cfRule type="expression" priority="242" aboveAverage="0" equalAverage="0" bottom="0" percent="0" rank="0" text="" dxfId="240">
      <formula>#ref!&lt;D2</formula>
    </cfRule>
    <cfRule type="expression" priority="243" aboveAverage="0" equalAverage="0" bottom="0" percent="0" rank="0" text="" dxfId="241">
      <formula>#ref!&gt;D2</formula>
    </cfRule>
  </conditionalFormatting>
  <conditionalFormatting sqref="D2">
    <cfRule type="expression" priority="244" aboveAverage="0" equalAverage="0" bottom="0" percent="0" rank="0" text="" dxfId="242">
      <formula>#ref!&lt;D2</formula>
    </cfRule>
    <cfRule type="expression" priority="245" aboveAverage="0" equalAverage="0" bottom="0" percent="0" rank="0" text="" dxfId="243">
      <formula>#ref!&gt;D2</formula>
    </cfRule>
  </conditionalFormatting>
  <conditionalFormatting sqref="E2">
    <cfRule type="expression" priority="246" aboveAverage="0" equalAverage="0" bottom="0" percent="0" rank="0" text="" dxfId="244">
      <formula>#ref!&lt;E2</formula>
    </cfRule>
    <cfRule type="expression" priority="247" aboveAverage="0" equalAverage="0" bottom="0" percent="0" rank="0" text="" dxfId="245">
      <formula>#ref!&gt;E2</formula>
    </cfRule>
  </conditionalFormatting>
  <conditionalFormatting sqref="E2">
    <cfRule type="expression" priority="248" aboveAverage="0" equalAverage="0" bottom="0" percent="0" rank="0" text="" dxfId="246">
      <formula>#ref!&lt;E2</formula>
    </cfRule>
    <cfRule type="expression" priority="249" aboveAverage="0" equalAverage="0" bottom="0" percent="0" rank="0" text="" dxfId="247">
      <formula>#ref!&gt;E2</formula>
    </cfRule>
  </conditionalFormatting>
  <conditionalFormatting sqref="E2">
    <cfRule type="expression" priority="250" aboveAverage="0" equalAverage="0" bottom="0" percent="0" rank="0" text="" dxfId="248">
      <formula>#ref!&lt;E2</formula>
    </cfRule>
    <cfRule type="expression" priority="251" aboveAverage="0" equalAverage="0" bottom="0" percent="0" rank="0" text="" dxfId="249">
      <formula>#ref!&gt;E2</formula>
    </cfRule>
  </conditionalFormatting>
  <conditionalFormatting sqref="H2">
    <cfRule type="expression" priority="252" aboveAverage="0" equalAverage="0" bottom="0" percent="0" rank="0" text="" dxfId="250">
      <formula>#ref!&lt;H2</formula>
    </cfRule>
    <cfRule type="expression" priority="253" aboveAverage="0" equalAverage="0" bottom="0" percent="0" rank="0" text="" dxfId="251">
      <formula>#ref!&gt;H2</formula>
    </cfRule>
  </conditionalFormatting>
  <conditionalFormatting sqref="H2">
    <cfRule type="expression" priority="254" aboveAverage="0" equalAverage="0" bottom="0" percent="0" rank="0" text="" dxfId="252">
      <formula>#ref!&lt;H2</formula>
    </cfRule>
    <cfRule type="expression" priority="255" aboveAverage="0" equalAverage="0" bottom="0" percent="0" rank="0" text="" dxfId="253">
      <formula>#ref!&gt;H2</formula>
    </cfRule>
  </conditionalFormatting>
  <conditionalFormatting sqref="H2">
    <cfRule type="expression" priority="256" aboveAverage="0" equalAverage="0" bottom="0" percent="0" rank="0" text="" dxfId="254">
      <formula>#ref!&lt;H2</formula>
    </cfRule>
    <cfRule type="expression" priority="257" aboveAverage="0" equalAverage="0" bottom="0" percent="0" rank="0" text="" dxfId="255">
      <formula>#ref!&gt;H2</formula>
    </cfRule>
  </conditionalFormatting>
  <conditionalFormatting sqref="H2">
    <cfRule type="expression" priority="258" aboveAverage="0" equalAverage="0" bottom="0" percent="0" rank="0" text="" dxfId="256">
      <formula>#ref!&lt;H2</formula>
    </cfRule>
    <cfRule type="expression" priority="259" aboveAverage="0" equalAverage="0" bottom="0" percent="0" rank="0" text="" dxfId="257">
      <formula>#ref!&gt;H2</formula>
    </cfRule>
  </conditionalFormatting>
  <conditionalFormatting sqref="H2">
    <cfRule type="expression" priority="260" aboveAverage="0" equalAverage="0" bottom="0" percent="0" rank="0" text="" dxfId="258">
      <formula>#ref!&lt;H2</formula>
    </cfRule>
    <cfRule type="expression" priority="261" aboveAverage="0" equalAverage="0" bottom="0" percent="0" rank="0" text="" dxfId="259">
      <formula>#ref!&gt;H2</formula>
    </cfRule>
  </conditionalFormatting>
  <conditionalFormatting sqref="H2">
    <cfRule type="expression" priority="262" aboveAverage="0" equalAverage="0" bottom="0" percent="0" rank="0" text="" dxfId="260">
      <formula>#ref!&lt;H2</formula>
    </cfRule>
    <cfRule type="expression" priority="263" aboveAverage="0" equalAverage="0" bottom="0" percent="0" rank="0" text="" dxfId="261">
      <formula>#ref!&gt;H2</formula>
    </cfRule>
  </conditionalFormatting>
  <conditionalFormatting sqref="H2">
    <cfRule type="expression" priority="264" aboveAverage="0" equalAverage="0" bottom="0" percent="0" rank="0" text="" dxfId="262">
      <formula>#ref!&lt;H2</formula>
    </cfRule>
    <cfRule type="expression" priority="265" aboveAverage="0" equalAverage="0" bottom="0" percent="0" rank="0" text="" dxfId="263">
      <formula>#ref!&gt;H2</formula>
    </cfRule>
  </conditionalFormatting>
  <conditionalFormatting sqref="H2">
    <cfRule type="expression" priority="266" aboveAverage="0" equalAverage="0" bottom="0" percent="0" rank="0" text="" dxfId="264">
      <formula>#ref!&lt;H2</formula>
    </cfRule>
    <cfRule type="expression" priority="267" aboveAverage="0" equalAverage="0" bottom="0" percent="0" rank="0" text="" dxfId="265">
      <formula>#ref!&gt;H2</formula>
    </cfRule>
  </conditionalFormatting>
  <conditionalFormatting sqref="H2">
    <cfRule type="expression" priority="268" aboveAverage="0" equalAverage="0" bottom="0" percent="0" rank="0" text="" dxfId="266">
      <formula>#ref!&lt;H2</formula>
    </cfRule>
    <cfRule type="expression" priority="269" aboveAverage="0" equalAverage="0" bottom="0" percent="0" rank="0" text="" dxfId="267">
      <formula>#ref!&gt;H2</formula>
    </cfRule>
  </conditionalFormatting>
  <conditionalFormatting sqref="H2">
    <cfRule type="expression" priority="270" aboveAverage="0" equalAverage="0" bottom="0" percent="0" rank="0" text="" dxfId="268">
      <formula>#ref!&lt;H2</formula>
    </cfRule>
    <cfRule type="expression" priority="271" aboveAverage="0" equalAverage="0" bottom="0" percent="0" rank="0" text="" dxfId="269">
      <formula>#ref!&gt;H2</formula>
    </cfRule>
  </conditionalFormatting>
  <conditionalFormatting sqref="H2">
    <cfRule type="expression" priority="272" aboveAverage="0" equalAverage="0" bottom="0" percent="0" rank="0" text="" dxfId="270">
      <formula>#ref!&lt;H2</formula>
    </cfRule>
    <cfRule type="expression" priority="273" aboveAverage="0" equalAverage="0" bottom="0" percent="0" rank="0" text="" dxfId="271">
      <formula>#ref!&gt;H2</formula>
    </cfRule>
  </conditionalFormatting>
  <conditionalFormatting sqref="H2">
    <cfRule type="expression" priority="274" aboveAverage="0" equalAverage="0" bottom="0" percent="0" rank="0" text="" dxfId="272">
      <formula>#ref!&lt;H2</formula>
    </cfRule>
    <cfRule type="expression" priority="275" aboveAverage="0" equalAverage="0" bottom="0" percent="0" rank="0" text="" dxfId="273">
      <formula>#ref!&gt;H2</formula>
    </cfRule>
  </conditionalFormatting>
  <conditionalFormatting sqref="H2">
    <cfRule type="expression" priority="276" aboveAverage="0" equalAverage="0" bottom="0" percent="0" rank="0" text="" dxfId="274">
      <formula>#ref!&lt;H2</formula>
    </cfRule>
    <cfRule type="expression" priority="277" aboveAverage="0" equalAverage="0" bottom="0" percent="0" rank="0" text="" dxfId="275">
      <formula>#ref!&gt;H2</formula>
    </cfRule>
  </conditionalFormatting>
  <conditionalFormatting sqref="H2">
    <cfRule type="expression" priority="278" aboveAverage="0" equalAverage="0" bottom="0" percent="0" rank="0" text="" dxfId="276">
      <formula>#ref!&lt;H2</formula>
    </cfRule>
    <cfRule type="expression" priority="279" aboveAverage="0" equalAverage="0" bottom="0" percent="0" rank="0" text="" dxfId="277">
      <formula>#ref!&gt;H2</formula>
    </cfRule>
  </conditionalFormatting>
  <conditionalFormatting sqref="H2">
    <cfRule type="expression" priority="280" aboveAverage="0" equalAverage="0" bottom="0" percent="0" rank="0" text="" dxfId="278">
      <formula>#ref!&lt;H2</formula>
    </cfRule>
    <cfRule type="expression" priority="281" aboveAverage="0" equalAverage="0" bottom="0" percent="0" rank="0" text="" dxfId="279">
      <formula>#ref!&gt;H2</formula>
    </cfRule>
  </conditionalFormatting>
  <conditionalFormatting sqref="H2">
    <cfRule type="expression" priority="282" aboveAverage="0" equalAverage="0" bottom="0" percent="0" rank="0" text="" dxfId="280">
      <formula>#ref!&lt;H2</formula>
    </cfRule>
    <cfRule type="expression" priority="283" aboveAverage="0" equalAverage="0" bottom="0" percent="0" rank="0" text="" dxfId="281">
      <formula>#ref!&gt;H2</formula>
    </cfRule>
  </conditionalFormatting>
  <conditionalFormatting sqref="H2">
    <cfRule type="expression" priority="284" aboveAverage="0" equalAverage="0" bottom="0" percent="0" rank="0" text="" dxfId="282">
      <formula>#ref!&lt;H2</formula>
    </cfRule>
    <cfRule type="expression" priority="285" aboveAverage="0" equalAverage="0" bottom="0" percent="0" rank="0" text="" dxfId="283">
      <formula>#ref!&gt;H2</formula>
    </cfRule>
  </conditionalFormatting>
  <conditionalFormatting sqref="H2">
    <cfRule type="expression" priority="286" aboveAverage="0" equalAverage="0" bottom="0" percent="0" rank="0" text="" dxfId="284">
      <formula>#ref!&lt;H2</formula>
    </cfRule>
    <cfRule type="expression" priority="287" aboveAverage="0" equalAverage="0" bottom="0" percent="0" rank="0" text="" dxfId="285">
      <formula>#ref!&gt;H2</formula>
    </cfRule>
  </conditionalFormatting>
  <conditionalFormatting sqref="H2">
    <cfRule type="expression" priority="288" aboveAverage="0" equalAverage="0" bottom="0" percent="0" rank="0" text="" dxfId="286">
      <formula>#ref!&lt;H2</formula>
    </cfRule>
    <cfRule type="expression" priority="289" aboveAverage="0" equalAverage="0" bottom="0" percent="0" rank="0" text="" dxfId="287">
      <formula>#ref!&gt;H2</formula>
    </cfRule>
  </conditionalFormatting>
  <conditionalFormatting sqref="H2">
    <cfRule type="expression" priority="290" aboveAverage="0" equalAverage="0" bottom="0" percent="0" rank="0" text="" dxfId="288">
      <formula>#ref!&lt;H2</formula>
    </cfRule>
    <cfRule type="expression" priority="291" aboveAverage="0" equalAverage="0" bottom="0" percent="0" rank="0" text="" dxfId="289">
      <formula>#ref!&gt;H2</formula>
    </cfRule>
  </conditionalFormatting>
  <conditionalFormatting sqref="H2">
    <cfRule type="expression" priority="292" aboveAverage="0" equalAverage="0" bottom="0" percent="0" rank="0" text="" dxfId="290">
      <formula>#ref!&lt;H2</formula>
    </cfRule>
    <cfRule type="expression" priority="293" aboveAverage="0" equalAverage="0" bottom="0" percent="0" rank="0" text="" dxfId="291">
      <formula>#ref!&gt;H2</formula>
    </cfRule>
  </conditionalFormatting>
  <conditionalFormatting sqref="H2">
    <cfRule type="expression" priority="294" aboveAverage="0" equalAverage="0" bottom="0" percent="0" rank="0" text="" dxfId="292">
      <formula>#ref!&lt;H2</formula>
    </cfRule>
    <cfRule type="expression" priority="295" aboveAverage="0" equalAverage="0" bottom="0" percent="0" rank="0" text="" dxfId="293">
      <formula>#ref!&gt;H2</formula>
    </cfRule>
  </conditionalFormatting>
  <conditionalFormatting sqref="H2">
    <cfRule type="expression" priority="296" aboveAverage="0" equalAverage="0" bottom="0" percent="0" rank="0" text="" dxfId="294">
      <formula>#ref!&lt;H2</formula>
    </cfRule>
    <cfRule type="expression" priority="297" aboveAverage="0" equalAverage="0" bottom="0" percent="0" rank="0" text="" dxfId="295">
      <formula>#ref!&gt;H2</formula>
    </cfRule>
  </conditionalFormatting>
  <conditionalFormatting sqref="I2">
    <cfRule type="expression" priority="298" aboveAverage="0" equalAverage="0" bottom="0" percent="0" rank="0" text="" dxfId="296">
      <formula>#ref!&lt;I2</formula>
    </cfRule>
    <cfRule type="expression" priority="299" aboveAverage="0" equalAverage="0" bottom="0" percent="0" rank="0" text="" dxfId="297">
      <formula>#ref!&gt;I2</formula>
    </cfRule>
  </conditionalFormatting>
  <conditionalFormatting sqref="I2">
    <cfRule type="expression" priority="300" aboveAverage="0" equalAverage="0" bottom="0" percent="0" rank="0" text="" dxfId="298">
      <formula>#ref!&lt;I2</formula>
    </cfRule>
    <cfRule type="expression" priority="301" aboveAverage="0" equalAverage="0" bottom="0" percent="0" rank="0" text="" dxfId="299">
      <formula>#ref!&gt;I2</formula>
    </cfRule>
  </conditionalFormatting>
  <conditionalFormatting sqref="I2">
    <cfRule type="expression" priority="302" aboveAverage="0" equalAverage="0" bottom="0" percent="0" rank="0" text="" dxfId="300">
      <formula>#ref!&lt;I2</formula>
    </cfRule>
    <cfRule type="expression" priority="303" aboveAverage="0" equalAverage="0" bottom="0" percent="0" rank="0" text="" dxfId="301">
      <formula>#ref!&gt;I2</formula>
    </cfRule>
  </conditionalFormatting>
  <conditionalFormatting sqref="I2">
    <cfRule type="expression" priority="304" aboveAverage="0" equalAverage="0" bottom="0" percent="0" rank="0" text="" dxfId="302">
      <formula>#ref!&lt;I2</formula>
    </cfRule>
    <cfRule type="expression" priority="305" aboveAverage="0" equalAverage="0" bottom="0" percent="0" rank="0" text="" dxfId="303">
      <formula>#ref!&gt;I2</formula>
    </cfRule>
  </conditionalFormatting>
  <conditionalFormatting sqref="I2">
    <cfRule type="expression" priority="306" aboveAverage="0" equalAverage="0" bottom="0" percent="0" rank="0" text="" dxfId="304">
      <formula>#ref!&lt;I2</formula>
    </cfRule>
    <cfRule type="expression" priority="307" aboveAverage="0" equalAverage="0" bottom="0" percent="0" rank="0" text="" dxfId="305">
      <formula>#ref!&gt;I2</formula>
    </cfRule>
  </conditionalFormatting>
  <conditionalFormatting sqref="I2">
    <cfRule type="expression" priority="308" aboveAverage="0" equalAverage="0" bottom="0" percent="0" rank="0" text="" dxfId="306">
      <formula>#ref!&lt;I2</formula>
    </cfRule>
    <cfRule type="expression" priority="309" aboveAverage="0" equalAverage="0" bottom="0" percent="0" rank="0" text="" dxfId="307">
      <formula>#ref!&gt;I2</formula>
    </cfRule>
  </conditionalFormatting>
  <conditionalFormatting sqref="I2">
    <cfRule type="expression" priority="310" aboveAverage="0" equalAverage="0" bottom="0" percent="0" rank="0" text="" dxfId="308">
      <formula>#ref!&lt;I2</formula>
    </cfRule>
    <cfRule type="expression" priority="311" aboveAverage="0" equalAverage="0" bottom="0" percent="0" rank="0" text="" dxfId="309">
      <formula>#ref!&gt;I2</formula>
    </cfRule>
  </conditionalFormatting>
  <conditionalFormatting sqref="I2">
    <cfRule type="expression" priority="312" aboveAverage="0" equalAverage="0" bottom="0" percent="0" rank="0" text="" dxfId="310">
      <formula>#ref!&lt;I2</formula>
    </cfRule>
    <cfRule type="expression" priority="313" aboveAverage="0" equalAverage="0" bottom="0" percent="0" rank="0" text="" dxfId="311">
      <formula>#ref!&gt;I2</formula>
    </cfRule>
  </conditionalFormatting>
  <conditionalFormatting sqref="I2">
    <cfRule type="expression" priority="314" aboveAverage="0" equalAverage="0" bottom="0" percent="0" rank="0" text="" dxfId="312">
      <formula>#ref!&lt;I2</formula>
    </cfRule>
    <cfRule type="expression" priority="315" aboveAverage="0" equalAverage="0" bottom="0" percent="0" rank="0" text="" dxfId="313">
      <formula>#ref!&gt;I2</formula>
    </cfRule>
  </conditionalFormatting>
  <conditionalFormatting sqref="I2">
    <cfRule type="expression" priority="316" aboveAverage="0" equalAverage="0" bottom="0" percent="0" rank="0" text="" dxfId="314">
      <formula>#ref!&lt;I2</formula>
    </cfRule>
    <cfRule type="expression" priority="317" aboveAverage="0" equalAverage="0" bottom="0" percent="0" rank="0" text="" dxfId="315">
      <formula>#ref!&gt;I2</formula>
    </cfRule>
  </conditionalFormatting>
  <conditionalFormatting sqref="I2">
    <cfRule type="expression" priority="318" aboveAverage="0" equalAverage="0" bottom="0" percent="0" rank="0" text="" dxfId="316">
      <formula>#ref!&lt;I2</formula>
    </cfRule>
    <cfRule type="expression" priority="319" aboveAverage="0" equalAverage="0" bottom="0" percent="0" rank="0" text="" dxfId="317">
      <formula>#ref!&gt;I2</formula>
    </cfRule>
  </conditionalFormatting>
  <conditionalFormatting sqref="I2">
    <cfRule type="expression" priority="320" aboveAverage="0" equalAverage="0" bottom="0" percent="0" rank="0" text="" dxfId="318">
      <formula>#ref!&lt;I2</formula>
    </cfRule>
    <cfRule type="expression" priority="321" aboveAverage="0" equalAverage="0" bottom="0" percent="0" rank="0" text="" dxfId="319">
      <formula>#ref!&gt;I2</formula>
    </cfRule>
  </conditionalFormatting>
  <conditionalFormatting sqref="I2">
    <cfRule type="expression" priority="322" aboveAverage="0" equalAverage="0" bottom="0" percent="0" rank="0" text="" dxfId="320">
      <formula>#ref!&lt;I2</formula>
    </cfRule>
    <cfRule type="expression" priority="323" aboveAverage="0" equalAverage="0" bottom="0" percent="0" rank="0" text="" dxfId="321">
      <formula>#ref!&gt;I2</formula>
    </cfRule>
  </conditionalFormatting>
  <conditionalFormatting sqref="I2">
    <cfRule type="expression" priority="324" aboveAverage="0" equalAverage="0" bottom="0" percent="0" rank="0" text="" dxfId="322">
      <formula>#ref!&lt;I2</formula>
    </cfRule>
    <cfRule type="expression" priority="325" aboveAverage="0" equalAverage="0" bottom="0" percent="0" rank="0" text="" dxfId="323">
      <formula>#ref!&gt;I2</formula>
    </cfRule>
  </conditionalFormatting>
  <conditionalFormatting sqref="I2">
    <cfRule type="expression" priority="326" aboveAverage="0" equalAverage="0" bottom="0" percent="0" rank="0" text="" dxfId="324">
      <formula>#ref!&lt;I2</formula>
    </cfRule>
    <cfRule type="expression" priority="327" aboveAverage="0" equalAverage="0" bottom="0" percent="0" rank="0" text="" dxfId="325">
      <formula>#ref!&gt;I2</formula>
    </cfRule>
  </conditionalFormatting>
  <conditionalFormatting sqref="I2">
    <cfRule type="expression" priority="328" aboveAverage="0" equalAverage="0" bottom="0" percent="0" rank="0" text="" dxfId="326">
      <formula>#ref!&lt;I2</formula>
    </cfRule>
    <cfRule type="expression" priority="329" aboveAverage="0" equalAverage="0" bottom="0" percent="0" rank="0" text="" dxfId="327">
      <formula>#ref!&gt;I2</formula>
    </cfRule>
  </conditionalFormatting>
  <conditionalFormatting sqref="I2">
    <cfRule type="expression" priority="330" aboveAverage="0" equalAverage="0" bottom="0" percent="0" rank="0" text="" dxfId="328">
      <formula>#ref!&lt;I2</formula>
    </cfRule>
    <cfRule type="expression" priority="331" aboveAverage="0" equalAverage="0" bottom="0" percent="0" rank="0" text="" dxfId="329">
      <formula>#ref!&gt;I2</formula>
    </cfRule>
  </conditionalFormatting>
  <conditionalFormatting sqref="I2">
    <cfRule type="expression" priority="332" aboveAverage="0" equalAverage="0" bottom="0" percent="0" rank="0" text="" dxfId="330">
      <formula>#ref!&lt;I2</formula>
    </cfRule>
    <cfRule type="expression" priority="333" aboveAverage="0" equalAverage="0" bottom="0" percent="0" rank="0" text="" dxfId="331">
      <formula>#ref!&gt;I2</formula>
    </cfRule>
  </conditionalFormatting>
  <conditionalFormatting sqref="I2">
    <cfRule type="expression" priority="334" aboveAverage="0" equalAverage="0" bottom="0" percent="0" rank="0" text="" dxfId="332">
      <formula>#ref!&lt;I2</formula>
    </cfRule>
    <cfRule type="expression" priority="335" aboveAverage="0" equalAverage="0" bottom="0" percent="0" rank="0" text="" dxfId="333">
      <formula>#ref!&gt;I2</formula>
    </cfRule>
  </conditionalFormatting>
  <conditionalFormatting sqref="I2">
    <cfRule type="expression" priority="336" aboveAverage="0" equalAverage="0" bottom="0" percent="0" rank="0" text="" dxfId="334">
      <formula>#ref!&lt;I2</formula>
    </cfRule>
    <cfRule type="expression" priority="337" aboveAverage="0" equalAverage="0" bottom="0" percent="0" rank="0" text="" dxfId="335">
      <formula>#ref!&gt;I2</formula>
    </cfRule>
  </conditionalFormatting>
  <conditionalFormatting sqref="I2">
    <cfRule type="expression" priority="338" aboveAverage="0" equalAverage="0" bottom="0" percent="0" rank="0" text="" dxfId="336">
      <formula>#ref!&lt;I2</formula>
    </cfRule>
    <cfRule type="expression" priority="339" aboveAverage="0" equalAverage="0" bottom="0" percent="0" rank="0" text="" dxfId="337">
      <formula>#ref!&gt;I2</formula>
    </cfRule>
  </conditionalFormatting>
  <conditionalFormatting sqref="I2">
    <cfRule type="expression" priority="340" aboveAverage="0" equalAverage="0" bottom="0" percent="0" rank="0" text="" dxfId="338">
      <formula>#ref!&lt;I2</formula>
    </cfRule>
    <cfRule type="expression" priority="341" aboveAverage="0" equalAverage="0" bottom="0" percent="0" rank="0" text="" dxfId="339">
      <formula>#ref!&gt;I2</formula>
    </cfRule>
  </conditionalFormatting>
  <conditionalFormatting sqref="I2">
    <cfRule type="expression" priority="342" aboveAverage="0" equalAverage="0" bottom="0" percent="0" rank="0" text="" dxfId="340">
      <formula>#ref!&lt;I2</formula>
    </cfRule>
    <cfRule type="expression" priority="343" aboveAverage="0" equalAverage="0" bottom="0" percent="0" rank="0" text="" dxfId="341">
      <formula>#ref!&gt;I2</formula>
    </cfRule>
  </conditionalFormatting>
  <conditionalFormatting sqref="I2">
    <cfRule type="expression" priority="344" aboveAverage="0" equalAverage="0" bottom="0" percent="0" rank="0" text="" dxfId="342">
      <formula>#ref!&lt;I2</formula>
    </cfRule>
    <cfRule type="expression" priority="345" aboveAverage="0" equalAverage="0" bottom="0" percent="0" rank="0" text="" dxfId="343">
      <formula>#ref!&gt;I2</formula>
    </cfRule>
  </conditionalFormatting>
  <conditionalFormatting sqref="I2">
    <cfRule type="expression" priority="346" aboveAverage="0" equalAverage="0" bottom="0" percent="0" rank="0" text="" dxfId="344">
      <formula>#ref!&lt;I2</formula>
    </cfRule>
    <cfRule type="expression" priority="347" aboveAverage="0" equalAverage="0" bottom="0" percent="0" rank="0" text="" dxfId="345">
      <formula>#ref!&gt;I2</formula>
    </cfRule>
  </conditionalFormatting>
  <conditionalFormatting sqref="B3">
    <cfRule type="cellIs" priority="348" operator="equal" aboveAverage="0" equalAverage="0" bottom="0" percent="0" rank="0" text="" dxfId="346">
      <formula>5</formula>
    </cfRule>
    <cfRule type="cellIs" priority="349" operator="equal" aboveAverage="0" equalAverage="0" bottom="0" percent="0" rank="0" text="" dxfId="347">
      <formula>4</formula>
    </cfRule>
    <cfRule type="cellIs" priority="350" operator="equal" aboveAverage="0" equalAverage="0" bottom="0" percent="0" rank="0" text="" dxfId="348">
      <formula>3</formula>
    </cfRule>
  </conditionalFormatting>
  <conditionalFormatting sqref="D3">
    <cfRule type="cellIs" priority="351" operator="equal" aboveAverage="0" equalAverage="0" bottom="0" percent="0" rank="0" text="" dxfId="349">
      <formula>5</formula>
    </cfRule>
    <cfRule type="cellIs" priority="352" operator="equal" aboveAverage="0" equalAverage="0" bottom="0" percent="0" rank="0" text="" dxfId="350">
      <formula>4</formula>
    </cfRule>
    <cfRule type="cellIs" priority="353" operator="equal" aboveAverage="0" equalAverage="0" bottom="0" percent="0" rank="0" text="" dxfId="351">
      <formula>3</formula>
    </cfRule>
  </conditionalFormatting>
  <conditionalFormatting sqref="B3">
    <cfRule type="cellIs" priority="354" operator="equal" aboveAverage="0" equalAverage="0" bottom="0" percent="0" rank="0" text="" dxfId="352">
      <formula>5</formula>
    </cfRule>
    <cfRule type="cellIs" priority="355" operator="equal" aboveAverage="0" equalAverage="0" bottom="0" percent="0" rank="0" text="" dxfId="353">
      <formula>4</formula>
    </cfRule>
    <cfRule type="cellIs" priority="356" operator="equal" aboveAverage="0" equalAverage="0" bottom="0" percent="0" rank="0" text="" dxfId="354">
      <formula>3</formula>
    </cfRule>
  </conditionalFormatting>
  <conditionalFormatting sqref="B3">
    <cfRule type="cellIs" priority="357" operator="equal" aboveAverage="0" equalAverage="0" bottom="0" percent="0" rank="0" text="" dxfId="355">
      <formula>5</formula>
    </cfRule>
    <cfRule type="cellIs" priority="358" operator="equal" aboveAverage="0" equalAverage="0" bottom="0" percent="0" rank="0" text="" dxfId="356">
      <formula>4</formula>
    </cfRule>
    <cfRule type="cellIs" priority="359" operator="equal" aboveAverage="0" equalAverage="0" bottom="0" percent="0" rank="0" text="" dxfId="357">
      <formula>3</formula>
    </cfRule>
  </conditionalFormatting>
  <conditionalFormatting sqref="B3">
    <cfRule type="cellIs" priority="360" operator="equal" aboveAverage="0" equalAverage="0" bottom="0" percent="0" rank="0" text="" dxfId="358">
      <formula>5</formula>
    </cfRule>
    <cfRule type="cellIs" priority="361" operator="equal" aboveAverage="0" equalAverage="0" bottom="0" percent="0" rank="0" text="" dxfId="359">
      <formula>4</formula>
    </cfRule>
    <cfRule type="cellIs" priority="362" operator="equal" aboveAverage="0" equalAverage="0" bottom="0" percent="0" rank="0" text="" dxfId="360">
      <formula>3</formula>
    </cfRule>
  </conditionalFormatting>
  <conditionalFormatting sqref="B3">
    <cfRule type="cellIs" priority="363" operator="equal" aboveAverage="0" equalAverage="0" bottom="0" percent="0" rank="0" text="" dxfId="361">
      <formula>5</formula>
    </cfRule>
    <cfRule type="cellIs" priority="364" operator="equal" aboveAverage="0" equalAverage="0" bottom="0" percent="0" rank="0" text="" dxfId="362">
      <formula>4</formula>
    </cfRule>
    <cfRule type="cellIs" priority="365" operator="equal" aboveAverage="0" equalAverage="0" bottom="0" percent="0" rank="0" text="" dxfId="363">
      <formula>3</formula>
    </cfRule>
  </conditionalFormatting>
  <conditionalFormatting sqref="B3">
    <cfRule type="cellIs" priority="366" operator="equal" aboveAverage="0" equalAverage="0" bottom="0" percent="0" rank="0" text="" dxfId="364">
      <formula>5</formula>
    </cfRule>
    <cfRule type="cellIs" priority="367" operator="equal" aboveAverage="0" equalAverage="0" bottom="0" percent="0" rank="0" text="" dxfId="365">
      <formula>4</formula>
    </cfRule>
    <cfRule type="cellIs" priority="368" operator="equal" aboveAverage="0" equalAverage="0" bottom="0" percent="0" rank="0" text="" dxfId="366">
      <formula>3</formula>
    </cfRule>
  </conditionalFormatting>
  <conditionalFormatting sqref="B3">
    <cfRule type="cellIs" priority="369" operator="equal" aboveAverage="0" equalAverage="0" bottom="0" percent="0" rank="0" text="" dxfId="367">
      <formula>5</formula>
    </cfRule>
    <cfRule type="cellIs" priority="370" operator="equal" aboveAverage="0" equalAverage="0" bottom="0" percent="0" rank="0" text="" dxfId="368">
      <formula>4</formula>
    </cfRule>
    <cfRule type="cellIs" priority="371" operator="equal" aboveAverage="0" equalAverage="0" bottom="0" percent="0" rank="0" text="" dxfId="369">
      <formula>3</formula>
    </cfRule>
  </conditionalFormatting>
  <conditionalFormatting sqref="C3">
    <cfRule type="cellIs" priority="372" operator="equal" aboveAverage="0" equalAverage="0" bottom="0" percent="0" rank="0" text="" dxfId="370">
      <formula>5</formula>
    </cfRule>
    <cfRule type="cellIs" priority="373" operator="equal" aboveAverage="0" equalAverage="0" bottom="0" percent="0" rank="0" text="" dxfId="371">
      <formula>4</formula>
    </cfRule>
    <cfRule type="cellIs" priority="374" operator="equal" aboveAverage="0" equalAverage="0" bottom="0" percent="0" rank="0" text="" dxfId="372">
      <formula>3</formula>
    </cfRule>
  </conditionalFormatting>
  <conditionalFormatting sqref="C3">
    <cfRule type="cellIs" priority="375" operator="equal" aboveAverage="0" equalAverage="0" bottom="0" percent="0" rank="0" text="" dxfId="373">
      <formula>5</formula>
    </cfRule>
    <cfRule type="cellIs" priority="376" operator="equal" aboveAverage="0" equalAverage="0" bottom="0" percent="0" rank="0" text="" dxfId="374">
      <formula>4</formula>
    </cfRule>
    <cfRule type="cellIs" priority="377" operator="equal" aboveAverage="0" equalAverage="0" bottom="0" percent="0" rank="0" text="" dxfId="375">
      <formula>3</formula>
    </cfRule>
  </conditionalFormatting>
  <conditionalFormatting sqref="C3">
    <cfRule type="cellIs" priority="378" operator="equal" aboveAverage="0" equalAverage="0" bottom="0" percent="0" rank="0" text="" dxfId="376">
      <formula>5</formula>
    </cfRule>
    <cfRule type="cellIs" priority="379" operator="equal" aboveAverage="0" equalAverage="0" bottom="0" percent="0" rank="0" text="" dxfId="377">
      <formula>4</formula>
    </cfRule>
    <cfRule type="cellIs" priority="380" operator="equal" aboveAverage="0" equalAverage="0" bottom="0" percent="0" rank="0" text="" dxfId="378">
      <formula>3</formula>
    </cfRule>
  </conditionalFormatting>
  <conditionalFormatting sqref="C3">
    <cfRule type="cellIs" priority="381" operator="equal" aboveAverage="0" equalAverage="0" bottom="0" percent="0" rank="0" text="" dxfId="379">
      <formula>5</formula>
    </cfRule>
    <cfRule type="cellIs" priority="382" operator="equal" aboveAverage="0" equalAverage="0" bottom="0" percent="0" rank="0" text="" dxfId="380">
      <formula>4</formula>
    </cfRule>
    <cfRule type="cellIs" priority="383" operator="equal" aboveAverage="0" equalAverage="0" bottom="0" percent="0" rank="0" text="" dxfId="381">
      <formula>3</formula>
    </cfRule>
  </conditionalFormatting>
  <conditionalFormatting sqref="C3">
    <cfRule type="cellIs" priority="384" operator="equal" aboveAverage="0" equalAverage="0" bottom="0" percent="0" rank="0" text="" dxfId="382">
      <formula>5</formula>
    </cfRule>
    <cfRule type="cellIs" priority="385" operator="equal" aboveAverage="0" equalAverage="0" bottom="0" percent="0" rank="0" text="" dxfId="383">
      <formula>4</formula>
    </cfRule>
    <cfRule type="cellIs" priority="386" operator="equal" aboveAverage="0" equalAverage="0" bottom="0" percent="0" rank="0" text="" dxfId="384">
      <formula>3</formula>
    </cfRule>
  </conditionalFormatting>
  <conditionalFormatting sqref="C3">
    <cfRule type="cellIs" priority="387" operator="equal" aboveAverage="0" equalAverage="0" bottom="0" percent="0" rank="0" text="" dxfId="385">
      <formula>5</formula>
    </cfRule>
    <cfRule type="cellIs" priority="388" operator="equal" aboveAverage="0" equalAverage="0" bottom="0" percent="0" rank="0" text="" dxfId="386">
      <formula>4</formula>
    </cfRule>
    <cfRule type="cellIs" priority="389" operator="equal" aboveAverage="0" equalAverage="0" bottom="0" percent="0" rank="0" text="" dxfId="387">
      <formula>3</formula>
    </cfRule>
  </conditionalFormatting>
  <conditionalFormatting sqref="C3">
    <cfRule type="cellIs" priority="390" operator="equal" aboveAverage="0" equalAverage="0" bottom="0" percent="0" rank="0" text="" dxfId="388">
      <formula>5</formula>
    </cfRule>
    <cfRule type="cellIs" priority="391" operator="equal" aboveAverage="0" equalAverage="0" bottom="0" percent="0" rank="0" text="" dxfId="389">
      <formula>4</formula>
    </cfRule>
    <cfRule type="cellIs" priority="392" operator="equal" aboveAverage="0" equalAverage="0" bottom="0" percent="0" rank="0" text="" dxfId="390">
      <formula>3</formula>
    </cfRule>
  </conditionalFormatting>
  <conditionalFormatting sqref="D3">
    <cfRule type="cellIs" priority="393" operator="equal" aboveAverage="0" equalAverage="0" bottom="0" percent="0" rank="0" text="" dxfId="391">
      <formula>5</formula>
    </cfRule>
    <cfRule type="cellIs" priority="394" operator="equal" aboveAverage="0" equalAverage="0" bottom="0" percent="0" rank="0" text="" dxfId="392">
      <formula>4</formula>
    </cfRule>
    <cfRule type="cellIs" priority="395" operator="equal" aboveAverage="0" equalAverage="0" bottom="0" percent="0" rank="0" text="" dxfId="393">
      <formula>3</formula>
    </cfRule>
  </conditionalFormatting>
  <conditionalFormatting sqref="D3">
    <cfRule type="cellIs" priority="396" operator="equal" aboveAverage="0" equalAverage="0" bottom="0" percent="0" rank="0" text="" dxfId="394">
      <formula>5</formula>
    </cfRule>
    <cfRule type="cellIs" priority="397" operator="equal" aboveAverage="0" equalAverage="0" bottom="0" percent="0" rank="0" text="" dxfId="395">
      <formula>4</formula>
    </cfRule>
    <cfRule type="cellIs" priority="398" operator="equal" aboveAverage="0" equalAverage="0" bottom="0" percent="0" rank="0" text="" dxfId="396">
      <formula>3</formula>
    </cfRule>
  </conditionalFormatting>
  <conditionalFormatting sqref="D3">
    <cfRule type="cellIs" priority="399" operator="equal" aboveAverage="0" equalAverage="0" bottom="0" percent="0" rank="0" text="" dxfId="397">
      <formula>5</formula>
    </cfRule>
    <cfRule type="cellIs" priority="400" operator="equal" aboveAverage="0" equalAverage="0" bottom="0" percent="0" rank="0" text="" dxfId="398">
      <formula>4</formula>
    </cfRule>
    <cfRule type="cellIs" priority="401" operator="equal" aboveAverage="0" equalAverage="0" bottom="0" percent="0" rank="0" text="" dxfId="399">
      <formula>3</formula>
    </cfRule>
  </conditionalFormatting>
  <conditionalFormatting sqref="D3">
    <cfRule type="cellIs" priority="402" operator="equal" aboveAverage="0" equalAverage="0" bottom="0" percent="0" rank="0" text="" dxfId="400">
      <formula>5</formula>
    </cfRule>
    <cfRule type="cellIs" priority="403" operator="equal" aboveAverage="0" equalAverage="0" bottom="0" percent="0" rank="0" text="" dxfId="401">
      <formula>4</formula>
    </cfRule>
    <cfRule type="cellIs" priority="404" operator="equal" aboveAverage="0" equalAverage="0" bottom="0" percent="0" rank="0" text="" dxfId="402">
      <formula>3</formula>
    </cfRule>
  </conditionalFormatting>
  <conditionalFormatting sqref="D3">
    <cfRule type="cellIs" priority="405" operator="equal" aboveAverage="0" equalAverage="0" bottom="0" percent="0" rank="0" text="" dxfId="403">
      <formula>5</formula>
    </cfRule>
    <cfRule type="cellIs" priority="406" operator="equal" aboveAverage="0" equalAverage="0" bottom="0" percent="0" rank="0" text="" dxfId="404">
      <formula>4</formula>
    </cfRule>
    <cfRule type="cellIs" priority="407" operator="equal" aboveAverage="0" equalAverage="0" bottom="0" percent="0" rank="0" text="" dxfId="405">
      <formula>3</formula>
    </cfRule>
  </conditionalFormatting>
  <conditionalFormatting sqref="D3">
    <cfRule type="cellIs" priority="408" operator="equal" aboveAverage="0" equalAverage="0" bottom="0" percent="0" rank="0" text="" dxfId="406">
      <formula>5</formula>
    </cfRule>
    <cfRule type="cellIs" priority="409" operator="equal" aboveAverage="0" equalAverage="0" bottom="0" percent="0" rank="0" text="" dxfId="407">
      <formula>4</formula>
    </cfRule>
    <cfRule type="cellIs" priority="410" operator="equal" aboveAverage="0" equalAverage="0" bottom="0" percent="0" rank="0" text="" dxfId="408">
      <formula>3</formula>
    </cfRule>
  </conditionalFormatting>
  <conditionalFormatting sqref="D3">
    <cfRule type="expression" priority="411" aboveAverage="0" equalAverage="0" bottom="0" percent="0" rank="0" text="" dxfId="409">
      <formula>#ref!&lt;D3</formula>
    </cfRule>
    <cfRule type="expression" priority="412" aboveAverage="0" equalAverage="0" bottom="0" percent="0" rank="0" text="" dxfId="410">
      <formula>#ref!&gt;D3</formula>
    </cfRule>
  </conditionalFormatting>
  <conditionalFormatting sqref="D3">
    <cfRule type="expression" priority="413" aboveAverage="0" equalAverage="0" bottom="0" percent="0" rank="0" text="" dxfId="411">
      <formula>#ref!&lt;D3</formula>
    </cfRule>
    <cfRule type="expression" priority="414" aboveAverage="0" equalAverage="0" bottom="0" percent="0" rank="0" text="" dxfId="412">
      <formula>#ref!&gt;D3</formula>
    </cfRule>
  </conditionalFormatting>
  <conditionalFormatting sqref="D3">
    <cfRule type="expression" priority="415" aboveAverage="0" equalAverage="0" bottom="0" percent="0" rank="0" text="" dxfId="413">
      <formula>#ref!&lt;D3</formula>
    </cfRule>
    <cfRule type="expression" priority="416" aboveAverage="0" equalAverage="0" bottom="0" percent="0" rank="0" text="" dxfId="414">
      <formula>#ref!&gt;D3</formula>
    </cfRule>
  </conditionalFormatting>
  <conditionalFormatting sqref="D3">
    <cfRule type="cellIs" priority="417" operator="equal" aboveAverage="0" equalAverage="0" bottom="0" percent="0" rank="0" text="" dxfId="415">
      <formula>5</formula>
    </cfRule>
    <cfRule type="cellIs" priority="418" operator="equal" aboveAverage="0" equalAverage="0" bottom="0" percent="0" rank="0" text="" dxfId="416">
      <formula>4</formula>
    </cfRule>
    <cfRule type="cellIs" priority="419" operator="equal" aboveAverage="0" equalAverage="0" bottom="0" percent="0" rank="0" text="" dxfId="417">
      <formula>3</formula>
    </cfRule>
  </conditionalFormatting>
  <conditionalFormatting sqref="D3">
    <cfRule type="cellIs" priority="420" operator="equal" aboveAverage="0" equalAverage="0" bottom="0" percent="0" rank="0" text="" dxfId="418">
      <formula>5</formula>
    </cfRule>
    <cfRule type="cellIs" priority="421" operator="equal" aboveAverage="0" equalAverage="0" bottom="0" percent="0" rank="0" text="" dxfId="419">
      <formula>4</formula>
    </cfRule>
    <cfRule type="cellIs" priority="422" operator="equal" aboveAverage="0" equalAverage="0" bottom="0" percent="0" rank="0" text="" dxfId="420">
      <formula>3</formula>
    </cfRule>
  </conditionalFormatting>
  <conditionalFormatting sqref="D3">
    <cfRule type="cellIs" priority="423" operator="equal" aboveAverage="0" equalAverage="0" bottom="0" percent="0" rank="0" text="" dxfId="421">
      <formula>5</formula>
    </cfRule>
    <cfRule type="cellIs" priority="424" operator="equal" aboveAverage="0" equalAverage="0" bottom="0" percent="0" rank="0" text="" dxfId="422">
      <formula>4</formula>
    </cfRule>
    <cfRule type="cellIs" priority="425" operator="equal" aboveAverage="0" equalAverage="0" bottom="0" percent="0" rank="0" text="" dxfId="423">
      <formula>3</formula>
    </cfRule>
  </conditionalFormatting>
  <conditionalFormatting sqref="E3">
    <cfRule type="cellIs" priority="426" operator="equal" aboveAverage="0" equalAverage="0" bottom="0" percent="0" rank="0" text="" dxfId="424">
      <formula>5</formula>
    </cfRule>
    <cfRule type="cellIs" priority="427" operator="equal" aboveAverage="0" equalAverage="0" bottom="0" percent="0" rank="0" text="" dxfId="425">
      <formula>4</formula>
    </cfRule>
    <cfRule type="cellIs" priority="428" operator="equal" aboveAverage="0" equalAverage="0" bottom="0" percent="0" rank="0" text="" dxfId="426">
      <formula>3</formula>
    </cfRule>
  </conditionalFormatting>
  <conditionalFormatting sqref="E3">
    <cfRule type="cellIs" priority="429" operator="equal" aboveAverage="0" equalAverage="0" bottom="0" percent="0" rank="0" text="" dxfId="427">
      <formula>5</formula>
    </cfRule>
    <cfRule type="cellIs" priority="430" operator="equal" aboveAverage="0" equalAverage="0" bottom="0" percent="0" rank="0" text="" dxfId="428">
      <formula>4</formula>
    </cfRule>
    <cfRule type="cellIs" priority="431" operator="equal" aboveAverage="0" equalAverage="0" bottom="0" percent="0" rank="0" text="" dxfId="429">
      <formula>3</formula>
    </cfRule>
  </conditionalFormatting>
  <conditionalFormatting sqref="G3">
    <cfRule type="cellIs" priority="432" operator="equal" aboveAverage="0" equalAverage="0" bottom="0" percent="0" rank="0" text="" dxfId="430">
      <formula>5</formula>
    </cfRule>
    <cfRule type="cellIs" priority="433" operator="equal" aboveAverage="0" equalAverage="0" bottom="0" percent="0" rank="0" text="" dxfId="431">
      <formula>4</formula>
    </cfRule>
    <cfRule type="cellIs" priority="434" operator="equal" aboveAverage="0" equalAverage="0" bottom="0" percent="0" rank="0" text="" dxfId="432">
      <formula>3</formula>
    </cfRule>
  </conditionalFormatting>
  <conditionalFormatting sqref="G3">
    <cfRule type="cellIs" priority="435" operator="equal" aboveAverage="0" equalAverage="0" bottom="0" percent="0" rank="0" text="" dxfId="433">
      <formula>5</formula>
    </cfRule>
    <cfRule type="cellIs" priority="436" operator="equal" aboveAverage="0" equalAverage="0" bottom="0" percent="0" rank="0" text="" dxfId="434">
      <formula>4</formula>
    </cfRule>
    <cfRule type="cellIs" priority="437" operator="equal" aboveAverage="0" equalAverage="0" bottom="0" percent="0" rank="0" text="" dxfId="435">
      <formula>3</formula>
    </cfRule>
  </conditionalFormatting>
  <conditionalFormatting sqref="G3">
    <cfRule type="cellIs" priority="438" operator="equal" aboveAverage="0" equalAverage="0" bottom="0" percent="0" rank="0" text="" dxfId="436">
      <formula>5</formula>
    </cfRule>
    <cfRule type="cellIs" priority="439" operator="equal" aboveAverage="0" equalAverage="0" bottom="0" percent="0" rank="0" text="" dxfId="437">
      <formula>4</formula>
    </cfRule>
    <cfRule type="cellIs" priority="440" operator="equal" aboveAverage="0" equalAverage="0" bottom="0" percent="0" rank="0" text="" dxfId="438">
      <formula>3</formula>
    </cfRule>
  </conditionalFormatting>
  <conditionalFormatting sqref="G3">
    <cfRule type="cellIs" priority="441" operator="equal" aboveAverage="0" equalAverage="0" bottom="0" percent="0" rank="0" text="" dxfId="439">
      <formula>5</formula>
    </cfRule>
    <cfRule type="cellIs" priority="442" operator="equal" aboveAverage="0" equalAverage="0" bottom="0" percent="0" rank="0" text="" dxfId="440">
      <formula>4</formula>
    </cfRule>
    <cfRule type="cellIs" priority="443" operator="equal" aboveAverage="0" equalAverage="0" bottom="0" percent="0" rank="0" text="" dxfId="441">
      <formula>3</formula>
    </cfRule>
  </conditionalFormatting>
  <conditionalFormatting sqref="G3">
    <cfRule type="cellIs" priority="444" operator="equal" aboveAverage="0" equalAverage="0" bottom="0" percent="0" rank="0" text="" dxfId="442">
      <formula>5</formula>
    </cfRule>
    <cfRule type="cellIs" priority="445" operator="equal" aboveAverage="0" equalAverage="0" bottom="0" percent="0" rank="0" text="" dxfId="443">
      <formula>4</formula>
    </cfRule>
    <cfRule type="cellIs" priority="446" operator="equal" aboveAverage="0" equalAverage="0" bottom="0" percent="0" rank="0" text="" dxfId="444">
      <formula>3</formula>
    </cfRule>
  </conditionalFormatting>
  <conditionalFormatting sqref="G3">
    <cfRule type="cellIs" priority="447" operator="equal" aboveAverage="0" equalAverage="0" bottom="0" percent="0" rank="0" text="" dxfId="445">
      <formula>5</formula>
    </cfRule>
    <cfRule type="cellIs" priority="448" operator="equal" aboveAverage="0" equalAverage="0" bottom="0" percent="0" rank="0" text="" dxfId="446">
      <formula>4</formula>
    </cfRule>
    <cfRule type="cellIs" priority="449" operator="equal" aboveAverage="0" equalAverage="0" bottom="0" percent="0" rank="0" text="" dxfId="447">
      <formula>3</formula>
    </cfRule>
  </conditionalFormatting>
  <conditionalFormatting sqref="G3">
    <cfRule type="cellIs" priority="450" operator="equal" aboveAverage="0" equalAverage="0" bottom="0" percent="0" rank="0" text="" dxfId="448">
      <formula>5</formula>
    </cfRule>
    <cfRule type="cellIs" priority="451" operator="equal" aboveAverage="0" equalAverage="0" bottom="0" percent="0" rank="0" text="" dxfId="449">
      <formula>4</formula>
    </cfRule>
    <cfRule type="cellIs" priority="452" operator="equal" aboveAverage="0" equalAverage="0" bottom="0" percent="0" rank="0" text="" dxfId="0">
      <formula>3</formula>
    </cfRule>
  </conditionalFormatting>
  <conditionalFormatting sqref="H3">
    <cfRule type="expression" priority="453" aboveAverage="0" equalAverage="0" bottom="0" percent="0" rank="0" text="" dxfId="1">
      <formula>#ref!&lt;H3</formula>
    </cfRule>
    <cfRule type="expression" priority="454" aboveAverage="0" equalAverage="0" bottom="0" percent="0" rank="0" text="" dxfId="2">
      <formula>#ref!&gt;H3</formula>
    </cfRule>
  </conditionalFormatting>
  <conditionalFormatting sqref="H3">
    <cfRule type="expression" priority="455" aboveAverage="0" equalAverage="0" bottom="0" percent="0" rank="0" text="" dxfId="3">
      <formula>#ref!&lt;H3</formula>
    </cfRule>
    <cfRule type="expression" priority="456" aboveAverage="0" equalAverage="0" bottom="0" percent="0" rank="0" text="" dxfId="4">
      <formula>#ref!&gt;H3</formula>
    </cfRule>
  </conditionalFormatting>
  <conditionalFormatting sqref="H3">
    <cfRule type="expression" priority="457" aboveAverage="0" equalAverage="0" bottom="0" percent="0" rank="0" text="" dxfId="5">
      <formula>#ref!&lt;H3</formula>
    </cfRule>
    <cfRule type="expression" priority="458" aboveAverage="0" equalAverage="0" bottom="0" percent="0" rank="0" text="" dxfId="6">
      <formula>#ref!&gt;H3</formula>
    </cfRule>
  </conditionalFormatting>
  <conditionalFormatting sqref="H3">
    <cfRule type="expression" priority="459" aboveAverage="0" equalAverage="0" bottom="0" percent="0" rank="0" text="" dxfId="7">
      <formula>#ref!&lt;H3</formula>
    </cfRule>
    <cfRule type="expression" priority="460" aboveAverage="0" equalAverage="0" bottom="0" percent="0" rank="0" text="" dxfId="8">
      <formula>#ref!&gt;H3</formula>
    </cfRule>
  </conditionalFormatting>
  <conditionalFormatting sqref="H3">
    <cfRule type="expression" priority="461" aboveAverage="0" equalAverage="0" bottom="0" percent="0" rank="0" text="" dxfId="9">
      <formula>#ref!&lt;H3</formula>
    </cfRule>
    <cfRule type="expression" priority="462" aboveAverage="0" equalAverage="0" bottom="0" percent="0" rank="0" text="" dxfId="10">
      <formula>#ref!&gt;H3</formula>
    </cfRule>
  </conditionalFormatting>
  <conditionalFormatting sqref="H3">
    <cfRule type="expression" priority="463" aboveAverage="0" equalAverage="0" bottom="0" percent="0" rank="0" text="" dxfId="11">
      <formula>#ref!&lt;H3</formula>
    </cfRule>
    <cfRule type="expression" priority="464" aboveAverage="0" equalAverage="0" bottom="0" percent="0" rank="0" text="" dxfId="12">
      <formula>#ref!&gt;H3</formula>
    </cfRule>
  </conditionalFormatting>
  <conditionalFormatting sqref="H3">
    <cfRule type="expression" priority="465" aboveAverage="0" equalAverage="0" bottom="0" percent="0" rank="0" text="" dxfId="13">
      <formula>#ref!&lt;H3</formula>
    </cfRule>
    <cfRule type="expression" priority="466" aboveAverage="0" equalAverage="0" bottom="0" percent="0" rank="0" text="" dxfId="14">
      <formula>#ref!&gt;H3</formula>
    </cfRule>
  </conditionalFormatting>
  <conditionalFormatting sqref="H3">
    <cfRule type="expression" priority="467" aboveAverage="0" equalAverage="0" bottom="0" percent="0" rank="0" text="" dxfId="15">
      <formula>#ref!&lt;H3</formula>
    </cfRule>
    <cfRule type="expression" priority="468" aboveAverage="0" equalAverage="0" bottom="0" percent="0" rank="0" text="" dxfId="16">
      <formula>#ref!&gt;H3</formula>
    </cfRule>
  </conditionalFormatting>
  <conditionalFormatting sqref="H3">
    <cfRule type="expression" priority="469" aboveAverage="0" equalAverage="0" bottom="0" percent="0" rank="0" text="" dxfId="17">
      <formula>#ref!&lt;H3</formula>
    </cfRule>
    <cfRule type="expression" priority="470" aboveAverage="0" equalAverage="0" bottom="0" percent="0" rank="0" text="" dxfId="18">
      <formula>#ref!&gt;H3</formula>
    </cfRule>
  </conditionalFormatting>
  <conditionalFormatting sqref="H3">
    <cfRule type="expression" priority="471" aboveAverage="0" equalAverage="0" bottom="0" percent="0" rank="0" text="" dxfId="19">
      <formula>#ref!&lt;H3</formula>
    </cfRule>
    <cfRule type="expression" priority="472" aboveAverage="0" equalAverage="0" bottom="0" percent="0" rank="0" text="" dxfId="20">
      <formula>#ref!&gt;H3</formula>
    </cfRule>
  </conditionalFormatting>
  <conditionalFormatting sqref="H3">
    <cfRule type="expression" priority="473" aboveAverage="0" equalAverage="0" bottom="0" percent="0" rank="0" text="" dxfId="21">
      <formula>#ref!&lt;H3</formula>
    </cfRule>
    <cfRule type="expression" priority="474" aboveAverage="0" equalAverage="0" bottom="0" percent="0" rank="0" text="" dxfId="22">
      <formula>#ref!&gt;H3</formula>
    </cfRule>
  </conditionalFormatting>
  <conditionalFormatting sqref="H3">
    <cfRule type="expression" priority="475" aboveAverage="0" equalAverage="0" bottom="0" percent="0" rank="0" text="" dxfId="23">
      <formula>#ref!&lt;H3</formula>
    </cfRule>
    <cfRule type="expression" priority="476" aboveAverage="0" equalAverage="0" bottom="0" percent="0" rank="0" text="" dxfId="24">
      <formula>#ref!&gt;H3</formula>
    </cfRule>
  </conditionalFormatting>
  <conditionalFormatting sqref="H3">
    <cfRule type="expression" priority="477" aboveAverage="0" equalAverage="0" bottom="0" percent="0" rank="0" text="" dxfId="25">
      <formula>#ref!&lt;H3</formula>
    </cfRule>
    <cfRule type="expression" priority="478" aboveAverage="0" equalAverage="0" bottom="0" percent="0" rank="0" text="" dxfId="26">
      <formula>#ref!&gt;H3</formula>
    </cfRule>
  </conditionalFormatting>
  <conditionalFormatting sqref="H3">
    <cfRule type="expression" priority="479" aboveAverage="0" equalAverage="0" bottom="0" percent="0" rank="0" text="" dxfId="27">
      <formula>#ref!&lt;H3</formula>
    </cfRule>
    <cfRule type="expression" priority="480" aboveAverage="0" equalAverage="0" bottom="0" percent="0" rank="0" text="" dxfId="28">
      <formula>#ref!&gt;H3</formula>
    </cfRule>
  </conditionalFormatting>
  <conditionalFormatting sqref="H3">
    <cfRule type="expression" priority="481" aboveAverage="0" equalAverage="0" bottom="0" percent="0" rank="0" text="" dxfId="29">
      <formula>#ref!&lt;H3</formula>
    </cfRule>
    <cfRule type="expression" priority="482" aboveAverage="0" equalAverage="0" bottom="0" percent="0" rank="0" text="" dxfId="30">
      <formula>#ref!&gt;H3</formula>
    </cfRule>
  </conditionalFormatting>
  <conditionalFormatting sqref="H3">
    <cfRule type="expression" priority="483" aboveAverage="0" equalAverage="0" bottom="0" percent="0" rank="0" text="" dxfId="31">
      <formula>#ref!&lt;H3</formula>
    </cfRule>
    <cfRule type="expression" priority="484" aboveAverage="0" equalAverage="0" bottom="0" percent="0" rank="0" text="" dxfId="32">
      <formula>#ref!&gt;H3</formula>
    </cfRule>
  </conditionalFormatting>
  <conditionalFormatting sqref="H3">
    <cfRule type="expression" priority="485" aboveAverage="0" equalAverage="0" bottom="0" percent="0" rank="0" text="" dxfId="33">
      <formula>#ref!&lt;H3</formula>
    </cfRule>
    <cfRule type="expression" priority="486" aboveAverage="0" equalAverage="0" bottom="0" percent="0" rank="0" text="" dxfId="34">
      <formula>#ref!&gt;H3</formula>
    </cfRule>
  </conditionalFormatting>
  <conditionalFormatting sqref="H3">
    <cfRule type="expression" priority="487" aboveAverage="0" equalAverage="0" bottom="0" percent="0" rank="0" text="" dxfId="35">
      <formula>#ref!&lt;H3</formula>
    </cfRule>
    <cfRule type="expression" priority="488" aboveAverage="0" equalAverage="0" bottom="0" percent="0" rank="0" text="" dxfId="36">
      <formula>#ref!&gt;H3</formula>
    </cfRule>
  </conditionalFormatting>
  <conditionalFormatting sqref="H3">
    <cfRule type="expression" priority="489" aboveAverage="0" equalAverage="0" bottom="0" percent="0" rank="0" text="" dxfId="37">
      <formula>#ref!&lt;H3</formula>
    </cfRule>
    <cfRule type="expression" priority="490" aboveAverage="0" equalAverage="0" bottom="0" percent="0" rank="0" text="" dxfId="38">
      <formula>#ref!&gt;H3</formula>
    </cfRule>
  </conditionalFormatting>
  <conditionalFormatting sqref="H3">
    <cfRule type="expression" priority="491" aboveAverage="0" equalAverage="0" bottom="0" percent="0" rank="0" text="" dxfId="39">
      <formula>#ref!&lt;H3</formula>
    </cfRule>
    <cfRule type="expression" priority="492" aboveAverage="0" equalAverage="0" bottom="0" percent="0" rank="0" text="" dxfId="40">
      <formula>#ref!&gt;H3</formula>
    </cfRule>
  </conditionalFormatting>
  <conditionalFormatting sqref="H3">
    <cfRule type="expression" priority="493" aboveAverage="0" equalAverage="0" bottom="0" percent="0" rank="0" text="" dxfId="0">
      <formula>#ref!&lt;H3</formula>
    </cfRule>
    <cfRule type="expression" priority="494" aboveAverage="0" equalAverage="0" bottom="0" percent="0" rank="0" text="" dxfId="1">
      <formula>#ref!&gt;H3</formula>
    </cfRule>
  </conditionalFormatting>
  <conditionalFormatting sqref="H3">
    <cfRule type="cellIs" priority="495" operator="equal" aboveAverage="0" equalAverage="0" bottom="0" percent="0" rank="0" text="" dxfId="2">
      <formula>5</formula>
    </cfRule>
    <cfRule type="cellIs" priority="496" operator="equal" aboveAverage="0" equalAverage="0" bottom="0" percent="0" rank="0" text="" dxfId="3">
      <formula>4</formula>
    </cfRule>
    <cfRule type="cellIs" priority="497" operator="equal" aboveAverage="0" equalAverage="0" bottom="0" percent="0" rank="0" text="" dxfId="4">
      <formula>3</formula>
    </cfRule>
  </conditionalFormatting>
  <conditionalFormatting sqref="H3">
    <cfRule type="cellIs" priority="498" operator="equal" aboveAverage="0" equalAverage="0" bottom="0" percent="0" rank="0" text="" dxfId="5">
      <formula>5</formula>
    </cfRule>
    <cfRule type="cellIs" priority="499" operator="equal" aboveAverage="0" equalAverage="0" bottom="0" percent="0" rank="0" text="" dxfId="6">
      <formula>4</formula>
    </cfRule>
    <cfRule type="cellIs" priority="500" operator="equal" aboveAverage="0" equalAverage="0" bottom="0" percent="0" rank="0" text="" dxfId="7">
      <formula>3</formula>
    </cfRule>
  </conditionalFormatting>
  <conditionalFormatting sqref="H3">
    <cfRule type="cellIs" priority="501" operator="equal" aboveAverage="0" equalAverage="0" bottom="0" percent="0" rank="0" text="" dxfId="8">
      <formula>5</formula>
    </cfRule>
    <cfRule type="cellIs" priority="502" operator="equal" aboveAverage="0" equalAverage="0" bottom="0" percent="0" rank="0" text="" dxfId="9">
      <formula>4</formula>
    </cfRule>
    <cfRule type="cellIs" priority="503" operator="equal" aboveAverage="0" equalAverage="0" bottom="0" percent="0" rank="0" text="" dxfId="10">
      <formula>3</formula>
    </cfRule>
  </conditionalFormatting>
  <conditionalFormatting sqref="H3">
    <cfRule type="cellIs" priority="504" operator="equal" aboveAverage="0" equalAverage="0" bottom="0" percent="0" rank="0" text="" dxfId="11">
      <formula>5</formula>
    </cfRule>
    <cfRule type="cellIs" priority="505" operator="equal" aboveAverage="0" equalAverage="0" bottom="0" percent="0" rank="0" text="" dxfId="12">
      <formula>4</formula>
    </cfRule>
    <cfRule type="cellIs" priority="506" operator="equal" aboveAverage="0" equalAverage="0" bottom="0" percent="0" rank="0" text="" dxfId="13">
      <formula>3</formula>
    </cfRule>
  </conditionalFormatting>
  <conditionalFormatting sqref="H3">
    <cfRule type="cellIs" priority="507" operator="equal" aboveAverage="0" equalAverage="0" bottom="0" percent="0" rank="0" text="" dxfId="14">
      <formula>5</formula>
    </cfRule>
    <cfRule type="cellIs" priority="508" operator="equal" aboveAverage="0" equalAverage="0" bottom="0" percent="0" rank="0" text="" dxfId="15">
      <formula>4</formula>
    </cfRule>
    <cfRule type="cellIs" priority="509" operator="equal" aboveAverage="0" equalAverage="0" bottom="0" percent="0" rank="0" text="" dxfId="16">
      <formula>3</formula>
    </cfRule>
  </conditionalFormatting>
  <conditionalFormatting sqref="I3">
    <cfRule type="expression" priority="510" aboveAverage="0" equalAverage="0" bottom="0" percent="0" rank="0" text="" dxfId="17">
      <formula>#ref!&lt;I3</formula>
    </cfRule>
    <cfRule type="expression" priority="511" aboveAverage="0" equalAverage="0" bottom="0" percent="0" rank="0" text="" dxfId="18">
      <formula>#ref!&gt;I3</formula>
    </cfRule>
  </conditionalFormatting>
  <conditionalFormatting sqref="I3">
    <cfRule type="expression" priority="512" aboveAverage="0" equalAverage="0" bottom="0" percent="0" rank="0" text="" dxfId="19">
      <formula>#ref!&lt;I3</formula>
    </cfRule>
    <cfRule type="expression" priority="513" aboveAverage="0" equalAverage="0" bottom="0" percent="0" rank="0" text="" dxfId="20">
      <formula>#ref!&gt;I3</formula>
    </cfRule>
  </conditionalFormatting>
  <conditionalFormatting sqref="I3">
    <cfRule type="expression" priority="514" aboveAverage="0" equalAverage="0" bottom="0" percent="0" rank="0" text="" dxfId="21">
      <formula>#ref!&lt;I3</formula>
    </cfRule>
    <cfRule type="expression" priority="515" aboveAverage="0" equalAverage="0" bottom="0" percent="0" rank="0" text="" dxfId="22">
      <formula>#ref!&gt;I3</formula>
    </cfRule>
  </conditionalFormatting>
  <conditionalFormatting sqref="I3">
    <cfRule type="expression" priority="516" aboveAverage="0" equalAverage="0" bottom="0" percent="0" rank="0" text="" dxfId="23">
      <formula>#ref!&lt;I3</formula>
    </cfRule>
    <cfRule type="expression" priority="517" aboveAverage="0" equalAverage="0" bottom="0" percent="0" rank="0" text="" dxfId="24">
      <formula>#ref!&gt;I3</formula>
    </cfRule>
  </conditionalFormatting>
  <conditionalFormatting sqref="I3">
    <cfRule type="expression" priority="518" aboveAverage="0" equalAverage="0" bottom="0" percent="0" rank="0" text="" dxfId="25">
      <formula>#ref!&lt;I3</formula>
    </cfRule>
    <cfRule type="expression" priority="519" aboveAverage="0" equalAverage="0" bottom="0" percent="0" rank="0" text="" dxfId="26">
      <formula>#ref!&gt;I3</formula>
    </cfRule>
  </conditionalFormatting>
  <conditionalFormatting sqref="I3">
    <cfRule type="expression" priority="520" aboveAverage="0" equalAverage="0" bottom="0" percent="0" rank="0" text="" dxfId="27">
      <formula>#ref!&lt;I3</formula>
    </cfRule>
    <cfRule type="expression" priority="521" aboveAverage="0" equalAverage="0" bottom="0" percent="0" rank="0" text="" dxfId="28">
      <formula>#ref!&gt;I3</formula>
    </cfRule>
  </conditionalFormatting>
  <conditionalFormatting sqref="I3">
    <cfRule type="expression" priority="522" aboveAverage="0" equalAverage="0" bottom="0" percent="0" rank="0" text="" dxfId="29">
      <formula>#ref!&lt;I3</formula>
    </cfRule>
    <cfRule type="expression" priority="523" aboveAverage="0" equalAverage="0" bottom="0" percent="0" rank="0" text="" dxfId="30">
      <formula>#ref!&gt;I3</formula>
    </cfRule>
  </conditionalFormatting>
  <conditionalFormatting sqref="I3">
    <cfRule type="expression" priority="524" aboveAverage="0" equalAverage="0" bottom="0" percent="0" rank="0" text="" dxfId="31">
      <formula>#ref!&lt;I3</formula>
    </cfRule>
    <cfRule type="expression" priority="525" aboveAverage="0" equalAverage="0" bottom="0" percent="0" rank="0" text="" dxfId="32">
      <formula>#ref!&gt;I3</formula>
    </cfRule>
  </conditionalFormatting>
  <conditionalFormatting sqref="I3">
    <cfRule type="expression" priority="526" aboveAverage="0" equalAverage="0" bottom="0" percent="0" rank="0" text="" dxfId="33">
      <formula>#ref!&lt;I3</formula>
    </cfRule>
    <cfRule type="expression" priority="527" aboveAverage="0" equalAverage="0" bottom="0" percent="0" rank="0" text="" dxfId="34">
      <formula>#ref!&gt;I3</formula>
    </cfRule>
  </conditionalFormatting>
  <conditionalFormatting sqref="I3">
    <cfRule type="expression" priority="528" aboveAverage="0" equalAverage="0" bottom="0" percent="0" rank="0" text="" dxfId="35">
      <formula>#ref!&lt;I3</formula>
    </cfRule>
    <cfRule type="expression" priority="529" aboveAverage="0" equalAverage="0" bottom="0" percent="0" rank="0" text="" dxfId="36">
      <formula>#ref!&gt;I3</formula>
    </cfRule>
  </conditionalFormatting>
  <conditionalFormatting sqref="I3">
    <cfRule type="expression" priority="530" aboveAverage="0" equalAverage="0" bottom="0" percent="0" rank="0" text="" dxfId="37">
      <formula>#ref!&lt;I3</formula>
    </cfRule>
    <cfRule type="expression" priority="531" aboveAverage="0" equalAverage="0" bottom="0" percent="0" rank="0" text="" dxfId="38">
      <formula>#ref!&gt;I3</formula>
    </cfRule>
  </conditionalFormatting>
  <conditionalFormatting sqref="I3">
    <cfRule type="expression" priority="532" aboveAverage="0" equalAverage="0" bottom="0" percent="0" rank="0" text="" dxfId="39">
      <formula>#ref!&lt;I3</formula>
    </cfRule>
    <cfRule type="expression" priority="533" aboveAverage="0" equalAverage="0" bottom="0" percent="0" rank="0" text="" dxfId="40">
      <formula>#ref!&gt;I3</formula>
    </cfRule>
  </conditionalFormatting>
  <conditionalFormatting sqref="I3">
    <cfRule type="expression" priority="534" aboveAverage="0" equalAverage="0" bottom="0" percent="0" rank="0" text="" dxfId="41">
      <formula>#ref!&lt;I3</formula>
    </cfRule>
    <cfRule type="expression" priority="535" aboveAverage="0" equalAverage="0" bottom="0" percent="0" rank="0" text="" dxfId="42">
      <formula>#ref!&gt;I3</formula>
    </cfRule>
  </conditionalFormatting>
  <conditionalFormatting sqref="I3">
    <cfRule type="expression" priority="536" aboveAverage="0" equalAverage="0" bottom="0" percent="0" rank="0" text="" dxfId="43">
      <formula>#ref!&lt;I3</formula>
    </cfRule>
    <cfRule type="expression" priority="537" aboveAverage="0" equalAverage="0" bottom="0" percent="0" rank="0" text="" dxfId="44">
      <formula>#ref!&gt;I3</formula>
    </cfRule>
  </conditionalFormatting>
  <conditionalFormatting sqref="I3">
    <cfRule type="expression" priority="538" aboveAverage="0" equalAverage="0" bottom="0" percent="0" rank="0" text="" dxfId="45">
      <formula>#ref!&lt;I3</formula>
    </cfRule>
    <cfRule type="expression" priority="539" aboveAverage="0" equalAverage="0" bottom="0" percent="0" rank="0" text="" dxfId="46">
      <formula>#ref!&gt;I3</formula>
    </cfRule>
  </conditionalFormatting>
  <conditionalFormatting sqref="I3">
    <cfRule type="expression" priority="540" aboveAverage="0" equalAverage="0" bottom="0" percent="0" rank="0" text="" dxfId="47">
      <formula>#ref!&lt;I3</formula>
    </cfRule>
    <cfRule type="expression" priority="541" aboveAverage="0" equalAverage="0" bottom="0" percent="0" rank="0" text="" dxfId="48">
      <formula>#ref!&gt;I3</formula>
    </cfRule>
  </conditionalFormatting>
  <conditionalFormatting sqref="I3">
    <cfRule type="expression" priority="542" aboveAverage="0" equalAverage="0" bottom="0" percent="0" rank="0" text="" dxfId="49">
      <formula>#ref!&lt;I3</formula>
    </cfRule>
    <cfRule type="expression" priority="543" aboveAverage="0" equalAverage="0" bottom="0" percent="0" rank="0" text="" dxfId="50">
      <formula>#ref!&gt;I3</formula>
    </cfRule>
  </conditionalFormatting>
  <conditionalFormatting sqref="I3">
    <cfRule type="expression" priority="544" aboveAverage="0" equalAverage="0" bottom="0" percent="0" rank="0" text="" dxfId="51">
      <formula>#ref!&lt;I3</formula>
    </cfRule>
    <cfRule type="expression" priority="545" aboveAverage="0" equalAverage="0" bottom="0" percent="0" rank="0" text="" dxfId="52">
      <formula>#ref!&gt;I3</formula>
    </cfRule>
  </conditionalFormatting>
  <conditionalFormatting sqref="I3">
    <cfRule type="expression" priority="546" aboveAverage="0" equalAverage="0" bottom="0" percent="0" rank="0" text="" dxfId="53">
      <formula>#ref!&lt;I3</formula>
    </cfRule>
    <cfRule type="expression" priority="547" aboveAverage="0" equalAverage="0" bottom="0" percent="0" rank="0" text="" dxfId="54">
      <formula>#ref!&gt;I3</formula>
    </cfRule>
  </conditionalFormatting>
  <conditionalFormatting sqref="I3">
    <cfRule type="expression" priority="548" aboveAverage="0" equalAverage="0" bottom="0" percent="0" rank="0" text="" dxfId="55">
      <formula>#ref!&lt;I3</formula>
    </cfRule>
    <cfRule type="expression" priority="549" aboveAverage="0" equalAverage="0" bottom="0" percent="0" rank="0" text="" dxfId="56">
      <formula>#ref!&gt;I3</formula>
    </cfRule>
  </conditionalFormatting>
  <conditionalFormatting sqref="I3">
    <cfRule type="expression" priority="550" aboveAverage="0" equalAverage="0" bottom="0" percent="0" rank="0" text="" dxfId="57">
      <formula>#ref!&lt;I3</formula>
    </cfRule>
    <cfRule type="expression" priority="551" aboveAverage="0" equalAverage="0" bottom="0" percent="0" rank="0" text="" dxfId="58">
      <formula>#ref!&gt;I3</formula>
    </cfRule>
  </conditionalFormatting>
  <conditionalFormatting sqref="I3">
    <cfRule type="cellIs" priority="552" operator="equal" aboveAverage="0" equalAverage="0" bottom="0" percent="0" rank="0" text="" dxfId="59">
      <formula>5</formula>
    </cfRule>
    <cfRule type="cellIs" priority="553" operator="equal" aboveAverage="0" equalAverage="0" bottom="0" percent="0" rank="0" text="" dxfId="0">
      <formula>4</formula>
    </cfRule>
    <cfRule type="cellIs" priority="554" operator="equal" aboveAverage="0" equalAverage="0" bottom="0" percent="0" rank="0" text="" dxfId="1">
      <formula>3</formula>
    </cfRule>
  </conditionalFormatting>
  <conditionalFormatting sqref="I3">
    <cfRule type="cellIs" priority="555" operator="equal" aboveAverage="0" equalAverage="0" bottom="0" percent="0" rank="0" text="" dxfId="2">
      <formula>5</formula>
    </cfRule>
    <cfRule type="cellIs" priority="556" operator="equal" aboveAverage="0" equalAverage="0" bottom="0" percent="0" rank="0" text="" dxfId="3">
      <formula>4</formula>
    </cfRule>
    <cfRule type="cellIs" priority="557" operator="equal" aboveAverage="0" equalAverage="0" bottom="0" percent="0" rank="0" text="" dxfId="4">
      <formula>3</formula>
    </cfRule>
  </conditionalFormatting>
  <conditionalFormatting sqref="I3">
    <cfRule type="cellIs" priority="558" operator="equal" aboveAverage="0" equalAverage="0" bottom="0" percent="0" rank="0" text="" dxfId="5">
      <formula>5</formula>
    </cfRule>
    <cfRule type="cellIs" priority="559" operator="equal" aboveAverage="0" equalAverage="0" bottom="0" percent="0" rank="0" text="" dxfId="6">
      <formula>4</formula>
    </cfRule>
    <cfRule type="cellIs" priority="560" operator="equal" aboveAverage="0" equalAverage="0" bottom="0" percent="0" rank="0" text="" dxfId="7">
      <formula>3</formula>
    </cfRule>
  </conditionalFormatting>
  <conditionalFormatting sqref="I3">
    <cfRule type="cellIs" priority="561" operator="equal" aboveAverage="0" equalAverage="0" bottom="0" percent="0" rank="0" text="" dxfId="8">
      <formula>5</formula>
    </cfRule>
    <cfRule type="cellIs" priority="562" operator="equal" aboveAverage="0" equalAverage="0" bottom="0" percent="0" rank="0" text="" dxfId="9">
      <formula>4</formula>
    </cfRule>
    <cfRule type="cellIs" priority="563" operator="equal" aboveAverage="0" equalAverage="0" bottom="0" percent="0" rank="0" text="" dxfId="10">
      <formula>3</formula>
    </cfRule>
  </conditionalFormatting>
  <conditionalFormatting sqref="I3">
    <cfRule type="cellIs" priority="564" operator="equal" aboveAverage="0" equalAverage="0" bottom="0" percent="0" rank="0" text="" dxfId="11">
      <formula>5</formula>
    </cfRule>
    <cfRule type="cellIs" priority="565" operator="equal" aboveAverage="0" equalAverage="0" bottom="0" percent="0" rank="0" text="" dxfId="12">
      <formula>4</formula>
    </cfRule>
    <cfRule type="cellIs" priority="566" operator="equal" aboveAverage="0" equalAverage="0" bottom="0" percent="0" rank="0" text="" dxfId="13">
      <formula>3</formula>
    </cfRule>
  </conditionalFormatting>
  <conditionalFormatting sqref="F2">
    <cfRule type="expression" priority="567" aboveAverage="0" equalAverage="0" bottom="0" percent="0" rank="0" text="" dxfId="14">
      <formula>#ref!&lt;F2</formula>
    </cfRule>
    <cfRule type="expression" priority="568" aboveAverage="0" equalAverage="0" bottom="0" percent="0" rank="0" text="" dxfId="15">
      <formula>#ref!&gt;F2</formula>
    </cfRule>
  </conditionalFormatting>
  <conditionalFormatting sqref="F2">
    <cfRule type="expression" priority="569" aboveAverage="0" equalAverage="0" bottom="0" percent="0" rank="0" text="" dxfId="16">
      <formula>#ref!&lt;F2</formula>
    </cfRule>
    <cfRule type="expression" priority="570" aboveAverage="0" equalAverage="0" bottom="0" percent="0" rank="0" text="" dxfId="17">
      <formula>#ref!&gt;F2</formula>
    </cfRule>
  </conditionalFormatting>
  <conditionalFormatting sqref="F2">
    <cfRule type="expression" priority="571" aboveAverage="0" equalAverage="0" bottom="0" percent="0" rank="0" text="" dxfId="18">
      <formula>#ref!&lt;F2</formula>
    </cfRule>
    <cfRule type="expression" priority="572" aboveAverage="0" equalAverage="0" bottom="0" percent="0" rank="0" text="" dxfId="19">
      <formula>#ref!&gt;F2</formula>
    </cfRule>
  </conditionalFormatting>
  <conditionalFormatting sqref="F2">
    <cfRule type="expression" priority="573" aboveAverage="0" equalAverage="0" bottom="0" percent="0" rank="0" text="" dxfId="20">
      <formula>#ref!&lt;F2</formula>
    </cfRule>
    <cfRule type="expression" priority="574" aboveAverage="0" equalAverage="0" bottom="0" percent="0" rank="0" text="" dxfId="21">
      <formula>#ref!&gt;F2</formula>
    </cfRule>
  </conditionalFormatting>
  <conditionalFormatting sqref="F2">
    <cfRule type="expression" priority="575" aboveAverage="0" equalAverage="0" bottom="0" percent="0" rank="0" text="" dxfId="22">
      <formula>#ref!&lt;F2</formula>
    </cfRule>
    <cfRule type="expression" priority="576" aboveAverage="0" equalAverage="0" bottom="0" percent="0" rank="0" text="" dxfId="23">
      <formula>#ref!&gt;F2</formula>
    </cfRule>
  </conditionalFormatting>
  <conditionalFormatting sqref="F2">
    <cfRule type="expression" priority="577" aboveAverage="0" equalAverage="0" bottom="0" percent="0" rank="0" text="" dxfId="24">
      <formula>#ref!&lt;F2</formula>
    </cfRule>
    <cfRule type="expression" priority="578" aboveAverage="0" equalAverage="0" bottom="0" percent="0" rank="0" text="" dxfId="25">
      <formula>#ref!&gt;F2</formula>
    </cfRule>
  </conditionalFormatting>
  <conditionalFormatting sqref="F2">
    <cfRule type="expression" priority="579" aboveAverage="0" equalAverage="0" bottom="0" percent="0" rank="0" text="" dxfId="26">
      <formula>#ref!&lt;F2</formula>
    </cfRule>
    <cfRule type="expression" priority="580" aboveAverage="0" equalAverage="0" bottom="0" percent="0" rank="0" text="" dxfId="27">
      <formula>#ref!&gt;F2</formula>
    </cfRule>
  </conditionalFormatting>
  <conditionalFormatting sqref="F2">
    <cfRule type="expression" priority="581" aboveAverage="0" equalAverage="0" bottom="0" percent="0" rank="0" text="" dxfId="28">
      <formula>#ref!&lt;F2</formula>
    </cfRule>
    <cfRule type="expression" priority="582" aboveAverage="0" equalAverage="0" bottom="0" percent="0" rank="0" text="" dxfId="29">
      <formula>#ref!&gt;F2</formula>
    </cfRule>
  </conditionalFormatting>
  <conditionalFormatting sqref="F2">
    <cfRule type="expression" priority="583" aboveAverage="0" equalAverage="0" bottom="0" percent="0" rank="0" text="" dxfId="30">
      <formula>#ref!&lt;F2</formula>
    </cfRule>
    <cfRule type="expression" priority="584" aboveAverage="0" equalAverage="0" bottom="0" percent="0" rank="0" text="" dxfId="31">
      <formula>#ref!&gt;F2</formula>
    </cfRule>
  </conditionalFormatting>
  <conditionalFormatting sqref="F2">
    <cfRule type="expression" priority="585" aboveAverage="0" equalAverage="0" bottom="0" percent="0" rank="0" text="" dxfId="32">
      <formula>#ref!&lt;F2</formula>
    </cfRule>
    <cfRule type="expression" priority="586" aboveAverage="0" equalAverage="0" bottom="0" percent="0" rank="0" text="" dxfId="33">
      <formula>#ref!&gt;F2</formula>
    </cfRule>
  </conditionalFormatting>
  <conditionalFormatting sqref="F2">
    <cfRule type="expression" priority="587" aboveAverage="0" equalAverage="0" bottom="0" percent="0" rank="0" text="" dxfId="34">
      <formula>#ref!&lt;F2</formula>
    </cfRule>
    <cfRule type="expression" priority="588" aboveAverage="0" equalAverage="0" bottom="0" percent="0" rank="0" text="" dxfId="35">
      <formula>#ref!&gt;F2</formula>
    </cfRule>
  </conditionalFormatting>
  <conditionalFormatting sqref="F2">
    <cfRule type="expression" priority="589" aboveAverage="0" equalAverage="0" bottom="0" percent="0" rank="0" text="" dxfId="36">
      <formula>#ref!&lt;F2</formula>
    </cfRule>
    <cfRule type="expression" priority="590" aboveAverage="0" equalAverage="0" bottom="0" percent="0" rank="0" text="" dxfId="37">
      <formula>#ref!&gt;F2</formula>
    </cfRule>
  </conditionalFormatting>
  <conditionalFormatting sqref="F2">
    <cfRule type="expression" priority="591" aboveAverage="0" equalAverage="0" bottom="0" percent="0" rank="0" text="" dxfId="38">
      <formula>#ref!&lt;F2</formula>
    </cfRule>
    <cfRule type="expression" priority="592" aboveAverage="0" equalAverage="0" bottom="0" percent="0" rank="0" text="" dxfId="39">
      <formula>#ref!&gt;F2</formula>
    </cfRule>
  </conditionalFormatting>
  <conditionalFormatting sqref="F2">
    <cfRule type="expression" priority="593" aboveAverage="0" equalAverage="0" bottom="0" percent="0" rank="0" text="" dxfId="40">
      <formula>#ref!&lt;F2</formula>
    </cfRule>
    <cfRule type="expression" priority="594" aboveAverage="0" equalAverage="0" bottom="0" percent="0" rank="0" text="" dxfId="41">
      <formula>#ref!&gt;F2</formula>
    </cfRule>
  </conditionalFormatting>
  <conditionalFormatting sqref="F2">
    <cfRule type="expression" priority="595" aboveAverage="0" equalAverage="0" bottom="0" percent="0" rank="0" text="" dxfId="42">
      <formula>#ref!&lt;F2</formula>
    </cfRule>
    <cfRule type="expression" priority="596" aboveAverage="0" equalAverage="0" bottom="0" percent="0" rank="0" text="" dxfId="43">
      <formula>#ref!&gt;F2</formula>
    </cfRule>
  </conditionalFormatting>
  <conditionalFormatting sqref="F2">
    <cfRule type="expression" priority="597" aboveAverage="0" equalAverage="0" bottom="0" percent="0" rank="0" text="" dxfId="44">
      <formula>#ref!&lt;F2</formula>
    </cfRule>
    <cfRule type="expression" priority="598" aboveAverage="0" equalAverage="0" bottom="0" percent="0" rank="0" text="" dxfId="45">
      <formula>#ref!&gt;F2</formula>
    </cfRule>
  </conditionalFormatting>
  <conditionalFormatting sqref="F2">
    <cfRule type="expression" priority="599" aboveAverage="0" equalAverage="0" bottom="0" percent="0" rank="0" text="" dxfId="46">
      <formula>#ref!&lt;F2</formula>
    </cfRule>
    <cfRule type="expression" priority="600" aboveAverage="0" equalAverage="0" bottom="0" percent="0" rank="0" text="" dxfId="47">
      <formula>#ref!&gt;F2</formula>
    </cfRule>
  </conditionalFormatting>
  <conditionalFormatting sqref="F2">
    <cfRule type="expression" priority="601" aboveAverage="0" equalAverage="0" bottom="0" percent="0" rank="0" text="" dxfId="48">
      <formula>#ref!&lt;F2</formula>
    </cfRule>
    <cfRule type="expression" priority="602" aboveAverage="0" equalAverage="0" bottom="0" percent="0" rank="0" text="" dxfId="49">
      <formula>#ref!&gt;F2</formula>
    </cfRule>
  </conditionalFormatting>
  <conditionalFormatting sqref="F2">
    <cfRule type="expression" priority="603" aboveAverage="0" equalAverage="0" bottom="0" percent="0" rank="0" text="" dxfId="50">
      <formula>#ref!&lt;F2</formula>
    </cfRule>
    <cfRule type="expression" priority="604" aboveAverage="0" equalAverage="0" bottom="0" percent="0" rank="0" text="" dxfId="51">
      <formula>#ref!&gt;F2</formula>
    </cfRule>
  </conditionalFormatting>
  <conditionalFormatting sqref="F2">
    <cfRule type="expression" priority="605" aboveAverage="0" equalAverage="0" bottom="0" percent="0" rank="0" text="" dxfId="52">
      <formula>#ref!&lt;F2</formula>
    </cfRule>
    <cfRule type="expression" priority="606" aboveAverage="0" equalAverage="0" bottom="0" percent="0" rank="0" text="" dxfId="53">
      <formula>#ref!&gt;F2</formula>
    </cfRule>
  </conditionalFormatting>
  <conditionalFormatting sqref="F2">
    <cfRule type="expression" priority="607" aboveAverage="0" equalAverage="0" bottom="0" percent="0" rank="0" text="" dxfId="54">
      <formula>#ref!&lt;F2</formula>
    </cfRule>
    <cfRule type="expression" priority="608" aboveAverage="0" equalAverage="0" bottom="0" percent="0" rank="0" text="" dxfId="55">
      <formula>#ref!&gt;F2</formula>
    </cfRule>
  </conditionalFormatting>
  <conditionalFormatting sqref="F2">
    <cfRule type="expression" priority="609" aboveAverage="0" equalAverage="0" bottom="0" percent="0" rank="0" text="" dxfId="56">
      <formula>#ref!&lt;F2</formula>
    </cfRule>
    <cfRule type="expression" priority="610" aboveAverage="0" equalAverage="0" bottom="0" percent="0" rank="0" text="" dxfId="57">
      <formula>#ref!&gt;F2</formula>
    </cfRule>
  </conditionalFormatting>
  <conditionalFormatting sqref="F3">
    <cfRule type="cellIs" priority="611" operator="equal" aboveAverage="0" equalAverage="0" bottom="0" percent="0" rank="0" text="" dxfId="58">
      <formula>5</formula>
    </cfRule>
    <cfRule type="cellIs" priority="612" operator="equal" aboveAverage="0" equalAverage="0" bottom="0" percent="0" rank="0" text="" dxfId="59">
      <formula>4</formula>
    </cfRule>
    <cfRule type="cellIs" priority="613" operator="equal" aboveAverage="0" equalAverage="0" bottom="0" percent="0" rank="0" text="" dxfId="60">
      <formula>3</formula>
    </cfRule>
  </conditionalFormatting>
  <conditionalFormatting sqref="F3">
    <cfRule type="cellIs" priority="614" operator="equal" aboveAverage="0" equalAverage="0" bottom="0" percent="0" rank="0" text="" dxfId="61">
      <formula>5</formula>
    </cfRule>
    <cfRule type="cellIs" priority="615" operator="equal" aboveAverage="0" equalAverage="0" bottom="0" percent="0" rank="0" text="" dxfId="62">
      <formula>4</formula>
    </cfRule>
    <cfRule type="cellIs" priority="616" operator="equal" aboveAverage="0" equalAverage="0" bottom="0" percent="0" rank="0" text="" dxfId="63">
      <formula>3</formula>
    </cfRule>
  </conditionalFormatting>
  <conditionalFormatting sqref="F3">
    <cfRule type="cellIs" priority="617" operator="equal" aboveAverage="0" equalAverage="0" bottom="0" percent="0" rank="0" text="" dxfId="64">
      <formula>5</formula>
    </cfRule>
    <cfRule type="cellIs" priority="618" operator="equal" aboveAverage="0" equalAverage="0" bottom="0" percent="0" rank="0" text="" dxfId="65">
      <formula>4</formula>
    </cfRule>
    <cfRule type="cellIs" priority="619" operator="equal" aboveAverage="0" equalAverage="0" bottom="0" percent="0" rank="0" text="" dxfId="66">
      <formula>3</formula>
    </cfRule>
  </conditionalFormatting>
  <conditionalFormatting sqref="F3">
    <cfRule type="cellIs" priority="620" operator="equal" aboveAverage="0" equalAverage="0" bottom="0" percent="0" rank="0" text="" dxfId="67">
      <formula>5</formula>
    </cfRule>
    <cfRule type="cellIs" priority="621" operator="equal" aboveAverage="0" equalAverage="0" bottom="0" percent="0" rank="0" text="" dxfId="68">
      <formula>4</formula>
    </cfRule>
    <cfRule type="cellIs" priority="622" operator="equal" aboveAverage="0" equalAverage="0" bottom="0" percent="0" rank="0" text="" dxfId="69">
      <formula>3</formula>
    </cfRule>
  </conditionalFormatting>
  <conditionalFormatting sqref="F3">
    <cfRule type="cellIs" priority="623" operator="equal" aboveAverage="0" equalAverage="0" bottom="0" percent="0" rank="0" text="" dxfId="70">
      <formula>5</formula>
    </cfRule>
    <cfRule type="cellIs" priority="624" operator="equal" aboveAverage="0" equalAverage="0" bottom="0" percent="0" rank="0" text="" dxfId="71">
      <formula>4</formula>
    </cfRule>
    <cfRule type="cellIs" priority="625" operator="equal" aboveAverage="0" equalAverage="0" bottom="0" percent="0" rank="0" text="" dxfId="72">
      <formula>3</formula>
    </cfRule>
  </conditionalFormatting>
  <conditionalFormatting sqref="F3">
    <cfRule type="cellIs" priority="626" operator="equal" aboveAverage="0" equalAverage="0" bottom="0" percent="0" rank="0" text="" dxfId="73">
      <formula>5</formula>
    </cfRule>
    <cfRule type="cellIs" priority="627" operator="equal" aboveAverage="0" equalAverage="0" bottom="0" percent="0" rank="0" text="" dxfId="74">
      <formula>4</formula>
    </cfRule>
    <cfRule type="cellIs" priority="628" operator="equal" aboveAverage="0" equalAverage="0" bottom="0" percent="0" rank="0" text="" dxfId="75">
      <formula>3</formula>
    </cfRule>
  </conditionalFormatting>
  <conditionalFormatting sqref="F3">
    <cfRule type="cellIs" priority="629" operator="equal" aboveAverage="0" equalAverage="0" bottom="0" percent="0" rank="0" text="" dxfId="76">
      <formula>5</formula>
    </cfRule>
    <cfRule type="cellIs" priority="630" operator="equal" aboveAverage="0" equalAverage="0" bottom="0" percent="0" rank="0" text="" dxfId="77">
      <formula>4</formula>
    </cfRule>
    <cfRule type="cellIs" priority="631" operator="equal" aboveAverage="0" equalAverage="0" bottom="0" percent="0" rank="0" text="" dxfId="78">
      <formula>3</formula>
    </cfRule>
  </conditionalFormatting>
  <conditionalFormatting sqref="F3">
    <cfRule type="cellIs" priority="632" operator="equal" aboveAverage="0" equalAverage="0" bottom="0" percent="0" rank="0" text="" dxfId="79">
      <formula>5</formula>
    </cfRule>
    <cfRule type="cellIs" priority="633" operator="equal" aboveAverage="0" equalAverage="0" bottom="0" percent="0" rank="0" text="" dxfId="80">
      <formula>4</formula>
    </cfRule>
    <cfRule type="cellIs" priority="634" operator="equal" aboveAverage="0" equalAverage="0" bottom="0" percent="0" rank="0" text="" dxfId="81">
      <formula>3</formula>
    </cfRule>
  </conditionalFormatting>
  <conditionalFormatting sqref="F3">
    <cfRule type="cellIs" priority="635" operator="equal" aboveAverage="0" equalAverage="0" bottom="0" percent="0" rank="0" text="" dxfId="82">
      <formula>5</formula>
    </cfRule>
    <cfRule type="cellIs" priority="636" operator="equal" aboveAverage="0" equalAverage="0" bottom="0" percent="0" rank="0" text="" dxfId="83">
      <formula>4</formula>
    </cfRule>
    <cfRule type="cellIs" priority="637" operator="equal" aboveAverage="0" equalAverage="0" bottom="0" percent="0" rank="0" text="" dxfId="84">
      <formula>3</formula>
    </cfRule>
  </conditionalFormatting>
  <conditionalFormatting sqref="F3">
    <cfRule type="cellIs" priority="638" operator="equal" aboveAverage="0" equalAverage="0" bottom="0" percent="0" rank="0" text="" dxfId="85">
      <formula>5</formula>
    </cfRule>
    <cfRule type="cellIs" priority="639" operator="equal" aboveAverage="0" equalAverage="0" bottom="0" percent="0" rank="0" text="" dxfId="86">
      <formula>4</formula>
    </cfRule>
    <cfRule type="cellIs" priority="640" operator="equal" aboveAverage="0" equalAverage="0" bottom="0" percent="0" rank="0" text="" dxfId="87">
      <formula>3</formula>
    </cfRule>
  </conditionalFormatting>
  <conditionalFormatting sqref="F3">
    <cfRule type="cellIs" priority="641" operator="equal" aboveAverage="0" equalAverage="0" bottom="0" percent="0" rank="0" text="" dxfId="88">
      <formula>5</formula>
    </cfRule>
    <cfRule type="cellIs" priority="642" operator="equal" aboveAverage="0" equalAverage="0" bottom="0" percent="0" rank="0" text="" dxfId="89">
      <formula>4</formula>
    </cfRule>
    <cfRule type="cellIs" priority="643" operator="equal" aboveAverage="0" equalAverage="0" bottom="0" percent="0" rank="0" text="" dxfId="90">
      <formula>3</formula>
    </cfRule>
  </conditionalFormatting>
  <conditionalFormatting sqref="F3">
    <cfRule type="cellIs" priority="644" operator="equal" aboveAverage="0" equalAverage="0" bottom="0" percent="0" rank="0" text="" dxfId="91">
      <formula>5</formula>
    </cfRule>
    <cfRule type="cellIs" priority="645" operator="equal" aboveAverage="0" equalAverage="0" bottom="0" percent="0" rank="0" text="" dxfId="92">
      <formula>4</formula>
    </cfRule>
    <cfRule type="cellIs" priority="646" operator="equal" aboveAverage="0" equalAverage="0" bottom="0" percent="0" rank="0" text="" dxfId="93">
      <formula>3</formula>
    </cfRule>
  </conditionalFormatting>
  <conditionalFormatting sqref="F3">
    <cfRule type="cellIs" priority="647" operator="equal" aboveAverage="0" equalAverage="0" bottom="0" percent="0" rank="0" text="" dxfId="94">
      <formula>5</formula>
    </cfRule>
    <cfRule type="cellIs" priority="648" operator="equal" aboveAverage="0" equalAverage="0" bottom="0" percent="0" rank="0" text="" dxfId="95">
      <formula>4</formula>
    </cfRule>
    <cfRule type="cellIs" priority="649" operator="equal" aboveAverage="0" equalAverage="0" bottom="0" percent="0" rank="0" text="" dxfId="96">
      <formula>3</formula>
    </cfRule>
  </conditionalFormatting>
  <conditionalFormatting sqref="F3">
    <cfRule type="cellIs" priority="650" operator="equal" aboveAverage="0" equalAverage="0" bottom="0" percent="0" rank="0" text="" dxfId="97">
      <formula>5</formula>
    </cfRule>
    <cfRule type="cellIs" priority="651" operator="equal" aboveAverage="0" equalAverage="0" bottom="0" percent="0" rank="0" text="" dxfId="98">
      <formula>4</formula>
    </cfRule>
    <cfRule type="cellIs" priority="652" operator="equal" aboveAverage="0" equalAverage="0" bottom="0" percent="0" rank="0" text="" dxfId="99">
      <formula>3</formula>
    </cfRule>
  </conditionalFormatting>
  <conditionalFormatting sqref="F3">
    <cfRule type="cellIs" priority="653" operator="equal" aboveAverage="0" equalAverage="0" bottom="0" percent="0" rank="0" text="" dxfId="100">
      <formula>5</formula>
    </cfRule>
    <cfRule type="cellIs" priority="654" operator="equal" aboveAverage="0" equalAverage="0" bottom="0" percent="0" rank="0" text="" dxfId="101">
      <formula>4</formula>
    </cfRule>
    <cfRule type="cellIs" priority="655" operator="equal" aboveAverage="0" equalAverage="0" bottom="0" percent="0" rank="0" text="" dxfId="102">
      <formula>3</formula>
    </cfRule>
  </conditionalFormatting>
  <printOptions headings="false" gridLines="false" gridLinesSet="true" horizontalCentered="true" verticalCentered="true"/>
  <pageMargins left="0.708333333333333" right="0.708333333333333" top="0.747916666666667" bottom="0.747916666666667" header="0.511805555555555" footer="0.511805555555555"/>
  <pageSetup paperSize="9" scale="14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LibreOffice/6.0.5.2$Linux_X86_64 LibreOffice_project/00m0$Build-2</Application>
  <Company>Учебный отдел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2003-08-07T08:06:25Z</dcterms:created>
  <dc:creator>Ерошков</dc:creator>
  <dc:description/>
  <dc:language>ru-RU</dc:language>
  <cp:lastModifiedBy/>
  <cp:lastPrinted>2020-01-05T16:42:39Z</cp:lastPrinted>
  <dcterms:modified xsi:type="dcterms:W3CDTF">2020-03-11T15:12:16Z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Учебный отдел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